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935" firstSheet="5" activeTab="13"/>
  </bookViews>
  <sheets>
    <sheet name="TKB K10(SDK)" sheetId="9" r:id="rId1"/>
    <sheet name="TKB K11(SDK)" sheetId="10" r:id="rId2"/>
    <sheet name="K12" sheetId="4" r:id="rId3"/>
    <sheet name="TKB K13 SAU NHAP HOC" sheetId="16" r:id="rId4"/>
    <sheet name="TUAN 1 (HK1)" sheetId="12" r:id="rId5"/>
    <sheet name="TUAN 2 (HK1) " sheetId="15" r:id="rId6"/>
    <sheet name="TUAN 3(HK1) " sheetId="17" r:id="rId7"/>
    <sheet name="TUAN 4)" sheetId="19" r:id="rId8"/>
    <sheet name="TUAN 5" sheetId="20" r:id="rId9"/>
    <sheet name="TUAN 6" sheetId="21" r:id="rId10"/>
    <sheet name="TUAN 7 " sheetId="22" r:id="rId11"/>
    <sheet name="TUAN 8" sheetId="23" r:id="rId12"/>
    <sheet name="TUAN 9" sheetId="24" r:id="rId13"/>
    <sheet name="TUAN 10" sheetId="25" r:id="rId14"/>
    <sheet name="TKB(Hocphan_K18)" sheetId="18" r:id="rId15"/>
    <sheet name="KLK1 2017-18" sheetId="7" r:id="rId16"/>
    <sheet name="HK1(TKTT)" sheetId="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6" hidden="1">'HK1(TKTT)'!$A$1:$S$99</definedName>
    <definedName name="_xlnm._FilterDatabase" localSheetId="2" hidden="1">'K12'!$A$7:$V$1352</definedName>
    <definedName name="_xlnm._FilterDatabase" localSheetId="15" hidden="1">'KLK1 2017-18'!$A$5:$CT$97</definedName>
    <definedName name="_xlnm._FilterDatabase" localSheetId="0" hidden="1">'TKB K10(SDK)'!$A$5:$AD$1412</definedName>
    <definedName name="_xlnm._FilterDatabase" localSheetId="1" hidden="1">'TKB K11(SDK)'!$A$6:$T$1452</definedName>
    <definedName name="_xlnm._FilterDatabase" localSheetId="3" hidden="1">'TKB K13 SAU NHAP HOC'!$A$6:$V$1255</definedName>
    <definedName name="_xlnm._FilterDatabase" localSheetId="14" hidden="1">'TKB(Hocphan_K18)'!$A$7:$X$489</definedName>
    <definedName name="_xlnm._FilterDatabase" localSheetId="4" hidden="1">'TUAN 1 (HK1)'!$A$7:$AY$125</definedName>
    <definedName name="_xlnm._FilterDatabase" localSheetId="13" hidden="1">'TUAN 10'!$A$8:$AZ$166</definedName>
    <definedName name="_xlnm._FilterDatabase" localSheetId="5" hidden="1">'TUAN 2 (HK1) '!$A$8:$AY$125</definedName>
    <definedName name="_xlnm._FilterDatabase" localSheetId="6" hidden="1">'TUAN 3(HK1) '!$A$8:$AZ$136</definedName>
    <definedName name="_xlnm._FilterDatabase" localSheetId="7" hidden="1">'TUAN 4)'!$A$8:$AZ$166</definedName>
    <definedName name="_xlnm._FilterDatabase" localSheetId="8" hidden="1">'TUAN 5'!$A$8:$AZ$158</definedName>
    <definedName name="_xlnm._FilterDatabase" localSheetId="9" hidden="1">'TUAN 6'!$A$8:$AZ$158</definedName>
    <definedName name="_xlnm._FilterDatabase" localSheetId="10" hidden="1">'TUAN 7 '!$A$8:$AZ$158</definedName>
    <definedName name="_xlnm._FilterDatabase" localSheetId="11" hidden="1">'TUAN 8'!$A$8:$AZ$158</definedName>
    <definedName name="_xlnm._FilterDatabase" localSheetId="12" hidden="1">'TUAN 9'!$A$8:$AZ$159</definedName>
    <definedName name="_xlnm.Print_Titles" localSheetId="16">'HK1(TKTT)'!$3:$4</definedName>
    <definedName name="_xlnm.Print_Titles" localSheetId="15">'KLK1 2017-18'!$4:$5</definedName>
    <definedName name="_xlnm.Print_Titles" localSheetId="0">'TKB K10(SDK)'!$1:$5</definedName>
    <definedName name="_xlnm.Print_Titles" localSheetId="1">'TKB K11(SDK)'!$1:$6</definedName>
    <definedName name="_xlnm.Print_Titles" localSheetId="3">'TKB K13 SAU NHAP HOC'!$1:$186</definedName>
    <definedName name="_xlnm.Print_Titles" localSheetId="14">'TKB(Hocphan_K18)'!$1:$7</definedName>
    <definedName name="_xlnm.Print_Titles" localSheetId="4">'TUAN 1 (HK1)'!$6:$7</definedName>
    <definedName name="_xlnm.Print_Titles" localSheetId="13">'TUAN 10'!$7:$8</definedName>
    <definedName name="_xlnm.Print_Titles" localSheetId="5">'TUAN 2 (HK1) '!$7:$8</definedName>
    <definedName name="_xlnm.Print_Titles" localSheetId="6">'TUAN 3(HK1) '!$7:$8</definedName>
    <definedName name="_xlnm.Print_Titles" localSheetId="7">'TUAN 4)'!$7:$8</definedName>
    <definedName name="_xlnm.Print_Titles" localSheetId="8">'TUAN 5'!$7:$8</definedName>
    <definedName name="_xlnm.Print_Titles" localSheetId="9">'TUAN 6'!$7:$8</definedName>
    <definedName name="_xlnm.Print_Titles" localSheetId="10">'TUAN 7 '!$7:$8</definedName>
    <definedName name="_xlnm.Print_Titles" localSheetId="11">'TUAN 8'!$7:$8</definedName>
    <definedName name="_xlnm.Print_Titles" localSheetId="12">'TUAN 9'!$7:$8</definedName>
  </definedNames>
  <calcPr calcId="144525"/>
</workbook>
</file>

<file path=xl/calcChain.xml><?xml version="1.0" encoding="utf-8"?>
<calcChain xmlns="http://schemas.openxmlformats.org/spreadsheetml/2006/main">
  <c r="AF212" i="25" l="1"/>
  <c r="AF206" i="25"/>
  <c r="AG178" i="25"/>
  <c r="AG177" i="25"/>
  <c r="AA123" i="25"/>
  <c r="AA122" i="25"/>
  <c r="AA121" i="25"/>
  <c r="AA119" i="25"/>
  <c r="Y119" i="25"/>
  <c r="AA118" i="25"/>
  <c r="Y118" i="25"/>
  <c r="AE88" i="25"/>
  <c r="AE87" i="25"/>
  <c r="AE86" i="25"/>
  <c r="AE85" i="25"/>
  <c r="AE84" i="25"/>
  <c r="AE83" i="25"/>
  <c r="AE82" i="25"/>
  <c r="AE81" i="25"/>
  <c r="AE80" i="25"/>
  <c r="AE79" i="25"/>
  <c r="AE78" i="25"/>
  <c r="AE77" i="25"/>
  <c r="AE76" i="25"/>
  <c r="AE75" i="25"/>
  <c r="AE74" i="25"/>
  <c r="AE73" i="25"/>
  <c r="AF213" i="24" l="1"/>
  <c r="AF207" i="24"/>
  <c r="AG179" i="24"/>
  <c r="AG178" i="24"/>
  <c r="AA123" i="24"/>
  <c r="AA122" i="24"/>
  <c r="AA121" i="24"/>
  <c r="AA119" i="24"/>
  <c r="Y119" i="24"/>
  <c r="AA118" i="24"/>
  <c r="Y118" i="24"/>
  <c r="AE88" i="24"/>
  <c r="AE87" i="24"/>
  <c r="AE86" i="24"/>
  <c r="AE85" i="24"/>
  <c r="AE84" i="24"/>
  <c r="AE83" i="24"/>
  <c r="AE82" i="24"/>
  <c r="AE81" i="24"/>
  <c r="AE80" i="24"/>
  <c r="AE79" i="24"/>
  <c r="AE78" i="24"/>
  <c r="AE77" i="24"/>
  <c r="AE76" i="24"/>
  <c r="AE75" i="24"/>
  <c r="AE74" i="24"/>
  <c r="AE73" i="24"/>
  <c r="AF212" i="23" l="1"/>
  <c r="AF206" i="23"/>
  <c r="AG178" i="23"/>
  <c r="AG177" i="23"/>
  <c r="AA123" i="23"/>
  <c r="AA122" i="23"/>
  <c r="AA121" i="23"/>
  <c r="AA119" i="23"/>
  <c r="Y119" i="23"/>
  <c r="AA118" i="23"/>
  <c r="Y118" i="23"/>
  <c r="AE88" i="23"/>
  <c r="AE87" i="23"/>
  <c r="AE86" i="23"/>
  <c r="AE85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F212" i="22" l="1"/>
  <c r="AF206" i="22"/>
  <c r="AG178" i="22"/>
  <c r="AG177" i="22"/>
  <c r="AA123" i="22"/>
  <c r="AA122" i="22"/>
  <c r="AA121" i="22"/>
  <c r="AA119" i="22"/>
  <c r="Y119" i="22"/>
  <c r="AA118" i="22"/>
  <c r="Y118" i="22"/>
  <c r="AE88" i="22"/>
  <c r="AE87" i="22"/>
  <c r="AE86" i="22"/>
  <c r="AE85" i="22"/>
  <c r="AE84" i="22"/>
  <c r="AE83" i="22"/>
  <c r="AE82" i="22"/>
  <c r="AE81" i="22"/>
  <c r="AE80" i="22"/>
  <c r="AE79" i="22"/>
  <c r="AE78" i="22"/>
  <c r="AE77" i="22"/>
  <c r="AE76" i="22"/>
  <c r="AE75" i="22"/>
  <c r="AE74" i="22"/>
  <c r="AE73" i="22"/>
  <c r="AF212" i="21" l="1"/>
  <c r="AF206" i="21"/>
  <c r="AG178" i="21"/>
  <c r="AG177" i="21"/>
  <c r="AA123" i="21"/>
  <c r="AA122" i="21"/>
  <c r="AA121" i="21"/>
  <c r="AA119" i="21"/>
  <c r="Y119" i="21"/>
  <c r="AA118" i="21"/>
  <c r="Y118" i="21"/>
  <c r="AE88" i="21"/>
  <c r="AE87" i="21"/>
  <c r="AE86" i="21"/>
  <c r="AE85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F212" i="20" l="1"/>
  <c r="AF206" i="20"/>
  <c r="AG178" i="20"/>
  <c r="AG177" i="20"/>
  <c r="AA123" i="20"/>
  <c r="AA122" i="20"/>
  <c r="AA121" i="20"/>
  <c r="AA119" i="20"/>
  <c r="Y119" i="20"/>
  <c r="AA118" i="20"/>
  <c r="Y118" i="20"/>
  <c r="AE88" i="20"/>
  <c r="AE87" i="20"/>
  <c r="AE86" i="20"/>
  <c r="AE85" i="20"/>
  <c r="AE84" i="20"/>
  <c r="AE83" i="20"/>
  <c r="AE82" i="20"/>
  <c r="AE81" i="20"/>
  <c r="AE80" i="20"/>
  <c r="AE79" i="20"/>
  <c r="AE78" i="20"/>
  <c r="AE77" i="20"/>
  <c r="AE76" i="20"/>
  <c r="AE75" i="20"/>
  <c r="AE74" i="20"/>
  <c r="AE73" i="20"/>
  <c r="AF212" i="19" l="1"/>
  <c r="AF206" i="19"/>
  <c r="AG178" i="19"/>
  <c r="AG177" i="19"/>
  <c r="AA123" i="19"/>
  <c r="AA122" i="19"/>
  <c r="AA121" i="19"/>
  <c r="AA119" i="19"/>
  <c r="Y119" i="19"/>
  <c r="AA118" i="19"/>
  <c r="Y118" i="19"/>
  <c r="AE88" i="19"/>
  <c r="AE87" i="19"/>
  <c r="AE86" i="19"/>
  <c r="AE85" i="19"/>
  <c r="AE84" i="19"/>
  <c r="AE83" i="19"/>
  <c r="AE82" i="19"/>
  <c r="AE81" i="19"/>
  <c r="AE80" i="19"/>
  <c r="AE79" i="19"/>
  <c r="AE78" i="19"/>
  <c r="AE77" i="19"/>
  <c r="AE76" i="19"/>
  <c r="AE75" i="19"/>
  <c r="AE74" i="19"/>
  <c r="AE73" i="19"/>
  <c r="B489" i="18" l="1"/>
  <c r="D488" i="18"/>
  <c r="B488" i="18" s="1"/>
  <c r="D487" i="18"/>
  <c r="B487" i="18" s="1"/>
  <c r="D486" i="18"/>
  <c r="B486" i="18" s="1"/>
  <c r="D485" i="18"/>
  <c r="B485" i="18" s="1"/>
  <c r="D484" i="18"/>
  <c r="B484" i="18" s="1"/>
  <c r="O483" i="18"/>
  <c r="D483" i="18"/>
  <c r="B483" i="18" s="1"/>
  <c r="O482" i="18"/>
  <c r="D482" i="18"/>
  <c r="B482" i="18" s="1"/>
  <c r="O481" i="18"/>
  <c r="D481" i="18"/>
  <c r="B481" i="18" s="1"/>
  <c r="O480" i="18"/>
  <c r="D480" i="18"/>
  <c r="B480" i="18" s="1"/>
  <c r="O479" i="18"/>
  <c r="D479" i="18"/>
  <c r="B479" i="18" s="1"/>
  <c r="O478" i="18"/>
  <c r="M478" i="18"/>
  <c r="K478" i="18"/>
  <c r="D478" i="18"/>
  <c r="B478" i="18" s="1"/>
  <c r="O477" i="18"/>
  <c r="M477" i="18"/>
  <c r="K477" i="18"/>
  <c r="D477" i="18"/>
  <c r="B477" i="18" s="1"/>
  <c r="O476" i="18"/>
  <c r="M476" i="18"/>
  <c r="K476" i="18"/>
  <c r="D476" i="18"/>
  <c r="B476" i="18" s="1"/>
  <c r="O475" i="18"/>
  <c r="M475" i="18"/>
  <c r="K475" i="18"/>
  <c r="D475" i="18"/>
  <c r="B475" i="18" s="1"/>
  <c r="O474" i="18"/>
  <c r="M474" i="18"/>
  <c r="K474" i="18"/>
  <c r="D474" i="18"/>
  <c r="B474" i="18" s="1"/>
  <c r="O473" i="18"/>
  <c r="M473" i="18"/>
  <c r="K473" i="18"/>
  <c r="D473" i="18"/>
  <c r="B473" i="18" s="1"/>
  <c r="O472" i="18"/>
  <c r="M472" i="18"/>
  <c r="K472" i="18"/>
  <c r="D472" i="18"/>
  <c r="B472" i="18" s="1"/>
  <c r="O471" i="18"/>
  <c r="M471" i="18"/>
  <c r="K471" i="18"/>
  <c r="D471" i="18"/>
  <c r="B471" i="18" s="1"/>
  <c r="O470" i="18"/>
  <c r="M470" i="18"/>
  <c r="K470" i="18"/>
  <c r="D470" i="18"/>
  <c r="B470" i="18" s="1"/>
  <c r="O469" i="18"/>
  <c r="M469" i="18"/>
  <c r="K469" i="18"/>
  <c r="D469" i="18"/>
  <c r="B469" i="18" s="1"/>
  <c r="O468" i="18"/>
  <c r="M468" i="18"/>
  <c r="K468" i="18"/>
  <c r="D468" i="18"/>
  <c r="B468" i="18" s="1"/>
  <c r="O467" i="18"/>
  <c r="M467" i="18"/>
  <c r="K467" i="18"/>
  <c r="D467" i="18"/>
  <c r="B467" i="18" s="1"/>
  <c r="O466" i="18"/>
  <c r="D466" i="18"/>
  <c r="B466" i="18" s="1"/>
  <c r="O465" i="18"/>
  <c r="M465" i="18"/>
  <c r="K465" i="18"/>
  <c r="D465" i="18"/>
  <c r="B465" i="18" s="1"/>
  <c r="O464" i="18"/>
  <c r="M464" i="18"/>
  <c r="K464" i="18"/>
  <c r="D464" i="18"/>
  <c r="B464" i="18" s="1"/>
  <c r="O463" i="18"/>
  <c r="M463" i="18"/>
  <c r="K463" i="18"/>
  <c r="D463" i="18"/>
  <c r="B463" i="18" s="1"/>
  <c r="O462" i="18"/>
  <c r="M462" i="18"/>
  <c r="K462" i="18"/>
  <c r="D462" i="18"/>
  <c r="B462" i="18" s="1"/>
  <c r="O461" i="18"/>
  <c r="M461" i="18"/>
  <c r="K461" i="18"/>
  <c r="D461" i="18"/>
  <c r="B461" i="18" s="1"/>
  <c r="O460" i="18"/>
  <c r="M460" i="18"/>
  <c r="K460" i="18"/>
  <c r="D460" i="18"/>
  <c r="B460" i="18" s="1"/>
  <c r="O459" i="18"/>
  <c r="M459" i="18"/>
  <c r="K459" i="18"/>
  <c r="D459" i="18"/>
  <c r="B459" i="18" s="1"/>
  <c r="O458" i="18"/>
  <c r="M458" i="18"/>
  <c r="K458" i="18"/>
  <c r="D458" i="18"/>
  <c r="B458" i="18" s="1"/>
  <c r="O457" i="18"/>
  <c r="M457" i="18"/>
  <c r="K457" i="18"/>
  <c r="D457" i="18"/>
  <c r="B457" i="18" s="1"/>
  <c r="O456" i="18"/>
  <c r="M456" i="18"/>
  <c r="K456" i="18"/>
  <c r="D456" i="18"/>
  <c r="B456" i="18" s="1"/>
  <c r="O455" i="18"/>
  <c r="M455" i="18"/>
  <c r="K455" i="18"/>
  <c r="D455" i="18"/>
  <c r="B455" i="18" s="1"/>
  <c r="O454" i="18"/>
  <c r="M454" i="18"/>
  <c r="K454" i="18"/>
  <c r="D454" i="18"/>
  <c r="B454" i="18" s="1"/>
  <c r="K453" i="18"/>
  <c r="D453" i="18"/>
  <c r="B453" i="18" s="1"/>
  <c r="C453" i="18" s="1"/>
  <c r="K452" i="18"/>
  <c r="D452" i="18"/>
  <c r="B452" i="18" s="1"/>
  <c r="C452" i="18" s="1"/>
  <c r="M452" i="18" s="1"/>
  <c r="K451" i="18"/>
  <c r="D451" i="18"/>
  <c r="B451" i="18" s="1"/>
  <c r="C451" i="18" s="1"/>
  <c r="K450" i="18"/>
  <c r="D450" i="18"/>
  <c r="B450" i="18" s="1"/>
  <c r="C450" i="18" s="1"/>
  <c r="K449" i="18"/>
  <c r="D449" i="18"/>
  <c r="B449" i="18" s="1"/>
  <c r="C449" i="18" s="1"/>
  <c r="K448" i="18"/>
  <c r="D448" i="18"/>
  <c r="B448" i="18" s="1"/>
  <c r="C448" i="18" s="1"/>
  <c r="K447" i="18"/>
  <c r="D447" i="18"/>
  <c r="B447" i="18" s="1"/>
  <c r="C447" i="18" s="1"/>
  <c r="K446" i="18"/>
  <c r="D446" i="18"/>
  <c r="B446" i="18" s="1"/>
  <c r="C446" i="18" s="1"/>
  <c r="M446" i="18" s="1"/>
  <c r="K445" i="18"/>
  <c r="D445" i="18"/>
  <c r="B445" i="18" s="1"/>
  <c r="C445" i="18" s="1"/>
  <c r="K444" i="18"/>
  <c r="D444" i="18"/>
  <c r="B444" i="18" s="1"/>
  <c r="C444" i="18" s="1"/>
  <c r="M444" i="18" s="1"/>
  <c r="K443" i="18"/>
  <c r="D443" i="18"/>
  <c r="B443" i="18" s="1"/>
  <c r="C443" i="18" s="1"/>
  <c r="K442" i="18"/>
  <c r="D442" i="18"/>
  <c r="B442" i="18" s="1"/>
  <c r="C442" i="18" s="1"/>
  <c r="M442" i="18" s="1"/>
  <c r="K441" i="18"/>
  <c r="D441" i="18"/>
  <c r="B441" i="18" s="1"/>
  <c r="C441" i="18" s="1"/>
  <c r="K440" i="18"/>
  <c r="D440" i="18"/>
  <c r="B440" i="18" s="1"/>
  <c r="C440" i="18" s="1"/>
  <c r="M440" i="18" s="1"/>
  <c r="K439" i="18"/>
  <c r="D439" i="18"/>
  <c r="B439" i="18" s="1"/>
  <c r="C439" i="18" s="1"/>
  <c r="K438" i="18"/>
  <c r="D438" i="18"/>
  <c r="B438" i="18" s="1"/>
  <c r="C438" i="18" s="1"/>
  <c r="K437" i="18"/>
  <c r="D437" i="18"/>
  <c r="B437" i="18" s="1"/>
  <c r="C437" i="18" s="1"/>
  <c r="K436" i="18"/>
  <c r="D436" i="18"/>
  <c r="B436" i="18" s="1"/>
  <c r="C436" i="18" s="1"/>
  <c r="K435" i="18"/>
  <c r="D435" i="18"/>
  <c r="B435" i="18" s="1"/>
  <c r="C435" i="18" s="1"/>
  <c r="K434" i="18"/>
  <c r="D434" i="18"/>
  <c r="B434" i="18" s="1"/>
  <c r="C434" i="18" s="1"/>
  <c r="K433" i="18"/>
  <c r="D433" i="18"/>
  <c r="B433" i="18" s="1"/>
  <c r="C433" i="18" s="1"/>
  <c r="K432" i="18"/>
  <c r="D432" i="18"/>
  <c r="B432" i="18" s="1"/>
  <c r="C432" i="18" s="1"/>
  <c r="K431" i="18"/>
  <c r="D431" i="18"/>
  <c r="B431" i="18" s="1"/>
  <c r="C431" i="18" s="1"/>
  <c r="K430" i="18"/>
  <c r="D430" i="18"/>
  <c r="B430" i="18" s="1"/>
  <c r="C430" i="18" s="1"/>
  <c r="K429" i="18"/>
  <c r="D429" i="18"/>
  <c r="B429" i="18" s="1"/>
  <c r="C429" i="18" s="1"/>
  <c r="K428" i="18"/>
  <c r="D428" i="18"/>
  <c r="B428" i="18" s="1"/>
  <c r="C428" i="18" s="1"/>
  <c r="K427" i="18"/>
  <c r="D427" i="18"/>
  <c r="B427" i="18" s="1"/>
  <c r="C427" i="18" s="1"/>
  <c r="K426" i="18"/>
  <c r="D426" i="18"/>
  <c r="B426" i="18" s="1"/>
  <c r="C426" i="18" s="1"/>
  <c r="K425" i="18"/>
  <c r="D425" i="18"/>
  <c r="B425" i="18" s="1"/>
  <c r="C425" i="18" s="1"/>
  <c r="O425" i="18" s="1"/>
  <c r="K424" i="18"/>
  <c r="D424" i="18"/>
  <c r="B424" i="18" s="1"/>
  <c r="C424" i="18" s="1"/>
  <c r="K423" i="18"/>
  <c r="D423" i="18"/>
  <c r="B423" i="18" s="1"/>
  <c r="C423" i="18" s="1"/>
  <c r="O423" i="18" s="1"/>
  <c r="D422" i="18"/>
  <c r="B422" i="18" s="1"/>
  <c r="C422" i="18" s="1"/>
  <c r="O422" i="18" s="1"/>
  <c r="K421" i="18"/>
  <c r="D421" i="18"/>
  <c r="B421" i="18" s="1"/>
  <c r="C421" i="18" s="1"/>
  <c r="K420" i="18"/>
  <c r="D420" i="18"/>
  <c r="B420" i="18" s="1"/>
  <c r="C420" i="18" s="1"/>
  <c r="K419" i="18"/>
  <c r="D419" i="18"/>
  <c r="B419" i="18" s="1"/>
  <c r="C419" i="18" s="1"/>
  <c r="O419" i="18" s="1"/>
  <c r="K418" i="18"/>
  <c r="D418" i="18"/>
  <c r="B418" i="18" s="1"/>
  <c r="C418" i="18" s="1"/>
  <c r="K417" i="18"/>
  <c r="D417" i="18"/>
  <c r="B417" i="18" s="1"/>
  <c r="C417" i="18" s="1"/>
  <c r="K416" i="18"/>
  <c r="D416" i="18"/>
  <c r="B416" i="18" s="1"/>
  <c r="C416" i="18" s="1"/>
  <c r="K415" i="18"/>
  <c r="D415" i="18"/>
  <c r="B415" i="18" s="1"/>
  <c r="C415" i="18" s="1"/>
  <c r="O415" i="18" s="1"/>
  <c r="K414" i="18"/>
  <c r="D414" i="18"/>
  <c r="B414" i="18" s="1"/>
  <c r="C414" i="18" s="1"/>
  <c r="K413" i="18"/>
  <c r="D413" i="18"/>
  <c r="B413" i="18" s="1"/>
  <c r="C413" i="18" s="1"/>
  <c r="K412" i="18"/>
  <c r="D412" i="18"/>
  <c r="B412" i="18" s="1"/>
  <c r="C412" i="18" s="1"/>
  <c r="K411" i="18"/>
  <c r="D411" i="18"/>
  <c r="B411" i="18" s="1"/>
  <c r="C411" i="18" s="1"/>
  <c r="O411" i="18" s="1"/>
  <c r="K410" i="18"/>
  <c r="D410" i="18"/>
  <c r="B410" i="18" s="1"/>
  <c r="C410" i="18" s="1"/>
  <c r="K409" i="18"/>
  <c r="D409" i="18"/>
  <c r="B409" i="18" s="1"/>
  <c r="C409" i="18" s="1"/>
  <c r="K408" i="18"/>
  <c r="D408" i="18"/>
  <c r="B408" i="18" s="1"/>
  <c r="C408" i="18" s="1"/>
  <c r="K407" i="18"/>
  <c r="D407" i="18"/>
  <c r="B407" i="18" s="1"/>
  <c r="C407" i="18" s="1"/>
  <c r="O407" i="18" s="1"/>
  <c r="K406" i="18"/>
  <c r="D406" i="18"/>
  <c r="B406" i="18" s="1"/>
  <c r="C406" i="18" s="1"/>
  <c r="K405" i="18"/>
  <c r="D405" i="18"/>
  <c r="B405" i="18" s="1"/>
  <c r="C405" i="18" s="1"/>
  <c r="K404" i="18"/>
  <c r="D404" i="18"/>
  <c r="B404" i="18" s="1"/>
  <c r="C404" i="18" s="1"/>
  <c r="K403" i="18"/>
  <c r="D403" i="18"/>
  <c r="B403" i="18" s="1"/>
  <c r="C403" i="18" s="1"/>
  <c r="O403" i="18" s="1"/>
  <c r="K402" i="18"/>
  <c r="D402" i="18"/>
  <c r="B402" i="18" s="1"/>
  <c r="C402" i="18" s="1"/>
  <c r="K401" i="18"/>
  <c r="D401" i="18"/>
  <c r="B401" i="18" s="1"/>
  <c r="C401" i="18" s="1"/>
  <c r="K400" i="18"/>
  <c r="D400" i="18"/>
  <c r="B400" i="18" s="1"/>
  <c r="C400" i="18" s="1"/>
  <c r="K399" i="18"/>
  <c r="D399" i="18"/>
  <c r="B399" i="18" s="1"/>
  <c r="C399" i="18" s="1"/>
  <c r="O399" i="18" s="1"/>
  <c r="K398" i="18"/>
  <c r="D398" i="18"/>
  <c r="B398" i="18" s="1"/>
  <c r="C398" i="18" s="1"/>
  <c r="K397" i="18"/>
  <c r="D397" i="18"/>
  <c r="B397" i="18" s="1"/>
  <c r="C397" i="18" s="1"/>
  <c r="K396" i="18"/>
  <c r="D396" i="18"/>
  <c r="B396" i="18" s="1"/>
  <c r="C396" i="18" s="1"/>
  <c r="K395" i="18"/>
  <c r="D395" i="18"/>
  <c r="B395" i="18" s="1"/>
  <c r="C395" i="18" s="1"/>
  <c r="O395" i="18" s="1"/>
  <c r="K394" i="18"/>
  <c r="D394" i="18"/>
  <c r="B394" i="18" s="1"/>
  <c r="C394" i="18" s="1"/>
  <c r="K393" i="18"/>
  <c r="D393" i="18"/>
  <c r="B393" i="18" s="1"/>
  <c r="C393" i="18" s="1"/>
  <c r="K392" i="18"/>
  <c r="D392" i="18"/>
  <c r="B392" i="18" s="1"/>
  <c r="C392" i="18" s="1"/>
  <c r="K391" i="18"/>
  <c r="D391" i="18"/>
  <c r="B391" i="18" s="1"/>
  <c r="C391" i="18" s="1"/>
  <c r="O391" i="18" s="1"/>
  <c r="K390" i="18"/>
  <c r="D390" i="18"/>
  <c r="B390" i="18" s="1"/>
  <c r="C390" i="18" s="1"/>
  <c r="K389" i="18"/>
  <c r="D389" i="18"/>
  <c r="B389" i="18" s="1"/>
  <c r="C389" i="18" s="1"/>
  <c r="K388" i="18"/>
  <c r="D388" i="18"/>
  <c r="B388" i="18" s="1"/>
  <c r="C388" i="18" s="1"/>
  <c r="K387" i="18"/>
  <c r="D387" i="18"/>
  <c r="B387" i="18" s="1"/>
  <c r="C387" i="18" s="1"/>
  <c r="K386" i="18"/>
  <c r="D386" i="18"/>
  <c r="B386" i="18" s="1"/>
  <c r="C386" i="18" s="1"/>
  <c r="K385" i="18"/>
  <c r="D385" i="18"/>
  <c r="B385" i="18" s="1"/>
  <c r="C385" i="18" s="1"/>
  <c r="K384" i="18"/>
  <c r="D384" i="18"/>
  <c r="B384" i="18" s="1"/>
  <c r="C384" i="18" s="1"/>
  <c r="K383" i="18"/>
  <c r="D383" i="18"/>
  <c r="B383" i="18" s="1"/>
  <c r="C383" i="18" s="1"/>
  <c r="K382" i="18"/>
  <c r="D382" i="18"/>
  <c r="B382" i="18" s="1"/>
  <c r="C382" i="18" s="1"/>
  <c r="O382" i="18" s="1"/>
  <c r="K381" i="18"/>
  <c r="D381" i="18"/>
  <c r="B381" i="18" s="1"/>
  <c r="C381" i="18" s="1"/>
  <c r="K380" i="18"/>
  <c r="D380" i="18"/>
  <c r="B380" i="18" s="1"/>
  <c r="C380" i="18" s="1"/>
  <c r="K379" i="18"/>
  <c r="D379" i="18"/>
  <c r="B379" i="18" s="1"/>
  <c r="C379" i="18" s="1"/>
  <c r="K378" i="18"/>
  <c r="D378" i="18"/>
  <c r="B378" i="18" s="1"/>
  <c r="C378" i="18" s="1"/>
  <c r="O378" i="18" s="1"/>
  <c r="K377" i="18"/>
  <c r="D377" i="18"/>
  <c r="B377" i="18" s="1"/>
  <c r="C377" i="18" s="1"/>
  <c r="K376" i="18"/>
  <c r="D376" i="18"/>
  <c r="B376" i="18" s="1"/>
  <c r="C376" i="18" s="1"/>
  <c r="K375" i="18"/>
  <c r="D375" i="18"/>
  <c r="B375" i="18" s="1"/>
  <c r="C375" i="18" s="1"/>
  <c r="K374" i="18"/>
  <c r="D374" i="18"/>
  <c r="B374" i="18" s="1"/>
  <c r="C374" i="18" s="1"/>
  <c r="O374" i="18" s="1"/>
  <c r="K373" i="18"/>
  <c r="D373" i="18"/>
  <c r="B373" i="18" s="1"/>
  <c r="C373" i="18" s="1"/>
  <c r="K372" i="18"/>
  <c r="D372" i="18"/>
  <c r="B372" i="18" s="1"/>
  <c r="C372" i="18" s="1"/>
  <c r="K371" i="18"/>
  <c r="D371" i="18"/>
  <c r="B371" i="18" s="1"/>
  <c r="C371" i="18" s="1"/>
  <c r="K370" i="18"/>
  <c r="D370" i="18"/>
  <c r="B370" i="18" s="1"/>
  <c r="C370" i="18" s="1"/>
  <c r="O370" i="18" s="1"/>
  <c r="K369" i="18"/>
  <c r="D369" i="18"/>
  <c r="B369" i="18" s="1"/>
  <c r="C369" i="18" s="1"/>
  <c r="K368" i="18"/>
  <c r="D368" i="18"/>
  <c r="B368" i="18" s="1"/>
  <c r="C368" i="18" s="1"/>
  <c r="K367" i="18"/>
  <c r="D367" i="18"/>
  <c r="B367" i="18" s="1"/>
  <c r="C367" i="18" s="1"/>
  <c r="K366" i="18"/>
  <c r="D366" i="18"/>
  <c r="B366" i="18" s="1"/>
  <c r="C366" i="18" s="1"/>
  <c r="O366" i="18" s="1"/>
  <c r="K365" i="18"/>
  <c r="D365" i="18"/>
  <c r="B365" i="18" s="1"/>
  <c r="C365" i="18" s="1"/>
  <c r="K364" i="18"/>
  <c r="D364" i="18"/>
  <c r="B364" i="18" s="1"/>
  <c r="C364" i="18" s="1"/>
  <c r="O364" i="18" s="1"/>
  <c r="K363" i="18"/>
  <c r="D363" i="18"/>
  <c r="B363" i="18" s="1"/>
  <c r="C363" i="18" s="1"/>
  <c r="K362" i="18"/>
  <c r="D362" i="18"/>
  <c r="B362" i="18" s="1"/>
  <c r="C362" i="18" s="1"/>
  <c r="O362" i="18" s="1"/>
  <c r="K361" i="18"/>
  <c r="D361" i="18"/>
  <c r="B361" i="18" s="1"/>
  <c r="C361" i="18" s="1"/>
  <c r="K360" i="18"/>
  <c r="D360" i="18"/>
  <c r="B360" i="18" s="1"/>
  <c r="C360" i="18" s="1"/>
  <c r="O360" i="18" s="1"/>
  <c r="K359" i="18"/>
  <c r="D359" i="18"/>
  <c r="B359" i="18" s="1"/>
  <c r="C359" i="18" s="1"/>
  <c r="K358" i="18"/>
  <c r="D358" i="18"/>
  <c r="B358" i="18" s="1"/>
  <c r="C358" i="18" s="1"/>
  <c r="O358" i="18" s="1"/>
  <c r="K357" i="18"/>
  <c r="D357" i="18"/>
  <c r="B357" i="18" s="1"/>
  <c r="C357" i="18" s="1"/>
  <c r="K356" i="18"/>
  <c r="D356" i="18"/>
  <c r="B356" i="18" s="1"/>
  <c r="C356" i="18" s="1"/>
  <c r="O356" i="18" s="1"/>
  <c r="K355" i="18"/>
  <c r="D355" i="18"/>
  <c r="B355" i="18" s="1"/>
  <c r="C355" i="18" s="1"/>
  <c r="O355" i="18" s="1"/>
  <c r="K354" i="18"/>
  <c r="D354" i="18"/>
  <c r="B354" i="18" s="1"/>
  <c r="C354" i="18" s="1"/>
  <c r="O354" i="18" s="1"/>
  <c r="K353" i="18"/>
  <c r="D353" i="18"/>
  <c r="B353" i="18" s="1"/>
  <c r="C353" i="18" s="1"/>
  <c r="O353" i="18" s="1"/>
  <c r="K352" i="18"/>
  <c r="D352" i="18"/>
  <c r="B352" i="18" s="1"/>
  <c r="C352" i="18" s="1"/>
  <c r="O352" i="18" s="1"/>
  <c r="K351" i="18"/>
  <c r="D351" i="18"/>
  <c r="B351" i="18" s="1"/>
  <c r="C351" i="18" s="1"/>
  <c r="O351" i="18" s="1"/>
  <c r="K350" i="18"/>
  <c r="D350" i="18"/>
  <c r="B350" i="18" s="1"/>
  <c r="C350" i="18" s="1"/>
  <c r="O350" i="18" s="1"/>
  <c r="K349" i="18"/>
  <c r="D349" i="18"/>
  <c r="B349" i="18" s="1"/>
  <c r="C349" i="18" s="1"/>
  <c r="O349" i="18" s="1"/>
  <c r="K348" i="18"/>
  <c r="D348" i="18"/>
  <c r="B348" i="18" s="1"/>
  <c r="C348" i="18" s="1"/>
  <c r="O348" i="18" s="1"/>
  <c r="K347" i="18"/>
  <c r="D347" i="18"/>
  <c r="B347" i="18" s="1"/>
  <c r="C347" i="18" s="1"/>
  <c r="K346" i="18"/>
  <c r="D346" i="18"/>
  <c r="B346" i="18" s="1"/>
  <c r="C346" i="18" s="1"/>
  <c r="K345" i="18"/>
  <c r="D345" i="18"/>
  <c r="B345" i="18" s="1"/>
  <c r="C345" i="18" s="1"/>
  <c r="K344" i="18"/>
  <c r="D344" i="18"/>
  <c r="B344" i="18" s="1"/>
  <c r="C344" i="18" s="1"/>
  <c r="D343" i="18"/>
  <c r="B343" i="18" s="1"/>
  <c r="C343" i="18" s="1"/>
  <c r="K342" i="18"/>
  <c r="D342" i="18"/>
  <c r="B342" i="18" s="1"/>
  <c r="C342" i="18" s="1"/>
  <c r="M342" i="18" s="1"/>
  <c r="K341" i="18"/>
  <c r="D341" i="18"/>
  <c r="B341" i="18" s="1"/>
  <c r="C341" i="18" s="1"/>
  <c r="M341" i="18" s="1"/>
  <c r="K340" i="18"/>
  <c r="D340" i="18"/>
  <c r="B340" i="18" s="1"/>
  <c r="C340" i="18" s="1"/>
  <c r="K339" i="18"/>
  <c r="D339" i="18"/>
  <c r="B339" i="18" s="1"/>
  <c r="C339" i="18" s="1"/>
  <c r="M339" i="18" s="1"/>
  <c r="K338" i="18"/>
  <c r="D338" i="18"/>
  <c r="B338" i="18" s="1"/>
  <c r="C338" i="18" s="1"/>
  <c r="K337" i="18"/>
  <c r="D337" i="18"/>
  <c r="B337" i="18" s="1"/>
  <c r="C337" i="18" s="1"/>
  <c r="K336" i="18"/>
  <c r="D336" i="18"/>
  <c r="B336" i="18" s="1"/>
  <c r="C336" i="18" s="1"/>
  <c r="M336" i="18" s="1"/>
  <c r="K335" i="18"/>
  <c r="D335" i="18"/>
  <c r="B335" i="18" s="1"/>
  <c r="C335" i="18" s="1"/>
  <c r="O335" i="18" s="1"/>
  <c r="K334" i="18"/>
  <c r="D334" i="18"/>
  <c r="B334" i="18" s="1"/>
  <c r="C334" i="18" s="1"/>
  <c r="K333" i="18"/>
  <c r="D333" i="18"/>
  <c r="B333" i="18" s="1"/>
  <c r="C333" i="18" s="1"/>
  <c r="D332" i="18"/>
  <c r="B332" i="18" s="1"/>
  <c r="C332" i="18" s="1"/>
  <c r="K331" i="18"/>
  <c r="D331" i="18"/>
  <c r="B331" i="18" s="1"/>
  <c r="C331" i="18" s="1"/>
  <c r="O331" i="18" s="1"/>
  <c r="K330" i="18"/>
  <c r="D330" i="18"/>
  <c r="B330" i="18" s="1"/>
  <c r="C330" i="18" s="1"/>
  <c r="K329" i="18"/>
  <c r="D329" i="18"/>
  <c r="B329" i="18" s="1"/>
  <c r="C329" i="18" s="1"/>
  <c r="O329" i="18" s="1"/>
  <c r="K328" i="18"/>
  <c r="D328" i="18"/>
  <c r="B328" i="18" s="1"/>
  <c r="C328" i="18" s="1"/>
  <c r="K327" i="18"/>
  <c r="D327" i="18"/>
  <c r="B327" i="18" s="1"/>
  <c r="C327" i="18" s="1"/>
  <c r="O327" i="18" s="1"/>
  <c r="K326" i="18"/>
  <c r="D326" i="18"/>
  <c r="B326" i="18" s="1"/>
  <c r="C326" i="18" s="1"/>
  <c r="K325" i="18"/>
  <c r="D325" i="18"/>
  <c r="B325" i="18" s="1"/>
  <c r="C325" i="18" s="1"/>
  <c r="M325" i="18" s="1"/>
  <c r="D324" i="18"/>
  <c r="B324" i="18" s="1"/>
  <c r="C324" i="18" s="1"/>
  <c r="K323" i="18"/>
  <c r="D323" i="18"/>
  <c r="B323" i="18" s="1"/>
  <c r="C323" i="18" s="1"/>
  <c r="K322" i="18"/>
  <c r="D322" i="18"/>
  <c r="B322" i="18" s="1"/>
  <c r="C322" i="18" s="1"/>
  <c r="O322" i="18" s="1"/>
  <c r="K321" i="18"/>
  <c r="D321" i="18"/>
  <c r="B321" i="18" s="1"/>
  <c r="C321" i="18" s="1"/>
  <c r="K320" i="18"/>
  <c r="D320" i="18"/>
  <c r="B320" i="18" s="1"/>
  <c r="C320" i="18" s="1"/>
  <c r="O320" i="18" s="1"/>
  <c r="K319" i="18"/>
  <c r="D319" i="18"/>
  <c r="B319" i="18" s="1"/>
  <c r="C319" i="18" s="1"/>
  <c r="K318" i="18"/>
  <c r="D318" i="18"/>
  <c r="B318" i="18" s="1"/>
  <c r="C318" i="18" s="1"/>
  <c r="O318" i="18" s="1"/>
  <c r="K317" i="18"/>
  <c r="D317" i="18"/>
  <c r="B317" i="18" s="1"/>
  <c r="C317" i="18" s="1"/>
  <c r="K316" i="18"/>
  <c r="D316" i="18"/>
  <c r="B316" i="18" s="1"/>
  <c r="C316" i="18" s="1"/>
  <c r="O316" i="18" s="1"/>
  <c r="D315" i="18"/>
  <c r="B315" i="18" s="1"/>
  <c r="C315" i="18" s="1"/>
  <c r="K314" i="18"/>
  <c r="D314" i="18"/>
  <c r="B314" i="18" s="1"/>
  <c r="C314" i="18" s="1"/>
  <c r="O314" i="18" s="1"/>
  <c r="K313" i="18"/>
  <c r="D313" i="18"/>
  <c r="B313" i="18" s="1"/>
  <c r="C313" i="18" s="1"/>
  <c r="K312" i="18"/>
  <c r="D312" i="18"/>
  <c r="B312" i="18" s="1"/>
  <c r="C312" i="18" s="1"/>
  <c r="O312" i="18" s="1"/>
  <c r="K311" i="18"/>
  <c r="D311" i="18"/>
  <c r="B311" i="18" s="1"/>
  <c r="C311" i="18" s="1"/>
  <c r="D310" i="18"/>
  <c r="B310" i="18" s="1"/>
  <c r="C310" i="18" s="1"/>
  <c r="K309" i="18"/>
  <c r="D309" i="18"/>
  <c r="B309" i="18" s="1"/>
  <c r="C309" i="18" s="1"/>
  <c r="O309" i="18" s="1"/>
  <c r="K308" i="18"/>
  <c r="D308" i="18"/>
  <c r="B308" i="18" s="1"/>
  <c r="C308" i="18" s="1"/>
  <c r="K307" i="18"/>
  <c r="D307" i="18"/>
  <c r="B307" i="18" s="1"/>
  <c r="C307" i="18" s="1"/>
  <c r="O307" i="18" s="1"/>
  <c r="K306" i="18"/>
  <c r="D306" i="18"/>
  <c r="B306" i="18" s="1"/>
  <c r="C306" i="18" s="1"/>
  <c r="K305" i="18"/>
  <c r="D305" i="18"/>
  <c r="B305" i="18" s="1"/>
  <c r="C305" i="18" s="1"/>
  <c r="O305" i="18" s="1"/>
  <c r="K304" i="18"/>
  <c r="D304" i="18"/>
  <c r="B304" i="18" s="1"/>
  <c r="C304" i="18" s="1"/>
  <c r="K303" i="18"/>
  <c r="D303" i="18"/>
  <c r="B303" i="18" s="1"/>
  <c r="C303" i="18" s="1"/>
  <c r="O303" i="18" s="1"/>
  <c r="K302" i="18"/>
  <c r="D302" i="18"/>
  <c r="B302" i="18" s="1"/>
  <c r="C302" i="18" s="1"/>
  <c r="K301" i="18"/>
  <c r="D301" i="18"/>
  <c r="B301" i="18" s="1"/>
  <c r="C301" i="18" s="1"/>
  <c r="O301" i="18" s="1"/>
  <c r="K300" i="18"/>
  <c r="D300" i="18"/>
  <c r="B300" i="18" s="1"/>
  <c r="C300" i="18" s="1"/>
  <c r="K299" i="18"/>
  <c r="D299" i="18"/>
  <c r="B299" i="18" s="1"/>
  <c r="C299" i="18" s="1"/>
  <c r="O299" i="18" s="1"/>
  <c r="K298" i="18"/>
  <c r="D298" i="18"/>
  <c r="B298" i="18" s="1"/>
  <c r="C298" i="18" s="1"/>
  <c r="K297" i="18"/>
  <c r="D297" i="18"/>
  <c r="B297" i="18" s="1"/>
  <c r="C297" i="18" s="1"/>
  <c r="O297" i="18" s="1"/>
  <c r="K296" i="18"/>
  <c r="D296" i="18"/>
  <c r="B296" i="18" s="1"/>
  <c r="C296" i="18" s="1"/>
  <c r="K295" i="18"/>
  <c r="D295" i="18"/>
  <c r="B295" i="18" s="1"/>
  <c r="C295" i="18" s="1"/>
  <c r="O295" i="18" s="1"/>
  <c r="K294" i="18"/>
  <c r="D294" i="18"/>
  <c r="B294" i="18" s="1"/>
  <c r="C294" i="18" s="1"/>
  <c r="K293" i="18"/>
  <c r="D293" i="18"/>
  <c r="B293" i="18" s="1"/>
  <c r="C293" i="18" s="1"/>
  <c r="O293" i="18" s="1"/>
  <c r="K292" i="18"/>
  <c r="D292" i="18"/>
  <c r="B292" i="18" s="1"/>
  <c r="C292" i="18" s="1"/>
  <c r="K291" i="18"/>
  <c r="D291" i="18"/>
  <c r="B291" i="18" s="1"/>
  <c r="C291" i="18" s="1"/>
  <c r="O291" i="18" s="1"/>
  <c r="K290" i="18"/>
  <c r="D290" i="18"/>
  <c r="B290" i="18" s="1"/>
  <c r="C290" i="18" s="1"/>
  <c r="K289" i="18"/>
  <c r="D289" i="18"/>
  <c r="B289" i="18" s="1"/>
  <c r="C289" i="18" s="1"/>
  <c r="O289" i="18" s="1"/>
  <c r="K288" i="18"/>
  <c r="D288" i="18"/>
  <c r="B288" i="18" s="1"/>
  <c r="C288" i="18" s="1"/>
  <c r="K287" i="18"/>
  <c r="D287" i="18"/>
  <c r="B287" i="18" s="1"/>
  <c r="C287" i="18" s="1"/>
  <c r="K286" i="18"/>
  <c r="D286" i="18"/>
  <c r="B286" i="18" s="1"/>
  <c r="C286" i="18" s="1"/>
  <c r="K285" i="18"/>
  <c r="D285" i="18"/>
  <c r="B285" i="18" s="1"/>
  <c r="C285" i="18" s="1"/>
  <c r="K284" i="18"/>
  <c r="D284" i="18"/>
  <c r="B284" i="18" s="1"/>
  <c r="C284" i="18" s="1"/>
  <c r="K283" i="18"/>
  <c r="D283" i="18"/>
  <c r="B283" i="18" s="1"/>
  <c r="C283" i="18" s="1"/>
  <c r="K282" i="18"/>
  <c r="D282" i="18"/>
  <c r="B282" i="18" s="1"/>
  <c r="C282" i="18" s="1"/>
  <c r="K281" i="18"/>
  <c r="D281" i="18"/>
  <c r="B281" i="18" s="1"/>
  <c r="C281" i="18" s="1"/>
  <c r="K280" i="18"/>
  <c r="D280" i="18"/>
  <c r="B280" i="18" s="1"/>
  <c r="C280" i="18" s="1"/>
  <c r="M280" i="18" s="1"/>
  <c r="K279" i="18"/>
  <c r="D279" i="18"/>
  <c r="B279" i="18" s="1"/>
  <c r="C279" i="18" s="1"/>
  <c r="K278" i="18"/>
  <c r="D278" i="18"/>
  <c r="B278" i="18" s="1"/>
  <c r="C278" i="18" s="1"/>
  <c r="K277" i="18"/>
  <c r="D277" i="18"/>
  <c r="B277" i="18" s="1"/>
  <c r="C277" i="18" s="1"/>
  <c r="K276" i="18"/>
  <c r="D276" i="18"/>
  <c r="B276" i="18" s="1"/>
  <c r="C276" i="18" s="1"/>
  <c r="M276" i="18" s="1"/>
  <c r="K275" i="18"/>
  <c r="D275" i="18"/>
  <c r="B275" i="18" s="1"/>
  <c r="C275" i="18" s="1"/>
  <c r="K274" i="18"/>
  <c r="D274" i="18"/>
  <c r="B274" i="18" s="1"/>
  <c r="C274" i="18" s="1"/>
  <c r="K273" i="18"/>
  <c r="D273" i="18"/>
  <c r="B273" i="18" s="1"/>
  <c r="C273" i="18" s="1"/>
  <c r="K272" i="18"/>
  <c r="D272" i="18"/>
  <c r="B272" i="18" s="1"/>
  <c r="C272" i="18" s="1"/>
  <c r="M272" i="18" s="1"/>
  <c r="K271" i="18"/>
  <c r="D271" i="18"/>
  <c r="B271" i="18" s="1"/>
  <c r="C271" i="18" s="1"/>
  <c r="K270" i="18"/>
  <c r="D270" i="18"/>
  <c r="B270" i="18" s="1"/>
  <c r="C270" i="18" s="1"/>
  <c r="K269" i="18"/>
  <c r="D269" i="18"/>
  <c r="B269" i="18" s="1"/>
  <c r="C269" i="18" s="1"/>
  <c r="K268" i="18"/>
  <c r="D268" i="18"/>
  <c r="B268" i="18" s="1"/>
  <c r="C268" i="18" s="1"/>
  <c r="M268" i="18" s="1"/>
  <c r="K267" i="18"/>
  <c r="D267" i="18"/>
  <c r="B267" i="18" s="1"/>
  <c r="C267" i="18" s="1"/>
  <c r="K266" i="18"/>
  <c r="D266" i="18"/>
  <c r="B266" i="18" s="1"/>
  <c r="C266" i="18" s="1"/>
  <c r="K265" i="18"/>
  <c r="D265" i="18"/>
  <c r="B265" i="18" s="1"/>
  <c r="C265" i="18" s="1"/>
  <c r="K264" i="18"/>
  <c r="D264" i="18"/>
  <c r="B264" i="18" s="1"/>
  <c r="C264" i="18" s="1"/>
  <c r="M264" i="18" s="1"/>
  <c r="K263" i="18"/>
  <c r="D263" i="18"/>
  <c r="B263" i="18" s="1"/>
  <c r="C263" i="18" s="1"/>
  <c r="K262" i="18"/>
  <c r="D262" i="18"/>
  <c r="B262" i="18" s="1"/>
  <c r="C262" i="18" s="1"/>
  <c r="K261" i="18"/>
  <c r="D261" i="18"/>
  <c r="B261" i="18" s="1"/>
  <c r="C261" i="18" s="1"/>
  <c r="K260" i="18"/>
  <c r="D260" i="18"/>
  <c r="B260" i="18" s="1"/>
  <c r="C260" i="18" s="1"/>
  <c r="M260" i="18" s="1"/>
  <c r="K259" i="18"/>
  <c r="D259" i="18"/>
  <c r="B259" i="18" s="1"/>
  <c r="C259" i="18" s="1"/>
  <c r="K258" i="18"/>
  <c r="D258" i="18"/>
  <c r="B258" i="18" s="1"/>
  <c r="C258" i="18" s="1"/>
  <c r="K257" i="18"/>
  <c r="D257" i="18"/>
  <c r="B257" i="18" s="1"/>
  <c r="C257" i="18" s="1"/>
  <c r="K256" i="18"/>
  <c r="D256" i="18"/>
  <c r="B256" i="18" s="1"/>
  <c r="C256" i="18" s="1"/>
  <c r="K255" i="18"/>
  <c r="D255" i="18"/>
  <c r="B255" i="18" s="1"/>
  <c r="C255" i="18" s="1"/>
  <c r="K254" i="18"/>
  <c r="D254" i="18"/>
  <c r="B254" i="18" s="1"/>
  <c r="C254" i="18" s="1"/>
  <c r="K253" i="18"/>
  <c r="D253" i="18"/>
  <c r="B253" i="18" s="1"/>
  <c r="C253" i="18" s="1"/>
  <c r="K252" i="18"/>
  <c r="D252" i="18"/>
  <c r="B252" i="18" s="1"/>
  <c r="C252" i="18" s="1"/>
  <c r="K251" i="18"/>
  <c r="D251" i="18"/>
  <c r="B251" i="18" s="1"/>
  <c r="C251" i="18" s="1"/>
  <c r="K250" i="18"/>
  <c r="D250" i="18"/>
  <c r="B250" i="18" s="1"/>
  <c r="C250" i="18" s="1"/>
  <c r="K249" i="18"/>
  <c r="D249" i="18"/>
  <c r="B249" i="18" s="1"/>
  <c r="C249" i="18" s="1"/>
  <c r="K248" i="18"/>
  <c r="D248" i="18"/>
  <c r="B248" i="18" s="1"/>
  <c r="C248" i="18" s="1"/>
  <c r="D247" i="18"/>
  <c r="B247" i="18" s="1"/>
  <c r="C247" i="18" s="1"/>
  <c r="K246" i="18"/>
  <c r="D246" i="18"/>
  <c r="B246" i="18" s="1"/>
  <c r="C246" i="18" s="1"/>
  <c r="M246" i="18" s="1"/>
  <c r="K245" i="18"/>
  <c r="D245" i="18"/>
  <c r="B245" i="18" s="1"/>
  <c r="C245" i="18" s="1"/>
  <c r="K244" i="18"/>
  <c r="D244" i="18"/>
  <c r="B244" i="18" s="1"/>
  <c r="C244" i="18" s="1"/>
  <c r="M244" i="18" s="1"/>
  <c r="K243" i="18"/>
  <c r="D243" i="18"/>
  <c r="B243" i="18" s="1"/>
  <c r="C243" i="18" s="1"/>
  <c r="K242" i="18"/>
  <c r="D242" i="18"/>
  <c r="B242" i="18" s="1"/>
  <c r="C242" i="18" s="1"/>
  <c r="M242" i="18" s="1"/>
  <c r="K241" i="18"/>
  <c r="D241" i="18"/>
  <c r="B241" i="18" s="1"/>
  <c r="C241" i="18" s="1"/>
  <c r="K240" i="18"/>
  <c r="D240" i="18"/>
  <c r="B240" i="18" s="1"/>
  <c r="C240" i="18" s="1"/>
  <c r="M240" i="18" s="1"/>
  <c r="K239" i="18"/>
  <c r="D239" i="18"/>
  <c r="B239" i="18" s="1"/>
  <c r="C239" i="18" s="1"/>
  <c r="K238" i="18"/>
  <c r="D238" i="18"/>
  <c r="B238" i="18" s="1"/>
  <c r="C238" i="18" s="1"/>
  <c r="M238" i="18" s="1"/>
  <c r="K237" i="18"/>
  <c r="D237" i="18"/>
  <c r="B237" i="18" s="1"/>
  <c r="C237" i="18" s="1"/>
  <c r="K236" i="18"/>
  <c r="D236" i="18"/>
  <c r="B236" i="18" s="1"/>
  <c r="C236" i="18" s="1"/>
  <c r="M236" i="18" s="1"/>
  <c r="K235" i="18"/>
  <c r="D235" i="18"/>
  <c r="B235" i="18" s="1"/>
  <c r="C235" i="18" s="1"/>
  <c r="K234" i="18"/>
  <c r="D234" i="18"/>
  <c r="B234" i="18" s="1"/>
  <c r="C234" i="18" s="1"/>
  <c r="M234" i="18" s="1"/>
  <c r="K233" i="18"/>
  <c r="D233" i="18"/>
  <c r="B233" i="18" s="1"/>
  <c r="C233" i="18" s="1"/>
  <c r="K232" i="18"/>
  <c r="D232" i="18"/>
  <c r="B232" i="18" s="1"/>
  <c r="C232" i="18" s="1"/>
  <c r="M232" i="18" s="1"/>
  <c r="K231" i="18"/>
  <c r="D231" i="18"/>
  <c r="B231" i="18" s="1"/>
  <c r="C231" i="18" s="1"/>
  <c r="K230" i="18"/>
  <c r="D230" i="18"/>
  <c r="B230" i="18" s="1"/>
  <c r="C230" i="18" s="1"/>
  <c r="M230" i="18" s="1"/>
  <c r="K229" i="18"/>
  <c r="D229" i="18"/>
  <c r="B229" i="18" s="1"/>
  <c r="C229" i="18" s="1"/>
  <c r="K228" i="18"/>
  <c r="D228" i="18"/>
  <c r="B228" i="18" s="1"/>
  <c r="C228" i="18" s="1"/>
  <c r="M228" i="18" s="1"/>
  <c r="K227" i="18"/>
  <c r="D227" i="18"/>
  <c r="B227" i="18" s="1"/>
  <c r="C227" i="18" s="1"/>
  <c r="K226" i="18"/>
  <c r="D226" i="18"/>
  <c r="B226" i="18" s="1"/>
  <c r="C226" i="18" s="1"/>
  <c r="M226" i="18" s="1"/>
  <c r="K225" i="18"/>
  <c r="D225" i="18"/>
  <c r="B225" i="18" s="1"/>
  <c r="C225" i="18" s="1"/>
  <c r="K224" i="18"/>
  <c r="D224" i="18"/>
  <c r="B224" i="18" s="1"/>
  <c r="C224" i="18" s="1"/>
  <c r="K223" i="18"/>
  <c r="D223" i="18"/>
  <c r="B223" i="18" s="1"/>
  <c r="C223" i="18" s="1"/>
  <c r="K222" i="18"/>
  <c r="D222" i="18"/>
  <c r="B222" i="18" s="1"/>
  <c r="C222" i="18" s="1"/>
  <c r="K221" i="18"/>
  <c r="D221" i="18"/>
  <c r="B221" i="18" s="1"/>
  <c r="C221" i="18" s="1"/>
  <c r="K220" i="18"/>
  <c r="D220" i="18"/>
  <c r="B220" i="18" s="1"/>
  <c r="C220" i="18" s="1"/>
  <c r="K219" i="18"/>
  <c r="D219" i="18"/>
  <c r="B219" i="18" s="1"/>
  <c r="C219" i="18" s="1"/>
  <c r="K218" i="18"/>
  <c r="D218" i="18"/>
  <c r="B218" i="18" s="1"/>
  <c r="C218" i="18" s="1"/>
  <c r="K217" i="18"/>
  <c r="D217" i="18"/>
  <c r="B217" i="18" s="1"/>
  <c r="C217" i="18" s="1"/>
  <c r="K216" i="18"/>
  <c r="D216" i="18"/>
  <c r="B216" i="18" s="1"/>
  <c r="C216" i="18" s="1"/>
  <c r="K215" i="18"/>
  <c r="D215" i="18"/>
  <c r="B215" i="18" s="1"/>
  <c r="C215" i="18" s="1"/>
  <c r="K214" i="18"/>
  <c r="D214" i="18"/>
  <c r="B214" i="18" s="1"/>
  <c r="C214" i="18" s="1"/>
  <c r="K213" i="18"/>
  <c r="D213" i="18"/>
  <c r="B213" i="18" s="1"/>
  <c r="C213" i="18" s="1"/>
  <c r="K212" i="18"/>
  <c r="D212" i="18"/>
  <c r="B212" i="18" s="1"/>
  <c r="C212" i="18" s="1"/>
  <c r="K211" i="18"/>
  <c r="D211" i="18"/>
  <c r="B211" i="18" s="1"/>
  <c r="C211" i="18" s="1"/>
  <c r="K210" i="18"/>
  <c r="D210" i="18"/>
  <c r="B210" i="18" s="1"/>
  <c r="C210" i="18" s="1"/>
  <c r="K209" i="18"/>
  <c r="D209" i="18"/>
  <c r="B209" i="18" s="1"/>
  <c r="C209" i="18" s="1"/>
  <c r="K208" i="18"/>
  <c r="D208" i="18"/>
  <c r="B208" i="18" s="1"/>
  <c r="C208" i="18" s="1"/>
  <c r="D207" i="18"/>
  <c r="B207" i="18" s="1"/>
  <c r="C207" i="18" s="1"/>
  <c r="K206" i="18"/>
  <c r="D206" i="18"/>
  <c r="B206" i="18" s="1"/>
  <c r="C206" i="18" s="1"/>
  <c r="M206" i="18" s="1"/>
  <c r="K205" i="18"/>
  <c r="D205" i="18"/>
  <c r="B205" i="18" s="1"/>
  <c r="C205" i="18" s="1"/>
  <c r="K204" i="18"/>
  <c r="D204" i="18"/>
  <c r="B204" i="18" s="1"/>
  <c r="C204" i="18" s="1"/>
  <c r="K203" i="18"/>
  <c r="D203" i="18"/>
  <c r="B203" i="18" s="1"/>
  <c r="C203" i="18" s="1"/>
  <c r="K202" i="18"/>
  <c r="D202" i="18"/>
  <c r="B202" i="18" s="1"/>
  <c r="C202" i="18" s="1"/>
  <c r="K201" i="18"/>
  <c r="D201" i="18"/>
  <c r="B201" i="18" s="1"/>
  <c r="C201" i="18" s="1"/>
  <c r="M201" i="18" s="1"/>
  <c r="K200" i="18"/>
  <c r="D200" i="18"/>
  <c r="B200" i="18" s="1"/>
  <c r="C200" i="18" s="1"/>
  <c r="K199" i="18"/>
  <c r="D199" i="18"/>
  <c r="B199" i="18" s="1"/>
  <c r="C199" i="18" s="1"/>
  <c r="M199" i="18" s="1"/>
  <c r="K198" i="18"/>
  <c r="D198" i="18"/>
  <c r="B198" i="18" s="1"/>
  <c r="C198" i="18" s="1"/>
  <c r="K197" i="18"/>
  <c r="D197" i="18"/>
  <c r="B197" i="18" s="1"/>
  <c r="C197" i="18" s="1"/>
  <c r="K196" i="18"/>
  <c r="D196" i="18"/>
  <c r="B196" i="18" s="1"/>
  <c r="C196" i="18" s="1"/>
  <c r="K195" i="18"/>
  <c r="D195" i="18"/>
  <c r="B195" i="18" s="1"/>
  <c r="C195" i="18" s="1"/>
  <c r="M195" i="18" s="1"/>
  <c r="K194" i="18"/>
  <c r="D194" i="18"/>
  <c r="B194" i="18" s="1"/>
  <c r="C194" i="18" s="1"/>
  <c r="O194" i="18" s="1"/>
  <c r="K193" i="18"/>
  <c r="D193" i="18"/>
  <c r="B193" i="18" s="1"/>
  <c r="C193" i="18" s="1"/>
  <c r="K192" i="18"/>
  <c r="D192" i="18"/>
  <c r="B192" i="18" s="1"/>
  <c r="C192" i="18" s="1"/>
  <c r="K191" i="18"/>
  <c r="D191" i="18"/>
  <c r="B191" i="18" s="1"/>
  <c r="C191" i="18" s="1"/>
  <c r="K190" i="18"/>
  <c r="D190" i="18"/>
  <c r="B190" i="18" s="1"/>
  <c r="C190" i="18" s="1"/>
  <c r="K189" i="18"/>
  <c r="D189" i="18"/>
  <c r="B189" i="18" s="1"/>
  <c r="C189" i="18" s="1"/>
  <c r="K188" i="18"/>
  <c r="D188" i="18"/>
  <c r="B188" i="18" s="1"/>
  <c r="C188" i="18" s="1"/>
  <c r="K187" i="18"/>
  <c r="D187" i="18"/>
  <c r="B187" i="18" s="1"/>
  <c r="C187" i="18" s="1"/>
  <c r="K186" i="18"/>
  <c r="D186" i="18"/>
  <c r="B186" i="18" s="1"/>
  <c r="C186" i="18" s="1"/>
  <c r="K185" i="18"/>
  <c r="D185" i="18"/>
  <c r="B185" i="18" s="1"/>
  <c r="C185" i="18" s="1"/>
  <c r="K184" i="18"/>
  <c r="D184" i="18"/>
  <c r="B184" i="18" s="1"/>
  <c r="C184" i="18" s="1"/>
  <c r="K183" i="18"/>
  <c r="D183" i="18"/>
  <c r="B183" i="18" s="1"/>
  <c r="C183" i="18" s="1"/>
  <c r="K182" i="18"/>
  <c r="D182" i="18"/>
  <c r="B182" i="18" s="1"/>
  <c r="C182" i="18" s="1"/>
  <c r="K181" i="18"/>
  <c r="D181" i="18"/>
  <c r="B181" i="18" s="1"/>
  <c r="C181" i="18" s="1"/>
  <c r="K180" i="18"/>
  <c r="D180" i="18"/>
  <c r="B180" i="18" s="1"/>
  <c r="C180" i="18" s="1"/>
  <c r="K179" i="18"/>
  <c r="D179" i="18"/>
  <c r="B179" i="18" s="1"/>
  <c r="C179" i="18" s="1"/>
  <c r="K178" i="18"/>
  <c r="D178" i="18"/>
  <c r="B178" i="18" s="1"/>
  <c r="C178" i="18" s="1"/>
  <c r="K177" i="18"/>
  <c r="D177" i="18"/>
  <c r="B177" i="18" s="1"/>
  <c r="C177" i="18" s="1"/>
  <c r="K176" i="18"/>
  <c r="D176" i="18"/>
  <c r="B176" i="18" s="1"/>
  <c r="C176" i="18" s="1"/>
  <c r="K175" i="18"/>
  <c r="D175" i="18"/>
  <c r="B175" i="18" s="1"/>
  <c r="C175" i="18" s="1"/>
  <c r="K174" i="18"/>
  <c r="D174" i="18"/>
  <c r="B174" i="18" s="1"/>
  <c r="C174" i="18" s="1"/>
  <c r="K173" i="18"/>
  <c r="D173" i="18"/>
  <c r="B173" i="18" s="1"/>
  <c r="C173" i="18" s="1"/>
  <c r="K172" i="18"/>
  <c r="D172" i="18"/>
  <c r="B172" i="18" s="1"/>
  <c r="C172" i="18" s="1"/>
  <c r="K171" i="18"/>
  <c r="D171" i="18"/>
  <c r="B171" i="18" s="1"/>
  <c r="C171" i="18" s="1"/>
  <c r="K170" i="18"/>
  <c r="D170" i="18"/>
  <c r="B170" i="18" s="1"/>
  <c r="C170" i="18" s="1"/>
  <c r="K169" i="18"/>
  <c r="D169" i="18"/>
  <c r="B169" i="18" s="1"/>
  <c r="C169" i="18" s="1"/>
  <c r="K168" i="18"/>
  <c r="D168" i="18"/>
  <c r="B168" i="18" s="1"/>
  <c r="C168" i="18" s="1"/>
  <c r="K167" i="18"/>
  <c r="D167" i="18"/>
  <c r="B167" i="18" s="1"/>
  <c r="C167" i="18" s="1"/>
  <c r="K166" i="18"/>
  <c r="D166" i="18"/>
  <c r="B166" i="18" s="1"/>
  <c r="C166" i="18" s="1"/>
  <c r="K165" i="18"/>
  <c r="D165" i="18"/>
  <c r="B165" i="18" s="1"/>
  <c r="C165" i="18" s="1"/>
  <c r="K164" i="18"/>
  <c r="D164" i="18"/>
  <c r="B164" i="18" s="1"/>
  <c r="C164" i="18" s="1"/>
  <c r="K163" i="18"/>
  <c r="D163" i="18"/>
  <c r="B163" i="18" s="1"/>
  <c r="C163" i="18" s="1"/>
  <c r="K162" i="18"/>
  <c r="D162" i="18"/>
  <c r="B162" i="18" s="1"/>
  <c r="C162" i="18" s="1"/>
  <c r="K161" i="18"/>
  <c r="D161" i="18"/>
  <c r="B161" i="18" s="1"/>
  <c r="C161" i="18" s="1"/>
  <c r="K160" i="18"/>
  <c r="D160" i="18"/>
  <c r="B160" i="18" s="1"/>
  <c r="C160" i="18" s="1"/>
  <c r="K159" i="18"/>
  <c r="D159" i="18"/>
  <c r="B159" i="18" s="1"/>
  <c r="C159" i="18" s="1"/>
  <c r="K158" i="18"/>
  <c r="D158" i="18"/>
  <c r="B158" i="18" s="1"/>
  <c r="C158" i="18" s="1"/>
  <c r="K157" i="18"/>
  <c r="D157" i="18"/>
  <c r="B157" i="18" s="1"/>
  <c r="C157" i="18" s="1"/>
  <c r="K156" i="18"/>
  <c r="D156" i="18"/>
  <c r="B156" i="18" s="1"/>
  <c r="C156" i="18" s="1"/>
  <c r="K155" i="18"/>
  <c r="D155" i="18"/>
  <c r="B155" i="18" s="1"/>
  <c r="C155" i="18" s="1"/>
  <c r="K154" i="18"/>
  <c r="D154" i="18"/>
  <c r="B154" i="18" s="1"/>
  <c r="C154" i="18" s="1"/>
  <c r="K153" i="18"/>
  <c r="D153" i="18"/>
  <c r="B153" i="18" s="1"/>
  <c r="C153" i="18" s="1"/>
  <c r="K152" i="18"/>
  <c r="D152" i="18"/>
  <c r="B152" i="18" s="1"/>
  <c r="C152" i="18" s="1"/>
  <c r="K151" i="18"/>
  <c r="D151" i="18"/>
  <c r="B151" i="18" s="1"/>
  <c r="C151" i="18" s="1"/>
  <c r="O151" i="18" s="1"/>
  <c r="K150" i="18"/>
  <c r="D150" i="18"/>
  <c r="B150" i="18" s="1"/>
  <c r="C150" i="18" s="1"/>
  <c r="K149" i="18"/>
  <c r="D149" i="18"/>
  <c r="B149" i="18" s="1"/>
  <c r="C149" i="18" s="1"/>
  <c r="M149" i="18" s="1"/>
  <c r="K148" i="18"/>
  <c r="D148" i="18"/>
  <c r="B148" i="18" s="1"/>
  <c r="C148" i="18" s="1"/>
  <c r="K147" i="18"/>
  <c r="D147" i="18"/>
  <c r="B147" i="18" s="1"/>
  <c r="C147" i="18" s="1"/>
  <c r="K146" i="18"/>
  <c r="D146" i="18"/>
  <c r="B146" i="18" s="1"/>
  <c r="C146" i="18" s="1"/>
  <c r="O146" i="18" s="1"/>
  <c r="K145" i="18"/>
  <c r="D145" i="18"/>
  <c r="B145" i="18" s="1"/>
  <c r="C145" i="18" s="1"/>
  <c r="M145" i="18" s="1"/>
  <c r="K144" i="18"/>
  <c r="D144" i="18"/>
  <c r="B144" i="18" s="1"/>
  <c r="C144" i="18" s="1"/>
  <c r="K143" i="18"/>
  <c r="D143" i="18"/>
  <c r="B143" i="18" s="1"/>
  <c r="C143" i="18" s="1"/>
  <c r="K142" i="18"/>
  <c r="D142" i="18"/>
  <c r="B142" i="18" s="1"/>
  <c r="C142" i="18" s="1"/>
  <c r="O142" i="18" s="1"/>
  <c r="K141" i="18"/>
  <c r="D141" i="18"/>
  <c r="B141" i="18" s="1"/>
  <c r="C141" i="18" s="1"/>
  <c r="K140" i="18"/>
  <c r="D140" i="18"/>
  <c r="B140" i="18" s="1"/>
  <c r="C140" i="18" s="1"/>
  <c r="O140" i="18" s="1"/>
  <c r="K139" i="18"/>
  <c r="D139" i="18"/>
  <c r="B139" i="18" s="1"/>
  <c r="C139" i="18" s="1"/>
  <c r="K138" i="18"/>
  <c r="D138" i="18"/>
  <c r="B138" i="18" s="1"/>
  <c r="C138" i="18" s="1"/>
  <c r="O138" i="18" s="1"/>
  <c r="K137" i="18"/>
  <c r="D137" i="18"/>
  <c r="B137" i="18" s="1"/>
  <c r="C137" i="18" s="1"/>
  <c r="O137" i="18" s="1"/>
  <c r="K136" i="18"/>
  <c r="D136" i="18"/>
  <c r="B136" i="18" s="1"/>
  <c r="C136" i="18" s="1"/>
  <c r="O136" i="18" s="1"/>
  <c r="K135" i="18"/>
  <c r="D135" i="18"/>
  <c r="B135" i="18" s="1"/>
  <c r="C135" i="18" s="1"/>
  <c r="O135" i="18" s="1"/>
  <c r="K134" i="18"/>
  <c r="D134" i="18"/>
  <c r="B134" i="18" s="1"/>
  <c r="C134" i="18" s="1"/>
  <c r="O134" i="18" s="1"/>
  <c r="K133" i="18"/>
  <c r="D133" i="18"/>
  <c r="B133" i="18" s="1"/>
  <c r="C133" i="18" s="1"/>
  <c r="O133" i="18" s="1"/>
  <c r="K132" i="18"/>
  <c r="D132" i="18"/>
  <c r="B132" i="18" s="1"/>
  <c r="C132" i="18" s="1"/>
  <c r="K131" i="18"/>
  <c r="D131" i="18"/>
  <c r="B131" i="18" s="1"/>
  <c r="C131" i="18" s="1"/>
  <c r="K130" i="18"/>
  <c r="D130" i="18"/>
  <c r="B130" i="18" s="1"/>
  <c r="C130" i="18" s="1"/>
  <c r="K129" i="18"/>
  <c r="D129" i="18"/>
  <c r="B129" i="18" s="1"/>
  <c r="C129" i="18" s="1"/>
  <c r="K128" i="18"/>
  <c r="D128" i="18"/>
  <c r="B128" i="18" s="1"/>
  <c r="C128" i="18" s="1"/>
  <c r="K127" i="18"/>
  <c r="D127" i="18"/>
  <c r="B127" i="18" s="1"/>
  <c r="C127" i="18" s="1"/>
  <c r="K126" i="18"/>
  <c r="D126" i="18"/>
  <c r="B126" i="18" s="1"/>
  <c r="C126" i="18" s="1"/>
  <c r="K125" i="18"/>
  <c r="D125" i="18"/>
  <c r="B125" i="18" s="1"/>
  <c r="C125" i="18" s="1"/>
  <c r="K124" i="18"/>
  <c r="D124" i="18"/>
  <c r="B124" i="18" s="1"/>
  <c r="C124" i="18" s="1"/>
  <c r="K123" i="18"/>
  <c r="D123" i="18"/>
  <c r="B123" i="18" s="1"/>
  <c r="C123" i="18" s="1"/>
  <c r="K122" i="18"/>
  <c r="D122" i="18"/>
  <c r="B122" i="18" s="1"/>
  <c r="C122" i="18" s="1"/>
  <c r="K121" i="18"/>
  <c r="D121" i="18"/>
  <c r="B121" i="18" s="1"/>
  <c r="C121" i="18" s="1"/>
  <c r="K120" i="18"/>
  <c r="D120" i="18"/>
  <c r="B120" i="18" s="1"/>
  <c r="C120" i="18" s="1"/>
  <c r="K119" i="18"/>
  <c r="D119" i="18"/>
  <c r="B119" i="18" s="1"/>
  <c r="C119" i="18" s="1"/>
  <c r="K118" i="18"/>
  <c r="D118" i="18"/>
  <c r="B118" i="18" s="1"/>
  <c r="C118" i="18" s="1"/>
  <c r="K117" i="18"/>
  <c r="D117" i="18"/>
  <c r="B117" i="18" s="1"/>
  <c r="C117" i="18" s="1"/>
  <c r="K116" i="18"/>
  <c r="D116" i="18"/>
  <c r="B116" i="18" s="1"/>
  <c r="C116" i="18" s="1"/>
  <c r="K115" i="18"/>
  <c r="D115" i="18"/>
  <c r="B115" i="18" s="1"/>
  <c r="C115" i="18" s="1"/>
  <c r="K114" i="18"/>
  <c r="D114" i="18"/>
  <c r="B114" i="18" s="1"/>
  <c r="C114" i="18" s="1"/>
  <c r="K113" i="18"/>
  <c r="D113" i="18"/>
  <c r="B113" i="18" s="1"/>
  <c r="C113" i="18" s="1"/>
  <c r="D112" i="18"/>
  <c r="B112" i="18" s="1"/>
  <c r="C112" i="18" s="1"/>
  <c r="O112" i="18" s="1"/>
  <c r="D111" i="18"/>
  <c r="B111" i="18" s="1"/>
  <c r="C111" i="18" s="1"/>
  <c r="D110" i="18"/>
  <c r="B110" i="18" s="1"/>
  <c r="C110" i="18" s="1"/>
  <c r="D109" i="18"/>
  <c r="B109" i="18" s="1"/>
  <c r="C109" i="18" s="1"/>
  <c r="D108" i="18"/>
  <c r="B108" i="18" s="1"/>
  <c r="C108" i="18" s="1"/>
  <c r="O108" i="18" s="1"/>
  <c r="K107" i="18"/>
  <c r="D107" i="18"/>
  <c r="B107" i="18" s="1"/>
  <c r="C107" i="18" s="1"/>
  <c r="M107" i="18" s="1"/>
  <c r="D106" i="18"/>
  <c r="B106" i="18" s="1"/>
  <c r="C106" i="18" s="1"/>
  <c r="D105" i="18"/>
  <c r="B105" i="18" s="1"/>
  <c r="C105" i="18" s="1"/>
  <c r="K104" i="18"/>
  <c r="D104" i="18"/>
  <c r="B104" i="18" s="1"/>
  <c r="C104" i="18" s="1"/>
  <c r="K103" i="18"/>
  <c r="D103" i="18"/>
  <c r="B103" i="18" s="1"/>
  <c r="C103" i="18" s="1"/>
  <c r="K102" i="18"/>
  <c r="D102" i="18"/>
  <c r="B102" i="18" s="1"/>
  <c r="C102" i="18" s="1"/>
  <c r="D101" i="18"/>
  <c r="B101" i="18" s="1"/>
  <c r="C101" i="18" s="1"/>
  <c r="D100" i="18"/>
  <c r="B100" i="18" s="1"/>
  <c r="C100" i="18" s="1"/>
  <c r="O100" i="18" s="1"/>
  <c r="D99" i="18"/>
  <c r="B99" i="18" s="1"/>
  <c r="C99" i="18" s="1"/>
  <c r="D98" i="18"/>
  <c r="B98" i="18" s="1"/>
  <c r="C98" i="18" s="1"/>
  <c r="O98" i="18" s="1"/>
  <c r="D97" i="18"/>
  <c r="B97" i="18" s="1"/>
  <c r="C97" i="18" s="1"/>
  <c r="D96" i="18"/>
  <c r="B96" i="18" s="1"/>
  <c r="C96" i="18" s="1"/>
  <c r="K95" i="18"/>
  <c r="D95" i="18"/>
  <c r="B95" i="18" s="1"/>
  <c r="C95" i="18" s="1"/>
  <c r="K94" i="18"/>
  <c r="D94" i="18"/>
  <c r="B94" i="18" s="1"/>
  <c r="C94" i="18" s="1"/>
  <c r="M94" i="18" s="1"/>
  <c r="D93" i="18"/>
  <c r="B93" i="18" s="1"/>
  <c r="C93" i="18" s="1"/>
  <c r="D92" i="18"/>
  <c r="B92" i="18" s="1"/>
  <c r="C92" i="18" s="1"/>
  <c r="O92" i="18" s="1"/>
  <c r="D91" i="18"/>
  <c r="B91" i="18" s="1"/>
  <c r="C91" i="18" s="1"/>
  <c r="D90" i="18"/>
  <c r="B90" i="18" s="1"/>
  <c r="C90" i="18" s="1"/>
  <c r="O90" i="18" s="1"/>
  <c r="D89" i="18"/>
  <c r="B89" i="18" s="1"/>
  <c r="C89" i="18" s="1"/>
  <c r="K88" i="18"/>
  <c r="D88" i="18"/>
  <c r="B88" i="18" s="1"/>
  <c r="C88" i="18" s="1"/>
  <c r="D87" i="18"/>
  <c r="B87" i="18" s="1"/>
  <c r="C87" i="18" s="1"/>
  <c r="O87" i="18" s="1"/>
  <c r="D86" i="18"/>
  <c r="B86" i="18" s="1"/>
  <c r="C86" i="18" s="1"/>
  <c r="K85" i="18"/>
  <c r="D85" i="18"/>
  <c r="B85" i="18" s="1"/>
  <c r="C85" i="18" s="1"/>
  <c r="K84" i="18"/>
  <c r="D84" i="18"/>
  <c r="B84" i="18" s="1"/>
  <c r="C84" i="18" s="1"/>
  <c r="K83" i="18"/>
  <c r="D83" i="18"/>
  <c r="B83" i="18" s="1"/>
  <c r="C83" i="18" s="1"/>
  <c r="D82" i="18"/>
  <c r="B82" i="18" s="1"/>
  <c r="C82" i="18" s="1"/>
  <c r="O82" i="18" s="1"/>
  <c r="D81" i="18"/>
  <c r="B81" i="18" s="1"/>
  <c r="C81" i="18" s="1"/>
  <c r="M81" i="18" s="1"/>
  <c r="D80" i="18"/>
  <c r="B80" i="18" s="1"/>
  <c r="C80" i="18" s="1"/>
  <c r="D79" i="18"/>
  <c r="B79" i="18" s="1"/>
  <c r="C79" i="18" s="1"/>
  <c r="D78" i="18"/>
  <c r="B78" i="18" s="1"/>
  <c r="C78" i="18" s="1"/>
  <c r="D77" i="18"/>
  <c r="B77" i="18" s="1"/>
  <c r="C77" i="18" s="1"/>
  <c r="K76" i="18"/>
  <c r="D76" i="18"/>
  <c r="B76" i="18" s="1"/>
  <c r="C76" i="18" s="1"/>
  <c r="O76" i="18" s="1"/>
  <c r="K75" i="18"/>
  <c r="D75" i="18"/>
  <c r="B75" i="18" s="1"/>
  <c r="C75" i="18" s="1"/>
  <c r="D72" i="18"/>
  <c r="B72" i="18" s="1"/>
  <c r="C72" i="18" s="1"/>
  <c r="D71" i="18"/>
  <c r="B71" i="18" s="1"/>
  <c r="C71" i="18" s="1"/>
  <c r="D70" i="18"/>
  <c r="B70" i="18" s="1"/>
  <c r="C70" i="18" s="1"/>
  <c r="D69" i="18"/>
  <c r="B69" i="18" s="1"/>
  <c r="C69" i="18" s="1"/>
  <c r="D68" i="18"/>
  <c r="B68" i="18" s="1"/>
  <c r="C68" i="18" s="1"/>
  <c r="O68" i="18" s="1"/>
  <c r="D67" i="18"/>
  <c r="B67" i="18" s="1"/>
  <c r="C67" i="18" s="1"/>
  <c r="O67" i="18" s="1"/>
  <c r="D66" i="18"/>
  <c r="B66" i="18" s="1"/>
  <c r="C66" i="18" s="1"/>
  <c r="D65" i="18"/>
  <c r="B65" i="18" s="1"/>
  <c r="C65" i="18" s="1"/>
  <c r="D64" i="18"/>
  <c r="B64" i="18" s="1"/>
  <c r="C64" i="18" s="1"/>
  <c r="D63" i="18"/>
  <c r="B63" i="18" s="1"/>
  <c r="C63" i="18" s="1"/>
  <c r="D62" i="18"/>
  <c r="B62" i="18" s="1"/>
  <c r="C62" i="18" s="1"/>
  <c r="D61" i="18"/>
  <c r="B61" i="18" s="1"/>
  <c r="C61" i="18" s="1"/>
  <c r="D60" i="18"/>
  <c r="B60" i="18" s="1"/>
  <c r="C60" i="18" s="1"/>
  <c r="O60" i="18" s="1"/>
  <c r="D59" i="18"/>
  <c r="B59" i="18" s="1"/>
  <c r="C59" i="18" s="1"/>
  <c r="O59" i="18" s="1"/>
  <c r="D58" i="18"/>
  <c r="B58" i="18" s="1"/>
  <c r="C58" i="18" s="1"/>
  <c r="D57" i="18"/>
  <c r="B57" i="18" s="1"/>
  <c r="C57" i="18" s="1"/>
  <c r="D56" i="18"/>
  <c r="B56" i="18" s="1"/>
  <c r="C56" i="18" s="1"/>
  <c r="D55" i="18"/>
  <c r="B55" i="18" s="1"/>
  <c r="C55" i="18" s="1"/>
  <c r="D54" i="18"/>
  <c r="B54" i="18" s="1"/>
  <c r="C54" i="18" s="1"/>
  <c r="D53" i="18"/>
  <c r="B53" i="18" s="1"/>
  <c r="C53" i="18" s="1"/>
  <c r="D52" i="18"/>
  <c r="B52" i="18" s="1"/>
  <c r="C52" i="18" s="1"/>
  <c r="O52" i="18" s="1"/>
  <c r="D51" i="18"/>
  <c r="B51" i="18" s="1"/>
  <c r="C51" i="18" s="1"/>
  <c r="O51" i="18" s="1"/>
  <c r="D50" i="18"/>
  <c r="B50" i="18" s="1"/>
  <c r="C50" i="18" s="1"/>
  <c r="D49" i="18"/>
  <c r="B49" i="18" s="1"/>
  <c r="C49" i="18" s="1"/>
  <c r="D48" i="18"/>
  <c r="B48" i="18" s="1"/>
  <c r="C48" i="18" s="1"/>
  <c r="D47" i="18"/>
  <c r="B47" i="18" s="1"/>
  <c r="C47" i="18" s="1"/>
  <c r="D46" i="18"/>
  <c r="B46" i="18" s="1"/>
  <c r="C46" i="18" s="1"/>
  <c r="D45" i="18"/>
  <c r="B45" i="18" s="1"/>
  <c r="C45" i="18" s="1"/>
  <c r="D44" i="18"/>
  <c r="B44" i="18" s="1"/>
  <c r="C44" i="18" s="1"/>
  <c r="D43" i="18"/>
  <c r="B43" i="18" s="1"/>
  <c r="C43" i="18" s="1"/>
  <c r="D42" i="18"/>
  <c r="B42" i="18" s="1"/>
  <c r="C42" i="18" s="1"/>
  <c r="D41" i="18"/>
  <c r="B41" i="18" s="1"/>
  <c r="C41" i="18" s="1"/>
  <c r="D40" i="18"/>
  <c r="B40" i="18" s="1"/>
  <c r="C40" i="18" s="1"/>
  <c r="D39" i="18"/>
  <c r="B39" i="18" s="1"/>
  <c r="C39" i="18" s="1"/>
  <c r="D38" i="18"/>
  <c r="B38" i="18" s="1"/>
  <c r="C38" i="18" s="1"/>
  <c r="D37" i="18"/>
  <c r="B37" i="18" s="1"/>
  <c r="C37" i="18" s="1"/>
  <c r="D36" i="18"/>
  <c r="B36" i="18" s="1"/>
  <c r="C36" i="18" s="1"/>
  <c r="D35" i="18"/>
  <c r="B35" i="18" s="1"/>
  <c r="C35" i="18" s="1"/>
  <c r="D34" i="18"/>
  <c r="B34" i="18" s="1"/>
  <c r="C34" i="18" s="1"/>
  <c r="D33" i="18"/>
  <c r="B33" i="18" s="1"/>
  <c r="C33" i="18" s="1"/>
  <c r="D32" i="18"/>
  <c r="B32" i="18" s="1"/>
  <c r="C32" i="18" s="1"/>
  <c r="D31" i="18"/>
  <c r="B31" i="18" s="1"/>
  <c r="C31" i="18" s="1"/>
  <c r="D30" i="18"/>
  <c r="B30" i="18" s="1"/>
  <c r="C30" i="18" s="1"/>
  <c r="D29" i="18"/>
  <c r="B29" i="18" s="1"/>
  <c r="C29" i="18" s="1"/>
  <c r="D28" i="18"/>
  <c r="B28" i="18" s="1"/>
  <c r="C28" i="18" s="1"/>
  <c r="D27" i="18"/>
  <c r="B27" i="18" s="1"/>
  <c r="C27" i="18" s="1"/>
  <c r="D26" i="18"/>
  <c r="B26" i="18" s="1"/>
  <c r="C26" i="18" s="1"/>
  <c r="D25" i="18"/>
  <c r="B25" i="18" s="1"/>
  <c r="C25" i="18" s="1"/>
  <c r="D24" i="18"/>
  <c r="B24" i="18" s="1"/>
  <c r="C24" i="18" s="1"/>
  <c r="D23" i="18"/>
  <c r="B23" i="18" s="1"/>
  <c r="C23" i="18" s="1"/>
  <c r="D22" i="18"/>
  <c r="B22" i="18" s="1"/>
  <c r="C22" i="18" s="1"/>
  <c r="D21" i="18"/>
  <c r="B21" i="18" s="1"/>
  <c r="C21" i="18" s="1"/>
  <c r="D20" i="18"/>
  <c r="B20" i="18" s="1"/>
  <c r="C20" i="18" s="1"/>
  <c r="D19" i="18"/>
  <c r="B19" i="18" s="1"/>
  <c r="C19" i="18" s="1"/>
  <c r="D18" i="18"/>
  <c r="B18" i="18" s="1"/>
  <c r="C18" i="18" s="1"/>
  <c r="D17" i="18"/>
  <c r="B17" i="18" s="1"/>
  <c r="C17" i="18" s="1"/>
  <c r="D16" i="18"/>
  <c r="B16" i="18" s="1"/>
  <c r="C16" i="18" s="1"/>
  <c r="D15" i="18"/>
  <c r="B15" i="18" s="1"/>
  <c r="C15" i="18" s="1"/>
  <c r="D14" i="18"/>
  <c r="B14" i="18" s="1"/>
  <c r="C14" i="18" s="1"/>
  <c r="D13" i="18"/>
  <c r="B13" i="18" s="1"/>
  <c r="C13" i="18" s="1"/>
  <c r="D12" i="18"/>
  <c r="B12" i="18" s="1"/>
  <c r="C12" i="18" s="1"/>
  <c r="D11" i="18"/>
  <c r="B11" i="18" s="1"/>
  <c r="C11" i="18" s="1"/>
  <c r="D10" i="18"/>
  <c r="B10" i="18" s="1"/>
  <c r="C10" i="18" s="1"/>
  <c r="D9" i="18"/>
  <c r="B9" i="18" s="1"/>
  <c r="C9" i="18" s="1"/>
  <c r="D8" i="18"/>
  <c r="B8" i="18" s="1"/>
  <c r="C8" i="18" s="1"/>
  <c r="M204" i="18" l="1"/>
  <c r="O204" i="18"/>
  <c r="O208" i="18"/>
  <c r="M208" i="18"/>
  <c r="O210" i="18"/>
  <c r="M210" i="18"/>
  <c r="O212" i="18"/>
  <c r="M212" i="18"/>
  <c r="M438" i="18"/>
  <c r="O438" i="18"/>
  <c r="O429" i="18"/>
  <c r="M429" i="18"/>
  <c r="M291" i="18"/>
  <c r="M295" i="18"/>
  <c r="M299" i="18"/>
  <c r="M303" i="18"/>
  <c r="M307" i="18"/>
  <c r="O195" i="18"/>
  <c r="O199" i="18"/>
  <c r="M289" i="18"/>
  <c r="M293" i="18"/>
  <c r="M297" i="18"/>
  <c r="M301" i="18"/>
  <c r="M305" i="18"/>
  <c r="M309" i="18"/>
  <c r="M90" i="18"/>
  <c r="M98" i="18"/>
  <c r="O16" i="18"/>
  <c r="M16" i="18"/>
  <c r="K16" i="18" s="1"/>
  <c r="O27" i="18"/>
  <c r="M27" i="18"/>
  <c r="K27" i="18" s="1"/>
  <c r="O35" i="18"/>
  <c r="M35" i="18"/>
  <c r="K35" i="18" s="1"/>
  <c r="O48" i="18"/>
  <c r="M48" i="18"/>
  <c r="K48" i="18" s="1"/>
  <c r="O9" i="18"/>
  <c r="M9" i="18"/>
  <c r="K9" i="18" s="1"/>
  <c r="O20" i="18"/>
  <c r="M20" i="18"/>
  <c r="K20" i="18" s="1"/>
  <c r="O28" i="18"/>
  <c r="M28" i="18"/>
  <c r="K28" i="18" s="1"/>
  <c r="O31" i="18"/>
  <c r="M31" i="18"/>
  <c r="K31" i="18" s="1"/>
  <c r="O36" i="18"/>
  <c r="M36" i="18"/>
  <c r="K36" i="18" s="1"/>
  <c r="O44" i="18"/>
  <c r="M44" i="18"/>
  <c r="K44" i="18" s="1"/>
  <c r="O47" i="18"/>
  <c r="M47" i="18"/>
  <c r="K47" i="18" s="1"/>
  <c r="O54" i="18"/>
  <c r="M54" i="18"/>
  <c r="K54" i="18" s="1"/>
  <c r="O62" i="18"/>
  <c r="M62" i="18"/>
  <c r="K62" i="18" s="1"/>
  <c r="O70" i="18"/>
  <c r="M70" i="18"/>
  <c r="K70" i="18" s="1"/>
  <c r="M91" i="18"/>
  <c r="O91" i="18"/>
  <c r="M95" i="18"/>
  <c r="O95" i="18"/>
  <c r="M99" i="18"/>
  <c r="O99" i="18"/>
  <c r="M102" i="18"/>
  <c r="O102" i="18"/>
  <c r="M104" i="18"/>
  <c r="O104" i="18"/>
  <c r="O114" i="18"/>
  <c r="M114" i="18"/>
  <c r="O116" i="18"/>
  <c r="M116" i="18"/>
  <c r="O118" i="18"/>
  <c r="M118" i="18"/>
  <c r="O120" i="18"/>
  <c r="M120" i="18"/>
  <c r="O122" i="18"/>
  <c r="M122" i="18"/>
  <c r="O124" i="18"/>
  <c r="M124" i="18"/>
  <c r="O126" i="18"/>
  <c r="M126" i="18"/>
  <c r="O128" i="18"/>
  <c r="M128" i="18"/>
  <c r="O130" i="18"/>
  <c r="M130" i="18"/>
  <c r="O132" i="18"/>
  <c r="M132" i="18"/>
  <c r="O19" i="18"/>
  <c r="M19" i="18"/>
  <c r="K19" i="18" s="1"/>
  <c r="O32" i="18"/>
  <c r="M32" i="18"/>
  <c r="K32" i="18" s="1"/>
  <c r="O11" i="18"/>
  <c r="M11" i="18"/>
  <c r="O12" i="18"/>
  <c r="M12" i="18"/>
  <c r="K12" i="18" s="1"/>
  <c r="O15" i="18"/>
  <c r="M15" i="18"/>
  <c r="K15" i="18" s="1"/>
  <c r="O23" i="18"/>
  <c r="M23" i="18"/>
  <c r="K23" i="18" s="1"/>
  <c r="O39" i="18"/>
  <c r="M39" i="18"/>
  <c r="K39" i="18" s="1"/>
  <c r="O50" i="18"/>
  <c r="M50" i="18"/>
  <c r="K50" i="18" s="1"/>
  <c r="O58" i="18"/>
  <c r="M58" i="18"/>
  <c r="K58" i="18" s="1"/>
  <c r="O66" i="18"/>
  <c r="M66" i="18"/>
  <c r="K66" i="18" s="1"/>
  <c r="M77" i="18"/>
  <c r="O77" i="18"/>
  <c r="O79" i="18"/>
  <c r="M79" i="18"/>
  <c r="M10" i="18"/>
  <c r="O10" i="18"/>
  <c r="O13" i="18"/>
  <c r="M13" i="18"/>
  <c r="K13" i="18" s="1"/>
  <c r="O18" i="18"/>
  <c r="M18" i="18"/>
  <c r="K18" i="18" s="1"/>
  <c r="O21" i="18"/>
  <c r="M21" i="18"/>
  <c r="K21" i="18" s="1"/>
  <c r="O26" i="18"/>
  <c r="M26" i="18"/>
  <c r="K26" i="18" s="1"/>
  <c r="O29" i="18"/>
  <c r="M29" i="18"/>
  <c r="K29" i="18" s="1"/>
  <c r="O34" i="18"/>
  <c r="M34" i="18"/>
  <c r="K34" i="18" s="1"/>
  <c r="O37" i="18"/>
  <c r="M37" i="18"/>
  <c r="K37" i="18" s="1"/>
  <c r="O42" i="18"/>
  <c r="M42" i="18"/>
  <c r="K42" i="18" s="1"/>
  <c r="O45" i="18"/>
  <c r="M45" i="18"/>
  <c r="K45" i="18" s="1"/>
  <c r="O55" i="18"/>
  <c r="M55" i="18"/>
  <c r="K55" i="18" s="1"/>
  <c r="O63" i="18"/>
  <c r="M63" i="18"/>
  <c r="K63" i="18" s="1"/>
  <c r="O71" i="18"/>
  <c r="M71" i="18"/>
  <c r="K71" i="18" s="1"/>
  <c r="O80" i="18"/>
  <c r="M80" i="18"/>
  <c r="O84" i="18"/>
  <c r="M84" i="18"/>
  <c r="M86" i="18"/>
  <c r="O86" i="18"/>
  <c r="O88" i="18"/>
  <c r="M88" i="18"/>
  <c r="M109" i="18"/>
  <c r="O109" i="18"/>
  <c r="O43" i="18"/>
  <c r="M43" i="18"/>
  <c r="K43" i="18" s="1"/>
  <c r="O56" i="18"/>
  <c r="M56" i="18"/>
  <c r="K56" i="18" s="1"/>
  <c r="O61" i="18"/>
  <c r="M61" i="18"/>
  <c r="K61" i="18" s="1"/>
  <c r="O64" i="18"/>
  <c r="M64" i="18"/>
  <c r="K64" i="18" s="1"/>
  <c r="O69" i="18"/>
  <c r="M69" i="18"/>
  <c r="K69" i="18" s="1"/>
  <c r="O72" i="18"/>
  <c r="M72" i="18"/>
  <c r="K72" i="18" s="1"/>
  <c r="O78" i="18"/>
  <c r="M78" i="18"/>
  <c r="O96" i="18"/>
  <c r="M96" i="18"/>
  <c r="M103" i="18"/>
  <c r="O103" i="18"/>
  <c r="O105" i="18"/>
  <c r="M105" i="18"/>
  <c r="O110" i="18"/>
  <c r="M110" i="18"/>
  <c r="O113" i="18"/>
  <c r="M113" i="18"/>
  <c r="O115" i="18"/>
  <c r="M115" i="18"/>
  <c r="O117" i="18"/>
  <c r="M117" i="18"/>
  <c r="O119" i="18"/>
  <c r="M119" i="18"/>
  <c r="O121" i="18"/>
  <c r="M121" i="18"/>
  <c r="O123" i="18"/>
  <c r="M123" i="18"/>
  <c r="O125" i="18"/>
  <c r="M125" i="18"/>
  <c r="O127" i="18"/>
  <c r="M127" i="18"/>
  <c r="O129" i="18"/>
  <c r="M129" i="18"/>
  <c r="O131" i="18"/>
  <c r="M131" i="18"/>
  <c r="O24" i="18"/>
  <c r="M24" i="18"/>
  <c r="K24" i="18" s="1"/>
  <c r="O40" i="18"/>
  <c r="M40" i="18"/>
  <c r="K40" i="18" s="1"/>
  <c r="O53" i="18"/>
  <c r="M53" i="18"/>
  <c r="K53" i="18" s="1"/>
  <c r="O8" i="18"/>
  <c r="M8" i="18"/>
  <c r="O14" i="18"/>
  <c r="M14" i="18"/>
  <c r="K14" i="18" s="1"/>
  <c r="O17" i="18"/>
  <c r="M17" i="18"/>
  <c r="K17" i="18" s="1"/>
  <c r="O22" i="18"/>
  <c r="M22" i="18"/>
  <c r="K22" i="18" s="1"/>
  <c r="O25" i="18"/>
  <c r="M25" i="18"/>
  <c r="K25" i="18" s="1"/>
  <c r="O30" i="18"/>
  <c r="M30" i="18"/>
  <c r="K30" i="18" s="1"/>
  <c r="O33" i="18"/>
  <c r="M33" i="18"/>
  <c r="K33" i="18" s="1"/>
  <c r="O38" i="18"/>
  <c r="M38" i="18"/>
  <c r="K38" i="18" s="1"/>
  <c r="O41" i="18"/>
  <c r="M41" i="18"/>
  <c r="K41" i="18" s="1"/>
  <c r="O46" i="18"/>
  <c r="M46" i="18"/>
  <c r="K46" i="18" s="1"/>
  <c r="M49" i="18"/>
  <c r="K49" i="18" s="1"/>
  <c r="O49" i="18"/>
  <c r="M57" i="18"/>
  <c r="K57" i="18" s="1"/>
  <c r="O57" i="18"/>
  <c r="M65" i="18"/>
  <c r="K65" i="18" s="1"/>
  <c r="O65" i="18"/>
  <c r="O75" i="18"/>
  <c r="M75" i="18"/>
  <c r="O83" i="18"/>
  <c r="M83" i="18"/>
  <c r="O85" i="18"/>
  <c r="M85" i="18"/>
  <c r="M89" i="18"/>
  <c r="O89" i="18"/>
  <c r="M93" i="18"/>
  <c r="O93" i="18"/>
  <c r="M97" i="18"/>
  <c r="O97" i="18"/>
  <c r="M101" i="18"/>
  <c r="O101" i="18"/>
  <c r="M106" i="18"/>
  <c r="O106" i="18"/>
  <c r="M111" i="18"/>
  <c r="O111" i="18"/>
  <c r="M51" i="18"/>
  <c r="K51" i="18" s="1"/>
  <c r="M59" i="18"/>
  <c r="K59" i="18" s="1"/>
  <c r="M67" i="18"/>
  <c r="K67" i="18" s="1"/>
  <c r="O81" i="18"/>
  <c r="M82" i="18"/>
  <c r="M92" i="18"/>
  <c r="O94" i="18"/>
  <c r="M100" i="18"/>
  <c r="M108" i="18"/>
  <c r="M112" i="18"/>
  <c r="M133" i="18"/>
  <c r="M134" i="18"/>
  <c r="M135" i="18"/>
  <c r="M136" i="18"/>
  <c r="M137" i="18"/>
  <c r="M138" i="18"/>
  <c r="M142" i="18"/>
  <c r="M148" i="18"/>
  <c r="I148" i="18"/>
  <c r="O148" i="18"/>
  <c r="M151" i="18"/>
  <c r="O155" i="18"/>
  <c r="M155" i="18"/>
  <c r="I158" i="18"/>
  <c r="O158" i="18"/>
  <c r="M158" i="18"/>
  <c r="M160" i="18"/>
  <c r="I160" i="18"/>
  <c r="O160" i="18"/>
  <c r="O165" i="18"/>
  <c r="M165" i="18"/>
  <c r="O170" i="18"/>
  <c r="M170" i="18"/>
  <c r="O173" i="18"/>
  <c r="M173" i="18"/>
  <c r="I173" i="18"/>
  <c r="I175" i="18"/>
  <c r="O175" i="18"/>
  <c r="M175" i="18"/>
  <c r="O180" i="18"/>
  <c r="M180" i="18"/>
  <c r="O185" i="18"/>
  <c r="M185" i="18"/>
  <c r="O188" i="18"/>
  <c r="M188" i="18"/>
  <c r="O198" i="18"/>
  <c r="M198" i="18"/>
  <c r="M52" i="18"/>
  <c r="K52" i="18" s="1"/>
  <c r="M60" i="18"/>
  <c r="K60" i="18" s="1"/>
  <c r="M68" i="18"/>
  <c r="K68" i="18" s="1"/>
  <c r="M76" i="18"/>
  <c r="O107" i="18"/>
  <c r="O139" i="18"/>
  <c r="M139" i="18"/>
  <c r="O143" i="18"/>
  <c r="M143" i="18"/>
  <c r="O147" i="18"/>
  <c r="M147" i="18"/>
  <c r="O152" i="18"/>
  <c r="M152" i="18"/>
  <c r="O157" i="18"/>
  <c r="M157" i="18"/>
  <c r="I162" i="18"/>
  <c r="O162" i="18"/>
  <c r="M162" i="18"/>
  <c r="O164" i="18"/>
  <c r="M164" i="18"/>
  <c r="O167" i="18"/>
  <c r="M167" i="18"/>
  <c r="M172" i="18"/>
  <c r="I172" i="18"/>
  <c r="O172" i="18"/>
  <c r="O177" i="18"/>
  <c r="M177" i="18"/>
  <c r="I177" i="18"/>
  <c r="O179" i="18"/>
  <c r="M179" i="18"/>
  <c r="O182" i="18"/>
  <c r="M182" i="18"/>
  <c r="O187" i="18"/>
  <c r="M187" i="18"/>
  <c r="O190" i="18"/>
  <c r="M190" i="18"/>
  <c r="M193" i="18"/>
  <c r="O193" i="18"/>
  <c r="O202" i="18"/>
  <c r="M202" i="18"/>
  <c r="M140" i="18"/>
  <c r="O145" i="18"/>
  <c r="I145" i="18"/>
  <c r="I146" i="18"/>
  <c r="M146" i="18"/>
  <c r="I147" i="18"/>
  <c r="O154" i="18"/>
  <c r="M154" i="18"/>
  <c r="I159" i="18"/>
  <c r="O159" i="18"/>
  <c r="M159" i="18"/>
  <c r="O166" i="18"/>
  <c r="M166" i="18"/>
  <c r="O169" i="18"/>
  <c r="M169" i="18"/>
  <c r="I174" i="18"/>
  <c r="O174" i="18"/>
  <c r="M174" i="18"/>
  <c r="M176" i="18"/>
  <c r="I176" i="18"/>
  <c r="O176" i="18"/>
  <c r="O181" i="18"/>
  <c r="M181" i="18"/>
  <c r="O184" i="18"/>
  <c r="M184" i="18"/>
  <c r="O189" i="18"/>
  <c r="M189" i="18"/>
  <c r="M192" i="18"/>
  <c r="O192" i="18"/>
  <c r="M197" i="18"/>
  <c r="O197" i="18"/>
  <c r="M87" i="18"/>
  <c r="O141" i="18"/>
  <c r="M141" i="18"/>
  <c r="M144" i="18"/>
  <c r="I144" i="18"/>
  <c r="O144" i="18"/>
  <c r="O149" i="18"/>
  <c r="I149" i="18"/>
  <c r="O150" i="18"/>
  <c r="M150" i="18"/>
  <c r="O153" i="18"/>
  <c r="M153" i="18"/>
  <c r="O156" i="18"/>
  <c r="M156" i="18"/>
  <c r="O161" i="18"/>
  <c r="M161" i="18"/>
  <c r="I161" i="18"/>
  <c r="I163" i="18"/>
  <c r="O163" i="18"/>
  <c r="M163" i="18"/>
  <c r="O168" i="18"/>
  <c r="M168" i="18"/>
  <c r="O171" i="18"/>
  <c r="M171" i="18"/>
  <c r="O178" i="18"/>
  <c r="M178" i="18"/>
  <c r="O183" i="18"/>
  <c r="M183" i="18"/>
  <c r="O186" i="18"/>
  <c r="M186" i="18"/>
  <c r="M191" i="18"/>
  <c r="O191" i="18"/>
  <c r="M196" i="18"/>
  <c r="O196" i="18"/>
  <c r="M200" i="18"/>
  <c r="O200" i="18"/>
  <c r="O201" i="18"/>
  <c r="O206" i="18"/>
  <c r="O211" i="18"/>
  <c r="M211" i="18"/>
  <c r="M214" i="18"/>
  <c r="O214" i="18"/>
  <c r="O217" i="18"/>
  <c r="M217" i="18"/>
  <c r="M222" i="18"/>
  <c r="O222" i="18"/>
  <c r="O225" i="18"/>
  <c r="M225" i="18"/>
  <c r="O229" i="18"/>
  <c r="M229" i="18"/>
  <c r="O233" i="18"/>
  <c r="M233" i="18"/>
  <c r="O237" i="18"/>
  <c r="M237" i="18"/>
  <c r="O241" i="18"/>
  <c r="M241" i="18"/>
  <c r="O245" i="18"/>
  <c r="M245" i="18"/>
  <c r="O250" i="18"/>
  <c r="M250" i="18"/>
  <c r="O255" i="18"/>
  <c r="M255" i="18"/>
  <c r="O258" i="18"/>
  <c r="M258" i="18"/>
  <c r="M194" i="18"/>
  <c r="M216" i="18"/>
  <c r="O216" i="18"/>
  <c r="O219" i="18"/>
  <c r="M219" i="18"/>
  <c r="M224" i="18"/>
  <c r="O224" i="18"/>
  <c r="O249" i="18"/>
  <c r="M249" i="18"/>
  <c r="O252" i="18"/>
  <c r="M252" i="18"/>
  <c r="O257" i="18"/>
  <c r="M257" i="18"/>
  <c r="O261" i="18"/>
  <c r="M261" i="18"/>
  <c r="O263" i="18"/>
  <c r="M263" i="18"/>
  <c r="O266" i="18"/>
  <c r="M266" i="18"/>
  <c r="O269" i="18"/>
  <c r="M269" i="18"/>
  <c r="O271" i="18"/>
  <c r="M271" i="18"/>
  <c r="O274" i="18"/>
  <c r="M274" i="18"/>
  <c r="O277" i="18"/>
  <c r="M277" i="18"/>
  <c r="O279" i="18"/>
  <c r="M279" i="18"/>
  <c r="O282" i="18"/>
  <c r="M282" i="18"/>
  <c r="M284" i="18"/>
  <c r="O284" i="18"/>
  <c r="O286" i="18"/>
  <c r="M286" i="18"/>
  <c r="M288" i="18"/>
  <c r="O288" i="18"/>
  <c r="M292" i="18"/>
  <c r="O292" i="18"/>
  <c r="M296" i="18"/>
  <c r="O296" i="18"/>
  <c r="M300" i="18"/>
  <c r="O300" i="18"/>
  <c r="M304" i="18"/>
  <c r="O304" i="18"/>
  <c r="M308" i="18"/>
  <c r="O308" i="18"/>
  <c r="O205" i="18"/>
  <c r="M205" i="18"/>
  <c r="O209" i="18"/>
  <c r="M209" i="18"/>
  <c r="O213" i="18"/>
  <c r="M213" i="18"/>
  <c r="M218" i="18"/>
  <c r="O218" i="18"/>
  <c r="O221" i="18"/>
  <c r="M221" i="18"/>
  <c r="O227" i="18"/>
  <c r="M227" i="18"/>
  <c r="O231" i="18"/>
  <c r="M231" i="18"/>
  <c r="O235" i="18"/>
  <c r="M235" i="18"/>
  <c r="O239" i="18"/>
  <c r="M239" i="18"/>
  <c r="O243" i="18"/>
  <c r="M243" i="18"/>
  <c r="O251" i="18"/>
  <c r="M251" i="18"/>
  <c r="O254" i="18"/>
  <c r="M254" i="18"/>
  <c r="O259" i="18"/>
  <c r="M259" i="18"/>
  <c r="O203" i="18"/>
  <c r="M203" i="18"/>
  <c r="O215" i="18"/>
  <c r="M215" i="18"/>
  <c r="M220" i="18"/>
  <c r="O220" i="18"/>
  <c r="O223" i="18"/>
  <c r="M223" i="18"/>
  <c r="O248" i="18"/>
  <c r="M248" i="18"/>
  <c r="O253" i="18"/>
  <c r="M253" i="18"/>
  <c r="O256" i="18"/>
  <c r="M256" i="18"/>
  <c r="O262" i="18"/>
  <c r="M262" i="18"/>
  <c r="O265" i="18"/>
  <c r="M265" i="18"/>
  <c r="O267" i="18"/>
  <c r="M267" i="18"/>
  <c r="O270" i="18"/>
  <c r="M270" i="18"/>
  <c r="O273" i="18"/>
  <c r="M273" i="18"/>
  <c r="O275" i="18"/>
  <c r="M275" i="18"/>
  <c r="O278" i="18"/>
  <c r="M278" i="18"/>
  <c r="O281" i="18"/>
  <c r="M281" i="18"/>
  <c r="O283" i="18"/>
  <c r="M283" i="18"/>
  <c r="O285" i="18"/>
  <c r="M285" i="18"/>
  <c r="O287" i="18"/>
  <c r="M287" i="18"/>
  <c r="M290" i="18"/>
  <c r="O290" i="18"/>
  <c r="M294" i="18"/>
  <c r="O294" i="18"/>
  <c r="M298" i="18"/>
  <c r="O298" i="18"/>
  <c r="M302" i="18"/>
  <c r="O302" i="18"/>
  <c r="M306" i="18"/>
  <c r="O306" i="18"/>
  <c r="O226" i="18"/>
  <c r="O228" i="18"/>
  <c r="O230" i="18"/>
  <c r="O232" i="18"/>
  <c r="O234" i="18"/>
  <c r="O236" i="18"/>
  <c r="O238" i="18"/>
  <c r="O240" i="18"/>
  <c r="O242" i="18"/>
  <c r="O244" i="18"/>
  <c r="O246" i="18"/>
  <c r="O260" i="18"/>
  <c r="O264" i="18"/>
  <c r="O268" i="18"/>
  <c r="O272" i="18"/>
  <c r="O276" i="18"/>
  <c r="O280" i="18"/>
  <c r="O317" i="18"/>
  <c r="M317" i="18"/>
  <c r="O321" i="18"/>
  <c r="M321" i="18"/>
  <c r="M312" i="18"/>
  <c r="M314" i="18"/>
  <c r="M318" i="18"/>
  <c r="M322" i="18"/>
  <c r="M328" i="18"/>
  <c r="O328" i="18"/>
  <c r="M334" i="18"/>
  <c r="O334" i="18"/>
  <c r="M338" i="18"/>
  <c r="O338" i="18"/>
  <c r="O345" i="18"/>
  <c r="M345" i="18"/>
  <c r="O347" i="18"/>
  <c r="M347" i="18"/>
  <c r="O319" i="18"/>
  <c r="M319" i="18"/>
  <c r="O323" i="18"/>
  <c r="M323" i="18"/>
  <c r="O325" i="18"/>
  <c r="O333" i="18"/>
  <c r="M333" i="18"/>
  <c r="O337" i="18"/>
  <c r="M337" i="18"/>
  <c r="M311" i="18"/>
  <c r="O311" i="18"/>
  <c r="M313" i="18"/>
  <c r="O313" i="18"/>
  <c r="M316" i="18"/>
  <c r="M320" i="18"/>
  <c r="M326" i="18"/>
  <c r="O326" i="18"/>
  <c r="M330" i="18"/>
  <c r="O330" i="18"/>
  <c r="M340" i="18"/>
  <c r="O340" i="18"/>
  <c r="O344" i="18"/>
  <c r="M344" i="18"/>
  <c r="O346" i="18"/>
  <c r="M346" i="18"/>
  <c r="M335" i="18"/>
  <c r="O339" i="18"/>
  <c r="M348" i="18"/>
  <c r="M349" i="18"/>
  <c r="M350" i="18"/>
  <c r="M351" i="18"/>
  <c r="M352" i="18"/>
  <c r="M353" i="18"/>
  <c r="M354" i="18"/>
  <c r="M355" i="18"/>
  <c r="M356" i="18"/>
  <c r="M360" i="18"/>
  <c r="M364" i="18"/>
  <c r="O369" i="18"/>
  <c r="M369" i="18"/>
  <c r="O372" i="18"/>
  <c r="M372" i="18"/>
  <c r="O377" i="18"/>
  <c r="M377" i="18"/>
  <c r="O380" i="18"/>
  <c r="M380" i="18"/>
  <c r="O385" i="18"/>
  <c r="M385" i="18"/>
  <c r="O387" i="18"/>
  <c r="M387" i="18"/>
  <c r="O434" i="18"/>
  <c r="M434" i="18"/>
  <c r="M327" i="18"/>
  <c r="M329" i="18"/>
  <c r="M331" i="18"/>
  <c r="O336" i="18"/>
  <c r="O341" i="18"/>
  <c r="O342" i="18"/>
  <c r="O357" i="18"/>
  <c r="M357" i="18"/>
  <c r="O361" i="18"/>
  <c r="M361" i="18"/>
  <c r="O365" i="18"/>
  <c r="M365" i="18"/>
  <c r="O368" i="18"/>
  <c r="M368" i="18"/>
  <c r="O371" i="18"/>
  <c r="M371" i="18"/>
  <c r="O379" i="18"/>
  <c r="M379" i="18"/>
  <c r="O389" i="18"/>
  <c r="M389" i="18"/>
  <c r="O392" i="18"/>
  <c r="M392" i="18"/>
  <c r="O394" i="18"/>
  <c r="M394" i="18"/>
  <c r="O397" i="18"/>
  <c r="M397" i="18"/>
  <c r="O400" i="18"/>
  <c r="M400" i="18"/>
  <c r="O402" i="18"/>
  <c r="M402" i="18"/>
  <c r="O405" i="18"/>
  <c r="M405" i="18"/>
  <c r="O408" i="18"/>
  <c r="M408" i="18"/>
  <c r="O410" i="18"/>
  <c r="M410" i="18"/>
  <c r="O413" i="18"/>
  <c r="M413" i="18"/>
  <c r="O416" i="18"/>
  <c r="M416" i="18"/>
  <c r="O418" i="18"/>
  <c r="M418" i="18"/>
  <c r="O421" i="18"/>
  <c r="M421" i="18"/>
  <c r="M426" i="18"/>
  <c r="O426" i="18"/>
  <c r="O428" i="18"/>
  <c r="M428" i="18"/>
  <c r="O431" i="18"/>
  <c r="M431" i="18"/>
  <c r="O436" i="18"/>
  <c r="M436" i="18"/>
  <c r="M358" i="18"/>
  <c r="M362" i="18"/>
  <c r="M366" i="18"/>
  <c r="O373" i="18"/>
  <c r="M373" i="18"/>
  <c r="O376" i="18"/>
  <c r="M376" i="18"/>
  <c r="O381" i="18"/>
  <c r="M381" i="18"/>
  <c r="O384" i="18"/>
  <c r="M384" i="18"/>
  <c r="O386" i="18"/>
  <c r="M386" i="18"/>
  <c r="O359" i="18"/>
  <c r="M359" i="18"/>
  <c r="O363" i="18"/>
  <c r="M363" i="18"/>
  <c r="O367" i="18"/>
  <c r="M367" i="18"/>
  <c r="O375" i="18"/>
  <c r="M375" i="18"/>
  <c r="O383" i="18"/>
  <c r="M383" i="18"/>
  <c r="O388" i="18"/>
  <c r="M388" i="18"/>
  <c r="O390" i="18"/>
  <c r="M390" i="18"/>
  <c r="O393" i="18"/>
  <c r="M393" i="18"/>
  <c r="O396" i="18"/>
  <c r="M396" i="18"/>
  <c r="O398" i="18"/>
  <c r="M398" i="18"/>
  <c r="O401" i="18"/>
  <c r="M401" i="18"/>
  <c r="O404" i="18"/>
  <c r="M404" i="18"/>
  <c r="O406" i="18"/>
  <c r="M406" i="18"/>
  <c r="O409" i="18"/>
  <c r="M409" i="18"/>
  <c r="O412" i="18"/>
  <c r="M412" i="18"/>
  <c r="O414" i="18"/>
  <c r="M414" i="18"/>
  <c r="O417" i="18"/>
  <c r="M417" i="18"/>
  <c r="O420" i="18"/>
  <c r="M420" i="18"/>
  <c r="O424" i="18"/>
  <c r="M424" i="18"/>
  <c r="O427" i="18"/>
  <c r="M427" i="18"/>
  <c r="M430" i="18"/>
  <c r="O430" i="18"/>
  <c r="O432" i="18"/>
  <c r="M432" i="18"/>
  <c r="M423" i="18"/>
  <c r="O440" i="18"/>
  <c r="M370" i="18"/>
  <c r="M374" i="18"/>
  <c r="M378" i="18"/>
  <c r="M382" i="18"/>
  <c r="O441" i="18"/>
  <c r="M441" i="18"/>
  <c r="O445" i="18"/>
  <c r="M445" i="18"/>
  <c r="M448" i="18"/>
  <c r="O448" i="18"/>
  <c r="M450" i="18"/>
  <c r="O450" i="18"/>
  <c r="O453" i="18"/>
  <c r="M453" i="18"/>
  <c r="M391" i="18"/>
  <c r="M395" i="18"/>
  <c r="M399" i="18"/>
  <c r="M403" i="18"/>
  <c r="M407" i="18"/>
  <c r="M411" i="18"/>
  <c r="M415" i="18"/>
  <c r="M419" i="18"/>
  <c r="M425" i="18"/>
  <c r="O439" i="18"/>
  <c r="M439" i="18"/>
  <c r="O433" i="18"/>
  <c r="M433" i="18"/>
  <c r="O435" i="18"/>
  <c r="M435" i="18"/>
  <c r="O437" i="18"/>
  <c r="M437" i="18"/>
  <c r="O443" i="18"/>
  <c r="M443" i="18"/>
  <c r="O447" i="18"/>
  <c r="M447" i="18"/>
  <c r="O449" i="18"/>
  <c r="M449" i="18"/>
  <c r="O451" i="18"/>
  <c r="M451" i="18"/>
  <c r="O442" i="18"/>
  <c r="O444" i="18"/>
  <c r="O446" i="18"/>
  <c r="O452" i="18"/>
  <c r="AF191" i="17"/>
  <c r="AF185" i="17"/>
  <c r="AG157" i="17"/>
  <c r="AG156" i="17"/>
  <c r="AA123" i="17"/>
  <c r="AA122" i="17"/>
  <c r="AA121" i="17"/>
  <c r="AA119" i="17"/>
  <c r="Y119" i="17"/>
  <c r="AA118" i="17"/>
  <c r="Y118" i="17"/>
  <c r="AE88" i="17"/>
  <c r="AE87" i="17"/>
  <c r="AE86" i="17"/>
  <c r="AE85" i="17"/>
  <c r="AE84" i="17"/>
  <c r="AE83" i="17"/>
  <c r="AE82" i="17"/>
  <c r="AE81" i="17"/>
  <c r="AE80" i="17"/>
  <c r="AE79" i="17"/>
  <c r="AE78" i="17"/>
  <c r="AE77" i="17"/>
  <c r="AE76" i="17"/>
  <c r="AE75" i="17"/>
  <c r="AE74" i="17"/>
  <c r="AE73" i="17"/>
  <c r="C7" i="16"/>
  <c r="B7" i="16" s="1"/>
  <c r="J7" i="16"/>
  <c r="C8" i="16"/>
  <c r="B8" i="16" s="1"/>
  <c r="G8" i="16"/>
  <c r="J8" i="16"/>
  <c r="C9" i="16"/>
  <c r="B9" i="16" s="1"/>
  <c r="G9" i="16"/>
  <c r="J9" i="16"/>
  <c r="C10" i="16"/>
  <c r="B10" i="16" s="1"/>
  <c r="G10" i="16"/>
  <c r="J10" i="16"/>
  <c r="C11" i="16"/>
  <c r="B11" i="16" s="1"/>
  <c r="G11" i="16"/>
  <c r="J11" i="16"/>
  <c r="C12" i="16"/>
  <c r="B12" i="16" s="1"/>
  <c r="G12" i="16"/>
  <c r="J12" i="16"/>
  <c r="C13" i="16"/>
  <c r="B13" i="16" s="1"/>
  <c r="G13" i="16"/>
  <c r="J13" i="16"/>
  <c r="C14" i="16"/>
  <c r="B14" i="16" s="1"/>
  <c r="G14" i="16"/>
  <c r="J14" i="16"/>
  <c r="C15" i="16"/>
  <c r="B15" i="16" s="1"/>
  <c r="G15" i="16"/>
  <c r="J15" i="16"/>
  <c r="J18" i="16"/>
  <c r="J19" i="16"/>
  <c r="C20" i="16"/>
  <c r="B20" i="16" s="1"/>
  <c r="G20" i="16"/>
  <c r="J20" i="16"/>
  <c r="C21" i="16"/>
  <c r="B21" i="16" s="1"/>
  <c r="G21" i="16"/>
  <c r="J21" i="16"/>
  <c r="C22" i="16"/>
  <c r="B22" i="16" s="1"/>
  <c r="J22" i="16"/>
  <c r="C23" i="16"/>
  <c r="B23" i="16" s="1"/>
  <c r="G23" i="16"/>
  <c r="J23" i="16"/>
  <c r="C24" i="16"/>
  <c r="B24" i="16" s="1"/>
  <c r="G24" i="16"/>
  <c r="J24" i="16"/>
  <c r="C25" i="16"/>
  <c r="B25" i="16" s="1"/>
  <c r="G25" i="16"/>
  <c r="J25" i="16"/>
  <c r="C26" i="16"/>
  <c r="B26" i="16" s="1"/>
  <c r="G26" i="16"/>
  <c r="J26" i="16"/>
  <c r="C27" i="16"/>
  <c r="B27" i="16" s="1"/>
  <c r="G27" i="16"/>
  <c r="J27" i="16"/>
  <c r="C28" i="16"/>
  <c r="B28" i="16" s="1"/>
  <c r="G28" i="16"/>
  <c r="J28" i="16"/>
  <c r="C29" i="16"/>
  <c r="B29" i="16" s="1"/>
  <c r="G29" i="16"/>
  <c r="J29" i="16"/>
  <c r="C30" i="16"/>
  <c r="B30" i="16" s="1"/>
  <c r="G30" i="16"/>
  <c r="J30" i="16"/>
  <c r="C31" i="16"/>
  <c r="B31" i="16" s="1"/>
  <c r="J31" i="16"/>
  <c r="J32" i="16"/>
  <c r="J33" i="16"/>
  <c r="C34" i="16"/>
  <c r="B34" i="16" s="1"/>
  <c r="G34" i="16"/>
  <c r="J34" i="16"/>
  <c r="C35" i="16"/>
  <c r="B35" i="16" s="1"/>
  <c r="G35" i="16"/>
  <c r="J35" i="16"/>
  <c r="C36" i="16"/>
  <c r="B36" i="16" s="1"/>
  <c r="J36" i="16"/>
  <c r="C37" i="16"/>
  <c r="B37" i="16" s="1"/>
  <c r="G37" i="16"/>
  <c r="J37" i="16"/>
  <c r="C38" i="16"/>
  <c r="B38" i="16" s="1"/>
  <c r="G38" i="16"/>
  <c r="J38" i="16"/>
  <c r="C39" i="16"/>
  <c r="B39" i="16" s="1"/>
  <c r="G39" i="16"/>
  <c r="J39" i="16"/>
  <c r="C40" i="16"/>
  <c r="B40" i="16" s="1"/>
  <c r="G40" i="16"/>
  <c r="J40" i="16"/>
  <c r="C41" i="16"/>
  <c r="B41" i="16" s="1"/>
  <c r="G41" i="16"/>
  <c r="J41" i="16"/>
  <c r="C42" i="16"/>
  <c r="B42" i="16" s="1"/>
  <c r="G42" i="16"/>
  <c r="J42" i="16"/>
  <c r="C43" i="16"/>
  <c r="B43" i="16" s="1"/>
  <c r="G43" i="16"/>
  <c r="J43" i="16"/>
  <c r="C44" i="16"/>
  <c r="B44" i="16" s="1"/>
  <c r="G44" i="16"/>
  <c r="J44" i="16"/>
  <c r="C45" i="16"/>
  <c r="B45" i="16" s="1"/>
  <c r="J45" i="16"/>
  <c r="J46" i="16"/>
  <c r="J47" i="16"/>
  <c r="C48" i="16"/>
  <c r="B48" i="16" s="1"/>
  <c r="G48" i="16"/>
  <c r="J48" i="16"/>
  <c r="C49" i="16"/>
  <c r="B49" i="16" s="1"/>
  <c r="G49" i="16"/>
  <c r="J49" i="16"/>
  <c r="C50" i="16"/>
  <c r="B50" i="16" s="1"/>
  <c r="J50" i="16"/>
  <c r="C51" i="16"/>
  <c r="B51" i="16" s="1"/>
  <c r="G51" i="16"/>
  <c r="J51" i="16"/>
  <c r="C52" i="16"/>
  <c r="B52" i="16" s="1"/>
  <c r="G52" i="16"/>
  <c r="J52" i="16"/>
  <c r="C53" i="16"/>
  <c r="B53" i="16" s="1"/>
  <c r="G53" i="16"/>
  <c r="J53" i="16"/>
  <c r="C54" i="16"/>
  <c r="B54" i="16" s="1"/>
  <c r="G54" i="16"/>
  <c r="J54" i="16"/>
  <c r="C55" i="16"/>
  <c r="B55" i="16" s="1"/>
  <c r="G55" i="16"/>
  <c r="J55" i="16"/>
  <c r="C56" i="16"/>
  <c r="B56" i="16" s="1"/>
  <c r="G56" i="16"/>
  <c r="J56" i="16"/>
  <c r="C57" i="16"/>
  <c r="B57" i="16" s="1"/>
  <c r="G57" i="16"/>
  <c r="J57" i="16"/>
  <c r="C58" i="16"/>
  <c r="B58" i="16" s="1"/>
  <c r="G58" i="16"/>
  <c r="J58" i="16"/>
  <c r="C59" i="16"/>
  <c r="B59" i="16" s="1"/>
  <c r="J59" i="16"/>
  <c r="C60" i="16"/>
  <c r="B60" i="16" s="1"/>
  <c r="J60" i="16"/>
  <c r="C61" i="16"/>
  <c r="B61" i="16" s="1"/>
  <c r="J61" i="16"/>
  <c r="C62" i="16"/>
  <c r="B62" i="16" s="1"/>
  <c r="J62" i="16"/>
  <c r="C63" i="16"/>
  <c r="B63" i="16" s="1"/>
  <c r="J63" i="16"/>
  <c r="C64" i="16"/>
  <c r="B64" i="16" s="1"/>
  <c r="J64" i="16"/>
  <c r="C65" i="16"/>
  <c r="B65" i="16" s="1"/>
  <c r="J65" i="16"/>
  <c r="C66" i="16"/>
  <c r="B66" i="16" s="1"/>
  <c r="J66" i="16"/>
  <c r="C67" i="16"/>
  <c r="B67" i="16" s="1"/>
  <c r="J67" i="16"/>
  <c r="C68" i="16"/>
  <c r="B68" i="16" s="1"/>
  <c r="J68" i="16"/>
  <c r="C69" i="16"/>
  <c r="B69" i="16" s="1"/>
  <c r="J69" i="16"/>
  <c r="C70" i="16"/>
  <c r="B70" i="16" s="1"/>
  <c r="J70" i="16"/>
  <c r="C71" i="16"/>
  <c r="B71" i="16" s="1"/>
  <c r="J71" i="16"/>
  <c r="C72" i="16"/>
  <c r="B72" i="16" s="1"/>
  <c r="J72" i="16"/>
  <c r="C73" i="16"/>
  <c r="B73" i="16" s="1"/>
  <c r="J73" i="16"/>
  <c r="C74" i="16"/>
  <c r="B74" i="16" s="1"/>
  <c r="J74" i="16"/>
  <c r="C75" i="16"/>
  <c r="B75" i="16" s="1"/>
  <c r="J75" i="16"/>
  <c r="C76" i="16"/>
  <c r="B76" i="16" s="1"/>
  <c r="J76" i="16"/>
  <c r="C77" i="16"/>
  <c r="B77" i="16" s="1"/>
  <c r="J77" i="16"/>
  <c r="C78" i="16"/>
  <c r="B78" i="16" s="1"/>
  <c r="J78" i="16"/>
  <c r="C79" i="16"/>
  <c r="B79" i="16" s="1"/>
  <c r="J79" i="16"/>
  <c r="C80" i="16"/>
  <c r="B80" i="16" s="1"/>
  <c r="J80" i="16"/>
  <c r="C81" i="16"/>
  <c r="B81" i="16" s="1"/>
  <c r="J81" i="16"/>
  <c r="C82" i="16"/>
  <c r="B82" i="16" s="1"/>
  <c r="J82" i="16"/>
  <c r="C83" i="16"/>
  <c r="B83" i="16" s="1"/>
  <c r="J83" i="16"/>
  <c r="C84" i="16"/>
  <c r="B84" i="16" s="1"/>
  <c r="J84" i="16"/>
  <c r="C85" i="16"/>
  <c r="B85" i="16" s="1"/>
  <c r="J85" i="16"/>
  <c r="C86" i="16"/>
  <c r="B86" i="16" s="1"/>
  <c r="J86" i="16"/>
  <c r="C87" i="16"/>
  <c r="B87" i="16" s="1"/>
  <c r="J87" i="16"/>
  <c r="C88" i="16"/>
  <c r="B88" i="16" s="1"/>
  <c r="J88" i="16"/>
  <c r="C89" i="16"/>
  <c r="B89" i="16" s="1"/>
  <c r="J89" i="16"/>
  <c r="C90" i="16"/>
  <c r="B90" i="16" s="1"/>
  <c r="J90" i="16"/>
  <c r="C91" i="16"/>
  <c r="B91" i="16" s="1"/>
  <c r="J91" i="16"/>
  <c r="C92" i="16"/>
  <c r="B92" i="16" s="1"/>
  <c r="J92" i="16"/>
  <c r="C93" i="16"/>
  <c r="B93" i="16" s="1"/>
  <c r="J93" i="16"/>
  <c r="C94" i="16"/>
  <c r="B94" i="16" s="1"/>
  <c r="J94" i="16"/>
  <c r="C95" i="16"/>
  <c r="B95" i="16" s="1"/>
  <c r="J95" i="16"/>
  <c r="C96" i="16"/>
  <c r="B96" i="16" s="1"/>
  <c r="J96" i="16"/>
  <c r="C97" i="16"/>
  <c r="B97" i="16" s="1"/>
  <c r="J97" i="16"/>
  <c r="C98" i="16"/>
  <c r="B98" i="16" s="1"/>
  <c r="J98" i="16"/>
  <c r="C99" i="16"/>
  <c r="B99" i="16" s="1"/>
  <c r="G99" i="16"/>
  <c r="J99" i="16"/>
  <c r="C100" i="16"/>
  <c r="B100" i="16" s="1"/>
  <c r="G100" i="16"/>
  <c r="J100" i="16"/>
  <c r="C101" i="16"/>
  <c r="B101" i="16" s="1"/>
  <c r="G101" i="16"/>
  <c r="J101" i="16"/>
  <c r="C102" i="16"/>
  <c r="B102" i="16" s="1"/>
  <c r="G102" i="16"/>
  <c r="J102" i="16"/>
  <c r="C103" i="16"/>
  <c r="B103" i="16" s="1"/>
  <c r="G103" i="16"/>
  <c r="J103" i="16"/>
  <c r="C104" i="16"/>
  <c r="B104" i="16" s="1"/>
  <c r="G104" i="16"/>
  <c r="J104" i="16"/>
  <c r="C105" i="16"/>
  <c r="B105" i="16" s="1"/>
  <c r="G105" i="16"/>
  <c r="J105" i="16"/>
  <c r="C106" i="16"/>
  <c r="B106" i="16" s="1"/>
  <c r="G106" i="16"/>
  <c r="J106" i="16"/>
  <c r="C107" i="16"/>
  <c r="B107" i="16" s="1"/>
  <c r="G107" i="16"/>
  <c r="J107" i="16"/>
  <c r="C108" i="16"/>
  <c r="B108" i="16" s="1"/>
  <c r="G108" i="16"/>
  <c r="J108" i="16"/>
  <c r="C109" i="16"/>
  <c r="B109" i="16" s="1"/>
  <c r="G109" i="16"/>
  <c r="J109" i="16"/>
  <c r="C110" i="16"/>
  <c r="B110" i="16" s="1"/>
  <c r="G110" i="16"/>
  <c r="J110" i="16"/>
  <c r="C111" i="16"/>
  <c r="B111" i="16" s="1"/>
  <c r="J111" i="16"/>
  <c r="C112" i="16"/>
  <c r="B112" i="16" s="1"/>
  <c r="J112" i="16"/>
  <c r="C113" i="16"/>
  <c r="B113" i="16" s="1"/>
  <c r="J113" i="16"/>
  <c r="C114" i="16"/>
  <c r="B114" i="16" s="1"/>
  <c r="G114" i="16"/>
  <c r="J114" i="16"/>
  <c r="C115" i="16"/>
  <c r="B115" i="16" s="1"/>
  <c r="G115" i="16"/>
  <c r="J115" i="16"/>
  <c r="C116" i="16"/>
  <c r="B116" i="16" s="1"/>
  <c r="J116" i="16"/>
  <c r="C117" i="16"/>
  <c r="B117" i="16" s="1"/>
  <c r="J117" i="16"/>
  <c r="C118" i="16"/>
  <c r="B118" i="16" s="1"/>
  <c r="G118" i="16"/>
  <c r="J118" i="16"/>
  <c r="C119" i="16"/>
  <c r="B119" i="16" s="1"/>
  <c r="G119" i="16"/>
  <c r="J119" i="16"/>
  <c r="C120" i="16"/>
  <c r="B120" i="16" s="1"/>
  <c r="G120" i="16"/>
  <c r="J120" i="16"/>
  <c r="C121" i="16"/>
  <c r="B121" i="16" s="1"/>
  <c r="G121" i="16"/>
  <c r="J121" i="16"/>
  <c r="C122" i="16"/>
  <c r="B122" i="16" s="1"/>
  <c r="G122" i="16"/>
  <c r="J122" i="16"/>
  <c r="C123" i="16"/>
  <c r="B123" i="16" s="1"/>
  <c r="G123" i="16"/>
  <c r="J123" i="16"/>
  <c r="C124" i="16"/>
  <c r="B124" i="16" s="1"/>
  <c r="G124" i="16"/>
  <c r="J124" i="16"/>
  <c r="C125" i="16"/>
  <c r="B125" i="16" s="1"/>
  <c r="G125" i="16"/>
  <c r="J125" i="16"/>
  <c r="C126" i="16"/>
  <c r="B126" i="16" s="1"/>
  <c r="G126" i="16"/>
  <c r="J126" i="16"/>
  <c r="C127" i="16"/>
  <c r="B127" i="16" s="1"/>
  <c r="G127" i="16"/>
  <c r="J127" i="16"/>
  <c r="C128" i="16"/>
  <c r="B128" i="16" s="1"/>
  <c r="G128" i="16"/>
  <c r="J128" i="16"/>
  <c r="C129" i="16"/>
  <c r="B129" i="16" s="1"/>
  <c r="G129" i="16"/>
  <c r="J129" i="16"/>
  <c r="C130" i="16"/>
  <c r="B130" i="16" s="1"/>
  <c r="J130" i="16"/>
  <c r="C131" i="16"/>
  <c r="B131" i="16" s="1"/>
  <c r="J131" i="16"/>
  <c r="C132" i="16"/>
  <c r="B132" i="16" s="1"/>
  <c r="J132" i="16"/>
  <c r="C133" i="16"/>
  <c r="B133" i="16" s="1"/>
  <c r="G133" i="16"/>
  <c r="J133" i="16"/>
  <c r="C134" i="16"/>
  <c r="B134" i="16" s="1"/>
  <c r="G134" i="16"/>
  <c r="J134" i="16"/>
  <c r="C135" i="16"/>
  <c r="B135" i="16" s="1"/>
  <c r="J135" i="16"/>
  <c r="C136" i="16"/>
  <c r="B136" i="16" s="1"/>
  <c r="J136" i="16"/>
  <c r="C137" i="16"/>
  <c r="B137" i="16" s="1"/>
  <c r="G137" i="16"/>
  <c r="J137" i="16"/>
  <c r="C138" i="16"/>
  <c r="B138" i="16" s="1"/>
  <c r="G138" i="16"/>
  <c r="J138" i="16"/>
  <c r="C139" i="16"/>
  <c r="B139" i="16" s="1"/>
  <c r="G139" i="16"/>
  <c r="J139" i="16"/>
  <c r="C140" i="16"/>
  <c r="B140" i="16" s="1"/>
  <c r="G140" i="16"/>
  <c r="J140" i="16"/>
  <c r="C141" i="16"/>
  <c r="B141" i="16" s="1"/>
  <c r="G141" i="16"/>
  <c r="J141" i="16"/>
  <c r="C142" i="16"/>
  <c r="B142" i="16" s="1"/>
  <c r="G142" i="16"/>
  <c r="J142" i="16"/>
  <c r="C143" i="16"/>
  <c r="B143" i="16" s="1"/>
  <c r="G143" i="16"/>
  <c r="J143" i="16"/>
  <c r="C144" i="16"/>
  <c r="B144" i="16" s="1"/>
  <c r="G144" i="16"/>
  <c r="J144" i="16"/>
  <c r="C145" i="16"/>
  <c r="B145" i="16" s="1"/>
  <c r="G145" i="16"/>
  <c r="J145" i="16"/>
  <c r="C146" i="16"/>
  <c r="B146" i="16" s="1"/>
  <c r="G146" i="16"/>
  <c r="J146" i="16"/>
  <c r="C147" i="16"/>
  <c r="B147" i="16" s="1"/>
  <c r="G147" i="16"/>
  <c r="J147" i="16"/>
  <c r="C148" i="16"/>
  <c r="B148" i="16" s="1"/>
  <c r="G148" i="16"/>
  <c r="J148" i="16"/>
  <c r="C149" i="16"/>
  <c r="B149" i="16" s="1"/>
  <c r="G149" i="16"/>
  <c r="J149" i="16"/>
  <c r="C150" i="16"/>
  <c r="B150" i="16" s="1"/>
  <c r="G150" i="16"/>
  <c r="J150" i="16"/>
  <c r="C151" i="16"/>
  <c r="B151" i="16" s="1"/>
  <c r="G151" i="16"/>
  <c r="J151" i="16"/>
  <c r="C152" i="16"/>
  <c r="B152" i="16" s="1"/>
  <c r="J152" i="16"/>
  <c r="C153" i="16"/>
  <c r="B153" i="16" s="1"/>
  <c r="J153" i="16"/>
  <c r="C154" i="16"/>
  <c r="B154" i="16" s="1"/>
  <c r="G154" i="16"/>
  <c r="J154" i="16"/>
  <c r="C155" i="16"/>
  <c r="B155" i="16" s="1"/>
  <c r="G155" i="16"/>
  <c r="J155" i="16"/>
  <c r="C156" i="16"/>
  <c r="B156" i="16" s="1"/>
  <c r="G156" i="16"/>
  <c r="J156" i="16"/>
  <c r="C157" i="16"/>
  <c r="B157" i="16" s="1"/>
  <c r="G157" i="16"/>
  <c r="J157" i="16"/>
  <c r="C158" i="16"/>
  <c r="B158" i="16" s="1"/>
  <c r="G158" i="16"/>
  <c r="J158" i="16"/>
  <c r="C159" i="16"/>
  <c r="B159" i="16" s="1"/>
  <c r="G159" i="16"/>
  <c r="J159" i="16"/>
  <c r="C160" i="16"/>
  <c r="B160" i="16" s="1"/>
  <c r="G160" i="16"/>
  <c r="J160" i="16"/>
  <c r="C161" i="16"/>
  <c r="B161" i="16" s="1"/>
  <c r="G161" i="16"/>
  <c r="J161" i="16"/>
  <c r="C162" i="16"/>
  <c r="B162" i="16" s="1"/>
  <c r="G162" i="16"/>
  <c r="J162" i="16"/>
  <c r="C163" i="16"/>
  <c r="B163" i="16" s="1"/>
  <c r="G163" i="16"/>
  <c r="J163" i="16"/>
  <c r="C164" i="16"/>
  <c r="B164" i="16" s="1"/>
  <c r="G164" i="16"/>
  <c r="J164" i="16"/>
  <c r="C165" i="16"/>
  <c r="B165" i="16" s="1"/>
  <c r="G165" i="16"/>
  <c r="J165" i="16"/>
  <c r="C166" i="16"/>
  <c r="B166" i="16" s="1"/>
  <c r="G166" i="16"/>
  <c r="J166" i="16"/>
  <c r="C167" i="16"/>
  <c r="B167" i="16" s="1"/>
  <c r="G167" i="16"/>
  <c r="J167" i="16"/>
  <c r="C168" i="16"/>
  <c r="B168" i="16" s="1"/>
  <c r="G168" i="16"/>
  <c r="J168" i="16"/>
  <c r="C169" i="16"/>
  <c r="B169" i="16" s="1"/>
  <c r="G169" i="16"/>
  <c r="J169" i="16"/>
  <c r="J170" i="16"/>
  <c r="J171" i="16"/>
  <c r="C172" i="16"/>
  <c r="B172" i="16" s="1"/>
  <c r="G172" i="16"/>
  <c r="J172" i="16"/>
  <c r="C173" i="16"/>
  <c r="B173" i="16" s="1"/>
  <c r="G173" i="16"/>
  <c r="J173" i="16"/>
  <c r="C174" i="16"/>
  <c r="B174" i="16" s="1"/>
  <c r="J174" i="16"/>
  <c r="C175" i="16"/>
  <c r="B175" i="16" s="1"/>
  <c r="G175" i="16"/>
  <c r="J175" i="16"/>
  <c r="C176" i="16"/>
  <c r="B176" i="16" s="1"/>
  <c r="G176" i="16"/>
  <c r="J176" i="16"/>
  <c r="C177" i="16"/>
  <c r="B177" i="16" s="1"/>
  <c r="G177" i="16"/>
  <c r="J177" i="16"/>
  <c r="C178" i="16"/>
  <c r="B178" i="16" s="1"/>
  <c r="G178" i="16"/>
  <c r="J178" i="16"/>
  <c r="C179" i="16"/>
  <c r="B179" i="16" s="1"/>
  <c r="G179" i="16"/>
  <c r="J179" i="16"/>
  <c r="C180" i="16"/>
  <c r="B180" i="16" s="1"/>
  <c r="G180" i="16"/>
  <c r="J180" i="16"/>
  <c r="C181" i="16"/>
  <c r="B181" i="16" s="1"/>
  <c r="G181" i="16"/>
  <c r="J181" i="16"/>
  <c r="C182" i="16"/>
  <c r="B182" i="16" s="1"/>
  <c r="G182" i="16"/>
  <c r="J182" i="16"/>
  <c r="C183" i="16"/>
  <c r="B183" i="16" s="1"/>
  <c r="G183" i="16"/>
  <c r="J183" i="16"/>
  <c r="C187" i="16"/>
  <c r="B187" i="16" s="1"/>
  <c r="G187" i="16"/>
  <c r="J187" i="16"/>
  <c r="C188" i="16"/>
  <c r="B188" i="16" s="1"/>
  <c r="J188" i="16"/>
  <c r="C189" i="16"/>
  <c r="B189" i="16" s="1"/>
  <c r="G189" i="16"/>
  <c r="J189" i="16"/>
  <c r="C190" i="16"/>
  <c r="B190" i="16" s="1"/>
  <c r="G190" i="16"/>
  <c r="J190" i="16"/>
  <c r="C191" i="16"/>
  <c r="B191" i="16" s="1"/>
  <c r="G191" i="16"/>
  <c r="J191" i="16"/>
  <c r="C192" i="16"/>
  <c r="B192" i="16" s="1"/>
  <c r="G192" i="16"/>
  <c r="J192" i="16"/>
  <c r="C193" i="16"/>
  <c r="B193" i="16" s="1"/>
  <c r="G193" i="16"/>
  <c r="J193" i="16"/>
  <c r="C194" i="16"/>
  <c r="B194" i="16" s="1"/>
  <c r="G194" i="16"/>
  <c r="J194" i="16"/>
  <c r="C195" i="16"/>
  <c r="B195" i="16" s="1"/>
  <c r="G195" i="16"/>
  <c r="J195" i="16"/>
  <c r="C196" i="16"/>
  <c r="B196" i="16" s="1"/>
  <c r="G196" i="16"/>
  <c r="J196" i="16"/>
  <c r="C197" i="16"/>
  <c r="B197" i="16" s="1"/>
  <c r="G197" i="16"/>
  <c r="J197" i="16"/>
  <c r="C198" i="16"/>
  <c r="B198" i="16" s="1"/>
  <c r="G198" i="16"/>
  <c r="J198" i="16"/>
  <c r="C199" i="16"/>
  <c r="B199" i="16" s="1"/>
  <c r="J199" i="16"/>
  <c r="C200" i="16"/>
  <c r="B200" i="16" s="1"/>
  <c r="G200" i="16"/>
  <c r="J200" i="16"/>
  <c r="C201" i="16"/>
  <c r="B201" i="16" s="1"/>
  <c r="G201" i="16"/>
  <c r="J201" i="16"/>
  <c r="C202" i="16"/>
  <c r="B202" i="16" s="1"/>
  <c r="G202" i="16"/>
  <c r="J202" i="16"/>
  <c r="C203" i="16"/>
  <c r="B203" i="16" s="1"/>
  <c r="G203" i="16"/>
  <c r="J203" i="16"/>
  <c r="C204" i="16"/>
  <c r="B204" i="16" s="1"/>
  <c r="G204" i="16"/>
  <c r="J204" i="16"/>
  <c r="C205" i="16"/>
  <c r="B205" i="16" s="1"/>
  <c r="G205" i="16"/>
  <c r="J205" i="16"/>
  <c r="C206" i="16"/>
  <c r="B206" i="16" s="1"/>
  <c r="G206" i="16"/>
  <c r="J206" i="16"/>
  <c r="C207" i="16"/>
  <c r="B207" i="16" s="1"/>
  <c r="G207" i="16"/>
  <c r="J207" i="16"/>
  <c r="C208" i="16"/>
  <c r="B208" i="16" s="1"/>
  <c r="G208" i="16"/>
  <c r="J208" i="16"/>
  <c r="C209" i="16"/>
  <c r="B209" i="16" s="1"/>
  <c r="G209" i="16"/>
  <c r="J209" i="16"/>
  <c r="C210" i="16"/>
  <c r="B210" i="16" s="1"/>
  <c r="J210" i="16"/>
  <c r="C211" i="16"/>
  <c r="B211" i="16" s="1"/>
  <c r="G211" i="16"/>
  <c r="J211" i="16"/>
  <c r="C212" i="16"/>
  <c r="B212" i="16" s="1"/>
  <c r="G212" i="16"/>
  <c r="J212" i="16"/>
  <c r="C213" i="16"/>
  <c r="B213" i="16" s="1"/>
  <c r="G213" i="16"/>
  <c r="J213" i="16"/>
  <c r="C214" i="16"/>
  <c r="B214" i="16" s="1"/>
  <c r="G214" i="16"/>
  <c r="J214" i="16"/>
  <c r="C215" i="16"/>
  <c r="B215" i="16" s="1"/>
  <c r="G215" i="16"/>
  <c r="J215" i="16"/>
  <c r="C216" i="16"/>
  <c r="B216" i="16" s="1"/>
  <c r="G216" i="16"/>
  <c r="J216" i="16"/>
  <c r="C217" i="16"/>
  <c r="B217" i="16" s="1"/>
  <c r="G217" i="16"/>
  <c r="J217" i="16"/>
  <c r="C218" i="16"/>
  <c r="B218" i="16" s="1"/>
  <c r="G218" i="16"/>
  <c r="J218" i="16"/>
  <c r="C219" i="16"/>
  <c r="B219" i="16" s="1"/>
  <c r="G219" i="16"/>
  <c r="J219" i="16"/>
  <c r="C220" i="16"/>
  <c r="B220" i="16" s="1"/>
  <c r="G220" i="16"/>
  <c r="J220" i="16"/>
  <c r="C221" i="16"/>
  <c r="B221" i="16" s="1"/>
  <c r="J221" i="16"/>
  <c r="C222" i="16"/>
  <c r="B222" i="16" s="1"/>
  <c r="G222" i="16"/>
  <c r="J222" i="16"/>
  <c r="C223" i="16"/>
  <c r="B223" i="16" s="1"/>
  <c r="G223" i="16"/>
  <c r="J223" i="16"/>
  <c r="C224" i="16"/>
  <c r="B224" i="16" s="1"/>
  <c r="G224" i="16"/>
  <c r="J224" i="16"/>
  <c r="C225" i="16"/>
  <c r="B225" i="16" s="1"/>
  <c r="G225" i="16"/>
  <c r="J225" i="16"/>
  <c r="C226" i="16"/>
  <c r="B226" i="16" s="1"/>
  <c r="G226" i="16"/>
  <c r="J226" i="16"/>
  <c r="C227" i="16"/>
  <c r="B227" i="16" s="1"/>
  <c r="G227" i="16"/>
  <c r="J227" i="16"/>
  <c r="C228" i="16"/>
  <c r="B228" i="16" s="1"/>
  <c r="G228" i="16"/>
  <c r="J228" i="16"/>
  <c r="C229" i="16"/>
  <c r="B229" i="16" s="1"/>
  <c r="G229" i="16"/>
  <c r="J229" i="16"/>
  <c r="C230" i="16"/>
  <c r="B230" i="16" s="1"/>
  <c r="G230" i="16"/>
  <c r="J230" i="16"/>
  <c r="C231" i="16"/>
  <c r="B231" i="16" s="1"/>
  <c r="G231" i="16"/>
  <c r="J231" i="16"/>
  <c r="C232" i="16"/>
  <c r="B232" i="16" s="1"/>
  <c r="J232" i="16"/>
  <c r="C233" i="16"/>
  <c r="B233" i="16" s="1"/>
  <c r="G233" i="16"/>
  <c r="J233" i="16"/>
  <c r="C234" i="16"/>
  <c r="B234" i="16" s="1"/>
  <c r="G234" i="16"/>
  <c r="J234" i="16"/>
  <c r="C235" i="16"/>
  <c r="B235" i="16" s="1"/>
  <c r="G235" i="16"/>
  <c r="J235" i="16"/>
  <c r="C236" i="16"/>
  <c r="B236" i="16" s="1"/>
  <c r="G236" i="16"/>
  <c r="J236" i="16"/>
  <c r="C237" i="16"/>
  <c r="B237" i="16" s="1"/>
  <c r="G237" i="16"/>
  <c r="J237" i="16"/>
  <c r="C238" i="16"/>
  <c r="B238" i="16" s="1"/>
  <c r="G238" i="16"/>
  <c r="J238" i="16"/>
  <c r="C239" i="16"/>
  <c r="B239" i="16" s="1"/>
  <c r="G239" i="16"/>
  <c r="J239" i="16"/>
  <c r="C240" i="16"/>
  <c r="B240" i="16" s="1"/>
  <c r="G240" i="16"/>
  <c r="J240" i="16"/>
  <c r="C241" i="16"/>
  <c r="B241" i="16" s="1"/>
  <c r="G241" i="16"/>
  <c r="J241" i="16"/>
  <c r="J242" i="16"/>
  <c r="J243" i="16"/>
  <c r="C244" i="16"/>
  <c r="B244" i="16" s="1"/>
  <c r="J244" i="16"/>
  <c r="C245" i="16"/>
  <c r="B245" i="16" s="1"/>
  <c r="G245" i="16"/>
  <c r="J245" i="16"/>
  <c r="C246" i="16"/>
  <c r="B246" i="16" s="1"/>
  <c r="G246" i="16"/>
  <c r="J246" i="16"/>
  <c r="C247" i="16"/>
  <c r="B247" i="16" s="1"/>
  <c r="G247" i="16"/>
  <c r="J247" i="16"/>
  <c r="C248" i="16"/>
  <c r="B248" i="16" s="1"/>
  <c r="G248" i="16"/>
  <c r="J248" i="16"/>
  <c r="C249" i="16"/>
  <c r="B249" i="16" s="1"/>
  <c r="G249" i="16"/>
  <c r="J249" i="16"/>
  <c r="C250" i="16"/>
  <c r="B250" i="16" s="1"/>
  <c r="G250" i="16"/>
  <c r="J250" i="16"/>
  <c r="C251" i="16"/>
  <c r="B251" i="16" s="1"/>
  <c r="G251" i="16"/>
  <c r="J251" i="16"/>
  <c r="C252" i="16"/>
  <c r="B252" i="16" s="1"/>
  <c r="G252" i="16"/>
  <c r="J252" i="16"/>
  <c r="C253" i="16"/>
  <c r="B253" i="16" s="1"/>
  <c r="G253" i="16"/>
  <c r="J253" i="16"/>
  <c r="J254" i="16"/>
  <c r="J255" i="16"/>
  <c r="C256" i="16"/>
  <c r="B256" i="16" s="1"/>
  <c r="J256" i="16"/>
  <c r="C257" i="16"/>
  <c r="B257" i="16" s="1"/>
  <c r="G257" i="16"/>
  <c r="J257" i="16"/>
  <c r="C258" i="16"/>
  <c r="B258" i="16" s="1"/>
  <c r="G258" i="16"/>
  <c r="J258" i="16"/>
  <c r="C259" i="16"/>
  <c r="B259" i="16" s="1"/>
  <c r="G259" i="16"/>
  <c r="J259" i="16"/>
  <c r="C260" i="16"/>
  <c r="B260" i="16" s="1"/>
  <c r="G260" i="16"/>
  <c r="J260" i="16"/>
  <c r="C261" i="16"/>
  <c r="B261" i="16" s="1"/>
  <c r="G261" i="16"/>
  <c r="J261" i="16"/>
  <c r="C262" i="16"/>
  <c r="B262" i="16" s="1"/>
  <c r="G262" i="16"/>
  <c r="J262" i="16"/>
  <c r="C263" i="16"/>
  <c r="B263" i="16" s="1"/>
  <c r="G263" i="16"/>
  <c r="J263" i="16"/>
  <c r="C264" i="16"/>
  <c r="B264" i="16" s="1"/>
  <c r="G264" i="16"/>
  <c r="J264" i="16"/>
  <c r="C265" i="16"/>
  <c r="B265" i="16" s="1"/>
  <c r="G265" i="16"/>
  <c r="J265" i="16"/>
  <c r="C266" i="16"/>
  <c r="B266" i="16" s="1"/>
  <c r="J266" i="16"/>
  <c r="C267" i="16"/>
  <c r="B267" i="16" s="1"/>
  <c r="G267" i="16"/>
  <c r="J267" i="16"/>
  <c r="C268" i="16"/>
  <c r="B268" i="16" s="1"/>
  <c r="G268" i="16"/>
  <c r="J268" i="16"/>
  <c r="C269" i="16"/>
  <c r="B269" i="16" s="1"/>
  <c r="G269" i="16"/>
  <c r="J269" i="16"/>
  <c r="C270" i="16"/>
  <c r="B270" i="16" s="1"/>
  <c r="G270" i="16"/>
  <c r="J270" i="16"/>
  <c r="C271" i="16"/>
  <c r="B271" i="16" s="1"/>
  <c r="G271" i="16"/>
  <c r="J271" i="16"/>
  <c r="C272" i="16"/>
  <c r="B272" i="16" s="1"/>
  <c r="G272" i="16"/>
  <c r="J272" i="16"/>
  <c r="C273" i="16"/>
  <c r="B273" i="16" s="1"/>
  <c r="G273" i="16"/>
  <c r="J273" i="16"/>
  <c r="C274" i="16"/>
  <c r="B274" i="16" s="1"/>
  <c r="G274" i="16"/>
  <c r="J274" i="16"/>
  <c r="C275" i="16"/>
  <c r="B275" i="16" s="1"/>
  <c r="G275" i="16"/>
  <c r="J275" i="16"/>
  <c r="C276" i="16"/>
  <c r="B276" i="16" s="1"/>
  <c r="J276" i="16"/>
  <c r="C277" i="16"/>
  <c r="B277" i="16" s="1"/>
  <c r="G277" i="16"/>
  <c r="J277" i="16"/>
  <c r="C278" i="16"/>
  <c r="B278" i="16" s="1"/>
  <c r="G278" i="16"/>
  <c r="J278" i="16"/>
  <c r="C279" i="16"/>
  <c r="B279" i="16" s="1"/>
  <c r="G279" i="16"/>
  <c r="J279" i="16"/>
  <c r="C280" i="16"/>
  <c r="B280" i="16" s="1"/>
  <c r="G280" i="16"/>
  <c r="J280" i="16"/>
  <c r="C281" i="16"/>
  <c r="B281" i="16" s="1"/>
  <c r="G281" i="16"/>
  <c r="J281" i="16"/>
  <c r="C282" i="16"/>
  <c r="B282" i="16" s="1"/>
  <c r="G282" i="16"/>
  <c r="J282" i="16"/>
  <c r="C283" i="16"/>
  <c r="B283" i="16" s="1"/>
  <c r="G283" i="16"/>
  <c r="J283" i="16"/>
  <c r="C284" i="16"/>
  <c r="B284" i="16" s="1"/>
  <c r="G284" i="16"/>
  <c r="J284" i="16"/>
  <c r="C285" i="16"/>
  <c r="B285" i="16" s="1"/>
  <c r="G285" i="16"/>
  <c r="J285" i="16"/>
  <c r="C286" i="16"/>
  <c r="B286" i="16" s="1"/>
  <c r="J286" i="16"/>
  <c r="C287" i="16"/>
  <c r="B287" i="16" s="1"/>
  <c r="G287" i="16"/>
  <c r="J287" i="16"/>
  <c r="C288" i="16"/>
  <c r="B288" i="16" s="1"/>
  <c r="G288" i="16"/>
  <c r="J288" i="16"/>
  <c r="C289" i="16"/>
  <c r="B289" i="16" s="1"/>
  <c r="G289" i="16"/>
  <c r="J289" i="16"/>
  <c r="C290" i="16"/>
  <c r="B290" i="16" s="1"/>
  <c r="G290" i="16"/>
  <c r="J290" i="16"/>
  <c r="C291" i="16"/>
  <c r="B291" i="16" s="1"/>
  <c r="G291" i="16"/>
  <c r="J291" i="16"/>
  <c r="C292" i="16"/>
  <c r="B292" i="16" s="1"/>
  <c r="G292" i="16"/>
  <c r="J292" i="16"/>
  <c r="C293" i="16"/>
  <c r="B293" i="16" s="1"/>
  <c r="G293" i="16"/>
  <c r="J293" i="16"/>
  <c r="C294" i="16"/>
  <c r="B294" i="16" s="1"/>
  <c r="G294" i="16"/>
  <c r="J294" i="16"/>
  <c r="C295" i="16"/>
  <c r="B295" i="16" s="1"/>
  <c r="G295" i="16"/>
  <c r="J295" i="16"/>
  <c r="C296" i="16"/>
  <c r="B296" i="16" s="1"/>
  <c r="J296" i="16"/>
  <c r="C297" i="16"/>
  <c r="B297" i="16" s="1"/>
  <c r="G297" i="16"/>
  <c r="J297" i="16"/>
  <c r="C298" i="16"/>
  <c r="B298" i="16" s="1"/>
  <c r="G298" i="16"/>
  <c r="J298" i="16"/>
  <c r="C299" i="16"/>
  <c r="B299" i="16" s="1"/>
  <c r="G299" i="16"/>
  <c r="J299" i="16"/>
  <c r="C300" i="16"/>
  <c r="B300" i="16" s="1"/>
  <c r="G300" i="16"/>
  <c r="J300" i="16"/>
  <c r="C301" i="16"/>
  <c r="B301" i="16" s="1"/>
  <c r="G301" i="16"/>
  <c r="J301" i="16"/>
  <c r="C302" i="16"/>
  <c r="B302" i="16" s="1"/>
  <c r="G302" i="16"/>
  <c r="J302" i="16"/>
  <c r="C303" i="16"/>
  <c r="B303" i="16" s="1"/>
  <c r="G303" i="16"/>
  <c r="J303" i="16"/>
  <c r="C304" i="16"/>
  <c r="B304" i="16" s="1"/>
  <c r="G304" i="16"/>
  <c r="J304" i="16"/>
  <c r="C305" i="16"/>
  <c r="B305" i="16" s="1"/>
  <c r="G305" i="16"/>
  <c r="J305" i="16"/>
  <c r="C306" i="16"/>
  <c r="B306" i="16" s="1"/>
  <c r="J306" i="16"/>
  <c r="C307" i="16"/>
  <c r="B307" i="16" s="1"/>
  <c r="G307" i="16"/>
  <c r="J307" i="16"/>
  <c r="C308" i="16"/>
  <c r="B308" i="16" s="1"/>
  <c r="G308" i="16"/>
  <c r="J308" i="16"/>
  <c r="C309" i="16"/>
  <c r="B309" i="16" s="1"/>
  <c r="G309" i="16"/>
  <c r="J309" i="16"/>
  <c r="C310" i="16"/>
  <c r="B310" i="16" s="1"/>
  <c r="G310" i="16"/>
  <c r="J310" i="16"/>
  <c r="C311" i="16"/>
  <c r="B311" i="16" s="1"/>
  <c r="G311" i="16"/>
  <c r="J311" i="16"/>
  <c r="C312" i="16"/>
  <c r="B312" i="16" s="1"/>
  <c r="G312" i="16"/>
  <c r="J312" i="16"/>
  <c r="C313" i="16"/>
  <c r="B313" i="16" s="1"/>
  <c r="G313" i="16"/>
  <c r="J313" i="16"/>
  <c r="C314" i="16"/>
  <c r="B314" i="16" s="1"/>
  <c r="G314" i="16"/>
  <c r="J314" i="16"/>
  <c r="C315" i="16"/>
  <c r="B315" i="16" s="1"/>
  <c r="G315" i="16"/>
  <c r="J315" i="16"/>
  <c r="C316" i="16"/>
  <c r="B316" i="16" s="1"/>
  <c r="J316" i="16"/>
  <c r="C317" i="16"/>
  <c r="B317" i="16" s="1"/>
  <c r="G317" i="16"/>
  <c r="J317" i="16"/>
  <c r="C318" i="16"/>
  <c r="B318" i="16" s="1"/>
  <c r="G318" i="16"/>
  <c r="J318" i="16"/>
  <c r="C319" i="16"/>
  <c r="B319" i="16" s="1"/>
  <c r="G319" i="16"/>
  <c r="J319" i="16"/>
  <c r="C320" i="16"/>
  <c r="B320" i="16" s="1"/>
  <c r="G320" i="16"/>
  <c r="J320" i="16"/>
  <c r="C321" i="16"/>
  <c r="B321" i="16" s="1"/>
  <c r="G321" i="16"/>
  <c r="J321" i="16"/>
  <c r="C322" i="16"/>
  <c r="B322" i="16" s="1"/>
  <c r="G322" i="16"/>
  <c r="J322" i="16"/>
  <c r="C323" i="16"/>
  <c r="B323" i="16" s="1"/>
  <c r="G323" i="16"/>
  <c r="J323" i="16"/>
  <c r="C324" i="16"/>
  <c r="B324" i="16" s="1"/>
  <c r="G324" i="16"/>
  <c r="J324" i="16"/>
  <c r="C325" i="16"/>
  <c r="B325" i="16" s="1"/>
  <c r="G325" i="16"/>
  <c r="J325" i="16"/>
  <c r="C326" i="16"/>
  <c r="B326" i="16" s="1"/>
  <c r="G326" i="16"/>
  <c r="J326" i="16"/>
  <c r="C327" i="16"/>
  <c r="B327" i="16" s="1"/>
  <c r="G327" i="16"/>
  <c r="J327" i="16"/>
  <c r="C328" i="16"/>
  <c r="B328" i="16" s="1"/>
  <c r="J328" i="16"/>
  <c r="C329" i="16"/>
  <c r="B329" i="16" s="1"/>
  <c r="G329" i="16"/>
  <c r="J329" i="16"/>
  <c r="C330" i="16"/>
  <c r="B330" i="16" s="1"/>
  <c r="G330" i="16"/>
  <c r="J330" i="16"/>
  <c r="C331" i="16"/>
  <c r="B331" i="16" s="1"/>
  <c r="G331" i="16"/>
  <c r="J331" i="16"/>
  <c r="C332" i="16"/>
  <c r="B332" i="16" s="1"/>
  <c r="G332" i="16"/>
  <c r="J332" i="16"/>
  <c r="C333" i="16"/>
  <c r="B333" i="16" s="1"/>
  <c r="G333" i="16"/>
  <c r="J333" i="16"/>
  <c r="C334" i="16"/>
  <c r="B334" i="16" s="1"/>
  <c r="G334" i="16"/>
  <c r="J334" i="16"/>
  <c r="C335" i="16"/>
  <c r="B335" i="16" s="1"/>
  <c r="G335" i="16"/>
  <c r="J335" i="16"/>
  <c r="C336" i="16"/>
  <c r="B336" i="16" s="1"/>
  <c r="G336" i="16"/>
  <c r="J336" i="16"/>
  <c r="C337" i="16"/>
  <c r="B337" i="16" s="1"/>
  <c r="G337" i="16"/>
  <c r="J337" i="16"/>
  <c r="C338" i="16"/>
  <c r="B338" i="16" s="1"/>
  <c r="G338" i="16"/>
  <c r="J338" i="16"/>
  <c r="C339" i="16"/>
  <c r="B339" i="16" s="1"/>
  <c r="J339" i="16"/>
  <c r="C340" i="16"/>
  <c r="B340" i="16" s="1"/>
  <c r="G340" i="16"/>
  <c r="J340" i="16"/>
  <c r="C341" i="16"/>
  <c r="B341" i="16" s="1"/>
  <c r="G341" i="16"/>
  <c r="J341" i="16"/>
  <c r="C342" i="16"/>
  <c r="B342" i="16" s="1"/>
  <c r="G342" i="16"/>
  <c r="J342" i="16"/>
  <c r="C343" i="16"/>
  <c r="B343" i="16" s="1"/>
  <c r="G343" i="16"/>
  <c r="J343" i="16"/>
  <c r="C344" i="16"/>
  <c r="B344" i="16" s="1"/>
  <c r="G344" i="16"/>
  <c r="J344" i="16"/>
  <c r="C345" i="16"/>
  <c r="B345" i="16" s="1"/>
  <c r="G345" i="16"/>
  <c r="J345" i="16"/>
  <c r="C346" i="16"/>
  <c r="B346" i="16" s="1"/>
  <c r="G346" i="16"/>
  <c r="J346" i="16"/>
  <c r="C347" i="16"/>
  <c r="B347" i="16" s="1"/>
  <c r="G347" i="16"/>
  <c r="J347" i="16"/>
  <c r="C348" i="16"/>
  <c r="B348" i="16" s="1"/>
  <c r="G348" i="16"/>
  <c r="J348" i="16"/>
  <c r="C349" i="16"/>
  <c r="B349" i="16" s="1"/>
  <c r="G349" i="16"/>
  <c r="J349" i="16"/>
  <c r="C350" i="16"/>
  <c r="B350" i="16" s="1"/>
  <c r="J350" i="16"/>
  <c r="C351" i="16"/>
  <c r="B351" i="16" s="1"/>
  <c r="G351" i="16"/>
  <c r="J351" i="16"/>
  <c r="C352" i="16"/>
  <c r="B352" i="16" s="1"/>
  <c r="G352" i="16"/>
  <c r="J352" i="16"/>
  <c r="C353" i="16"/>
  <c r="B353" i="16" s="1"/>
  <c r="G353" i="16"/>
  <c r="J353" i="16"/>
  <c r="C354" i="16"/>
  <c r="B354" i="16" s="1"/>
  <c r="G354" i="16"/>
  <c r="J354" i="16"/>
  <c r="C355" i="16"/>
  <c r="B355" i="16" s="1"/>
  <c r="G355" i="16"/>
  <c r="J355" i="16"/>
  <c r="C356" i="16"/>
  <c r="B356" i="16" s="1"/>
  <c r="G356" i="16"/>
  <c r="J356" i="16"/>
  <c r="C357" i="16"/>
  <c r="B357" i="16" s="1"/>
  <c r="G357" i="16"/>
  <c r="J357" i="16"/>
  <c r="C358" i="16"/>
  <c r="B358" i="16" s="1"/>
  <c r="G358" i="16"/>
  <c r="J358" i="16"/>
  <c r="C359" i="16"/>
  <c r="B359" i="16" s="1"/>
  <c r="G359" i="16"/>
  <c r="J359" i="16"/>
  <c r="C360" i="16"/>
  <c r="B360" i="16" s="1"/>
  <c r="G360" i="16"/>
  <c r="J360" i="16"/>
  <c r="C361" i="16"/>
  <c r="B361" i="16" s="1"/>
  <c r="J361" i="16"/>
  <c r="C362" i="16"/>
  <c r="B362" i="16" s="1"/>
  <c r="G362" i="16"/>
  <c r="J362" i="16"/>
  <c r="C363" i="16"/>
  <c r="B363" i="16" s="1"/>
  <c r="G363" i="16"/>
  <c r="J363" i="16"/>
  <c r="C364" i="16"/>
  <c r="B364" i="16" s="1"/>
  <c r="G364" i="16"/>
  <c r="J364" i="16"/>
  <c r="C365" i="16"/>
  <c r="B365" i="16" s="1"/>
  <c r="G365" i="16"/>
  <c r="J365" i="16"/>
  <c r="C366" i="16"/>
  <c r="B366" i="16" s="1"/>
  <c r="G366" i="16"/>
  <c r="J366" i="16"/>
  <c r="C367" i="16"/>
  <c r="B367" i="16" s="1"/>
  <c r="G367" i="16"/>
  <c r="J367" i="16"/>
  <c r="C368" i="16"/>
  <c r="B368" i="16" s="1"/>
  <c r="G368" i="16"/>
  <c r="J368" i="16"/>
  <c r="C369" i="16"/>
  <c r="B369" i="16" s="1"/>
  <c r="G369" i="16"/>
  <c r="J369" i="16"/>
  <c r="C370" i="16"/>
  <c r="B370" i="16" s="1"/>
  <c r="J370" i="16"/>
  <c r="C371" i="16"/>
  <c r="B371" i="16" s="1"/>
  <c r="G371" i="16"/>
  <c r="J371" i="16"/>
  <c r="C372" i="16"/>
  <c r="B372" i="16" s="1"/>
  <c r="G372" i="16"/>
  <c r="J372" i="16"/>
  <c r="C373" i="16"/>
  <c r="B373" i="16" s="1"/>
  <c r="G373" i="16"/>
  <c r="J373" i="16"/>
  <c r="C374" i="16"/>
  <c r="B374" i="16" s="1"/>
  <c r="G374" i="16"/>
  <c r="J374" i="16"/>
  <c r="C375" i="16"/>
  <c r="B375" i="16" s="1"/>
  <c r="G375" i="16"/>
  <c r="J375" i="16"/>
  <c r="C376" i="16"/>
  <c r="B376" i="16" s="1"/>
  <c r="G376" i="16"/>
  <c r="J376" i="16"/>
  <c r="C377" i="16"/>
  <c r="B377" i="16" s="1"/>
  <c r="G377" i="16"/>
  <c r="J377" i="16"/>
  <c r="C378" i="16"/>
  <c r="B378" i="16" s="1"/>
  <c r="G378" i="16"/>
  <c r="J378" i="16"/>
  <c r="C379" i="16"/>
  <c r="B379" i="16" s="1"/>
  <c r="G379" i="16"/>
  <c r="J379" i="16"/>
  <c r="C380" i="16"/>
  <c r="B380" i="16" s="1"/>
  <c r="G380" i="16"/>
  <c r="J380" i="16"/>
  <c r="C381" i="16"/>
  <c r="B381" i="16" s="1"/>
  <c r="G381" i="16"/>
  <c r="J381" i="16"/>
  <c r="C382" i="16"/>
  <c r="B382" i="16" s="1"/>
  <c r="J382" i="16"/>
  <c r="C383" i="16"/>
  <c r="B383" i="16" s="1"/>
  <c r="G383" i="16"/>
  <c r="J383" i="16"/>
  <c r="C384" i="16"/>
  <c r="B384" i="16" s="1"/>
  <c r="G384" i="16"/>
  <c r="J384" i="16"/>
  <c r="C385" i="16"/>
  <c r="B385" i="16" s="1"/>
  <c r="G385" i="16"/>
  <c r="J385" i="16"/>
  <c r="C386" i="16"/>
  <c r="B386" i="16" s="1"/>
  <c r="G386" i="16"/>
  <c r="J386" i="16"/>
  <c r="C387" i="16"/>
  <c r="B387" i="16" s="1"/>
  <c r="G387" i="16"/>
  <c r="J387" i="16"/>
  <c r="C388" i="16"/>
  <c r="B388" i="16" s="1"/>
  <c r="G388" i="16"/>
  <c r="J388" i="16"/>
  <c r="C389" i="16"/>
  <c r="B389" i="16" s="1"/>
  <c r="G389" i="16"/>
  <c r="J389" i="16"/>
  <c r="C390" i="16"/>
  <c r="B390" i="16" s="1"/>
  <c r="G390" i="16"/>
  <c r="J390" i="16"/>
  <c r="C391" i="16"/>
  <c r="B391" i="16" s="1"/>
  <c r="G391" i="16"/>
  <c r="J391" i="16"/>
  <c r="C392" i="16"/>
  <c r="B392" i="16" s="1"/>
  <c r="G392" i="16"/>
  <c r="J392" i="16"/>
  <c r="C393" i="16"/>
  <c r="B393" i="16" s="1"/>
  <c r="G393" i="16"/>
  <c r="J393" i="16"/>
  <c r="C394" i="16"/>
  <c r="B394" i="16" s="1"/>
  <c r="J394" i="16"/>
  <c r="C395" i="16"/>
  <c r="B395" i="16" s="1"/>
  <c r="G395" i="16"/>
  <c r="J395" i="16"/>
  <c r="C396" i="16"/>
  <c r="B396" i="16" s="1"/>
  <c r="G396" i="16"/>
  <c r="J396" i="16"/>
  <c r="C397" i="16"/>
  <c r="B397" i="16" s="1"/>
  <c r="G397" i="16"/>
  <c r="J397" i="16"/>
  <c r="C398" i="16"/>
  <c r="B398" i="16" s="1"/>
  <c r="G398" i="16"/>
  <c r="J398" i="16"/>
  <c r="C399" i="16"/>
  <c r="B399" i="16" s="1"/>
  <c r="G399" i="16"/>
  <c r="J399" i="16"/>
  <c r="C400" i="16"/>
  <c r="B400" i="16" s="1"/>
  <c r="G400" i="16"/>
  <c r="J400" i="16"/>
  <c r="C401" i="16"/>
  <c r="B401" i="16" s="1"/>
  <c r="G401" i="16"/>
  <c r="J401" i="16"/>
  <c r="C402" i="16"/>
  <c r="B402" i="16" s="1"/>
  <c r="G402" i="16"/>
  <c r="J402" i="16"/>
  <c r="C403" i="16"/>
  <c r="B403" i="16" s="1"/>
  <c r="G403" i="16"/>
  <c r="J403" i="16"/>
  <c r="C404" i="16"/>
  <c r="B404" i="16" s="1"/>
  <c r="G404" i="16"/>
  <c r="J404" i="16"/>
  <c r="C405" i="16"/>
  <c r="B405" i="16" s="1"/>
  <c r="G405" i="16"/>
  <c r="J405" i="16"/>
  <c r="C406" i="16"/>
  <c r="B406" i="16" s="1"/>
  <c r="J406" i="16"/>
  <c r="C407" i="16"/>
  <c r="B407" i="16" s="1"/>
  <c r="G407" i="16"/>
  <c r="J407" i="16"/>
  <c r="C408" i="16"/>
  <c r="B408" i="16" s="1"/>
  <c r="G408" i="16"/>
  <c r="J408" i="16"/>
  <c r="C409" i="16"/>
  <c r="B409" i="16" s="1"/>
  <c r="G409" i="16"/>
  <c r="J409" i="16"/>
  <c r="C410" i="16"/>
  <c r="B410" i="16" s="1"/>
  <c r="G410" i="16"/>
  <c r="J410" i="16"/>
  <c r="C411" i="16"/>
  <c r="B411" i="16" s="1"/>
  <c r="G411" i="16"/>
  <c r="J411" i="16"/>
  <c r="C412" i="16"/>
  <c r="B412" i="16" s="1"/>
  <c r="G412" i="16"/>
  <c r="J412" i="16"/>
  <c r="C413" i="16"/>
  <c r="B413" i="16" s="1"/>
  <c r="G413" i="16"/>
  <c r="J413" i="16"/>
  <c r="C414" i="16"/>
  <c r="B414" i="16" s="1"/>
  <c r="G414" i="16"/>
  <c r="J414" i="16"/>
  <c r="C415" i="16"/>
  <c r="B415" i="16" s="1"/>
  <c r="G415" i="16"/>
  <c r="J415" i="16"/>
  <c r="C416" i="16"/>
  <c r="B416" i="16" s="1"/>
  <c r="G416" i="16"/>
  <c r="J416" i="16"/>
  <c r="C417" i="16"/>
  <c r="B417" i="16" s="1"/>
  <c r="G417" i="16"/>
  <c r="J417" i="16"/>
  <c r="C418" i="16"/>
  <c r="B418" i="16" s="1"/>
  <c r="J418" i="16"/>
  <c r="C419" i="16"/>
  <c r="B419" i="16" s="1"/>
  <c r="G419" i="16"/>
  <c r="J419" i="16"/>
  <c r="C420" i="16"/>
  <c r="B420" i="16" s="1"/>
  <c r="G420" i="16"/>
  <c r="J420" i="16"/>
  <c r="C421" i="16"/>
  <c r="B421" i="16" s="1"/>
  <c r="G421" i="16"/>
  <c r="J421" i="16"/>
  <c r="C422" i="16"/>
  <c r="B422" i="16" s="1"/>
  <c r="G422" i="16"/>
  <c r="J422" i="16"/>
  <c r="C423" i="16"/>
  <c r="B423" i="16" s="1"/>
  <c r="G423" i="16"/>
  <c r="J423" i="16"/>
  <c r="C424" i="16"/>
  <c r="B424" i="16" s="1"/>
  <c r="G424" i="16"/>
  <c r="J424" i="16"/>
  <c r="C425" i="16"/>
  <c r="B425" i="16" s="1"/>
  <c r="G425" i="16"/>
  <c r="J425" i="16"/>
  <c r="C426" i="16"/>
  <c r="B426" i="16" s="1"/>
  <c r="G426" i="16"/>
  <c r="J426" i="16"/>
  <c r="C427" i="16"/>
  <c r="B427" i="16" s="1"/>
  <c r="G427" i="16"/>
  <c r="J427" i="16"/>
  <c r="C428" i="16"/>
  <c r="B428" i="16" s="1"/>
  <c r="G428" i="16"/>
  <c r="J428" i="16"/>
  <c r="C429" i="16"/>
  <c r="B429" i="16" s="1"/>
  <c r="G429" i="16"/>
  <c r="J429" i="16"/>
  <c r="C430" i="16"/>
  <c r="B430" i="16" s="1"/>
  <c r="J430" i="16"/>
  <c r="C431" i="16"/>
  <c r="B431" i="16" s="1"/>
  <c r="G431" i="16"/>
  <c r="J431" i="16"/>
  <c r="C432" i="16"/>
  <c r="B432" i="16" s="1"/>
  <c r="G432" i="16"/>
  <c r="J432" i="16"/>
  <c r="C433" i="16"/>
  <c r="B433" i="16" s="1"/>
  <c r="G433" i="16"/>
  <c r="J433" i="16"/>
  <c r="C434" i="16"/>
  <c r="B434" i="16" s="1"/>
  <c r="G434" i="16"/>
  <c r="J434" i="16"/>
  <c r="C435" i="16"/>
  <c r="B435" i="16" s="1"/>
  <c r="G435" i="16"/>
  <c r="J435" i="16"/>
  <c r="C436" i="16"/>
  <c r="B436" i="16" s="1"/>
  <c r="G436" i="16"/>
  <c r="J436" i="16"/>
  <c r="C437" i="16"/>
  <c r="B437" i="16" s="1"/>
  <c r="G437" i="16"/>
  <c r="J437" i="16"/>
  <c r="C438" i="16"/>
  <c r="B438" i="16" s="1"/>
  <c r="G438" i="16"/>
  <c r="J438" i="16"/>
  <c r="C439" i="16"/>
  <c r="B439" i="16" s="1"/>
  <c r="G439" i="16"/>
  <c r="J439" i="16"/>
  <c r="C440" i="16"/>
  <c r="B440" i="16" s="1"/>
  <c r="G440" i="16"/>
  <c r="J440" i="16"/>
  <c r="C441" i="16"/>
  <c r="B441" i="16" s="1"/>
  <c r="G441" i="16"/>
  <c r="J441" i="16"/>
  <c r="C442" i="16"/>
  <c r="B442" i="16" s="1"/>
  <c r="J442" i="16"/>
  <c r="C443" i="16"/>
  <c r="B443" i="16" s="1"/>
  <c r="G443" i="16"/>
  <c r="J443" i="16"/>
  <c r="C444" i="16"/>
  <c r="B444" i="16" s="1"/>
  <c r="G444" i="16"/>
  <c r="J444" i="16"/>
  <c r="C445" i="16"/>
  <c r="B445" i="16" s="1"/>
  <c r="G445" i="16"/>
  <c r="J445" i="16"/>
  <c r="C446" i="16"/>
  <c r="B446" i="16" s="1"/>
  <c r="G446" i="16"/>
  <c r="J446" i="16"/>
  <c r="C447" i="16"/>
  <c r="B447" i="16" s="1"/>
  <c r="G447" i="16"/>
  <c r="J447" i="16"/>
  <c r="C448" i="16"/>
  <c r="B448" i="16" s="1"/>
  <c r="G448" i="16"/>
  <c r="J448" i="16"/>
  <c r="C449" i="16"/>
  <c r="B449" i="16" s="1"/>
  <c r="G449" i="16"/>
  <c r="J449" i="16"/>
  <c r="C450" i="16"/>
  <c r="B450" i="16" s="1"/>
  <c r="G450" i="16"/>
  <c r="J450" i="16"/>
  <c r="C451" i="16"/>
  <c r="B451" i="16" s="1"/>
  <c r="G451" i="16"/>
  <c r="J451" i="16"/>
  <c r="C452" i="16"/>
  <c r="B452" i="16" s="1"/>
  <c r="G452" i="16"/>
  <c r="J452" i="16"/>
  <c r="C453" i="16"/>
  <c r="B453" i="16" s="1"/>
  <c r="G453" i="16"/>
  <c r="J453" i="16"/>
  <c r="C454" i="16"/>
  <c r="B454" i="16" s="1"/>
  <c r="G454" i="16"/>
  <c r="J454" i="16"/>
  <c r="C455" i="16"/>
  <c r="B455" i="16" s="1"/>
  <c r="J455" i="16"/>
  <c r="C456" i="16"/>
  <c r="B456" i="16" s="1"/>
  <c r="G456" i="16"/>
  <c r="J456" i="16"/>
  <c r="C457" i="16"/>
  <c r="B457" i="16" s="1"/>
  <c r="G457" i="16"/>
  <c r="J457" i="16"/>
  <c r="C458" i="16"/>
  <c r="B458" i="16" s="1"/>
  <c r="G458" i="16"/>
  <c r="J458" i="16"/>
  <c r="C459" i="16"/>
  <c r="B459" i="16" s="1"/>
  <c r="G459" i="16"/>
  <c r="J459" i="16"/>
  <c r="C460" i="16"/>
  <c r="B460" i="16" s="1"/>
  <c r="G460" i="16"/>
  <c r="J460" i="16"/>
  <c r="C461" i="16"/>
  <c r="B461" i="16" s="1"/>
  <c r="G461" i="16"/>
  <c r="J461" i="16"/>
  <c r="C462" i="16"/>
  <c r="B462" i="16" s="1"/>
  <c r="G462" i="16"/>
  <c r="J462" i="16"/>
  <c r="C463" i="16"/>
  <c r="B463" i="16" s="1"/>
  <c r="G463" i="16"/>
  <c r="J463" i="16"/>
  <c r="C464" i="16"/>
  <c r="B464" i="16" s="1"/>
  <c r="G464" i="16"/>
  <c r="J464" i="16"/>
  <c r="C465" i="16"/>
  <c r="B465" i="16" s="1"/>
  <c r="G465" i="16"/>
  <c r="J465" i="16"/>
  <c r="C466" i="16"/>
  <c r="B466" i="16" s="1"/>
  <c r="J466" i="16"/>
  <c r="C467" i="16"/>
  <c r="B467" i="16" s="1"/>
  <c r="G467" i="16"/>
  <c r="J467" i="16"/>
  <c r="C468" i="16"/>
  <c r="B468" i="16" s="1"/>
  <c r="G468" i="16"/>
  <c r="J468" i="16"/>
  <c r="C469" i="16"/>
  <c r="B469" i="16" s="1"/>
  <c r="G469" i="16"/>
  <c r="J469" i="16"/>
  <c r="C470" i="16"/>
  <c r="B470" i="16" s="1"/>
  <c r="G470" i="16"/>
  <c r="J470" i="16"/>
  <c r="C471" i="16"/>
  <c r="B471" i="16" s="1"/>
  <c r="G471" i="16"/>
  <c r="J471" i="16"/>
  <c r="C472" i="16"/>
  <c r="B472" i="16" s="1"/>
  <c r="G472" i="16"/>
  <c r="J472" i="16"/>
  <c r="C473" i="16"/>
  <c r="B473" i="16" s="1"/>
  <c r="G473" i="16"/>
  <c r="J473" i="16"/>
  <c r="C474" i="16"/>
  <c r="B474" i="16" s="1"/>
  <c r="G474" i="16"/>
  <c r="J474" i="16"/>
  <c r="C475" i="16"/>
  <c r="B475" i="16" s="1"/>
  <c r="G475" i="16"/>
  <c r="J475" i="16"/>
  <c r="C476" i="16"/>
  <c r="B476" i="16" s="1"/>
  <c r="V476" i="16"/>
  <c r="C477" i="16"/>
  <c r="B477" i="16" s="1"/>
  <c r="C478" i="16"/>
  <c r="B478" i="16" s="1"/>
  <c r="V478" i="16"/>
  <c r="C479" i="16"/>
  <c r="B479" i="16" s="1"/>
  <c r="V479" i="16"/>
  <c r="C480" i="16"/>
  <c r="B480" i="16" s="1"/>
  <c r="V480" i="16"/>
  <c r="C481" i="16"/>
  <c r="B481" i="16" s="1"/>
  <c r="V481" i="16"/>
  <c r="C482" i="16"/>
  <c r="B482" i="16" s="1"/>
  <c r="V482" i="16"/>
  <c r="C483" i="16"/>
  <c r="B483" i="16" s="1"/>
  <c r="V483" i="16"/>
  <c r="C484" i="16"/>
  <c r="B484" i="16" s="1"/>
  <c r="V484" i="16"/>
  <c r="C485" i="16"/>
  <c r="B485" i="16" s="1"/>
  <c r="V485" i="16"/>
  <c r="C486" i="16"/>
  <c r="B486" i="16" s="1"/>
  <c r="V486" i="16"/>
  <c r="J487" i="16"/>
  <c r="J488" i="16"/>
  <c r="C489" i="16"/>
  <c r="B489" i="16" s="1"/>
  <c r="G489" i="16"/>
  <c r="J489" i="16"/>
  <c r="C490" i="16"/>
  <c r="B490" i="16" s="1"/>
  <c r="J490" i="16"/>
  <c r="C491" i="16"/>
  <c r="B491" i="16" s="1"/>
  <c r="G491" i="16"/>
  <c r="J491" i="16"/>
  <c r="C492" i="16"/>
  <c r="B492" i="16" s="1"/>
  <c r="G492" i="16"/>
  <c r="J492" i="16"/>
  <c r="C493" i="16"/>
  <c r="B493" i="16" s="1"/>
  <c r="G493" i="16"/>
  <c r="J493" i="16"/>
  <c r="C494" i="16"/>
  <c r="B494" i="16" s="1"/>
  <c r="G494" i="16"/>
  <c r="J494" i="16"/>
  <c r="C495" i="16"/>
  <c r="B495" i="16" s="1"/>
  <c r="G495" i="16"/>
  <c r="J495" i="16"/>
  <c r="C496" i="16"/>
  <c r="B496" i="16" s="1"/>
  <c r="G496" i="16"/>
  <c r="J496" i="16"/>
  <c r="C497" i="16"/>
  <c r="B497" i="16" s="1"/>
  <c r="G497" i="16"/>
  <c r="J497" i="16"/>
  <c r="C498" i="16"/>
  <c r="B498" i="16" s="1"/>
  <c r="G498" i="16"/>
  <c r="J498" i="16"/>
  <c r="J499" i="16"/>
  <c r="J500" i="16"/>
  <c r="C501" i="16"/>
  <c r="B501" i="16" s="1"/>
  <c r="G501" i="16"/>
  <c r="J501" i="16"/>
  <c r="C502" i="16"/>
  <c r="B502" i="16" s="1"/>
  <c r="J502" i="16"/>
  <c r="C503" i="16"/>
  <c r="B503" i="16" s="1"/>
  <c r="G503" i="16"/>
  <c r="J503" i="16"/>
  <c r="C504" i="16"/>
  <c r="B504" i="16" s="1"/>
  <c r="G504" i="16"/>
  <c r="J504" i="16"/>
  <c r="C505" i="16"/>
  <c r="B505" i="16" s="1"/>
  <c r="G505" i="16"/>
  <c r="J505" i="16"/>
  <c r="C506" i="16"/>
  <c r="B506" i="16" s="1"/>
  <c r="G506" i="16"/>
  <c r="J506" i="16"/>
  <c r="C507" i="16"/>
  <c r="B507" i="16" s="1"/>
  <c r="G507" i="16"/>
  <c r="J507" i="16"/>
  <c r="C508" i="16"/>
  <c r="B508" i="16" s="1"/>
  <c r="G508" i="16"/>
  <c r="J508" i="16"/>
  <c r="C509" i="16"/>
  <c r="B509" i="16" s="1"/>
  <c r="G509" i="16"/>
  <c r="J509" i="16"/>
  <c r="C510" i="16"/>
  <c r="B510" i="16" s="1"/>
  <c r="G510" i="16"/>
  <c r="J510" i="16"/>
  <c r="J511" i="16"/>
  <c r="J512" i="16"/>
  <c r="C513" i="16"/>
  <c r="B513" i="16" s="1"/>
  <c r="G513" i="16"/>
  <c r="J513" i="16"/>
  <c r="C514" i="16"/>
  <c r="B514" i="16" s="1"/>
  <c r="J514" i="16"/>
  <c r="C515" i="16"/>
  <c r="B515" i="16" s="1"/>
  <c r="G515" i="16"/>
  <c r="J515" i="16"/>
  <c r="C516" i="16"/>
  <c r="B516" i="16" s="1"/>
  <c r="G516" i="16"/>
  <c r="J516" i="16"/>
  <c r="C517" i="16"/>
  <c r="B517" i="16" s="1"/>
  <c r="G517" i="16"/>
  <c r="J517" i="16"/>
  <c r="C518" i="16"/>
  <c r="B518" i="16" s="1"/>
  <c r="G518" i="16"/>
  <c r="J518" i="16"/>
  <c r="C519" i="16"/>
  <c r="B519" i="16" s="1"/>
  <c r="G519" i="16"/>
  <c r="J519" i="16"/>
  <c r="C520" i="16"/>
  <c r="B520" i="16" s="1"/>
  <c r="G520" i="16"/>
  <c r="J520" i="16"/>
  <c r="C521" i="16"/>
  <c r="B521" i="16" s="1"/>
  <c r="G521" i="16"/>
  <c r="J521" i="16"/>
  <c r="C522" i="16"/>
  <c r="B522" i="16" s="1"/>
  <c r="G522" i="16"/>
  <c r="J522" i="16"/>
  <c r="J523" i="16"/>
  <c r="J524" i="16"/>
  <c r="C525" i="16"/>
  <c r="B525" i="16" s="1"/>
  <c r="G525" i="16"/>
  <c r="J525" i="16"/>
  <c r="C526" i="16"/>
  <c r="B526" i="16" s="1"/>
  <c r="J526" i="16"/>
  <c r="C527" i="16"/>
  <c r="B527" i="16" s="1"/>
  <c r="G527" i="16"/>
  <c r="J527" i="16"/>
  <c r="C528" i="16"/>
  <c r="B528" i="16" s="1"/>
  <c r="G528" i="16"/>
  <c r="J528" i="16"/>
  <c r="C529" i="16"/>
  <c r="B529" i="16" s="1"/>
  <c r="G529" i="16"/>
  <c r="J529" i="16"/>
  <c r="C530" i="16"/>
  <c r="B530" i="16" s="1"/>
  <c r="G530" i="16"/>
  <c r="J530" i="16"/>
  <c r="C531" i="16"/>
  <c r="B531" i="16" s="1"/>
  <c r="G531" i="16"/>
  <c r="J531" i="16"/>
  <c r="C532" i="16"/>
  <c r="B532" i="16" s="1"/>
  <c r="G532" i="16"/>
  <c r="J532" i="16"/>
  <c r="C533" i="16"/>
  <c r="B533" i="16" s="1"/>
  <c r="G533" i="16"/>
  <c r="J533" i="16"/>
  <c r="C534" i="16"/>
  <c r="B534" i="16" s="1"/>
  <c r="G534" i="16"/>
  <c r="J534" i="16"/>
  <c r="J535" i="16"/>
  <c r="J536" i="16"/>
  <c r="C537" i="16"/>
  <c r="B537" i="16" s="1"/>
  <c r="G537" i="16"/>
  <c r="J537" i="16"/>
  <c r="C538" i="16"/>
  <c r="B538" i="16" s="1"/>
  <c r="J538" i="16"/>
  <c r="C539" i="16"/>
  <c r="B539" i="16" s="1"/>
  <c r="G539" i="16"/>
  <c r="J539" i="16"/>
  <c r="C540" i="16"/>
  <c r="B540" i="16" s="1"/>
  <c r="G540" i="16"/>
  <c r="J540" i="16"/>
  <c r="C541" i="16"/>
  <c r="B541" i="16" s="1"/>
  <c r="G541" i="16"/>
  <c r="J541" i="16"/>
  <c r="C542" i="16"/>
  <c r="B542" i="16" s="1"/>
  <c r="G542" i="16"/>
  <c r="J542" i="16"/>
  <c r="C543" i="16"/>
  <c r="B543" i="16" s="1"/>
  <c r="G543" i="16"/>
  <c r="J543" i="16"/>
  <c r="C544" i="16"/>
  <c r="B544" i="16" s="1"/>
  <c r="G544" i="16"/>
  <c r="J544" i="16"/>
  <c r="C545" i="16"/>
  <c r="B545" i="16" s="1"/>
  <c r="G545" i="16"/>
  <c r="J545" i="16"/>
  <c r="C546" i="16"/>
  <c r="B546" i="16" s="1"/>
  <c r="G546" i="16"/>
  <c r="J546" i="16"/>
  <c r="J547" i="16"/>
  <c r="J548" i="16"/>
  <c r="C549" i="16"/>
  <c r="B549" i="16" s="1"/>
  <c r="G549" i="16"/>
  <c r="J549" i="16"/>
  <c r="C550" i="16"/>
  <c r="B550" i="16" s="1"/>
  <c r="J550" i="16"/>
  <c r="C551" i="16"/>
  <c r="B551" i="16" s="1"/>
  <c r="G551" i="16"/>
  <c r="J551" i="16"/>
  <c r="C552" i="16"/>
  <c r="B552" i="16" s="1"/>
  <c r="G552" i="16"/>
  <c r="J552" i="16"/>
  <c r="C553" i="16"/>
  <c r="B553" i="16" s="1"/>
  <c r="G553" i="16"/>
  <c r="J553" i="16"/>
  <c r="C554" i="16"/>
  <c r="B554" i="16" s="1"/>
  <c r="G554" i="16"/>
  <c r="J554" i="16"/>
  <c r="C555" i="16"/>
  <c r="B555" i="16" s="1"/>
  <c r="G555" i="16"/>
  <c r="J555" i="16"/>
  <c r="C556" i="16"/>
  <c r="B556" i="16" s="1"/>
  <c r="G556" i="16"/>
  <c r="J556" i="16"/>
  <c r="C557" i="16"/>
  <c r="B557" i="16" s="1"/>
  <c r="G557" i="16"/>
  <c r="J557" i="16"/>
  <c r="C558" i="16"/>
  <c r="B558" i="16" s="1"/>
  <c r="G558" i="16"/>
  <c r="J558" i="16"/>
  <c r="J559" i="16"/>
  <c r="J560" i="16"/>
  <c r="C561" i="16"/>
  <c r="B561" i="16" s="1"/>
  <c r="G561" i="16"/>
  <c r="J561" i="16"/>
  <c r="C562" i="16"/>
  <c r="B562" i="16" s="1"/>
  <c r="J562" i="16"/>
  <c r="C563" i="16"/>
  <c r="B563" i="16" s="1"/>
  <c r="G563" i="16"/>
  <c r="J563" i="16"/>
  <c r="C564" i="16"/>
  <c r="B564" i="16" s="1"/>
  <c r="G564" i="16"/>
  <c r="J564" i="16"/>
  <c r="C565" i="16"/>
  <c r="B565" i="16" s="1"/>
  <c r="G565" i="16"/>
  <c r="J565" i="16"/>
  <c r="C566" i="16"/>
  <c r="B566" i="16" s="1"/>
  <c r="G566" i="16"/>
  <c r="J566" i="16"/>
  <c r="C567" i="16"/>
  <c r="B567" i="16" s="1"/>
  <c r="G567" i="16"/>
  <c r="J567" i="16"/>
  <c r="C568" i="16"/>
  <c r="B568" i="16" s="1"/>
  <c r="G568" i="16"/>
  <c r="J568" i="16"/>
  <c r="C569" i="16"/>
  <c r="B569" i="16" s="1"/>
  <c r="G569" i="16"/>
  <c r="J569" i="16"/>
  <c r="C570" i="16"/>
  <c r="B570" i="16" s="1"/>
  <c r="G570" i="16"/>
  <c r="J570" i="16"/>
  <c r="C571" i="16"/>
  <c r="B571" i="16" s="1"/>
  <c r="G571" i="16"/>
  <c r="J571" i="16"/>
  <c r="C572" i="16"/>
  <c r="B572" i="16" s="1"/>
  <c r="G572" i="16"/>
  <c r="J572" i="16"/>
  <c r="C573" i="16"/>
  <c r="B573" i="16" s="1"/>
  <c r="J573" i="16"/>
  <c r="C574" i="16"/>
  <c r="B574" i="16" s="1"/>
  <c r="G574" i="16"/>
  <c r="J574" i="16"/>
  <c r="C575" i="16"/>
  <c r="B575" i="16" s="1"/>
  <c r="G575" i="16"/>
  <c r="J575" i="16"/>
  <c r="C576" i="16"/>
  <c r="B576" i="16" s="1"/>
  <c r="G576" i="16"/>
  <c r="J576" i="16"/>
  <c r="C577" i="16"/>
  <c r="B577" i="16" s="1"/>
  <c r="G577" i="16"/>
  <c r="J577" i="16"/>
  <c r="C578" i="16"/>
  <c r="B578" i="16" s="1"/>
  <c r="G578" i="16"/>
  <c r="J578" i="16"/>
  <c r="C579" i="16"/>
  <c r="B579" i="16" s="1"/>
  <c r="G579" i="16"/>
  <c r="J579" i="16"/>
  <c r="C580" i="16"/>
  <c r="B580" i="16" s="1"/>
  <c r="G580" i="16"/>
  <c r="J580" i="16"/>
  <c r="C581" i="16"/>
  <c r="B581" i="16" s="1"/>
  <c r="G581" i="16"/>
  <c r="J581" i="16"/>
  <c r="C582" i="16"/>
  <c r="B582" i="16" s="1"/>
  <c r="G582" i="16"/>
  <c r="J582" i="16"/>
  <c r="C583" i="16"/>
  <c r="B583" i="16" s="1"/>
  <c r="G583" i="16"/>
  <c r="J583" i="16"/>
  <c r="C584" i="16"/>
  <c r="B584" i="16" s="1"/>
  <c r="J584" i="16"/>
  <c r="C585" i="16"/>
  <c r="B585" i="16" s="1"/>
  <c r="G585" i="16"/>
  <c r="J585" i="16"/>
  <c r="C586" i="16"/>
  <c r="B586" i="16" s="1"/>
  <c r="G586" i="16"/>
  <c r="J586" i="16"/>
  <c r="C587" i="16"/>
  <c r="B587" i="16" s="1"/>
  <c r="G587" i="16"/>
  <c r="J587" i="16"/>
  <c r="C588" i="16"/>
  <c r="B588" i="16" s="1"/>
  <c r="G588" i="16"/>
  <c r="J588" i="16"/>
  <c r="C589" i="16"/>
  <c r="B589" i="16" s="1"/>
  <c r="G589" i="16"/>
  <c r="J589" i="16"/>
  <c r="C590" i="16"/>
  <c r="B590" i="16" s="1"/>
  <c r="G590" i="16"/>
  <c r="J590" i="16"/>
  <c r="C591" i="16"/>
  <c r="B591" i="16" s="1"/>
  <c r="G591" i="16"/>
  <c r="J591" i="16"/>
  <c r="C592" i="16"/>
  <c r="B592" i="16" s="1"/>
  <c r="G592" i="16"/>
  <c r="J592" i="16"/>
  <c r="C593" i="16"/>
  <c r="B593" i="16" s="1"/>
  <c r="G593" i="16"/>
  <c r="J593" i="16"/>
  <c r="C594" i="16"/>
  <c r="B594" i="16" s="1"/>
  <c r="G594" i="16"/>
  <c r="J594" i="16"/>
  <c r="C595" i="16"/>
  <c r="B595" i="16" s="1"/>
  <c r="J595" i="16"/>
  <c r="C596" i="16"/>
  <c r="B596" i="16" s="1"/>
  <c r="G596" i="16"/>
  <c r="J596" i="16"/>
  <c r="C597" i="16"/>
  <c r="B597" i="16" s="1"/>
  <c r="G597" i="16"/>
  <c r="J597" i="16"/>
  <c r="C598" i="16"/>
  <c r="B598" i="16" s="1"/>
  <c r="G598" i="16"/>
  <c r="J598" i="16"/>
  <c r="C599" i="16"/>
  <c r="B599" i="16" s="1"/>
  <c r="G599" i="16"/>
  <c r="J599" i="16"/>
  <c r="C600" i="16"/>
  <c r="B600" i="16" s="1"/>
  <c r="G600" i="16"/>
  <c r="J600" i="16"/>
  <c r="C601" i="16"/>
  <c r="B601" i="16" s="1"/>
  <c r="G601" i="16"/>
  <c r="J601" i="16"/>
  <c r="C602" i="16"/>
  <c r="B602" i="16" s="1"/>
  <c r="G602" i="16"/>
  <c r="J602" i="16"/>
  <c r="C603" i="16"/>
  <c r="B603" i="16" s="1"/>
  <c r="G603" i="16"/>
  <c r="J603" i="16"/>
  <c r="C604" i="16"/>
  <c r="B604" i="16" s="1"/>
  <c r="G604" i="16"/>
  <c r="J604" i="16"/>
  <c r="C605" i="16"/>
  <c r="B605" i="16" s="1"/>
  <c r="G605" i="16"/>
  <c r="J605" i="16"/>
  <c r="C606" i="16"/>
  <c r="B606" i="16" s="1"/>
  <c r="J606" i="16"/>
  <c r="C607" i="16"/>
  <c r="B607" i="16" s="1"/>
  <c r="G607" i="16"/>
  <c r="J607" i="16"/>
  <c r="C608" i="16"/>
  <c r="B608" i="16" s="1"/>
  <c r="G608" i="16"/>
  <c r="J608" i="16"/>
  <c r="C609" i="16"/>
  <c r="B609" i="16" s="1"/>
  <c r="G609" i="16"/>
  <c r="J609" i="16"/>
  <c r="C610" i="16"/>
  <c r="B610" i="16" s="1"/>
  <c r="G610" i="16"/>
  <c r="J610" i="16"/>
  <c r="C611" i="16"/>
  <c r="B611" i="16" s="1"/>
  <c r="G611" i="16"/>
  <c r="J611" i="16"/>
  <c r="C612" i="16"/>
  <c r="B612" i="16" s="1"/>
  <c r="G612" i="16"/>
  <c r="J612" i="16"/>
  <c r="C613" i="16"/>
  <c r="B613" i="16" s="1"/>
  <c r="G613" i="16"/>
  <c r="J613" i="16"/>
  <c r="C614" i="16"/>
  <c r="B614" i="16" s="1"/>
  <c r="G614" i="16"/>
  <c r="J614" i="16"/>
  <c r="C615" i="16"/>
  <c r="B615" i="16" s="1"/>
  <c r="G615" i="16"/>
  <c r="J615" i="16"/>
  <c r="C616" i="16"/>
  <c r="B616" i="16" s="1"/>
  <c r="G616" i="16"/>
  <c r="J616" i="16"/>
  <c r="C617" i="16"/>
  <c r="B617" i="16" s="1"/>
  <c r="J617" i="16"/>
  <c r="C618" i="16"/>
  <c r="B618" i="16" s="1"/>
  <c r="G618" i="16"/>
  <c r="J618" i="16"/>
  <c r="C619" i="16"/>
  <c r="B619" i="16" s="1"/>
  <c r="G619" i="16"/>
  <c r="J619" i="16"/>
  <c r="C620" i="16"/>
  <c r="B620" i="16" s="1"/>
  <c r="G620" i="16"/>
  <c r="J620" i="16"/>
  <c r="C621" i="16"/>
  <c r="B621" i="16" s="1"/>
  <c r="G621" i="16"/>
  <c r="J621" i="16"/>
  <c r="C622" i="16"/>
  <c r="B622" i="16" s="1"/>
  <c r="G622" i="16"/>
  <c r="J622" i="16"/>
  <c r="C623" i="16"/>
  <c r="B623" i="16" s="1"/>
  <c r="G623" i="16"/>
  <c r="J623" i="16"/>
  <c r="C624" i="16"/>
  <c r="B624" i="16" s="1"/>
  <c r="G624" i="16"/>
  <c r="J624" i="16"/>
  <c r="C625" i="16"/>
  <c r="B625" i="16" s="1"/>
  <c r="G625" i="16"/>
  <c r="J625" i="16"/>
  <c r="C626" i="16"/>
  <c r="B626" i="16" s="1"/>
  <c r="G626" i="16"/>
  <c r="J626" i="16"/>
  <c r="C627" i="16"/>
  <c r="B627" i="16" s="1"/>
  <c r="G627" i="16"/>
  <c r="J627" i="16"/>
  <c r="C628" i="16"/>
  <c r="B628" i="16" s="1"/>
  <c r="J628" i="16"/>
  <c r="C629" i="16"/>
  <c r="B629" i="16" s="1"/>
  <c r="G629" i="16"/>
  <c r="J629" i="16"/>
  <c r="C630" i="16"/>
  <c r="B630" i="16" s="1"/>
  <c r="G630" i="16"/>
  <c r="J630" i="16"/>
  <c r="C631" i="16"/>
  <c r="B631" i="16" s="1"/>
  <c r="G631" i="16"/>
  <c r="J631" i="16"/>
  <c r="C632" i="16"/>
  <c r="B632" i="16" s="1"/>
  <c r="G632" i="16"/>
  <c r="J632" i="16"/>
  <c r="C633" i="16"/>
  <c r="B633" i="16" s="1"/>
  <c r="G633" i="16"/>
  <c r="J633" i="16"/>
  <c r="C634" i="16"/>
  <c r="B634" i="16" s="1"/>
  <c r="G634" i="16"/>
  <c r="J634" i="16"/>
  <c r="C635" i="16"/>
  <c r="B635" i="16" s="1"/>
  <c r="G635" i="16"/>
  <c r="J635" i="16"/>
  <c r="C636" i="16"/>
  <c r="B636" i="16" s="1"/>
  <c r="G636" i="16"/>
  <c r="J636" i="16"/>
  <c r="C637" i="16"/>
  <c r="B637" i="16" s="1"/>
  <c r="G637" i="16"/>
  <c r="J637" i="16"/>
  <c r="C638" i="16"/>
  <c r="B638" i="16" s="1"/>
  <c r="G638" i="16"/>
  <c r="J638" i="16"/>
  <c r="C639" i="16"/>
  <c r="B639" i="16" s="1"/>
  <c r="J639" i="16"/>
  <c r="C640" i="16"/>
  <c r="B640" i="16" s="1"/>
  <c r="G640" i="16"/>
  <c r="J640" i="16"/>
  <c r="C641" i="16"/>
  <c r="B641" i="16" s="1"/>
  <c r="G641" i="16"/>
  <c r="J641" i="16"/>
  <c r="C642" i="16"/>
  <c r="B642" i="16" s="1"/>
  <c r="G642" i="16"/>
  <c r="J642" i="16"/>
  <c r="C643" i="16"/>
  <c r="B643" i="16" s="1"/>
  <c r="G643" i="16"/>
  <c r="J643" i="16"/>
  <c r="C644" i="16"/>
  <c r="B644" i="16" s="1"/>
  <c r="G644" i="16"/>
  <c r="J644" i="16"/>
  <c r="C645" i="16"/>
  <c r="B645" i="16" s="1"/>
  <c r="G645" i="16"/>
  <c r="J645" i="16"/>
  <c r="C646" i="16"/>
  <c r="B646" i="16" s="1"/>
  <c r="G646" i="16"/>
  <c r="J646" i="16"/>
  <c r="C647" i="16"/>
  <c r="B647" i="16" s="1"/>
  <c r="G647" i="16"/>
  <c r="J647" i="16"/>
  <c r="J648" i="16"/>
  <c r="J649" i="16"/>
  <c r="C650" i="16"/>
  <c r="B650" i="16" s="1"/>
  <c r="G650" i="16"/>
  <c r="J650" i="16"/>
  <c r="C651" i="16"/>
  <c r="B651" i="16" s="1"/>
  <c r="J651" i="16"/>
  <c r="C652" i="16"/>
  <c r="B652" i="16" s="1"/>
  <c r="G652" i="16"/>
  <c r="J652" i="16"/>
  <c r="C653" i="16"/>
  <c r="B653" i="16" s="1"/>
  <c r="G653" i="16"/>
  <c r="J653" i="16"/>
  <c r="C654" i="16"/>
  <c r="B654" i="16" s="1"/>
  <c r="G654" i="16"/>
  <c r="J654" i="16"/>
  <c r="C655" i="16"/>
  <c r="B655" i="16" s="1"/>
  <c r="G655" i="16"/>
  <c r="J655" i="16"/>
  <c r="C656" i="16"/>
  <c r="B656" i="16" s="1"/>
  <c r="G656" i="16"/>
  <c r="J656" i="16"/>
  <c r="C657" i="16"/>
  <c r="B657" i="16" s="1"/>
  <c r="G657" i="16"/>
  <c r="J657" i="16"/>
  <c r="C658" i="16"/>
  <c r="B658" i="16" s="1"/>
  <c r="G658" i="16"/>
  <c r="J658" i="16"/>
  <c r="C659" i="16"/>
  <c r="B659" i="16" s="1"/>
  <c r="G659" i="16"/>
  <c r="J659" i="16"/>
  <c r="J660" i="16"/>
  <c r="J661" i="16"/>
  <c r="C662" i="16"/>
  <c r="B662" i="16" s="1"/>
  <c r="G662" i="16"/>
  <c r="J662" i="16"/>
  <c r="C663" i="16"/>
  <c r="B663" i="16" s="1"/>
  <c r="J663" i="16"/>
  <c r="C664" i="16"/>
  <c r="B664" i="16" s="1"/>
  <c r="G664" i="16"/>
  <c r="J664" i="16"/>
  <c r="C665" i="16"/>
  <c r="B665" i="16" s="1"/>
  <c r="G665" i="16"/>
  <c r="J665" i="16"/>
  <c r="C666" i="16"/>
  <c r="B666" i="16" s="1"/>
  <c r="G666" i="16"/>
  <c r="J666" i="16"/>
  <c r="C667" i="16"/>
  <c r="B667" i="16" s="1"/>
  <c r="G667" i="16"/>
  <c r="J667" i="16"/>
  <c r="C668" i="16"/>
  <c r="B668" i="16" s="1"/>
  <c r="G668" i="16"/>
  <c r="J668" i="16"/>
  <c r="C669" i="16"/>
  <c r="B669" i="16" s="1"/>
  <c r="G669" i="16"/>
  <c r="J669" i="16"/>
  <c r="C670" i="16"/>
  <c r="B670" i="16" s="1"/>
  <c r="G670" i="16"/>
  <c r="J670" i="16"/>
  <c r="C671" i="16"/>
  <c r="B671" i="16" s="1"/>
  <c r="G671" i="16"/>
  <c r="J671" i="16"/>
  <c r="C672" i="16"/>
  <c r="B672" i="16" s="1"/>
  <c r="G672" i="16"/>
  <c r="J672" i="16"/>
  <c r="C673" i="16"/>
  <c r="B673" i="16" s="1"/>
  <c r="J673" i="16"/>
  <c r="C674" i="16"/>
  <c r="B674" i="16" s="1"/>
  <c r="G674" i="16"/>
  <c r="J674" i="16"/>
  <c r="C675" i="16"/>
  <c r="B675" i="16" s="1"/>
  <c r="G675" i="16"/>
  <c r="J675" i="16"/>
  <c r="C676" i="16"/>
  <c r="B676" i="16" s="1"/>
  <c r="G676" i="16"/>
  <c r="J676" i="16"/>
  <c r="C677" i="16"/>
  <c r="B677" i="16" s="1"/>
  <c r="G677" i="16"/>
  <c r="J677" i="16"/>
  <c r="C678" i="16"/>
  <c r="B678" i="16" s="1"/>
  <c r="G678" i="16"/>
  <c r="J678" i="16"/>
  <c r="C679" i="16"/>
  <c r="B679" i="16" s="1"/>
  <c r="G679" i="16"/>
  <c r="J679" i="16"/>
  <c r="C680" i="16"/>
  <c r="B680" i="16" s="1"/>
  <c r="G680" i="16"/>
  <c r="J680" i="16"/>
  <c r="C681" i="16"/>
  <c r="B681" i="16" s="1"/>
  <c r="G681" i="16"/>
  <c r="J681" i="16"/>
  <c r="C682" i="16"/>
  <c r="B682" i="16" s="1"/>
  <c r="G682" i="16"/>
  <c r="J682" i="16"/>
  <c r="C683" i="16"/>
  <c r="B683" i="16" s="1"/>
  <c r="J683" i="16"/>
  <c r="C684" i="16"/>
  <c r="B684" i="16" s="1"/>
  <c r="G684" i="16"/>
  <c r="J684" i="16"/>
  <c r="C685" i="16"/>
  <c r="B685" i="16" s="1"/>
  <c r="G685" i="16"/>
  <c r="J685" i="16"/>
  <c r="C686" i="16"/>
  <c r="B686" i="16" s="1"/>
  <c r="G686" i="16"/>
  <c r="J686" i="16"/>
  <c r="C687" i="16"/>
  <c r="B687" i="16" s="1"/>
  <c r="G687" i="16"/>
  <c r="J687" i="16"/>
  <c r="C688" i="16"/>
  <c r="B688" i="16" s="1"/>
  <c r="G688" i="16"/>
  <c r="J688" i="16"/>
  <c r="C689" i="16"/>
  <c r="B689" i="16" s="1"/>
  <c r="G689" i="16"/>
  <c r="J689" i="16"/>
  <c r="C690" i="16"/>
  <c r="B690" i="16" s="1"/>
  <c r="G690" i="16"/>
  <c r="J690" i="16"/>
  <c r="C691" i="16"/>
  <c r="B691" i="16" s="1"/>
  <c r="G691" i="16"/>
  <c r="J691" i="16"/>
  <c r="C692" i="16"/>
  <c r="B692" i="16" s="1"/>
  <c r="J692" i="16"/>
  <c r="C693" i="16"/>
  <c r="B693" i="16" s="1"/>
  <c r="G693" i="16"/>
  <c r="J693" i="16"/>
  <c r="C694" i="16"/>
  <c r="B694" i="16" s="1"/>
  <c r="G694" i="16"/>
  <c r="J694" i="16"/>
  <c r="C695" i="16"/>
  <c r="B695" i="16" s="1"/>
  <c r="G695" i="16"/>
  <c r="J695" i="16"/>
  <c r="C696" i="16"/>
  <c r="B696" i="16" s="1"/>
  <c r="G696" i="16"/>
  <c r="J696" i="16"/>
  <c r="C697" i="16"/>
  <c r="B697" i="16" s="1"/>
  <c r="G697" i="16"/>
  <c r="J697" i="16"/>
  <c r="C698" i="16"/>
  <c r="B698" i="16" s="1"/>
  <c r="G698" i="16"/>
  <c r="J698" i="16"/>
  <c r="C699" i="16"/>
  <c r="B699" i="16" s="1"/>
  <c r="G699" i="16"/>
  <c r="J699" i="16"/>
  <c r="C700" i="16"/>
  <c r="B700" i="16" s="1"/>
  <c r="G700" i="16"/>
  <c r="J700" i="16"/>
  <c r="C701" i="16"/>
  <c r="B701" i="16" s="1"/>
  <c r="G701" i="16"/>
  <c r="J701" i="16"/>
  <c r="C702" i="16"/>
  <c r="B702" i="16" s="1"/>
  <c r="J702" i="16"/>
  <c r="C703" i="16"/>
  <c r="B703" i="16" s="1"/>
  <c r="G703" i="16"/>
  <c r="J703" i="16"/>
  <c r="C704" i="16"/>
  <c r="B704" i="16" s="1"/>
  <c r="G704" i="16"/>
  <c r="J704" i="16"/>
  <c r="C705" i="16"/>
  <c r="B705" i="16" s="1"/>
  <c r="G705" i="16"/>
  <c r="J705" i="16"/>
  <c r="C706" i="16"/>
  <c r="B706" i="16" s="1"/>
  <c r="G706" i="16"/>
  <c r="J706" i="16"/>
  <c r="C707" i="16"/>
  <c r="B707" i="16" s="1"/>
  <c r="G707" i="16"/>
  <c r="J707" i="16"/>
  <c r="C708" i="16"/>
  <c r="B708" i="16" s="1"/>
  <c r="G708" i="16"/>
  <c r="J708" i="16"/>
  <c r="C709" i="16"/>
  <c r="B709" i="16" s="1"/>
  <c r="G709" i="16"/>
  <c r="J709" i="16"/>
  <c r="C710" i="16"/>
  <c r="B710" i="16" s="1"/>
  <c r="G710" i="16"/>
  <c r="J710" i="16"/>
  <c r="C711" i="16"/>
  <c r="B711" i="16" s="1"/>
  <c r="G711" i="16"/>
  <c r="J711" i="16"/>
  <c r="J712" i="16"/>
  <c r="J713" i="16"/>
  <c r="C714" i="16"/>
  <c r="B714" i="16" s="1"/>
  <c r="G714" i="16"/>
  <c r="J714" i="16"/>
  <c r="C715" i="16"/>
  <c r="B715" i="16" s="1"/>
  <c r="J715" i="16"/>
  <c r="C716" i="16"/>
  <c r="B716" i="16" s="1"/>
  <c r="G716" i="16"/>
  <c r="J716" i="16"/>
  <c r="C717" i="16"/>
  <c r="B717" i="16" s="1"/>
  <c r="G717" i="16"/>
  <c r="J717" i="16"/>
  <c r="C718" i="16"/>
  <c r="B718" i="16" s="1"/>
  <c r="G718" i="16"/>
  <c r="J718" i="16"/>
  <c r="C719" i="16"/>
  <c r="B719" i="16" s="1"/>
  <c r="G719" i="16"/>
  <c r="J719" i="16"/>
  <c r="C720" i="16"/>
  <c r="B720" i="16" s="1"/>
  <c r="G720" i="16"/>
  <c r="J720" i="16"/>
  <c r="C721" i="16"/>
  <c r="B721" i="16" s="1"/>
  <c r="G721" i="16"/>
  <c r="J721" i="16"/>
  <c r="C722" i="16"/>
  <c r="B722" i="16" s="1"/>
  <c r="G722" i="16"/>
  <c r="J722" i="16"/>
  <c r="C723" i="16"/>
  <c r="B723" i="16" s="1"/>
  <c r="G723" i="16"/>
  <c r="J723" i="16"/>
  <c r="J724" i="16"/>
  <c r="J725" i="16"/>
  <c r="C726" i="16"/>
  <c r="B726" i="16" s="1"/>
  <c r="G726" i="16"/>
  <c r="J726" i="16"/>
  <c r="C727" i="16"/>
  <c r="B727" i="16" s="1"/>
  <c r="J727" i="16"/>
  <c r="C728" i="16"/>
  <c r="B728" i="16" s="1"/>
  <c r="G728" i="16"/>
  <c r="J728" i="16"/>
  <c r="C729" i="16"/>
  <c r="B729" i="16" s="1"/>
  <c r="G729" i="16"/>
  <c r="J729" i="16"/>
  <c r="C730" i="16"/>
  <c r="B730" i="16" s="1"/>
  <c r="G730" i="16"/>
  <c r="J730" i="16"/>
  <c r="C731" i="16"/>
  <c r="B731" i="16" s="1"/>
  <c r="G731" i="16"/>
  <c r="J731" i="16"/>
  <c r="C732" i="16"/>
  <c r="B732" i="16" s="1"/>
  <c r="G732" i="16"/>
  <c r="J732" i="16"/>
  <c r="C733" i="16"/>
  <c r="B733" i="16" s="1"/>
  <c r="G733" i="16"/>
  <c r="J733" i="16"/>
  <c r="C734" i="16"/>
  <c r="B734" i="16" s="1"/>
  <c r="G734" i="16"/>
  <c r="J734" i="16"/>
  <c r="C735" i="16"/>
  <c r="B735" i="16" s="1"/>
  <c r="G735" i="16"/>
  <c r="J735" i="16"/>
  <c r="J736" i="16"/>
  <c r="J737" i="16"/>
  <c r="C738" i="16"/>
  <c r="B738" i="16" s="1"/>
  <c r="G738" i="16"/>
  <c r="J738" i="16"/>
  <c r="C739" i="16"/>
  <c r="B739" i="16" s="1"/>
  <c r="J739" i="16"/>
  <c r="C740" i="16"/>
  <c r="B740" i="16" s="1"/>
  <c r="G740" i="16"/>
  <c r="J740" i="16"/>
  <c r="C741" i="16"/>
  <c r="B741" i="16" s="1"/>
  <c r="G741" i="16"/>
  <c r="J741" i="16"/>
  <c r="C742" i="16"/>
  <c r="B742" i="16" s="1"/>
  <c r="G742" i="16"/>
  <c r="J742" i="16"/>
  <c r="C743" i="16"/>
  <c r="B743" i="16" s="1"/>
  <c r="G743" i="16"/>
  <c r="J743" i="16"/>
  <c r="C744" i="16"/>
  <c r="B744" i="16" s="1"/>
  <c r="G744" i="16"/>
  <c r="J744" i="16"/>
  <c r="C745" i="16"/>
  <c r="B745" i="16" s="1"/>
  <c r="G745" i="16"/>
  <c r="J745" i="16"/>
  <c r="C746" i="16"/>
  <c r="B746" i="16" s="1"/>
  <c r="G746" i="16"/>
  <c r="J746" i="16"/>
  <c r="C747" i="16"/>
  <c r="B747" i="16" s="1"/>
  <c r="G747" i="16"/>
  <c r="J747" i="16"/>
  <c r="J748" i="16"/>
  <c r="J749" i="16"/>
  <c r="C750" i="16"/>
  <c r="B750" i="16" s="1"/>
  <c r="G750" i="16"/>
  <c r="J750" i="16"/>
  <c r="C751" i="16"/>
  <c r="B751" i="16" s="1"/>
  <c r="J751" i="16"/>
  <c r="C752" i="16"/>
  <c r="B752" i="16" s="1"/>
  <c r="G752" i="16"/>
  <c r="J752" i="16"/>
  <c r="C753" i="16"/>
  <c r="B753" i="16" s="1"/>
  <c r="G753" i="16"/>
  <c r="J753" i="16"/>
  <c r="C754" i="16"/>
  <c r="B754" i="16" s="1"/>
  <c r="G754" i="16"/>
  <c r="J754" i="16"/>
  <c r="C755" i="16"/>
  <c r="B755" i="16" s="1"/>
  <c r="G755" i="16"/>
  <c r="J755" i="16"/>
  <c r="C756" i="16"/>
  <c r="B756" i="16" s="1"/>
  <c r="G756" i="16"/>
  <c r="J756" i="16"/>
  <c r="C757" i="16"/>
  <c r="B757" i="16" s="1"/>
  <c r="G757" i="16"/>
  <c r="J757" i="16"/>
  <c r="C758" i="16"/>
  <c r="B758" i="16" s="1"/>
  <c r="G758" i="16"/>
  <c r="J758" i="16"/>
  <c r="C759" i="16"/>
  <c r="B759" i="16" s="1"/>
  <c r="G759" i="16"/>
  <c r="J759" i="16"/>
  <c r="J760" i="16"/>
  <c r="J761" i="16"/>
  <c r="C762" i="16"/>
  <c r="B762" i="16" s="1"/>
  <c r="G762" i="16"/>
  <c r="J762" i="16"/>
  <c r="C763" i="16"/>
  <c r="B763" i="16" s="1"/>
  <c r="J763" i="16"/>
  <c r="C764" i="16"/>
  <c r="B764" i="16" s="1"/>
  <c r="G764" i="16"/>
  <c r="J764" i="16"/>
  <c r="C765" i="16"/>
  <c r="B765" i="16" s="1"/>
  <c r="G765" i="16"/>
  <c r="J765" i="16"/>
  <c r="C766" i="16"/>
  <c r="B766" i="16" s="1"/>
  <c r="G766" i="16"/>
  <c r="J766" i="16"/>
  <c r="C767" i="16"/>
  <c r="B767" i="16" s="1"/>
  <c r="G767" i="16"/>
  <c r="J767" i="16"/>
  <c r="C768" i="16"/>
  <c r="B768" i="16" s="1"/>
  <c r="G768" i="16"/>
  <c r="J768" i="16"/>
  <c r="C769" i="16"/>
  <c r="B769" i="16" s="1"/>
  <c r="G769" i="16"/>
  <c r="J769" i="16"/>
  <c r="C770" i="16"/>
  <c r="B770" i="16" s="1"/>
  <c r="G770" i="16"/>
  <c r="J770" i="16"/>
  <c r="C771" i="16"/>
  <c r="B771" i="16" s="1"/>
  <c r="G771" i="16"/>
  <c r="J771" i="16"/>
  <c r="J772" i="16"/>
  <c r="J773" i="16"/>
  <c r="C774" i="16"/>
  <c r="B774" i="16" s="1"/>
  <c r="G774" i="16"/>
  <c r="J774" i="16"/>
  <c r="C775" i="16"/>
  <c r="B775" i="16" s="1"/>
  <c r="J775" i="16"/>
  <c r="C776" i="16"/>
  <c r="B776" i="16" s="1"/>
  <c r="G776" i="16"/>
  <c r="J776" i="16"/>
  <c r="C777" i="16"/>
  <c r="B777" i="16" s="1"/>
  <c r="G777" i="16"/>
  <c r="J777" i="16"/>
  <c r="C778" i="16"/>
  <c r="B778" i="16" s="1"/>
  <c r="G778" i="16"/>
  <c r="J778" i="16"/>
  <c r="C779" i="16"/>
  <c r="B779" i="16" s="1"/>
  <c r="G779" i="16"/>
  <c r="J779" i="16"/>
  <c r="C780" i="16"/>
  <c r="B780" i="16" s="1"/>
  <c r="G780" i="16"/>
  <c r="J780" i="16"/>
  <c r="C781" i="16"/>
  <c r="B781" i="16" s="1"/>
  <c r="G781" i="16"/>
  <c r="J781" i="16"/>
  <c r="C782" i="16"/>
  <c r="B782" i="16" s="1"/>
  <c r="G782" i="16"/>
  <c r="J782" i="16"/>
  <c r="C783" i="16"/>
  <c r="B783" i="16" s="1"/>
  <c r="G783" i="16"/>
  <c r="J783" i="16"/>
  <c r="J784" i="16"/>
  <c r="J785" i="16"/>
  <c r="C786" i="16"/>
  <c r="B786" i="16" s="1"/>
  <c r="G786" i="16"/>
  <c r="J786" i="16"/>
  <c r="C787" i="16"/>
  <c r="B787" i="16" s="1"/>
  <c r="J787" i="16"/>
  <c r="C788" i="16"/>
  <c r="B788" i="16" s="1"/>
  <c r="G788" i="16"/>
  <c r="J788" i="16"/>
  <c r="C789" i="16"/>
  <c r="B789" i="16" s="1"/>
  <c r="G789" i="16"/>
  <c r="J789" i="16"/>
  <c r="C790" i="16"/>
  <c r="B790" i="16" s="1"/>
  <c r="G790" i="16"/>
  <c r="J790" i="16"/>
  <c r="C791" i="16"/>
  <c r="B791" i="16" s="1"/>
  <c r="G791" i="16"/>
  <c r="J791" i="16"/>
  <c r="C792" i="16"/>
  <c r="B792" i="16" s="1"/>
  <c r="G792" i="16"/>
  <c r="J792" i="16"/>
  <c r="C793" i="16"/>
  <c r="B793" i="16" s="1"/>
  <c r="G793" i="16"/>
  <c r="J793" i="16"/>
  <c r="C794" i="16"/>
  <c r="B794" i="16" s="1"/>
  <c r="G794" i="16"/>
  <c r="J794" i="16"/>
  <c r="C795" i="16"/>
  <c r="B795" i="16" s="1"/>
  <c r="G795" i="16"/>
  <c r="J795" i="16"/>
  <c r="J796" i="16"/>
  <c r="J797" i="16"/>
  <c r="C798" i="16"/>
  <c r="B798" i="16" s="1"/>
  <c r="G798" i="16"/>
  <c r="J798" i="16"/>
  <c r="C799" i="16"/>
  <c r="B799" i="16" s="1"/>
  <c r="J799" i="16"/>
  <c r="C800" i="16"/>
  <c r="B800" i="16" s="1"/>
  <c r="G800" i="16"/>
  <c r="J800" i="16"/>
  <c r="C801" i="16"/>
  <c r="B801" i="16" s="1"/>
  <c r="G801" i="16"/>
  <c r="J801" i="16"/>
  <c r="C802" i="16"/>
  <c r="B802" i="16" s="1"/>
  <c r="G802" i="16"/>
  <c r="J802" i="16"/>
  <c r="C803" i="16"/>
  <c r="B803" i="16" s="1"/>
  <c r="G803" i="16"/>
  <c r="J803" i="16"/>
  <c r="C804" i="16"/>
  <c r="B804" i="16" s="1"/>
  <c r="G804" i="16"/>
  <c r="J804" i="16"/>
  <c r="C805" i="16"/>
  <c r="B805" i="16" s="1"/>
  <c r="G805" i="16"/>
  <c r="J805" i="16"/>
  <c r="C806" i="16"/>
  <c r="B806" i="16" s="1"/>
  <c r="G806" i="16"/>
  <c r="J806" i="16"/>
  <c r="C807" i="16"/>
  <c r="B807" i="16" s="1"/>
  <c r="G807" i="16"/>
  <c r="J807" i="16"/>
  <c r="J808" i="16"/>
  <c r="J809" i="16"/>
  <c r="C810" i="16"/>
  <c r="B810" i="16" s="1"/>
  <c r="G810" i="16"/>
  <c r="J810" i="16"/>
  <c r="C811" i="16"/>
  <c r="B811" i="16" s="1"/>
  <c r="J811" i="16"/>
  <c r="C812" i="16"/>
  <c r="B812" i="16" s="1"/>
  <c r="G812" i="16"/>
  <c r="J812" i="16"/>
  <c r="C813" i="16"/>
  <c r="B813" i="16" s="1"/>
  <c r="G813" i="16"/>
  <c r="J813" i="16"/>
  <c r="C814" i="16"/>
  <c r="B814" i="16" s="1"/>
  <c r="G814" i="16"/>
  <c r="J814" i="16"/>
  <c r="C815" i="16"/>
  <c r="B815" i="16" s="1"/>
  <c r="G815" i="16"/>
  <c r="J815" i="16"/>
  <c r="C816" i="16"/>
  <c r="B816" i="16" s="1"/>
  <c r="G816" i="16"/>
  <c r="J816" i="16"/>
  <c r="C817" i="16"/>
  <c r="B817" i="16" s="1"/>
  <c r="G817" i="16"/>
  <c r="J817" i="16"/>
  <c r="C818" i="16"/>
  <c r="B818" i="16" s="1"/>
  <c r="G818" i="16"/>
  <c r="J818" i="16"/>
  <c r="C819" i="16"/>
  <c r="B819" i="16" s="1"/>
  <c r="G819" i="16"/>
  <c r="J819" i="16"/>
  <c r="J820" i="16"/>
  <c r="J821" i="16"/>
  <c r="C822" i="16"/>
  <c r="B822" i="16" s="1"/>
  <c r="G822" i="16"/>
  <c r="J822" i="16"/>
  <c r="C823" i="16"/>
  <c r="B823" i="16" s="1"/>
  <c r="J823" i="16"/>
  <c r="C824" i="16"/>
  <c r="B824" i="16" s="1"/>
  <c r="G824" i="16"/>
  <c r="J824" i="16"/>
  <c r="C825" i="16"/>
  <c r="B825" i="16" s="1"/>
  <c r="G825" i="16"/>
  <c r="J825" i="16"/>
  <c r="C826" i="16"/>
  <c r="B826" i="16" s="1"/>
  <c r="G826" i="16"/>
  <c r="J826" i="16"/>
  <c r="C827" i="16"/>
  <c r="B827" i="16" s="1"/>
  <c r="G827" i="16"/>
  <c r="J827" i="16"/>
  <c r="C828" i="16"/>
  <c r="B828" i="16" s="1"/>
  <c r="G828" i="16"/>
  <c r="J828" i="16"/>
  <c r="C829" i="16"/>
  <c r="B829" i="16" s="1"/>
  <c r="G829" i="16"/>
  <c r="J829" i="16"/>
  <c r="C830" i="16"/>
  <c r="B830" i="16" s="1"/>
  <c r="G830" i="16"/>
  <c r="J830" i="16"/>
  <c r="C831" i="16"/>
  <c r="B831" i="16" s="1"/>
  <c r="G831" i="16"/>
  <c r="J831" i="16"/>
  <c r="C832" i="16"/>
  <c r="B832" i="16" s="1"/>
  <c r="G832" i="16"/>
  <c r="J832" i="16"/>
  <c r="C833" i="16"/>
  <c r="B833" i="16" s="1"/>
  <c r="J833" i="16"/>
  <c r="C834" i="16"/>
  <c r="B834" i="16" s="1"/>
  <c r="G834" i="16"/>
  <c r="J834" i="16"/>
  <c r="C835" i="16"/>
  <c r="B835" i="16" s="1"/>
  <c r="G835" i="16"/>
  <c r="J835" i="16"/>
  <c r="C836" i="16"/>
  <c r="B836" i="16" s="1"/>
  <c r="G836" i="16"/>
  <c r="J836" i="16"/>
  <c r="C837" i="16"/>
  <c r="B837" i="16" s="1"/>
  <c r="G837" i="16"/>
  <c r="J837" i="16"/>
  <c r="C838" i="16"/>
  <c r="B838" i="16" s="1"/>
  <c r="G838" i="16"/>
  <c r="J838" i="16"/>
  <c r="C839" i="16"/>
  <c r="B839" i="16" s="1"/>
  <c r="G839" i="16"/>
  <c r="J839" i="16"/>
  <c r="J840" i="16"/>
  <c r="J841" i="16"/>
  <c r="C842" i="16"/>
  <c r="B842" i="16" s="1"/>
  <c r="J842" i="16"/>
  <c r="C843" i="16"/>
  <c r="B843" i="16" s="1"/>
  <c r="G843" i="16"/>
  <c r="J843" i="16"/>
  <c r="C844" i="16"/>
  <c r="B844" i="16" s="1"/>
  <c r="G844" i="16"/>
  <c r="J844" i="16"/>
  <c r="C845" i="16"/>
  <c r="B845" i="16" s="1"/>
  <c r="G845" i="16"/>
  <c r="J845" i="16"/>
  <c r="C846" i="16"/>
  <c r="B846" i="16" s="1"/>
  <c r="G846" i="16"/>
  <c r="J846" i="16"/>
  <c r="C847" i="16"/>
  <c r="B847" i="16" s="1"/>
  <c r="G847" i="16"/>
  <c r="J847" i="16"/>
  <c r="C848" i="16"/>
  <c r="B848" i="16" s="1"/>
  <c r="G848" i="16"/>
  <c r="J848" i="16"/>
  <c r="C849" i="16"/>
  <c r="B849" i="16" s="1"/>
  <c r="G849" i="16"/>
  <c r="J849" i="16"/>
  <c r="C850" i="16"/>
  <c r="B850" i="16" s="1"/>
  <c r="G850" i="16"/>
  <c r="J850" i="16"/>
  <c r="J851" i="16"/>
  <c r="J852" i="16"/>
  <c r="C853" i="16"/>
  <c r="B853" i="16" s="1"/>
  <c r="J853" i="16"/>
  <c r="C854" i="16"/>
  <c r="B854" i="16" s="1"/>
  <c r="G854" i="16"/>
  <c r="J854" i="16"/>
  <c r="C855" i="16"/>
  <c r="B855" i="16" s="1"/>
  <c r="G855" i="16"/>
  <c r="J855" i="16"/>
  <c r="C856" i="16"/>
  <c r="B856" i="16" s="1"/>
  <c r="G856" i="16"/>
  <c r="J856" i="16"/>
  <c r="C857" i="16"/>
  <c r="B857" i="16" s="1"/>
  <c r="G857" i="16"/>
  <c r="J857" i="16"/>
  <c r="C858" i="16"/>
  <c r="B858" i="16" s="1"/>
  <c r="G858" i="16"/>
  <c r="J858" i="16"/>
  <c r="C859" i="16"/>
  <c r="B859" i="16" s="1"/>
  <c r="G859" i="16"/>
  <c r="J859" i="16"/>
  <c r="C860" i="16"/>
  <c r="B860" i="16" s="1"/>
  <c r="G860" i="16"/>
  <c r="J860" i="16"/>
  <c r="C861" i="16"/>
  <c r="B861" i="16" s="1"/>
  <c r="G861" i="16"/>
  <c r="J861" i="16"/>
  <c r="J862" i="16"/>
  <c r="C863" i="16"/>
  <c r="B863" i="16" s="1"/>
  <c r="J863" i="16"/>
  <c r="C864" i="16"/>
  <c r="B864" i="16" s="1"/>
  <c r="G864" i="16"/>
  <c r="J864" i="16"/>
  <c r="C865" i="16"/>
  <c r="B865" i="16" s="1"/>
  <c r="G865" i="16"/>
  <c r="J865" i="16"/>
  <c r="C866" i="16"/>
  <c r="B866" i="16" s="1"/>
  <c r="G866" i="16"/>
  <c r="J866" i="16"/>
  <c r="C867" i="16"/>
  <c r="B867" i="16" s="1"/>
  <c r="G867" i="16"/>
  <c r="J867" i="16"/>
  <c r="C868" i="16"/>
  <c r="B868" i="16" s="1"/>
  <c r="G868" i="16"/>
  <c r="J868" i="16"/>
  <c r="C869" i="16"/>
  <c r="B869" i="16" s="1"/>
  <c r="G869" i="16"/>
  <c r="J869" i="16"/>
  <c r="C870" i="16"/>
  <c r="B870" i="16" s="1"/>
  <c r="G870" i="16"/>
  <c r="J870" i="16"/>
  <c r="C871" i="16"/>
  <c r="B871" i="16" s="1"/>
  <c r="G871" i="16"/>
  <c r="J871" i="16"/>
  <c r="C872" i="16"/>
  <c r="B872" i="16" s="1"/>
  <c r="J872" i="16"/>
  <c r="C873" i="16"/>
  <c r="B873" i="16" s="1"/>
  <c r="G873" i="16"/>
  <c r="J873" i="16"/>
  <c r="C874" i="16"/>
  <c r="B874" i="16" s="1"/>
  <c r="G874" i="16"/>
  <c r="J874" i="16"/>
  <c r="C875" i="16"/>
  <c r="B875" i="16" s="1"/>
  <c r="G875" i="16"/>
  <c r="J875" i="16"/>
  <c r="C876" i="16"/>
  <c r="B876" i="16" s="1"/>
  <c r="G876" i="16"/>
  <c r="J876" i="16"/>
  <c r="C877" i="16"/>
  <c r="B877" i="16" s="1"/>
  <c r="G877" i="16"/>
  <c r="J877" i="16"/>
  <c r="C878" i="16"/>
  <c r="B878" i="16" s="1"/>
  <c r="G878" i="16"/>
  <c r="J878" i="16"/>
  <c r="C879" i="16"/>
  <c r="B879" i="16" s="1"/>
  <c r="G879" i="16"/>
  <c r="J879" i="16"/>
  <c r="C880" i="16"/>
  <c r="B880" i="16" s="1"/>
  <c r="G880" i="16"/>
  <c r="J880" i="16"/>
  <c r="C881" i="16"/>
  <c r="B881" i="16" s="1"/>
  <c r="G881" i="16"/>
  <c r="J881" i="16"/>
  <c r="C882" i="16"/>
  <c r="B882" i="16" s="1"/>
  <c r="J882" i="16"/>
  <c r="C883" i="16"/>
  <c r="B883" i="16" s="1"/>
  <c r="G883" i="16"/>
  <c r="J883" i="16"/>
  <c r="C884" i="16"/>
  <c r="B884" i="16" s="1"/>
  <c r="G884" i="16"/>
  <c r="J884" i="16"/>
  <c r="C885" i="16"/>
  <c r="B885" i="16" s="1"/>
  <c r="G885" i="16"/>
  <c r="J885" i="16"/>
  <c r="C886" i="16"/>
  <c r="B886" i="16" s="1"/>
  <c r="G886" i="16"/>
  <c r="J886" i="16"/>
  <c r="C887" i="16"/>
  <c r="B887" i="16" s="1"/>
  <c r="G887" i="16"/>
  <c r="J887" i="16"/>
  <c r="C888" i="16"/>
  <c r="B888" i="16" s="1"/>
  <c r="G888" i="16"/>
  <c r="J888" i="16"/>
  <c r="C889" i="16"/>
  <c r="B889" i="16" s="1"/>
  <c r="G889" i="16"/>
  <c r="J889" i="16"/>
  <c r="C890" i="16"/>
  <c r="B890" i="16" s="1"/>
  <c r="G890" i="16"/>
  <c r="J890" i="16"/>
  <c r="C891" i="16"/>
  <c r="B891" i="16" s="1"/>
  <c r="G891" i="16"/>
  <c r="J891" i="16"/>
  <c r="J892" i="16"/>
  <c r="J893" i="16"/>
  <c r="C894" i="16"/>
  <c r="B894" i="16" s="1"/>
  <c r="G894" i="16"/>
  <c r="J894" i="16"/>
  <c r="C895" i="16"/>
  <c r="B895" i="16" s="1"/>
  <c r="J895" i="16"/>
  <c r="C896" i="16"/>
  <c r="B896" i="16" s="1"/>
  <c r="G896" i="16"/>
  <c r="J896" i="16"/>
  <c r="C897" i="16"/>
  <c r="B897" i="16" s="1"/>
  <c r="G897" i="16"/>
  <c r="J897" i="16"/>
  <c r="C898" i="16"/>
  <c r="B898" i="16" s="1"/>
  <c r="G898" i="16"/>
  <c r="J898" i="16"/>
  <c r="C899" i="16"/>
  <c r="B899" i="16" s="1"/>
  <c r="G899" i="16"/>
  <c r="J899" i="16"/>
  <c r="C900" i="16"/>
  <c r="B900" i="16" s="1"/>
  <c r="G900" i="16"/>
  <c r="J900" i="16"/>
  <c r="C901" i="16"/>
  <c r="B901" i="16" s="1"/>
  <c r="G901" i="16"/>
  <c r="J901" i="16"/>
  <c r="C902" i="16"/>
  <c r="B902" i="16" s="1"/>
  <c r="G902" i="16"/>
  <c r="J902" i="16"/>
  <c r="C903" i="16"/>
  <c r="B903" i="16" s="1"/>
  <c r="G903" i="16"/>
  <c r="J903" i="16"/>
  <c r="C904" i="16"/>
  <c r="B904" i="16" s="1"/>
  <c r="G904" i="16"/>
  <c r="J904" i="16"/>
  <c r="C905" i="16"/>
  <c r="B905" i="16" s="1"/>
  <c r="J905" i="16"/>
  <c r="C906" i="16"/>
  <c r="B906" i="16" s="1"/>
  <c r="G906" i="16"/>
  <c r="J906" i="16"/>
  <c r="C907" i="16"/>
  <c r="B907" i="16" s="1"/>
  <c r="G907" i="16"/>
  <c r="J907" i="16"/>
  <c r="C908" i="16"/>
  <c r="B908" i="16" s="1"/>
  <c r="G908" i="16"/>
  <c r="J908" i="16"/>
  <c r="C909" i="16"/>
  <c r="B909" i="16" s="1"/>
  <c r="G909" i="16"/>
  <c r="J909" i="16"/>
  <c r="C910" i="16"/>
  <c r="B910" i="16" s="1"/>
  <c r="G910" i="16"/>
  <c r="J910" i="16"/>
  <c r="C911" i="16"/>
  <c r="B911" i="16" s="1"/>
  <c r="G911" i="16"/>
  <c r="J911" i="16"/>
  <c r="C912" i="16"/>
  <c r="B912" i="16" s="1"/>
  <c r="G912" i="16"/>
  <c r="J912" i="16"/>
  <c r="C913" i="16"/>
  <c r="B913" i="16" s="1"/>
  <c r="G913" i="16"/>
  <c r="J913" i="16"/>
  <c r="C914" i="16"/>
  <c r="B914" i="16" s="1"/>
  <c r="G914" i="16"/>
  <c r="J914" i="16"/>
  <c r="C915" i="16"/>
  <c r="B915" i="16" s="1"/>
  <c r="J915" i="16"/>
  <c r="C916" i="16"/>
  <c r="B916" i="16" s="1"/>
  <c r="G916" i="16"/>
  <c r="J916" i="16"/>
  <c r="C917" i="16"/>
  <c r="B917" i="16" s="1"/>
  <c r="G917" i="16"/>
  <c r="J917" i="16"/>
  <c r="C918" i="16"/>
  <c r="B918" i="16" s="1"/>
  <c r="G918" i="16"/>
  <c r="J918" i="16"/>
  <c r="C919" i="16"/>
  <c r="B919" i="16" s="1"/>
  <c r="G919" i="16"/>
  <c r="J919" i="16"/>
  <c r="C920" i="16"/>
  <c r="B920" i="16" s="1"/>
  <c r="G920" i="16"/>
  <c r="J920" i="16"/>
  <c r="C921" i="16"/>
  <c r="B921" i="16" s="1"/>
  <c r="G921" i="16"/>
  <c r="J921" i="16"/>
  <c r="C922" i="16"/>
  <c r="B922" i="16" s="1"/>
  <c r="G922" i="16"/>
  <c r="J922" i="16"/>
  <c r="C923" i="16"/>
  <c r="B923" i="16" s="1"/>
  <c r="G923" i="16"/>
  <c r="J923" i="16"/>
  <c r="C924" i="16"/>
  <c r="B924" i="16" s="1"/>
  <c r="G924" i="16"/>
  <c r="J924" i="16"/>
  <c r="C925" i="16"/>
  <c r="B925" i="16" s="1"/>
  <c r="J925" i="16"/>
  <c r="C926" i="16"/>
  <c r="B926" i="16" s="1"/>
  <c r="G926" i="16"/>
  <c r="J926" i="16"/>
  <c r="C927" i="16"/>
  <c r="B927" i="16" s="1"/>
  <c r="G927" i="16"/>
  <c r="J927" i="16"/>
  <c r="C928" i="16"/>
  <c r="B928" i="16" s="1"/>
  <c r="G928" i="16"/>
  <c r="J928" i="16"/>
  <c r="C929" i="16"/>
  <c r="B929" i="16" s="1"/>
  <c r="G929" i="16"/>
  <c r="J929" i="16"/>
  <c r="C930" i="16"/>
  <c r="B930" i="16" s="1"/>
  <c r="G930" i="16"/>
  <c r="J930" i="16"/>
  <c r="C931" i="16"/>
  <c r="B931" i="16" s="1"/>
  <c r="G931" i="16"/>
  <c r="J931" i="16"/>
  <c r="C932" i="16"/>
  <c r="B932" i="16" s="1"/>
  <c r="G932" i="16"/>
  <c r="J932" i="16"/>
  <c r="C933" i="16"/>
  <c r="B933" i="16" s="1"/>
  <c r="G933" i="16"/>
  <c r="J933" i="16"/>
  <c r="C934" i="16"/>
  <c r="B934" i="16" s="1"/>
  <c r="G934" i="16"/>
  <c r="J934" i="16"/>
  <c r="C935" i="16"/>
  <c r="B935" i="16" s="1"/>
  <c r="C936" i="16"/>
  <c r="B936" i="16" s="1"/>
  <c r="V936" i="16"/>
  <c r="C937" i="16"/>
  <c r="B937" i="16" s="1"/>
  <c r="V937" i="16"/>
  <c r="C938" i="16"/>
  <c r="B938" i="16" s="1"/>
  <c r="V938" i="16"/>
  <c r="C939" i="16"/>
  <c r="B939" i="16" s="1"/>
  <c r="V939" i="16"/>
  <c r="C940" i="16"/>
  <c r="B940" i="16" s="1"/>
  <c r="V940" i="16"/>
  <c r="C941" i="16"/>
  <c r="B941" i="16" s="1"/>
  <c r="V941" i="16"/>
  <c r="C942" i="16"/>
  <c r="B942" i="16" s="1"/>
  <c r="V942" i="16"/>
  <c r="C943" i="16"/>
  <c r="B943" i="16" s="1"/>
  <c r="V943" i="16"/>
  <c r="C944" i="16"/>
  <c r="B944" i="16" s="1"/>
  <c r="V944" i="16"/>
  <c r="C945" i="16"/>
  <c r="B945" i="16" s="1"/>
  <c r="J945" i="16"/>
  <c r="C946" i="16"/>
  <c r="B946" i="16" s="1"/>
  <c r="G946" i="16"/>
  <c r="J946" i="16"/>
  <c r="C947" i="16"/>
  <c r="B947" i="16" s="1"/>
  <c r="G947" i="16"/>
  <c r="J947" i="16"/>
  <c r="C948" i="16"/>
  <c r="B948" i="16" s="1"/>
  <c r="G948" i="16"/>
  <c r="J948" i="16"/>
  <c r="C949" i="16"/>
  <c r="B949" i="16" s="1"/>
  <c r="G949" i="16"/>
  <c r="J949" i="16"/>
  <c r="C950" i="16"/>
  <c r="B950" i="16" s="1"/>
  <c r="G950" i="16"/>
  <c r="J950" i="16"/>
  <c r="C951" i="16"/>
  <c r="B951" i="16" s="1"/>
  <c r="G951" i="16"/>
  <c r="J951" i="16"/>
  <c r="C952" i="16"/>
  <c r="B952" i="16" s="1"/>
  <c r="G952" i="16"/>
  <c r="J952" i="16"/>
  <c r="C953" i="16"/>
  <c r="B953" i="16" s="1"/>
  <c r="G953" i="16"/>
  <c r="J953" i="16"/>
  <c r="C954" i="16"/>
  <c r="B954" i="16" s="1"/>
  <c r="G954" i="16"/>
  <c r="J954" i="16"/>
  <c r="C955" i="16"/>
  <c r="B955" i="16" s="1"/>
  <c r="J955" i="16"/>
  <c r="C956" i="16"/>
  <c r="B956" i="16" s="1"/>
  <c r="G956" i="16"/>
  <c r="J956" i="16"/>
  <c r="C957" i="16"/>
  <c r="B957" i="16" s="1"/>
  <c r="G957" i="16"/>
  <c r="J957" i="16"/>
  <c r="C958" i="16"/>
  <c r="B958" i="16" s="1"/>
  <c r="G958" i="16"/>
  <c r="J958" i="16"/>
  <c r="C959" i="16"/>
  <c r="B959" i="16" s="1"/>
  <c r="G959" i="16"/>
  <c r="J959" i="16"/>
  <c r="C960" i="16"/>
  <c r="B960" i="16" s="1"/>
  <c r="G960" i="16"/>
  <c r="J960" i="16"/>
  <c r="C961" i="16"/>
  <c r="B961" i="16" s="1"/>
  <c r="G961" i="16"/>
  <c r="J961" i="16"/>
  <c r="C962" i="16"/>
  <c r="B962" i="16" s="1"/>
  <c r="G962" i="16"/>
  <c r="J962" i="16"/>
  <c r="C963" i="16"/>
  <c r="B963" i="16" s="1"/>
  <c r="G963" i="16"/>
  <c r="J963" i="16"/>
  <c r="C964" i="16"/>
  <c r="B964" i="16" s="1"/>
  <c r="G964" i="16"/>
  <c r="J964" i="16"/>
  <c r="J965" i="16"/>
  <c r="C966" i="16"/>
  <c r="B966" i="16" s="1"/>
  <c r="J966" i="16"/>
  <c r="C967" i="16"/>
  <c r="B967" i="16" s="1"/>
  <c r="G967" i="16"/>
  <c r="J967" i="16"/>
  <c r="C968" i="16"/>
  <c r="B968" i="16" s="1"/>
  <c r="G968" i="16"/>
  <c r="J968" i="16"/>
  <c r="C969" i="16"/>
  <c r="B969" i="16" s="1"/>
  <c r="G969" i="16"/>
  <c r="J969" i="16"/>
  <c r="C970" i="16"/>
  <c r="B970" i="16" s="1"/>
  <c r="G970" i="16"/>
  <c r="J970" i="16"/>
  <c r="C971" i="16"/>
  <c r="B971" i="16" s="1"/>
  <c r="G971" i="16"/>
  <c r="J971" i="16"/>
  <c r="C972" i="16"/>
  <c r="B972" i="16" s="1"/>
  <c r="G972" i="16"/>
  <c r="J972" i="16"/>
  <c r="C973" i="16"/>
  <c r="B973" i="16" s="1"/>
  <c r="G973" i="16"/>
  <c r="J973" i="16"/>
  <c r="C974" i="16"/>
  <c r="B974" i="16" s="1"/>
  <c r="G974" i="16"/>
  <c r="J974" i="16"/>
  <c r="J975" i="16"/>
  <c r="J976" i="16"/>
  <c r="C977" i="16"/>
  <c r="B977" i="16" s="1"/>
  <c r="J977" i="16"/>
  <c r="C978" i="16"/>
  <c r="B978" i="16" s="1"/>
  <c r="G978" i="16"/>
  <c r="J978" i="16"/>
  <c r="C979" i="16"/>
  <c r="B979" i="16" s="1"/>
  <c r="G979" i="16"/>
  <c r="J979" i="16"/>
  <c r="C980" i="16"/>
  <c r="B980" i="16" s="1"/>
  <c r="G980" i="16"/>
  <c r="J980" i="16"/>
  <c r="C981" i="16"/>
  <c r="B981" i="16" s="1"/>
  <c r="G981" i="16"/>
  <c r="J981" i="16"/>
  <c r="C982" i="16"/>
  <c r="B982" i="16" s="1"/>
  <c r="G982" i="16"/>
  <c r="J982" i="16"/>
  <c r="C983" i="16"/>
  <c r="B983" i="16" s="1"/>
  <c r="G983" i="16"/>
  <c r="J983" i="16"/>
  <c r="C984" i="16"/>
  <c r="B984" i="16" s="1"/>
  <c r="G984" i="16"/>
  <c r="J984" i="16"/>
  <c r="C985" i="16"/>
  <c r="B985" i="16" s="1"/>
  <c r="G985" i="16"/>
  <c r="J985" i="16"/>
  <c r="C986" i="16"/>
  <c r="B986" i="16" s="1"/>
  <c r="G986" i="16"/>
  <c r="J986" i="16"/>
  <c r="C987" i="16"/>
  <c r="B987" i="16" s="1"/>
  <c r="G987" i="16"/>
  <c r="J987" i="16"/>
  <c r="C988" i="16"/>
  <c r="B988" i="16" s="1"/>
  <c r="G988" i="16"/>
  <c r="J988" i="16"/>
  <c r="C989" i="16"/>
  <c r="B989" i="16" s="1"/>
  <c r="J989" i="16"/>
  <c r="C990" i="16"/>
  <c r="B990" i="16" s="1"/>
  <c r="G990" i="16"/>
  <c r="J990" i="16"/>
  <c r="C991" i="16"/>
  <c r="B991" i="16" s="1"/>
  <c r="G991" i="16"/>
  <c r="J991" i="16"/>
  <c r="C992" i="16"/>
  <c r="B992" i="16" s="1"/>
  <c r="G992" i="16"/>
  <c r="J992" i="16"/>
  <c r="C993" i="16"/>
  <c r="B993" i="16" s="1"/>
  <c r="G993" i="16"/>
  <c r="J993" i="16"/>
  <c r="C994" i="16"/>
  <c r="B994" i="16" s="1"/>
  <c r="G994" i="16"/>
  <c r="J994" i="16"/>
  <c r="C995" i="16"/>
  <c r="B995" i="16" s="1"/>
  <c r="G995" i="16"/>
  <c r="J995" i="16"/>
  <c r="C996" i="16"/>
  <c r="B996" i="16" s="1"/>
  <c r="G996" i="16"/>
  <c r="J996" i="16"/>
  <c r="C997" i="16"/>
  <c r="B997" i="16" s="1"/>
  <c r="G997" i="16"/>
  <c r="J997" i="16"/>
  <c r="C998" i="16"/>
  <c r="B998" i="16" s="1"/>
  <c r="G998" i="16"/>
  <c r="J998" i="16"/>
  <c r="C999" i="16"/>
  <c r="B999" i="16" s="1"/>
  <c r="G999" i="16"/>
  <c r="J999" i="16"/>
  <c r="C1000" i="16"/>
  <c r="B1000" i="16" s="1"/>
  <c r="J1000" i="16"/>
  <c r="C1001" i="16"/>
  <c r="B1001" i="16" s="1"/>
  <c r="G1001" i="16"/>
  <c r="J1001" i="16"/>
  <c r="C1002" i="16"/>
  <c r="B1002" i="16" s="1"/>
  <c r="G1002" i="16"/>
  <c r="J1002" i="16"/>
  <c r="C1003" i="16"/>
  <c r="B1003" i="16" s="1"/>
  <c r="G1003" i="16"/>
  <c r="J1003" i="16"/>
  <c r="C1004" i="16"/>
  <c r="B1004" i="16" s="1"/>
  <c r="G1004" i="16"/>
  <c r="J1004" i="16"/>
  <c r="C1005" i="16"/>
  <c r="B1005" i="16" s="1"/>
  <c r="G1005" i="16"/>
  <c r="J1005" i="16"/>
  <c r="C1006" i="16"/>
  <c r="B1006" i="16" s="1"/>
  <c r="G1006" i="16"/>
  <c r="J1006" i="16"/>
  <c r="C1007" i="16"/>
  <c r="B1007" i="16" s="1"/>
  <c r="G1007" i="16"/>
  <c r="J1007" i="16"/>
  <c r="C1008" i="16"/>
  <c r="B1008" i="16" s="1"/>
  <c r="G1008" i="16"/>
  <c r="J1008" i="16"/>
  <c r="C1009" i="16"/>
  <c r="B1009" i="16" s="1"/>
  <c r="G1009" i="16"/>
  <c r="J1009" i="16"/>
  <c r="C1010" i="16"/>
  <c r="B1010" i="16" s="1"/>
  <c r="G1010" i="16"/>
  <c r="J1010" i="16"/>
  <c r="C1011" i="16"/>
  <c r="B1011" i="16" s="1"/>
  <c r="J1011" i="16"/>
  <c r="C1012" i="16"/>
  <c r="B1012" i="16" s="1"/>
  <c r="G1012" i="16"/>
  <c r="J1012" i="16"/>
  <c r="C1013" i="16"/>
  <c r="B1013" i="16" s="1"/>
  <c r="G1013" i="16"/>
  <c r="J1013" i="16"/>
  <c r="C1014" i="16"/>
  <c r="B1014" i="16" s="1"/>
  <c r="G1014" i="16"/>
  <c r="J1014" i="16"/>
  <c r="C1015" i="16"/>
  <c r="B1015" i="16" s="1"/>
  <c r="G1015" i="16"/>
  <c r="J1015" i="16"/>
  <c r="C1016" i="16"/>
  <c r="B1016" i="16" s="1"/>
  <c r="G1016" i="16"/>
  <c r="J1016" i="16"/>
  <c r="C1017" i="16"/>
  <c r="B1017" i="16" s="1"/>
  <c r="G1017" i="16"/>
  <c r="J1017" i="16"/>
  <c r="C1018" i="16"/>
  <c r="B1018" i="16" s="1"/>
  <c r="G1018" i="16"/>
  <c r="J1018" i="16"/>
  <c r="C1019" i="16"/>
  <c r="B1019" i="16" s="1"/>
  <c r="G1019" i="16"/>
  <c r="J1019" i="16"/>
  <c r="C1020" i="16"/>
  <c r="B1020" i="16" s="1"/>
  <c r="G1020" i="16"/>
  <c r="J1020" i="16"/>
  <c r="C1021" i="16"/>
  <c r="B1021" i="16" s="1"/>
  <c r="G1021" i="16"/>
  <c r="J1021" i="16"/>
  <c r="C1022" i="16"/>
  <c r="B1022" i="16" s="1"/>
  <c r="J1022" i="16"/>
  <c r="C1023" i="16"/>
  <c r="B1023" i="16" s="1"/>
  <c r="G1023" i="16"/>
  <c r="J1023" i="16"/>
  <c r="C1024" i="16"/>
  <c r="B1024" i="16" s="1"/>
  <c r="G1024" i="16"/>
  <c r="J1024" i="16"/>
  <c r="C1025" i="16"/>
  <c r="B1025" i="16" s="1"/>
  <c r="G1025" i="16"/>
  <c r="J1025" i="16"/>
  <c r="C1026" i="16"/>
  <c r="B1026" i="16" s="1"/>
  <c r="G1026" i="16"/>
  <c r="J1026" i="16"/>
  <c r="C1027" i="16"/>
  <c r="B1027" i="16" s="1"/>
  <c r="G1027" i="16"/>
  <c r="J1027" i="16"/>
  <c r="C1028" i="16"/>
  <c r="B1028" i="16" s="1"/>
  <c r="G1028" i="16"/>
  <c r="J1028" i="16"/>
  <c r="C1029" i="16"/>
  <c r="B1029" i="16" s="1"/>
  <c r="G1029" i="16"/>
  <c r="J1029" i="16"/>
  <c r="C1030" i="16"/>
  <c r="B1030" i="16" s="1"/>
  <c r="G1030" i="16"/>
  <c r="J1030" i="16"/>
  <c r="C1031" i="16"/>
  <c r="B1031" i="16" s="1"/>
  <c r="G1031" i="16"/>
  <c r="J1031" i="16"/>
  <c r="C1032" i="16"/>
  <c r="B1032" i="16" s="1"/>
  <c r="G1032" i="16"/>
  <c r="J1032" i="16"/>
  <c r="C1033" i="16"/>
  <c r="B1033" i="16" s="1"/>
  <c r="J1033" i="16"/>
  <c r="C1034" i="16"/>
  <c r="B1034" i="16" s="1"/>
  <c r="G1034" i="16"/>
  <c r="J1034" i="16"/>
  <c r="C1035" i="16"/>
  <c r="B1035" i="16" s="1"/>
  <c r="G1035" i="16"/>
  <c r="J1035" i="16"/>
  <c r="C1036" i="16"/>
  <c r="B1036" i="16" s="1"/>
  <c r="G1036" i="16"/>
  <c r="J1036" i="16"/>
  <c r="C1037" i="16"/>
  <c r="B1037" i="16" s="1"/>
  <c r="G1037" i="16"/>
  <c r="J1037" i="16"/>
  <c r="C1038" i="16"/>
  <c r="B1038" i="16" s="1"/>
  <c r="G1038" i="16"/>
  <c r="J1038" i="16"/>
  <c r="C1039" i="16"/>
  <c r="B1039" i="16" s="1"/>
  <c r="G1039" i="16"/>
  <c r="J1039" i="16"/>
  <c r="C1040" i="16"/>
  <c r="B1040" i="16" s="1"/>
  <c r="G1040" i="16"/>
  <c r="J1040" i="16"/>
  <c r="C1041" i="16"/>
  <c r="B1041" i="16" s="1"/>
  <c r="G1041" i="16"/>
  <c r="J1041" i="16"/>
  <c r="C1042" i="16"/>
  <c r="B1042" i="16" s="1"/>
  <c r="G1042" i="16"/>
  <c r="J1042" i="16"/>
  <c r="C1043" i="16"/>
  <c r="B1043" i="16" s="1"/>
  <c r="G1043" i="16"/>
  <c r="J1043" i="16"/>
  <c r="C1044" i="16"/>
  <c r="B1044" i="16" s="1"/>
  <c r="J1044" i="16"/>
  <c r="C1045" i="16"/>
  <c r="B1045" i="16" s="1"/>
  <c r="G1045" i="16"/>
  <c r="J1045" i="16"/>
  <c r="C1046" i="16"/>
  <c r="B1046" i="16" s="1"/>
  <c r="G1046" i="16"/>
  <c r="J1046" i="16"/>
  <c r="C1047" i="16"/>
  <c r="B1047" i="16" s="1"/>
  <c r="G1047" i="16"/>
  <c r="J1047" i="16"/>
  <c r="C1048" i="16"/>
  <c r="B1048" i="16" s="1"/>
  <c r="G1048" i="16"/>
  <c r="J1048" i="16"/>
  <c r="C1049" i="16"/>
  <c r="B1049" i="16" s="1"/>
  <c r="G1049" i="16"/>
  <c r="J1049" i="16"/>
  <c r="C1050" i="16"/>
  <c r="B1050" i="16" s="1"/>
  <c r="G1050" i="16"/>
  <c r="J1050" i="16"/>
  <c r="C1051" i="16"/>
  <c r="B1051" i="16" s="1"/>
  <c r="G1051" i="16"/>
  <c r="J1051" i="16"/>
  <c r="C1052" i="16"/>
  <c r="B1052" i="16" s="1"/>
  <c r="G1052" i="16"/>
  <c r="J1052" i="16"/>
  <c r="C1053" i="16"/>
  <c r="B1053" i="16" s="1"/>
  <c r="G1053" i="16"/>
  <c r="J1053" i="16"/>
  <c r="C1054" i="16"/>
  <c r="B1054" i="16" s="1"/>
  <c r="G1054" i="16"/>
  <c r="J1054" i="16"/>
  <c r="C1055" i="16"/>
  <c r="B1055" i="16" s="1"/>
  <c r="J1055" i="16"/>
  <c r="C1056" i="16"/>
  <c r="B1056" i="16" s="1"/>
  <c r="G1056" i="16"/>
  <c r="J1056" i="16"/>
  <c r="C1057" i="16"/>
  <c r="B1057" i="16" s="1"/>
  <c r="G1057" i="16"/>
  <c r="J1057" i="16"/>
  <c r="C1058" i="16"/>
  <c r="B1058" i="16" s="1"/>
  <c r="G1058" i="16"/>
  <c r="J1058" i="16"/>
  <c r="C1059" i="16"/>
  <c r="B1059" i="16" s="1"/>
  <c r="G1059" i="16"/>
  <c r="J1059" i="16"/>
  <c r="C1060" i="16"/>
  <c r="B1060" i="16" s="1"/>
  <c r="G1060" i="16"/>
  <c r="J1060" i="16"/>
  <c r="C1061" i="16"/>
  <c r="B1061" i="16" s="1"/>
  <c r="G1061" i="16"/>
  <c r="J1061" i="16"/>
  <c r="C1062" i="16"/>
  <c r="B1062" i="16" s="1"/>
  <c r="G1062" i="16"/>
  <c r="J1062" i="16"/>
  <c r="C1063" i="16"/>
  <c r="B1063" i="16" s="1"/>
  <c r="G1063" i="16"/>
  <c r="J1063" i="16"/>
  <c r="C1064" i="16"/>
  <c r="B1064" i="16" s="1"/>
  <c r="G1064" i="16"/>
  <c r="J1064" i="16"/>
  <c r="C1065" i="16"/>
  <c r="B1065" i="16" s="1"/>
  <c r="J1065" i="16"/>
  <c r="C1066" i="16"/>
  <c r="B1066" i="16" s="1"/>
  <c r="G1066" i="16"/>
  <c r="J1066" i="16"/>
  <c r="C1067" i="16"/>
  <c r="B1067" i="16" s="1"/>
  <c r="G1067" i="16"/>
  <c r="J1067" i="16"/>
  <c r="C1068" i="16"/>
  <c r="B1068" i="16" s="1"/>
  <c r="G1068" i="16"/>
  <c r="J1068" i="16"/>
  <c r="C1069" i="16"/>
  <c r="B1069" i="16" s="1"/>
  <c r="G1069" i="16"/>
  <c r="J1069" i="16"/>
  <c r="C1070" i="16"/>
  <c r="B1070" i="16" s="1"/>
  <c r="G1070" i="16"/>
  <c r="J1070" i="16"/>
  <c r="C1071" i="16"/>
  <c r="B1071" i="16" s="1"/>
  <c r="G1071" i="16"/>
  <c r="J1071" i="16"/>
  <c r="C1072" i="16"/>
  <c r="B1072" i="16" s="1"/>
  <c r="G1072" i="16"/>
  <c r="J1072" i="16"/>
  <c r="C1073" i="16"/>
  <c r="B1073" i="16" s="1"/>
  <c r="G1073" i="16"/>
  <c r="J1073" i="16"/>
  <c r="C1074" i="16"/>
  <c r="B1074" i="16" s="1"/>
  <c r="G1074" i="16"/>
  <c r="J1074" i="16"/>
  <c r="C1075" i="16"/>
  <c r="B1075" i="16" s="1"/>
  <c r="G1075" i="16"/>
  <c r="J1075" i="16"/>
  <c r="C1076" i="16"/>
  <c r="B1076" i="16" s="1"/>
  <c r="J1076" i="16"/>
  <c r="C1077" i="16"/>
  <c r="B1077" i="16" s="1"/>
  <c r="G1077" i="16"/>
  <c r="J1077" i="16"/>
  <c r="C1078" i="16"/>
  <c r="B1078" i="16" s="1"/>
  <c r="G1078" i="16"/>
  <c r="J1078" i="16"/>
  <c r="C1079" i="16"/>
  <c r="B1079" i="16" s="1"/>
  <c r="G1079" i="16"/>
  <c r="J1079" i="16"/>
  <c r="C1080" i="16"/>
  <c r="B1080" i="16" s="1"/>
  <c r="G1080" i="16"/>
  <c r="J1080" i="16"/>
  <c r="C1081" i="16"/>
  <c r="B1081" i="16" s="1"/>
  <c r="G1081" i="16"/>
  <c r="J1081" i="16"/>
  <c r="C1082" i="16"/>
  <c r="B1082" i="16" s="1"/>
  <c r="G1082" i="16"/>
  <c r="J1082" i="16"/>
  <c r="C1083" i="16"/>
  <c r="B1083" i="16" s="1"/>
  <c r="G1083" i="16"/>
  <c r="J1083" i="16"/>
  <c r="C1084" i="16"/>
  <c r="B1084" i="16" s="1"/>
  <c r="G1084" i="16"/>
  <c r="J1084" i="16"/>
  <c r="C1085" i="16"/>
  <c r="B1085" i="16" s="1"/>
  <c r="G1085" i="16"/>
  <c r="J1085" i="16"/>
  <c r="J1086" i="16"/>
  <c r="J1087" i="16"/>
  <c r="C1088" i="16"/>
  <c r="B1088" i="16" s="1"/>
  <c r="G1088" i="16"/>
  <c r="J1088" i="16"/>
  <c r="C1089" i="16"/>
  <c r="B1089" i="16" s="1"/>
  <c r="J1089" i="16"/>
  <c r="C1090" i="16"/>
  <c r="B1090" i="16" s="1"/>
  <c r="G1090" i="16"/>
  <c r="J1090" i="16"/>
  <c r="C1091" i="16"/>
  <c r="B1091" i="16" s="1"/>
  <c r="G1091" i="16"/>
  <c r="J1091" i="16"/>
  <c r="C1092" i="16"/>
  <c r="B1092" i="16" s="1"/>
  <c r="G1092" i="16"/>
  <c r="J1092" i="16"/>
  <c r="C1093" i="16"/>
  <c r="B1093" i="16" s="1"/>
  <c r="G1093" i="16"/>
  <c r="J1093" i="16"/>
  <c r="C1094" i="16"/>
  <c r="B1094" i="16" s="1"/>
  <c r="G1094" i="16"/>
  <c r="J1094" i="16"/>
  <c r="C1095" i="16"/>
  <c r="B1095" i="16" s="1"/>
  <c r="G1095" i="16"/>
  <c r="J1095" i="16"/>
  <c r="C1096" i="16"/>
  <c r="B1096" i="16" s="1"/>
  <c r="G1096" i="16"/>
  <c r="J1096" i="16"/>
  <c r="C1097" i="16"/>
  <c r="B1097" i="16" s="1"/>
  <c r="G1097" i="16"/>
  <c r="J1097" i="16"/>
  <c r="J1098" i="16"/>
  <c r="J1099" i="16"/>
  <c r="C1100" i="16"/>
  <c r="B1100" i="16" s="1"/>
  <c r="G1100" i="16"/>
  <c r="J1100" i="16"/>
  <c r="C1101" i="16"/>
  <c r="B1101" i="16" s="1"/>
  <c r="J1101" i="16"/>
  <c r="C1102" i="16"/>
  <c r="B1102" i="16" s="1"/>
  <c r="G1102" i="16"/>
  <c r="J1102" i="16"/>
  <c r="C1103" i="16"/>
  <c r="B1103" i="16" s="1"/>
  <c r="G1103" i="16"/>
  <c r="J1103" i="16"/>
  <c r="C1104" i="16"/>
  <c r="B1104" i="16" s="1"/>
  <c r="G1104" i="16"/>
  <c r="J1104" i="16"/>
  <c r="C1105" i="16"/>
  <c r="B1105" i="16" s="1"/>
  <c r="G1105" i="16"/>
  <c r="J1105" i="16"/>
  <c r="C1106" i="16"/>
  <c r="B1106" i="16" s="1"/>
  <c r="G1106" i="16"/>
  <c r="J1106" i="16"/>
  <c r="C1107" i="16"/>
  <c r="B1107" i="16" s="1"/>
  <c r="G1107" i="16"/>
  <c r="J1107" i="16"/>
  <c r="C1108" i="16"/>
  <c r="B1108" i="16" s="1"/>
  <c r="G1108" i="16"/>
  <c r="J1108" i="16"/>
  <c r="C1109" i="16"/>
  <c r="B1109" i="16" s="1"/>
  <c r="G1109" i="16"/>
  <c r="J1109" i="16"/>
  <c r="J1110" i="16"/>
  <c r="J1111" i="16"/>
  <c r="C1112" i="16"/>
  <c r="B1112" i="16" s="1"/>
  <c r="G1112" i="16"/>
  <c r="J1112" i="16"/>
  <c r="C1113" i="16"/>
  <c r="B1113" i="16" s="1"/>
  <c r="J1113" i="16"/>
  <c r="C1114" i="16"/>
  <c r="B1114" i="16" s="1"/>
  <c r="G1114" i="16"/>
  <c r="J1114" i="16"/>
  <c r="C1115" i="16"/>
  <c r="B1115" i="16" s="1"/>
  <c r="G1115" i="16"/>
  <c r="J1115" i="16"/>
  <c r="C1116" i="16"/>
  <c r="B1116" i="16" s="1"/>
  <c r="G1116" i="16"/>
  <c r="J1116" i="16"/>
  <c r="C1117" i="16"/>
  <c r="B1117" i="16" s="1"/>
  <c r="G1117" i="16"/>
  <c r="J1117" i="16"/>
  <c r="C1118" i="16"/>
  <c r="B1118" i="16" s="1"/>
  <c r="G1118" i="16"/>
  <c r="J1118" i="16"/>
  <c r="C1119" i="16"/>
  <c r="B1119" i="16" s="1"/>
  <c r="G1119" i="16"/>
  <c r="J1119" i="16"/>
  <c r="C1120" i="16"/>
  <c r="B1120" i="16" s="1"/>
  <c r="G1120" i="16"/>
  <c r="J1120" i="16"/>
  <c r="C1121" i="16"/>
  <c r="B1121" i="16" s="1"/>
  <c r="G1121" i="16"/>
  <c r="J1121" i="16"/>
  <c r="J1122" i="16"/>
  <c r="J1123" i="16"/>
  <c r="C1124" i="16"/>
  <c r="B1124" i="16" s="1"/>
  <c r="G1124" i="16"/>
  <c r="J1124" i="16"/>
  <c r="C1125" i="16"/>
  <c r="B1125" i="16" s="1"/>
  <c r="J1125" i="16"/>
  <c r="C1126" i="16"/>
  <c r="B1126" i="16" s="1"/>
  <c r="G1126" i="16"/>
  <c r="J1126" i="16"/>
  <c r="C1127" i="16"/>
  <c r="B1127" i="16" s="1"/>
  <c r="G1127" i="16"/>
  <c r="J1127" i="16"/>
  <c r="C1128" i="16"/>
  <c r="B1128" i="16" s="1"/>
  <c r="G1128" i="16"/>
  <c r="J1128" i="16"/>
  <c r="C1129" i="16"/>
  <c r="B1129" i="16" s="1"/>
  <c r="G1129" i="16"/>
  <c r="J1129" i="16"/>
  <c r="C1130" i="16"/>
  <c r="B1130" i="16" s="1"/>
  <c r="G1130" i="16"/>
  <c r="J1130" i="16"/>
  <c r="C1131" i="16"/>
  <c r="B1131" i="16" s="1"/>
  <c r="G1131" i="16"/>
  <c r="J1131" i="16"/>
  <c r="C1132" i="16"/>
  <c r="B1132" i="16" s="1"/>
  <c r="G1132" i="16"/>
  <c r="J1132" i="16"/>
  <c r="C1133" i="16"/>
  <c r="B1133" i="16" s="1"/>
  <c r="G1133" i="16"/>
  <c r="J1133" i="16"/>
  <c r="J1134" i="16"/>
  <c r="J1135" i="16"/>
  <c r="C1136" i="16"/>
  <c r="B1136" i="16" s="1"/>
  <c r="G1136" i="16"/>
  <c r="J1136" i="16"/>
  <c r="C1137" i="16"/>
  <c r="B1137" i="16" s="1"/>
  <c r="J1137" i="16"/>
  <c r="C1138" i="16"/>
  <c r="B1138" i="16" s="1"/>
  <c r="G1138" i="16"/>
  <c r="J1138" i="16"/>
  <c r="C1139" i="16"/>
  <c r="B1139" i="16" s="1"/>
  <c r="G1139" i="16"/>
  <c r="J1139" i="16"/>
  <c r="C1140" i="16"/>
  <c r="B1140" i="16" s="1"/>
  <c r="G1140" i="16"/>
  <c r="J1140" i="16"/>
  <c r="C1141" i="16"/>
  <c r="B1141" i="16" s="1"/>
  <c r="G1141" i="16"/>
  <c r="J1141" i="16"/>
  <c r="C1142" i="16"/>
  <c r="B1142" i="16" s="1"/>
  <c r="G1142" i="16"/>
  <c r="J1142" i="16"/>
  <c r="C1143" i="16"/>
  <c r="B1143" i="16" s="1"/>
  <c r="G1143" i="16"/>
  <c r="J1143" i="16"/>
  <c r="C1144" i="16"/>
  <c r="B1144" i="16" s="1"/>
  <c r="G1144" i="16"/>
  <c r="J1144" i="16"/>
  <c r="C1145" i="16"/>
  <c r="B1145" i="16" s="1"/>
  <c r="G1145" i="16"/>
  <c r="J1145" i="16"/>
  <c r="J1146" i="16"/>
  <c r="J1147" i="16"/>
  <c r="C1148" i="16"/>
  <c r="B1148" i="16" s="1"/>
  <c r="G1148" i="16"/>
  <c r="J1148" i="16"/>
  <c r="C1149" i="16"/>
  <c r="B1149" i="16" s="1"/>
  <c r="J1149" i="16"/>
  <c r="C1150" i="16"/>
  <c r="B1150" i="16" s="1"/>
  <c r="G1150" i="16"/>
  <c r="J1150" i="16"/>
  <c r="C1151" i="16"/>
  <c r="B1151" i="16" s="1"/>
  <c r="G1151" i="16"/>
  <c r="J1151" i="16"/>
  <c r="C1152" i="16"/>
  <c r="B1152" i="16" s="1"/>
  <c r="G1152" i="16"/>
  <c r="J1152" i="16"/>
  <c r="C1153" i="16"/>
  <c r="B1153" i="16" s="1"/>
  <c r="G1153" i="16"/>
  <c r="J1153" i="16"/>
  <c r="C1154" i="16"/>
  <c r="B1154" i="16" s="1"/>
  <c r="G1154" i="16"/>
  <c r="J1154" i="16"/>
  <c r="C1155" i="16"/>
  <c r="B1155" i="16" s="1"/>
  <c r="G1155" i="16"/>
  <c r="J1155" i="16"/>
  <c r="C1156" i="16"/>
  <c r="B1156" i="16" s="1"/>
  <c r="G1156" i="16"/>
  <c r="J1156" i="16"/>
  <c r="C1157" i="16"/>
  <c r="B1157" i="16" s="1"/>
  <c r="G1157" i="16"/>
  <c r="J1157" i="16"/>
  <c r="C1158" i="16"/>
  <c r="B1158" i="16" s="1"/>
  <c r="G1158" i="16"/>
  <c r="J1158" i="16"/>
  <c r="C1159" i="16"/>
  <c r="B1159" i="16" s="1"/>
  <c r="J1159" i="16"/>
  <c r="C1160" i="16"/>
  <c r="B1160" i="16" s="1"/>
  <c r="G1160" i="16"/>
  <c r="J1160" i="16"/>
  <c r="C1161" i="16"/>
  <c r="B1161" i="16" s="1"/>
  <c r="G1161" i="16"/>
  <c r="J1161" i="16"/>
  <c r="C1162" i="16"/>
  <c r="B1162" i="16" s="1"/>
  <c r="G1162" i="16"/>
  <c r="J1162" i="16"/>
  <c r="C1163" i="16"/>
  <c r="B1163" i="16" s="1"/>
  <c r="G1163" i="16"/>
  <c r="J1163" i="16"/>
  <c r="C1164" i="16"/>
  <c r="B1164" i="16" s="1"/>
  <c r="G1164" i="16"/>
  <c r="J1164" i="16"/>
  <c r="C1165" i="16"/>
  <c r="B1165" i="16" s="1"/>
  <c r="G1165" i="16"/>
  <c r="J1165" i="16"/>
  <c r="C1166" i="16"/>
  <c r="B1166" i="16" s="1"/>
  <c r="G1166" i="16"/>
  <c r="J1166" i="16"/>
  <c r="C1167" i="16"/>
  <c r="B1167" i="16" s="1"/>
  <c r="G1167" i="16"/>
  <c r="J1167" i="16"/>
  <c r="C1168" i="16"/>
  <c r="B1168" i="16" s="1"/>
  <c r="G1168" i="16"/>
  <c r="J1168" i="16"/>
  <c r="C1169" i="16"/>
  <c r="B1169" i="16" s="1"/>
  <c r="J1169" i="16"/>
  <c r="C1170" i="16"/>
  <c r="B1170" i="16" s="1"/>
  <c r="G1170" i="16"/>
  <c r="J1170" i="16"/>
  <c r="C1171" i="16"/>
  <c r="B1171" i="16" s="1"/>
  <c r="J1171" i="16"/>
  <c r="C1172" i="16"/>
  <c r="B1172" i="16" s="1"/>
  <c r="G1172" i="16"/>
  <c r="J1172" i="16"/>
  <c r="C1173" i="16"/>
  <c r="B1173" i="16" s="1"/>
  <c r="G1173" i="16"/>
  <c r="J1173" i="16"/>
  <c r="C1174" i="16"/>
  <c r="B1174" i="16" s="1"/>
  <c r="G1174" i="16"/>
  <c r="J1174" i="16"/>
  <c r="C1175" i="16"/>
  <c r="B1175" i="16" s="1"/>
  <c r="G1175" i="16"/>
  <c r="J1175" i="16"/>
  <c r="C1176" i="16"/>
  <c r="B1176" i="16" s="1"/>
  <c r="G1176" i="16"/>
  <c r="J1176" i="16"/>
  <c r="C1177" i="16"/>
  <c r="B1177" i="16" s="1"/>
  <c r="G1177" i="16"/>
  <c r="J1177" i="16"/>
  <c r="C1178" i="16"/>
  <c r="B1178" i="16" s="1"/>
  <c r="G1178" i="16"/>
  <c r="J1178" i="16"/>
  <c r="C1179" i="16"/>
  <c r="B1179" i="16" s="1"/>
  <c r="G1179" i="16"/>
  <c r="J1179" i="16"/>
  <c r="C1180" i="16"/>
  <c r="B1180" i="16" s="1"/>
  <c r="J1180" i="16"/>
  <c r="C1181" i="16"/>
  <c r="B1181" i="16" s="1"/>
  <c r="G1181" i="16"/>
  <c r="J1181" i="16"/>
  <c r="C1182" i="16"/>
  <c r="B1182" i="16" s="1"/>
  <c r="J1182" i="16"/>
  <c r="C1183" i="16"/>
  <c r="B1183" i="16" s="1"/>
  <c r="G1183" i="16"/>
  <c r="J1183" i="16"/>
  <c r="C1184" i="16"/>
  <c r="B1184" i="16" s="1"/>
  <c r="G1184" i="16"/>
  <c r="J1184" i="16"/>
  <c r="C1185" i="16"/>
  <c r="B1185" i="16" s="1"/>
  <c r="G1185" i="16"/>
  <c r="J1185" i="16"/>
  <c r="C1186" i="16"/>
  <c r="B1186" i="16" s="1"/>
  <c r="G1186" i="16"/>
  <c r="J1186" i="16"/>
  <c r="C1187" i="16"/>
  <c r="B1187" i="16" s="1"/>
  <c r="G1187" i="16"/>
  <c r="J1187" i="16"/>
  <c r="C1188" i="16"/>
  <c r="B1188" i="16" s="1"/>
  <c r="G1188" i="16"/>
  <c r="J1188" i="16"/>
  <c r="C1189" i="16"/>
  <c r="B1189" i="16" s="1"/>
  <c r="G1189" i="16"/>
  <c r="J1189" i="16"/>
  <c r="J1190" i="16"/>
  <c r="J1191" i="16"/>
  <c r="C1192" i="16"/>
  <c r="B1192" i="16" s="1"/>
  <c r="J1192" i="16"/>
  <c r="C1193" i="16"/>
  <c r="B1193" i="16" s="1"/>
  <c r="G1193" i="16"/>
  <c r="J1193" i="16"/>
  <c r="C1194" i="16"/>
  <c r="B1194" i="16" s="1"/>
  <c r="G1194" i="16"/>
  <c r="J1194" i="16"/>
  <c r="C1195" i="16"/>
  <c r="B1195" i="16" s="1"/>
  <c r="G1195" i="16"/>
  <c r="J1195" i="16"/>
  <c r="C1196" i="16"/>
  <c r="B1196" i="16" s="1"/>
  <c r="G1196" i="16"/>
  <c r="J1196" i="16"/>
  <c r="C1197" i="16"/>
  <c r="B1197" i="16" s="1"/>
  <c r="G1197" i="16"/>
  <c r="J1197" i="16"/>
  <c r="C1198" i="16"/>
  <c r="B1198" i="16" s="1"/>
  <c r="G1198" i="16"/>
  <c r="J1198" i="16"/>
  <c r="C1199" i="16"/>
  <c r="B1199" i="16" s="1"/>
  <c r="G1199" i="16"/>
  <c r="J1199" i="16"/>
  <c r="C1200" i="16"/>
  <c r="B1200" i="16" s="1"/>
  <c r="G1200" i="16"/>
  <c r="J1200" i="16"/>
  <c r="J1201" i="16"/>
  <c r="J1202" i="16"/>
  <c r="C1203" i="16"/>
  <c r="B1203" i="16" s="1"/>
  <c r="J1203" i="16"/>
  <c r="C1204" i="16"/>
  <c r="B1204" i="16" s="1"/>
  <c r="G1204" i="16"/>
  <c r="J1204" i="16"/>
  <c r="C1205" i="16"/>
  <c r="B1205" i="16" s="1"/>
  <c r="G1205" i="16"/>
  <c r="J1205" i="16"/>
  <c r="C1206" i="16"/>
  <c r="B1206" i="16" s="1"/>
  <c r="G1206" i="16"/>
  <c r="J1206" i="16"/>
  <c r="C1207" i="16"/>
  <c r="B1207" i="16" s="1"/>
  <c r="G1207" i="16"/>
  <c r="J1207" i="16"/>
  <c r="C1208" i="16"/>
  <c r="B1208" i="16" s="1"/>
  <c r="G1208" i="16"/>
  <c r="J1208" i="16"/>
  <c r="C1209" i="16"/>
  <c r="B1209" i="16" s="1"/>
  <c r="G1209" i="16"/>
  <c r="J1209" i="16"/>
  <c r="C1210" i="16"/>
  <c r="B1210" i="16" s="1"/>
  <c r="G1210" i="16"/>
  <c r="J1210" i="16"/>
  <c r="C1211" i="16"/>
  <c r="B1211" i="16" s="1"/>
  <c r="G1211" i="16"/>
  <c r="J1211" i="16"/>
  <c r="C1212" i="16"/>
  <c r="B1212" i="16" s="1"/>
  <c r="J1212" i="16"/>
  <c r="C1213" i="16"/>
  <c r="B1213" i="16" s="1"/>
  <c r="G1213" i="16"/>
  <c r="J1213" i="16"/>
  <c r="C1214" i="16"/>
  <c r="B1214" i="16" s="1"/>
  <c r="G1214" i="16"/>
  <c r="J1214" i="16"/>
  <c r="C1215" i="16"/>
  <c r="B1215" i="16" s="1"/>
  <c r="G1215" i="16"/>
  <c r="J1215" i="16"/>
  <c r="C1216" i="16"/>
  <c r="B1216" i="16" s="1"/>
  <c r="G1216" i="16"/>
  <c r="J1216" i="16"/>
  <c r="C1217" i="16"/>
  <c r="B1217" i="16" s="1"/>
  <c r="G1217" i="16"/>
  <c r="J1217" i="16"/>
  <c r="C1218" i="16"/>
  <c r="B1218" i="16" s="1"/>
  <c r="G1218" i="16"/>
  <c r="J1218" i="16"/>
  <c r="C1219" i="16"/>
  <c r="B1219" i="16" s="1"/>
  <c r="G1219" i="16"/>
  <c r="J1219" i="16"/>
  <c r="C1220" i="16"/>
  <c r="B1220" i="16" s="1"/>
  <c r="G1220" i="16"/>
  <c r="J1220" i="16"/>
  <c r="C1221" i="16"/>
  <c r="B1221" i="16" s="1"/>
  <c r="G1221" i="16"/>
  <c r="J1221" i="16"/>
  <c r="C1222" i="16"/>
  <c r="B1222" i="16" s="1"/>
  <c r="J1222" i="16"/>
  <c r="C1223" i="16"/>
  <c r="B1223" i="16" s="1"/>
  <c r="G1223" i="16"/>
  <c r="J1223" i="16"/>
  <c r="C1224" i="16"/>
  <c r="B1224" i="16" s="1"/>
  <c r="G1224" i="16"/>
  <c r="J1224" i="16"/>
  <c r="C1225" i="16"/>
  <c r="B1225" i="16" s="1"/>
  <c r="G1225" i="16"/>
  <c r="J1225" i="16"/>
  <c r="C1226" i="16"/>
  <c r="B1226" i="16" s="1"/>
  <c r="G1226" i="16"/>
  <c r="J1226" i="16"/>
  <c r="C1227" i="16"/>
  <c r="B1227" i="16" s="1"/>
  <c r="G1227" i="16"/>
  <c r="J1227" i="16"/>
  <c r="C1228" i="16"/>
  <c r="B1228" i="16" s="1"/>
  <c r="G1228" i="16"/>
  <c r="J1228" i="16"/>
  <c r="C1229" i="16"/>
  <c r="B1229" i="16" s="1"/>
  <c r="G1229" i="16"/>
  <c r="J1229" i="16"/>
  <c r="C1230" i="16"/>
  <c r="B1230" i="16" s="1"/>
  <c r="G1230" i="16"/>
  <c r="J1230" i="16"/>
  <c r="C1231" i="16"/>
  <c r="B1231" i="16" s="1"/>
  <c r="G1231" i="16"/>
  <c r="J1231" i="16"/>
  <c r="J1232" i="16"/>
  <c r="J1233" i="16"/>
  <c r="C1234" i="16"/>
  <c r="B1234" i="16" s="1"/>
  <c r="G1234" i="16"/>
  <c r="J1234" i="16"/>
  <c r="C1235" i="16"/>
  <c r="B1235" i="16" s="1"/>
  <c r="G1235" i="16"/>
  <c r="J1235" i="16"/>
  <c r="C1236" i="16"/>
  <c r="B1236" i="16" s="1"/>
  <c r="J1236" i="16"/>
  <c r="C1237" i="16"/>
  <c r="B1237" i="16" s="1"/>
  <c r="G1237" i="16"/>
  <c r="J1237" i="16"/>
  <c r="C1238" i="16"/>
  <c r="B1238" i="16" s="1"/>
  <c r="G1238" i="16"/>
  <c r="J1238" i="16"/>
  <c r="C1239" i="16"/>
  <c r="B1239" i="16" s="1"/>
  <c r="G1239" i="16"/>
  <c r="J1239" i="16"/>
  <c r="C1240" i="16"/>
  <c r="B1240" i="16" s="1"/>
  <c r="G1240" i="16"/>
  <c r="J1240" i="16"/>
  <c r="C1241" i="16"/>
  <c r="B1241" i="16" s="1"/>
  <c r="G1241" i="16"/>
  <c r="J1241" i="16"/>
  <c r="C1242" i="16"/>
  <c r="B1242" i="16" s="1"/>
  <c r="G1242" i="16"/>
  <c r="J1242" i="16"/>
  <c r="C1243" i="16"/>
  <c r="B1243" i="16" s="1"/>
  <c r="G1243" i="16"/>
  <c r="J1243" i="16"/>
  <c r="J1244" i="16"/>
  <c r="J1245" i="16"/>
  <c r="C1246" i="16"/>
  <c r="B1246" i="16" s="1"/>
  <c r="G1246" i="16"/>
  <c r="J1246" i="16"/>
  <c r="C1247" i="16"/>
  <c r="B1247" i="16" s="1"/>
  <c r="J1247" i="16"/>
  <c r="C1248" i="16"/>
  <c r="B1248" i="16" s="1"/>
  <c r="G1248" i="16"/>
  <c r="J1248" i="16"/>
  <c r="C1249" i="16"/>
  <c r="B1249" i="16" s="1"/>
  <c r="G1249" i="16"/>
  <c r="J1249" i="16"/>
  <c r="C1250" i="16"/>
  <c r="B1250" i="16" s="1"/>
  <c r="G1250" i="16"/>
  <c r="J1250" i="16"/>
  <c r="C1251" i="16"/>
  <c r="B1251" i="16" s="1"/>
  <c r="G1251" i="16"/>
  <c r="J1251" i="16"/>
  <c r="C1252" i="16"/>
  <c r="B1252" i="16" s="1"/>
  <c r="G1252" i="16"/>
  <c r="J1252" i="16"/>
  <c r="C1253" i="16"/>
  <c r="B1253" i="16" s="1"/>
  <c r="G1253" i="16"/>
  <c r="J1253" i="16"/>
  <c r="C1254" i="16"/>
  <c r="B1254" i="16" s="1"/>
  <c r="G1254" i="16"/>
  <c r="J1254" i="16"/>
  <c r="C1255" i="16"/>
  <c r="B1255" i="16" s="1"/>
  <c r="G1255" i="16"/>
  <c r="J1255" i="16"/>
  <c r="M1407" i="9" l="1"/>
  <c r="M1406" i="9"/>
  <c r="AE182" i="15"/>
  <c r="AE176" i="15"/>
  <c r="AF148" i="15"/>
  <c r="AF147" i="15"/>
  <c r="Z123" i="15"/>
  <c r="Z122" i="15"/>
  <c r="Z121" i="15"/>
  <c r="Z120" i="15"/>
  <c r="Z119" i="15"/>
  <c r="X119" i="15"/>
  <c r="Z118" i="15"/>
  <c r="X118" i="15"/>
  <c r="AD88" i="15"/>
  <c r="AD87" i="15"/>
  <c r="AD86" i="15"/>
  <c r="AD85" i="15"/>
  <c r="AD84" i="15"/>
  <c r="AD83" i="15"/>
  <c r="AD82" i="15"/>
  <c r="AD81" i="15"/>
  <c r="AD80" i="15"/>
  <c r="AD79" i="15"/>
  <c r="AD78" i="15"/>
  <c r="AD77" i="15"/>
  <c r="AD76" i="15"/>
  <c r="AD75" i="15"/>
  <c r="AD74" i="15"/>
  <c r="AD73" i="15"/>
  <c r="AE181" i="12" l="1"/>
  <c r="AE175" i="12"/>
  <c r="AF147" i="12"/>
  <c r="AF146" i="12"/>
  <c r="Z122" i="12"/>
  <c r="Z121" i="12"/>
  <c r="Z120" i="12"/>
  <c r="Z119" i="12"/>
  <c r="Z118" i="12"/>
  <c r="X118" i="12"/>
  <c r="Z117" i="12"/>
  <c r="X117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D7" i="10" l="1"/>
  <c r="B7" i="10" s="1"/>
  <c r="N7" i="10"/>
  <c r="P7" i="10"/>
  <c r="D8" i="10"/>
  <c r="B8" i="10" s="1"/>
  <c r="N8" i="10"/>
  <c r="P8" i="10"/>
  <c r="D9" i="10"/>
  <c r="B9" i="10" s="1"/>
  <c r="N9" i="10"/>
  <c r="P9" i="10"/>
  <c r="D10" i="10"/>
  <c r="B10" i="10" s="1"/>
  <c r="N10" i="10"/>
  <c r="P10" i="10"/>
  <c r="D11" i="10"/>
  <c r="B11" i="10" s="1"/>
  <c r="N11" i="10"/>
  <c r="P11" i="10"/>
  <c r="D12" i="10"/>
  <c r="B12" i="10" s="1"/>
  <c r="N12" i="10"/>
  <c r="P12" i="10"/>
  <c r="D13" i="10"/>
  <c r="B13" i="10" s="1"/>
  <c r="N13" i="10"/>
  <c r="P13" i="10"/>
  <c r="D14" i="10"/>
  <c r="B14" i="10" s="1"/>
  <c r="N14" i="10"/>
  <c r="P14" i="10"/>
  <c r="D15" i="10"/>
  <c r="B15" i="10" s="1"/>
  <c r="N15" i="10"/>
  <c r="P15" i="10"/>
  <c r="D16" i="10"/>
  <c r="B16" i="10" s="1"/>
  <c r="N16" i="10"/>
  <c r="P16" i="10"/>
  <c r="D17" i="10"/>
  <c r="B17" i="10" s="1"/>
  <c r="N17" i="10"/>
  <c r="P17" i="10"/>
  <c r="D18" i="10"/>
  <c r="B18" i="10" s="1"/>
  <c r="N18" i="10"/>
  <c r="P18" i="10"/>
  <c r="D19" i="10"/>
  <c r="B19" i="10" s="1"/>
  <c r="N19" i="10"/>
  <c r="P19" i="10"/>
  <c r="D20" i="10"/>
  <c r="B20" i="10" s="1"/>
  <c r="N20" i="10"/>
  <c r="P20" i="10"/>
  <c r="D21" i="10"/>
  <c r="B21" i="10" s="1"/>
  <c r="N21" i="10"/>
  <c r="P21" i="10"/>
  <c r="D22" i="10"/>
  <c r="B22" i="10" s="1"/>
  <c r="N22" i="10"/>
  <c r="P22" i="10"/>
  <c r="D23" i="10"/>
  <c r="B23" i="10" s="1"/>
  <c r="N23" i="10"/>
  <c r="P23" i="10"/>
  <c r="D24" i="10"/>
  <c r="B24" i="10" s="1"/>
  <c r="N24" i="10"/>
  <c r="P24" i="10"/>
  <c r="D25" i="10"/>
  <c r="B25" i="10" s="1"/>
  <c r="N25" i="10"/>
  <c r="P25" i="10"/>
  <c r="D26" i="10"/>
  <c r="B26" i="10" s="1"/>
  <c r="N26" i="10"/>
  <c r="P26" i="10"/>
  <c r="D27" i="10"/>
  <c r="B27" i="10" s="1"/>
  <c r="N27" i="10"/>
  <c r="P27" i="10"/>
  <c r="D28" i="10"/>
  <c r="B28" i="10" s="1"/>
  <c r="N28" i="10"/>
  <c r="P28" i="10"/>
  <c r="D29" i="10"/>
  <c r="B29" i="10" s="1"/>
  <c r="N29" i="10"/>
  <c r="P29" i="10"/>
  <c r="D30" i="10"/>
  <c r="B30" i="10" s="1"/>
  <c r="N30" i="10"/>
  <c r="P30" i="10"/>
  <c r="D31" i="10"/>
  <c r="B31" i="10" s="1"/>
  <c r="N31" i="10"/>
  <c r="P31" i="10"/>
  <c r="D32" i="10"/>
  <c r="B32" i="10" s="1"/>
  <c r="N32" i="10"/>
  <c r="P32" i="10"/>
  <c r="D33" i="10"/>
  <c r="B33" i="10" s="1"/>
  <c r="N33" i="10"/>
  <c r="P33" i="10"/>
  <c r="D34" i="10"/>
  <c r="B34" i="10" s="1"/>
  <c r="N34" i="10"/>
  <c r="P34" i="10"/>
  <c r="D35" i="10"/>
  <c r="B35" i="10" s="1"/>
  <c r="N35" i="10"/>
  <c r="P35" i="10"/>
  <c r="D36" i="10"/>
  <c r="B36" i="10" s="1"/>
  <c r="N36" i="10"/>
  <c r="P36" i="10"/>
  <c r="D37" i="10"/>
  <c r="B37" i="10" s="1"/>
  <c r="N37" i="10"/>
  <c r="P37" i="10"/>
  <c r="D38" i="10"/>
  <c r="B38" i="10" s="1"/>
  <c r="N38" i="10"/>
  <c r="P38" i="10"/>
  <c r="D39" i="10"/>
  <c r="B39" i="10" s="1"/>
  <c r="N39" i="10"/>
  <c r="P39" i="10"/>
  <c r="D40" i="10"/>
  <c r="B40" i="10" s="1"/>
  <c r="N40" i="10"/>
  <c r="P40" i="10"/>
  <c r="D41" i="10"/>
  <c r="B41" i="10" s="1"/>
  <c r="N41" i="10"/>
  <c r="P41" i="10"/>
  <c r="D42" i="10"/>
  <c r="B42" i="10" s="1"/>
  <c r="N42" i="10"/>
  <c r="P42" i="10"/>
  <c r="D43" i="10"/>
  <c r="B43" i="10" s="1"/>
  <c r="N43" i="10"/>
  <c r="P43" i="10"/>
  <c r="D44" i="10"/>
  <c r="B44" i="10" s="1"/>
  <c r="N44" i="10"/>
  <c r="P44" i="10"/>
  <c r="D45" i="10"/>
  <c r="B45" i="10" s="1"/>
  <c r="N45" i="10"/>
  <c r="P45" i="10"/>
  <c r="D46" i="10"/>
  <c r="B46" i="10" s="1"/>
  <c r="N46" i="10"/>
  <c r="P46" i="10"/>
  <c r="D47" i="10"/>
  <c r="B47" i="10" s="1"/>
  <c r="N47" i="10"/>
  <c r="P47" i="10"/>
  <c r="D48" i="10"/>
  <c r="B48" i="10" s="1"/>
  <c r="N48" i="10"/>
  <c r="P48" i="10"/>
  <c r="D49" i="10"/>
  <c r="B49" i="10" s="1"/>
  <c r="N49" i="10"/>
  <c r="P49" i="10"/>
  <c r="D50" i="10"/>
  <c r="B50" i="10" s="1"/>
  <c r="N50" i="10"/>
  <c r="P50" i="10"/>
  <c r="D51" i="10"/>
  <c r="B51" i="10" s="1"/>
  <c r="N51" i="10"/>
  <c r="P51" i="10"/>
  <c r="D52" i="10"/>
  <c r="B52" i="10" s="1"/>
  <c r="N52" i="10"/>
  <c r="P52" i="10"/>
  <c r="D53" i="10"/>
  <c r="B53" i="10" s="1"/>
  <c r="N53" i="10"/>
  <c r="P53" i="10"/>
  <c r="D54" i="10"/>
  <c r="B54" i="10" s="1"/>
  <c r="N54" i="10"/>
  <c r="P54" i="10"/>
  <c r="D55" i="10"/>
  <c r="B55" i="10" s="1"/>
  <c r="N55" i="10"/>
  <c r="P55" i="10"/>
  <c r="D56" i="10"/>
  <c r="B56" i="10" s="1"/>
  <c r="N56" i="10"/>
  <c r="P56" i="10"/>
  <c r="D57" i="10"/>
  <c r="B57" i="10" s="1"/>
  <c r="N57" i="10"/>
  <c r="P57" i="10"/>
  <c r="D58" i="10"/>
  <c r="B58" i="10" s="1"/>
  <c r="N58" i="10"/>
  <c r="P58" i="10"/>
  <c r="D59" i="10"/>
  <c r="B59" i="10" s="1"/>
  <c r="N59" i="10"/>
  <c r="P59" i="10"/>
  <c r="D60" i="10"/>
  <c r="B60" i="10" s="1"/>
  <c r="N60" i="10"/>
  <c r="P60" i="10"/>
  <c r="D61" i="10"/>
  <c r="B61" i="10" s="1"/>
  <c r="N61" i="10"/>
  <c r="P61" i="10"/>
  <c r="D62" i="10"/>
  <c r="B62" i="10" s="1"/>
  <c r="N62" i="10"/>
  <c r="P62" i="10"/>
  <c r="D63" i="10"/>
  <c r="B63" i="10" s="1"/>
  <c r="N63" i="10"/>
  <c r="P63" i="10"/>
  <c r="D64" i="10"/>
  <c r="B64" i="10" s="1"/>
  <c r="N64" i="10"/>
  <c r="P64" i="10"/>
  <c r="D65" i="10"/>
  <c r="B65" i="10" s="1"/>
  <c r="N65" i="10"/>
  <c r="P65" i="10"/>
  <c r="D66" i="10"/>
  <c r="B66" i="10" s="1"/>
  <c r="N66" i="10"/>
  <c r="P66" i="10"/>
  <c r="D67" i="10"/>
  <c r="B67" i="10" s="1"/>
  <c r="N67" i="10"/>
  <c r="P67" i="10"/>
  <c r="D68" i="10"/>
  <c r="B68" i="10" s="1"/>
  <c r="N68" i="10"/>
  <c r="P68" i="10"/>
  <c r="D69" i="10"/>
  <c r="B69" i="10" s="1"/>
  <c r="N69" i="10"/>
  <c r="P69" i="10"/>
  <c r="D70" i="10"/>
  <c r="B70" i="10" s="1"/>
  <c r="N70" i="10"/>
  <c r="P70" i="10"/>
  <c r="D71" i="10"/>
  <c r="B71" i="10" s="1"/>
  <c r="N71" i="10"/>
  <c r="P71" i="10"/>
  <c r="D72" i="10"/>
  <c r="B72" i="10" s="1"/>
  <c r="N72" i="10"/>
  <c r="P72" i="10"/>
  <c r="D73" i="10"/>
  <c r="B73" i="10" s="1"/>
  <c r="N73" i="10"/>
  <c r="P73" i="10"/>
  <c r="D74" i="10"/>
  <c r="B74" i="10" s="1"/>
  <c r="N74" i="10"/>
  <c r="P74" i="10"/>
  <c r="D75" i="10"/>
  <c r="B75" i="10" s="1"/>
  <c r="N75" i="10"/>
  <c r="P75" i="10"/>
  <c r="D76" i="10"/>
  <c r="B76" i="10" s="1"/>
  <c r="N76" i="10"/>
  <c r="P76" i="10"/>
  <c r="D77" i="10"/>
  <c r="B77" i="10" s="1"/>
  <c r="N77" i="10"/>
  <c r="P77" i="10"/>
  <c r="D78" i="10"/>
  <c r="B78" i="10" s="1"/>
  <c r="N78" i="10"/>
  <c r="P78" i="10"/>
  <c r="D79" i="10"/>
  <c r="B79" i="10" s="1"/>
  <c r="N79" i="10"/>
  <c r="P79" i="10"/>
  <c r="D80" i="10"/>
  <c r="B80" i="10" s="1"/>
  <c r="N80" i="10"/>
  <c r="P80" i="10"/>
  <c r="D81" i="10"/>
  <c r="B81" i="10" s="1"/>
  <c r="N81" i="10"/>
  <c r="P81" i="10"/>
  <c r="D82" i="10"/>
  <c r="B82" i="10" s="1"/>
  <c r="N82" i="10"/>
  <c r="P82" i="10"/>
  <c r="D83" i="10"/>
  <c r="B83" i="10" s="1"/>
  <c r="N83" i="10"/>
  <c r="P83" i="10"/>
  <c r="D84" i="10"/>
  <c r="B84" i="10" s="1"/>
  <c r="N84" i="10"/>
  <c r="P84" i="10"/>
  <c r="D85" i="10"/>
  <c r="B85" i="10" s="1"/>
  <c r="N85" i="10"/>
  <c r="P85" i="10"/>
  <c r="D86" i="10"/>
  <c r="B86" i="10" s="1"/>
  <c r="N86" i="10"/>
  <c r="P86" i="10"/>
  <c r="D87" i="10"/>
  <c r="B87" i="10" s="1"/>
  <c r="N87" i="10"/>
  <c r="P87" i="10"/>
  <c r="D88" i="10"/>
  <c r="B88" i="10" s="1"/>
  <c r="N88" i="10"/>
  <c r="P88" i="10"/>
  <c r="D89" i="10"/>
  <c r="B89" i="10" s="1"/>
  <c r="N89" i="10"/>
  <c r="P89" i="10"/>
  <c r="D90" i="10"/>
  <c r="B90" i="10" s="1"/>
  <c r="N90" i="10"/>
  <c r="P90" i="10"/>
  <c r="D91" i="10"/>
  <c r="B91" i="10" s="1"/>
  <c r="N91" i="10"/>
  <c r="P91" i="10"/>
  <c r="D92" i="10"/>
  <c r="B92" i="10" s="1"/>
  <c r="N92" i="10"/>
  <c r="P92" i="10"/>
  <c r="D93" i="10"/>
  <c r="B93" i="10" s="1"/>
  <c r="N93" i="10"/>
  <c r="P93" i="10"/>
  <c r="D94" i="10"/>
  <c r="B94" i="10" s="1"/>
  <c r="N94" i="10"/>
  <c r="P94" i="10"/>
  <c r="D95" i="10"/>
  <c r="B95" i="10" s="1"/>
  <c r="N95" i="10"/>
  <c r="P95" i="10"/>
  <c r="D96" i="10"/>
  <c r="B96" i="10" s="1"/>
  <c r="N96" i="10"/>
  <c r="P96" i="10"/>
  <c r="D97" i="10"/>
  <c r="B97" i="10" s="1"/>
  <c r="N97" i="10"/>
  <c r="P97" i="10"/>
  <c r="D98" i="10"/>
  <c r="B98" i="10" s="1"/>
  <c r="N98" i="10"/>
  <c r="P98" i="10"/>
  <c r="D99" i="10"/>
  <c r="B99" i="10" s="1"/>
  <c r="N99" i="10"/>
  <c r="P99" i="10"/>
  <c r="D100" i="10"/>
  <c r="B100" i="10" s="1"/>
  <c r="N100" i="10"/>
  <c r="P100" i="10"/>
  <c r="D101" i="10"/>
  <c r="B101" i="10" s="1"/>
  <c r="N101" i="10"/>
  <c r="P101" i="10"/>
  <c r="D102" i="10"/>
  <c r="B102" i="10" s="1"/>
  <c r="N102" i="10"/>
  <c r="P102" i="10"/>
  <c r="D103" i="10"/>
  <c r="B103" i="10" s="1"/>
  <c r="N103" i="10"/>
  <c r="P103" i="10"/>
  <c r="D104" i="10"/>
  <c r="B104" i="10" s="1"/>
  <c r="N104" i="10"/>
  <c r="P104" i="10"/>
  <c r="D105" i="10"/>
  <c r="B105" i="10" s="1"/>
  <c r="N105" i="10"/>
  <c r="P105" i="10"/>
  <c r="D106" i="10"/>
  <c r="B106" i="10" s="1"/>
  <c r="N106" i="10"/>
  <c r="P106" i="10"/>
  <c r="D107" i="10"/>
  <c r="B107" i="10" s="1"/>
  <c r="N107" i="10"/>
  <c r="P107" i="10"/>
  <c r="D108" i="10"/>
  <c r="B108" i="10" s="1"/>
  <c r="N108" i="10"/>
  <c r="P108" i="10"/>
  <c r="D109" i="10"/>
  <c r="B109" i="10" s="1"/>
  <c r="N109" i="10"/>
  <c r="P109" i="10"/>
  <c r="D110" i="10"/>
  <c r="B110" i="10" s="1"/>
  <c r="N110" i="10"/>
  <c r="P110" i="10"/>
  <c r="D111" i="10"/>
  <c r="B111" i="10" s="1"/>
  <c r="N111" i="10"/>
  <c r="P111" i="10"/>
  <c r="D112" i="10"/>
  <c r="B112" i="10" s="1"/>
  <c r="N112" i="10"/>
  <c r="P112" i="10"/>
  <c r="D113" i="10"/>
  <c r="B113" i="10" s="1"/>
  <c r="N113" i="10"/>
  <c r="P113" i="10"/>
  <c r="D114" i="10"/>
  <c r="B114" i="10" s="1"/>
  <c r="N114" i="10"/>
  <c r="P114" i="10"/>
  <c r="D115" i="10"/>
  <c r="B115" i="10" s="1"/>
  <c r="N115" i="10"/>
  <c r="P115" i="10"/>
  <c r="D116" i="10"/>
  <c r="B116" i="10" s="1"/>
  <c r="N116" i="10"/>
  <c r="P116" i="10"/>
  <c r="D117" i="10"/>
  <c r="B117" i="10" s="1"/>
  <c r="N117" i="10"/>
  <c r="P117" i="10"/>
  <c r="D118" i="10"/>
  <c r="B118" i="10" s="1"/>
  <c r="N118" i="10"/>
  <c r="P118" i="10"/>
  <c r="D119" i="10"/>
  <c r="B119" i="10" s="1"/>
  <c r="N119" i="10"/>
  <c r="P119" i="10"/>
  <c r="D120" i="10"/>
  <c r="B120" i="10" s="1"/>
  <c r="N120" i="10"/>
  <c r="P120" i="10"/>
  <c r="D121" i="10"/>
  <c r="B121" i="10" s="1"/>
  <c r="N121" i="10"/>
  <c r="P121" i="10"/>
  <c r="D122" i="10"/>
  <c r="B122" i="10" s="1"/>
  <c r="N122" i="10"/>
  <c r="P122" i="10"/>
  <c r="D123" i="10"/>
  <c r="B123" i="10" s="1"/>
  <c r="N123" i="10"/>
  <c r="P123" i="10"/>
  <c r="D124" i="10"/>
  <c r="B124" i="10" s="1"/>
  <c r="N124" i="10"/>
  <c r="P124" i="10"/>
  <c r="D125" i="10"/>
  <c r="B125" i="10" s="1"/>
  <c r="N125" i="10"/>
  <c r="P125" i="10"/>
  <c r="D126" i="10"/>
  <c r="B126" i="10" s="1"/>
  <c r="N126" i="10"/>
  <c r="P126" i="10"/>
  <c r="D127" i="10"/>
  <c r="B127" i="10" s="1"/>
  <c r="N127" i="10"/>
  <c r="P127" i="10"/>
  <c r="D128" i="10"/>
  <c r="B128" i="10" s="1"/>
  <c r="N128" i="10"/>
  <c r="P128" i="10"/>
  <c r="D129" i="10"/>
  <c r="B129" i="10" s="1"/>
  <c r="N129" i="10"/>
  <c r="P129" i="10"/>
  <c r="D130" i="10"/>
  <c r="B130" i="10" s="1"/>
  <c r="N130" i="10"/>
  <c r="P130" i="10"/>
  <c r="D131" i="10"/>
  <c r="B131" i="10" s="1"/>
  <c r="N131" i="10"/>
  <c r="P131" i="10"/>
  <c r="D132" i="10"/>
  <c r="B132" i="10" s="1"/>
  <c r="N132" i="10"/>
  <c r="P132" i="10"/>
  <c r="D133" i="10"/>
  <c r="B133" i="10" s="1"/>
  <c r="N133" i="10"/>
  <c r="P133" i="10"/>
  <c r="D134" i="10"/>
  <c r="B134" i="10" s="1"/>
  <c r="N134" i="10"/>
  <c r="P134" i="10"/>
  <c r="D135" i="10"/>
  <c r="B135" i="10" s="1"/>
  <c r="N135" i="10"/>
  <c r="P135" i="10"/>
  <c r="D136" i="10"/>
  <c r="B136" i="10" s="1"/>
  <c r="N136" i="10"/>
  <c r="P136" i="10"/>
  <c r="D137" i="10"/>
  <c r="B137" i="10" s="1"/>
  <c r="N137" i="10"/>
  <c r="P137" i="10"/>
  <c r="D138" i="10"/>
  <c r="B138" i="10" s="1"/>
  <c r="N138" i="10"/>
  <c r="P138" i="10"/>
  <c r="D139" i="10"/>
  <c r="B139" i="10" s="1"/>
  <c r="N139" i="10"/>
  <c r="P139" i="10"/>
  <c r="D140" i="10"/>
  <c r="B140" i="10" s="1"/>
  <c r="N140" i="10"/>
  <c r="P140" i="10"/>
  <c r="D141" i="10"/>
  <c r="B141" i="10" s="1"/>
  <c r="N141" i="10"/>
  <c r="P141" i="10"/>
  <c r="D142" i="10"/>
  <c r="B142" i="10" s="1"/>
  <c r="N142" i="10"/>
  <c r="P142" i="10"/>
  <c r="D143" i="10"/>
  <c r="B143" i="10" s="1"/>
  <c r="N143" i="10"/>
  <c r="P143" i="10"/>
  <c r="D144" i="10"/>
  <c r="B144" i="10" s="1"/>
  <c r="N144" i="10"/>
  <c r="P144" i="10"/>
  <c r="D145" i="10"/>
  <c r="B145" i="10" s="1"/>
  <c r="N145" i="10"/>
  <c r="P145" i="10"/>
  <c r="D146" i="10"/>
  <c r="B146" i="10" s="1"/>
  <c r="N146" i="10"/>
  <c r="P146" i="10"/>
  <c r="D147" i="10"/>
  <c r="B147" i="10" s="1"/>
  <c r="N147" i="10"/>
  <c r="P147" i="10"/>
  <c r="D148" i="10"/>
  <c r="B148" i="10" s="1"/>
  <c r="N148" i="10"/>
  <c r="P148" i="10"/>
  <c r="D149" i="10"/>
  <c r="B149" i="10" s="1"/>
  <c r="N149" i="10"/>
  <c r="P149" i="10"/>
  <c r="D150" i="10"/>
  <c r="B150" i="10" s="1"/>
  <c r="N150" i="10"/>
  <c r="P150" i="10"/>
  <c r="D151" i="10"/>
  <c r="B151" i="10" s="1"/>
  <c r="N151" i="10"/>
  <c r="P151" i="10"/>
  <c r="D152" i="10"/>
  <c r="B152" i="10" s="1"/>
  <c r="N152" i="10"/>
  <c r="P152" i="10"/>
  <c r="D153" i="10"/>
  <c r="B153" i="10" s="1"/>
  <c r="N153" i="10"/>
  <c r="P153" i="10"/>
  <c r="D154" i="10"/>
  <c r="B154" i="10" s="1"/>
  <c r="N154" i="10"/>
  <c r="P154" i="10"/>
  <c r="D155" i="10"/>
  <c r="B155" i="10" s="1"/>
  <c r="N155" i="10"/>
  <c r="P155" i="10"/>
  <c r="D156" i="10"/>
  <c r="B156" i="10" s="1"/>
  <c r="N156" i="10"/>
  <c r="P156" i="10"/>
  <c r="D157" i="10"/>
  <c r="B157" i="10" s="1"/>
  <c r="N157" i="10"/>
  <c r="P157" i="10"/>
  <c r="D158" i="10"/>
  <c r="B158" i="10" s="1"/>
  <c r="N158" i="10"/>
  <c r="P158" i="10"/>
  <c r="D159" i="10"/>
  <c r="B159" i="10" s="1"/>
  <c r="N159" i="10"/>
  <c r="P159" i="10"/>
  <c r="D160" i="10"/>
  <c r="B160" i="10" s="1"/>
  <c r="N160" i="10"/>
  <c r="P160" i="10"/>
  <c r="D161" i="10"/>
  <c r="B161" i="10" s="1"/>
  <c r="N161" i="10"/>
  <c r="P161" i="10"/>
  <c r="D162" i="10"/>
  <c r="B162" i="10" s="1"/>
  <c r="N162" i="10"/>
  <c r="P162" i="10"/>
  <c r="D163" i="10"/>
  <c r="B163" i="10" s="1"/>
  <c r="N163" i="10"/>
  <c r="P163" i="10"/>
  <c r="D164" i="10"/>
  <c r="B164" i="10" s="1"/>
  <c r="N164" i="10"/>
  <c r="P164" i="10"/>
  <c r="D165" i="10"/>
  <c r="B165" i="10" s="1"/>
  <c r="N165" i="10"/>
  <c r="P165" i="10"/>
  <c r="D166" i="10"/>
  <c r="B166" i="10" s="1"/>
  <c r="N166" i="10"/>
  <c r="P166" i="10"/>
  <c r="D167" i="10"/>
  <c r="B167" i="10" s="1"/>
  <c r="N167" i="10"/>
  <c r="P167" i="10"/>
  <c r="D168" i="10"/>
  <c r="B168" i="10" s="1"/>
  <c r="N168" i="10"/>
  <c r="P168" i="10"/>
  <c r="D169" i="10"/>
  <c r="B169" i="10" s="1"/>
  <c r="N169" i="10"/>
  <c r="P169" i="10"/>
  <c r="D170" i="10"/>
  <c r="B170" i="10" s="1"/>
  <c r="N170" i="10"/>
  <c r="P170" i="10"/>
  <c r="D171" i="10"/>
  <c r="B171" i="10" s="1"/>
  <c r="N171" i="10"/>
  <c r="P171" i="10"/>
  <c r="D172" i="10"/>
  <c r="B172" i="10" s="1"/>
  <c r="N172" i="10"/>
  <c r="P172" i="10"/>
  <c r="D173" i="10"/>
  <c r="B173" i="10" s="1"/>
  <c r="N173" i="10"/>
  <c r="P173" i="10"/>
  <c r="D174" i="10"/>
  <c r="B174" i="10" s="1"/>
  <c r="N174" i="10"/>
  <c r="P174" i="10"/>
  <c r="D175" i="10"/>
  <c r="B175" i="10" s="1"/>
  <c r="N175" i="10"/>
  <c r="P175" i="10"/>
  <c r="D176" i="10"/>
  <c r="B176" i="10" s="1"/>
  <c r="N176" i="10"/>
  <c r="P176" i="10"/>
  <c r="D177" i="10"/>
  <c r="B177" i="10" s="1"/>
  <c r="N177" i="10"/>
  <c r="P177" i="10"/>
  <c r="D178" i="10"/>
  <c r="B178" i="10" s="1"/>
  <c r="N178" i="10"/>
  <c r="P178" i="10"/>
  <c r="D179" i="10"/>
  <c r="B179" i="10" s="1"/>
  <c r="N179" i="10"/>
  <c r="P179" i="10"/>
  <c r="D180" i="10"/>
  <c r="B180" i="10" s="1"/>
  <c r="N180" i="10"/>
  <c r="P180" i="10"/>
  <c r="D181" i="10"/>
  <c r="B181" i="10" s="1"/>
  <c r="N181" i="10"/>
  <c r="P181" i="10"/>
  <c r="D182" i="10"/>
  <c r="B182" i="10" s="1"/>
  <c r="N182" i="10"/>
  <c r="P182" i="10"/>
  <c r="D183" i="10"/>
  <c r="B183" i="10" s="1"/>
  <c r="N183" i="10"/>
  <c r="P183" i="10"/>
  <c r="D184" i="10"/>
  <c r="B184" i="10" s="1"/>
  <c r="N184" i="10"/>
  <c r="P184" i="10"/>
  <c r="D185" i="10"/>
  <c r="B185" i="10" s="1"/>
  <c r="N185" i="10"/>
  <c r="P185" i="10"/>
  <c r="D186" i="10"/>
  <c r="B186" i="10" s="1"/>
  <c r="N186" i="10"/>
  <c r="P186" i="10"/>
  <c r="D187" i="10"/>
  <c r="B187" i="10" s="1"/>
  <c r="N187" i="10"/>
  <c r="P187" i="10"/>
  <c r="D188" i="10"/>
  <c r="B188" i="10" s="1"/>
  <c r="N188" i="10"/>
  <c r="P188" i="10"/>
  <c r="D189" i="10"/>
  <c r="B189" i="10" s="1"/>
  <c r="N189" i="10"/>
  <c r="P189" i="10"/>
  <c r="D190" i="10"/>
  <c r="B190" i="10" s="1"/>
  <c r="N190" i="10"/>
  <c r="P190" i="10"/>
  <c r="D191" i="10"/>
  <c r="B191" i="10" s="1"/>
  <c r="N191" i="10"/>
  <c r="P191" i="10"/>
  <c r="D192" i="10"/>
  <c r="B192" i="10" s="1"/>
  <c r="N192" i="10"/>
  <c r="P192" i="10"/>
  <c r="D193" i="10"/>
  <c r="B193" i="10" s="1"/>
  <c r="N193" i="10"/>
  <c r="P193" i="10"/>
  <c r="D194" i="10"/>
  <c r="B194" i="10" s="1"/>
  <c r="N194" i="10"/>
  <c r="P194" i="10"/>
  <c r="D195" i="10"/>
  <c r="B195" i="10" s="1"/>
  <c r="N195" i="10"/>
  <c r="P195" i="10"/>
  <c r="D196" i="10"/>
  <c r="B196" i="10" s="1"/>
  <c r="N196" i="10"/>
  <c r="P196" i="10"/>
  <c r="D197" i="10"/>
  <c r="B197" i="10" s="1"/>
  <c r="N197" i="10"/>
  <c r="P197" i="10"/>
  <c r="D198" i="10"/>
  <c r="B198" i="10" s="1"/>
  <c r="N198" i="10"/>
  <c r="P198" i="10"/>
  <c r="D199" i="10"/>
  <c r="B199" i="10" s="1"/>
  <c r="N199" i="10"/>
  <c r="P199" i="10"/>
  <c r="D200" i="10"/>
  <c r="B200" i="10" s="1"/>
  <c r="N200" i="10"/>
  <c r="P200" i="10"/>
  <c r="D201" i="10"/>
  <c r="B201" i="10" s="1"/>
  <c r="N201" i="10"/>
  <c r="P201" i="10"/>
  <c r="D202" i="10"/>
  <c r="B202" i="10" s="1"/>
  <c r="N202" i="10"/>
  <c r="P202" i="10"/>
  <c r="D203" i="10"/>
  <c r="B203" i="10" s="1"/>
  <c r="N203" i="10"/>
  <c r="P203" i="10"/>
  <c r="D204" i="10"/>
  <c r="B204" i="10" s="1"/>
  <c r="N204" i="10"/>
  <c r="P204" i="10"/>
  <c r="D205" i="10"/>
  <c r="B205" i="10" s="1"/>
  <c r="N205" i="10"/>
  <c r="P205" i="10"/>
  <c r="D206" i="10"/>
  <c r="B206" i="10" s="1"/>
  <c r="N206" i="10"/>
  <c r="P206" i="10"/>
  <c r="D207" i="10"/>
  <c r="B207" i="10" s="1"/>
  <c r="N207" i="10"/>
  <c r="P207" i="10"/>
  <c r="D208" i="10"/>
  <c r="B208" i="10" s="1"/>
  <c r="N208" i="10"/>
  <c r="P208" i="10"/>
  <c r="D209" i="10"/>
  <c r="B209" i="10" s="1"/>
  <c r="N209" i="10"/>
  <c r="P209" i="10"/>
  <c r="D210" i="10"/>
  <c r="B210" i="10" s="1"/>
  <c r="N210" i="10"/>
  <c r="P210" i="10"/>
  <c r="D211" i="10"/>
  <c r="B211" i="10" s="1"/>
  <c r="N211" i="10"/>
  <c r="P211" i="10"/>
  <c r="D212" i="10"/>
  <c r="B212" i="10" s="1"/>
  <c r="N212" i="10"/>
  <c r="P212" i="10"/>
  <c r="D213" i="10"/>
  <c r="B213" i="10" s="1"/>
  <c r="N213" i="10"/>
  <c r="P213" i="10"/>
  <c r="D214" i="10"/>
  <c r="B214" i="10" s="1"/>
  <c r="N214" i="10"/>
  <c r="P214" i="10"/>
  <c r="D215" i="10"/>
  <c r="B215" i="10" s="1"/>
  <c r="N215" i="10"/>
  <c r="P215" i="10"/>
  <c r="D216" i="10"/>
  <c r="B216" i="10" s="1"/>
  <c r="N216" i="10"/>
  <c r="P216" i="10"/>
  <c r="D217" i="10"/>
  <c r="B217" i="10" s="1"/>
  <c r="N217" i="10"/>
  <c r="P217" i="10"/>
  <c r="D218" i="10"/>
  <c r="B218" i="10" s="1"/>
  <c r="N218" i="10"/>
  <c r="P218" i="10"/>
  <c r="D219" i="10"/>
  <c r="B219" i="10" s="1"/>
  <c r="N219" i="10"/>
  <c r="P219" i="10"/>
  <c r="D220" i="10"/>
  <c r="B220" i="10" s="1"/>
  <c r="N220" i="10"/>
  <c r="P220" i="10"/>
  <c r="D221" i="10"/>
  <c r="B221" i="10" s="1"/>
  <c r="N221" i="10"/>
  <c r="P221" i="10"/>
  <c r="D222" i="10"/>
  <c r="B222" i="10" s="1"/>
  <c r="N222" i="10"/>
  <c r="P222" i="10"/>
  <c r="D223" i="10"/>
  <c r="B223" i="10" s="1"/>
  <c r="N223" i="10"/>
  <c r="P223" i="10"/>
  <c r="D224" i="10"/>
  <c r="B224" i="10" s="1"/>
  <c r="N224" i="10"/>
  <c r="P224" i="10"/>
  <c r="D225" i="10"/>
  <c r="B225" i="10" s="1"/>
  <c r="N225" i="10"/>
  <c r="P225" i="10"/>
  <c r="D226" i="10"/>
  <c r="B226" i="10" s="1"/>
  <c r="N226" i="10"/>
  <c r="P226" i="10"/>
  <c r="D227" i="10"/>
  <c r="B227" i="10" s="1"/>
  <c r="N227" i="10"/>
  <c r="P227" i="10"/>
  <c r="D228" i="10"/>
  <c r="B228" i="10" s="1"/>
  <c r="N228" i="10"/>
  <c r="P228" i="10"/>
  <c r="D229" i="10"/>
  <c r="B229" i="10" s="1"/>
  <c r="N229" i="10"/>
  <c r="P229" i="10"/>
  <c r="D230" i="10"/>
  <c r="B230" i="10" s="1"/>
  <c r="N230" i="10"/>
  <c r="P230" i="10"/>
  <c r="D231" i="10"/>
  <c r="B231" i="10" s="1"/>
  <c r="N231" i="10"/>
  <c r="P231" i="10"/>
  <c r="D232" i="10"/>
  <c r="B232" i="10" s="1"/>
  <c r="N232" i="10"/>
  <c r="P232" i="10"/>
  <c r="D233" i="10"/>
  <c r="B233" i="10" s="1"/>
  <c r="N233" i="10"/>
  <c r="P233" i="10"/>
  <c r="D234" i="10"/>
  <c r="B234" i="10" s="1"/>
  <c r="N234" i="10"/>
  <c r="P234" i="10"/>
  <c r="D235" i="10"/>
  <c r="B235" i="10" s="1"/>
  <c r="N235" i="10"/>
  <c r="P235" i="10"/>
  <c r="D236" i="10"/>
  <c r="B236" i="10" s="1"/>
  <c r="N236" i="10"/>
  <c r="P236" i="10"/>
  <c r="D237" i="10"/>
  <c r="B237" i="10" s="1"/>
  <c r="N237" i="10"/>
  <c r="P237" i="10"/>
  <c r="D238" i="10"/>
  <c r="B238" i="10" s="1"/>
  <c r="N238" i="10"/>
  <c r="P238" i="10"/>
  <c r="D239" i="10"/>
  <c r="B239" i="10" s="1"/>
  <c r="N239" i="10"/>
  <c r="P239" i="10"/>
  <c r="D240" i="10"/>
  <c r="B240" i="10" s="1"/>
  <c r="N240" i="10"/>
  <c r="P240" i="10"/>
  <c r="D241" i="10"/>
  <c r="B241" i="10" s="1"/>
  <c r="N241" i="10"/>
  <c r="P241" i="10"/>
  <c r="D242" i="10"/>
  <c r="B242" i="10" s="1"/>
  <c r="N242" i="10"/>
  <c r="P242" i="10"/>
  <c r="D243" i="10"/>
  <c r="B243" i="10" s="1"/>
  <c r="N243" i="10"/>
  <c r="P243" i="10"/>
  <c r="D244" i="10"/>
  <c r="B244" i="10" s="1"/>
  <c r="N244" i="10"/>
  <c r="P244" i="10"/>
  <c r="D245" i="10"/>
  <c r="B245" i="10" s="1"/>
  <c r="N245" i="10"/>
  <c r="P245" i="10"/>
  <c r="D246" i="10"/>
  <c r="B246" i="10" s="1"/>
  <c r="N246" i="10"/>
  <c r="P246" i="10"/>
  <c r="D247" i="10"/>
  <c r="B247" i="10" s="1"/>
  <c r="N247" i="10"/>
  <c r="P247" i="10"/>
  <c r="D248" i="10"/>
  <c r="B248" i="10" s="1"/>
  <c r="N248" i="10"/>
  <c r="P248" i="10"/>
  <c r="D249" i="10"/>
  <c r="B249" i="10" s="1"/>
  <c r="N249" i="10"/>
  <c r="P249" i="10"/>
  <c r="D250" i="10"/>
  <c r="B250" i="10" s="1"/>
  <c r="N250" i="10"/>
  <c r="P250" i="10"/>
  <c r="D251" i="10"/>
  <c r="B251" i="10" s="1"/>
  <c r="N251" i="10"/>
  <c r="P251" i="10"/>
  <c r="D252" i="10"/>
  <c r="B252" i="10" s="1"/>
  <c r="N252" i="10"/>
  <c r="P252" i="10"/>
  <c r="D253" i="10"/>
  <c r="B253" i="10" s="1"/>
  <c r="N253" i="10"/>
  <c r="P253" i="10"/>
  <c r="D254" i="10"/>
  <c r="B254" i="10" s="1"/>
  <c r="N254" i="10"/>
  <c r="P254" i="10"/>
  <c r="D255" i="10"/>
  <c r="B255" i="10" s="1"/>
  <c r="N255" i="10"/>
  <c r="P255" i="10"/>
  <c r="D256" i="10"/>
  <c r="B256" i="10" s="1"/>
  <c r="N256" i="10"/>
  <c r="P256" i="10"/>
  <c r="D257" i="10"/>
  <c r="B257" i="10" s="1"/>
  <c r="N257" i="10"/>
  <c r="P257" i="10"/>
  <c r="D258" i="10"/>
  <c r="B258" i="10" s="1"/>
  <c r="N258" i="10"/>
  <c r="P258" i="10"/>
  <c r="D259" i="10"/>
  <c r="B259" i="10" s="1"/>
  <c r="N259" i="10"/>
  <c r="P259" i="10"/>
  <c r="D260" i="10"/>
  <c r="B260" i="10" s="1"/>
  <c r="N260" i="10"/>
  <c r="P260" i="10"/>
  <c r="D261" i="10"/>
  <c r="B261" i="10" s="1"/>
  <c r="N261" i="10"/>
  <c r="P261" i="10"/>
  <c r="D267" i="10"/>
  <c r="B267" i="10" s="1"/>
  <c r="N267" i="10"/>
  <c r="P267" i="10"/>
  <c r="D268" i="10"/>
  <c r="B268" i="10" s="1"/>
  <c r="N268" i="10"/>
  <c r="P268" i="10"/>
  <c r="D269" i="10"/>
  <c r="B269" i="10" s="1"/>
  <c r="N269" i="10"/>
  <c r="P269" i="10"/>
  <c r="D270" i="10"/>
  <c r="B270" i="10" s="1"/>
  <c r="N270" i="10"/>
  <c r="P270" i="10"/>
  <c r="D271" i="10"/>
  <c r="B271" i="10" s="1"/>
  <c r="N271" i="10"/>
  <c r="O271" i="10"/>
  <c r="P271" i="10"/>
  <c r="D272" i="10"/>
  <c r="B272" i="10" s="1"/>
  <c r="N272" i="10"/>
  <c r="O272" i="10"/>
  <c r="P272" i="10"/>
  <c r="D273" i="10"/>
  <c r="B273" i="10" s="1"/>
  <c r="N273" i="10"/>
  <c r="O273" i="10"/>
  <c r="P273" i="10"/>
  <c r="D274" i="10"/>
  <c r="B274" i="10" s="1"/>
  <c r="N274" i="10"/>
  <c r="O274" i="10"/>
  <c r="P274" i="10"/>
  <c r="D275" i="10"/>
  <c r="B275" i="10" s="1"/>
  <c r="N275" i="10"/>
  <c r="O275" i="10"/>
  <c r="P275" i="10"/>
  <c r="D276" i="10"/>
  <c r="B276" i="10" s="1"/>
  <c r="N276" i="10"/>
  <c r="O276" i="10"/>
  <c r="P276" i="10"/>
  <c r="D277" i="10"/>
  <c r="B277" i="10" s="1"/>
  <c r="N277" i="10"/>
  <c r="O277" i="10"/>
  <c r="P277" i="10"/>
  <c r="D278" i="10"/>
  <c r="B278" i="10" s="1"/>
  <c r="N278" i="10"/>
  <c r="O278" i="10"/>
  <c r="P278" i="10"/>
  <c r="D279" i="10"/>
  <c r="B279" i="10" s="1"/>
  <c r="N279" i="10"/>
  <c r="O279" i="10"/>
  <c r="P279" i="10"/>
  <c r="B280" i="10"/>
  <c r="N280" i="10"/>
  <c r="P280" i="10"/>
  <c r="B281" i="10"/>
  <c r="N281" i="10"/>
  <c r="P281" i="10"/>
  <c r="D282" i="10"/>
  <c r="B282" i="10" s="1"/>
  <c r="N282" i="10"/>
  <c r="O282" i="10"/>
  <c r="P282" i="10"/>
  <c r="D283" i="10"/>
  <c r="B283" i="10" s="1"/>
  <c r="N283" i="10"/>
  <c r="O283" i="10"/>
  <c r="P283" i="10"/>
  <c r="D284" i="10"/>
  <c r="B284" i="10" s="1"/>
  <c r="N284" i="10"/>
  <c r="O284" i="10"/>
  <c r="P284" i="10"/>
  <c r="D285" i="10"/>
  <c r="B285" i="10" s="1"/>
  <c r="N285" i="10"/>
  <c r="O285" i="10"/>
  <c r="P285" i="10"/>
  <c r="D286" i="10"/>
  <c r="B286" i="10" s="1"/>
  <c r="N286" i="10"/>
  <c r="O286" i="10"/>
  <c r="P286" i="10"/>
  <c r="D287" i="10"/>
  <c r="B287" i="10" s="1"/>
  <c r="N287" i="10"/>
  <c r="O287" i="10"/>
  <c r="P287" i="10"/>
  <c r="D288" i="10"/>
  <c r="B288" i="10" s="1"/>
  <c r="N288" i="10"/>
  <c r="O288" i="10"/>
  <c r="P288" i="10"/>
  <c r="D289" i="10"/>
  <c r="B289" i="10" s="1"/>
  <c r="N289" i="10"/>
  <c r="O289" i="10"/>
  <c r="P289" i="10"/>
  <c r="D290" i="10"/>
  <c r="B290" i="10" s="1"/>
  <c r="N290" i="10"/>
  <c r="O290" i="10"/>
  <c r="P290" i="10"/>
  <c r="B291" i="10"/>
  <c r="N291" i="10"/>
  <c r="P291" i="10"/>
  <c r="B292" i="10"/>
  <c r="N292" i="10"/>
  <c r="P292" i="10"/>
  <c r="D293" i="10"/>
  <c r="B293" i="10" s="1"/>
  <c r="N293" i="10"/>
  <c r="O293" i="10"/>
  <c r="P293" i="10"/>
  <c r="D294" i="10"/>
  <c r="B294" i="10" s="1"/>
  <c r="N294" i="10"/>
  <c r="O294" i="10"/>
  <c r="P294" i="10"/>
  <c r="D295" i="10"/>
  <c r="B295" i="10" s="1"/>
  <c r="N295" i="10"/>
  <c r="O295" i="10"/>
  <c r="P295" i="10"/>
  <c r="D296" i="10"/>
  <c r="B296" i="10" s="1"/>
  <c r="N296" i="10"/>
  <c r="O296" i="10"/>
  <c r="P296" i="10"/>
  <c r="D297" i="10"/>
  <c r="B297" i="10" s="1"/>
  <c r="N297" i="10"/>
  <c r="O297" i="10"/>
  <c r="P297" i="10"/>
  <c r="D298" i="10"/>
  <c r="B298" i="10" s="1"/>
  <c r="N298" i="10"/>
  <c r="O298" i="10"/>
  <c r="P298" i="10"/>
  <c r="D299" i="10"/>
  <c r="B299" i="10" s="1"/>
  <c r="N299" i="10"/>
  <c r="O299" i="10"/>
  <c r="P299" i="10"/>
  <c r="D300" i="10"/>
  <c r="B300" i="10" s="1"/>
  <c r="N300" i="10"/>
  <c r="O300" i="10"/>
  <c r="P300" i="10"/>
  <c r="D301" i="10"/>
  <c r="B301" i="10" s="1"/>
  <c r="N301" i="10"/>
  <c r="O301" i="10"/>
  <c r="P301" i="10"/>
  <c r="B302" i="10"/>
  <c r="N302" i="10"/>
  <c r="P302" i="10"/>
  <c r="B303" i="10"/>
  <c r="N303" i="10"/>
  <c r="P303" i="10"/>
  <c r="D304" i="10"/>
  <c r="B304" i="10" s="1"/>
  <c r="N304" i="10"/>
  <c r="P304" i="10"/>
  <c r="D305" i="10"/>
  <c r="B305" i="10" s="1"/>
  <c r="N305" i="10"/>
  <c r="P305" i="10"/>
  <c r="D306" i="10"/>
  <c r="B306" i="10" s="1"/>
  <c r="N306" i="10"/>
  <c r="O306" i="10"/>
  <c r="P306" i="10"/>
  <c r="D307" i="10"/>
  <c r="B307" i="10" s="1"/>
  <c r="N307" i="10"/>
  <c r="O307" i="10"/>
  <c r="P307" i="10"/>
  <c r="D308" i="10"/>
  <c r="B308" i="10" s="1"/>
  <c r="N308" i="10"/>
  <c r="O308" i="10"/>
  <c r="P308" i="10"/>
  <c r="D309" i="10"/>
  <c r="B309" i="10" s="1"/>
  <c r="N309" i="10"/>
  <c r="O309" i="10"/>
  <c r="P309" i="10"/>
  <c r="D310" i="10"/>
  <c r="B310" i="10" s="1"/>
  <c r="N310" i="10"/>
  <c r="O310" i="10"/>
  <c r="P310" i="10"/>
  <c r="D311" i="10"/>
  <c r="B311" i="10" s="1"/>
  <c r="N311" i="10"/>
  <c r="O311" i="10"/>
  <c r="P311" i="10"/>
  <c r="D312" i="10"/>
  <c r="B312" i="10" s="1"/>
  <c r="N312" i="10"/>
  <c r="O312" i="10"/>
  <c r="P312" i="10"/>
  <c r="D313" i="10"/>
  <c r="B313" i="10" s="1"/>
  <c r="N313" i="10"/>
  <c r="O313" i="10"/>
  <c r="P313" i="10"/>
  <c r="D314" i="10"/>
  <c r="B314" i="10" s="1"/>
  <c r="N314" i="10"/>
  <c r="O314" i="10"/>
  <c r="P314" i="10"/>
  <c r="B315" i="10"/>
  <c r="N315" i="10"/>
  <c r="P315" i="10"/>
  <c r="B316" i="10"/>
  <c r="N316" i="10"/>
  <c r="P316" i="10"/>
  <c r="D317" i="10"/>
  <c r="B317" i="10" s="1"/>
  <c r="N317" i="10"/>
  <c r="P317" i="10"/>
  <c r="D318" i="10"/>
  <c r="B318" i="10" s="1"/>
  <c r="N318" i="10"/>
  <c r="P318" i="10"/>
  <c r="D319" i="10"/>
  <c r="B319" i="10" s="1"/>
  <c r="N319" i="10"/>
  <c r="P319" i="10"/>
  <c r="D320" i="10"/>
  <c r="B320" i="10" s="1"/>
  <c r="N320" i="10"/>
  <c r="P320" i="10"/>
  <c r="D321" i="10"/>
  <c r="B321" i="10" s="1"/>
  <c r="N321" i="10"/>
  <c r="O321" i="10"/>
  <c r="P321" i="10"/>
  <c r="D322" i="10"/>
  <c r="B322" i="10" s="1"/>
  <c r="N322" i="10"/>
  <c r="O322" i="10"/>
  <c r="P322" i="10"/>
  <c r="D323" i="10"/>
  <c r="B323" i="10" s="1"/>
  <c r="N323" i="10"/>
  <c r="O323" i="10"/>
  <c r="P323" i="10"/>
  <c r="D324" i="10"/>
  <c r="B324" i="10" s="1"/>
  <c r="N324" i="10"/>
  <c r="O324" i="10"/>
  <c r="P324" i="10"/>
  <c r="D325" i="10"/>
  <c r="B325" i="10" s="1"/>
  <c r="N325" i="10"/>
  <c r="O325" i="10"/>
  <c r="P325" i="10"/>
  <c r="D326" i="10"/>
  <c r="B326" i="10" s="1"/>
  <c r="N326" i="10"/>
  <c r="O326" i="10"/>
  <c r="P326" i="10"/>
  <c r="D327" i="10"/>
  <c r="B327" i="10" s="1"/>
  <c r="N327" i="10"/>
  <c r="O327" i="10"/>
  <c r="P327" i="10"/>
  <c r="D328" i="10"/>
  <c r="B328" i="10" s="1"/>
  <c r="N328" i="10"/>
  <c r="O328" i="10"/>
  <c r="P328" i="10"/>
  <c r="D329" i="10"/>
  <c r="B329" i="10" s="1"/>
  <c r="N329" i="10"/>
  <c r="O329" i="10"/>
  <c r="P329" i="10"/>
  <c r="D330" i="10"/>
  <c r="B330" i="10" s="1"/>
  <c r="N330" i="10"/>
  <c r="O330" i="10"/>
  <c r="P330" i="10"/>
  <c r="D331" i="10"/>
  <c r="B331" i="10" s="1"/>
  <c r="N331" i="10"/>
  <c r="O331" i="10"/>
  <c r="P331" i="10"/>
  <c r="D332" i="10"/>
  <c r="B332" i="10" s="1"/>
  <c r="N332" i="10"/>
  <c r="O332" i="10"/>
  <c r="P332" i="10"/>
  <c r="D333" i="10"/>
  <c r="B333" i="10" s="1"/>
  <c r="N333" i="10"/>
  <c r="P333" i="10"/>
  <c r="D334" i="10"/>
  <c r="B334" i="10" s="1"/>
  <c r="N334" i="10"/>
  <c r="P334" i="10"/>
  <c r="D335" i="10"/>
  <c r="B335" i="10" s="1"/>
  <c r="N335" i="10"/>
  <c r="P335" i="10"/>
  <c r="D336" i="10"/>
  <c r="B336" i="10" s="1"/>
  <c r="N336" i="10"/>
  <c r="P336" i="10"/>
  <c r="D337" i="10"/>
  <c r="B337" i="10" s="1"/>
  <c r="N337" i="10"/>
  <c r="P337" i="10"/>
  <c r="D338" i="10"/>
  <c r="B338" i="10" s="1"/>
  <c r="N338" i="10"/>
  <c r="P338" i="10"/>
  <c r="D339" i="10"/>
  <c r="B339" i="10" s="1"/>
  <c r="N339" i="10"/>
  <c r="P339" i="10"/>
  <c r="D340" i="10"/>
  <c r="B340" i="10" s="1"/>
  <c r="N340" i="10"/>
  <c r="P340" i="10"/>
  <c r="D341" i="10"/>
  <c r="B341" i="10" s="1"/>
  <c r="N341" i="10"/>
  <c r="P341" i="10"/>
  <c r="D342" i="10"/>
  <c r="B342" i="10" s="1"/>
  <c r="N342" i="10"/>
  <c r="P342" i="10"/>
  <c r="D343" i="10"/>
  <c r="B343" i="10" s="1"/>
  <c r="N343" i="10"/>
  <c r="P343" i="10"/>
  <c r="D344" i="10"/>
  <c r="B344" i="10" s="1"/>
  <c r="N344" i="10"/>
  <c r="P344" i="10"/>
  <c r="D345" i="10"/>
  <c r="B345" i="10" s="1"/>
  <c r="N345" i="10"/>
  <c r="P345" i="10"/>
  <c r="D346" i="10"/>
  <c r="B346" i="10" s="1"/>
  <c r="N346" i="10"/>
  <c r="P346" i="10"/>
  <c r="D347" i="10"/>
  <c r="B347" i="10" s="1"/>
  <c r="N347" i="10"/>
  <c r="P347" i="10"/>
  <c r="D348" i="10"/>
  <c r="B348" i="10" s="1"/>
  <c r="N348" i="10"/>
  <c r="P348" i="10"/>
  <c r="D349" i="10"/>
  <c r="B349" i="10" s="1"/>
  <c r="N349" i="10"/>
  <c r="P349" i="10"/>
  <c r="D350" i="10"/>
  <c r="B350" i="10" s="1"/>
  <c r="N350" i="10"/>
  <c r="P350" i="10"/>
  <c r="D351" i="10"/>
  <c r="B351" i="10" s="1"/>
  <c r="N351" i="10"/>
  <c r="P351" i="10"/>
  <c r="D352" i="10"/>
  <c r="B352" i="10" s="1"/>
  <c r="N352" i="10"/>
  <c r="P352" i="10"/>
  <c r="D353" i="10"/>
  <c r="B353" i="10" s="1"/>
  <c r="N353" i="10"/>
  <c r="P353" i="10"/>
  <c r="D354" i="10"/>
  <c r="B354" i="10" s="1"/>
  <c r="N354" i="10"/>
  <c r="P354" i="10"/>
  <c r="D355" i="10"/>
  <c r="B355" i="10" s="1"/>
  <c r="N355" i="10"/>
  <c r="P355" i="10"/>
  <c r="D356" i="10"/>
  <c r="B356" i="10" s="1"/>
  <c r="N356" i="10"/>
  <c r="P356" i="10"/>
  <c r="D357" i="10"/>
  <c r="B357" i="10" s="1"/>
  <c r="P357" i="10"/>
  <c r="D358" i="10"/>
  <c r="B358" i="10" s="1"/>
  <c r="P358" i="10"/>
  <c r="D359" i="10"/>
  <c r="B359" i="10" s="1"/>
  <c r="P359" i="10"/>
  <c r="D360" i="10"/>
  <c r="B360" i="10" s="1"/>
  <c r="P360" i="10"/>
  <c r="D361" i="10"/>
  <c r="B361" i="10" s="1"/>
  <c r="N361" i="10"/>
  <c r="P361" i="10"/>
  <c r="D362" i="10"/>
  <c r="B362" i="10" s="1"/>
  <c r="N362" i="10"/>
  <c r="P362" i="10"/>
  <c r="D363" i="10"/>
  <c r="B363" i="10" s="1"/>
  <c r="N363" i="10"/>
  <c r="P363" i="10"/>
  <c r="D364" i="10"/>
  <c r="B364" i="10" s="1"/>
  <c r="N364" i="10"/>
  <c r="P364" i="10"/>
  <c r="D365" i="10"/>
  <c r="B365" i="10" s="1"/>
  <c r="N365" i="10"/>
  <c r="P365" i="10"/>
  <c r="D366" i="10"/>
  <c r="B366" i="10" s="1"/>
  <c r="N366" i="10"/>
  <c r="P366" i="10"/>
  <c r="D367" i="10"/>
  <c r="B367" i="10" s="1"/>
  <c r="N367" i="10"/>
  <c r="P367" i="10"/>
  <c r="D368" i="10"/>
  <c r="B368" i="10" s="1"/>
  <c r="N368" i="10"/>
  <c r="P368" i="10"/>
  <c r="D369" i="10"/>
  <c r="B369" i="10" s="1"/>
  <c r="N369" i="10"/>
  <c r="P369" i="10"/>
  <c r="D370" i="10"/>
  <c r="B370" i="10" s="1"/>
  <c r="N370" i="10"/>
  <c r="P370" i="10"/>
  <c r="D371" i="10"/>
  <c r="B371" i="10" s="1"/>
  <c r="N371" i="10"/>
  <c r="P371" i="10"/>
  <c r="D372" i="10"/>
  <c r="B372" i="10" s="1"/>
  <c r="N372" i="10"/>
  <c r="P372" i="10"/>
  <c r="D373" i="10"/>
  <c r="B373" i="10" s="1"/>
  <c r="N373" i="10"/>
  <c r="P373" i="10"/>
  <c r="D374" i="10"/>
  <c r="B374" i="10" s="1"/>
  <c r="N374" i="10"/>
  <c r="P374" i="10"/>
  <c r="D375" i="10"/>
  <c r="B375" i="10" s="1"/>
  <c r="N375" i="10"/>
  <c r="P375" i="10"/>
  <c r="D376" i="10"/>
  <c r="B376" i="10" s="1"/>
  <c r="N376" i="10"/>
  <c r="P376" i="10"/>
  <c r="D377" i="10"/>
  <c r="B377" i="10" s="1"/>
  <c r="N377" i="10"/>
  <c r="P377" i="10"/>
  <c r="D378" i="10"/>
  <c r="B378" i="10" s="1"/>
  <c r="N378" i="10"/>
  <c r="P378" i="10"/>
  <c r="D379" i="10"/>
  <c r="B379" i="10" s="1"/>
  <c r="N379" i="10"/>
  <c r="P379" i="10"/>
  <c r="D380" i="10"/>
  <c r="B380" i="10" s="1"/>
  <c r="N380" i="10"/>
  <c r="P380" i="10"/>
  <c r="D381" i="10"/>
  <c r="B381" i="10" s="1"/>
  <c r="N381" i="10"/>
  <c r="P381" i="10"/>
  <c r="D382" i="10"/>
  <c r="B382" i="10" s="1"/>
  <c r="N382" i="10"/>
  <c r="P382" i="10"/>
  <c r="D383" i="10"/>
  <c r="B383" i="10" s="1"/>
  <c r="N383" i="10"/>
  <c r="P383" i="10"/>
  <c r="D384" i="10"/>
  <c r="B384" i="10" s="1"/>
  <c r="N384" i="10"/>
  <c r="P384" i="10"/>
  <c r="D385" i="10"/>
  <c r="B385" i="10" s="1"/>
  <c r="N385" i="10"/>
  <c r="P385" i="10"/>
  <c r="D386" i="10"/>
  <c r="B386" i="10" s="1"/>
  <c r="N386" i="10"/>
  <c r="P386" i="10"/>
  <c r="D387" i="10"/>
  <c r="B387" i="10" s="1"/>
  <c r="N387" i="10"/>
  <c r="P387" i="10"/>
  <c r="D388" i="10"/>
  <c r="B388" i="10" s="1"/>
  <c r="N388" i="10"/>
  <c r="P388" i="10"/>
  <c r="D389" i="10"/>
  <c r="B389" i="10" s="1"/>
  <c r="N389" i="10"/>
  <c r="P389" i="10"/>
  <c r="D390" i="10"/>
  <c r="B390" i="10" s="1"/>
  <c r="N390" i="10"/>
  <c r="P390" i="10"/>
  <c r="D391" i="10"/>
  <c r="B391" i="10" s="1"/>
  <c r="N391" i="10"/>
  <c r="P391" i="10"/>
  <c r="D392" i="10"/>
  <c r="B392" i="10" s="1"/>
  <c r="N392" i="10"/>
  <c r="P392" i="10"/>
  <c r="D393" i="10"/>
  <c r="B393" i="10" s="1"/>
  <c r="N393" i="10"/>
  <c r="P393" i="10"/>
  <c r="D394" i="10"/>
  <c r="B394" i="10" s="1"/>
  <c r="N394" i="10"/>
  <c r="P394" i="10"/>
  <c r="D395" i="10"/>
  <c r="B395" i="10" s="1"/>
  <c r="N395" i="10"/>
  <c r="P395" i="10"/>
  <c r="D396" i="10"/>
  <c r="B396" i="10" s="1"/>
  <c r="N396" i="10"/>
  <c r="P396" i="10"/>
  <c r="D397" i="10"/>
  <c r="B397" i="10" s="1"/>
  <c r="N397" i="10"/>
  <c r="P397" i="10"/>
  <c r="D398" i="10"/>
  <c r="B398" i="10" s="1"/>
  <c r="N398" i="10"/>
  <c r="P398" i="10"/>
  <c r="D399" i="10"/>
  <c r="B399" i="10" s="1"/>
  <c r="N399" i="10"/>
  <c r="P399" i="10"/>
  <c r="D400" i="10"/>
  <c r="B400" i="10" s="1"/>
  <c r="N400" i="10"/>
  <c r="P400" i="10"/>
  <c r="D401" i="10"/>
  <c r="B401" i="10" s="1"/>
  <c r="N401" i="10"/>
  <c r="P401" i="10"/>
  <c r="D402" i="10"/>
  <c r="B402" i="10" s="1"/>
  <c r="N402" i="10"/>
  <c r="P402" i="10"/>
  <c r="D403" i="10"/>
  <c r="B403" i="10" s="1"/>
  <c r="N403" i="10"/>
  <c r="P403" i="10"/>
  <c r="D404" i="10"/>
  <c r="B404" i="10" s="1"/>
  <c r="N404" i="10"/>
  <c r="P404" i="10"/>
  <c r="D405" i="10"/>
  <c r="B405" i="10" s="1"/>
  <c r="N405" i="10"/>
  <c r="P405" i="10"/>
  <c r="D406" i="10"/>
  <c r="B406" i="10" s="1"/>
  <c r="N406" i="10"/>
  <c r="P406" i="10"/>
  <c r="D407" i="10"/>
  <c r="B407" i="10" s="1"/>
  <c r="N407" i="10"/>
  <c r="P407" i="10"/>
  <c r="D408" i="10"/>
  <c r="B408" i="10" s="1"/>
  <c r="N408" i="10"/>
  <c r="P408" i="10"/>
  <c r="D409" i="10"/>
  <c r="B409" i="10" s="1"/>
  <c r="N409" i="10"/>
  <c r="P409" i="10"/>
  <c r="D410" i="10"/>
  <c r="B410" i="10" s="1"/>
  <c r="N410" i="10"/>
  <c r="P410" i="10"/>
  <c r="D411" i="10"/>
  <c r="B411" i="10" s="1"/>
  <c r="N411" i="10"/>
  <c r="P411" i="10"/>
  <c r="D412" i="10"/>
  <c r="B412" i="10" s="1"/>
  <c r="N412" i="10"/>
  <c r="P412" i="10"/>
  <c r="D413" i="10"/>
  <c r="B413" i="10" s="1"/>
  <c r="N413" i="10"/>
  <c r="P413" i="10"/>
  <c r="D414" i="10"/>
  <c r="B414" i="10" s="1"/>
  <c r="N414" i="10"/>
  <c r="P414" i="10"/>
  <c r="D415" i="10"/>
  <c r="B415" i="10" s="1"/>
  <c r="N415" i="10"/>
  <c r="P415" i="10"/>
  <c r="D416" i="10"/>
  <c r="B416" i="10" s="1"/>
  <c r="N416" i="10"/>
  <c r="P416" i="10"/>
  <c r="D417" i="10"/>
  <c r="B417" i="10" s="1"/>
  <c r="N417" i="10"/>
  <c r="P417" i="10"/>
  <c r="D418" i="10"/>
  <c r="B418" i="10" s="1"/>
  <c r="N418" i="10"/>
  <c r="P418" i="10"/>
  <c r="D419" i="10"/>
  <c r="B419" i="10" s="1"/>
  <c r="N419" i="10"/>
  <c r="P419" i="10"/>
  <c r="D420" i="10"/>
  <c r="B420" i="10" s="1"/>
  <c r="N420" i="10"/>
  <c r="P420" i="10"/>
  <c r="D421" i="10"/>
  <c r="B421" i="10" s="1"/>
  <c r="N421" i="10"/>
  <c r="P421" i="10"/>
  <c r="D422" i="10"/>
  <c r="B422" i="10" s="1"/>
  <c r="N422" i="10"/>
  <c r="P422" i="10"/>
  <c r="D423" i="10"/>
  <c r="B423" i="10" s="1"/>
  <c r="N423" i="10"/>
  <c r="P423" i="10"/>
  <c r="D424" i="10"/>
  <c r="B424" i="10" s="1"/>
  <c r="N424" i="10"/>
  <c r="P424" i="10"/>
  <c r="D425" i="10"/>
  <c r="B425" i="10" s="1"/>
  <c r="N425" i="10"/>
  <c r="P425" i="10"/>
  <c r="D426" i="10"/>
  <c r="B426" i="10" s="1"/>
  <c r="N426" i="10"/>
  <c r="P426" i="10"/>
  <c r="D427" i="10"/>
  <c r="B427" i="10" s="1"/>
  <c r="N427" i="10"/>
  <c r="P427" i="10"/>
  <c r="D428" i="10"/>
  <c r="B428" i="10" s="1"/>
  <c r="N428" i="10"/>
  <c r="P428" i="10"/>
  <c r="D429" i="10"/>
  <c r="B429" i="10" s="1"/>
  <c r="N429" i="10"/>
  <c r="P429" i="10"/>
  <c r="D430" i="10"/>
  <c r="B430" i="10" s="1"/>
  <c r="N430" i="10"/>
  <c r="P430" i="10"/>
  <c r="D431" i="10"/>
  <c r="B431" i="10" s="1"/>
  <c r="N431" i="10"/>
  <c r="P431" i="10"/>
  <c r="D432" i="10"/>
  <c r="B432" i="10" s="1"/>
  <c r="N432" i="10"/>
  <c r="P432" i="10"/>
  <c r="D433" i="10"/>
  <c r="B433" i="10" s="1"/>
  <c r="N433" i="10"/>
  <c r="O433" i="10"/>
  <c r="P433" i="10"/>
  <c r="D434" i="10"/>
  <c r="B434" i="10" s="1"/>
  <c r="N434" i="10"/>
  <c r="O434" i="10"/>
  <c r="P434" i="10"/>
  <c r="D435" i="10"/>
  <c r="B435" i="10" s="1"/>
  <c r="N435" i="10"/>
  <c r="O435" i="10"/>
  <c r="P435" i="10"/>
  <c r="D436" i="10"/>
  <c r="B436" i="10" s="1"/>
  <c r="N436" i="10"/>
  <c r="O436" i="10"/>
  <c r="P436" i="10"/>
  <c r="D437" i="10"/>
  <c r="B437" i="10" s="1"/>
  <c r="N437" i="10"/>
  <c r="O437" i="10"/>
  <c r="P437" i="10"/>
  <c r="D438" i="10"/>
  <c r="B438" i="10" s="1"/>
  <c r="N438" i="10"/>
  <c r="O438" i="10"/>
  <c r="P438" i="10"/>
  <c r="D439" i="10"/>
  <c r="B439" i="10" s="1"/>
  <c r="N439" i="10"/>
  <c r="O439" i="10"/>
  <c r="P439" i="10"/>
  <c r="D440" i="10"/>
  <c r="B440" i="10" s="1"/>
  <c r="N440" i="10"/>
  <c r="O440" i="10"/>
  <c r="P440" i="10"/>
  <c r="D441" i="10"/>
  <c r="B441" i="10" s="1"/>
  <c r="N441" i="10"/>
  <c r="O441" i="10"/>
  <c r="P441" i="10"/>
  <c r="D442" i="10"/>
  <c r="B442" i="10" s="1"/>
  <c r="N442" i="10"/>
  <c r="P442" i="10"/>
  <c r="D443" i="10"/>
  <c r="B443" i="10" s="1"/>
  <c r="N443" i="10"/>
  <c r="P443" i="10"/>
  <c r="D444" i="10"/>
  <c r="B444" i="10" s="1"/>
  <c r="N444" i="10"/>
  <c r="P444" i="10"/>
  <c r="D445" i="10"/>
  <c r="B445" i="10" s="1"/>
  <c r="N445" i="10"/>
  <c r="P445" i="10"/>
  <c r="D446" i="10"/>
  <c r="B446" i="10" s="1"/>
  <c r="N446" i="10"/>
  <c r="P446" i="10"/>
  <c r="D447" i="10"/>
  <c r="B447" i="10" s="1"/>
  <c r="N447" i="10"/>
  <c r="P447" i="10"/>
  <c r="D448" i="10"/>
  <c r="B448" i="10" s="1"/>
  <c r="N448" i="10"/>
  <c r="O448" i="10"/>
  <c r="P448" i="10"/>
  <c r="D449" i="10"/>
  <c r="B449" i="10" s="1"/>
  <c r="N449" i="10"/>
  <c r="O449" i="10"/>
  <c r="P449" i="10"/>
  <c r="D450" i="10"/>
  <c r="B450" i="10" s="1"/>
  <c r="N450" i="10"/>
  <c r="O450" i="10"/>
  <c r="P450" i="10"/>
  <c r="D451" i="10"/>
  <c r="B451" i="10" s="1"/>
  <c r="N451" i="10"/>
  <c r="O451" i="10"/>
  <c r="P451" i="10"/>
  <c r="D452" i="10"/>
  <c r="B452" i="10" s="1"/>
  <c r="N452" i="10"/>
  <c r="O452" i="10"/>
  <c r="P452" i="10"/>
  <c r="D453" i="10"/>
  <c r="B453" i="10" s="1"/>
  <c r="N453" i="10"/>
  <c r="O453" i="10"/>
  <c r="P453" i="10"/>
  <c r="D454" i="10"/>
  <c r="B454" i="10" s="1"/>
  <c r="N454" i="10"/>
  <c r="O454" i="10"/>
  <c r="P454" i="10"/>
  <c r="D455" i="10"/>
  <c r="B455" i="10" s="1"/>
  <c r="N455" i="10"/>
  <c r="O455" i="10"/>
  <c r="P455" i="10"/>
  <c r="D456" i="10"/>
  <c r="B456" i="10" s="1"/>
  <c r="N456" i="10"/>
  <c r="O456" i="10"/>
  <c r="P456" i="10"/>
  <c r="D457" i="10"/>
  <c r="B457" i="10" s="1"/>
  <c r="N457" i="10"/>
  <c r="O457" i="10"/>
  <c r="P457" i="10"/>
  <c r="D458" i="10"/>
  <c r="B458" i="10" s="1"/>
  <c r="N458" i="10"/>
  <c r="O458" i="10"/>
  <c r="P458" i="10"/>
  <c r="D459" i="10"/>
  <c r="B459" i="10" s="1"/>
  <c r="N459" i="10"/>
  <c r="O459" i="10"/>
  <c r="P459" i="10"/>
  <c r="D460" i="10"/>
  <c r="B460" i="10" s="1"/>
  <c r="N460" i="10"/>
  <c r="O460" i="10"/>
  <c r="P460" i="10"/>
  <c r="D461" i="10"/>
  <c r="B461" i="10" s="1"/>
  <c r="N461" i="10"/>
  <c r="O461" i="10"/>
  <c r="P461" i="10"/>
  <c r="D462" i="10"/>
  <c r="B462" i="10" s="1"/>
  <c r="N462" i="10"/>
  <c r="O462" i="10"/>
  <c r="P462" i="10"/>
  <c r="D463" i="10"/>
  <c r="B463" i="10" s="1"/>
  <c r="N463" i="10"/>
  <c r="O463" i="10"/>
  <c r="P463" i="10"/>
  <c r="D464" i="10"/>
  <c r="B464" i="10" s="1"/>
  <c r="N464" i="10"/>
  <c r="O464" i="10"/>
  <c r="P464" i="10"/>
  <c r="D465" i="10"/>
  <c r="B465" i="10" s="1"/>
  <c r="N465" i="10"/>
  <c r="O465" i="10"/>
  <c r="P465" i="10"/>
  <c r="D466" i="10"/>
  <c r="B466" i="10" s="1"/>
  <c r="N466" i="10"/>
  <c r="P466" i="10"/>
  <c r="D467" i="10"/>
  <c r="B467" i="10" s="1"/>
  <c r="N467" i="10"/>
  <c r="P467" i="10"/>
  <c r="D468" i="10"/>
  <c r="B468" i="10" s="1"/>
  <c r="N468" i="10"/>
  <c r="P468" i="10"/>
  <c r="D469" i="10"/>
  <c r="B469" i="10" s="1"/>
  <c r="N469" i="10"/>
  <c r="P469" i="10"/>
  <c r="D470" i="10"/>
  <c r="B470" i="10" s="1"/>
  <c r="N470" i="10"/>
  <c r="P470" i="10"/>
  <c r="D471" i="10"/>
  <c r="B471" i="10" s="1"/>
  <c r="N471" i="10"/>
  <c r="O471" i="10"/>
  <c r="P471" i="10"/>
  <c r="D472" i="10"/>
  <c r="B472" i="10" s="1"/>
  <c r="N472" i="10"/>
  <c r="O472" i="10"/>
  <c r="P472" i="10"/>
  <c r="D473" i="10"/>
  <c r="B473" i="10" s="1"/>
  <c r="N473" i="10"/>
  <c r="O473" i="10"/>
  <c r="P473" i="10"/>
  <c r="D474" i="10"/>
  <c r="B474" i="10" s="1"/>
  <c r="N474" i="10"/>
  <c r="O474" i="10"/>
  <c r="P474" i="10"/>
  <c r="D475" i="10"/>
  <c r="B475" i="10" s="1"/>
  <c r="N475" i="10"/>
  <c r="O475" i="10"/>
  <c r="P475" i="10"/>
  <c r="D476" i="10"/>
  <c r="B476" i="10" s="1"/>
  <c r="N476" i="10"/>
  <c r="O476" i="10"/>
  <c r="P476" i="10"/>
  <c r="D477" i="10"/>
  <c r="B477" i="10" s="1"/>
  <c r="N477" i="10"/>
  <c r="O477" i="10"/>
  <c r="P477" i="10"/>
  <c r="D478" i="10"/>
  <c r="B478" i="10" s="1"/>
  <c r="N478" i="10"/>
  <c r="O478" i="10"/>
  <c r="P478" i="10"/>
  <c r="D479" i="10"/>
  <c r="B479" i="10" s="1"/>
  <c r="N479" i="10"/>
  <c r="O479" i="10"/>
  <c r="P479" i="10"/>
  <c r="D480" i="10"/>
  <c r="B480" i="10" s="1"/>
  <c r="N480" i="10"/>
  <c r="O480" i="10"/>
  <c r="P480" i="10"/>
  <c r="D481" i="10"/>
  <c r="B481" i="10" s="1"/>
  <c r="N481" i="10"/>
  <c r="O481" i="10"/>
  <c r="P481" i="10"/>
  <c r="D482" i="10"/>
  <c r="B482" i="10" s="1"/>
  <c r="N482" i="10"/>
  <c r="O482" i="10"/>
  <c r="P482" i="10"/>
  <c r="D483" i="10"/>
  <c r="B483" i="10" s="1"/>
  <c r="N483" i="10"/>
  <c r="O483" i="10"/>
  <c r="P483" i="10"/>
  <c r="D484" i="10"/>
  <c r="B484" i="10" s="1"/>
  <c r="N484" i="10"/>
  <c r="O484" i="10"/>
  <c r="P484" i="10"/>
  <c r="D485" i="10"/>
  <c r="B485" i="10" s="1"/>
  <c r="N485" i="10"/>
  <c r="O485" i="10"/>
  <c r="P485" i="10"/>
  <c r="D486" i="10"/>
  <c r="B486" i="10" s="1"/>
  <c r="N486" i="10"/>
  <c r="O486" i="10"/>
  <c r="P486" i="10"/>
  <c r="D487" i="10"/>
  <c r="B487" i="10" s="1"/>
  <c r="N487" i="10"/>
  <c r="O487" i="10"/>
  <c r="P487" i="10"/>
  <c r="D488" i="10"/>
  <c r="B488" i="10" s="1"/>
  <c r="N488" i="10"/>
  <c r="O488" i="10"/>
  <c r="P488" i="10"/>
  <c r="D489" i="10"/>
  <c r="B489" i="10" s="1"/>
  <c r="N489" i="10"/>
  <c r="O489" i="10"/>
  <c r="P489" i="10"/>
  <c r="D490" i="10"/>
  <c r="B490" i="10" s="1"/>
  <c r="N490" i="10"/>
  <c r="O490" i="10"/>
  <c r="P490" i="10"/>
  <c r="D491" i="10"/>
  <c r="B491" i="10" s="1"/>
  <c r="N491" i="10"/>
  <c r="O491" i="10"/>
  <c r="P491" i="10"/>
  <c r="D492" i="10"/>
  <c r="B492" i="10" s="1"/>
  <c r="N492" i="10"/>
  <c r="O492" i="10"/>
  <c r="P492" i="10"/>
  <c r="D493" i="10"/>
  <c r="B493" i="10" s="1"/>
  <c r="N493" i="10"/>
  <c r="O493" i="10"/>
  <c r="P493" i="10"/>
  <c r="D494" i="10"/>
  <c r="B494" i="10" s="1"/>
  <c r="N494" i="10"/>
  <c r="O494" i="10"/>
  <c r="P494" i="10"/>
  <c r="D495" i="10"/>
  <c r="B495" i="10" s="1"/>
  <c r="N495" i="10"/>
  <c r="P495" i="10"/>
  <c r="D496" i="10"/>
  <c r="B496" i="10" s="1"/>
  <c r="N496" i="10"/>
  <c r="P496" i="10"/>
  <c r="D497" i="10"/>
  <c r="B497" i="10" s="1"/>
  <c r="N497" i="10"/>
  <c r="P497" i="10"/>
  <c r="D498" i="10"/>
  <c r="B498" i="10" s="1"/>
  <c r="N498" i="10"/>
  <c r="P498" i="10"/>
  <c r="D499" i="10"/>
  <c r="B499" i="10" s="1"/>
  <c r="N499" i="10"/>
  <c r="P499" i="10"/>
  <c r="D500" i="10"/>
  <c r="B500" i="10" s="1"/>
  <c r="N500" i="10"/>
  <c r="P500" i="10"/>
  <c r="D501" i="10"/>
  <c r="B501" i="10" s="1"/>
  <c r="N501" i="10"/>
  <c r="P501" i="10"/>
  <c r="D502" i="10"/>
  <c r="B502" i="10" s="1"/>
  <c r="N502" i="10"/>
  <c r="P502" i="10"/>
  <c r="D503" i="10"/>
  <c r="B503" i="10" s="1"/>
  <c r="N503" i="10"/>
  <c r="P503" i="10"/>
  <c r="D504" i="10"/>
  <c r="B504" i="10" s="1"/>
  <c r="N504" i="10"/>
  <c r="P504" i="10"/>
  <c r="D505" i="10"/>
  <c r="B505" i="10" s="1"/>
  <c r="N505" i="10"/>
  <c r="P505" i="10"/>
  <c r="D506" i="10"/>
  <c r="B506" i="10" s="1"/>
  <c r="N506" i="10"/>
  <c r="P506" i="10"/>
  <c r="D507" i="10"/>
  <c r="B507" i="10" s="1"/>
  <c r="N507" i="10"/>
  <c r="O507" i="10"/>
  <c r="P507" i="10"/>
  <c r="D508" i="10"/>
  <c r="B508" i="10" s="1"/>
  <c r="N508" i="10"/>
  <c r="O508" i="10"/>
  <c r="P508" i="10"/>
  <c r="D509" i="10"/>
  <c r="B509" i="10" s="1"/>
  <c r="N509" i="10"/>
  <c r="O509" i="10"/>
  <c r="P509" i="10"/>
  <c r="D510" i="10"/>
  <c r="B510" i="10" s="1"/>
  <c r="N510" i="10"/>
  <c r="O510" i="10"/>
  <c r="P510" i="10"/>
  <c r="D511" i="10"/>
  <c r="B511" i="10" s="1"/>
  <c r="N511" i="10"/>
  <c r="O511" i="10"/>
  <c r="P511" i="10"/>
  <c r="D512" i="10"/>
  <c r="B512" i="10" s="1"/>
  <c r="N512" i="10"/>
  <c r="O512" i="10"/>
  <c r="P512" i="10"/>
  <c r="D513" i="10"/>
  <c r="B513" i="10" s="1"/>
  <c r="N513" i="10"/>
  <c r="O513" i="10"/>
  <c r="P513" i="10"/>
  <c r="D514" i="10"/>
  <c r="B514" i="10" s="1"/>
  <c r="N514" i="10"/>
  <c r="O514" i="10"/>
  <c r="P514" i="10"/>
  <c r="D515" i="10"/>
  <c r="B515" i="10" s="1"/>
  <c r="N515" i="10"/>
  <c r="O515" i="10"/>
  <c r="P515" i="10"/>
  <c r="D516" i="10"/>
  <c r="B516" i="10" s="1"/>
  <c r="N516" i="10"/>
  <c r="O516" i="10"/>
  <c r="P516" i="10"/>
  <c r="D517" i="10"/>
  <c r="B517" i="10" s="1"/>
  <c r="N517" i="10"/>
  <c r="O517" i="10"/>
  <c r="P517" i="10"/>
  <c r="D518" i="10"/>
  <c r="B518" i="10" s="1"/>
  <c r="N518" i="10"/>
  <c r="O518" i="10"/>
  <c r="P518" i="10"/>
  <c r="D519" i="10"/>
  <c r="B519" i="10" s="1"/>
  <c r="N519" i="10"/>
  <c r="O519" i="10"/>
  <c r="P519" i="10"/>
  <c r="D520" i="10"/>
  <c r="B520" i="10" s="1"/>
  <c r="N520" i="10"/>
  <c r="O520" i="10"/>
  <c r="P520" i="10"/>
  <c r="D521" i="10"/>
  <c r="B521" i="10" s="1"/>
  <c r="N521" i="10"/>
  <c r="O521" i="10"/>
  <c r="P521" i="10"/>
  <c r="D522" i="10"/>
  <c r="B522" i="10" s="1"/>
  <c r="N522" i="10"/>
  <c r="O522" i="10"/>
  <c r="P522" i="10"/>
  <c r="D523" i="10"/>
  <c r="B523" i="10" s="1"/>
  <c r="N523" i="10"/>
  <c r="O523" i="10"/>
  <c r="P523" i="10"/>
  <c r="D524" i="10"/>
  <c r="B524" i="10" s="1"/>
  <c r="N524" i="10"/>
  <c r="O524" i="10"/>
  <c r="P524" i="10"/>
  <c r="D525" i="10"/>
  <c r="B525" i="10" s="1"/>
  <c r="N525" i="10"/>
  <c r="O525" i="10"/>
  <c r="P525" i="10"/>
  <c r="D526" i="10"/>
  <c r="B526" i="10" s="1"/>
  <c r="N526" i="10"/>
  <c r="O526" i="10"/>
  <c r="P526" i="10"/>
  <c r="D527" i="10"/>
  <c r="B527" i="10" s="1"/>
  <c r="N527" i="10"/>
  <c r="O527" i="10"/>
  <c r="P527" i="10"/>
  <c r="D528" i="10"/>
  <c r="B528" i="10" s="1"/>
  <c r="N528" i="10"/>
  <c r="O528" i="10"/>
  <c r="P528" i="10"/>
  <c r="D529" i="10"/>
  <c r="B529" i="10" s="1"/>
  <c r="N529" i="10"/>
  <c r="O529" i="10"/>
  <c r="P529" i="10"/>
  <c r="D530" i="10"/>
  <c r="B530" i="10" s="1"/>
  <c r="N530" i="10"/>
  <c r="O530" i="10"/>
  <c r="P530" i="10"/>
  <c r="D531" i="10"/>
  <c r="B531" i="10" s="1"/>
  <c r="N531" i="10"/>
  <c r="O531" i="10"/>
  <c r="P531" i="10"/>
  <c r="D532" i="10"/>
  <c r="B532" i="10" s="1"/>
  <c r="N532" i="10"/>
  <c r="O532" i="10"/>
  <c r="P532" i="10"/>
  <c r="D533" i="10"/>
  <c r="B533" i="10" s="1"/>
  <c r="N533" i="10"/>
  <c r="O533" i="10"/>
  <c r="P533" i="10"/>
  <c r="D534" i="10"/>
  <c r="B534" i="10" s="1"/>
  <c r="N534" i="10"/>
  <c r="O534" i="10"/>
  <c r="P534" i="10"/>
  <c r="D535" i="10"/>
  <c r="B535" i="10" s="1"/>
  <c r="N535" i="10"/>
  <c r="O535" i="10"/>
  <c r="P535" i="10"/>
  <c r="D536" i="10"/>
  <c r="B536" i="10" s="1"/>
  <c r="N536" i="10"/>
  <c r="O536" i="10"/>
  <c r="P536" i="10"/>
  <c r="D537" i="10"/>
  <c r="B537" i="10" s="1"/>
  <c r="N537" i="10"/>
  <c r="O537" i="10"/>
  <c r="P537" i="10"/>
  <c r="D538" i="10"/>
  <c r="B538" i="10" s="1"/>
  <c r="N538" i="10"/>
  <c r="O538" i="10"/>
  <c r="P538" i="10"/>
  <c r="D539" i="10"/>
  <c r="B539" i="10" s="1"/>
  <c r="N539" i="10"/>
  <c r="O539" i="10"/>
  <c r="P539" i="10"/>
  <c r="D540" i="10"/>
  <c r="B540" i="10" s="1"/>
  <c r="N540" i="10"/>
  <c r="O540" i="10"/>
  <c r="P540" i="10"/>
  <c r="D541" i="10"/>
  <c r="B541" i="10" s="1"/>
  <c r="N541" i="10"/>
  <c r="O541" i="10"/>
  <c r="P541" i="10"/>
  <c r="D542" i="10"/>
  <c r="B542" i="10" s="1"/>
  <c r="N542" i="10"/>
  <c r="O542" i="10"/>
  <c r="P542" i="10"/>
  <c r="D543" i="10"/>
  <c r="B543" i="10" s="1"/>
  <c r="N543" i="10"/>
  <c r="O543" i="10"/>
  <c r="P543" i="10"/>
  <c r="D544" i="10"/>
  <c r="B544" i="10" s="1"/>
  <c r="N544" i="10"/>
  <c r="O544" i="10"/>
  <c r="P544" i="10"/>
  <c r="D545" i="10"/>
  <c r="B545" i="10" s="1"/>
  <c r="N545" i="10"/>
  <c r="O545" i="10"/>
  <c r="P545" i="10"/>
  <c r="D546" i="10"/>
  <c r="B546" i="10" s="1"/>
  <c r="N546" i="10"/>
  <c r="O546" i="10"/>
  <c r="P546" i="10"/>
  <c r="D547" i="10"/>
  <c r="B547" i="10" s="1"/>
  <c r="N547" i="10"/>
  <c r="O547" i="10"/>
  <c r="P547" i="10"/>
  <c r="D548" i="10"/>
  <c r="B548" i="10" s="1"/>
  <c r="N548" i="10"/>
  <c r="O548" i="10"/>
  <c r="P548" i="10"/>
  <c r="D549" i="10"/>
  <c r="B549" i="10" s="1"/>
  <c r="N549" i="10"/>
  <c r="O549" i="10"/>
  <c r="P549" i="10"/>
  <c r="D550" i="10"/>
  <c r="B550" i="10" s="1"/>
  <c r="N550" i="10"/>
  <c r="O550" i="10"/>
  <c r="P550" i="10"/>
  <c r="D551" i="10"/>
  <c r="B551" i="10" s="1"/>
  <c r="N551" i="10"/>
  <c r="O551" i="10"/>
  <c r="P551" i="10"/>
  <c r="D552" i="10"/>
  <c r="B552" i="10" s="1"/>
  <c r="N552" i="10"/>
  <c r="O552" i="10"/>
  <c r="P552" i="10"/>
  <c r="D553" i="10"/>
  <c r="B553" i="10" s="1"/>
  <c r="N553" i="10"/>
  <c r="O553" i="10"/>
  <c r="P553" i="10"/>
  <c r="D554" i="10"/>
  <c r="B554" i="10" s="1"/>
  <c r="N554" i="10"/>
  <c r="O554" i="10"/>
  <c r="P554" i="10"/>
  <c r="D555" i="10"/>
  <c r="B555" i="10" s="1"/>
  <c r="N555" i="10"/>
  <c r="O555" i="10"/>
  <c r="P555" i="10"/>
  <c r="D556" i="10"/>
  <c r="B556" i="10" s="1"/>
  <c r="N556" i="10"/>
  <c r="O556" i="10"/>
  <c r="P556" i="10"/>
  <c r="D557" i="10"/>
  <c r="B557" i="10" s="1"/>
  <c r="N557" i="10"/>
  <c r="O557" i="10"/>
  <c r="P557" i="10"/>
  <c r="D558" i="10"/>
  <c r="B558" i="10" s="1"/>
  <c r="N558" i="10"/>
  <c r="O558" i="10"/>
  <c r="P558" i="10"/>
  <c r="D559" i="10"/>
  <c r="B559" i="10" s="1"/>
  <c r="N559" i="10"/>
  <c r="O559" i="10"/>
  <c r="P559" i="10"/>
  <c r="D560" i="10"/>
  <c r="B560" i="10" s="1"/>
  <c r="N560" i="10"/>
  <c r="O560" i="10"/>
  <c r="P560" i="10"/>
  <c r="D561" i="10"/>
  <c r="B561" i="10" s="1"/>
  <c r="N561" i="10"/>
  <c r="O561" i="10"/>
  <c r="P561" i="10"/>
  <c r="D562" i="10"/>
  <c r="B562" i="10" s="1"/>
  <c r="N562" i="10"/>
  <c r="O562" i="10"/>
  <c r="P562" i="10"/>
  <c r="D563" i="10"/>
  <c r="B563" i="10" s="1"/>
  <c r="N563" i="10"/>
  <c r="O563" i="10"/>
  <c r="P563" i="10"/>
  <c r="D564" i="10"/>
  <c r="B564" i="10" s="1"/>
  <c r="N564" i="10"/>
  <c r="O564" i="10"/>
  <c r="P564" i="10"/>
  <c r="D565" i="10"/>
  <c r="B565" i="10" s="1"/>
  <c r="N565" i="10"/>
  <c r="O565" i="10"/>
  <c r="P565" i="10"/>
  <c r="D566" i="10"/>
  <c r="B566" i="10" s="1"/>
  <c r="N566" i="10"/>
  <c r="O566" i="10"/>
  <c r="P566" i="10"/>
  <c r="D567" i="10"/>
  <c r="B567" i="10" s="1"/>
  <c r="N567" i="10"/>
  <c r="O567" i="10"/>
  <c r="P567" i="10"/>
  <c r="D568" i="10"/>
  <c r="B568" i="10" s="1"/>
  <c r="N568" i="10"/>
  <c r="O568" i="10"/>
  <c r="P568" i="10"/>
  <c r="D569" i="10"/>
  <c r="B569" i="10" s="1"/>
  <c r="N569" i="10"/>
  <c r="O569" i="10"/>
  <c r="P569" i="10"/>
  <c r="D570" i="10"/>
  <c r="B570" i="10" s="1"/>
  <c r="N570" i="10"/>
  <c r="O570" i="10"/>
  <c r="P570" i="10"/>
  <c r="D571" i="10"/>
  <c r="B571" i="10" s="1"/>
  <c r="N571" i="10"/>
  <c r="O571" i="10"/>
  <c r="P571" i="10"/>
  <c r="D572" i="10"/>
  <c r="B572" i="10" s="1"/>
  <c r="N572" i="10"/>
  <c r="O572" i="10"/>
  <c r="P572" i="10"/>
  <c r="D573" i="10"/>
  <c r="B573" i="10" s="1"/>
  <c r="N573" i="10"/>
  <c r="O573" i="10"/>
  <c r="P573" i="10"/>
  <c r="D574" i="10"/>
  <c r="B574" i="10" s="1"/>
  <c r="N574" i="10"/>
  <c r="O574" i="10"/>
  <c r="P574" i="10"/>
  <c r="D575" i="10"/>
  <c r="B575" i="10" s="1"/>
  <c r="N575" i="10"/>
  <c r="O575" i="10"/>
  <c r="P575" i="10"/>
  <c r="D576" i="10"/>
  <c r="B576" i="10" s="1"/>
  <c r="N576" i="10"/>
  <c r="O576" i="10"/>
  <c r="P576" i="10"/>
  <c r="D577" i="10"/>
  <c r="B577" i="10" s="1"/>
  <c r="N577" i="10"/>
  <c r="O577" i="10"/>
  <c r="P577" i="10"/>
  <c r="D578" i="10"/>
  <c r="B578" i="10" s="1"/>
  <c r="N578" i="10"/>
  <c r="O578" i="10"/>
  <c r="P578" i="10"/>
  <c r="D579" i="10"/>
  <c r="B579" i="10" s="1"/>
  <c r="N579" i="10"/>
  <c r="O579" i="10"/>
  <c r="P579" i="10"/>
  <c r="D580" i="10"/>
  <c r="B580" i="10" s="1"/>
  <c r="N580" i="10"/>
  <c r="O580" i="10"/>
  <c r="P580" i="10"/>
  <c r="D581" i="10"/>
  <c r="B581" i="10" s="1"/>
  <c r="N581" i="10"/>
  <c r="O581" i="10"/>
  <c r="P581" i="10"/>
  <c r="D582" i="10"/>
  <c r="B582" i="10" s="1"/>
  <c r="N582" i="10"/>
  <c r="O582" i="10"/>
  <c r="P582" i="10"/>
  <c r="D583" i="10"/>
  <c r="B583" i="10" s="1"/>
  <c r="N583" i="10"/>
  <c r="O583" i="10"/>
  <c r="P583" i="10"/>
  <c r="D584" i="10"/>
  <c r="B584" i="10" s="1"/>
  <c r="N584" i="10"/>
  <c r="O584" i="10"/>
  <c r="P584" i="10"/>
  <c r="D585" i="10"/>
  <c r="B585" i="10" s="1"/>
  <c r="N585" i="10"/>
  <c r="O585" i="10"/>
  <c r="P585" i="10"/>
  <c r="D586" i="10"/>
  <c r="B586" i="10" s="1"/>
  <c r="N586" i="10"/>
  <c r="O586" i="10"/>
  <c r="P586" i="10"/>
  <c r="D587" i="10"/>
  <c r="B587" i="10" s="1"/>
  <c r="N587" i="10"/>
  <c r="O587" i="10"/>
  <c r="P587" i="10"/>
  <c r="D588" i="10"/>
  <c r="B588" i="10" s="1"/>
  <c r="N588" i="10"/>
  <c r="O588" i="10"/>
  <c r="P588" i="10"/>
  <c r="D589" i="10"/>
  <c r="B589" i="10" s="1"/>
  <c r="N589" i="10"/>
  <c r="O589" i="10"/>
  <c r="P589" i="10"/>
  <c r="D590" i="10"/>
  <c r="B590" i="10" s="1"/>
  <c r="N590" i="10"/>
  <c r="O590" i="10"/>
  <c r="P590" i="10"/>
  <c r="D591" i="10"/>
  <c r="B591" i="10" s="1"/>
  <c r="N591" i="10"/>
  <c r="O591" i="10"/>
  <c r="P591" i="10"/>
  <c r="D592" i="10"/>
  <c r="B592" i="10" s="1"/>
  <c r="N592" i="10"/>
  <c r="O592" i="10"/>
  <c r="P592" i="10"/>
  <c r="D593" i="10"/>
  <c r="B593" i="10" s="1"/>
  <c r="N593" i="10"/>
  <c r="O593" i="10"/>
  <c r="P593" i="10"/>
  <c r="D594" i="10"/>
  <c r="B594" i="10" s="1"/>
  <c r="N594" i="10"/>
  <c r="O594" i="10"/>
  <c r="P594" i="10"/>
  <c r="D595" i="10"/>
  <c r="B595" i="10" s="1"/>
  <c r="N595" i="10"/>
  <c r="O595" i="10"/>
  <c r="P595" i="10"/>
  <c r="D596" i="10"/>
  <c r="B596" i="10" s="1"/>
  <c r="N596" i="10"/>
  <c r="O596" i="10"/>
  <c r="P596" i="10"/>
  <c r="D597" i="10"/>
  <c r="B597" i="10" s="1"/>
  <c r="N597" i="10"/>
  <c r="O597" i="10"/>
  <c r="P597" i="10"/>
  <c r="D598" i="10"/>
  <c r="B598" i="10" s="1"/>
  <c r="N598" i="10"/>
  <c r="O598" i="10"/>
  <c r="P598" i="10"/>
  <c r="D599" i="10"/>
  <c r="B599" i="10" s="1"/>
  <c r="N599" i="10"/>
  <c r="O599" i="10"/>
  <c r="P599" i="10"/>
  <c r="D600" i="10"/>
  <c r="B600" i="10" s="1"/>
  <c r="N600" i="10"/>
  <c r="O600" i="10"/>
  <c r="P600" i="10"/>
  <c r="D601" i="10"/>
  <c r="B601" i="10" s="1"/>
  <c r="N601" i="10"/>
  <c r="O601" i="10"/>
  <c r="P601" i="10"/>
  <c r="D602" i="10"/>
  <c r="B602" i="10" s="1"/>
  <c r="N602" i="10"/>
  <c r="O602" i="10"/>
  <c r="P602" i="10"/>
  <c r="D603" i="10"/>
  <c r="B603" i="10" s="1"/>
  <c r="N603" i="10"/>
  <c r="O603" i="10"/>
  <c r="P603" i="10"/>
  <c r="D604" i="10"/>
  <c r="B604" i="10" s="1"/>
  <c r="N604" i="10"/>
  <c r="O604" i="10"/>
  <c r="P604" i="10"/>
  <c r="D605" i="10"/>
  <c r="B605" i="10" s="1"/>
  <c r="N605" i="10"/>
  <c r="P605" i="10"/>
  <c r="D606" i="10"/>
  <c r="B606" i="10" s="1"/>
  <c r="N606" i="10"/>
  <c r="P606" i="10"/>
  <c r="D607" i="10"/>
  <c r="B607" i="10" s="1"/>
  <c r="N607" i="10"/>
  <c r="P607" i="10"/>
  <c r="D608" i="10"/>
  <c r="B608" i="10" s="1"/>
  <c r="N608" i="10"/>
  <c r="P608" i="10"/>
  <c r="D609" i="10"/>
  <c r="B609" i="10" s="1"/>
  <c r="N609" i="10"/>
  <c r="P609" i="10"/>
  <c r="D610" i="10"/>
  <c r="B610" i="10" s="1"/>
  <c r="N610" i="10"/>
  <c r="P610" i="10"/>
  <c r="D611" i="10"/>
  <c r="B611" i="10" s="1"/>
  <c r="N611" i="10"/>
  <c r="P611" i="10"/>
  <c r="D612" i="10"/>
  <c r="B612" i="10" s="1"/>
  <c r="N612" i="10"/>
  <c r="P612" i="10"/>
  <c r="D613" i="10"/>
  <c r="B613" i="10" s="1"/>
  <c r="N613" i="10"/>
  <c r="P613" i="10"/>
  <c r="D614" i="10"/>
  <c r="B614" i="10" s="1"/>
  <c r="N614" i="10"/>
  <c r="P614" i="10"/>
  <c r="D615" i="10"/>
  <c r="B615" i="10" s="1"/>
  <c r="N615" i="10"/>
  <c r="P615" i="10"/>
  <c r="D616" i="10"/>
  <c r="B616" i="10" s="1"/>
  <c r="N616" i="10"/>
  <c r="P616" i="10"/>
  <c r="D617" i="10"/>
  <c r="B617" i="10" s="1"/>
  <c r="N617" i="10"/>
  <c r="P617" i="10"/>
  <c r="D618" i="10"/>
  <c r="B618" i="10" s="1"/>
  <c r="N618" i="10"/>
  <c r="P618" i="10"/>
  <c r="D619" i="10"/>
  <c r="B619" i="10" s="1"/>
  <c r="N619" i="10"/>
  <c r="P619" i="10"/>
  <c r="D620" i="10"/>
  <c r="B620" i="10" s="1"/>
  <c r="N620" i="10"/>
  <c r="P620" i="10"/>
  <c r="D621" i="10"/>
  <c r="B621" i="10" s="1"/>
  <c r="N621" i="10"/>
  <c r="P621" i="10"/>
  <c r="D622" i="10"/>
  <c r="B622" i="10" s="1"/>
  <c r="N622" i="10"/>
  <c r="P622" i="10"/>
  <c r="D623" i="10"/>
  <c r="B623" i="10" s="1"/>
  <c r="N623" i="10"/>
  <c r="P623" i="10"/>
  <c r="D624" i="10"/>
  <c r="B624" i="10" s="1"/>
  <c r="N624" i="10"/>
  <c r="P624" i="10"/>
  <c r="D625" i="10"/>
  <c r="B625" i="10" s="1"/>
  <c r="N625" i="10"/>
  <c r="P625" i="10"/>
  <c r="D626" i="10"/>
  <c r="B626" i="10" s="1"/>
  <c r="N626" i="10"/>
  <c r="P626" i="10"/>
  <c r="D627" i="10"/>
  <c r="B627" i="10" s="1"/>
  <c r="N627" i="10"/>
  <c r="P627" i="10"/>
  <c r="D628" i="10"/>
  <c r="B628" i="10" s="1"/>
  <c r="N628" i="10"/>
  <c r="P628" i="10"/>
  <c r="D629" i="10"/>
  <c r="B629" i="10" s="1"/>
  <c r="N629" i="10"/>
  <c r="P629" i="10"/>
  <c r="D630" i="10"/>
  <c r="B630" i="10" s="1"/>
  <c r="N630" i="10"/>
  <c r="P630" i="10"/>
  <c r="D631" i="10"/>
  <c r="B631" i="10" s="1"/>
  <c r="N631" i="10"/>
  <c r="P631" i="10"/>
  <c r="D632" i="10"/>
  <c r="B632" i="10" s="1"/>
  <c r="N632" i="10"/>
  <c r="P632" i="10"/>
  <c r="D633" i="10"/>
  <c r="B633" i="10" s="1"/>
  <c r="N633" i="10"/>
  <c r="P633" i="10"/>
  <c r="D634" i="10"/>
  <c r="B634" i="10" s="1"/>
  <c r="N634" i="10"/>
  <c r="P634" i="10"/>
  <c r="D635" i="10"/>
  <c r="B635" i="10" s="1"/>
  <c r="N635" i="10"/>
  <c r="P635" i="10"/>
  <c r="D636" i="10"/>
  <c r="B636" i="10" s="1"/>
  <c r="N636" i="10"/>
  <c r="P636" i="10"/>
  <c r="D637" i="10"/>
  <c r="B637" i="10" s="1"/>
  <c r="N637" i="10"/>
  <c r="P637" i="10"/>
  <c r="D638" i="10"/>
  <c r="B638" i="10" s="1"/>
  <c r="N638" i="10"/>
  <c r="P638" i="10"/>
  <c r="D639" i="10"/>
  <c r="B639" i="10" s="1"/>
  <c r="N639" i="10"/>
  <c r="P639" i="10"/>
  <c r="D640" i="10"/>
  <c r="B640" i="10" s="1"/>
  <c r="N640" i="10"/>
  <c r="P640" i="10"/>
  <c r="D641" i="10"/>
  <c r="B641" i="10" s="1"/>
  <c r="N641" i="10"/>
  <c r="P641" i="10"/>
  <c r="D642" i="10"/>
  <c r="B642" i="10" s="1"/>
  <c r="N642" i="10"/>
  <c r="P642" i="10"/>
  <c r="D643" i="10"/>
  <c r="B643" i="10" s="1"/>
  <c r="N643" i="10"/>
  <c r="P643" i="10"/>
  <c r="D644" i="10"/>
  <c r="B644" i="10" s="1"/>
  <c r="N644" i="10"/>
  <c r="P644" i="10"/>
  <c r="D645" i="10"/>
  <c r="B645" i="10" s="1"/>
  <c r="N645" i="10"/>
  <c r="P645" i="10"/>
  <c r="D646" i="10"/>
  <c r="B646" i="10" s="1"/>
  <c r="N646" i="10"/>
  <c r="P646" i="10"/>
  <c r="D647" i="10"/>
  <c r="B647" i="10" s="1"/>
  <c r="N647" i="10"/>
  <c r="P647" i="10"/>
  <c r="D648" i="10"/>
  <c r="B648" i="10" s="1"/>
  <c r="N648" i="10"/>
  <c r="P648" i="10"/>
  <c r="D649" i="10"/>
  <c r="B649" i="10" s="1"/>
  <c r="N649" i="10"/>
  <c r="P649" i="10"/>
  <c r="D650" i="10"/>
  <c r="B650" i="10" s="1"/>
  <c r="N650" i="10"/>
  <c r="P650" i="10"/>
  <c r="D651" i="10"/>
  <c r="B651" i="10" s="1"/>
  <c r="N651" i="10"/>
  <c r="P651" i="10"/>
  <c r="D652" i="10"/>
  <c r="B652" i="10" s="1"/>
  <c r="N652" i="10"/>
  <c r="P652" i="10"/>
  <c r="D653" i="10"/>
  <c r="B653" i="10" s="1"/>
  <c r="N653" i="10"/>
  <c r="P653" i="10"/>
  <c r="D654" i="10"/>
  <c r="B654" i="10" s="1"/>
  <c r="N654" i="10"/>
  <c r="P654" i="10"/>
  <c r="D655" i="10"/>
  <c r="B655" i="10" s="1"/>
  <c r="N655" i="10"/>
  <c r="P655" i="10"/>
  <c r="D656" i="10"/>
  <c r="B656" i="10" s="1"/>
  <c r="N656" i="10"/>
  <c r="P656" i="10"/>
  <c r="D657" i="10"/>
  <c r="B657" i="10" s="1"/>
  <c r="N657" i="10"/>
  <c r="P657" i="10"/>
  <c r="D658" i="10"/>
  <c r="B658" i="10" s="1"/>
  <c r="N658" i="10"/>
  <c r="P658" i="10"/>
  <c r="D659" i="10"/>
  <c r="B659" i="10" s="1"/>
  <c r="N659" i="10"/>
  <c r="P659" i="10"/>
  <c r="D660" i="10"/>
  <c r="B660" i="10" s="1"/>
  <c r="N660" i="10"/>
  <c r="P660" i="10"/>
  <c r="D661" i="10"/>
  <c r="B661" i="10" s="1"/>
  <c r="N661" i="10"/>
  <c r="P661" i="10"/>
  <c r="D662" i="10"/>
  <c r="B662" i="10" s="1"/>
  <c r="N662" i="10"/>
  <c r="P662" i="10"/>
  <c r="D663" i="10"/>
  <c r="B663" i="10" s="1"/>
  <c r="N663" i="10"/>
  <c r="P663" i="10"/>
  <c r="D664" i="10"/>
  <c r="B664" i="10" s="1"/>
  <c r="N664" i="10"/>
  <c r="P664" i="10"/>
  <c r="D665" i="10"/>
  <c r="B665" i="10" s="1"/>
  <c r="N665" i="10"/>
  <c r="P665" i="10"/>
  <c r="D666" i="10"/>
  <c r="B666" i="10" s="1"/>
  <c r="N666" i="10"/>
  <c r="P666" i="10"/>
  <c r="D667" i="10"/>
  <c r="B667" i="10" s="1"/>
  <c r="N667" i="10"/>
  <c r="P667" i="10"/>
  <c r="D668" i="10"/>
  <c r="B668" i="10" s="1"/>
  <c r="N668" i="10"/>
  <c r="P668" i="10"/>
  <c r="D669" i="10"/>
  <c r="B669" i="10" s="1"/>
  <c r="N669" i="10"/>
  <c r="P669" i="10"/>
  <c r="D670" i="10"/>
  <c r="B670" i="10" s="1"/>
  <c r="N670" i="10"/>
  <c r="P670" i="10"/>
  <c r="D671" i="10"/>
  <c r="B671" i="10" s="1"/>
  <c r="N671" i="10"/>
  <c r="P671" i="10"/>
  <c r="D672" i="10"/>
  <c r="B672" i="10" s="1"/>
  <c r="N672" i="10"/>
  <c r="P672" i="10"/>
  <c r="D673" i="10"/>
  <c r="B673" i="10" s="1"/>
  <c r="N673" i="10"/>
  <c r="P673" i="10"/>
  <c r="D674" i="10"/>
  <c r="B674" i="10" s="1"/>
  <c r="N674" i="10"/>
  <c r="P674" i="10"/>
  <c r="D675" i="10"/>
  <c r="B675" i="10" s="1"/>
  <c r="N675" i="10"/>
  <c r="P675" i="10"/>
  <c r="D676" i="10"/>
  <c r="B676" i="10" s="1"/>
  <c r="N676" i="10"/>
  <c r="P676" i="10"/>
  <c r="D677" i="10"/>
  <c r="B677" i="10" s="1"/>
  <c r="N677" i="10"/>
  <c r="P677" i="10"/>
  <c r="D678" i="10"/>
  <c r="B678" i="10" s="1"/>
  <c r="N678" i="10"/>
  <c r="P678" i="10"/>
  <c r="D679" i="10"/>
  <c r="B679" i="10" s="1"/>
  <c r="N679" i="10"/>
  <c r="P679" i="10"/>
  <c r="D680" i="10"/>
  <c r="B680" i="10" s="1"/>
  <c r="N680" i="10"/>
  <c r="P680" i="10"/>
  <c r="D681" i="10"/>
  <c r="B681" i="10" s="1"/>
  <c r="N681" i="10"/>
  <c r="P681" i="10"/>
  <c r="D682" i="10"/>
  <c r="B682" i="10" s="1"/>
  <c r="N682" i="10"/>
  <c r="P682" i="10"/>
  <c r="D683" i="10"/>
  <c r="B683" i="10" s="1"/>
  <c r="N683" i="10"/>
  <c r="P683" i="10"/>
  <c r="D684" i="10"/>
  <c r="B684" i="10" s="1"/>
  <c r="N684" i="10"/>
  <c r="P684" i="10"/>
  <c r="D685" i="10"/>
  <c r="B685" i="10" s="1"/>
  <c r="N685" i="10"/>
  <c r="P685" i="10"/>
  <c r="D686" i="10"/>
  <c r="B686" i="10" s="1"/>
  <c r="N686" i="10"/>
  <c r="P686" i="10"/>
  <c r="D687" i="10"/>
  <c r="B687" i="10" s="1"/>
  <c r="N687" i="10"/>
  <c r="P687" i="10"/>
  <c r="D688" i="10"/>
  <c r="B688" i="10" s="1"/>
  <c r="N688" i="10"/>
  <c r="P688" i="10"/>
  <c r="D689" i="10"/>
  <c r="B689" i="10" s="1"/>
  <c r="N689" i="10"/>
  <c r="P689" i="10"/>
  <c r="D690" i="10"/>
  <c r="B690" i="10" s="1"/>
  <c r="N690" i="10"/>
  <c r="P690" i="10"/>
  <c r="D691" i="10"/>
  <c r="B691" i="10" s="1"/>
  <c r="N691" i="10"/>
  <c r="P691" i="10"/>
  <c r="D692" i="10"/>
  <c r="B692" i="10" s="1"/>
  <c r="N692" i="10"/>
  <c r="P692" i="10"/>
  <c r="D693" i="10"/>
  <c r="B693" i="10" s="1"/>
  <c r="N693" i="10"/>
  <c r="P693" i="10"/>
  <c r="D694" i="10"/>
  <c r="B694" i="10" s="1"/>
  <c r="N694" i="10"/>
  <c r="P694" i="10"/>
  <c r="D695" i="10"/>
  <c r="B695" i="10" s="1"/>
  <c r="N695" i="10"/>
  <c r="P695" i="10"/>
  <c r="D696" i="10"/>
  <c r="B696" i="10" s="1"/>
  <c r="N696" i="10"/>
  <c r="P696" i="10"/>
  <c r="D697" i="10"/>
  <c r="B697" i="10" s="1"/>
  <c r="N697" i="10"/>
  <c r="P697" i="10"/>
  <c r="D698" i="10"/>
  <c r="B698" i="10" s="1"/>
  <c r="N698" i="10"/>
  <c r="P698" i="10"/>
  <c r="D699" i="10"/>
  <c r="B699" i="10" s="1"/>
  <c r="N699" i="10"/>
  <c r="P699" i="10"/>
  <c r="D700" i="10"/>
  <c r="B700" i="10" s="1"/>
  <c r="N700" i="10"/>
  <c r="P700" i="10"/>
  <c r="D701" i="10"/>
  <c r="B701" i="10" s="1"/>
  <c r="N701" i="10"/>
  <c r="O701" i="10"/>
  <c r="P701" i="10"/>
  <c r="D702" i="10"/>
  <c r="B702" i="10" s="1"/>
  <c r="N702" i="10"/>
  <c r="O702" i="10"/>
  <c r="P702" i="10"/>
  <c r="D703" i="10"/>
  <c r="B703" i="10" s="1"/>
  <c r="N703" i="10"/>
  <c r="O703" i="10"/>
  <c r="P703" i="10"/>
  <c r="D704" i="10"/>
  <c r="B704" i="10" s="1"/>
  <c r="N704" i="10"/>
  <c r="O704" i="10"/>
  <c r="P704" i="10"/>
  <c r="D705" i="10"/>
  <c r="B705" i="10" s="1"/>
  <c r="N705" i="10"/>
  <c r="O705" i="10"/>
  <c r="P705" i="10"/>
  <c r="D706" i="10"/>
  <c r="B706" i="10" s="1"/>
  <c r="N706" i="10"/>
  <c r="O706" i="10"/>
  <c r="P706" i="10"/>
  <c r="D707" i="10"/>
  <c r="B707" i="10" s="1"/>
  <c r="N707" i="10"/>
  <c r="O707" i="10"/>
  <c r="P707" i="10"/>
  <c r="D708" i="10"/>
  <c r="B708" i="10" s="1"/>
  <c r="N708" i="10"/>
  <c r="O708" i="10"/>
  <c r="P708" i="10"/>
  <c r="D709" i="10"/>
  <c r="B709" i="10" s="1"/>
  <c r="N709" i="10"/>
  <c r="O709" i="10"/>
  <c r="P709" i="10"/>
  <c r="D710" i="10"/>
  <c r="B710" i="10" s="1"/>
  <c r="N710" i="10"/>
  <c r="O710" i="10"/>
  <c r="P710" i="10"/>
  <c r="D711" i="10"/>
  <c r="B711" i="10" s="1"/>
  <c r="N711" i="10"/>
  <c r="O711" i="10"/>
  <c r="P711" i="10"/>
  <c r="D712" i="10"/>
  <c r="B712" i="10" s="1"/>
  <c r="N712" i="10"/>
  <c r="O712" i="10"/>
  <c r="P712" i="10"/>
  <c r="D713" i="10"/>
  <c r="B713" i="10" s="1"/>
  <c r="N713" i="10"/>
  <c r="O713" i="10"/>
  <c r="P713" i="10"/>
  <c r="D714" i="10"/>
  <c r="B714" i="10" s="1"/>
  <c r="N714" i="10"/>
  <c r="O714" i="10"/>
  <c r="P714" i="10"/>
  <c r="D715" i="10"/>
  <c r="B715" i="10" s="1"/>
  <c r="N715" i="10"/>
  <c r="O715" i="10"/>
  <c r="P715" i="10"/>
  <c r="D716" i="10"/>
  <c r="B716" i="10" s="1"/>
  <c r="N716" i="10"/>
  <c r="O716" i="10"/>
  <c r="P716" i="10"/>
  <c r="D717" i="10"/>
  <c r="B717" i="10" s="1"/>
  <c r="N717" i="10"/>
  <c r="O717" i="10"/>
  <c r="P717" i="10"/>
  <c r="D718" i="10"/>
  <c r="B718" i="10" s="1"/>
  <c r="N718" i="10"/>
  <c r="O718" i="10"/>
  <c r="P718" i="10"/>
  <c r="D719" i="10"/>
  <c r="B719" i="10" s="1"/>
  <c r="N719" i="10"/>
  <c r="O719" i="10"/>
  <c r="P719" i="10"/>
  <c r="D720" i="10"/>
  <c r="B720" i="10" s="1"/>
  <c r="N720" i="10"/>
  <c r="O720" i="10"/>
  <c r="P720" i="10"/>
  <c r="D721" i="10"/>
  <c r="B721" i="10" s="1"/>
  <c r="N721" i="10"/>
  <c r="O721" i="10"/>
  <c r="P721" i="10"/>
  <c r="D722" i="10"/>
  <c r="B722" i="10" s="1"/>
  <c r="N722" i="10"/>
  <c r="P722" i="10"/>
  <c r="D723" i="10"/>
  <c r="B723" i="10" s="1"/>
  <c r="N723" i="10"/>
  <c r="P723" i="10"/>
  <c r="D724" i="10"/>
  <c r="B724" i="10" s="1"/>
  <c r="N724" i="10"/>
  <c r="P724" i="10"/>
  <c r="D725" i="10"/>
  <c r="B725" i="10" s="1"/>
  <c r="N725" i="10"/>
  <c r="P725" i="10"/>
  <c r="D726" i="10"/>
  <c r="B726" i="10" s="1"/>
  <c r="N726" i="10"/>
  <c r="P726" i="10"/>
  <c r="D727" i="10"/>
  <c r="B727" i="10" s="1"/>
  <c r="N727" i="10"/>
  <c r="P727" i="10"/>
  <c r="D728" i="10"/>
  <c r="B728" i="10" s="1"/>
  <c r="N728" i="10"/>
  <c r="P728" i="10"/>
  <c r="D729" i="10"/>
  <c r="B729" i="10" s="1"/>
  <c r="N729" i="10"/>
  <c r="P729" i="10"/>
  <c r="D730" i="10"/>
  <c r="B730" i="10" s="1"/>
  <c r="N730" i="10"/>
  <c r="P730" i="10"/>
  <c r="D731" i="10"/>
  <c r="B731" i="10" s="1"/>
  <c r="N731" i="10"/>
  <c r="P731" i="10"/>
  <c r="D732" i="10"/>
  <c r="B732" i="10" s="1"/>
  <c r="N732" i="10"/>
  <c r="P732" i="10"/>
  <c r="D733" i="10"/>
  <c r="B733" i="10" s="1"/>
  <c r="N733" i="10"/>
  <c r="P733" i="10"/>
  <c r="D734" i="10"/>
  <c r="B734" i="10" s="1"/>
  <c r="N734" i="10"/>
  <c r="P734" i="10"/>
  <c r="D735" i="10"/>
  <c r="B735" i="10" s="1"/>
  <c r="N735" i="10"/>
  <c r="P735" i="10"/>
  <c r="D736" i="10"/>
  <c r="B736" i="10" s="1"/>
  <c r="N736" i="10"/>
  <c r="P736" i="10"/>
  <c r="D737" i="10"/>
  <c r="B737" i="10" s="1"/>
  <c r="N737" i="10"/>
  <c r="P737" i="10"/>
  <c r="D738" i="10"/>
  <c r="B738" i="10" s="1"/>
  <c r="N738" i="10"/>
  <c r="P738" i="10"/>
  <c r="D739" i="10"/>
  <c r="B739" i="10" s="1"/>
  <c r="N739" i="10"/>
  <c r="P739" i="10"/>
  <c r="D740" i="10"/>
  <c r="B740" i="10" s="1"/>
  <c r="N740" i="10"/>
  <c r="P740" i="10"/>
  <c r="D741" i="10"/>
  <c r="B741" i="10" s="1"/>
  <c r="N741" i="10"/>
  <c r="P741" i="10"/>
  <c r="D742" i="10"/>
  <c r="B742" i="10" s="1"/>
  <c r="N742" i="10"/>
  <c r="P742" i="10"/>
  <c r="D743" i="10"/>
  <c r="B743" i="10" s="1"/>
  <c r="N743" i="10"/>
  <c r="P743" i="10"/>
  <c r="D744" i="10"/>
  <c r="B744" i="10" s="1"/>
  <c r="N744" i="10"/>
  <c r="P744" i="10"/>
  <c r="D745" i="10"/>
  <c r="B745" i="10" s="1"/>
  <c r="N745" i="10"/>
  <c r="P745" i="10"/>
  <c r="D746" i="10"/>
  <c r="B746" i="10" s="1"/>
  <c r="N746" i="10"/>
  <c r="P746" i="10"/>
  <c r="D747" i="10"/>
  <c r="B747" i="10" s="1"/>
  <c r="N747" i="10"/>
  <c r="P747" i="10"/>
  <c r="D748" i="10"/>
  <c r="B748" i="10" s="1"/>
  <c r="N748" i="10"/>
  <c r="P748" i="10"/>
  <c r="D749" i="10"/>
  <c r="B749" i="10" s="1"/>
  <c r="N749" i="10"/>
  <c r="P749" i="10"/>
  <c r="D750" i="10"/>
  <c r="B750" i="10" s="1"/>
  <c r="N750" i="10"/>
  <c r="P750" i="10"/>
  <c r="D751" i="10"/>
  <c r="B751" i="10" s="1"/>
  <c r="N751" i="10"/>
  <c r="P751" i="10"/>
  <c r="D752" i="10"/>
  <c r="B752" i="10" s="1"/>
  <c r="N752" i="10"/>
  <c r="P752" i="10"/>
  <c r="D753" i="10"/>
  <c r="B753" i="10" s="1"/>
  <c r="N753" i="10"/>
  <c r="P753" i="10"/>
  <c r="D754" i="10"/>
  <c r="B754" i="10" s="1"/>
  <c r="N754" i="10"/>
  <c r="P754" i="10"/>
  <c r="D755" i="10"/>
  <c r="B755" i="10" s="1"/>
  <c r="N755" i="10"/>
  <c r="P755" i="10"/>
  <c r="D756" i="10"/>
  <c r="B756" i="10" s="1"/>
  <c r="N756" i="10"/>
  <c r="P756" i="10"/>
  <c r="D757" i="10"/>
  <c r="B757" i="10" s="1"/>
  <c r="N757" i="10"/>
  <c r="P757" i="10"/>
  <c r="D758" i="10"/>
  <c r="B758" i="10" s="1"/>
  <c r="N758" i="10"/>
  <c r="P758" i="10"/>
  <c r="D759" i="10"/>
  <c r="B759" i="10" s="1"/>
  <c r="N759" i="10"/>
  <c r="P759" i="10"/>
  <c r="D760" i="10"/>
  <c r="B760" i="10" s="1"/>
  <c r="N760" i="10"/>
  <c r="P760" i="10"/>
  <c r="D761" i="10"/>
  <c r="B761" i="10" s="1"/>
  <c r="N761" i="10"/>
  <c r="P761" i="10"/>
  <c r="D762" i="10"/>
  <c r="B762" i="10" s="1"/>
  <c r="N762" i="10"/>
  <c r="P762" i="10"/>
  <c r="D763" i="10"/>
  <c r="B763" i="10" s="1"/>
  <c r="N763" i="10"/>
  <c r="P763" i="10"/>
  <c r="D764" i="10"/>
  <c r="B764" i="10" s="1"/>
  <c r="N764" i="10"/>
  <c r="P764" i="10"/>
  <c r="D765" i="10"/>
  <c r="B765" i="10" s="1"/>
  <c r="N765" i="10"/>
  <c r="P765" i="10"/>
  <c r="D766" i="10"/>
  <c r="B766" i="10" s="1"/>
  <c r="N766" i="10"/>
  <c r="P766" i="10"/>
  <c r="D767" i="10"/>
  <c r="B767" i="10" s="1"/>
  <c r="N767" i="10"/>
  <c r="P767" i="10"/>
  <c r="D768" i="10"/>
  <c r="B768" i="10" s="1"/>
  <c r="N768" i="10"/>
  <c r="P768" i="10"/>
  <c r="D769" i="10"/>
  <c r="B769" i="10" s="1"/>
  <c r="N769" i="10"/>
  <c r="P769" i="10"/>
  <c r="D770" i="10"/>
  <c r="B770" i="10" s="1"/>
  <c r="N770" i="10"/>
  <c r="P770" i="10"/>
  <c r="D771" i="10"/>
  <c r="B771" i="10" s="1"/>
  <c r="N771" i="10"/>
  <c r="P771" i="10"/>
  <c r="D772" i="10"/>
  <c r="B772" i="10" s="1"/>
  <c r="N772" i="10"/>
  <c r="P772" i="10"/>
  <c r="D773" i="10"/>
  <c r="B773" i="10" s="1"/>
  <c r="N773" i="10"/>
  <c r="P773" i="10"/>
  <c r="D774" i="10"/>
  <c r="B774" i="10" s="1"/>
  <c r="N774" i="10"/>
  <c r="P774" i="10"/>
  <c r="D775" i="10"/>
  <c r="B775" i="10" s="1"/>
  <c r="N775" i="10"/>
  <c r="P775" i="10"/>
  <c r="D776" i="10"/>
  <c r="B776" i="10" s="1"/>
  <c r="N776" i="10"/>
  <c r="P776" i="10"/>
  <c r="D777" i="10"/>
  <c r="B777" i="10" s="1"/>
  <c r="N777" i="10"/>
  <c r="P777" i="10"/>
  <c r="D778" i="10"/>
  <c r="B778" i="10" s="1"/>
  <c r="N778" i="10"/>
  <c r="P778" i="10"/>
  <c r="D779" i="10"/>
  <c r="B779" i="10" s="1"/>
  <c r="N779" i="10"/>
  <c r="P779" i="10"/>
  <c r="D780" i="10"/>
  <c r="B780" i="10" s="1"/>
  <c r="N780" i="10"/>
  <c r="P780" i="10"/>
  <c r="D781" i="10"/>
  <c r="B781" i="10" s="1"/>
  <c r="N781" i="10"/>
  <c r="P781" i="10"/>
  <c r="D782" i="10"/>
  <c r="B782" i="10" s="1"/>
  <c r="N782" i="10"/>
  <c r="P782" i="10"/>
  <c r="D783" i="10"/>
  <c r="B783" i="10" s="1"/>
  <c r="N783" i="10"/>
  <c r="P783" i="10"/>
  <c r="D784" i="10"/>
  <c r="B784" i="10" s="1"/>
  <c r="N784" i="10"/>
  <c r="P784" i="10"/>
  <c r="D785" i="10"/>
  <c r="B785" i="10" s="1"/>
  <c r="N785" i="10"/>
  <c r="P785" i="10"/>
  <c r="D786" i="10"/>
  <c r="B786" i="10" s="1"/>
  <c r="N786" i="10"/>
  <c r="P786" i="10"/>
  <c r="D787" i="10"/>
  <c r="B787" i="10" s="1"/>
  <c r="N787" i="10"/>
  <c r="P787" i="10"/>
  <c r="D788" i="10"/>
  <c r="B788" i="10" s="1"/>
  <c r="N788" i="10"/>
  <c r="P788" i="10"/>
  <c r="D789" i="10"/>
  <c r="B789" i="10" s="1"/>
  <c r="N789" i="10"/>
  <c r="P789" i="10"/>
  <c r="D790" i="10"/>
  <c r="B790" i="10" s="1"/>
  <c r="N790" i="10"/>
  <c r="P790" i="10"/>
  <c r="D791" i="10"/>
  <c r="B791" i="10" s="1"/>
  <c r="N791" i="10"/>
  <c r="P791" i="10"/>
  <c r="D792" i="10"/>
  <c r="B792" i="10" s="1"/>
  <c r="N792" i="10"/>
  <c r="P792" i="10"/>
  <c r="D793" i="10"/>
  <c r="B793" i="10" s="1"/>
  <c r="N793" i="10"/>
  <c r="P793" i="10"/>
  <c r="D794" i="10"/>
  <c r="B794" i="10" s="1"/>
  <c r="N794" i="10"/>
  <c r="P794" i="10"/>
  <c r="D795" i="10"/>
  <c r="B795" i="10" s="1"/>
  <c r="N795" i="10"/>
  <c r="P795" i="10"/>
  <c r="D796" i="10"/>
  <c r="B796" i="10" s="1"/>
  <c r="N796" i="10"/>
  <c r="P796" i="10"/>
  <c r="D797" i="10"/>
  <c r="B797" i="10" s="1"/>
  <c r="N797" i="10"/>
  <c r="P797" i="10"/>
  <c r="D798" i="10"/>
  <c r="B798" i="10" s="1"/>
  <c r="N798" i="10"/>
  <c r="P798" i="10"/>
  <c r="D799" i="10"/>
  <c r="B799" i="10" s="1"/>
  <c r="N799" i="10"/>
  <c r="P799" i="10"/>
  <c r="D800" i="10"/>
  <c r="B800" i="10" s="1"/>
  <c r="N800" i="10"/>
  <c r="P800" i="10"/>
  <c r="D801" i="10"/>
  <c r="B801" i="10" s="1"/>
  <c r="N801" i="10"/>
  <c r="P801" i="10"/>
  <c r="D802" i="10"/>
  <c r="B802" i="10" s="1"/>
  <c r="N802" i="10"/>
  <c r="P802" i="10"/>
  <c r="D803" i="10"/>
  <c r="B803" i="10" s="1"/>
  <c r="N803" i="10"/>
  <c r="P803" i="10"/>
  <c r="D804" i="10"/>
  <c r="B804" i="10" s="1"/>
  <c r="N804" i="10"/>
  <c r="P804" i="10"/>
  <c r="D805" i="10"/>
  <c r="B805" i="10" s="1"/>
  <c r="N805" i="10"/>
  <c r="P805" i="10"/>
  <c r="D806" i="10"/>
  <c r="B806" i="10" s="1"/>
  <c r="N806" i="10"/>
  <c r="O806" i="10"/>
  <c r="P806" i="10"/>
  <c r="D807" i="10"/>
  <c r="B807" i="10" s="1"/>
  <c r="N807" i="10"/>
  <c r="O807" i="10"/>
  <c r="P807" i="10"/>
  <c r="D808" i="10"/>
  <c r="B808" i="10" s="1"/>
  <c r="N808" i="10"/>
  <c r="O808" i="10"/>
  <c r="P808" i="10"/>
  <c r="D809" i="10"/>
  <c r="B809" i="10" s="1"/>
  <c r="N809" i="10"/>
  <c r="O809" i="10"/>
  <c r="P809" i="10"/>
  <c r="D810" i="10"/>
  <c r="B810" i="10" s="1"/>
  <c r="N810" i="10"/>
  <c r="O810" i="10"/>
  <c r="P810" i="10"/>
  <c r="D811" i="10"/>
  <c r="B811" i="10" s="1"/>
  <c r="N811" i="10"/>
  <c r="O811" i="10"/>
  <c r="P811" i="10"/>
  <c r="D812" i="10"/>
  <c r="B812" i="10" s="1"/>
  <c r="N812" i="10"/>
  <c r="O812" i="10"/>
  <c r="P812" i="10"/>
  <c r="D813" i="10"/>
  <c r="B813" i="10" s="1"/>
  <c r="N813" i="10"/>
  <c r="O813" i="10"/>
  <c r="P813" i="10"/>
  <c r="D814" i="10"/>
  <c r="B814" i="10" s="1"/>
  <c r="N814" i="10"/>
  <c r="O814" i="10"/>
  <c r="P814" i="10"/>
  <c r="D815" i="10"/>
  <c r="B815" i="10" s="1"/>
  <c r="N815" i="10"/>
  <c r="O815" i="10"/>
  <c r="P815" i="10"/>
  <c r="D816" i="10"/>
  <c r="B816" i="10" s="1"/>
  <c r="N816" i="10"/>
  <c r="O816" i="10"/>
  <c r="P816" i="10"/>
  <c r="D817" i="10"/>
  <c r="B817" i="10" s="1"/>
  <c r="N817" i="10"/>
  <c r="O817" i="10"/>
  <c r="P817" i="10"/>
  <c r="D818" i="10"/>
  <c r="B818" i="10" s="1"/>
  <c r="N818" i="10"/>
  <c r="O818" i="10"/>
  <c r="P818" i="10"/>
  <c r="D819" i="10"/>
  <c r="B819" i="10" s="1"/>
  <c r="N819" i="10"/>
  <c r="O819" i="10"/>
  <c r="P819" i="10"/>
  <c r="D820" i="10"/>
  <c r="B820" i="10" s="1"/>
  <c r="N820" i="10"/>
  <c r="O820" i="10"/>
  <c r="P820" i="10"/>
  <c r="D821" i="10"/>
  <c r="B821" i="10" s="1"/>
  <c r="N821" i="10"/>
  <c r="O821" i="10"/>
  <c r="P821" i="10"/>
  <c r="D822" i="10"/>
  <c r="B822" i="10" s="1"/>
  <c r="N822" i="10"/>
  <c r="O822" i="10"/>
  <c r="P822" i="10"/>
  <c r="D823" i="10"/>
  <c r="B823" i="10" s="1"/>
  <c r="N823" i="10"/>
  <c r="O823" i="10"/>
  <c r="P823" i="10"/>
  <c r="D824" i="10"/>
  <c r="B824" i="10" s="1"/>
  <c r="N824" i="10"/>
  <c r="O824" i="10"/>
  <c r="P824" i="10"/>
  <c r="D825" i="10"/>
  <c r="B825" i="10" s="1"/>
  <c r="N825" i="10"/>
  <c r="O825" i="10"/>
  <c r="P825" i="10"/>
  <c r="D826" i="10"/>
  <c r="B826" i="10" s="1"/>
  <c r="N826" i="10"/>
  <c r="O826" i="10"/>
  <c r="P826" i="10"/>
  <c r="D827" i="10"/>
  <c r="B827" i="10" s="1"/>
  <c r="N827" i="10"/>
  <c r="O827" i="10"/>
  <c r="P827" i="10"/>
  <c r="D828" i="10"/>
  <c r="B828" i="10" s="1"/>
  <c r="N828" i="10"/>
  <c r="O828" i="10"/>
  <c r="P828" i="10"/>
  <c r="D829" i="10"/>
  <c r="B829" i="10" s="1"/>
  <c r="N829" i="10"/>
  <c r="O829" i="10"/>
  <c r="P829" i="10"/>
  <c r="D830" i="10"/>
  <c r="B830" i="10" s="1"/>
  <c r="N830" i="10"/>
  <c r="O830" i="10"/>
  <c r="P830" i="10"/>
  <c r="D831" i="10"/>
  <c r="B831" i="10" s="1"/>
  <c r="N831" i="10"/>
  <c r="O831" i="10"/>
  <c r="P831" i="10"/>
  <c r="D832" i="10"/>
  <c r="B832" i="10" s="1"/>
  <c r="N832" i="10"/>
  <c r="O832" i="10"/>
  <c r="P832" i="10"/>
  <c r="D833" i="10"/>
  <c r="B833" i="10" s="1"/>
  <c r="N833" i="10"/>
  <c r="O833" i="10"/>
  <c r="P833" i="10"/>
  <c r="D834" i="10"/>
  <c r="B834" i="10" s="1"/>
  <c r="N834" i="10"/>
  <c r="O834" i="10"/>
  <c r="P834" i="10"/>
  <c r="D835" i="10"/>
  <c r="B835" i="10" s="1"/>
  <c r="N835" i="10"/>
  <c r="O835" i="10"/>
  <c r="P835" i="10"/>
  <c r="D836" i="10"/>
  <c r="B836" i="10" s="1"/>
  <c r="N836" i="10"/>
  <c r="O836" i="10"/>
  <c r="P836" i="10"/>
  <c r="D837" i="10"/>
  <c r="B837" i="10" s="1"/>
  <c r="N837" i="10"/>
  <c r="O837" i="10"/>
  <c r="P837" i="10"/>
  <c r="D838" i="10"/>
  <c r="B838" i="10" s="1"/>
  <c r="N838" i="10"/>
  <c r="P838" i="10"/>
  <c r="D839" i="10"/>
  <c r="B839" i="10" s="1"/>
  <c r="N839" i="10"/>
  <c r="P839" i="10"/>
  <c r="D840" i="10"/>
  <c r="B840" i="10" s="1"/>
  <c r="N840" i="10"/>
  <c r="P840" i="10"/>
  <c r="D841" i="10"/>
  <c r="B841" i="10" s="1"/>
  <c r="N841" i="10"/>
  <c r="P841" i="10"/>
  <c r="D842" i="10"/>
  <c r="B842" i="10" s="1"/>
  <c r="N842" i="10"/>
  <c r="P842" i="10"/>
  <c r="D843" i="10"/>
  <c r="B843" i="10" s="1"/>
  <c r="N843" i="10"/>
  <c r="P843" i="10"/>
  <c r="D844" i="10"/>
  <c r="B844" i="10" s="1"/>
  <c r="N844" i="10"/>
  <c r="P844" i="10"/>
  <c r="D845" i="10"/>
  <c r="B845" i="10" s="1"/>
  <c r="N845" i="10"/>
  <c r="P845" i="10"/>
  <c r="D846" i="10"/>
  <c r="B846" i="10" s="1"/>
  <c r="N846" i="10"/>
  <c r="P846" i="10"/>
  <c r="D847" i="10"/>
  <c r="B847" i="10" s="1"/>
  <c r="N847" i="10"/>
  <c r="P847" i="10"/>
  <c r="D848" i="10"/>
  <c r="B848" i="10" s="1"/>
  <c r="N848" i="10"/>
  <c r="P848" i="10"/>
  <c r="D849" i="10"/>
  <c r="B849" i="10" s="1"/>
  <c r="N849" i="10"/>
  <c r="P849" i="10"/>
  <c r="D850" i="10"/>
  <c r="B850" i="10" s="1"/>
  <c r="N850" i="10"/>
  <c r="P850" i="10"/>
  <c r="D851" i="10"/>
  <c r="B851" i="10" s="1"/>
  <c r="N851" i="10"/>
  <c r="P851" i="10"/>
  <c r="D852" i="10"/>
  <c r="B852" i="10" s="1"/>
  <c r="N852" i="10"/>
  <c r="P852" i="10"/>
  <c r="D853" i="10"/>
  <c r="B853" i="10" s="1"/>
  <c r="N853" i="10"/>
  <c r="P853" i="10"/>
  <c r="D854" i="10"/>
  <c r="B854" i="10" s="1"/>
  <c r="N854" i="10"/>
  <c r="P854" i="10"/>
  <c r="D855" i="10"/>
  <c r="B855" i="10" s="1"/>
  <c r="N855" i="10"/>
  <c r="P855" i="10"/>
  <c r="D856" i="10"/>
  <c r="B856" i="10" s="1"/>
  <c r="N856" i="10"/>
  <c r="P856" i="10"/>
  <c r="D857" i="10"/>
  <c r="B857" i="10" s="1"/>
  <c r="N857" i="10"/>
  <c r="P857" i="10"/>
  <c r="D858" i="10"/>
  <c r="B858" i="10" s="1"/>
  <c r="N858" i="10"/>
  <c r="P858" i="10"/>
  <c r="D859" i="10"/>
  <c r="B859" i="10" s="1"/>
  <c r="N859" i="10"/>
  <c r="P859" i="10"/>
  <c r="D860" i="10"/>
  <c r="B860" i="10" s="1"/>
  <c r="N860" i="10"/>
  <c r="P860" i="10"/>
  <c r="D861" i="10"/>
  <c r="B861" i="10" s="1"/>
  <c r="N861" i="10"/>
  <c r="P861" i="10"/>
  <c r="D862" i="10"/>
  <c r="B862" i="10" s="1"/>
  <c r="N862" i="10"/>
  <c r="P862" i="10"/>
  <c r="D863" i="10"/>
  <c r="B863" i="10" s="1"/>
  <c r="N863" i="10"/>
  <c r="P863" i="10"/>
  <c r="D864" i="10"/>
  <c r="B864" i="10" s="1"/>
  <c r="N864" i="10"/>
  <c r="P864" i="10"/>
  <c r="D865" i="10"/>
  <c r="B865" i="10" s="1"/>
  <c r="N865" i="10"/>
  <c r="P865" i="10"/>
  <c r="D866" i="10"/>
  <c r="B866" i="10" s="1"/>
  <c r="N866" i="10"/>
  <c r="P866" i="10"/>
  <c r="D867" i="10"/>
  <c r="B867" i="10" s="1"/>
  <c r="N867" i="10"/>
  <c r="P867" i="10"/>
  <c r="D868" i="10"/>
  <c r="B868" i="10" s="1"/>
  <c r="N868" i="10"/>
  <c r="P868" i="10"/>
  <c r="D869" i="10"/>
  <c r="B869" i="10" s="1"/>
  <c r="N869" i="10"/>
  <c r="P869" i="10"/>
  <c r="D870" i="10"/>
  <c r="B870" i="10" s="1"/>
  <c r="N870" i="10"/>
  <c r="P870" i="10"/>
  <c r="D871" i="10"/>
  <c r="B871" i="10" s="1"/>
  <c r="N871" i="10"/>
  <c r="P871" i="10"/>
  <c r="D872" i="10"/>
  <c r="B872" i="10" s="1"/>
  <c r="N872" i="10"/>
  <c r="P872" i="10"/>
  <c r="D873" i="10"/>
  <c r="B873" i="10" s="1"/>
  <c r="N873" i="10"/>
  <c r="P873" i="10"/>
  <c r="D874" i="10"/>
  <c r="B874" i="10" s="1"/>
  <c r="N874" i="10"/>
  <c r="O874" i="10"/>
  <c r="P874" i="10"/>
  <c r="D875" i="10"/>
  <c r="B875" i="10" s="1"/>
  <c r="N875" i="10"/>
  <c r="O875" i="10"/>
  <c r="P875" i="10"/>
  <c r="D876" i="10"/>
  <c r="B876" i="10" s="1"/>
  <c r="N876" i="10"/>
  <c r="O876" i="10"/>
  <c r="P876" i="10"/>
  <c r="D877" i="10"/>
  <c r="B877" i="10" s="1"/>
  <c r="N877" i="10"/>
  <c r="O877" i="10"/>
  <c r="P877" i="10"/>
  <c r="D878" i="10"/>
  <c r="B878" i="10" s="1"/>
  <c r="N878" i="10"/>
  <c r="O878" i="10"/>
  <c r="P878" i="10"/>
  <c r="D879" i="10"/>
  <c r="B879" i="10" s="1"/>
  <c r="N879" i="10"/>
  <c r="O879" i="10"/>
  <c r="P879" i="10"/>
  <c r="D880" i="10"/>
  <c r="B880" i="10" s="1"/>
  <c r="N880" i="10"/>
  <c r="O880" i="10"/>
  <c r="P880" i="10"/>
  <c r="D881" i="10"/>
  <c r="B881" i="10" s="1"/>
  <c r="N881" i="10"/>
  <c r="O881" i="10"/>
  <c r="P881" i="10"/>
  <c r="D882" i="10"/>
  <c r="B882" i="10" s="1"/>
  <c r="N882" i="10"/>
  <c r="O882" i="10"/>
  <c r="P882" i="10"/>
  <c r="D883" i="10"/>
  <c r="B883" i="10" s="1"/>
  <c r="N883" i="10"/>
  <c r="O883" i="10"/>
  <c r="P883" i="10"/>
  <c r="D884" i="10"/>
  <c r="B884" i="10" s="1"/>
  <c r="N884" i="10"/>
  <c r="O884" i="10"/>
  <c r="P884" i="10"/>
  <c r="D885" i="10"/>
  <c r="B885" i="10" s="1"/>
  <c r="N885" i="10"/>
  <c r="O885" i="10"/>
  <c r="P885" i="10"/>
  <c r="B886" i="10"/>
  <c r="N886" i="10"/>
  <c r="P886" i="10"/>
  <c r="B887" i="10"/>
  <c r="N887" i="10"/>
  <c r="P887" i="10"/>
  <c r="B888" i="10"/>
  <c r="N888" i="10"/>
  <c r="P888" i="10"/>
  <c r="B889" i="10"/>
  <c r="N889" i="10"/>
  <c r="P889" i="10"/>
  <c r="B890" i="10"/>
  <c r="N890" i="10"/>
  <c r="P890" i="10"/>
  <c r="B891" i="10"/>
  <c r="N891" i="10"/>
  <c r="P891" i="10"/>
  <c r="D892" i="10"/>
  <c r="B892" i="10" s="1"/>
  <c r="N892" i="10"/>
  <c r="P892" i="10"/>
  <c r="D893" i="10"/>
  <c r="B893" i="10" s="1"/>
  <c r="N893" i="10"/>
  <c r="P893" i="10"/>
  <c r="D894" i="10"/>
  <c r="B894" i="10" s="1"/>
  <c r="N894" i="10"/>
  <c r="P894" i="10"/>
  <c r="D895" i="10"/>
  <c r="B895" i="10" s="1"/>
  <c r="N895" i="10"/>
  <c r="P895" i="10"/>
  <c r="D896" i="10"/>
  <c r="B896" i="10" s="1"/>
  <c r="N896" i="10"/>
  <c r="P896" i="10"/>
  <c r="D897" i="10"/>
  <c r="B897" i="10" s="1"/>
  <c r="N897" i="10"/>
  <c r="P897" i="10"/>
  <c r="D898" i="10"/>
  <c r="B898" i="10" s="1"/>
  <c r="N898" i="10"/>
  <c r="P898" i="10"/>
  <c r="D899" i="10"/>
  <c r="B899" i="10" s="1"/>
  <c r="N899" i="10"/>
  <c r="P899" i="10"/>
  <c r="D900" i="10"/>
  <c r="B900" i="10" s="1"/>
  <c r="N900" i="10"/>
  <c r="P900" i="10"/>
  <c r="D901" i="10"/>
  <c r="B901" i="10" s="1"/>
  <c r="N901" i="10"/>
  <c r="P901" i="10"/>
  <c r="D902" i="10"/>
  <c r="B902" i="10" s="1"/>
  <c r="N902" i="10"/>
  <c r="P902" i="10"/>
  <c r="D903" i="10"/>
  <c r="B903" i="10" s="1"/>
  <c r="N903" i="10"/>
  <c r="P903" i="10"/>
  <c r="D904" i="10"/>
  <c r="B904" i="10" s="1"/>
  <c r="N904" i="10"/>
  <c r="O904" i="10"/>
  <c r="P904" i="10"/>
  <c r="D905" i="10"/>
  <c r="B905" i="10" s="1"/>
  <c r="N905" i="10"/>
  <c r="O905" i="10"/>
  <c r="P905" i="10"/>
  <c r="D906" i="10"/>
  <c r="B906" i="10" s="1"/>
  <c r="N906" i="10"/>
  <c r="O906" i="10"/>
  <c r="P906" i="10"/>
  <c r="D907" i="10"/>
  <c r="B907" i="10" s="1"/>
  <c r="N907" i="10"/>
  <c r="O907" i="10"/>
  <c r="P907" i="10"/>
  <c r="D908" i="10"/>
  <c r="B908" i="10" s="1"/>
  <c r="N908" i="10"/>
  <c r="O908" i="10"/>
  <c r="P908" i="10"/>
  <c r="D909" i="10"/>
  <c r="B909" i="10" s="1"/>
  <c r="N909" i="10"/>
  <c r="O909" i="10"/>
  <c r="P909" i="10"/>
  <c r="D910" i="10"/>
  <c r="B910" i="10" s="1"/>
  <c r="N910" i="10"/>
  <c r="P910" i="10"/>
  <c r="D911" i="10"/>
  <c r="B911" i="10" s="1"/>
  <c r="N911" i="10"/>
  <c r="P911" i="10"/>
  <c r="D912" i="10"/>
  <c r="B912" i="10" s="1"/>
  <c r="N912" i="10"/>
  <c r="P912" i="10"/>
  <c r="D913" i="10"/>
  <c r="B913" i="10" s="1"/>
  <c r="N913" i="10"/>
  <c r="P913" i="10"/>
  <c r="D914" i="10"/>
  <c r="B914" i="10" s="1"/>
  <c r="N914" i="10"/>
  <c r="O914" i="10"/>
  <c r="P914" i="10"/>
  <c r="D915" i="10"/>
  <c r="B915" i="10" s="1"/>
  <c r="N915" i="10"/>
  <c r="O915" i="10"/>
  <c r="P915" i="10"/>
  <c r="D916" i="10"/>
  <c r="B916" i="10" s="1"/>
  <c r="N916" i="10"/>
  <c r="O916" i="10"/>
  <c r="P916" i="10"/>
  <c r="D917" i="10"/>
  <c r="B917" i="10" s="1"/>
  <c r="N917" i="10"/>
  <c r="O917" i="10"/>
  <c r="P917" i="10"/>
  <c r="D918" i="10"/>
  <c r="B918" i="10" s="1"/>
  <c r="N918" i="10"/>
  <c r="O918" i="10"/>
  <c r="P918" i="10"/>
  <c r="D919" i="10"/>
  <c r="B919" i="10" s="1"/>
  <c r="N919" i="10"/>
  <c r="O919" i="10"/>
  <c r="P919" i="10"/>
  <c r="D920" i="10"/>
  <c r="B920" i="10" s="1"/>
  <c r="N920" i="10"/>
  <c r="O920" i="10"/>
  <c r="P920" i="10"/>
  <c r="D921" i="10"/>
  <c r="B921" i="10" s="1"/>
  <c r="N921" i="10"/>
  <c r="O921" i="10"/>
  <c r="P921" i="10"/>
  <c r="D922" i="10"/>
  <c r="B922" i="10" s="1"/>
  <c r="N922" i="10"/>
  <c r="O922" i="10"/>
  <c r="P922" i="10"/>
  <c r="D923" i="10"/>
  <c r="B923" i="10" s="1"/>
  <c r="N923" i="10"/>
  <c r="O923" i="10"/>
  <c r="P923" i="10"/>
  <c r="D924" i="10"/>
  <c r="B924" i="10" s="1"/>
  <c r="N924" i="10"/>
  <c r="P924" i="10"/>
  <c r="D925" i="10"/>
  <c r="B925" i="10" s="1"/>
  <c r="N925" i="10"/>
  <c r="P925" i="10"/>
  <c r="D926" i="10"/>
  <c r="B926" i="10" s="1"/>
  <c r="N926" i="10"/>
  <c r="P926" i="10"/>
  <c r="D927" i="10"/>
  <c r="B927" i="10" s="1"/>
  <c r="N927" i="10"/>
  <c r="P927" i="10"/>
  <c r="D928" i="10"/>
  <c r="B928" i="10" s="1"/>
  <c r="N928" i="10"/>
  <c r="P928" i="10"/>
  <c r="D929" i="10"/>
  <c r="B929" i="10" s="1"/>
  <c r="N929" i="10"/>
  <c r="P929" i="10"/>
  <c r="D930" i="10"/>
  <c r="B930" i="10" s="1"/>
  <c r="N930" i="10"/>
  <c r="P930" i="10"/>
  <c r="D931" i="10"/>
  <c r="B931" i="10" s="1"/>
  <c r="N931" i="10"/>
  <c r="P931" i="10"/>
  <c r="D932" i="10"/>
  <c r="B932" i="10" s="1"/>
  <c r="N932" i="10"/>
  <c r="P932" i="10"/>
  <c r="D933" i="10"/>
  <c r="B933" i="10" s="1"/>
  <c r="N933" i="10"/>
  <c r="P933" i="10"/>
  <c r="D934" i="10"/>
  <c r="B934" i="10" s="1"/>
  <c r="N934" i="10"/>
  <c r="P934" i="10"/>
  <c r="D935" i="10"/>
  <c r="B935" i="10" s="1"/>
  <c r="N935" i="10"/>
  <c r="P935" i="10"/>
  <c r="D936" i="10"/>
  <c r="B936" i="10" s="1"/>
  <c r="N936" i="10"/>
  <c r="P936" i="10"/>
  <c r="D937" i="10"/>
  <c r="B937" i="10" s="1"/>
  <c r="N937" i="10"/>
  <c r="P937" i="10"/>
  <c r="D938" i="10"/>
  <c r="B938" i="10" s="1"/>
  <c r="N938" i="10"/>
  <c r="P938" i="10"/>
  <c r="D939" i="10"/>
  <c r="B939" i="10" s="1"/>
  <c r="N939" i="10"/>
  <c r="P939" i="10"/>
  <c r="D940" i="10"/>
  <c r="B940" i="10" s="1"/>
  <c r="N940" i="10"/>
  <c r="P940" i="10"/>
  <c r="D941" i="10"/>
  <c r="B941" i="10" s="1"/>
  <c r="N941" i="10"/>
  <c r="P941" i="10"/>
  <c r="D942" i="10"/>
  <c r="B942" i="10" s="1"/>
  <c r="N942" i="10"/>
  <c r="P942" i="10"/>
  <c r="D943" i="10"/>
  <c r="B943" i="10" s="1"/>
  <c r="N943" i="10"/>
  <c r="P943" i="10"/>
  <c r="D944" i="10"/>
  <c r="B944" i="10" s="1"/>
  <c r="N944" i="10"/>
  <c r="P944" i="10"/>
  <c r="D945" i="10"/>
  <c r="B945" i="10" s="1"/>
  <c r="N945" i="10"/>
  <c r="P945" i="10"/>
  <c r="D946" i="10"/>
  <c r="B946" i="10" s="1"/>
  <c r="N946" i="10"/>
  <c r="P946" i="10"/>
  <c r="D947" i="10"/>
  <c r="B947" i="10" s="1"/>
  <c r="N947" i="10"/>
  <c r="P947" i="10"/>
  <c r="D948" i="10"/>
  <c r="B948" i="10" s="1"/>
  <c r="N948" i="10"/>
  <c r="P948" i="10"/>
  <c r="D949" i="10"/>
  <c r="B949" i="10" s="1"/>
  <c r="N949" i="10"/>
  <c r="P949" i="10"/>
  <c r="D950" i="10"/>
  <c r="B950" i="10" s="1"/>
  <c r="N950" i="10"/>
  <c r="P950" i="10"/>
  <c r="D951" i="10"/>
  <c r="B951" i="10" s="1"/>
  <c r="N951" i="10"/>
  <c r="P951" i="10"/>
  <c r="D952" i="10"/>
  <c r="B952" i="10" s="1"/>
  <c r="N952" i="10"/>
  <c r="P952" i="10"/>
  <c r="D953" i="10"/>
  <c r="B953" i="10" s="1"/>
  <c r="N953" i="10"/>
  <c r="P953" i="10"/>
  <c r="D954" i="10"/>
  <c r="B954" i="10" s="1"/>
  <c r="N954" i="10"/>
  <c r="P954" i="10"/>
  <c r="D955" i="10"/>
  <c r="B955" i="10" s="1"/>
  <c r="N955" i="10"/>
  <c r="P955" i="10"/>
  <c r="D956" i="10"/>
  <c r="B956" i="10" s="1"/>
  <c r="N956" i="10"/>
  <c r="P956" i="10"/>
  <c r="D957" i="10"/>
  <c r="B957" i="10" s="1"/>
  <c r="N957" i="10"/>
  <c r="P957" i="10"/>
  <c r="D958" i="10"/>
  <c r="B958" i="10" s="1"/>
  <c r="N958" i="10"/>
  <c r="P958" i="10"/>
  <c r="D959" i="10"/>
  <c r="B959" i="10" s="1"/>
  <c r="N959" i="10"/>
  <c r="P959" i="10"/>
  <c r="D960" i="10"/>
  <c r="B960" i="10" s="1"/>
  <c r="N960" i="10"/>
  <c r="P960" i="10"/>
  <c r="D961" i="10"/>
  <c r="B961" i="10" s="1"/>
  <c r="N961" i="10"/>
  <c r="P961" i="10"/>
  <c r="D962" i="10"/>
  <c r="B962" i="10" s="1"/>
  <c r="N962" i="10"/>
  <c r="P962" i="10"/>
  <c r="D963" i="10"/>
  <c r="B963" i="10" s="1"/>
  <c r="N963" i="10"/>
  <c r="P963" i="10"/>
  <c r="D964" i="10"/>
  <c r="B964" i="10" s="1"/>
  <c r="N964" i="10"/>
  <c r="P964" i="10"/>
  <c r="D965" i="10"/>
  <c r="B965" i="10" s="1"/>
  <c r="N965" i="10"/>
  <c r="P965" i="10"/>
  <c r="D966" i="10"/>
  <c r="B966" i="10" s="1"/>
  <c r="N966" i="10"/>
  <c r="O966" i="10"/>
  <c r="P966" i="10"/>
  <c r="D967" i="10"/>
  <c r="B967" i="10" s="1"/>
  <c r="N967" i="10"/>
  <c r="O967" i="10"/>
  <c r="P967" i="10"/>
  <c r="D968" i="10"/>
  <c r="B968" i="10" s="1"/>
  <c r="N968" i="10"/>
  <c r="O968" i="10"/>
  <c r="P968" i="10"/>
  <c r="D969" i="10"/>
  <c r="B969" i="10" s="1"/>
  <c r="N969" i="10"/>
  <c r="O969" i="10"/>
  <c r="P969" i="10"/>
  <c r="D970" i="10"/>
  <c r="B970" i="10" s="1"/>
  <c r="N970" i="10"/>
  <c r="O970" i="10"/>
  <c r="P970" i="10"/>
  <c r="D971" i="10"/>
  <c r="B971" i="10" s="1"/>
  <c r="N971" i="10"/>
  <c r="O971" i="10"/>
  <c r="P971" i="10"/>
  <c r="D972" i="10"/>
  <c r="B972" i="10" s="1"/>
  <c r="N972" i="10"/>
  <c r="O972" i="10"/>
  <c r="P972" i="10"/>
  <c r="D973" i="10"/>
  <c r="B973" i="10" s="1"/>
  <c r="N973" i="10"/>
  <c r="O973" i="10"/>
  <c r="P973" i="10"/>
  <c r="D974" i="10"/>
  <c r="B974" i="10" s="1"/>
  <c r="N974" i="10"/>
  <c r="O974" i="10"/>
  <c r="P974" i="10"/>
  <c r="D975" i="10"/>
  <c r="B975" i="10" s="1"/>
  <c r="N975" i="10"/>
  <c r="O975" i="10"/>
  <c r="P975" i="10"/>
  <c r="D976" i="10"/>
  <c r="B976" i="10" s="1"/>
  <c r="N976" i="10"/>
  <c r="O976" i="10"/>
  <c r="P976" i="10"/>
  <c r="D977" i="10"/>
  <c r="B977" i="10" s="1"/>
  <c r="N977" i="10"/>
  <c r="O977" i="10"/>
  <c r="P977" i="10"/>
  <c r="D978" i="10"/>
  <c r="B978" i="10" s="1"/>
  <c r="N978" i="10"/>
  <c r="O978" i="10"/>
  <c r="P978" i="10"/>
  <c r="D979" i="10"/>
  <c r="B979" i="10" s="1"/>
  <c r="N979" i="10"/>
  <c r="O979" i="10"/>
  <c r="P979" i="10"/>
  <c r="D980" i="10"/>
  <c r="B980" i="10" s="1"/>
  <c r="N980" i="10"/>
  <c r="O980" i="10"/>
  <c r="P980" i="10"/>
  <c r="D981" i="10"/>
  <c r="B981" i="10" s="1"/>
  <c r="N981" i="10"/>
  <c r="O981" i="10"/>
  <c r="P981" i="10"/>
  <c r="D982" i="10"/>
  <c r="B982" i="10" s="1"/>
  <c r="N982" i="10"/>
  <c r="O982" i="10"/>
  <c r="P982" i="10"/>
  <c r="D983" i="10"/>
  <c r="B983" i="10" s="1"/>
  <c r="N983" i="10"/>
  <c r="O983" i="10"/>
  <c r="P983" i="10"/>
  <c r="D984" i="10"/>
  <c r="B984" i="10" s="1"/>
  <c r="N984" i="10"/>
  <c r="O984" i="10"/>
  <c r="P984" i="10"/>
  <c r="D985" i="10"/>
  <c r="B985" i="10" s="1"/>
  <c r="N985" i="10"/>
  <c r="O985" i="10"/>
  <c r="P985" i="10"/>
  <c r="D986" i="10"/>
  <c r="B986" i="10" s="1"/>
  <c r="N986" i="10"/>
  <c r="O986" i="10"/>
  <c r="P986" i="10"/>
  <c r="D987" i="10"/>
  <c r="B987" i="10" s="1"/>
  <c r="N987" i="10"/>
  <c r="O987" i="10"/>
  <c r="P987" i="10"/>
  <c r="D988" i="10"/>
  <c r="B988" i="10" s="1"/>
  <c r="N988" i="10"/>
  <c r="O988" i="10"/>
  <c r="P988" i="10"/>
  <c r="D989" i="10"/>
  <c r="B989" i="10" s="1"/>
  <c r="N989" i="10"/>
  <c r="O989" i="10"/>
  <c r="P989" i="10"/>
  <c r="D990" i="10"/>
  <c r="B990" i="10" s="1"/>
  <c r="N990" i="10"/>
  <c r="O990" i="10"/>
  <c r="P990" i="10"/>
  <c r="D991" i="10"/>
  <c r="B991" i="10" s="1"/>
  <c r="N991" i="10"/>
  <c r="O991" i="10"/>
  <c r="P991" i="10"/>
  <c r="D992" i="10"/>
  <c r="B992" i="10" s="1"/>
  <c r="N992" i="10"/>
  <c r="O992" i="10"/>
  <c r="P992" i="10"/>
  <c r="D993" i="10"/>
  <c r="B993" i="10" s="1"/>
  <c r="N993" i="10"/>
  <c r="O993" i="10"/>
  <c r="P993" i="10"/>
  <c r="D994" i="10"/>
  <c r="B994" i="10" s="1"/>
  <c r="N994" i="10"/>
  <c r="O994" i="10"/>
  <c r="P994" i="10"/>
  <c r="D995" i="10"/>
  <c r="B995" i="10" s="1"/>
  <c r="N995" i="10"/>
  <c r="O995" i="10"/>
  <c r="P995" i="10"/>
  <c r="D996" i="10"/>
  <c r="B996" i="10" s="1"/>
  <c r="N996" i="10"/>
  <c r="O996" i="10"/>
  <c r="P996" i="10"/>
  <c r="D997" i="10"/>
  <c r="B997" i="10" s="1"/>
  <c r="N997" i="10"/>
  <c r="O997" i="10"/>
  <c r="P997" i="10"/>
  <c r="D998" i="10"/>
  <c r="B998" i="10" s="1"/>
  <c r="N998" i="10"/>
  <c r="O998" i="10"/>
  <c r="P998" i="10"/>
  <c r="D999" i="10"/>
  <c r="B999" i="10" s="1"/>
  <c r="N999" i="10"/>
  <c r="O999" i="10"/>
  <c r="P999" i="10"/>
  <c r="D1000" i="10"/>
  <c r="B1000" i="10" s="1"/>
  <c r="N1000" i="10"/>
  <c r="O1000" i="10"/>
  <c r="P1000" i="10"/>
  <c r="D1001" i="10"/>
  <c r="B1001" i="10" s="1"/>
  <c r="N1001" i="10"/>
  <c r="O1001" i="10"/>
  <c r="P1001" i="10"/>
  <c r="D1002" i="10"/>
  <c r="B1002" i="10" s="1"/>
  <c r="N1002" i="10"/>
  <c r="O1002" i="10"/>
  <c r="P1002" i="10"/>
  <c r="D1003" i="10"/>
  <c r="B1003" i="10" s="1"/>
  <c r="N1003" i="10"/>
  <c r="O1003" i="10"/>
  <c r="P1003" i="10"/>
  <c r="D1004" i="10"/>
  <c r="B1004" i="10" s="1"/>
  <c r="N1004" i="10"/>
  <c r="O1004" i="10"/>
  <c r="P1004" i="10"/>
  <c r="D1005" i="10"/>
  <c r="B1005" i="10" s="1"/>
  <c r="N1005" i="10"/>
  <c r="O1005" i="10"/>
  <c r="P1005" i="10"/>
  <c r="D1006" i="10"/>
  <c r="B1006" i="10" s="1"/>
  <c r="N1006" i="10"/>
  <c r="O1006" i="10"/>
  <c r="P1006" i="10"/>
  <c r="D1007" i="10"/>
  <c r="B1007" i="10" s="1"/>
  <c r="N1007" i="10"/>
  <c r="O1007" i="10"/>
  <c r="P1007" i="10"/>
  <c r="D1008" i="10"/>
  <c r="B1008" i="10" s="1"/>
  <c r="N1008" i="10"/>
  <c r="O1008" i="10"/>
  <c r="P1008" i="10"/>
  <c r="D1009" i="10"/>
  <c r="B1009" i="10" s="1"/>
  <c r="N1009" i="10"/>
  <c r="O1009" i="10"/>
  <c r="P1009" i="10"/>
  <c r="D1010" i="10"/>
  <c r="B1010" i="10" s="1"/>
  <c r="N1010" i="10"/>
  <c r="O1010" i="10"/>
  <c r="P1010" i="10"/>
  <c r="D1011" i="10"/>
  <c r="B1011" i="10" s="1"/>
  <c r="N1011" i="10"/>
  <c r="O1011" i="10"/>
  <c r="P1011" i="10"/>
  <c r="D1012" i="10"/>
  <c r="B1012" i="10" s="1"/>
  <c r="N1012" i="10"/>
  <c r="O1012" i="10"/>
  <c r="P1012" i="10"/>
  <c r="D1013" i="10"/>
  <c r="B1013" i="10" s="1"/>
  <c r="N1013" i="10"/>
  <c r="O1013" i="10"/>
  <c r="P1013" i="10"/>
  <c r="D1014" i="10"/>
  <c r="B1014" i="10" s="1"/>
  <c r="N1014" i="10"/>
  <c r="O1014" i="10"/>
  <c r="P1014" i="10"/>
  <c r="D1015" i="10"/>
  <c r="B1015" i="10" s="1"/>
  <c r="N1015" i="10"/>
  <c r="O1015" i="10"/>
  <c r="P1015" i="10"/>
  <c r="D1016" i="10"/>
  <c r="B1016" i="10" s="1"/>
  <c r="N1016" i="10"/>
  <c r="O1016" i="10"/>
  <c r="P1016" i="10"/>
  <c r="D1017" i="10"/>
  <c r="B1017" i="10" s="1"/>
  <c r="N1017" i="10"/>
  <c r="O1017" i="10"/>
  <c r="P1017" i="10"/>
  <c r="D1018" i="10"/>
  <c r="B1018" i="10" s="1"/>
  <c r="N1018" i="10"/>
  <c r="O1018" i="10"/>
  <c r="P1018" i="10"/>
  <c r="D1019" i="10"/>
  <c r="B1019" i="10" s="1"/>
  <c r="N1019" i="10"/>
  <c r="O1019" i="10"/>
  <c r="P1019" i="10"/>
  <c r="D1020" i="10"/>
  <c r="B1020" i="10" s="1"/>
  <c r="N1020" i="10"/>
  <c r="O1020" i="10"/>
  <c r="P1020" i="10"/>
  <c r="D1021" i="10"/>
  <c r="B1021" i="10" s="1"/>
  <c r="N1021" i="10"/>
  <c r="O1021" i="10"/>
  <c r="P1021" i="10"/>
  <c r="D1022" i="10"/>
  <c r="B1022" i="10" s="1"/>
  <c r="N1022" i="10"/>
  <c r="O1022" i="10"/>
  <c r="P1022" i="10"/>
  <c r="D1023" i="10"/>
  <c r="B1023" i="10" s="1"/>
  <c r="N1023" i="10"/>
  <c r="O1023" i="10"/>
  <c r="P1023" i="10"/>
  <c r="D1024" i="10"/>
  <c r="B1024" i="10" s="1"/>
  <c r="N1024" i="10"/>
  <c r="O1024" i="10"/>
  <c r="P1024" i="10"/>
  <c r="D1025" i="10"/>
  <c r="B1025" i="10" s="1"/>
  <c r="N1025" i="10"/>
  <c r="O1025" i="10"/>
  <c r="P1025" i="10"/>
  <c r="D1026" i="10"/>
  <c r="B1026" i="10" s="1"/>
  <c r="N1026" i="10"/>
  <c r="O1026" i="10"/>
  <c r="P1026" i="10"/>
  <c r="D1027" i="10"/>
  <c r="B1027" i="10" s="1"/>
  <c r="N1027" i="10"/>
  <c r="O1027" i="10"/>
  <c r="P1027" i="10"/>
  <c r="D1028" i="10"/>
  <c r="B1028" i="10" s="1"/>
  <c r="N1028" i="10"/>
  <c r="O1028" i="10"/>
  <c r="P1028" i="10"/>
  <c r="D1029" i="10"/>
  <c r="B1029" i="10" s="1"/>
  <c r="N1029" i="10"/>
  <c r="O1029" i="10"/>
  <c r="P1029" i="10"/>
  <c r="D1030" i="10"/>
  <c r="B1030" i="10" s="1"/>
  <c r="N1030" i="10"/>
  <c r="O1030" i="10"/>
  <c r="P1030" i="10"/>
  <c r="D1031" i="10"/>
  <c r="B1031" i="10" s="1"/>
  <c r="N1031" i="10"/>
  <c r="O1031" i="10"/>
  <c r="P1031" i="10"/>
  <c r="D1032" i="10"/>
  <c r="B1032" i="10" s="1"/>
  <c r="N1032" i="10"/>
  <c r="O1032" i="10"/>
  <c r="P1032" i="10"/>
  <c r="D1033" i="10"/>
  <c r="B1033" i="10" s="1"/>
  <c r="N1033" i="10"/>
  <c r="O1033" i="10"/>
  <c r="P1033" i="10"/>
  <c r="D1034" i="10"/>
  <c r="B1034" i="10" s="1"/>
  <c r="N1034" i="10"/>
  <c r="O1034" i="10"/>
  <c r="P1034" i="10"/>
  <c r="D1035" i="10"/>
  <c r="B1035" i="10" s="1"/>
  <c r="N1035" i="10"/>
  <c r="O1035" i="10"/>
  <c r="P1035" i="10"/>
  <c r="D1036" i="10"/>
  <c r="B1036" i="10" s="1"/>
  <c r="N1036" i="10"/>
  <c r="O1036" i="10"/>
  <c r="P1036" i="10"/>
  <c r="D1037" i="10"/>
  <c r="B1037" i="10" s="1"/>
  <c r="N1037" i="10"/>
  <c r="O1037" i="10"/>
  <c r="P1037" i="10"/>
  <c r="D1038" i="10"/>
  <c r="B1038" i="10" s="1"/>
  <c r="N1038" i="10"/>
  <c r="P1038" i="10"/>
  <c r="D1039" i="10"/>
  <c r="B1039" i="10" s="1"/>
  <c r="N1039" i="10"/>
  <c r="P1039" i="10"/>
  <c r="D1040" i="10"/>
  <c r="B1040" i="10" s="1"/>
  <c r="N1040" i="10"/>
  <c r="P1040" i="10"/>
  <c r="D1041" i="10"/>
  <c r="B1041" i="10" s="1"/>
  <c r="N1041" i="10"/>
  <c r="P1041" i="10"/>
  <c r="D1042" i="10"/>
  <c r="B1042" i="10" s="1"/>
  <c r="N1042" i="10"/>
  <c r="O1042" i="10"/>
  <c r="P1042" i="10"/>
  <c r="D1043" i="10"/>
  <c r="B1043" i="10" s="1"/>
  <c r="N1043" i="10"/>
  <c r="O1043" i="10"/>
  <c r="P1043" i="10"/>
  <c r="D1044" i="10"/>
  <c r="B1044" i="10" s="1"/>
  <c r="N1044" i="10"/>
  <c r="O1044" i="10"/>
  <c r="P1044" i="10"/>
  <c r="D1045" i="10"/>
  <c r="B1045" i="10" s="1"/>
  <c r="N1045" i="10"/>
  <c r="O1045" i="10"/>
  <c r="P1045" i="10"/>
  <c r="D1046" i="10"/>
  <c r="B1046" i="10" s="1"/>
  <c r="N1046" i="10"/>
  <c r="O1046" i="10"/>
  <c r="P1046" i="10"/>
  <c r="D1047" i="10"/>
  <c r="B1047" i="10" s="1"/>
  <c r="N1047" i="10"/>
  <c r="O1047" i="10"/>
  <c r="P1047" i="10"/>
  <c r="D1048" i="10"/>
  <c r="B1048" i="10" s="1"/>
  <c r="N1048" i="10"/>
  <c r="O1048" i="10"/>
  <c r="P1048" i="10"/>
  <c r="D1049" i="10"/>
  <c r="B1049" i="10" s="1"/>
  <c r="N1049" i="10"/>
  <c r="O1049" i="10"/>
  <c r="P1049" i="10"/>
  <c r="D1050" i="10"/>
  <c r="B1050" i="10" s="1"/>
  <c r="N1050" i="10"/>
  <c r="O1050" i="10"/>
  <c r="P1050" i="10"/>
  <c r="D1051" i="10"/>
  <c r="B1051" i="10" s="1"/>
  <c r="N1051" i="10"/>
  <c r="O1051" i="10"/>
  <c r="P1051" i="10"/>
  <c r="D1052" i="10"/>
  <c r="B1052" i="10" s="1"/>
  <c r="N1052" i="10"/>
  <c r="P1052" i="10"/>
  <c r="D1053" i="10"/>
  <c r="B1053" i="10" s="1"/>
  <c r="N1053" i="10"/>
  <c r="P1053" i="10"/>
  <c r="D1054" i="10"/>
  <c r="B1054" i="10" s="1"/>
  <c r="N1054" i="10"/>
  <c r="P1054" i="10"/>
  <c r="D1055" i="10"/>
  <c r="B1055" i="10" s="1"/>
  <c r="N1055" i="10"/>
  <c r="P1055" i="10"/>
  <c r="D1056" i="10"/>
  <c r="B1056" i="10" s="1"/>
  <c r="N1056" i="10"/>
  <c r="P1056" i="10"/>
  <c r="D1057" i="10"/>
  <c r="B1057" i="10" s="1"/>
  <c r="N1057" i="10"/>
  <c r="P1057" i="10"/>
  <c r="D1058" i="10"/>
  <c r="B1058" i="10" s="1"/>
  <c r="N1058" i="10"/>
  <c r="P1058" i="10"/>
  <c r="D1059" i="10"/>
  <c r="B1059" i="10" s="1"/>
  <c r="N1059" i="10"/>
  <c r="P1059" i="10"/>
  <c r="D1060" i="10"/>
  <c r="B1060" i="10" s="1"/>
  <c r="N1060" i="10"/>
  <c r="P1060" i="10"/>
  <c r="D1061" i="10"/>
  <c r="B1061" i="10" s="1"/>
  <c r="N1061" i="10"/>
  <c r="P1061" i="10"/>
  <c r="D1062" i="10"/>
  <c r="B1062" i="10" s="1"/>
  <c r="N1062" i="10"/>
  <c r="P1062" i="10"/>
  <c r="D1063" i="10"/>
  <c r="B1063" i="10" s="1"/>
  <c r="N1063" i="10"/>
  <c r="P1063" i="10"/>
  <c r="D1064" i="10"/>
  <c r="B1064" i="10" s="1"/>
  <c r="N1064" i="10"/>
  <c r="O1064" i="10"/>
  <c r="P1064" i="10"/>
  <c r="D1065" i="10"/>
  <c r="B1065" i="10" s="1"/>
  <c r="N1065" i="10"/>
  <c r="O1065" i="10"/>
  <c r="P1065" i="10"/>
  <c r="D1066" i="10"/>
  <c r="B1066" i="10" s="1"/>
  <c r="N1066" i="10"/>
  <c r="O1066" i="10"/>
  <c r="P1066" i="10"/>
  <c r="D1067" i="10"/>
  <c r="B1067" i="10" s="1"/>
  <c r="N1067" i="10"/>
  <c r="O1067" i="10"/>
  <c r="P1067" i="10"/>
  <c r="D1068" i="10"/>
  <c r="B1068" i="10" s="1"/>
  <c r="N1068" i="10"/>
  <c r="O1068" i="10"/>
  <c r="P1068" i="10"/>
  <c r="D1069" i="10"/>
  <c r="B1069" i="10" s="1"/>
  <c r="N1069" i="10"/>
  <c r="O1069" i="10"/>
  <c r="P1069" i="10"/>
  <c r="D1070" i="10"/>
  <c r="B1070" i="10" s="1"/>
  <c r="N1070" i="10"/>
  <c r="O1070" i="10"/>
  <c r="P1070" i="10"/>
  <c r="D1071" i="10"/>
  <c r="B1071" i="10" s="1"/>
  <c r="N1071" i="10"/>
  <c r="O1071" i="10"/>
  <c r="P1071" i="10"/>
  <c r="D1072" i="10"/>
  <c r="B1072" i="10" s="1"/>
  <c r="N1072" i="10"/>
  <c r="O1072" i="10"/>
  <c r="P1072" i="10"/>
  <c r="D1073" i="10"/>
  <c r="B1073" i="10" s="1"/>
  <c r="N1073" i="10"/>
  <c r="O1073" i="10"/>
  <c r="P1073" i="10"/>
  <c r="D1074" i="10"/>
  <c r="B1074" i="10" s="1"/>
  <c r="N1074" i="10"/>
  <c r="O1074" i="10"/>
  <c r="P1074" i="10"/>
  <c r="D1075" i="10"/>
  <c r="B1075" i="10" s="1"/>
  <c r="N1075" i="10"/>
  <c r="O1075" i="10"/>
  <c r="P1075" i="10"/>
  <c r="D1076" i="10"/>
  <c r="B1076" i="10" s="1"/>
  <c r="N1076" i="10"/>
  <c r="O1076" i="10"/>
  <c r="P1076" i="10"/>
  <c r="D1077" i="10"/>
  <c r="B1077" i="10" s="1"/>
  <c r="N1077" i="10"/>
  <c r="O1077" i="10"/>
  <c r="P1077" i="10"/>
  <c r="D1078" i="10"/>
  <c r="B1078" i="10" s="1"/>
  <c r="N1078" i="10"/>
  <c r="P1078" i="10"/>
  <c r="D1079" i="10"/>
  <c r="B1079" i="10" s="1"/>
  <c r="N1079" i="10"/>
  <c r="P1079" i="10"/>
  <c r="D1080" i="10"/>
  <c r="B1080" i="10" s="1"/>
  <c r="N1080" i="10"/>
  <c r="P1080" i="10"/>
  <c r="D1081" i="10"/>
  <c r="B1081" i="10" s="1"/>
  <c r="N1081" i="10"/>
  <c r="P1081" i="10"/>
  <c r="D1082" i="10"/>
  <c r="B1082" i="10" s="1"/>
  <c r="N1082" i="10"/>
  <c r="P1082" i="10"/>
  <c r="D1083" i="10"/>
  <c r="B1083" i="10" s="1"/>
  <c r="N1083" i="10"/>
  <c r="P1083" i="10"/>
  <c r="D1084" i="10"/>
  <c r="B1084" i="10" s="1"/>
  <c r="N1084" i="10"/>
  <c r="P1084" i="10"/>
  <c r="D1085" i="10"/>
  <c r="B1085" i="10" s="1"/>
  <c r="N1085" i="10"/>
  <c r="P1085" i="10"/>
  <c r="D1086" i="10"/>
  <c r="B1086" i="10" s="1"/>
  <c r="N1086" i="10"/>
  <c r="P1086" i="10"/>
  <c r="D1087" i="10"/>
  <c r="B1087" i="10" s="1"/>
  <c r="N1087" i="10"/>
  <c r="P1087" i="10"/>
  <c r="D1088" i="10"/>
  <c r="B1088" i="10" s="1"/>
  <c r="N1088" i="10"/>
  <c r="P1088" i="10"/>
  <c r="D1089" i="10"/>
  <c r="B1089" i="10" s="1"/>
  <c r="N1089" i="10"/>
  <c r="P1089" i="10"/>
  <c r="D1090" i="10"/>
  <c r="B1090" i="10" s="1"/>
  <c r="N1090" i="10"/>
  <c r="P1090" i="10"/>
  <c r="D1091" i="10"/>
  <c r="B1091" i="10" s="1"/>
  <c r="N1091" i="10"/>
  <c r="P1091" i="10"/>
  <c r="D1092" i="10"/>
  <c r="B1092" i="10" s="1"/>
  <c r="N1092" i="10"/>
  <c r="P1092" i="10"/>
  <c r="D1093" i="10"/>
  <c r="B1093" i="10" s="1"/>
  <c r="N1093" i="10"/>
  <c r="P1093" i="10"/>
  <c r="D1094" i="10"/>
  <c r="B1094" i="10" s="1"/>
  <c r="N1094" i="10"/>
  <c r="P1094" i="10"/>
  <c r="D1095" i="10"/>
  <c r="B1095" i="10" s="1"/>
  <c r="N1095" i="10"/>
  <c r="P1095" i="10"/>
  <c r="D1096" i="10"/>
  <c r="B1096" i="10" s="1"/>
  <c r="N1096" i="10"/>
  <c r="O1096" i="10"/>
  <c r="P1096" i="10"/>
  <c r="D1097" i="10"/>
  <c r="B1097" i="10" s="1"/>
  <c r="N1097" i="10"/>
  <c r="O1097" i="10"/>
  <c r="P1097" i="10"/>
  <c r="D1098" i="10"/>
  <c r="B1098" i="10" s="1"/>
  <c r="N1098" i="10"/>
  <c r="P1098" i="10"/>
  <c r="D1099" i="10"/>
  <c r="B1099" i="10" s="1"/>
  <c r="N1099" i="10"/>
  <c r="P1099" i="10"/>
  <c r="D1100" i="10"/>
  <c r="B1100" i="10" s="1"/>
  <c r="N1100" i="10"/>
  <c r="O1100" i="10"/>
  <c r="P1100" i="10"/>
  <c r="D1101" i="10"/>
  <c r="B1101" i="10" s="1"/>
  <c r="N1101" i="10"/>
  <c r="O1101" i="10"/>
  <c r="P1101" i="10"/>
  <c r="D1102" i="10"/>
  <c r="B1102" i="10" s="1"/>
  <c r="N1102" i="10"/>
  <c r="O1102" i="10"/>
  <c r="P1102" i="10"/>
  <c r="D1103" i="10"/>
  <c r="B1103" i="10" s="1"/>
  <c r="N1103" i="10"/>
  <c r="O1103" i="10"/>
  <c r="P1103" i="10"/>
  <c r="D1104" i="10"/>
  <c r="B1104" i="10" s="1"/>
  <c r="N1104" i="10"/>
  <c r="O1104" i="10"/>
  <c r="P1104" i="10"/>
  <c r="B1105" i="10"/>
  <c r="N1105" i="10"/>
  <c r="P1105" i="10"/>
  <c r="B1106" i="10"/>
  <c r="N1106" i="10"/>
  <c r="P1106" i="10"/>
  <c r="D1107" i="10"/>
  <c r="B1107" i="10" s="1"/>
  <c r="N1107" i="10"/>
  <c r="P1107" i="10"/>
  <c r="D1108" i="10"/>
  <c r="B1108" i="10" s="1"/>
  <c r="N1108" i="10"/>
  <c r="P1108" i="10"/>
  <c r="D1109" i="10"/>
  <c r="B1109" i="10" s="1"/>
  <c r="N1109" i="10"/>
  <c r="P1109" i="10"/>
  <c r="D1110" i="10"/>
  <c r="B1110" i="10" s="1"/>
  <c r="N1110" i="10"/>
  <c r="P1110" i="10"/>
  <c r="D1111" i="10"/>
  <c r="B1111" i="10" s="1"/>
  <c r="N1111" i="10"/>
  <c r="P1111" i="10"/>
  <c r="D1112" i="10"/>
  <c r="B1112" i="10" s="1"/>
  <c r="N1112" i="10"/>
  <c r="P1112" i="10"/>
  <c r="D1113" i="10"/>
  <c r="B1113" i="10" s="1"/>
  <c r="N1113" i="10"/>
  <c r="O1113" i="10"/>
  <c r="P1113" i="10"/>
  <c r="D1114" i="10"/>
  <c r="B1114" i="10" s="1"/>
  <c r="N1114" i="10"/>
  <c r="O1114" i="10"/>
  <c r="P1114" i="10"/>
  <c r="D1115" i="10"/>
  <c r="B1115" i="10" s="1"/>
  <c r="N1115" i="10"/>
  <c r="O1115" i="10"/>
  <c r="P1115" i="10"/>
  <c r="D1116" i="10"/>
  <c r="B1116" i="10" s="1"/>
  <c r="N1116" i="10"/>
  <c r="O1116" i="10"/>
  <c r="P1116" i="10"/>
  <c r="D1117" i="10"/>
  <c r="B1117" i="10" s="1"/>
  <c r="N1117" i="10"/>
  <c r="O1117" i="10"/>
  <c r="P1117" i="10"/>
  <c r="D1118" i="10"/>
  <c r="B1118" i="10" s="1"/>
  <c r="N1118" i="10"/>
  <c r="O1118" i="10"/>
  <c r="P1118" i="10"/>
  <c r="D1119" i="10"/>
  <c r="B1119" i="10" s="1"/>
  <c r="N1119" i="10"/>
  <c r="O1119" i="10"/>
  <c r="P1119" i="10"/>
  <c r="D1120" i="10"/>
  <c r="B1120" i="10" s="1"/>
  <c r="N1120" i="10"/>
  <c r="O1120" i="10"/>
  <c r="P1120" i="10"/>
  <c r="D1121" i="10"/>
  <c r="B1121" i="10" s="1"/>
  <c r="N1121" i="10"/>
  <c r="O1121" i="10"/>
  <c r="P1121" i="10"/>
  <c r="D1122" i="10"/>
  <c r="B1122" i="10" s="1"/>
  <c r="N1122" i="10"/>
  <c r="O1122" i="10"/>
  <c r="P1122" i="10"/>
  <c r="D1123" i="10"/>
  <c r="B1123" i="10" s="1"/>
  <c r="N1123" i="10"/>
  <c r="O1123" i="10"/>
  <c r="P1123" i="10"/>
  <c r="D1124" i="10"/>
  <c r="B1124" i="10" s="1"/>
  <c r="N1124" i="10"/>
  <c r="O1124" i="10"/>
  <c r="P1124" i="10"/>
  <c r="D1125" i="10"/>
  <c r="B1125" i="10" s="1"/>
  <c r="N1125" i="10"/>
  <c r="P1125" i="10"/>
  <c r="D1126" i="10"/>
  <c r="B1126" i="10" s="1"/>
  <c r="N1126" i="10"/>
  <c r="P1126" i="10"/>
  <c r="D1127" i="10"/>
  <c r="B1127" i="10" s="1"/>
  <c r="N1127" i="10"/>
  <c r="P1127" i="10"/>
  <c r="D1128" i="10"/>
  <c r="B1128" i="10" s="1"/>
  <c r="N1128" i="10"/>
  <c r="P1128" i="10"/>
  <c r="D1129" i="10"/>
  <c r="B1129" i="10" s="1"/>
  <c r="N1129" i="10"/>
  <c r="P1129" i="10"/>
  <c r="D1130" i="10"/>
  <c r="B1130" i="10" s="1"/>
  <c r="N1130" i="10"/>
  <c r="P1130" i="10"/>
  <c r="D1131" i="10"/>
  <c r="B1131" i="10" s="1"/>
  <c r="N1131" i="10"/>
  <c r="O1131" i="10"/>
  <c r="P1131" i="10"/>
  <c r="D1132" i="10"/>
  <c r="B1132" i="10" s="1"/>
  <c r="N1132" i="10"/>
  <c r="O1132" i="10"/>
  <c r="P1132" i="10"/>
  <c r="D1133" i="10"/>
  <c r="B1133" i="10" s="1"/>
  <c r="N1133" i="10"/>
  <c r="P1133" i="10"/>
  <c r="D1134" i="10"/>
  <c r="B1134" i="10" s="1"/>
  <c r="N1134" i="10"/>
  <c r="P1134" i="10"/>
  <c r="D1135" i="10"/>
  <c r="B1135" i="10" s="1"/>
  <c r="N1135" i="10"/>
  <c r="P1135" i="10"/>
  <c r="D1136" i="10"/>
  <c r="B1136" i="10" s="1"/>
  <c r="N1136" i="10"/>
  <c r="P1136" i="10"/>
  <c r="D1137" i="10"/>
  <c r="B1137" i="10" s="1"/>
  <c r="N1137" i="10"/>
  <c r="P1137" i="10"/>
  <c r="D1138" i="10"/>
  <c r="B1138" i="10" s="1"/>
  <c r="N1138" i="10"/>
  <c r="P1138" i="10"/>
  <c r="D1139" i="10"/>
  <c r="B1139" i="10" s="1"/>
  <c r="N1139" i="10"/>
  <c r="P1139" i="10"/>
  <c r="D1140" i="10"/>
  <c r="B1140" i="10" s="1"/>
  <c r="N1140" i="10"/>
  <c r="P1140" i="10"/>
  <c r="D1141" i="10"/>
  <c r="B1141" i="10" s="1"/>
  <c r="N1141" i="10"/>
  <c r="P1141" i="10"/>
  <c r="D1142" i="10"/>
  <c r="B1142" i="10" s="1"/>
  <c r="N1142" i="10"/>
  <c r="P1142" i="10"/>
  <c r="D1143" i="10"/>
  <c r="B1143" i="10" s="1"/>
  <c r="N1143" i="10"/>
  <c r="P1143" i="10"/>
  <c r="D1144" i="10"/>
  <c r="B1144" i="10" s="1"/>
  <c r="N1144" i="10"/>
  <c r="P1144" i="10"/>
  <c r="D1145" i="10"/>
  <c r="B1145" i="10" s="1"/>
  <c r="N1145" i="10"/>
  <c r="P1145" i="10"/>
  <c r="D1146" i="10"/>
  <c r="B1146" i="10" s="1"/>
  <c r="N1146" i="10"/>
  <c r="P1146" i="10"/>
  <c r="D1147" i="10"/>
  <c r="B1147" i="10" s="1"/>
  <c r="N1147" i="10"/>
  <c r="P1147" i="10"/>
  <c r="D1148" i="10"/>
  <c r="B1148" i="10" s="1"/>
  <c r="N1148" i="10"/>
  <c r="P1148" i="10"/>
  <c r="D1149" i="10"/>
  <c r="B1149" i="10" s="1"/>
  <c r="N1149" i="10"/>
  <c r="O1149" i="10"/>
  <c r="P1149" i="10"/>
  <c r="D1150" i="10"/>
  <c r="B1150" i="10" s="1"/>
  <c r="N1150" i="10"/>
  <c r="O1150" i="10"/>
  <c r="P1150" i="10"/>
  <c r="D1151" i="10"/>
  <c r="B1151" i="10" s="1"/>
  <c r="N1151" i="10"/>
  <c r="O1151" i="10"/>
  <c r="P1151" i="10"/>
  <c r="D1152" i="10"/>
  <c r="B1152" i="10" s="1"/>
  <c r="N1152" i="10"/>
  <c r="O1152" i="10"/>
  <c r="P1152" i="10"/>
  <c r="D1153" i="10"/>
  <c r="B1153" i="10" s="1"/>
  <c r="N1153" i="10"/>
  <c r="O1153" i="10"/>
  <c r="P1153" i="10"/>
  <c r="D1154" i="10"/>
  <c r="B1154" i="10" s="1"/>
  <c r="N1154" i="10"/>
  <c r="O1154" i="10"/>
  <c r="P1154" i="10"/>
  <c r="D1155" i="10"/>
  <c r="B1155" i="10" s="1"/>
  <c r="N1155" i="10"/>
  <c r="O1155" i="10"/>
  <c r="P1155" i="10"/>
  <c r="D1156" i="10"/>
  <c r="B1156" i="10" s="1"/>
  <c r="N1156" i="10"/>
  <c r="O1156" i="10"/>
  <c r="P1156" i="10"/>
  <c r="D1157" i="10"/>
  <c r="B1157" i="10" s="1"/>
  <c r="N1157" i="10"/>
  <c r="O1157" i="10"/>
  <c r="P1157" i="10"/>
  <c r="D1158" i="10"/>
  <c r="B1158" i="10" s="1"/>
  <c r="N1158" i="10"/>
  <c r="O1158" i="10"/>
  <c r="P1158" i="10"/>
  <c r="D1159" i="10"/>
  <c r="B1159" i="10" s="1"/>
  <c r="N1159" i="10"/>
  <c r="O1159" i="10"/>
  <c r="P1159" i="10"/>
  <c r="D1160" i="10"/>
  <c r="B1160" i="10" s="1"/>
  <c r="N1160" i="10"/>
  <c r="O1160" i="10"/>
  <c r="P1160" i="10"/>
  <c r="D1161" i="10"/>
  <c r="B1161" i="10" s="1"/>
  <c r="N1161" i="10"/>
  <c r="P1161" i="10"/>
  <c r="D1162" i="10"/>
  <c r="B1162" i="10" s="1"/>
  <c r="N1162" i="10"/>
  <c r="P1162" i="10"/>
  <c r="D1163" i="10"/>
  <c r="B1163" i="10" s="1"/>
  <c r="N1163" i="10"/>
  <c r="P1163" i="10"/>
  <c r="D1164" i="10"/>
  <c r="B1164" i="10" s="1"/>
  <c r="N1164" i="10"/>
  <c r="P1164" i="10"/>
  <c r="D1165" i="10"/>
  <c r="B1165" i="10" s="1"/>
  <c r="N1165" i="10"/>
  <c r="P1165" i="10"/>
  <c r="D1166" i="10"/>
  <c r="B1166" i="10" s="1"/>
  <c r="N1166" i="10"/>
  <c r="P1166" i="10"/>
  <c r="D1167" i="10"/>
  <c r="B1167" i="10" s="1"/>
  <c r="N1167" i="10"/>
  <c r="P1167" i="10"/>
  <c r="D1168" i="10"/>
  <c r="B1168" i="10" s="1"/>
  <c r="N1168" i="10"/>
  <c r="P1168" i="10"/>
  <c r="D1169" i="10"/>
  <c r="B1169" i="10" s="1"/>
  <c r="N1169" i="10"/>
  <c r="P1169" i="10"/>
  <c r="D1170" i="10"/>
  <c r="B1170" i="10" s="1"/>
  <c r="N1170" i="10"/>
  <c r="P1170" i="10"/>
  <c r="D1171" i="10"/>
  <c r="B1171" i="10" s="1"/>
  <c r="N1171" i="10"/>
  <c r="O1171" i="10"/>
  <c r="P1171" i="10"/>
  <c r="D1172" i="10"/>
  <c r="B1172" i="10" s="1"/>
  <c r="N1172" i="10"/>
  <c r="O1172" i="10"/>
  <c r="P1172" i="10"/>
  <c r="D1173" i="10"/>
  <c r="B1173" i="10" s="1"/>
  <c r="N1173" i="10"/>
  <c r="O1173" i="10"/>
  <c r="P1173" i="10"/>
  <c r="D1174" i="10"/>
  <c r="B1174" i="10" s="1"/>
  <c r="N1174" i="10"/>
  <c r="O1174" i="10"/>
  <c r="P1174" i="10"/>
  <c r="D1175" i="10"/>
  <c r="B1175" i="10" s="1"/>
  <c r="N1175" i="10"/>
  <c r="O1175" i="10"/>
  <c r="P1175" i="10"/>
  <c r="D1176" i="10"/>
  <c r="B1176" i="10" s="1"/>
  <c r="N1176" i="10"/>
  <c r="O1176" i="10"/>
  <c r="P1176" i="10"/>
  <c r="B1177" i="10"/>
  <c r="N1177" i="10"/>
  <c r="P1177" i="10"/>
  <c r="B1178" i="10"/>
  <c r="N1178" i="10"/>
  <c r="P1178" i="10"/>
  <c r="D1179" i="10"/>
  <c r="B1179" i="10" s="1"/>
  <c r="N1179" i="10"/>
  <c r="O1179" i="10"/>
  <c r="P1179" i="10"/>
  <c r="D1180" i="10"/>
  <c r="B1180" i="10" s="1"/>
  <c r="N1180" i="10"/>
  <c r="O1180" i="10"/>
  <c r="P1180" i="10"/>
  <c r="D1181" i="10"/>
  <c r="B1181" i="10" s="1"/>
  <c r="N1181" i="10"/>
  <c r="O1181" i="10"/>
  <c r="P1181" i="10"/>
  <c r="D1182" i="10"/>
  <c r="B1182" i="10" s="1"/>
  <c r="N1182" i="10"/>
  <c r="O1182" i="10"/>
  <c r="P1182" i="10"/>
  <c r="D1183" i="10"/>
  <c r="B1183" i="10" s="1"/>
  <c r="N1183" i="10"/>
  <c r="O1183" i="10"/>
  <c r="P1183" i="10"/>
  <c r="D1184" i="10"/>
  <c r="B1184" i="10" s="1"/>
  <c r="N1184" i="10"/>
  <c r="O1184" i="10"/>
  <c r="P1184" i="10"/>
  <c r="B1185" i="10"/>
  <c r="N1185" i="10"/>
  <c r="P1185" i="10"/>
  <c r="B1186" i="10"/>
  <c r="N1186" i="10"/>
  <c r="P1186" i="10"/>
  <c r="D1187" i="10"/>
  <c r="B1187" i="10" s="1"/>
  <c r="N1187" i="10"/>
  <c r="O1187" i="10"/>
  <c r="P1187" i="10"/>
  <c r="D1188" i="10"/>
  <c r="B1188" i="10" s="1"/>
  <c r="N1188" i="10"/>
  <c r="O1188" i="10"/>
  <c r="P1188" i="10"/>
  <c r="D1189" i="10"/>
  <c r="B1189" i="10" s="1"/>
  <c r="N1189" i="10"/>
  <c r="O1189" i="10"/>
  <c r="P1189" i="10"/>
  <c r="D1190" i="10"/>
  <c r="B1190" i="10" s="1"/>
  <c r="N1190" i="10"/>
  <c r="O1190" i="10"/>
  <c r="P1190" i="10"/>
  <c r="D1191" i="10"/>
  <c r="B1191" i="10" s="1"/>
  <c r="N1191" i="10"/>
  <c r="O1191" i="10"/>
  <c r="P1191" i="10"/>
  <c r="D1192" i="10"/>
  <c r="B1192" i="10" s="1"/>
  <c r="N1192" i="10"/>
  <c r="O1192" i="10"/>
  <c r="P1192" i="10"/>
  <c r="B1193" i="10"/>
  <c r="N1193" i="10"/>
  <c r="P1193" i="10"/>
  <c r="B1194" i="10"/>
  <c r="N1194" i="10"/>
  <c r="P1194" i="10"/>
  <c r="D1195" i="10"/>
  <c r="B1195" i="10" s="1"/>
  <c r="N1195" i="10"/>
  <c r="O1195" i="10"/>
  <c r="P1195" i="10"/>
  <c r="D1196" i="10"/>
  <c r="B1196" i="10" s="1"/>
  <c r="N1196" i="10"/>
  <c r="O1196" i="10"/>
  <c r="P1196" i="10"/>
  <c r="D1197" i="10"/>
  <c r="B1197" i="10" s="1"/>
  <c r="N1197" i="10"/>
  <c r="O1197" i="10"/>
  <c r="P1197" i="10"/>
  <c r="D1198" i="10"/>
  <c r="B1198" i="10" s="1"/>
  <c r="N1198" i="10"/>
  <c r="O1198" i="10"/>
  <c r="P1198" i="10"/>
  <c r="D1199" i="10"/>
  <c r="B1199" i="10" s="1"/>
  <c r="N1199" i="10"/>
  <c r="O1199" i="10"/>
  <c r="P1199" i="10"/>
  <c r="D1200" i="10"/>
  <c r="B1200" i="10" s="1"/>
  <c r="N1200" i="10"/>
  <c r="O1200" i="10"/>
  <c r="P1200" i="10"/>
  <c r="B1201" i="10"/>
  <c r="N1201" i="10"/>
  <c r="P1201" i="10"/>
  <c r="B1202" i="10"/>
  <c r="N1202" i="10"/>
  <c r="P1202" i="10"/>
  <c r="D1203" i="10"/>
  <c r="B1203" i="10" s="1"/>
  <c r="N1203" i="10"/>
  <c r="O1203" i="10"/>
  <c r="P1203" i="10"/>
  <c r="D1204" i="10"/>
  <c r="B1204" i="10" s="1"/>
  <c r="N1204" i="10"/>
  <c r="O1204" i="10"/>
  <c r="P1204" i="10"/>
  <c r="D1205" i="10"/>
  <c r="B1205" i="10" s="1"/>
  <c r="N1205" i="10"/>
  <c r="O1205" i="10"/>
  <c r="P1205" i="10"/>
  <c r="D1206" i="10"/>
  <c r="B1206" i="10" s="1"/>
  <c r="N1206" i="10"/>
  <c r="O1206" i="10"/>
  <c r="P1206" i="10"/>
  <c r="D1207" i="10"/>
  <c r="B1207" i="10" s="1"/>
  <c r="N1207" i="10"/>
  <c r="O1207" i="10"/>
  <c r="P1207" i="10"/>
  <c r="D1208" i="10"/>
  <c r="B1208" i="10" s="1"/>
  <c r="N1208" i="10"/>
  <c r="O1208" i="10"/>
  <c r="P1208" i="10"/>
  <c r="B1209" i="10"/>
  <c r="N1209" i="10"/>
  <c r="P1209" i="10"/>
  <c r="B1210" i="10"/>
  <c r="N1210" i="10"/>
  <c r="P1210" i="10"/>
  <c r="D1211" i="10"/>
  <c r="B1211" i="10" s="1"/>
  <c r="N1211" i="10"/>
  <c r="P1211" i="10"/>
  <c r="D1212" i="10"/>
  <c r="B1212" i="10" s="1"/>
  <c r="N1212" i="10"/>
  <c r="P1212" i="10"/>
  <c r="D1213" i="10"/>
  <c r="B1213" i="10" s="1"/>
  <c r="N1213" i="10"/>
  <c r="P1213" i="10"/>
  <c r="D1214" i="10"/>
  <c r="B1214" i="10" s="1"/>
  <c r="N1214" i="10"/>
  <c r="P1214" i="10"/>
  <c r="D1215" i="10"/>
  <c r="B1215" i="10" s="1"/>
  <c r="N1215" i="10"/>
  <c r="P1215" i="10"/>
  <c r="D1216" i="10"/>
  <c r="B1216" i="10" s="1"/>
  <c r="N1216" i="10"/>
  <c r="P1216" i="10"/>
  <c r="D1217" i="10"/>
  <c r="B1217" i="10" s="1"/>
  <c r="N1217" i="10"/>
  <c r="P1217" i="10"/>
  <c r="D1218" i="10"/>
  <c r="B1218" i="10" s="1"/>
  <c r="N1218" i="10"/>
  <c r="P1218" i="10"/>
  <c r="D1219" i="10"/>
  <c r="B1219" i="10" s="1"/>
  <c r="N1219" i="10"/>
  <c r="P1219" i="10"/>
  <c r="D1220" i="10"/>
  <c r="B1220" i="10" s="1"/>
  <c r="N1220" i="10"/>
  <c r="P1220" i="10"/>
  <c r="D1221" i="10"/>
  <c r="B1221" i="10" s="1"/>
  <c r="N1221" i="10"/>
  <c r="P1221" i="10"/>
  <c r="D1222" i="10"/>
  <c r="B1222" i="10" s="1"/>
  <c r="N1222" i="10"/>
  <c r="P1222" i="10"/>
  <c r="D1223" i="10"/>
  <c r="B1223" i="10" s="1"/>
  <c r="N1223" i="10"/>
  <c r="P1223" i="10"/>
  <c r="D1224" i="10"/>
  <c r="B1224" i="10" s="1"/>
  <c r="N1224" i="10"/>
  <c r="P1224" i="10"/>
  <c r="D1225" i="10"/>
  <c r="B1225" i="10" s="1"/>
  <c r="N1225" i="10"/>
  <c r="P1225" i="10"/>
  <c r="D1226" i="10"/>
  <c r="B1226" i="10" s="1"/>
  <c r="N1226" i="10"/>
  <c r="P1226" i="10"/>
  <c r="D1227" i="10"/>
  <c r="B1227" i="10" s="1"/>
  <c r="N1227" i="10"/>
  <c r="P1227" i="10"/>
  <c r="D1228" i="10"/>
  <c r="B1228" i="10" s="1"/>
  <c r="N1228" i="10"/>
  <c r="P1228" i="10"/>
  <c r="D1229" i="10"/>
  <c r="B1229" i="10" s="1"/>
  <c r="N1229" i="10"/>
  <c r="P1229" i="10"/>
  <c r="D1230" i="10"/>
  <c r="B1230" i="10" s="1"/>
  <c r="N1230" i="10"/>
  <c r="P1230" i="10"/>
  <c r="D1231" i="10"/>
  <c r="B1231" i="10" s="1"/>
  <c r="N1231" i="10"/>
  <c r="P1231" i="10"/>
  <c r="D1232" i="10"/>
  <c r="B1232" i="10" s="1"/>
  <c r="N1232" i="10"/>
  <c r="P1232" i="10"/>
  <c r="D1233" i="10"/>
  <c r="B1233" i="10" s="1"/>
  <c r="N1233" i="10"/>
  <c r="P1233" i="10"/>
  <c r="D1234" i="10"/>
  <c r="B1234" i="10" s="1"/>
  <c r="N1234" i="10"/>
  <c r="P1234" i="10"/>
  <c r="D1235" i="10"/>
  <c r="B1235" i="10" s="1"/>
  <c r="N1235" i="10"/>
  <c r="P1235" i="10"/>
  <c r="D1236" i="10"/>
  <c r="B1236" i="10" s="1"/>
  <c r="N1236" i="10"/>
  <c r="P1236" i="10"/>
  <c r="D1237" i="10"/>
  <c r="B1237" i="10" s="1"/>
  <c r="N1237" i="10"/>
  <c r="P1237" i="10"/>
  <c r="D1238" i="10"/>
  <c r="B1238" i="10" s="1"/>
  <c r="N1238" i="10"/>
  <c r="P1238" i="10"/>
  <c r="D1239" i="10"/>
  <c r="B1239" i="10" s="1"/>
  <c r="N1239" i="10"/>
  <c r="P1239" i="10"/>
  <c r="D1240" i="10"/>
  <c r="B1240" i="10" s="1"/>
  <c r="N1240" i="10"/>
  <c r="P1240" i="10"/>
  <c r="D1241" i="10"/>
  <c r="B1241" i="10" s="1"/>
  <c r="N1241" i="10"/>
  <c r="P1241" i="10"/>
  <c r="D1242" i="10"/>
  <c r="B1242" i="10" s="1"/>
  <c r="N1242" i="10"/>
  <c r="P1242" i="10"/>
  <c r="D1243" i="10"/>
  <c r="B1243" i="10" s="1"/>
  <c r="N1243" i="10"/>
  <c r="P1243" i="10"/>
  <c r="D1244" i="10"/>
  <c r="B1244" i="10" s="1"/>
  <c r="N1244" i="10"/>
  <c r="P1244" i="10"/>
  <c r="D1245" i="10"/>
  <c r="B1245" i="10" s="1"/>
  <c r="N1245" i="10"/>
  <c r="P1245" i="10"/>
  <c r="D1246" i="10"/>
  <c r="B1246" i="10" s="1"/>
  <c r="N1246" i="10"/>
  <c r="P1246" i="10"/>
  <c r="D1247" i="10"/>
  <c r="B1247" i="10" s="1"/>
  <c r="N1247" i="10"/>
  <c r="O1247" i="10"/>
  <c r="P1247" i="10"/>
  <c r="D1248" i="10"/>
  <c r="B1248" i="10" s="1"/>
  <c r="N1248" i="10"/>
  <c r="O1248" i="10"/>
  <c r="P1248" i="10"/>
  <c r="D1249" i="10"/>
  <c r="B1249" i="10" s="1"/>
  <c r="N1249" i="10"/>
  <c r="O1249" i="10"/>
  <c r="P1249" i="10"/>
  <c r="D1250" i="10"/>
  <c r="B1250" i="10" s="1"/>
  <c r="N1250" i="10"/>
  <c r="O1250" i="10"/>
  <c r="P1250" i="10"/>
  <c r="D1251" i="10"/>
  <c r="B1251" i="10" s="1"/>
  <c r="N1251" i="10"/>
  <c r="O1251" i="10"/>
  <c r="P1251" i="10"/>
  <c r="D1252" i="10"/>
  <c r="B1252" i="10" s="1"/>
  <c r="N1252" i="10"/>
  <c r="O1252" i="10"/>
  <c r="P1252" i="10"/>
  <c r="D1253" i="10"/>
  <c r="B1253" i="10" s="1"/>
  <c r="N1253" i="10"/>
  <c r="O1253" i="10"/>
  <c r="P1253" i="10"/>
  <c r="D1254" i="10"/>
  <c r="B1254" i="10" s="1"/>
  <c r="N1254" i="10"/>
  <c r="O1254" i="10"/>
  <c r="P1254" i="10"/>
  <c r="D1255" i="10"/>
  <c r="B1255" i="10" s="1"/>
  <c r="N1255" i="10"/>
  <c r="O1255" i="10"/>
  <c r="P1255" i="10"/>
  <c r="D1256" i="10"/>
  <c r="B1256" i="10" s="1"/>
  <c r="N1256" i="10"/>
  <c r="O1256" i="10"/>
  <c r="P1256" i="10"/>
  <c r="D1257" i="10"/>
  <c r="B1257" i="10" s="1"/>
  <c r="N1257" i="10"/>
  <c r="O1257" i="10"/>
  <c r="P1257" i="10"/>
  <c r="D1258" i="10"/>
  <c r="B1258" i="10" s="1"/>
  <c r="N1258" i="10"/>
  <c r="O1258" i="10"/>
  <c r="P1258" i="10"/>
  <c r="D1259" i="10"/>
  <c r="B1259" i="10" s="1"/>
  <c r="N1259" i="10"/>
  <c r="O1259" i="10"/>
  <c r="P1259" i="10"/>
  <c r="D1260" i="10"/>
  <c r="B1260" i="10" s="1"/>
  <c r="N1260" i="10"/>
  <c r="O1260" i="10"/>
  <c r="P1260" i="10"/>
  <c r="D1261" i="10"/>
  <c r="B1261" i="10" s="1"/>
  <c r="N1261" i="10"/>
  <c r="O1261" i="10"/>
  <c r="P1261" i="10"/>
  <c r="D1262" i="10"/>
  <c r="B1262" i="10" s="1"/>
  <c r="N1262" i="10"/>
  <c r="O1262" i="10"/>
  <c r="P1262" i="10"/>
  <c r="D1263" i="10"/>
  <c r="B1263" i="10" s="1"/>
  <c r="N1263" i="10"/>
  <c r="O1263" i="10"/>
  <c r="P1263" i="10"/>
  <c r="D1264" i="10"/>
  <c r="B1264" i="10" s="1"/>
  <c r="N1264" i="10"/>
  <c r="O1264" i="10"/>
  <c r="P1264" i="10"/>
  <c r="D1265" i="10"/>
  <c r="B1265" i="10" s="1"/>
  <c r="N1265" i="10"/>
  <c r="O1265" i="10"/>
  <c r="P1265" i="10"/>
  <c r="D1266" i="10"/>
  <c r="B1266" i="10" s="1"/>
  <c r="N1266" i="10"/>
  <c r="O1266" i="10"/>
  <c r="P1266" i="10"/>
  <c r="D1267" i="10"/>
  <c r="B1267" i="10" s="1"/>
  <c r="N1267" i="10"/>
  <c r="O1267" i="10"/>
  <c r="P1267" i="10"/>
  <c r="D1268" i="10"/>
  <c r="B1268" i="10" s="1"/>
  <c r="N1268" i="10"/>
  <c r="O1268" i="10"/>
  <c r="P1268" i="10"/>
  <c r="D1269" i="10"/>
  <c r="B1269" i="10" s="1"/>
  <c r="N1269" i="10"/>
  <c r="O1269" i="10"/>
  <c r="P1269" i="10"/>
  <c r="D1270" i="10"/>
  <c r="B1270" i="10" s="1"/>
  <c r="N1270" i="10"/>
  <c r="O1270" i="10"/>
  <c r="P1270" i="10"/>
  <c r="D1271" i="10"/>
  <c r="B1271" i="10" s="1"/>
  <c r="N1271" i="10"/>
  <c r="O1271" i="10"/>
  <c r="P1271" i="10"/>
  <c r="D1272" i="10"/>
  <c r="B1272" i="10" s="1"/>
  <c r="N1272" i="10"/>
  <c r="O1272" i="10"/>
  <c r="P1272" i="10"/>
  <c r="D1273" i="10"/>
  <c r="B1273" i="10" s="1"/>
  <c r="N1273" i="10"/>
  <c r="O1273" i="10"/>
  <c r="P1273" i="10"/>
  <c r="D1274" i="10"/>
  <c r="B1274" i="10" s="1"/>
  <c r="N1274" i="10"/>
  <c r="O1274" i="10"/>
  <c r="P1274" i="10"/>
  <c r="D1275" i="10"/>
  <c r="B1275" i="10" s="1"/>
  <c r="N1275" i="10"/>
  <c r="O1275" i="10"/>
  <c r="P1275" i="10"/>
  <c r="D1276" i="10"/>
  <c r="B1276" i="10" s="1"/>
  <c r="N1276" i="10"/>
  <c r="O1276" i="10"/>
  <c r="P1276" i="10"/>
  <c r="D1277" i="10"/>
  <c r="B1277" i="10" s="1"/>
  <c r="N1277" i="10"/>
  <c r="O1277" i="10"/>
  <c r="P1277" i="10"/>
  <c r="D1278" i="10"/>
  <c r="B1278" i="10" s="1"/>
  <c r="N1278" i="10"/>
  <c r="O1278" i="10"/>
  <c r="P1278" i="10"/>
  <c r="D1279" i="10"/>
  <c r="B1279" i="10" s="1"/>
  <c r="N1279" i="10"/>
  <c r="O1279" i="10"/>
  <c r="P1279" i="10"/>
  <c r="D1280" i="10"/>
  <c r="B1280" i="10" s="1"/>
  <c r="N1280" i="10"/>
  <c r="O1280" i="10"/>
  <c r="P1280" i="10"/>
  <c r="D1281" i="10"/>
  <c r="B1281" i="10" s="1"/>
  <c r="N1281" i="10"/>
  <c r="O1281" i="10"/>
  <c r="P1281" i="10"/>
  <c r="D1282" i="10"/>
  <c r="B1282" i="10" s="1"/>
  <c r="N1282" i="10"/>
  <c r="P1282" i="10"/>
  <c r="D1283" i="10"/>
  <c r="B1283" i="10" s="1"/>
  <c r="N1283" i="10"/>
  <c r="P1283" i="10"/>
  <c r="D1284" i="10"/>
  <c r="B1284" i="10" s="1"/>
  <c r="N1284" i="10"/>
  <c r="P1284" i="10"/>
  <c r="D1285" i="10"/>
  <c r="B1285" i="10" s="1"/>
  <c r="N1285" i="10"/>
  <c r="P1285" i="10"/>
  <c r="D1286" i="10"/>
  <c r="B1286" i="10" s="1"/>
  <c r="N1286" i="10"/>
  <c r="P1286" i="10"/>
  <c r="D1287" i="10"/>
  <c r="B1287" i="10" s="1"/>
  <c r="N1287" i="10"/>
  <c r="P1287" i="10"/>
  <c r="D1288" i="10"/>
  <c r="B1288" i="10" s="1"/>
  <c r="N1288" i="10"/>
  <c r="P1288" i="10"/>
  <c r="D1289" i="10"/>
  <c r="B1289" i="10" s="1"/>
  <c r="N1289" i="10"/>
  <c r="P1289" i="10"/>
  <c r="D1290" i="10"/>
  <c r="B1290" i="10" s="1"/>
  <c r="N1290" i="10"/>
  <c r="P1290" i="10"/>
  <c r="D1291" i="10"/>
  <c r="B1291" i="10" s="1"/>
  <c r="N1291" i="10"/>
  <c r="P1291" i="10"/>
  <c r="D1292" i="10"/>
  <c r="B1292" i="10" s="1"/>
  <c r="N1292" i="10"/>
  <c r="P1292" i="10"/>
  <c r="D1293" i="10"/>
  <c r="B1293" i="10" s="1"/>
  <c r="N1293" i="10"/>
  <c r="P1293" i="10"/>
  <c r="D1294" i="10"/>
  <c r="B1294" i="10" s="1"/>
  <c r="N1294" i="10"/>
  <c r="P1294" i="10"/>
  <c r="D1295" i="10"/>
  <c r="B1295" i="10" s="1"/>
  <c r="N1295" i="10"/>
  <c r="P1295" i="10"/>
  <c r="D1296" i="10"/>
  <c r="B1296" i="10" s="1"/>
  <c r="N1296" i="10"/>
  <c r="O1296" i="10"/>
  <c r="P1296" i="10"/>
  <c r="D1297" i="10"/>
  <c r="B1297" i="10" s="1"/>
  <c r="N1297" i="10"/>
  <c r="O1297" i="10"/>
  <c r="P1297" i="10"/>
  <c r="D1298" i="10"/>
  <c r="B1298" i="10" s="1"/>
  <c r="N1298" i="10"/>
  <c r="O1298" i="10"/>
  <c r="P1298" i="10"/>
  <c r="D1299" i="10"/>
  <c r="B1299" i="10" s="1"/>
  <c r="N1299" i="10"/>
  <c r="O1299" i="10"/>
  <c r="P1299" i="10"/>
  <c r="D1300" i="10"/>
  <c r="B1300" i="10" s="1"/>
  <c r="N1300" i="10"/>
  <c r="O1300" i="10"/>
  <c r="P1300" i="10"/>
  <c r="D1301" i="10"/>
  <c r="B1301" i="10" s="1"/>
  <c r="N1301" i="10"/>
  <c r="O1301" i="10"/>
  <c r="P1301" i="10"/>
  <c r="B1302" i="10"/>
  <c r="N1302" i="10"/>
  <c r="P1302" i="10"/>
  <c r="B1303" i="10"/>
  <c r="N1303" i="10"/>
  <c r="P1303" i="10"/>
  <c r="D1304" i="10"/>
  <c r="B1304" i="10" s="1"/>
  <c r="N1304" i="10"/>
  <c r="O1304" i="10"/>
  <c r="P1304" i="10"/>
  <c r="D1305" i="10"/>
  <c r="B1305" i="10" s="1"/>
  <c r="N1305" i="10"/>
  <c r="O1305" i="10"/>
  <c r="P1305" i="10"/>
  <c r="D1306" i="10"/>
  <c r="B1306" i="10" s="1"/>
  <c r="N1306" i="10"/>
  <c r="O1306" i="10"/>
  <c r="P1306" i="10"/>
  <c r="D1307" i="10"/>
  <c r="B1307" i="10" s="1"/>
  <c r="N1307" i="10"/>
  <c r="O1307" i="10"/>
  <c r="P1307" i="10"/>
  <c r="D1308" i="10"/>
  <c r="B1308" i="10" s="1"/>
  <c r="N1308" i="10"/>
  <c r="O1308" i="10"/>
  <c r="P1308" i="10"/>
  <c r="D1309" i="10"/>
  <c r="B1309" i="10" s="1"/>
  <c r="N1309" i="10"/>
  <c r="O1309" i="10"/>
  <c r="P1309" i="10"/>
  <c r="B1310" i="10"/>
  <c r="N1310" i="10"/>
  <c r="P1310" i="10"/>
  <c r="B1311" i="10"/>
  <c r="N1311" i="10"/>
  <c r="P1311" i="10"/>
  <c r="D1312" i="10"/>
  <c r="B1312" i="10" s="1"/>
  <c r="N1312" i="10"/>
  <c r="O1312" i="10"/>
  <c r="P1312" i="10"/>
  <c r="D1313" i="10"/>
  <c r="B1313" i="10" s="1"/>
  <c r="N1313" i="10"/>
  <c r="O1313" i="10"/>
  <c r="P1313" i="10"/>
  <c r="D1314" i="10"/>
  <c r="B1314" i="10" s="1"/>
  <c r="N1314" i="10"/>
  <c r="O1314" i="10"/>
  <c r="P1314" i="10"/>
  <c r="D1315" i="10"/>
  <c r="B1315" i="10" s="1"/>
  <c r="N1315" i="10"/>
  <c r="O1315" i="10"/>
  <c r="P1315" i="10"/>
  <c r="D1316" i="10"/>
  <c r="B1316" i="10" s="1"/>
  <c r="N1316" i="10"/>
  <c r="O1316" i="10"/>
  <c r="P1316" i="10"/>
  <c r="D1317" i="10"/>
  <c r="B1317" i="10" s="1"/>
  <c r="N1317" i="10"/>
  <c r="O1317" i="10"/>
  <c r="P1317" i="10"/>
  <c r="B1318" i="10"/>
  <c r="N1318" i="10"/>
  <c r="P1318" i="10"/>
  <c r="B1319" i="10"/>
  <c r="N1319" i="10"/>
  <c r="P1319" i="10"/>
  <c r="D1320" i="10"/>
  <c r="B1320" i="10" s="1"/>
  <c r="N1320" i="10"/>
  <c r="P1320" i="10"/>
  <c r="D1321" i="10"/>
  <c r="B1321" i="10" s="1"/>
  <c r="N1321" i="10"/>
  <c r="P1321" i="10"/>
  <c r="D1322" i="10"/>
  <c r="B1322" i="10" s="1"/>
  <c r="N1322" i="10"/>
  <c r="P1322" i="10"/>
  <c r="D1323" i="10"/>
  <c r="B1323" i="10" s="1"/>
  <c r="N1323" i="10"/>
  <c r="P1323" i="10"/>
  <c r="D1324" i="10"/>
  <c r="B1324" i="10" s="1"/>
  <c r="N1324" i="10"/>
  <c r="P1324" i="10"/>
  <c r="D1325" i="10"/>
  <c r="B1325" i="10" s="1"/>
  <c r="N1325" i="10"/>
  <c r="P1325" i="10"/>
  <c r="D1326" i="10"/>
  <c r="B1326" i="10" s="1"/>
  <c r="N1326" i="10"/>
  <c r="P1326" i="10"/>
  <c r="D1327" i="10"/>
  <c r="B1327" i="10" s="1"/>
  <c r="N1327" i="10"/>
  <c r="P1327" i="10"/>
  <c r="D1328" i="10"/>
  <c r="B1328" i="10" s="1"/>
  <c r="N1328" i="10"/>
  <c r="P1328" i="10"/>
  <c r="D1329" i="10"/>
  <c r="B1329" i="10" s="1"/>
  <c r="N1329" i="10"/>
  <c r="P1329" i="10"/>
  <c r="D1330" i="10"/>
  <c r="B1330" i="10" s="1"/>
  <c r="N1330" i="10"/>
  <c r="P1330" i="10"/>
  <c r="D1331" i="10"/>
  <c r="B1331" i="10" s="1"/>
  <c r="N1331" i="10"/>
  <c r="P1331" i="10"/>
  <c r="D1332" i="10"/>
  <c r="B1332" i="10" s="1"/>
  <c r="N1332" i="10"/>
  <c r="O1332" i="10"/>
  <c r="P1332" i="10"/>
  <c r="D1333" i="10"/>
  <c r="B1333" i="10" s="1"/>
  <c r="N1333" i="10"/>
  <c r="O1333" i="10"/>
  <c r="P1333" i="10"/>
  <c r="D1334" i="10"/>
  <c r="B1334" i="10" s="1"/>
  <c r="N1334" i="10"/>
  <c r="O1334" i="10"/>
  <c r="P1334" i="10"/>
  <c r="D1335" i="10"/>
  <c r="B1335" i="10" s="1"/>
  <c r="N1335" i="10"/>
  <c r="O1335" i="10"/>
  <c r="P1335" i="10"/>
  <c r="D1336" i="10"/>
  <c r="B1336" i="10" s="1"/>
  <c r="N1336" i="10"/>
  <c r="O1336" i="10"/>
  <c r="P1336" i="10"/>
  <c r="D1337" i="10"/>
  <c r="B1337" i="10" s="1"/>
  <c r="N1337" i="10"/>
  <c r="O1337" i="10"/>
  <c r="P1337" i="10"/>
  <c r="D1338" i="10"/>
  <c r="B1338" i="10" s="1"/>
  <c r="N1338" i="10"/>
  <c r="O1338" i="10"/>
  <c r="P1338" i="10"/>
  <c r="D1339" i="10"/>
  <c r="B1339" i="10" s="1"/>
  <c r="N1339" i="10"/>
  <c r="O1339" i="10"/>
  <c r="P1339" i="10"/>
  <c r="D1340" i="10"/>
  <c r="B1340" i="10" s="1"/>
  <c r="N1340" i="10"/>
  <c r="O1340" i="10"/>
  <c r="P1340" i="10"/>
  <c r="D1341" i="10"/>
  <c r="B1341" i="10" s="1"/>
  <c r="N1341" i="10"/>
  <c r="O1341" i="10"/>
  <c r="P1341" i="10"/>
  <c r="D1342" i="10"/>
  <c r="B1342" i="10" s="1"/>
  <c r="N1342" i="10"/>
  <c r="P1342" i="10"/>
  <c r="D1343" i="10"/>
  <c r="B1343" i="10" s="1"/>
  <c r="N1343" i="10"/>
  <c r="P1343" i="10"/>
  <c r="D1344" i="10"/>
  <c r="B1344" i="10" s="1"/>
  <c r="N1344" i="10"/>
  <c r="P1344" i="10"/>
  <c r="D1345" i="10"/>
  <c r="B1345" i="10" s="1"/>
  <c r="N1345" i="10"/>
  <c r="P1345" i="10"/>
  <c r="D1346" i="10"/>
  <c r="B1346" i="10" s="1"/>
  <c r="N1346" i="10"/>
  <c r="P1346" i="10"/>
  <c r="D1347" i="10"/>
  <c r="B1347" i="10" s="1"/>
  <c r="N1347" i="10"/>
  <c r="P1347" i="10"/>
  <c r="D1348" i="10"/>
  <c r="B1348" i="10" s="1"/>
  <c r="N1348" i="10"/>
  <c r="P1348" i="10"/>
  <c r="D1349" i="10"/>
  <c r="B1349" i="10" s="1"/>
  <c r="N1349" i="10"/>
  <c r="P1349" i="10"/>
  <c r="D1350" i="10"/>
  <c r="B1350" i="10" s="1"/>
  <c r="N1350" i="10"/>
  <c r="P1350" i="10"/>
  <c r="D1351" i="10"/>
  <c r="B1351" i="10" s="1"/>
  <c r="N1351" i="10"/>
  <c r="P1351" i="10"/>
  <c r="D1352" i="10"/>
  <c r="B1352" i="10" s="1"/>
  <c r="N1352" i="10"/>
  <c r="P1352" i="10"/>
  <c r="D1353" i="10"/>
  <c r="B1353" i="10" s="1"/>
  <c r="N1353" i="10"/>
  <c r="P1353" i="10"/>
  <c r="D1354" i="10"/>
  <c r="B1354" i="10" s="1"/>
  <c r="N1354" i="10"/>
  <c r="P1354" i="10"/>
  <c r="D1355" i="10"/>
  <c r="B1355" i="10" s="1"/>
  <c r="N1355" i="10"/>
  <c r="O1355" i="10"/>
  <c r="P1355" i="10"/>
  <c r="D1356" i="10"/>
  <c r="B1356" i="10" s="1"/>
  <c r="N1356" i="10"/>
  <c r="O1356" i="10"/>
  <c r="P1356" i="10"/>
  <c r="D1357" i="10"/>
  <c r="B1357" i="10" s="1"/>
  <c r="N1357" i="10"/>
  <c r="O1357" i="10"/>
  <c r="P1357" i="10"/>
  <c r="D1358" i="10"/>
  <c r="B1358" i="10" s="1"/>
  <c r="N1358" i="10"/>
  <c r="O1358" i="10"/>
  <c r="P1358" i="10"/>
  <c r="D1359" i="10"/>
  <c r="B1359" i="10" s="1"/>
  <c r="N1359" i="10"/>
  <c r="O1359" i="10"/>
  <c r="P1359" i="10"/>
  <c r="D1360" i="10"/>
  <c r="B1360" i="10" s="1"/>
  <c r="N1360" i="10"/>
  <c r="P1360" i="10"/>
  <c r="D1361" i="10"/>
  <c r="B1361" i="10" s="1"/>
  <c r="N1361" i="10"/>
  <c r="P1361" i="10"/>
  <c r="D1362" i="10"/>
  <c r="B1362" i="10" s="1"/>
  <c r="N1362" i="10"/>
  <c r="P1362" i="10"/>
  <c r="D1363" i="10"/>
  <c r="B1363" i="10" s="1"/>
  <c r="N1363" i="10"/>
  <c r="P1363" i="10"/>
  <c r="D1364" i="10"/>
  <c r="B1364" i="10" s="1"/>
  <c r="N1364" i="10"/>
  <c r="P1364" i="10"/>
  <c r="D1365" i="10"/>
  <c r="B1365" i="10" s="1"/>
  <c r="N1365" i="10"/>
  <c r="P1365" i="10"/>
  <c r="D1366" i="10"/>
  <c r="B1366" i="10" s="1"/>
  <c r="N1366" i="10"/>
  <c r="P1366" i="10"/>
  <c r="D1367" i="10"/>
  <c r="B1367" i="10" s="1"/>
  <c r="N1367" i="10"/>
  <c r="P1367" i="10"/>
  <c r="D1368" i="10"/>
  <c r="B1368" i="10" s="1"/>
  <c r="N1368" i="10"/>
  <c r="P1368" i="10"/>
  <c r="D1369" i="10"/>
  <c r="B1369" i="10" s="1"/>
  <c r="N1369" i="10"/>
  <c r="P1369" i="10"/>
  <c r="D1370" i="10"/>
  <c r="B1370" i="10" s="1"/>
  <c r="N1370" i="10"/>
  <c r="P1370" i="10"/>
  <c r="D1371" i="10"/>
  <c r="B1371" i="10" s="1"/>
  <c r="N1371" i="10"/>
  <c r="P1371" i="10"/>
  <c r="D1372" i="10"/>
  <c r="B1372" i="10" s="1"/>
  <c r="N1372" i="10"/>
  <c r="O1372" i="10"/>
  <c r="P1372" i="10"/>
  <c r="D1373" i="10"/>
  <c r="B1373" i="10" s="1"/>
  <c r="N1373" i="10"/>
  <c r="O1373" i="10"/>
  <c r="P1373" i="10"/>
  <c r="D1374" i="10"/>
  <c r="B1374" i="10" s="1"/>
  <c r="N1374" i="10"/>
  <c r="O1374" i="10"/>
  <c r="P1374" i="10"/>
  <c r="D1375" i="10"/>
  <c r="B1375" i="10" s="1"/>
  <c r="N1375" i="10"/>
  <c r="O1375" i="10"/>
  <c r="P1375" i="10"/>
  <c r="D1376" i="10"/>
  <c r="B1376" i="10" s="1"/>
  <c r="N1376" i="10"/>
  <c r="O1376" i="10"/>
  <c r="P1376" i="10"/>
  <c r="D1377" i="10"/>
  <c r="B1377" i="10" s="1"/>
  <c r="N1377" i="10"/>
  <c r="O1377" i="10"/>
  <c r="P1377" i="10"/>
  <c r="D1378" i="10"/>
  <c r="B1378" i="10" s="1"/>
  <c r="N1378" i="10"/>
  <c r="O1378" i="10"/>
  <c r="P1378" i="10"/>
  <c r="D1379" i="10"/>
  <c r="B1379" i="10" s="1"/>
  <c r="N1379" i="10"/>
  <c r="O1379" i="10"/>
  <c r="P1379" i="10"/>
  <c r="D1380" i="10"/>
  <c r="B1380" i="10" s="1"/>
  <c r="N1380" i="10"/>
  <c r="O1380" i="10"/>
  <c r="P1380" i="10"/>
  <c r="D1381" i="10"/>
  <c r="B1381" i="10" s="1"/>
  <c r="N1381" i="10"/>
  <c r="O1381" i="10"/>
  <c r="P1381" i="10"/>
  <c r="D1382" i="10"/>
  <c r="B1382" i="10" s="1"/>
  <c r="N1382" i="10"/>
  <c r="O1382" i="10"/>
  <c r="P1382" i="10"/>
  <c r="D1383" i="10"/>
  <c r="B1383" i="10" s="1"/>
  <c r="N1383" i="10"/>
  <c r="O1383" i="10"/>
  <c r="P1383" i="10"/>
  <c r="D1384" i="10"/>
  <c r="B1384" i="10" s="1"/>
  <c r="N1384" i="10"/>
  <c r="P1384" i="10"/>
  <c r="D1385" i="10"/>
  <c r="B1385" i="10" s="1"/>
  <c r="N1385" i="10"/>
  <c r="P1385" i="10"/>
  <c r="D1386" i="10"/>
  <c r="B1386" i="10" s="1"/>
  <c r="N1386" i="10"/>
  <c r="P1386" i="10"/>
  <c r="D1387" i="10"/>
  <c r="B1387" i="10" s="1"/>
  <c r="N1387" i="10"/>
  <c r="P1387" i="10"/>
  <c r="D1388" i="10"/>
  <c r="B1388" i="10" s="1"/>
  <c r="N1388" i="10"/>
  <c r="P1388" i="10"/>
  <c r="D1389" i="10"/>
  <c r="B1389" i="10" s="1"/>
  <c r="N1389" i="10"/>
  <c r="P1389" i="10"/>
  <c r="D1390" i="10"/>
  <c r="B1390" i="10" s="1"/>
  <c r="N1390" i="10"/>
  <c r="P1390" i="10"/>
  <c r="D1391" i="10"/>
  <c r="B1391" i="10" s="1"/>
  <c r="N1391" i="10"/>
  <c r="P1391" i="10"/>
  <c r="D1392" i="10"/>
  <c r="B1392" i="10" s="1"/>
  <c r="N1392" i="10"/>
  <c r="P1392" i="10"/>
  <c r="D1393" i="10"/>
  <c r="B1393" i="10" s="1"/>
  <c r="N1393" i="10"/>
  <c r="P1393" i="10"/>
  <c r="D1394" i="10"/>
  <c r="B1394" i="10" s="1"/>
  <c r="N1394" i="10"/>
  <c r="P1394" i="10"/>
  <c r="D1395" i="10"/>
  <c r="B1395" i="10" s="1"/>
  <c r="N1395" i="10"/>
  <c r="P1395" i="10"/>
  <c r="D1396" i="10"/>
  <c r="B1396" i="10" s="1"/>
  <c r="N1396" i="10"/>
  <c r="P1396" i="10"/>
  <c r="D1397" i="10"/>
  <c r="B1397" i="10" s="1"/>
  <c r="N1397" i="10"/>
  <c r="P1397" i="10"/>
  <c r="D1398" i="10"/>
  <c r="B1398" i="10" s="1"/>
  <c r="N1398" i="10"/>
  <c r="P1398" i="10"/>
  <c r="D1399" i="10"/>
  <c r="B1399" i="10" s="1"/>
  <c r="N1399" i="10"/>
  <c r="P1399" i="10"/>
  <c r="D1400" i="10"/>
  <c r="B1400" i="10" s="1"/>
  <c r="N1400" i="10"/>
  <c r="P1400" i="10"/>
  <c r="D1401" i="10"/>
  <c r="B1401" i="10" s="1"/>
  <c r="N1401" i="10"/>
  <c r="P1401" i="10"/>
  <c r="D1402" i="10"/>
  <c r="B1402" i="10" s="1"/>
  <c r="N1402" i="10"/>
  <c r="P1402" i="10"/>
  <c r="D1403" i="10"/>
  <c r="B1403" i="10" s="1"/>
  <c r="N1403" i="10"/>
  <c r="P1403" i="10"/>
  <c r="D1404" i="10"/>
  <c r="B1404" i="10" s="1"/>
  <c r="N1404" i="10"/>
  <c r="P1404" i="10"/>
  <c r="D1405" i="10"/>
  <c r="B1405" i="10" s="1"/>
  <c r="N1405" i="10"/>
  <c r="P1405" i="10"/>
  <c r="D1406" i="10"/>
  <c r="B1406" i="10" s="1"/>
  <c r="N1406" i="10"/>
  <c r="P1406" i="10"/>
  <c r="D1407" i="10"/>
  <c r="B1407" i="10" s="1"/>
  <c r="N1407" i="10"/>
  <c r="P1407" i="10"/>
  <c r="D1408" i="10"/>
  <c r="B1408" i="10" s="1"/>
  <c r="N1408" i="10"/>
  <c r="O1408" i="10"/>
  <c r="P1408" i="10"/>
  <c r="D1409" i="10"/>
  <c r="B1409" i="10" s="1"/>
  <c r="N1409" i="10"/>
  <c r="P1409" i="10"/>
  <c r="D1410" i="10"/>
  <c r="B1410" i="10" s="1"/>
  <c r="N1410" i="10"/>
  <c r="P1410" i="10"/>
  <c r="D1411" i="10"/>
  <c r="B1411" i="10" s="1"/>
  <c r="N1411" i="10"/>
  <c r="P1411" i="10"/>
  <c r="D1412" i="10"/>
  <c r="B1412" i="10" s="1"/>
  <c r="N1412" i="10"/>
  <c r="P1412" i="10"/>
  <c r="D1413" i="10"/>
  <c r="B1413" i="10" s="1"/>
  <c r="N1413" i="10"/>
  <c r="P1413" i="10"/>
  <c r="D1414" i="10"/>
  <c r="B1414" i="10" s="1"/>
  <c r="N1414" i="10"/>
  <c r="P1414" i="10"/>
  <c r="D1415" i="10"/>
  <c r="B1415" i="10" s="1"/>
  <c r="N1415" i="10"/>
  <c r="P1415" i="10"/>
  <c r="D1416" i="10"/>
  <c r="B1416" i="10" s="1"/>
  <c r="N1416" i="10"/>
  <c r="P1416" i="10"/>
  <c r="D1417" i="10"/>
  <c r="B1417" i="10" s="1"/>
  <c r="N1417" i="10"/>
  <c r="P1417" i="10"/>
  <c r="D1418" i="10"/>
  <c r="B1418" i="10" s="1"/>
  <c r="N1418" i="10"/>
  <c r="P1418" i="10"/>
  <c r="D1419" i="10"/>
  <c r="B1419" i="10" s="1"/>
  <c r="N1419" i="10"/>
  <c r="P1419" i="10"/>
  <c r="D1420" i="10"/>
  <c r="B1420" i="10" s="1"/>
  <c r="N1420" i="10"/>
  <c r="P1420" i="10"/>
  <c r="D1421" i="10"/>
  <c r="B1421" i="10" s="1"/>
  <c r="N1421" i="10"/>
  <c r="P1421" i="10"/>
  <c r="D1422" i="10"/>
  <c r="B1422" i="10" s="1"/>
  <c r="N1422" i="10"/>
  <c r="P1422" i="10"/>
  <c r="D1423" i="10"/>
  <c r="B1423" i="10" s="1"/>
  <c r="N1423" i="10"/>
  <c r="P1423" i="10"/>
  <c r="D1424" i="10"/>
  <c r="B1424" i="10" s="1"/>
  <c r="N1424" i="10"/>
  <c r="O1424" i="10"/>
  <c r="P1424" i="10"/>
  <c r="D1425" i="10"/>
  <c r="B1425" i="10" s="1"/>
  <c r="N1425" i="10"/>
  <c r="O1425" i="10"/>
  <c r="P1425" i="10"/>
  <c r="D1426" i="10"/>
  <c r="B1426" i="10" s="1"/>
  <c r="N1426" i="10"/>
  <c r="O1426" i="10"/>
  <c r="P1426" i="10"/>
  <c r="D1427" i="10"/>
  <c r="B1427" i="10" s="1"/>
  <c r="N1427" i="10"/>
  <c r="O1427" i="10"/>
  <c r="P1427" i="10"/>
  <c r="D1428" i="10"/>
  <c r="B1428" i="10" s="1"/>
  <c r="N1428" i="10"/>
  <c r="O1428" i="10"/>
  <c r="P1428" i="10"/>
  <c r="D1429" i="10"/>
  <c r="B1429" i="10" s="1"/>
  <c r="N1429" i="10"/>
  <c r="O1429" i="10"/>
  <c r="P1429" i="10"/>
  <c r="D1430" i="10"/>
  <c r="B1430" i="10" s="1"/>
  <c r="N1430" i="10"/>
  <c r="O1430" i="10"/>
  <c r="P1430" i="10"/>
  <c r="D1431" i="10"/>
  <c r="B1431" i="10" s="1"/>
  <c r="N1431" i="10"/>
  <c r="O1431" i="10"/>
  <c r="P1431" i="10"/>
  <c r="D1432" i="10"/>
  <c r="B1432" i="10" s="1"/>
  <c r="N1432" i="10"/>
  <c r="O1432" i="10"/>
  <c r="P1432" i="10"/>
  <c r="D1433" i="10"/>
  <c r="B1433" i="10" s="1"/>
  <c r="N1433" i="10"/>
  <c r="O1433" i="10"/>
  <c r="P1433" i="10"/>
  <c r="D1434" i="10"/>
  <c r="B1434" i="10" s="1"/>
  <c r="D6" i="9"/>
  <c r="B6" i="9" s="1"/>
  <c r="H6" i="9"/>
  <c r="S6" i="9" s="1"/>
  <c r="M6" i="9"/>
  <c r="V6" i="9"/>
  <c r="D7" i="9"/>
  <c r="B7" i="9" s="1"/>
  <c r="H7" i="9"/>
  <c r="S7" i="9" s="1"/>
  <c r="M7" i="9"/>
  <c r="V7" i="9"/>
  <c r="D8" i="9"/>
  <c r="B8" i="9" s="1"/>
  <c r="H8" i="9"/>
  <c r="S8" i="9" s="1"/>
  <c r="M8" i="9"/>
  <c r="V8" i="9"/>
  <c r="D9" i="9"/>
  <c r="B9" i="9" s="1"/>
  <c r="H9" i="9"/>
  <c r="S9" i="9" s="1"/>
  <c r="M9" i="9"/>
  <c r="V9" i="9"/>
  <c r="D10" i="9"/>
  <c r="B10" i="9" s="1"/>
  <c r="H10" i="9"/>
  <c r="S10" i="9" s="1"/>
  <c r="M10" i="9"/>
  <c r="V10" i="9"/>
  <c r="D11" i="9"/>
  <c r="B11" i="9" s="1"/>
  <c r="H11" i="9"/>
  <c r="S11" i="9" s="1"/>
  <c r="M11" i="9"/>
  <c r="V11" i="9"/>
  <c r="D12" i="9"/>
  <c r="B12" i="9" s="1"/>
  <c r="M12" i="9"/>
  <c r="S12" i="9"/>
  <c r="V12" i="9"/>
  <c r="D13" i="9"/>
  <c r="B13" i="9" s="1"/>
  <c r="M13" i="9"/>
  <c r="S13" i="9"/>
  <c r="V13" i="9"/>
  <c r="D14" i="9"/>
  <c r="B14" i="9" s="1"/>
  <c r="M14" i="9"/>
  <c r="S14" i="9"/>
  <c r="V14" i="9"/>
  <c r="D15" i="9"/>
  <c r="B15" i="9" s="1"/>
  <c r="H15" i="9"/>
  <c r="S15" i="9" s="1"/>
  <c r="M15" i="9"/>
  <c r="V15" i="9"/>
  <c r="D16" i="9"/>
  <c r="B16" i="9" s="1"/>
  <c r="H16" i="9"/>
  <c r="S16" i="9" s="1"/>
  <c r="M16" i="9"/>
  <c r="V16" i="9"/>
  <c r="D17" i="9"/>
  <c r="B17" i="9" s="1"/>
  <c r="H17" i="9"/>
  <c r="S17" i="9" s="1"/>
  <c r="M17" i="9"/>
  <c r="V17" i="9"/>
  <c r="D18" i="9"/>
  <c r="B18" i="9" s="1"/>
  <c r="H18" i="9"/>
  <c r="S18" i="9" s="1"/>
  <c r="M18" i="9"/>
  <c r="V18" i="9"/>
  <c r="D19" i="9"/>
  <c r="B19" i="9" s="1"/>
  <c r="H19" i="9"/>
  <c r="S19" i="9" s="1"/>
  <c r="M19" i="9"/>
  <c r="V19" i="9"/>
  <c r="D20" i="9"/>
  <c r="B20" i="9" s="1"/>
  <c r="H20" i="9"/>
  <c r="S20" i="9" s="1"/>
  <c r="M20" i="9"/>
  <c r="V20" i="9"/>
  <c r="D21" i="9"/>
  <c r="B21" i="9" s="1"/>
  <c r="H21" i="9"/>
  <c r="S21" i="9" s="1"/>
  <c r="M21" i="9"/>
  <c r="V21" i="9"/>
  <c r="D22" i="9"/>
  <c r="B22" i="9" s="1"/>
  <c r="H22" i="9"/>
  <c r="S22" i="9" s="1"/>
  <c r="M22" i="9"/>
  <c r="V22" i="9"/>
  <c r="D23" i="9"/>
  <c r="B23" i="9" s="1"/>
  <c r="H23" i="9"/>
  <c r="S23" i="9" s="1"/>
  <c r="M23" i="9"/>
  <c r="V23" i="9"/>
  <c r="D24" i="9"/>
  <c r="B24" i="9" s="1"/>
  <c r="H24" i="9"/>
  <c r="S24" i="9" s="1"/>
  <c r="M24" i="9"/>
  <c r="V24" i="9"/>
  <c r="D25" i="9"/>
  <c r="B25" i="9" s="1"/>
  <c r="H25" i="9"/>
  <c r="S25" i="9" s="1"/>
  <c r="M25" i="9"/>
  <c r="V25" i="9"/>
  <c r="D26" i="9"/>
  <c r="B26" i="9" s="1"/>
  <c r="M26" i="9"/>
  <c r="S26" i="9"/>
  <c r="V26" i="9"/>
  <c r="D27" i="9"/>
  <c r="B27" i="9" s="1"/>
  <c r="H27" i="9"/>
  <c r="S27" i="9" s="1"/>
  <c r="M27" i="9"/>
  <c r="V27" i="9"/>
  <c r="D28" i="9"/>
  <c r="B28" i="9" s="1"/>
  <c r="H28" i="9"/>
  <c r="S28" i="9" s="1"/>
  <c r="M28" i="9"/>
  <c r="V28" i="9"/>
  <c r="D29" i="9"/>
  <c r="B29" i="9" s="1"/>
  <c r="M29" i="9"/>
  <c r="S29" i="9"/>
  <c r="V29" i="9"/>
  <c r="D30" i="9"/>
  <c r="B30" i="9" s="1"/>
  <c r="H30" i="9"/>
  <c r="S30" i="9" s="1"/>
  <c r="M30" i="9"/>
  <c r="V30" i="9"/>
  <c r="D31" i="9"/>
  <c r="B31" i="9" s="1"/>
  <c r="M31" i="9"/>
  <c r="S31" i="9"/>
  <c r="V31" i="9"/>
  <c r="D32" i="9"/>
  <c r="B32" i="9" s="1"/>
  <c r="H32" i="9"/>
  <c r="S32" i="9" s="1"/>
  <c r="M32" i="9"/>
  <c r="V32" i="9"/>
  <c r="D33" i="9"/>
  <c r="B33" i="9" s="1"/>
  <c r="H33" i="9"/>
  <c r="S33" i="9" s="1"/>
  <c r="M33" i="9"/>
  <c r="V33" i="9"/>
  <c r="D34" i="9"/>
  <c r="B34" i="9" s="1"/>
  <c r="M34" i="9"/>
  <c r="S34" i="9"/>
  <c r="V34" i="9"/>
  <c r="D35" i="9"/>
  <c r="B35" i="9" s="1"/>
  <c r="H35" i="9"/>
  <c r="S35" i="9" s="1"/>
  <c r="M35" i="9"/>
  <c r="V35" i="9"/>
  <c r="D36" i="9"/>
  <c r="B36" i="9" s="1"/>
  <c r="H36" i="9"/>
  <c r="S36" i="9" s="1"/>
  <c r="M36" i="9"/>
  <c r="V36" i="9"/>
  <c r="D37" i="9"/>
  <c r="B37" i="9" s="1"/>
  <c r="H37" i="9"/>
  <c r="S37" i="9" s="1"/>
  <c r="M37" i="9"/>
  <c r="V37" i="9"/>
  <c r="D38" i="9"/>
  <c r="B38" i="9" s="1"/>
  <c r="H38" i="9"/>
  <c r="S38" i="9" s="1"/>
  <c r="M38" i="9"/>
  <c r="V38" i="9"/>
  <c r="D39" i="9"/>
  <c r="B39" i="9" s="1"/>
  <c r="H39" i="9"/>
  <c r="S39" i="9" s="1"/>
  <c r="M39" i="9"/>
  <c r="V39" i="9"/>
  <c r="D40" i="9"/>
  <c r="B40" i="9" s="1"/>
  <c r="H40" i="9"/>
  <c r="S40" i="9" s="1"/>
  <c r="M40" i="9"/>
  <c r="V40" i="9"/>
  <c r="D41" i="9"/>
  <c r="B41" i="9" s="1"/>
  <c r="H41" i="9"/>
  <c r="S41" i="9" s="1"/>
  <c r="M41" i="9"/>
  <c r="V41" i="9"/>
  <c r="D42" i="9"/>
  <c r="B42" i="9" s="1"/>
  <c r="H42" i="9"/>
  <c r="S42" i="9" s="1"/>
  <c r="M42" i="9"/>
  <c r="V42" i="9"/>
  <c r="D43" i="9"/>
  <c r="B43" i="9" s="1"/>
  <c r="H43" i="9"/>
  <c r="S43" i="9" s="1"/>
  <c r="M43" i="9"/>
  <c r="V43" i="9"/>
  <c r="D44" i="9"/>
  <c r="B44" i="9" s="1"/>
  <c r="H44" i="9"/>
  <c r="S44" i="9" s="1"/>
  <c r="M44" i="9"/>
  <c r="V44" i="9"/>
  <c r="D45" i="9"/>
  <c r="B45" i="9" s="1"/>
  <c r="H45" i="9"/>
  <c r="S45" i="9" s="1"/>
  <c r="M45" i="9"/>
  <c r="V45" i="9"/>
  <c r="D46" i="9"/>
  <c r="B46" i="9" s="1"/>
  <c r="H46" i="9"/>
  <c r="S46" i="9" s="1"/>
  <c r="M46" i="9"/>
  <c r="V46" i="9"/>
  <c r="D47" i="9"/>
  <c r="B47" i="9" s="1"/>
  <c r="M47" i="9"/>
  <c r="S47" i="9"/>
  <c r="V47" i="9"/>
  <c r="D48" i="9"/>
  <c r="B48" i="9" s="1"/>
  <c r="M48" i="9"/>
  <c r="S48" i="9"/>
  <c r="V48" i="9"/>
  <c r="D49" i="9"/>
  <c r="B49" i="9" s="1"/>
  <c r="M49" i="9"/>
  <c r="S49" i="9"/>
  <c r="V49" i="9"/>
  <c r="D50" i="9"/>
  <c r="B50" i="9" s="1"/>
  <c r="M50" i="9"/>
  <c r="S50" i="9"/>
  <c r="V50" i="9"/>
  <c r="D51" i="9"/>
  <c r="B51" i="9" s="1"/>
  <c r="H51" i="9"/>
  <c r="S51" i="9" s="1"/>
  <c r="M51" i="9"/>
  <c r="V51" i="9"/>
  <c r="D52" i="9"/>
  <c r="B52" i="9" s="1"/>
  <c r="H52" i="9"/>
  <c r="S52" i="9" s="1"/>
  <c r="M52" i="9"/>
  <c r="V52" i="9"/>
  <c r="D53" i="9"/>
  <c r="B53" i="9" s="1"/>
  <c r="H53" i="9"/>
  <c r="S53" i="9" s="1"/>
  <c r="M53" i="9"/>
  <c r="V53" i="9"/>
  <c r="D54" i="9"/>
  <c r="B54" i="9" s="1"/>
  <c r="H54" i="9"/>
  <c r="S54" i="9" s="1"/>
  <c r="M54" i="9"/>
  <c r="V54" i="9"/>
  <c r="D55" i="9"/>
  <c r="B55" i="9" s="1"/>
  <c r="H55" i="9"/>
  <c r="S55" i="9" s="1"/>
  <c r="M55" i="9"/>
  <c r="V55" i="9"/>
  <c r="D56" i="9"/>
  <c r="B56" i="9" s="1"/>
  <c r="H56" i="9"/>
  <c r="S56" i="9" s="1"/>
  <c r="M56" i="9"/>
  <c r="V56" i="9"/>
  <c r="D57" i="9"/>
  <c r="B57" i="9" s="1"/>
  <c r="H57" i="9"/>
  <c r="S57" i="9" s="1"/>
  <c r="M57" i="9"/>
  <c r="V57" i="9"/>
  <c r="D58" i="9"/>
  <c r="B58" i="9" s="1"/>
  <c r="H58" i="9"/>
  <c r="S58" i="9" s="1"/>
  <c r="M58" i="9"/>
  <c r="V58" i="9"/>
  <c r="D59" i="9"/>
  <c r="B59" i="9" s="1"/>
  <c r="H59" i="9"/>
  <c r="S59" i="9" s="1"/>
  <c r="M59" i="9"/>
  <c r="V59" i="9"/>
  <c r="D60" i="9"/>
  <c r="B60" i="9" s="1"/>
  <c r="H60" i="9"/>
  <c r="S60" i="9" s="1"/>
  <c r="M60" i="9"/>
  <c r="V60" i="9"/>
  <c r="D61" i="9"/>
  <c r="B61" i="9" s="1"/>
  <c r="H61" i="9"/>
  <c r="S61" i="9" s="1"/>
  <c r="M61" i="9"/>
  <c r="V61" i="9"/>
  <c r="D62" i="9"/>
  <c r="B62" i="9" s="1"/>
  <c r="H62" i="9"/>
  <c r="S62" i="9" s="1"/>
  <c r="M62" i="9"/>
  <c r="V62" i="9"/>
  <c r="D63" i="9"/>
  <c r="B63" i="9" s="1"/>
  <c r="M63" i="9"/>
  <c r="S63" i="9"/>
  <c r="V63" i="9"/>
  <c r="D64" i="9"/>
  <c r="B64" i="9" s="1"/>
  <c r="M64" i="9"/>
  <c r="S64" i="9"/>
  <c r="V64" i="9"/>
  <c r="D65" i="9"/>
  <c r="B65" i="9" s="1"/>
  <c r="M65" i="9"/>
  <c r="S65" i="9"/>
  <c r="V65" i="9"/>
  <c r="D66" i="9"/>
  <c r="B66" i="9" s="1"/>
  <c r="M66" i="9"/>
  <c r="S66" i="9"/>
  <c r="V66" i="9"/>
  <c r="D67" i="9"/>
  <c r="B67" i="9" s="1"/>
  <c r="H67" i="9"/>
  <c r="S67" i="9" s="1"/>
  <c r="M67" i="9"/>
  <c r="V67" i="9"/>
  <c r="D68" i="9"/>
  <c r="B68" i="9" s="1"/>
  <c r="H68" i="9"/>
  <c r="S68" i="9" s="1"/>
  <c r="M68" i="9"/>
  <c r="V68" i="9"/>
  <c r="D69" i="9"/>
  <c r="B69" i="9" s="1"/>
  <c r="H69" i="9"/>
  <c r="S69" i="9" s="1"/>
  <c r="M69" i="9"/>
  <c r="V69" i="9"/>
  <c r="D70" i="9"/>
  <c r="B70" i="9" s="1"/>
  <c r="H70" i="9"/>
  <c r="S70" i="9" s="1"/>
  <c r="M70" i="9"/>
  <c r="V70" i="9"/>
  <c r="D71" i="9"/>
  <c r="B71" i="9" s="1"/>
  <c r="H71" i="9"/>
  <c r="S71" i="9" s="1"/>
  <c r="M71" i="9"/>
  <c r="V71" i="9"/>
  <c r="D72" i="9"/>
  <c r="B72" i="9" s="1"/>
  <c r="H72" i="9"/>
  <c r="S72" i="9" s="1"/>
  <c r="M72" i="9"/>
  <c r="V72" i="9"/>
  <c r="D73" i="9"/>
  <c r="B73" i="9" s="1"/>
  <c r="H73" i="9"/>
  <c r="S73" i="9" s="1"/>
  <c r="M73" i="9"/>
  <c r="V73" i="9"/>
  <c r="D74" i="9"/>
  <c r="B74" i="9" s="1"/>
  <c r="H74" i="9"/>
  <c r="S74" i="9" s="1"/>
  <c r="M74" i="9"/>
  <c r="V74" i="9"/>
  <c r="D75" i="9"/>
  <c r="B75" i="9" s="1"/>
  <c r="H75" i="9"/>
  <c r="S75" i="9" s="1"/>
  <c r="M75" i="9"/>
  <c r="V75" i="9"/>
  <c r="D76" i="9"/>
  <c r="B76" i="9" s="1"/>
  <c r="H76" i="9"/>
  <c r="S76" i="9" s="1"/>
  <c r="M76" i="9"/>
  <c r="V76" i="9"/>
  <c r="D77" i="9"/>
  <c r="B77" i="9" s="1"/>
  <c r="H77" i="9"/>
  <c r="S77" i="9" s="1"/>
  <c r="M77" i="9"/>
  <c r="V77" i="9"/>
  <c r="D78" i="9"/>
  <c r="B78" i="9" s="1"/>
  <c r="H78" i="9"/>
  <c r="S78" i="9" s="1"/>
  <c r="M78" i="9"/>
  <c r="V78" i="9"/>
  <c r="D79" i="9"/>
  <c r="B79" i="9" s="1"/>
  <c r="H79" i="9"/>
  <c r="S79" i="9" s="1"/>
  <c r="M79" i="9"/>
  <c r="V79" i="9"/>
  <c r="D80" i="9"/>
  <c r="B80" i="9" s="1"/>
  <c r="H80" i="9"/>
  <c r="S80" i="9" s="1"/>
  <c r="M80" i="9"/>
  <c r="V80" i="9"/>
  <c r="D81" i="9"/>
  <c r="B81" i="9" s="1"/>
  <c r="H81" i="9"/>
  <c r="S81" i="9" s="1"/>
  <c r="M81" i="9"/>
  <c r="V81" i="9"/>
  <c r="D82" i="9"/>
  <c r="B82" i="9" s="1"/>
  <c r="H82" i="9"/>
  <c r="S82" i="9" s="1"/>
  <c r="M82" i="9"/>
  <c r="V82" i="9"/>
  <c r="D83" i="9"/>
  <c r="B83" i="9" s="1"/>
  <c r="H83" i="9"/>
  <c r="S83" i="9" s="1"/>
  <c r="M83" i="9"/>
  <c r="V83" i="9"/>
  <c r="D84" i="9"/>
  <c r="B84" i="9" s="1"/>
  <c r="H84" i="9"/>
  <c r="S84" i="9" s="1"/>
  <c r="M84" i="9"/>
  <c r="V84" i="9"/>
  <c r="D85" i="9"/>
  <c r="B85" i="9" s="1"/>
  <c r="H85" i="9"/>
  <c r="S85" i="9" s="1"/>
  <c r="M85" i="9"/>
  <c r="V85" i="9"/>
  <c r="D86" i="9"/>
  <c r="B86" i="9" s="1"/>
  <c r="H86" i="9"/>
  <c r="S86" i="9" s="1"/>
  <c r="M86" i="9"/>
  <c r="V86" i="9"/>
  <c r="D87" i="9"/>
  <c r="B87" i="9" s="1"/>
  <c r="M87" i="9"/>
  <c r="S87" i="9"/>
  <c r="V87" i="9"/>
  <c r="D88" i="9"/>
  <c r="B88" i="9" s="1"/>
  <c r="M88" i="9"/>
  <c r="S88" i="9"/>
  <c r="V88" i="9"/>
  <c r="D89" i="9"/>
  <c r="B89" i="9" s="1"/>
  <c r="H89" i="9"/>
  <c r="S89" i="9" s="1"/>
  <c r="M89" i="9"/>
  <c r="V89" i="9"/>
  <c r="D90" i="9"/>
  <c r="B90" i="9" s="1"/>
  <c r="H90" i="9"/>
  <c r="S90" i="9" s="1"/>
  <c r="M90" i="9"/>
  <c r="V90" i="9"/>
  <c r="D91" i="9"/>
  <c r="B91" i="9" s="1"/>
  <c r="H91" i="9"/>
  <c r="S91" i="9" s="1"/>
  <c r="M91" i="9"/>
  <c r="V91" i="9"/>
  <c r="D92" i="9"/>
  <c r="B92" i="9" s="1"/>
  <c r="H92" i="9"/>
  <c r="S92" i="9" s="1"/>
  <c r="M92" i="9"/>
  <c r="V92" i="9"/>
  <c r="D93" i="9"/>
  <c r="B93" i="9" s="1"/>
  <c r="M93" i="9"/>
  <c r="S93" i="9"/>
  <c r="V93" i="9"/>
  <c r="D94" i="9"/>
  <c r="B94" i="9" s="1"/>
  <c r="M94" i="9"/>
  <c r="S94" i="9"/>
  <c r="V94" i="9"/>
  <c r="D95" i="9"/>
  <c r="B95" i="9" s="1"/>
  <c r="H95" i="9"/>
  <c r="S95" i="9" s="1"/>
  <c r="M95" i="9"/>
  <c r="V95" i="9"/>
  <c r="D96" i="9"/>
  <c r="B96" i="9" s="1"/>
  <c r="H96" i="9"/>
  <c r="S96" i="9" s="1"/>
  <c r="M96" i="9"/>
  <c r="V96" i="9"/>
  <c r="D97" i="9"/>
  <c r="B97" i="9" s="1"/>
  <c r="H97" i="9"/>
  <c r="S97" i="9" s="1"/>
  <c r="M97" i="9"/>
  <c r="V97" i="9"/>
  <c r="D98" i="9"/>
  <c r="B98" i="9" s="1"/>
  <c r="H98" i="9"/>
  <c r="S98" i="9" s="1"/>
  <c r="M98" i="9"/>
  <c r="V98" i="9"/>
  <c r="D99" i="9"/>
  <c r="B99" i="9" s="1"/>
  <c r="H99" i="9"/>
  <c r="S99" i="9" s="1"/>
  <c r="M99" i="9"/>
  <c r="V99" i="9"/>
  <c r="D100" i="9"/>
  <c r="B100" i="9" s="1"/>
  <c r="H100" i="9"/>
  <c r="S100" i="9" s="1"/>
  <c r="M100" i="9"/>
  <c r="V100" i="9"/>
  <c r="D101" i="9"/>
  <c r="B101" i="9" s="1"/>
  <c r="H101" i="9"/>
  <c r="S101" i="9" s="1"/>
  <c r="M101" i="9"/>
  <c r="V101" i="9"/>
  <c r="D102" i="9"/>
  <c r="B102" i="9" s="1"/>
  <c r="H102" i="9"/>
  <c r="S102" i="9" s="1"/>
  <c r="M102" i="9"/>
  <c r="V102" i="9"/>
  <c r="D103" i="9"/>
  <c r="B103" i="9" s="1"/>
  <c r="H103" i="9"/>
  <c r="S103" i="9" s="1"/>
  <c r="M103" i="9"/>
  <c r="V103" i="9"/>
  <c r="D104" i="9"/>
  <c r="B104" i="9" s="1"/>
  <c r="H104" i="9"/>
  <c r="S104" i="9" s="1"/>
  <c r="M104" i="9"/>
  <c r="V104" i="9"/>
  <c r="D105" i="9"/>
  <c r="B105" i="9" s="1"/>
  <c r="H105" i="9"/>
  <c r="S105" i="9" s="1"/>
  <c r="M105" i="9"/>
  <c r="V105" i="9"/>
  <c r="D106" i="9"/>
  <c r="B106" i="9" s="1"/>
  <c r="H106" i="9"/>
  <c r="S106" i="9" s="1"/>
  <c r="M106" i="9"/>
  <c r="V106" i="9"/>
  <c r="D107" i="9"/>
  <c r="B107" i="9" s="1"/>
  <c r="H107" i="9"/>
  <c r="S107" i="9" s="1"/>
  <c r="M107" i="9"/>
  <c r="V107" i="9"/>
  <c r="D108" i="9"/>
  <c r="B108" i="9" s="1"/>
  <c r="H108" i="9"/>
  <c r="S108" i="9" s="1"/>
  <c r="M108" i="9"/>
  <c r="V108" i="9"/>
  <c r="D109" i="9"/>
  <c r="B109" i="9" s="1"/>
  <c r="H109" i="9"/>
  <c r="S109" i="9" s="1"/>
  <c r="M109" i="9"/>
  <c r="V109" i="9"/>
  <c r="D110" i="9"/>
  <c r="B110" i="9" s="1"/>
  <c r="H110" i="9"/>
  <c r="S110" i="9" s="1"/>
  <c r="M110" i="9"/>
  <c r="V110" i="9"/>
  <c r="D111" i="9"/>
  <c r="B111" i="9" s="1"/>
  <c r="H111" i="9"/>
  <c r="S111" i="9" s="1"/>
  <c r="M111" i="9"/>
  <c r="V111" i="9"/>
  <c r="D112" i="9"/>
  <c r="B112" i="9" s="1"/>
  <c r="H112" i="9"/>
  <c r="S112" i="9" s="1"/>
  <c r="M112" i="9"/>
  <c r="V112" i="9"/>
  <c r="D113" i="9"/>
  <c r="B113" i="9" s="1"/>
  <c r="H113" i="9"/>
  <c r="S113" i="9" s="1"/>
  <c r="M113" i="9"/>
  <c r="V113" i="9"/>
  <c r="D114" i="9"/>
  <c r="B114" i="9" s="1"/>
  <c r="H114" i="9"/>
  <c r="S114" i="9" s="1"/>
  <c r="M114" i="9"/>
  <c r="V114" i="9"/>
  <c r="D115" i="9"/>
  <c r="B115" i="9" s="1"/>
  <c r="H115" i="9"/>
  <c r="S115" i="9" s="1"/>
  <c r="M115" i="9"/>
  <c r="V115" i="9"/>
  <c r="D116" i="9"/>
  <c r="B116" i="9" s="1"/>
  <c r="H116" i="9"/>
  <c r="S116" i="9" s="1"/>
  <c r="M116" i="9"/>
  <c r="V116" i="9"/>
  <c r="D117" i="9"/>
  <c r="B117" i="9" s="1"/>
  <c r="H117" i="9"/>
  <c r="S117" i="9" s="1"/>
  <c r="M117" i="9"/>
  <c r="V117" i="9"/>
  <c r="D118" i="9"/>
  <c r="B118" i="9" s="1"/>
  <c r="H118" i="9"/>
  <c r="S118" i="9" s="1"/>
  <c r="M118" i="9"/>
  <c r="V118" i="9"/>
  <c r="D119" i="9"/>
  <c r="B119" i="9" s="1"/>
  <c r="H119" i="9"/>
  <c r="S119" i="9" s="1"/>
  <c r="M119" i="9"/>
  <c r="V119" i="9"/>
  <c r="D120" i="9"/>
  <c r="B120" i="9" s="1"/>
  <c r="H120" i="9"/>
  <c r="S120" i="9" s="1"/>
  <c r="M120" i="9"/>
  <c r="V120" i="9"/>
  <c r="D121" i="9"/>
  <c r="B121" i="9" s="1"/>
  <c r="H121" i="9"/>
  <c r="S121" i="9" s="1"/>
  <c r="M121" i="9"/>
  <c r="V121" i="9"/>
  <c r="D122" i="9"/>
  <c r="B122" i="9" s="1"/>
  <c r="H122" i="9"/>
  <c r="S122" i="9" s="1"/>
  <c r="M122" i="9"/>
  <c r="V122" i="9"/>
  <c r="D123" i="9"/>
  <c r="B123" i="9" s="1"/>
  <c r="H123" i="9"/>
  <c r="S123" i="9" s="1"/>
  <c r="M123" i="9"/>
  <c r="V123" i="9"/>
  <c r="D124" i="9"/>
  <c r="B124" i="9" s="1"/>
  <c r="H124" i="9"/>
  <c r="S124" i="9" s="1"/>
  <c r="M124" i="9"/>
  <c r="V124" i="9"/>
  <c r="D125" i="9"/>
  <c r="B125" i="9" s="1"/>
  <c r="H125" i="9"/>
  <c r="S125" i="9" s="1"/>
  <c r="M125" i="9"/>
  <c r="V125" i="9"/>
  <c r="D126" i="9"/>
  <c r="B126" i="9" s="1"/>
  <c r="H126" i="9"/>
  <c r="S126" i="9" s="1"/>
  <c r="M126" i="9"/>
  <c r="V126" i="9"/>
  <c r="D127" i="9"/>
  <c r="B127" i="9" s="1"/>
  <c r="M127" i="9"/>
  <c r="S127" i="9"/>
  <c r="V127" i="9"/>
  <c r="D128" i="9"/>
  <c r="B128" i="9" s="1"/>
  <c r="M128" i="9"/>
  <c r="S128" i="9"/>
  <c r="V128" i="9"/>
  <c r="D129" i="9"/>
  <c r="B129" i="9" s="1"/>
  <c r="M129" i="9"/>
  <c r="S129" i="9"/>
  <c r="V129" i="9"/>
  <c r="D130" i="9"/>
  <c r="B130" i="9" s="1"/>
  <c r="M130" i="9"/>
  <c r="S130" i="9"/>
  <c r="V130" i="9"/>
  <c r="D131" i="9"/>
  <c r="B131" i="9" s="1"/>
  <c r="M131" i="9"/>
  <c r="S131" i="9"/>
  <c r="V131" i="9"/>
  <c r="D132" i="9"/>
  <c r="B132" i="9" s="1"/>
  <c r="M132" i="9"/>
  <c r="S132" i="9"/>
  <c r="V132" i="9"/>
  <c r="D133" i="9"/>
  <c r="B133" i="9" s="1"/>
  <c r="H133" i="9"/>
  <c r="S133" i="9" s="1"/>
  <c r="M133" i="9"/>
  <c r="V133" i="9"/>
  <c r="D134" i="9"/>
  <c r="B134" i="9" s="1"/>
  <c r="H134" i="9"/>
  <c r="S134" i="9" s="1"/>
  <c r="M134" i="9"/>
  <c r="V134" i="9"/>
  <c r="D135" i="9"/>
  <c r="B135" i="9" s="1"/>
  <c r="H135" i="9"/>
  <c r="S135" i="9" s="1"/>
  <c r="M135" i="9"/>
  <c r="V135" i="9"/>
  <c r="D136" i="9"/>
  <c r="B136" i="9" s="1"/>
  <c r="H136" i="9"/>
  <c r="S136" i="9" s="1"/>
  <c r="M136" i="9"/>
  <c r="V136" i="9"/>
  <c r="D137" i="9"/>
  <c r="B137" i="9" s="1"/>
  <c r="H137" i="9"/>
  <c r="S137" i="9" s="1"/>
  <c r="M137" i="9"/>
  <c r="V137" i="9"/>
  <c r="D138" i="9"/>
  <c r="B138" i="9" s="1"/>
  <c r="H138" i="9"/>
  <c r="S138" i="9" s="1"/>
  <c r="M138" i="9"/>
  <c r="V138" i="9"/>
  <c r="D139" i="9"/>
  <c r="B139" i="9" s="1"/>
  <c r="H139" i="9"/>
  <c r="S139" i="9" s="1"/>
  <c r="M139" i="9"/>
  <c r="V139" i="9"/>
  <c r="D140" i="9"/>
  <c r="B140" i="9" s="1"/>
  <c r="H140" i="9"/>
  <c r="S140" i="9" s="1"/>
  <c r="M140" i="9"/>
  <c r="V140" i="9"/>
  <c r="D141" i="9"/>
  <c r="B141" i="9" s="1"/>
  <c r="H141" i="9"/>
  <c r="S141" i="9" s="1"/>
  <c r="M141" i="9"/>
  <c r="V141" i="9"/>
  <c r="D142" i="9"/>
  <c r="B142" i="9" s="1"/>
  <c r="H142" i="9"/>
  <c r="S142" i="9" s="1"/>
  <c r="M142" i="9"/>
  <c r="V142" i="9"/>
  <c r="D143" i="9"/>
  <c r="B143" i="9" s="1"/>
  <c r="H143" i="9"/>
  <c r="S143" i="9" s="1"/>
  <c r="M143" i="9"/>
  <c r="V143" i="9"/>
  <c r="D144" i="9"/>
  <c r="B144" i="9" s="1"/>
  <c r="H144" i="9"/>
  <c r="S144" i="9" s="1"/>
  <c r="M144" i="9"/>
  <c r="V144" i="9"/>
  <c r="D145" i="9"/>
  <c r="B145" i="9" s="1"/>
  <c r="H145" i="9"/>
  <c r="S145" i="9" s="1"/>
  <c r="M145" i="9"/>
  <c r="V145" i="9"/>
  <c r="D146" i="9"/>
  <c r="B146" i="9" s="1"/>
  <c r="M146" i="9"/>
  <c r="S146" i="9"/>
  <c r="V146" i="9"/>
  <c r="D147" i="9"/>
  <c r="B147" i="9" s="1"/>
  <c r="H147" i="9"/>
  <c r="S147" i="9" s="1"/>
  <c r="M147" i="9"/>
  <c r="V147" i="9"/>
  <c r="D148" i="9"/>
  <c r="B148" i="9" s="1"/>
  <c r="H148" i="9"/>
  <c r="S148" i="9" s="1"/>
  <c r="M148" i="9"/>
  <c r="V148" i="9"/>
  <c r="D149" i="9"/>
  <c r="B149" i="9" s="1"/>
  <c r="H149" i="9"/>
  <c r="S149" i="9" s="1"/>
  <c r="M149" i="9"/>
  <c r="V149" i="9"/>
  <c r="D150" i="9"/>
  <c r="B150" i="9" s="1"/>
  <c r="H150" i="9"/>
  <c r="S150" i="9" s="1"/>
  <c r="M150" i="9"/>
  <c r="V150" i="9"/>
  <c r="D151" i="9"/>
  <c r="B151" i="9" s="1"/>
  <c r="H151" i="9"/>
  <c r="S151" i="9" s="1"/>
  <c r="M151" i="9"/>
  <c r="V151" i="9"/>
  <c r="D152" i="9"/>
  <c r="B152" i="9" s="1"/>
  <c r="H152" i="9"/>
  <c r="S152" i="9" s="1"/>
  <c r="M152" i="9"/>
  <c r="V152" i="9"/>
  <c r="D153" i="9"/>
  <c r="B153" i="9" s="1"/>
  <c r="H153" i="9"/>
  <c r="S153" i="9" s="1"/>
  <c r="M153" i="9"/>
  <c r="V153" i="9"/>
  <c r="D154" i="9"/>
  <c r="B154" i="9" s="1"/>
  <c r="H154" i="9"/>
  <c r="S154" i="9" s="1"/>
  <c r="M154" i="9"/>
  <c r="V154" i="9"/>
  <c r="D155" i="9"/>
  <c r="B155" i="9" s="1"/>
  <c r="H155" i="9"/>
  <c r="S155" i="9" s="1"/>
  <c r="M155" i="9"/>
  <c r="V155" i="9"/>
  <c r="D156" i="9"/>
  <c r="B156" i="9" s="1"/>
  <c r="H156" i="9"/>
  <c r="S156" i="9" s="1"/>
  <c r="M156" i="9"/>
  <c r="V156" i="9"/>
  <c r="D157" i="9"/>
  <c r="B157" i="9" s="1"/>
  <c r="H157" i="9"/>
  <c r="S157" i="9" s="1"/>
  <c r="M157" i="9"/>
  <c r="V157" i="9"/>
  <c r="D158" i="9"/>
  <c r="B158" i="9" s="1"/>
  <c r="H158" i="9"/>
  <c r="S158" i="9" s="1"/>
  <c r="M158" i="9"/>
  <c r="V158" i="9"/>
  <c r="D159" i="9"/>
  <c r="B159" i="9" s="1"/>
  <c r="H159" i="9"/>
  <c r="S159" i="9" s="1"/>
  <c r="M159" i="9"/>
  <c r="V159" i="9"/>
  <c r="D160" i="9"/>
  <c r="B160" i="9" s="1"/>
  <c r="H160" i="9"/>
  <c r="S160" i="9" s="1"/>
  <c r="M160" i="9"/>
  <c r="V160" i="9"/>
  <c r="D161" i="9"/>
  <c r="B161" i="9" s="1"/>
  <c r="H161" i="9"/>
  <c r="S161" i="9" s="1"/>
  <c r="M161" i="9"/>
  <c r="V161" i="9"/>
  <c r="D162" i="9"/>
  <c r="B162" i="9" s="1"/>
  <c r="H162" i="9"/>
  <c r="S162" i="9" s="1"/>
  <c r="M162" i="9"/>
  <c r="V162" i="9"/>
  <c r="D163" i="9"/>
  <c r="B163" i="9" s="1"/>
  <c r="H163" i="9"/>
  <c r="S163" i="9" s="1"/>
  <c r="M163" i="9"/>
  <c r="V163" i="9"/>
  <c r="D164" i="9"/>
  <c r="B164" i="9" s="1"/>
  <c r="H164" i="9"/>
  <c r="S164" i="9" s="1"/>
  <c r="M164" i="9"/>
  <c r="V164" i="9"/>
  <c r="D165" i="9"/>
  <c r="B165" i="9" s="1"/>
  <c r="H165" i="9"/>
  <c r="S165" i="9" s="1"/>
  <c r="M165" i="9"/>
  <c r="V165" i="9"/>
  <c r="D166" i="9"/>
  <c r="B166" i="9" s="1"/>
  <c r="H166" i="9"/>
  <c r="S166" i="9" s="1"/>
  <c r="M166" i="9"/>
  <c r="V166" i="9"/>
  <c r="D167" i="9"/>
  <c r="B167" i="9" s="1"/>
  <c r="H167" i="9"/>
  <c r="S167" i="9" s="1"/>
  <c r="M167" i="9"/>
  <c r="V167" i="9"/>
  <c r="D168" i="9"/>
  <c r="B168" i="9" s="1"/>
  <c r="H168" i="9"/>
  <c r="S168" i="9" s="1"/>
  <c r="M168" i="9"/>
  <c r="V168" i="9"/>
  <c r="D169" i="9"/>
  <c r="B169" i="9" s="1"/>
  <c r="H169" i="9"/>
  <c r="S169" i="9" s="1"/>
  <c r="M169" i="9"/>
  <c r="V169" i="9"/>
  <c r="D170" i="9"/>
  <c r="B170" i="9" s="1"/>
  <c r="H170" i="9"/>
  <c r="S170" i="9" s="1"/>
  <c r="M170" i="9"/>
  <c r="V170" i="9"/>
  <c r="D171" i="9"/>
  <c r="B171" i="9" s="1"/>
  <c r="M171" i="9"/>
  <c r="S171" i="9"/>
  <c r="V171" i="9"/>
  <c r="D172" i="9"/>
  <c r="B172" i="9" s="1"/>
  <c r="M172" i="9"/>
  <c r="S172" i="9"/>
  <c r="V172" i="9"/>
  <c r="D173" i="9"/>
  <c r="B173" i="9" s="1"/>
  <c r="H173" i="9"/>
  <c r="S173" i="9" s="1"/>
  <c r="M173" i="9"/>
  <c r="V173" i="9"/>
  <c r="D174" i="9"/>
  <c r="B174" i="9" s="1"/>
  <c r="H174" i="9"/>
  <c r="S174" i="9" s="1"/>
  <c r="M174" i="9"/>
  <c r="V174" i="9"/>
  <c r="D175" i="9"/>
  <c r="B175" i="9" s="1"/>
  <c r="H175" i="9"/>
  <c r="S175" i="9" s="1"/>
  <c r="M175" i="9"/>
  <c r="V175" i="9"/>
  <c r="D176" i="9"/>
  <c r="B176" i="9" s="1"/>
  <c r="H176" i="9"/>
  <c r="S176" i="9" s="1"/>
  <c r="M176" i="9"/>
  <c r="V176" i="9"/>
  <c r="D177" i="9"/>
  <c r="B177" i="9" s="1"/>
  <c r="H177" i="9"/>
  <c r="S177" i="9" s="1"/>
  <c r="M177" i="9"/>
  <c r="V177" i="9"/>
  <c r="D178" i="9"/>
  <c r="B178" i="9" s="1"/>
  <c r="H178" i="9"/>
  <c r="S178" i="9" s="1"/>
  <c r="M178" i="9"/>
  <c r="V178" i="9"/>
  <c r="D179" i="9"/>
  <c r="B179" i="9" s="1"/>
  <c r="H179" i="9"/>
  <c r="S179" i="9" s="1"/>
  <c r="M179" i="9"/>
  <c r="V179" i="9"/>
  <c r="D180" i="9"/>
  <c r="B180" i="9" s="1"/>
  <c r="H180" i="9"/>
  <c r="S180" i="9" s="1"/>
  <c r="M180" i="9"/>
  <c r="V180" i="9"/>
  <c r="D181" i="9"/>
  <c r="B181" i="9" s="1"/>
  <c r="H181" i="9"/>
  <c r="S181" i="9" s="1"/>
  <c r="M181" i="9"/>
  <c r="V181" i="9"/>
  <c r="D182" i="9"/>
  <c r="B182" i="9" s="1"/>
  <c r="H182" i="9"/>
  <c r="S182" i="9" s="1"/>
  <c r="M182" i="9"/>
  <c r="V182" i="9"/>
  <c r="D183" i="9"/>
  <c r="B183" i="9" s="1"/>
  <c r="H183" i="9"/>
  <c r="S183" i="9" s="1"/>
  <c r="M183" i="9"/>
  <c r="V183" i="9"/>
  <c r="D184" i="9"/>
  <c r="B184" i="9" s="1"/>
  <c r="H184" i="9"/>
  <c r="S184" i="9" s="1"/>
  <c r="M184" i="9"/>
  <c r="V184" i="9"/>
  <c r="D185" i="9"/>
  <c r="B185" i="9" s="1"/>
  <c r="H185" i="9"/>
  <c r="S185" i="9" s="1"/>
  <c r="M185" i="9"/>
  <c r="V185" i="9"/>
  <c r="D186" i="9"/>
  <c r="B186" i="9" s="1"/>
  <c r="H186" i="9"/>
  <c r="S186" i="9" s="1"/>
  <c r="M186" i="9"/>
  <c r="V186" i="9"/>
  <c r="D187" i="9"/>
  <c r="B187" i="9" s="1"/>
  <c r="H187" i="9"/>
  <c r="S187" i="9" s="1"/>
  <c r="M187" i="9"/>
  <c r="V187" i="9"/>
  <c r="D188" i="9"/>
  <c r="B188" i="9" s="1"/>
  <c r="H188" i="9"/>
  <c r="S188" i="9" s="1"/>
  <c r="M188" i="9"/>
  <c r="V188" i="9"/>
  <c r="D189" i="9"/>
  <c r="B189" i="9" s="1"/>
  <c r="H189" i="9"/>
  <c r="S189" i="9" s="1"/>
  <c r="M189" i="9"/>
  <c r="V189" i="9"/>
  <c r="D190" i="9"/>
  <c r="B190" i="9" s="1"/>
  <c r="H190" i="9"/>
  <c r="S190" i="9" s="1"/>
  <c r="M190" i="9"/>
  <c r="V190" i="9"/>
  <c r="D191" i="9"/>
  <c r="B191" i="9" s="1"/>
  <c r="H191" i="9"/>
  <c r="S191" i="9" s="1"/>
  <c r="M191" i="9"/>
  <c r="V191" i="9"/>
  <c r="D192" i="9"/>
  <c r="B192" i="9" s="1"/>
  <c r="H192" i="9"/>
  <c r="S192" i="9" s="1"/>
  <c r="M192" i="9"/>
  <c r="V192" i="9"/>
  <c r="D193" i="9"/>
  <c r="B193" i="9" s="1"/>
  <c r="H193" i="9"/>
  <c r="S193" i="9" s="1"/>
  <c r="M193" i="9"/>
  <c r="V193" i="9"/>
  <c r="D194" i="9"/>
  <c r="B194" i="9" s="1"/>
  <c r="H194" i="9"/>
  <c r="S194" i="9" s="1"/>
  <c r="M194" i="9"/>
  <c r="V194" i="9"/>
  <c r="D195" i="9"/>
  <c r="B195" i="9" s="1"/>
  <c r="H195" i="9"/>
  <c r="S195" i="9" s="1"/>
  <c r="M195" i="9"/>
  <c r="V195" i="9"/>
  <c r="D196" i="9"/>
  <c r="B196" i="9" s="1"/>
  <c r="H196" i="9"/>
  <c r="S196" i="9" s="1"/>
  <c r="M196" i="9"/>
  <c r="V196" i="9"/>
  <c r="D197" i="9"/>
  <c r="B197" i="9" s="1"/>
  <c r="H197" i="9"/>
  <c r="S197" i="9" s="1"/>
  <c r="M197" i="9"/>
  <c r="V197" i="9"/>
  <c r="D198" i="9"/>
  <c r="B198" i="9" s="1"/>
  <c r="H198" i="9"/>
  <c r="S198" i="9" s="1"/>
  <c r="M198" i="9"/>
  <c r="V198" i="9"/>
  <c r="D199" i="9"/>
  <c r="B199" i="9" s="1"/>
  <c r="H199" i="9"/>
  <c r="S199" i="9" s="1"/>
  <c r="M199" i="9"/>
  <c r="V199" i="9"/>
  <c r="D200" i="9"/>
  <c r="B200" i="9" s="1"/>
  <c r="H200" i="9"/>
  <c r="S200" i="9" s="1"/>
  <c r="M200" i="9"/>
  <c r="V200" i="9"/>
  <c r="D201" i="9"/>
  <c r="B201" i="9" s="1"/>
  <c r="H201" i="9"/>
  <c r="S201" i="9" s="1"/>
  <c r="M201" i="9"/>
  <c r="V201" i="9"/>
  <c r="D202" i="9"/>
  <c r="B202" i="9" s="1"/>
  <c r="H202" i="9"/>
  <c r="S202" i="9" s="1"/>
  <c r="M202" i="9"/>
  <c r="V202" i="9"/>
  <c r="D203" i="9"/>
  <c r="B203" i="9" s="1"/>
  <c r="H203" i="9"/>
  <c r="S203" i="9" s="1"/>
  <c r="M203" i="9"/>
  <c r="V203" i="9"/>
  <c r="D204" i="9"/>
  <c r="B204" i="9" s="1"/>
  <c r="H204" i="9"/>
  <c r="S204" i="9" s="1"/>
  <c r="M204" i="9"/>
  <c r="V204" i="9"/>
  <c r="D205" i="9"/>
  <c r="B205" i="9" s="1"/>
  <c r="H205" i="9"/>
  <c r="S205" i="9" s="1"/>
  <c r="M205" i="9"/>
  <c r="V205" i="9"/>
  <c r="D206" i="9"/>
  <c r="B206" i="9" s="1"/>
  <c r="H206" i="9"/>
  <c r="S206" i="9" s="1"/>
  <c r="M206" i="9"/>
  <c r="V206" i="9"/>
  <c r="D207" i="9"/>
  <c r="B207" i="9" s="1"/>
  <c r="H207" i="9"/>
  <c r="S207" i="9" s="1"/>
  <c r="M207" i="9"/>
  <c r="V207" i="9"/>
  <c r="V208" i="9"/>
  <c r="V209" i="9"/>
  <c r="D210" i="9"/>
  <c r="B210" i="9" s="1"/>
  <c r="H210" i="9"/>
  <c r="S210" i="9" s="1"/>
  <c r="M210" i="9"/>
  <c r="V210" i="9"/>
  <c r="D211" i="9"/>
  <c r="B211" i="9" s="1"/>
  <c r="M211" i="9"/>
  <c r="S211" i="9"/>
  <c r="V211" i="9"/>
  <c r="D212" i="9"/>
  <c r="B212" i="9" s="1"/>
  <c r="H212" i="9"/>
  <c r="S212" i="9" s="1"/>
  <c r="M212" i="9"/>
  <c r="V212" i="9"/>
  <c r="D213" i="9"/>
  <c r="B213" i="9" s="1"/>
  <c r="H213" i="9"/>
  <c r="S213" i="9" s="1"/>
  <c r="M213" i="9"/>
  <c r="V213" i="9"/>
  <c r="D214" i="9"/>
  <c r="B214" i="9" s="1"/>
  <c r="H214" i="9"/>
  <c r="S214" i="9" s="1"/>
  <c r="M214" i="9"/>
  <c r="V214" i="9"/>
  <c r="D215" i="9"/>
  <c r="B215" i="9" s="1"/>
  <c r="H215" i="9"/>
  <c r="S215" i="9" s="1"/>
  <c r="M215" i="9"/>
  <c r="V215" i="9"/>
  <c r="D216" i="9"/>
  <c r="B216" i="9" s="1"/>
  <c r="H216" i="9"/>
  <c r="S216" i="9" s="1"/>
  <c r="M216" i="9"/>
  <c r="V216" i="9"/>
  <c r="D217" i="9"/>
  <c r="B217" i="9" s="1"/>
  <c r="H217" i="9"/>
  <c r="S217" i="9" s="1"/>
  <c r="M217" i="9"/>
  <c r="V217" i="9"/>
  <c r="D218" i="9"/>
  <c r="B218" i="9" s="1"/>
  <c r="M218" i="9"/>
  <c r="S218" i="9"/>
  <c r="V218" i="9"/>
  <c r="D219" i="9"/>
  <c r="B219" i="9" s="1"/>
  <c r="M219" i="9"/>
  <c r="V219" i="9"/>
  <c r="D220" i="9"/>
  <c r="B220" i="9" s="1"/>
  <c r="V220" i="9"/>
  <c r="D221" i="9"/>
  <c r="B221" i="9" s="1"/>
  <c r="M221" i="9"/>
  <c r="V221" i="9"/>
  <c r="D222" i="9"/>
  <c r="B222" i="9" s="1"/>
  <c r="V222" i="9"/>
  <c r="D223" i="9"/>
  <c r="B223" i="9" s="1"/>
  <c r="M223" i="9"/>
  <c r="V223" i="9"/>
  <c r="D224" i="9"/>
  <c r="B224" i="9" s="1"/>
  <c r="M224" i="9"/>
  <c r="V224" i="9"/>
  <c r="D225" i="9"/>
  <c r="B225" i="9" s="1"/>
  <c r="V225" i="9"/>
  <c r="D226" i="9"/>
  <c r="B226" i="9" s="1"/>
  <c r="M226" i="9"/>
  <c r="V226" i="9"/>
  <c r="D227" i="9"/>
  <c r="B227" i="9" s="1"/>
  <c r="V227" i="9"/>
  <c r="D228" i="9"/>
  <c r="B228" i="9" s="1"/>
  <c r="M228" i="9"/>
  <c r="S228" i="9"/>
  <c r="V228" i="9"/>
  <c r="D229" i="9"/>
  <c r="B229" i="9" s="1"/>
  <c r="M229" i="9"/>
  <c r="S229" i="9"/>
  <c r="V229" i="9"/>
  <c r="D230" i="9"/>
  <c r="B230" i="9" s="1"/>
  <c r="M230" i="9"/>
  <c r="S230" i="9"/>
  <c r="V230" i="9"/>
  <c r="D231" i="9"/>
  <c r="B231" i="9" s="1"/>
  <c r="H231" i="9"/>
  <c r="S231" i="9" s="1"/>
  <c r="M231" i="9"/>
  <c r="V231" i="9"/>
  <c r="D232" i="9"/>
  <c r="B232" i="9" s="1"/>
  <c r="M232" i="9"/>
  <c r="S232" i="9"/>
  <c r="V232" i="9"/>
  <c r="D233" i="9"/>
  <c r="B233" i="9" s="1"/>
  <c r="M233" i="9"/>
  <c r="S233" i="9"/>
  <c r="V233" i="9"/>
  <c r="D234" i="9"/>
  <c r="B234" i="9" s="1"/>
  <c r="M234" i="9"/>
  <c r="S234" i="9"/>
  <c r="V234" i="9"/>
  <c r="D235" i="9"/>
  <c r="B235" i="9" s="1"/>
  <c r="H235" i="9"/>
  <c r="S235" i="9" s="1"/>
  <c r="M235" i="9"/>
  <c r="V235" i="9"/>
  <c r="D236" i="9"/>
  <c r="B236" i="9" s="1"/>
  <c r="H236" i="9"/>
  <c r="S236" i="9" s="1"/>
  <c r="M236" i="9"/>
  <c r="V236" i="9"/>
  <c r="D237" i="9"/>
  <c r="B237" i="9" s="1"/>
  <c r="M237" i="9"/>
  <c r="S237" i="9"/>
  <c r="V237" i="9"/>
  <c r="D238" i="9"/>
  <c r="B238" i="9" s="1"/>
  <c r="M238" i="9"/>
  <c r="S238" i="9"/>
  <c r="V238" i="9"/>
  <c r="D239" i="9"/>
  <c r="B239" i="9" s="1"/>
  <c r="H239" i="9"/>
  <c r="S239" i="9" s="1"/>
  <c r="M239" i="9"/>
  <c r="V239" i="9"/>
  <c r="D240" i="9"/>
  <c r="B240" i="9" s="1"/>
  <c r="M240" i="9"/>
  <c r="S240" i="9"/>
  <c r="V240" i="9"/>
  <c r="D241" i="9"/>
  <c r="B241" i="9" s="1"/>
  <c r="H241" i="9"/>
  <c r="S241" i="9" s="1"/>
  <c r="M241" i="9"/>
  <c r="V241" i="9"/>
  <c r="D242" i="9"/>
  <c r="B242" i="9" s="1"/>
  <c r="M242" i="9"/>
  <c r="S242" i="9"/>
  <c r="V242" i="9"/>
  <c r="D243" i="9"/>
  <c r="B243" i="9" s="1"/>
  <c r="M243" i="9"/>
  <c r="S243" i="9"/>
  <c r="V243" i="9"/>
  <c r="D244" i="9"/>
  <c r="B244" i="9" s="1"/>
  <c r="M244" i="9"/>
  <c r="S244" i="9"/>
  <c r="V244" i="9"/>
  <c r="D245" i="9"/>
  <c r="B245" i="9" s="1"/>
  <c r="H245" i="9"/>
  <c r="S245" i="9" s="1"/>
  <c r="M245" i="9"/>
  <c r="V245" i="9"/>
  <c r="D246" i="9"/>
  <c r="B246" i="9" s="1"/>
  <c r="M246" i="9"/>
  <c r="S246" i="9"/>
  <c r="V246" i="9"/>
  <c r="D247" i="9"/>
  <c r="B247" i="9" s="1"/>
  <c r="M247" i="9"/>
  <c r="S247" i="9"/>
  <c r="V247" i="9"/>
  <c r="D248" i="9"/>
  <c r="B248" i="9" s="1"/>
  <c r="M248" i="9"/>
  <c r="S248" i="9"/>
  <c r="V248" i="9"/>
  <c r="D249" i="9"/>
  <c r="B249" i="9" s="1"/>
  <c r="M249" i="9"/>
  <c r="S249" i="9"/>
  <c r="V249" i="9"/>
  <c r="D250" i="9"/>
  <c r="B250" i="9" s="1"/>
  <c r="M250" i="9"/>
  <c r="S250" i="9"/>
  <c r="V250" i="9"/>
  <c r="D251" i="9"/>
  <c r="B251" i="9" s="1"/>
  <c r="M251" i="9"/>
  <c r="S251" i="9"/>
  <c r="V251" i="9"/>
  <c r="D252" i="9"/>
  <c r="B252" i="9" s="1"/>
  <c r="H252" i="9"/>
  <c r="S252" i="9" s="1"/>
  <c r="M252" i="9"/>
  <c r="V252" i="9"/>
  <c r="D253" i="9"/>
  <c r="B253" i="9" s="1"/>
  <c r="M253" i="9"/>
  <c r="S253" i="9"/>
  <c r="V253" i="9"/>
  <c r="D254" i="9"/>
  <c r="B254" i="9" s="1"/>
  <c r="H254" i="9"/>
  <c r="S254" i="9" s="1"/>
  <c r="M254" i="9"/>
  <c r="V254" i="9"/>
  <c r="D255" i="9"/>
  <c r="B255" i="9" s="1"/>
  <c r="H255" i="9"/>
  <c r="S255" i="9" s="1"/>
  <c r="M255" i="9"/>
  <c r="V255" i="9"/>
  <c r="D256" i="9"/>
  <c r="B256" i="9" s="1"/>
  <c r="M256" i="9"/>
  <c r="S256" i="9"/>
  <c r="V256" i="9"/>
  <c r="D257" i="9"/>
  <c r="B257" i="9" s="1"/>
  <c r="M257" i="9"/>
  <c r="S257" i="9"/>
  <c r="V257" i="9"/>
  <c r="D258" i="9"/>
  <c r="B258" i="9" s="1"/>
  <c r="H258" i="9"/>
  <c r="S258" i="9" s="1"/>
  <c r="M258" i="9"/>
  <c r="V258" i="9"/>
  <c r="D259" i="9"/>
  <c r="B259" i="9" s="1"/>
  <c r="H259" i="9"/>
  <c r="S259" i="9" s="1"/>
  <c r="M259" i="9"/>
  <c r="V259" i="9"/>
  <c r="D260" i="9"/>
  <c r="B260" i="9" s="1"/>
  <c r="H260" i="9"/>
  <c r="S260" i="9" s="1"/>
  <c r="M260" i="9"/>
  <c r="V260" i="9"/>
  <c r="D261" i="9"/>
  <c r="B261" i="9" s="1"/>
  <c r="H261" i="9"/>
  <c r="S261" i="9" s="1"/>
  <c r="M261" i="9"/>
  <c r="V261" i="9"/>
  <c r="D262" i="9"/>
  <c r="B262" i="9" s="1"/>
  <c r="V262" i="9"/>
  <c r="D263" i="9"/>
  <c r="B263" i="9" s="1"/>
  <c r="V263" i="9"/>
  <c r="D264" i="9"/>
  <c r="B264" i="9" s="1"/>
  <c r="M264" i="9"/>
  <c r="S264" i="9"/>
  <c r="V264" i="9"/>
  <c r="D265" i="9"/>
  <c r="B265" i="9" s="1"/>
  <c r="M265" i="9"/>
  <c r="S265" i="9"/>
  <c r="V265" i="9"/>
  <c r="D266" i="9"/>
  <c r="B266" i="9" s="1"/>
  <c r="V266" i="9"/>
  <c r="D267" i="9"/>
  <c r="B267" i="9" s="1"/>
  <c r="V267" i="9"/>
  <c r="D268" i="9"/>
  <c r="B268" i="9" s="1"/>
  <c r="M268" i="9"/>
  <c r="S268" i="9"/>
  <c r="V268" i="9"/>
  <c r="D269" i="9"/>
  <c r="B269" i="9" s="1"/>
  <c r="M269" i="9"/>
  <c r="S269" i="9"/>
  <c r="V269" i="9"/>
  <c r="D270" i="9"/>
  <c r="B270" i="9" s="1"/>
  <c r="M270" i="9"/>
  <c r="S270" i="9"/>
  <c r="V270" i="9"/>
  <c r="D271" i="9"/>
  <c r="B271" i="9" s="1"/>
  <c r="M271" i="9"/>
  <c r="S271" i="9"/>
  <c r="V271" i="9"/>
  <c r="D272" i="9"/>
  <c r="B272" i="9" s="1"/>
  <c r="H272" i="9"/>
  <c r="S272" i="9" s="1"/>
  <c r="M272" i="9"/>
  <c r="V272" i="9"/>
  <c r="D273" i="9"/>
  <c r="B273" i="9" s="1"/>
  <c r="M273" i="9"/>
  <c r="S273" i="9"/>
  <c r="V273" i="9"/>
  <c r="D274" i="9"/>
  <c r="B274" i="9" s="1"/>
  <c r="M274" i="9"/>
  <c r="S274" i="9"/>
  <c r="V274" i="9"/>
  <c r="D275" i="9"/>
  <c r="B275" i="9" s="1"/>
  <c r="H275" i="9"/>
  <c r="S275" i="9" s="1"/>
  <c r="M275" i="9"/>
  <c r="V275" i="9"/>
  <c r="D276" i="9"/>
  <c r="B276" i="9" s="1"/>
  <c r="H276" i="9"/>
  <c r="S276" i="9" s="1"/>
  <c r="M276" i="9"/>
  <c r="V276" i="9"/>
  <c r="D277" i="9"/>
  <c r="B277" i="9" s="1"/>
  <c r="H277" i="9"/>
  <c r="S277" i="9" s="1"/>
  <c r="M277" i="9"/>
  <c r="V277" i="9"/>
  <c r="D278" i="9"/>
  <c r="B278" i="9" s="1"/>
  <c r="M278" i="9"/>
  <c r="S278" i="9"/>
  <c r="V278" i="9"/>
  <c r="D279" i="9"/>
  <c r="B279" i="9" s="1"/>
  <c r="M279" i="9"/>
  <c r="S279" i="9"/>
  <c r="V279" i="9"/>
  <c r="D280" i="9"/>
  <c r="B280" i="9" s="1"/>
  <c r="M280" i="9"/>
  <c r="S280" i="9"/>
  <c r="V280" i="9"/>
  <c r="D281" i="9"/>
  <c r="B281" i="9" s="1"/>
  <c r="M281" i="9"/>
  <c r="S281" i="9"/>
  <c r="V281" i="9"/>
  <c r="D282" i="9"/>
  <c r="B282" i="9" s="1"/>
  <c r="H282" i="9"/>
  <c r="S282" i="9" s="1"/>
  <c r="M282" i="9"/>
  <c r="V282" i="9"/>
  <c r="D283" i="9"/>
  <c r="B283" i="9" s="1"/>
  <c r="M283" i="9"/>
  <c r="S283" i="9"/>
  <c r="V283" i="9"/>
  <c r="D284" i="9"/>
  <c r="B284" i="9" s="1"/>
  <c r="M284" i="9"/>
  <c r="S284" i="9"/>
  <c r="V284" i="9"/>
  <c r="D285" i="9"/>
  <c r="B285" i="9" s="1"/>
  <c r="H285" i="9"/>
  <c r="S285" i="9" s="1"/>
  <c r="M285" i="9"/>
  <c r="V285" i="9"/>
  <c r="D286" i="9"/>
  <c r="B286" i="9" s="1"/>
  <c r="M286" i="9"/>
  <c r="S286" i="9"/>
  <c r="V286" i="9"/>
  <c r="D287" i="9"/>
  <c r="B287" i="9" s="1"/>
  <c r="M287" i="9"/>
  <c r="S287" i="9"/>
  <c r="V287" i="9"/>
  <c r="D288" i="9"/>
  <c r="B288" i="9" s="1"/>
  <c r="H288" i="9"/>
  <c r="S288" i="9" s="1"/>
  <c r="M288" i="9"/>
  <c r="V288" i="9"/>
  <c r="D289" i="9"/>
  <c r="B289" i="9" s="1"/>
  <c r="H289" i="9"/>
  <c r="S289" i="9" s="1"/>
  <c r="M289" i="9"/>
  <c r="V289" i="9"/>
  <c r="D290" i="9"/>
  <c r="B290" i="9" s="1"/>
  <c r="H290" i="9"/>
  <c r="S290" i="9" s="1"/>
  <c r="M290" i="9"/>
  <c r="V290" i="9"/>
  <c r="D291" i="9"/>
  <c r="B291" i="9" s="1"/>
  <c r="M291" i="9"/>
  <c r="S291" i="9"/>
  <c r="V291" i="9"/>
  <c r="D292" i="9"/>
  <c r="B292" i="9" s="1"/>
  <c r="M292" i="9"/>
  <c r="S292" i="9"/>
  <c r="V292" i="9"/>
  <c r="D293" i="9"/>
  <c r="B293" i="9" s="1"/>
  <c r="M293" i="9"/>
  <c r="S293" i="9"/>
  <c r="V293" i="9"/>
  <c r="D294" i="9"/>
  <c r="B294" i="9" s="1"/>
  <c r="M294" i="9"/>
  <c r="S294" i="9"/>
  <c r="V294" i="9"/>
  <c r="D295" i="9"/>
  <c r="B295" i="9" s="1"/>
  <c r="H295" i="9"/>
  <c r="S295" i="9" s="1"/>
  <c r="M295" i="9"/>
  <c r="V295" i="9"/>
  <c r="D296" i="9"/>
  <c r="B296" i="9" s="1"/>
  <c r="H296" i="9"/>
  <c r="S296" i="9" s="1"/>
  <c r="M296" i="9"/>
  <c r="V296" i="9"/>
  <c r="D297" i="9"/>
  <c r="B297" i="9" s="1"/>
  <c r="H297" i="9"/>
  <c r="S297" i="9" s="1"/>
  <c r="M297" i="9"/>
  <c r="V297" i="9"/>
  <c r="D298" i="9"/>
  <c r="B298" i="9" s="1"/>
  <c r="M298" i="9"/>
  <c r="S298" i="9"/>
  <c r="V298" i="9"/>
  <c r="D299" i="9"/>
  <c r="B299" i="9" s="1"/>
  <c r="M299" i="9"/>
  <c r="S299" i="9"/>
  <c r="V299" i="9"/>
  <c r="D300" i="9"/>
  <c r="B300" i="9" s="1"/>
  <c r="M300" i="9"/>
  <c r="S300" i="9"/>
  <c r="V300" i="9"/>
  <c r="D301" i="9"/>
  <c r="B301" i="9" s="1"/>
  <c r="M301" i="9"/>
  <c r="S301" i="9"/>
  <c r="V301" i="9"/>
  <c r="D302" i="9"/>
  <c r="B302" i="9" s="1"/>
  <c r="M302" i="9"/>
  <c r="S302" i="9"/>
  <c r="V302" i="9"/>
  <c r="D303" i="9"/>
  <c r="B303" i="9" s="1"/>
  <c r="M303" i="9"/>
  <c r="S303" i="9"/>
  <c r="V303" i="9"/>
  <c r="D304" i="9"/>
  <c r="B304" i="9" s="1"/>
  <c r="H304" i="9"/>
  <c r="S304" i="9" s="1"/>
  <c r="M304" i="9"/>
  <c r="V304" i="9"/>
  <c r="D305" i="9"/>
  <c r="B305" i="9" s="1"/>
  <c r="M305" i="9"/>
  <c r="S305" i="9"/>
  <c r="V305" i="9"/>
  <c r="D306" i="9"/>
  <c r="B306" i="9" s="1"/>
  <c r="M306" i="9"/>
  <c r="V306" i="9"/>
  <c r="D307" i="9"/>
  <c r="B307" i="9" s="1"/>
  <c r="M307" i="9"/>
  <c r="S307" i="9"/>
  <c r="V307" i="9"/>
  <c r="D308" i="9"/>
  <c r="B308" i="9" s="1"/>
  <c r="V308" i="9"/>
  <c r="D309" i="9"/>
  <c r="B309" i="9" s="1"/>
  <c r="V309" i="9"/>
  <c r="D310" i="9"/>
  <c r="B310" i="9" s="1"/>
  <c r="V310" i="9"/>
  <c r="D311" i="9"/>
  <c r="B311" i="9" s="1"/>
  <c r="H311" i="9"/>
  <c r="S311" i="9" s="1"/>
  <c r="M311" i="9"/>
  <c r="V311" i="9"/>
  <c r="D312" i="9"/>
  <c r="B312" i="9" s="1"/>
  <c r="H312" i="9"/>
  <c r="S312" i="9" s="1"/>
  <c r="M312" i="9"/>
  <c r="V312" i="9"/>
  <c r="D313" i="9"/>
  <c r="B313" i="9" s="1"/>
  <c r="M313" i="9"/>
  <c r="S313" i="9"/>
  <c r="V313" i="9"/>
  <c r="D314" i="9"/>
  <c r="B314" i="9" s="1"/>
  <c r="M314" i="9"/>
  <c r="S314" i="9"/>
  <c r="V314" i="9"/>
  <c r="D315" i="9"/>
  <c r="B315" i="9" s="1"/>
  <c r="M315" i="9"/>
  <c r="S315" i="9"/>
  <c r="V315" i="9"/>
  <c r="D316" i="9"/>
  <c r="B316" i="9" s="1"/>
  <c r="M316" i="9"/>
  <c r="S316" i="9"/>
  <c r="V316" i="9"/>
  <c r="D317" i="9"/>
  <c r="B317" i="9" s="1"/>
  <c r="M317" i="9"/>
  <c r="S317" i="9"/>
  <c r="V317" i="9"/>
  <c r="D318" i="9"/>
  <c r="B318" i="9" s="1"/>
  <c r="M318" i="9"/>
  <c r="S318" i="9"/>
  <c r="V318" i="9"/>
  <c r="D319" i="9"/>
  <c r="B319" i="9" s="1"/>
  <c r="H319" i="9"/>
  <c r="S319" i="9" s="1"/>
  <c r="M319" i="9"/>
  <c r="V319" i="9"/>
  <c r="D320" i="9"/>
  <c r="B320" i="9" s="1"/>
  <c r="M320" i="9"/>
  <c r="S320" i="9"/>
  <c r="V320" i="9"/>
  <c r="D321" i="9"/>
  <c r="B321" i="9" s="1"/>
  <c r="M321" i="9"/>
  <c r="S321" i="9"/>
  <c r="V321" i="9"/>
  <c r="D322" i="9"/>
  <c r="B322" i="9" s="1"/>
  <c r="M322" i="9"/>
  <c r="S322" i="9"/>
  <c r="V322" i="9"/>
  <c r="D323" i="9"/>
  <c r="B323" i="9" s="1"/>
  <c r="M323" i="9"/>
  <c r="S323" i="9"/>
  <c r="V323" i="9"/>
  <c r="D324" i="9"/>
  <c r="B324" i="9" s="1"/>
  <c r="M324" i="9"/>
  <c r="S324" i="9"/>
  <c r="V324" i="9"/>
  <c r="D325" i="9"/>
  <c r="B325" i="9" s="1"/>
  <c r="M325" i="9"/>
  <c r="S325" i="9"/>
  <c r="V325" i="9"/>
  <c r="D326" i="9"/>
  <c r="B326" i="9" s="1"/>
  <c r="M326" i="9"/>
  <c r="S326" i="9"/>
  <c r="V326" i="9"/>
  <c r="D327" i="9"/>
  <c r="B327" i="9" s="1"/>
  <c r="M327" i="9"/>
  <c r="S327" i="9"/>
  <c r="V327" i="9"/>
  <c r="D328" i="9"/>
  <c r="B328" i="9" s="1"/>
  <c r="M328" i="9"/>
  <c r="S328" i="9"/>
  <c r="V328" i="9"/>
  <c r="D329" i="9"/>
  <c r="B329" i="9" s="1"/>
  <c r="M329" i="9"/>
  <c r="S329" i="9"/>
  <c r="V329" i="9"/>
  <c r="D330" i="9"/>
  <c r="B330" i="9" s="1"/>
  <c r="M330" i="9"/>
  <c r="S330" i="9"/>
  <c r="V330" i="9"/>
  <c r="D331" i="9"/>
  <c r="B331" i="9" s="1"/>
  <c r="M331" i="9"/>
  <c r="S331" i="9"/>
  <c r="V331" i="9"/>
  <c r="D332" i="9"/>
  <c r="B332" i="9" s="1"/>
  <c r="M332" i="9"/>
  <c r="S332" i="9"/>
  <c r="V332" i="9"/>
  <c r="D333" i="9"/>
  <c r="B333" i="9" s="1"/>
  <c r="M333" i="9"/>
  <c r="S333" i="9"/>
  <c r="V333" i="9"/>
  <c r="D334" i="9"/>
  <c r="B334" i="9" s="1"/>
  <c r="H334" i="9"/>
  <c r="S334" i="9" s="1"/>
  <c r="M334" i="9"/>
  <c r="V334" i="9"/>
  <c r="D335" i="9"/>
  <c r="B335" i="9" s="1"/>
  <c r="M335" i="9"/>
  <c r="S335" i="9"/>
  <c r="V335" i="9"/>
  <c r="D336" i="9"/>
  <c r="B336" i="9" s="1"/>
  <c r="H336" i="9"/>
  <c r="S336" i="9" s="1"/>
  <c r="M336" i="9"/>
  <c r="V336" i="9"/>
  <c r="D337" i="9"/>
  <c r="B337" i="9" s="1"/>
  <c r="H337" i="9"/>
  <c r="S337" i="9" s="1"/>
  <c r="M337" i="9"/>
  <c r="V337" i="9"/>
  <c r="D338" i="9"/>
  <c r="B338" i="9" s="1"/>
  <c r="M338" i="9"/>
  <c r="S338" i="9"/>
  <c r="V338" i="9"/>
  <c r="D339" i="9"/>
  <c r="B339" i="9" s="1"/>
  <c r="M339" i="9"/>
  <c r="S339" i="9"/>
  <c r="V339" i="9"/>
  <c r="D340" i="9"/>
  <c r="B340" i="9" s="1"/>
  <c r="M340" i="9"/>
  <c r="S340" i="9"/>
  <c r="V340" i="9"/>
  <c r="D341" i="9"/>
  <c r="B341" i="9" s="1"/>
  <c r="M341" i="9"/>
  <c r="S341" i="9"/>
  <c r="V341" i="9"/>
  <c r="D342" i="9"/>
  <c r="B342" i="9" s="1"/>
  <c r="M342" i="9"/>
  <c r="S342" i="9"/>
  <c r="V342" i="9"/>
  <c r="D343" i="9"/>
  <c r="B343" i="9" s="1"/>
  <c r="M343" i="9"/>
  <c r="S343" i="9"/>
  <c r="V343" i="9"/>
  <c r="D344" i="9"/>
  <c r="B344" i="9" s="1"/>
  <c r="M344" i="9"/>
  <c r="S344" i="9"/>
  <c r="V344" i="9"/>
  <c r="D345" i="9"/>
  <c r="B345" i="9" s="1"/>
  <c r="M345" i="9"/>
  <c r="V345" i="9"/>
  <c r="D346" i="9"/>
  <c r="B346" i="9" s="1"/>
  <c r="M346" i="9"/>
  <c r="V346" i="9"/>
  <c r="D347" i="9"/>
  <c r="B347" i="9" s="1"/>
  <c r="V347" i="9"/>
  <c r="D348" i="9"/>
  <c r="B348" i="9" s="1"/>
  <c r="M348" i="9"/>
  <c r="V348" i="9"/>
  <c r="D349" i="9"/>
  <c r="B349" i="9" s="1"/>
  <c r="M349" i="9"/>
  <c r="S349" i="9"/>
  <c r="V349" i="9"/>
  <c r="D350" i="9"/>
  <c r="B350" i="9" s="1"/>
  <c r="M350" i="9"/>
  <c r="S350" i="9"/>
  <c r="V350" i="9"/>
  <c r="D351" i="9"/>
  <c r="B351" i="9" s="1"/>
  <c r="H351" i="9"/>
  <c r="S351" i="9" s="1"/>
  <c r="M351" i="9"/>
  <c r="V351" i="9"/>
  <c r="D352" i="9"/>
  <c r="B352" i="9" s="1"/>
  <c r="M352" i="9"/>
  <c r="S352" i="9"/>
  <c r="V352" i="9"/>
  <c r="D353" i="9"/>
  <c r="B353" i="9" s="1"/>
  <c r="H353" i="9"/>
  <c r="S353" i="9" s="1"/>
  <c r="M353" i="9"/>
  <c r="V353" i="9"/>
  <c r="D354" i="9"/>
  <c r="B354" i="9" s="1"/>
  <c r="H354" i="9"/>
  <c r="S354" i="9" s="1"/>
  <c r="M354" i="9"/>
  <c r="V354" i="9"/>
  <c r="D355" i="9"/>
  <c r="B355" i="9" s="1"/>
  <c r="M355" i="9"/>
  <c r="S355" i="9"/>
  <c r="V355" i="9"/>
  <c r="D356" i="9"/>
  <c r="B356" i="9" s="1"/>
  <c r="M356" i="9"/>
  <c r="S356" i="9"/>
  <c r="V356" i="9"/>
  <c r="D357" i="9"/>
  <c r="B357" i="9" s="1"/>
  <c r="M357" i="9"/>
  <c r="S357" i="9"/>
  <c r="V357" i="9"/>
  <c r="D358" i="9"/>
  <c r="B358" i="9" s="1"/>
  <c r="M358" i="9"/>
  <c r="S358" i="9"/>
  <c r="V358" i="9"/>
  <c r="D359" i="9"/>
  <c r="B359" i="9" s="1"/>
  <c r="M359" i="9"/>
  <c r="S359" i="9"/>
  <c r="V359" i="9"/>
  <c r="D360" i="9"/>
  <c r="B360" i="9" s="1"/>
  <c r="M360" i="9"/>
  <c r="S360" i="9"/>
  <c r="V360" i="9"/>
  <c r="D361" i="9"/>
  <c r="B361" i="9" s="1"/>
  <c r="M361" i="9"/>
  <c r="S361" i="9"/>
  <c r="V361" i="9"/>
  <c r="D362" i="9"/>
  <c r="B362" i="9" s="1"/>
  <c r="H362" i="9"/>
  <c r="S362" i="9" s="1"/>
  <c r="M362" i="9"/>
  <c r="V362" i="9"/>
  <c r="D363" i="9"/>
  <c r="B363" i="9" s="1"/>
  <c r="M363" i="9"/>
  <c r="S363" i="9"/>
  <c r="V363" i="9"/>
  <c r="D364" i="9"/>
  <c r="B364" i="9" s="1"/>
  <c r="M364" i="9"/>
  <c r="S364" i="9"/>
  <c r="V364" i="9"/>
  <c r="D365" i="9"/>
  <c r="B365" i="9" s="1"/>
  <c r="M365" i="9"/>
  <c r="S365" i="9"/>
  <c r="V365" i="9"/>
  <c r="D366" i="9"/>
  <c r="B366" i="9" s="1"/>
  <c r="M366" i="9"/>
  <c r="S366" i="9"/>
  <c r="V366" i="9"/>
  <c r="D367" i="9"/>
  <c r="B367" i="9" s="1"/>
  <c r="M367" i="9"/>
  <c r="S367" i="9"/>
  <c r="V367" i="9"/>
  <c r="D368" i="9"/>
  <c r="B368" i="9" s="1"/>
  <c r="M368" i="9"/>
  <c r="S368" i="9"/>
  <c r="V368" i="9"/>
  <c r="D369" i="9"/>
  <c r="B369" i="9" s="1"/>
  <c r="M369" i="9"/>
  <c r="S369" i="9"/>
  <c r="V369" i="9"/>
  <c r="D370" i="9"/>
  <c r="B370" i="9" s="1"/>
  <c r="M370" i="9"/>
  <c r="S370" i="9"/>
  <c r="V370" i="9"/>
  <c r="D371" i="9"/>
  <c r="B371" i="9" s="1"/>
  <c r="M371" i="9"/>
  <c r="S371" i="9"/>
  <c r="V371" i="9"/>
  <c r="D372" i="9"/>
  <c r="B372" i="9" s="1"/>
  <c r="M372" i="9"/>
  <c r="S372" i="9"/>
  <c r="V372" i="9"/>
  <c r="D373" i="9"/>
  <c r="B373" i="9" s="1"/>
  <c r="H373" i="9"/>
  <c r="S373" i="9" s="1"/>
  <c r="M373" i="9"/>
  <c r="V373" i="9"/>
  <c r="D374" i="9"/>
  <c r="B374" i="9" s="1"/>
  <c r="M374" i="9"/>
  <c r="S374" i="9"/>
  <c r="V374" i="9"/>
  <c r="D375" i="9"/>
  <c r="B375" i="9" s="1"/>
  <c r="M375" i="9"/>
  <c r="S375" i="9"/>
  <c r="V375" i="9"/>
  <c r="D376" i="9"/>
  <c r="B376" i="9" s="1"/>
  <c r="M376" i="9"/>
  <c r="S376" i="9"/>
  <c r="V376" i="9"/>
  <c r="D377" i="9"/>
  <c r="B377" i="9" s="1"/>
  <c r="M377" i="9"/>
  <c r="S377" i="9"/>
  <c r="V377" i="9"/>
  <c r="D378" i="9"/>
  <c r="B378" i="9" s="1"/>
  <c r="M378" i="9"/>
  <c r="S378" i="9"/>
  <c r="V378" i="9"/>
  <c r="D379" i="9"/>
  <c r="B379" i="9" s="1"/>
  <c r="M379" i="9"/>
  <c r="S379" i="9"/>
  <c r="V379" i="9"/>
  <c r="D380" i="9"/>
  <c r="B380" i="9" s="1"/>
  <c r="M380" i="9"/>
  <c r="S380" i="9"/>
  <c r="V380" i="9"/>
  <c r="D381" i="9"/>
  <c r="B381" i="9" s="1"/>
  <c r="M381" i="9"/>
  <c r="S381" i="9"/>
  <c r="V381" i="9"/>
  <c r="D382" i="9"/>
  <c r="B382" i="9" s="1"/>
  <c r="M382" i="9"/>
  <c r="S382" i="9"/>
  <c r="V382" i="9"/>
  <c r="D383" i="9"/>
  <c r="B383" i="9" s="1"/>
  <c r="H383" i="9"/>
  <c r="S383" i="9" s="1"/>
  <c r="M383" i="9"/>
  <c r="V383" i="9"/>
  <c r="D384" i="9"/>
  <c r="B384" i="9" s="1"/>
  <c r="M384" i="9"/>
  <c r="S384" i="9"/>
  <c r="V384" i="9"/>
  <c r="D385" i="9"/>
  <c r="B385" i="9" s="1"/>
  <c r="M385" i="9"/>
  <c r="S385" i="9"/>
  <c r="V385" i="9"/>
  <c r="D386" i="9"/>
  <c r="B386" i="9" s="1"/>
  <c r="M386" i="9"/>
  <c r="S386" i="9"/>
  <c r="V386" i="9"/>
  <c r="D387" i="9"/>
  <c r="B387" i="9" s="1"/>
  <c r="M387" i="9"/>
  <c r="S387" i="9"/>
  <c r="V387" i="9"/>
  <c r="D388" i="9"/>
  <c r="B388" i="9" s="1"/>
  <c r="M388" i="9"/>
  <c r="S388" i="9"/>
  <c r="V388" i="9"/>
  <c r="D389" i="9"/>
  <c r="B389" i="9" s="1"/>
  <c r="M389" i="9"/>
  <c r="S389" i="9"/>
  <c r="V389" i="9"/>
  <c r="D390" i="9"/>
  <c r="B390" i="9" s="1"/>
  <c r="H390" i="9"/>
  <c r="S390" i="9" s="1"/>
  <c r="M390" i="9"/>
  <c r="V390" i="9"/>
  <c r="D391" i="9"/>
  <c r="B391" i="9" s="1"/>
  <c r="M391" i="9"/>
  <c r="S391" i="9"/>
  <c r="V391" i="9"/>
  <c r="D392" i="9"/>
  <c r="B392" i="9" s="1"/>
  <c r="H392" i="9"/>
  <c r="S392" i="9" s="1"/>
  <c r="M392" i="9"/>
  <c r="V392" i="9"/>
  <c r="D393" i="9"/>
  <c r="B393" i="9" s="1"/>
  <c r="M393" i="9"/>
  <c r="S393" i="9"/>
  <c r="V393" i="9"/>
  <c r="D394" i="9"/>
  <c r="B394" i="9" s="1"/>
  <c r="M394" i="9"/>
  <c r="S394" i="9"/>
  <c r="V394" i="9"/>
  <c r="D395" i="9"/>
  <c r="B395" i="9" s="1"/>
  <c r="H395" i="9"/>
  <c r="S395" i="9" s="1"/>
  <c r="M395" i="9"/>
  <c r="V395" i="9"/>
  <c r="D396" i="9"/>
  <c r="B396" i="9" s="1"/>
  <c r="H396" i="9"/>
  <c r="S396" i="9" s="1"/>
  <c r="M396" i="9"/>
  <c r="V396" i="9"/>
  <c r="D397" i="9"/>
  <c r="B397" i="9" s="1"/>
  <c r="M397" i="9"/>
  <c r="S397" i="9"/>
  <c r="V397" i="9"/>
  <c r="D398" i="9"/>
  <c r="B398" i="9" s="1"/>
  <c r="M398" i="9"/>
  <c r="S398" i="9"/>
  <c r="V398" i="9"/>
  <c r="D399" i="9"/>
  <c r="B399" i="9" s="1"/>
  <c r="M399" i="9"/>
  <c r="S399" i="9"/>
  <c r="V399" i="9"/>
  <c r="D400" i="9"/>
  <c r="B400" i="9" s="1"/>
  <c r="M400" i="9"/>
  <c r="S400" i="9"/>
  <c r="V400" i="9"/>
  <c r="D401" i="9"/>
  <c r="B401" i="9" s="1"/>
  <c r="M401" i="9"/>
  <c r="S401" i="9"/>
  <c r="V401" i="9"/>
  <c r="D402" i="9"/>
  <c r="B402" i="9" s="1"/>
  <c r="M402" i="9"/>
  <c r="S402" i="9"/>
  <c r="V402" i="9"/>
  <c r="D403" i="9"/>
  <c r="B403" i="9" s="1"/>
  <c r="H403" i="9"/>
  <c r="S403" i="9" s="1"/>
  <c r="M403" i="9"/>
  <c r="V403" i="9"/>
  <c r="D404" i="9"/>
  <c r="B404" i="9" s="1"/>
  <c r="H404" i="9"/>
  <c r="S404" i="9" s="1"/>
  <c r="M404" i="9"/>
  <c r="V404" i="9"/>
  <c r="D405" i="9"/>
  <c r="B405" i="9" s="1"/>
  <c r="H405" i="9"/>
  <c r="S405" i="9" s="1"/>
  <c r="M405" i="9"/>
  <c r="V405" i="9"/>
  <c r="D406" i="9"/>
  <c r="B406" i="9" s="1"/>
  <c r="M406" i="9"/>
  <c r="S406" i="9"/>
  <c r="V406" i="9"/>
  <c r="D407" i="9"/>
  <c r="B407" i="9" s="1"/>
  <c r="M407" i="9"/>
  <c r="S407" i="9"/>
  <c r="V407" i="9"/>
  <c r="D408" i="9"/>
  <c r="B408" i="9" s="1"/>
  <c r="H408" i="9"/>
  <c r="S408" i="9" s="1"/>
  <c r="M408" i="9"/>
  <c r="V408" i="9"/>
  <c r="D409" i="9"/>
  <c r="B409" i="9" s="1"/>
  <c r="H409" i="9"/>
  <c r="S409" i="9" s="1"/>
  <c r="M409" i="9"/>
  <c r="V409" i="9"/>
  <c r="D410" i="9"/>
  <c r="B410" i="9" s="1"/>
  <c r="M410" i="9"/>
  <c r="S410" i="9"/>
  <c r="V410" i="9"/>
  <c r="D411" i="9"/>
  <c r="B411" i="9" s="1"/>
  <c r="M411" i="9"/>
  <c r="S411" i="9"/>
  <c r="V411" i="9"/>
  <c r="D412" i="9"/>
  <c r="B412" i="9" s="1"/>
  <c r="M412" i="9"/>
  <c r="S412" i="9"/>
  <c r="V412" i="9"/>
  <c r="D413" i="9"/>
  <c r="B413" i="9" s="1"/>
  <c r="M413" i="9"/>
  <c r="S413" i="9"/>
  <c r="V413" i="9"/>
  <c r="D414" i="9"/>
  <c r="B414" i="9" s="1"/>
  <c r="M414" i="9"/>
  <c r="S414" i="9"/>
  <c r="V414" i="9"/>
  <c r="D415" i="9"/>
  <c r="B415" i="9" s="1"/>
  <c r="M415" i="9"/>
  <c r="S415" i="9"/>
  <c r="V415" i="9"/>
  <c r="D416" i="9"/>
  <c r="B416" i="9" s="1"/>
  <c r="H416" i="9"/>
  <c r="S416" i="9" s="1"/>
  <c r="M416" i="9"/>
  <c r="V416" i="9"/>
  <c r="D417" i="9"/>
  <c r="B417" i="9" s="1"/>
  <c r="H417" i="9"/>
  <c r="S417" i="9" s="1"/>
  <c r="M417" i="9"/>
  <c r="V417" i="9"/>
  <c r="D418" i="9"/>
  <c r="B418" i="9" s="1"/>
  <c r="H418" i="9"/>
  <c r="S418" i="9" s="1"/>
  <c r="M418" i="9"/>
  <c r="V418" i="9"/>
  <c r="D419" i="9"/>
  <c r="B419" i="9" s="1"/>
  <c r="M419" i="9"/>
  <c r="S419" i="9"/>
  <c r="V419" i="9"/>
  <c r="D420" i="9"/>
  <c r="B420" i="9" s="1"/>
  <c r="M420" i="9"/>
  <c r="S420" i="9"/>
  <c r="V420" i="9"/>
  <c r="D421" i="9"/>
  <c r="B421" i="9" s="1"/>
  <c r="H421" i="9"/>
  <c r="S421" i="9" s="1"/>
  <c r="M421" i="9"/>
  <c r="V421" i="9"/>
  <c r="D422" i="9"/>
  <c r="B422" i="9" s="1"/>
  <c r="H422" i="9"/>
  <c r="S422" i="9" s="1"/>
  <c r="M422" i="9"/>
  <c r="V422" i="9"/>
  <c r="D423" i="9"/>
  <c r="B423" i="9" s="1"/>
  <c r="H423" i="9"/>
  <c r="S423" i="9" s="1"/>
  <c r="M423" i="9"/>
  <c r="V423" i="9"/>
  <c r="D424" i="9"/>
  <c r="B424" i="9" s="1"/>
  <c r="H424" i="9"/>
  <c r="S424" i="9" s="1"/>
  <c r="V424" i="9"/>
  <c r="D425" i="9"/>
  <c r="B425" i="9" s="1"/>
  <c r="H425" i="9"/>
  <c r="S425" i="9" s="1"/>
  <c r="M425" i="9"/>
  <c r="V425" i="9"/>
  <c r="D426" i="9"/>
  <c r="B426" i="9" s="1"/>
  <c r="H426" i="9"/>
  <c r="S426" i="9" s="1"/>
  <c r="M426" i="9"/>
  <c r="V426" i="9"/>
  <c r="D427" i="9"/>
  <c r="B427" i="9" s="1"/>
  <c r="M427" i="9"/>
  <c r="S427" i="9"/>
  <c r="V427" i="9"/>
  <c r="D428" i="9"/>
  <c r="B428" i="9" s="1"/>
  <c r="M428" i="9"/>
  <c r="S428" i="9"/>
  <c r="V428" i="9"/>
  <c r="D429" i="9"/>
  <c r="B429" i="9" s="1"/>
  <c r="M429" i="9"/>
  <c r="S429" i="9"/>
  <c r="V429" i="9"/>
  <c r="D430" i="9"/>
  <c r="B430" i="9" s="1"/>
  <c r="M430" i="9"/>
  <c r="S430" i="9"/>
  <c r="V430" i="9"/>
  <c r="D431" i="9"/>
  <c r="B431" i="9" s="1"/>
  <c r="M431" i="9"/>
  <c r="S431" i="9"/>
  <c r="V431" i="9"/>
  <c r="D432" i="9"/>
  <c r="B432" i="9" s="1"/>
  <c r="M432" i="9"/>
  <c r="S432" i="9"/>
  <c r="V432" i="9"/>
  <c r="D433" i="9"/>
  <c r="B433" i="9" s="1"/>
  <c r="M433" i="9"/>
  <c r="S433" i="9"/>
  <c r="V433" i="9"/>
  <c r="D434" i="9"/>
  <c r="B434" i="9" s="1"/>
  <c r="H434" i="9"/>
  <c r="S434" i="9" s="1"/>
  <c r="M434" i="9"/>
  <c r="V434" i="9"/>
  <c r="D435" i="9"/>
  <c r="B435" i="9" s="1"/>
  <c r="H435" i="9"/>
  <c r="S435" i="9" s="1"/>
  <c r="M435" i="9"/>
  <c r="V435" i="9"/>
  <c r="D436" i="9"/>
  <c r="B436" i="9" s="1"/>
  <c r="V436" i="9"/>
  <c r="D437" i="9"/>
  <c r="B437" i="9" s="1"/>
  <c r="M437" i="9"/>
  <c r="V437" i="9"/>
  <c r="D438" i="9"/>
  <c r="B438" i="9" s="1"/>
  <c r="M438" i="9"/>
  <c r="V438" i="9"/>
  <c r="D439" i="9"/>
  <c r="B439" i="9" s="1"/>
  <c r="M439" i="9"/>
  <c r="V439" i="9"/>
  <c r="D440" i="9"/>
  <c r="B440" i="9" s="1"/>
  <c r="M440" i="9"/>
  <c r="V440" i="9"/>
  <c r="D441" i="9"/>
  <c r="B441" i="9" s="1"/>
  <c r="M441" i="9"/>
  <c r="V441" i="9"/>
  <c r="D442" i="9"/>
  <c r="B442" i="9" s="1"/>
  <c r="M442" i="9"/>
  <c r="V442" i="9"/>
  <c r="D443" i="9"/>
  <c r="B443" i="9" s="1"/>
  <c r="V443" i="9"/>
  <c r="D444" i="9"/>
  <c r="B444" i="9" s="1"/>
  <c r="M444" i="9"/>
  <c r="V444" i="9"/>
  <c r="D445" i="9"/>
  <c r="B445" i="9" s="1"/>
  <c r="M445" i="9"/>
  <c r="V445" i="9"/>
  <c r="D446" i="9"/>
  <c r="B446" i="9" s="1"/>
  <c r="M446" i="9"/>
  <c r="V446" i="9"/>
  <c r="D447" i="9"/>
  <c r="B447" i="9" s="1"/>
  <c r="M447" i="9"/>
  <c r="V447" i="9"/>
  <c r="D448" i="9"/>
  <c r="B448" i="9" s="1"/>
  <c r="M448" i="9"/>
  <c r="V448" i="9"/>
  <c r="D449" i="9"/>
  <c r="B449" i="9" s="1"/>
  <c r="M449" i="9"/>
  <c r="V449" i="9"/>
  <c r="D450" i="9"/>
  <c r="B450" i="9" s="1"/>
  <c r="M450" i="9"/>
  <c r="V450" i="9"/>
  <c r="D451" i="9"/>
  <c r="B451" i="9" s="1"/>
  <c r="V451" i="9"/>
  <c r="D452" i="9"/>
  <c r="B452" i="9" s="1"/>
  <c r="M452" i="9"/>
  <c r="V452" i="9"/>
  <c r="D453" i="9"/>
  <c r="B453" i="9" s="1"/>
  <c r="M453" i="9"/>
  <c r="V453" i="9"/>
  <c r="D454" i="9"/>
  <c r="B454" i="9" s="1"/>
  <c r="M454" i="9"/>
  <c r="V454" i="9"/>
  <c r="D455" i="9"/>
  <c r="B455" i="9" s="1"/>
  <c r="M455" i="9"/>
  <c r="V455" i="9"/>
  <c r="D456" i="9"/>
  <c r="B456" i="9" s="1"/>
  <c r="M456" i="9"/>
  <c r="V456" i="9"/>
  <c r="D457" i="9"/>
  <c r="B457" i="9" s="1"/>
  <c r="H457" i="9"/>
  <c r="M457" i="9"/>
  <c r="V457" i="9"/>
  <c r="D458" i="9"/>
  <c r="B458" i="9" s="1"/>
  <c r="H458" i="9"/>
  <c r="S458" i="9" s="1"/>
  <c r="M458" i="9"/>
  <c r="V458" i="9"/>
  <c r="D459" i="9"/>
  <c r="B459" i="9" s="1"/>
  <c r="H459" i="9"/>
  <c r="S459" i="9" s="1"/>
  <c r="M459" i="9"/>
  <c r="V459" i="9"/>
  <c r="D460" i="9"/>
  <c r="B460" i="9" s="1"/>
  <c r="H460" i="9"/>
  <c r="S460" i="9" s="1"/>
  <c r="M460" i="9"/>
  <c r="V460" i="9"/>
  <c r="D461" i="9"/>
  <c r="B461" i="9" s="1"/>
  <c r="H461" i="9"/>
  <c r="S461" i="9" s="1"/>
  <c r="M461" i="9"/>
  <c r="V461" i="9"/>
  <c r="D462" i="9"/>
  <c r="B462" i="9" s="1"/>
  <c r="M462" i="9"/>
  <c r="S462" i="9"/>
  <c r="V462" i="9"/>
  <c r="D463" i="9"/>
  <c r="B463" i="9" s="1"/>
  <c r="M463" i="9"/>
  <c r="S463" i="9"/>
  <c r="V463" i="9"/>
  <c r="D464" i="9"/>
  <c r="B464" i="9" s="1"/>
  <c r="M464" i="9"/>
  <c r="S464" i="9"/>
  <c r="V464" i="9"/>
  <c r="D465" i="9"/>
  <c r="B465" i="9" s="1"/>
  <c r="M465" i="9"/>
  <c r="S465" i="9"/>
  <c r="V465" i="9"/>
  <c r="D466" i="9"/>
  <c r="B466" i="9" s="1"/>
  <c r="M466" i="9"/>
  <c r="S466" i="9"/>
  <c r="V466" i="9"/>
  <c r="D467" i="9"/>
  <c r="B467" i="9" s="1"/>
  <c r="M467" i="9"/>
  <c r="S467" i="9"/>
  <c r="V467" i="9"/>
  <c r="D468" i="9"/>
  <c r="B468" i="9" s="1"/>
  <c r="M468" i="9"/>
  <c r="S468" i="9"/>
  <c r="V468" i="9"/>
  <c r="D469" i="9"/>
  <c r="B469" i="9" s="1"/>
  <c r="H469" i="9"/>
  <c r="S469" i="9" s="1"/>
  <c r="M469" i="9"/>
  <c r="V469" i="9"/>
  <c r="D470" i="9"/>
  <c r="B470" i="9" s="1"/>
  <c r="H470" i="9"/>
  <c r="S470" i="9" s="1"/>
  <c r="M470" i="9"/>
  <c r="V470" i="9"/>
  <c r="D471" i="9"/>
  <c r="B471" i="9" s="1"/>
  <c r="H471" i="9"/>
  <c r="S471" i="9" s="1"/>
  <c r="M471" i="9"/>
  <c r="V471" i="9"/>
  <c r="D472" i="9"/>
  <c r="B472" i="9" s="1"/>
  <c r="H472" i="9"/>
  <c r="S472" i="9" s="1"/>
  <c r="M472" i="9"/>
  <c r="V472" i="9"/>
  <c r="D473" i="9"/>
  <c r="B473" i="9" s="1"/>
  <c r="H473" i="9"/>
  <c r="S473" i="9" s="1"/>
  <c r="M473" i="9"/>
  <c r="V473" i="9"/>
  <c r="D474" i="9"/>
  <c r="B474" i="9" s="1"/>
  <c r="H474" i="9"/>
  <c r="S474" i="9" s="1"/>
  <c r="M474" i="9"/>
  <c r="V474" i="9"/>
  <c r="D475" i="9"/>
  <c r="B475" i="9" s="1"/>
  <c r="M475" i="9"/>
  <c r="S475" i="9"/>
  <c r="V475" i="9"/>
  <c r="D476" i="9"/>
  <c r="B476" i="9" s="1"/>
  <c r="M476" i="9"/>
  <c r="S476" i="9"/>
  <c r="V476" i="9"/>
  <c r="D477" i="9"/>
  <c r="B477" i="9" s="1"/>
  <c r="M477" i="9"/>
  <c r="S477" i="9"/>
  <c r="V477" i="9"/>
  <c r="D478" i="9"/>
  <c r="B478" i="9" s="1"/>
  <c r="M478" i="9"/>
  <c r="S478" i="9"/>
  <c r="V478" i="9"/>
  <c r="D479" i="9"/>
  <c r="B479" i="9" s="1"/>
  <c r="M479" i="9"/>
  <c r="S479" i="9"/>
  <c r="V479" i="9"/>
  <c r="D480" i="9"/>
  <c r="B480" i="9" s="1"/>
  <c r="M480" i="9"/>
  <c r="S480" i="9"/>
  <c r="V480" i="9"/>
  <c r="D481" i="9"/>
  <c r="B481" i="9" s="1"/>
  <c r="M481" i="9"/>
  <c r="S481" i="9"/>
  <c r="V481" i="9"/>
  <c r="D482" i="9"/>
  <c r="B482" i="9" s="1"/>
  <c r="H482" i="9"/>
  <c r="S482" i="9" s="1"/>
  <c r="M482" i="9"/>
  <c r="V482" i="9"/>
  <c r="D483" i="9"/>
  <c r="B483" i="9" s="1"/>
  <c r="H483" i="9"/>
  <c r="S483" i="9" s="1"/>
  <c r="M483" i="9"/>
  <c r="V483" i="9"/>
  <c r="D484" i="9"/>
  <c r="B484" i="9" s="1"/>
  <c r="H484" i="9"/>
  <c r="S484" i="9" s="1"/>
  <c r="M484" i="9"/>
  <c r="V484" i="9"/>
  <c r="D485" i="9"/>
  <c r="B485" i="9" s="1"/>
  <c r="H485" i="9"/>
  <c r="S485" i="9" s="1"/>
  <c r="M485" i="9"/>
  <c r="V485" i="9"/>
  <c r="D486" i="9"/>
  <c r="B486" i="9" s="1"/>
  <c r="H486" i="9"/>
  <c r="S486" i="9" s="1"/>
  <c r="M486" i="9"/>
  <c r="V486" i="9"/>
  <c r="D487" i="9"/>
  <c r="B487" i="9" s="1"/>
  <c r="H487" i="9"/>
  <c r="S487" i="9" s="1"/>
  <c r="M487" i="9"/>
  <c r="V487" i="9"/>
  <c r="D488" i="9"/>
  <c r="B488" i="9" s="1"/>
  <c r="M488" i="9"/>
  <c r="S488" i="9"/>
  <c r="V488" i="9"/>
  <c r="D489" i="9"/>
  <c r="B489" i="9" s="1"/>
  <c r="M489" i="9"/>
  <c r="S489" i="9"/>
  <c r="V489" i="9"/>
  <c r="D490" i="9"/>
  <c r="B490" i="9" s="1"/>
  <c r="M490" i="9"/>
  <c r="S490" i="9"/>
  <c r="V490" i="9"/>
  <c r="D491" i="9"/>
  <c r="B491" i="9" s="1"/>
  <c r="M491" i="9"/>
  <c r="S491" i="9"/>
  <c r="V491" i="9"/>
  <c r="D492" i="9"/>
  <c r="B492" i="9" s="1"/>
  <c r="M492" i="9"/>
  <c r="S492" i="9"/>
  <c r="V492" i="9"/>
  <c r="D493" i="9"/>
  <c r="B493" i="9" s="1"/>
  <c r="M493" i="9"/>
  <c r="S493" i="9"/>
  <c r="V493" i="9"/>
  <c r="D494" i="9"/>
  <c r="B494" i="9" s="1"/>
  <c r="M494" i="9"/>
  <c r="S494" i="9"/>
  <c r="V494" i="9"/>
  <c r="D495" i="9"/>
  <c r="B495" i="9" s="1"/>
  <c r="H495" i="9"/>
  <c r="S495" i="9" s="1"/>
  <c r="M495" i="9"/>
  <c r="V495" i="9"/>
  <c r="D496" i="9"/>
  <c r="B496" i="9" s="1"/>
  <c r="H496" i="9"/>
  <c r="S496" i="9" s="1"/>
  <c r="M496" i="9"/>
  <c r="V496" i="9"/>
  <c r="D497" i="9"/>
  <c r="B497" i="9" s="1"/>
  <c r="H497" i="9"/>
  <c r="S497" i="9" s="1"/>
  <c r="M497" i="9"/>
  <c r="V497" i="9"/>
  <c r="D498" i="9"/>
  <c r="B498" i="9" s="1"/>
  <c r="H498" i="9"/>
  <c r="S498" i="9" s="1"/>
  <c r="M498" i="9"/>
  <c r="V498" i="9"/>
  <c r="D499" i="9"/>
  <c r="B499" i="9" s="1"/>
  <c r="H499" i="9"/>
  <c r="S499" i="9" s="1"/>
  <c r="M499" i="9"/>
  <c r="V499" i="9"/>
  <c r="D500" i="9"/>
  <c r="B500" i="9" s="1"/>
  <c r="H500" i="9"/>
  <c r="S500" i="9" s="1"/>
  <c r="M500" i="9"/>
  <c r="V500" i="9"/>
  <c r="D501" i="9"/>
  <c r="B501" i="9" s="1"/>
  <c r="M501" i="9"/>
  <c r="S501" i="9"/>
  <c r="V501" i="9"/>
  <c r="D502" i="9"/>
  <c r="B502" i="9" s="1"/>
  <c r="M502" i="9"/>
  <c r="S502" i="9"/>
  <c r="V502" i="9"/>
  <c r="D503" i="9"/>
  <c r="B503" i="9" s="1"/>
  <c r="M503" i="9"/>
  <c r="S503" i="9"/>
  <c r="V503" i="9"/>
  <c r="D504" i="9"/>
  <c r="B504" i="9" s="1"/>
  <c r="M504" i="9"/>
  <c r="S504" i="9"/>
  <c r="V504" i="9"/>
  <c r="D505" i="9"/>
  <c r="B505" i="9" s="1"/>
  <c r="M505" i="9"/>
  <c r="S505" i="9"/>
  <c r="V505" i="9"/>
  <c r="D506" i="9"/>
  <c r="B506" i="9" s="1"/>
  <c r="M506" i="9"/>
  <c r="S506" i="9"/>
  <c r="V506" i="9"/>
  <c r="D507" i="9"/>
  <c r="B507" i="9" s="1"/>
  <c r="M507" i="9"/>
  <c r="S507" i="9"/>
  <c r="V507" i="9"/>
  <c r="D508" i="9"/>
  <c r="B508" i="9" s="1"/>
  <c r="H508" i="9"/>
  <c r="S508" i="9" s="1"/>
  <c r="M508" i="9"/>
  <c r="V508" i="9"/>
  <c r="D509" i="9"/>
  <c r="B509" i="9" s="1"/>
  <c r="H509" i="9"/>
  <c r="S509" i="9" s="1"/>
  <c r="M509" i="9"/>
  <c r="V509" i="9"/>
  <c r="D510" i="9"/>
  <c r="B510" i="9" s="1"/>
  <c r="H510" i="9"/>
  <c r="S510" i="9" s="1"/>
  <c r="M510" i="9"/>
  <c r="V510" i="9"/>
  <c r="D511" i="9"/>
  <c r="B511" i="9" s="1"/>
  <c r="H511" i="9"/>
  <c r="S511" i="9" s="1"/>
  <c r="M511" i="9"/>
  <c r="V511" i="9"/>
  <c r="D512" i="9"/>
  <c r="B512" i="9" s="1"/>
  <c r="H512" i="9"/>
  <c r="S512" i="9" s="1"/>
  <c r="M512" i="9"/>
  <c r="V512" i="9"/>
  <c r="D513" i="9"/>
  <c r="B513" i="9" s="1"/>
  <c r="H513" i="9"/>
  <c r="S513" i="9" s="1"/>
  <c r="M513" i="9"/>
  <c r="V513" i="9"/>
  <c r="D514" i="9"/>
  <c r="B514" i="9" s="1"/>
  <c r="M514" i="9"/>
  <c r="S514" i="9"/>
  <c r="V514" i="9"/>
  <c r="D515" i="9"/>
  <c r="B515" i="9" s="1"/>
  <c r="M515" i="9"/>
  <c r="S515" i="9"/>
  <c r="V515" i="9"/>
  <c r="D516" i="9"/>
  <c r="B516" i="9" s="1"/>
  <c r="M516" i="9"/>
  <c r="S516" i="9"/>
  <c r="V516" i="9"/>
  <c r="D517" i="9"/>
  <c r="B517" i="9" s="1"/>
  <c r="M517" i="9"/>
  <c r="S517" i="9"/>
  <c r="V517" i="9"/>
  <c r="D518" i="9"/>
  <c r="B518" i="9" s="1"/>
  <c r="M518" i="9"/>
  <c r="S518" i="9"/>
  <c r="V518" i="9"/>
  <c r="D519" i="9"/>
  <c r="B519" i="9" s="1"/>
  <c r="M519" i="9"/>
  <c r="S519" i="9"/>
  <c r="V519" i="9"/>
  <c r="D520" i="9"/>
  <c r="B520" i="9" s="1"/>
  <c r="H520" i="9"/>
  <c r="S520" i="9" s="1"/>
  <c r="M520" i="9"/>
  <c r="V520" i="9"/>
  <c r="D521" i="9"/>
  <c r="B521" i="9" s="1"/>
  <c r="H521" i="9"/>
  <c r="S521" i="9" s="1"/>
  <c r="M521" i="9"/>
  <c r="V521" i="9"/>
  <c r="D522" i="9"/>
  <c r="B522" i="9" s="1"/>
  <c r="H522" i="9"/>
  <c r="S522" i="9" s="1"/>
  <c r="M522" i="9"/>
  <c r="V522" i="9"/>
  <c r="D523" i="9"/>
  <c r="B523" i="9" s="1"/>
  <c r="H523" i="9"/>
  <c r="S523" i="9" s="1"/>
  <c r="M523" i="9"/>
  <c r="V523" i="9"/>
  <c r="D524" i="9"/>
  <c r="B524" i="9" s="1"/>
  <c r="H524" i="9"/>
  <c r="S524" i="9" s="1"/>
  <c r="M524" i="9"/>
  <c r="V524" i="9"/>
  <c r="D525" i="9"/>
  <c r="B525" i="9" s="1"/>
  <c r="H525" i="9"/>
  <c r="S525" i="9" s="1"/>
  <c r="V525" i="9"/>
  <c r="D526" i="9"/>
  <c r="B526" i="9" s="1"/>
  <c r="H526" i="9"/>
  <c r="S526" i="9" s="1"/>
  <c r="M526" i="9"/>
  <c r="V526" i="9"/>
  <c r="D527" i="9"/>
  <c r="B527" i="9" s="1"/>
  <c r="M527" i="9"/>
  <c r="S527" i="9"/>
  <c r="V527" i="9"/>
  <c r="D528" i="9"/>
  <c r="B528" i="9" s="1"/>
  <c r="M528" i="9"/>
  <c r="S528" i="9"/>
  <c r="V528" i="9"/>
  <c r="D529" i="9"/>
  <c r="B529" i="9" s="1"/>
  <c r="M529" i="9"/>
  <c r="S529" i="9"/>
  <c r="V529" i="9"/>
  <c r="D530" i="9"/>
  <c r="B530" i="9" s="1"/>
  <c r="M530" i="9"/>
  <c r="S530" i="9"/>
  <c r="V530" i="9"/>
  <c r="D531" i="9"/>
  <c r="B531" i="9" s="1"/>
  <c r="M531" i="9"/>
  <c r="S531" i="9"/>
  <c r="V531" i="9"/>
  <c r="D532" i="9"/>
  <c r="B532" i="9" s="1"/>
  <c r="M532" i="9"/>
  <c r="S532" i="9"/>
  <c r="V532" i="9"/>
  <c r="D533" i="9"/>
  <c r="B533" i="9" s="1"/>
  <c r="M533" i="9"/>
  <c r="S533" i="9"/>
  <c r="V533" i="9"/>
  <c r="D534" i="9"/>
  <c r="B534" i="9" s="1"/>
  <c r="M534" i="9"/>
  <c r="S534" i="9"/>
  <c r="V534" i="9"/>
  <c r="D535" i="9"/>
  <c r="B535" i="9" s="1"/>
  <c r="M535" i="9"/>
  <c r="S535" i="9"/>
  <c r="V535" i="9"/>
  <c r="D536" i="9"/>
  <c r="B536" i="9" s="1"/>
  <c r="M536" i="9"/>
  <c r="S536" i="9"/>
  <c r="V536" i="9"/>
  <c r="D537" i="9"/>
  <c r="B537" i="9" s="1"/>
  <c r="M537" i="9"/>
  <c r="S537" i="9"/>
  <c r="V537" i="9"/>
  <c r="D538" i="9"/>
  <c r="B538" i="9" s="1"/>
  <c r="M538" i="9"/>
  <c r="S538" i="9"/>
  <c r="V538" i="9"/>
  <c r="D539" i="9"/>
  <c r="B539" i="9" s="1"/>
  <c r="M539" i="9"/>
  <c r="S539" i="9"/>
  <c r="V539" i="9"/>
  <c r="D540" i="9"/>
  <c r="B540" i="9" s="1"/>
  <c r="M540" i="9"/>
  <c r="S540" i="9"/>
  <c r="V540" i="9"/>
  <c r="D541" i="9"/>
  <c r="B541" i="9" s="1"/>
  <c r="M541" i="9"/>
  <c r="S541" i="9"/>
  <c r="V541" i="9"/>
  <c r="D542" i="9"/>
  <c r="B542" i="9" s="1"/>
  <c r="M542" i="9"/>
  <c r="S542" i="9"/>
  <c r="V542" i="9"/>
  <c r="D543" i="9"/>
  <c r="B543" i="9" s="1"/>
  <c r="M543" i="9"/>
  <c r="S543" i="9"/>
  <c r="V543" i="9"/>
  <c r="D544" i="9"/>
  <c r="B544" i="9" s="1"/>
  <c r="M544" i="9"/>
  <c r="S544" i="9"/>
  <c r="V544" i="9"/>
  <c r="D545" i="9"/>
  <c r="B545" i="9" s="1"/>
  <c r="M545" i="9"/>
  <c r="S545" i="9"/>
  <c r="V545" i="9"/>
  <c r="D546" i="9"/>
  <c r="B546" i="9" s="1"/>
  <c r="M546" i="9"/>
  <c r="S546" i="9"/>
  <c r="V546" i="9"/>
  <c r="D547" i="9"/>
  <c r="B547" i="9" s="1"/>
  <c r="M547" i="9"/>
  <c r="S547" i="9"/>
  <c r="V547" i="9"/>
  <c r="D548" i="9"/>
  <c r="B548" i="9" s="1"/>
  <c r="M548" i="9"/>
  <c r="S548" i="9"/>
  <c r="V548" i="9"/>
  <c r="D549" i="9"/>
  <c r="B549" i="9" s="1"/>
  <c r="M549" i="9"/>
  <c r="S549" i="9"/>
  <c r="V549" i="9"/>
  <c r="D550" i="9"/>
  <c r="B550" i="9" s="1"/>
  <c r="M550" i="9"/>
  <c r="S550" i="9"/>
  <c r="V550" i="9"/>
  <c r="D551" i="9"/>
  <c r="B551" i="9" s="1"/>
  <c r="M551" i="9"/>
  <c r="S551" i="9"/>
  <c r="V551" i="9"/>
  <c r="D552" i="9"/>
  <c r="B552" i="9" s="1"/>
  <c r="M552" i="9"/>
  <c r="S552" i="9"/>
  <c r="V552" i="9"/>
  <c r="D553" i="9"/>
  <c r="B553" i="9" s="1"/>
  <c r="M553" i="9"/>
  <c r="S553" i="9"/>
  <c r="V553" i="9"/>
  <c r="D554" i="9"/>
  <c r="B554" i="9" s="1"/>
  <c r="M554" i="9"/>
  <c r="S554" i="9"/>
  <c r="V554" i="9"/>
  <c r="D555" i="9"/>
  <c r="B555" i="9" s="1"/>
  <c r="M555" i="9"/>
  <c r="S555" i="9"/>
  <c r="V555" i="9"/>
  <c r="D556" i="9"/>
  <c r="B556" i="9" s="1"/>
  <c r="M556" i="9"/>
  <c r="S556" i="9"/>
  <c r="V556" i="9"/>
  <c r="D557" i="9"/>
  <c r="B557" i="9" s="1"/>
  <c r="M557" i="9"/>
  <c r="S557" i="9"/>
  <c r="V557" i="9"/>
  <c r="D558" i="9"/>
  <c r="B558" i="9" s="1"/>
  <c r="M558" i="9"/>
  <c r="S558" i="9"/>
  <c r="V558" i="9"/>
  <c r="D559" i="9"/>
  <c r="B559" i="9" s="1"/>
  <c r="M559" i="9"/>
  <c r="S559" i="9"/>
  <c r="V559" i="9"/>
  <c r="D560" i="9"/>
  <c r="B560" i="9" s="1"/>
  <c r="M560" i="9"/>
  <c r="S560" i="9"/>
  <c r="V560" i="9"/>
  <c r="D561" i="9"/>
  <c r="B561" i="9" s="1"/>
  <c r="M561" i="9"/>
  <c r="S561" i="9"/>
  <c r="V561" i="9"/>
  <c r="D562" i="9"/>
  <c r="B562" i="9" s="1"/>
  <c r="M562" i="9"/>
  <c r="S562" i="9"/>
  <c r="V562" i="9"/>
  <c r="D563" i="9"/>
  <c r="B563" i="9" s="1"/>
  <c r="M563" i="9"/>
  <c r="S563" i="9"/>
  <c r="V563" i="9"/>
  <c r="D564" i="9"/>
  <c r="B564" i="9" s="1"/>
  <c r="M564" i="9"/>
  <c r="S564" i="9"/>
  <c r="V564" i="9"/>
  <c r="D565" i="9"/>
  <c r="B565" i="9" s="1"/>
  <c r="M565" i="9"/>
  <c r="S565" i="9"/>
  <c r="V565" i="9"/>
  <c r="D566" i="9"/>
  <c r="B566" i="9" s="1"/>
  <c r="M566" i="9"/>
  <c r="S566" i="9"/>
  <c r="V566" i="9"/>
  <c r="D567" i="9"/>
  <c r="B567" i="9" s="1"/>
  <c r="M567" i="9"/>
  <c r="S567" i="9"/>
  <c r="V567" i="9"/>
  <c r="D568" i="9"/>
  <c r="B568" i="9" s="1"/>
  <c r="M568" i="9"/>
  <c r="S568" i="9"/>
  <c r="V568" i="9"/>
  <c r="D569" i="9"/>
  <c r="B569" i="9" s="1"/>
  <c r="M569" i="9"/>
  <c r="S569" i="9"/>
  <c r="V569" i="9"/>
  <c r="D570" i="9"/>
  <c r="B570" i="9" s="1"/>
  <c r="M570" i="9"/>
  <c r="S570" i="9"/>
  <c r="V570" i="9"/>
  <c r="D571" i="9"/>
  <c r="B571" i="9" s="1"/>
  <c r="M571" i="9"/>
  <c r="S571" i="9"/>
  <c r="V571" i="9"/>
  <c r="D572" i="9"/>
  <c r="B572" i="9" s="1"/>
  <c r="M572" i="9"/>
  <c r="S572" i="9"/>
  <c r="V572" i="9"/>
  <c r="D573" i="9"/>
  <c r="B573" i="9" s="1"/>
  <c r="M573" i="9"/>
  <c r="S573" i="9"/>
  <c r="V573" i="9"/>
  <c r="D574" i="9"/>
  <c r="B574" i="9" s="1"/>
  <c r="M574" i="9"/>
  <c r="S574" i="9"/>
  <c r="V574" i="9"/>
  <c r="D575" i="9"/>
  <c r="B575" i="9" s="1"/>
  <c r="M575" i="9"/>
  <c r="S575" i="9"/>
  <c r="V575" i="9"/>
  <c r="D576" i="9"/>
  <c r="B576" i="9" s="1"/>
  <c r="M576" i="9"/>
  <c r="S576" i="9"/>
  <c r="V576" i="9"/>
  <c r="D577" i="9"/>
  <c r="B577" i="9" s="1"/>
  <c r="M577" i="9"/>
  <c r="S577" i="9"/>
  <c r="V577" i="9"/>
  <c r="D578" i="9"/>
  <c r="B578" i="9" s="1"/>
  <c r="M578" i="9"/>
  <c r="S578" i="9"/>
  <c r="V578" i="9"/>
  <c r="D579" i="9"/>
  <c r="B579" i="9" s="1"/>
  <c r="M579" i="9"/>
  <c r="S579" i="9"/>
  <c r="V579" i="9"/>
  <c r="D580" i="9"/>
  <c r="B580" i="9" s="1"/>
  <c r="M580" i="9"/>
  <c r="S580" i="9"/>
  <c r="V580" i="9"/>
  <c r="D581" i="9"/>
  <c r="B581" i="9" s="1"/>
  <c r="M581" i="9"/>
  <c r="S581" i="9"/>
  <c r="V581" i="9"/>
  <c r="D582" i="9"/>
  <c r="B582" i="9" s="1"/>
  <c r="M582" i="9"/>
  <c r="S582" i="9"/>
  <c r="V582" i="9"/>
  <c r="D583" i="9"/>
  <c r="B583" i="9" s="1"/>
  <c r="M583" i="9"/>
  <c r="S583" i="9"/>
  <c r="V583" i="9"/>
  <c r="D584" i="9"/>
  <c r="B584" i="9" s="1"/>
  <c r="M584" i="9"/>
  <c r="S584" i="9"/>
  <c r="V584" i="9"/>
  <c r="D585" i="9"/>
  <c r="B585" i="9" s="1"/>
  <c r="M585" i="9"/>
  <c r="S585" i="9"/>
  <c r="V585" i="9"/>
  <c r="D586" i="9"/>
  <c r="B586" i="9" s="1"/>
  <c r="M586" i="9"/>
  <c r="S586" i="9"/>
  <c r="V586" i="9"/>
  <c r="D587" i="9"/>
  <c r="B587" i="9" s="1"/>
  <c r="M587" i="9"/>
  <c r="S587" i="9"/>
  <c r="V587" i="9"/>
  <c r="D588" i="9"/>
  <c r="B588" i="9" s="1"/>
  <c r="M588" i="9"/>
  <c r="S588" i="9"/>
  <c r="V588" i="9"/>
  <c r="D589" i="9"/>
  <c r="B589" i="9" s="1"/>
  <c r="M589" i="9"/>
  <c r="S589" i="9"/>
  <c r="V589" i="9"/>
  <c r="D590" i="9"/>
  <c r="B590" i="9" s="1"/>
  <c r="M590" i="9"/>
  <c r="S590" i="9"/>
  <c r="V590" i="9"/>
  <c r="D591" i="9"/>
  <c r="B591" i="9" s="1"/>
  <c r="M591" i="9"/>
  <c r="S591" i="9"/>
  <c r="V591" i="9"/>
  <c r="D592" i="9"/>
  <c r="B592" i="9" s="1"/>
  <c r="M592" i="9"/>
  <c r="S592" i="9"/>
  <c r="V592" i="9"/>
  <c r="D593" i="9"/>
  <c r="B593" i="9" s="1"/>
  <c r="M593" i="9"/>
  <c r="S593" i="9"/>
  <c r="V593" i="9"/>
  <c r="D594" i="9"/>
  <c r="B594" i="9" s="1"/>
  <c r="M594" i="9"/>
  <c r="S594" i="9"/>
  <c r="V594" i="9"/>
  <c r="D595" i="9"/>
  <c r="B595" i="9" s="1"/>
  <c r="M595" i="9"/>
  <c r="S595" i="9"/>
  <c r="V595" i="9"/>
  <c r="D596" i="9"/>
  <c r="B596" i="9" s="1"/>
  <c r="M596" i="9"/>
  <c r="S596" i="9"/>
  <c r="V596" i="9"/>
  <c r="D597" i="9"/>
  <c r="B597" i="9" s="1"/>
  <c r="H597" i="9"/>
  <c r="S597" i="9" s="1"/>
  <c r="M597" i="9"/>
  <c r="V597" i="9"/>
  <c r="D598" i="9"/>
  <c r="B598" i="9" s="1"/>
  <c r="M598" i="9"/>
  <c r="S598" i="9"/>
  <c r="V598" i="9"/>
  <c r="D599" i="9"/>
  <c r="B599" i="9" s="1"/>
  <c r="H599" i="9"/>
  <c r="S599" i="9" s="1"/>
  <c r="M599" i="9"/>
  <c r="V599" i="9"/>
  <c r="D600" i="9"/>
  <c r="B600" i="9" s="1"/>
  <c r="M600" i="9"/>
  <c r="S600" i="9"/>
  <c r="V600" i="9"/>
  <c r="D601" i="9"/>
  <c r="B601" i="9" s="1"/>
  <c r="H601" i="9"/>
  <c r="S601" i="9" s="1"/>
  <c r="M601" i="9"/>
  <c r="V601" i="9"/>
  <c r="D602" i="9"/>
  <c r="B602" i="9" s="1"/>
  <c r="M602" i="9"/>
  <c r="S602" i="9"/>
  <c r="V602" i="9"/>
  <c r="D603" i="9"/>
  <c r="B603" i="9" s="1"/>
  <c r="M603" i="9"/>
  <c r="S603" i="9"/>
  <c r="V603" i="9"/>
  <c r="D604" i="9"/>
  <c r="B604" i="9" s="1"/>
  <c r="M604" i="9"/>
  <c r="S604" i="9"/>
  <c r="V604" i="9"/>
  <c r="D605" i="9"/>
  <c r="B605" i="9" s="1"/>
  <c r="M605" i="9"/>
  <c r="S605" i="9"/>
  <c r="V605" i="9"/>
  <c r="D606" i="9"/>
  <c r="B606" i="9" s="1"/>
  <c r="M606" i="9"/>
  <c r="S606" i="9"/>
  <c r="V606" i="9"/>
  <c r="D607" i="9"/>
  <c r="B607" i="9" s="1"/>
  <c r="H607" i="9"/>
  <c r="S607" i="9" s="1"/>
  <c r="M607" i="9"/>
  <c r="V607" i="9"/>
  <c r="D608" i="9"/>
  <c r="B608" i="9" s="1"/>
  <c r="M608" i="9"/>
  <c r="S608" i="9"/>
  <c r="V608" i="9"/>
  <c r="D609" i="9"/>
  <c r="B609" i="9" s="1"/>
  <c r="M609" i="9"/>
  <c r="S609" i="9"/>
  <c r="V609" i="9"/>
  <c r="D610" i="9"/>
  <c r="B610" i="9" s="1"/>
  <c r="M610" i="9"/>
  <c r="S610" i="9"/>
  <c r="V610" i="9"/>
  <c r="D611" i="9"/>
  <c r="B611" i="9" s="1"/>
  <c r="M611" i="9"/>
  <c r="S611" i="9"/>
  <c r="V611" i="9"/>
  <c r="D612" i="9"/>
  <c r="B612" i="9" s="1"/>
  <c r="M612" i="9"/>
  <c r="S612" i="9"/>
  <c r="V612" i="9"/>
  <c r="D613" i="9"/>
  <c r="B613" i="9" s="1"/>
  <c r="M613" i="9"/>
  <c r="S613" i="9"/>
  <c r="V613" i="9"/>
  <c r="D614" i="9"/>
  <c r="B614" i="9" s="1"/>
  <c r="V614" i="9"/>
  <c r="D615" i="9"/>
  <c r="B615" i="9" s="1"/>
  <c r="M615" i="9"/>
  <c r="S615" i="9"/>
  <c r="V615" i="9"/>
  <c r="D616" i="9"/>
  <c r="B616" i="9" s="1"/>
  <c r="M616" i="9"/>
  <c r="S616" i="9"/>
  <c r="V616" i="9"/>
  <c r="D617" i="9"/>
  <c r="B617" i="9" s="1"/>
  <c r="H617" i="9"/>
  <c r="S617" i="9" s="1"/>
  <c r="M617" i="9"/>
  <c r="V617" i="9"/>
  <c r="D618" i="9"/>
  <c r="B618" i="9" s="1"/>
  <c r="M618" i="9"/>
  <c r="S618" i="9"/>
  <c r="V618" i="9"/>
  <c r="D619" i="9"/>
  <c r="B619" i="9" s="1"/>
  <c r="H619" i="9"/>
  <c r="S619" i="9" s="1"/>
  <c r="M619" i="9"/>
  <c r="V619" i="9"/>
  <c r="D620" i="9"/>
  <c r="B620" i="9" s="1"/>
  <c r="M620" i="9"/>
  <c r="S620" i="9"/>
  <c r="V620" i="9"/>
  <c r="D621" i="9"/>
  <c r="B621" i="9" s="1"/>
  <c r="H621" i="9"/>
  <c r="S621" i="9" s="1"/>
  <c r="M621" i="9"/>
  <c r="V621" i="9"/>
  <c r="D622" i="9"/>
  <c r="B622" i="9" s="1"/>
  <c r="M622" i="9"/>
  <c r="S622" i="9"/>
  <c r="V622" i="9"/>
  <c r="D623" i="9"/>
  <c r="B623" i="9" s="1"/>
  <c r="M623" i="9"/>
  <c r="S623" i="9"/>
  <c r="V623" i="9"/>
  <c r="D624" i="9"/>
  <c r="B624" i="9" s="1"/>
  <c r="M624" i="9"/>
  <c r="S624" i="9"/>
  <c r="V624" i="9"/>
  <c r="D625" i="9"/>
  <c r="B625" i="9" s="1"/>
  <c r="M625" i="9"/>
  <c r="S625" i="9"/>
  <c r="V625" i="9"/>
  <c r="D626" i="9"/>
  <c r="B626" i="9" s="1"/>
  <c r="M626" i="9"/>
  <c r="S626" i="9"/>
  <c r="V626" i="9"/>
  <c r="D627" i="9"/>
  <c r="B627" i="9" s="1"/>
  <c r="H627" i="9"/>
  <c r="S627" i="9" s="1"/>
  <c r="M627" i="9"/>
  <c r="V627" i="9"/>
  <c r="D628" i="9"/>
  <c r="B628" i="9" s="1"/>
  <c r="M628" i="9"/>
  <c r="S628" i="9"/>
  <c r="V628" i="9"/>
  <c r="D629" i="9"/>
  <c r="B629" i="9" s="1"/>
  <c r="M629" i="9"/>
  <c r="S629" i="9"/>
  <c r="V629" i="9"/>
  <c r="D630" i="9"/>
  <c r="B630" i="9" s="1"/>
  <c r="M630" i="9"/>
  <c r="S630" i="9"/>
  <c r="V630" i="9"/>
  <c r="D631" i="9"/>
  <c r="B631" i="9" s="1"/>
  <c r="M631" i="9"/>
  <c r="S631" i="9"/>
  <c r="V631" i="9"/>
  <c r="D632" i="9"/>
  <c r="B632" i="9" s="1"/>
  <c r="M632" i="9"/>
  <c r="S632" i="9"/>
  <c r="V632" i="9"/>
  <c r="D633" i="9"/>
  <c r="B633" i="9" s="1"/>
  <c r="M633" i="9"/>
  <c r="S633" i="9"/>
  <c r="V633" i="9"/>
  <c r="D634" i="9"/>
  <c r="B634" i="9" s="1"/>
  <c r="M634" i="9"/>
  <c r="S634" i="9"/>
  <c r="V634" i="9"/>
  <c r="D635" i="9"/>
  <c r="B635" i="9" s="1"/>
  <c r="M635" i="9"/>
  <c r="S635" i="9"/>
  <c r="V635" i="9"/>
  <c r="D636" i="9"/>
  <c r="B636" i="9" s="1"/>
  <c r="H636" i="9"/>
  <c r="S636" i="9" s="1"/>
  <c r="M636" i="9"/>
  <c r="V636" i="9"/>
  <c r="D637" i="9"/>
  <c r="B637" i="9" s="1"/>
  <c r="M637" i="9"/>
  <c r="S637" i="9"/>
  <c r="V637" i="9"/>
  <c r="D638" i="9"/>
  <c r="B638" i="9" s="1"/>
  <c r="H638" i="9"/>
  <c r="S638" i="9" s="1"/>
  <c r="M638" i="9"/>
  <c r="V638" i="9"/>
  <c r="D639" i="9"/>
  <c r="B639" i="9" s="1"/>
  <c r="M639" i="9"/>
  <c r="S639" i="9"/>
  <c r="V639" i="9"/>
  <c r="D640" i="9"/>
  <c r="B640" i="9" s="1"/>
  <c r="H640" i="9"/>
  <c r="S640" i="9" s="1"/>
  <c r="M640" i="9"/>
  <c r="V640" i="9"/>
  <c r="D641" i="9"/>
  <c r="B641" i="9" s="1"/>
  <c r="M641" i="9"/>
  <c r="S641" i="9"/>
  <c r="V641" i="9"/>
  <c r="D642" i="9"/>
  <c r="B642" i="9" s="1"/>
  <c r="M642" i="9"/>
  <c r="S642" i="9"/>
  <c r="V642" i="9"/>
  <c r="D643" i="9"/>
  <c r="B643" i="9" s="1"/>
  <c r="M643" i="9"/>
  <c r="S643" i="9"/>
  <c r="V643" i="9"/>
  <c r="D644" i="9"/>
  <c r="B644" i="9" s="1"/>
  <c r="M644" i="9"/>
  <c r="S644" i="9"/>
  <c r="V644" i="9"/>
  <c r="D645" i="9"/>
  <c r="B645" i="9" s="1"/>
  <c r="M645" i="9"/>
  <c r="S645" i="9"/>
  <c r="V645" i="9"/>
  <c r="D646" i="9"/>
  <c r="B646" i="9" s="1"/>
  <c r="H646" i="9"/>
  <c r="S646" i="9" s="1"/>
  <c r="M646" i="9"/>
  <c r="V646" i="9"/>
  <c r="D647" i="9"/>
  <c r="B647" i="9" s="1"/>
  <c r="M647" i="9"/>
  <c r="S647" i="9"/>
  <c r="V647" i="9"/>
  <c r="D648" i="9"/>
  <c r="B648" i="9" s="1"/>
  <c r="M648" i="9"/>
  <c r="S648" i="9"/>
  <c r="V648" i="9"/>
  <c r="D649" i="9"/>
  <c r="B649" i="9" s="1"/>
  <c r="M649" i="9"/>
  <c r="S649" i="9"/>
  <c r="V649" i="9"/>
  <c r="D650" i="9"/>
  <c r="B650" i="9" s="1"/>
  <c r="M650" i="9"/>
  <c r="S650" i="9"/>
  <c r="V650" i="9"/>
  <c r="D651" i="9"/>
  <c r="B651" i="9" s="1"/>
  <c r="M651" i="9"/>
  <c r="S651" i="9"/>
  <c r="V651" i="9"/>
  <c r="D652" i="9"/>
  <c r="B652" i="9" s="1"/>
  <c r="M652" i="9"/>
  <c r="S652" i="9"/>
  <c r="V652" i="9"/>
  <c r="D653" i="9"/>
  <c r="B653" i="9" s="1"/>
  <c r="M653" i="9"/>
  <c r="S653" i="9"/>
  <c r="V653" i="9"/>
  <c r="D654" i="9"/>
  <c r="B654" i="9" s="1"/>
  <c r="M654" i="9"/>
  <c r="S654" i="9"/>
  <c r="V654" i="9"/>
  <c r="D655" i="9"/>
  <c r="B655" i="9" s="1"/>
  <c r="H655" i="9"/>
  <c r="S655" i="9" s="1"/>
  <c r="M655" i="9"/>
  <c r="V655" i="9"/>
  <c r="D656" i="9"/>
  <c r="B656" i="9" s="1"/>
  <c r="M656" i="9"/>
  <c r="S656" i="9"/>
  <c r="V656" i="9"/>
  <c r="D657" i="9"/>
  <c r="B657" i="9" s="1"/>
  <c r="H657" i="9"/>
  <c r="S657" i="9" s="1"/>
  <c r="M657" i="9"/>
  <c r="V657" i="9"/>
  <c r="D658" i="9"/>
  <c r="B658" i="9" s="1"/>
  <c r="M658" i="9"/>
  <c r="S658" i="9"/>
  <c r="V658" i="9"/>
  <c r="D659" i="9"/>
  <c r="B659" i="9" s="1"/>
  <c r="H659" i="9"/>
  <c r="S659" i="9" s="1"/>
  <c r="M659" i="9"/>
  <c r="V659" i="9"/>
  <c r="D660" i="9"/>
  <c r="B660" i="9" s="1"/>
  <c r="M660" i="9"/>
  <c r="S660" i="9"/>
  <c r="V660" i="9"/>
  <c r="D661" i="9"/>
  <c r="B661" i="9" s="1"/>
  <c r="M661" i="9"/>
  <c r="S661" i="9"/>
  <c r="V661" i="9"/>
  <c r="D662" i="9"/>
  <c r="B662" i="9" s="1"/>
  <c r="M662" i="9"/>
  <c r="S662" i="9"/>
  <c r="V662" i="9"/>
  <c r="D663" i="9"/>
  <c r="B663" i="9" s="1"/>
  <c r="M663" i="9"/>
  <c r="S663" i="9"/>
  <c r="V663" i="9"/>
  <c r="D664" i="9"/>
  <c r="B664" i="9" s="1"/>
  <c r="M664" i="9"/>
  <c r="S664" i="9"/>
  <c r="V664" i="9"/>
  <c r="D665" i="9"/>
  <c r="B665" i="9" s="1"/>
  <c r="H665" i="9"/>
  <c r="S665" i="9" s="1"/>
  <c r="M665" i="9"/>
  <c r="V665" i="9"/>
  <c r="D666" i="9"/>
  <c r="B666" i="9" s="1"/>
  <c r="M666" i="9"/>
  <c r="S666" i="9"/>
  <c r="V666" i="9"/>
  <c r="D667" i="9"/>
  <c r="B667" i="9" s="1"/>
  <c r="M667" i="9"/>
  <c r="S667" i="9"/>
  <c r="V667" i="9"/>
  <c r="D668" i="9"/>
  <c r="B668" i="9" s="1"/>
  <c r="M668" i="9"/>
  <c r="S668" i="9"/>
  <c r="V668" i="9"/>
  <c r="D669" i="9"/>
  <c r="B669" i="9" s="1"/>
  <c r="M669" i="9"/>
  <c r="S669" i="9"/>
  <c r="V669" i="9"/>
  <c r="D670" i="9"/>
  <c r="B670" i="9" s="1"/>
  <c r="M670" i="9"/>
  <c r="S670" i="9"/>
  <c r="V670" i="9"/>
  <c r="D671" i="9"/>
  <c r="B671" i="9" s="1"/>
  <c r="M671" i="9"/>
  <c r="S671" i="9"/>
  <c r="V671" i="9"/>
  <c r="D672" i="9"/>
  <c r="B672" i="9" s="1"/>
  <c r="M672" i="9"/>
  <c r="S672" i="9"/>
  <c r="V672" i="9"/>
  <c r="D673" i="9"/>
  <c r="B673" i="9" s="1"/>
  <c r="M673" i="9"/>
  <c r="S673" i="9"/>
  <c r="V673" i="9"/>
  <c r="D674" i="9"/>
  <c r="B674" i="9" s="1"/>
  <c r="H674" i="9"/>
  <c r="S674" i="9" s="1"/>
  <c r="M674" i="9"/>
  <c r="V674" i="9"/>
  <c r="D675" i="9"/>
  <c r="B675" i="9" s="1"/>
  <c r="M675" i="9"/>
  <c r="S675" i="9"/>
  <c r="V675" i="9"/>
  <c r="D676" i="9"/>
  <c r="B676" i="9" s="1"/>
  <c r="H676" i="9"/>
  <c r="S676" i="9" s="1"/>
  <c r="M676" i="9"/>
  <c r="V676" i="9"/>
  <c r="D677" i="9"/>
  <c r="B677" i="9" s="1"/>
  <c r="M677" i="9"/>
  <c r="S677" i="9"/>
  <c r="V677" i="9"/>
  <c r="D678" i="9"/>
  <c r="B678" i="9" s="1"/>
  <c r="H678" i="9"/>
  <c r="S678" i="9" s="1"/>
  <c r="M678" i="9"/>
  <c r="V678" i="9"/>
  <c r="D679" i="9"/>
  <c r="B679" i="9" s="1"/>
  <c r="M679" i="9"/>
  <c r="S679" i="9"/>
  <c r="V679" i="9"/>
  <c r="D680" i="9"/>
  <c r="B680" i="9" s="1"/>
  <c r="M680" i="9"/>
  <c r="S680" i="9"/>
  <c r="V680" i="9"/>
  <c r="D681" i="9"/>
  <c r="B681" i="9" s="1"/>
  <c r="M681" i="9"/>
  <c r="S681" i="9"/>
  <c r="V681" i="9"/>
  <c r="D682" i="9"/>
  <c r="B682" i="9" s="1"/>
  <c r="H682" i="9"/>
  <c r="S682" i="9" s="1"/>
  <c r="M682" i="9"/>
  <c r="V682" i="9"/>
  <c r="D683" i="9"/>
  <c r="B683" i="9" s="1"/>
  <c r="M683" i="9"/>
  <c r="S683" i="9"/>
  <c r="V683" i="9"/>
  <c r="D684" i="9"/>
  <c r="B684" i="9" s="1"/>
  <c r="H684" i="9"/>
  <c r="S684" i="9" s="1"/>
  <c r="M684" i="9"/>
  <c r="V684" i="9"/>
  <c r="D685" i="9"/>
  <c r="B685" i="9" s="1"/>
  <c r="M685" i="9"/>
  <c r="S685" i="9"/>
  <c r="V685" i="9"/>
  <c r="D686" i="9"/>
  <c r="B686" i="9" s="1"/>
  <c r="M686" i="9"/>
  <c r="S686" i="9"/>
  <c r="V686" i="9"/>
  <c r="D687" i="9"/>
  <c r="B687" i="9" s="1"/>
  <c r="M687" i="9"/>
  <c r="S687" i="9"/>
  <c r="V687" i="9"/>
  <c r="D688" i="9"/>
  <c r="B688" i="9" s="1"/>
  <c r="M688" i="9"/>
  <c r="S688" i="9"/>
  <c r="V688" i="9"/>
  <c r="D689" i="9"/>
  <c r="B689" i="9" s="1"/>
  <c r="M689" i="9"/>
  <c r="S689" i="9"/>
  <c r="V689" i="9"/>
  <c r="D690" i="9"/>
  <c r="B690" i="9" s="1"/>
  <c r="M690" i="9"/>
  <c r="S690" i="9"/>
  <c r="V690" i="9"/>
  <c r="D691" i="9"/>
  <c r="B691" i="9" s="1"/>
  <c r="M691" i="9"/>
  <c r="S691" i="9"/>
  <c r="V691" i="9"/>
  <c r="D692" i="9"/>
  <c r="B692" i="9" s="1"/>
  <c r="M692" i="9"/>
  <c r="S692" i="9"/>
  <c r="V692" i="9"/>
  <c r="D693" i="9"/>
  <c r="B693" i="9" s="1"/>
  <c r="H693" i="9"/>
  <c r="S693" i="9" s="1"/>
  <c r="M693" i="9"/>
  <c r="V693" i="9"/>
  <c r="D694" i="9"/>
  <c r="B694" i="9" s="1"/>
  <c r="M694" i="9"/>
  <c r="S694" i="9"/>
  <c r="V694" i="9"/>
  <c r="D695" i="9"/>
  <c r="B695" i="9" s="1"/>
  <c r="H695" i="9"/>
  <c r="S695" i="9" s="1"/>
  <c r="M695" i="9"/>
  <c r="V695" i="9"/>
  <c r="D696" i="9"/>
  <c r="B696" i="9" s="1"/>
  <c r="M696" i="9"/>
  <c r="S696" i="9"/>
  <c r="V696" i="9"/>
  <c r="D697" i="9"/>
  <c r="B697" i="9" s="1"/>
  <c r="H697" i="9"/>
  <c r="S697" i="9" s="1"/>
  <c r="M697" i="9"/>
  <c r="V697" i="9"/>
  <c r="D698" i="9"/>
  <c r="B698" i="9" s="1"/>
  <c r="M698" i="9"/>
  <c r="S698" i="9"/>
  <c r="V698" i="9"/>
  <c r="D699" i="9"/>
  <c r="B699" i="9" s="1"/>
  <c r="M699" i="9"/>
  <c r="S699" i="9"/>
  <c r="V699" i="9"/>
  <c r="D700" i="9"/>
  <c r="B700" i="9" s="1"/>
  <c r="M700" i="9"/>
  <c r="S700" i="9"/>
  <c r="V700" i="9"/>
  <c r="D701" i="9"/>
  <c r="B701" i="9" s="1"/>
  <c r="H701" i="9"/>
  <c r="S701" i="9" s="1"/>
  <c r="M701" i="9"/>
  <c r="V701" i="9"/>
  <c r="D702" i="9"/>
  <c r="B702" i="9" s="1"/>
  <c r="M702" i="9"/>
  <c r="S702" i="9"/>
  <c r="V702" i="9"/>
  <c r="D703" i="9"/>
  <c r="B703" i="9" s="1"/>
  <c r="H703" i="9"/>
  <c r="S703" i="9" s="1"/>
  <c r="M703" i="9"/>
  <c r="V703" i="9"/>
  <c r="D704" i="9"/>
  <c r="B704" i="9" s="1"/>
  <c r="M704" i="9"/>
  <c r="S704" i="9"/>
  <c r="V704" i="9"/>
  <c r="D705" i="9"/>
  <c r="B705" i="9" s="1"/>
  <c r="M705" i="9"/>
  <c r="S705" i="9"/>
  <c r="V705" i="9"/>
  <c r="D706" i="9"/>
  <c r="B706" i="9" s="1"/>
  <c r="M706" i="9"/>
  <c r="S706" i="9"/>
  <c r="V706" i="9"/>
  <c r="D707" i="9"/>
  <c r="B707" i="9" s="1"/>
  <c r="M707" i="9"/>
  <c r="S707" i="9"/>
  <c r="V707" i="9"/>
  <c r="D708" i="9"/>
  <c r="B708" i="9" s="1"/>
  <c r="M708" i="9"/>
  <c r="S708" i="9"/>
  <c r="V708" i="9"/>
  <c r="D709" i="9"/>
  <c r="B709" i="9" s="1"/>
  <c r="M709" i="9"/>
  <c r="S709" i="9"/>
  <c r="V709" i="9"/>
  <c r="D710" i="9"/>
  <c r="B710" i="9" s="1"/>
  <c r="M710" i="9"/>
  <c r="S710" i="9"/>
  <c r="V710" i="9"/>
  <c r="D711" i="9"/>
  <c r="B711" i="9" s="1"/>
  <c r="M711" i="9"/>
  <c r="S711" i="9"/>
  <c r="V711" i="9"/>
  <c r="D712" i="9"/>
  <c r="B712" i="9" s="1"/>
  <c r="M712" i="9"/>
  <c r="S712" i="9"/>
  <c r="V712" i="9"/>
  <c r="D713" i="9"/>
  <c r="B713" i="9" s="1"/>
  <c r="M713" i="9"/>
  <c r="S713" i="9"/>
  <c r="V713" i="9"/>
  <c r="D714" i="9"/>
  <c r="B714" i="9" s="1"/>
  <c r="H714" i="9"/>
  <c r="S714" i="9" s="1"/>
  <c r="M714" i="9"/>
  <c r="V714" i="9"/>
  <c r="D715" i="9"/>
  <c r="B715" i="9" s="1"/>
  <c r="M715" i="9"/>
  <c r="S715" i="9"/>
  <c r="V715" i="9"/>
  <c r="D716" i="9"/>
  <c r="B716" i="9" s="1"/>
  <c r="M716" i="9"/>
  <c r="S716" i="9"/>
  <c r="V716" i="9"/>
  <c r="D717" i="9"/>
  <c r="B717" i="9" s="1"/>
  <c r="M717" i="9"/>
  <c r="S717" i="9"/>
  <c r="V717" i="9"/>
  <c r="D718" i="9"/>
  <c r="B718" i="9" s="1"/>
  <c r="M718" i="9"/>
  <c r="S718" i="9"/>
  <c r="V718" i="9"/>
  <c r="D719" i="9"/>
  <c r="B719" i="9" s="1"/>
  <c r="M719" i="9"/>
  <c r="S719" i="9"/>
  <c r="V719" i="9"/>
  <c r="D720" i="9"/>
  <c r="B720" i="9" s="1"/>
  <c r="M720" i="9"/>
  <c r="S720" i="9"/>
  <c r="V720" i="9"/>
  <c r="D721" i="9"/>
  <c r="B721" i="9" s="1"/>
  <c r="M721" i="9"/>
  <c r="S721" i="9"/>
  <c r="V721" i="9"/>
  <c r="D722" i="9"/>
  <c r="B722" i="9" s="1"/>
  <c r="H722" i="9"/>
  <c r="S722" i="9" s="1"/>
  <c r="M722" i="9"/>
  <c r="V722" i="9"/>
  <c r="D723" i="9"/>
  <c r="B723" i="9" s="1"/>
  <c r="M723" i="9"/>
  <c r="S723" i="9"/>
  <c r="V723" i="9"/>
  <c r="D724" i="9"/>
  <c r="B724" i="9" s="1"/>
  <c r="M724" i="9"/>
  <c r="S724" i="9"/>
  <c r="V724" i="9"/>
  <c r="D725" i="9"/>
  <c r="B725" i="9" s="1"/>
  <c r="M725" i="9"/>
  <c r="S725" i="9"/>
  <c r="V725" i="9"/>
  <c r="D726" i="9"/>
  <c r="B726" i="9" s="1"/>
  <c r="M726" i="9"/>
  <c r="S726" i="9"/>
  <c r="V726" i="9"/>
  <c r="D727" i="9"/>
  <c r="B727" i="9" s="1"/>
  <c r="M727" i="9"/>
  <c r="S727" i="9"/>
  <c r="V727" i="9"/>
  <c r="D728" i="9"/>
  <c r="B728" i="9" s="1"/>
  <c r="M728" i="9"/>
  <c r="S728" i="9"/>
  <c r="V728" i="9"/>
  <c r="D729" i="9"/>
  <c r="B729" i="9" s="1"/>
  <c r="M729" i="9"/>
  <c r="S729" i="9"/>
  <c r="V729" i="9"/>
  <c r="D730" i="9"/>
  <c r="B730" i="9" s="1"/>
  <c r="M730" i="9"/>
  <c r="S730" i="9"/>
  <c r="V730" i="9"/>
  <c r="D731" i="9"/>
  <c r="B731" i="9" s="1"/>
  <c r="M731" i="9"/>
  <c r="S731" i="9"/>
  <c r="V731" i="9"/>
  <c r="D732" i="9"/>
  <c r="B732" i="9" s="1"/>
  <c r="M732" i="9"/>
  <c r="S732" i="9"/>
  <c r="V732" i="9"/>
  <c r="D733" i="9"/>
  <c r="B733" i="9" s="1"/>
  <c r="H733" i="9"/>
  <c r="S733" i="9" s="1"/>
  <c r="M733" i="9"/>
  <c r="V733" i="9"/>
  <c r="D734" i="9"/>
  <c r="B734" i="9" s="1"/>
  <c r="M734" i="9"/>
  <c r="S734" i="9"/>
  <c r="V734" i="9"/>
  <c r="D735" i="9"/>
  <c r="B735" i="9" s="1"/>
  <c r="M735" i="9"/>
  <c r="S735" i="9"/>
  <c r="V735" i="9"/>
  <c r="D736" i="9"/>
  <c r="B736" i="9" s="1"/>
  <c r="M736" i="9"/>
  <c r="S736" i="9"/>
  <c r="V736" i="9"/>
  <c r="D737" i="9"/>
  <c r="B737" i="9" s="1"/>
  <c r="M737" i="9"/>
  <c r="S737" i="9"/>
  <c r="V737" i="9"/>
  <c r="D738" i="9"/>
  <c r="B738" i="9" s="1"/>
  <c r="M738" i="9"/>
  <c r="S738" i="9"/>
  <c r="V738" i="9"/>
  <c r="D739" i="9"/>
  <c r="B739" i="9" s="1"/>
  <c r="M739" i="9"/>
  <c r="S739" i="9"/>
  <c r="V739" i="9"/>
  <c r="D740" i="9"/>
  <c r="B740" i="9" s="1"/>
  <c r="M740" i="9"/>
  <c r="S740" i="9"/>
  <c r="V740" i="9"/>
  <c r="D741" i="9"/>
  <c r="B741" i="9" s="1"/>
  <c r="H741" i="9"/>
  <c r="S741" i="9" s="1"/>
  <c r="M741" i="9"/>
  <c r="V741" i="9"/>
  <c r="D742" i="9"/>
  <c r="B742" i="9" s="1"/>
  <c r="M742" i="9"/>
  <c r="S742" i="9"/>
  <c r="V742" i="9"/>
  <c r="D743" i="9"/>
  <c r="B743" i="9" s="1"/>
  <c r="M743" i="9"/>
  <c r="S743" i="9"/>
  <c r="V743" i="9"/>
  <c r="D744" i="9"/>
  <c r="B744" i="9" s="1"/>
  <c r="M744" i="9"/>
  <c r="S744" i="9"/>
  <c r="V744" i="9"/>
  <c r="D745" i="9"/>
  <c r="B745" i="9" s="1"/>
  <c r="M745" i="9"/>
  <c r="S745" i="9"/>
  <c r="V745" i="9"/>
  <c r="D746" i="9"/>
  <c r="B746" i="9" s="1"/>
  <c r="M746" i="9"/>
  <c r="S746" i="9"/>
  <c r="V746" i="9"/>
  <c r="D747" i="9"/>
  <c r="B747" i="9" s="1"/>
  <c r="M747" i="9"/>
  <c r="S747" i="9"/>
  <c r="V747" i="9"/>
  <c r="D748" i="9"/>
  <c r="B748" i="9" s="1"/>
  <c r="M748" i="9"/>
  <c r="S748" i="9"/>
  <c r="V748" i="9"/>
  <c r="D749" i="9"/>
  <c r="B749" i="9" s="1"/>
  <c r="M749" i="9"/>
  <c r="S749" i="9"/>
  <c r="V749" i="9"/>
  <c r="D750" i="9"/>
  <c r="B750" i="9" s="1"/>
  <c r="H750" i="9"/>
  <c r="S750" i="9" s="1"/>
  <c r="M750" i="9"/>
  <c r="V750" i="9"/>
  <c r="D751" i="9"/>
  <c r="B751" i="9" s="1"/>
  <c r="H751" i="9"/>
  <c r="S751" i="9" s="1"/>
  <c r="M751" i="9"/>
  <c r="V751" i="9"/>
  <c r="D752" i="9"/>
  <c r="B752" i="9" s="1"/>
  <c r="H752" i="9"/>
  <c r="S752" i="9" s="1"/>
  <c r="M752" i="9"/>
  <c r="V752" i="9"/>
  <c r="D753" i="9"/>
  <c r="B753" i="9" s="1"/>
  <c r="H753" i="9"/>
  <c r="S753" i="9" s="1"/>
  <c r="M753" i="9"/>
  <c r="V753" i="9"/>
  <c r="D754" i="9"/>
  <c r="B754" i="9" s="1"/>
  <c r="M754" i="9"/>
  <c r="S754" i="9"/>
  <c r="V754" i="9"/>
  <c r="D755" i="9"/>
  <c r="B755" i="9" s="1"/>
  <c r="M755" i="9"/>
  <c r="S755" i="9"/>
  <c r="V755" i="9"/>
  <c r="D756" i="9"/>
  <c r="B756" i="9" s="1"/>
  <c r="H756" i="9"/>
  <c r="S756" i="9" s="1"/>
  <c r="M756" i="9"/>
  <c r="V756" i="9"/>
  <c r="D757" i="9"/>
  <c r="B757" i="9" s="1"/>
  <c r="M757" i="9"/>
  <c r="S757" i="9"/>
  <c r="V757" i="9"/>
  <c r="D758" i="9"/>
  <c r="B758" i="9" s="1"/>
  <c r="M758" i="9"/>
  <c r="S758" i="9"/>
  <c r="V758" i="9"/>
  <c r="D759" i="9"/>
  <c r="B759" i="9" s="1"/>
  <c r="M759" i="9"/>
  <c r="S759" i="9"/>
  <c r="V759" i="9"/>
  <c r="D760" i="9"/>
  <c r="B760" i="9" s="1"/>
  <c r="M760" i="9"/>
  <c r="S760" i="9"/>
  <c r="V760" i="9"/>
  <c r="D761" i="9"/>
  <c r="B761" i="9" s="1"/>
  <c r="M761" i="9"/>
  <c r="S761" i="9"/>
  <c r="V761" i="9"/>
  <c r="D762" i="9"/>
  <c r="B762" i="9" s="1"/>
  <c r="H762" i="9"/>
  <c r="S762" i="9" s="1"/>
  <c r="M762" i="9"/>
  <c r="V762" i="9"/>
  <c r="D763" i="9"/>
  <c r="B763" i="9" s="1"/>
  <c r="H763" i="9"/>
  <c r="S763" i="9" s="1"/>
  <c r="M763" i="9"/>
  <c r="V763" i="9"/>
  <c r="D764" i="9"/>
  <c r="B764" i="9" s="1"/>
  <c r="H764" i="9"/>
  <c r="S764" i="9" s="1"/>
  <c r="M764" i="9"/>
  <c r="V764" i="9"/>
  <c r="D765" i="9"/>
  <c r="B765" i="9" s="1"/>
  <c r="H765" i="9"/>
  <c r="S765" i="9" s="1"/>
  <c r="M765" i="9"/>
  <c r="V765" i="9"/>
  <c r="D766" i="9"/>
  <c r="B766" i="9" s="1"/>
  <c r="M766" i="9"/>
  <c r="S766" i="9"/>
  <c r="V766" i="9"/>
  <c r="D767" i="9"/>
  <c r="B767" i="9" s="1"/>
  <c r="M767" i="9"/>
  <c r="S767" i="9"/>
  <c r="V767" i="9"/>
  <c r="D768" i="9"/>
  <c r="B768" i="9" s="1"/>
  <c r="H768" i="9"/>
  <c r="S768" i="9" s="1"/>
  <c r="M768" i="9"/>
  <c r="V768" i="9"/>
  <c r="D769" i="9"/>
  <c r="B769" i="9" s="1"/>
  <c r="M769" i="9"/>
  <c r="S769" i="9"/>
  <c r="V769" i="9"/>
  <c r="D770" i="9"/>
  <c r="B770" i="9" s="1"/>
  <c r="M770" i="9"/>
  <c r="S770" i="9"/>
  <c r="V770" i="9"/>
  <c r="D771" i="9"/>
  <c r="B771" i="9" s="1"/>
  <c r="M771" i="9"/>
  <c r="S771" i="9"/>
  <c r="V771" i="9"/>
  <c r="D772" i="9"/>
  <c r="B772" i="9" s="1"/>
  <c r="M772" i="9"/>
  <c r="S772" i="9"/>
  <c r="V772" i="9"/>
  <c r="D773" i="9"/>
  <c r="B773" i="9" s="1"/>
  <c r="M773" i="9"/>
  <c r="S773" i="9"/>
  <c r="V773" i="9"/>
  <c r="D774" i="9"/>
  <c r="B774" i="9" s="1"/>
  <c r="H774" i="9"/>
  <c r="S774" i="9" s="1"/>
  <c r="M774" i="9"/>
  <c r="V774" i="9"/>
  <c r="D775" i="9"/>
  <c r="B775" i="9" s="1"/>
  <c r="H775" i="9"/>
  <c r="S775" i="9" s="1"/>
  <c r="M775" i="9"/>
  <c r="V775" i="9"/>
  <c r="D776" i="9"/>
  <c r="B776" i="9" s="1"/>
  <c r="M776" i="9"/>
  <c r="S776" i="9"/>
  <c r="V776" i="9"/>
  <c r="D777" i="9"/>
  <c r="B777" i="9" s="1"/>
  <c r="H777" i="9"/>
  <c r="S777" i="9" s="1"/>
  <c r="M777" i="9"/>
  <c r="V777" i="9"/>
  <c r="D778" i="9"/>
  <c r="B778" i="9" s="1"/>
  <c r="M778" i="9"/>
  <c r="S778" i="9"/>
  <c r="V778" i="9"/>
  <c r="D779" i="9"/>
  <c r="B779" i="9" s="1"/>
  <c r="M779" i="9"/>
  <c r="S779" i="9"/>
  <c r="V779" i="9"/>
  <c r="D780" i="9"/>
  <c r="B780" i="9" s="1"/>
  <c r="H780" i="9"/>
  <c r="S780" i="9" s="1"/>
  <c r="M780" i="9"/>
  <c r="V780" i="9"/>
  <c r="D781" i="9"/>
  <c r="B781" i="9" s="1"/>
  <c r="M781" i="9"/>
  <c r="S781" i="9"/>
  <c r="V781" i="9"/>
  <c r="D782" i="9"/>
  <c r="B782" i="9" s="1"/>
  <c r="M782" i="9"/>
  <c r="S782" i="9"/>
  <c r="V782" i="9"/>
  <c r="D783" i="9"/>
  <c r="B783" i="9" s="1"/>
  <c r="M783" i="9"/>
  <c r="S783" i="9"/>
  <c r="V783" i="9"/>
  <c r="D784" i="9"/>
  <c r="B784" i="9" s="1"/>
  <c r="M784" i="9"/>
  <c r="S784" i="9"/>
  <c r="V784" i="9"/>
  <c r="D785" i="9"/>
  <c r="B785" i="9" s="1"/>
  <c r="M785" i="9"/>
  <c r="S785" i="9"/>
  <c r="V785" i="9"/>
  <c r="D786" i="9"/>
  <c r="B786" i="9" s="1"/>
  <c r="H786" i="9"/>
  <c r="S786" i="9" s="1"/>
  <c r="M786" i="9"/>
  <c r="V786" i="9"/>
  <c r="D787" i="9"/>
  <c r="B787" i="9" s="1"/>
  <c r="H787" i="9"/>
  <c r="S787" i="9" s="1"/>
  <c r="M787" i="9"/>
  <c r="V787" i="9"/>
  <c r="D788" i="9"/>
  <c r="B788" i="9" s="1"/>
  <c r="H788" i="9"/>
  <c r="S788" i="9" s="1"/>
  <c r="M788" i="9"/>
  <c r="V788" i="9"/>
  <c r="D789" i="9"/>
  <c r="B789" i="9" s="1"/>
  <c r="H789" i="9"/>
  <c r="S789" i="9" s="1"/>
  <c r="M789" i="9"/>
  <c r="V789" i="9"/>
  <c r="D790" i="9"/>
  <c r="B790" i="9" s="1"/>
  <c r="M790" i="9"/>
  <c r="S790" i="9"/>
  <c r="V790" i="9"/>
  <c r="D791" i="9"/>
  <c r="B791" i="9" s="1"/>
  <c r="M791" i="9"/>
  <c r="S791" i="9"/>
  <c r="V791" i="9"/>
  <c r="D792" i="9"/>
  <c r="B792" i="9" s="1"/>
  <c r="H792" i="9"/>
  <c r="S792" i="9" s="1"/>
  <c r="M792" i="9"/>
  <c r="V792" i="9"/>
  <c r="D793" i="9"/>
  <c r="B793" i="9" s="1"/>
  <c r="M793" i="9"/>
  <c r="S793" i="9"/>
  <c r="V793" i="9"/>
  <c r="D794" i="9"/>
  <c r="B794" i="9" s="1"/>
  <c r="M794" i="9"/>
  <c r="S794" i="9"/>
  <c r="V794" i="9"/>
  <c r="D795" i="9"/>
  <c r="B795" i="9" s="1"/>
  <c r="M795" i="9"/>
  <c r="S795" i="9"/>
  <c r="V795" i="9"/>
  <c r="D796" i="9"/>
  <c r="B796" i="9" s="1"/>
  <c r="M796" i="9"/>
  <c r="S796" i="9"/>
  <c r="V796" i="9"/>
  <c r="D797" i="9"/>
  <c r="B797" i="9" s="1"/>
  <c r="M797" i="9"/>
  <c r="S797" i="9"/>
  <c r="V797" i="9"/>
  <c r="D798" i="9"/>
  <c r="B798" i="9" s="1"/>
  <c r="H798" i="9"/>
  <c r="S798" i="9" s="1"/>
  <c r="M798" i="9"/>
  <c r="V798" i="9"/>
  <c r="D799" i="9"/>
  <c r="B799" i="9" s="1"/>
  <c r="H799" i="9"/>
  <c r="S799" i="9" s="1"/>
  <c r="M799" i="9"/>
  <c r="V799" i="9"/>
  <c r="D800" i="9"/>
  <c r="B800" i="9" s="1"/>
  <c r="H800" i="9"/>
  <c r="S800" i="9" s="1"/>
  <c r="M800" i="9"/>
  <c r="V800" i="9"/>
  <c r="D801" i="9"/>
  <c r="B801" i="9" s="1"/>
  <c r="H801" i="9"/>
  <c r="S801" i="9" s="1"/>
  <c r="M801" i="9"/>
  <c r="V801" i="9"/>
  <c r="D802" i="9"/>
  <c r="B802" i="9" s="1"/>
  <c r="M802" i="9"/>
  <c r="S802" i="9"/>
  <c r="V802" i="9"/>
  <c r="D803" i="9"/>
  <c r="B803" i="9" s="1"/>
  <c r="M803" i="9"/>
  <c r="S803" i="9"/>
  <c r="V803" i="9"/>
  <c r="D804" i="9"/>
  <c r="B804" i="9" s="1"/>
  <c r="H804" i="9"/>
  <c r="S804" i="9" s="1"/>
  <c r="M804" i="9"/>
  <c r="V804" i="9"/>
  <c r="D805" i="9"/>
  <c r="B805" i="9" s="1"/>
  <c r="M805" i="9"/>
  <c r="S805" i="9"/>
  <c r="V805" i="9"/>
  <c r="D806" i="9"/>
  <c r="B806" i="9" s="1"/>
  <c r="M806" i="9"/>
  <c r="S806" i="9"/>
  <c r="V806" i="9"/>
  <c r="D807" i="9"/>
  <c r="B807" i="9" s="1"/>
  <c r="M807" i="9"/>
  <c r="S807" i="9"/>
  <c r="V807" i="9"/>
  <c r="D808" i="9"/>
  <c r="B808" i="9" s="1"/>
  <c r="M808" i="9"/>
  <c r="S808" i="9"/>
  <c r="V808" i="9"/>
  <c r="D809" i="9"/>
  <c r="B809" i="9" s="1"/>
  <c r="M809" i="9"/>
  <c r="S809" i="9"/>
  <c r="V809" i="9"/>
  <c r="D810" i="9"/>
  <c r="B810" i="9" s="1"/>
  <c r="H810" i="9"/>
  <c r="S810" i="9" s="1"/>
  <c r="M810" i="9"/>
  <c r="V810" i="9"/>
  <c r="D811" i="9"/>
  <c r="B811" i="9" s="1"/>
  <c r="H811" i="9"/>
  <c r="S811" i="9" s="1"/>
  <c r="M811" i="9"/>
  <c r="V811" i="9"/>
  <c r="D812" i="9"/>
  <c r="B812" i="9" s="1"/>
  <c r="H812" i="9"/>
  <c r="S812" i="9" s="1"/>
  <c r="M812" i="9"/>
  <c r="V812" i="9"/>
  <c r="D813" i="9"/>
  <c r="B813" i="9" s="1"/>
  <c r="H813" i="9"/>
  <c r="S813" i="9" s="1"/>
  <c r="M813" i="9"/>
  <c r="V813" i="9"/>
  <c r="D814" i="9"/>
  <c r="B814" i="9" s="1"/>
  <c r="M814" i="9"/>
  <c r="S814" i="9"/>
  <c r="V814" i="9"/>
  <c r="D815" i="9"/>
  <c r="B815" i="9" s="1"/>
  <c r="M815" i="9"/>
  <c r="S815" i="9"/>
  <c r="V815" i="9"/>
  <c r="D816" i="9"/>
  <c r="B816" i="9" s="1"/>
  <c r="H816" i="9"/>
  <c r="S816" i="9" s="1"/>
  <c r="M816" i="9"/>
  <c r="V816" i="9"/>
  <c r="D817" i="9"/>
  <c r="B817" i="9" s="1"/>
  <c r="M817" i="9"/>
  <c r="S817" i="9"/>
  <c r="V817" i="9"/>
  <c r="D818" i="9"/>
  <c r="B818" i="9" s="1"/>
  <c r="M818" i="9"/>
  <c r="S818" i="9"/>
  <c r="V818" i="9"/>
  <c r="D819" i="9"/>
  <c r="B819" i="9" s="1"/>
  <c r="M819" i="9"/>
  <c r="S819" i="9"/>
  <c r="V819" i="9"/>
  <c r="D820" i="9"/>
  <c r="B820" i="9" s="1"/>
  <c r="M820" i="9"/>
  <c r="S820" i="9"/>
  <c r="V820" i="9"/>
  <c r="D821" i="9"/>
  <c r="B821" i="9" s="1"/>
  <c r="M821" i="9"/>
  <c r="S821" i="9"/>
  <c r="V821" i="9"/>
  <c r="D822" i="9"/>
  <c r="B822" i="9" s="1"/>
  <c r="H822" i="9"/>
  <c r="S822" i="9" s="1"/>
  <c r="M822" i="9"/>
  <c r="V822" i="9"/>
  <c r="D823" i="9"/>
  <c r="B823" i="9" s="1"/>
  <c r="H823" i="9"/>
  <c r="S823" i="9" s="1"/>
  <c r="M823" i="9"/>
  <c r="V823" i="9"/>
  <c r="D824" i="9"/>
  <c r="B824" i="9" s="1"/>
  <c r="H824" i="9"/>
  <c r="S824" i="9" s="1"/>
  <c r="M824" i="9"/>
  <c r="V824" i="9"/>
  <c r="D825" i="9"/>
  <c r="B825" i="9" s="1"/>
  <c r="H825" i="9"/>
  <c r="S825" i="9" s="1"/>
  <c r="M825" i="9"/>
  <c r="V825" i="9"/>
  <c r="D826" i="9"/>
  <c r="B826" i="9" s="1"/>
  <c r="M826" i="9"/>
  <c r="S826" i="9"/>
  <c r="V826" i="9"/>
  <c r="D827" i="9"/>
  <c r="B827" i="9" s="1"/>
  <c r="M827" i="9"/>
  <c r="S827" i="9"/>
  <c r="V827" i="9"/>
  <c r="D828" i="9"/>
  <c r="B828" i="9" s="1"/>
  <c r="H828" i="9"/>
  <c r="S828" i="9" s="1"/>
  <c r="M828" i="9"/>
  <c r="V828" i="9"/>
  <c r="D829" i="9"/>
  <c r="B829" i="9" s="1"/>
  <c r="H829" i="9"/>
  <c r="S829" i="9" s="1"/>
  <c r="M829" i="9"/>
  <c r="V829" i="9"/>
  <c r="D830" i="9"/>
  <c r="B830" i="9" s="1"/>
  <c r="M830" i="9"/>
  <c r="S830" i="9"/>
  <c r="V830" i="9"/>
  <c r="D831" i="9"/>
  <c r="B831" i="9" s="1"/>
  <c r="M831" i="9"/>
  <c r="S831" i="9"/>
  <c r="V831" i="9"/>
  <c r="D832" i="9"/>
  <c r="B832" i="9" s="1"/>
  <c r="M832" i="9"/>
  <c r="S832" i="9"/>
  <c r="V832" i="9"/>
  <c r="D833" i="9"/>
  <c r="B833" i="9" s="1"/>
  <c r="M833" i="9"/>
  <c r="S833" i="9"/>
  <c r="V833" i="9"/>
  <c r="D834" i="9"/>
  <c r="B834" i="9" s="1"/>
  <c r="M834" i="9"/>
  <c r="S834" i="9"/>
  <c r="V834" i="9"/>
  <c r="D835" i="9"/>
  <c r="B835" i="9" s="1"/>
  <c r="H835" i="9"/>
  <c r="S835" i="9" s="1"/>
  <c r="M835" i="9"/>
  <c r="V835" i="9"/>
  <c r="D836" i="9"/>
  <c r="B836" i="9" s="1"/>
  <c r="H836" i="9"/>
  <c r="S836" i="9" s="1"/>
  <c r="M836" i="9"/>
  <c r="V836" i="9"/>
  <c r="D837" i="9"/>
  <c r="B837" i="9" s="1"/>
  <c r="H837" i="9"/>
  <c r="S837" i="9" s="1"/>
  <c r="M837" i="9"/>
  <c r="V837" i="9"/>
  <c r="D838" i="9"/>
  <c r="B838" i="9" s="1"/>
  <c r="M838" i="9"/>
  <c r="S838" i="9"/>
  <c r="V838" i="9"/>
  <c r="D839" i="9"/>
  <c r="B839" i="9" s="1"/>
  <c r="M839" i="9"/>
  <c r="S839" i="9"/>
  <c r="V839" i="9"/>
  <c r="D840" i="9"/>
  <c r="B840" i="9" s="1"/>
  <c r="M840" i="9"/>
  <c r="S840" i="9"/>
  <c r="V840" i="9"/>
  <c r="D841" i="9"/>
  <c r="B841" i="9" s="1"/>
  <c r="M841" i="9"/>
  <c r="S841" i="9"/>
  <c r="V841" i="9"/>
  <c r="D842" i="9"/>
  <c r="B842" i="9" s="1"/>
  <c r="M842" i="9"/>
  <c r="S842" i="9"/>
  <c r="V842" i="9"/>
  <c r="D843" i="9"/>
  <c r="B843" i="9" s="1"/>
  <c r="M843" i="9"/>
  <c r="S843" i="9"/>
  <c r="V843" i="9"/>
  <c r="D844" i="9"/>
  <c r="B844" i="9" s="1"/>
  <c r="M844" i="9"/>
  <c r="S844" i="9"/>
  <c r="V844" i="9"/>
  <c r="D845" i="9"/>
  <c r="B845" i="9" s="1"/>
  <c r="M845" i="9"/>
  <c r="S845" i="9"/>
  <c r="V845" i="9"/>
  <c r="D846" i="9"/>
  <c r="B846" i="9" s="1"/>
  <c r="M846" i="9"/>
  <c r="S846" i="9"/>
  <c r="V846" i="9"/>
  <c r="D847" i="9"/>
  <c r="B847" i="9" s="1"/>
  <c r="V847" i="9"/>
  <c r="D848" i="9"/>
  <c r="B848" i="9" s="1"/>
  <c r="V848" i="9"/>
  <c r="D849" i="9"/>
  <c r="B849" i="9" s="1"/>
  <c r="V849" i="9"/>
  <c r="D850" i="9"/>
  <c r="B850" i="9" s="1"/>
  <c r="V850" i="9"/>
  <c r="D851" i="9"/>
  <c r="B851" i="9" s="1"/>
  <c r="V851" i="9"/>
  <c r="D852" i="9"/>
  <c r="B852" i="9" s="1"/>
  <c r="V852" i="9"/>
  <c r="D853" i="9"/>
  <c r="B853" i="9" s="1"/>
  <c r="H853" i="9"/>
  <c r="S853" i="9" s="1"/>
  <c r="M853" i="9"/>
  <c r="V853" i="9"/>
  <c r="D854" i="9"/>
  <c r="B854" i="9" s="1"/>
  <c r="M854" i="9"/>
  <c r="S854" i="9"/>
  <c r="V854" i="9"/>
  <c r="D855" i="9"/>
  <c r="B855" i="9" s="1"/>
  <c r="M855" i="9"/>
  <c r="S855" i="9"/>
  <c r="V855" i="9"/>
  <c r="D856" i="9"/>
  <c r="B856" i="9" s="1"/>
  <c r="M856" i="9"/>
  <c r="S856" i="9"/>
  <c r="V856" i="9"/>
  <c r="D857" i="9"/>
  <c r="B857" i="9" s="1"/>
  <c r="M857" i="9"/>
  <c r="S857" i="9"/>
  <c r="V857" i="9"/>
  <c r="D858" i="9"/>
  <c r="B858" i="9" s="1"/>
  <c r="M858" i="9"/>
  <c r="S858" i="9"/>
  <c r="V858" i="9"/>
  <c r="D859" i="9"/>
  <c r="B859" i="9" s="1"/>
  <c r="H859" i="9"/>
  <c r="S859" i="9" s="1"/>
  <c r="M859" i="9"/>
  <c r="V859" i="9"/>
  <c r="D860" i="9"/>
  <c r="B860" i="9" s="1"/>
  <c r="H860" i="9"/>
  <c r="S860" i="9" s="1"/>
  <c r="M860" i="9"/>
  <c r="V860" i="9"/>
  <c r="D861" i="9"/>
  <c r="B861" i="9" s="1"/>
  <c r="H861" i="9"/>
  <c r="S861" i="9" s="1"/>
  <c r="M861" i="9"/>
  <c r="V861" i="9"/>
  <c r="D862" i="9"/>
  <c r="B862" i="9" s="1"/>
  <c r="M862" i="9"/>
  <c r="S862" i="9"/>
  <c r="V862" i="9"/>
  <c r="D863" i="9"/>
  <c r="B863" i="9" s="1"/>
  <c r="M863" i="9"/>
  <c r="S863" i="9"/>
  <c r="V863" i="9"/>
  <c r="D864" i="9"/>
  <c r="B864" i="9" s="1"/>
  <c r="M864" i="9"/>
  <c r="S864" i="9"/>
  <c r="V864" i="9"/>
  <c r="D865" i="9"/>
  <c r="B865" i="9" s="1"/>
  <c r="M865" i="9"/>
  <c r="S865" i="9"/>
  <c r="V865" i="9"/>
  <c r="D866" i="9"/>
  <c r="B866" i="9" s="1"/>
  <c r="M866" i="9"/>
  <c r="S866" i="9"/>
  <c r="V866" i="9"/>
  <c r="D867" i="9"/>
  <c r="B867" i="9" s="1"/>
  <c r="M867" i="9"/>
  <c r="S867" i="9"/>
  <c r="V867" i="9"/>
  <c r="D868" i="9"/>
  <c r="B868" i="9" s="1"/>
  <c r="M868" i="9"/>
  <c r="S868" i="9"/>
  <c r="V868" i="9"/>
  <c r="D869" i="9"/>
  <c r="B869" i="9" s="1"/>
  <c r="M869" i="9"/>
  <c r="S869" i="9"/>
  <c r="V869" i="9"/>
  <c r="D870" i="9"/>
  <c r="B870" i="9" s="1"/>
  <c r="M870" i="9"/>
  <c r="S870" i="9"/>
  <c r="V870" i="9"/>
  <c r="D871" i="9"/>
  <c r="B871" i="9" s="1"/>
  <c r="H871" i="9"/>
  <c r="S871" i="9" s="1"/>
  <c r="M871" i="9"/>
  <c r="V871" i="9"/>
  <c r="D872" i="9"/>
  <c r="B872" i="9" s="1"/>
  <c r="M872" i="9"/>
  <c r="S872" i="9"/>
  <c r="V872" i="9"/>
  <c r="D873" i="9"/>
  <c r="B873" i="9" s="1"/>
  <c r="M873" i="9"/>
  <c r="S873" i="9"/>
  <c r="V873" i="9"/>
  <c r="D874" i="9"/>
  <c r="B874" i="9" s="1"/>
  <c r="M874" i="9"/>
  <c r="S874" i="9"/>
  <c r="V874" i="9"/>
  <c r="D875" i="9"/>
  <c r="B875" i="9" s="1"/>
  <c r="M875" i="9"/>
  <c r="S875" i="9"/>
  <c r="V875" i="9"/>
  <c r="D876" i="9"/>
  <c r="B876" i="9" s="1"/>
  <c r="M876" i="9"/>
  <c r="S876" i="9"/>
  <c r="V876" i="9"/>
  <c r="D877" i="9"/>
  <c r="B877" i="9" s="1"/>
  <c r="H877" i="9"/>
  <c r="S877" i="9" s="1"/>
  <c r="M877" i="9"/>
  <c r="V877" i="9"/>
  <c r="D878" i="9"/>
  <c r="B878" i="9" s="1"/>
  <c r="H878" i="9"/>
  <c r="S878" i="9" s="1"/>
  <c r="M878" i="9"/>
  <c r="V878" i="9"/>
  <c r="D879" i="9"/>
  <c r="B879" i="9" s="1"/>
  <c r="H879" i="9"/>
  <c r="S879" i="9" s="1"/>
  <c r="M879" i="9"/>
  <c r="V879" i="9"/>
  <c r="D880" i="9"/>
  <c r="B880" i="9" s="1"/>
  <c r="M880" i="9"/>
  <c r="S880" i="9"/>
  <c r="V880" i="9"/>
  <c r="D881" i="9"/>
  <c r="B881" i="9" s="1"/>
  <c r="M881" i="9"/>
  <c r="S881" i="9"/>
  <c r="V881" i="9"/>
  <c r="D882" i="9"/>
  <c r="B882" i="9" s="1"/>
  <c r="M882" i="9"/>
  <c r="S882" i="9"/>
  <c r="V882" i="9"/>
  <c r="D883" i="9"/>
  <c r="B883" i="9" s="1"/>
  <c r="M883" i="9"/>
  <c r="S883" i="9"/>
  <c r="V883" i="9"/>
  <c r="D884" i="9"/>
  <c r="B884" i="9" s="1"/>
  <c r="M884" i="9"/>
  <c r="S884" i="9"/>
  <c r="V884" i="9"/>
  <c r="D885" i="9"/>
  <c r="B885" i="9" s="1"/>
  <c r="M885" i="9"/>
  <c r="S885" i="9"/>
  <c r="V885" i="9"/>
  <c r="D886" i="9"/>
  <c r="B886" i="9" s="1"/>
  <c r="M886" i="9"/>
  <c r="S886" i="9"/>
  <c r="V886" i="9"/>
  <c r="D887" i="9"/>
  <c r="B887" i="9" s="1"/>
  <c r="M887" i="9"/>
  <c r="S887" i="9"/>
  <c r="V887" i="9"/>
  <c r="D888" i="9"/>
  <c r="B888" i="9" s="1"/>
  <c r="M888" i="9"/>
  <c r="S888" i="9"/>
  <c r="V888" i="9"/>
  <c r="D889" i="9"/>
  <c r="B889" i="9" s="1"/>
  <c r="H889" i="9"/>
  <c r="S889" i="9" s="1"/>
  <c r="M889" i="9"/>
  <c r="V889" i="9"/>
  <c r="D890" i="9"/>
  <c r="B890" i="9" s="1"/>
  <c r="M890" i="9"/>
  <c r="S890" i="9"/>
  <c r="V890" i="9"/>
  <c r="D891" i="9"/>
  <c r="B891" i="9" s="1"/>
  <c r="M891" i="9"/>
  <c r="S891" i="9"/>
  <c r="V891" i="9"/>
  <c r="D892" i="9"/>
  <c r="B892" i="9" s="1"/>
  <c r="M892" i="9"/>
  <c r="S892" i="9"/>
  <c r="V892" i="9"/>
  <c r="D893" i="9"/>
  <c r="B893" i="9" s="1"/>
  <c r="M893" i="9"/>
  <c r="S893" i="9"/>
  <c r="V893" i="9"/>
  <c r="D894" i="9"/>
  <c r="B894" i="9" s="1"/>
  <c r="M894" i="9"/>
  <c r="S894" i="9"/>
  <c r="V894" i="9"/>
  <c r="D895" i="9"/>
  <c r="B895" i="9" s="1"/>
  <c r="H895" i="9"/>
  <c r="S895" i="9" s="1"/>
  <c r="M895" i="9"/>
  <c r="V895" i="9"/>
  <c r="D896" i="9"/>
  <c r="B896" i="9" s="1"/>
  <c r="H896" i="9"/>
  <c r="S896" i="9" s="1"/>
  <c r="M896" i="9"/>
  <c r="V896" i="9"/>
  <c r="D897" i="9"/>
  <c r="B897" i="9" s="1"/>
  <c r="H897" i="9"/>
  <c r="S897" i="9" s="1"/>
  <c r="M897" i="9"/>
  <c r="V897" i="9"/>
  <c r="D898" i="9"/>
  <c r="B898" i="9" s="1"/>
  <c r="M898" i="9"/>
  <c r="S898" i="9"/>
  <c r="V898" i="9"/>
  <c r="D899" i="9"/>
  <c r="B899" i="9" s="1"/>
  <c r="M899" i="9"/>
  <c r="S899" i="9"/>
  <c r="V899" i="9"/>
  <c r="D900" i="9"/>
  <c r="B900" i="9" s="1"/>
  <c r="M900" i="9"/>
  <c r="S900" i="9"/>
  <c r="V900" i="9"/>
  <c r="D901" i="9"/>
  <c r="B901" i="9" s="1"/>
  <c r="M901" i="9"/>
  <c r="S901" i="9"/>
  <c r="V901" i="9"/>
  <c r="D902" i="9"/>
  <c r="B902" i="9" s="1"/>
  <c r="M902" i="9"/>
  <c r="S902" i="9"/>
  <c r="V902" i="9"/>
  <c r="D903" i="9"/>
  <c r="B903" i="9" s="1"/>
  <c r="M903" i="9"/>
  <c r="S903" i="9"/>
  <c r="V903" i="9"/>
  <c r="D904" i="9"/>
  <c r="B904" i="9" s="1"/>
  <c r="M904" i="9"/>
  <c r="S904" i="9"/>
  <c r="V904" i="9"/>
  <c r="D905" i="9"/>
  <c r="B905" i="9" s="1"/>
  <c r="M905" i="9"/>
  <c r="S905" i="9"/>
  <c r="V905" i="9"/>
  <c r="D906" i="9"/>
  <c r="B906" i="9" s="1"/>
  <c r="M906" i="9"/>
  <c r="S906" i="9"/>
  <c r="V906" i="9"/>
  <c r="D907" i="9"/>
  <c r="B907" i="9" s="1"/>
  <c r="H907" i="9"/>
  <c r="S907" i="9" s="1"/>
  <c r="M907" i="9"/>
  <c r="V907" i="9"/>
  <c r="D908" i="9"/>
  <c r="B908" i="9" s="1"/>
  <c r="H908" i="9"/>
  <c r="S908" i="9" s="1"/>
  <c r="M908" i="9"/>
  <c r="V908" i="9"/>
  <c r="D909" i="9"/>
  <c r="B909" i="9" s="1"/>
  <c r="M909" i="9"/>
  <c r="S909" i="9"/>
  <c r="V909" i="9"/>
  <c r="D910" i="9"/>
  <c r="B910" i="9" s="1"/>
  <c r="H910" i="9"/>
  <c r="S910" i="9" s="1"/>
  <c r="M910" i="9"/>
  <c r="V910" i="9"/>
  <c r="D911" i="9"/>
  <c r="B911" i="9" s="1"/>
  <c r="H911" i="9"/>
  <c r="S911" i="9" s="1"/>
  <c r="M911" i="9"/>
  <c r="V911" i="9"/>
  <c r="D912" i="9"/>
  <c r="B912" i="9" s="1"/>
  <c r="M912" i="9"/>
  <c r="S912" i="9"/>
  <c r="V912" i="9"/>
  <c r="D913" i="9"/>
  <c r="B913" i="9" s="1"/>
  <c r="H913" i="9"/>
  <c r="S913" i="9" s="1"/>
  <c r="M913" i="9"/>
  <c r="V913" i="9"/>
  <c r="D914" i="9"/>
  <c r="B914" i="9" s="1"/>
  <c r="H914" i="9"/>
  <c r="S914" i="9" s="1"/>
  <c r="M914" i="9"/>
  <c r="V914" i="9"/>
  <c r="D915" i="9"/>
  <c r="B915" i="9" s="1"/>
  <c r="M915" i="9"/>
  <c r="S915" i="9"/>
  <c r="V915" i="9"/>
  <c r="D916" i="9"/>
  <c r="B916" i="9" s="1"/>
  <c r="H916" i="9"/>
  <c r="S916" i="9" s="1"/>
  <c r="M916" i="9"/>
  <c r="V916" i="9"/>
  <c r="D917" i="9"/>
  <c r="B917" i="9" s="1"/>
  <c r="H917" i="9"/>
  <c r="S917" i="9" s="1"/>
  <c r="M917" i="9"/>
  <c r="V917" i="9"/>
  <c r="D918" i="9"/>
  <c r="B918" i="9" s="1"/>
  <c r="M918" i="9"/>
  <c r="S918" i="9"/>
  <c r="V918" i="9"/>
  <c r="D919" i="9"/>
  <c r="B919" i="9" s="1"/>
  <c r="H919" i="9"/>
  <c r="S919" i="9" s="1"/>
  <c r="M919" i="9"/>
  <c r="V919" i="9"/>
  <c r="D920" i="9"/>
  <c r="B920" i="9" s="1"/>
  <c r="H920" i="9"/>
  <c r="S920" i="9" s="1"/>
  <c r="M920" i="9"/>
  <c r="V920" i="9"/>
  <c r="D921" i="9"/>
  <c r="B921" i="9" s="1"/>
  <c r="M921" i="9"/>
  <c r="S921" i="9"/>
  <c r="V921" i="9"/>
  <c r="D922" i="9"/>
  <c r="B922" i="9" s="1"/>
  <c r="M922" i="9"/>
  <c r="S922" i="9"/>
  <c r="V922" i="9"/>
  <c r="D923" i="9"/>
  <c r="B923" i="9" s="1"/>
  <c r="H923" i="9"/>
  <c r="S923" i="9" s="1"/>
  <c r="M923" i="9"/>
  <c r="V923" i="9"/>
  <c r="D924" i="9"/>
  <c r="B924" i="9" s="1"/>
  <c r="H924" i="9"/>
  <c r="S924" i="9" s="1"/>
  <c r="M924" i="9"/>
  <c r="V924" i="9"/>
  <c r="D925" i="9"/>
  <c r="B925" i="9" s="1"/>
  <c r="M925" i="9"/>
  <c r="S925" i="9"/>
  <c r="V925" i="9"/>
  <c r="D926" i="9"/>
  <c r="B926" i="9" s="1"/>
  <c r="M926" i="9"/>
  <c r="S926" i="9"/>
  <c r="V926" i="9"/>
  <c r="D927" i="9"/>
  <c r="B927" i="9" s="1"/>
  <c r="H927" i="9"/>
  <c r="S927" i="9" s="1"/>
  <c r="M927" i="9"/>
  <c r="V927" i="9"/>
  <c r="D928" i="9"/>
  <c r="B928" i="9" s="1"/>
  <c r="H928" i="9"/>
  <c r="S928" i="9" s="1"/>
  <c r="M928" i="9"/>
  <c r="V928" i="9"/>
  <c r="D929" i="9"/>
  <c r="B929" i="9" s="1"/>
  <c r="M929" i="9"/>
  <c r="S929" i="9"/>
  <c r="V929" i="9"/>
  <c r="D930" i="9"/>
  <c r="B930" i="9" s="1"/>
  <c r="M930" i="9"/>
  <c r="S930" i="9"/>
  <c r="V930" i="9"/>
  <c r="D931" i="9"/>
  <c r="B931" i="9" s="1"/>
  <c r="H931" i="9"/>
  <c r="S931" i="9" s="1"/>
  <c r="M931" i="9"/>
  <c r="V931" i="9"/>
  <c r="D932" i="9"/>
  <c r="B932" i="9" s="1"/>
  <c r="H932" i="9"/>
  <c r="S932" i="9" s="1"/>
  <c r="M932" i="9"/>
  <c r="V932" i="9"/>
  <c r="D933" i="9"/>
  <c r="B933" i="9" s="1"/>
  <c r="M933" i="9"/>
  <c r="S933" i="9"/>
  <c r="V933" i="9"/>
  <c r="D934" i="9"/>
  <c r="B934" i="9" s="1"/>
  <c r="M934" i="9"/>
  <c r="S934" i="9"/>
  <c r="V934" i="9"/>
  <c r="D935" i="9"/>
  <c r="B935" i="9" s="1"/>
  <c r="H935" i="9"/>
  <c r="S935" i="9" s="1"/>
  <c r="M935" i="9"/>
  <c r="V935" i="9"/>
  <c r="D936" i="9"/>
  <c r="B936" i="9" s="1"/>
  <c r="M936" i="9"/>
  <c r="S936" i="9"/>
  <c r="V936" i="9"/>
  <c r="D937" i="9"/>
  <c r="B937" i="9" s="1"/>
  <c r="H937" i="9"/>
  <c r="S937" i="9" s="1"/>
  <c r="M937" i="9"/>
  <c r="V937" i="9"/>
  <c r="D938" i="9"/>
  <c r="B938" i="9" s="1"/>
  <c r="H938" i="9"/>
  <c r="S938" i="9" s="1"/>
  <c r="M938" i="9"/>
  <c r="V938" i="9"/>
  <c r="D939" i="9"/>
  <c r="B939" i="9" s="1"/>
  <c r="M939" i="9"/>
  <c r="S939" i="9"/>
  <c r="V939" i="9"/>
  <c r="D940" i="9"/>
  <c r="B940" i="9" s="1"/>
  <c r="M940" i="9"/>
  <c r="S940" i="9"/>
  <c r="V940" i="9"/>
  <c r="D941" i="9"/>
  <c r="B941" i="9" s="1"/>
  <c r="H941" i="9"/>
  <c r="S941" i="9" s="1"/>
  <c r="M941" i="9"/>
  <c r="V941" i="9"/>
  <c r="D942" i="9"/>
  <c r="B942" i="9" s="1"/>
  <c r="H942" i="9"/>
  <c r="S942" i="9" s="1"/>
  <c r="M942" i="9"/>
  <c r="V942" i="9"/>
  <c r="D943" i="9"/>
  <c r="B943" i="9" s="1"/>
  <c r="V943" i="9"/>
  <c r="D944" i="9"/>
  <c r="B944" i="9" s="1"/>
  <c r="H944" i="9"/>
  <c r="S944" i="9" s="1"/>
  <c r="M944" i="9"/>
  <c r="V944" i="9"/>
  <c r="D945" i="9"/>
  <c r="B945" i="9" s="1"/>
  <c r="M945" i="9"/>
  <c r="S945" i="9"/>
  <c r="V945" i="9"/>
  <c r="D946" i="9"/>
  <c r="B946" i="9" s="1"/>
  <c r="H946" i="9"/>
  <c r="S946" i="9" s="1"/>
  <c r="M946" i="9"/>
  <c r="V946" i="9"/>
  <c r="D947" i="9"/>
  <c r="B947" i="9" s="1"/>
  <c r="H947" i="9"/>
  <c r="S947" i="9" s="1"/>
  <c r="M947" i="9"/>
  <c r="V947" i="9"/>
  <c r="D948" i="9"/>
  <c r="B948" i="9" s="1"/>
  <c r="M948" i="9"/>
  <c r="S948" i="9"/>
  <c r="V948" i="9"/>
  <c r="D949" i="9"/>
  <c r="B949" i="9" s="1"/>
  <c r="M949" i="9"/>
  <c r="S949" i="9"/>
  <c r="V949" i="9"/>
  <c r="D950" i="9"/>
  <c r="B950" i="9" s="1"/>
  <c r="H950" i="9"/>
  <c r="S950" i="9" s="1"/>
  <c r="M950" i="9"/>
  <c r="V950" i="9"/>
  <c r="D951" i="9"/>
  <c r="B951" i="9" s="1"/>
  <c r="H951" i="9"/>
  <c r="S951" i="9" s="1"/>
  <c r="M951" i="9"/>
  <c r="V951" i="9"/>
  <c r="D952" i="9"/>
  <c r="B952" i="9" s="1"/>
  <c r="H952" i="9"/>
  <c r="S952" i="9" s="1"/>
  <c r="M952" i="9"/>
  <c r="V952" i="9"/>
  <c r="D953" i="9"/>
  <c r="B953" i="9" s="1"/>
  <c r="M953" i="9"/>
  <c r="S953" i="9"/>
  <c r="V953" i="9"/>
  <c r="D954" i="9"/>
  <c r="B954" i="9" s="1"/>
  <c r="H954" i="9"/>
  <c r="S954" i="9" s="1"/>
  <c r="M954" i="9"/>
  <c r="V954" i="9"/>
  <c r="D955" i="9"/>
  <c r="B955" i="9" s="1"/>
  <c r="H955" i="9"/>
  <c r="S955" i="9" s="1"/>
  <c r="M955" i="9"/>
  <c r="V955" i="9"/>
  <c r="D956" i="9"/>
  <c r="B956" i="9" s="1"/>
  <c r="M956" i="9"/>
  <c r="S956" i="9"/>
  <c r="V956" i="9"/>
  <c r="D957" i="9"/>
  <c r="B957" i="9" s="1"/>
  <c r="M957" i="9"/>
  <c r="S957" i="9"/>
  <c r="V957" i="9"/>
  <c r="D958" i="9"/>
  <c r="B958" i="9" s="1"/>
  <c r="H958" i="9"/>
  <c r="S958" i="9" s="1"/>
  <c r="M958" i="9"/>
  <c r="V958" i="9"/>
  <c r="D959" i="9"/>
  <c r="B959" i="9" s="1"/>
  <c r="H959" i="9"/>
  <c r="S959" i="9" s="1"/>
  <c r="M959" i="9"/>
  <c r="V959" i="9"/>
  <c r="D960" i="9"/>
  <c r="B960" i="9" s="1"/>
  <c r="H960" i="9"/>
  <c r="S960" i="9" s="1"/>
  <c r="M960" i="9"/>
  <c r="V960" i="9"/>
  <c r="D961" i="9"/>
  <c r="B961" i="9" s="1"/>
  <c r="M961" i="9"/>
  <c r="S961" i="9"/>
  <c r="V961" i="9"/>
  <c r="D962" i="9"/>
  <c r="B962" i="9" s="1"/>
  <c r="H962" i="9"/>
  <c r="S962" i="9" s="1"/>
  <c r="M962" i="9"/>
  <c r="V962" i="9"/>
  <c r="D963" i="9"/>
  <c r="B963" i="9" s="1"/>
  <c r="H963" i="9"/>
  <c r="S963" i="9" s="1"/>
  <c r="M963" i="9"/>
  <c r="V963" i="9"/>
  <c r="D964" i="9"/>
  <c r="B964" i="9" s="1"/>
  <c r="M964" i="9"/>
  <c r="S964" i="9"/>
  <c r="V964" i="9"/>
  <c r="D965" i="9"/>
  <c r="B965" i="9" s="1"/>
  <c r="M965" i="9"/>
  <c r="S965" i="9"/>
  <c r="V965" i="9"/>
  <c r="D966" i="9"/>
  <c r="B966" i="9" s="1"/>
  <c r="H966" i="9"/>
  <c r="S966" i="9" s="1"/>
  <c r="M966" i="9"/>
  <c r="V966" i="9"/>
  <c r="D967" i="9"/>
  <c r="B967" i="9" s="1"/>
  <c r="H967" i="9"/>
  <c r="S967" i="9" s="1"/>
  <c r="M967" i="9"/>
  <c r="V967" i="9"/>
  <c r="D968" i="9"/>
  <c r="B968" i="9" s="1"/>
  <c r="H968" i="9"/>
  <c r="S968" i="9" s="1"/>
  <c r="M968" i="9"/>
  <c r="V968" i="9"/>
  <c r="D969" i="9"/>
  <c r="B969" i="9" s="1"/>
  <c r="M969" i="9"/>
  <c r="S969" i="9"/>
  <c r="V969" i="9"/>
  <c r="D970" i="9"/>
  <c r="B970" i="9" s="1"/>
  <c r="H970" i="9"/>
  <c r="S970" i="9" s="1"/>
  <c r="M970" i="9"/>
  <c r="V970" i="9"/>
  <c r="D971" i="9"/>
  <c r="B971" i="9" s="1"/>
  <c r="H971" i="9"/>
  <c r="S971" i="9" s="1"/>
  <c r="M971" i="9"/>
  <c r="V971" i="9"/>
  <c r="D972" i="9"/>
  <c r="B972" i="9" s="1"/>
  <c r="M972" i="9"/>
  <c r="S972" i="9"/>
  <c r="V972" i="9"/>
  <c r="D973" i="9"/>
  <c r="B973" i="9" s="1"/>
  <c r="M973" i="9"/>
  <c r="S973" i="9"/>
  <c r="V973" i="9"/>
  <c r="D974" i="9"/>
  <c r="B974" i="9" s="1"/>
  <c r="H974" i="9"/>
  <c r="S974" i="9" s="1"/>
  <c r="M974" i="9"/>
  <c r="V974" i="9"/>
  <c r="D975" i="9"/>
  <c r="B975" i="9" s="1"/>
  <c r="H975" i="9"/>
  <c r="S975" i="9" s="1"/>
  <c r="M975" i="9"/>
  <c r="V975" i="9"/>
  <c r="D976" i="9"/>
  <c r="B976" i="9" s="1"/>
  <c r="H976" i="9"/>
  <c r="S976" i="9" s="1"/>
  <c r="M976" i="9"/>
  <c r="V976" i="9"/>
  <c r="D977" i="9"/>
  <c r="B977" i="9" s="1"/>
  <c r="M977" i="9"/>
  <c r="S977" i="9"/>
  <c r="V977" i="9"/>
  <c r="D978" i="9"/>
  <c r="B978" i="9" s="1"/>
  <c r="H978" i="9"/>
  <c r="S978" i="9" s="1"/>
  <c r="M978" i="9"/>
  <c r="V978" i="9"/>
  <c r="D979" i="9"/>
  <c r="B979" i="9" s="1"/>
  <c r="H979" i="9"/>
  <c r="S979" i="9" s="1"/>
  <c r="M979" i="9"/>
  <c r="V979" i="9"/>
  <c r="D980" i="9"/>
  <c r="B980" i="9" s="1"/>
  <c r="M980" i="9"/>
  <c r="S980" i="9"/>
  <c r="V980" i="9"/>
  <c r="D981" i="9"/>
  <c r="B981" i="9" s="1"/>
  <c r="M981" i="9"/>
  <c r="S981" i="9"/>
  <c r="V981" i="9"/>
  <c r="D982" i="9"/>
  <c r="B982" i="9" s="1"/>
  <c r="H982" i="9"/>
  <c r="S982" i="9" s="1"/>
  <c r="M982" i="9"/>
  <c r="V982" i="9"/>
  <c r="D983" i="9"/>
  <c r="B983" i="9" s="1"/>
  <c r="H983" i="9"/>
  <c r="S983" i="9" s="1"/>
  <c r="M983" i="9"/>
  <c r="V983" i="9"/>
  <c r="D984" i="9"/>
  <c r="B984" i="9" s="1"/>
  <c r="H984" i="9"/>
  <c r="S984" i="9" s="1"/>
  <c r="M984" i="9"/>
  <c r="V984" i="9"/>
  <c r="D985" i="9"/>
  <c r="B985" i="9" s="1"/>
  <c r="M985" i="9"/>
  <c r="S985" i="9"/>
  <c r="V985" i="9"/>
  <c r="D986" i="9"/>
  <c r="B986" i="9" s="1"/>
  <c r="H986" i="9"/>
  <c r="S986" i="9" s="1"/>
  <c r="M986" i="9"/>
  <c r="V986" i="9"/>
  <c r="D987" i="9"/>
  <c r="B987" i="9" s="1"/>
  <c r="H987" i="9"/>
  <c r="S987" i="9" s="1"/>
  <c r="M987" i="9"/>
  <c r="V987" i="9"/>
  <c r="D988" i="9"/>
  <c r="B988" i="9" s="1"/>
  <c r="M988" i="9"/>
  <c r="S988" i="9"/>
  <c r="V988" i="9"/>
  <c r="D989" i="9"/>
  <c r="B989" i="9" s="1"/>
  <c r="M989" i="9"/>
  <c r="S989" i="9"/>
  <c r="V989" i="9"/>
  <c r="D990" i="9"/>
  <c r="B990" i="9" s="1"/>
  <c r="H990" i="9"/>
  <c r="S990" i="9" s="1"/>
  <c r="M990" i="9"/>
  <c r="V990" i="9"/>
  <c r="D991" i="9"/>
  <c r="B991" i="9" s="1"/>
  <c r="H991" i="9"/>
  <c r="S991" i="9" s="1"/>
  <c r="M991" i="9"/>
  <c r="V991" i="9"/>
  <c r="D992" i="9"/>
  <c r="B992" i="9" s="1"/>
  <c r="H992" i="9"/>
  <c r="S992" i="9" s="1"/>
  <c r="M992" i="9"/>
  <c r="V992" i="9"/>
  <c r="D993" i="9"/>
  <c r="B993" i="9" s="1"/>
  <c r="M993" i="9"/>
  <c r="S993" i="9"/>
  <c r="V993" i="9"/>
  <c r="D994" i="9"/>
  <c r="B994" i="9" s="1"/>
  <c r="H994" i="9"/>
  <c r="S994" i="9" s="1"/>
  <c r="M994" i="9"/>
  <c r="V994" i="9"/>
  <c r="D995" i="9"/>
  <c r="B995" i="9" s="1"/>
  <c r="H995" i="9"/>
  <c r="S995" i="9" s="1"/>
  <c r="M995" i="9"/>
  <c r="V995" i="9"/>
  <c r="D996" i="9"/>
  <c r="B996" i="9" s="1"/>
  <c r="M996" i="9"/>
  <c r="S996" i="9"/>
  <c r="V996" i="9"/>
  <c r="D997" i="9"/>
  <c r="B997" i="9" s="1"/>
  <c r="M997" i="9"/>
  <c r="S997" i="9"/>
  <c r="V997" i="9"/>
  <c r="D998" i="9"/>
  <c r="B998" i="9" s="1"/>
  <c r="H998" i="9"/>
  <c r="S998" i="9" s="1"/>
  <c r="M998" i="9"/>
  <c r="V998" i="9"/>
  <c r="D999" i="9"/>
  <c r="B999" i="9" s="1"/>
  <c r="H999" i="9"/>
  <c r="S999" i="9" s="1"/>
  <c r="M999" i="9"/>
  <c r="V999" i="9"/>
  <c r="D1000" i="9"/>
  <c r="B1000" i="9" s="1"/>
  <c r="M1000" i="9"/>
  <c r="S1000" i="9"/>
  <c r="V1000" i="9"/>
  <c r="D1001" i="9"/>
  <c r="B1001" i="9" s="1"/>
  <c r="M1001" i="9"/>
  <c r="S1001" i="9"/>
  <c r="V1001" i="9"/>
  <c r="D1002" i="9"/>
  <c r="B1002" i="9" s="1"/>
  <c r="M1002" i="9"/>
  <c r="S1002" i="9"/>
  <c r="V1002" i="9"/>
  <c r="D1003" i="9"/>
  <c r="B1003" i="9" s="1"/>
  <c r="M1003" i="9"/>
  <c r="S1003" i="9"/>
  <c r="V1003" i="9"/>
  <c r="D1004" i="9"/>
  <c r="B1004" i="9" s="1"/>
  <c r="H1004" i="9"/>
  <c r="S1004" i="9" s="1"/>
  <c r="M1004" i="9"/>
  <c r="V1004" i="9"/>
  <c r="D1005" i="9"/>
  <c r="B1005" i="9" s="1"/>
  <c r="M1005" i="9"/>
  <c r="S1005" i="9"/>
  <c r="V1005" i="9"/>
  <c r="D1006" i="9"/>
  <c r="B1006" i="9" s="1"/>
  <c r="H1006" i="9"/>
  <c r="S1006" i="9" s="1"/>
  <c r="M1006" i="9"/>
  <c r="V1006" i="9"/>
  <c r="D1007" i="9"/>
  <c r="B1007" i="9" s="1"/>
  <c r="M1007" i="9"/>
  <c r="V1007" i="9"/>
  <c r="D1008" i="9"/>
  <c r="B1008" i="9" s="1"/>
  <c r="M1008" i="9"/>
  <c r="V1008" i="9"/>
  <c r="D1009" i="9"/>
  <c r="B1009" i="9" s="1"/>
  <c r="M1009" i="9"/>
  <c r="V1009" i="9"/>
  <c r="D1010" i="9"/>
  <c r="B1010" i="9" s="1"/>
  <c r="V1010" i="9"/>
  <c r="D1011" i="9"/>
  <c r="B1011" i="9" s="1"/>
  <c r="V1011" i="9"/>
  <c r="D1012" i="9"/>
  <c r="B1012" i="9" s="1"/>
  <c r="V1012" i="9"/>
  <c r="D1013" i="9"/>
  <c r="B1013" i="9" s="1"/>
  <c r="V1013" i="9"/>
  <c r="D1014" i="9"/>
  <c r="B1014" i="9" s="1"/>
  <c r="M1014" i="9"/>
  <c r="V1014" i="9"/>
  <c r="D1015" i="9"/>
  <c r="B1015" i="9" s="1"/>
  <c r="M1015" i="9"/>
  <c r="V1015" i="9"/>
  <c r="D1016" i="9"/>
  <c r="B1016" i="9" s="1"/>
  <c r="M1016" i="9"/>
  <c r="V1016" i="9"/>
  <c r="D1017" i="9"/>
  <c r="B1017" i="9" s="1"/>
  <c r="M1017" i="9"/>
  <c r="V1017" i="9"/>
  <c r="D1018" i="9"/>
  <c r="B1018" i="9" s="1"/>
  <c r="M1018" i="9"/>
  <c r="V1018" i="9"/>
  <c r="D1019" i="9"/>
  <c r="B1019" i="9" s="1"/>
  <c r="M1019" i="9"/>
  <c r="S1019" i="9"/>
  <c r="V1019" i="9"/>
  <c r="D1020" i="9"/>
  <c r="B1020" i="9" s="1"/>
  <c r="M1020" i="9"/>
  <c r="S1020" i="9"/>
  <c r="V1020" i="9"/>
  <c r="D1021" i="9"/>
  <c r="B1021" i="9" s="1"/>
  <c r="M1021" i="9"/>
  <c r="S1021" i="9"/>
  <c r="V1021" i="9"/>
  <c r="D1022" i="9"/>
  <c r="B1022" i="9" s="1"/>
  <c r="M1022" i="9"/>
  <c r="S1022" i="9"/>
  <c r="V1022" i="9"/>
  <c r="D1023" i="9"/>
  <c r="B1023" i="9" s="1"/>
  <c r="M1023" i="9"/>
  <c r="S1023" i="9"/>
  <c r="V1023" i="9"/>
  <c r="D1024" i="9"/>
  <c r="B1024" i="9" s="1"/>
  <c r="H1024" i="9"/>
  <c r="S1024" i="9" s="1"/>
  <c r="M1024" i="9"/>
  <c r="V1024" i="9"/>
  <c r="D1025" i="9"/>
  <c r="B1025" i="9" s="1"/>
  <c r="M1025" i="9"/>
  <c r="S1025" i="9"/>
  <c r="V1025" i="9"/>
  <c r="D1026" i="9"/>
  <c r="B1026" i="9" s="1"/>
  <c r="H1026" i="9"/>
  <c r="S1026" i="9" s="1"/>
  <c r="M1026" i="9"/>
  <c r="V1026" i="9"/>
  <c r="D1027" i="9"/>
  <c r="B1027" i="9" s="1"/>
  <c r="M1027" i="9"/>
  <c r="S1027" i="9"/>
  <c r="V1027" i="9"/>
  <c r="D1028" i="9"/>
  <c r="B1028" i="9" s="1"/>
  <c r="M1028" i="9"/>
  <c r="S1028" i="9"/>
  <c r="V1028" i="9"/>
  <c r="D1029" i="9"/>
  <c r="B1029" i="9" s="1"/>
  <c r="H1029" i="9"/>
  <c r="S1029" i="9" s="1"/>
  <c r="M1029" i="9"/>
  <c r="V1029" i="9"/>
  <c r="D1030" i="9"/>
  <c r="B1030" i="9" s="1"/>
  <c r="H1030" i="9"/>
  <c r="S1030" i="9" s="1"/>
  <c r="M1030" i="9"/>
  <c r="V1030" i="9"/>
  <c r="D1031" i="9"/>
  <c r="B1031" i="9" s="1"/>
  <c r="H1031" i="9"/>
  <c r="S1031" i="9" s="1"/>
  <c r="M1031" i="9"/>
  <c r="V1031" i="9"/>
  <c r="D1032" i="9"/>
  <c r="B1032" i="9" s="1"/>
  <c r="H1032" i="9"/>
  <c r="S1032" i="9" s="1"/>
  <c r="M1032" i="9"/>
  <c r="V1032" i="9"/>
  <c r="D1033" i="9"/>
  <c r="B1033" i="9" s="1"/>
  <c r="M1033" i="9"/>
  <c r="S1033" i="9"/>
  <c r="V1033" i="9"/>
  <c r="D1034" i="9"/>
  <c r="B1034" i="9" s="1"/>
  <c r="H1034" i="9"/>
  <c r="S1034" i="9" s="1"/>
  <c r="M1034" i="9"/>
  <c r="V1034" i="9"/>
  <c r="D1035" i="9"/>
  <c r="B1035" i="9" s="1"/>
  <c r="M1035" i="9"/>
  <c r="S1035" i="9"/>
  <c r="V1035" i="9"/>
  <c r="D1036" i="9"/>
  <c r="B1036" i="9" s="1"/>
  <c r="M1036" i="9"/>
  <c r="S1036" i="9"/>
  <c r="V1036" i="9"/>
  <c r="D1037" i="9"/>
  <c r="B1037" i="9" s="1"/>
  <c r="H1037" i="9"/>
  <c r="S1037" i="9" s="1"/>
  <c r="M1037" i="9"/>
  <c r="V1037" i="9"/>
  <c r="D1038" i="9"/>
  <c r="B1038" i="9" s="1"/>
  <c r="H1038" i="9"/>
  <c r="S1038" i="9" s="1"/>
  <c r="M1038" i="9"/>
  <c r="V1038" i="9"/>
  <c r="D1039" i="9"/>
  <c r="B1039" i="9" s="1"/>
  <c r="H1039" i="9"/>
  <c r="S1039" i="9" s="1"/>
  <c r="M1039" i="9"/>
  <c r="V1039" i="9"/>
  <c r="D1040" i="9"/>
  <c r="B1040" i="9" s="1"/>
  <c r="H1040" i="9"/>
  <c r="S1040" i="9" s="1"/>
  <c r="M1040" i="9"/>
  <c r="V1040" i="9"/>
  <c r="D1041" i="9"/>
  <c r="B1041" i="9" s="1"/>
  <c r="M1041" i="9"/>
  <c r="S1041" i="9"/>
  <c r="V1041" i="9"/>
  <c r="D1042" i="9"/>
  <c r="B1042" i="9" s="1"/>
  <c r="H1042" i="9"/>
  <c r="S1042" i="9" s="1"/>
  <c r="M1042" i="9"/>
  <c r="V1042" i="9"/>
  <c r="D1043" i="9"/>
  <c r="B1043" i="9" s="1"/>
  <c r="M1043" i="9"/>
  <c r="S1043" i="9"/>
  <c r="V1043" i="9"/>
  <c r="D1044" i="9"/>
  <c r="B1044" i="9" s="1"/>
  <c r="H1044" i="9"/>
  <c r="S1044" i="9" s="1"/>
  <c r="M1044" i="9"/>
  <c r="V1044" i="9"/>
  <c r="D1045" i="9"/>
  <c r="B1045" i="9" s="1"/>
  <c r="M1045" i="9"/>
  <c r="S1045" i="9"/>
  <c r="V1045" i="9"/>
  <c r="D1046" i="9"/>
  <c r="B1046" i="9" s="1"/>
  <c r="H1046" i="9"/>
  <c r="S1046" i="9" s="1"/>
  <c r="M1046" i="9"/>
  <c r="V1046" i="9"/>
  <c r="D1047" i="9"/>
  <c r="B1047" i="9" s="1"/>
  <c r="H1047" i="9"/>
  <c r="S1047" i="9" s="1"/>
  <c r="M1047" i="9"/>
  <c r="V1047" i="9"/>
  <c r="D1048" i="9"/>
  <c r="B1048" i="9" s="1"/>
  <c r="H1048" i="9"/>
  <c r="S1048" i="9" s="1"/>
  <c r="M1048" i="9"/>
  <c r="V1048" i="9"/>
  <c r="D1049" i="9"/>
  <c r="B1049" i="9" s="1"/>
  <c r="H1049" i="9"/>
  <c r="S1049" i="9" s="1"/>
  <c r="M1049" i="9"/>
  <c r="V1049" i="9"/>
  <c r="D1050" i="9"/>
  <c r="B1050" i="9" s="1"/>
  <c r="M1050" i="9"/>
  <c r="S1050" i="9"/>
  <c r="V1050" i="9"/>
  <c r="D1051" i="9"/>
  <c r="B1051" i="9" s="1"/>
  <c r="H1051" i="9"/>
  <c r="S1051" i="9" s="1"/>
  <c r="M1051" i="9"/>
  <c r="V1051" i="9"/>
  <c r="D1052" i="9"/>
  <c r="B1052" i="9" s="1"/>
  <c r="M1052" i="9"/>
  <c r="S1052" i="9"/>
  <c r="V1052" i="9"/>
  <c r="D1053" i="9"/>
  <c r="B1053" i="9" s="1"/>
  <c r="H1053" i="9"/>
  <c r="S1053" i="9" s="1"/>
  <c r="M1053" i="9"/>
  <c r="V1053" i="9"/>
  <c r="D1054" i="9"/>
  <c r="B1054" i="9" s="1"/>
  <c r="H1054" i="9"/>
  <c r="S1054" i="9" s="1"/>
  <c r="M1054" i="9"/>
  <c r="V1054" i="9"/>
  <c r="D1055" i="9"/>
  <c r="B1055" i="9" s="1"/>
  <c r="H1055" i="9"/>
  <c r="S1055" i="9" s="1"/>
  <c r="M1055" i="9"/>
  <c r="V1055" i="9"/>
  <c r="D1056" i="9"/>
  <c r="B1056" i="9" s="1"/>
  <c r="H1056" i="9"/>
  <c r="S1056" i="9" s="1"/>
  <c r="M1056" i="9"/>
  <c r="V1056" i="9"/>
  <c r="D1057" i="9"/>
  <c r="B1057" i="9" s="1"/>
  <c r="M1057" i="9"/>
  <c r="S1057" i="9"/>
  <c r="V1057" i="9"/>
  <c r="D1058" i="9"/>
  <c r="B1058" i="9" s="1"/>
  <c r="H1058" i="9"/>
  <c r="S1058" i="9" s="1"/>
  <c r="M1058" i="9"/>
  <c r="V1058" i="9"/>
  <c r="D1059" i="9"/>
  <c r="B1059" i="9" s="1"/>
  <c r="H1059" i="9"/>
  <c r="S1059" i="9" s="1"/>
  <c r="M1059" i="9"/>
  <c r="V1059" i="9"/>
  <c r="D1060" i="9"/>
  <c r="B1060" i="9" s="1"/>
  <c r="H1060" i="9"/>
  <c r="S1060" i="9" s="1"/>
  <c r="M1060" i="9"/>
  <c r="V1060" i="9"/>
  <c r="D1061" i="9"/>
  <c r="B1061" i="9" s="1"/>
  <c r="M1061" i="9"/>
  <c r="S1061" i="9"/>
  <c r="V1061" i="9"/>
  <c r="D1062" i="9"/>
  <c r="B1062" i="9" s="1"/>
  <c r="H1062" i="9"/>
  <c r="S1062" i="9" s="1"/>
  <c r="M1062" i="9"/>
  <c r="V1062" i="9"/>
  <c r="D1063" i="9"/>
  <c r="B1063" i="9" s="1"/>
  <c r="M1063" i="9"/>
  <c r="S1063" i="9"/>
  <c r="V1063" i="9"/>
  <c r="D1064" i="9"/>
  <c r="B1064" i="9" s="1"/>
  <c r="M1064" i="9"/>
  <c r="S1064" i="9"/>
  <c r="V1064" i="9"/>
  <c r="D1065" i="9"/>
  <c r="B1065" i="9" s="1"/>
  <c r="M1065" i="9"/>
  <c r="S1065" i="9"/>
  <c r="V1065" i="9"/>
  <c r="D1066" i="9"/>
  <c r="B1066" i="9" s="1"/>
  <c r="M1066" i="9"/>
  <c r="S1066" i="9"/>
  <c r="V1066" i="9"/>
  <c r="D1067" i="9"/>
  <c r="B1067" i="9" s="1"/>
  <c r="M1067" i="9"/>
  <c r="S1067" i="9"/>
  <c r="V1067" i="9"/>
  <c r="D1068" i="9"/>
  <c r="B1068" i="9" s="1"/>
  <c r="H1068" i="9"/>
  <c r="S1068" i="9" s="1"/>
  <c r="M1068" i="9"/>
  <c r="V1068" i="9"/>
  <c r="D1069" i="9"/>
  <c r="B1069" i="9" s="1"/>
  <c r="H1069" i="9"/>
  <c r="S1069" i="9" s="1"/>
  <c r="M1069" i="9"/>
  <c r="V1069" i="9"/>
  <c r="D1070" i="9"/>
  <c r="B1070" i="9" s="1"/>
  <c r="H1070" i="9"/>
  <c r="S1070" i="9" s="1"/>
  <c r="M1070" i="9"/>
  <c r="V1070" i="9"/>
  <c r="D1071" i="9"/>
  <c r="B1071" i="9" s="1"/>
  <c r="M1071" i="9"/>
  <c r="S1071" i="9"/>
  <c r="V1071" i="9"/>
  <c r="D1072" i="9"/>
  <c r="B1072" i="9" s="1"/>
  <c r="H1072" i="9"/>
  <c r="S1072" i="9" s="1"/>
  <c r="M1072" i="9"/>
  <c r="V1072" i="9"/>
  <c r="D1073" i="9"/>
  <c r="B1073" i="9" s="1"/>
  <c r="M1073" i="9"/>
  <c r="S1073" i="9"/>
  <c r="V1073" i="9"/>
  <c r="D1074" i="9"/>
  <c r="B1074" i="9" s="1"/>
  <c r="V1074" i="9"/>
  <c r="D1075" i="9"/>
  <c r="B1075" i="9" s="1"/>
  <c r="V1075" i="9"/>
  <c r="D1076" i="9"/>
  <c r="B1076" i="9" s="1"/>
  <c r="M1076" i="9"/>
  <c r="S1076" i="9"/>
  <c r="V1076" i="9"/>
  <c r="D1077" i="9"/>
  <c r="B1077" i="9" s="1"/>
  <c r="V1077" i="9"/>
  <c r="D1078" i="9"/>
  <c r="B1078" i="9" s="1"/>
  <c r="V1078" i="9"/>
  <c r="D1079" i="9"/>
  <c r="B1079" i="9" s="1"/>
  <c r="M1079" i="9"/>
  <c r="S1079" i="9"/>
  <c r="V1079" i="9"/>
  <c r="D1080" i="9"/>
  <c r="B1080" i="9" s="1"/>
  <c r="M1080" i="9"/>
  <c r="S1080" i="9"/>
  <c r="V1080" i="9"/>
  <c r="D1081" i="9"/>
  <c r="B1081" i="9" s="1"/>
  <c r="M1081" i="9"/>
  <c r="S1081" i="9"/>
  <c r="V1081" i="9"/>
  <c r="D1082" i="9"/>
  <c r="B1082" i="9" s="1"/>
  <c r="H1082" i="9"/>
  <c r="S1082" i="9" s="1"/>
  <c r="M1082" i="9"/>
  <c r="V1082" i="9"/>
  <c r="D1083" i="9"/>
  <c r="B1083" i="9" s="1"/>
  <c r="H1083" i="9"/>
  <c r="S1083" i="9" s="1"/>
  <c r="M1083" i="9"/>
  <c r="V1083" i="9"/>
  <c r="D1084" i="9"/>
  <c r="B1084" i="9" s="1"/>
  <c r="H1084" i="9"/>
  <c r="S1084" i="9" s="1"/>
  <c r="M1084" i="9"/>
  <c r="V1084" i="9"/>
  <c r="D1085" i="9"/>
  <c r="B1085" i="9" s="1"/>
  <c r="H1085" i="9"/>
  <c r="S1085" i="9" s="1"/>
  <c r="M1085" i="9"/>
  <c r="V1085" i="9"/>
  <c r="D1086" i="9"/>
  <c r="B1086" i="9" s="1"/>
  <c r="M1086" i="9"/>
  <c r="S1086" i="9"/>
  <c r="V1086" i="9"/>
  <c r="D1087" i="9"/>
  <c r="B1087" i="9" s="1"/>
  <c r="M1087" i="9"/>
  <c r="S1087" i="9"/>
  <c r="V1087" i="9"/>
  <c r="D1088" i="9"/>
  <c r="B1088" i="9" s="1"/>
  <c r="H1088" i="9"/>
  <c r="S1088" i="9" s="1"/>
  <c r="M1088" i="9"/>
  <c r="V1088" i="9"/>
  <c r="D1089" i="9"/>
  <c r="B1089" i="9" s="1"/>
  <c r="H1089" i="9"/>
  <c r="S1089" i="9" s="1"/>
  <c r="M1089" i="9"/>
  <c r="V1089" i="9"/>
  <c r="D1090" i="9"/>
  <c r="B1090" i="9" s="1"/>
  <c r="H1090" i="9"/>
  <c r="S1090" i="9" s="1"/>
  <c r="M1090" i="9"/>
  <c r="V1090" i="9"/>
  <c r="D1091" i="9"/>
  <c r="B1091" i="9" s="1"/>
  <c r="H1091" i="9"/>
  <c r="S1091" i="9" s="1"/>
  <c r="M1091" i="9"/>
  <c r="V1091" i="9"/>
  <c r="D1092" i="9"/>
  <c r="B1092" i="9" s="1"/>
  <c r="H1092" i="9"/>
  <c r="S1092" i="9" s="1"/>
  <c r="M1092" i="9"/>
  <c r="V1092" i="9"/>
  <c r="D1093" i="9"/>
  <c r="B1093" i="9" s="1"/>
  <c r="H1093" i="9"/>
  <c r="S1093" i="9" s="1"/>
  <c r="M1093" i="9"/>
  <c r="V1093" i="9"/>
  <c r="D1094" i="9"/>
  <c r="B1094" i="9" s="1"/>
  <c r="M1094" i="9"/>
  <c r="S1094" i="9"/>
  <c r="V1094" i="9"/>
  <c r="D1095" i="9"/>
  <c r="B1095" i="9" s="1"/>
  <c r="M1095" i="9"/>
  <c r="S1095" i="9"/>
  <c r="V1095" i="9"/>
  <c r="D1096" i="9"/>
  <c r="B1096" i="9" s="1"/>
  <c r="H1096" i="9"/>
  <c r="S1096" i="9" s="1"/>
  <c r="M1096" i="9"/>
  <c r="V1096" i="9"/>
  <c r="D1097" i="9"/>
  <c r="B1097" i="9" s="1"/>
  <c r="H1097" i="9"/>
  <c r="S1097" i="9" s="1"/>
  <c r="M1097" i="9"/>
  <c r="V1097" i="9"/>
  <c r="D1098" i="9"/>
  <c r="B1098" i="9" s="1"/>
  <c r="H1098" i="9"/>
  <c r="S1098" i="9" s="1"/>
  <c r="M1098" i="9"/>
  <c r="V1098" i="9"/>
  <c r="D1099" i="9"/>
  <c r="B1099" i="9" s="1"/>
  <c r="H1099" i="9"/>
  <c r="S1099" i="9" s="1"/>
  <c r="M1099" i="9"/>
  <c r="V1099" i="9"/>
  <c r="D1100" i="9"/>
  <c r="B1100" i="9" s="1"/>
  <c r="H1100" i="9"/>
  <c r="S1100" i="9" s="1"/>
  <c r="M1100" i="9"/>
  <c r="V1100" i="9"/>
  <c r="D1101" i="9"/>
  <c r="B1101" i="9" s="1"/>
  <c r="H1101" i="9"/>
  <c r="S1101" i="9" s="1"/>
  <c r="M1101" i="9"/>
  <c r="V1101" i="9"/>
  <c r="D1102" i="9"/>
  <c r="B1102" i="9" s="1"/>
  <c r="H1102" i="9"/>
  <c r="S1102" i="9" s="1"/>
  <c r="M1102" i="9"/>
  <c r="V1102" i="9"/>
  <c r="D1103" i="9"/>
  <c r="B1103" i="9" s="1"/>
  <c r="M1103" i="9"/>
  <c r="S1103" i="9"/>
  <c r="V1103" i="9"/>
  <c r="D1104" i="9"/>
  <c r="B1104" i="9" s="1"/>
  <c r="M1104" i="9"/>
  <c r="S1104" i="9"/>
  <c r="V1104" i="9"/>
  <c r="D1105" i="9"/>
  <c r="B1105" i="9" s="1"/>
  <c r="M1105" i="9"/>
  <c r="S1105" i="9"/>
  <c r="V1105" i="9"/>
  <c r="D1106" i="9"/>
  <c r="B1106" i="9" s="1"/>
  <c r="H1106" i="9"/>
  <c r="S1106" i="9" s="1"/>
  <c r="M1106" i="9"/>
  <c r="V1106" i="9"/>
  <c r="D1107" i="9"/>
  <c r="B1107" i="9" s="1"/>
  <c r="H1107" i="9"/>
  <c r="S1107" i="9" s="1"/>
  <c r="M1107" i="9"/>
  <c r="V1107" i="9"/>
  <c r="D1108" i="9"/>
  <c r="B1108" i="9" s="1"/>
  <c r="H1108" i="9"/>
  <c r="S1108" i="9" s="1"/>
  <c r="M1108" i="9"/>
  <c r="V1108" i="9"/>
  <c r="D1109" i="9"/>
  <c r="B1109" i="9" s="1"/>
  <c r="H1109" i="9"/>
  <c r="S1109" i="9" s="1"/>
  <c r="M1109" i="9"/>
  <c r="V1109" i="9"/>
  <c r="D1110" i="9"/>
  <c r="B1110" i="9" s="1"/>
  <c r="H1110" i="9"/>
  <c r="S1110" i="9" s="1"/>
  <c r="M1110" i="9"/>
  <c r="V1110" i="9"/>
  <c r="D1111" i="9"/>
  <c r="B1111" i="9" s="1"/>
  <c r="H1111" i="9"/>
  <c r="S1111" i="9" s="1"/>
  <c r="M1111" i="9"/>
  <c r="V1111" i="9"/>
  <c r="D1112" i="9"/>
  <c r="B1112" i="9" s="1"/>
  <c r="H1112" i="9"/>
  <c r="S1112" i="9" s="1"/>
  <c r="M1112" i="9"/>
  <c r="V1112" i="9"/>
  <c r="D1113" i="9"/>
  <c r="B1113" i="9" s="1"/>
  <c r="M1113" i="9"/>
  <c r="S1113" i="9"/>
  <c r="V1113" i="9"/>
  <c r="D1114" i="9"/>
  <c r="B1114" i="9" s="1"/>
  <c r="M1114" i="9"/>
  <c r="S1114" i="9"/>
  <c r="V1114" i="9"/>
  <c r="D1115" i="9"/>
  <c r="B1115" i="9" s="1"/>
  <c r="M1115" i="9"/>
  <c r="S1115" i="9"/>
  <c r="V1115" i="9"/>
  <c r="D1116" i="9"/>
  <c r="B1116" i="9" s="1"/>
  <c r="H1116" i="9"/>
  <c r="S1116" i="9" s="1"/>
  <c r="M1116" i="9"/>
  <c r="V1116" i="9"/>
  <c r="D1117" i="9"/>
  <c r="B1117" i="9" s="1"/>
  <c r="H1117" i="9"/>
  <c r="S1117" i="9" s="1"/>
  <c r="M1117" i="9"/>
  <c r="V1117" i="9"/>
  <c r="D1118" i="9"/>
  <c r="B1118" i="9" s="1"/>
  <c r="H1118" i="9"/>
  <c r="S1118" i="9" s="1"/>
  <c r="M1118" i="9"/>
  <c r="V1118" i="9"/>
  <c r="D1119" i="9"/>
  <c r="B1119" i="9" s="1"/>
  <c r="H1119" i="9"/>
  <c r="S1119" i="9" s="1"/>
  <c r="M1119" i="9"/>
  <c r="V1119" i="9"/>
  <c r="D1120" i="9"/>
  <c r="B1120" i="9" s="1"/>
  <c r="H1120" i="9"/>
  <c r="S1120" i="9" s="1"/>
  <c r="M1120" i="9"/>
  <c r="V1120" i="9"/>
  <c r="D1121" i="9"/>
  <c r="B1121" i="9" s="1"/>
  <c r="H1121" i="9"/>
  <c r="S1121" i="9" s="1"/>
  <c r="M1121" i="9"/>
  <c r="V1121" i="9"/>
  <c r="D1122" i="9"/>
  <c r="B1122" i="9" s="1"/>
  <c r="H1122" i="9"/>
  <c r="S1122" i="9" s="1"/>
  <c r="M1122" i="9"/>
  <c r="V1122" i="9"/>
  <c r="D1123" i="9"/>
  <c r="B1123" i="9" s="1"/>
  <c r="M1123" i="9"/>
  <c r="S1123" i="9"/>
  <c r="V1123" i="9"/>
  <c r="D1124" i="9"/>
  <c r="B1124" i="9" s="1"/>
  <c r="M1124" i="9"/>
  <c r="S1124" i="9"/>
  <c r="V1124" i="9"/>
  <c r="D1125" i="9"/>
  <c r="B1125" i="9" s="1"/>
  <c r="M1125" i="9"/>
  <c r="S1125" i="9"/>
  <c r="V1125" i="9"/>
  <c r="D1126" i="9"/>
  <c r="B1126" i="9" s="1"/>
  <c r="H1126" i="9"/>
  <c r="S1126" i="9" s="1"/>
  <c r="M1126" i="9"/>
  <c r="V1126" i="9"/>
  <c r="D1127" i="9"/>
  <c r="B1127" i="9" s="1"/>
  <c r="H1127" i="9"/>
  <c r="S1127" i="9" s="1"/>
  <c r="M1127" i="9"/>
  <c r="V1127" i="9"/>
  <c r="D1128" i="9"/>
  <c r="B1128" i="9" s="1"/>
  <c r="H1128" i="9"/>
  <c r="S1128" i="9" s="1"/>
  <c r="M1128" i="9"/>
  <c r="V1128" i="9"/>
  <c r="D1129" i="9"/>
  <c r="B1129" i="9" s="1"/>
  <c r="H1129" i="9"/>
  <c r="S1129" i="9" s="1"/>
  <c r="M1129" i="9"/>
  <c r="V1129" i="9"/>
  <c r="D1130" i="9"/>
  <c r="B1130" i="9" s="1"/>
  <c r="H1130" i="9"/>
  <c r="S1130" i="9" s="1"/>
  <c r="M1130" i="9"/>
  <c r="V1130" i="9"/>
  <c r="D1131" i="9"/>
  <c r="B1131" i="9" s="1"/>
  <c r="H1131" i="9"/>
  <c r="S1131" i="9" s="1"/>
  <c r="M1131" i="9"/>
  <c r="V1131" i="9"/>
  <c r="D1132" i="9"/>
  <c r="B1132" i="9" s="1"/>
  <c r="H1132" i="9"/>
  <c r="S1132" i="9" s="1"/>
  <c r="M1132" i="9"/>
  <c r="V1132" i="9"/>
  <c r="D1133" i="9"/>
  <c r="B1133" i="9" s="1"/>
  <c r="M1133" i="9"/>
  <c r="S1133" i="9"/>
  <c r="V1133" i="9"/>
  <c r="D1134" i="9"/>
  <c r="B1134" i="9" s="1"/>
  <c r="M1134" i="9"/>
  <c r="S1134" i="9"/>
  <c r="V1134" i="9"/>
  <c r="D1135" i="9"/>
  <c r="B1135" i="9" s="1"/>
  <c r="M1135" i="9"/>
  <c r="S1135" i="9"/>
  <c r="V1135" i="9"/>
  <c r="D1136" i="9"/>
  <c r="B1136" i="9" s="1"/>
  <c r="H1136" i="9"/>
  <c r="S1136" i="9" s="1"/>
  <c r="M1136" i="9"/>
  <c r="V1136" i="9"/>
  <c r="D1137" i="9"/>
  <c r="B1137" i="9" s="1"/>
  <c r="H1137" i="9"/>
  <c r="S1137" i="9" s="1"/>
  <c r="M1137" i="9"/>
  <c r="V1137" i="9"/>
  <c r="D1138" i="9"/>
  <c r="B1138" i="9" s="1"/>
  <c r="H1138" i="9"/>
  <c r="S1138" i="9" s="1"/>
  <c r="M1138" i="9"/>
  <c r="V1138" i="9"/>
  <c r="D1139" i="9"/>
  <c r="M1139" i="9"/>
  <c r="V1139" i="9"/>
  <c r="D1140" i="9"/>
  <c r="B1140" i="9" s="1"/>
  <c r="H1140" i="9"/>
  <c r="S1140" i="9" s="1"/>
  <c r="M1140" i="9"/>
  <c r="V1140" i="9"/>
  <c r="D1141" i="9"/>
  <c r="B1141" i="9" s="1"/>
  <c r="M1141" i="9"/>
  <c r="S1141" i="9"/>
  <c r="V1141" i="9"/>
  <c r="D1142" i="9"/>
  <c r="B1142" i="9" s="1"/>
  <c r="H1142" i="9"/>
  <c r="S1142" i="9" s="1"/>
  <c r="M1142" i="9"/>
  <c r="V1142" i="9"/>
  <c r="D1143" i="9"/>
  <c r="B1143" i="9" s="1"/>
  <c r="H1143" i="9"/>
  <c r="S1143" i="9" s="1"/>
  <c r="M1143" i="9"/>
  <c r="V1143" i="9"/>
  <c r="D1144" i="9"/>
  <c r="B1144" i="9" s="1"/>
  <c r="H1144" i="9"/>
  <c r="S1144" i="9" s="1"/>
  <c r="M1144" i="9"/>
  <c r="V1144" i="9"/>
  <c r="D1145" i="9"/>
  <c r="B1145" i="9" s="1"/>
  <c r="H1145" i="9"/>
  <c r="S1145" i="9" s="1"/>
  <c r="M1145" i="9"/>
  <c r="V1145" i="9"/>
  <c r="D1146" i="9"/>
  <c r="B1146" i="9" s="1"/>
  <c r="H1146" i="9"/>
  <c r="S1146" i="9" s="1"/>
  <c r="M1146" i="9"/>
  <c r="V1146" i="9"/>
  <c r="D1147" i="9"/>
  <c r="B1147" i="9" s="1"/>
  <c r="H1147" i="9"/>
  <c r="S1147" i="9" s="1"/>
  <c r="M1147" i="9"/>
  <c r="V1147" i="9"/>
  <c r="D1148" i="9"/>
  <c r="B1148" i="9" s="1"/>
  <c r="M1148" i="9"/>
  <c r="S1148" i="9"/>
  <c r="V1148" i="9"/>
  <c r="D1149" i="9"/>
  <c r="B1149" i="9" s="1"/>
  <c r="M1149" i="9"/>
  <c r="S1149" i="9"/>
  <c r="V1149" i="9"/>
  <c r="D1150" i="9"/>
  <c r="B1150" i="9" s="1"/>
  <c r="M1150" i="9"/>
  <c r="S1150" i="9"/>
  <c r="V1150" i="9"/>
  <c r="D1151" i="9"/>
  <c r="B1151" i="9" s="1"/>
  <c r="M1151" i="9"/>
  <c r="S1151" i="9"/>
  <c r="V1151" i="9"/>
  <c r="D1152" i="9"/>
  <c r="B1152" i="9" s="1"/>
  <c r="M1152" i="9"/>
  <c r="S1152" i="9"/>
  <c r="V1152" i="9"/>
  <c r="D1153" i="9"/>
  <c r="B1153" i="9" s="1"/>
  <c r="M1153" i="9"/>
  <c r="S1153" i="9"/>
  <c r="V1153" i="9"/>
  <c r="D1154" i="9"/>
  <c r="B1154" i="9" s="1"/>
  <c r="M1154" i="9"/>
  <c r="S1154" i="9"/>
  <c r="V1154" i="9"/>
  <c r="D1155" i="9"/>
  <c r="B1155" i="9" s="1"/>
  <c r="M1155" i="9"/>
  <c r="V1155" i="9"/>
  <c r="D1156" i="9"/>
  <c r="B1156" i="9" s="1"/>
  <c r="H1156" i="9"/>
  <c r="S1156" i="9" s="1"/>
  <c r="M1156" i="9"/>
  <c r="V1156" i="9"/>
  <c r="Y1156" i="9"/>
  <c r="D1157" i="9"/>
  <c r="B1157" i="9" s="1"/>
  <c r="H1157" i="9"/>
  <c r="S1157" i="9" s="1"/>
  <c r="M1157" i="9"/>
  <c r="V1157" i="9"/>
  <c r="Y1157" i="9"/>
  <c r="D1158" i="9"/>
  <c r="B1158" i="9" s="1"/>
  <c r="M1158" i="9"/>
  <c r="S1158" i="9"/>
  <c r="V1158" i="9"/>
  <c r="D1159" i="9"/>
  <c r="B1159" i="9" s="1"/>
  <c r="H1159" i="9"/>
  <c r="S1159" i="9" s="1"/>
  <c r="M1159" i="9"/>
  <c r="V1159" i="9"/>
  <c r="Y1159" i="9"/>
  <c r="D1160" i="9"/>
  <c r="M1160" i="9"/>
  <c r="V1160" i="9"/>
  <c r="D1161" i="9"/>
  <c r="B1161" i="9" s="1"/>
  <c r="H1161" i="9"/>
  <c r="S1161" i="9" s="1"/>
  <c r="M1161" i="9"/>
  <c r="V1161" i="9"/>
  <c r="Y1161" i="9"/>
  <c r="D1162" i="9"/>
  <c r="B1162" i="9" s="1"/>
  <c r="M1162" i="9"/>
  <c r="S1162" i="9"/>
  <c r="V1162" i="9"/>
  <c r="D1163" i="9"/>
  <c r="B1163" i="9" s="1"/>
  <c r="H1163" i="9"/>
  <c r="S1163" i="9" s="1"/>
  <c r="M1163" i="9"/>
  <c r="V1163" i="9"/>
  <c r="Y1163" i="9"/>
  <c r="D1164" i="9"/>
  <c r="B1164" i="9" s="1"/>
  <c r="H1164" i="9"/>
  <c r="S1164" i="9" s="1"/>
  <c r="M1164" i="9"/>
  <c r="V1164" i="9"/>
  <c r="Y1164" i="9"/>
  <c r="D1165" i="9"/>
  <c r="B1165" i="9" s="1"/>
  <c r="H1165" i="9"/>
  <c r="S1165" i="9" s="1"/>
  <c r="M1165" i="9"/>
  <c r="V1165" i="9"/>
  <c r="Y1165" i="9"/>
  <c r="D1166" i="9"/>
  <c r="B1166" i="9" s="1"/>
  <c r="H1166" i="9"/>
  <c r="S1166" i="9" s="1"/>
  <c r="M1166" i="9"/>
  <c r="V1166" i="9"/>
  <c r="Y1166" i="9"/>
  <c r="D1167" i="9"/>
  <c r="B1167" i="9" s="1"/>
  <c r="H1167" i="9"/>
  <c r="S1167" i="9" s="1"/>
  <c r="M1167" i="9"/>
  <c r="V1167" i="9"/>
  <c r="Y1167" i="9"/>
  <c r="D1168" i="9"/>
  <c r="B1168" i="9" s="1"/>
  <c r="H1168" i="9"/>
  <c r="S1168" i="9" s="1"/>
  <c r="M1168" i="9"/>
  <c r="V1168" i="9"/>
  <c r="Y1168" i="9"/>
  <c r="D1169" i="9"/>
  <c r="B1169" i="9" s="1"/>
  <c r="M1169" i="9"/>
  <c r="S1169" i="9"/>
  <c r="V1169" i="9"/>
  <c r="D1170" i="9"/>
  <c r="B1170" i="9" s="1"/>
  <c r="M1170" i="9"/>
  <c r="S1170" i="9"/>
  <c r="V1170" i="9"/>
  <c r="D1171" i="9"/>
  <c r="B1171" i="9" s="1"/>
  <c r="M1171" i="9"/>
  <c r="S1171" i="9"/>
  <c r="V1171" i="9"/>
  <c r="D1172" i="9"/>
  <c r="B1172" i="9" s="1"/>
  <c r="M1172" i="9"/>
  <c r="S1172" i="9"/>
  <c r="V1172" i="9"/>
  <c r="D1173" i="9"/>
  <c r="B1173" i="9" s="1"/>
  <c r="M1173" i="9"/>
  <c r="S1173" i="9"/>
  <c r="V1173" i="9"/>
  <c r="D1174" i="9"/>
  <c r="B1174" i="9" s="1"/>
  <c r="M1174" i="9"/>
  <c r="S1174" i="9"/>
  <c r="V1174" i="9"/>
  <c r="D1175" i="9"/>
  <c r="B1175" i="9" s="1"/>
  <c r="M1175" i="9"/>
  <c r="S1175" i="9"/>
  <c r="V1175" i="9"/>
  <c r="D1176" i="9"/>
  <c r="B1176" i="9" s="1"/>
  <c r="M1176" i="9"/>
  <c r="V1176" i="9"/>
  <c r="D1177" i="9"/>
  <c r="B1177" i="9" s="1"/>
  <c r="H1177" i="9"/>
  <c r="S1177" i="9" s="1"/>
  <c r="M1177" i="9"/>
  <c r="V1177" i="9"/>
  <c r="D1178" i="9"/>
  <c r="B1178" i="9" s="1"/>
  <c r="H1178" i="9"/>
  <c r="S1178" i="9" s="1"/>
  <c r="M1178" i="9"/>
  <c r="V1178" i="9"/>
  <c r="D1179" i="9"/>
  <c r="B1179" i="9" s="1"/>
  <c r="M1179" i="9"/>
  <c r="S1179" i="9"/>
  <c r="V1179" i="9"/>
  <c r="D1180" i="9"/>
  <c r="B1180" i="9" s="1"/>
  <c r="H1180" i="9"/>
  <c r="S1180" i="9" s="1"/>
  <c r="M1180" i="9"/>
  <c r="V1180" i="9"/>
  <c r="D1181" i="9"/>
  <c r="M1181" i="9"/>
  <c r="V1181" i="9"/>
  <c r="D1182" i="9"/>
  <c r="B1182" i="9" s="1"/>
  <c r="H1182" i="9"/>
  <c r="S1182" i="9" s="1"/>
  <c r="M1182" i="9"/>
  <c r="V1182" i="9"/>
  <c r="D1183" i="9"/>
  <c r="B1183" i="9" s="1"/>
  <c r="M1183" i="9"/>
  <c r="S1183" i="9"/>
  <c r="V1183" i="9"/>
  <c r="D1184" i="9"/>
  <c r="B1184" i="9" s="1"/>
  <c r="H1184" i="9"/>
  <c r="S1184" i="9" s="1"/>
  <c r="M1184" i="9"/>
  <c r="V1184" i="9"/>
  <c r="D1185" i="9"/>
  <c r="B1185" i="9" s="1"/>
  <c r="H1185" i="9"/>
  <c r="S1185" i="9" s="1"/>
  <c r="M1185" i="9"/>
  <c r="V1185" i="9"/>
  <c r="D1186" i="9"/>
  <c r="B1186" i="9" s="1"/>
  <c r="H1186" i="9"/>
  <c r="S1186" i="9" s="1"/>
  <c r="M1186" i="9"/>
  <c r="V1186" i="9"/>
  <c r="D1187" i="9"/>
  <c r="B1187" i="9" s="1"/>
  <c r="H1187" i="9"/>
  <c r="S1187" i="9" s="1"/>
  <c r="M1187" i="9"/>
  <c r="V1187" i="9"/>
  <c r="D1188" i="9"/>
  <c r="B1188" i="9" s="1"/>
  <c r="H1188" i="9"/>
  <c r="S1188" i="9" s="1"/>
  <c r="M1188" i="9"/>
  <c r="V1188" i="9"/>
  <c r="D1189" i="9"/>
  <c r="B1189" i="9" s="1"/>
  <c r="H1189" i="9"/>
  <c r="S1189" i="9" s="1"/>
  <c r="M1189" i="9"/>
  <c r="V1189" i="9"/>
  <c r="D1190" i="9"/>
  <c r="B1190" i="9" s="1"/>
  <c r="M1190" i="9"/>
  <c r="S1190" i="9"/>
  <c r="V1190" i="9"/>
  <c r="D1191" i="9"/>
  <c r="B1191" i="9" s="1"/>
  <c r="M1191" i="9"/>
  <c r="S1191" i="9"/>
  <c r="V1191" i="9"/>
  <c r="D1192" i="9"/>
  <c r="B1192" i="9" s="1"/>
  <c r="M1192" i="9"/>
  <c r="S1192" i="9"/>
  <c r="V1192" i="9"/>
  <c r="D1193" i="9"/>
  <c r="B1193" i="9" s="1"/>
  <c r="M1193" i="9"/>
  <c r="S1193" i="9"/>
  <c r="V1193" i="9"/>
  <c r="D1194" i="9"/>
  <c r="B1194" i="9" s="1"/>
  <c r="M1194" i="9"/>
  <c r="S1194" i="9"/>
  <c r="V1194" i="9"/>
  <c r="D1195" i="9"/>
  <c r="B1195" i="9" s="1"/>
  <c r="M1195" i="9"/>
  <c r="S1195" i="9"/>
  <c r="V1195" i="9"/>
  <c r="D1196" i="9"/>
  <c r="B1196" i="9" s="1"/>
  <c r="M1196" i="9"/>
  <c r="S1196" i="9"/>
  <c r="V1196" i="9"/>
  <c r="D1197" i="9"/>
  <c r="B1197" i="9" s="1"/>
  <c r="M1197" i="9"/>
  <c r="V1197" i="9"/>
  <c r="D1198" i="9"/>
  <c r="B1198" i="9" s="1"/>
  <c r="H1198" i="9"/>
  <c r="S1198" i="9" s="1"/>
  <c r="M1198" i="9"/>
  <c r="V1198" i="9"/>
  <c r="D1199" i="9"/>
  <c r="B1199" i="9" s="1"/>
  <c r="M1199" i="9"/>
  <c r="S1199" i="9"/>
  <c r="V1199" i="9"/>
  <c r="D1200" i="9"/>
  <c r="B1200" i="9" s="1"/>
  <c r="M1200" i="9"/>
  <c r="S1200" i="9"/>
  <c r="V1200" i="9"/>
  <c r="D1201" i="9"/>
  <c r="B1201" i="9" s="1"/>
  <c r="H1201" i="9"/>
  <c r="S1201" i="9" s="1"/>
  <c r="M1201" i="9"/>
  <c r="V1201" i="9"/>
  <c r="D1202" i="9"/>
  <c r="B1202" i="9" s="1"/>
  <c r="H1202" i="9"/>
  <c r="S1202" i="9" s="1"/>
  <c r="M1202" i="9"/>
  <c r="V1202" i="9"/>
  <c r="D1203" i="9"/>
  <c r="B1203" i="9" s="1"/>
  <c r="H1203" i="9"/>
  <c r="S1203" i="9" s="1"/>
  <c r="M1203" i="9"/>
  <c r="V1203" i="9"/>
  <c r="D1204" i="9"/>
  <c r="B1204" i="9" s="1"/>
  <c r="H1204" i="9"/>
  <c r="S1204" i="9" s="1"/>
  <c r="M1204" i="9"/>
  <c r="V1204" i="9"/>
  <c r="D1205" i="9"/>
  <c r="B1205" i="9" s="1"/>
  <c r="H1205" i="9"/>
  <c r="S1205" i="9" s="1"/>
  <c r="M1205" i="9"/>
  <c r="V1205" i="9"/>
  <c r="D1206" i="9"/>
  <c r="B1206" i="9" s="1"/>
  <c r="H1206" i="9"/>
  <c r="S1206" i="9" s="1"/>
  <c r="M1206" i="9"/>
  <c r="V1206" i="9"/>
  <c r="D1207" i="9"/>
  <c r="B1207" i="9" s="1"/>
  <c r="H1207" i="9"/>
  <c r="S1207" i="9" s="1"/>
  <c r="M1207" i="9"/>
  <c r="V1207" i="9"/>
  <c r="D1208" i="9"/>
  <c r="B1208" i="9" s="1"/>
  <c r="H1208" i="9"/>
  <c r="S1208" i="9" s="1"/>
  <c r="M1208" i="9"/>
  <c r="V1208" i="9"/>
  <c r="D1209" i="9"/>
  <c r="B1209" i="9" s="1"/>
  <c r="M1209" i="9"/>
  <c r="S1209" i="9"/>
  <c r="V1209" i="9"/>
  <c r="D1210" i="9"/>
  <c r="B1210" i="9" s="1"/>
  <c r="M1210" i="9"/>
  <c r="S1210" i="9"/>
  <c r="V1210" i="9"/>
  <c r="D1211" i="9"/>
  <c r="B1211" i="9" s="1"/>
  <c r="M1211" i="9"/>
  <c r="S1211" i="9"/>
  <c r="V1211" i="9"/>
  <c r="D1212" i="9"/>
  <c r="B1212" i="9" s="1"/>
  <c r="M1212" i="9"/>
  <c r="S1212" i="9"/>
  <c r="V1212" i="9"/>
  <c r="D1213" i="9"/>
  <c r="B1213" i="9" s="1"/>
  <c r="H1213" i="9"/>
  <c r="S1213" i="9" s="1"/>
  <c r="M1213" i="9"/>
  <c r="V1213" i="9"/>
  <c r="D1214" i="9"/>
  <c r="B1214" i="9" s="1"/>
  <c r="H1214" i="9"/>
  <c r="S1214" i="9" s="1"/>
  <c r="M1214" i="9"/>
  <c r="V1214" i="9"/>
  <c r="D1215" i="9"/>
  <c r="B1215" i="9" s="1"/>
  <c r="H1215" i="9"/>
  <c r="S1215" i="9" s="1"/>
  <c r="M1215" i="9"/>
  <c r="V1215" i="9"/>
  <c r="D1216" i="9"/>
  <c r="B1216" i="9" s="1"/>
  <c r="H1216" i="9"/>
  <c r="S1216" i="9" s="1"/>
  <c r="M1216" i="9"/>
  <c r="V1216" i="9"/>
  <c r="D1217" i="9"/>
  <c r="B1217" i="9" s="1"/>
  <c r="H1217" i="9"/>
  <c r="S1217" i="9" s="1"/>
  <c r="M1217" i="9"/>
  <c r="V1217" i="9"/>
  <c r="D1218" i="9"/>
  <c r="B1218" i="9" s="1"/>
  <c r="H1218" i="9"/>
  <c r="S1218" i="9" s="1"/>
  <c r="M1218" i="9"/>
  <c r="V1218" i="9"/>
  <c r="D1219" i="9"/>
  <c r="B1219" i="9" s="1"/>
  <c r="H1219" i="9"/>
  <c r="S1219" i="9" s="1"/>
  <c r="M1219" i="9"/>
  <c r="V1219" i="9"/>
  <c r="D1220" i="9"/>
  <c r="B1220" i="9" s="1"/>
  <c r="H1220" i="9"/>
  <c r="S1220" i="9" s="1"/>
  <c r="M1220" i="9"/>
  <c r="V1220" i="9"/>
  <c r="D1221" i="9"/>
  <c r="B1221" i="9" s="1"/>
  <c r="M1221" i="9"/>
  <c r="S1221" i="9"/>
  <c r="V1221" i="9"/>
  <c r="D1222" i="9"/>
  <c r="B1222" i="9" s="1"/>
  <c r="M1222" i="9"/>
  <c r="S1222" i="9"/>
  <c r="V1222" i="9"/>
  <c r="D1223" i="9"/>
  <c r="B1223" i="9" s="1"/>
  <c r="M1223" i="9"/>
  <c r="S1223" i="9"/>
  <c r="V1223" i="9"/>
  <c r="D1224" i="9"/>
  <c r="B1224" i="9" s="1"/>
  <c r="M1224" i="9"/>
  <c r="S1224" i="9"/>
  <c r="V1224" i="9"/>
  <c r="D1225" i="9"/>
  <c r="B1225" i="9" s="1"/>
  <c r="H1225" i="9"/>
  <c r="S1225" i="9" s="1"/>
  <c r="M1225" i="9"/>
  <c r="V1225" i="9"/>
  <c r="D1226" i="9"/>
  <c r="B1226" i="9" s="1"/>
  <c r="H1226" i="9"/>
  <c r="S1226" i="9" s="1"/>
  <c r="M1226" i="9"/>
  <c r="V1226" i="9"/>
  <c r="D1227" i="9"/>
  <c r="B1227" i="9" s="1"/>
  <c r="H1227" i="9"/>
  <c r="S1227" i="9" s="1"/>
  <c r="M1227" i="9"/>
  <c r="V1227" i="9"/>
  <c r="D1228" i="9"/>
  <c r="B1228" i="9" s="1"/>
  <c r="H1228" i="9"/>
  <c r="S1228" i="9" s="1"/>
  <c r="M1228" i="9"/>
  <c r="V1228" i="9"/>
  <c r="D1229" i="9"/>
  <c r="B1229" i="9" s="1"/>
  <c r="H1229" i="9"/>
  <c r="S1229" i="9" s="1"/>
  <c r="M1229" i="9"/>
  <c r="V1229" i="9"/>
  <c r="D1230" i="9"/>
  <c r="B1230" i="9" s="1"/>
  <c r="H1230" i="9"/>
  <c r="S1230" i="9" s="1"/>
  <c r="M1230" i="9"/>
  <c r="V1230" i="9"/>
  <c r="D1231" i="9"/>
  <c r="B1231" i="9" s="1"/>
  <c r="M1231" i="9"/>
  <c r="V1231" i="9"/>
  <c r="D1232" i="9"/>
  <c r="B1232" i="9" s="1"/>
  <c r="M1232" i="9"/>
  <c r="V1232" i="9"/>
  <c r="D1233" i="9"/>
  <c r="B1233" i="9" s="1"/>
  <c r="M1233" i="9"/>
  <c r="V1233" i="9"/>
  <c r="D1234" i="9"/>
  <c r="B1234" i="9" s="1"/>
  <c r="M1234" i="9"/>
  <c r="V1234" i="9"/>
  <c r="D1235" i="9"/>
  <c r="B1235" i="9" s="1"/>
  <c r="M1235" i="9"/>
  <c r="V1235" i="9"/>
  <c r="D1236" i="9"/>
  <c r="B1236" i="9" s="1"/>
  <c r="M1236" i="9"/>
  <c r="V1236" i="9"/>
  <c r="D1237" i="9"/>
  <c r="B1237" i="9" s="1"/>
  <c r="M1237" i="9"/>
  <c r="V1237" i="9"/>
  <c r="D1238" i="9"/>
  <c r="B1238" i="9" s="1"/>
  <c r="M1238" i="9"/>
  <c r="V1238" i="9"/>
  <c r="D1239" i="9"/>
  <c r="B1239" i="9" s="1"/>
  <c r="H1239" i="9"/>
  <c r="S1239" i="9" s="1"/>
  <c r="M1239" i="9"/>
  <c r="V1239" i="9"/>
  <c r="D1240" i="9"/>
  <c r="B1240" i="9" s="1"/>
  <c r="H1240" i="9"/>
  <c r="S1240" i="9" s="1"/>
  <c r="M1240" i="9"/>
  <c r="V1240" i="9"/>
  <c r="D1241" i="9"/>
  <c r="B1241" i="9" s="1"/>
  <c r="M1241" i="9"/>
  <c r="S1241" i="9"/>
  <c r="V1241" i="9"/>
  <c r="D1242" i="9"/>
  <c r="B1242" i="9" s="1"/>
  <c r="M1242" i="9"/>
  <c r="S1242" i="9"/>
  <c r="V1242" i="9"/>
  <c r="D1243" i="9"/>
  <c r="B1243" i="9" s="1"/>
  <c r="M1243" i="9"/>
  <c r="S1243" i="9"/>
  <c r="V1243" i="9"/>
  <c r="D1244" i="9"/>
  <c r="B1244" i="9" s="1"/>
  <c r="M1244" i="9"/>
  <c r="S1244" i="9"/>
  <c r="V1244" i="9"/>
  <c r="D1245" i="9"/>
  <c r="B1245" i="9" s="1"/>
  <c r="H1245" i="9"/>
  <c r="S1245" i="9" s="1"/>
  <c r="M1245" i="9"/>
  <c r="V1245" i="9"/>
  <c r="D1246" i="9"/>
  <c r="B1246" i="9" s="1"/>
  <c r="H1246" i="9"/>
  <c r="S1246" i="9" s="1"/>
  <c r="M1246" i="9"/>
  <c r="V1246" i="9"/>
  <c r="D1247" i="9"/>
  <c r="B1247" i="9" s="1"/>
  <c r="H1247" i="9"/>
  <c r="S1247" i="9" s="1"/>
  <c r="M1247" i="9"/>
  <c r="V1247" i="9"/>
  <c r="D1248" i="9"/>
  <c r="B1248" i="9" s="1"/>
  <c r="H1248" i="9"/>
  <c r="S1248" i="9" s="1"/>
  <c r="M1248" i="9"/>
  <c r="V1248" i="9"/>
  <c r="D1249" i="9"/>
  <c r="B1249" i="9" s="1"/>
  <c r="H1249" i="9"/>
  <c r="S1249" i="9" s="1"/>
  <c r="M1249" i="9"/>
  <c r="V1249" i="9"/>
  <c r="D1250" i="9"/>
  <c r="B1250" i="9" s="1"/>
  <c r="H1250" i="9"/>
  <c r="S1250" i="9" s="1"/>
  <c r="M1250" i="9"/>
  <c r="V1250" i="9"/>
  <c r="D1251" i="9"/>
  <c r="B1251" i="9" s="1"/>
  <c r="H1251" i="9"/>
  <c r="S1251" i="9" s="1"/>
  <c r="M1251" i="9"/>
  <c r="V1251" i="9"/>
  <c r="D1252" i="9"/>
  <c r="B1252" i="9" s="1"/>
  <c r="M1252" i="9"/>
  <c r="S1252" i="9"/>
  <c r="V1252" i="9"/>
  <c r="D1253" i="9"/>
  <c r="B1253" i="9" s="1"/>
  <c r="M1253" i="9"/>
  <c r="S1253" i="9"/>
  <c r="V1253" i="9"/>
  <c r="D1254" i="9"/>
  <c r="B1254" i="9" s="1"/>
  <c r="M1254" i="9"/>
  <c r="S1254" i="9"/>
  <c r="V1254" i="9"/>
  <c r="D1255" i="9"/>
  <c r="B1255" i="9" s="1"/>
  <c r="H1255" i="9"/>
  <c r="S1255" i="9" s="1"/>
  <c r="M1255" i="9"/>
  <c r="V1255" i="9"/>
  <c r="D1256" i="9"/>
  <c r="B1256" i="9" s="1"/>
  <c r="M1256" i="9"/>
  <c r="S1256" i="9"/>
  <c r="V1256" i="9"/>
  <c r="D1257" i="9"/>
  <c r="B1257" i="9" s="1"/>
  <c r="M1257" i="9"/>
  <c r="S1257" i="9"/>
  <c r="V1257" i="9"/>
  <c r="D1258" i="9"/>
  <c r="B1258" i="9" s="1"/>
  <c r="M1258" i="9"/>
  <c r="S1258" i="9"/>
  <c r="V1258" i="9"/>
  <c r="D1259" i="9"/>
  <c r="B1259" i="9" s="1"/>
  <c r="M1259" i="9"/>
  <c r="S1259" i="9"/>
  <c r="V1259" i="9"/>
  <c r="D1260" i="9"/>
  <c r="B1260" i="9" s="1"/>
  <c r="M1260" i="9"/>
  <c r="S1260" i="9"/>
  <c r="V1260" i="9"/>
  <c r="D1261" i="9"/>
  <c r="B1261" i="9" s="1"/>
  <c r="H1261" i="9"/>
  <c r="S1261" i="9" s="1"/>
  <c r="M1261" i="9"/>
  <c r="V1261" i="9"/>
  <c r="D1262" i="9"/>
  <c r="B1262" i="9" s="1"/>
  <c r="M1262" i="9"/>
  <c r="V1262" i="9"/>
  <c r="D1263" i="9"/>
  <c r="B1263" i="9" s="1"/>
  <c r="M1263" i="9"/>
  <c r="V1263" i="9"/>
  <c r="D1264" i="9"/>
  <c r="B1264" i="9" s="1"/>
  <c r="M1264" i="9"/>
  <c r="V1264" i="9"/>
  <c r="D1265" i="9"/>
  <c r="B1265" i="9" s="1"/>
  <c r="V1265" i="9"/>
  <c r="D1266" i="9"/>
  <c r="B1266" i="9" s="1"/>
  <c r="M1266" i="9"/>
  <c r="V1266" i="9"/>
  <c r="D1267" i="9"/>
  <c r="B1267" i="9" s="1"/>
  <c r="V1267" i="9"/>
  <c r="D1268" i="9"/>
  <c r="B1268" i="9" s="1"/>
  <c r="H1268" i="9"/>
  <c r="S1268" i="9" s="1"/>
  <c r="M1268" i="9"/>
  <c r="V1268" i="9"/>
  <c r="D1269" i="9"/>
  <c r="B1269" i="9" s="1"/>
  <c r="M1269" i="9"/>
  <c r="S1269" i="9"/>
  <c r="V1269" i="9"/>
  <c r="D1270" i="9"/>
  <c r="B1270" i="9" s="1"/>
  <c r="M1270" i="9"/>
  <c r="S1270" i="9"/>
  <c r="V1270" i="9"/>
  <c r="D1271" i="9"/>
  <c r="B1271" i="9" s="1"/>
  <c r="M1271" i="9"/>
  <c r="S1271" i="9"/>
  <c r="V1271" i="9"/>
  <c r="D1272" i="9"/>
  <c r="B1272" i="9" s="1"/>
  <c r="M1272" i="9"/>
  <c r="S1272" i="9"/>
  <c r="V1272" i="9"/>
  <c r="D1273" i="9"/>
  <c r="B1273" i="9" s="1"/>
  <c r="H1273" i="9"/>
  <c r="S1273" i="9" s="1"/>
  <c r="M1273" i="9"/>
  <c r="V1273" i="9"/>
  <c r="D1274" i="9"/>
  <c r="B1274" i="9" s="1"/>
  <c r="M1274" i="9"/>
  <c r="S1274" i="9"/>
  <c r="V1274" i="9"/>
  <c r="D1275" i="9"/>
  <c r="B1275" i="9" s="1"/>
  <c r="M1275" i="9"/>
  <c r="S1275" i="9"/>
  <c r="V1275" i="9"/>
  <c r="D1276" i="9"/>
  <c r="B1276" i="9" s="1"/>
  <c r="H1276" i="9"/>
  <c r="S1276" i="9" s="1"/>
  <c r="M1276" i="9"/>
  <c r="V1276" i="9"/>
  <c r="D1277" i="9"/>
  <c r="B1277" i="9" s="1"/>
  <c r="M1277" i="9"/>
  <c r="S1277" i="9"/>
  <c r="V1277" i="9"/>
  <c r="D1278" i="9"/>
  <c r="B1278" i="9" s="1"/>
  <c r="H1278" i="9"/>
  <c r="S1278" i="9" s="1"/>
  <c r="M1278" i="9"/>
  <c r="V1278" i="9"/>
  <c r="D1279" i="9"/>
  <c r="B1279" i="9" s="1"/>
  <c r="H1279" i="9"/>
  <c r="S1279" i="9" s="1"/>
  <c r="M1279" i="9"/>
  <c r="V1279" i="9"/>
  <c r="D1280" i="9"/>
  <c r="B1280" i="9" s="1"/>
  <c r="M1280" i="9"/>
  <c r="V1280" i="9"/>
  <c r="D1281" i="9"/>
  <c r="B1281" i="9" s="1"/>
  <c r="M1281" i="9"/>
  <c r="V1281" i="9"/>
  <c r="D1282" i="9"/>
  <c r="B1282" i="9" s="1"/>
  <c r="M1282" i="9"/>
  <c r="V1282" i="9"/>
  <c r="D1283" i="9"/>
  <c r="B1283" i="9" s="1"/>
  <c r="M1283" i="9"/>
  <c r="V1283" i="9"/>
  <c r="D1284" i="9"/>
  <c r="B1284" i="9" s="1"/>
  <c r="M1284" i="9"/>
  <c r="V1284" i="9"/>
  <c r="D1285" i="9"/>
  <c r="B1285" i="9" s="1"/>
  <c r="M1285" i="9"/>
  <c r="V1285" i="9"/>
  <c r="D1286" i="9"/>
  <c r="B1286" i="9" s="1"/>
  <c r="M1286" i="9"/>
  <c r="V1286" i="9"/>
  <c r="D1287" i="9"/>
  <c r="B1287" i="9" s="1"/>
  <c r="H1287" i="9"/>
  <c r="S1287" i="9" s="1"/>
  <c r="M1287" i="9"/>
  <c r="V1287" i="9"/>
  <c r="D1288" i="9"/>
  <c r="B1288" i="9" s="1"/>
  <c r="M1288" i="9"/>
  <c r="S1288" i="9"/>
  <c r="V1288" i="9"/>
  <c r="D1289" i="9"/>
  <c r="B1289" i="9" s="1"/>
  <c r="M1289" i="9"/>
  <c r="S1289" i="9"/>
  <c r="V1289" i="9"/>
  <c r="D1290" i="9"/>
  <c r="B1290" i="9" s="1"/>
  <c r="M1290" i="9"/>
  <c r="S1290" i="9"/>
  <c r="V1290" i="9"/>
  <c r="D1291" i="9"/>
  <c r="B1291" i="9" s="1"/>
  <c r="M1291" i="9"/>
  <c r="S1291" i="9"/>
  <c r="V1291" i="9"/>
  <c r="D1292" i="9"/>
  <c r="B1292" i="9" s="1"/>
  <c r="H1292" i="9"/>
  <c r="S1292" i="9" s="1"/>
  <c r="M1292" i="9"/>
  <c r="V1292" i="9"/>
  <c r="D1293" i="9"/>
  <c r="B1293" i="9" s="1"/>
  <c r="M1293" i="9"/>
  <c r="S1293" i="9"/>
  <c r="V1293" i="9"/>
  <c r="D1294" i="9"/>
  <c r="B1294" i="9" s="1"/>
  <c r="H1294" i="9"/>
  <c r="S1294" i="9" s="1"/>
  <c r="M1294" i="9"/>
  <c r="V1294" i="9"/>
  <c r="D1295" i="9"/>
  <c r="B1295" i="9" s="1"/>
  <c r="H1295" i="9"/>
  <c r="S1295" i="9" s="1"/>
  <c r="M1295" i="9"/>
  <c r="V1295" i="9"/>
  <c r="D1296" i="9"/>
  <c r="B1296" i="9" s="1"/>
  <c r="H1296" i="9"/>
  <c r="S1296" i="9" s="1"/>
  <c r="M1296" i="9"/>
  <c r="V1296" i="9"/>
  <c r="D1297" i="9"/>
  <c r="B1297" i="9" s="1"/>
  <c r="H1297" i="9"/>
  <c r="S1297" i="9" s="1"/>
  <c r="M1297" i="9"/>
  <c r="V1297" i="9"/>
  <c r="D1298" i="9"/>
  <c r="B1298" i="9" s="1"/>
  <c r="H1298" i="9"/>
  <c r="S1298" i="9" s="1"/>
  <c r="M1298" i="9"/>
  <c r="V1298" i="9"/>
  <c r="D1299" i="9"/>
  <c r="B1299" i="9" s="1"/>
  <c r="H1299" i="9"/>
  <c r="S1299" i="9" s="1"/>
  <c r="M1299" i="9"/>
  <c r="V1299" i="9"/>
  <c r="D1300" i="9"/>
  <c r="B1300" i="9" s="1"/>
  <c r="H1300" i="9"/>
  <c r="S1300" i="9" s="1"/>
  <c r="M1300" i="9"/>
  <c r="V1300" i="9"/>
  <c r="D1301" i="9"/>
  <c r="B1301" i="9" s="1"/>
  <c r="H1301" i="9"/>
  <c r="S1301" i="9" s="1"/>
  <c r="M1301" i="9"/>
  <c r="V1301" i="9"/>
  <c r="D1302" i="9"/>
  <c r="B1302" i="9" s="1"/>
  <c r="H1302" i="9"/>
  <c r="S1302" i="9" s="1"/>
  <c r="M1302" i="9"/>
  <c r="V1302" i="9"/>
  <c r="D1303" i="9"/>
  <c r="B1303" i="9" s="1"/>
  <c r="H1303" i="9"/>
  <c r="S1303" i="9" s="1"/>
  <c r="M1303" i="9"/>
  <c r="V1303" i="9"/>
  <c r="D1304" i="9"/>
  <c r="B1304" i="9" s="1"/>
  <c r="H1304" i="9"/>
  <c r="S1304" i="9" s="1"/>
  <c r="M1304" i="9"/>
  <c r="V1304" i="9"/>
  <c r="D1305" i="9"/>
  <c r="B1305" i="9" s="1"/>
  <c r="H1305" i="9"/>
  <c r="S1305" i="9" s="1"/>
  <c r="M1305" i="9"/>
  <c r="V1305" i="9"/>
  <c r="D1306" i="9"/>
  <c r="B1306" i="9" s="1"/>
  <c r="M1306" i="9"/>
  <c r="S1306" i="9"/>
  <c r="V1306" i="9"/>
  <c r="D1307" i="9"/>
  <c r="B1307" i="9" s="1"/>
  <c r="M1307" i="9"/>
  <c r="S1307" i="9"/>
  <c r="V1307" i="9"/>
  <c r="D1308" i="9"/>
  <c r="B1308" i="9" s="1"/>
  <c r="M1308" i="9"/>
  <c r="S1308" i="9"/>
  <c r="V1308" i="9"/>
  <c r="D1309" i="9"/>
  <c r="B1309" i="9" s="1"/>
  <c r="H1309" i="9"/>
  <c r="S1309" i="9" s="1"/>
  <c r="M1309" i="9"/>
  <c r="V1309" i="9"/>
  <c r="D1310" i="9"/>
  <c r="B1310" i="9" s="1"/>
  <c r="H1310" i="9"/>
  <c r="S1310" i="9" s="1"/>
  <c r="M1310" i="9"/>
  <c r="V1310" i="9"/>
  <c r="D1311" i="9"/>
  <c r="B1311" i="9" s="1"/>
  <c r="H1311" i="9"/>
  <c r="S1311" i="9" s="1"/>
  <c r="M1311" i="9"/>
  <c r="V1311" i="9"/>
  <c r="D1312" i="9"/>
  <c r="B1312" i="9" s="1"/>
  <c r="H1312" i="9"/>
  <c r="S1312" i="9" s="1"/>
  <c r="M1312" i="9"/>
  <c r="V1312" i="9"/>
  <c r="D1313" i="9"/>
  <c r="B1313" i="9" s="1"/>
  <c r="M1313" i="9"/>
  <c r="S1313" i="9"/>
  <c r="V1313" i="9"/>
  <c r="D1314" i="9"/>
  <c r="B1314" i="9" s="1"/>
  <c r="H1314" i="9"/>
  <c r="S1314" i="9" s="1"/>
  <c r="M1314" i="9"/>
  <c r="V1314" i="9"/>
  <c r="D1315" i="9"/>
  <c r="B1315" i="9" s="1"/>
  <c r="H1315" i="9"/>
  <c r="S1315" i="9" s="1"/>
  <c r="M1315" i="9"/>
  <c r="V1315" i="9"/>
  <c r="D1316" i="9"/>
  <c r="B1316" i="9" s="1"/>
  <c r="M1316" i="9"/>
  <c r="S1316" i="9"/>
  <c r="V1316" i="9"/>
  <c r="D1317" i="9"/>
  <c r="B1317" i="9" s="1"/>
  <c r="M1317" i="9"/>
  <c r="S1317" i="9"/>
  <c r="V1317" i="9"/>
  <c r="D1318" i="9"/>
  <c r="B1318" i="9" s="1"/>
  <c r="H1318" i="9"/>
  <c r="S1318" i="9" s="1"/>
  <c r="M1318" i="9"/>
  <c r="V1318" i="9"/>
  <c r="D1319" i="9"/>
  <c r="B1319" i="9" s="1"/>
  <c r="H1319" i="9"/>
  <c r="S1319" i="9" s="1"/>
  <c r="M1319" i="9"/>
  <c r="V1319" i="9"/>
  <c r="D1320" i="9"/>
  <c r="B1320" i="9" s="1"/>
  <c r="H1320" i="9"/>
  <c r="S1320" i="9" s="1"/>
  <c r="M1320" i="9"/>
  <c r="V1320" i="9"/>
  <c r="D1321" i="9"/>
  <c r="B1321" i="9" s="1"/>
  <c r="M1321" i="9"/>
  <c r="S1321" i="9"/>
  <c r="V1321" i="9"/>
  <c r="D1322" i="9"/>
  <c r="B1322" i="9" s="1"/>
  <c r="M1322" i="9"/>
  <c r="S1322" i="9"/>
  <c r="V1322" i="9"/>
  <c r="D1323" i="9"/>
  <c r="B1323" i="9" s="1"/>
  <c r="H1323" i="9"/>
  <c r="S1323" i="9" s="1"/>
  <c r="M1323" i="9"/>
  <c r="V1323" i="9"/>
  <c r="D1324" i="9"/>
  <c r="B1324" i="9" s="1"/>
  <c r="H1324" i="9"/>
  <c r="S1324" i="9" s="1"/>
  <c r="M1324" i="9"/>
  <c r="V1324" i="9"/>
  <c r="D1325" i="9"/>
  <c r="B1325" i="9" s="1"/>
  <c r="M1325" i="9"/>
  <c r="S1325" i="9"/>
  <c r="V1325" i="9"/>
  <c r="D1326" i="9"/>
  <c r="B1326" i="9" s="1"/>
  <c r="M1326" i="9"/>
  <c r="S1326" i="9"/>
  <c r="V1326" i="9"/>
  <c r="D1327" i="9"/>
  <c r="B1327" i="9" s="1"/>
  <c r="H1327" i="9"/>
  <c r="S1327" i="9" s="1"/>
  <c r="M1327" i="9"/>
  <c r="V1327" i="9"/>
  <c r="D1328" i="9"/>
  <c r="B1328" i="9" s="1"/>
  <c r="H1328" i="9"/>
  <c r="S1328" i="9" s="1"/>
  <c r="M1328" i="9"/>
  <c r="V1328" i="9"/>
  <c r="D1329" i="9"/>
  <c r="B1329" i="9" s="1"/>
  <c r="H1329" i="9"/>
  <c r="S1329" i="9" s="1"/>
  <c r="M1329" i="9"/>
  <c r="V1329" i="9"/>
  <c r="D1330" i="9"/>
  <c r="B1330" i="9" s="1"/>
  <c r="H1330" i="9"/>
  <c r="S1330" i="9" s="1"/>
  <c r="M1330" i="9"/>
  <c r="V1330" i="9"/>
  <c r="D1331" i="9"/>
  <c r="B1331" i="9" s="1"/>
  <c r="M1331" i="9"/>
  <c r="S1331" i="9"/>
  <c r="V1331" i="9"/>
  <c r="D1332" i="9"/>
  <c r="B1332" i="9" s="1"/>
  <c r="H1332" i="9"/>
  <c r="S1332" i="9" s="1"/>
  <c r="M1332" i="9"/>
  <c r="V1332" i="9"/>
  <c r="D1333" i="9"/>
  <c r="B1333" i="9" s="1"/>
  <c r="H1333" i="9"/>
  <c r="S1333" i="9" s="1"/>
  <c r="M1333" i="9"/>
  <c r="V1333" i="9"/>
  <c r="D1334" i="9"/>
  <c r="B1334" i="9" s="1"/>
  <c r="M1334" i="9"/>
  <c r="S1334" i="9"/>
  <c r="V1334" i="9"/>
  <c r="D1335" i="9"/>
  <c r="B1335" i="9" s="1"/>
  <c r="M1335" i="9"/>
  <c r="S1335" i="9"/>
  <c r="V1335" i="9"/>
  <c r="D1336" i="9"/>
  <c r="B1336" i="9" s="1"/>
  <c r="H1336" i="9"/>
  <c r="S1336" i="9" s="1"/>
  <c r="M1336" i="9"/>
  <c r="V1336" i="9"/>
  <c r="D1337" i="9"/>
  <c r="B1337" i="9" s="1"/>
  <c r="H1337" i="9"/>
  <c r="S1337" i="9" s="1"/>
  <c r="M1337" i="9"/>
  <c r="V1337" i="9"/>
  <c r="D1338" i="9"/>
  <c r="B1338" i="9" s="1"/>
  <c r="H1338" i="9"/>
  <c r="S1338" i="9" s="1"/>
  <c r="M1338" i="9"/>
  <c r="V1338" i="9"/>
  <c r="D1339" i="9"/>
  <c r="B1339" i="9" s="1"/>
  <c r="H1339" i="9"/>
  <c r="S1339" i="9" s="1"/>
  <c r="M1339" i="9"/>
  <c r="V1339" i="9"/>
  <c r="D1340" i="9"/>
  <c r="B1340" i="9" s="1"/>
  <c r="M1340" i="9"/>
  <c r="S1340" i="9"/>
  <c r="V1340" i="9"/>
  <c r="D1341" i="9"/>
  <c r="B1341" i="9" s="1"/>
  <c r="H1341" i="9"/>
  <c r="S1341" i="9" s="1"/>
  <c r="M1341" i="9"/>
  <c r="V1341" i="9"/>
  <c r="D1342" i="9"/>
  <c r="B1342" i="9" s="1"/>
  <c r="H1342" i="9"/>
  <c r="S1342" i="9" s="1"/>
  <c r="M1342" i="9"/>
  <c r="V1342" i="9"/>
  <c r="D1343" i="9"/>
  <c r="B1343" i="9" s="1"/>
  <c r="M1343" i="9"/>
  <c r="S1343" i="9"/>
  <c r="V1343" i="9"/>
  <c r="D1344" i="9"/>
  <c r="B1344" i="9" s="1"/>
  <c r="M1344" i="9"/>
  <c r="S1344" i="9"/>
  <c r="V1344" i="9"/>
  <c r="D1345" i="9"/>
  <c r="B1345" i="9" s="1"/>
  <c r="H1345" i="9"/>
  <c r="S1345" i="9" s="1"/>
  <c r="M1345" i="9"/>
  <c r="V1345" i="9"/>
  <c r="D1346" i="9"/>
  <c r="B1346" i="9" s="1"/>
  <c r="H1346" i="9"/>
  <c r="S1346" i="9" s="1"/>
  <c r="M1346" i="9"/>
  <c r="V1346" i="9"/>
  <c r="D1347" i="9"/>
  <c r="B1347" i="9" s="1"/>
  <c r="H1347" i="9"/>
  <c r="S1347" i="9" s="1"/>
  <c r="M1347" i="9"/>
  <c r="V1347" i="9"/>
  <c r="D1348" i="9"/>
  <c r="B1348" i="9" s="1"/>
  <c r="H1348" i="9"/>
  <c r="S1348" i="9" s="1"/>
  <c r="M1348" i="9"/>
  <c r="V1348" i="9"/>
  <c r="D1349" i="9"/>
  <c r="B1349" i="9" s="1"/>
  <c r="H1349" i="9"/>
  <c r="S1349" i="9" s="1"/>
  <c r="M1349" i="9"/>
  <c r="V1349" i="9"/>
  <c r="D1350" i="9"/>
  <c r="B1350" i="9" s="1"/>
  <c r="H1350" i="9"/>
  <c r="S1350" i="9" s="1"/>
  <c r="M1350" i="9"/>
  <c r="V1350" i="9"/>
  <c r="D1351" i="9"/>
  <c r="B1351" i="9" s="1"/>
  <c r="H1351" i="9"/>
  <c r="S1351" i="9" s="1"/>
  <c r="M1351" i="9"/>
  <c r="V1351" i="9"/>
  <c r="D1352" i="9"/>
  <c r="B1352" i="9" s="1"/>
  <c r="H1352" i="9"/>
  <c r="S1352" i="9" s="1"/>
  <c r="M1352" i="9"/>
  <c r="V1352" i="9"/>
  <c r="D1353" i="9"/>
  <c r="B1353" i="9" s="1"/>
  <c r="H1353" i="9"/>
  <c r="S1353" i="9" s="1"/>
  <c r="M1353" i="9"/>
  <c r="V1353" i="9"/>
  <c r="D1354" i="9"/>
  <c r="B1354" i="9" s="1"/>
  <c r="H1354" i="9"/>
  <c r="S1354" i="9" s="1"/>
  <c r="M1354" i="9"/>
  <c r="V1354" i="9"/>
  <c r="D1355" i="9"/>
  <c r="B1355" i="9" s="1"/>
  <c r="H1355" i="9"/>
  <c r="S1355" i="9" s="1"/>
  <c r="M1355" i="9"/>
  <c r="V1355" i="9"/>
  <c r="D1356" i="9"/>
  <c r="B1356" i="9" s="1"/>
  <c r="H1356" i="9"/>
  <c r="S1356" i="9" s="1"/>
  <c r="M1356" i="9"/>
  <c r="V1356" i="9"/>
  <c r="D1357" i="9"/>
  <c r="B1357" i="9" s="1"/>
  <c r="H1357" i="9"/>
  <c r="S1357" i="9" s="1"/>
  <c r="M1357" i="9"/>
  <c r="V1357" i="9"/>
  <c r="D1358" i="9"/>
  <c r="B1358" i="9" s="1"/>
  <c r="H1358" i="9"/>
  <c r="S1358" i="9" s="1"/>
  <c r="M1358" i="9"/>
  <c r="V1358" i="9"/>
  <c r="D1359" i="9"/>
  <c r="B1359" i="9" s="1"/>
  <c r="H1359" i="9"/>
  <c r="S1359" i="9" s="1"/>
  <c r="M1359" i="9"/>
  <c r="V1359" i="9"/>
  <c r="D1360" i="9"/>
  <c r="B1360" i="9" s="1"/>
  <c r="H1360" i="9"/>
  <c r="S1360" i="9" s="1"/>
  <c r="M1360" i="9"/>
  <c r="V1360" i="9"/>
  <c r="D1361" i="9"/>
  <c r="B1361" i="9" s="1"/>
  <c r="H1361" i="9"/>
  <c r="S1361" i="9" s="1"/>
  <c r="M1361" i="9"/>
  <c r="V1361" i="9"/>
  <c r="D1362" i="9"/>
  <c r="B1362" i="9" s="1"/>
  <c r="H1362" i="9"/>
  <c r="S1362" i="9" s="1"/>
  <c r="M1362" i="9"/>
  <c r="V1362" i="9"/>
  <c r="D1363" i="9"/>
  <c r="B1363" i="9" s="1"/>
  <c r="H1363" i="9"/>
  <c r="S1363" i="9" s="1"/>
  <c r="M1363" i="9"/>
  <c r="V1363" i="9"/>
  <c r="D1364" i="9"/>
  <c r="B1364" i="9" s="1"/>
  <c r="H1364" i="9"/>
  <c r="S1364" i="9" s="1"/>
  <c r="M1364" i="9"/>
  <c r="V1364" i="9"/>
  <c r="D1365" i="9"/>
  <c r="B1365" i="9" s="1"/>
  <c r="H1365" i="9"/>
  <c r="S1365" i="9" s="1"/>
  <c r="M1365" i="9"/>
  <c r="V1365" i="9"/>
  <c r="D1366" i="9"/>
  <c r="B1366" i="9" s="1"/>
  <c r="H1366" i="9"/>
  <c r="S1366" i="9" s="1"/>
  <c r="M1366" i="9"/>
  <c r="V1366" i="9"/>
  <c r="D1367" i="9"/>
  <c r="B1367" i="9" s="1"/>
  <c r="H1367" i="9"/>
  <c r="S1367" i="9" s="1"/>
  <c r="M1367" i="9"/>
  <c r="V1367" i="9"/>
  <c r="D1368" i="9"/>
  <c r="B1368" i="9" s="1"/>
  <c r="H1368" i="9"/>
  <c r="S1368" i="9" s="1"/>
  <c r="M1368" i="9"/>
  <c r="V1368" i="9"/>
  <c r="D1369" i="9"/>
  <c r="B1369" i="9" s="1"/>
  <c r="H1369" i="9"/>
  <c r="S1369" i="9" s="1"/>
  <c r="M1369" i="9"/>
  <c r="V1369" i="9"/>
  <c r="D1370" i="9"/>
  <c r="B1370" i="9" s="1"/>
  <c r="H1370" i="9"/>
  <c r="S1370" i="9" s="1"/>
  <c r="M1370" i="9"/>
  <c r="V1370" i="9"/>
  <c r="D1371" i="9"/>
  <c r="B1371" i="9" s="1"/>
  <c r="H1371" i="9"/>
  <c r="S1371" i="9" s="1"/>
  <c r="M1371" i="9"/>
  <c r="V1371" i="9"/>
  <c r="D1372" i="9"/>
  <c r="B1372" i="9" s="1"/>
  <c r="H1372" i="9"/>
  <c r="S1372" i="9" s="1"/>
  <c r="M1372" i="9"/>
  <c r="V1372" i="9"/>
  <c r="D1373" i="9"/>
  <c r="B1373" i="9" s="1"/>
  <c r="H1373" i="9"/>
  <c r="S1373" i="9" s="1"/>
  <c r="M1373" i="9"/>
  <c r="V1373" i="9"/>
  <c r="D1374" i="9"/>
  <c r="B1374" i="9" s="1"/>
  <c r="M1374" i="9"/>
  <c r="V1374" i="9"/>
  <c r="D1375" i="9"/>
  <c r="B1375" i="9" s="1"/>
  <c r="H1375" i="9"/>
  <c r="S1375" i="9" s="1"/>
  <c r="M1375" i="9"/>
  <c r="V1375" i="9"/>
  <c r="D1376" i="9"/>
  <c r="B1376" i="9" s="1"/>
  <c r="H1376" i="9"/>
  <c r="S1376" i="9" s="1"/>
  <c r="M1376" i="9"/>
  <c r="V1376" i="9"/>
  <c r="D1377" i="9"/>
  <c r="B1377" i="9" s="1"/>
  <c r="H1377" i="9"/>
  <c r="S1377" i="9" s="1"/>
  <c r="M1377" i="9"/>
  <c r="V1377" i="9"/>
  <c r="D1378" i="9"/>
  <c r="B1378" i="9" s="1"/>
  <c r="H1378" i="9"/>
  <c r="S1378" i="9" s="1"/>
  <c r="M1378" i="9"/>
  <c r="V1378" i="9"/>
  <c r="D1379" i="9"/>
  <c r="B1379" i="9" s="1"/>
  <c r="H1379" i="9"/>
  <c r="S1379" i="9" s="1"/>
  <c r="M1379" i="9"/>
  <c r="V1379" i="9"/>
  <c r="D1380" i="9"/>
  <c r="B1380" i="9" s="1"/>
  <c r="H1380" i="9"/>
  <c r="S1380" i="9" s="1"/>
  <c r="M1380" i="9"/>
  <c r="V1380" i="9"/>
  <c r="D1381" i="9"/>
  <c r="B1381" i="9" s="1"/>
  <c r="M1381" i="9"/>
  <c r="S1381" i="9"/>
  <c r="V1381" i="9"/>
  <c r="D1382" i="9"/>
  <c r="B1382" i="9" s="1"/>
  <c r="M1382" i="9"/>
  <c r="V1382" i="9"/>
  <c r="D1383" i="9"/>
  <c r="B1383" i="9" s="1"/>
  <c r="M1383" i="9"/>
  <c r="S1383" i="9"/>
  <c r="V1383" i="9"/>
  <c r="D1384" i="9"/>
  <c r="B1384" i="9" s="1"/>
  <c r="H1384" i="9"/>
  <c r="S1384" i="9" s="1"/>
  <c r="M1384" i="9"/>
  <c r="V1384" i="9"/>
  <c r="D1385" i="9"/>
  <c r="B1385" i="9" s="1"/>
  <c r="M1385" i="9"/>
  <c r="S1385" i="9"/>
  <c r="V1385" i="9"/>
  <c r="D1386" i="9"/>
  <c r="B1386" i="9" s="1"/>
  <c r="M1386" i="9"/>
  <c r="S1386" i="9"/>
  <c r="V1386" i="9"/>
  <c r="D1387" i="9"/>
  <c r="B1387" i="9" s="1"/>
  <c r="M1387" i="9"/>
  <c r="S1387" i="9"/>
  <c r="V1387" i="9"/>
  <c r="D1388" i="9"/>
  <c r="B1388" i="9" s="1"/>
  <c r="M1388" i="9"/>
  <c r="S1388" i="9"/>
  <c r="V1388" i="9"/>
  <c r="D1389" i="9"/>
  <c r="B1389" i="9" s="1"/>
  <c r="M1389" i="9"/>
  <c r="S1389" i="9"/>
  <c r="V1389" i="9"/>
  <c r="D1390" i="9"/>
  <c r="B1390" i="9" s="1"/>
  <c r="M1390" i="9"/>
  <c r="S1390" i="9"/>
  <c r="V1390" i="9"/>
  <c r="D1391" i="9"/>
  <c r="B1391" i="9" s="1"/>
  <c r="M1391" i="9"/>
  <c r="S1391" i="9"/>
  <c r="V1391" i="9"/>
  <c r="D1392" i="9"/>
  <c r="B1392" i="9" s="1"/>
  <c r="M1392" i="9"/>
  <c r="S1392" i="9"/>
  <c r="V1392" i="9"/>
  <c r="D1393" i="9"/>
  <c r="B1393" i="9" s="1"/>
  <c r="M1393" i="9"/>
  <c r="S1393" i="9"/>
  <c r="V1393" i="9"/>
  <c r="D1394" i="9"/>
  <c r="B1394" i="9" s="1"/>
  <c r="M1394" i="9"/>
  <c r="S1394" i="9"/>
  <c r="V1394" i="9"/>
  <c r="D1395" i="9"/>
  <c r="B1395" i="9" s="1"/>
  <c r="H1395" i="9"/>
  <c r="S1395" i="9" s="1"/>
  <c r="M1395" i="9"/>
  <c r="V1395" i="9"/>
  <c r="D1396" i="9"/>
  <c r="B1396" i="9" s="1"/>
  <c r="M1396" i="9"/>
  <c r="S1396" i="9"/>
  <c r="V1396" i="9"/>
  <c r="D1397" i="9"/>
  <c r="B1397" i="9" s="1"/>
  <c r="M1397" i="9"/>
  <c r="S1397" i="9"/>
  <c r="V1397" i="9"/>
  <c r="D1398" i="9"/>
  <c r="B1398" i="9" s="1"/>
  <c r="V1398" i="9"/>
  <c r="D1399" i="9"/>
  <c r="B1399" i="9" s="1"/>
  <c r="M1399" i="9"/>
  <c r="S1399" i="9"/>
  <c r="V1399" i="9"/>
  <c r="D1400" i="9"/>
  <c r="B1400" i="9" s="1"/>
  <c r="H1400" i="9"/>
  <c r="S1400" i="9" s="1"/>
  <c r="M1400" i="9"/>
  <c r="V1400" i="9"/>
  <c r="D1401" i="9"/>
  <c r="B1401" i="9" s="1"/>
  <c r="M1401" i="9"/>
  <c r="S1401" i="9"/>
  <c r="V1401" i="9"/>
  <c r="D1402" i="9"/>
  <c r="B1402" i="9" s="1"/>
  <c r="M1402" i="9"/>
  <c r="S1402" i="9"/>
  <c r="V1402" i="9"/>
  <c r="D1403" i="9"/>
  <c r="B1403" i="9" s="1"/>
  <c r="M1403" i="9"/>
  <c r="S1403" i="9"/>
  <c r="V1403" i="9"/>
  <c r="D1404" i="9"/>
  <c r="B1404" i="9" s="1"/>
  <c r="M1404" i="9"/>
  <c r="S1404" i="9"/>
  <c r="V1404" i="9"/>
  <c r="D1405" i="9"/>
  <c r="B1405" i="9" s="1"/>
  <c r="M1405" i="9"/>
  <c r="S1405" i="9"/>
  <c r="V1405" i="9"/>
  <c r="D1406" i="9"/>
  <c r="B1406" i="9" s="1"/>
  <c r="S1406" i="9"/>
  <c r="V1406" i="9"/>
  <c r="D1407" i="9"/>
  <c r="B1407" i="9" s="1"/>
  <c r="S1407" i="9"/>
  <c r="V1407" i="9"/>
  <c r="D1408" i="9"/>
  <c r="B1408" i="9" s="1"/>
  <c r="M1408" i="9"/>
  <c r="S1408" i="9"/>
  <c r="V1408" i="9"/>
  <c r="D1409" i="9"/>
  <c r="B1409" i="9" s="1"/>
  <c r="M1409" i="9"/>
  <c r="S1409" i="9"/>
  <c r="V1409" i="9"/>
  <c r="D1410" i="9"/>
  <c r="B1410" i="9" s="1"/>
  <c r="M1410" i="9"/>
  <c r="S1410" i="9"/>
  <c r="V1410" i="9"/>
  <c r="D1411" i="9"/>
  <c r="B1411" i="9" s="1"/>
  <c r="H1411" i="9"/>
  <c r="S1411" i="9" s="1"/>
  <c r="M1411" i="9"/>
  <c r="V1411" i="9"/>
  <c r="D1412" i="9"/>
  <c r="B1412" i="9" s="1"/>
  <c r="M1412" i="9"/>
  <c r="S1412" i="9"/>
  <c r="V1412" i="9"/>
  <c r="AC97" i="7" l="1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N97" i="7"/>
  <c r="M97" i="7"/>
  <c r="L97" i="7"/>
  <c r="K97" i="7"/>
  <c r="J97" i="7"/>
  <c r="I97" i="7"/>
  <c r="O55" i="6"/>
  <c r="N55" i="6"/>
  <c r="M55" i="6"/>
  <c r="L55" i="6"/>
  <c r="K55" i="6"/>
  <c r="J55" i="6"/>
  <c r="I55" i="6"/>
  <c r="H55" i="6"/>
  <c r="Q55" i="6" l="1"/>
  <c r="AD97" i="7"/>
  <c r="T1352" i="4"/>
  <c r="S1352" i="4"/>
  <c r="R1352" i="4"/>
  <c r="D1352" i="4"/>
  <c r="B1352" i="4" s="1"/>
  <c r="C1352" i="4" s="1"/>
  <c r="T1351" i="4"/>
  <c r="S1351" i="4"/>
  <c r="R1351" i="4"/>
  <c r="D1351" i="4"/>
  <c r="T1350" i="4"/>
  <c r="S1350" i="4"/>
  <c r="R1350" i="4"/>
  <c r="D1350" i="4"/>
  <c r="Q1350" i="4" s="1"/>
  <c r="T1349" i="4"/>
  <c r="S1349" i="4"/>
  <c r="R1349" i="4"/>
  <c r="D1349" i="4"/>
  <c r="Q1349" i="4" s="1"/>
  <c r="T1348" i="4"/>
  <c r="S1348" i="4"/>
  <c r="R1348" i="4"/>
  <c r="D1348" i="4"/>
  <c r="B1348" i="4" s="1"/>
  <c r="C1348" i="4" s="1"/>
  <c r="T1347" i="4"/>
  <c r="S1347" i="4"/>
  <c r="R1347" i="4"/>
  <c r="D1347" i="4"/>
  <c r="T1346" i="4"/>
  <c r="S1346" i="4"/>
  <c r="R1346" i="4"/>
  <c r="D1346" i="4"/>
  <c r="Q1346" i="4" s="1"/>
  <c r="T1345" i="4"/>
  <c r="S1345" i="4"/>
  <c r="R1345" i="4"/>
  <c r="D1345" i="4"/>
  <c r="Q1345" i="4" s="1"/>
  <c r="T1344" i="4"/>
  <c r="S1344" i="4"/>
  <c r="R1344" i="4"/>
  <c r="D1344" i="4"/>
  <c r="B1344" i="4" s="1"/>
  <c r="C1344" i="4" s="1"/>
  <c r="T1343" i="4"/>
  <c r="S1343" i="4"/>
  <c r="R1343" i="4"/>
  <c r="D1343" i="4"/>
  <c r="T1342" i="4"/>
  <c r="S1342" i="4"/>
  <c r="R1342" i="4"/>
  <c r="D1342" i="4"/>
  <c r="Q1342" i="4" s="1"/>
  <c r="T1341" i="4"/>
  <c r="S1341" i="4"/>
  <c r="R1341" i="4"/>
  <c r="P1341" i="4"/>
  <c r="N1341" i="4"/>
  <c r="D1341" i="4"/>
  <c r="Q1341" i="4" s="1"/>
  <c r="T1340" i="4"/>
  <c r="S1340" i="4"/>
  <c r="R1340" i="4"/>
  <c r="D1340" i="4"/>
  <c r="Q1340" i="4" s="1"/>
  <c r="T1339" i="4"/>
  <c r="S1339" i="4"/>
  <c r="R1339" i="4"/>
  <c r="P1339" i="4"/>
  <c r="N1339" i="4"/>
  <c r="D1339" i="4"/>
  <c r="Q1339" i="4" s="1"/>
  <c r="T1338" i="4"/>
  <c r="S1338" i="4"/>
  <c r="R1338" i="4"/>
  <c r="D1338" i="4"/>
  <c r="B1338" i="4" s="1"/>
  <c r="C1338" i="4" s="1"/>
  <c r="T1337" i="4"/>
  <c r="S1337" i="4"/>
  <c r="R1337" i="4"/>
  <c r="D1337" i="4"/>
  <c r="Q1337" i="4" s="1"/>
  <c r="T1336" i="4"/>
  <c r="S1336" i="4"/>
  <c r="R1336" i="4"/>
  <c r="D1336" i="4"/>
  <c r="B1336" i="4" s="1"/>
  <c r="C1336" i="4" s="1"/>
  <c r="T1335" i="4"/>
  <c r="S1335" i="4"/>
  <c r="R1335" i="4"/>
  <c r="D1335" i="4"/>
  <c r="Q1335" i="4" s="1"/>
  <c r="T1334" i="4"/>
  <c r="S1334" i="4"/>
  <c r="R1334" i="4"/>
  <c r="D1334" i="4"/>
  <c r="B1334" i="4" s="1"/>
  <c r="C1334" i="4" s="1"/>
  <c r="T1333" i="4"/>
  <c r="S1333" i="4"/>
  <c r="R1333" i="4"/>
  <c r="Q1333" i="4"/>
  <c r="P1333" i="4"/>
  <c r="T1332" i="4"/>
  <c r="S1332" i="4"/>
  <c r="R1332" i="4"/>
  <c r="Q1332" i="4"/>
  <c r="P1332" i="4"/>
  <c r="T1331" i="4"/>
  <c r="S1331" i="4"/>
  <c r="R1331" i="4"/>
  <c r="Q1331" i="4"/>
  <c r="P1331" i="4"/>
  <c r="N1331" i="4"/>
  <c r="T1330" i="4"/>
  <c r="S1330" i="4"/>
  <c r="R1330" i="4"/>
  <c r="H1330" i="4"/>
  <c r="D1330" i="4"/>
  <c r="Q1330" i="4" s="1"/>
  <c r="T1329" i="4"/>
  <c r="S1329" i="4"/>
  <c r="R1329" i="4"/>
  <c r="H1329" i="4"/>
  <c r="D1329" i="4"/>
  <c r="Q1329" i="4" s="1"/>
  <c r="T1328" i="4"/>
  <c r="S1328" i="4"/>
  <c r="R1328" i="4"/>
  <c r="Q1328" i="4"/>
  <c r="P1328" i="4"/>
  <c r="N1328" i="4"/>
  <c r="T1327" i="4"/>
  <c r="S1327" i="4"/>
  <c r="R1327" i="4"/>
  <c r="Q1327" i="4"/>
  <c r="P1327" i="4"/>
  <c r="N1327" i="4"/>
  <c r="T1326" i="4"/>
  <c r="S1326" i="4"/>
  <c r="R1326" i="4"/>
  <c r="Q1326" i="4"/>
  <c r="P1326" i="4"/>
  <c r="N1326" i="4"/>
  <c r="T1325" i="4"/>
  <c r="S1325" i="4"/>
  <c r="R1325" i="4"/>
  <c r="H1325" i="4"/>
  <c r="D1325" i="4"/>
  <c r="Q1325" i="4" s="1"/>
  <c r="T1324" i="4"/>
  <c r="S1324" i="4"/>
  <c r="R1324" i="4"/>
  <c r="H1324" i="4"/>
  <c r="D1324" i="4"/>
  <c r="Q1324" i="4" s="1"/>
  <c r="T1323" i="4"/>
  <c r="S1323" i="4"/>
  <c r="R1323" i="4"/>
  <c r="D1323" i="4"/>
  <c r="Q1323" i="4" s="1"/>
  <c r="T1322" i="4"/>
  <c r="S1322" i="4"/>
  <c r="R1322" i="4"/>
  <c r="D1322" i="4"/>
  <c r="B1322" i="4" s="1"/>
  <c r="C1322" i="4" s="1"/>
  <c r="P1322" i="4" s="1"/>
  <c r="T1321" i="4"/>
  <c r="S1321" i="4"/>
  <c r="R1321" i="4"/>
  <c r="D1321" i="4"/>
  <c r="Q1321" i="4" s="1"/>
  <c r="T1320" i="4"/>
  <c r="S1320" i="4"/>
  <c r="R1320" i="4"/>
  <c r="D1320" i="4"/>
  <c r="B1320" i="4" s="1"/>
  <c r="C1320" i="4" s="1"/>
  <c r="P1320" i="4" s="1"/>
  <c r="T1319" i="4"/>
  <c r="S1319" i="4"/>
  <c r="R1319" i="4"/>
  <c r="D1319" i="4"/>
  <c r="Q1319" i="4" s="1"/>
  <c r="T1318" i="4"/>
  <c r="S1318" i="4"/>
  <c r="R1318" i="4"/>
  <c r="D1318" i="4"/>
  <c r="B1318" i="4" s="1"/>
  <c r="C1318" i="4" s="1"/>
  <c r="P1318" i="4" s="1"/>
  <c r="T1317" i="4"/>
  <c r="S1317" i="4"/>
  <c r="R1317" i="4"/>
  <c r="D1317" i="4"/>
  <c r="Q1317" i="4" s="1"/>
  <c r="T1316" i="4"/>
  <c r="S1316" i="4"/>
  <c r="R1316" i="4"/>
  <c r="D1316" i="4"/>
  <c r="B1316" i="4" s="1"/>
  <c r="C1316" i="4" s="1"/>
  <c r="T1315" i="4"/>
  <c r="S1315" i="4"/>
  <c r="R1315" i="4"/>
  <c r="D1315" i="4"/>
  <c r="Q1315" i="4" s="1"/>
  <c r="T1314" i="4"/>
  <c r="S1314" i="4"/>
  <c r="R1314" i="4"/>
  <c r="D1314" i="4"/>
  <c r="B1314" i="4" s="1"/>
  <c r="C1314" i="4" s="1"/>
  <c r="P1314" i="4" s="1"/>
  <c r="T1313" i="4"/>
  <c r="S1313" i="4"/>
  <c r="R1313" i="4"/>
  <c r="D1313" i="4"/>
  <c r="Q1313" i="4" s="1"/>
  <c r="T1312" i="4"/>
  <c r="S1312" i="4"/>
  <c r="R1312" i="4"/>
  <c r="D1312" i="4"/>
  <c r="B1312" i="4" s="1"/>
  <c r="C1312" i="4" s="1"/>
  <c r="P1312" i="4" s="1"/>
  <c r="T1311" i="4"/>
  <c r="S1311" i="4"/>
  <c r="R1311" i="4"/>
  <c r="D1311" i="4"/>
  <c r="Q1311" i="4" s="1"/>
  <c r="T1310" i="4"/>
  <c r="S1310" i="4"/>
  <c r="R1310" i="4"/>
  <c r="D1310" i="4"/>
  <c r="Q1310" i="4" s="1"/>
  <c r="T1309" i="4"/>
  <c r="S1309" i="4"/>
  <c r="R1309" i="4"/>
  <c r="D1309" i="4"/>
  <c r="Q1309" i="4" s="1"/>
  <c r="T1308" i="4"/>
  <c r="S1308" i="4"/>
  <c r="R1308" i="4"/>
  <c r="D1308" i="4"/>
  <c r="B1308" i="4" s="1"/>
  <c r="C1308" i="4" s="1"/>
  <c r="T1307" i="4"/>
  <c r="S1307" i="4"/>
  <c r="R1307" i="4"/>
  <c r="D1307" i="4"/>
  <c r="Q1307" i="4" s="1"/>
  <c r="T1306" i="4"/>
  <c r="S1306" i="4"/>
  <c r="R1306" i="4"/>
  <c r="D1306" i="4"/>
  <c r="Q1306" i="4" s="1"/>
  <c r="T1305" i="4"/>
  <c r="S1305" i="4"/>
  <c r="R1305" i="4"/>
  <c r="D1305" i="4"/>
  <c r="T1304" i="4"/>
  <c r="S1304" i="4"/>
  <c r="R1304" i="4"/>
  <c r="D1304" i="4"/>
  <c r="B1304" i="4" s="1"/>
  <c r="C1304" i="4" s="1"/>
  <c r="T1303" i="4"/>
  <c r="S1303" i="4"/>
  <c r="R1303" i="4"/>
  <c r="D1303" i="4"/>
  <c r="Q1303" i="4" s="1"/>
  <c r="T1302" i="4"/>
  <c r="S1302" i="4"/>
  <c r="R1302" i="4"/>
  <c r="D1302" i="4"/>
  <c r="B1302" i="4" s="1"/>
  <c r="C1302" i="4" s="1"/>
  <c r="P1302" i="4" s="1"/>
  <c r="T1301" i="4"/>
  <c r="S1301" i="4"/>
  <c r="R1301" i="4"/>
  <c r="D1301" i="4"/>
  <c r="Q1301" i="4" s="1"/>
  <c r="T1300" i="4"/>
  <c r="S1300" i="4"/>
  <c r="R1300" i="4"/>
  <c r="D1300" i="4"/>
  <c r="B1300" i="4" s="1"/>
  <c r="C1300" i="4" s="1"/>
  <c r="T1299" i="4"/>
  <c r="S1299" i="4"/>
  <c r="R1299" i="4"/>
  <c r="D1299" i="4"/>
  <c r="T1298" i="4"/>
  <c r="S1298" i="4"/>
  <c r="R1298" i="4"/>
  <c r="D1298" i="4"/>
  <c r="B1298" i="4" s="1"/>
  <c r="C1298" i="4" s="1"/>
  <c r="T1297" i="4"/>
  <c r="S1297" i="4"/>
  <c r="R1297" i="4"/>
  <c r="D1297" i="4"/>
  <c r="Q1297" i="4" s="1"/>
  <c r="T1296" i="4"/>
  <c r="S1296" i="4"/>
  <c r="R1296" i="4"/>
  <c r="D1296" i="4"/>
  <c r="B1296" i="4" s="1"/>
  <c r="C1296" i="4" s="1"/>
  <c r="T1295" i="4"/>
  <c r="S1295" i="4"/>
  <c r="R1295" i="4"/>
  <c r="Q1295" i="4"/>
  <c r="P1295" i="4"/>
  <c r="N1295" i="4"/>
  <c r="T1294" i="4"/>
  <c r="S1294" i="4"/>
  <c r="R1294" i="4"/>
  <c r="Q1294" i="4"/>
  <c r="P1294" i="4"/>
  <c r="N1294" i="4"/>
  <c r="T1293" i="4"/>
  <c r="S1293" i="4"/>
  <c r="R1293" i="4"/>
  <c r="H1293" i="4"/>
  <c r="D1293" i="4"/>
  <c r="Q1293" i="4" s="1"/>
  <c r="T1292" i="4"/>
  <c r="S1292" i="4"/>
  <c r="R1292" i="4"/>
  <c r="H1292" i="4"/>
  <c r="D1292" i="4"/>
  <c r="Q1292" i="4" s="1"/>
  <c r="T1291" i="4"/>
  <c r="S1291" i="4"/>
  <c r="R1291" i="4"/>
  <c r="Q1291" i="4"/>
  <c r="P1291" i="4"/>
  <c r="N1291" i="4"/>
  <c r="T1290" i="4"/>
  <c r="S1290" i="4"/>
  <c r="R1290" i="4"/>
  <c r="Q1290" i="4"/>
  <c r="P1290" i="4"/>
  <c r="N1290" i="4"/>
  <c r="T1289" i="4"/>
  <c r="S1289" i="4"/>
  <c r="R1289" i="4"/>
  <c r="H1289" i="4"/>
  <c r="D1289" i="4"/>
  <c r="Q1289" i="4" s="1"/>
  <c r="T1288" i="4"/>
  <c r="S1288" i="4"/>
  <c r="R1288" i="4"/>
  <c r="H1288" i="4"/>
  <c r="D1288" i="4"/>
  <c r="Q1288" i="4" s="1"/>
  <c r="T1287" i="4"/>
  <c r="S1287" i="4"/>
  <c r="R1287" i="4"/>
  <c r="D1287" i="4"/>
  <c r="Q1287" i="4" s="1"/>
  <c r="T1286" i="4"/>
  <c r="S1286" i="4"/>
  <c r="R1286" i="4"/>
  <c r="D1286" i="4"/>
  <c r="Q1286" i="4" s="1"/>
  <c r="T1285" i="4"/>
  <c r="S1285" i="4"/>
  <c r="R1285" i="4"/>
  <c r="D1285" i="4"/>
  <c r="Q1285" i="4" s="1"/>
  <c r="T1284" i="4"/>
  <c r="S1284" i="4"/>
  <c r="R1284" i="4"/>
  <c r="D1284" i="4"/>
  <c r="B1284" i="4" s="1"/>
  <c r="C1284" i="4" s="1"/>
  <c r="T1283" i="4"/>
  <c r="S1283" i="4"/>
  <c r="R1283" i="4"/>
  <c r="D1283" i="4"/>
  <c r="T1282" i="4"/>
  <c r="S1282" i="4"/>
  <c r="R1282" i="4"/>
  <c r="D1282" i="4"/>
  <c r="B1282" i="4" s="1"/>
  <c r="C1282" i="4" s="1"/>
  <c r="T1281" i="4"/>
  <c r="S1281" i="4"/>
  <c r="R1281" i="4"/>
  <c r="D1281" i="4"/>
  <c r="Q1281" i="4" s="1"/>
  <c r="T1280" i="4"/>
  <c r="S1280" i="4"/>
  <c r="R1280" i="4"/>
  <c r="D1280" i="4"/>
  <c r="B1280" i="4" s="1"/>
  <c r="C1280" i="4" s="1"/>
  <c r="P1280" i="4" s="1"/>
  <c r="T1279" i="4"/>
  <c r="S1279" i="4"/>
  <c r="R1279" i="4"/>
  <c r="D1279" i="4"/>
  <c r="Q1279" i="4" s="1"/>
  <c r="T1278" i="4"/>
  <c r="S1278" i="4"/>
  <c r="R1278" i="4"/>
  <c r="D1278" i="4"/>
  <c r="Q1278" i="4" s="1"/>
  <c r="T1277" i="4"/>
  <c r="S1277" i="4"/>
  <c r="R1277" i="4"/>
  <c r="D1277" i="4"/>
  <c r="Q1277" i="4" s="1"/>
  <c r="T1276" i="4"/>
  <c r="S1276" i="4"/>
  <c r="R1276" i="4"/>
  <c r="D1276" i="4"/>
  <c r="B1276" i="4" s="1"/>
  <c r="C1276" i="4" s="1"/>
  <c r="T1275" i="4"/>
  <c r="S1275" i="4"/>
  <c r="R1275" i="4"/>
  <c r="Q1275" i="4"/>
  <c r="P1275" i="4"/>
  <c r="N1275" i="4"/>
  <c r="T1274" i="4"/>
  <c r="S1274" i="4"/>
  <c r="R1274" i="4"/>
  <c r="Q1274" i="4"/>
  <c r="P1274" i="4"/>
  <c r="N1274" i="4"/>
  <c r="T1273" i="4"/>
  <c r="S1273" i="4"/>
  <c r="R1273" i="4"/>
  <c r="D1273" i="4"/>
  <c r="Q1273" i="4" s="1"/>
  <c r="T1272" i="4"/>
  <c r="S1272" i="4"/>
  <c r="R1272" i="4"/>
  <c r="D1272" i="4"/>
  <c r="B1272" i="4" s="1"/>
  <c r="C1272" i="4" s="1"/>
  <c r="P1272" i="4" s="1"/>
  <c r="T1271" i="4"/>
  <c r="S1271" i="4"/>
  <c r="R1271" i="4"/>
  <c r="Q1271" i="4"/>
  <c r="P1271" i="4"/>
  <c r="N1271" i="4"/>
  <c r="T1270" i="4"/>
  <c r="S1270" i="4"/>
  <c r="R1270" i="4"/>
  <c r="Q1270" i="4"/>
  <c r="P1270" i="4"/>
  <c r="N1270" i="4"/>
  <c r="T1269" i="4"/>
  <c r="S1269" i="4"/>
  <c r="R1269" i="4"/>
  <c r="D1269" i="4"/>
  <c r="Q1269" i="4" s="1"/>
  <c r="T1268" i="4"/>
  <c r="S1268" i="4"/>
  <c r="R1268" i="4"/>
  <c r="D1268" i="4"/>
  <c r="Q1268" i="4" s="1"/>
  <c r="T1267" i="4"/>
  <c r="S1267" i="4"/>
  <c r="R1267" i="4"/>
  <c r="Q1267" i="4"/>
  <c r="P1267" i="4"/>
  <c r="N1267" i="4"/>
  <c r="T1266" i="4"/>
  <c r="S1266" i="4"/>
  <c r="R1266" i="4"/>
  <c r="Q1266" i="4"/>
  <c r="P1266" i="4"/>
  <c r="N1266" i="4"/>
  <c r="T1265" i="4"/>
  <c r="S1265" i="4"/>
  <c r="R1265" i="4"/>
  <c r="H1265" i="4"/>
  <c r="D1265" i="4"/>
  <c r="B1265" i="4" s="1"/>
  <c r="C1265" i="4" s="1"/>
  <c r="T1264" i="4"/>
  <c r="S1264" i="4"/>
  <c r="R1264" i="4"/>
  <c r="H1264" i="4"/>
  <c r="D1264" i="4"/>
  <c r="Q1264" i="4" s="1"/>
  <c r="T1263" i="4"/>
  <c r="S1263" i="4"/>
  <c r="R1263" i="4"/>
  <c r="Q1263" i="4"/>
  <c r="P1263" i="4"/>
  <c r="N1263" i="4"/>
  <c r="T1262" i="4"/>
  <c r="S1262" i="4"/>
  <c r="R1262" i="4"/>
  <c r="Q1262" i="4"/>
  <c r="P1262" i="4"/>
  <c r="N1262" i="4"/>
  <c r="T1261" i="4"/>
  <c r="S1261" i="4"/>
  <c r="R1261" i="4"/>
  <c r="H1261" i="4"/>
  <c r="D1261" i="4"/>
  <c r="B1261" i="4" s="1"/>
  <c r="C1261" i="4" s="1"/>
  <c r="T1260" i="4"/>
  <c r="S1260" i="4"/>
  <c r="R1260" i="4"/>
  <c r="H1260" i="4"/>
  <c r="D1260" i="4"/>
  <c r="Q1260" i="4" s="1"/>
  <c r="T1259" i="4"/>
  <c r="S1259" i="4"/>
  <c r="R1259" i="4"/>
  <c r="Q1259" i="4"/>
  <c r="P1259" i="4"/>
  <c r="N1259" i="4"/>
  <c r="T1258" i="4"/>
  <c r="S1258" i="4"/>
  <c r="R1258" i="4"/>
  <c r="Q1258" i="4"/>
  <c r="P1258" i="4"/>
  <c r="N1258" i="4"/>
  <c r="T1257" i="4"/>
  <c r="S1257" i="4"/>
  <c r="R1257" i="4"/>
  <c r="H1257" i="4"/>
  <c r="D1257" i="4"/>
  <c r="B1257" i="4" s="1"/>
  <c r="C1257" i="4" s="1"/>
  <c r="T1256" i="4"/>
  <c r="S1256" i="4"/>
  <c r="R1256" i="4"/>
  <c r="H1256" i="4"/>
  <c r="D1256" i="4"/>
  <c r="Q1256" i="4" s="1"/>
  <c r="T1255" i="4"/>
  <c r="S1255" i="4"/>
  <c r="R1255" i="4"/>
  <c r="Q1255" i="4"/>
  <c r="P1255" i="4"/>
  <c r="N1255" i="4"/>
  <c r="T1254" i="4"/>
  <c r="S1254" i="4"/>
  <c r="R1254" i="4"/>
  <c r="Q1254" i="4"/>
  <c r="P1254" i="4"/>
  <c r="N1254" i="4"/>
  <c r="T1253" i="4"/>
  <c r="S1253" i="4"/>
  <c r="R1253" i="4"/>
  <c r="H1253" i="4"/>
  <c r="D1253" i="4"/>
  <c r="B1253" i="4" s="1"/>
  <c r="C1253" i="4" s="1"/>
  <c r="T1252" i="4"/>
  <c r="S1252" i="4"/>
  <c r="R1252" i="4"/>
  <c r="H1252" i="4"/>
  <c r="D1252" i="4"/>
  <c r="Q1252" i="4" s="1"/>
  <c r="T1251" i="4"/>
  <c r="S1251" i="4"/>
  <c r="R1251" i="4"/>
  <c r="D1251" i="4"/>
  <c r="B1251" i="4" s="1"/>
  <c r="C1251" i="4" s="1"/>
  <c r="T1250" i="4"/>
  <c r="S1250" i="4"/>
  <c r="R1250" i="4"/>
  <c r="D1250" i="4"/>
  <c r="T1249" i="4"/>
  <c r="S1249" i="4"/>
  <c r="R1249" i="4"/>
  <c r="D1249" i="4"/>
  <c r="Q1249" i="4" s="1"/>
  <c r="T1248" i="4"/>
  <c r="S1248" i="4"/>
  <c r="R1248" i="4"/>
  <c r="D1248" i="4"/>
  <c r="Q1248" i="4" s="1"/>
  <c r="T1247" i="4"/>
  <c r="S1247" i="4"/>
  <c r="R1247" i="4"/>
  <c r="D1247" i="4"/>
  <c r="B1247" i="4" s="1"/>
  <c r="C1247" i="4" s="1"/>
  <c r="T1246" i="4"/>
  <c r="S1246" i="4"/>
  <c r="R1246" i="4"/>
  <c r="D1246" i="4"/>
  <c r="T1245" i="4"/>
  <c r="S1245" i="4"/>
  <c r="R1245" i="4"/>
  <c r="D1245" i="4"/>
  <c r="Q1245" i="4" s="1"/>
  <c r="T1244" i="4"/>
  <c r="S1244" i="4"/>
  <c r="R1244" i="4"/>
  <c r="D1244" i="4"/>
  <c r="Q1244" i="4" s="1"/>
  <c r="T1243" i="4"/>
  <c r="S1243" i="4"/>
  <c r="R1243" i="4"/>
  <c r="D1243" i="4"/>
  <c r="B1243" i="4" s="1"/>
  <c r="C1243" i="4" s="1"/>
  <c r="T1242" i="4"/>
  <c r="S1242" i="4"/>
  <c r="R1242" i="4"/>
  <c r="D1242" i="4"/>
  <c r="T1241" i="4"/>
  <c r="S1241" i="4"/>
  <c r="R1241" i="4"/>
  <c r="D1241" i="4"/>
  <c r="Q1241" i="4" s="1"/>
  <c r="T1240" i="4"/>
  <c r="S1240" i="4"/>
  <c r="R1240" i="4"/>
  <c r="D1240" i="4"/>
  <c r="B1240" i="4" s="1"/>
  <c r="C1240" i="4" s="1"/>
  <c r="T1239" i="4"/>
  <c r="S1239" i="4"/>
  <c r="R1239" i="4"/>
  <c r="D1239" i="4"/>
  <c r="B1239" i="4" s="1"/>
  <c r="C1239" i="4" s="1"/>
  <c r="T1238" i="4"/>
  <c r="S1238" i="4"/>
  <c r="R1238" i="4"/>
  <c r="D1238" i="4"/>
  <c r="T1237" i="4"/>
  <c r="S1237" i="4"/>
  <c r="R1237" i="4"/>
  <c r="D1237" i="4"/>
  <c r="Q1237" i="4" s="1"/>
  <c r="T1236" i="4"/>
  <c r="S1236" i="4"/>
  <c r="R1236" i="4"/>
  <c r="D1236" i="4"/>
  <c r="B1236" i="4" s="1"/>
  <c r="C1236" i="4" s="1"/>
  <c r="P1236" i="4" s="1"/>
  <c r="T1235" i="4"/>
  <c r="S1235" i="4"/>
  <c r="R1235" i="4"/>
  <c r="D1235" i="4"/>
  <c r="Q1235" i="4" s="1"/>
  <c r="T1234" i="4"/>
  <c r="S1234" i="4"/>
  <c r="R1234" i="4"/>
  <c r="D1234" i="4"/>
  <c r="B1234" i="4" s="1"/>
  <c r="C1234" i="4" s="1"/>
  <c r="T1233" i="4"/>
  <c r="S1233" i="4"/>
  <c r="R1233" i="4"/>
  <c r="D1233" i="4"/>
  <c r="Q1233" i="4" s="1"/>
  <c r="T1232" i="4"/>
  <c r="S1232" i="4"/>
  <c r="R1232" i="4"/>
  <c r="D1232" i="4"/>
  <c r="B1232" i="4" s="1"/>
  <c r="C1232" i="4" s="1"/>
  <c r="P1232" i="4" s="1"/>
  <c r="T1231" i="4"/>
  <c r="S1231" i="4"/>
  <c r="R1231" i="4"/>
  <c r="D1231" i="4"/>
  <c r="B1231" i="4" s="1"/>
  <c r="C1231" i="4" s="1"/>
  <c r="N1231" i="4" s="1"/>
  <c r="T1230" i="4"/>
  <c r="S1230" i="4"/>
  <c r="R1230" i="4"/>
  <c r="D1230" i="4"/>
  <c r="B1230" i="4" s="1"/>
  <c r="C1230" i="4" s="1"/>
  <c r="P1230" i="4" s="1"/>
  <c r="T1229" i="4"/>
  <c r="S1229" i="4"/>
  <c r="R1229" i="4"/>
  <c r="D1229" i="4"/>
  <c r="Q1229" i="4" s="1"/>
  <c r="T1228" i="4"/>
  <c r="S1228" i="4"/>
  <c r="R1228" i="4"/>
  <c r="D1228" i="4"/>
  <c r="Q1228" i="4" s="1"/>
  <c r="T1227" i="4"/>
  <c r="S1227" i="4"/>
  <c r="R1227" i="4"/>
  <c r="D1227" i="4"/>
  <c r="B1227" i="4" s="1"/>
  <c r="C1227" i="4" s="1"/>
  <c r="T1226" i="4"/>
  <c r="S1226" i="4"/>
  <c r="R1226" i="4"/>
  <c r="D1226" i="4"/>
  <c r="B1226" i="4" s="1"/>
  <c r="C1226" i="4" s="1"/>
  <c r="T1225" i="4"/>
  <c r="S1225" i="4"/>
  <c r="R1225" i="4"/>
  <c r="D1225" i="4"/>
  <c r="Q1225" i="4" s="1"/>
  <c r="T1224" i="4"/>
  <c r="S1224" i="4"/>
  <c r="R1224" i="4"/>
  <c r="D1224" i="4"/>
  <c r="Q1224" i="4" s="1"/>
  <c r="T1223" i="4"/>
  <c r="S1223" i="4"/>
  <c r="R1223" i="4"/>
  <c r="D1223" i="4"/>
  <c r="Q1223" i="4" s="1"/>
  <c r="T1222" i="4"/>
  <c r="S1222" i="4"/>
  <c r="R1222" i="4"/>
  <c r="D1222" i="4"/>
  <c r="B1222" i="4" s="1"/>
  <c r="C1222" i="4" s="1"/>
  <c r="T1221" i="4"/>
  <c r="S1221" i="4"/>
  <c r="R1221" i="4"/>
  <c r="D1221" i="4"/>
  <c r="Q1221" i="4" s="1"/>
  <c r="T1220" i="4"/>
  <c r="S1220" i="4"/>
  <c r="R1220" i="4"/>
  <c r="D1220" i="4"/>
  <c r="B1220" i="4" s="1"/>
  <c r="C1220" i="4" s="1"/>
  <c r="P1220" i="4" s="1"/>
  <c r="T1219" i="4"/>
  <c r="S1219" i="4"/>
  <c r="R1219" i="4"/>
  <c r="D1219" i="4"/>
  <c r="Q1219" i="4" s="1"/>
  <c r="T1218" i="4"/>
  <c r="S1218" i="4"/>
  <c r="R1218" i="4"/>
  <c r="D1218" i="4"/>
  <c r="B1218" i="4" s="1"/>
  <c r="C1218" i="4" s="1"/>
  <c r="T1217" i="4"/>
  <c r="S1217" i="4"/>
  <c r="R1217" i="4"/>
  <c r="D1217" i="4"/>
  <c r="Q1217" i="4" s="1"/>
  <c r="T1216" i="4"/>
  <c r="S1216" i="4"/>
  <c r="R1216" i="4"/>
  <c r="D1216" i="4"/>
  <c r="B1216" i="4" s="1"/>
  <c r="C1216" i="4" s="1"/>
  <c r="P1216" i="4" s="1"/>
  <c r="T1215" i="4"/>
  <c r="S1215" i="4"/>
  <c r="R1215" i="4"/>
  <c r="D1215" i="4"/>
  <c r="B1215" i="4" s="1"/>
  <c r="C1215" i="4" s="1"/>
  <c r="N1215" i="4" s="1"/>
  <c r="T1214" i="4"/>
  <c r="S1214" i="4"/>
  <c r="R1214" i="4"/>
  <c r="D1214" i="4"/>
  <c r="B1214" i="4" s="1"/>
  <c r="C1214" i="4" s="1"/>
  <c r="P1214" i="4" s="1"/>
  <c r="T1213" i="4"/>
  <c r="S1213" i="4"/>
  <c r="R1213" i="4"/>
  <c r="D1213" i="4"/>
  <c r="Q1213" i="4" s="1"/>
  <c r="T1212" i="4"/>
  <c r="S1212" i="4"/>
  <c r="R1212" i="4"/>
  <c r="D1212" i="4"/>
  <c r="Q1212" i="4" s="1"/>
  <c r="T1211" i="4"/>
  <c r="S1211" i="4"/>
  <c r="R1211" i="4"/>
  <c r="D1211" i="4"/>
  <c r="B1211" i="4" s="1"/>
  <c r="C1211" i="4" s="1"/>
  <c r="T1210" i="4"/>
  <c r="S1210" i="4"/>
  <c r="R1210" i="4"/>
  <c r="H1210" i="4"/>
  <c r="D1210" i="4"/>
  <c r="B1210" i="4" s="1"/>
  <c r="C1210" i="4" s="1"/>
  <c r="P1210" i="4" s="1"/>
  <c r="T1209" i="4"/>
  <c r="S1209" i="4"/>
  <c r="R1209" i="4"/>
  <c r="D1209" i="4"/>
  <c r="Q1209" i="4" s="1"/>
  <c r="T1208" i="4"/>
  <c r="S1208" i="4"/>
  <c r="R1208" i="4"/>
  <c r="D1208" i="4"/>
  <c r="B1208" i="4" s="1"/>
  <c r="C1208" i="4" s="1"/>
  <c r="N1208" i="4" s="1"/>
  <c r="T1207" i="4"/>
  <c r="S1207" i="4"/>
  <c r="R1207" i="4"/>
  <c r="H1207" i="4"/>
  <c r="D1207" i="4"/>
  <c r="Q1207" i="4" s="1"/>
  <c r="T1206" i="4"/>
  <c r="S1206" i="4"/>
  <c r="R1206" i="4"/>
  <c r="H1206" i="4"/>
  <c r="D1206" i="4"/>
  <c r="Q1206" i="4" s="1"/>
  <c r="T1205" i="4"/>
  <c r="S1205" i="4"/>
  <c r="R1205" i="4"/>
  <c r="H1205" i="4"/>
  <c r="D1205" i="4"/>
  <c r="Q1205" i="4" s="1"/>
  <c r="T1204" i="4"/>
  <c r="S1204" i="4"/>
  <c r="R1204" i="4"/>
  <c r="D1204" i="4"/>
  <c r="Q1204" i="4" s="1"/>
  <c r="T1203" i="4"/>
  <c r="S1203" i="4"/>
  <c r="R1203" i="4"/>
  <c r="D1203" i="4"/>
  <c r="B1203" i="4" s="1"/>
  <c r="C1203" i="4" s="1"/>
  <c r="P1203" i="4" s="1"/>
  <c r="T1202" i="4"/>
  <c r="S1202" i="4"/>
  <c r="R1202" i="4"/>
  <c r="H1202" i="4"/>
  <c r="D1202" i="4"/>
  <c r="Q1202" i="4" s="1"/>
  <c r="T1201" i="4"/>
  <c r="S1201" i="4"/>
  <c r="R1201" i="4"/>
  <c r="H1201" i="4"/>
  <c r="D1201" i="4"/>
  <c r="Q1201" i="4" s="1"/>
  <c r="T1200" i="4"/>
  <c r="S1200" i="4"/>
  <c r="R1200" i="4"/>
  <c r="D1200" i="4"/>
  <c r="Q1200" i="4" s="1"/>
  <c r="T1199" i="4"/>
  <c r="S1199" i="4"/>
  <c r="R1199" i="4"/>
  <c r="D1199" i="4"/>
  <c r="Q1199" i="4" s="1"/>
  <c r="T1198" i="4"/>
  <c r="S1198" i="4"/>
  <c r="R1198" i="4"/>
  <c r="D1198" i="4"/>
  <c r="Q1198" i="4" s="1"/>
  <c r="T1197" i="4"/>
  <c r="S1197" i="4"/>
  <c r="R1197" i="4"/>
  <c r="D1197" i="4"/>
  <c r="B1197" i="4" s="1"/>
  <c r="C1197" i="4" s="1"/>
  <c r="P1197" i="4" s="1"/>
  <c r="T1196" i="4"/>
  <c r="S1196" i="4"/>
  <c r="R1196" i="4"/>
  <c r="D1196" i="4"/>
  <c r="Q1196" i="4" s="1"/>
  <c r="T1195" i="4"/>
  <c r="S1195" i="4"/>
  <c r="R1195" i="4"/>
  <c r="D1195" i="4"/>
  <c r="Q1195" i="4" s="1"/>
  <c r="T1194" i="4"/>
  <c r="S1194" i="4"/>
  <c r="R1194" i="4"/>
  <c r="D1194" i="4"/>
  <c r="Q1194" i="4" s="1"/>
  <c r="T1193" i="4"/>
  <c r="S1193" i="4"/>
  <c r="R1193" i="4"/>
  <c r="D1193" i="4"/>
  <c r="B1193" i="4" s="1"/>
  <c r="C1193" i="4" s="1"/>
  <c r="P1193" i="4" s="1"/>
  <c r="T1192" i="4"/>
  <c r="S1192" i="4"/>
  <c r="R1192" i="4"/>
  <c r="D1192" i="4"/>
  <c r="Q1192" i="4" s="1"/>
  <c r="T1191" i="4"/>
  <c r="S1191" i="4"/>
  <c r="R1191" i="4"/>
  <c r="D1191" i="4"/>
  <c r="Q1191" i="4" s="1"/>
  <c r="T1190" i="4"/>
  <c r="S1190" i="4"/>
  <c r="R1190" i="4"/>
  <c r="D1190" i="4"/>
  <c r="B1190" i="4" s="1"/>
  <c r="C1190" i="4" s="1"/>
  <c r="T1189" i="4"/>
  <c r="S1189" i="4"/>
  <c r="R1189" i="4"/>
  <c r="D1189" i="4"/>
  <c r="Q1189" i="4" s="1"/>
  <c r="T1188" i="4"/>
  <c r="S1188" i="4"/>
  <c r="R1188" i="4"/>
  <c r="D1188" i="4"/>
  <c r="Q1188" i="4" s="1"/>
  <c r="T1187" i="4"/>
  <c r="S1187" i="4"/>
  <c r="R1187" i="4"/>
  <c r="D1187" i="4"/>
  <c r="Q1187" i="4" s="1"/>
  <c r="T1186" i="4"/>
  <c r="S1186" i="4"/>
  <c r="R1186" i="4"/>
  <c r="D1186" i="4"/>
  <c r="B1186" i="4" s="1"/>
  <c r="C1186" i="4" s="1"/>
  <c r="T1185" i="4"/>
  <c r="S1185" i="4"/>
  <c r="R1185" i="4"/>
  <c r="D1185" i="4"/>
  <c r="B1185" i="4" s="1"/>
  <c r="C1185" i="4" s="1"/>
  <c r="P1185" i="4" s="1"/>
  <c r="T1184" i="4"/>
  <c r="S1184" i="4"/>
  <c r="R1184" i="4"/>
  <c r="D1184" i="4"/>
  <c r="Q1184" i="4" s="1"/>
  <c r="T1183" i="4"/>
  <c r="S1183" i="4"/>
  <c r="R1183" i="4"/>
  <c r="D1183" i="4"/>
  <c r="Q1183" i="4" s="1"/>
  <c r="T1182" i="4"/>
  <c r="S1182" i="4"/>
  <c r="R1182" i="4"/>
  <c r="D1182" i="4"/>
  <c r="Q1182" i="4" s="1"/>
  <c r="T1181" i="4"/>
  <c r="S1181" i="4"/>
  <c r="R1181" i="4"/>
  <c r="D1181" i="4"/>
  <c r="B1181" i="4" s="1"/>
  <c r="C1181" i="4" s="1"/>
  <c r="P1181" i="4" s="1"/>
  <c r="T1180" i="4"/>
  <c r="S1180" i="4"/>
  <c r="R1180" i="4"/>
  <c r="H1180" i="4"/>
  <c r="D1180" i="4"/>
  <c r="Q1180" i="4" s="1"/>
  <c r="T1179" i="4"/>
  <c r="S1179" i="4"/>
  <c r="R1179" i="4"/>
  <c r="D1179" i="4"/>
  <c r="B1179" i="4" s="1"/>
  <c r="C1179" i="4" s="1"/>
  <c r="N1179" i="4" s="1"/>
  <c r="T1178" i="4"/>
  <c r="S1178" i="4"/>
  <c r="R1178" i="4"/>
  <c r="H1178" i="4"/>
  <c r="D1178" i="4"/>
  <c r="B1178" i="4" s="1"/>
  <c r="C1178" i="4" s="1"/>
  <c r="T1177" i="4"/>
  <c r="S1177" i="4"/>
  <c r="R1177" i="4"/>
  <c r="D1177" i="4"/>
  <c r="Q1177" i="4" s="1"/>
  <c r="T1176" i="4"/>
  <c r="S1176" i="4"/>
  <c r="R1176" i="4"/>
  <c r="H1176" i="4"/>
  <c r="D1176" i="4"/>
  <c r="Q1176" i="4" s="1"/>
  <c r="T1175" i="4"/>
  <c r="S1175" i="4"/>
  <c r="R1175" i="4"/>
  <c r="D1175" i="4"/>
  <c r="T1174" i="4"/>
  <c r="S1174" i="4"/>
  <c r="R1174" i="4"/>
  <c r="H1174" i="4"/>
  <c r="D1174" i="4"/>
  <c r="Q1174" i="4" s="1"/>
  <c r="T1173" i="4"/>
  <c r="S1173" i="4"/>
  <c r="R1173" i="4"/>
  <c r="D1173" i="4"/>
  <c r="B1173" i="4" s="1"/>
  <c r="C1173" i="4" s="1"/>
  <c r="T1172" i="4"/>
  <c r="S1172" i="4"/>
  <c r="R1172" i="4"/>
  <c r="H1172" i="4"/>
  <c r="D1172" i="4"/>
  <c r="Q1172" i="4" s="1"/>
  <c r="T1171" i="4"/>
  <c r="S1171" i="4"/>
  <c r="R1171" i="4"/>
  <c r="D1171" i="4"/>
  <c r="Q1171" i="4" s="1"/>
  <c r="T1170" i="4"/>
  <c r="S1170" i="4"/>
  <c r="R1170" i="4"/>
  <c r="H1170" i="4"/>
  <c r="D1170" i="4"/>
  <c r="B1170" i="4" s="1"/>
  <c r="C1170" i="4" s="1"/>
  <c r="T1169" i="4"/>
  <c r="S1169" i="4"/>
  <c r="R1169" i="4"/>
  <c r="D1169" i="4"/>
  <c r="Q1169" i="4" s="1"/>
  <c r="T1168" i="4"/>
  <c r="S1168" i="4"/>
  <c r="R1168" i="4"/>
  <c r="H1168" i="4"/>
  <c r="D1168" i="4"/>
  <c r="Q1168" i="4" s="1"/>
  <c r="T1167" i="4"/>
  <c r="S1167" i="4"/>
  <c r="R1167" i="4"/>
  <c r="D1167" i="4"/>
  <c r="T1166" i="4"/>
  <c r="S1166" i="4"/>
  <c r="R1166" i="4"/>
  <c r="H1166" i="4"/>
  <c r="D1166" i="4"/>
  <c r="Q1166" i="4" s="1"/>
  <c r="T1165" i="4"/>
  <c r="S1165" i="4"/>
  <c r="R1165" i="4"/>
  <c r="D1165" i="4"/>
  <c r="B1165" i="4" s="1"/>
  <c r="C1165" i="4" s="1"/>
  <c r="T1164" i="4"/>
  <c r="S1164" i="4"/>
  <c r="R1164" i="4"/>
  <c r="D1164" i="4"/>
  <c r="T1163" i="4"/>
  <c r="S1163" i="4"/>
  <c r="R1163" i="4"/>
  <c r="D1163" i="4"/>
  <c r="Q1163" i="4" s="1"/>
  <c r="T1162" i="4"/>
  <c r="S1162" i="4"/>
  <c r="R1162" i="4"/>
  <c r="D1162" i="4"/>
  <c r="Q1162" i="4" s="1"/>
  <c r="T1161" i="4"/>
  <c r="S1161" i="4"/>
  <c r="R1161" i="4"/>
  <c r="D1161" i="4"/>
  <c r="Q1161" i="4" s="1"/>
  <c r="T1160" i="4"/>
  <c r="S1160" i="4"/>
  <c r="R1160" i="4"/>
  <c r="D1160" i="4"/>
  <c r="T1159" i="4"/>
  <c r="S1159" i="4"/>
  <c r="R1159" i="4"/>
  <c r="D1159" i="4"/>
  <c r="Q1159" i="4" s="1"/>
  <c r="T1158" i="4"/>
  <c r="S1158" i="4"/>
  <c r="R1158" i="4"/>
  <c r="D1158" i="4"/>
  <c r="B1158" i="4" s="1"/>
  <c r="C1158" i="4" s="1"/>
  <c r="T1157" i="4"/>
  <c r="S1157" i="4"/>
  <c r="R1157" i="4"/>
  <c r="D1157" i="4"/>
  <c r="B1157" i="4" s="1"/>
  <c r="C1157" i="4" s="1"/>
  <c r="T1156" i="4"/>
  <c r="S1156" i="4"/>
  <c r="R1156" i="4"/>
  <c r="D1156" i="4"/>
  <c r="T1155" i="4"/>
  <c r="S1155" i="4"/>
  <c r="R1155" i="4"/>
  <c r="D1155" i="4"/>
  <c r="T1154" i="4"/>
  <c r="S1154" i="4"/>
  <c r="R1154" i="4"/>
  <c r="D1154" i="4"/>
  <c r="Q1154" i="4" s="1"/>
  <c r="T1153" i="4"/>
  <c r="S1153" i="4"/>
  <c r="R1153" i="4"/>
  <c r="D1153" i="4"/>
  <c r="Q1153" i="4" s="1"/>
  <c r="T1152" i="4"/>
  <c r="S1152" i="4"/>
  <c r="R1152" i="4"/>
  <c r="D1152" i="4"/>
  <c r="B1152" i="4" s="1"/>
  <c r="C1152" i="4" s="1"/>
  <c r="T1151" i="4"/>
  <c r="S1151" i="4"/>
  <c r="R1151" i="4"/>
  <c r="D1151" i="4"/>
  <c r="Q1151" i="4" s="1"/>
  <c r="T1150" i="4"/>
  <c r="S1150" i="4"/>
  <c r="R1150" i="4"/>
  <c r="D1150" i="4"/>
  <c r="B1150" i="4" s="1"/>
  <c r="C1150" i="4" s="1"/>
  <c r="P1150" i="4" s="1"/>
  <c r="T1149" i="4"/>
  <c r="S1149" i="4"/>
  <c r="R1149" i="4"/>
  <c r="D1149" i="4"/>
  <c r="Q1149" i="4" s="1"/>
  <c r="T1148" i="4"/>
  <c r="S1148" i="4"/>
  <c r="R1148" i="4"/>
  <c r="D1148" i="4"/>
  <c r="B1148" i="4" s="1"/>
  <c r="C1148" i="4" s="1"/>
  <c r="P1148" i="4" s="1"/>
  <c r="T1147" i="4"/>
  <c r="S1147" i="4"/>
  <c r="R1147" i="4"/>
  <c r="D1147" i="4"/>
  <c r="Q1147" i="4" s="1"/>
  <c r="T1146" i="4"/>
  <c r="S1146" i="4"/>
  <c r="R1146" i="4"/>
  <c r="D1146" i="4"/>
  <c r="Q1146" i="4" s="1"/>
  <c r="T1145" i="4"/>
  <c r="S1145" i="4"/>
  <c r="R1145" i="4"/>
  <c r="D1145" i="4"/>
  <c r="Q1145" i="4" s="1"/>
  <c r="T1144" i="4"/>
  <c r="S1144" i="4"/>
  <c r="R1144" i="4"/>
  <c r="D1144" i="4"/>
  <c r="Q1144" i="4" s="1"/>
  <c r="T1143" i="4"/>
  <c r="S1143" i="4"/>
  <c r="R1143" i="4"/>
  <c r="D1143" i="4"/>
  <c r="Q1143" i="4" s="1"/>
  <c r="T1142" i="4"/>
  <c r="S1142" i="4"/>
  <c r="R1142" i="4"/>
  <c r="D1142" i="4"/>
  <c r="Q1142" i="4" s="1"/>
  <c r="T1141" i="4"/>
  <c r="S1141" i="4"/>
  <c r="R1141" i="4"/>
  <c r="D1141" i="4"/>
  <c r="Q1141" i="4" s="1"/>
  <c r="T1140" i="4"/>
  <c r="S1140" i="4"/>
  <c r="R1140" i="4"/>
  <c r="D1140" i="4"/>
  <c r="Q1140" i="4" s="1"/>
  <c r="T1139" i="4"/>
  <c r="S1139" i="4"/>
  <c r="R1139" i="4"/>
  <c r="D1139" i="4"/>
  <c r="Q1139" i="4" s="1"/>
  <c r="T1138" i="4"/>
  <c r="S1138" i="4"/>
  <c r="R1138" i="4"/>
  <c r="D1138" i="4"/>
  <c r="B1138" i="4" s="1"/>
  <c r="C1138" i="4" s="1"/>
  <c r="T1137" i="4"/>
  <c r="S1137" i="4"/>
  <c r="R1137" i="4"/>
  <c r="D1137" i="4"/>
  <c r="Q1137" i="4" s="1"/>
  <c r="T1136" i="4"/>
  <c r="S1136" i="4"/>
  <c r="R1136" i="4"/>
  <c r="D1136" i="4"/>
  <c r="Q1136" i="4" s="1"/>
  <c r="T1135" i="4"/>
  <c r="S1135" i="4"/>
  <c r="R1135" i="4"/>
  <c r="D1135" i="4"/>
  <c r="Q1135" i="4" s="1"/>
  <c r="T1134" i="4"/>
  <c r="S1134" i="4"/>
  <c r="R1134" i="4"/>
  <c r="D1134" i="4"/>
  <c r="B1134" i="4" s="1"/>
  <c r="C1134" i="4" s="1"/>
  <c r="P1134" i="4" s="1"/>
  <c r="T1133" i="4"/>
  <c r="S1133" i="4"/>
  <c r="R1133" i="4"/>
  <c r="D1133" i="4"/>
  <c r="Q1133" i="4" s="1"/>
  <c r="T1132" i="4"/>
  <c r="S1132" i="4"/>
  <c r="R1132" i="4"/>
  <c r="Q1132" i="4"/>
  <c r="P1132" i="4"/>
  <c r="T1131" i="4"/>
  <c r="S1131" i="4"/>
  <c r="R1131" i="4"/>
  <c r="Q1131" i="4"/>
  <c r="P1131" i="4"/>
  <c r="T1130" i="4"/>
  <c r="S1130" i="4"/>
  <c r="R1130" i="4"/>
  <c r="D1130" i="4"/>
  <c r="B1130" i="4" s="1"/>
  <c r="C1130" i="4" s="1"/>
  <c r="P1130" i="4" s="1"/>
  <c r="T1129" i="4"/>
  <c r="S1129" i="4"/>
  <c r="R1129" i="4"/>
  <c r="D1129" i="4"/>
  <c r="Q1129" i="4" s="1"/>
  <c r="T1128" i="4"/>
  <c r="S1128" i="4"/>
  <c r="R1128" i="4"/>
  <c r="D1128" i="4"/>
  <c r="Q1128" i="4" s="1"/>
  <c r="T1127" i="4"/>
  <c r="S1127" i="4"/>
  <c r="R1127" i="4"/>
  <c r="D1127" i="4"/>
  <c r="Q1127" i="4" s="1"/>
  <c r="T1126" i="4"/>
  <c r="S1126" i="4"/>
  <c r="R1126" i="4"/>
  <c r="D1126" i="4"/>
  <c r="B1126" i="4" s="1"/>
  <c r="C1126" i="4" s="1"/>
  <c r="P1126" i="4" s="1"/>
  <c r="T1125" i="4"/>
  <c r="S1125" i="4"/>
  <c r="R1125" i="4"/>
  <c r="D1125" i="4"/>
  <c r="Q1125" i="4" s="1"/>
  <c r="T1124" i="4"/>
  <c r="S1124" i="4"/>
  <c r="R1124" i="4"/>
  <c r="H1124" i="4"/>
  <c r="D1124" i="4"/>
  <c r="T1123" i="4"/>
  <c r="S1123" i="4"/>
  <c r="R1123" i="4"/>
  <c r="D1123" i="4"/>
  <c r="Q1123" i="4" s="1"/>
  <c r="T1122" i="4"/>
  <c r="S1122" i="4"/>
  <c r="R1122" i="4"/>
  <c r="D1122" i="4"/>
  <c r="Q1122" i="4" s="1"/>
  <c r="T1121" i="4"/>
  <c r="S1121" i="4"/>
  <c r="R1121" i="4"/>
  <c r="H1121" i="4"/>
  <c r="D1121" i="4"/>
  <c r="Q1121" i="4" s="1"/>
  <c r="T1120" i="4"/>
  <c r="S1120" i="4"/>
  <c r="R1120" i="4"/>
  <c r="H1120" i="4"/>
  <c r="D1120" i="4"/>
  <c r="Q1120" i="4" s="1"/>
  <c r="T1119" i="4"/>
  <c r="S1119" i="4"/>
  <c r="R1119" i="4"/>
  <c r="D1119" i="4"/>
  <c r="Q1119" i="4" s="1"/>
  <c r="T1118" i="4"/>
  <c r="S1118" i="4"/>
  <c r="R1118" i="4"/>
  <c r="D1118" i="4"/>
  <c r="Q1118" i="4" s="1"/>
  <c r="T1117" i="4"/>
  <c r="S1117" i="4"/>
  <c r="R1117" i="4"/>
  <c r="H1117" i="4"/>
  <c r="D1117" i="4"/>
  <c r="Q1117" i="4" s="1"/>
  <c r="T1116" i="4"/>
  <c r="S1116" i="4"/>
  <c r="R1116" i="4"/>
  <c r="D1116" i="4"/>
  <c r="Q1116" i="4" s="1"/>
  <c r="T1115" i="4"/>
  <c r="S1115" i="4"/>
  <c r="R1115" i="4"/>
  <c r="D1115" i="4"/>
  <c r="Q1115" i="4" s="1"/>
  <c r="T1114" i="4"/>
  <c r="S1114" i="4"/>
  <c r="R1114" i="4"/>
  <c r="D1114" i="4"/>
  <c r="T1113" i="4"/>
  <c r="S1113" i="4"/>
  <c r="R1113" i="4"/>
  <c r="D1113" i="4"/>
  <c r="Q1113" i="4" s="1"/>
  <c r="T1112" i="4"/>
  <c r="S1112" i="4"/>
  <c r="R1112" i="4"/>
  <c r="D1112" i="4"/>
  <c r="Q1112" i="4" s="1"/>
  <c r="T1111" i="4"/>
  <c r="S1111" i="4"/>
  <c r="R1111" i="4"/>
  <c r="D1111" i="4"/>
  <c r="Q1111" i="4" s="1"/>
  <c r="T1110" i="4"/>
  <c r="S1110" i="4"/>
  <c r="R1110" i="4"/>
  <c r="D1110" i="4"/>
  <c r="T1109" i="4"/>
  <c r="S1109" i="4"/>
  <c r="R1109" i="4"/>
  <c r="D1109" i="4"/>
  <c r="Q1109" i="4" s="1"/>
  <c r="T1108" i="4"/>
  <c r="S1108" i="4"/>
  <c r="R1108" i="4"/>
  <c r="D1108" i="4"/>
  <c r="Q1108" i="4" s="1"/>
  <c r="T1107" i="4"/>
  <c r="S1107" i="4"/>
  <c r="R1107" i="4"/>
  <c r="D1107" i="4"/>
  <c r="Q1107" i="4" s="1"/>
  <c r="T1106" i="4"/>
  <c r="S1106" i="4"/>
  <c r="R1106" i="4"/>
  <c r="D1106" i="4"/>
  <c r="T1105" i="4"/>
  <c r="S1105" i="4"/>
  <c r="R1105" i="4"/>
  <c r="D1105" i="4"/>
  <c r="Q1105" i="4" s="1"/>
  <c r="T1104" i="4"/>
  <c r="S1104" i="4"/>
  <c r="R1104" i="4"/>
  <c r="H1104" i="4"/>
  <c r="D1104" i="4"/>
  <c r="Q1104" i="4" s="1"/>
  <c r="T1103" i="4"/>
  <c r="S1103" i="4"/>
  <c r="R1103" i="4"/>
  <c r="D1103" i="4"/>
  <c r="B1103" i="4" s="1"/>
  <c r="C1103" i="4" s="1"/>
  <c r="P1103" i="4" s="1"/>
  <c r="T1102" i="4"/>
  <c r="S1102" i="4"/>
  <c r="R1102" i="4"/>
  <c r="D1102" i="4"/>
  <c r="Q1102" i="4" s="1"/>
  <c r="T1101" i="4"/>
  <c r="S1101" i="4"/>
  <c r="R1101" i="4"/>
  <c r="H1101" i="4"/>
  <c r="D1101" i="4"/>
  <c r="Q1101" i="4" s="1"/>
  <c r="T1100" i="4"/>
  <c r="S1100" i="4"/>
  <c r="R1100" i="4"/>
  <c r="D1100" i="4"/>
  <c r="B1100" i="4" s="1"/>
  <c r="C1100" i="4" s="1"/>
  <c r="P1100" i="4" s="1"/>
  <c r="T1099" i="4"/>
  <c r="S1099" i="4"/>
  <c r="R1099" i="4"/>
  <c r="D1099" i="4"/>
  <c r="Q1099" i="4" s="1"/>
  <c r="T1098" i="4"/>
  <c r="S1098" i="4"/>
  <c r="R1098" i="4"/>
  <c r="H1098" i="4"/>
  <c r="D1098" i="4"/>
  <c r="T1097" i="4"/>
  <c r="S1097" i="4"/>
  <c r="R1097" i="4"/>
  <c r="D1097" i="4"/>
  <c r="Q1097" i="4" s="1"/>
  <c r="T1096" i="4"/>
  <c r="S1096" i="4"/>
  <c r="R1096" i="4"/>
  <c r="H1096" i="4"/>
  <c r="D1096" i="4"/>
  <c r="Q1096" i="4" s="1"/>
  <c r="T1095" i="4"/>
  <c r="S1095" i="4"/>
  <c r="R1095" i="4"/>
  <c r="D1095" i="4"/>
  <c r="Q1095" i="4" s="1"/>
  <c r="T1094" i="4"/>
  <c r="S1094" i="4"/>
  <c r="R1094" i="4"/>
  <c r="H1094" i="4"/>
  <c r="D1094" i="4"/>
  <c r="Q1094" i="4" s="1"/>
  <c r="T1093" i="4"/>
  <c r="S1093" i="4"/>
  <c r="R1093" i="4"/>
  <c r="H1093" i="4"/>
  <c r="D1093" i="4"/>
  <c r="T1092" i="4"/>
  <c r="S1092" i="4"/>
  <c r="R1092" i="4"/>
  <c r="D1092" i="4"/>
  <c r="Q1092" i="4" s="1"/>
  <c r="T1091" i="4"/>
  <c r="S1091" i="4"/>
  <c r="R1091" i="4"/>
  <c r="H1091" i="4"/>
  <c r="D1091" i="4"/>
  <c r="Q1091" i="4" s="1"/>
  <c r="T1090" i="4"/>
  <c r="S1090" i="4"/>
  <c r="R1090" i="4"/>
  <c r="D1090" i="4"/>
  <c r="Q1090" i="4" s="1"/>
  <c r="T1089" i="4"/>
  <c r="S1089" i="4"/>
  <c r="R1089" i="4"/>
  <c r="H1089" i="4"/>
  <c r="D1089" i="4"/>
  <c r="Q1089" i="4" s="1"/>
  <c r="T1088" i="4"/>
  <c r="S1088" i="4"/>
  <c r="R1088" i="4"/>
  <c r="D1088" i="4"/>
  <c r="Q1088" i="4" s="1"/>
  <c r="T1087" i="4"/>
  <c r="S1087" i="4"/>
  <c r="R1087" i="4"/>
  <c r="D1087" i="4"/>
  <c r="Q1087" i="4" s="1"/>
  <c r="T1086" i="4"/>
  <c r="S1086" i="4"/>
  <c r="R1086" i="4"/>
  <c r="D1086" i="4"/>
  <c r="Q1086" i="4" s="1"/>
  <c r="T1085" i="4"/>
  <c r="S1085" i="4"/>
  <c r="R1085" i="4"/>
  <c r="D1085" i="4"/>
  <c r="Q1085" i="4" s="1"/>
  <c r="T1084" i="4"/>
  <c r="S1084" i="4"/>
  <c r="R1084" i="4"/>
  <c r="D1084" i="4"/>
  <c r="Q1084" i="4" s="1"/>
  <c r="T1083" i="4"/>
  <c r="S1083" i="4"/>
  <c r="R1083" i="4"/>
  <c r="D1083" i="4"/>
  <c r="Q1083" i="4" s="1"/>
  <c r="T1082" i="4"/>
  <c r="S1082" i="4"/>
  <c r="R1082" i="4"/>
  <c r="D1082" i="4"/>
  <c r="B1082" i="4" s="1"/>
  <c r="C1082" i="4" s="1"/>
  <c r="P1082" i="4" s="1"/>
  <c r="T1081" i="4"/>
  <c r="S1081" i="4"/>
  <c r="R1081" i="4"/>
  <c r="D1081" i="4"/>
  <c r="T1080" i="4"/>
  <c r="S1080" i="4"/>
  <c r="R1080" i="4"/>
  <c r="Q1080" i="4"/>
  <c r="P1080" i="4"/>
  <c r="N1080" i="4"/>
  <c r="T1079" i="4"/>
  <c r="S1079" i="4"/>
  <c r="R1079" i="4"/>
  <c r="H1079" i="4"/>
  <c r="D1079" i="4"/>
  <c r="B1079" i="4" s="1"/>
  <c r="C1079" i="4" s="1"/>
  <c r="T1078" i="4"/>
  <c r="S1078" i="4"/>
  <c r="R1078" i="4"/>
  <c r="H1078" i="4"/>
  <c r="D1078" i="4"/>
  <c r="T1077" i="4"/>
  <c r="S1077" i="4"/>
  <c r="R1077" i="4"/>
  <c r="D1077" i="4"/>
  <c r="Q1077" i="4" s="1"/>
  <c r="T1076" i="4"/>
  <c r="S1076" i="4"/>
  <c r="R1076" i="4"/>
  <c r="H1076" i="4"/>
  <c r="D1076" i="4"/>
  <c r="Q1076" i="4" s="1"/>
  <c r="T1075" i="4"/>
  <c r="S1075" i="4"/>
  <c r="R1075" i="4"/>
  <c r="D1075" i="4"/>
  <c r="Q1075" i="4" s="1"/>
  <c r="T1074" i="4"/>
  <c r="S1074" i="4"/>
  <c r="R1074" i="4"/>
  <c r="D1074" i="4"/>
  <c r="B1074" i="4" s="1"/>
  <c r="C1074" i="4" s="1"/>
  <c r="T1073" i="4"/>
  <c r="S1073" i="4"/>
  <c r="R1073" i="4"/>
  <c r="D1073" i="4"/>
  <c r="T1072" i="4"/>
  <c r="S1072" i="4"/>
  <c r="R1072" i="4"/>
  <c r="D1072" i="4"/>
  <c r="Q1072" i="4" s="1"/>
  <c r="T1071" i="4"/>
  <c r="S1071" i="4"/>
  <c r="R1071" i="4"/>
  <c r="Q1071" i="4"/>
  <c r="P1071" i="4"/>
  <c r="N1071" i="4"/>
  <c r="T1070" i="4"/>
  <c r="S1070" i="4"/>
  <c r="R1070" i="4"/>
  <c r="Q1070" i="4"/>
  <c r="P1070" i="4"/>
  <c r="N1070" i="4"/>
  <c r="T1069" i="4"/>
  <c r="S1069" i="4"/>
  <c r="R1069" i="4"/>
  <c r="H1069" i="4"/>
  <c r="D1069" i="4"/>
  <c r="Q1069" i="4" s="1"/>
  <c r="T1068" i="4"/>
  <c r="S1068" i="4"/>
  <c r="R1068" i="4"/>
  <c r="D1068" i="4"/>
  <c r="T1067" i="4"/>
  <c r="S1067" i="4"/>
  <c r="R1067" i="4"/>
  <c r="H1067" i="4"/>
  <c r="D1067" i="4"/>
  <c r="Q1067" i="4" s="1"/>
  <c r="T1066" i="4"/>
  <c r="S1066" i="4"/>
  <c r="R1066" i="4"/>
  <c r="D1066" i="4"/>
  <c r="B1066" i="4" s="1"/>
  <c r="C1066" i="4" s="1"/>
  <c r="T1065" i="4"/>
  <c r="S1065" i="4"/>
  <c r="R1065" i="4"/>
  <c r="H1065" i="4"/>
  <c r="D1065" i="4"/>
  <c r="B1065" i="4" s="1"/>
  <c r="C1065" i="4" s="1"/>
  <c r="T1064" i="4"/>
  <c r="S1064" i="4"/>
  <c r="R1064" i="4"/>
  <c r="Q1064" i="4"/>
  <c r="P1064" i="4"/>
  <c r="N1064" i="4"/>
  <c r="T1063" i="4"/>
  <c r="S1063" i="4"/>
  <c r="R1063" i="4"/>
  <c r="Q1063" i="4"/>
  <c r="P1063" i="4"/>
  <c r="N1063" i="4"/>
  <c r="T1062" i="4"/>
  <c r="S1062" i="4"/>
  <c r="R1062" i="4"/>
  <c r="H1062" i="4"/>
  <c r="D1062" i="4"/>
  <c r="Q1062" i="4" s="1"/>
  <c r="T1061" i="4"/>
  <c r="S1061" i="4"/>
  <c r="R1061" i="4"/>
  <c r="D1061" i="4"/>
  <c r="Q1061" i="4" s="1"/>
  <c r="T1060" i="4"/>
  <c r="S1060" i="4"/>
  <c r="R1060" i="4"/>
  <c r="H1060" i="4"/>
  <c r="D1060" i="4"/>
  <c r="B1060" i="4" s="1"/>
  <c r="C1060" i="4" s="1"/>
  <c r="P1060" i="4" s="1"/>
  <c r="T1059" i="4"/>
  <c r="S1059" i="4"/>
  <c r="R1059" i="4"/>
  <c r="D1059" i="4"/>
  <c r="B1059" i="4" s="1"/>
  <c r="C1059" i="4" s="1"/>
  <c r="N1059" i="4" s="1"/>
  <c r="T1058" i="4"/>
  <c r="S1058" i="4"/>
  <c r="R1058" i="4"/>
  <c r="H1058" i="4"/>
  <c r="D1058" i="4"/>
  <c r="B1058" i="4" s="1"/>
  <c r="C1058" i="4" s="1"/>
  <c r="T1057" i="4"/>
  <c r="S1057" i="4"/>
  <c r="R1057" i="4"/>
  <c r="D1057" i="4"/>
  <c r="Q1057" i="4" s="1"/>
  <c r="T1056" i="4"/>
  <c r="S1056" i="4"/>
  <c r="R1056" i="4"/>
  <c r="D1056" i="4"/>
  <c r="B1056" i="4" s="1"/>
  <c r="C1056" i="4" s="1"/>
  <c r="T1055" i="4"/>
  <c r="S1055" i="4"/>
  <c r="R1055" i="4"/>
  <c r="D1055" i="4"/>
  <c r="B1055" i="4" s="1"/>
  <c r="C1055" i="4" s="1"/>
  <c r="T1054" i="4"/>
  <c r="S1054" i="4"/>
  <c r="R1054" i="4"/>
  <c r="D1054" i="4"/>
  <c r="T1053" i="4"/>
  <c r="S1053" i="4"/>
  <c r="R1053" i="4"/>
  <c r="D1053" i="4"/>
  <c r="Q1053" i="4" s="1"/>
  <c r="T1052" i="4"/>
  <c r="S1052" i="4"/>
  <c r="R1052" i="4"/>
  <c r="D1052" i="4"/>
  <c r="B1052" i="4" s="1"/>
  <c r="C1052" i="4" s="1"/>
  <c r="T1051" i="4"/>
  <c r="S1051" i="4"/>
  <c r="R1051" i="4"/>
  <c r="D1051" i="4"/>
  <c r="B1051" i="4" s="1"/>
  <c r="C1051" i="4" s="1"/>
  <c r="T1050" i="4"/>
  <c r="S1050" i="4"/>
  <c r="R1050" i="4"/>
  <c r="D1050" i="4"/>
  <c r="B1050" i="4" s="1"/>
  <c r="C1050" i="4" s="1"/>
  <c r="P1050" i="4" s="1"/>
  <c r="T1049" i="4"/>
  <c r="S1049" i="4"/>
  <c r="R1049" i="4"/>
  <c r="D1049" i="4"/>
  <c r="Q1049" i="4" s="1"/>
  <c r="T1048" i="4"/>
  <c r="S1048" i="4"/>
  <c r="R1048" i="4"/>
  <c r="D1048" i="4"/>
  <c r="B1048" i="4" s="1"/>
  <c r="C1048" i="4" s="1"/>
  <c r="T1047" i="4"/>
  <c r="S1047" i="4"/>
  <c r="R1047" i="4"/>
  <c r="D1047" i="4"/>
  <c r="B1047" i="4" s="1"/>
  <c r="C1047" i="4" s="1"/>
  <c r="T1046" i="4"/>
  <c r="S1046" i="4"/>
  <c r="R1046" i="4"/>
  <c r="D1046" i="4"/>
  <c r="T1045" i="4"/>
  <c r="S1045" i="4"/>
  <c r="R1045" i="4"/>
  <c r="Q1045" i="4"/>
  <c r="P1045" i="4"/>
  <c r="N1045" i="4"/>
  <c r="T1044" i="4"/>
  <c r="S1044" i="4"/>
  <c r="R1044" i="4"/>
  <c r="Q1044" i="4"/>
  <c r="P1044" i="4"/>
  <c r="N1044" i="4"/>
  <c r="T1043" i="4"/>
  <c r="S1043" i="4"/>
  <c r="R1043" i="4"/>
  <c r="D1043" i="4"/>
  <c r="Q1043" i="4" s="1"/>
  <c r="T1042" i="4"/>
  <c r="S1042" i="4"/>
  <c r="R1042" i="4"/>
  <c r="D1042" i="4"/>
  <c r="B1042" i="4" s="1"/>
  <c r="C1042" i="4" s="1"/>
  <c r="T1041" i="4"/>
  <c r="S1041" i="4"/>
  <c r="R1041" i="4"/>
  <c r="D1041" i="4"/>
  <c r="B1041" i="4" s="1"/>
  <c r="C1041" i="4" s="1"/>
  <c r="T1040" i="4"/>
  <c r="S1040" i="4"/>
  <c r="R1040" i="4"/>
  <c r="D1040" i="4"/>
  <c r="Q1040" i="4" s="1"/>
  <c r="T1039" i="4"/>
  <c r="S1039" i="4"/>
  <c r="R1039" i="4"/>
  <c r="D1039" i="4"/>
  <c r="Q1039" i="4" s="1"/>
  <c r="T1038" i="4"/>
  <c r="S1038" i="4"/>
  <c r="R1038" i="4"/>
  <c r="D1038" i="4"/>
  <c r="B1038" i="4" s="1"/>
  <c r="C1038" i="4" s="1"/>
  <c r="T1037" i="4"/>
  <c r="S1037" i="4"/>
  <c r="R1037" i="4"/>
  <c r="Q1037" i="4"/>
  <c r="P1037" i="4"/>
  <c r="N1037" i="4"/>
  <c r="T1036" i="4"/>
  <c r="S1036" i="4"/>
  <c r="R1036" i="4"/>
  <c r="Q1036" i="4"/>
  <c r="P1036" i="4"/>
  <c r="N1036" i="4"/>
  <c r="T1035" i="4"/>
  <c r="S1035" i="4"/>
  <c r="R1035" i="4"/>
  <c r="D1035" i="4"/>
  <c r="B1035" i="4" s="1"/>
  <c r="C1035" i="4" s="1"/>
  <c r="T1034" i="4"/>
  <c r="S1034" i="4"/>
  <c r="R1034" i="4"/>
  <c r="D1034" i="4"/>
  <c r="T1033" i="4"/>
  <c r="S1033" i="4"/>
  <c r="R1033" i="4"/>
  <c r="D1033" i="4"/>
  <c r="Q1033" i="4" s="1"/>
  <c r="T1032" i="4"/>
  <c r="S1032" i="4"/>
  <c r="R1032" i="4"/>
  <c r="H1032" i="4"/>
  <c r="D1032" i="4"/>
  <c r="B1032" i="4" s="1"/>
  <c r="C1032" i="4" s="1"/>
  <c r="T1031" i="4"/>
  <c r="S1031" i="4"/>
  <c r="R1031" i="4"/>
  <c r="D1031" i="4"/>
  <c r="B1031" i="4" s="1"/>
  <c r="C1031" i="4" s="1"/>
  <c r="P1031" i="4" s="1"/>
  <c r="T1030" i="4"/>
  <c r="S1030" i="4"/>
  <c r="R1030" i="4"/>
  <c r="H1030" i="4"/>
  <c r="D1030" i="4"/>
  <c r="Q1030" i="4" s="1"/>
  <c r="T1029" i="4"/>
  <c r="S1029" i="4"/>
  <c r="R1029" i="4"/>
  <c r="Q1029" i="4"/>
  <c r="P1029" i="4"/>
  <c r="N1029" i="4"/>
  <c r="T1028" i="4"/>
  <c r="S1028" i="4"/>
  <c r="R1028" i="4"/>
  <c r="Q1028" i="4"/>
  <c r="P1028" i="4"/>
  <c r="N1028" i="4"/>
  <c r="T1027" i="4"/>
  <c r="S1027" i="4"/>
  <c r="R1027" i="4"/>
  <c r="D1027" i="4"/>
  <c r="B1027" i="4" s="1"/>
  <c r="C1027" i="4" s="1"/>
  <c r="T1026" i="4"/>
  <c r="S1026" i="4"/>
  <c r="R1026" i="4"/>
  <c r="D1026" i="4"/>
  <c r="B1026" i="4" s="1"/>
  <c r="C1026" i="4" s="1"/>
  <c r="T1025" i="4"/>
  <c r="S1025" i="4"/>
  <c r="R1025" i="4"/>
  <c r="D1025" i="4"/>
  <c r="Q1025" i="4" s="1"/>
  <c r="T1024" i="4"/>
  <c r="S1024" i="4"/>
  <c r="R1024" i="4"/>
  <c r="H1024" i="4"/>
  <c r="D1024" i="4"/>
  <c r="B1024" i="4" s="1"/>
  <c r="C1024" i="4" s="1"/>
  <c r="T1023" i="4"/>
  <c r="S1023" i="4"/>
  <c r="R1023" i="4"/>
  <c r="D1023" i="4"/>
  <c r="Q1023" i="4" s="1"/>
  <c r="T1022" i="4"/>
  <c r="S1022" i="4"/>
  <c r="R1022" i="4"/>
  <c r="H1022" i="4"/>
  <c r="D1022" i="4"/>
  <c r="Q1022" i="4" s="1"/>
  <c r="T1021" i="4"/>
  <c r="S1021" i="4"/>
  <c r="R1021" i="4"/>
  <c r="Q1021" i="4"/>
  <c r="P1021" i="4"/>
  <c r="N1021" i="4"/>
  <c r="T1020" i="4"/>
  <c r="S1020" i="4"/>
  <c r="R1020" i="4"/>
  <c r="Q1020" i="4"/>
  <c r="P1020" i="4"/>
  <c r="N1020" i="4"/>
  <c r="T1019" i="4"/>
  <c r="S1019" i="4"/>
  <c r="R1019" i="4"/>
  <c r="D1019" i="4"/>
  <c r="B1019" i="4" s="1"/>
  <c r="C1019" i="4" s="1"/>
  <c r="T1018" i="4"/>
  <c r="S1018" i="4"/>
  <c r="R1018" i="4"/>
  <c r="D1018" i="4"/>
  <c r="Q1018" i="4" s="1"/>
  <c r="T1017" i="4"/>
  <c r="S1017" i="4"/>
  <c r="R1017" i="4"/>
  <c r="D1017" i="4"/>
  <c r="Q1017" i="4" s="1"/>
  <c r="T1016" i="4"/>
  <c r="S1016" i="4"/>
  <c r="R1016" i="4"/>
  <c r="D1016" i="4"/>
  <c r="B1016" i="4" s="1"/>
  <c r="C1016" i="4" s="1"/>
  <c r="T1015" i="4"/>
  <c r="S1015" i="4"/>
  <c r="R1015" i="4"/>
  <c r="D1015" i="4"/>
  <c r="B1015" i="4" s="1"/>
  <c r="C1015" i="4" s="1"/>
  <c r="T1014" i="4"/>
  <c r="S1014" i="4"/>
  <c r="R1014" i="4"/>
  <c r="D1014" i="4"/>
  <c r="Q1014" i="4" s="1"/>
  <c r="T1013" i="4"/>
  <c r="S1013" i="4"/>
  <c r="R1013" i="4"/>
  <c r="Q1013" i="4"/>
  <c r="P1013" i="4"/>
  <c r="N1013" i="4"/>
  <c r="T1012" i="4"/>
  <c r="S1012" i="4"/>
  <c r="R1012" i="4"/>
  <c r="Q1012" i="4"/>
  <c r="P1012" i="4"/>
  <c r="N1012" i="4"/>
  <c r="T1011" i="4"/>
  <c r="S1011" i="4"/>
  <c r="R1011" i="4"/>
  <c r="D1011" i="4"/>
  <c r="Q1011" i="4" s="1"/>
  <c r="T1010" i="4"/>
  <c r="S1010" i="4"/>
  <c r="R1010" i="4"/>
  <c r="D1010" i="4"/>
  <c r="B1010" i="4" s="1"/>
  <c r="C1010" i="4" s="1"/>
  <c r="T1009" i="4"/>
  <c r="S1009" i="4"/>
  <c r="R1009" i="4"/>
  <c r="D1009" i="4"/>
  <c r="B1009" i="4" s="1"/>
  <c r="C1009" i="4" s="1"/>
  <c r="T1008" i="4"/>
  <c r="S1008" i="4"/>
  <c r="R1008" i="4"/>
  <c r="D1008" i="4"/>
  <c r="B1008" i="4" s="1"/>
  <c r="C1008" i="4" s="1"/>
  <c r="T1007" i="4"/>
  <c r="S1007" i="4"/>
  <c r="R1007" i="4"/>
  <c r="D1007" i="4"/>
  <c r="Q1007" i="4" s="1"/>
  <c r="T1006" i="4"/>
  <c r="S1006" i="4"/>
  <c r="R1006" i="4"/>
  <c r="D1006" i="4"/>
  <c r="B1006" i="4" s="1"/>
  <c r="C1006" i="4" s="1"/>
  <c r="T1005" i="4"/>
  <c r="S1005" i="4"/>
  <c r="R1005" i="4"/>
  <c r="Q1005" i="4"/>
  <c r="P1005" i="4"/>
  <c r="N1005" i="4"/>
  <c r="T1004" i="4"/>
  <c r="S1004" i="4"/>
  <c r="R1004" i="4"/>
  <c r="Q1004" i="4"/>
  <c r="P1004" i="4"/>
  <c r="N1004" i="4"/>
  <c r="T1003" i="4"/>
  <c r="S1003" i="4"/>
  <c r="R1003" i="4"/>
  <c r="H1003" i="4"/>
  <c r="D1003" i="4"/>
  <c r="Q1003" i="4" s="1"/>
  <c r="T1002" i="4"/>
  <c r="S1002" i="4"/>
  <c r="R1002" i="4"/>
  <c r="H1002" i="4"/>
  <c r="D1002" i="4"/>
  <c r="Q1002" i="4" s="1"/>
  <c r="T1001" i="4"/>
  <c r="S1001" i="4"/>
  <c r="R1001" i="4"/>
  <c r="D1001" i="4"/>
  <c r="B1001" i="4" s="1"/>
  <c r="C1001" i="4" s="1"/>
  <c r="T1000" i="4"/>
  <c r="S1000" i="4"/>
  <c r="R1000" i="4"/>
  <c r="H1000" i="4"/>
  <c r="D1000" i="4"/>
  <c r="Q1000" i="4" s="1"/>
  <c r="T999" i="4"/>
  <c r="S999" i="4"/>
  <c r="R999" i="4"/>
  <c r="D999" i="4"/>
  <c r="B999" i="4" s="1"/>
  <c r="C999" i="4" s="1"/>
  <c r="T998" i="4"/>
  <c r="S998" i="4"/>
  <c r="R998" i="4"/>
  <c r="H998" i="4"/>
  <c r="D998" i="4"/>
  <c r="Q998" i="4" s="1"/>
  <c r="T997" i="4"/>
  <c r="S997" i="4"/>
  <c r="R997" i="4"/>
  <c r="Q997" i="4"/>
  <c r="P997" i="4"/>
  <c r="N997" i="4"/>
  <c r="T996" i="4"/>
  <c r="S996" i="4"/>
  <c r="R996" i="4"/>
  <c r="Q996" i="4"/>
  <c r="P996" i="4"/>
  <c r="N996" i="4"/>
  <c r="T995" i="4"/>
  <c r="S995" i="4"/>
  <c r="R995" i="4"/>
  <c r="H995" i="4"/>
  <c r="D995" i="4"/>
  <c r="Q995" i="4" s="1"/>
  <c r="T994" i="4"/>
  <c r="S994" i="4"/>
  <c r="R994" i="4"/>
  <c r="H994" i="4"/>
  <c r="D994" i="4"/>
  <c r="Q994" i="4" s="1"/>
  <c r="T993" i="4"/>
  <c r="S993" i="4"/>
  <c r="R993" i="4"/>
  <c r="D993" i="4"/>
  <c r="Q993" i="4" s="1"/>
  <c r="T992" i="4"/>
  <c r="S992" i="4"/>
  <c r="R992" i="4"/>
  <c r="H992" i="4"/>
  <c r="D992" i="4"/>
  <c r="B992" i="4" s="1"/>
  <c r="C992" i="4" s="1"/>
  <c r="T991" i="4"/>
  <c r="S991" i="4"/>
  <c r="R991" i="4"/>
  <c r="D991" i="4"/>
  <c r="Q991" i="4" s="1"/>
  <c r="T990" i="4"/>
  <c r="S990" i="4"/>
  <c r="R990" i="4"/>
  <c r="H990" i="4"/>
  <c r="D990" i="4"/>
  <c r="Q990" i="4" s="1"/>
  <c r="T989" i="4"/>
  <c r="S989" i="4"/>
  <c r="R989" i="4"/>
  <c r="Q989" i="4"/>
  <c r="P989" i="4"/>
  <c r="N989" i="4"/>
  <c r="T988" i="4"/>
  <c r="S988" i="4"/>
  <c r="R988" i="4"/>
  <c r="Q988" i="4"/>
  <c r="P988" i="4"/>
  <c r="N988" i="4"/>
  <c r="T987" i="4"/>
  <c r="S987" i="4"/>
  <c r="R987" i="4"/>
  <c r="H987" i="4"/>
  <c r="D987" i="4"/>
  <c r="Q987" i="4" s="1"/>
  <c r="T986" i="4"/>
  <c r="S986" i="4"/>
  <c r="R986" i="4"/>
  <c r="H986" i="4"/>
  <c r="D986" i="4"/>
  <c r="Q986" i="4" s="1"/>
  <c r="T985" i="4"/>
  <c r="S985" i="4"/>
  <c r="R985" i="4"/>
  <c r="D985" i="4"/>
  <c r="B985" i="4" s="1"/>
  <c r="C985" i="4" s="1"/>
  <c r="T984" i="4"/>
  <c r="S984" i="4"/>
  <c r="R984" i="4"/>
  <c r="H984" i="4"/>
  <c r="D984" i="4"/>
  <c r="Q984" i="4" s="1"/>
  <c r="T983" i="4"/>
  <c r="S983" i="4"/>
  <c r="R983" i="4"/>
  <c r="D983" i="4"/>
  <c r="B983" i="4" s="1"/>
  <c r="C983" i="4" s="1"/>
  <c r="T982" i="4"/>
  <c r="S982" i="4"/>
  <c r="R982" i="4"/>
  <c r="H982" i="4"/>
  <c r="D982" i="4"/>
  <c r="Q982" i="4" s="1"/>
  <c r="T981" i="4"/>
  <c r="S981" i="4"/>
  <c r="R981" i="4"/>
  <c r="Q981" i="4"/>
  <c r="P981" i="4"/>
  <c r="N981" i="4"/>
  <c r="T980" i="4"/>
  <c r="S980" i="4"/>
  <c r="R980" i="4"/>
  <c r="Q980" i="4"/>
  <c r="P980" i="4"/>
  <c r="N980" i="4"/>
  <c r="T979" i="4"/>
  <c r="S979" i="4"/>
  <c r="R979" i="4"/>
  <c r="D979" i="4"/>
  <c r="Q979" i="4" s="1"/>
  <c r="T978" i="4"/>
  <c r="S978" i="4"/>
  <c r="R978" i="4"/>
  <c r="D978" i="4"/>
  <c r="B978" i="4" s="1"/>
  <c r="C978" i="4" s="1"/>
  <c r="T977" i="4"/>
  <c r="S977" i="4"/>
  <c r="R977" i="4"/>
  <c r="D977" i="4"/>
  <c r="B977" i="4" s="1"/>
  <c r="C977" i="4" s="1"/>
  <c r="T976" i="4"/>
  <c r="S976" i="4"/>
  <c r="R976" i="4"/>
  <c r="D976" i="4"/>
  <c r="Q976" i="4" s="1"/>
  <c r="T975" i="4"/>
  <c r="S975" i="4"/>
  <c r="R975" i="4"/>
  <c r="D975" i="4"/>
  <c r="Q975" i="4" s="1"/>
  <c r="T974" i="4"/>
  <c r="S974" i="4"/>
  <c r="R974" i="4"/>
  <c r="D974" i="4"/>
  <c r="B974" i="4" s="1"/>
  <c r="C974" i="4" s="1"/>
  <c r="T973" i="4"/>
  <c r="S973" i="4"/>
  <c r="R973" i="4"/>
  <c r="Q973" i="4"/>
  <c r="P973" i="4"/>
  <c r="N973" i="4"/>
  <c r="T972" i="4"/>
  <c r="S972" i="4"/>
  <c r="R972" i="4"/>
  <c r="Q972" i="4"/>
  <c r="P972" i="4"/>
  <c r="N972" i="4"/>
  <c r="T971" i="4"/>
  <c r="S971" i="4"/>
  <c r="R971" i="4"/>
  <c r="H971" i="4"/>
  <c r="D971" i="4"/>
  <c r="Q971" i="4" s="1"/>
  <c r="T970" i="4"/>
  <c r="S970" i="4"/>
  <c r="R970" i="4"/>
  <c r="H970" i="4"/>
  <c r="D970" i="4"/>
  <c r="Q970" i="4" s="1"/>
  <c r="T969" i="4"/>
  <c r="S969" i="4"/>
  <c r="R969" i="4"/>
  <c r="D969" i="4"/>
  <c r="T968" i="4"/>
  <c r="S968" i="4"/>
  <c r="R968" i="4"/>
  <c r="H968" i="4"/>
  <c r="D968" i="4"/>
  <c r="Q968" i="4" s="1"/>
  <c r="T967" i="4"/>
  <c r="S967" i="4"/>
  <c r="R967" i="4"/>
  <c r="D967" i="4"/>
  <c r="B967" i="4" s="1"/>
  <c r="C967" i="4" s="1"/>
  <c r="T966" i="4"/>
  <c r="S966" i="4"/>
  <c r="R966" i="4"/>
  <c r="H966" i="4"/>
  <c r="D966" i="4"/>
  <c r="Q966" i="4" s="1"/>
  <c r="T965" i="4"/>
  <c r="S965" i="4"/>
  <c r="R965" i="4"/>
  <c r="D965" i="4"/>
  <c r="Q965" i="4" s="1"/>
  <c r="T964" i="4"/>
  <c r="S964" i="4"/>
  <c r="R964" i="4"/>
  <c r="D964" i="4"/>
  <c r="B964" i="4" s="1"/>
  <c r="C964" i="4" s="1"/>
  <c r="P964" i="4" s="1"/>
  <c r="T963" i="4"/>
  <c r="S963" i="4"/>
  <c r="R963" i="4"/>
  <c r="D963" i="4"/>
  <c r="Q963" i="4" s="1"/>
  <c r="T962" i="4"/>
  <c r="S962" i="4"/>
  <c r="R962" i="4"/>
  <c r="D962" i="4"/>
  <c r="B962" i="4" s="1"/>
  <c r="C962" i="4" s="1"/>
  <c r="P962" i="4" s="1"/>
  <c r="T961" i="4"/>
  <c r="S961" i="4"/>
  <c r="R961" i="4"/>
  <c r="D961" i="4"/>
  <c r="Q961" i="4" s="1"/>
  <c r="T960" i="4"/>
  <c r="S960" i="4"/>
  <c r="R960" i="4"/>
  <c r="D960" i="4"/>
  <c r="B960" i="4" s="1"/>
  <c r="C960" i="4" s="1"/>
  <c r="T959" i="4"/>
  <c r="S959" i="4"/>
  <c r="R959" i="4"/>
  <c r="D959" i="4"/>
  <c r="Q959" i="4" s="1"/>
  <c r="T958" i="4"/>
  <c r="S958" i="4"/>
  <c r="R958" i="4"/>
  <c r="D958" i="4"/>
  <c r="B958" i="4" s="1"/>
  <c r="C958" i="4" s="1"/>
  <c r="T957" i="4"/>
  <c r="S957" i="4"/>
  <c r="R957" i="4"/>
  <c r="D957" i="4"/>
  <c r="Q957" i="4" s="1"/>
  <c r="T956" i="4"/>
  <c r="S956" i="4"/>
  <c r="R956" i="4"/>
  <c r="D956" i="4"/>
  <c r="B956" i="4" s="1"/>
  <c r="C956" i="4" s="1"/>
  <c r="P956" i="4" s="1"/>
  <c r="T955" i="4"/>
  <c r="S955" i="4"/>
  <c r="R955" i="4"/>
  <c r="D955" i="4"/>
  <c r="Q955" i="4" s="1"/>
  <c r="T954" i="4"/>
  <c r="S954" i="4"/>
  <c r="R954" i="4"/>
  <c r="D954" i="4"/>
  <c r="B954" i="4" s="1"/>
  <c r="C954" i="4" s="1"/>
  <c r="T953" i="4"/>
  <c r="S953" i="4"/>
  <c r="R953" i="4"/>
  <c r="D953" i="4"/>
  <c r="Q953" i="4" s="1"/>
  <c r="T952" i="4"/>
  <c r="S952" i="4"/>
  <c r="R952" i="4"/>
  <c r="D952" i="4"/>
  <c r="B952" i="4" s="1"/>
  <c r="C952" i="4" s="1"/>
  <c r="P952" i="4" s="1"/>
  <c r="T951" i="4"/>
  <c r="S951" i="4"/>
  <c r="R951" i="4"/>
  <c r="D951" i="4"/>
  <c r="Q951" i="4" s="1"/>
  <c r="T950" i="4"/>
  <c r="S950" i="4"/>
  <c r="R950" i="4"/>
  <c r="D950" i="4"/>
  <c r="Q950" i="4" s="1"/>
  <c r="T949" i="4"/>
  <c r="S949" i="4"/>
  <c r="R949" i="4"/>
  <c r="D949" i="4"/>
  <c r="Q949" i="4" s="1"/>
  <c r="T948" i="4"/>
  <c r="S948" i="4"/>
  <c r="R948" i="4"/>
  <c r="D948" i="4"/>
  <c r="B948" i="4" s="1"/>
  <c r="C948" i="4" s="1"/>
  <c r="T947" i="4"/>
  <c r="S947" i="4"/>
  <c r="R947" i="4"/>
  <c r="D947" i="4"/>
  <c r="Q947" i="4" s="1"/>
  <c r="T946" i="4"/>
  <c r="S946" i="4"/>
  <c r="R946" i="4"/>
  <c r="D946" i="4"/>
  <c r="Q946" i="4" s="1"/>
  <c r="T945" i="4"/>
  <c r="S945" i="4"/>
  <c r="R945" i="4"/>
  <c r="D945" i="4"/>
  <c r="Q945" i="4" s="1"/>
  <c r="T944" i="4"/>
  <c r="S944" i="4"/>
  <c r="R944" i="4"/>
  <c r="D944" i="4"/>
  <c r="B944" i="4" s="1"/>
  <c r="C944" i="4" s="1"/>
  <c r="T943" i="4"/>
  <c r="S943" i="4"/>
  <c r="R943" i="4"/>
  <c r="D943" i="4"/>
  <c r="Q943" i="4" s="1"/>
  <c r="T942" i="4"/>
  <c r="S942" i="4"/>
  <c r="R942" i="4"/>
  <c r="D942" i="4"/>
  <c r="Q942" i="4" s="1"/>
  <c r="T941" i="4"/>
  <c r="S941" i="4"/>
  <c r="R941" i="4"/>
  <c r="D941" i="4"/>
  <c r="Q941" i="4" s="1"/>
  <c r="T940" i="4"/>
  <c r="S940" i="4"/>
  <c r="R940" i="4"/>
  <c r="D940" i="4"/>
  <c r="B940" i="4" s="1"/>
  <c r="C940" i="4" s="1"/>
  <c r="P940" i="4" s="1"/>
  <c r="T939" i="4"/>
  <c r="S939" i="4"/>
  <c r="R939" i="4"/>
  <c r="D939" i="4"/>
  <c r="Q939" i="4" s="1"/>
  <c r="T938" i="4"/>
  <c r="S938" i="4"/>
  <c r="R938" i="4"/>
  <c r="D938" i="4"/>
  <c r="Q938" i="4" s="1"/>
  <c r="T937" i="4"/>
  <c r="S937" i="4"/>
  <c r="R937" i="4"/>
  <c r="D937" i="4"/>
  <c r="Q937" i="4" s="1"/>
  <c r="T936" i="4"/>
  <c r="S936" i="4"/>
  <c r="R936" i="4"/>
  <c r="D936" i="4"/>
  <c r="B936" i="4" s="1"/>
  <c r="C936" i="4" s="1"/>
  <c r="P936" i="4" s="1"/>
  <c r="T935" i="4"/>
  <c r="S935" i="4"/>
  <c r="R935" i="4"/>
  <c r="D935" i="4"/>
  <c r="Q935" i="4" s="1"/>
  <c r="T934" i="4"/>
  <c r="S934" i="4"/>
  <c r="R934" i="4"/>
  <c r="D934" i="4"/>
  <c r="Q934" i="4" s="1"/>
  <c r="T933" i="4"/>
  <c r="S933" i="4"/>
  <c r="R933" i="4"/>
  <c r="D933" i="4"/>
  <c r="Q933" i="4" s="1"/>
  <c r="T932" i="4"/>
  <c r="S932" i="4"/>
  <c r="R932" i="4"/>
  <c r="D932" i="4"/>
  <c r="B932" i="4" s="1"/>
  <c r="C932" i="4" s="1"/>
  <c r="P932" i="4" s="1"/>
  <c r="T931" i="4"/>
  <c r="S931" i="4"/>
  <c r="R931" i="4"/>
  <c r="D931" i="4"/>
  <c r="Q931" i="4" s="1"/>
  <c r="T930" i="4"/>
  <c r="S930" i="4"/>
  <c r="R930" i="4"/>
  <c r="D930" i="4"/>
  <c r="Q930" i="4" s="1"/>
  <c r="T929" i="4"/>
  <c r="S929" i="4"/>
  <c r="R929" i="4"/>
  <c r="D929" i="4"/>
  <c r="Q929" i="4" s="1"/>
  <c r="T928" i="4"/>
  <c r="S928" i="4"/>
  <c r="R928" i="4"/>
  <c r="D928" i="4"/>
  <c r="B928" i="4" s="1"/>
  <c r="C928" i="4" s="1"/>
  <c r="T927" i="4"/>
  <c r="S927" i="4"/>
  <c r="R927" i="4"/>
  <c r="D927" i="4"/>
  <c r="Q927" i="4" s="1"/>
  <c r="T926" i="4"/>
  <c r="S926" i="4"/>
  <c r="R926" i="4"/>
  <c r="D926" i="4"/>
  <c r="B926" i="4" s="1"/>
  <c r="C926" i="4" s="1"/>
  <c r="T925" i="4"/>
  <c r="S925" i="4"/>
  <c r="R925" i="4"/>
  <c r="D925" i="4"/>
  <c r="B925" i="4" s="1"/>
  <c r="C925" i="4" s="1"/>
  <c r="T924" i="4"/>
  <c r="S924" i="4"/>
  <c r="R924" i="4"/>
  <c r="D924" i="4"/>
  <c r="B924" i="4" s="1"/>
  <c r="C924" i="4" s="1"/>
  <c r="P924" i="4" s="1"/>
  <c r="T923" i="4"/>
  <c r="S923" i="4"/>
  <c r="R923" i="4"/>
  <c r="D923" i="4"/>
  <c r="Q923" i="4" s="1"/>
  <c r="T922" i="4"/>
  <c r="S922" i="4"/>
  <c r="R922" i="4"/>
  <c r="D922" i="4"/>
  <c r="B922" i="4" s="1"/>
  <c r="C922" i="4" s="1"/>
  <c r="T921" i="4"/>
  <c r="S921" i="4"/>
  <c r="R921" i="4"/>
  <c r="D921" i="4"/>
  <c r="Q921" i="4" s="1"/>
  <c r="T920" i="4"/>
  <c r="S920" i="4"/>
  <c r="R920" i="4"/>
  <c r="D920" i="4"/>
  <c r="B920" i="4" s="1"/>
  <c r="C920" i="4" s="1"/>
  <c r="P920" i="4" s="1"/>
  <c r="T919" i="4"/>
  <c r="S919" i="4"/>
  <c r="R919" i="4"/>
  <c r="D919" i="4"/>
  <c r="Q919" i="4" s="1"/>
  <c r="T918" i="4"/>
  <c r="S918" i="4"/>
  <c r="R918" i="4"/>
  <c r="D918" i="4"/>
  <c r="B918" i="4" s="1"/>
  <c r="C918" i="4" s="1"/>
  <c r="T917" i="4"/>
  <c r="S917" i="4"/>
  <c r="R917" i="4"/>
  <c r="D917" i="4"/>
  <c r="Q917" i="4" s="1"/>
  <c r="T916" i="4"/>
  <c r="S916" i="4"/>
  <c r="R916" i="4"/>
  <c r="D916" i="4"/>
  <c r="B916" i="4" s="1"/>
  <c r="C916" i="4" s="1"/>
  <c r="T915" i="4"/>
  <c r="S915" i="4"/>
  <c r="R915" i="4"/>
  <c r="D915" i="4"/>
  <c r="Q915" i="4" s="1"/>
  <c r="T914" i="4"/>
  <c r="S914" i="4"/>
  <c r="R914" i="4"/>
  <c r="D914" i="4"/>
  <c r="Q914" i="4" s="1"/>
  <c r="T913" i="4"/>
  <c r="S913" i="4"/>
  <c r="R913" i="4"/>
  <c r="D913" i="4"/>
  <c r="Q913" i="4" s="1"/>
  <c r="T912" i="4"/>
  <c r="S912" i="4"/>
  <c r="R912" i="4"/>
  <c r="D912" i="4"/>
  <c r="B912" i="4" s="1"/>
  <c r="C912" i="4" s="1"/>
  <c r="P912" i="4" s="1"/>
  <c r="T911" i="4"/>
  <c r="S911" i="4"/>
  <c r="R911" i="4"/>
  <c r="H911" i="4"/>
  <c r="D911" i="4"/>
  <c r="Q911" i="4" s="1"/>
  <c r="T910" i="4"/>
  <c r="S910" i="4"/>
  <c r="R910" i="4"/>
  <c r="D910" i="4"/>
  <c r="B910" i="4" s="1"/>
  <c r="C910" i="4" s="1"/>
  <c r="T909" i="4"/>
  <c r="S909" i="4"/>
  <c r="R909" i="4"/>
  <c r="D909" i="4"/>
  <c r="B909" i="4" s="1"/>
  <c r="C909" i="4" s="1"/>
  <c r="T908" i="4"/>
  <c r="S908" i="4"/>
  <c r="R908" i="4"/>
  <c r="D908" i="4"/>
  <c r="B908" i="4" s="1"/>
  <c r="C908" i="4" s="1"/>
  <c r="T907" i="4"/>
  <c r="S907" i="4"/>
  <c r="R907" i="4"/>
  <c r="D907" i="4"/>
  <c r="B907" i="4" s="1"/>
  <c r="C907" i="4" s="1"/>
  <c r="T906" i="4"/>
  <c r="S906" i="4"/>
  <c r="R906" i="4"/>
  <c r="D906" i="4"/>
  <c r="B906" i="4" s="1"/>
  <c r="C906" i="4" s="1"/>
  <c r="T905" i="4"/>
  <c r="S905" i="4"/>
  <c r="R905" i="4"/>
  <c r="D905" i="4"/>
  <c r="B905" i="4" s="1"/>
  <c r="C905" i="4" s="1"/>
  <c r="T904" i="4"/>
  <c r="S904" i="4"/>
  <c r="R904" i="4"/>
  <c r="H904" i="4"/>
  <c r="D904" i="4"/>
  <c r="Q904" i="4" s="1"/>
  <c r="T903" i="4"/>
  <c r="S903" i="4"/>
  <c r="R903" i="4"/>
  <c r="D903" i="4"/>
  <c r="B903" i="4" s="1"/>
  <c r="C903" i="4" s="1"/>
  <c r="T902" i="4"/>
  <c r="S902" i="4"/>
  <c r="R902" i="4"/>
  <c r="D902" i="4"/>
  <c r="B902" i="4" s="1"/>
  <c r="C902" i="4" s="1"/>
  <c r="T901" i="4"/>
  <c r="S901" i="4"/>
  <c r="R901" i="4"/>
  <c r="D901" i="4"/>
  <c r="Q901" i="4" s="1"/>
  <c r="T900" i="4"/>
  <c r="S900" i="4"/>
  <c r="R900" i="4"/>
  <c r="D900" i="4"/>
  <c r="B900" i="4" s="1"/>
  <c r="C900" i="4" s="1"/>
  <c r="T899" i="4"/>
  <c r="S899" i="4"/>
  <c r="R899" i="4"/>
  <c r="D899" i="4"/>
  <c r="B899" i="4" s="1"/>
  <c r="C899" i="4" s="1"/>
  <c r="T898" i="4"/>
  <c r="S898" i="4"/>
  <c r="R898" i="4"/>
  <c r="D898" i="4"/>
  <c r="B898" i="4" s="1"/>
  <c r="C898" i="4" s="1"/>
  <c r="T897" i="4"/>
  <c r="S897" i="4"/>
  <c r="R897" i="4"/>
  <c r="D897" i="4"/>
  <c r="Q897" i="4" s="1"/>
  <c r="T896" i="4"/>
  <c r="S896" i="4"/>
  <c r="R896" i="4"/>
  <c r="D896" i="4"/>
  <c r="B896" i="4" s="1"/>
  <c r="C896" i="4" s="1"/>
  <c r="T895" i="4"/>
  <c r="S895" i="4"/>
  <c r="R895" i="4"/>
  <c r="H895" i="4"/>
  <c r="D895" i="4"/>
  <c r="Q895" i="4" s="1"/>
  <c r="T894" i="4"/>
  <c r="S894" i="4"/>
  <c r="R894" i="4"/>
  <c r="D894" i="4"/>
  <c r="B894" i="4" s="1"/>
  <c r="C894" i="4" s="1"/>
  <c r="T893" i="4"/>
  <c r="S893" i="4"/>
  <c r="R893" i="4"/>
  <c r="D893" i="4"/>
  <c r="B893" i="4" s="1"/>
  <c r="C893" i="4" s="1"/>
  <c r="T892" i="4"/>
  <c r="S892" i="4"/>
  <c r="R892" i="4"/>
  <c r="H892" i="4"/>
  <c r="D892" i="4"/>
  <c r="Q892" i="4" s="1"/>
  <c r="T891" i="4"/>
  <c r="S891" i="4"/>
  <c r="R891" i="4"/>
  <c r="H891" i="4"/>
  <c r="D891" i="4"/>
  <c r="Q891" i="4" s="1"/>
  <c r="T890" i="4"/>
  <c r="S890" i="4"/>
  <c r="R890" i="4"/>
  <c r="D890" i="4"/>
  <c r="B890" i="4" s="1"/>
  <c r="C890" i="4" s="1"/>
  <c r="T889" i="4"/>
  <c r="S889" i="4"/>
  <c r="R889" i="4"/>
  <c r="D889" i="4"/>
  <c r="Q889" i="4" s="1"/>
  <c r="T888" i="4"/>
  <c r="S888" i="4"/>
  <c r="R888" i="4"/>
  <c r="H888" i="4"/>
  <c r="D888" i="4"/>
  <c r="Q888" i="4" s="1"/>
  <c r="T887" i="4"/>
  <c r="S887" i="4"/>
  <c r="R887" i="4"/>
  <c r="D887" i="4"/>
  <c r="B887" i="4" s="1"/>
  <c r="C887" i="4" s="1"/>
  <c r="T886" i="4"/>
  <c r="S886" i="4"/>
  <c r="R886" i="4"/>
  <c r="D886" i="4"/>
  <c r="B886" i="4" s="1"/>
  <c r="C886" i="4" s="1"/>
  <c r="T885" i="4"/>
  <c r="S885" i="4"/>
  <c r="R885" i="4"/>
  <c r="D885" i="4"/>
  <c r="Q885" i="4" s="1"/>
  <c r="T884" i="4"/>
  <c r="S884" i="4"/>
  <c r="R884" i="4"/>
  <c r="D884" i="4"/>
  <c r="B884" i="4" s="1"/>
  <c r="C884" i="4" s="1"/>
  <c r="T883" i="4"/>
  <c r="S883" i="4"/>
  <c r="R883" i="4"/>
  <c r="D883" i="4"/>
  <c r="B883" i="4" s="1"/>
  <c r="C883" i="4" s="1"/>
  <c r="T882" i="4"/>
  <c r="S882" i="4"/>
  <c r="R882" i="4"/>
  <c r="D882" i="4"/>
  <c r="Q882" i="4" s="1"/>
  <c r="T881" i="4"/>
  <c r="S881" i="4"/>
  <c r="R881" i="4"/>
  <c r="D881" i="4"/>
  <c r="B881" i="4" s="1"/>
  <c r="C881" i="4" s="1"/>
  <c r="T880" i="4"/>
  <c r="S880" i="4"/>
  <c r="R880" i="4"/>
  <c r="D880" i="4"/>
  <c r="B880" i="4" s="1"/>
  <c r="C880" i="4" s="1"/>
  <c r="T879" i="4"/>
  <c r="S879" i="4"/>
  <c r="R879" i="4"/>
  <c r="D879" i="4"/>
  <c r="B879" i="4" s="1"/>
  <c r="C879" i="4" s="1"/>
  <c r="T878" i="4"/>
  <c r="S878" i="4"/>
  <c r="R878" i="4"/>
  <c r="D878" i="4"/>
  <c r="Q878" i="4" s="1"/>
  <c r="T877" i="4"/>
  <c r="S877" i="4"/>
  <c r="R877" i="4"/>
  <c r="D877" i="4"/>
  <c r="B877" i="4" s="1"/>
  <c r="C877" i="4" s="1"/>
  <c r="T876" i="4"/>
  <c r="S876" i="4"/>
  <c r="R876" i="4"/>
  <c r="D876" i="4"/>
  <c r="B876" i="4" s="1"/>
  <c r="C876" i="4" s="1"/>
  <c r="T875" i="4"/>
  <c r="S875" i="4"/>
  <c r="R875" i="4"/>
  <c r="D875" i="4"/>
  <c r="B875" i="4" s="1"/>
  <c r="C875" i="4" s="1"/>
  <c r="T874" i="4"/>
  <c r="S874" i="4"/>
  <c r="R874" i="4"/>
  <c r="D874" i="4"/>
  <c r="B874" i="4" s="1"/>
  <c r="C874" i="4" s="1"/>
  <c r="T873" i="4"/>
  <c r="S873" i="4"/>
  <c r="R873" i="4"/>
  <c r="D873" i="4"/>
  <c r="B873" i="4" s="1"/>
  <c r="C873" i="4" s="1"/>
  <c r="T872" i="4"/>
  <c r="S872" i="4"/>
  <c r="R872" i="4"/>
  <c r="D872" i="4"/>
  <c r="B872" i="4" s="1"/>
  <c r="C872" i="4" s="1"/>
  <c r="T871" i="4"/>
  <c r="S871" i="4"/>
  <c r="R871" i="4"/>
  <c r="D871" i="4"/>
  <c r="B871" i="4" s="1"/>
  <c r="C871" i="4" s="1"/>
  <c r="T870" i="4"/>
  <c r="S870" i="4"/>
  <c r="R870" i="4"/>
  <c r="D870" i="4"/>
  <c r="B870" i="4" s="1"/>
  <c r="C870" i="4" s="1"/>
  <c r="T869" i="4"/>
  <c r="S869" i="4"/>
  <c r="R869" i="4"/>
  <c r="D869" i="4"/>
  <c r="Q869" i="4" s="1"/>
  <c r="T868" i="4"/>
  <c r="S868" i="4"/>
  <c r="R868" i="4"/>
  <c r="D868" i="4"/>
  <c r="B868" i="4" s="1"/>
  <c r="C868" i="4" s="1"/>
  <c r="T867" i="4"/>
  <c r="S867" i="4"/>
  <c r="R867" i="4"/>
  <c r="D867" i="4"/>
  <c r="B867" i="4" s="1"/>
  <c r="C867" i="4" s="1"/>
  <c r="T866" i="4"/>
  <c r="S866" i="4"/>
  <c r="R866" i="4"/>
  <c r="D866" i="4"/>
  <c r="B866" i="4" s="1"/>
  <c r="C866" i="4" s="1"/>
  <c r="T865" i="4"/>
  <c r="S865" i="4"/>
  <c r="R865" i="4"/>
  <c r="Q865" i="4"/>
  <c r="P865" i="4"/>
  <c r="N865" i="4"/>
  <c r="T864" i="4"/>
  <c r="S864" i="4"/>
  <c r="R864" i="4"/>
  <c r="Q864" i="4"/>
  <c r="P864" i="4"/>
  <c r="N864" i="4"/>
  <c r="T863" i="4"/>
  <c r="S863" i="4"/>
  <c r="R863" i="4"/>
  <c r="Q863" i="4"/>
  <c r="P863" i="4"/>
  <c r="N863" i="4"/>
  <c r="T862" i="4"/>
  <c r="S862" i="4"/>
  <c r="R862" i="4"/>
  <c r="Q862" i="4"/>
  <c r="P862" i="4"/>
  <c r="N862" i="4"/>
  <c r="T861" i="4"/>
  <c r="S861" i="4"/>
  <c r="R861" i="4"/>
  <c r="H861" i="4"/>
  <c r="D861" i="4"/>
  <c r="Q861" i="4" s="1"/>
  <c r="T860" i="4"/>
  <c r="S860" i="4"/>
  <c r="R860" i="4"/>
  <c r="D860" i="4"/>
  <c r="B860" i="4" s="1"/>
  <c r="C860" i="4" s="1"/>
  <c r="T859" i="4"/>
  <c r="S859" i="4"/>
  <c r="R859" i="4"/>
  <c r="H859" i="4"/>
  <c r="D859" i="4"/>
  <c r="Q859" i="4" s="1"/>
  <c r="T858" i="4"/>
  <c r="S858" i="4"/>
  <c r="R858" i="4"/>
  <c r="H858" i="4"/>
  <c r="D858" i="4"/>
  <c r="B858" i="4" s="1"/>
  <c r="C858" i="4" s="1"/>
  <c r="T857" i="4"/>
  <c r="S857" i="4"/>
  <c r="R857" i="4"/>
  <c r="D857" i="4"/>
  <c r="B857" i="4" s="1"/>
  <c r="C857" i="4" s="1"/>
  <c r="T856" i="4"/>
  <c r="S856" i="4"/>
  <c r="R856" i="4"/>
  <c r="Q856" i="4"/>
  <c r="P856" i="4"/>
  <c r="N856" i="4"/>
  <c r="T855" i="4"/>
  <c r="S855" i="4"/>
  <c r="R855" i="4"/>
  <c r="Q855" i="4"/>
  <c r="P855" i="4"/>
  <c r="N855" i="4"/>
  <c r="T854" i="4"/>
  <c r="S854" i="4"/>
  <c r="R854" i="4"/>
  <c r="Q854" i="4"/>
  <c r="P854" i="4"/>
  <c r="N854" i="4"/>
  <c r="T853" i="4"/>
  <c r="S853" i="4"/>
  <c r="R853" i="4"/>
  <c r="Q853" i="4"/>
  <c r="P853" i="4"/>
  <c r="N853" i="4"/>
  <c r="T852" i="4"/>
  <c r="S852" i="4"/>
  <c r="R852" i="4"/>
  <c r="H852" i="4"/>
  <c r="D852" i="4"/>
  <c r="Q852" i="4" s="1"/>
  <c r="T851" i="4"/>
  <c r="S851" i="4"/>
  <c r="R851" i="4"/>
  <c r="D851" i="4"/>
  <c r="B851" i="4" s="1"/>
  <c r="C851" i="4" s="1"/>
  <c r="T850" i="4"/>
  <c r="S850" i="4"/>
  <c r="R850" i="4"/>
  <c r="H850" i="4"/>
  <c r="D850" i="4"/>
  <c r="Q850" i="4" s="1"/>
  <c r="T849" i="4"/>
  <c r="S849" i="4"/>
  <c r="R849" i="4"/>
  <c r="H849" i="4"/>
  <c r="D849" i="4"/>
  <c r="B849" i="4" s="1"/>
  <c r="C849" i="4" s="1"/>
  <c r="T848" i="4"/>
  <c r="S848" i="4"/>
  <c r="R848" i="4"/>
  <c r="D848" i="4"/>
  <c r="Q848" i="4" s="1"/>
  <c r="T847" i="4"/>
  <c r="S847" i="4"/>
  <c r="R847" i="4"/>
  <c r="D847" i="4"/>
  <c r="B847" i="4" s="1"/>
  <c r="C847" i="4" s="1"/>
  <c r="T846" i="4"/>
  <c r="S846" i="4"/>
  <c r="R846" i="4"/>
  <c r="D846" i="4"/>
  <c r="B846" i="4" s="1"/>
  <c r="C846" i="4" s="1"/>
  <c r="T845" i="4"/>
  <c r="S845" i="4"/>
  <c r="R845" i="4"/>
  <c r="D845" i="4"/>
  <c r="B845" i="4" s="1"/>
  <c r="C845" i="4" s="1"/>
  <c r="T844" i="4"/>
  <c r="S844" i="4"/>
  <c r="R844" i="4"/>
  <c r="D844" i="4"/>
  <c r="Q844" i="4" s="1"/>
  <c r="T843" i="4"/>
  <c r="S843" i="4"/>
  <c r="R843" i="4"/>
  <c r="D843" i="4"/>
  <c r="B843" i="4" s="1"/>
  <c r="C843" i="4" s="1"/>
  <c r="T842" i="4"/>
  <c r="S842" i="4"/>
  <c r="R842" i="4"/>
  <c r="D842" i="4"/>
  <c r="B842" i="4" s="1"/>
  <c r="C842" i="4" s="1"/>
  <c r="T841" i="4"/>
  <c r="S841" i="4"/>
  <c r="R841" i="4"/>
  <c r="D841" i="4"/>
  <c r="B841" i="4" s="1"/>
  <c r="C841" i="4" s="1"/>
  <c r="T840" i="4"/>
  <c r="S840" i="4"/>
  <c r="R840" i="4"/>
  <c r="D840" i="4"/>
  <c r="B840" i="4" s="1"/>
  <c r="C840" i="4" s="1"/>
  <c r="T839" i="4"/>
  <c r="S839" i="4"/>
  <c r="R839" i="4"/>
  <c r="D839" i="4"/>
  <c r="B839" i="4" s="1"/>
  <c r="C839" i="4" s="1"/>
  <c r="T838" i="4"/>
  <c r="S838" i="4"/>
  <c r="R838" i="4"/>
  <c r="D838" i="4"/>
  <c r="B838" i="4" s="1"/>
  <c r="C838" i="4" s="1"/>
  <c r="T837" i="4"/>
  <c r="S837" i="4"/>
  <c r="R837" i="4"/>
  <c r="D837" i="4"/>
  <c r="B837" i="4" s="1"/>
  <c r="C837" i="4" s="1"/>
  <c r="T836" i="4"/>
  <c r="S836" i="4"/>
  <c r="R836" i="4"/>
  <c r="D836" i="4"/>
  <c r="B836" i="4" s="1"/>
  <c r="C836" i="4" s="1"/>
  <c r="T835" i="4"/>
  <c r="S835" i="4"/>
  <c r="R835" i="4"/>
  <c r="D835" i="4"/>
  <c r="Q835" i="4" s="1"/>
  <c r="T834" i="4"/>
  <c r="S834" i="4"/>
  <c r="R834" i="4"/>
  <c r="D834" i="4"/>
  <c r="B834" i="4" s="1"/>
  <c r="C834" i="4" s="1"/>
  <c r="T833" i="4"/>
  <c r="S833" i="4"/>
  <c r="R833" i="4"/>
  <c r="D833" i="4"/>
  <c r="B833" i="4" s="1"/>
  <c r="C833" i="4" s="1"/>
  <c r="T832" i="4"/>
  <c r="S832" i="4"/>
  <c r="R832" i="4"/>
  <c r="D832" i="4"/>
  <c r="Q832" i="4" s="1"/>
  <c r="T831" i="4"/>
  <c r="S831" i="4"/>
  <c r="R831" i="4"/>
  <c r="D831" i="4"/>
  <c r="B831" i="4" s="1"/>
  <c r="C831" i="4" s="1"/>
  <c r="T830" i="4"/>
  <c r="S830" i="4"/>
  <c r="R830" i="4"/>
  <c r="D830" i="4"/>
  <c r="B830" i="4" s="1"/>
  <c r="C830" i="4" s="1"/>
  <c r="T829" i="4"/>
  <c r="S829" i="4"/>
  <c r="R829" i="4"/>
  <c r="D829" i="4"/>
  <c r="B829" i="4" s="1"/>
  <c r="C829" i="4" s="1"/>
  <c r="T828" i="4"/>
  <c r="S828" i="4"/>
  <c r="R828" i="4"/>
  <c r="D828" i="4"/>
  <c r="Q828" i="4" s="1"/>
  <c r="T827" i="4"/>
  <c r="S827" i="4"/>
  <c r="R827" i="4"/>
  <c r="D827" i="4"/>
  <c r="B827" i="4" s="1"/>
  <c r="C827" i="4" s="1"/>
  <c r="T826" i="4"/>
  <c r="S826" i="4"/>
  <c r="R826" i="4"/>
  <c r="D826" i="4"/>
  <c r="B826" i="4" s="1"/>
  <c r="C826" i="4" s="1"/>
  <c r="T825" i="4"/>
  <c r="S825" i="4"/>
  <c r="R825" i="4"/>
  <c r="D825" i="4"/>
  <c r="B825" i="4" s="1"/>
  <c r="C825" i="4" s="1"/>
  <c r="T824" i="4"/>
  <c r="S824" i="4"/>
  <c r="R824" i="4"/>
  <c r="D824" i="4"/>
  <c r="B824" i="4" s="1"/>
  <c r="C824" i="4" s="1"/>
  <c r="T823" i="4"/>
  <c r="S823" i="4"/>
  <c r="R823" i="4"/>
  <c r="D823" i="4"/>
  <c r="B823" i="4" s="1"/>
  <c r="C823" i="4" s="1"/>
  <c r="T822" i="4"/>
  <c r="S822" i="4"/>
  <c r="R822" i="4"/>
  <c r="D822" i="4"/>
  <c r="B822" i="4" s="1"/>
  <c r="C822" i="4" s="1"/>
  <c r="T821" i="4"/>
  <c r="S821" i="4"/>
  <c r="R821" i="4"/>
  <c r="D821" i="4"/>
  <c r="B821" i="4" s="1"/>
  <c r="C821" i="4" s="1"/>
  <c r="T820" i="4"/>
  <c r="S820" i="4"/>
  <c r="R820" i="4"/>
  <c r="D820" i="4"/>
  <c r="B820" i="4" s="1"/>
  <c r="C820" i="4" s="1"/>
  <c r="T819" i="4"/>
  <c r="S819" i="4"/>
  <c r="R819" i="4"/>
  <c r="D819" i="4"/>
  <c r="Q819" i="4" s="1"/>
  <c r="T818" i="4"/>
  <c r="S818" i="4"/>
  <c r="R818" i="4"/>
  <c r="D818" i="4"/>
  <c r="B818" i="4" s="1"/>
  <c r="C818" i="4" s="1"/>
  <c r="T817" i="4"/>
  <c r="S817" i="4"/>
  <c r="R817" i="4"/>
  <c r="H817" i="4"/>
  <c r="D817" i="4"/>
  <c r="Q817" i="4" s="1"/>
  <c r="T816" i="4"/>
  <c r="S816" i="4"/>
  <c r="R816" i="4"/>
  <c r="H816" i="4"/>
  <c r="D816" i="4"/>
  <c r="Q816" i="4" s="1"/>
  <c r="T815" i="4"/>
  <c r="S815" i="4"/>
  <c r="R815" i="4"/>
  <c r="H815" i="4"/>
  <c r="D815" i="4"/>
  <c r="Q815" i="4" s="1"/>
  <c r="T814" i="4"/>
  <c r="S814" i="4"/>
  <c r="R814" i="4"/>
  <c r="H814" i="4"/>
  <c r="D814" i="4"/>
  <c r="Q814" i="4" s="1"/>
  <c r="T813" i="4"/>
  <c r="S813" i="4"/>
  <c r="R813" i="4"/>
  <c r="H813" i="4"/>
  <c r="D813" i="4"/>
  <c r="Q813" i="4" s="1"/>
  <c r="T812" i="4"/>
  <c r="S812" i="4"/>
  <c r="R812" i="4"/>
  <c r="H812" i="4"/>
  <c r="D812" i="4"/>
  <c r="Q812" i="4" s="1"/>
  <c r="T811" i="4"/>
  <c r="S811" i="4"/>
  <c r="R811" i="4"/>
  <c r="H811" i="4"/>
  <c r="D811" i="4"/>
  <c r="Q811" i="4" s="1"/>
  <c r="T810" i="4"/>
  <c r="S810" i="4"/>
  <c r="R810" i="4"/>
  <c r="H810" i="4"/>
  <c r="D810" i="4"/>
  <c r="Q810" i="4" s="1"/>
  <c r="T809" i="4"/>
  <c r="S809" i="4"/>
  <c r="R809" i="4"/>
  <c r="D809" i="4"/>
  <c r="B809" i="4" s="1"/>
  <c r="C809" i="4" s="1"/>
  <c r="T808" i="4"/>
  <c r="S808" i="4"/>
  <c r="R808" i="4"/>
  <c r="D808" i="4"/>
  <c r="Q808" i="4" s="1"/>
  <c r="T807" i="4"/>
  <c r="S807" i="4"/>
  <c r="R807" i="4"/>
  <c r="D807" i="4"/>
  <c r="B807" i="4" s="1"/>
  <c r="C807" i="4" s="1"/>
  <c r="T806" i="4"/>
  <c r="S806" i="4"/>
  <c r="R806" i="4"/>
  <c r="D806" i="4"/>
  <c r="B806" i="4" s="1"/>
  <c r="C806" i="4" s="1"/>
  <c r="T805" i="4"/>
  <c r="S805" i="4"/>
  <c r="R805" i="4"/>
  <c r="D805" i="4"/>
  <c r="B805" i="4" s="1"/>
  <c r="C805" i="4" s="1"/>
  <c r="T804" i="4"/>
  <c r="S804" i="4"/>
  <c r="R804" i="4"/>
  <c r="D804" i="4"/>
  <c r="Q804" i="4" s="1"/>
  <c r="T803" i="4"/>
  <c r="S803" i="4"/>
  <c r="R803" i="4"/>
  <c r="D803" i="4"/>
  <c r="B803" i="4" s="1"/>
  <c r="C803" i="4" s="1"/>
  <c r="T802" i="4"/>
  <c r="S802" i="4"/>
  <c r="R802" i="4"/>
  <c r="D802" i="4"/>
  <c r="B802" i="4" s="1"/>
  <c r="C802" i="4" s="1"/>
  <c r="T801" i="4"/>
  <c r="S801" i="4"/>
  <c r="R801" i="4"/>
  <c r="D801" i="4"/>
  <c r="B801" i="4" s="1"/>
  <c r="C801" i="4" s="1"/>
  <c r="T800" i="4"/>
  <c r="S800" i="4"/>
  <c r="R800" i="4"/>
  <c r="D800" i="4"/>
  <c r="B800" i="4" s="1"/>
  <c r="C800" i="4" s="1"/>
  <c r="T799" i="4"/>
  <c r="S799" i="4"/>
  <c r="R799" i="4"/>
  <c r="D799" i="4"/>
  <c r="B799" i="4" s="1"/>
  <c r="C799" i="4" s="1"/>
  <c r="T798" i="4"/>
  <c r="S798" i="4"/>
  <c r="R798" i="4"/>
  <c r="D798" i="4"/>
  <c r="B798" i="4" s="1"/>
  <c r="C798" i="4" s="1"/>
  <c r="T797" i="4"/>
  <c r="S797" i="4"/>
  <c r="R797" i="4"/>
  <c r="D797" i="4"/>
  <c r="B797" i="4" s="1"/>
  <c r="C797" i="4" s="1"/>
  <c r="T796" i="4"/>
  <c r="S796" i="4"/>
  <c r="R796" i="4"/>
  <c r="D796" i="4"/>
  <c r="B796" i="4" s="1"/>
  <c r="C796" i="4" s="1"/>
  <c r="T795" i="4"/>
  <c r="S795" i="4"/>
  <c r="R795" i="4"/>
  <c r="D795" i="4"/>
  <c r="Q795" i="4" s="1"/>
  <c r="T794" i="4"/>
  <c r="S794" i="4"/>
  <c r="R794" i="4"/>
  <c r="D794" i="4"/>
  <c r="B794" i="4" s="1"/>
  <c r="C794" i="4" s="1"/>
  <c r="T793" i="4"/>
  <c r="S793" i="4"/>
  <c r="R793" i="4"/>
  <c r="D793" i="4"/>
  <c r="B793" i="4" s="1"/>
  <c r="C793" i="4" s="1"/>
  <c r="T792" i="4"/>
  <c r="S792" i="4"/>
  <c r="R792" i="4"/>
  <c r="D792" i="4"/>
  <c r="B792" i="4" s="1"/>
  <c r="C792" i="4" s="1"/>
  <c r="T791" i="4"/>
  <c r="S791" i="4"/>
  <c r="R791" i="4"/>
  <c r="D791" i="4"/>
  <c r="B791" i="4" s="1"/>
  <c r="C791" i="4" s="1"/>
  <c r="T790" i="4"/>
  <c r="S790" i="4"/>
  <c r="R790" i="4"/>
  <c r="D790" i="4"/>
  <c r="B790" i="4" s="1"/>
  <c r="C790" i="4" s="1"/>
  <c r="T789" i="4"/>
  <c r="S789" i="4"/>
  <c r="R789" i="4"/>
  <c r="D789" i="4"/>
  <c r="B789" i="4" s="1"/>
  <c r="C789" i="4" s="1"/>
  <c r="T788" i="4"/>
  <c r="S788" i="4"/>
  <c r="R788" i="4"/>
  <c r="D788" i="4"/>
  <c r="Q788" i="4" s="1"/>
  <c r="T787" i="4"/>
  <c r="S787" i="4"/>
  <c r="R787" i="4"/>
  <c r="D787" i="4"/>
  <c r="B787" i="4" s="1"/>
  <c r="C787" i="4" s="1"/>
  <c r="T786" i="4"/>
  <c r="S786" i="4"/>
  <c r="R786" i="4"/>
  <c r="D786" i="4"/>
  <c r="B786" i="4" s="1"/>
  <c r="C786" i="4" s="1"/>
  <c r="T785" i="4"/>
  <c r="S785" i="4"/>
  <c r="R785" i="4"/>
  <c r="D785" i="4"/>
  <c r="B785" i="4" s="1"/>
  <c r="C785" i="4" s="1"/>
  <c r="T784" i="4"/>
  <c r="S784" i="4"/>
  <c r="R784" i="4"/>
  <c r="D784" i="4"/>
  <c r="B784" i="4" s="1"/>
  <c r="C784" i="4" s="1"/>
  <c r="T783" i="4"/>
  <c r="S783" i="4"/>
  <c r="R783" i="4"/>
  <c r="D783" i="4"/>
  <c r="Q783" i="4" s="1"/>
  <c r="T782" i="4"/>
  <c r="S782" i="4"/>
  <c r="R782" i="4"/>
  <c r="D782" i="4"/>
  <c r="B782" i="4" s="1"/>
  <c r="C782" i="4" s="1"/>
  <c r="T781" i="4"/>
  <c r="S781" i="4"/>
  <c r="R781" i="4"/>
  <c r="D781" i="4"/>
  <c r="B781" i="4" s="1"/>
  <c r="C781" i="4" s="1"/>
  <c r="T780" i="4"/>
  <c r="S780" i="4"/>
  <c r="R780" i="4"/>
  <c r="D780" i="4"/>
  <c r="B780" i="4" s="1"/>
  <c r="C780" i="4" s="1"/>
  <c r="P780" i="4" s="1"/>
  <c r="T779" i="4"/>
  <c r="S779" i="4"/>
  <c r="R779" i="4"/>
  <c r="D779" i="4"/>
  <c r="B779" i="4" s="1"/>
  <c r="C779" i="4" s="1"/>
  <c r="N779" i="4" s="1"/>
  <c r="T778" i="4"/>
  <c r="S778" i="4"/>
  <c r="R778" i="4"/>
  <c r="D778" i="4"/>
  <c r="B778" i="4" s="1"/>
  <c r="C778" i="4" s="1"/>
  <c r="T777" i="4"/>
  <c r="S777" i="4"/>
  <c r="R777" i="4"/>
  <c r="D777" i="4"/>
  <c r="T776" i="4"/>
  <c r="S776" i="4"/>
  <c r="R776" i="4"/>
  <c r="D776" i="4"/>
  <c r="B776" i="4" s="1"/>
  <c r="C776" i="4" s="1"/>
  <c r="P776" i="4" s="1"/>
  <c r="T775" i="4"/>
  <c r="S775" i="4"/>
  <c r="R775" i="4"/>
  <c r="D775" i="4"/>
  <c r="B775" i="4" s="1"/>
  <c r="C775" i="4" s="1"/>
  <c r="N775" i="4" s="1"/>
  <c r="T774" i="4"/>
  <c r="S774" i="4"/>
  <c r="R774" i="4"/>
  <c r="D774" i="4"/>
  <c r="B774" i="4" s="1"/>
  <c r="C774" i="4" s="1"/>
  <c r="T773" i="4"/>
  <c r="S773" i="4"/>
  <c r="R773" i="4"/>
  <c r="D773" i="4"/>
  <c r="T772" i="4"/>
  <c r="S772" i="4"/>
  <c r="R772" i="4"/>
  <c r="D772" i="4"/>
  <c r="Q772" i="4" s="1"/>
  <c r="T771" i="4"/>
  <c r="S771" i="4"/>
  <c r="R771" i="4"/>
  <c r="D771" i="4"/>
  <c r="B771" i="4" s="1"/>
  <c r="C771" i="4" s="1"/>
  <c r="N771" i="4" s="1"/>
  <c r="T770" i="4"/>
  <c r="S770" i="4"/>
  <c r="R770" i="4"/>
  <c r="D770" i="4"/>
  <c r="B770" i="4" s="1"/>
  <c r="C770" i="4" s="1"/>
  <c r="T769" i="4"/>
  <c r="S769" i="4"/>
  <c r="R769" i="4"/>
  <c r="D769" i="4"/>
  <c r="T768" i="4"/>
  <c r="S768" i="4"/>
  <c r="R768" i="4"/>
  <c r="D768" i="4"/>
  <c r="T767" i="4"/>
  <c r="S767" i="4"/>
  <c r="R767" i="4"/>
  <c r="D767" i="4"/>
  <c r="B767" i="4" s="1"/>
  <c r="C767" i="4" s="1"/>
  <c r="T766" i="4"/>
  <c r="S766" i="4"/>
  <c r="R766" i="4"/>
  <c r="D766" i="4"/>
  <c r="T765" i="4"/>
  <c r="S765" i="4"/>
  <c r="R765" i="4"/>
  <c r="D765" i="4"/>
  <c r="T764" i="4"/>
  <c r="S764" i="4"/>
  <c r="R764" i="4"/>
  <c r="D764" i="4"/>
  <c r="Q764" i="4" s="1"/>
  <c r="T763" i="4"/>
  <c r="S763" i="4"/>
  <c r="R763" i="4"/>
  <c r="D763" i="4"/>
  <c r="B763" i="4" s="1"/>
  <c r="C763" i="4" s="1"/>
  <c r="T762" i="4"/>
  <c r="S762" i="4"/>
  <c r="R762" i="4"/>
  <c r="D762" i="4"/>
  <c r="B762" i="4" s="1"/>
  <c r="C762" i="4" s="1"/>
  <c r="T761" i="4"/>
  <c r="S761" i="4"/>
  <c r="R761" i="4"/>
  <c r="D761" i="4"/>
  <c r="T760" i="4"/>
  <c r="S760" i="4"/>
  <c r="R760" i="4"/>
  <c r="D760" i="4"/>
  <c r="Q760" i="4" s="1"/>
  <c r="T759" i="4"/>
  <c r="S759" i="4"/>
  <c r="R759" i="4"/>
  <c r="D759" i="4"/>
  <c r="Q759" i="4" s="1"/>
  <c r="T758" i="4"/>
  <c r="S758" i="4"/>
  <c r="R758" i="4"/>
  <c r="D758" i="4"/>
  <c r="B758" i="4" s="1"/>
  <c r="C758" i="4" s="1"/>
  <c r="P758" i="4" s="1"/>
  <c r="T757" i="4"/>
  <c r="S757" i="4"/>
  <c r="R757" i="4"/>
  <c r="D757" i="4"/>
  <c r="Q757" i="4" s="1"/>
  <c r="T756" i="4"/>
  <c r="S756" i="4"/>
  <c r="R756" i="4"/>
  <c r="D756" i="4"/>
  <c r="Q756" i="4" s="1"/>
  <c r="T755" i="4"/>
  <c r="S755" i="4"/>
  <c r="R755" i="4"/>
  <c r="D755" i="4"/>
  <c r="Q755" i="4" s="1"/>
  <c r="T754" i="4"/>
  <c r="S754" i="4"/>
  <c r="R754" i="4"/>
  <c r="D754" i="4"/>
  <c r="B754" i="4" s="1"/>
  <c r="C754" i="4" s="1"/>
  <c r="T753" i="4"/>
  <c r="S753" i="4"/>
  <c r="R753" i="4"/>
  <c r="Q753" i="4"/>
  <c r="P753" i="4"/>
  <c r="N753" i="4"/>
  <c r="T752" i="4"/>
  <c r="S752" i="4"/>
  <c r="R752" i="4"/>
  <c r="Q752" i="4"/>
  <c r="P752" i="4"/>
  <c r="N752" i="4"/>
  <c r="T751" i="4"/>
  <c r="S751" i="4"/>
  <c r="R751" i="4"/>
  <c r="Q751" i="4"/>
  <c r="P751" i="4"/>
  <c r="N751" i="4"/>
  <c r="T750" i="4"/>
  <c r="S750" i="4"/>
  <c r="R750" i="4"/>
  <c r="Q750" i="4"/>
  <c r="P750" i="4"/>
  <c r="N750" i="4"/>
  <c r="T749" i="4"/>
  <c r="S749" i="4"/>
  <c r="R749" i="4"/>
  <c r="D749" i="4"/>
  <c r="T748" i="4"/>
  <c r="S748" i="4"/>
  <c r="R748" i="4"/>
  <c r="D748" i="4"/>
  <c r="B748" i="4" s="1"/>
  <c r="C748" i="4" s="1"/>
  <c r="P748" i="4" s="1"/>
  <c r="T747" i="4"/>
  <c r="S747" i="4"/>
  <c r="R747" i="4"/>
  <c r="D747" i="4"/>
  <c r="B747" i="4" s="1"/>
  <c r="C747" i="4" s="1"/>
  <c r="N747" i="4" s="1"/>
  <c r="T746" i="4"/>
  <c r="S746" i="4"/>
  <c r="R746" i="4"/>
  <c r="D746" i="4"/>
  <c r="T745" i="4"/>
  <c r="S745" i="4"/>
  <c r="R745" i="4"/>
  <c r="D745" i="4"/>
  <c r="Q745" i="4" s="1"/>
  <c r="T744" i="4"/>
  <c r="S744" i="4"/>
  <c r="R744" i="4"/>
  <c r="Q744" i="4"/>
  <c r="P744" i="4"/>
  <c r="N744" i="4"/>
  <c r="T743" i="4"/>
  <c r="S743" i="4"/>
  <c r="R743" i="4"/>
  <c r="Q743" i="4"/>
  <c r="P743" i="4"/>
  <c r="N743" i="4"/>
  <c r="T742" i="4"/>
  <c r="S742" i="4"/>
  <c r="R742" i="4"/>
  <c r="Q742" i="4"/>
  <c r="P742" i="4"/>
  <c r="N742" i="4"/>
  <c r="T741" i="4"/>
  <c r="S741" i="4"/>
  <c r="R741" i="4"/>
  <c r="Q741" i="4"/>
  <c r="P741" i="4"/>
  <c r="N741" i="4"/>
  <c r="T740" i="4"/>
  <c r="S740" i="4"/>
  <c r="R740" i="4"/>
  <c r="D740" i="4"/>
  <c r="B740" i="4" s="1"/>
  <c r="C740" i="4" s="1"/>
  <c r="T739" i="4"/>
  <c r="S739" i="4"/>
  <c r="R739" i="4"/>
  <c r="D739" i="4"/>
  <c r="T738" i="4"/>
  <c r="S738" i="4"/>
  <c r="R738" i="4"/>
  <c r="D738" i="4"/>
  <c r="T737" i="4"/>
  <c r="S737" i="4"/>
  <c r="R737" i="4"/>
  <c r="D737" i="4"/>
  <c r="Q737" i="4" s="1"/>
  <c r="T736" i="4"/>
  <c r="S736" i="4"/>
  <c r="R736" i="4"/>
  <c r="D736" i="4"/>
  <c r="Q736" i="4" s="1"/>
  <c r="T735" i="4"/>
  <c r="S735" i="4"/>
  <c r="R735" i="4"/>
  <c r="D735" i="4"/>
  <c r="Q735" i="4" s="1"/>
  <c r="T734" i="4"/>
  <c r="S734" i="4"/>
  <c r="R734" i="4"/>
  <c r="D734" i="4"/>
  <c r="B734" i="4" s="1"/>
  <c r="C734" i="4" s="1"/>
  <c r="T733" i="4"/>
  <c r="S733" i="4"/>
  <c r="R733" i="4"/>
  <c r="D733" i="4"/>
  <c r="Q733" i="4" s="1"/>
  <c r="T732" i="4"/>
  <c r="S732" i="4"/>
  <c r="R732" i="4"/>
  <c r="D732" i="4"/>
  <c r="B732" i="4" s="1"/>
  <c r="C732" i="4" s="1"/>
  <c r="T731" i="4"/>
  <c r="S731" i="4"/>
  <c r="R731" i="4"/>
  <c r="D731" i="4"/>
  <c r="Q731" i="4" s="1"/>
  <c r="T730" i="4"/>
  <c r="S730" i="4"/>
  <c r="R730" i="4"/>
  <c r="Q730" i="4"/>
  <c r="P730" i="4"/>
  <c r="N730" i="4"/>
  <c r="T729" i="4"/>
  <c r="S729" i="4"/>
  <c r="R729" i="4"/>
  <c r="Q729" i="4"/>
  <c r="P729" i="4"/>
  <c r="N729" i="4"/>
  <c r="T728" i="4"/>
  <c r="S728" i="4"/>
  <c r="R728" i="4"/>
  <c r="Q728" i="4"/>
  <c r="P728" i="4"/>
  <c r="N728" i="4"/>
  <c r="T727" i="4"/>
  <c r="S727" i="4"/>
  <c r="R727" i="4"/>
  <c r="Q727" i="4"/>
  <c r="P727" i="4"/>
  <c r="N727" i="4"/>
  <c r="T726" i="4"/>
  <c r="S726" i="4"/>
  <c r="R726" i="4"/>
  <c r="H726" i="4"/>
  <c r="D726" i="4"/>
  <c r="Q726" i="4" s="1"/>
  <c r="T725" i="4"/>
  <c r="S725" i="4"/>
  <c r="R725" i="4"/>
  <c r="D725" i="4"/>
  <c r="Q725" i="4" s="1"/>
  <c r="T724" i="4"/>
  <c r="S724" i="4"/>
  <c r="R724" i="4"/>
  <c r="H724" i="4"/>
  <c r="D724" i="4"/>
  <c r="B724" i="4" s="1"/>
  <c r="C724" i="4" s="1"/>
  <c r="T723" i="4"/>
  <c r="S723" i="4"/>
  <c r="R723" i="4"/>
  <c r="D723" i="4"/>
  <c r="Q723" i="4" s="1"/>
  <c r="T722" i="4"/>
  <c r="S722" i="4"/>
  <c r="R722" i="4"/>
  <c r="H722" i="4"/>
  <c r="D722" i="4"/>
  <c r="T721" i="4"/>
  <c r="S721" i="4"/>
  <c r="R721" i="4"/>
  <c r="Q721" i="4"/>
  <c r="P721" i="4"/>
  <c r="N721" i="4"/>
  <c r="T720" i="4"/>
  <c r="S720" i="4"/>
  <c r="R720" i="4"/>
  <c r="Q720" i="4"/>
  <c r="P720" i="4"/>
  <c r="N720" i="4"/>
  <c r="T719" i="4"/>
  <c r="S719" i="4"/>
  <c r="R719" i="4"/>
  <c r="Q719" i="4"/>
  <c r="P719" i="4"/>
  <c r="N719" i="4"/>
  <c r="T718" i="4"/>
  <c r="S718" i="4"/>
  <c r="R718" i="4"/>
  <c r="Q718" i="4"/>
  <c r="P718" i="4"/>
  <c r="N718" i="4"/>
  <c r="T717" i="4"/>
  <c r="S717" i="4"/>
  <c r="R717" i="4"/>
  <c r="H717" i="4"/>
  <c r="D717" i="4"/>
  <c r="Q717" i="4" s="1"/>
  <c r="T716" i="4"/>
  <c r="S716" i="4"/>
  <c r="R716" i="4"/>
  <c r="D716" i="4"/>
  <c r="Q716" i="4" s="1"/>
  <c r="T715" i="4"/>
  <c r="S715" i="4"/>
  <c r="R715" i="4"/>
  <c r="H715" i="4"/>
  <c r="D715" i="4"/>
  <c r="B715" i="4" s="1"/>
  <c r="C715" i="4" s="1"/>
  <c r="T714" i="4"/>
  <c r="S714" i="4"/>
  <c r="R714" i="4"/>
  <c r="D714" i="4"/>
  <c r="T713" i="4"/>
  <c r="S713" i="4"/>
  <c r="R713" i="4"/>
  <c r="H713" i="4"/>
  <c r="D713" i="4"/>
  <c r="B713" i="4" s="1"/>
  <c r="C713" i="4" s="1"/>
  <c r="T712" i="4"/>
  <c r="S712" i="4"/>
  <c r="R712" i="4"/>
  <c r="H712" i="4"/>
  <c r="D712" i="4"/>
  <c r="T711" i="4"/>
  <c r="S711" i="4"/>
  <c r="R711" i="4"/>
  <c r="D711" i="4"/>
  <c r="B711" i="4" s="1"/>
  <c r="C711" i="4" s="1"/>
  <c r="T710" i="4"/>
  <c r="S710" i="4"/>
  <c r="R710" i="4"/>
  <c r="H710" i="4"/>
  <c r="D710" i="4"/>
  <c r="T709" i="4"/>
  <c r="S709" i="4"/>
  <c r="R709" i="4"/>
  <c r="D709" i="4"/>
  <c r="Q709" i="4" s="1"/>
  <c r="T708" i="4"/>
  <c r="S708" i="4"/>
  <c r="R708" i="4"/>
  <c r="H708" i="4"/>
  <c r="D708" i="4"/>
  <c r="Q708" i="4" s="1"/>
  <c r="T707" i="4"/>
  <c r="S707" i="4"/>
  <c r="R707" i="4"/>
  <c r="Q707" i="4"/>
  <c r="P707" i="4"/>
  <c r="N707" i="4"/>
  <c r="T706" i="4"/>
  <c r="S706" i="4"/>
  <c r="R706" i="4"/>
  <c r="Q706" i="4"/>
  <c r="P706" i="4"/>
  <c r="N706" i="4"/>
  <c r="T705" i="4"/>
  <c r="S705" i="4"/>
  <c r="R705" i="4"/>
  <c r="Q705" i="4"/>
  <c r="P705" i="4"/>
  <c r="N705" i="4"/>
  <c r="T704" i="4"/>
  <c r="S704" i="4"/>
  <c r="R704" i="4"/>
  <c r="Q704" i="4"/>
  <c r="P704" i="4"/>
  <c r="N704" i="4"/>
  <c r="T703" i="4"/>
  <c r="S703" i="4"/>
  <c r="R703" i="4"/>
  <c r="H703" i="4"/>
  <c r="D703" i="4"/>
  <c r="B703" i="4" s="1"/>
  <c r="C703" i="4" s="1"/>
  <c r="T702" i="4"/>
  <c r="S702" i="4"/>
  <c r="R702" i="4"/>
  <c r="D702" i="4"/>
  <c r="T701" i="4"/>
  <c r="S701" i="4"/>
  <c r="R701" i="4"/>
  <c r="H701" i="4"/>
  <c r="D701" i="4"/>
  <c r="Q701" i="4" s="1"/>
  <c r="T700" i="4"/>
  <c r="S700" i="4"/>
  <c r="R700" i="4"/>
  <c r="D700" i="4"/>
  <c r="Q700" i="4" s="1"/>
  <c r="T699" i="4"/>
  <c r="S699" i="4"/>
  <c r="R699" i="4"/>
  <c r="H699" i="4"/>
  <c r="D699" i="4"/>
  <c r="Q699" i="4" s="1"/>
  <c r="T698" i="4"/>
  <c r="S698" i="4"/>
  <c r="R698" i="4"/>
  <c r="D698" i="4"/>
  <c r="T697" i="4"/>
  <c r="S697" i="4"/>
  <c r="R697" i="4"/>
  <c r="D697" i="4"/>
  <c r="Q697" i="4" s="1"/>
  <c r="T696" i="4"/>
  <c r="S696" i="4"/>
  <c r="R696" i="4"/>
  <c r="D696" i="4"/>
  <c r="B696" i="4" s="1"/>
  <c r="C696" i="4" s="1"/>
  <c r="T695" i="4"/>
  <c r="S695" i="4"/>
  <c r="R695" i="4"/>
  <c r="D695" i="4"/>
  <c r="Q695" i="4" s="1"/>
  <c r="T694" i="4"/>
  <c r="S694" i="4"/>
  <c r="R694" i="4"/>
  <c r="D694" i="4"/>
  <c r="B694" i="4" s="1"/>
  <c r="C694" i="4" s="1"/>
  <c r="P694" i="4" s="1"/>
  <c r="T693" i="4"/>
  <c r="S693" i="4"/>
  <c r="R693" i="4"/>
  <c r="D693" i="4"/>
  <c r="Q693" i="4" s="1"/>
  <c r="T692" i="4"/>
  <c r="S692" i="4"/>
  <c r="R692" i="4"/>
  <c r="D692" i="4"/>
  <c r="T691" i="4"/>
  <c r="S691" i="4"/>
  <c r="R691" i="4"/>
  <c r="D691" i="4"/>
  <c r="Q691" i="4" s="1"/>
  <c r="T690" i="4"/>
  <c r="S690" i="4"/>
  <c r="R690" i="4"/>
  <c r="D690" i="4"/>
  <c r="B690" i="4" s="1"/>
  <c r="C690" i="4" s="1"/>
  <c r="P690" i="4" s="1"/>
  <c r="T689" i="4"/>
  <c r="S689" i="4"/>
  <c r="R689" i="4"/>
  <c r="D689" i="4"/>
  <c r="Q689" i="4" s="1"/>
  <c r="T688" i="4"/>
  <c r="S688" i="4"/>
  <c r="R688" i="4"/>
  <c r="D688" i="4"/>
  <c r="B688" i="4" s="1"/>
  <c r="C688" i="4" s="1"/>
  <c r="T687" i="4"/>
  <c r="S687" i="4"/>
  <c r="R687" i="4"/>
  <c r="D687" i="4"/>
  <c r="T686" i="4"/>
  <c r="S686" i="4"/>
  <c r="R686" i="4"/>
  <c r="D686" i="4"/>
  <c r="Q686" i="4" s="1"/>
  <c r="T685" i="4"/>
  <c r="S685" i="4"/>
  <c r="R685" i="4"/>
  <c r="D685" i="4"/>
  <c r="Q685" i="4" s="1"/>
  <c r="T684" i="4"/>
  <c r="S684" i="4"/>
  <c r="R684" i="4"/>
  <c r="D684" i="4"/>
  <c r="B684" i="4" s="1"/>
  <c r="C684" i="4" s="1"/>
  <c r="T683" i="4"/>
  <c r="S683" i="4"/>
  <c r="R683" i="4"/>
  <c r="D683" i="4"/>
  <c r="Q683" i="4" s="1"/>
  <c r="T682" i="4"/>
  <c r="S682" i="4"/>
  <c r="R682" i="4"/>
  <c r="D682" i="4"/>
  <c r="T681" i="4"/>
  <c r="S681" i="4"/>
  <c r="R681" i="4"/>
  <c r="D681" i="4"/>
  <c r="Q681" i="4" s="1"/>
  <c r="T680" i="4"/>
  <c r="S680" i="4"/>
  <c r="R680" i="4"/>
  <c r="D680" i="4"/>
  <c r="B680" i="4" s="1"/>
  <c r="C680" i="4" s="1"/>
  <c r="T679" i="4"/>
  <c r="S679" i="4"/>
  <c r="R679" i="4"/>
  <c r="D679" i="4"/>
  <c r="T678" i="4"/>
  <c r="S678" i="4"/>
  <c r="R678" i="4"/>
  <c r="D678" i="4"/>
  <c r="Q678" i="4" s="1"/>
  <c r="T677" i="4"/>
  <c r="S677" i="4"/>
  <c r="R677" i="4"/>
  <c r="D677" i="4"/>
  <c r="Q677" i="4" s="1"/>
  <c r="T676" i="4"/>
  <c r="S676" i="4"/>
  <c r="R676" i="4"/>
  <c r="D676" i="4"/>
  <c r="B676" i="4" s="1"/>
  <c r="C676" i="4" s="1"/>
  <c r="T675" i="4"/>
  <c r="S675" i="4"/>
  <c r="R675" i="4"/>
  <c r="D675" i="4"/>
  <c r="Q675" i="4" s="1"/>
  <c r="T674" i="4"/>
  <c r="S674" i="4"/>
  <c r="R674" i="4"/>
  <c r="D674" i="4"/>
  <c r="Q674" i="4" s="1"/>
  <c r="T673" i="4"/>
  <c r="S673" i="4"/>
  <c r="R673" i="4"/>
  <c r="D673" i="4"/>
  <c r="Q673" i="4" s="1"/>
  <c r="T672" i="4"/>
  <c r="S672" i="4"/>
  <c r="R672" i="4"/>
  <c r="D672" i="4"/>
  <c r="B672" i="4" s="1"/>
  <c r="C672" i="4" s="1"/>
  <c r="T671" i="4"/>
  <c r="S671" i="4"/>
  <c r="R671" i="4"/>
  <c r="D671" i="4"/>
  <c r="T670" i="4"/>
  <c r="S670" i="4"/>
  <c r="R670" i="4"/>
  <c r="D670" i="4"/>
  <c r="Q670" i="4" s="1"/>
  <c r="T669" i="4"/>
  <c r="S669" i="4"/>
  <c r="R669" i="4"/>
  <c r="D669" i="4"/>
  <c r="Q669" i="4" s="1"/>
  <c r="T668" i="4"/>
  <c r="S668" i="4"/>
  <c r="R668" i="4"/>
  <c r="D668" i="4"/>
  <c r="B668" i="4" s="1"/>
  <c r="C668" i="4" s="1"/>
  <c r="T667" i="4"/>
  <c r="S667" i="4"/>
  <c r="R667" i="4"/>
  <c r="D667" i="4"/>
  <c r="Q667" i="4" s="1"/>
  <c r="T666" i="4"/>
  <c r="S666" i="4"/>
  <c r="R666" i="4"/>
  <c r="D666" i="4"/>
  <c r="Q666" i="4" s="1"/>
  <c r="T665" i="4"/>
  <c r="S665" i="4"/>
  <c r="R665" i="4"/>
  <c r="D665" i="4"/>
  <c r="Q665" i="4" s="1"/>
  <c r="T664" i="4"/>
  <c r="S664" i="4"/>
  <c r="R664" i="4"/>
  <c r="D664" i="4"/>
  <c r="B664" i="4" s="1"/>
  <c r="C664" i="4" s="1"/>
  <c r="T663" i="4"/>
  <c r="S663" i="4"/>
  <c r="R663" i="4"/>
  <c r="D663" i="4"/>
  <c r="Q663" i="4" s="1"/>
  <c r="T662" i="4"/>
  <c r="S662" i="4"/>
  <c r="R662" i="4"/>
  <c r="H662" i="4"/>
  <c r="D662" i="4"/>
  <c r="B662" i="4" s="1"/>
  <c r="C662" i="4" s="1"/>
  <c r="T661" i="4"/>
  <c r="S661" i="4"/>
  <c r="R661" i="4"/>
  <c r="H661" i="4"/>
  <c r="D661" i="4"/>
  <c r="Q661" i="4" s="1"/>
  <c r="T660" i="4"/>
  <c r="S660" i="4"/>
  <c r="R660" i="4"/>
  <c r="H660" i="4"/>
  <c r="D660" i="4"/>
  <c r="B660" i="4" s="1"/>
  <c r="C660" i="4" s="1"/>
  <c r="T659" i="4"/>
  <c r="S659" i="4"/>
  <c r="R659" i="4"/>
  <c r="H659" i="4"/>
  <c r="D659" i="4"/>
  <c r="Q659" i="4" s="1"/>
  <c r="T658" i="4"/>
  <c r="S658" i="4"/>
  <c r="R658" i="4"/>
  <c r="H658" i="4"/>
  <c r="D658" i="4"/>
  <c r="B658" i="4" s="1"/>
  <c r="C658" i="4" s="1"/>
  <c r="T657" i="4"/>
  <c r="S657" i="4"/>
  <c r="R657" i="4"/>
  <c r="H657" i="4"/>
  <c r="D657" i="4"/>
  <c r="Q657" i="4" s="1"/>
  <c r="T656" i="4"/>
  <c r="S656" i="4"/>
  <c r="R656" i="4"/>
  <c r="H656" i="4"/>
  <c r="D656" i="4"/>
  <c r="B656" i="4" s="1"/>
  <c r="C656" i="4" s="1"/>
  <c r="T655" i="4"/>
  <c r="S655" i="4"/>
  <c r="R655" i="4"/>
  <c r="H655" i="4"/>
  <c r="D655" i="4"/>
  <c r="Q655" i="4" s="1"/>
  <c r="T654" i="4"/>
  <c r="S654" i="4"/>
  <c r="R654" i="4"/>
  <c r="H654" i="4"/>
  <c r="D654" i="4"/>
  <c r="B654" i="4" s="1"/>
  <c r="C654" i="4" s="1"/>
  <c r="T653" i="4"/>
  <c r="S653" i="4"/>
  <c r="R653" i="4"/>
  <c r="H653" i="4"/>
  <c r="D653" i="4"/>
  <c r="Q653" i="4" s="1"/>
  <c r="T652" i="4"/>
  <c r="S652" i="4"/>
  <c r="R652" i="4"/>
  <c r="H652" i="4"/>
  <c r="D652" i="4"/>
  <c r="B652" i="4" s="1"/>
  <c r="C652" i="4" s="1"/>
  <c r="T651" i="4"/>
  <c r="S651" i="4"/>
  <c r="R651" i="4"/>
  <c r="H651" i="4"/>
  <c r="D651" i="4"/>
  <c r="Q651" i="4" s="1"/>
  <c r="T650" i="4"/>
  <c r="S650" i="4"/>
  <c r="R650" i="4"/>
  <c r="D650" i="4"/>
  <c r="Q650" i="4" s="1"/>
  <c r="T649" i="4"/>
  <c r="S649" i="4"/>
  <c r="R649" i="4"/>
  <c r="D649" i="4"/>
  <c r="Q649" i="4" s="1"/>
  <c r="T648" i="4"/>
  <c r="S648" i="4"/>
  <c r="R648" i="4"/>
  <c r="D648" i="4"/>
  <c r="B648" i="4" s="1"/>
  <c r="C648" i="4" s="1"/>
  <c r="T647" i="4"/>
  <c r="S647" i="4"/>
  <c r="R647" i="4"/>
  <c r="D647" i="4"/>
  <c r="Q647" i="4" s="1"/>
  <c r="T646" i="4"/>
  <c r="S646" i="4"/>
  <c r="R646" i="4"/>
  <c r="D646" i="4"/>
  <c r="Q646" i="4" s="1"/>
  <c r="T645" i="4"/>
  <c r="S645" i="4"/>
  <c r="R645" i="4"/>
  <c r="D645" i="4"/>
  <c r="Q645" i="4" s="1"/>
  <c r="T644" i="4"/>
  <c r="S644" i="4"/>
  <c r="R644" i="4"/>
  <c r="D644" i="4"/>
  <c r="B644" i="4" s="1"/>
  <c r="C644" i="4" s="1"/>
  <c r="T643" i="4"/>
  <c r="S643" i="4"/>
  <c r="R643" i="4"/>
  <c r="D643" i="4"/>
  <c r="Q643" i="4" s="1"/>
  <c r="T642" i="4"/>
  <c r="S642" i="4"/>
  <c r="R642" i="4"/>
  <c r="D642" i="4"/>
  <c r="Q642" i="4" s="1"/>
  <c r="T641" i="4"/>
  <c r="S641" i="4"/>
  <c r="R641" i="4"/>
  <c r="D641" i="4"/>
  <c r="Q641" i="4" s="1"/>
  <c r="T640" i="4"/>
  <c r="S640" i="4"/>
  <c r="R640" i="4"/>
  <c r="D640" i="4"/>
  <c r="B640" i="4" s="1"/>
  <c r="C640" i="4" s="1"/>
  <c r="P640" i="4" s="1"/>
  <c r="T639" i="4"/>
  <c r="S639" i="4"/>
  <c r="R639" i="4"/>
  <c r="D639" i="4"/>
  <c r="Q639" i="4" s="1"/>
  <c r="T638" i="4"/>
  <c r="S638" i="4"/>
  <c r="R638" i="4"/>
  <c r="D638" i="4"/>
  <c r="Q638" i="4" s="1"/>
  <c r="T637" i="4"/>
  <c r="S637" i="4"/>
  <c r="R637" i="4"/>
  <c r="D637" i="4"/>
  <c r="T636" i="4"/>
  <c r="S636" i="4"/>
  <c r="R636" i="4"/>
  <c r="D636" i="4"/>
  <c r="B636" i="4" s="1"/>
  <c r="C636" i="4" s="1"/>
  <c r="P636" i="4" s="1"/>
  <c r="T635" i="4"/>
  <c r="S635" i="4"/>
  <c r="R635" i="4"/>
  <c r="D635" i="4"/>
  <c r="Q635" i="4" s="1"/>
  <c r="T634" i="4"/>
  <c r="S634" i="4"/>
  <c r="R634" i="4"/>
  <c r="D634" i="4"/>
  <c r="Q634" i="4" s="1"/>
  <c r="T633" i="4"/>
  <c r="S633" i="4"/>
  <c r="R633" i="4"/>
  <c r="D633" i="4"/>
  <c r="T632" i="4"/>
  <c r="S632" i="4"/>
  <c r="R632" i="4"/>
  <c r="D632" i="4"/>
  <c r="B632" i="4" s="1"/>
  <c r="C632" i="4" s="1"/>
  <c r="P632" i="4" s="1"/>
  <c r="T631" i="4"/>
  <c r="S631" i="4"/>
  <c r="R631" i="4"/>
  <c r="D631" i="4"/>
  <c r="Q631" i="4" s="1"/>
  <c r="T630" i="4"/>
  <c r="S630" i="4"/>
  <c r="R630" i="4"/>
  <c r="D630" i="4"/>
  <c r="Q630" i="4" s="1"/>
  <c r="T629" i="4"/>
  <c r="S629" i="4"/>
  <c r="R629" i="4"/>
  <c r="D629" i="4"/>
  <c r="T628" i="4"/>
  <c r="S628" i="4"/>
  <c r="R628" i="4"/>
  <c r="D628" i="4"/>
  <c r="B628" i="4" s="1"/>
  <c r="C628" i="4" s="1"/>
  <c r="P628" i="4" s="1"/>
  <c r="T627" i="4"/>
  <c r="S627" i="4"/>
  <c r="R627" i="4"/>
  <c r="D627" i="4"/>
  <c r="Q627" i="4" s="1"/>
  <c r="T626" i="4"/>
  <c r="S626" i="4"/>
  <c r="R626" i="4"/>
  <c r="D626" i="4"/>
  <c r="B626" i="4" s="1"/>
  <c r="C626" i="4" s="1"/>
  <c r="P626" i="4" s="1"/>
  <c r="T625" i="4"/>
  <c r="S625" i="4"/>
  <c r="R625" i="4"/>
  <c r="D625" i="4"/>
  <c r="Q625" i="4" s="1"/>
  <c r="T624" i="4"/>
  <c r="S624" i="4"/>
  <c r="R624" i="4"/>
  <c r="D624" i="4"/>
  <c r="B624" i="4" s="1"/>
  <c r="C624" i="4" s="1"/>
  <c r="T623" i="4"/>
  <c r="S623" i="4"/>
  <c r="R623" i="4"/>
  <c r="D623" i="4"/>
  <c r="Q623" i="4" s="1"/>
  <c r="T622" i="4"/>
  <c r="S622" i="4"/>
  <c r="R622" i="4"/>
  <c r="D622" i="4"/>
  <c r="Q622" i="4" s="1"/>
  <c r="T621" i="4"/>
  <c r="S621" i="4"/>
  <c r="R621" i="4"/>
  <c r="D621" i="4"/>
  <c r="Q621" i="4" s="1"/>
  <c r="T620" i="4"/>
  <c r="S620" i="4"/>
  <c r="R620" i="4"/>
  <c r="D620" i="4"/>
  <c r="B620" i="4" s="1"/>
  <c r="C620" i="4" s="1"/>
  <c r="P620" i="4" s="1"/>
  <c r="T619" i="4"/>
  <c r="S619" i="4"/>
  <c r="R619" i="4"/>
  <c r="D619" i="4"/>
  <c r="Q619" i="4" s="1"/>
  <c r="T618" i="4"/>
  <c r="S618" i="4"/>
  <c r="R618" i="4"/>
  <c r="D618" i="4"/>
  <c r="Q618" i="4" s="1"/>
  <c r="T617" i="4"/>
  <c r="S617" i="4"/>
  <c r="R617" i="4"/>
  <c r="D617" i="4"/>
  <c r="Q617" i="4" s="1"/>
  <c r="T616" i="4"/>
  <c r="S616" i="4"/>
  <c r="R616" i="4"/>
  <c r="D616" i="4"/>
  <c r="B616" i="4" s="1"/>
  <c r="C616" i="4" s="1"/>
  <c r="T615" i="4"/>
  <c r="S615" i="4"/>
  <c r="R615" i="4"/>
  <c r="D615" i="4"/>
  <c r="Q615" i="4" s="1"/>
  <c r="T614" i="4"/>
  <c r="S614" i="4"/>
  <c r="R614" i="4"/>
  <c r="D614" i="4"/>
  <c r="Q614" i="4" s="1"/>
  <c r="T613" i="4"/>
  <c r="S613" i="4"/>
  <c r="R613" i="4"/>
  <c r="D613" i="4"/>
  <c r="Q613" i="4" s="1"/>
  <c r="T612" i="4"/>
  <c r="S612" i="4"/>
  <c r="R612" i="4"/>
  <c r="D612" i="4"/>
  <c r="B612" i="4" s="1"/>
  <c r="C612" i="4" s="1"/>
  <c r="T611" i="4"/>
  <c r="S611" i="4"/>
  <c r="R611" i="4"/>
  <c r="D611" i="4"/>
  <c r="Q611" i="4" s="1"/>
  <c r="T610" i="4"/>
  <c r="S610" i="4"/>
  <c r="R610" i="4"/>
  <c r="H610" i="4"/>
  <c r="D610" i="4"/>
  <c r="Q610" i="4" s="1"/>
  <c r="T609" i="4"/>
  <c r="S609" i="4"/>
  <c r="R609" i="4"/>
  <c r="D609" i="4"/>
  <c r="B609" i="4" s="1"/>
  <c r="C609" i="4" s="1"/>
  <c r="P609" i="4" s="1"/>
  <c r="T608" i="4"/>
  <c r="S608" i="4"/>
  <c r="R608" i="4"/>
  <c r="D608" i="4"/>
  <c r="Q608" i="4" s="1"/>
  <c r="T607" i="4"/>
  <c r="S607" i="4"/>
  <c r="R607" i="4"/>
  <c r="H607" i="4"/>
  <c r="D607" i="4"/>
  <c r="Q607" i="4" s="1"/>
  <c r="T606" i="4"/>
  <c r="S606" i="4"/>
  <c r="R606" i="4"/>
  <c r="H606" i="4"/>
  <c r="D606" i="4"/>
  <c r="Q606" i="4" s="1"/>
  <c r="T605" i="4"/>
  <c r="S605" i="4"/>
  <c r="R605" i="4"/>
  <c r="D605" i="4"/>
  <c r="Q605" i="4" s="1"/>
  <c r="T604" i="4"/>
  <c r="S604" i="4"/>
  <c r="R604" i="4"/>
  <c r="D604" i="4"/>
  <c r="Q604" i="4" s="1"/>
  <c r="T603" i="4"/>
  <c r="S603" i="4"/>
  <c r="R603" i="4"/>
  <c r="H603" i="4"/>
  <c r="D603" i="4"/>
  <c r="Q603" i="4" s="1"/>
  <c r="T602" i="4"/>
  <c r="S602" i="4"/>
  <c r="R602" i="4"/>
  <c r="D602" i="4"/>
  <c r="Q602" i="4" s="1"/>
  <c r="T601" i="4"/>
  <c r="S601" i="4"/>
  <c r="R601" i="4"/>
  <c r="D601" i="4"/>
  <c r="Q601" i="4" s="1"/>
  <c r="T600" i="4"/>
  <c r="S600" i="4"/>
  <c r="R600" i="4"/>
  <c r="D600" i="4"/>
  <c r="Q600" i="4" s="1"/>
  <c r="T599" i="4"/>
  <c r="S599" i="4"/>
  <c r="R599" i="4"/>
  <c r="D599" i="4"/>
  <c r="Q599" i="4" s="1"/>
  <c r="T598" i="4"/>
  <c r="S598" i="4"/>
  <c r="R598" i="4"/>
  <c r="D598" i="4"/>
  <c r="Q598" i="4" s="1"/>
  <c r="T597" i="4"/>
  <c r="S597" i="4"/>
  <c r="R597" i="4"/>
  <c r="D597" i="4"/>
  <c r="Q597" i="4" s="1"/>
  <c r="T596" i="4"/>
  <c r="S596" i="4"/>
  <c r="R596" i="4"/>
  <c r="D596" i="4"/>
  <c r="Q596" i="4" s="1"/>
  <c r="T595" i="4"/>
  <c r="S595" i="4"/>
  <c r="R595" i="4"/>
  <c r="D595" i="4"/>
  <c r="Q595" i="4" s="1"/>
  <c r="T594" i="4"/>
  <c r="S594" i="4"/>
  <c r="R594" i="4"/>
  <c r="D594" i="4"/>
  <c r="Q594" i="4" s="1"/>
  <c r="T593" i="4"/>
  <c r="S593" i="4"/>
  <c r="R593" i="4"/>
  <c r="D593" i="4"/>
  <c r="Q593" i="4" s="1"/>
  <c r="T592" i="4"/>
  <c r="S592" i="4"/>
  <c r="R592" i="4"/>
  <c r="D592" i="4"/>
  <c r="Q592" i="4" s="1"/>
  <c r="T591" i="4"/>
  <c r="S591" i="4"/>
  <c r="R591" i="4"/>
  <c r="D591" i="4"/>
  <c r="Q591" i="4" s="1"/>
  <c r="T590" i="4"/>
  <c r="S590" i="4"/>
  <c r="R590" i="4"/>
  <c r="D590" i="4"/>
  <c r="Q590" i="4" s="1"/>
  <c r="T589" i="4"/>
  <c r="S589" i="4"/>
  <c r="R589" i="4"/>
  <c r="D589" i="4"/>
  <c r="Q589" i="4" s="1"/>
  <c r="T588" i="4"/>
  <c r="S588" i="4"/>
  <c r="R588" i="4"/>
  <c r="D588" i="4"/>
  <c r="Q588" i="4" s="1"/>
  <c r="T587" i="4"/>
  <c r="S587" i="4"/>
  <c r="R587" i="4"/>
  <c r="D587" i="4"/>
  <c r="Q587" i="4" s="1"/>
  <c r="T586" i="4"/>
  <c r="S586" i="4"/>
  <c r="R586" i="4"/>
  <c r="D586" i="4"/>
  <c r="Q586" i="4" s="1"/>
  <c r="T585" i="4"/>
  <c r="S585" i="4"/>
  <c r="R585" i="4"/>
  <c r="D585" i="4"/>
  <c r="Q585" i="4" s="1"/>
  <c r="T584" i="4"/>
  <c r="S584" i="4"/>
  <c r="R584" i="4"/>
  <c r="D584" i="4"/>
  <c r="Q584" i="4" s="1"/>
  <c r="T583" i="4"/>
  <c r="S583" i="4"/>
  <c r="R583" i="4"/>
  <c r="D583" i="4"/>
  <c r="Q583" i="4" s="1"/>
  <c r="T582" i="4"/>
  <c r="S582" i="4"/>
  <c r="R582" i="4"/>
  <c r="D582" i="4"/>
  <c r="Q582" i="4" s="1"/>
  <c r="T581" i="4"/>
  <c r="S581" i="4"/>
  <c r="R581" i="4"/>
  <c r="D581" i="4"/>
  <c r="Q581" i="4" s="1"/>
  <c r="T580" i="4"/>
  <c r="S580" i="4"/>
  <c r="R580" i="4"/>
  <c r="D580" i="4"/>
  <c r="Q580" i="4" s="1"/>
  <c r="T579" i="4"/>
  <c r="S579" i="4"/>
  <c r="R579" i="4"/>
  <c r="D579" i="4"/>
  <c r="Q579" i="4" s="1"/>
  <c r="T578" i="4"/>
  <c r="S578" i="4"/>
  <c r="R578" i="4"/>
  <c r="Q578" i="4"/>
  <c r="P578" i="4"/>
  <c r="T577" i="4"/>
  <c r="S577" i="4"/>
  <c r="R577" i="4"/>
  <c r="Q577" i="4"/>
  <c r="P577" i="4"/>
  <c r="T576" i="4"/>
  <c r="S576" i="4"/>
  <c r="R576" i="4"/>
  <c r="Q576" i="4"/>
  <c r="P576" i="4"/>
  <c r="T575" i="4"/>
  <c r="S575" i="4"/>
  <c r="R575" i="4"/>
  <c r="Q575" i="4"/>
  <c r="P575" i="4"/>
  <c r="T574" i="4"/>
  <c r="S574" i="4"/>
  <c r="R574" i="4"/>
  <c r="D574" i="4"/>
  <c r="Q574" i="4" s="1"/>
  <c r="T573" i="4"/>
  <c r="S573" i="4"/>
  <c r="R573" i="4"/>
  <c r="H573" i="4"/>
  <c r="D573" i="4"/>
  <c r="Q573" i="4" s="1"/>
  <c r="T572" i="4"/>
  <c r="S572" i="4"/>
  <c r="R572" i="4"/>
  <c r="D572" i="4"/>
  <c r="B572" i="4" s="1"/>
  <c r="C572" i="4" s="1"/>
  <c r="P572" i="4" s="1"/>
  <c r="T571" i="4"/>
  <c r="S571" i="4"/>
  <c r="R571" i="4"/>
  <c r="D571" i="4"/>
  <c r="Q571" i="4" s="1"/>
  <c r="T570" i="4"/>
  <c r="S570" i="4"/>
  <c r="R570" i="4"/>
  <c r="Q570" i="4"/>
  <c r="P570" i="4"/>
  <c r="N570" i="4"/>
  <c r="T569" i="4"/>
  <c r="S569" i="4"/>
  <c r="R569" i="4"/>
  <c r="Q569" i="4"/>
  <c r="P569" i="4"/>
  <c r="N569" i="4"/>
  <c r="T568" i="4"/>
  <c r="S568" i="4"/>
  <c r="R568" i="4"/>
  <c r="Q568" i="4"/>
  <c r="P568" i="4"/>
  <c r="N568" i="4"/>
  <c r="T567" i="4"/>
  <c r="S567" i="4"/>
  <c r="R567" i="4"/>
  <c r="Q567" i="4"/>
  <c r="P567" i="4"/>
  <c r="N567" i="4"/>
  <c r="T566" i="4"/>
  <c r="S566" i="4"/>
  <c r="R566" i="4"/>
  <c r="D566" i="4"/>
  <c r="Q566" i="4" s="1"/>
  <c r="T565" i="4"/>
  <c r="S565" i="4"/>
  <c r="R565" i="4"/>
  <c r="H565" i="4"/>
  <c r="D565" i="4"/>
  <c r="Q565" i="4" s="1"/>
  <c r="T564" i="4"/>
  <c r="S564" i="4"/>
  <c r="R564" i="4"/>
  <c r="D564" i="4"/>
  <c r="Q564" i="4" s="1"/>
  <c r="T563" i="4"/>
  <c r="S563" i="4"/>
  <c r="R563" i="4"/>
  <c r="D563" i="4"/>
  <c r="Q563" i="4" s="1"/>
  <c r="T562" i="4"/>
  <c r="S562" i="4"/>
  <c r="R562" i="4"/>
  <c r="D562" i="4"/>
  <c r="Q562" i="4" s="1"/>
  <c r="T561" i="4"/>
  <c r="S561" i="4"/>
  <c r="R561" i="4"/>
  <c r="D561" i="4"/>
  <c r="Q561" i="4" s="1"/>
  <c r="T560" i="4"/>
  <c r="S560" i="4"/>
  <c r="R560" i="4"/>
  <c r="D560" i="4"/>
  <c r="Q560" i="4" s="1"/>
  <c r="T559" i="4"/>
  <c r="S559" i="4"/>
  <c r="R559" i="4"/>
  <c r="D559" i="4"/>
  <c r="Q559" i="4" s="1"/>
  <c r="T558" i="4"/>
  <c r="S558" i="4"/>
  <c r="R558" i="4"/>
  <c r="D558" i="4"/>
  <c r="Q558" i="4" s="1"/>
  <c r="T557" i="4"/>
  <c r="S557" i="4"/>
  <c r="R557" i="4"/>
  <c r="D557" i="4"/>
  <c r="Q557" i="4" s="1"/>
  <c r="T556" i="4"/>
  <c r="S556" i="4"/>
  <c r="R556" i="4"/>
  <c r="D556" i="4"/>
  <c r="Q556" i="4" s="1"/>
  <c r="T555" i="4"/>
  <c r="S555" i="4"/>
  <c r="R555" i="4"/>
  <c r="D555" i="4"/>
  <c r="Q555" i="4" s="1"/>
  <c r="T554" i="4"/>
  <c r="S554" i="4"/>
  <c r="R554" i="4"/>
  <c r="Q554" i="4"/>
  <c r="P554" i="4"/>
  <c r="N554" i="4"/>
  <c r="T553" i="4"/>
  <c r="S553" i="4"/>
  <c r="R553" i="4"/>
  <c r="Q553" i="4"/>
  <c r="P553" i="4"/>
  <c r="N553" i="4"/>
  <c r="T552" i="4"/>
  <c r="S552" i="4"/>
  <c r="R552" i="4"/>
  <c r="Q552" i="4"/>
  <c r="P552" i="4"/>
  <c r="N552" i="4"/>
  <c r="T551" i="4"/>
  <c r="S551" i="4"/>
  <c r="R551" i="4"/>
  <c r="Q551" i="4"/>
  <c r="P551" i="4"/>
  <c r="N551" i="4"/>
  <c r="T550" i="4"/>
  <c r="S550" i="4"/>
  <c r="R550" i="4"/>
  <c r="Q550" i="4"/>
  <c r="P550" i="4"/>
  <c r="N550" i="4"/>
  <c r="T549" i="4"/>
  <c r="S549" i="4"/>
  <c r="R549" i="4"/>
  <c r="Q549" i="4"/>
  <c r="P549" i="4"/>
  <c r="N549" i="4"/>
  <c r="T548" i="4"/>
  <c r="S548" i="4"/>
  <c r="R548" i="4"/>
  <c r="H548" i="4"/>
  <c r="D548" i="4"/>
  <c r="Q548" i="4" s="1"/>
  <c r="T547" i="4"/>
  <c r="S547" i="4"/>
  <c r="R547" i="4"/>
  <c r="Q547" i="4"/>
  <c r="P547" i="4"/>
  <c r="N547" i="4"/>
  <c r="T546" i="4"/>
  <c r="S546" i="4"/>
  <c r="R546" i="4"/>
  <c r="Q546" i="4"/>
  <c r="P546" i="4"/>
  <c r="N546" i="4"/>
  <c r="T545" i="4"/>
  <c r="S545" i="4"/>
  <c r="R545" i="4"/>
  <c r="Q545" i="4"/>
  <c r="P545" i="4"/>
  <c r="N545" i="4"/>
  <c r="T544" i="4"/>
  <c r="S544" i="4"/>
  <c r="R544" i="4"/>
  <c r="Q544" i="4"/>
  <c r="P544" i="4"/>
  <c r="N544" i="4"/>
  <c r="T543" i="4"/>
  <c r="S543" i="4"/>
  <c r="R543" i="4"/>
  <c r="Q543" i="4"/>
  <c r="P543" i="4"/>
  <c r="N543" i="4"/>
  <c r="T542" i="4"/>
  <c r="S542" i="4"/>
  <c r="R542" i="4"/>
  <c r="Q542" i="4"/>
  <c r="P542" i="4"/>
  <c r="N542" i="4"/>
  <c r="T541" i="4"/>
  <c r="S541" i="4"/>
  <c r="R541" i="4"/>
  <c r="H541" i="4"/>
  <c r="D541" i="4"/>
  <c r="Q541" i="4" s="1"/>
  <c r="T540" i="4"/>
  <c r="S540" i="4"/>
  <c r="R540" i="4"/>
  <c r="P540" i="4"/>
  <c r="N540" i="4"/>
  <c r="D540" i="4"/>
  <c r="Q540" i="4" s="1"/>
  <c r="T539" i="4"/>
  <c r="S539" i="4"/>
  <c r="R539" i="4"/>
  <c r="D539" i="4"/>
  <c r="Q539" i="4" s="1"/>
  <c r="T538" i="4"/>
  <c r="S538" i="4"/>
  <c r="R538" i="4"/>
  <c r="D538" i="4"/>
  <c r="Q538" i="4" s="1"/>
  <c r="T537" i="4"/>
  <c r="S537" i="4"/>
  <c r="R537" i="4"/>
  <c r="D537" i="4"/>
  <c r="Q537" i="4" s="1"/>
  <c r="T536" i="4"/>
  <c r="S536" i="4"/>
  <c r="R536" i="4"/>
  <c r="D536" i="4"/>
  <c r="B536" i="4" s="1"/>
  <c r="C536" i="4" s="1"/>
  <c r="T535" i="4"/>
  <c r="S535" i="4"/>
  <c r="R535" i="4"/>
  <c r="D535" i="4"/>
  <c r="Q535" i="4" s="1"/>
  <c r="T534" i="4"/>
  <c r="S534" i="4"/>
  <c r="R534" i="4"/>
  <c r="D534" i="4"/>
  <c r="Q534" i="4" s="1"/>
  <c r="T533" i="4"/>
  <c r="S533" i="4"/>
  <c r="R533" i="4"/>
  <c r="P533" i="4"/>
  <c r="N533" i="4"/>
  <c r="D533" i="4"/>
  <c r="Q533" i="4" s="1"/>
  <c r="T532" i="4"/>
  <c r="S532" i="4"/>
  <c r="R532" i="4"/>
  <c r="D532" i="4"/>
  <c r="Q532" i="4" s="1"/>
  <c r="T531" i="4"/>
  <c r="S531" i="4"/>
  <c r="R531" i="4"/>
  <c r="D531" i="4"/>
  <c r="B531" i="4" s="1"/>
  <c r="C531" i="4" s="1"/>
  <c r="T530" i="4"/>
  <c r="S530" i="4"/>
  <c r="R530" i="4"/>
  <c r="D530" i="4"/>
  <c r="Q530" i="4" s="1"/>
  <c r="T529" i="4"/>
  <c r="S529" i="4"/>
  <c r="R529" i="4"/>
  <c r="D529" i="4"/>
  <c r="Q529" i="4" s="1"/>
  <c r="T528" i="4"/>
  <c r="S528" i="4"/>
  <c r="R528" i="4"/>
  <c r="D528" i="4"/>
  <c r="Q528" i="4" s="1"/>
  <c r="T527" i="4"/>
  <c r="S527" i="4"/>
  <c r="R527" i="4"/>
  <c r="D527" i="4"/>
  <c r="B527" i="4" s="1"/>
  <c r="C527" i="4" s="1"/>
  <c r="T526" i="4"/>
  <c r="S526" i="4"/>
  <c r="R526" i="4"/>
  <c r="D526" i="4"/>
  <c r="Q526" i="4" s="1"/>
  <c r="T525" i="4"/>
  <c r="S525" i="4"/>
  <c r="R525" i="4"/>
  <c r="D525" i="4"/>
  <c r="Q525" i="4" s="1"/>
  <c r="T524" i="4"/>
  <c r="S524" i="4"/>
  <c r="R524" i="4"/>
  <c r="D524" i="4"/>
  <c r="Q524" i="4" s="1"/>
  <c r="T523" i="4"/>
  <c r="S523" i="4"/>
  <c r="R523" i="4"/>
  <c r="D523" i="4"/>
  <c r="B523" i="4" s="1"/>
  <c r="C523" i="4" s="1"/>
  <c r="T522" i="4"/>
  <c r="S522" i="4"/>
  <c r="R522" i="4"/>
  <c r="D522" i="4"/>
  <c r="Q522" i="4" s="1"/>
  <c r="T521" i="4"/>
  <c r="S521" i="4"/>
  <c r="R521" i="4"/>
  <c r="D521" i="4"/>
  <c r="Q521" i="4" s="1"/>
  <c r="T520" i="4"/>
  <c r="S520" i="4"/>
  <c r="R520" i="4"/>
  <c r="D520" i="4"/>
  <c r="Q520" i="4" s="1"/>
  <c r="T519" i="4"/>
  <c r="S519" i="4"/>
  <c r="R519" i="4"/>
  <c r="D519" i="4"/>
  <c r="B519" i="4" s="1"/>
  <c r="C519" i="4" s="1"/>
  <c r="T518" i="4"/>
  <c r="S518" i="4"/>
  <c r="R518" i="4"/>
  <c r="D518" i="4"/>
  <c r="Q518" i="4" s="1"/>
  <c r="T517" i="4"/>
  <c r="S517" i="4"/>
  <c r="R517" i="4"/>
  <c r="D517" i="4"/>
  <c r="B517" i="4" s="1"/>
  <c r="C517" i="4" s="1"/>
  <c r="T516" i="4"/>
  <c r="S516" i="4"/>
  <c r="R516" i="4"/>
  <c r="D516" i="4"/>
  <c r="Q516" i="4" s="1"/>
  <c r="T515" i="4"/>
  <c r="S515" i="4"/>
  <c r="R515" i="4"/>
  <c r="D515" i="4"/>
  <c r="B515" i="4" s="1"/>
  <c r="C515" i="4" s="1"/>
  <c r="T514" i="4"/>
  <c r="S514" i="4"/>
  <c r="R514" i="4"/>
  <c r="H514" i="4"/>
  <c r="D514" i="4"/>
  <c r="Q514" i="4" s="1"/>
  <c r="T513" i="4"/>
  <c r="S513" i="4"/>
  <c r="R513" i="4"/>
  <c r="D513" i="4"/>
  <c r="Q513" i="4" s="1"/>
  <c r="T512" i="4"/>
  <c r="S512" i="4"/>
  <c r="R512" i="4"/>
  <c r="D512" i="4"/>
  <c r="B512" i="4" s="1"/>
  <c r="C512" i="4" s="1"/>
  <c r="T511" i="4"/>
  <c r="S511" i="4"/>
  <c r="R511" i="4"/>
  <c r="H511" i="4"/>
  <c r="D511" i="4"/>
  <c r="Q511" i="4" s="1"/>
  <c r="T510" i="4"/>
  <c r="S510" i="4"/>
  <c r="R510" i="4"/>
  <c r="H510" i="4"/>
  <c r="D510" i="4"/>
  <c r="Q510" i="4" s="1"/>
  <c r="T509" i="4"/>
  <c r="S509" i="4"/>
  <c r="R509" i="4"/>
  <c r="D509" i="4"/>
  <c r="Q509" i="4" s="1"/>
  <c r="T508" i="4"/>
  <c r="S508" i="4"/>
  <c r="R508" i="4"/>
  <c r="D508" i="4"/>
  <c r="Q508" i="4" s="1"/>
  <c r="T507" i="4"/>
  <c r="S507" i="4"/>
  <c r="R507" i="4"/>
  <c r="H507" i="4"/>
  <c r="D507" i="4"/>
  <c r="Q507" i="4" s="1"/>
  <c r="T506" i="4"/>
  <c r="S506" i="4"/>
  <c r="R506" i="4"/>
  <c r="D506" i="4"/>
  <c r="Q506" i="4" s="1"/>
  <c r="T505" i="4"/>
  <c r="S505" i="4"/>
  <c r="R505" i="4"/>
  <c r="D505" i="4"/>
  <c r="B505" i="4" s="1"/>
  <c r="C505" i="4" s="1"/>
  <c r="T504" i="4"/>
  <c r="S504" i="4"/>
  <c r="R504" i="4"/>
  <c r="D504" i="4"/>
  <c r="Q504" i="4" s="1"/>
  <c r="T503" i="4"/>
  <c r="S503" i="4"/>
  <c r="R503" i="4"/>
  <c r="D503" i="4"/>
  <c r="B503" i="4" s="1"/>
  <c r="C503" i="4" s="1"/>
  <c r="P503" i="4" s="1"/>
  <c r="T502" i="4"/>
  <c r="S502" i="4"/>
  <c r="R502" i="4"/>
  <c r="D502" i="4"/>
  <c r="Q502" i="4" s="1"/>
  <c r="T501" i="4"/>
  <c r="S501" i="4"/>
  <c r="R501" i="4"/>
  <c r="D501" i="4"/>
  <c r="B501" i="4" s="1"/>
  <c r="C501" i="4" s="1"/>
  <c r="T500" i="4"/>
  <c r="S500" i="4"/>
  <c r="R500" i="4"/>
  <c r="D500" i="4"/>
  <c r="Q500" i="4" s="1"/>
  <c r="T499" i="4"/>
  <c r="S499" i="4"/>
  <c r="R499" i="4"/>
  <c r="D499" i="4"/>
  <c r="Q499" i="4" s="1"/>
  <c r="T498" i="4"/>
  <c r="S498" i="4"/>
  <c r="R498" i="4"/>
  <c r="Q498" i="4"/>
  <c r="P498" i="4"/>
  <c r="T497" i="4"/>
  <c r="S497" i="4"/>
  <c r="R497" i="4"/>
  <c r="Q497" i="4"/>
  <c r="P497" i="4"/>
  <c r="T496" i="4"/>
  <c r="S496" i="4"/>
  <c r="R496" i="4"/>
  <c r="D496" i="4"/>
  <c r="Q496" i="4" s="1"/>
  <c r="T495" i="4"/>
  <c r="S495" i="4"/>
  <c r="R495" i="4"/>
  <c r="D495" i="4"/>
  <c r="B495" i="4" s="1"/>
  <c r="C495" i="4" s="1"/>
  <c r="T494" i="4"/>
  <c r="S494" i="4"/>
  <c r="R494" i="4"/>
  <c r="D494" i="4"/>
  <c r="Q494" i="4" s="1"/>
  <c r="T493" i="4"/>
  <c r="S493" i="4"/>
  <c r="R493" i="4"/>
  <c r="D493" i="4"/>
  <c r="Q493" i="4" s="1"/>
  <c r="T492" i="4"/>
  <c r="S492" i="4"/>
  <c r="R492" i="4"/>
  <c r="D492" i="4"/>
  <c r="Q492" i="4" s="1"/>
  <c r="T491" i="4"/>
  <c r="S491" i="4"/>
  <c r="R491" i="4"/>
  <c r="D491" i="4"/>
  <c r="B491" i="4" s="1"/>
  <c r="C491" i="4" s="1"/>
  <c r="T490" i="4"/>
  <c r="S490" i="4"/>
  <c r="R490" i="4"/>
  <c r="D490" i="4"/>
  <c r="Q490" i="4" s="1"/>
  <c r="T489" i="4"/>
  <c r="S489" i="4"/>
  <c r="R489" i="4"/>
  <c r="D489" i="4"/>
  <c r="B489" i="4" s="1"/>
  <c r="C489" i="4" s="1"/>
  <c r="P489" i="4" s="1"/>
  <c r="T488" i="4"/>
  <c r="S488" i="4"/>
  <c r="R488" i="4"/>
  <c r="D488" i="4"/>
  <c r="Q488" i="4" s="1"/>
  <c r="T487" i="4"/>
  <c r="S487" i="4"/>
  <c r="R487" i="4"/>
  <c r="D487" i="4"/>
  <c r="Q487" i="4" s="1"/>
  <c r="T486" i="4"/>
  <c r="S486" i="4"/>
  <c r="R486" i="4"/>
  <c r="D486" i="4"/>
  <c r="Q486" i="4" s="1"/>
  <c r="T485" i="4"/>
  <c r="S485" i="4"/>
  <c r="R485" i="4"/>
  <c r="D485" i="4"/>
  <c r="B485" i="4" s="1"/>
  <c r="C485" i="4" s="1"/>
  <c r="P485" i="4" s="1"/>
  <c r="T484" i="4"/>
  <c r="S484" i="4"/>
  <c r="R484" i="4"/>
  <c r="D484" i="4"/>
  <c r="Q484" i="4" s="1"/>
  <c r="T483" i="4"/>
  <c r="S483" i="4"/>
  <c r="R483" i="4"/>
  <c r="D483" i="4"/>
  <c r="Q483" i="4" s="1"/>
  <c r="T482" i="4"/>
  <c r="S482" i="4"/>
  <c r="R482" i="4"/>
  <c r="D482" i="4"/>
  <c r="Q482" i="4" s="1"/>
  <c r="T481" i="4"/>
  <c r="S481" i="4"/>
  <c r="R481" i="4"/>
  <c r="D481" i="4"/>
  <c r="B481" i="4" s="1"/>
  <c r="C481" i="4" s="1"/>
  <c r="T480" i="4"/>
  <c r="S480" i="4"/>
  <c r="R480" i="4"/>
  <c r="D480" i="4"/>
  <c r="Q480" i="4" s="1"/>
  <c r="T479" i="4"/>
  <c r="S479" i="4"/>
  <c r="R479" i="4"/>
  <c r="D479" i="4"/>
  <c r="B479" i="4" s="1"/>
  <c r="C479" i="4" s="1"/>
  <c r="P479" i="4" s="1"/>
  <c r="T478" i="4"/>
  <c r="S478" i="4"/>
  <c r="R478" i="4"/>
  <c r="H478" i="4"/>
  <c r="D478" i="4"/>
  <c r="Q478" i="4" s="1"/>
  <c r="T477" i="4"/>
  <c r="S477" i="4"/>
  <c r="R477" i="4"/>
  <c r="H477" i="4"/>
  <c r="D477" i="4"/>
  <c r="Q477" i="4" s="1"/>
  <c r="T476" i="4"/>
  <c r="S476" i="4"/>
  <c r="R476" i="4"/>
  <c r="D476" i="4"/>
  <c r="Q476" i="4" s="1"/>
  <c r="T475" i="4"/>
  <c r="S475" i="4"/>
  <c r="R475" i="4"/>
  <c r="D475" i="4"/>
  <c r="B475" i="4" s="1"/>
  <c r="C475" i="4" s="1"/>
  <c r="T474" i="4"/>
  <c r="S474" i="4"/>
  <c r="R474" i="4"/>
  <c r="D474" i="4"/>
  <c r="Q474" i="4" s="1"/>
  <c r="T473" i="4"/>
  <c r="S473" i="4"/>
  <c r="R473" i="4"/>
  <c r="D473" i="4"/>
  <c r="B473" i="4" s="1"/>
  <c r="C473" i="4" s="1"/>
  <c r="P473" i="4" s="1"/>
  <c r="T472" i="4"/>
  <c r="S472" i="4"/>
  <c r="R472" i="4"/>
  <c r="D472" i="4"/>
  <c r="Q472" i="4" s="1"/>
  <c r="T471" i="4"/>
  <c r="S471" i="4"/>
  <c r="R471" i="4"/>
  <c r="D471" i="4"/>
  <c r="B471" i="4" s="1"/>
  <c r="C471" i="4" s="1"/>
  <c r="T470" i="4"/>
  <c r="S470" i="4"/>
  <c r="R470" i="4"/>
  <c r="D470" i="4"/>
  <c r="Q470" i="4" s="1"/>
  <c r="T469" i="4"/>
  <c r="S469" i="4"/>
  <c r="R469" i="4"/>
  <c r="D469" i="4"/>
  <c r="Q469" i="4" s="1"/>
  <c r="T468" i="4"/>
  <c r="S468" i="4"/>
  <c r="R468" i="4"/>
  <c r="D468" i="4"/>
  <c r="Q468" i="4" s="1"/>
  <c r="T467" i="4"/>
  <c r="S467" i="4"/>
  <c r="R467" i="4"/>
  <c r="D467" i="4"/>
  <c r="B467" i="4" s="1"/>
  <c r="C467" i="4" s="1"/>
  <c r="T466" i="4"/>
  <c r="S466" i="4"/>
  <c r="R466" i="4"/>
  <c r="D466" i="4"/>
  <c r="Q466" i="4" s="1"/>
  <c r="T465" i="4"/>
  <c r="S465" i="4"/>
  <c r="R465" i="4"/>
  <c r="D465" i="4"/>
  <c r="Q465" i="4" s="1"/>
  <c r="T464" i="4"/>
  <c r="S464" i="4"/>
  <c r="R464" i="4"/>
  <c r="D464" i="4"/>
  <c r="Q464" i="4" s="1"/>
  <c r="T463" i="4"/>
  <c r="S463" i="4"/>
  <c r="R463" i="4"/>
  <c r="D463" i="4"/>
  <c r="B463" i="4" s="1"/>
  <c r="C463" i="4" s="1"/>
  <c r="T462" i="4"/>
  <c r="S462" i="4"/>
  <c r="R462" i="4"/>
  <c r="D462" i="4"/>
  <c r="Q462" i="4" s="1"/>
  <c r="T461" i="4"/>
  <c r="S461" i="4"/>
  <c r="R461" i="4"/>
  <c r="D461" i="4"/>
  <c r="Q461" i="4" s="1"/>
  <c r="T460" i="4"/>
  <c r="S460" i="4"/>
  <c r="R460" i="4"/>
  <c r="D460" i="4"/>
  <c r="Q460" i="4" s="1"/>
  <c r="T459" i="4"/>
  <c r="S459" i="4"/>
  <c r="R459" i="4"/>
  <c r="D459" i="4"/>
  <c r="B459" i="4" s="1"/>
  <c r="C459" i="4" s="1"/>
  <c r="T458" i="4"/>
  <c r="S458" i="4"/>
  <c r="R458" i="4"/>
  <c r="D458" i="4"/>
  <c r="Q458" i="4" s="1"/>
  <c r="T457" i="4"/>
  <c r="S457" i="4"/>
  <c r="R457" i="4"/>
  <c r="D457" i="4"/>
  <c r="Q457" i="4" s="1"/>
  <c r="T456" i="4"/>
  <c r="S456" i="4"/>
  <c r="R456" i="4"/>
  <c r="D456" i="4"/>
  <c r="Q456" i="4" s="1"/>
  <c r="T455" i="4"/>
  <c r="S455" i="4"/>
  <c r="R455" i="4"/>
  <c r="D455" i="4"/>
  <c r="B455" i="4" s="1"/>
  <c r="C455" i="4" s="1"/>
  <c r="T454" i="4"/>
  <c r="S454" i="4"/>
  <c r="R454" i="4"/>
  <c r="D454" i="4"/>
  <c r="Q454" i="4" s="1"/>
  <c r="T453" i="4"/>
  <c r="S453" i="4"/>
  <c r="R453" i="4"/>
  <c r="D453" i="4"/>
  <c r="Q453" i="4" s="1"/>
  <c r="T452" i="4"/>
  <c r="S452" i="4"/>
  <c r="R452" i="4"/>
  <c r="D452" i="4"/>
  <c r="Q452" i="4" s="1"/>
  <c r="T451" i="4"/>
  <c r="S451" i="4"/>
  <c r="R451" i="4"/>
  <c r="D451" i="4"/>
  <c r="B451" i="4" s="1"/>
  <c r="C451" i="4" s="1"/>
  <c r="T450" i="4"/>
  <c r="S450" i="4"/>
  <c r="R450" i="4"/>
  <c r="D450" i="4"/>
  <c r="Q450" i="4" s="1"/>
  <c r="T449" i="4"/>
  <c r="S449" i="4"/>
  <c r="R449" i="4"/>
  <c r="D449" i="4"/>
  <c r="Q449" i="4" s="1"/>
  <c r="T448" i="4"/>
  <c r="S448" i="4"/>
  <c r="R448" i="4"/>
  <c r="D448" i="4"/>
  <c r="Q448" i="4" s="1"/>
  <c r="T447" i="4"/>
  <c r="S447" i="4"/>
  <c r="R447" i="4"/>
  <c r="D447" i="4"/>
  <c r="B447" i="4" s="1"/>
  <c r="C447" i="4" s="1"/>
  <c r="T446" i="4"/>
  <c r="S446" i="4"/>
  <c r="R446" i="4"/>
  <c r="D446" i="4"/>
  <c r="Q446" i="4" s="1"/>
  <c r="T445" i="4"/>
  <c r="S445" i="4"/>
  <c r="R445" i="4"/>
  <c r="D445" i="4"/>
  <c r="Q445" i="4" s="1"/>
  <c r="T444" i="4"/>
  <c r="S444" i="4"/>
  <c r="R444" i="4"/>
  <c r="D444" i="4"/>
  <c r="Q444" i="4" s="1"/>
  <c r="T443" i="4"/>
  <c r="S443" i="4"/>
  <c r="R443" i="4"/>
  <c r="D443" i="4"/>
  <c r="B443" i="4" s="1"/>
  <c r="C443" i="4" s="1"/>
  <c r="T442" i="4"/>
  <c r="S442" i="4"/>
  <c r="R442" i="4"/>
  <c r="D442" i="4"/>
  <c r="Q442" i="4" s="1"/>
  <c r="T441" i="4"/>
  <c r="S441" i="4"/>
  <c r="R441" i="4"/>
  <c r="D441" i="4"/>
  <c r="B441" i="4" s="1"/>
  <c r="C441" i="4" s="1"/>
  <c r="P441" i="4" s="1"/>
  <c r="T440" i="4"/>
  <c r="S440" i="4"/>
  <c r="R440" i="4"/>
  <c r="D440" i="4"/>
  <c r="Q440" i="4" s="1"/>
  <c r="T439" i="4"/>
  <c r="S439" i="4"/>
  <c r="R439" i="4"/>
  <c r="D439" i="4"/>
  <c r="B439" i="4" s="1"/>
  <c r="C439" i="4" s="1"/>
  <c r="T438" i="4"/>
  <c r="S438" i="4"/>
  <c r="R438" i="4"/>
  <c r="D438" i="4"/>
  <c r="Q438" i="4" s="1"/>
  <c r="T437" i="4"/>
  <c r="S437" i="4"/>
  <c r="R437" i="4"/>
  <c r="D437" i="4"/>
  <c r="Q437" i="4" s="1"/>
  <c r="T436" i="4"/>
  <c r="S436" i="4"/>
  <c r="R436" i="4"/>
  <c r="D436" i="4"/>
  <c r="Q436" i="4" s="1"/>
  <c r="T435" i="4"/>
  <c r="S435" i="4"/>
  <c r="R435" i="4"/>
  <c r="D435" i="4"/>
  <c r="B435" i="4" s="1"/>
  <c r="C435" i="4" s="1"/>
  <c r="T434" i="4"/>
  <c r="S434" i="4"/>
  <c r="R434" i="4"/>
  <c r="D434" i="4"/>
  <c r="Q434" i="4" s="1"/>
  <c r="T433" i="4"/>
  <c r="S433" i="4"/>
  <c r="R433" i="4"/>
  <c r="D433" i="4"/>
  <c r="B433" i="4" s="1"/>
  <c r="C433" i="4" s="1"/>
  <c r="P433" i="4" s="1"/>
  <c r="T432" i="4"/>
  <c r="S432" i="4"/>
  <c r="R432" i="4"/>
  <c r="H432" i="4"/>
  <c r="D432" i="4"/>
  <c r="B432" i="4" s="1"/>
  <c r="C432" i="4" s="1"/>
  <c r="T431" i="4"/>
  <c r="S431" i="4"/>
  <c r="R431" i="4"/>
  <c r="H431" i="4"/>
  <c r="D431" i="4"/>
  <c r="Q431" i="4" s="1"/>
  <c r="T430" i="4"/>
  <c r="S430" i="4"/>
  <c r="R430" i="4"/>
  <c r="H430" i="4"/>
  <c r="D430" i="4"/>
  <c r="B430" i="4" s="1"/>
  <c r="C430" i="4" s="1"/>
  <c r="T429" i="4"/>
  <c r="S429" i="4"/>
  <c r="R429" i="4"/>
  <c r="H429" i="4"/>
  <c r="D429" i="4"/>
  <c r="Q429" i="4" s="1"/>
  <c r="T428" i="4"/>
  <c r="S428" i="4"/>
  <c r="R428" i="4"/>
  <c r="D428" i="4"/>
  <c r="Q428" i="4" s="1"/>
  <c r="T427" i="4"/>
  <c r="S427" i="4"/>
  <c r="R427" i="4"/>
  <c r="D427" i="4"/>
  <c r="B427" i="4" s="1"/>
  <c r="C427" i="4" s="1"/>
  <c r="T426" i="4"/>
  <c r="S426" i="4"/>
  <c r="R426" i="4"/>
  <c r="D426" i="4"/>
  <c r="T425" i="4"/>
  <c r="S425" i="4"/>
  <c r="R425" i="4"/>
  <c r="D425" i="4"/>
  <c r="Q425" i="4" s="1"/>
  <c r="T424" i="4"/>
  <c r="S424" i="4"/>
  <c r="R424" i="4"/>
  <c r="D424" i="4"/>
  <c r="Q424" i="4" s="1"/>
  <c r="T423" i="4"/>
  <c r="S423" i="4"/>
  <c r="R423" i="4"/>
  <c r="D423" i="4"/>
  <c r="B423" i="4" s="1"/>
  <c r="C423" i="4" s="1"/>
  <c r="T422" i="4"/>
  <c r="S422" i="4"/>
  <c r="R422" i="4"/>
  <c r="D422" i="4"/>
  <c r="T421" i="4"/>
  <c r="S421" i="4"/>
  <c r="R421" i="4"/>
  <c r="D421" i="4"/>
  <c r="Q421" i="4" s="1"/>
  <c r="T420" i="4"/>
  <c r="S420" i="4"/>
  <c r="R420" i="4"/>
  <c r="D420" i="4"/>
  <c r="Q420" i="4" s="1"/>
  <c r="T419" i="4"/>
  <c r="S419" i="4"/>
  <c r="R419" i="4"/>
  <c r="D419" i="4"/>
  <c r="B419" i="4" s="1"/>
  <c r="C419" i="4" s="1"/>
  <c r="T418" i="4"/>
  <c r="S418" i="4"/>
  <c r="R418" i="4"/>
  <c r="D418" i="4"/>
  <c r="Q418" i="4" s="1"/>
  <c r="T417" i="4"/>
  <c r="S417" i="4"/>
  <c r="R417" i="4"/>
  <c r="D417" i="4"/>
  <c r="Q417" i="4" s="1"/>
  <c r="T416" i="4"/>
  <c r="S416" i="4"/>
  <c r="R416" i="4"/>
  <c r="D416" i="4"/>
  <c r="Q416" i="4" s="1"/>
  <c r="T415" i="4"/>
  <c r="S415" i="4"/>
  <c r="R415" i="4"/>
  <c r="D415" i="4"/>
  <c r="B415" i="4" s="1"/>
  <c r="C415" i="4" s="1"/>
  <c r="T414" i="4"/>
  <c r="S414" i="4"/>
  <c r="R414" i="4"/>
  <c r="D414" i="4"/>
  <c r="Q414" i="4" s="1"/>
  <c r="T413" i="4"/>
  <c r="S413" i="4"/>
  <c r="R413" i="4"/>
  <c r="D413" i="4"/>
  <c r="Q413" i="4" s="1"/>
  <c r="T412" i="4"/>
  <c r="S412" i="4"/>
  <c r="R412" i="4"/>
  <c r="D412" i="4"/>
  <c r="Q412" i="4" s="1"/>
  <c r="T411" i="4"/>
  <c r="S411" i="4"/>
  <c r="R411" i="4"/>
  <c r="D411" i="4"/>
  <c r="B411" i="4" s="1"/>
  <c r="C411" i="4" s="1"/>
  <c r="T410" i="4"/>
  <c r="S410" i="4"/>
  <c r="R410" i="4"/>
  <c r="D410" i="4"/>
  <c r="Q410" i="4" s="1"/>
  <c r="T409" i="4"/>
  <c r="S409" i="4"/>
  <c r="R409" i="4"/>
  <c r="D409" i="4"/>
  <c r="Q409" i="4" s="1"/>
  <c r="T408" i="4"/>
  <c r="S408" i="4"/>
  <c r="R408" i="4"/>
  <c r="D408" i="4"/>
  <c r="Q408" i="4" s="1"/>
  <c r="T407" i="4"/>
  <c r="S407" i="4"/>
  <c r="R407" i="4"/>
  <c r="D407" i="4"/>
  <c r="B407" i="4" s="1"/>
  <c r="C407" i="4" s="1"/>
  <c r="P407" i="4" s="1"/>
  <c r="T406" i="4"/>
  <c r="S406" i="4"/>
  <c r="R406" i="4"/>
  <c r="D406" i="4"/>
  <c r="Q406" i="4" s="1"/>
  <c r="T405" i="4"/>
  <c r="S405" i="4"/>
  <c r="R405" i="4"/>
  <c r="D405" i="4"/>
  <c r="Q405" i="4" s="1"/>
  <c r="T404" i="4"/>
  <c r="S404" i="4"/>
  <c r="R404" i="4"/>
  <c r="H404" i="4"/>
  <c r="D404" i="4"/>
  <c r="B404" i="4" s="1"/>
  <c r="C404" i="4" s="1"/>
  <c r="T403" i="4"/>
  <c r="S403" i="4"/>
  <c r="R403" i="4"/>
  <c r="H403" i="4"/>
  <c r="D403" i="4"/>
  <c r="Q403" i="4" s="1"/>
  <c r="T402" i="4"/>
  <c r="S402" i="4"/>
  <c r="R402" i="4"/>
  <c r="H402" i="4"/>
  <c r="D402" i="4"/>
  <c r="B402" i="4" s="1"/>
  <c r="C402" i="4" s="1"/>
  <c r="N402" i="4" s="1"/>
  <c r="T401" i="4"/>
  <c r="S401" i="4"/>
  <c r="R401" i="4"/>
  <c r="H401" i="4"/>
  <c r="D401" i="4"/>
  <c r="Q401" i="4" s="1"/>
  <c r="T400" i="4"/>
  <c r="S400" i="4"/>
  <c r="R400" i="4"/>
  <c r="H400" i="4"/>
  <c r="D400" i="4"/>
  <c r="B400" i="4" s="1"/>
  <c r="C400" i="4" s="1"/>
  <c r="N400" i="4" s="1"/>
  <c r="T399" i="4"/>
  <c r="S399" i="4"/>
  <c r="R399" i="4"/>
  <c r="H399" i="4"/>
  <c r="D399" i="4"/>
  <c r="Q399" i="4" s="1"/>
  <c r="T398" i="4"/>
  <c r="S398" i="4"/>
  <c r="R398" i="4"/>
  <c r="H398" i="4"/>
  <c r="D398" i="4"/>
  <c r="B398" i="4" s="1"/>
  <c r="C398" i="4" s="1"/>
  <c r="T397" i="4"/>
  <c r="S397" i="4"/>
  <c r="R397" i="4"/>
  <c r="H397" i="4"/>
  <c r="D397" i="4"/>
  <c r="Q397" i="4" s="1"/>
  <c r="T396" i="4"/>
  <c r="S396" i="4"/>
  <c r="R396" i="4"/>
  <c r="D396" i="4"/>
  <c r="Q396" i="4" s="1"/>
  <c r="T395" i="4"/>
  <c r="S395" i="4"/>
  <c r="R395" i="4"/>
  <c r="D395" i="4"/>
  <c r="B395" i="4" s="1"/>
  <c r="C395" i="4" s="1"/>
  <c r="P395" i="4" s="1"/>
  <c r="T394" i="4"/>
  <c r="S394" i="4"/>
  <c r="R394" i="4"/>
  <c r="D394" i="4"/>
  <c r="Q394" i="4" s="1"/>
  <c r="T393" i="4"/>
  <c r="S393" i="4"/>
  <c r="R393" i="4"/>
  <c r="D393" i="4"/>
  <c r="Q393" i="4" s="1"/>
  <c r="T392" i="4"/>
  <c r="S392" i="4"/>
  <c r="R392" i="4"/>
  <c r="D392" i="4"/>
  <c r="Q392" i="4" s="1"/>
  <c r="T391" i="4"/>
  <c r="S391" i="4"/>
  <c r="R391" i="4"/>
  <c r="D391" i="4"/>
  <c r="B391" i="4" s="1"/>
  <c r="C391" i="4" s="1"/>
  <c r="T390" i="4"/>
  <c r="S390" i="4"/>
  <c r="R390" i="4"/>
  <c r="D390" i="4"/>
  <c r="Q390" i="4" s="1"/>
  <c r="T389" i="4"/>
  <c r="S389" i="4"/>
  <c r="R389" i="4"/>
  <c r="D389" i="4"/>
  <c r="B389" i="4" s="1"/>
  <c r="C389" i="4" s="1"/>
  <c r="P389" i="4" s="1"/>
  <c r="T388" i="4"/>
  <c r="S388" i="4"/>
  <c r="R388" i="4"/>
  <c r="D388" i="4"/>
  <c r="Q388" i="4" s="1"/>
  <c r="T387" i="4"/>
  <c r="S387" i="4"/>
  <c r="R387" i="4"/>
  <c r="D387" i="4"/>
  <c r="B387" i="4" s="1"/>
  <c r="C387" i="4" s="1"/>
  <c r="T386" i="4"/>
  <c r="S386" i="4"/>
  <c r="R386" i="4"/>
  <c r="D386" i="4"/>
  <c r="Q386" i="4" s="1"/>
  <c r="T385" i="4"/>
  <c r="S385" i="4"/>
  <c r="R385" i="4"/>
  <c r="D385" i="4"/>
  <c r="Q385" i="4" s="1"/>
  <c r="T384" i="4"/>
  <c r="S384" i="4"/>
  <c r="R384" i="4"/>
  <c r="D384" i="4"/>
  <c r="Q384" i="4" s="1"/>
  <c r="T383" i="4"/>
  <c r="S383" i="4"/>
  <c r="R383" i="4"/>
  <c r="D383" i="4"/>
  <c r="B383" i="4" s="1"/>
  <c r="C383" i="4" s="1"/>
  <c r="P383" i="4" s="1"/>
  <c r="T382" i="4"/>
  <c r="S382" i="4"/>
  <c r="R382" i="4"/>
  <c r="D382" i="4"/>
  <c r="Q382" i="4" s="1"/>
  <c r="T381" i="4"/>
  <c r="S381" i="4"/>
  <c r="R381" i="4"/>
  <c r="D381" i="4"/>
  <c r="B381" i="4" s="1"/>
  <c r="C381" i="4" s="1"/>
  <c r="P381" i="4" s="1"/>
  <c r="T380" i="4"/>
  <c r="S380" i="4"/>
  <c r="R380" i="4"/>
  <c r="D380" i="4"/>
  <c r="Q380" i="4" s="1"/>
  <c r="T379" i="4"/>
  <c r="S379" i="4"/>
  <c r="R379" i="4"/>
  <c r="D379" i="4"/>
  <c r="B379" i="4" s="1"/>
  <c r="C379" i="4" s="1"/>
  <c r="T378" i="4"/>
  <c r="S378" i="4"/>
  <c r="R378" i="4"/>
  <c r="D378" i="4"/>
  <c r="Q378" i="4" s="1"/>
  <c r="T377" i="4"/>
  <c r="S377" i="4"/>
  <c r="R377" i="4"/>
  <c r="D377" i="4"/>
  <c r="Q377" i="4" s="1"/>
  <c r="T376" i="4"/>
  <c r="S376" i="4"/>
  <c r="R376" i="4"/>
  <c r="D376" i="4"/>
  <c r="Q376" i="4" s="1"/>
  <c r="T375" i="4"/>
  <c r="S375" i="4"/>
  <c r="R375" i="4"/>
  <c r="D375" i="4"/>
  <c r="B375" i="4" s="1"/>
  <c r="C375" i="4" s="1"/>
  <c r="T374" i="4"/>
  <c r="S374" i="4"/>
  <c r="R374" i="4"/>
  <c r="D374" i="4"/>
  <c r="Q374" i="4" s="1"/>
  <c r="T373" i="4"/>
  <c r="S373" i="4"/>
  <c r="R373" i="4"/>
  <c r="D373" i="4"/>
  <c r="Q373" i="4" s="1"/>
  <c r="T372" i="4"/>
  <c r="S372" i="4"/>
  <c r="R372" i="4"/>
  <c r="D372" i="4"/>
  <c r="Q372" i="4" s="1"/>
  <c r="T371" i="4"/>
  <c r="S371" i="4"/>
  <c r="R371" i="4"/>
  <c r="D371" i="4"/>
  <c r="B371" i="4" s="1"/>
  <c r="C371" i="4" s="1"/>
  <c r="T370" i="4"/>
  <c r="S370" i="4"/>
  <c r="R370" i="4"/>
  <c r="D370" i="4"/>
  <c r="Q370" i="4" s="1"/>
  <c r="T369" i="4"/>
  <c r="S369" i="4"/>
  <c r="R369" i="4"/>
  <c r="D369" i="4"/>
  <c r="Q369" i="4" s="1"/>
  <c r="T368" i="4"/>
  <c r="S368" i="4"/>
  <c r="R368" i="4"/>
  <c r="D368" i="4"/>
  <c r="Q368" i="4" s="1"/>
  <c r="T367" i="4"/>
  <c r="S367" i="4"/>
  <c r="R367" i="4"/>
  <c r="D367" i="4"/>
  <c r="B367" i="4" s="1"/>
  <c r="C367" i="4" s="1"/>
  <c r="P367" i="4" s="1"/>
  <c r="T366" i="4"/>
  <c r="S366" i="4"/>
  <c r="R366" i="4"/>
  <c r="D366" i="4"/>
  <c r="Q366" i="4" s="1"/>
  <c r="T365" i="4"/>
  <c r="S365" i="4"/>
  <c r="R365" i="4"/>
  <c r="D365" i="4"/>
  <c r="Q365" i="4" s="1"/>
  <c r="T364" i="4"/>
  <c r="S364" i="4"/>
  <c r="R364" i="4"/>
  <c r="Q364" i="4"/>
  <c r="P364" i="4"/>
  <c r="T363" i="4"/>
  <c r="S363" i="4"/>
  <c r="R363" i="4"/>
  <c r="Q363" i="4"/>
  <c r="P363" i="4"/>
  <c r="T362" i="4"/>
  <c r="S362" i="4"/>
  <c r="R362" i="4"/>
  <c r="K362" i="4"/>
  <c r="H362" i="4"/>
  <c r="D362" i="4"/>
  <c r="Q362" i="4" s="1"/>
  <c r="T361" i="4"/>
  <c r="S361" i="4"/>
  <c r="R361" i="4"/>
  <c r="K361" i="4"/>
  <c r="H361" i="4"/>
  <c r="D361" i="4"/>
  <c r="Q361" i="4" s="1"/>
  <c r="T360" i="4"/>
  <c r="S360" i="4"/>
  <c r="R360" i="4"/>
  <c r="K360" i="4"/>
  <c r="H360" i="4"/>
  <c r="D360" i="4"/>
  <c r="Q360" i="4" s="1"/>
  <c r="T359" i="4"/>
  <c r="S359" i="4"/>
  <c r="R359" i="4"/>
  <c r="K359" i="4"/>
  <c r="H359" i="4"/>
  <c r="D359" i="4"/>
  <c r="B359" i="4" s="1"/>
  <c r="C359" i="4" s="1"/>
  <c r="T358" i="4"/>
  <c r="S358" i="4"/>
  <c r="R358" i="4"/>
  <c r="K358" i="4"/>
  <c r="H358" i="4"/>
  <c r="D358" i="4"/>
  <c r="Q358" i="4" s="1"/>
  <c r="T357" i="4"/>
  <c r="S357" i="4"/>
  <c r="R357" i="4"/>
  <c r="K357" i="4"/>
  <c r="H357" i="4"/>
  <c r="D357" i="4"/>
  <c r="B357" i="4" s="1"/>
  <c r="C357" i="4" s="1"/>
  <c r="T356" i="4"/>
  <c r="S356" i="4"/>
  <c r="R356" i="4"/>
  <c r="K356" i="4"/>
  <c r="H356" i="4"/>
  <c r="D356" i="4"/>
  <c r="Q356" i="4" s="1"/>
  <c r="T355" i="4"/>
  <c r="S355" i="4"/>
  <c r="R355" i="4"/>
  <c r="K355" i="4"/>
  <c r="H355" i="4"/>
  <c r="D355" i="4"/>
  <c r="Q355" i="4" s="1"/>
  <c r="T354" i="4"/>
  <c r="S354" i="4"/>
  <c r="R354" i="4"/>
  <c r="Q354" i="4"/>
  <c r="P354" i="4"/>
  <c r="T353" i="4"/>
  <c r="S353" i="4"/>
  <c r="R353" i="4"/>
  <c r="Q353" i="4"/>
  <c r="P353" i="4"/>
  <c r="T352" i="4"/>
  <c r="S352" i="4"/>
  <c r="R352" i="4"/>
  <c r="Q352" i="4"/>
  <c r="P352" i="4"/>
  <c r="T351" i="4"/>
  <c r="S351" i="4"/>
  <c r="R351" i="4"/>
  <c r="Q351" i="4"/>
  <c r="P351" i="4"/>
  <c r="T350" i="4"/>
  <c r="S350" i="4"/>
  <c r="R350" i="4"/>
  <c r="K350" i="4"/>
  <c r="D350" i="4"/>
  <c r="B350" i="4" s="1"/>
  <c r="C350" i="4" s="1"/>
  <c r="T349" i="4"/>
  <c r="S349" i="4"/>
  <c r="R349" i="4"/>
  <c r="K349" i="4"/>
  <c r="D349" i="4"/>
  <c r="Q349" i="4" s="1"/>
  <c r="T348" i="4"/>
  <c r="S348" i="4"/>
  <c r="R348" i="4"/>
  <c r="K348" i="4"/>
  <c r="D348" i="4"/>
  <c r="B348" i="4" s="1"/>
  <c r="C348" i="4" s="1"/>
  <c r="T347" i="4"/>
  <c r="S347" i="4"/>
  <c r="R347" i="4"/>
  <c r="K347" i="4"/>
  <c r="D347" i="4"/>
  <c r="Q347" i="4" s="1"/>
  <c r="T346" i="4"/>
  <c r="S346" i="4"/>
  <c r="R346" i="4"/>
  <c r="K346" i="4"/>
  <c r="H346" i="4"/>
  <c r="D346" i="4"/>
  <c r="B346" i="4" s="1"/>
  <c r="C346" i="4" s="1"/>
  <c r="T345" i="4"/>
  <c r="S345" i="4"/>
  <c r="R345" i="4"/>
  <c r="K345" i="4"/>
  <c r="D345" i="4"/>
  <c r="Q345" i="4" s="1"/>
  <c r="T344" i="4"/>
  <c r="S344" i="4"/>
  <c r="R344" i="4"/>
  <c r="K344" i="4"/>
  <c r="H344" i="4"/>
  <c r="D344" i="4"/>
  <c r="Q344" i="4" s="1"/>
  <c r="T343" i="4"/>
  <c r="S343" i="4"/>
  <c r="R343" i="4"/>
  <c r="H343" i="4"/>
  <c r="D343" i="4"/>
  <c r="B343" i="4" s="1"/>
  <c r="C343" i="4" s="1"/>
  <c r="T342" i="4"/>
  <c r="S342" i="4"/>
  <c r="R342" i="4"/>
  <c r="K342" i="4"/>
  <c r="D342" i="4"/>
  <c r="Q342" i="4" s="1"/>
  <c r="T341" i="4"/>
  <c r="S341" i="4"/>
  <c r="R341" i="4"/>
  <c r="K341" i="4"/>
  <c r="D341" i="4"/>
  <c r="B341" i="4" s="1"/>
  <c r="C341" i="4" s="1"/>
  <c r="T340" i="4"/>
  <c r="S340" i="4"/>
  <c r="R340" i="4"/>
  <c r="K340" i="4"/>
  <c r="H340" i="4"/>
  <c r="D340" i="4"/>
  <c r="Q340" i="4" s="1"/>
  <c r="T339" i="4"/>
  <c r="S339" i="4"/>
  <c r="R339" i="4"/>
  <c r="K339" i="4"/>
  <c r="H339" i="4"/>
  <c r="D339" i="4"/>
  <c r="Q339" i="4" s="1"/>
  <c r="T338" i="4"/>
  <c r="S338" i="4"/>
  <c r="R338" i="4"/>
  <c r="K338" i="4"/>
  <c r="H338" i="4"/>
  <c r="D338" i="4"/>
  <c r="B338" i="4" s="1"/>
  <c r="C338" i="4" s="1"/>
  <c r="T337" i="4"/>
  <c r="S337" i="4"/>
  <c r="R337" i="4"/>
  <c r="K337" i="4"/>
  <c r="D337" i="4"/>
  <c r="Q337" i="4" s="1"/>
  <c r="T336" i="4"/>
  <c r="S336" i="4"/>
  <c r="R336" i="4"/>
  <c r="K336" i="4"/>
  <c r="H336" i="4"/>
  <c r="D336" i="4"/>
  <c r="Q336" i="4" s="1"/>
  <c r="T335" i="4"/>
  <c r="S335" i="4"/>
  <c r="R335" i="4"/>
  <c r="K335" i="4"/>
  <c r="H335" i="4"/>
  <c r="D335" i="4"/>
  <c r="B335" i="4" s="1"/>
  <c r="C335" i="4" s="1"/>
  <c r="T334" i="4"/>
  <c r="S334" i="4"/>
  <c r="R334" i="4"/>
  <c r="K334" i="4"/>
  <c r="H334" i="4"/>
  <c r="D334" i="4"/>
  <c r="B334" i="4" s="1"/>
  <c r="C334" i="4" s="1"/>
  <c r="T333" i="4"/>
  <c r="S333" i="4"/>
  <c r="R333" i="4"/>
  <c r="K333" i="4"/>
  <c r="D333" i="4"/>
  <c r="Q333" i="4" s="1"/>
  <c r="T332" i="4"/>
  <c r="S332" i="4"/>
  <c r="R332" i="4"/>
  <c r="K332" i="4"/>
  <c r="D332" i="4"/>
  <c r="B332" i="4" s="1"/>
  <c r="C332" i="4" s="1"/>
  <c r="T331" i="4"/>
  <c r="S331" i="4"/>
  <c r="R331" i="4"/>
  <c r="K331" i="4"/>
  <c r="D331" i="4"/>
  <c r="Q331" i="4" s="1"/>
  <c r="T330" i="4"/>
  <c r="S330" i="4"/>
  <c r="R330" i="4"/>
  <c r="K330" i="4"/>
  <c r="D330" i="4"/>
  <c r="B330" i="4" s="1"/>
  <c r="C330" i="4" s="1"/>
  <c r="T329" i="4"/>
  <c r="S329" i="4"/>
  <c r="R329" i="4"/>
  <c r="K329" i="4"/>
  <c r="D329" i="4"/>
  <c r="Q329" i="4" s="1"/>
  <c r="T328" i="4"/>
  <c r="S328" i="4"/>
  <c r="R328" i="4"/>
  <c r="K328" i="4"/>
  <c r="D328" i="4"/>
  <c r="B328" i="4" s="1"/>
  <c r="C328" i="4" s="1"/>
  <c r="T327" i="4"/>
  <c r="S327" i="4"/>
  <c r="R327" i="4"/>
  <c r="K327" i="4"/>
  <c r="D327" i="4"/>
  <c r="T326" i="4"/>
  <c r="S326" i="4"/>
  <c r="R326" i="4"/>
  <c r="K326" i="4"/>
  <c r="D326" i="4"/>
  <c r="B326" i="4" s="1"/>
  <c r="C326" i="4" s="1"/>
  <c r="T325" i="4"/>
  <c r="S325" i="4"/>
  <c r="R325" i="4"/>
  <c r="K325" i="4"/>
  <c r="D325" i="4"/>
  <c r="Q325" i="4" s="1"/>
  <c r="T324" i="4"/>
  <c r="S324" i="4"/>
  <c r="R324" i="4"/>
  <c r="K324" i="4"/>
  <c r="H324" i="4"/>
  <c r="D324" i="4"/>
  <c r="B324" i="4" s="1"/>
  <c r="C324" i="4" s="1"/>
  <c r="T323" i="4"/>
  <c r="S323" i="4"/>
  <c r="R323" i="4"/>
  <c r="K323" i="4"/>
  <c r="H323" i="4"/>
  <c r="D323" i="4"/>
  <c r="B323" i="4" s="1"/>
  <c r="C323" i="4" s="1"/>
  <c r="T322" i="4"/>
  <c r="S322" i="4"/>
  <c r="R322" i="4"/>
  <c r="K322" i="4"/>
  <c r="H322" i="4"/>
  <c r="D322" i="4"/>
  <c r="Q322" i="4" s="1"/>
  <c r="T321" i="4"/>
  <c r="S321" i="4"/>
  <c r="R321" i="4"/>
  <c r="K321" i="4"/>
  <c r="D321" i="4"/>
  <c r="B321" i="4" s="1"/>
  <c r="C321" i="4" s="1"/>
  <c r="T320" i="4"/>
  <c r="S320" i="4"/>
  <c r="R320" i="4"/>
  <c r="K320" i="4"/>
  <c r="H320" i="4"/>
  <c r="D320" i="4"/>
  <c r="B320" i="4" s="1"/>
  <c r="C320" i="4" s="1"/>
  <c r="T319" i="4"/>
  <c r="S319" i="4"/>
  <c r="R319" i="4"/>
  <c r="K319" i="4"/>
  <c r="H319" i="4"/>
  <c r="D319" i="4"/>
  <c r="Q319" i="4" s="1"/>
  <c r="T318" i="4"/>
  <c r="S318" i="4"/>
  <c r="R318" i="4"/>
  <c r="K318" i="4"/>
  <c r="H318" i="4"/>
  <c r="D318" i="4"/>
  <c r="Q318" i="4" s="1"/>
  <c r="T317" i="4"/>
  <c r="S317" i="4"/>
  <c r="R317" i="4"/>
  <c r="K317" i="4"/>
  <c r="D317" i="4"/>
  <c r="B317" i="4" s="1"/>
  <c r="C317" i="4" s="1"/>
  <c r="T316" i="4"/>
  <c r="S316" i="4"/>
  <c r="R316" i="4"/>
  <c r="K316" i="4"/>
  <c r="D316" i="4"/>
  <c r="Q316" i="4" s="1"/>
  <c r="T315" i="4"/>
  <c r="S315" i="4"/>
  <c r="R315" i="4"/>
  <c r="K315" i="4"/>
  <c r="D315" i="4"/>
  <c r="B315" i="4" s="1"/>
  <c r="C315" i="4" s="1"/>
  <c r="T314" i="4"/>
  <c r="S314" i="4"/>
  <c r="R314" i="4"/>
  <c r="K314" i="4"/>
  <c r="D314" i="4"/>
  <c r="Q314" i="4" s="1"/>
  <c r="T313" i="4"/>
  <c r="S313" i="4"/>
  <c r="R313" i="4"/>
  <c r="K313" i="4"/>
  <c r="D313" i="4"/>
  <c r="B313" i="4" s="1"/>
  <c r="C313" i="4" s="1"/>
  <c r="T312" i="4"/>
  <c r="S312" i="4"/>
  <c r="R312" i="4"/>
  <c r="K312" i="4"/>
  <c r="D312" i="4"/>
  <c r="T311" i="4"/>
  <c r="S311" i="4"/>
  <c r="R311" i="4"/>
  <c r="K311" i="4"/>
  <c r="D311" i="4"/>
  <c r="B311" i="4" s="1"/>
  <c r="C311" i="4" s="1"/>
  <c r="T310" i="4"/>
  <c r="S310" i="4"/>
  <c r="R310" i="4"/>
  <c r="K310" i="4"/>
  <c r="D310" i="4"/>
  <c r="Q310" i="4" s="1"/>
  <c r="T309" i="4"/>
  <c r="S309" i="4"/>
  <c r="R309" i="4"/>
  <c r="K309" i="4"/>
  <c r="D309" i="4"/>
  <c r="B309" i="4" s="1"/>
  <c r="C309" i="4" s="1"/>
  <c r="T308" i="4"/>
  <c r="S308" i="4"/>
  <c r="R308" i="4"/>
  <c r="K308" i="4"/>
  <c r="D308" i="4"/>
  <c r="Q308" i="4" s="1"/>
  <c r="T307" i="4"/>
  <c r="S307" i="4"/>
  <c r="R307" i="4"/>
  <c r="K307" i="4"/>
  <c r="D307" i="4"/>
  <c r="B307" i="4" s="1"/>
  <c r="C307" i="4" s="1"/>
  <c r="T306" i="4"/>
  <c r="S306" i="4"/>
  <c r="R306" i="4"/>
  <c r="K306" i="4"/>
  <c r="H306" i="4"/>
  <c r="D306" i="4"/>
  <c r="Q306" i="4" s="1"/>
  <c r="T305" i="4"/>
  <c r="S305" i="4"/>
  <c r="R305" i="4"/>
  <c r="K305" i="4"/>
  <c r="H305" i="4"/>
  <c r="D305" i="4"/>
  <c r="Q305" i="4" s="1"/>
  <c r="T304" i="4"/>
  <c r="S304" i="4"/>
  <c r="R304" i="4"/>
  <c r="K304" i="4"/>
  <c r="H304" i="4"/>
  <c r="D304" i="4"/>
  <c r="Q304" i="4" s="1"/>
  <c r="T303" i="4"/>
  <c r="S303" i="4"/>
  <c r="R303" i="4"/>
  <c r="K303" i="4"/>
  <c r="H303" i="4"/>
  <c r="D303" i="4"/>
  <c r="B303" i="4" s="1"/>
  <c r="C303" i="4" s="1"/>
  <c r="T302" i="4"/>
  <c r="S302" i="4"/>
  <c r="R302" i="4"/>
  <c r="K302" i="4"/>
  <c r="D302" i="4"/>
  <c r="Q302" i="4" s="1"/>
  <c r="T301" i="4"/>
  <c r="S301" i="4"/>
  <c r="R301" i="4"/>
  <c r="K301" i="4"/>
  <c r="H301" i="4"/>
  <c r="D301" i="4"/>
  <c r="B301" i="4" s="1"/>
  <c r="C301" i="4" s="1"/>
  <c r="T300" i="4"/>
  <c r="S300" i="4"/>
  <c r="R300" i="4"/>
  <c r="K300" i="4"/>
  <c r="H300" i="4"/>
  <c r="D300" i="4"/>
  <c r="B300" i="4" s="1"/>
  <c r="C300" i="4" s="1"/>
  <c r="T299" i="4"/>
  <c r="S299" i="4"/>
  <c r="R299" i="4"/>
  <c r="K299" i="4"/>
  <c r="H299" i="4"/>
  <c r="D299" i="4"/>
  <c r="Q299" i="4" s="1"/>
  <c r="T298" i="4"/>
  <c r="S298" i="4"/>
  <c r="R298" i="4"/>
  <c r="K298" i="4"/>
  <c r="H298" i="4"/>
  <c r="D298" i="4"/>
  <c r="Q298" i="4" s="1"/>
  <c r="T297" i="4"/>
  <c r="S297" i="4"/>
  <c r="R297" i="4"/>
  <c r="K297" i="4"/>
  <c r="D297" i="4"/>
  <c r="B297" i="4" s="1"/>
  <c r="C297" i="4" s="1"/>
  <c r="T296" i="4"/>
  <c r="S296" i="4"/>
  <c r="R296" i="4"/>
  <c r="K296" i="4"/>
  <c r="H296" i="4"/>
  <c r="D296" i="4"/>
  <c r="Q296" i="4" s="1"/>
  <c r="T295" i="4"/>
  <c r="S295" i="4"/>
  <c r="R295" i="4"/>
  <c r="K295" i="4"/>
  <c r="H295" i="4"/>
  <c r="D295" i="4"/>
  <c r="Q295" i="4" s="1"/>
  <c r="T294" i="4"/>
  <c r="S294" i="4"/>
  <c r="R294" i="4"/>
  <c r="K294" i="4"/>
  <c r="H294" i="4"/>
  <c r="D294" i="4"/>
  <c r="B294" i="4" s="1"/>
  <c r="C294" i="4" s="1"/>
  <c r="T293" i="4"/>
  <c r="S293" i="4"/>
  <c r="R293" i="4"/>
  <c r="K293" i="4"/>
  <c r="H293" i="4"/>
  <c r="D293" i="4"/>
  <c r="B293" i="4" s="1"/>
  <c r="C293" i="4" s="1"/>
  <c r="T292" i="4"/>
  <c r="S292" i="4"/>
  <c r="R292" i="4"/>
  <c r="K292" i="4"/>
  <c r="D292" i="4"/>
  <c r="T291" i="4"/>
  <c r="S291" i="4"/>
  <c r="R291" i="4"/>
  <c r="K291" i="4"/>
  <c r="H291" i="4"/>
  <c r="D291" i="4"/>
  <c r="T290" i="4"/>
  <c r="S290" i="4"/>
  <c r="R290" i="4"/>
  <c r="K290" i="4"/>
  <c r="H290" i="4"/>
  <c r="D290" i="4"/>
  <c r="B290" i="4" s="1"/>
  <c r="C290" i="4" s="1"/>
  <c r="T289" i="4"/>
  <c r="S289" i="4"/>
  <c r="R289" i="4"/>
  <c r="K289" i="4"/>
  <c r="H289" i="4"/>
  <c r="D289" i="4"/>
  <c r="T288" i="4"/>
  <c r="S288" i="4"/>
  <c r="R288" i="4"/>
  <c r="K288" i="4"/>
  <c r="H288" i="4"/>
  <c r="D288" i="4"/>
  <c r="Q288" i="4" s="1"/>
  <c r="T287" i="4"/>
  <c r="S287" i="4"/>
  <c r="R287" i="4"/>
  <c r="K287" i="4"/>
  <c r="D287" i="4"/>
  <c r="B287" i="4" s="1"/>
  <c r="C287" i="4" s="1"/>
  <c r="T286" i="4"/>
  <c r="S286" i="4"/>
  <c r="R286" i="4"/>
  <c r="K286" i="4"/>
  <c r="D286" i="4"/>
  <c r="T285" i="4"/>
  <c r="S285" i="4"/>
  <c r="R285" i="4"/>
  <c r="K285" i="4"/>
  <c r="D285" i="4"/>
  <c r="B285" i="4" s="1"/>
  <c r="C285" i="4" s="1"/>
  <c r="T284" i="4"/>
  <c r="S284" i="4"/>
  <c r="R284" i="4"/>
  <c r="K284" i="4"/>
  <c r="D284" i="4"/>
  <c r="Q284" i="4" s="1"/>
  <c r="T283" i="4"/>
  <c r="S283" i="4"/>
  <c r="R283" i="4"/>
  <c r="K283" i="4"/>
  <c r="D283" i="4"/>
  <c r="B283" i="4" s="1"/>
  <c r="C283" i="4" s="1"/>
  <c r="T282" i="4"/>
  <c r="S282" i="4"/>
  <c r="R282" i="4"/>
  <c r="K282" i="4"/>
  <c r="D282" i="4"/>
  <c r="T281" i="4"/>
  <c r="S281" i="4"/>
  <c r="R281" i="4"/>
  <c r="K281" i="4"/>
  <c r="H281" i="4"/>
  <c r="D281" i="4"/>
  <c r="T280" i="4"/>
  <c r="S280" i="4"/>
  <c r="R280" i="4"/>
  <c r="K280" i="4"/>
  <c r="H280" i="4"/>
  <c r="D280" i="4"/>
  <c r="B280" i="4" s="1"/>
  <c r="C280" i="4" s="1"/>
  <c r="T279" i="4"/>
  <c r="S279" i="4"/>
  <c r="R279" i="4"/>
  <c r="K279" i="4"/>
  <c r="H279" i="4"/>
  <c r="D279" i="4"/>
  <c r="Q279" i="4" s="1"/>
  <c r="T278" i="4"/>
  <c r="S278" i="4"/>
  <c r="R278" i="4"/>
  <c r="K278" i="4"/>
  <c r="H278" i="4"/>
  <c r="D278" i="4"/>
  <c r="Q278" i="4" s="1"/>
  <c r="T277" i="4"/>
  <c r="S277" i="4"/>
  <c r="R277" i="4"/>
  <c r="K277" i="4"/>
  <c r="D277" i="4"/>
  <c r="B277" i="4" s="1"/>
  <c r="C277" i="4" s="1"/>
  <c r="T276" i="4"/>
  <c r="S276" i="4"/>
  <c r="R276" i="4"/>
  <c r="K276" i="4"/>
  <c r="H276" i="4"/>
  <c r="D276" i="4"/>
  <c r="Q276" i="4" s="1"/>
  <c r="T275" i="4"/>
  <c r="S275" i="4"/>
  <c r="R275" i="4"/>
  <c r="K275" i="4"/>
  <c r="H275" i="4"/>
  <c r="D275" i="4"/>
  <c r="T274" i="4"/>
  <c r="S274" i="4"/>
  <c r="R274" i="4"/>
  <c r="K274" i="4"/>
  <c r="H274" i="4"/>
  <c r="D274" i="4"/>
  <c r="T273" i="4"/>
  <c r="S273" i="4"/>
  <c r="R273" i="4"/>
  <c r="K273" i="4"/>
  <c r="H273" i="4"/>
  <c r="D273" i="4"/>
  <c r="B273" i="4" s="1"/>
  <c r="C273" i="4" s="1"/>
  <c r="T272" i="4"/>
  <c r="S272" i="4"/>
  <c r="R272" i="4"/>
  <c r="K272" i="4"/>
  <c r="D272" i="4"/>
  <c r="Q272" i="4" s="1"/>
  <c r="T271" i="4"/>
  <c r="S271" i="4"/>
  <c r="R271" i="4"/>
  <c r="K271" i="4"/>
  <c r="D271" i="4"/>
  <c r="B271" i="4" s="1"/>
  <c r="C271" i="4" s="1"/>
  <c r="T270" i="4"/>
  <c r="S270" i="4"/>
  <c r="R270" i="4"/>
  <c r="K270" i="4"/>
  <c r="D270" i="4"/>
  <c r="T269" i="4"/>
  <c r="S269" i="4"/>
  <c r="R269" i="4"/>
  <c r="K269" i="4"/>
  <c r="D269" i="4"/>
  <c r="B269" i="4" s="1"/>
  <c r="C269" i="4" s="1"/>
  <c r="T268" i="4"/>
  <c r="S268" i="4"/>
  <c r="R268" i="4"/>
  <c r="K268" i="4"/>
  <c r="D268" i="4"/>
  <c r="Q268" i="4" s="1"/>
  <c r="T267" i="4"/>
  <c r="S267" i="4"/>
  <c r="R267" i="4"/>
  <c r="K267" i="4"/>
  <c r="D267" i="4"/>
  <c r="B267" i="4" s="1"/>
  <c r="C267" i="4" s="1"/>
  <c r="T266" i="4"/>
  <c r="S266" i="4"/>
  <c r="R266" i="4"/>
  <c r="K266" i="4"/>
  <c r="D266" i="4"/>
  <c r="T265" i="4"/>
  <c r="S265" i="4"/>
  <c r="R265" i="4"/>
  <c r="K265" i="4"/>
  <c r="D265" i="4"/>
  <c r="B265" i="4" s="1"/>
  <c r="C265" i="4" s="1"/>
  <c r="T264" i="4"/>
  <c r="S264" i="4"/>
  <c r="R264" i="4"/>
  <c r="K264" i="4"/>
  <c r="D264" i="4"/>
  <c r="Q264" i="4" s="1"/>
  <c r="T263" i="4"/>
  <c r="S263" i="4"/>
  <c r="R263" i="4"/>
  <c r="K263" i="4"/>
  <c r="D263" i="4"/>
  <c r="B263" i="4" s="1"/>
  <c r="C263" i="4" s="1"/>
  <c r="T262" i="4"/>
  <c r="S262" i="4"/>
  <c r="R262" i="4"/>
  <c r="K262" i="4"/>
  <c r="D262" i="4"/>
  <c r="T261" i="4"/>
  <c r="S261" i="4"/>
  <c r="R261" i="4"/>
  <c r="K261" i="4"/>
  <c r="H261" i="4"/>
  <c r="D261" i="4"/>
  <c r="T260" i="4"/>
  <c r="S260" i="4"/>
  <c r="R260" i="4"/>
  <c r="K260" i="4"/>
  <c r="H260" i="4"/>
  <c r="D260" i="4"/>
  <c r="B260" i="4" s="1"/>
  <c r="C260" i="4" s="1"/>
  <c r="T259" i="4"/>
  <c r="S259" i="4"/>
  <c r="R259" i="4"/>
  <c r="K259" i="4"/>
  <c r="H259" i="4"/>
  <c r="D259" i="4"/>
  <c r="Q259" i="4" s="1"/>
  <c r="T258" i="4"/>
  <c r="S258" i="4"/>
  <c r="R258" i="4"/>
  <c r="K258" i="4"/>
  <c r="H258" i="4"/>
  <c r="D258" i="4"/>
  <c r="Q258" i="4" s="1"/>
  <c r="T257" i="4"/>
  <c r="S257" i="4"/>
  <c r="R257" i="4"/>
  <c r="K257" i="4"/>
  <c r="D257" i="4"/>
  <c r="B257" i="4" s="1"/>
  <c r="C257" i="4" s="1"/>
  <c r="T256" i="4"/>
  <c r="S256" i="4"/>
  <c r="R256" i="4"/>
  <c r="K256" i="4"/>
  <c r="H256" i="4"/>
  <c r="D256" i="4"/>
  <c r="Q256" i="4" s="1"/>
  <c r="T255" i="4"/>
  <c r="S255" i="4"/>
  <c r="R255" i="4"/>
  <c r="K255" i="4"/>
  <c r="H255" i="4"/>
  <c r="D255" i="4"/>
  <c r="T254" i="4"/>
  <c r="S254" i="4"/>
  <c r="R254" i="4"/>
  <c r="K254" i="4"/>
  <c r="H254" i="4"/>
  <c r="D254" i="4"/>
  <c r="B254" i="4" s="1"/>
  <c r="C254" i="4" s="1"/>
  <c r="T253" i="4"/>
  <c r="S253" i="4"/>
  <c r="R253" i="4"/>
  <c r="K253" i="4"/>
  <c r="H253" i="4"/>
  <c r="D253" i="4"/>
  <c r="B253" i="4" s="1"/>
  <c r="C253" i="4" s="1"/>
  <c r="T252" i="4"/>
  <c r="S252" i="4"/>
  <c r="R252" i="4"/>
  <c r="K252" i="4"/>
  <c r="D252" i="4"/>
  <c r="Q252" i="4" s="1"/>
  <c r="T251" i="4"/>
  <c r="S251" i="4"/>
  <c r="R251" i="4"/>
  <c r="K251" i="4"/>
  <c r="H251" i="4"/>
  <c r="D251" i="4"/>
  <c r="B251" i="4" s="1"/>
  <c r="C251" i="4" s="1"/>
  <c r="T250" i="4"/>
  <c r="S250" i="4"/>
  <c r="R250" i="4"/>
  <c r="K250" i="4"/>
  <c r="H250" i="4"/>
  <c r="D250" i="4"/>
  <c r="B250" i="4" s="1"/>
  <c r="C250" i="4" s="1"/>
  <c r="T249" i="4"/>
  <c r="S249" i="4"/>
  <c r="R249" i="4"/>
  <c r="K249" i="4"/>
  <c r="H249" i="4"/>
  <c r="D249" i="4"/>
  <c r="Q249" i="4" s="1"/>
  <c r="T248" i="4"/>
  <c r="S248" i="4"/>
  <c r="R248" i="4"/>
  <c r="K248" i="4"/>
  <c r="H248" i="4"/>
  <c r="D248" i="4"/>
  <c r="Q248" i="4" s="1"/>
  <c r="T247" i="4"/>
  <c r="S247" i="4"/>
  <c r="R247" i="4"/>
  <c r="K247" i="4"/>
  <c r="D247" i="4"/>
  <c r="B247" i="4" s="1"/>
  <c r="C247" i="4" s="1"/>
  <c r="T246" i="4"/>
  <c r="S246" i="4"/>
  <c r="R246" i="4"/>
  <c r="K246" i="4"/>
  <c r="H246" i="4"/>
  <c r="D246" i="4"/>
  <c r="Q246" i="4" s="1"/>
  <c r="T245" i="4"/>
  <c r="S245" i="4"/>
  <c r="R245" i="4"/>
  <c r="K245" i="4"/>
  <c r="H245" i="4"/>
  <c r="D245" i="4"/>
  <c r="Q245" i="4" s="1"/>
  <c r="T244" i="4"/>
  <c r="S244" i="4"/>
  <c r="R244" i="4"/>
  <c r="K244" i="4"/>
  <c r="H244" i="4"/>
  <c r="D244" i="4"/>
  <c r="B244" i="4" s="1"/>
  <c r="C244" i="4" s="1"/>
  <c r="T243" i="4"/>
  <c r="S243" i="4"/>
  <c r="R243" i="4"/>
  <c r="K243" i="4"/>
  <c r="H243" i="4"/>
  <c r="D243" i="4"/>
  <c r="B243" i="4" s="1"/>
  <c r="C243" i="4" s="1"/>
  <c r="T242" i="4"/>
  <c r="S242" i="4"/>
  <c r="R242" i="4"/>
  <c r="K242" i="4"/>
  <c r="D242" i="4"/>
  <c r="Q242" i="4" s="1"/>
  <c r="T241" i="4"/>
  <c r="S241" i="4"/>
  <c r="R241" i="4"/>
  <c r="K241" i="4"/>
  <c r="D241" i="4"/>
  <c r="B241" i="4" s="1"/>
  <c r="C241" i="4" s="1"/>
  <c r="T240" i="4"/>
  <c r="S240" i="4"/>
  <c r="R240" i="4"/>
  <c r="K240" i="4"/>
  <c r="D240" i="4"/>
  <c r="Q240" i="4" s="1"/>
  <c r="T239" i="4"/>
  <c r="S239" i="4"/>
  <c r="R239" i="4"/>
  <c r="K239" i="4"/>
  <c r="D239" i="4"/>
  <c r="B239" i="4" s="1"/>
  <c r="C239" i="4" s="1"/>
  <c r="T238" i="4"/>
  <c r="S238" i="4"/>
  <c r="R238" i="4"/>
  <c r="K238" i="4"/>
  <c r="D238" i="4"/>
  <c r="Q238" i="4" s="1"/>
  <c r="T237" i="4"/>
  <c r="S237" i="4"/>
  <c r="R237" i="4"/>
  <c r="K237" i="4"/>
  <c r="H237" i="4"/>
  <c r="D237" i="4"/>
  <c r="B237" i="4" s="1"/>
  <c r="C237" i="4" s="1"/>
  <c r="T236" i="4"/>
  <c r="S236" i="4"/>
  <c r="R236" i="4"/>
  <c r="K236" i="4"/>
  <c r="H236" i="4"/>
  <c r="D236" i="4"/>
  <c r="B236" i="4" s="1"/>
  <c r="C236" i="4" s="1"/>
  <c r="T235" i="4"/>
  <c r="S235" i="4"/>
  <c r="R235" i="4"/>
  <c r="K235" i="4"/>
  <c r="D235" i="4"/>
  <c r="Q235" i="4" s="1"/>
  <c r="T234" i="4"/>
  <c r="S234" i="4"/>
  <c r="R234" i="4"/>
  <c r="K234" i="4"/>
  <c r="H234" i="4"/>
  <c r="D234" i="4"/>
  <c r="B234" i="4" s="1"/>
  <c r="C234" i="4" s="1"/>
  <c r="T233" i="4"/>
  <c r="S233" i="4"/>
  <c r="R233" i="4"/>
  <c r="K233" i="4"/>
  <c r="H233" i="4"/>
  <c r="D233" i="4"/>
  <c r="B233" i="4" s="1"/>
  <c r="C233" i="4" s="1"/>
  <c r="T232" i="4"/>
  <c r="S232" i="4"/>
  <c r="R232" i="4"/>
  <c r="K232" i="4"/>
  <c r="H232" i="4"/>
  <c r="D232" i="4"/>
  <c r="Q232" i="4" s="1"/>
  <c r="T231" i="4"/>
  <c r="S231" i="4"/>
  <c r="R231" i="4"/>
  <c r="K231" i="4"/>
  <c r="D231" i="4"/>
  <c r="B231" i="4" s="1"/>
  <c r="C231" i="4" s="1"/>
  <c r="T230" i="4"/>
  <c r="S230" i="4"/>
  <c r="R230" i="4"/>
  <c r="K230" i="4"/>
  <c r="H230" i="4"/>
  <c r="D230" i="4"/>
  <c r="B230" i="4" s="1"/>
  <c r="C230" i="4" s="1"/>
  <c r="T229" i="4"/>
  <c r="S229" i="4"/>
  <c r="R229" i="4"/>
  <c r="K229" i="4"/>
  <c r="H229" i="4"/>
  <c r="D229" i="4"/>
  <c r="Q229" i="4" s="1"/>
  <c r="T228" i="4"/>
  <c r="S228" i="4"/>
  <c r="R228" i="4"/>
  <c r="K228" i="4"/>
  <c r="H228" i="4"/>
  <c r="D228" i="4"/>
  <c r="Q228" i="4" s="1"/>
  <c r="T227" i="4"/>
  <c r="S227" i="4"/>
  <c r="R227" i="4"/>
  <c r="K227" i="4"/>
  <c r="H227" i="4"/>
  <c r="D227" i="4"/>
  <c r="B227" i="4" s="1"/>
  <c r="C227" i="4" s="1"/>
  <c r="T226" i="4"/>
  <c r="S226" i="4"/>
  <c r="R226" i="4"/>
  <c r="K226" i="4"/>
  <c r="H226" i="4"/>
  <c r="D226" i="4"/>
  <c r="B226" i="4" s="1"/>
  <c r="C226" i="4" s="1"/>
  <c r="T225" i="4"/>
  <c r="S225" i="4"/>
  <c r="R225" i="4"/>
  <c r="K225" i="4"/>
  <c r="D225" i="4"/>
  <c r="Q225" i="4" s="1"/>
  <c r="T224" i="4"/>
  <c r="S224" i="4"/>
  <c r="R224" i="4"/>
  <c r="K224" i="4"/>
  <c r="H224" i="4"/>
  <c r="D224" i="4"/>
  <c r="B224" i="4" s="1"/>
  <c r="C224" i="4" s="1"/>
  <c r="T223" i="4"/>
  <c r="S223" i="4"/>
  <c r="R223" i="4"/>
  <c r="K223" i="4"/>
  <c r="H223" i="4"/>
  <c r="D223" i="4"/>
  <c r="B223" i="4" s="1"/>
  <c r="C223" i="4" s="1"/>
  <c r="T222" i="4"/>
  <c r="S222" i="4"/>
  <c r="R222" i="4"/>
  <c r="K222" i="4"/>
  <c r="D222" i="4"/>
  <c r="Q222" i="4" s="1"/>
  <c r="T221" i="4"/>
  <c r="S221" i="4"/>
  <c r="R221" i="4"/>
  <c r="K221" i="4"/>
  <c r="H221" i="4"/>
  <c r="D221" i="4"/>
  <c r="B221" i="4" s="1"/>
  <c r="C221" i="4" s="1"/>
  <c r="T220" i="4"/>
  <c r="S220" i="4"/>
  <c r="R220" i="4"/>
  <c r="K220" i="4"/>
  <c r="H220" i="4"/>
  <c r="D220" i="4"/>
  <c r="B220" i="4" s="1"/>
  <c r="C220" i="4" s="1"/>
  <c r="T219" i="4"/>
  <c r="S219" i="4"/>
  <c r="R219" i="4"/>
  <c r="K219" i="4"/>
  <c r="D219" i="4"/>
  <c r="Q219" i="4" s="1"/>
  <c r="T218" i="4"/>
  <c r="S218" i="4"/>
  <c r="R218" i="4"/>
  <c r="K218" i="4"/>
  <c r="H218" i="4"/>
  <c r="D218" i="4"/>
  <c r="B218" i="4" s="1"/>
  <c r="C218" i="4" s="1"/>
  <c r="T217" i="4"/>
  <c r="S217" i="4"/>
  <c r="R217" i="4"/>
  <c r="K217" i="4"/>
  <c r="H217" i="4"/>
  <c r="D217" i="4"/>
  <c r="B217" i="4" s="1"/>
  <c r="C217" i="4" s="1"/>
  <c r="T216" i="4"/>
  <c r="S216" i="4"/>
  <c r="R216" i="4"/>
  <c r="K216" i="4"/>
  <c r="D216" i="4"/>
  <c r="Q216" i="4" s="1"/>
  <c r="T215" i="4"/>
  <c r="S215" i="4"/>
  <c r="R215" i="4"/>
  <c r="K215" i="4"/>
  <c r="H215" i="4"/>
  <c r="D215" i="4"/>
  <c r="B215" i="4" s="1"/>
  <c r="C215" i="4" s="1"/>
  <c r="T214" i="4"/>
  <c r="S214" i="4"/>
  <c r="R214" i="4"/>
  <c r="K214" i="4"/>
  <c r="H214" i="4"/>
  <c r="D214" i="4"/>
  <c r="B214" i="4" s="1"/>
  <c r="C214" i="4" s="1"/>
  <c r="T213" i="4"/>
  <c r="S213" i="4"/>
  <c r="R213" i="4"/>
  <c r="K213" i="4"/>
  <c r="D213" i="4"/>
  <c r="Q213" i="4" s="1"/>
  <c r="T212" i="4"/>
  <c r="S212" i="4"/>
  <c r="R212" i="4"/>
  <c r="K212" i="4"/>
  <c r="H212" i="4"/>
  <c r="D212" i="4"/>
  <c r="B212" i="4" s="1"/>
  <c r="C212" i="4" s="1"/>
  <c r="T211" i="4"/>
  <c r="S211" i="4"/>
  <c r="R211" i="4"/>
  <c r="K211" i="4"/>
  <c r="H211" i="4"/>
  <c r="D211" i="4"/>
  <c r="T210" i="4"/>
  <c r="S210" i="4"/>
  <c r="R210" i="4"/>
  <c r="K210" i="4"/>
  <c r="D210" i="4"/>
  <c r="Q210" i="4" s="1"/>
  <c r="T209" i="4"/>
  <c r="S209" i="4"/>
  <c r="R209" i="4"/>
  <c r="K209" i="4"/>
  <c r="D209" i="4"/>
  <c r="B209" i="4" s="1"/>
  <c r="C209" i="4" s="1"/>
  <c r="T208" i="4"/>
  <c r="S208" i="4"/>
  <c r="R208" i="4"/>
  <c r="K208" i="4"/>
  <c r="D208" i="4"/>
  <c r="Q208" i="4" s="1"/>
  <c r="T207" i="4"/>
  <c r="S207" i="4"/>
  <c r="R207" i="4"/>
  <c r="K207" i="4"/>
  <c r="D207" i="4"/>
  <c r="B207" i="4" s="1"/>
  <c r="C207" i="4" s="1"/>
  <c r="T206" i="4"/>
  <c r="S206" i="4"/>
  <c r="R206" i="4"/>
  <c r="K206" i="4"/>
  <c r="D206" i="4"/>
  <c r="Q206" i="4" s="1"/>
  <c r="T205" i="4"/>
  <c r="S205" i="4"/>
  <c r="R205" i="4"/>
  <c r="K205" i="4"/>
  <c r="D205" i="4"/>
  <c r="B205" i="4" s="1"/>
  <c r="C205" i="4" s="1"/>
  <c r="T204" i="4"/>
  <c r="S204" i="4"/>
  <c r="R204" i="4"/>
  <c r="K204" i="4"/>
  <c r="D204" i="4"/>
  <c r="Q204" i="4" s="1"/>
  <c r="T203" i="4"/>
  <c r="S203" i="4"/>
  <c r="R203" i="4"/>
  <c r="K203" i="4"/>
  <c r="H203" i="4"/>
  <c r="D203" i="4"/>
  <c r="B203" i="4" s="1"/>
  <c r="C203" i="4" s="1"/>
  <c r="T202" i="4"/>
  <c r="S202" i="4"/>
  <c r="R202" i="4"/>
  <c r="K202" i="4"/>
  <c r="H202" i="4"/>
  <c r="D202" i="4"/>
  <c r="T201" i="4"/>
  <c r="S201" i="4"/>
  <c r="R201" i="4"/>
  <c r="K201" i="4"/>
  <c r="D201" i="4"/>
  <c r="Q201" i="4" s="1"/>
  <c r="T200" i="4"/>
  <c r="S200" i="4"/>
  <c r="R200" i="4"/>
  <c r="K200" i="4"/>
  <c r="H200" i="4"/>
  <c r="D200" i="4"/>
  <c r="B200" i="4" s="1"/>
  <c r="C200" i="4" s="1"/>
  <c r="T199" i="4"/>
  <c r="S199" i="4"/>
  <c r="R199" i="4"/>
  <c r="K199" i="4"/>
  <c r="H199" i="4"/>
  <c r="D199" i="4"/>
  <c r="T198" i="4"/>
  <c r="S198" i="4"/>
  <c r="R198" i="4"/>
  <c r="K198" i="4"/>
  <c r="D198" i="4"/>
  <c r="Q198" i="4" s="1"/>
  <c r="T197" i="4"/>
  <c r="S197" i="4"/>
  <c r="R197" i="4"/>
  <c r="K197" i="4"/>
  <c r="D197" i="4"/>
  <c r="B197" i="4" s="1"/>
  <c r="C197" i="4" s="1"/>
  <c r="T196" i="4"/>
  <c r="S196" i="4"/>
  <c r="R196" i="4"/>
  <c r="K196" i="4"/>
  <c r="D196" i="4"/>
  <c r="Q196" i="4" s="1"/>
  <c r="T195" i="4"/>
  <c r="S195" i="4"/>
  <c r="R195" i="4"/>
  <c r="K195" i="4"/>
  <c r="D195" i="4"/>
  <c r="B195" i="4" s="1"/>
  <c r="C195" i="4" s="1"/>
  <c r="T194" i="4"/>
  <c r="S194" i="4"/>
  <c r="R194" i="4"/>
  <c r="K194" i="4"/>
  <c r="D194" i="4"/>
  <c r="Q194" i="4" s="1"/>
  <c r="T193" i="4"/>
  <c r="S193" i="4"/>
  <c r="R193" i="4"/>
  <c r="K193" i="4"/>
  <c r="D193" i="4"/>
  <c r="B193" i="4" s="1"/>
  <c r="C193" i="4" s="1"/>
  <c r="T192" i="4"/>
  <c r="S192" i="4"/>
  <c r="R192" i="4"/>
  <c r="K192" i="4"/>
  <c r="D192" i="4"/>
  <c r="Q192" i="4" s="1"/>
  <c r="T191" i="4"/>
  <c r="S191" i="4"/>
  <c r="R191" i="4"/>
  <c r="K191" i="4"/>
  <c r="H191" i="4"/>
  <c r="D191" i="4"/>
  <c r="B191" i="4" s="1"/>
  <c r="C191" i="4" s="1"/>
  <c r="T190" i="4"/>
  <c r="S190" i="4"/>
  <c r="R190" i="4"/>
  <c r="K190" i="4"/>
  <c r="H190" i="4"/>
  <c r="D190" i="4"/>
  <c r="T189" i="4"/>
  <c r="S189" i="4"/>
  <c r="R189" i="4"/>
  <c r="K189" i="4"/>
  <c r="D189" i="4"/>
  <c r="Q189" i="4" s="1"/>
  <c r="T188" i="4"/>
  <c r="S188" i="4"/>
  <c r="R188" i="4"/>
  <c r="K188" i="4"/>
  <c r="H188" i="4"/>
  <c r="D188" i="4"/>
  <c r="B188" i="4" s="1"/>
  <c r="C188" i="4" s="1"/>
  <c r="T187" i="4"/>
  <c r="S187" i="4"/>
  <c r="R187" i="4"/>
  <c r="K187" i="4"/>
  <c r="H187" i="4"/>
  <c r="D187" i="4"/>
  <c r="T186" i="4"/>
  <c r="S186" i="4"/>
  <c r="R186" i="4"/>
  <c r="K186" i="4"/>
  <c r="D186" i="4"/>
  <c r="T185" i="4"/>
  <c r="S185" i="4"/>
  <c r="R185" i="4"/>
  <c r="K185" i="4"/>
  <c r="H185" i="4"/>
  <c r="D185" i="4"/>
  <c r="B185" i="4" s="1"/>
  <c r="C185" i="4" s="1"/>
  <c r="N185" i="4" s="1"/>
  <c r="T184" i="4"/>
  <c r="S184" i="4"/>
  <c r="R184" i="4"/>
  <c r="K184" i="4"/>
  <c r="H184" i="4"/>
  <c r="D184" i="4"/>
  <c r="T183" i="4"/>
  <c r="S183" i="4"/>
  <c r="R183" i="4"/>
  <c r="K183" i="4"/>
  <c r="D183" i="4"/>
  <c r="Q183" i="4" s="1"/>
  <c r="T182" i="4"/>
  <c r="S182" i="4"/>
  <c r="R182" i="4"/>
  <c r="K182" i="4"/>
  <c r="H182" i="4"/>
  <c r="D182" i="4"/>
  <c r="B182" i="4" s="1"/>
  <c r="C182" i="4" s="1"/>
  <c r="N182" i="4" s="1"/>
  <c r="T181" i="4"/>
  <c r="S181" i="4"/>
  <c r="R181" i="4"/>
  <c r="K181" i="4"/>
  <c r="H181" i="4"/>
  <c r="D181" i="4"/>
  <c r="T180" i="4"/>
  <c r="S180" i="4"/>
  <c r="R180" i="4"/>
  <c r="K180" i="4"/>
  <c r="D180" i="4"/>
  <c r="T179" i="4"/>
  <c r="S179" i="4"/>
  <c r="R179" i="4"/>
  <c r="K179" i="4"/>
  <c r="D179" i="4"/>
  <c r="B179" i="4" s="1"/>
  <c r="C179" i="4" s="1"/>
  <c r="T178" i="4"/>
  <c r="S178" i="4"/>
  <c r="R178" i="4"/>
  <c r="K178" i="4"/>
  <c r="D178" i="4"/>
  <c r="Q178" i="4" s="1"/>
  <c r="T177" i="4"/>
  <c r="S177" i="4"/>
  <c r="R177" i="4"/>
  <c r="K177" i="4"/>
  <c r="D177" i="4"/>
  <c r="B177" i="4" s="1"/>
  <c r="C177" i="4" s="1"/>
  <c r="N177" i="4" s="1"/>
  <c r="T176" i="4"/>
  <c r="S176" i="4"/>
  <c r="R176" i="4"/>
  <c r="K176" i="4"/>
  <c r="H176" i="4"/>
  <c r="D176" i="4"/>
  <c r="T175" i="4"/>
  <c r="S175" i="4"/>
  <c r="R175" i="4"/>
  <c r="K175" i="4"/>
  <c r="H175" i="4"/>
  <c r="D175" i="4"/>
  <c r="T174" i="4"/>
  <c r="S174" i="4"/>
  <c r="R174" i="4"/>
  <c r="K174" i="4"/>
  <c r="D174" i="4"/>
  <c r="B174" i="4" s="1"/>
  <c r="C174" i="4" s="1"/>
  <c r="T173" i="4"/>
  <c r="S173" i="4"/>
  <c r="R173" i="4"/>
  <c r="K173" i="4"/>
  <c r="H173" i="4"/>
  <c r="D173" i="4"/>
  <c r="Q173" i="4" s="1"/>
  <c r="T172" i="4"/>
  <c r="S172" i="4"/>
  <c r="R172" i="4"/>
  <c r="K172" i="4"/>
  <c r="H172" i="4"/>
  <c r="D172" i="4"/>
  <c r="Q172" i="4" s="1"/>
  <c r="T171" i="4"/>
  <c r="S171" i="4"/>
  <c r="R171" i="4"/>
  <c r="K171" i="4"/>
  <c r="D171" i="4"/>
  <c r="B171" i="4" s="1"/>
  <c r="C171" i="4" s="1"/>
  <c r="N171" i="4" s="1"/>
  <c r="T170" i="4"/>
  <c r="S170" i="4"/>
  <c r="R170" i="4"/>
  <c r="K170" i="4"/>
  <c r="H170" i="4"/>
  <c r="D170" i="4"/>
  <c r="Q170" i="4" s="1"/>
  <c r="T169" i="4"/>
  <c r="S169" i="4"/>
  <c r="R169" i="4"/>
  <c r="K169" i="4"/>
  <c r="H169" i="4"/>
  <c r="D169" i="4"/>
  <c r="T168" i="4"/>
  <c r="S168" i="4"/>
  <c r="R168" i="4"/>
  <c r="K168" i="4"/>
  <c r="H168" i="4"/>
  <c r="D168" i="4"/>
  <c r="Q168" i="4" s="1"/>
  <c r="T167" i="4"/>
  <c r="S167" i="4"/>
  <c r="R167" i="4"/>
  <c r="K167" i="4"/>
  <c r="D167" i="4"/>
  <c r="B167" i="4" s="1"/>
  <c r="C167" i="4" s="1"/>
  <c r="T166" i="4"/>
  <c r="S166" i="4"/>
  <c r="R166" i="4"/>
  <c r="K166" i="4"/>
  <c r="H166" i="4"/>
  <c r="D166" i="4"/>
  <c r="Q166" i="4" s="1"/>
  <c r="T165" i="4"/>
  <c r="S165" i="4"/>
  <c r="R165" i="4"/>
  <c r="K165" i="4"/>
  <c r="D165" i="4"/>
  <c r="B165" i="4" s="1"/>
  <c r="C165" i="4" s="1"/>
  <c r="T164" i="4"/>
  <c r="S164" i="4"/>
  <c r="R164" i="4"/>
  <c r="K164" i="4"/>
  <c r="D164" i="4"/>
  <c r="Q164" i="4" s="1"/>
  <c r="T163" i="4"/>
  <c r="S163" i="4"/>
  <c r="R163" i="4"/>
  <c r="K163" i="4"/>
  <c r="D163" i="4"/>
  <c r="B163" i="4" s="1"/>
  <c r="C163" i="4" s="1"/>
  <c r="T162" i="4"/>
  <c r="S162" i="4"/>
  <c r="R162" i="4"/>
  <c r="K162" i="4"/>
  <c r="D162" i="4"/>
  <c r="Q162" i="4" s="1"/>
  <c r="T161" i="4"/>
  <c r="S161" i="4"/>
  <c r="R161" i="4"/>
  <c r="K161" i="4"/>
  <c r="D161" i="4"/>
  <c r="B161" i="4" s="1"/>
  <c r="C161" i="4" s="1"/>
  <c r="T160" i="4"/>
  <c r="S160" i="4"/>
  <c r="R160" i="4"/>
  <c r="K160" i="4"/>
  <c r="D160" i="4"/>
  <c r="Q160" i="4" s="1"/>
  <c r="T159" i="4"/>
  <c r="S159" i="4"/>
  <c r="R159" i="4"/>
  <c r="K159" i="4"/>
  <c r="D159" i="4"/>
  <c r="B159" i="4" s="1"/>
  <c r="C159" i="4" s="1"/>
  <c r="N159" i="4" s="1"/>
  <c r="T158" i="4"/>
  <c r="S158" i="4"/>
  <c r="R158" i="4"/>
  <c r="K158" i="4"/>
  <c r="D158" i="4"/>
  <c r="T157" i="4"/>
  <c r="S157" i="4"/>
  <c r="R157" i="4"/>
  <c r="K157" i="4"/>
  <c r="D157" i="4"/>
  <c r="B157" i="4" s="1"/>
  <c r="C157" i="4" s="1"/>
  <c r="T156" i="4"/>
  <c r="S156" i="4"/>
  <c r="R156" i="4"/>
  <c r="K156" i="4"/>
  <c r="D156" i="4"/>
  <c r="T155" i="4"/>
  <c r="S155" i="4"/>
  <c r="R155" i="4"/>
  <c r="K155" i="4"/>
  <c r="H155" i="4"/>
  <c r="D155" i="4"/>
  <c r="Q155" i="4" s="1"/>
  <c r="T154" i="4"/>
  <c r="S154" i="4"/>
  <c r="R154" i="4"/>
  <c r="K154" i="4"/>
  <c r="D154" i="4"/>
  <c r="Q154" i="4" s="1"/>
  <c r="T153" i="4"/>
  <c r="S153" i="4"/>
  <c r="R153" i="4"/>
  <c r="K153" i="4"/>
  <c r="H153" i="4"/>
  <c r="D153" i="4"/>
  <c r="Q153" i="4" s="1"/>
  <c r="T152" i="4"/>
  <c r="S152" i="4"/>
  <c r="R152" i="4"/>
  <c r="K152" i="4"/>
  <c r="H152" i="4"/>
  <c r="D152" i="4"/>
  <c r="Q152" i="4" s="1"/>
  <c r="T151" i="4"/>
  <c r="S151" i="4"/>
  <c r="R151" i="4"/>
  <c r="K151" i="4"/>
  <c r="H151" i="4"/>
  <c r="D151" i="4"/>
  <c r="B151" i="4" s="1"/>
  <c r="C151" i="4" s="1"/>
  <c r="T150" i="4"/>
  <c r="S150" i="4"/>
  <c r="R150" i="4"/>
  <c r="K150" i="4"/>
  <c r="H150" i="4"/>
  <c r="D150" i="4"/>
  <c r="Q150" i="4" s="1"/>
  <c r="T149" i="4"/>
  <c r="S149" i="4"/>
  <c r="R149" i="4"/>
  <c r="K149" i="4"/>
  <c r="D149" i="4"/>
  <c r="B149" i="4" s="1"/>
  <c r="C149" i="4" s="1"/>
  <c r="P149" i="4" s="1"/>
  <c r="T148" i="4"/>
  <c r="S148" i="4"/>
  <c r="R148" i="4"/>
  <c r="K148" i="4"/>
  <c r="H148" i="4"/>
  <c r="D148" i="4"/>
  <c r="B148" i="4" s="1"/>
  <c r="C148" i="4" s="1"/>
  <c r="T147" i="4"/>
  <c r="S147" i="4"/>
  <c r="R147" i="4"/>
  <c r="K147" i="4"/>
  <c r="H147" i="4"/>
  <c r="D147" i="4"/>
  <c r="Q147" i="4" s="1"/>
  <c r="T146" i="4"/>
  <c r="S146" i="4"/>
  <c r="R146" i="4"/>
  <c r="K146" i="4"/>
  <c r="H146" i="4"/>
  <c r="D146" i="4"/>
  <c r="Q146" i="4" s="1"/>
  <c r="T145" i="4"/>
  <c r="S145" i="4"/>
  <c r="R145" i="4"/>
  <c r="K145" i="4"/>
  <c r="D145" i="4"/>
  <c r="B145" i="4" s="1"/>
  <c r="C145" i="4" s="1"/>
  <c r="T144" i="4"/>
  <c r="S144" i="4"/>
  <c r="R144" i="4"/>
  <c r="K144" i="4"/>
  <c r="D144" i="4"/>
  <c r="Q144" i="4" s="1"/>
  <c r="T143" i="4"/>
  <c r="S143" i="4"/>
  <c r="R143" i="4"/>
  <c r="K143" i="4"/>
  <c r="D143" i="4"/>
  <c r="B143" i="4" s="1"/>
  <c r="C143" i="4" s="1"/>
  <c r="T142" i="4"/>
  <c r="S142" i="4"/>
  <c r="R142" i="4"/>
  <c r="K142" i="4"/>
  <c r="D142" i="4"/>
  <c r="Q142" i="4" s="1"/>
  <c r="T141" i="4"/>
  <c r="S141" i="4"/>
  <c r="R141" i="4"/>
  <c r="K141" i="4"/>
  <c r="D141" i="4"/>
  <c r="B141" i="4" s="1"/>
  <c r="C141" i="4" s="1"/>
  <c r="N141" i="4" s="1"/>
  <c r="T140" i="4"/>
  <c r="S140" i="4"/>
  <c r="R140" i="4"/>
  <c r="K140" i="4"/>
  <c r="D140" i="4"/>
  <c r="Q140" i="4" s="1"/>
  <c r="T139" i="4"/>
  <c r="S139" i="4"/>
  <c r="R139" i="4"/>
  <c r="K139" i="4"/>
  <c r="D139" i="4"/>
  <c r="B139" i="4" s="1"/>
  <c r="C139" i="4" s="1"/>
  <c r="T138" i="4"/>
  <c r="S138" i="4"/>
  <c r="R138" i="4"/>
  <c r="K138" i="4"/>
  <c r="D138" i="4"/>
  <c r="Q138" i="4" s="1"/>
  <c r="T137" i="4"/>
  <c r="S137" i="4"/>
  <c r="R137" i="4"/>
  <c r="K137" i="4"/>
  <c r="D137" i="4"/>
  <c r="B137" i="4" s="1"/>
  <c r="C137" i="4" s="1"/>
  <c r="T136" i="4"/>
  <c r="S136" i="4"/>
  <c r="R136" i="4"/>
  <c r="K136" i="4"/>
  <c r="D136" i="4"/>
  <c r="T135" i="4"/>
  <c r="S135" i="4"/>
  <c r="R135" i="4"/>
  <c r="K135" i="4"/>
  <c r="D135" i="4"/>
  <c r="T134" i="4"/>
  <c r="S134" i="4"/>
  <c r="R134" i="4"/>
  <c r="K134" i="4"/>
  <c r="D134" i="4"/>
  <c r="Q134" i="4" s="1"/>
  <c r="T133" i="4"/>
  <c r="S133" i="4"/>
  <c r="R133" i="4"/>
  <c r="K133" i="4"/>
  <c r="D133" i="4"/>
  <c r="B133" i="4" s="1"/>
  <c r="C133" i="4" s="1"/>
  <c r="N133" i="4" s="1"/>
  <c r="T132" i="4"/>
  <c r="S132" i="4"/>
  <c r="R132" i="4"/>
  <c r="K132" i="4"/>
  <c r="D132" i="4"/>
  <c r="Q132" i="4" s="1"/>
  <c r="T131" i="4"/>
  <c r="S131" i="4"/>
  <c r="R131" i="4"/>
  <c r="K131" i="4"/>
  <c r="D131" i="4"/>
  <c r="B131" i="4" s="1"/>
  <c r="C131" i="4" s="1"/>
  <c r="T130" i="4"/>
  <c r="S130" i="4"/>
  <c r="R130" i="4"/>
  <c r="K130" i="4"/>
  <c r="H130" i="4"/>
  <c r="D130" i="4"/>
  <c r="T129" i="4"/>
  <c r="S129" i="4"/>
  <c r="R129" i="4"/>
  <c r="K129" i="4"/>
  <c r="H129" i="4"/>
  <c r="D129" i="4"/>
  <c r="T128" i="4"/>
  <c r="S128" i="4"/>
  <c r="R128" i="4"/>
  <c r="K128" i="4"/>
  <c r="H128" i="4"/>
  <c r="D128" i="4"/>
  <c r="B128" i="4" s="1"/>
  <c r="C128" i="4" s="1"/>
  <c r="T127" i="4"/>
  <c r="S127" i="4"/>
  <c r="R127" i="4"/>
  <c r="K127" i="4"/>
  <c r="D127" i="4"/>
  <c r="Q127" i="4" s="1"/>
  <c r="T126" i="4"/>
  <c r="S126" i="4"/>
  <c r="R126" i="4"/>
  <c r="K126" i="4"/>
  <c r="H126" i="4"/>
  <c r="D126" i="4"/>
  <c r="Q126" i="4" s="1"/>
  <c r="T125" i="4"/>
  <c r="S125" i="4"/>
  <c r="R125" i="4"/>
  <c r="K125" i="4"/>
  <c r="H125" i="4"/>
  <c r="D125" i="4"/>
  <c r="Q125" i="4" s="1"/>
  <c r="T124" i="4"/>
  <c r="S124" i="4"/>
  <c r="R124" i="4"/>
  <c r="K124" i="4"/>
  <c r="H124" i="4"/>
  <c r="D124" i="4"/>
  <c r="Q124" i="4" s="1"/>
  <c r="T123" i="4"/>
  <c r="S123" i="4"/>
  <c r="R123" i="4"/>
  <c r="K123" i="4"/>
  <c r="H123" i="4"/>
  <c r="D123" i="4"/>
  <c r="B123" i="4" s="1"/>
  <c r="C123" i="4" s="1"/>
  <c r="T122" i="4"/>
  <c r="S122" i="4"/>
  <c r="R122" i="4"/>
  <c r="K122" i="4"/>
  <c r="D122" i="4"/>
  <c r="Q122" i="4" s="1"/>
  <c r="T121" i="4"/>
  <c r="S121" i="4"/>
  <c r="R121" i="4"/>
  <c r="K121" i="4"/>
  <c r="H121" i="4"/>
  <c r="D121" i="4"/>
  <c r="Q121" i="4" s="1"/>
  <c r="T120" i="4"/>
  <c r="S120" i="4"/>
  <c r="R120" i="4"/>
  <c r="K120" i="4"/>
  <c r="H120" i="4"/>
  <c r="D120" i="4"/>
  <c r="B120" i="4" s="1"/>
  <c r="C120" i="4" s="1"/>
  <c r="T119" i="4"/>
  <c r="S119" i="4"/>
  <c r="R119" i="4"/>
  <c r="K119" i="4"/>
  <c r="H119" i="4"/>
  <c r="D119" i="4"/>
  <c r="Q119" i="4" s="1"/>
  <c r="T118" i="4"/>
  <c r="S118" i="4"/>
  <c r="R118" i="4"/>
  <c r="K118" i="4"/>
  <c r="H118" i="4"/>
  <c r="D118" i="4"/>
  <c r="Q118" i="4" s="1"/>
  <c r="T117" i="4"/>
  <c r="S117" i="4"/>
  <c r="R117" i="4"/>
  <c r="K117" i="4"/>
  <c r="D117" i="4"/>
  <c r="B117" i="4" s="1"/>
  <c r="C117" i="4" s="1"/>
  <c r="T116" i="4"/>
  <c r="S116" i="4"/>
  <c r="R116" i="4"/>
  <c r="K116" i="4"/>
  <c r="H116" i="4"/>
  <c r="D116" i="4"/>
  <c r="Q116" i="4" s="1"/>
  <c r="T115" i="4"/>
  <c r="S115" i="4"/>
  <c r="R115" i="4"/>
  <c r="K115" i="4"/>
  <c r="H115" i="4"/>
  <c r="D115" i="4"/>
  <c r="Q115" i="4" s="1"/>
  <c r="T114" i="4"/>
  <c r="S114" i="4"/>
  <c r="R114" i="4"/>
  <c r="K114" i="4"/>
  <c r="H114" i="4"/>
  <c r="D114" i="4"/>
  <c r="Q114" i="4" s="1"/>
  <c r="T113" i="4"/>
  <c r="S113" i="4"/>
  <c r="R113" i="4"/>
  <c r="K113" i="4"/>
  <c r="H113" i="4"/>
  <c r="D113" i="4"/>
  <c r="B113" i="4" s="1"/>
  <c r="C113" i="4" s="1"/>
  <c r="T112" i="4"/>
  <c r="S112" i="4"/>
  <c r="R112" i="4"/>
  <c r="K112" i="4"/>
  <c r="D112" i="4"/>
  <c r="Q112" i="4" s="1"/>
  <c r="T111" i="4"/>
  <c r="S111" i="4"/>
  <c r="R111" i="4"/>
  <c r="K111" i="4"/>
  <c r="H111" i="4"/>
  <c r="D111" i="4"/>
  <c r="Q111" i="4" s="1"/>
  <c r="T110" i="4"/>
  <c r="S110" i="4"/>
  <c r="R110" i="4"/>
  <c r="K110" i="4"/>
  <c r="D110" i="4"/>
  <c r="Q110" i="4" s="1"/>
  <c r="T109" i="4"/>
  <c r="S109" i="4"/>
  <c r="R109" i="4"/>
  <c r="K109" i="4"/>
  <c r="D109" i="4"/>
  <c r="Q109" i="4" s="1"/>
  <c r="T108" i="4"/>
  <c r="S108" i="4"/>
  <c r="R108" i="4"/>
  <c r="K108" i="4"/>
  <c r="D108" i="4"/>
  <c r="Q108" i="4" s="1"/>
  <c r="T107" i="4"/>
  <c r="S107" i="4"/>
  <c r="R107" i="4"/>
  <c r="K107" i="4"/>
  <c r="D107" i="4"/>
  <c r="Q107" i="4" s="1"/>
  <c r="T106" i="4"/>
  <c r="S106" i="4"/>
  <c r="R106" i="4"/>
  <c r="K106" i="4"/>
  <c r="D106" i="4"/>
  <c r="Q106" i="4" s="1"/>
  <c r="T105" i="4"/>
  <c r="S105" i="4"/>
  <c r="R105" i="4"/>
  <c r="K105" i="4"/>
  <c r="D105" i="4"/>
  <c r="Q105" i="4" s="1"/>
  <c r="T104" i="4"/>
  <c r="S104" i="4"/>
  <c r="R104" i="4"/>
  <c r="K104" i="4"/>
  <c r="D104" i="4"/>
  <c r="Q104" i="4" s="1"/>
  <c r="T103" i="4"/>
  <c r="S103" i="4"/>
  <c r="R103" i="4"/>
  <c r="K103" i="4"/>
  <c r="D103" i="4"/>
  <c r="Q103" i="4" s="1"/>
  <c r="T102" i="4"/>
  <c r="S102" i="4"/>
  <c r="R102" i="4"/>
  <c r="K102" i="4"/>
  <c r="D102" i="4"/>
  <c r="Q102" i="4" s="1"/>
  <c r="T101" i="4"/>
  <c r="S101" i="4"/>
  <c r="R101" i="4"/>
  <c r="K101" i="4"/>
  <c r="D101" i="4"/>
  <c r="Q101" i="4" s="1"/>
  <c r="T100" i="4"/>
  <c r="S100" i="4"/>
  <c r="R100" i="4"/>
  <c r="K100" i="4"/>
  <c r="D100" i="4"/>
  <c r="Q100" i="4" s="1"/>
  <c r="T99" i="4"/>
  <c r="S99" i="4"/>
  <c r="R99" i="4"/>
  <c r="K99" i="4"/>
  <c r="D99" i="4"/>
  <c r="Q99" i="4" s="1"/>
  <c r="T98" i="4"/>
  <c r="S98" i="4"/>
  <c r="R98" i="4"/>
  <c r="K98" i="4"/>
  <c r="D98" i="4"/>
  <c r="Q98" i="4" s="1"/>
  <c r="T97" i="4"/>
  <c r="S97" i="4"/>
  <c r="R97" i="4"/>
  <c r="K97" i="4"/>
  <c r="D97" i="4"/>
  <c r="Q97" i="4" s="1"/>
  <c r="T96" i="4"/>
  <c r="S96" i="4"/>
  <c r="R96" i="4"/>
  <c r="K96" i="4"/>
  <c r="D96" i="4"/>
  <c r="Q96" i="4" s="1"/>
  <c r="T95" i="4"/>
  <c r="S95" i="4"/>
  <c r="R95" i="4"/>
  <c r="K95" i="4"/>
  <c r="H95" i="4"/>
  <c r="D95" i="4"/>
  <c r="Q95" i="4" s="1"/>
  <c r="T94" i="4"/>
  <c r="S94" i="4"/>
  <c r="R94" i="4"/>
  <c r="K94" i="4"/>
  <c r="H94" i="4"/>
  <c r="D94" i="4"/>
  <c r="Q94" i="4" s="1"/>
  <c r="T93" i="4"/>
  <c r="S93" i="4"/>
  <c r="R93" i="4"/>
  <c r="K93" i="4"/>
  <c r="H93" i="4"/>
  <c r="D93" i="4"/>
  <c r="B93" i="4" s="1"/>
  <c r="C93" i="4" s="1"/>
  <c r="T92" i="4"/>
  <c r="S92" i="4"/>
  <c r="R92" i="4"/>
  <c r="K92" i="4"/>
  <c r="H92" i="4"/>
  <c r="D92" i="4"/>
  <c r="Q92" i="4" s="1"/>
  <c r="T91" i="4"/>
  <c r="S91" i="4"/>
  <c r="R91" i="4"/>
  <c r="K91" i="4"/>
  <c r="D91" i="4"/>
  <c r="Q91" i="4" s="1"/>
  <c r="T90" i="4"/>
  <c r="S90" i="4"/>
  <c r="R90" i="4"/>
  <c r="K90" i="4"/>
  <c r="H90" i="4"/>
  <c r="D90" i="4"/>
  <c r="B90" i="4" s="1"/>
  <c r="C90" i="4" s="1"/>
  <c r="T89" i="4"/>
  <c r="S89" i="4"/>
  <c r="R89" i="4"/>
  <c r="K89" i="4"/>
  <c r="H89" i="4"/>
  <c r="D89" i="4"/>
  <c r="Q89" i="4" s="1"/>
  <c r="T88" i="4"/>
  <c r="S88" i="4"/>
  <c r="R88" i="4"/>
  <c r="K88" i="4"/>
  <c r="H88" i="4"/>
  <c r="D88" i="4"/>
  <c r="Q88" i="4" s="1"/>
  <c r="T87" i="4"/>
  <c r="S87" i="4"/>
  <c r="R87" i="4"/>
  <c r="K87" i="4"/>
  <c r="H87" i="4"/>
  <c r="D87" i="4"/>
  <c r="Q87" i="4" s="1"/>
  <c r="T86" i="4"/>
  <c r="S86" i="4"/>
  <c r="R86" i="4"/>
  <c r="K86" i="4"/>
  <c r="D86" i="4"/>
  <c r="Q86" i="4" s="1"/>
  <c r="T85" i="4"/>
  <c r="S85" i="4"/>
  <c r="R85" i="4"/>
  <c r="K85" i="4"/>
  <c r="H85" i="4"/>
  <c r="D85" i="4"/>
  <c r="Q85" i="4" s="1"/>
  <c r="T84" i="4"/>
  <c r="S84" i="4"/>
  <c r="R84" i="4"/>
  <c r="K84" i="4"/>
  <c r="H84" i="4"/>
  <c r="D84" i="4"/>
  <c r="Q84" i="4" s="1"/>
  <c r="T83" i="4"/>
  <c r="S83" i="4"/>
  <c r="R83" i="4"/>
  <c r="K83" i="4"/>
  <c r="H83" i="4"/>
  <c r="D83" i="4"/>
  <c r="B83" i="4" s="1"/>
  <c r="C83" i="4" s="1"/>
  <c r="T82" i="4"/>
  <c r="S82" i="4"/>
  <c r="R82" i="4"/>
  <c r="K82" i="4"/>
  <c r="H82" i="4"/>
  <c r="D82" i="4"/>
  <c r="Q82" i="4" s="1"/>
  <c r="T81" i="4"/>
  <c r="S81" i="4"/>
  <c r="R81" i="4"/>
  <c r="K81" i="4"/>
  <c r="D81" i="4"/>
  <c r="Q81" i="4" s="1"/>
  <c r="T80" i="4"/>
  <c r="S80" i="4"/>
  <c r="R80" i="4"/>
  <c r="K80" i="4"/>
  <c r="H80" i="4"/>
  <c r="D80" i="4"/>
  <c r="B80" i="4" s="1"/>
  <c r="C80" i="4" s="1"/>
  <c r="T79" i="4"/>
  <c r="S79" i="4"/>
  <c r="R79" i="4"/>
  <c r="K79" i="4"/>
  <c r="H79" i="4"/>
  <c r="D79" i="4"/>
  <c r="Q79" i="4" s="1"/>
  <c r="T78" i="4"/>
  <c r="S78" i="4"/>
  <c r="R78" i="4"/>
  <c r="K78" i="4"/>
  <c r="H78" i="4"/>
  <c r="D78" i="4"/>
  <c r="Q78" i="4" s="1"/>
  <c r="T77" i="4"/>
  <c r="S77" i="4"/>
  <c r="R77" i="4"/>
  <c r="K77" i="4"/>
  <c r="H77" i="4"/>
  <c r="D77" i="4"/>
  <c r="Q77" i="4" s="1"/>
  <c r="T76" i="4"/>
  <c r="S76" i="4"/>
  <c r="R76" i="4"/>
  <c r="K76" i="4"/>
  <c r="D76" i="4"/>
  <c r="Q76" i="4" s="1"/>
  <c r="T75" i="4"/>
  <c r="S75" i="4"/>
  <c r="R75" i="4"/>
  <c r="K75" i="4"/>
  <c r="H75" i="4"/>
  <c r="D75" i="4"/>
  <c r="Q75" i="4" s="1"/>
  <c r="T74" i="4"/>
  <c r="S74" i="4"/>
  <c r="R74" i="4"/>
  <c r="K74" i="4"/>
  <c r="H74" i="4"/>
  <c r="D74" i="4"/>
  <c r="Q74" i="4" s="1"/>
  <c r="T73" i="4"/>
  <c r="S73" i="4"/>
  <c r="R73" i="4"/>
  <c r="K73" i="4"/>
  <c r="H73" i="4"/>
  <c r="D73" i="4"/>
  <c r="B73" i="4" s="1"/>
  <c r="C73" i="4" s="1"/>
  <c r="T72" i="4"/>
  <c r="S72" i="4"/>
  <c r="R72" i="4"/>
  <c r="K72" i="4"/>
  <c r="H72" i="4"/>
  <c r="D72" i="4"/>
  <c r="Q72" i="4" s="1"/>
  <c r="T71" i="4"/>
  <c r="S71" i="4"/>
  <c r="R71" i="4"/>
  <c r="K71" i="4"/>
  <c r="D71" i="4"/>
  <c r="Q71" i="4" s="1"/>
  <c r="T70" i="4"/>
  <c r="S70" i="4"/>
  <c r="R70" i="4"/>
  <c r="K70" i="4"/>
  <c r="H70" i="4"/>
  <c r="D70" i="4"/>
  <c r="B70" i="4" s="1"/>
  <c r="C70" i="4" s="1"/>
  <c r="T69" i="4"/>
  <c r="S69" i="4"/>
  <c r="R69" i="4"/>
  <c r="K69" i="4"/>
  <c r="H69" i="4"/>
  <c r="D69" i="4"/>
  <c r="Q69" i="4" s="1"/>
  <c r="T68" i="4"/>
  <c r="S68" i="4"/>
  <c r="R68" i="4"/>
  <c r="K68" i="4"/>
  <c r="H68" i="4"/>
  <c r="D68" i="4"/>
  <c r="Q68" i="4" s="1"/>
  <c r="T67" i="4"/>
  <c r="S67" i="4"/>
  <c r="R67" i="4"/>
  <c r="K67" i="4"/>
  <c r="H67" i="4"/>
  <c r="D67" i="4"/>
  <c r="Q67" i="4" s="1"/>
  <c r="T66" i="4"/>
  <c r="S66" i="4"/>
  <c r="R66" i="4"/>
  <c r="K66" i="4"/>
  <c r="D66" i="4"/>
  <c r="Q66" i="4" s="1"/>
  <c r="T65" i="4"/>
  <c r="S65" i="4"/>
  <c r="R65" i="4"/>
  <c r="K65" i="4"/>
  <c r="H65" i="4"/>
  <c r="D65" i="4"/>
  <c r="Q65" i="4" s="1"/>
  <c r="T64" i="4"/>
  <c r="S64" i="4"/>
  <c r="R64" i="4"/>
  <c r="K64" i="4"/>
  <c r="H64" i="4"/>
  <c r="D64" i="4"/>
  <c r="Q64" i="4" s="1"/>
  <c r="T63" i="4"/>
  <c r="S63" i="4"/>
  <c r="R63" i="4"/>
  <c r="K63" i="4"/>
  <c r="H63" i="4"/>
  <c r="D63" i="4"/>
  <c r="B63" i="4" s="1"/>
  <c r="C63" i="4" s="1"/>
  <c r="T62" i="4"/>
  <c r="S62" i="4"/>
  <c r="R62" i="4"/>
  <c r="K62" i="4"/>
  <c r="H62" i="4"/>
  <c r="D62" i="4"/>
  <c r="Q62" i="4" s="1"/>
  <c r="T61" i="4"/>
  <c r="S61" i="4"/>
  <c r="R61" i="4"/>
  <c r="K61" i="4"/>
  <c r="D61" i="4"/>
  <c r="Q61" i="4" s="1"/>
  <c r="T60" i="4"/>
  <c r="S60" i="4"/>
  <c r="R60" i="4"/>
  <c r="K60" i="4"/>
  <c r="H60" i="4"/>
  <c r="D60" i="4"/>
  <c r="B60" i="4" s="1"/>
  <c r="C60" i="4" s="1"/>
  <c r="T59" i="4"/>
  <c r="S59" i="4"/>
  <c r="R59" i="4"/>
  <c r="K59" i="4"/>
  <c r="H59" i="4"/>
  <c r="D59" i="4"/>
  <c r="Q59" i="4" s="1"/>
  <c r="T58" i="4"/>
  <c r="S58" i="4"/>
  <c r="R58" i="4"/>
  <c r="K58" i="4"/>
  <c r="H58" i="4"/>
  <c r="D58" i="4"/>
  <c r="Q58" i="4" s="1"/>
  <c r="T57" i="4"/>
  <c r="S57" i="4"/>
  <c r="R57" i="4"/>
  <c r="K57" i="4"/>
  <c r="H57" i="4"/>
  <c r="D57" i="4"/>
  <c r="Q57" i="4" s="1"/>
  <c r="T56" i="4"/>
  <c r="S56" i="4"/>
  <c r="R56" i="4"/>
  <c r="K56" i="4"/>
  <c r="D56" i="4"/>
  <c r="Q56" i="4" s="1"/>
  <c r="T55" i="4"/>
  <c r="S55" i="4"/>
  <c r="R55" i="4"/>
  <c r="K55" i="4"/>
  <c r="D55" i="4"/>
  <c r="Q55" i="4" s="1"/>
  <c r="T54" i="4"/>
  <c r="S54" i="4"/>
  <c r="R54" i="4"/>
  <c r="K54" i="4"/>
  <c r="D54" i="4"/>
  <c r="Q54" i="4" s="1"/>
  <c r="T53" i="4"/>
  <c r="S53" i="4"/>
  <c r="R53" i="4"/>
  <c r="K53" i="4"/>
  <c r="D53" i="4"/>
  <c r="Q53" i="4" s="1"/>
  <c r="T52" i="4"/>
  <c r="S52" i="4"/>
  <c r="R52" i="4"/>
  <c r="K52" i="4"/>
  <c r="D52" i="4"/>
  <c r="Q52" i="4" s="1"/>
  <c r="T51" i="4"/>
  <c r="S51" i="4"/>
  <c r="R51" i="4"/>
  <c r="K51" i="4"/>
  <c r="D51" i="4"/>
  <c r="Q51" i="4" s="1"/>
  <c r="T50" i="4"/>
  <c r="S50" i="4"/>
  <c r="R50" i="4"/>
  <c r="K50" i="4"/>
  <c r="D50" i="4"/>
  <c r="Q50" i="4" s="1"/>
  <c r="T49" i="4"/>
  <c r="S49" i="4"/>
  <c r="R49" i="4"/>
  <c r="K49" i="4"/>
  <c r="D49" i="4"/>
  <c r="Q49" i="4" s="1"/>
  <c r="T48" i="4"/>
  <c r="S48" i="4"/>
  <c r="R48" i="4"/>
  <c r="K48" i="4"/>
  <c r="D48" i="4"/>
  <c r="Q48" i="4" s="1"/>
  <c r="T47" i="4"/>
  <c r="S47" i="4"/>
  <c r="R47" i="4"/>
  <c r="K47" i="4"/>
  <c r="D47" i="4"/>
  <c r="Q47" i="4" s="1"/>
  <c r="T46" i="4"/>
  <c r="S46" i="4"/>
  <c r="R46" i="4"/>
  <c r="K46" i="4"/>
  <c r="D46" i="4"/>
  <c r="Q46" i="4" s="1"/>
  <c r="T45" i="4"/>
  <c r="S45" i="4"/>
  <c r="R45" i="4"/>
  <c r="K45" i="4"/>
  <c r="D45" i="4"/>
  <c r="Q45" i="4" s="1"/>
  <c r="T44" i="4"/>
  <c r="S44" i="4"/>
  <c r="R44" i="4"/>
  <c r="K44" i="4"/>
  <c r="D44" i="4"/>
  <c r="Q44" i="4" s="1"/>
  <c r="T43" i="4"/>
  <c r="S43" i="4"/>
  <c r="R43" i="4"/>
  <c r="K43" i="4"/>
  <c r="D43" i="4"/>
  <c r="Q43" i="4" s="1"/>
  <c r="T42" i="4"/>
  <c r="S42" i="4"/>
  <c r="R42" i="4"/>
  <c r="K42" i="4"/>
  <c r="H42" i="4"/>
  <c r="D42" i="4"/>
  <c r="B42" i="4" s="1"/>
  <c r="C42" i="4" s="1"/>
  <c r="T41" i="4"/>
  <c r="S41" i="4"/>
  <c r="R41" i="4"/>
  <c r="K41" i="4"/>
  <c r="H41" i="4"/>
  <c r="D41" i="4"/>
  <c r="Q41" i="4" s="1"/>
  <c r="T40" i="4"/>
  <c r="S40" i="4"/>
  <c r="R40" i="4"/>
  <c r="K40" i="4"/>
  <c r="H40" i="4"/>
  <c r="D40" i="4"/>
  <c r="Q40" i="4" s="1"/>
  <c r="T39" i="4"/>
  <c r="S39" i="4"/>
  <c r="R39" i="4"/>
  <c r="K39" i="4"/>
  <c r="D39" i="4"/>
  <c r="B39" i="4" s="1"/>
  <c r="C39" i="4" s="1"/>
  <c r="T38" i="4"/>
  <c r="S38" i="4"/>
  <c r="R38" i="4"/>
  <c r="K38" i="4"/>
  <c r="H38" i="4"/>
  <c r="D38" i="4"/>
  <c r="Q38" i="4" s="1"/>
  <c r="T37" i="4"/>
  <c r="S37" i="4"/>
  <c r="R37" i="4"/>
  <c r="K37" i="4"/>
  <c r="H37" i="4"/>
  <c r="D37" i="4"/>
  <c r="Q37" i="4" s="1"/>
  <c r="T36" i="4"/>
  <c r="S36" i="4"/>
  <c r="R36" i="4"/>
  <c r="K36" i="4"/>
  <c r="H36" i="4"/>
  <c r="D36" i="4"/>
  <c r="Q36" i="4" s="1"/>
  <c r="T35" i="4"/>
  <c r="S35" i="4"/>
  <c r="R35" i="4"/>
  <c r="K35" i="4"/>
  <c r="H35" i="4"/>
  <c r="D35" i="4"/>
  <c r="B35" i="4" s="1"/>
  <c r="C35" i="4" s="1"/>
  <c r="T34" i="4"/>
  <c r="S34" i="4"/>
  <c r="R34" i="4"/>
  <c r="K34" i="4"/>
  <c r="H34" i="4"/>
  <c r="D34" i="4"/>
  <c r="Q34" i="4" s="1"/>
  <c r="T33" i="4"/>
  <c r="S33" i="4"/>
  <c r="R33" i="4"/>
  <c r="K33" i="4"/>
  <c r="H33" i="4"/>
  <c r="D33" i="4"/>
  <c r="Q33" i="4" s="1"/>
  <c r="T32" i="4"/>
  <c r="S32" i="4"/>
  <c r="R32" i="4"/>
  <c r="K32" i="4"/>
  <c r="D32" i="4"/>
  <c r="B32" i="4" s="1"/>
  <c r="C32" i="4" s="1"/>
  <c r="T31" i="4"/>
  <c r="S31" i="4"/>
  <c r="R31" i="4"/>
  <c r="K31" i="4"/>
  <c r="H31" i="4"/>
  <c r="D31" i="4"/>
  <c r="Q31" i="4" s="1"/>
  <c r="T30" i="4"/>
  <c r="S30" i="4"/>
  <c r="R30" i="4"/>
  <c r="K30" i="4"/>
  <c r="H30" i="4"/>
  <c r="D30" i="4"/>
  <c r="Q30" i="4" s="1"/>
  <c r="T29" i="4"/>
  <c r="S29" i="4"/>
  <c r="R29" i="4"/>
  <c r="K29" i="4"/>
  <c r="H29" i="4"/>
  <c r="D29" i="4"/>
  <c r="Q29" i="4" s="1"/>
  <c r="T28" i="4"/>
  <c r="S28" i="4"/>
  <c r="R28" i="4"/>
  <c r="K28" i="4"/>
  <c r="H28" i="4"/>
  <c r="D28" i="4"/>
  <c r="B28" i="4" s="1"/>
  <c r="C28" i="4" s="1"/>
  <c r="T27" i="4"/>
  <c r="S27" i="4"/>
  <c r="R27" i="4"/>
  <c r="K27" i="4"/>
  <c r="D27" i="4"/>
  <c r="Q27" i="4" s="1"/>
  <c r="T26" i="4"/>
  <c r="S26" i="4"/>
  <c r="R26" i="4"/>
  <c r="K26" i="4"/>
  <c r="H26" i="4"/>
  <c r="D26" i="4"/>
  <c r="Q26" i="4" s="1"/>
  <c r="T25" i="4"/>
  <c r="S25" i="4"/>
  <c r="R25" i="4"/>
  <c r="K25" i="4"/>
  <c r="H25" i="4"/>
  <c r="D25" i="4"/>
  <c r="B25" i="4" s="1"/>
  <c r="C25" i="4" s="1"/>
  <c r="T24" i="4"/>
  <c r="S24" i="4"/>
  <c r="R24" i="4"/>
  <c r="K24" i="4"/>
  <c r="H24" i="4"/>
  <c r="D24" i="4"/>
  <c r="Q24" i="4" s="1"/>
  <c r="T23" i="4"/>
  <c r="S23" i="4"/>
  <c r="R23" i="4"/>
  <c r="K23" i="4"/>
  <c r="H23" i="4"/>
  <c r="D23" i="4"/>
  <c r="Q23" i="4" s="1"/>
  <c r="T22" i="4"/>
  <c r="S22" i="4"/>
  <c r="R22" i="4"/>
  <c r="K22" i="4"/>
  <c r="D22" i="4"/>
  <c r="B22" i="4" s="1"/>
  <c r="C22" i="4" s="1"/>
  <c r="T21" i="4"/>
  <c r="S21" i="4"/>
  <c r="R21" i="4"/>
  <c r="K21" i="4"/>
  <c r="H21" i="4"/>
  <c r="D21" i="4"/>
  <c r="Q21" i="4" s="1"/>
  <c r="T20" i="4"/>
  <c r="S20" i="4"/>
  <c r="R20" i="4"/>
  <c r="K20" i="4"/>
  <c r="H20" i="4"/>
  <c r="D20" i="4"/>
  <c r="Q20" i="4" s="1"/>
  <c r="T19" i="4"/>
  <c r="S19" i="4"/>
  <c r="R19" i="4"/>
  <c r="K19" i="4"/>
  <c r="H19" i="4"/>
  <c r="D19" i="4"/>
  <c r="Q19" i="4" s="1"/>
  <c r="T18" i="4"/>
  <c r="S18" i="4"/>
  <c r="R18" i="4"/>
  <c r="K18" i="4"/>
  <c r="D18" i="4"/>
  <c r="Q18" i="4" s="1"/>
  <c r="T17" i="4"/>
  <c r="S17" i="4"/>
  <c r="R17" i="4"/>
  <c r="K17" i="4"/>
  <c r="H17" i="4"/>
  <c r="D17" i="4"/>
  <c r="Q17" i="4" s="1"/>
  <c r="T16" i="4"/>
  <c r="S16" i="4"/>
  <c r="R16" i="4"/>
  <c r="K16" i="4"/>
  <c r="H16" i="4"/>
  <c r="D16" i="4"/>
  <c r="Q16" i="4" s="1"/>
  <c r="T15" i="4"/>
  <c r="S15" i="4"/>
  <c r="R15" i="4"/>
  <c r="K15" i="4"/>
  <c r="H15" i="4"/>
  <c r="D15" i="4"/>
  <c r="B15" i="4" s="1"/>
  <c r="C15" i="4" s="1"/>
  <c r="T14" i="4"/>
  <c r="S14" i="4"/>
  <c r="R14" i="4"/>
  <c r="K14" i="4"/>
  <c r="D14" i="4"/>
  <c r="Q14" i="4" s="1"/>
  <c r="T13" i="4"/>
  <c r="S13" i="4"/>
  <c r="R13" i="4"/>
  <c r="K13" i="4"/>
  <c r="H13" i="4"/>
  <c r="D13" i="4"/>
  <c r="B13" i="4" s="1"/>
  <c r="C13" i="4" s="1"/>
  <c r="T12" i="4"/>
  <c r="S12" i="4"/>
  <c r="R12" i="4"/>
  <c r="K12" i="4"/>
  <c r="H12" i="4"/>
  <c r="D12" i="4"/>
  <c r="B12" i="4" s="1"/>
  <c r="C12" i="4" s="1"/>
  <c r="T11" i="4"/>
  <c r="S11" i="4"/>
  <c r="R11" i="4"/>
  <c r="K11" i="4"/>
  <c r="H11" i="4"/>
  <c r="D11" i="4"/>
  <c r="Q11" i="4" s="1"/>
  <c r="T10" i="4"/>
  <c r="S10" i="4"/>
  <c r="R10" i="4"/>
  <c r="K10" i="4"/>
  <c r="H10" i="4"/>
  <c r="D10" i="4"/>
  <c r="Q10" i="4" s="1"/>
  <c r="T9" i="4"/>
  <c r="S9" i="4"/>
  <c r="R9" i="4"/>
  <c r="K9" i="4"/>
  <c r="D9" i="4"/>
  <c r="B9" i="4" s="1"/>
  <c r="C9" i="4" s="1"/>
  <c r="T8" i="4"/>
  <c r="S8" i="4"/>
  <c r="R8" i="4"/>
  <c r="K8" i="4"/>
  <c r="H8" i="4"/>
  <c r="D8" i="4"/>
  <c r="Q8" i="4" s="1"/>
  <c r="T7" i="4"/>
  <c r="S7" i="4"/>
  <c r="R7" i="4"/>
  <c r="Q7" i="4"/>
  <c r="P7" i="4"/>
  <c r="T6" i="4"/>
  <c r="S6" i="4"/>
  <c r="R6" i="4"/>
  <c r="Q6" i="4"/>
  <c r="P6" i="4"/>
  <c r="T5" i="4"/>
  <c r="S5" i="4"/>
  <c r="R5" i="4"/>
  <c r="Q5" i="4"/>
  <c r="P5" i="4"/>
  <c r="Q924" i="4" l="1"/>
  <c r="Q792" i="4"/>
  <c r="Q676" i="4"/>
  <c r="Q868" i="4"/>
  <c r="Q1050" i="4"/>
  <c r="Q839" i="4"/>
  <c r="B1161" i="4"/>
  <c r="C1161" i="4" s="1"/>
  <c r="Q463" i="4"/>
  <c r="Q747" i="4"/>
  <c r="Q847" i="4"/>
  <c r="Q880" i="4"/>
  <c r="Q978" i="4"/>
  <c r="Q1130" i="4"/>
  <c r="Q1138" i="4"/>
  <c r="Q501" i="4"/>
  <c r="B642" i="4"/>
  <c r="C642" i="4" s="1"/>
  <c r="P642" i="4" s="1"/>
  <c r="Q784" i="4"/>
  <c r="Q1038" i="4"/>
  <c r="Q1074" i="4"/>
  <c r="B1189" i="4"/>
  <c r="C1189" i="4" s="1"/>
  <c r="P1189" i="4" s="1"/>
  <c r="Q375" i="4"/>
  <c r="B410" i="4"/>
  <c r="C410" i="4" s="1"/>
  <c r="N410" i="4" s="1"/>
  <c r="B1135" i="4"/>
  <c r="C1135" i="4" s="1"/>
  <c r="B51" i="4"/>
  <c r="C51" i="4" s="1"/>
  <c r="Q141" i="4"/>
  <c r="Q433" i="4"/>
  <c r="Q644" i="4"/>
  <c r="Q774" i="4"/>
  <c r="Q830" i="4"/>
  <c r="Q999" i="4"/>
  <c r="Q1008" i="4"/>
  <c r="B1166" i="4"/>
  <c r="C1166" i="4" s="1"/>
  <c r="P1166" i="4" s="1"/>
  <c r="B1171" i="4"/>
  <c r="C1171" i="4" s="1"/>
  <c r="N1171" i="4" s="1"/>
  <c r="Q1193" i="4"/>
  <c r="B1194" i="4"/>
  <c r="C1194" i="4" s="1"/>
  <c r="B1241" i="4"/>
  <c r="C1241" i="4" s="1"/>
  <c r="P1241" i="4" s="1"/>
  <c r="B99" i="4"/>
  <c r="C99" i="4" s="1"/>
  <c r="B134" i="4"/>
  <c r="C134" i="4" s="1"/>
  <c r="B1123" i="4"/>
  <c r="C1123" i="4" s="1"/>
  <c r="P1123" i="4" s="1"/>
  <c r="B1139" i="4"/>
  <c r="C1139" i="4" s="1"/>
  <c r="B1268" i="4"/>
  <c r="C1268" i="4" s="1"/>
  <c r="Q1334" i="4"/>
  <c r="Q771" i="4"/>
  <c r="Q822" i="4"/>
  <c r="Q1302" i="4"/>
  <c r="B249" i="4"/>
  <c r="C249" i="4" s="1"/>
  <c r="P249" i="4" s="1"/>
  <c r="Q251" i="4"/>
  <c r="B252" i="4"/>
  <c r="C252" i="4" s="1"/>
  <c r="B256" i="4"/>
  <c r="C256" i="4" s="1"/>
  <c r="P256" i="4" s="1"/>
  <c r="B310" i="4"/>
  <c r="C310" i="4" s="1"/>
  <c r="B322" i="4"/>
  <c r="C322" i="4" s="1"/>
  <c r="P322" i="4" s="1"/>
  <c r="B502" i="4"/>
  <c r="C502" i="4" s="1"/>
  <c r="B772" i="4"/>
  <c r="C772" i="4" s="1"/>
  <c r="P772" i="4" s="1"/>
  <c r="B994" i="4"/>
  <c r="C994" i="4" s="1"/>
  <c r="P994" i="4" s="1"/>
  <c r="Q1060" i="4"/>
  <c r="B1107" i="4"/>
  <c r="C1107" i="4" s="1"/>
  <c r="Q151" i="4"/>
  <c r="B152" i="4"/>
  <c r="C152" i="4" s="1"/>
  <c r="N152" i="4" s="1"/>
  <c r="B377" i="4"/>
  <c r="C377" i="4" s="1"/>
  <c r="P377" i="4" s="1"/>
  <c r="B457" i="4"/>
  <c r="C457" i="4" s="1"/>
  <c r="P457" i="4" s="1"/>
  <c r="B465" i="4"/>
  <c r="C465" i="4" s="1"/>
  <c r="P465" i="4" s="1"/>
  <c r="B534" i="4"/>
  <c r="C534" i="4" s="1"/>
  <c r="P534" i="4" s="1"/>
  <c r="B650" i="4"/>
  <c r="C650" i="4" s="1"/>
  <c r="P650" i="4" s="1"/>
  <c r="B678" i="4"/>
  <c r="C678" i="4" s="1"/>
  <c r="P678" i="4" s="1"/>
  <c r="B716" i="4"/>
  <c r="C716" i="4" s="1"/>
  <c r="P716" i="4" s="1"/>
  <c r="B723" i="4"/>
  <c r="C723" i="4" s="1"/>
  <c r="B736" i="4"/>
  <c r="C736" i="4" s="1"/>
  <c r="B756" i="4"/>
  <c r="C756" i="4" s="1"/>
  <c r="B832" i="4"/>
  <c r="C832" i="4" s="1"/>
  <c r="B848" i="4"/>
  <c r="C848" i="4" s="1"/>
  <c r="Q898" i="4"/>
  <c r="B982" i="4"/>
  <c r="C982" i="4" s="1"/>
  <c r="P982" i="4" s="1"/>
  <c r="B1018" i="4"/>
  <c r="C1018" i="4" s="1"/>
  <c r="B1040" i="4"/>
  <c r="C1040" i="4" s="1"/>
  <c r="B1075" i="4"/>
  <c r="C1075" i="4" s="1"/>
  <c r="N1075" i="4" s="1"/>
  <c r="B1092" i="4"/>
  <c r="C1092" i="4" s="1"/>
  <c r="P1092" i="4" s="1"/>
  <c r="B1204" i="4"/>
  <c r="C1204" i="4" s="1"/>
  <c r="B1228" i="4"/>
  <c r="C1228" i="4" s="1"/>
  <c r="B1264" i="4"/>
  <c r="C1264" i="4" s="1"/>
  <c r="P1264" i="4" s="1"/>
  <c r="B1286" i="4"/>
  <c r="C1286" i="4" s="1"/>
  <c r="P1286" i="4" s="1"/>
  <c r="B1303" i="4"/>
  <c r="C1303" i="4" s="1"/>
  <c r="N1303" i="4" s="1"/>
  <c r="B365" i="4"/>
  <c r="C365" i="4" s="1"/>
  <c r="P365" i="4" s="1"/>
  <c r="B460" i="4"/>
  <c r="C460" i="4" s="1"/>
  <c r="B511" i="4"/>
  <c r="C511" i="4" s="1"/>
  <c r="N511" i="4" s="1"/>
  <c r="Q517" i="4"/>
  <c r="B535" i="4"/>
  <c r="C535" i="4" s="1"/>
  <c r="B655" i="4"/>
  <c r="C655" i="4" s="1"/>
  <c r="Q684" i="4"/>
  <c r="B686" i="4"/>
  <c r="C686" i="4" s="1"/>
  <c r="P686" i="4" s="1"/>
  <c r="B708" i="4"/>
  <c r="C708" i="4" s="1"/>
  <c r="B725" i="4"/>
  <c r="C725" i="4" s="1"/>
  <c r="N725" i="4" s="1"/>
  <c r="B737" i="4"/>
  <c r="C737" i="4" s="1"/>
  <c r="Q782" i="4"/>
  <c r="B783" i="4"/>
  <c r="C783" i="4" s="1"/>
  <c r="Q803" i="4"/>
  <c r="Q886" i="4"/>
  <c r="Q894" i="4"/>
  <c r="B1033" i="4"/>
  <c r="C1033" i="4" s="1"/>
  <c r="Q1048" i="4"/>
  <c r="Q1150" i="4"/>
  <c r="B1151" i="4"/>
  <c r="C1151" i="4" s="1"/>
  <c r="P1151" i="4" s="1"/>
  <c r="Q1211" i="4"/>
  <c r="B1212" i="4"/>
  <c r="C1212" i="4" s="1"/>
  <c r="B1289" i="4"/>
  <c r="C1289" i="4" s="1"/>
  <c r="B1301" i="4"/>
  <c r="C1301" i="4" s="1"/>
  <c r="Q427" i="4"/>
  <c r="B429" i="4"/>
  <c r="C429" i="4" s="1"/>
  <c r="P429" i="4" s="1"/>
  <c r="Q407" i="4"/>
  <c r="B8" i="4"/>
  <c r="C8" i="4" s="1"/>
  <c r="P8" i="4" s="1"/>
  <c r="B10" i="4"/>
  <c r="C10" i="4" s="1"/>
  <c r="B11" i="4"/>
  <c r="C11" i="4" s="1"/>
  <c r="P11" i="4" s="1"/>
  <c r="Q13" i="4"/>
  <c r="B14" i="4"/>
  <c r="C14" i="4" s="1"/>
  <c r="B16" i="4"/>
  <c r="C16" i="4" s="1"/>
  <c r="B17" i="4"/>
  <c r="C17" i="4" s="1"/>
  <c r="B23" i="4"/>
  <c r="C23" i="4" s="1"/>
  <c r="B26" i="4"/>
  <c r="C26" i="4" s="1"/>
  <c r="B27" i="4"/>
  <c r="C27" i="4" s="1"/>
  <c r="B29" i="4"/>
  <c r="C29" i="4" s="1"/>
  <c r="B30" i="4"/>
  <c r="C30" i="4" s="1"/>
  <c r="B40" i="4"/>
  <c r="C40" i="4" s="1"/>
  <c r="B43" i="4"/>
  <c r="C43" i="4" s="1"/>
  <c r="B150" i="4"/>
  <c r="C150" i="4" s="1"/>
  <c r="B155" i="4"/>
  <c r="C155" i="4" s="1"/>
  <c r="N155" i="4" s="1"/>
  <c r="B268" i="4"/>
  <c r="C268" i="4" s="1"/>
  <c r="Q371" i="4"/>
  <c r="B374" i="4"/>
  <c r="C374" i="4" s="1"/>
  <c r="N374" i="4" s="1"/>
  <c r="Q383" i="4"/>
  <c r="B385" i="4"/>
  <c r="C385" i="4" s="1"/>
  <c r="B478" i="4"/>
  <c r="C478" i="4" s="1"/>
  <c r="N478" i="4" s="1"/>
  <c r="B74" i="4"/>
  <c r="C74" i="4" s="1"/>
  <c r="B75" i="4"/>
  <c r="C75" i="4" s="1"/>
  <c r="B107" i="4"/>
  <c r="C107" i="4" s="1"/>
  <c r="B272" i="4"/>
  <c r="C272" i="4" s="1"/>
  <c r="B276" i="4"/>
  <c r="C276" i="4" s="1"/>
  <c r="P276" i="4" s="1"/>
  <c r="B349" i="4"/>
  <c r="C349" i="4" s="1"/>
  <c r="B417" i="4"/>
  <c r="C417" i="4" s="1"/>
  <c r="P417" i="4" s="1"/>
  <c r="B431" i="4"/>
  <c r="C431" i="4" s="1"/>
  <c r="P431" i="4" s="1"/>
  <c r="Q443" i="4"/>
  <c r="B448" i="4"/>
  <c r="C448" i="4" s="1"/>
  <c r="Q475" i="4"/>
  <c r="Q481" i="4"/>
  <c r="B486" i="4"/>
  <c r="C486" i="4" s="1"/>
  <c r="Q503" i="4"/>
  <c r="B506" i="4"/>
  <c r="C506" i="4" s="1"/>
  <c r="Q519" i="4"/>
  <c r="B525" i="4"/>
  <c r="C525" i="4" s="1"/>
  <c r="P525" i="4" s="1"/>
  <c r="Q626" i="4"/>
  <c r="B631" i="4"/>
  <c r="C631" i="4" s="1"/>
  <c r="N631" i="4" s="1"/>
  <c r="N640" i="4"/>
  <c r="Q664" i="4"/>
  <c r="B670" i="4"/>
  <c r="C670" i="4" s="1"/>
  <c r="P670" i="4" s="1"/>
  <c r="B699" i="4"/>
  <c r="C699" i="4" s="1"/>
  <c r="Q763" i="4"/>
  <c r="B764" i="4"/>
  <c r="C764" i="4" s="1"/>
  <c r="P764" i="4" s="1"/>
  <c r="Q780" i="4"/>
  <c r="Q787" i="4"/>
  <c r="Q806" i="4"/>
  <c r="B808" i="4"/>
  <c r="C808" i="4" s="1"/>
  <c r="Q827" i="4"/>
  <c r="Q834" i="4"/>
  <c r="Q866" i="4"/>
  <c r="Q881" i="4"/>
  <c r="B882" i="4"/>
  <c r="C882" i="4" s="1"/>
  <c r="B889" i="4"/>
  <c r="C889" i="4" s="1"/>
  <c r="Q900" i="4"/>
  <c r="B901" i="4"/>
  <c r="C901" i="4" s="1"/>
  <c r="Q908" i="4"/>
  <c r="Q928" i="4"/>
  <c r="B930" i="4"/>
  <c r="C930" i="4" s="1"/>
  <c r="P930" i="4" s="1"/>
  <c r="Q940" i="4"/>
  <c r="B945" i="4"/>
  <c r="C945" i="4" s="1"/>
  <c r="N945" i="4" s="1"/>
  <c r="Q956" i="4"/>
  <c r="B959" i="4"/>
  <c r="C959" i="4" s="1"/>
  <c r="N959" i="4" s="1"/>
  <c r="Q964" i="4"/>
  <c r="Q983" i="4"/>
  <c r="B998" i="4"/>
  <c r="C998" i="4" s="1"/>
  <c r="P998" i="4" s="1"/>
  <c r="Q1026" i="4"/>
  <c r="Q1082" i="4"/>
  <c r="B1086" i="4"/>
  <c r="C1086" i="4" s="1"/>
  <c r="P1086" i="4" s="1"/>
  <c r="B1111" i="4"/>
  <c r="C1111" i="4" s="1"/>
  <c r="Q1126" i="4"/>
  <c r="B1127" i="4"/>
  <c r="C1127" i="4" s="1"/>
  <c r="B1142" i="4"/>
  <c r="C1142" i="4" s="1"/>
  <c r="B1153" i="4"/>
  <c r="C1153" i="4" s="1"/>
  <c r="B1198" i="4"/>
  <c r="C1198" i="4" s="1"/>
  <c r="Q1208" i="4"/>
  <c r="B1209" i="4"/>
  <c r="C1209" i="4" s="1"/>
  <c r="P1209" i="4" s="1"/>
  <c r="B1213" i="4"/>
  <c r="C1213" i="4" s="1"/>
  <c r="B1217" i="4"/>
  <c r="C1217" i="4" s="1"/>
  <c r="P1217" i="4" s="1"/>
  <c r="B1252" i="4"/>
  <c r="C1252" i="4" s="1"/>
  <c r="P1252" i="4" s="1"/>
  <c r="B1278" i="4"/>
  <c r="C1278" i="4" s="1"/>
  <c r="Q1304" i="4"/>
  <c r="B1310" i="4"/>
  <c r="C1310" i="4" s="1"/>
  <c r="Q1348" i="4"/>
  <c r="B1349" i="4"/>
  <c r="C1349" i="4" s="1"/>
  <c r="N1349" i="4" s="1"/>
  <c r="Q133" i="4"/>
  <c r="Q171" i="4"/>
  <c r="Q177" i="4"/>
  <c r="B67" i="4"/>
  <c r="C67" i="4" s="1"/>
  <c r="B68" i="4"/>
  <c r="C68" i="4" s="1"/>
  <c r="B71" i="4"/>
  <c r="C71" i="4" s="1"/>
  <c r="B232" i="4"/>
  <c r="C232" i="4" s="1"/>
  <c r="P232" i="4" s="1"/>
  <c r="Q234" i="4"/>
  <c r="B235" i="4"/>
  <c r="C235" i="4" s="1"/>
  <c r="B240" i="4"/>
  <c r="C240" i="4" s="1"/>
  <c r="B288" i="4"/>
  <c r="C288" i="4" s="1"/>
  <c r="Q294" i="4"/>
  <c r="B295" i="4"/>
  <c r="C295" i="4" s="1"/>
  <c r="Q301" i="4"/>
  <c r="B302" i="4"/>
  <c r="C302" i="4" s="1"/>
  <c r="B304" i="4"/>
  <c r="C304" i="4" s="1"/>
  <c r="B305" i="4"/>
  <c r="C305" i="4" s="1"/>
  <c r="B333" i="4"/>
  <c r="C333" i="4" s="1"/>
  <c r="B337" i="4"/>
  <c r="C337" i="4" s="1"/>
  <c r="P337" i="4" s="1"/>
  <c r="Q435" i="4"/>
  <c r="B436" i="4"/>
  <c r="C436" i="4" s="1"/>
  <c r="Q455" i="4"/>
  <c r="B456" i="4"/>
  <c r="C456" i="4" s="1"/>
  <c r="Q467" i="4"/>
  <c r="B468" i="4"/>
  <c r="C468" i="4" s="1"/>
  <c r="Q489" i="4"/>
  <c r="B526" i="4"/>
  <c r="C526" i="4" s="1"/>
  <c r="Q572" i="4"/>
  <c r="Q632" i="4"/>
  <c r="B639" i="4"/>
  <c r="C639" i="4" s="1"/>
  <c r="N639" i="4" s="1"/>
  <c r="B659" i="4"/>
  <c r="C659" i="4" s="1"/>
  <c r="B674" i="4"/>
  <c r="C674" i="4" s="1"/>
  <c r="P674" i="4" s="1"/>
  <c r="B701" i="4"/>
  <c r="C701" i="4" s="1"/>
  <c r="N701" i="4" s="1"/>
  <c r="N758" i="4"/>
  <c r="B760" i="4"/>
  <c r="C760" i="4" s="1"/>
  <c r="N760" i="4" s="1"/>
  <c r="Q767" i="4"/>
  <c r="Q778" i="4"/>
  <c r="Q798" i="4"/>
  <c r="Q846" i="4"/>
  <c r="Q873" i="4"/>
  <c r="Q884" i="4"/>
  <c r="Q902" i="4"/>
  <c r="Q918" i="4"/>
  <c r="Q932" i="4"/>
  <c r="B934" i="4"/>
  <c r="C934" i="4" s="1"/>
  <c r="P934" i="4" s="1"/>
  <c r="Q952" i="4"/>
  <c r="B955" i="4"/>
  <c r="C955" i="4" s="1"/>
  <c r="N955" i="4" s="1"/>
  <c r="Q960" i="4"/>
  <c r="Q1031" i="4"/>
  <c r="Q1052" i="4"/>
  <c r="B1053" i="4"/>
  <c r="C1053" i="4" s="1"/>
  <c r="Q1066" i="4"/>
  <c r="B1095" i="4"/>
  <c r="C1095" i="4" s="1"/>
  <c r="B1118" i="4"/>
  <c r="C1118" i="4" s="1"/>
  <c r="N1264" i="4"/>
  <c r="B47" i="4"/>
  <c r="C47" i="4" s="1"/>
  <c r="B87" i="4"/>
  <c r="C87" i="4" s="1"/>
  <c r="B88" i="4"/>
  <c r="C88" i="4" s="1"/>
  <c r="B91" i="4"/>
  <c r="C91" i="4" s="1"/>
  <c r="B111" i="4"/>
  <c r="C111" i="4" s="1"/>
  <c r="B112" i="4"/>
  <c r="C112" i="4" s="1"/>
  <c r="B114" i="4"/>
  <c r="C114" i="4" s="1"/>
  <c r="B115" i="4"/>
  <c r="C115" i="4" s="1"/>
  <c r="B129" i="4"/>
  <c r="C129" i="4" s="1"/>
  <c r="P129" i="4" s="1"/>
  <c r="Q129" i="4"/>
  <c r="Q136" i="4"/>
  <c r="B136" i="4"/>
  <c r="C136" i="4" s="1"/>
  <c r="B146" i="4"/>
  <c r="C146" i="4" s="1"/>
  <c r="P146" i="4" s="1"/>
  <c r="Q156" i="4"/>
  <c r="B156" i="4"/>
  <c r="C156" i="4" s="1"/>
  <c r="N156" i="4" s="1"/>
  <c r="Q176" i="4"/>
  <c r="B176" i="4"/>
  <c r="C176" i="4" s="1"/>
  <c r="P176" i="4" s="1"/>
  <c r="B183" i="4"/>
  <c r="C183" i="4" s="1"/>
  <c r="P183" i="4" s="1"/>
  <c r="Q169" i="4"/>
  <c r="B169" i="4"/>
  <c r="C169" i="4" s="1"/>
  <c r="B55" i="4"/>
  <c r="C55" i="4" s="1"/>
  <c r="B94" i="4"/>
  <c r="C94" i="4" s="1"/>
  <c r="B95" i="4"/>
  <c r="C95" i="4" s="1"/>
  <c r="B103" i="4"/>
  <c r="C103" i="4" s="1"/>
  <c r="B126" i="4"/>
  <c r="C126" i="4" s="1"/>
  <c r="P126" i="4" s="1"/>
  <c r="Q130" i="4"/>
  <c r="B130" i="4"/>
  <c r="C130" i="4" s="1"/>
  <c r="B173" i="4"/>
  <c r="C173" i="4" s="1"/>
  <c r="P173" i="4" s="1"/>
  <c r="Q175" i="4"/>
  <c r="B175" i="4"/>
  <c r="C175" i="4" s="1"/>
  <c r="Q186" i="4"/>
  <c r="B186" i="4"/>
  <c r="C186" i="4" s="1"/>
  <c r="P186" i="4" s="1"/>
  <c r="B135" i="4"/>
  <c r="C135" i="4" s="1"/>
  <c r="N135" i="4" s="1"/>
  <c r="Q135" i="4"/>
  <c r="Q158" i="4"/>
  <c r="B158" i="4"/>
  <c r="C158" i="4" s="1"/>
  <c r="P158" i="4" s="1"/>
  <c r="Q180" i="4"/>
  <c r="B180" i="4"/>
  <c r="C180" i="4" s="1"/>
  <c r="P180" i="4" s="1"/>
  <c r="Q215" i="4"/>
  <c r="B216" i="4"/>
  <c r="C216" i="4" s="1"/>
  <c r="Q221" i="4"/>
  <c r="B222" i="4"/>
  <c r="C222" i="4" s="1"/>
  <c r="Q227" i="4"/>
  <c r="B228" i="4"/>
  <c r="C228" i="4" s="1"/>
  <c r="B229" i="4"/>
  <c r="C229" i="4" s="1"/>
  <c r="P229" i="4" s="1"/>
  <c r="Q244" i="4"/>
  <c r="B245" i="4"/>
  <c r="C245" i="4" s="1"/>
  <c r="B246" i="4"/>
  <c r="C246" i="4" s="1"/>
  <c r="P246" i="4" s="1"/>
  <c r="B258" i="4"/>
  <c r="C258" i="4" s="1"/>
  <c r="B259" i="4"/>
  <c r="C259" i="4" s="1"/>
  <c r="P259" i="4" s="1"/>
  <c r="B278" i="4"/>
  <c r="C278" i="4" s="1"/>
  <c r="B279" i="4"/>
  <c r="C279" i="4" s="1"/>
  <c r="P279" i="4" s="1"/>
  <c r="B314" i="4"/>
  <c r="C314" i="4" s="1"/>
  <c r="Q324" i="4"/>
  <c r="B325" i="4"/>
  <c r="C325" i="4" s="1"/>
  <c r="B342" i="4"/>
  <c r="C342" i="4" s="1"/>
  <c r="B380" i="4"/>
  <c r="C380" i="4" s="1"/>
  <c r="N380" i="4" s="1"/>
  <c r="Q381" i="4"/>
  <c r="B386" i="4"/>
  <c r="C386" i="4" s="1"/>
  <c r="N386" i="4" s="1"/>
  <c r="Q389" i="4"/>
  <c r="B393" i="4"/>
  <c r="C393" i="4" s="1"/>
  <c r="P393" i="4" s="1"/>
  <c r="B403" i="4"/>
  <c r="C403" i="4" s="1"/>
  <c r="N403" i="4" s="1"/>
  <c r="B405" i="4"/>
  <c r="C405" i="4" s="1"/>
  <c r="P405" i="4" s="1"/>
  <c r="B413" i="4"/>
  <c r="C413" i="4" s="1"/>
  <c r="P413" i="4" s="1"/>
  <c r="Q419" i="4"/>
  <c r="B420" i="4"/>
  <c r="C420" i="4" s="1"/>
  <c r="N420" i="4" s="1"/>
  <c r="Q439" i="4"/>
  <c r="B440" i="4"/>
  <c r="C440" i="4" s="1"/>
  <c r="Q441" i="4"/>
  <c r="B449" i="4"/>
  <c r="C449" i="4" s="1"/>
  <c r="P449" i="4" s="1"/>
  <c r="Q451" i="4"/>
  <c r="B452" i="4"/>
  <c r="C452" i="4" s="1"/>
  <c r="Q471" i="4"/>
  <c r="B472" i="4"/>
  <c r="C472" i="4" s="1"/>
  <c r="Q473" i="4"/>
  <c r="Q479" i="4"/>
  <c r="Q527" i="4"/>
  <c r="B529" i="4"/>
  <c r="C529" i="4" s="1"/>
  <c r="P529" i="4" s="1"/>
  <c r="Q536" i="4"/>
  <c r="B538" i="4"/>
  <c r="C538" i="4" s="1"/>
  <c r="P538" i="4" s="1"/>
  <c r="B548" i="4"/>
  <c r="C548" i="4" s="1"/>
  <c r="N548" i="4" s="1"/>
  <c r="B605" i="4"/>
  <c r="C605" i="4" s="1"/>
  <c r="Q628" i="4"/>
  <c r="B630" i="4"/>
  <c r="C630" i="4" s="1"/>
  <c r="Q636" i="4"/>
  <c r="B638" i="4"/>
  <c r="C638" i="4" s="1"/>
  <c r="B643" i="4"/>
  <c r="C643" i="4" s="1"/>
  <c r="B663" i="4"/>
  <c r="C663" i="4" s="1"/>
  <c r="B675" i="4"/>
  <c r="C675" i="4" s="1"/>
  <c r="B702" i="4"/>
  <c r="C702" i="4" s="1"/>
  <c r="Q702" i="4"/>
  <c r="Q732" i="4"/>
  <c r="P734" i="4"/>
  <c r="N734" i="4"/>
  <c r="B264" i="4"/>
  <c r="C264" i="4" s="1"/>
  <c r="B284" i="4"/>
  <c r="C284" i="4" s="1"/>
  <c r="B318" i="4"/>
  <c r="C318" i="4" s="1"/>
  <c r="B319" i="4"/>
  <c r="C319" i="4" s="1"/>
  <c r="P319" i="4" s="1"/>
  <c r="B329" i="4"/>
  <c r="C329" i="4" s="1"/>
  <c r="B373" i="4"/>
  <c r="C373" i="4" s="1"/>
  <c r="P373" i="4" s="1"/>
  <c r="B376" i="4"/>
  <c r="C376" i="4" s="1"/>
  <c r="N395" i="4"/>
  <c r="B409" i="4"/>
  <c r="C409" i="4" s="1"/>
  <c r="B425" i="4"/>
  <c r="C425" i="4" s="1"/>
  <c r="P425" i="4" s="1"/>
  <c r="B428" i="4"/>
  <c r="C428" i="4" s="1"/>
  <c r="N428" i="4" s="1"/>
  <c r="B444" i="4"/>
  <c r="C444" i="4" s="1"/>
  <c r="B464" i="4"/>
  <c r="C464" i="4" s="1"/>
  <c r="B476" i="4"/>
  <c r="C476" i="4" s="1"/>
  <c r="B482" i="4"/>
  <c r="C482" i="4" s="1"/>
  <c r="B490" i="4"/>
  <c r="C490" i="4" s="1"/>
  <c r="B514" i="4"/>
  <c r="C514" i="4" s="1"/>
  <c r="N514" i="4" s="1"/>
  <c r="B518" i="4"/>
  <c r="C518" i="4" s="1"/>
  <c r="B573" i="4"/>
  <c r="C573" i="4" s="1"/>
  <c r="B627" i="4"/>
  <c r="C627" i="4" s="1"/>
  <c r="N627" i="4" s="1"/>
  <c r="B634" i="4"/>
  <c r="C634" i="4" s="1"/>
  <c r="B651" i="4"/>
  <c r="C651" i="4" s="1"/>
  <c r="P1310" i="4"/>
  <c r="N1310" i="4"/>
  <c r="N1158" i="4"/>
  <c r="P1158" i="4"/>
  <c r="Q447" i="4"/>
  <c r="Q459" i="4"/>
  <c r="Q485" i="4"/>
  <c r="Q491" i="4"/>
  <c r="Q505" i="4"/>
  <c r="B614" i="4"/>
  <c r="C614" i="4" s="1"/>
  <c r="P614" i="4" s="1"/>
  <c r="N628" i="4"/>
  <c r="N636" i="4"/>
  <c r="Q679" i="4"/>
  <c r="B679" i="4"/>
  <c r="C679" i="4" s="1"/>
  <c r="B683" i="4"/>
  <c r="C683" i="4" s="1"/>
  <c r="Q690" i="4"/>
  <c r="B695" i="4"/>
  <c r="C695" i="4" s="1"/>
  <c r="B738" i="4"/>
  <c r="C738" i="4" s="1"/>
  <c r="Q738" i="4"/>
  <c r="Q748" i="4"/>
  <c r="Q775" i="4"/>
  <c r="Q779" i="4"/>
  <c r="Q790" i="4"/>
  <c r="Q794" i="4"/>
  <c r="Q799" i="4"/>
  <c r="Q807" i="4"/>
  <c r="Q818" i="4"/>
  <c r="Q823" i="4"/>
  <c r="Q831" i="4"/>
  <c r="Q836" i="4"/>
  <c r="Q840" i="4"/>
  <c r="Q870" i="4"/>
  <c r="Q874" i="4"/>
  <c r="Q905" i="4"/>
  <c r="Q909" i="4"/>
  <c r="Q920" i="4"/>
  <c r="Q925" i="4"/>
  <c r="Q944" i="4"/>
  <c r="Q954" i="4"/>
  <c r="Q958" i="4"/>
  <c r="Q962" i="4"/>
  <c r="Q1016" i="4"/>
  <c r="Q1059" i="4"/>
  <c r="Q1100" i="4"/>
  <c r="Q1158" i="4"/>
  <c r="Q1170" i="4"/>
  <c r="Q1186" i="4"/>
  <c r="Q1227" i="4"/>
  <c r="Q1276" i="4"/>
  <c r="N1280" i="4"/>
  <c r="Q1322" i="4"/>
  <c r="Q1336" i="4"/>
  <c r="Q740" i="4"/>
  <c r="Q776" i="4"/>
  <c r="Q791" i="4"/>
  <c r="Q796" i="4"/>
  <c r="Q800" i="4"/>
  <c r="B817" i="4"/>
  <c r="C817" i="4" s="1"/>
  <c r="Q820" i="4"/>
  <c r="Q824" i="4"/>
  <c r="Q838" i="4"/>
  <c r="Q843" i="4"/>
  <c r="Q857" i="4"/>
  <c r="Q872" i="4"/>
  <c r="Q877" i="4"/>
  <c r="Q893" i="4"/>
  <c r="Q896" i="4"/>
  <c r="Q907" i="4"/>
  <c r="Q922" i="4"/>
  <c r="Q926" i="4"/>
  <c r="B927" i="4"/>
  <c r="C927" i="4" s="1"/>
  <c r="N927" i="4" s="1"/>
  <c r="Q974" i="4"/>
  <c r="B975" i="4"/>
  <c r="C975" i="4" s="1"/>
  <c r="B1003" i="4"/>
  <c r="C1003" i="4" s="1"/>
  <c r="P1003" i="4" s="1"/>
  <c r="Q1006" i="4"/>
  <c r="B1043" i="4"/>
  <c r="C1043" i="4" s="1"/>
  <c r="Q1056" i="4"/>
  <c r="B1057" i="4"/>
  <c r="C1057" i="4" s="1"/>
  <c r="N1057" i="4" s="1"/>
  <c r="B1104" i="4"/>
  <c r="C1104" i="4" s="1"/>
  <c r="B1115" i="4"/>
  <c r="C1115" i="4" s="1"/>
  <c r="B1121" i="4"/>
  <c r="C1121" i="4" s="1"/>
  <c r="B1146" i="4"/>
  <c r="C1146" i="4" s="1"/>
  <c r="B1176" i="4"/>
  <c r="C1176" i="4" s="1"/>
  <c r="B1182" i="4"/>
  <c r="C1182" i="4" s="1"/>
  <c r="B1224" i="4"/>
  <c r="C1224" i="4" s="1"/>
  <c r="B1229" i="4"/>
  <c r="C1229" i="4" s="1"/>
  <c r="B1233" i="4"/>
  <c r="C1233" i="4" s="1"/>
  <c r="P1233" i="4" s="1"/>
  <c r="Q1243" i="4"/>
  <c r="B1244" i="4"/>
  <c r="C1244" i="4" s="1"/>
  <c r="N1244" i="4" s="1"/>
  <c r="Q1282" i="4"/>
  <c r="Q1300" i="4"/>
  <c r="P1303" i="4"/>
  <c r="N1312" i="4"/>
  <c r="Q1314" i="4"/>
  <c r="B1325" i="4"/>
  <c r="C1325" i="4" s="1"/>
  <c r="N1325" i="4" s="1"/>
  <c r="Q1344" i="4"/>
  <c r="B1345" i="4"/>
  <c r="C1345" i="4" s="1"/>
  <c r="N1345" i="4" s="1"/>
  <c r="Q1352" i="4"/>
  <c r="B895" i="4"/>
  <c r="C895" i="4" s="1"/>
  <c r="B966" i="4"/>
  <c r="C966" i="4" s="1"/>
  <c r="P966" i="4" s="1"/>
  <c r="B971" i="4"/>
  <c r="C971" i="4" s="1"/>
  <c r="P971" i="4" s="1"/>
  <c r="B1000" i="4"/>
  <c r="C1000" i="4" s="1"/>
  <c r="B1039" i="4"/>
  <c r="C1039" i="4" s="1"/>
  <c r="B1067" i="4"/>
  <c r="C1067" i="4" s="1"/>
  <c r="P1067" i="4" s="1"/>
  <c r="B1090" i="4"/>
  <c r="C1090" i="4" s="1"/>
  <c r="B1147" i="4"/>
  <c r="C1147" i="4" s="1"/>
  <c r="B1162" i="4"/>
  <c r="C1162" i="4" s="1"/>
  <c r="N1162" i="4" s="1"/>
  <c r="B1174" i="4"/>
  <c r="C1174" i="4" s="1"/>
  <c r="B1206" i="4"/>
  <c r="C1206" i="4" s="1"/>
  <c r="P1206" i="4" s="1"/>
  <c r="B1237" i="4"/>
  <c r="C1237" i="4" s="1"/>
  <c r="P1237" i="4" s="1"/>
  <c r="B1248" i="4"/>
  <c r="C1248" i="4" s="1"/>
  <c r="N1248" i="4" s="1"/>
  <c r="B1256" i="4"/>
  <c r="C1256" i="4" s="1"/>
  <c r="B1269" i="4"/>
  <c r="C1269" i="4" s="1"/>
  <c r="B1279" i="4"/>
  <c r="C1279" i="4" s="1"/>
  <c r="B1293" i="4"/>
  <c r="C1293" i="4" s="1"/>
  <c r="N1293" i="4" s="1"/>
  <c r="Q1312" i="4"/>
  <c r="B1335" i="4"/>
  <c r="C1335" i="4" s="1"/>
  <c r="N1335" i="4" s="1"/>
  <c r="N143" i="4"/>
  <c r="P143" i="4"/>
  <c r="N161" i="4"/>
  <c r="P161" i="4"/>
  <c r="B19" i="4"/>
  <c r="C19" i="4" s="1"/>
  <c r="B20" i="4"/>
  <c r="C20" i="4" s="1"/>
  <c r="B33" i="4"/>
  <c r="C33" i="4" s="1"/>
  <c r="N33" i="4" s="1"/>
  <c r="B36" i="4"/>
  <c r="C36" i="4" s="1"/>
  <c r="B37" i="4"/>
  <c r="C37" i="4" s="1"/>
  <c r="B49" i="4"/>
  <c r="C49" i="4" s="1"/>
  <c r="B57" i="4"/>
  <c r="C57" i="4" s="1"/>
  <c r="B58" i="4"/>
  <c r="C58" i="4" s="1"/>
  <c r="B61" i="4"/>
  <c r="C61" i="4" s="1"/>
  <c r="B84" i="4"/>
  <c r="C84" i="4" s="1"/>
  <c r="B85" i="4"/>
  <c r="C85" i="4" s="1"/>
  <c r="B97" i="4"/>
  <c r="C97" i="4" s="1"/>
  <c r="B105" i="4"/>
  <c r="C105" i="4" s="1"/>
  <c r="B118" i="4"/>
  <c r="C118" i="4" s="1"/>
  <c r="B121" i="4"/>
  <c r="C121" i="4" s="1"/>
  <c r="B122" i="4"/>
  <c r="C122" i="4" s="1"/>
  <c r="B124" i="4"/>
  <c r="C124" i="4" s="1"/>
  <c r="B125" i="4"/>
  <c r="C125" i="4" s="1"/>
  <c r="B127" i="4"/>
  <c r="C127" i="4" s="1"/>
  <c r="P135" i="4"/>
  <c r="B138" i="4"/>
  <c r="C138" i="4" s="1"/>
  <c r="N138" i="4" s="1"/>
  <c r="B140" i="4"/>
  <c r="C140" i="4" s="1"/>
  <c r="P140" i="4" s="1"/>
  <c r="Q143" i="4"/>
  <c r="B144" i="4"/>
  <c r="C144" i="4" s="1"/>
  <c r="B147" i="4"/>
  <c r="C147" i="4" s="1"/>
  <c r="Q159" i="4"/>
  <c r="B160" i="4"/>
  <c r="C160" i="4" s="1"/>
  <c r="N160" i="4" s="1"/>
  <c r="Q188" i="4"/>
  <c r="B189" i="4"/>
  <c r="C189" i="4" s="1"/>
  <c r="Q191" i="4"/>
  <c r="B192" i="4"/>
  <c r="C192" i="4" s="1"/>
  <c r="P192" i="4" s="1"/>
  <c r="Q193" i="4"/>
  <c r="B194" i="4"/>
  <c r="C194" i="4" s="1"/>
  <c r="P194" i="4" s="1"/>
  <c r="Q195" i="4"/>
  <c r="B196" i="4"/>
  <c r="C196" i="4" s="1"/>
  <c r="B198" i="4"/>
  <c r="C198" i="4" s="1"/>
  <c r="Q200" i="4"/>
  <c r="B201" i="4"/>
  <c r="C201" i="4" s="1"/>
  <c r="Q203" i="4"/>
  <c r="B204" i="4"/>
  <c r="C204" i="4" s="1"/>
  <c r="P204" i="4" s="1"/>
  <c r="Q205" i="4"/>
  <c r="B206" i="4"/>
  <c r="C206" i="4" s="1"/>
  <c r="B208" i="4"/>
  <c r="C208" i="4" s="1"/>
  <c r="B210" i="4"/>
  <c r="C210" i="4" s="1"/>
  <c r="Q212" i="4"/>
  <c r="B213" i="4"/>
  <c r="C213" i="4" s="1"/>
  <c r="P213" i="4" s="1"/>
  <c r="Q224" i="4"/>
  <c r="B225" i="4"/>
  <c r="C225" i="4" s="1"/>
  <c r="B242" i="4"/>
  <c r="C242" i="4" s="1"/>
  <c r="B248" i="4"/>
  <c r="C248" i="4" s="1"/>
  <c r="Q254" i="4"/>
  <c r="Q255" i="4"/>
  <c r="B255" i="4"/>
  <c r="C255" i="4" s="1"/>
  <c r="B261" i="4"/>
  <c r="C261" i="4" s="1"/>
  <c r="Q261" i="4"/>
  <c r="Q270" i="4"/>
  <c r="B270" i="4"/>
  <c r="C270" i="4" s="1"/>
  <c r="Q275" i="4"/>
  <c r="B275" i="4"/>
  <c r="C275" i="4" s="1"/>
  <c r="B281" i="4"/>
  <c r="C281" i="4" s="1"/>
  <c r="Q281" i="4"/>
  <c r="N373" i="4"/>
  <c r="P409" i="4"/>
  <c r="N409" i="4"/>
  <c r="N425" i="4"/>
  <c r="B132" i="4"/>
  <c r="C132" i="4" s="1"/>
  <c r="P132" i="4" s="1"/>
  <c r="Q149" i="4"/>
  <c r="B164" i="4"/>
  <c r="C164" i="4" s="1"/>
  <c r="N164" i="4" s="1"/>
  <c r="B166" i="4"/>
  <c r="C166" i="4" s="1"/>
  <c r="P166" i="4" s="1"/>
  <c r="Q289" i="4"/>
  <c r="B289" i="4"/>
  <c r="C289" i="4" s="1"/>
  <c r="P289" i="4" s="1"/>
  <c r="B291" i="4"/>
  <c r="C291" i="4" s="1"/>
  <c r="Q291" i="4"/>
  <c r="Q312" i="4"/>
  <c r="B312" i="4"/>
  <c r="C312" i="4" s="1"/>
  <c r="P385" i="4"/>
  <c r="N385" i="4"/>
  <c r="B45" i="4"/>
  <c r="C45" i="4" s="1"/>
  <c r="B53" i="4"/>
  <c r="C53" i="4" s="1"/>
  <c r="B64" i="4"/>
  <c r="C64" i="4" s="1"/>
  <c r="B65" i="4"/>
  <c r="C65" i="4" s="1"/>
  <c r="P65" i="4" s="1"/>
  <c r="B77" i="4"/>
  <c r="C77" i="4" s="1"/>
  <c r="B78" i="4"/>
  <c r="C78" i="4" s="1"/>
  <c r="B81" i="4"/>
  <c r="C81" i="4" s="1"/>
  <c r="B101" i="4"/>
  <c r="C101" i="4" s="1"/>
  <c r="N101" i="4" s="1"/>
  <c r="B109" i="4"/>
  <c r="C109" i="4" s="1"/>
  <c r="B142" i="4"/>
  <c r="C142" i="4" s="1"/>
  <c r="Q148" i="4"/>
  <c r="B153" i="4"/>
  <c r="C153" i="4" s="1"/>
  <c r="P153" i="4" s="1"/>
  <c r="Q161" i="4"/>
  <c r="B162" i="4"/>
  <c r="C162" i="4" s="1"/>
  <c r="B172" i="4"/>
  <c r="C172" i="4" s="1"/>
  <c r="B178" i="4"/>
  <c r="C178" i="4" s="1"/>
  <c r="P178" i="4" s="1"/>
  <c r="Q218" i="4"/>
  <c r="B219" i="4"/>
  <c r="C219" i="4" s="1"/>
  <c r="Q237" i="4"/>
  <c r="B238" i="4"/>
  <c r="C238" i="4" s="1"/>
  <c r="Q262" i="4"/>
  <c r="B262" i="4"/>
  <c r="C262" i="4" s="1"/>
  <c r="B274" i="4"/>
  <c r="C274" i="4" s="1"/>
  <c r="Q274" i="4"/>
  <c r="Q282" i="4"/>
  <c r="B282" i="4"/>
  <c r="C282" i="4" s="1"/>
  <c r="Q327" i="4"/>
  <c r="B327" i="4"/>
  <c r="C327" i="4" s="1"/>
  <c r="B24" i="4"/>
  <c r="C24" i="4" s="1"/>
  <c r="P24" i="4" s="1"/>
  <c r="Q266" i="4"/>
  <c r="B266" i="4"/>
  <c r="C266" i="4" s="1"/>
  <c r="Q286" i="4"/>
  <c r="B286" i="4"/>
  <c r="C286" i="4" s="1"/>
  <c r="Q292" i="4"/>
  <c r="B292" i="4"/>
  <c r="C292" i="4" s="1"/>
  <c r="P379" i="4"/>
  <c r="N379" i="4"/>
  <c r="P616" i="4"/>
  <c r="N616" i="4"/>
  <c r="P725" i="4"/>
  <c r="B361" i="4"/>
  <c r="C361" i="4" s="1"/>
  <c r="P361" i="4" s="1"/>
  <c r="Q379" i="4"/>
  <c r="P386" i="4"/>
  <c r="N389" i="4"/>
  <c r="B397" i="4"/>
  <c r="C397" i="4" s="1"/>
  <c r="N397" i="4" s="1"/>
  <c r="B399" i="4"/>
  <c r="C399" i="4" s="1"/>
  <c r="P410" i="4"/>
  <c r="N433" i="4"/>
  <c r="N441" i="4"/>
  <c r="N457" i="4"/>
  <c r="N465" i="4"/>
  <c r="N473" i="4"/>
  <c r="N479" i="4"/>
  <c r="B493" i="4"/>
  <c r="C493" i="4" s="1"/>
  <c r="P493" i="4" s="1"/>
  <c r="N503" i="4"/>
  <c r="B508" i="4"/>
  <c r="C508" i="4" s="1"/>
  <c r="P508" i="4" s="1"/>
  <c r="B521" i="4"/>
  <c r="C521" i="4" s="1"/>
  <c r="P521" i="4" s="1"/>
  <c r="B557" i="4"/>
  <c r="C557" i="4" s="1"/>
  <c r="P557" i="4" s="1"/>
  <c r="B561" i="4"/>
  <c r="C561" i="4" s="1"/>
  <c r="P561" i="4" s="1"/>
  <c r="B565" i="4"/>
  <c r="C565" i="4" s="1"/>
  <c r="N565" i="4" s="1"/>
  <c r="B579" i="4"/>
  <c r="C579" i="4" s="1"/>
  <c r="P579" i="4" s="1"/>
  <c r="B583" i="4"/>
  <c r="C583" i="4" s="1"/>
  <c r="P583" i="4" s="1"/>
  <c r="B587" i="4"/>
  <c r="C587" i="4" s="1"/>
  <c r="P587" i="4" s="1"/>
  <c r="B591" i="4"/>
  <c r="C591" i="4" s="1"/>
  <c r="P591" i="4" s="1"/>
  <c r="B595" i="4"/>
  <c r="C595" i="4" s="1"/>
  <c r="P595" i="4" s="1"/>
  <c r="B599" i="4"/>
  <c r="C599" i="4" s="1"/>
  <c r="P599" i="4" s="1"/>
  <c r="B603" i="4"/>
  <c r="C603" i="4" s="1"/>
  <c r="N603" i="4" s="1"/>
  <c r="Q616" i="4"/>
  <c r="B618" i="4"/>
  <c r="C618" i="4" s="1"/>
  <c r="P618" i="4" s="1"/>
  <c r="B646" i="4"/>
  <c r="C646" i="4" s="1"/>
  <c r="P646" i="4" s="1"/>
  <c r="B666" i="4"/>
  <c r="C666" i="4" s="1"/>
  <c r="P666" i="4" s="1"/>
  <c r="Q671" i="4"/>
  <c r="B671" i="4"/>
  <c r="C671" i="4" s="1"/>
  <c r="Q712" i="4"/>
  <c r="B712" i="4"/>
  <c r="C712" i="4" s="1"/>
  <c r="P712" i="4" s="1"/>
  <c r="P723" i="4"/>
  <c r="N723" i="4"/>
  <c r="N764" i="4"/>
  <c r="P1040" i="4"/>
  <c r="N1040" i="4"/>
  <c r="Q335" i="4"/>
  <c r="B336" i="4"/>
  <c r="C336" i="4" s="1"/>
  <c r="P336" i="4" s="1"/>
  <c r="Q346" i="4"/>
  <c r="B347" i="4"/>
  <c r="C347" i="4" s="1"/>
  <c r="B360" i="4"/>
  <c r="C360" i="4" s="1"/>
  <c r="N360" i="4" s="1"/>
  <c r="B362" i="4"/>
  <c r="C362" i="4" s="1"/>
  <c r="N362" i="4" s="1"/>
  <c r="Q387" i="4"/>
  <c r="B390" i="4"/>
  <c r="C390" i="4" s="1"/>
  <c r="N390" i="4" s="1"/>
  <c r="Q411" i="4"/>
  <c r="B414" i="4"/>
  <c r="C414" i="4" s="1"/>
  <c r="N414" i="4" s="1"/>
  <c r="Q423" i="4"/>
  <c r="B424" i="4"/>
  <c r="C424" i="4" s="1"/>
  <c r="N424" i="4" s="1"/>
  <c r="Q495" i="4"/>
  <c r="Q512" i="4"/>
  <c r="Q515" i="4"/>
  <c r="Q523" i="4"/>
  <c r="B530" i="4"/>
  <c r="C530" i="4" s="1"/>
  <c r="B539" i="4"/>
  <c r="C539" i="4" s="1"/>
  <c r="Q612" i="4"/>
  <c r="B613" i="4"/>
  <c r="C613" i="4" s="1"/>
  <c r="N613" i="4" s="1"/>
  <c r="Q620" i="4"/>
  <c r="B622" i="4"/>
  <c r="C622" i="4" s="1"/>
  <c r="B623" i="4"/>
  <c r="C623" i="4" s="1"/>
  <c r="N623" i="4" s="1"/>
  <c r="B635" i="4"/>
  <c r="C635" i="4" s="1"/>
  <c r="Q648" i="4"/>
  <c r="B657" i="4"/>
  <c r="C657" i="4" s="1"/>
  <c r="Q668" i="4"/>
  <c r="Q672" i="4"/>
  <c r="B691" i="4"/>
  <c r="C691" i="4" s="1"/>
  <c r="Q698" i="4"/>
  <c r="B698" i="4"/>
  <c r="C698" i="4" s="1"/>
  <c r="P698" i="4" s="1"/>
  <c r="B717" i="4"/>
  <c r="C717" i="4" s="1"/>
  <c r="P717" i="4" s="1"/>
  <c r="P736" i="4"/>
  <c r="N736" i="4"/>
  <c r="Q739" i="4"/>
  <c r="B739" i="4"/>
  <c r="C739" i="4" s="1"/>
  <c r="Q749" i="4"/>
  <c r="B749" i="4"/>
  <c r="C749" i="4" s="1"/>
  <c r="P749" i="4" s="1"/>
  <c r="P1018" i="4"/>
  <c r="N1018" i="4"/>
  <c r="Q682" i="4"/>
  <c r="B682" i="4"/>
  <c r="C682" i="4" s="1"/>
  <c r="P682" i="4" s="1"/>
  <c r="Q687" i="4"/>
  <c r="B687" i="4"/>
  <c r="C687" i="4" s="1"/>
  <c r="B692" i="4"/>
  <c r="C692" i="4" s="1"/>
  <c r="Q692" i="4"/>
  <c r="Q714" i="4"/>
  <c r="B714" i="4"/>
  <c r="C714" i="4" s="1"/>
  <c r="P714" i="4" s="1"/>
  <c r="B746" i="4"/>
  <c r="C746" i="4" s="1"/>
  <c r="P746" i="4" s="1"/>
  <c r="Q746" i="4"/>
  <c r="N763" i="4"/>
  <c r="P763" i="4"/>
  <c r="B766" i="4"/>
  <c r="C766" i="4" s="1"/>
  <c r="Q766" i="4"/>
  <c r="P948" i="4"/>
  <c r="N948" i="4"/>
  <c r="P1008" i="4"/>
  <c r="N1008" i="4"/>
  <c r="B298" i="4"/>
  <c r="C298" i="4" s="1"/>
  <c r="B299" i="4"/>
  <c r="C299" i="4" s="1"/>
  <c r="P299" i="4" s="1"/>
  <c r="B308" i="4"/>
  <c r="C308" i="4" s="1"/>
  <c r="B316" i="4"/>
  <c r="C316" i="4" s="1"/>
  <c r="N316" i="4" s="1"/>
  <c r="B331" i="4"/>
  <c r="C331" i="4" s="1"/>
  <c r="Q338" i="4"/>
  <c r="B339" i="4"/>
  <c r="C339" i="4" s="1"/>
  <c r="B340" i="4"/>
  <c r="C340" i="4" s="1"/>
  <c r="P340" i="4" s="1"/>
  <c r="B344" i="4"/>
  <c r="C344" i="4" s="1"/>
  <c r="N344" i="4" s="1"/>
  <c r="B345" i="4"/>
  <c r="C345" i="4" s="1"/>
  <c r="P345" i="4" s="1"/>
  <c r="B355" i="4"/>
  <c r="C355" i="4" s="1"/>
  <c r="B356" i="4"/>
  <c r="C356" i="4" s="1"/>
  <c r="P356" i="4" s="1"/>
  <c r="Q367" i="4"/>
  <c r="B369" i="4"/>
  <c r="C369" i="4" s="1"/>
  <c r="B370" i="4"/>
  <c r="C370" i="4" s="1"/>
  <c r="Q391" i="4"/>
  <c r="B392" i="4"/>
  <c r="C392" i="4" s="1"/>
  <c r="Q395" i="4"/>
  <c r="B396" i="4"/>
  <c r="C396" i="4" s="1"/>
  <c r="N396" i="4" s="1"/>
  <c r="P400" i="4"/>
  <c r="B401" i="4"/>
  <c r="C401" i="4" s="1"/>
  <c r="Q415" i="4"/>
  <c r="B416" i="4"/>
  <c r="C416" i="4" s="1"/>
  <c r="B421" i="4"/>
  <c r="C421" i="4" s="1"/>
  <c r="B437" i="4"/>
  <c r="C437" i="4" s="1"/>
  <c r="B445" i="4"/>
  <c r="C445" i="4" s="1"/>
  <c r="B453" i="4"/>
  <c r="C453" i="4" s="1"/>
  <c r="B461" i="4"/>
  <c r="C461" i="4" s="1"/>
  <c r="B469" i="4"/>
  <c r="C469" i="4" s="1"/>
  <c r="B477" i="4"/>
  <c r="C477" i="4" s="1"/>
  <c r="P477" i="4" s="1"/>
  <c r="B483" i="4"/>
  <c r="C483" i="4" s="1"/>
  <c r="B487" i="4"/>
  <c r="C487" i="4" s="1"/>
  <c r="B494" i="4"/>
  <c r="C494" i="4" s="1"/>
  <c r="B499" i="4"/>
  <c r="C499" i="4" s="1"/>
  <c r="B509" i="4"/>
  <c r="C509" i="4" s="1"/>
  <c r="B522" i="4"/>
  <c r="C522" i="4" s="1"/>
  <c r="N522" i="4" s="1"/>
  <c r="Q531" i="4"/>
  <c r="B558" i="4"/>
  <c r="C558" i="4" s="1"/>
  <c r="B562" i="4"/>
  <c r="C562" i="4" s="1"/>
  <c r="B580" i="4"/>
  <c r="C580" i="4" s="1"/>
  <c r="P580" i="4" s="1"/>
  <c r="B584" i="4"/>
  <c r="C584" i="4" s="1"/>
  <c r="B588" i="4"/>
  <c r="C588" i="4" s="1"/>
  <c r="B592" i="4"/>
  <c r="C592" i="4" s="1"/>
  <c r="B596" i="4"/>
  <c r="C596" i="4" s="1"/>
  <c r="P596" i="4" s="1"/>
  <c r="B600" i="4"/>
  <c r="C600" i="4" s="1"/>
  <c r="Q609" i="4"/>
  <c r="Q624" i="4"/>
  <c r="Q640" i="4"/>
  <c r="B647" i="4"/>
  <c r="C647" i="4" s="1"/>
  <c r="B653" i="4"/>
  <c r="C653" i="4" s="1"/>
  <c r="B661" i="4"/>
  <c r="C661" i="4" s="1"/>
  <c r="B667" i="4"/>
  <c r="C667" i="4" s="1"/>
  <c r="Q688" i="4"/>
  <c r="Q694" i="4"/>
  <c r="Q710" i="4"/>
  <c r="B710" i="4"/>
  <c r="C710" i="4" s="1"/>
  <c r="N710" i="4" s="1"/>
  <c r="Q722" i="4"/>
  <c r="B722" i="4"/>
  <c r="C722" i="4" s="1"/>
  <c r="P737" i="4"/>
  <c r="N737" i="4"/>
  <c r="Q768" i="4"/>
  <c r="B768" i="4"/>
  <c r="C768" i="4" s="1"/>
  <c r="P768" i="4" s="1"/>
  <c r="P954" i="4"/>
  <c r="N954" i="4"/>
  <c r="P958" i="4"/>
  <c r="N958" i="4"/>
  <c r="Q680" i="4"/>
  <c r="Q696" i="4"/>
  <c r="Q711" i="4"/>
  <c r="N780" i="4"/>
  <c r="B813" i="4"/>
  <c r="C813" i="4" s="1"/>
  <c r="B914" i="4"/>
  <c r="C914" i="4" s="1"/>
  <c r="N914" i="4" s="1"/>
  <c r="N920" i="4"/>
  <c r="B929" i="4"/>
  <c r="C929" i="4" s="1"/>
  <c r="N932" i="4"/>
  <c r="B938" i="4"/>
  <c r="C938" i="4" s="1"/>
  <c r="B939" i="4"/>
  <c r="C939" i="4" s="1"/>
  <c r="B942" i="4"/>
  <c r="C942" i="4" s="1"/>
  <c r="B943" i="4"/>
  <c r="C943" i="4" s="1"/>
  <c r="N943" i="4" s="1"/>
  <c r="P945" i="4"/>
  <c r="B946" i="4"/>
  <c r="C946" i="4" s="1"/>
  <c r="P946" i="4" s="1"/>
  <c r="B950" i="4"/>
  <c r="C950" i="4" s="1"/>
  <c r="P950" i="4" s="1"/>
  <c r="P955" i="4"/>
  <c r="B961" i="4"/>
  <c r="C961" i="4" s="1"/>
  <c r="N964" i="4"/>
  <c r="B979" i="4"/>
  <c r="C979" i="4" s="1"/>
  <c r="B987" i="4"/>
  <c r="C987" i="4" s="1"/>
  <c r="P987" i="4" s="1"/>
  <c r="B991" i="4"/>
  <c r="C991" i="4" s="1"/>
  <c r="B1014" i="4"/>
  <c r="C1014" i="4" s="1"/>
  <c r="B1025" i="4"/>
  <c r="C1025" i="4" s="1"/>
  <c r="N1031" i="4"/>
  <c r="Q1034" i="4"/>
  <c r="B1034" i="4"/>
  <c r="C1034" i="4" s="1"/>
  <c r="Q1042" i="4"/>
  <c r="B1049" i="4"/>
  <c r="C1049" i="4" s="1"/>
  <c r="N1050" i="4"/>
  <c r="Q1054" i="4"/>
  <c r="B1054" i="4"/>
  <c r="C1054" i="4" s="1"/>
  <c r="B1069" i="4"/>
  <c r="C1069" i="4" s="1"/>
  <c r="N1069" i="4" s="1"/>
  <c r="B1101" i="4"/>
  <c r="C1101" i="4" s="1"/>
  <c r="B1110" i="4"/>
  <c r="C1110" i="4" s="1"/>
  <c r="P1110" i="4" s="1"/>
  <c r="Q1110" i="4"/>
  <c r="N1240" i="4"/>
  <c r="P1240" i="4"/>
  <c r="B788" i="4"/>
  <c r="C788" i="4" s="1"/>
  <c r="B795" i="4"/>
  <c r="C795" i="4" s="1"/>
  <c r="B804" i="4"/>
  <c r="C804" i="4" s="1"/>
  <c r="B811" i="4"/>
  <c r="C811" i="4" s="1"/>
  <c r="B819" i="4"/>
  <c r="C819" i="4" s="1"/>
  <c r="B828" i="4"/>
  <c r="C828" i="4" s="1"/>
  <c r="B835" i="4"/>
  <c r="C835" i="4" s="1"/>
  <c r="B844" i="4"/>
  <c r="C844" i="4" s="1"/>
  <c r="B850" i="4"/>
  <c r="C850" i="4" s="1"/>
  <c r="B869" i="4"/>
  <c r="C869" i="4" s="1"/>
  <c r="B878" i="4"/>
  <c r="C878" i="4" s="1"/>
  <c r="B885" i="4"/>
  <c r="C885" i="4" s="1"/>
  <c r="B892" i="4"/>
  <c r="C892" i="4" s="1"/>
  <c r="B897" i="4"/>
  <c r="C897" i="4" s="1"/>
  <c r="B921" i="4"/>
  <c r="C921" i="4" s="1"/>
  <c r="B923" i="4"/>
  <c r="C923" i="4" s="1"/>
  <c r="B931" i="4"/>
  <c r="C931" i="4" s="1"/>
  <c r="N931" i="4" s="1"/>
  <c r="B933" i="4"/>
  <c r="C933" i="4" s="1"/>
  <c r="N933" i="4" s="1"/>
  <c r="B953" i="4"/>
  <c r="C953" i="4" s="1"/>
  <c r="N953" i="4" s="1"/>
  <c r="B963" i="4"/>
  <c r="C963" i="4" s="1"/>
  <c r="N963" i="4" s="1"/>
  <c r="B965" i="4"/>
  <c r="C965" i="4" s="1"/>
  <c r="N965" i="4" s="1"/>
  <c r="B984" i="4"/>
  <c r="C984" i="4" s="1"/>
  <c r="B993" i="4"/>
  <c r="C993" i="4" s="1"/>
  <c r="B1007" i="4"/>
  <c r="C1007" i="4" s="1"/>
  <c r="B1017" i="4"/>
  <c r="C1017" i="4" s="1"/>
  <c r="B1062" i="4"/>
  <c r="C1062" i="4" s="1"/>
  <c r="Q1078" i="4"/>
  <c r="B1078" i="4"/>
  <c r="C1078" i="4" s="1"/>
  <c r="B1083" i="4"/>
  <c r="C1083" i="4" s="1"/>
  <c r="B1087" i="4"/>
  <c r="C1087" i="4" s="1"/>
  <c r="Q1098" i="4"/>
  <c r="B1098" i="4"/>
  <c r="C1098" i="4" s="1"/>
  <c r="Q1124" i="4"/>
  <c r="B1124" i="4"/>
  <c r="C1124" i="4" s="1"/>
  <c r="P1278" i="4"/>
  <c r="N1278" i="4"/>
  <c r="P1296" i="4"/>
  <c r="N1296" i="4"/>
  <c r="P1334" i="4"/>
  <c r="N1334" i="4"/>
  <c r="P1026" i="4"/>
  <c r="N1026" i="4"/>
  <c r="Q1046" i="4"/>
  <c r="B1046" i="4"/>
  <c r="C1046" i="4" s="1"/>
  <c r="B1106" i="4"/>
  <c r="C1106" i="4" s="1"/>
  <c r="P1106" i="4" s="1"/>
  <c r="Q1106" i="4"/>
  <c r="B1114" i="4"/>
  <c r="C1114" i="4" s="1"/>
  <c r="P1114" i="4" s="1"/>
  <c r="Q1114" i="4"/>
  <c r="N1176" i="4"/>
  <c r="P1176" i="4"/>
  <c r="Q786" i="4"/>
  <c r="Q802" i="4"/>
  <c r="B815" i="4"/>
  <c r="C815" i="4" s="1"/>
  <c r="Q826" i="4"/>
  <c r="Q842" i="4"/>
  <c r="B859" i="4"/>
  <c r="C859" i="4" s="1"/>
  <c r="Q876" i="4"/>
  <c r="B915" i="4"/>
  <c r="C915" i="4" s="1"/>
  <c r="N915" i="4" s="1"/>
  <c r="Q936" i="4"/>
  <c r="B937" i="4"/>
  <c r="C937" i="4" s="1"/>
  <c r="N937" i="4" s="1"/>
  <c r="B947" i="4"/>
  <c r="C947" i="4" s="1"/>
  <c r="N947" i="4" s="1"/>
  <c r="Q948" i="4"/>
  <c r="B949" i="4"/>
  <c r="C949" i="4" s="1"/>
  <c r="N949" i="4" s="1"/>
  <c r="Q967" i="4"/>
  <c r="B968" i="4"/>
  <c r="C968" i="4" s="1"/>
  <c r="P968" i="4" s="1"/>
  <c r="B976" i="4"/>
  <c r="C976" i="4" s="1"/>
  <c r="Q1010" i="4"/>
  <c r="B1011" i="4"/>
  <c r="C1011" i="4" s="1"/>
  <c r="B1023" i="4"/>
  <c r="C1023" i="4" s="1"/>
  <c r="B1077" i="4"/>
  <c r="C1077" i="4" s="1"/>
  <c r="Q1093" i="4"/>
  <c r="B1093" i="4"/>
  <c r="C1093" i="4" s="1"/>
  <c r="B1097" i="4"/>
  <c r="C1097" i="4" s="1"/>
  <c r="P1097" i="4" s="1"/>
  <c r="Q1103" i="4"/>
  <c r="P1226" i="4"/>
  <c r="N1226" i="4"/>
  <c r="Q1134" i="4"/>
  <c r="Q1165" i="4"/>
  <c r="Q1179" i="4"/>
  <c r="Q1181" i="4"/>
  <c r="Q1190" i="4"/>
  <c r="Q1197" i="4"/>
  <c r="Q1216" i="4"/>
  <c r="Q1220" i="4"/>
  <c r="Q1232" i="4"/>
  <c r="Q1236" i="4"/>
  <c r="Q1247" i="4"/>
  <c r="Q1298" i="4"/>
  <c r="B1311" i="4"/>
  <c r="C1311" i="4" s="1"/>
  <c r="N1311" i="4" s="1"/>
  <c r="Q1316" i="4"/>
  <c r="B1317" i="4"/>
  <c r="C1317" i="4" s="1"/>
  <c r="N1317" i="4" s="1"/>
  <c r="Q1318" i="4"/>
  <c r="B1319" i="4"/>
  <c r="C1319" i="4" s="1"/>
  <c r="Q1320" i="4"/>
  <c r="P1325" i="4"/>
  <c r="Q1338" i="4"/>
  <c r="B1339" i="4"/>
  <c r="B1340" i="4"/>
  <c r="C1340" i="4" s="1"/>
  <c r="B1342" i="4"/>
  <c r="C1342" i="4" s="1"/>
  <c r="B1350" i="4"/>
  <c r="C1350" i="4" s="1"/>
  <c r="Q1157" i="4"/>
  <c r="Q1173" i="4"/>
  <c r="Q1185" i="4"/>
  <c r="Q1203" i="4"/>
  <c r="Q1210" i="4"/>
  <c r="Q1215" i="4"/>
  <c r="Q1226" i="4"/>
  <c r="Q1231" i="4"/>
  <c r="Q1240" i="4"/>
  <c r="Q1251" i="4"/>
  <c r="Q1253" i="4"/>
  <c r="N1272" i="4"/>
  <c r="Q1296" i="4"/>
  <c r="B1306" i="4"/>
  <c r="C1306" i="4" s="1"/>
  <c r="B1143" i="4"/>
  <c r="C1143" i="4" s="1"/>
  <c r="B1154" i="4"/>
  <c r="C1154" i="4" s="1"/>
  <c r="B1168" i="4"/>
  <c r="C1168" i="4" s="1"/>
  <c r="N1168" i="4" s="1"/>
  <c r="Q1178" i="4"/>
  <c r="B1201" i="4"/>
  <c r="C1201" i="4" s="1"/>
  <c r="P1201" i="4" s="1"/>
  <c r="Q1214" i="4"/>
  <c r="Q1230" i="4"/>
  <c r="Q1239" i="4"/>
  <c r="Q1257" i="4"/>
  <c r="B1260" i="4"/>
  <c r="C1260" i="4" s="1"/>
  <c r="P1260" i="4" s="1"/>
  <c r="Q1272" i="4"/>
  <c r="Q1280" i="4"/>
  <c r="Q1284" i="4"/>
  <c r="B1285" i="4"/>
  <c r="C1285" i="4" s="1"/>
  <c r="Q1308" i="4"/>
  <c r="B1309" i="4"/>
  <c r="C1309" i="4" s="1"/>
  <c r="B1329" i="4"/>
  <c r="C1329" i="4" s="1"/>
  <c r="B1346" i="4"/>
  <c r="C1346" i="4" s="1"/>
  <c r="N19" i="4"/>
  <c r="P19" i="4"/>
  <c r="P20" i="4"/>
  <c r="N20" i="4"/>
  <c r="N9" i="4"/>
  <c r="P9" i="4"/>
  <c r="P15" i="4"/>
  <c r="N15" i="4"/>
  <c r="N29" i="4"/>
  <c r="P29" i="4"/>
  <c r="P30" i="4"/>
  <c r="N30" i="4"/>
  <c r="P10" i="4"/>
  <c r="N10" i="4"/>
  <c r="N12" i="4"/>
  <c r="P12" i="4"/>
  <c r="N22" i="4"/>
  <c r="P22" i="4"/>
  <c r="P35" i="4"/>
  <c r="N35" i="4"/>
  <c r="N39" i="4"/>
  <c r="P39" i="4"/>
  <c r="P45" i="4"/>
  <c r="N45" i="4"/>
  <c r="P53" i="4"/>
  <c r="N53" i="4"/>
  <c r="P60" i="4"/>
  <c r="N60" i="4"/>
  <c r="N64" i="4"/>
  <c r="P64" i="4"/>
  <c r="N77" i="4"/>
  <c r="P77" i="4"/>
  <c r="P78" i="4"/>
  <c r="N78" i="4"/>
  <c r="P81" i="4"/>
  <c r="N81" i="4"/>
  <c r="P83" i="4"/>
  <c r="N83" i="4"/>
  <c r="P109" i="4"/>
  <c r="N109" i="4"/>
  <c r="P120" i="4"/>
  <c r="N120" i="4"/>
  <c r="P123" i="4"/>
  <c r="N123" i="4"/>
  <c r="N128" i="4"/>
  <c r="P128" i="4"/>
  <c r="P142" i="4"/>
  <c r="N142" i="4"/>
  <c r="N145" i="4"/>
  <c r="P145" i="4"/>
  <c r="N153" i="4"/>
  <c r="P162" i="4"/>
  <c r="N162" i="4"/>
  <c r="P167" i="4"/>
  <c r="N167" i="4"/>
  <c r="P172" i="4"/>
  <c r="N172" i="4"/>
  <c r="N174" i="4"/>
  <c r="P174" i="4"/>
  <c r="N13" i="4"/>
  <c r="P13" i="4"/>
  <c r="N14" i="4"/>
  <c r="P14" i="4"/>
  <c r="N16" i="4"/>
  <c r="P16" i="4"/>
  <c r="P17" i="4"/>
  <c r="N17" i="4"/>
  <c r="P23" i="4"/>
  <c r="N23" i="4"/>
  <c r="P25" i="4"/>
  <c r="N25" i="4"/>
  <c r="P28" i="4"/>
  <c r="N28" i="4"/>
  <c r="N32" i="4"/>
  <c r="P32" i="4"/>
  <c r="P40" i="4"/>
  <c r="N40" i="4"/>
  <c r="P43" i="4"/>
  <c r="N43" i="4"/>
  <c r="P51" i="4"/>
  <c r="N51" i="4"/>
  <c r="N67" i="4"/>
  <c r="P67" i="4"/>
  <c r="P68" i="4"/>
  <c r="N68" i="4"/>
  <c r="P71" i="4"/>
  <c r="N71" i="4"/>
  <c r="P73" i="4"/>
  <c r="N73" i="4"/>
  <c r="P90" i="4"/>
  <c r="N90" i="4"/>
  <c r="N94" i="4"/>
  <c r="P94" i="4"/>
  <c r="P95" i="4"/>
  <c r="N95" i="4"/>
  <c r="P99" i="4"/>
  <c r="N99" i="4"/>
  <c r="P107" i="4"/>
  <c r="N107" i="4"/>
  <c r="P113" i="4"/>
  <c r="N113" i="4"/>
  <c r="N117" i="4"/>
  <c r="P117" i="4"/>
  <c r="P134" i="4"/>
  <c r="N134" i="4"/>
  <c r="N137" i="4"/>
  <c r="P137" i="4"/>
  <c r="N139" i="4"/>
  <c r="P139" i="4"/>
  <c r="N148" i="4"/>
  <c r="P148" i="4"/>
  <c r="N36" i="4"/>
  <c r="P36" i="4"/>
  <c r="P49" i="4"/>
  <c r="N49" i="4"/>
  <c r="N57" i="4"/>
  <c r="P57" i="4"/>
  <c r="P58" i="4"/>
  <c r="N58" i="4"/>
  <c r="P61" i="4"/>
  <c r="N61" i="4"/>
  <c r="P63" i="4"/>
  <c r="N63" i="4"/>
  <c r="P80" i="4"/>
  <c r="N80" i="4"/>
  <c r="N84" i="4"/>
  <c r="P84" i="4"/>
  <c r="P85" i="4"/>
  <c r="N85" i="4"/>
  <c r="P97" i="4"/>
  <c r="N97" i="4"/>
  <c r="P105" i="4"/>
  <c r="N105" i="4"/>
  <c r="P118" i="4"/>
  <c r="N118" i="4"/>
  <c r="N121" i="4"/>
  <c r="P121" i="4"/>
  <c r="P122" i="4"/>
  <c r="N122" i="4"/>
  <c r="N124" i="4"/>
  <c r="P124" i="4"/>
  <c r="N125" i="4"/>
  <c r="P125" i="4"/>
  <c r="P127" i="4"/>
  <c r="N127" i="4"/>
  <c r="N131" i="4"/>
  <c r="P131" i="4"/>
  <c r="P144" i="4"/>
  <c r="N144" i="4"/>
  <c r="P147" i="4"/>
  <c r="N147" i="4"/>
  <c r="N151" i="4"/>
  <c r="P151" i="4"/>
  <c r="N163" i="4"/>
  <c r="P163" i="4"/>
  <c r="N165" i="4"/>
  <c r="P165" i="4"/>
  <c r="N179" i="4"/>
  <c r="P179" i="4"/>
  <c r="P37" i="4"/>
  <c r="N37" i="4"/>
  <c r="N26" i="4"/>
  <c r="P26" i="4"/>
  <c r="P27" i="4"/>
  <c r="N27" i="4"/>
  <c r="P42" i="4"/>
  <c r="N42" i="4"/>
  <c r="P47" i="4"/>
  <c r="N47" i="4"/>
  <c r="P55" i="4"/>
  <c r="N55" i="4"/>
  <c r="P70" i="4"/>
  <c r="N70" i="4"/>
  <c r="N74" i="4"/>
  <c r="P74" i="4"/>
  <c r="P75" i="4"/>
  <c r="N75" i="4"/>
  <c r="N87" i="4"/>
  <c r="P87" i="4"/>
  <c r="P88" i="4"/>
  <c r="N88" i="4"/>
  <c r="P91" i="4"/>
  <c r="N91" i="4"/>
  <c r="P93" i="4"/>
  <c r="N93" i="4"/>
  <c r="P103" i="4"/>
  <c r="N103" i="4"/>
  <c r="N111" i="4"/>
  <c r="P111" i="4"/>
  <c r="P112" i="4"/>
  <c r="N112" i="4"/>
  <c r="N114" i="4"/>
  <c r="P114" i="4"/>
  <c r="P115" i="4"/>
  <c r="N115" i="4"/>
  <c r="N130" i="4"/>
  <c r="P130" i="4"/>
  <c r="P136" i="4"/>
  <c r="N136" i="4"/>
  <c r="P150" i="4"/>
  <c r="N150" i="4"/>
  <c r="N157" i="4"/>
  <c r="P157" i="4"/>
  <c r="P169" i="4"/>
  <c r="N169" i="4"/>
  <c r="Q9" i="4"/>
  <c r="N11" i="4"/>
  <c r="B18" i="4"/>
  <c r="C18" i="4" s="1"/>
  <c r="B21" i="4"/>
  <c r="C21" i="4" s="1"/>
  <c r="B31" i="4"/>
  <c r="C31" i="4" s="1"/>
  <c r="B34" i="4"/>
  <c r="C34" i="4" s="1"/>
  <c r="B38" i="4"/>
  <c r="C38" i="4" s="1"/>
  <c r="B41" i="4"/>
  <c r="C41" i="4" s="1"/>
  <c r="B44" i="4"/>
  <c r="C44" i="4" s="1"/>
  <c r="B46" i="4"/>
  <c r="C46" i="4" s="1"/>
  <c r="B48" i="4"/>
  <c r="C48" i="4" s="1"/>
  <c r="B50" i="4"/>
  <c r="C50" i="4" s="1"/>
  <c r="B52" i="4"/>
  <c r="C52" i="4" s="1"/>
  <c r="B54" i="4"/>
  <c r="C54" i="4" s="1"/>
  <c r="B56" i="4"/>
  <c r="C56" i="4" s="1"/>
  <c r="B59" i="4"/>
  <c r="C59" i="4" s="1"/>
  <c r="B62" i="4"/>
  <c r="C62" i="4" s="1"/>
  <c r="B66" i="4"/>
  <c r="C66" i="4" s="1"/>
  <c r="B69" i="4"/>
  <c r="C69" i="4" s="1"/>
  <c r="B72" i="4"/>
  <c r="C72" i="4" s="1"/>
  <c r="B76" i="4"/>
  <c r="C76" i="4" s="1"/>
  <c r="B79" i="4"/>
  <c r="C79" i="4" s="1"/>
  <c r="B82" i="4"/>
  <c r="C82" i="4" s="1"/>
  <c r="B86" i="4"/>
  <c r="C86" i="4" s="1"/>
  <c r="B89" i="4"/>
  <c r="C89" i="4" s="1"/>
  <c r="B92" i="4"/>
  <c r="C92" i="4" s="1"/>
  <c r="B96" i="4"/>
  <c r="C96" i="4" s="1"/>
  <c r="B98" i="4"/>
  <c r="C98" i="4" s="1"/>
  <c r="B100" i="4"/>
  <c r="C100" i="4" s="1"/>
  <c r="B102" i="4"/>
  <c r="C102" i="4" s="1"/>
  <c r="B104" i="4"/>
  <c r="C104" i="4" s="1"/>
  <c r="B106" i="4"/>
  <c r="C106" i="4" s="1"/>
  <c r="B108" i="4"/>
  <c r="C108" i="4" s="1"/>
  <c r="B110" i="4"/>
  <c r="C110" i="4" s="1"/>
  <c r="B116" i="4"/>
  <c r="C116" i="4" s="1"/>
  <c r="B119" i="4"/>
  <c r="C119" i="4" s="1"/>
  <c r="N126" i="4"/>
  <c r="Q128" i="4"/>
  <c r="Q131" i="4"/>
  <c r="N132" i="4"/>
  <c r="P133" i="4"/>
  <c r="P138" i="4"/>
  <c r="Q139" i="4"/>
  <c r="N140" i="4"/>
  <c r="P141" i="4"/>
  <c r="N146" i="4"/>
  <c r="N149" i="4"/>
  <c r="B154" i="4"/>
  <c r="C154" i="4" s="1"/>
  <c r="P156" i="4"/>
  <c r="Q157" i="4"/>
  <c r="N158" i="4"/>
  <c r="P159" i="4"/>
  <c r="P164" i="4"/>
  <c r="Q165" i="4"/>
  <c r="Q167" i="4"/>
  <c r="B168" i="4"/>
  <c r="C168" i="4" s="1"/>
  <c r="P171" i="4"/>
  <c r="N173" i="4"/>
  <c r="Q174" i="4"/>
  <c r="P175" i="4"/>
  <c r="N175" i="4"/>
  <c r="P177" i="4"/>
  <c r="Q179" i="4"/>
  <c r="B181" i="4"/>
  <c r="C181" i="4" s="1"/>
  <c r="Q181" i="4"/>
  <c r="Q182" i="4"/>
  <c r="B184" i="4"/>
  <c r="C184" i="4" s="1"/>
  <c r="Q184" i="4"/>
  <c r="Q185" i="4"/>
  <c r="B187" i="4"/>
  <c r="C187" i="4" s="1"/>
  <c r="Q187" i="4"/>
  <c r="N188" i="4"/>
  <c r="P188" i="4"/>
  <c r="N194" i="4"/>
  <c r="N195" i="4"/>
  <c r="P195" i="4"/>
  <c r="N204" i="4"/>
  <c r="N205" i="4"/>
  <c r="P205" i="4"/>
  <c r="Q209" i="4"/>
  <c r="N213" i="4"/>
  <c r="P214" i="4"/>
  <c r="N214" i="4"/>
  <c r="P219" i="4"/>
  <c r="N219" i="4"/>
  <c r="N221" i="4"/>
  <c r="P221" i="4"/>
  <c r="P226" i="4"/>
  <c r="N226" i="4"/>
  <c r="P233" i="4"/>
  <c r="N233" i="4"/>
  <c r="P238" i="4"/>
  <c r="N238" i="4"/>
  <c r="P243" i="4"/>
  <c r="N243" i="4"/>
  <c r="N251" i="4"/>
  <c r="P251" i="4"/>
  <c r="P262" i="4"/>
  <c r="N262" i="4"/>
  <c r="N267" i="4"/>
  <c r="P267" i="4"/>
  <c r="P270" i="4"/>
  <c r="N270" i="4"/>
  <c r="P282" i="4"/>
  <c r="N282" i="4"/>
  <c r="N287" i="4"/>
  <c r="P287" i="4"/>
  <c r="P293" i="4"/>
  <c r="N293" i="4"/>
  <c r="P298" i="4"/>
  <c r="N298" i="4"/>
  <c r="P300" i="4"/>
  <c r="N300" i="4"/>
  <c r="P308" i="4"/>
  <c r="N308" i="4"/>
  <c r="N313" i="4"/>
  <c r="P313" i="4"/>
  <c r="N324" i="4"/>
  <c r="P324" i="4"/>
  <c r="N328" i="4"/>
  <c r="P328" i="4"/>
  <c r="P331" i="4"/>
  <c r="N331" i="4"/>
  <c r="P339" i="4"/>
  <c r="N339" i="4"/>
  <c r="N341" i="4"/>
  <c r="P341" i="4"/>
  <c r="P344" i="4"/>
  <c r="N348" i="4"/>
  <c r="P348" i="4"/>
  <c r="P355" i="4"/>
  <c r="N355" i="4"/>
  <c r="P357" i="4"/>
  <c r="N357" i="4"/>
  <c r="P359" i="4"/>
  <c r="N359" i="4"/>
  <c r="P375" i="4"/>
  <c r="N375" i="4"/>
  <c r="N398" i="4"/>
  <c r="P398" i="4"/>
  <c r="N8" i="4"/>
  <c r="Q22" i="4"/>
  <c r="N24" i="4"/>
  <c r="Q117" i="4"/>
  <c r="N129" i="4"/>
  <c r="P152" i="4"/>
  <c r="N166" i="4"/>
  <c r="N176" i="4"/>
  <c r="N191" i="4"/>
  <c r="P191" i="4"/>
  <c r="N197" i="4"/>
  <c r="P197" i="4"/>
  <c r="N200" i="4"/>
  <c r="P200" i="4"/>
  <c r="N207" i="4"/>
  <c r="P207" i="4"/>
  <c r="P216" i="4"/>
  <c r="N216" i="4"/>
  <c r="N218" i="4"/>
  <c r="P218" i="4"/>
  <c r="P223" i="4"/>
  <c r="N223" i="4"/>
  <c r="P228" i="4"/>
  <c r="N228" i="4"/>
  <c r="P230" i="4"/>
  <c r="N230" i="4"/>
  <c r="P235" i="4"/>
  <c r="N235" i="4"/>
  <c r="N237" i="4"/>
  <c r="P237" i="4"/>
  <c r="N241" i="4"/>
  <c r="P241" i="4"/>
  <c r="P245" i="4"/>
  <c r="N245" i="4"/>
  <c r="N247" i="4"/>
  <c r="P247" i="4"/>
  <c r="P253" i="4"/>
  <c r="N253" i="4"/>
  <c r="N261" i="4"/>
  <c r="P261" i="4"/>
  <c r="N265" i="4"/>
  <c r="P265" i="4"/>
  <c r="P268" i="4"/>
  <c r="N268" i="4"/>
  <c r="P273" i="4"/>
  <c r="N273" i="4"/>
  <c r="N281" i="4"/>
  <c r="P281" i="4"/>
  <c r="N285" i="4"/>
  <c r="P285" i="4"/>
  <c r="P288" i="4"/>
  <c r="N288" i="4"/>
  <c r="P290" i="4"/>
  <c r="N290" i="4"/>
  <c r="P295" i="4"/>
  <c r="N295" i="4"/>
  <c r="P302" i="4"/>
  <c r="N302" i="4"/>
  <c r="N304" i="4"/>
  <c r="P304" i="4"/>
  <c r="P305" i="4"/>
  <c r="N305" i="4"/>
  <c r="N311" i="4"/>
  <c r="P311" i="4"/>
  <c r="P314" i="4"/>
  <c r="N314" i="4"/>
  <c r="P321" i="4"/>
  <c r="N321" i="4"/>
  <c r="N326" i="4"/>
  <c r="P326" i="4"/>
  <c r="P329" i="4"/>
  <c r="N329" i="4"/>
  <c r="P334" i="4"/>
  <c r="N334" i="4"/>
  <c r="N338" i="4"/>
  <c r="P338" i="4"/>
  <c r="P342" i="4"/>
  <c r="N342" i="4"/>
  <c r="P349" i="4"/>
  <c r="N349" i="4"/>
  <c r="P387" i="4"/>
  <c r="N387" i="4"/>
  <c r="N404" i="4"/>
  <c r="P404" i="4"/>
  <c r="P411" i="4"/>
  <c r="N411" i="4"/>
  <c r="Q39" i="4"/>
  <c r="Q12" i="4"/>
  <c r="Q15" i="4"/>
  <c r="Q25" i="4"/>
  <c r="Q28" i="4"/>
  <c r="Q35" i="4"/>
  <c r="Q42" i="4"/>
  <c r="Q60" i="4"/>
  <c r="Q63" i="4"/>
  <c r="Q70" i="4"/>
  <c r="Q73" i="4"/>
  <c r="Q80" i="4"/>
  <c r="Q83" i="4"/>
  <c r="Q90" i="4"/>
  <c r="Q93" i="4"/>
  <c r="Q113" i="4"/>
  <c r="Q120" i="4"/>
  <c r="Q123" i="4"/>
  <c r="P155" i="4"/>
  <c r="B190" i="4"/>
  <c r="C190" i="4" s="1"/>
  <c r="Q190" i="4"/>
  <c r="B199" i="4"/>
  <c r="C199" i="4" s="1"/>
  <c r="Q199" i="4"/>
  <c r="N203" i="4"/>
  <c r="P203" i="4"/>
  <c r="N209" i="4"/>
  <c r="P209" i="4"/>
  <c r="N212" i="4"/>
  <c r="P212" i="4"/>
  <c r="N215" i="4"/>
  <c r="P215" i="4"/>
  <c r="P220" i="4"/>
  <c r="N220" i="4"/>
  <c r="P225" i="4"/>
  <c r="N225" i="4"/>
  <c r="N227" i="4"/>
  <c r="P227" i="4"/>
  <c r="N234" i="4"/>
  <c r="P234" i="4"/>
  <c r="N239" i="4"/>
  <c r="P239" i="4"/>
  <c r="P242" i="4"/>
  <c r="N242" i="4"/>
  <c r="N244" i="4"/>
  <c r="P244" i="4"/>
  <c r="P248" i="4"/>
  <c r="N248" i="4"/>
  <c r="P250" i="4"/>
  <c r="N250" i="4"/>
  <c r="P255" i="4"/>
  <c r="N255" i="4"/>
  <c r="N257" i="4"/>
  <c r="P257" i="4"/>
  <c r="N263" i="4"/>
  <c r="P263" i="4"/>
  <c r="P266" i="4"/>
  <c r="N266" i="4"/>
  <c r="N271" i="4"/>
  <c r="P271" i="4"/>
  <c r="P275" i="4"/>
  <c r="N275" i="4"/>
  <c r="N277" i="4"/>
  <c r="P277" i="4"/>
  <c r="N283" i="4"/>
  <c r="P283" i="4"/>
  <c r="P286" i="4"/>
  <c r="N286" i="4"/>
  <c r="P292" i="4"/>
  <c r="N292" i="4"/>
  <c r="N294" i="4"/>
  <c r="P294" i="4"/>
  <c r="N301" i="4"/>
  <c r="P301" i="4"/>
  <c r="N309" i="4"/>
  <c r="P309" i="4"/>
  <c r="P312" i="4"/>
  <c r="N312" i="4"/>
  <c r="N317" i="4"/>
  <c r="P317" i="4"/>
  <c r="P323" i="4"/>
  <c r="N323" i="4"/>
  <c r="P327" i="4"/>
  <c r="N327" i="4"/>
  <c r="N332" i="4"/>
  <c r="P332" i="4"/>
  <c r="N336" i="4"/>
  <c r="P347" i="4"/>
  <c r="N347" i="4"/>
  <c r="P371" i="4"/>
  <c r="N371" i="4"/>
  <c r="Q32" i="4"/>
  <c r="Q137" i="4"/>
  <c r="Q145" i="4"/>
  <c r="Q163" i="4"/>
  <c r="B170" i="4"/>
  <c r="C170" i="4" s="1"/>
  <c r="N180" i="4"/>
  <c r="P182" i="4"/>
  <c r="N183" i="4"/>
  <c r="P185" i="4"/>
  <c r="N186" i="4"/>
  <c r="N192" i="4"/>
  <c r="N193" i="4"/>
  <c r="P193" i="4"/>
  <c r="Q197" i="4"/>
  <c r="B202" i="4"/>
  <c r="C202" i="4" s="1"/>
  <c r="Q202" i="4"/>
  <c r="Q207" i="4"/>
  <c r="B211" i="4"/>
  <c r="C211" i="4" s="1"/>
  <c r="Q211" i="4"/>
  <c r="P217" i="4"/>
  <c r="N217" i="4"/>
  <c r="P222" i="4"/>
  <c r="N222" i="4"/>
  <c r="N224" i="4"/>
  <c r="P224" i="4"/>
  <c r="P231" i="4"/>
  <c r="N231" i="4"/>
  <c r="P236" i="4"/>
  <c r="N236" i="4"/>
  <c r="P240" i="4"/>
  <c r="N240" i="4"/>
  <c r="P252" i="4"/>
  <c r="N252" i="4"/>
  <c r="N254" i="4"/>
  <c r="P254" i="4"/>
  <c r="P258" i="4"/>
  <c r="N258" i="4"/>
  <c r="P260" i="4"/>
  <c r="N260" i="4"/>
  <c r="P264" i="4"/>
  <c r="N264" i="4"/>
  <c r="N269" i="4"/>
  <c r="P269" i="4"/>
  <c r="P272" i="4"/>
  <c r="N272" i="4"/>
  <c r="N274" i="4"/>
  <c r="P274" i="4"/>
  <c r="P278" i="4"/>
  <c r="N278" i="4"/>
  <c r="P280" i="4"/>
  <c r="N280" i="4"/>
  <c r="P284" i="4"/>
  <c r="N284" i="4"/>
  <c r="N291" i="4"/>
  <c r="P291" i="4"/>
  <c r="N297" i="4"/>
  <c r="P297" i="4"/>
  <c r="P303" i="4"/>
  <c r="N303" i="4"/>
  <c r="N307" i="4"/>
  <c r="P307" i="4"/>
  <c r="P310" i="4"/>
  <c r="N310" i="4"/>
  <c r="N315" i="4"/>
  <c r="P315" i="4"/>
  <c r="P318" i="4"/>
  <c r="N318" i="4"/>
  <c r="P320" i="4"/>
  <c r="N320" i="4"/>
  <c r="P325" i="4"/>
  <c r="N325" i="4"/>
  <c r="N330" i="4"/>
  <c r="P330" i="4"/>
  <c r="P333" i="4"/>
  <c r="N333" i="4"/>
  <c r="N335" i="4"/>
  <c r="P335" i="4"/>
  <c r="N343" i="4"/>
  <c r="P343" i="4"/>
  <c r="N346" i="4"/>
  <c r="P346" i="4"/>
  <c r="N350" i="4"/>
  <c r="P350" i="4"/>
  <c r="P391" i="4"/>
  <c r="N391" i="4"/>
  <c r="P415" i="4"/>
  <c r="N415" i="4"/>
  <c r="Q231" i="4"/>
  <c r="B296" i="4"/>
  <c r="C296" i="4" s="1"/>
  <c r="B306" i="4"/>
  <c r="C306" i="4" s="1"/>
  <c r="Q321" i="4"/>
  <c r="N337" i="4"/>
  <c r="N345" i="4"/>
  <c r="N361" i="4"/>
  <c r="B368" i="4"/>
  <c r="C368" i="4" s="1"/>
  <c r="B378" i="4"/>
  <c r="C378" i="4" s="1"/>
  <c r="B384" i="4"/>
  <c r="C384" i="4" s="1"/>
  <c r="B394" i="4"/>
  <c r="C394" i="4" s="1"/>
  <c r="P402" i="4"/>
  <c r="P403" i="4"/>
  <c r="B408" i="4"/>
  <c r="C408" i="4" s="1"/>
  <c r="B418" i="4"/>
  <c r="C418" i="4" s="1"/>
  <c r="P439" i="4"/>
  <c r="N439" i="4"/>
  <c r="P447" i="4"/>
  <c r="N447" i="4"/>
  <c r="P455" i="4"/>
  <c r="N455" i="4"/>
  <c r="P463" i="4"/>
  <c r="N463" i="4"/>
  <c r="P471" i="4"/>
  <c r="N471" i="4"/>
  <c r="P491" i="4"/>
  <c r="N491" i="4"/>
  <c r="N494" i="4"/>
  <c r="P494" i="4"/>
  <c r="P501" i="4"/>
  <c r="N501" i="4"/>
  <c r="N509" i="4"/>
  <c r="P509" i="4"/>
  <c r="P519" i="4"/>
  <c r="N519" i="4"/>
  <c r="P522" i="4"/>
  <c r="N558" i="4"/>
  <c r="P558" i="4"/>
  <c r="N562" i="4"/>
  <c r="P562" i="4"/>
  <c r="N580" i="4"/>
  <c r="N584" i="4"/>
  <c r="P584" i="4"/>
  <c r="N588" i="4"/>
  <c r="P588" i="4"/>
  <c r="N592" i="4"/>
  <c r="P592" i="4"/>
  <c r="N596" i="4"/>
  <c r="N600" i="4"/>
  <c r="P600" i="4"/>
  <c r="N229" i="4"/>
  <c r="N232" i="4"/>
  <c r="Q239" i="4"/>
  <c r="Q241" i="4"/>
  <c r="N246" i="4"/>
  <c r="Q247" i="4"/>
  <c r="N249" i="4"/>
  <c r="N256" i="4"/>
  <c r="Q257" i="4"/>
  <c r="N259" i="4"/>
  <c r="Q263" i="4"/>
  <c r="Q265" i="4"/>
  <c r="Q267" i="4"/>
  <c r="Q269" i="4"/>
  <c r="Q271" i="4"/>
  <c r="N276" i="4"/>
  <c r="Q277" i="4"/>
  <c r="N279" i="4"/>
  <c r="Q283" i="4"/>
  <c r="Q285" i="4"/>
  <c r="Q287" i="4"/>
  <c r="N289" i="4"/>
  <c r="Q297" i="4"/>
  <c r="N299" i="4"/>
  <c r="Q307" i="4"/>
  <c r="Q309" i="4"/>
  <c r="Q311" i="4"/>
  <c r="Q313" i="4"/>
  <c r="Q315" i="4"/>
  <c r="Q317" i="4"/>
  <c r="N319" i="4"/>
  <c r="N322" i="4"/>
  <c r="Q326" i="4"/>
  <c r="Q328" i="4"/>
  <c r="Q330" i="4"/>
  <c r="Q332" i="4"/>
  <c r="N340" i="4"/>
  <c r="Q341" i="4"/>
  <c r="Q343" i="4"/>
  <c r="Q348" i="4"/>
  <c r="Q350" i="4"/>
  <c r="N356" i="4"/>
  <c r="P362" i="4"/>
  <c r="N430" i="4"/>
  <c r="P430" i="4"/>
  <c r="N432" i="4"/>
  <c r="P432" i="4"/>
  <c r="N440" i="4"/>
  <c r="P440" i="4"/>
  <c r="N448" i="4"/>
  <c r="P448" i="4"/>
  <c r="N456" i="4"/>
  <c r="P456" i="4"/>
  <c r="N464" i="4"/>
  <c r="P464" i="4"/>
  <c r="N472" i="4"/>
  <c r="P472" i="4"/>
  <c r="P495" i="4"/>
  <c r="N495" i="4"/>
  <c r="N502" i="4"/>
  <c r="P502" i="4"/>
  <c r="P512" i="4"/>
  <c r="N512" i="4"/>
  <c r="P515" i="4"/>
  <c r="N515" i="4"/>
  <c r="P523" i="4"/>
  <c r="N523" i="4"/>
  <c r="N526" i="4"/>
  <c r="P526" i="4"/>
  <c r="N535" i="4"/>
  <c r="P535" i="4"/>
  <c r="P612" i="4"/>
  <c r="N612" i="4"/>
  <c r="Q214" i="4"/>
  <c r="Q217" i="4"/>
  <c r="Q220" i="4"/>
  <c r="Q223" i="4"/>
  <c r="Q226" i="4"/>
  <c r="Q230" i="4"/>
  <c r="Q233" i="4"/>
  <c r="Q236" i="4"/>
  <c r="Q243" i="4"/>
  <c r="Q250" i="4"/>
  <c r="Q253" i="4"/>
  <c r="Q260" i="4"/>
  <c r="Q273" i="4"/>
  <c r="Q280" i="4"/>
  <c r="Q290" i="4"/>
  <c r="Q293" i="4"/>
  <c r="Q300" i="4"/>
  <c r="Q303" i="4"/>
  <c r="Q320" i="4"/>
  <c r="Q323" i="4"/>
  <c r="Q334" i="4"/>
  <c r="Q357" i="4"/>
  <c r="B358" i="4"/>
  <c r="C358" i="4" s="1"/>
  <c r="Q359" i="4"/>
  <c r="P360" i="4"/>
  <c r="N365" i="4"/>
  <c r="N381" i="4"/>
  <c r="N405" i="4"/>
  <c r="P419" i="4"/>
  <c r="N419" i="4"/>
  <c r="P420" i="4"/>
  <c r="Q422" i="4"/>
  <c r="B422" i="4"/>
  <c r="C422" i="4" s="1"/>
  <c r="P423" i="4"/>
  <c r="N423" i="4"/>
  <c r="P424" i="4"/>
  <c r="Q426" i="4"/>
  <c r="B426" i="4"/>
  <c r="C426" i="4" s="1"/>
  <c r="P427" i="4"/>
  <c r="N427" i="4"/>
  <c r="P428" i="4"/>
  <c r="P435" i="4"/>
  <c r="N435" i="4"/>
  <c r="P443" i="4"/>
  <c r="N443" i="4"/>
  <c r="P451" i="4"/>
  <c r="N451" i="4"/>
  <c r="P459" i="4"/>
  <c r="N459" i="4"/>
  <c r="P467" i="4"/>
  <c r="N467" i="4"/>
  <c r="P475" i="4"/>
  <c r="N475" i="4"/>
  <c r="P481" i="4"/>
  <c r="N481" i="4"/>
  <c r="P505" i="4"/>
  <c r="N505" i="4"/>
  <c r="P517" i="4"/>
  <c r="N517" i="4"/>
  <c r="P527" i="4"/>
  <c r="N527" i="4"/>
  <c r="N530" i="4"/>
  <c r="P530" i="4"/>
  <c r="P536" i="4"/>
  <c r="N536" i="4"/>
  <c r="N539" i="4"/>
  <c r="P539" i="4"/>
  <c r="B366" i="4"/>
  <c r="C366" i="4" s="1"/>
  <c r="N367" i="4"/>
  <c r="B372" i="4"/>
  <c r="C372" i="4" s="1"/>
  <c r="P374" i="4"/>
  <c r="N377" i="4"/>
  <c r="P380" i="4"/>
  <c r="B382" i="4"/>
  <c r="C382" i="4" s="1"/>
  <c r="N383" i="4"/>
  <c r="B388" i="4"/>
  <c r="C388" i="4" s="1"/>
  <c r="P390" i="4"/>
  <c r="N393" i="4"/>
  <c r="P396" i="4"/>
  <c r="P397" i="4"/>
  <c r="B406" i="4"/>
  <c r="C406" i="4" s="1"/>
  <c r="N407" i="4"/>
  <c r="B412" i="4"/>
  <c r="C412" i="4" s="1"/>
  <c r="P414" i="4"/>
  <c r="N417" i="4"/>
  <c r="N436" i="4"/>
  <c r="P436" i="4"/>
  <c r="N444" i="4"/>
  <c r="P444" i="4"/>
  <c r="N452" i="4"/>
  <c r="P452" i="4"/>
  <c r="N460" i="4"/>
  <c r="P460" i="4"/>
  <c r="N468" i="4"/>
  <c r="P468" i="4"/>
  <c r="N476" i="4"/>
  <c r="P476" i="4"/>
  <c r="N482" i="4"/>
  <c r="P482" i="4"/>
  <c r="N486" i="4"/>
  <c r="P486" i="4"/>
  <c r="N490" i="4"/>
  <c r="P490" i="4"/>
  <c r="N506" i="4"/>
  <c r="P506" i="4"/>
  <c r="N518" i="4"/>
  <c r="P518" i="4"/>
  <c r="P531" i="4"/>
  <c r="N531" i="4"/>
  <c r="P573" i="4"/>
  <c r="N573" i="4"/>
  <c r="P624" i="4"/>
  <c r="N624" i="4"/>
  <c r="P478" i="4"/>
  <c r="P511" i="4"/>
  <c r="P514" i="4"/>
  <c r="P548" i="4"/>
  <c r="P565" i="4"/>
  <c r="P603" i="4"/>
  <c r="N618" i="4"/>
  <c r="P630" i="4"/>
  <c r="N630" i="4"/>
  <c r="P631" i="4"/>
  <c r="P644" i="4"/>
  <c r="N644" i="4"/>
  <c r="N647" i="4"/>
  <c r="P647" i="4"/>
  <c r="P653" i="4"/>
  <c r="N653" i="4"/>
  <c r="P658" i="4"/>
  <c r="N658" i="4"/>
  <c r="P661" i="4"/>
  <c r="N661" i="4"/>
  <c r="P664" i="4"/>
  <c r="N664" i="4"/>
  <c r="N667" i="4"/>
  <c r="P667" i="4"/>
  <c r="P680" i="4"/>
  <c r="N680" i="4"/>
  <c r="N683" i="4"/>
  <c r="P683" i="4"/>
  <c r="P696" i="4"/>
  <c r="N696" i="4"/>
  <c r="P699" i="4"/>
  <c r="N699" i="4"/>
  <c r="P711" i="4"/>
  <c r="N711" i="4"/>
  <c r="P713" i="4"/>
  <c r="N713" i="4"/>
  <c r="N740" i="4"/>
  <c r="P740" i="4"/>
  <c r="N767" i="4"/>
  <c r="P767" i="4"/>
  <c r="N770" i="4"/>
  <c r="P770" i="4"/>
  <c r="Q398" i="4"/>
  <c r="Q400" i="4"/>
  <c r="Q402" i="4"/>
  <c r="Q404" i="4"/>
  <c r="N429" i="4"/>
  <c r="Q430" i="4"/>
  <c r="N431" i="4"/>
  <c r="Q432" i="4"/>
  <c r="N477" i="4"/>
  <c r="B507" i="4"/>
  <c r="C507" i="4" s="1"/>
  <c r="B510" i="4"/>
  <c r="C510" i="4" s="1"/>
  <c r="B540" i="4"/>
  <c r="B541" i="4"/>
  <c r="C541" i="4" s="1"/>
  <c r="B555" i="4"/>
  <c r="C555" i="4" s="1"/>
  <c r="B559" i="4"/>
  <c r="C559" i="4" s="1"/>
  <c r="B563" i="4"/>
  <c r="C563" i="4" s="1"/>
  <c r="B566" i="4"/>
  <c r="C566" i="4" s="1"/>
  <c r="B581" i="4"/>
  <c r="C581" i="4" s="1"/>
  <c r="B585" i="4"/>
  <c r="C585" i="4" s="1"/>
  <c r="B589" i="4"/>
  <c r="C589" i="4" s="1"/>
  <c r="B593" i="4"/>
  <c r="C593" i="4" s="1"/>
  <c r="B597" i="4"/>
  <c r="C597" i="4" s="1"/>
  <c r="B601" i="4"/>
  <c r="C601" i="4" s="1"/>
  <c r="B604" i="4"/>
  <c r="C604" i="4" s="1"/>
  <c r="N614" i="4"/>
  <c r="B619" i="4"/>
  <c r="C619" i="4" s="1"/>
  <c r="N620" i="4"/>
  <c r="B625" i="4"/>
  <c r="C625" i="4" s="1"/>
  <c r="P627" i="4"/>
  <c r="N632" i="4"/>
  <c r="Q637" i="4"/>
  <c r="B637" i="4"/>
  <c r="C637" i="4" s="1"/>
  <c r="P648" i="4"/>
  <c r="N648" i="4"/>
  <c r="P651" i="4"/>
  <c r="N651" i="4"/>
  <c r="P656" i="4"/>
  <c r="N656" i="4"/>
  <c r="P659" i="4"/>
  <c r="N659" i="4"/>
  <c r="P668" i="4"/>
  <c r="N668" i="4"/>
  <c r="N671" i="4"/>
  <c r="P671" i="4"/>
  <c r="P684" i="4"/>
  <c r="N684" i="4"/>
  <c r="N687" i="4"/>
  <c r="P687" i="4"/>
  <c r="P702" i="4"/>
  <c r="N702" i="4"/>
  <c r="P722" i="4"/>
  <c r="N722" i="4"/>
  <c r="N724" i="4"/>
  <c r="P724" i="4"/>
  <c r="P738" i="4"/>
  <c r="N738" i="4"/>
  <c r="B434" i="4"/>
  <c r="C434" i="4" s="1"/>
  <c r="B438" i="4"/>
  <c r="C438" i="4" s="1"/>
  <c r="B442" i="4"/>
  <c r="C442" i="4" s="1"/>
  <c r="B446" i="4"/>
  <c r="C446" i="4" s="1"/>
  <c r="B450" i="4"/>
  <c r="C450" i="4" s="1"/>
  <c r="B454" i="4"/>
  <c r="C454" i="4" s="1"/>
  <c r="B458" i="4"/>
  <c r="C458" i="4" s="1"/>
  <c r="B462" i="4"/>
  <c r="C462" i="4" s="1"/>
  <c r="B466" i="4"/>
  <c r="C466" i="4" s="1"/>
  <c r="B470" i="4"/>
  <c r="C470" i="4" s="1"/>
  <c r="B474" i="4"/>
  <c r="C474" i="4" s="1"/>
  <c r="B480" i="4"/>
  <c r="C480" i="4" s="1"/>
  <c r="B484" i="4"/>
  <c r="C484" i="4" s="1"/>
  <c r="N485" i="4"/>
  <c r="B488" i="4"/>
  <c r="C488" i="4" s="1"/>
  <c r="N489" i="4"/>
  <c r="B492" i="4"/>
  <c r="C492" i="4" s="1"/>
  <c r="N493" i="4"/>
  <c r="B496" i="4"/>
  <c r="C496" i="4" s="1"/>
  <c r="B500" i="4"/>
  <c r="C500" i="4" s="1"/>
  <c r="B504" i="4"/>
  <c r="C504" i="4" s="1"/>
  <c r="N508" i="4"/>
  <c r="B513" i="4"/>
  <c r="C513" i="4" s="1"/>
  <c r="B516" i="4"/>
  <c r="C516" i="4" s="1"/>
  <c r="B520" i="4"/>
  <c r="C520" i="4" s="1"/>
  <c r="N521" i="4"/>
  <c r="B524" i="4"/>
  <c r="C524" i="4" s="1"/>
  <c r="N525" i="4"/>
  <c r="B528" i="4"/>
  <c r="C528" i="4" s="1"/>
  <c r="N529" i="4"/>
  <c r="B532" i="4"/>
  <c r="C532" i="4" s="1"/>
  <c r="N534" i="4"/>
  <c r="B537" i="4"/>
  <c r="C537" i="4" s="1"/>
  <c r="N538" i="4"/>
  <c r="B556" i="4"/>
  <c r="C556" i="4" s="1"/>
  <c r="N557" i="4"/>
  <c r="B560" i="4"/>
  <c r="C560" i="4" s="1"/>
  <c r="N561" i="4"/>
  <c r="B564" i="4"/>
  <c r="C564" i="4" s="1"/>
  <c r="B571" i="4"/>
  <c r="C571" i="4" s="1"/>
  <c r="N572" i="4"/>
  <c r="B574" i="4"/>
  <c r="C574" i="4" s="1"/>
  <c r="N579" i="4"/>
  <c r="B582" i="4"/>
  <c r="C582" i="4" s="1"/>
  <c r="N583" i="4"/>
  <c r="B586" i="4"/>
  <c r="C586" i="4" s="1"/>
  <c r="N587" i="4"/>
  <c r="B590" i="4"/>
  <c r="C590" i="4" s="1"/>
  <c r="N591" i="4"/>
  <c r="B594" i="4"/>
  <c r="C594" i="4" s="1"/>
  <c r="N595" i="4"/>
  <c r="B598" i="4"/>
  <c r="C598" i="4" s="1"/>
  <c r="N599" i="4"/>
  <c r="B602" i="4"/>
  <c r="C602" i="4" s="1"/>
  <c r="B606" i="4"/>
  <c r="C606" i="4" s="1"/>
  <c r="B607" i="4"/>
  <c r="C607" i="4" s="1"/>
  <c r="B608" i="4"/>
  <c r="C608" i="4" s="1"/>
  <c r="N609" i="4"/>
  <c r="P613" i="4"/>
  <c r="B615" i="4"/>
  <c r="C615" i="4" s="1"/>
  <c r="B621" i="4"/>
  <c r="C621" i="4" s="1"/>
  <c r="P623" i="4"/>
  <c r="N626" i="4"/>
  <c r="Q633" i="4"/>
  <c r="B633" i="4"/>
  <c r="C633" i="4" s="1"/>
  <c r="P638" i="4"/>
  <c r="N638" i="4"/>
  <c r="P639" i="4"/>
  <c r="P654" i="4"/>
  <c r="N654" i="4"/>
  <c r="P657" i="4"/>
  <c r="N657" i="4"/>
  <c r="P662" i="4"/>
  <c r="N662" i="4"/>
  <c r="P672" i="4"/>
  <c r="N672" i="4"/>
  <c r="N675" i="4"/>
  <c r="P675" i="4"/>
  <c r="P688" i="4"/>
  <c r="N688" i="4"/>
  <c r="N691" i="4"/>
  <c r="P691" i="4"/>
  <c r="P703" i="4"/>
  <c r="N703" i="4"/>
  <c r="N715" i="4"/>
  <c r="P715" i="4"/>
  <c r="N739" i="4"/>
  <c r="P739" i="4"/>
  <c r="B533" i="4"/>
  <c r="B610" i="4"/>
  <c r="C610" i="4" s="1"/>
  <c r="B611" i="4"/>
  <c r="C611" i="4" s="1"/>
  <c r="B617" i="4"/>
  <c r="C617" i="4" s="1"/>
  <c r="Q629" i="4"/>
  <c r="B629" i="4"/>
  <c r="C629" i="4" s="1"/>
  <c r="P634" i="4"/>
  <c r="N634" i="4"/>
  <c r="N643" i="4"/>
  <c r="P643" i="4"/>
  <c r="P652" i="4"/>
  <c r="N652" i="4"/>
  <c r="P655" i="4"/>
  <c r="N655" i="4"/>
  <c r="P660" i="4"/>
  <c r="N660" i="4"/>
  <c r="N663" i="4"/>
  <c r="P663" i="4"/>
  <c r="P676" i="4"/>
  <c r="N676" i="4"/>
  <c r="N679" i="4"/>
  <c r="P679" i="4"/>
  <c r="P692" i="4"/>
  <c r="N692" i="4"/>
  <c r="N695" i="4"/>
  <c r="P695" i="4"/>
  <c r="P708" i="4"/>
  <c r="N708" i="4"/>
  <c r="P732" i="4"/>
  <c r="N732" i="4"/>
  <c r="P754" i="4"/>
  <c r="N754" i="4"/>
  <c r="P756" i="4"/>
  <c r="N756" i="4"/>
  <c r="N762" i="4"/>
  <c r="P762" i="4"/>
  <c r="N766" i="4"/>
  <c r="P766" i="4"/>
  <c r="Q652" i="4"/>
  <c r="Q654" i="4"/>
  <c r="Q656" i="4"/>
  <c r="Q658" i="4"/>
  <c r="Q660" i="4"/>
  <c r="Q662" i="4"/>
  <c r="P701" i="4"/>
  <c r="Q703" i="4"/>
  <c r="P710" i="4"/>
  <c r="Q713" i="4"/>
  <c r="B769" i="4"/>
  <c r="C769" i="4" s="1"/>
  <c r="Q769" i="4"/>
  <c r="P787" i="4"/>
  <c r="N787" i="4"/>
  <c r="P789" i="4"/>
  <c r="N789" i="4"/>
  <c r="N790" i="4"/>
  <c r="P790" i="4"/>
  <c r="P796" i="4"/>
  <c r="N796" i="4"/>
  <c r="P803" i="4"/>
  <c r="N803" i="4"/>
  <c r="P805" i="4"/>
  <c r="N805" i="4"/>
  <c r="N806" i="4"/>
  <c r="P806" i="4"/>
  <c r="P815" i="4"/>
  <c r="N815" i="4"/>
  <c r="P820" i="4"/>
  <c r="N820" i="4"/>
  <c r="P827" i="4"/>
  <c r="N827" i="4"/>
  <c r="P829" i="4"/>
  <c r="N829" i="4"/>
  <c r="N830" i="4"/>
  <c r="P830" i="4"/>
  <c r="P836" i="4"/>
  <c r="N836" i="4"/>
  <c r="P843" i="4"/>
  <c r="N843" i="4"/>
  <c r="P845" i="4"/>
  <c r="N845" i="4"/>
  <c r="N846" i="4"/>
  <c r="P846" i="4"/>
  <c r="P851" i="4"/>
  <c r="N851" i="4"/>
  <c r="P859" i="4"/>
  <c r="N859" i="4"/>
  <c r="P870" i="4"/>
  <c r="N870" i="4"/>
  <c r="P877" i="4"/>
  <c r="N877" i="4"/>
  <c r="P879" i="4"/>
  <c r="N879" i="4"/>
  <c r="N880" i="4"/>
  <c r="P880" i="4"/>
  <c r="P886" i="4"/>
  <c r="N886" i="4"/>
  <c r="N893" i="4"/>
  <c r="P893" i="4"/>
  <c r="P898" i="4"/>
  <c r="N898" i="4"/>
  <c r="P905" i="4"/>
  <c r="N905" i="4"/>
  <c r="P922" i="4"/>
  <c r="N922" i="4"/>
  <c r="P928" i="4"/>
  <c r="N928" i="4"/>
  <c r="P960" i="4"/>
  <c r="N960" i="4"/>
  <c r="N712" i="4"/>
  <c r="Q724" i="4"/>
  <c r="Q734" i="4"/>
  <c r="B735" i="4"/>
  <c r="C735" i="4" s="1"/>
  <c r="B745" i="4"/>
  <c r="C745" i="4" s="1"/>
  <c r="Q758" i="4"/>
  <c r="B759" i="4"/>
  <c r="C759" i="4" s="1"/>
  <c r="Q762" i="4"/>
  <c r="B765" i="4"/>
  <c r="C765" i="4" s="1"/>
  <c r="Q765" i="4"/>
  <c r="N772" i="4"/>
  <c r="N776" i="4"/>
  <c r="P784" i="4"/>
  <c r="N784" i="4"/>
  <c r="P791" i="4"/>
  <c r="N791" i="4"/>
  <c r="P793" i="4"/>
  <c r="N793" i="4"/>
  <c r="N794" i="4"/>
  <c r="P794" i="4"/>
  <c r="P800" i="4"/>
  <c r="N800" i="4"/>
  <c r="P807" i="4"/>
  <c r="N807" i="4"/>
  <c r="P809" i="4"/>
  <c r="N809" i="4"/>
  <c r="P813" i="4"/>
  <c r="N813" i="4"/>
  <c r="N818" i="4"/>
  <c r="P818" i="4"/>
  <c r="P824" i="4"/>
  <c r="N824" i="4"/>
  <c r="P831" i="4"/>
  <c r="N831" i="4"/>
  <c r="P833" i="4"/>
  <c r="N833" i="4"/>
  <c r="N834" i="4"/>
  <c r="P834" i="4"/>
  <c r="P840" i="4"/>
  <c r="N840" i="4"/>
  <c r="P847" i="4"/>
  <c r="N847" i="4"/>
  <c r="N849" i="4"/>
  <c r="P849" i="4"/>
  <c r="P857" i="4"/>
  <c r="N857" i="4"/>
  <c r="P867" i="4"/>
  <c r="N867" i="4"/>
  <c r="N868" i="4"/>
  <c r="P868" i="4"/>
  <c r="P874" i="4"/>
  <c r="N874" i="4"/>
  <c r="P881" i="4"/>
  <c r="N881" i="4"/>
  <c r="P883" i="4"/>
  <c r="N883" i="4"/>
  <c r="N884" i="4"/>
  <c r="P884" i="4"/>
  <c r="P890" i="4"/>
  <c r="N890" i="4"/>
  <c r="P894" i="4"/>
  <c r="N894" i="4"/>
  <c r="N896" i="4"/>
  <c r="P896" i="4"/>
  <c r="P902" i="4"/>
  <c r="N902" i="4"/>
  <c r="P909" i="4"/>
  <c r="N909" i="4"/>
  <c r="P916" i="4"/>
  <c r="N916" i="4"/>
  <c r="P918" i="4"/>
  <c r="N918" i="4"/>
  <c r="P926" i="4"/>
  <c r="N926" i="4"/>
  <c r="B641" i="4"/>
  <c r="C641" i="4" s="1"/>
  <c r="N642" i="4"/>
  <c r="B645" i="4"/>
  <c r="C645" i="4" s="1"/>
  <c r="N646" i="4"/>
  <c r="B649" i="4"/>
  <c r="C649" i="4" s="1"/>
  <c r="N650" i="4"/>
  <c r="B665" i="4"/>
  <c r="C665" i="4" s="1"/>
  <c r="N666" i="4"/>
  <c r="B669" i="4"/>
  <c r="C669" i="4" s="1"/>
  <c r="N670" i="4"/>
  <c r="B673" i="4"/>
  <c r="C673" i="4" s="1"/>
  <c r="N674" i="4"/>
  <c r="B677" i="4"/>
  <c r="C677" i="4" s="1"/>
  <c r="N678" i="4"/>
  <c r="B681" i="4"/>
  <c r="C681" i="4" s="1"/>
  <c r="N682" i="4"/>
  <c r="B685" i="4"/>
  <c r="C685" i="4" s="1"/>
  <c r="N686" i="4"/>
  <c r="B689" i="4"/>
  <c r="C689" i="4" s="1"/>
  <c r="N690" i="4"/>
  <c r="B693" i="4"/>
  <c r="C693" i="4" s="1"/>
  <c r="N694" i="4"/>
  <c r="B697" i="4"/>
  <c r="C697" i="4" s="1"/>
  <c r="N698" i="4"/>
  <c r="B700" i="4"/>
  <c r="C700" i="4" s="1"/>
  <c r="B709" i="4"/>
  <c r="C709" i="4" s="1"/>
  <c r="N714" i="4"/>
  <c r="N716" i="4"/>
  <c r="B726" i="4"/>
  <c r="C726" i="4" s="1"/>
  <c r="B731" i="4"/>
  <c r="C731" i="4" s="1"/>
  <c r="N746" i="4"/>
  <c r="P747" i="4"/>
  <c r="N748" i="4"/>
  <c r="N749" i="4"/>
  <c r="Q754" i="4"/>
  <c r="B755" i="4"/>
  <c r="C755" i="4" s="1"/>
  <c r="B761" i="4"/>
  <c r="C761" i="4" s="1"/>
  <c r="Q761" i="4"/>
  <c r="N768" i="4"/>
  <c r="P771" i="4"/>
  <c r="B773" i="4"/>
  <c r="C773" i="4" s="1"/>
  <c r="Q773" i="4"/>
  <c r="N774" i="4"/>
  <c r="P774" i="4"/>
  <c r="P775" i="4"/>
  <c r="B777" i="4"/>
  <c r="C777" i="4" s="1"/>
  <c r="Q777" i="4"/>
  <c r="N778" i="4"/>
  <c r="P778" i="4"/>
  <c r="P779" i="4"/>
  <c r="P781" i="4"/>
  <c r="N781" i="4"/>
  <c r="N782" i="4"/>
  <c r="P782" i="4"/>
  <c r="P788" i="4"/>
  <c r="N788" i="4"/>
  <c r="P795" i="4"/>
  <c r="N795" i="4"/>
  <c r="P797" i="4"/>
  <c r="N797" i="4"/>
  <c r="N798" i="4"/>
  <c r="P798" i="4"/>
  <c r="P804" i="4"/>
  <c r="N804" i="4"/>
  <c r="P811" i="4"/>
  <c r="N811" i="4"/>
  <c r="P819" i="4"/>
  <c r="N819" i="4"/>
  <c r="P821" i="4"/>
  <c r="N821" i="4"/>
  <c r="N822" i="4"/>
  <c r="P822" i="4"/>
  <c r="P828" i="4"/>
  <c r="N828" i="4"/>
  <c r="P835" i="4"/>
  <c r="N835" i="4"/>
  <c r="P837" i="4"/>
  <c r="N837" i="4"/>
  <c r="N838" i="4"/>
  <c r="P838" i="4"/>
  <c r="P844" i="4"/>
  <c r="N844" i="4"/>
  <c r="P850" i="4"/>
  <c r="N850" i="4"/>
  <c r="P860" i="4"/>
  <c r="N860" i="4"/>
  <c r="P869" i="4"/>
  <c r="N869" i="4"/>
  <c r="P871" i="4"/>
  <c r="N871" i="4"/>
  <c r="N872" i="4"/>
  <c r="P872" i="4"/>
  <c r="P878" i="4"/>
  <c r="N878" i="4"/>
  <c r="P885" i="4"/>
  <c r="N885" i="4"/>
  <c r="P887" i="4"/>
  <c r="N887" i="4"/>
  <c r="P892" i="4"/>
  <c r="N892" i="4"/>
  <c r="P897" i="4"/>
  <c r="N897" i="4"/>
  <c r="P899" i="4"/>
  <c r="N899" i="4"/>
  <c r="N900" i="4"/>
  <c r="P900" i="4"/>
  <c r="P906" i="4"/>
  <c r="N906" i="4"/>
  <c r="N907" i="4"/>
  <c r="P907" i="4"/>
  <c r="N921" i="4"/>
  <c r="P921" i="4"/>
  <c r="P944" i="4"/>
  <c r="N944" i="4"/>
  <c r="Q715" i="4"/>
  <c r="N717" i="4"/>
  <c r="B733" i="4"/>
  <c r="C733" i="4" s="1"/>
  <c r="B757" i="4"/>
  <c r="C757" i="4" s="1"/>
  <c r="Q770" i="4"/>
  <c r="P783" i="4"/>
  <c r="N783" i="4"/>
  <c r="P785" i="4"/>
  <c r="N785" i="4"/>
  <c r="N786" i="4"/>
  <c r="P786" i="4"/>
  <c r="P792" i="4"/>
  <c r="N792" i="4"/>
  <c r="P799" i="4"/>
  <c r="N799" i="4"/>
  <c r="P801" i="4"/>
  <c r="N801" i="4"/>
  <c r="N802" i="4"/>
  <c r="P802" i="4"/>
  <c r="P808" i="4"/>
  <c r="N808" i="4"/>
  <c r="P817" i="4"/>
  <c r="N817" i="4"/>
  <c r="P823" i="4"/>
  <c r="N823" i="4"/>
  <c r="P825" i="4"/>
  <c r="N825" i="4"/>
  <c r="N826" i="4"/>
  <c r="P826" i="4"/>
  <c r="P832" i="4"/>
  <c r="N832" i="4"/>
  <c r="P839" i="4"/>
  <c r="N839" i="4"/>
  <c r="P841" i="4"/>
  <c r="N841" i="4"/>
  <c r="N842" i="4"/>
  <c r="P842" i="4"/>
  <c r="P848" i="4"/>
  <c r="N848" i="4"/>
  <c r="N858" i="4"/>
  <c r="P858" i="4"/>
  <c r="P866" i="4"/>
  <c r="N866" i="4"/>
  <c r="P873" i="4"/>
  <c r="N873" i="4"/>
  <c r="P875" i="4"/>
  <c r="N875" i="4"/>
  <c r="N876" i="4"/>
  <c r="P876" i="4"/>
  <c r="P882" i="4"/>
  <c r="N882" i="4"/>
  <c r="P889" i="4"/>
  <c r="N889" i="4"/>
  <c r="P895" i="4"/>
  <c r="N895" i="4"/>
  <c r="P901" i="4"/>
  <c r="N901" i="4"/>
  <c r="P903" i="4"/>
  <c r="N903" i="4"/>
  <c r="P908" i="4"/>
  <c r="N908" i="4"/>
  <c r="P910" i="4"/>
  <c r="N910" i="4"/>
  <c r="N925" i="4"/>
  <c r="P925" i="4"/>
  <c r="Q781" i="4"/>
  <c r="Q785" i="4"/>
  <c r="Q789" i="4"/>
  <c r="Q793" i="4"/>
  <c r="Q797" i="4"/>
  <c r="Q801" i="4"/>
  <c r="Q805" i="4"/>
  <c r="Q809" i="4"/>
  <c r="B810" i="4"/>
  <c r="C810" i="4" s="1"/>
  <c r="B812" i="4"/>
  <c r="C812" i="4" s="1"/>
  <c r="B814" i="4"/>
  <c r="C814" i="4" s="1"/>
  <c r="B816" i="4"/>
  <c r="C816" i="4" s="1"/>
  <c r="Q821" i="4"/>
  <c r="Q825" i="4"/>
  <c r="Q829" i="4"/>
  <c r="Q833" i="4"/>
  <c r="Q837" i="4"/>
  <c r="Q841" i="4"/>
  <c r="Q845" i="4"/>
  <c r="Q851" i="4"/>
  <c r="B852" i="4"/>
  <c r="C852" i="4" s="1"/>
  <c r="Q860" i="4"/>
  <c r="B861" i="4"/>
  <c r="C861" i="4" s="1"/>
  <c r="Q867" i="4"/>
  <c r="Q871" i="4"/>
  <c r="Q875" i="4"/>
  <c r="Q879" i="4"/>
  <c r="Q883" i="4"/>
  <c r="Q887" i="4"/>
  <c r="B888" i="4"/>
  <c r="C888" i="4" s="1"/>
  <c r="Q890" i="4"/>
  <c r="B891" i="4"/>
  <c r="C891" i="4" s="1"/>
  <c r="Q899" i="4"/>
  <c r="Q903" i="4"/>
  <c r="B904" i="4"/>
  <c r="C904" i="4" s="1"/>
  <c r="Q906" i="4"/>
  <c r="Q910" i="4"/>
  <c r="B911" i="4"/>
  <c r="C911" i="4" s="1"/>
  <c r="Q912" i="4"/>
  <c r="B913" i="4"/>
  <c r="C913" i="4" s="1"/>
  <c r="P914" i="4"/>
  <c r="P915" i="4"/>
  <c r="B919" i="4"/>
  <c r="C919" i="4" s="1"/>
  <c r="N924" i="4"/>
  <c r="P927" i="4"/>
  <c r="N930" i="4"/>
  <c r="P933" i="4"/>
  <c r="B935" i="4"/>
  <c r="C935" i="4" s="1"/>
  <c r="N936" i="4"/>
  <c r="B941" i="4"/>
  <c r="C941" i="4" s="1"/>
  <c r="P943" i="4"/>
  <c r="N946" i="4"/>
  <c r="P949" i="4"/>
  <c r="B951" i="4"/>
  <c r="C951" i="4" s="1"/>
  <c r="N952" i="4"/>
  <c r="B957" i="4"/>
  <c r="C957" i="4" s="1"/>
  <c r="P959" i="4"/>
  <c r="N962" i="4"/>
  <c r="P965" i="4"/>
  <c r="N968" i="4"/>
  <c r="B969" i="4"/>
  <c r="C969" i="4" s="1"/>
  <c r="Q969" i="4"/>
  <c r="P977" i="4"/>
  <c r="N977" i="4"/>
  <c r="N978" i="4"/>
  <c r="P978" i="4"/>
  <c r="P985" i="4"/>
  <c r="N985" i="4"/>
  <c r="P1011" i="4"/>
  <c r="N1011" i="4"/>
  <c r="N1024" i="4"/>
  <c r="P1024" i="4"/>
  <c r="P1033" i="4"/>
  <c r="N1033" i="4"/>
  <c r="P1043" i="4"/>
  <c r="N1043" i="4"/>
  <c r="P1053" i="4"/>
  <c r="N1053" i="4"/>
  <c r="Q849" i="4"/>
  <c r="Q858" i="4"/>
  <c r="P979" i="4"/>
  <c r="N979" i="4"/>
  <c r="N983" i="4"/>
  <c r="P983" i="4"/>
  <c r="N992" i="4"/>
  <c r="P992" i="4"/>
  <c r="P1001" i="4"/>
  <c r="N1001" i="4"/>
  <c r="N1006" i="4"/>
  <c r="P1006" i="4"/>
  <c r="P1015" i="4"/>
  <c r="N1015" i="4"/>
  <c r="N1016" i="4"/>
  <c r="P1016" i="4"/>
  <c r="P1025" i="4"/>
  <c r="N1025" i="4"/>
  <c r="P1035" i="4"/>
  <c r="N1035" i="4"/>
  <c r="N1038" i="4"/>
  <c r="P1038" i="4"/>
  <c r="P1047" i="4"/>
  <c r="N1047" i="4"/>
  <c r="N1048" i="4"/>
  <c r="P1048" i="4"/>
  <c r="P1055" i="4"/>
  <c r="N1055" i="4"/>
  <c r="N1056" i="4"/>
  <c r="P1056" i="4"/>
  <c r="N974" i="4"/>
  <c r="P974" i="4"/>
  <c r="P984" i="4"/>
  <c r="N984" i="4"/>
  <c r="P993" i="4"/>
  <c r="N993" i="4"/>
  <c r="N999" i="4"/>
  <c r="P999" i="4"/>
  <c r="P1007" i="4"/>
  <c r="N1007" i="4"/>
  <c r="P1017" i="4"/>
  <c r="N1017" i="4"/>
  <c r="P1027" i="4"/>
  <c r="N1027" i="4"/>
  <c r="P1039" i="4"/>
  <c r="N1039" i="4"/>
  <c r="P1049" i="4"/>
  <c r="N1049" i="4"/>
  <c r="P1062" i="4"/>
  <c r="N1062" i="4"/>
  <c r="N912" i="4"/>
  <c r="Q916" i="4"/>
  <c r="B917" i="4"/>
  <c r="C917" i="4" s="1"/>
  <c r="P931" i="4"/>
  <c r="N934" i="4"/>
  <c r="P937" i="4"/>
  <c r="N940" i="4"/>
  <c r="P947" i="4"/>
  <c r="N950" i="4"/>
  <c r="P953" i="4"/>
  <c r="N956" i="4"/>
  <c r="P963" i="4"/>
  <c r="N967" i="4"/>
  <c r="P967" i="4"/>
  <c r="P975" i="4"/>
  <c r="N975" i="4"/>
  <c r="P1000" i="4"/>
  <c r="N1000" i="4"/>
  <c r="P1009" i="4"/>
  <c r="N1009" i="4"/>
  <c r="N1010" i="4"/>
  <c r="P1010" i="4"/>
  <c r="P1019" i="4"/>
  <c r="N1019" i="4"/>
  <c r="N1032" i="4"/>
  <c r="P1032" i="4"/>
  <c r="P1041" i="4"/>
  <c r="N1041" i="4"/>
  <c r="N1042" i="4"/>
  <c r="P1042" i="4"/>
  <c r="P1051" i="4"/>
  <c r="N1051" i="4"/>
  <c r="N1052" i="4"/>
  <c r="P1052" i="4"/>
  <c r="N1058" i="4"/>
  <c r="P1058" i="4"/>
  <c r="B970" i="4"/>
  <c r="C970" i="4" s="1"/>
  <c r="Q977" i="4"/>
  <c r="Q985" i="4"/>
  <c r="B986" i="4"/>
  <c r="C986" i="4" s="1"/>
  <c r="B990" i="4"/>
  <c r="C990" i="4" s="1"/>
  <c r="B995" i="4"/>
  <c r="C995" i="4" s="1"/>
  <c r="Q1001" i="4"/>
  <c r="B1002" i="4"/>
  <c r="C1002" i="4" s="1"/>
  <c r="Q1009" i="4"/>
  <c r="Q1015" i="4"/>
  <c r="Q1019" i="4"/>
  <c r="B1022" i="4"/>
  <c r="C1022" i="4" s="1"/>
  <c r="Q1027" i="4"/>
  <c r="B1030" i="4"/>
  <c r="C1030" i="4" s="1"/>
  <c r="Q1035" i="4"/>
  <c r="Q1041" i="4"/>
  <c r="Q1047" i="4"/>
  <c r="Q1051" i="4"/>
  <c r="Q1055" i="4"/>
  <c r="P1057" i="4"/>
  <c r="Q1058" i="4"/>
  <c r="P1059" i="4"/>
  <c r="N1060" i="4"/>
  <c r="Q1065" i="4"/>
  <c r="P1074" i="4"/>
  <c r="N1074" i="4"/>
  <c r="P1075" i="4"/>
  <c r="P1090" i="4"/>
  <c r="N1090" i="4"/>
  <c r="P1095" i="4"/>
  <c r="N1095" i="4"/>
  <c r="P1107" i="4"/>
  <c r="N1107" i="4"/>
  <c r="P1111" i="4"/>
  <c r="N1111" i="4"/>
  <c r="P1115" i="4"/>
  <c r="N1115" i="4"/>
  <c r="N1121" i="4"/>
  <c r="P1121" i="4"/>
  <c r="P1138" i="4"/>
  <c r="N1138" i="4"/>
  <c r="Q992" i="4"/>
  <c r="Q1024" i="4"/>
  <c r="Q1032" i="4"/>
  <c r="B1061" i="4"/>
  <c r="C1061" i="4" s="1"/>
  <c r="P1066" i="4"/>
  <c r="N1066" i="4"/>
  <c r="Q1079" i="4"/>
  <c r="N1093" i="4"/>
  <c r="P1093" i="4"/>
  <c r="N1098" i="4"/>
  <c r="P1098" i="4"/>
  <c r="N1124" i="4"/>
  <c r="P1124" i="4"/>
  <c r="P1143" i="4"/>
  <c r="N1143" i="4"/>
  <c r="N966" i="4"/>
  <c r="N971" i="4"/>
  <c r="N982" i="4"/>
  <c r="N987" i="4"/>
  <c r="N994" i="4"/>
  <c r="N998" i="4"/>
  <c r="N1003" i="4"/>
  <c r="P1065" i="4"/>
  <c r="N1065" i="4"/>
  <c r="N1067" i="4"/>
  <c r="Q1068" i="4"/>
  <c r="B1068" i="4"/>
  <c r="C1068" i="4" s="1"/>
  <c r="P1069" i="4"/>
  <c r="P1077" i="4"/>
  <c r="N1077" i="4"/>
  <c r="P1083" i="4"/>
  <c r="N1083" i="4"/>
  <c r="P1087" i="4"/>
  <c r="N1087" i="4"/>
  <c r="N1101" i="4"/>
  <c r="P1101" i="4"/>
  <c r="P1118" i="4"/>
  <c r="N1118" i="4"/>
  <c r="P1127" i="4"/>
  <c r="N1127" i="4"/>
  <c r="P1139" i="4"/>
  <c r="N1139" i="4"/>
  <c r="P1146" i="4"/>
  <c r="N1146" i="4"/>
  <c r="Q1073" i="4"/>
  <c r="B1073" i="4"/>
  <c r="C1073" i="4" s="1"/>
  <c r="P1079" i="4"/>
  <c r="N1079" i="4"/>
  <c r="Q1081" i="4"/>
  <c r="B1081" i="4"/>
  <c r="C1081" i="4" s="1"/>
  <c r="N1104" i="4"/>
  <c r="P1104" i="4"/>
  <c r="P1135" i="4"/>
  <c r="N1135" i="4"/>
  <c r="P1142" i="4"/>
  <c r="N1142" i="4"/>
  <c r="P1152" i="4"/>
  <c r="N1152" i="4"/>
  <c r="N1153" i="4"/>
  <c r="P1153" i="4"/>
  <c r="B1072" i="4"/>
  <c r="C1072" i="4" s="1"/>
  <c r="B1076" i="4"/>
  <c r="C1076" i="4" s="1"/>
  <c r="B1084" i="4"/>
  <c r="C1084" i="4" s="1"/>
  <c r="B1088" i="4"/>
  <c r="C1088" i="4" s="1"/>
  <c r="B1091" i="4"/>
  <c r="C1091" i="4" s="1"/>
  <c r="B1096" i="4"/>
  <c r="C1096" i="4" s="1"/>
  <c r="B1108" i="4"/>
  <c r="C1108" i="4" s="1"/>
  <c r="B1112" i="4"/>
  <c r="C1112" i="4" s="1"/>
  <c r="B1116" i="4"/>
  <c r="C1116" i="4" s="1"/>
  <c r="B1119" i="4"/>
  <c r="C1119" i="4" s="1"/>
  <c r="B1128" i="4"/>
  <c r="C1128" i="4" s="1"/>
  <c r="B1136" i="4"/>
  <c r="C1136" i="4" s="1"/>
  <c r="B1140" i="4"/>
  <c r="C1140" i="4" s="1"/>
  <c r="B1144" i="4"/>
  <c r="C1144" i="4" s="1"/>
  <c r="N1148" i="4"/>
  <c r="N1150" i="4"/>
  <c r="N1151" i="4"/>
  <c r="Q1156" i="4"/>
  <c r="B1156" i="4"/>
  <c r="C1156" i="4" s="1"/>
  <c r="P1161" i="4"/>
  <c r="N1161" i="4"/>
  <c r="P1162" i="4"/>
  <c r="N1166" i="4"/>
  <c r="Q1167" i="4"/>
  <c r="B1167" i="4"/>
  <c r="C1167" i="4" s="1"/>
  <c r="P1168" i="4"/>
  <c r="P1173" i="4"/>
  <c r="N1173" i="4"/>
  <c r="P1186" i="4"/>
  <c r="N1186" i="4"/>
  <c r="P1204" i="4"/>
  <c r="N1204" i="4"/>
  <c r="N1211" i="4"/>
  <c r="P1211" i="4"/>
  <c r="P1218" i="4"/>
  <c r="N1218" i="4"/>
  <c r="N1227" i="4"/>
  <c r="P1227" i="4"/>
  <c r="P1234" i="4"/>
  <c r="N1234" i="4"/>
  <c r="N1239" i="4"/>
  <c r="P1239" i="4"/>
  <c r="N1082" i="4"/>
  <c r="B1085" i="4"/>
  <c r="C1085" i="4" s="1"/>
  <c r="N1086" i="4"/>
  <c r="B1089" i="4"/>
  <c r="C1089" i="4" s="1"/>
  <c r="N1092" i="4"/>
  <c r="B1094" i="4"/>
  <c r="C1094" i="4" s="1"/>
  <c r="N1097" i="4"/>
  <c r="B1099" i="4"/>
  <c r="C1099" i="4" s="1"/>
  <c r="N1100" i="4"/>
  <c r="B1102" i="4"/>
  <c r="C1102" i="4" s="1"/>
  <c r="N1103" i="4"/>
  <c r="B1105" i="4"/>
  <c r="C1105" i="4" s="1"/>
  <c r="N1106" i="4"/>
  <c r="B1109" i="4"/>
  <c r="C1109" i="4" s="1"/>
  <c r="N1110" i="4"/>
  <c r="B1113" i="4"/>
  <c r="C1113" i="4" s="1"/>
  <c r="N1114" i="4"/>
  <c r="B1117" i="4"/>
  <c r="C1117" i="4" s="1"/>
  <c r="B1120" i="4"/>
  <c r="C1120" i="4" s="1"/>
  <c r="B1122" i="4"/>
  <c r="C1122" i="4" s="1"/>
  <c r="N1123" i="4"/>
  <c r="B1125" i="4"/>
  <c r="C1125" i="4" s="1"/>
  <c r="N1126" i="4"/>
  <c r="B1129" i="4"/>
  <c r="C1129" i="4" s="1"/>
  <c r="N1130" i="4"/>
  <c r="B1133" i="4"/>
  <c r="C1133" i="4" s="1"/>
  <c r="N1134" i="4"/>
  <c r="B1137" i="4"/>
  <c r="C1137" i="4" s="1"/>
  <c r="B1141" i="4"/>
  <c r="C1141" i="4" s="1"/>
  <c r="B1145" i="4"/>
  <c r="C1145" i="4" s="1"/>
  <c r="Q1148" i="4"/>
  <c r="B1149" i="4"/>
  <c r="C1149" i="4" s="1"/>
  <c r="P1157" i="4"/>
  <c r="N1157" i="4"/>
  <c r="P1170" i="4"/>
  <c r="N1170" i="4"/>
  <c r="P1171" i="4"/>
  <c r="Q1175" i="4"/>
  <c r="B1175" i="4"/>
  <c r="C1175" i="4" s="1"/>
  <c r="P1190" i="4"/>
  <c r="N1190" i="4"/>
  <c r="N1243" i="4"/>
  <c r="P1243" i="4"/>
  <c r="Q1164" i="4"/>
  <c r="B1164" i="4"/>
  <c r="C1164" i="4" s="1"/>
  <c r="P1178" i="4"/>
  <c r="N1178" i="4"/>
  <c r="P1179" i="4"/>
  <c r="P1194" i="4"/>
  <c r="N1194" i="4"/>
  <c r="P1212" i="4"/>
  <c r="N1212" i="4"/>
  <c r="P1228" i="4"/>
  <c r="N1228" i="4"/>
  <c r="Q1152" i="4"/>
  <c r="Q1155" i="4"/>
  <c r="B1155" i="4"/>
  <c r="C1155" i="4" s="1"/>
  <c r="Q1160" i="4"/>
  <c r="B1160" i="4"/>
  <c r="C1160" i="4" s="1"/>
  <c r="P1165" i="4"/>
  <c r="N1165" i="4"/>
  <c r="P1182" i="4"/>
  <c r="N1182" i="4"/>
  <c r="P1198" i="4"/>
  <c r="N1198" i="4"/>
  <c r="P1222" i="4"/>
  <c r="N1222" i="4"/>
  <c r="N1224" i="4"/>
  <c r="P1224" i="4"/>
  <c r="B1159" i="4"/>
  <c r="C1159" i="4" s="1"/>
  <c r="B1163" i="4"/>
  <c r="C1163" i="4" s="1"/>
  <c r="B1169" i="4"/>
  <c r="C1169" i="4" s="1"/>
  <c r="B1172" i="4"/>
  <c r="C1172" i="4" s="1"/>
  <c r="B1177" i="4"/>
  <c r="C1177" i="4" s="1"/>
  <c r="B1180" i="4"/>
  <c r="C1180" i="4" s="1"/>
  <c r="B1183" i="4"/>
  <c r="C1183" i="4" s="1"/>
  <c r="B1187" i="4"/>
  <c r="C1187" i="4" s="1"/>
  <c r="B1191" i="4"/>
  <c r="C1191" i="4" s="1"/>
  <c r="B1195" i="4"/>
  <c r="C1195" i="4" s="1"/>
  <c r="B1199" i="4"/>
  <c r="C1199" i="4" s="1"/>
  <c r="B1202" i="4"/>
  <c r="C1202" i="4" s="1"/>
  <c r="B1205" i="4"/>
  <c r="C1205" i="4" s="1"/>
  <c r="B1207" i="4"/>
  <c r="C1207" i="4" s="1"/>
  <c r="N1220" i="4"/>
  <c r="Q1222" i="4"/>
  <c r="B1223" i="4"/>
  <c r="C1223" i="4" s="1"/>
  <c r="N1236" i="4"/>
  <c r="N1237" i="4"/>
  <c r="N1247" i="4"/>
  <c r="P1247" i="4"/>
  <c r="P1248" i="4"/>
  <c r="N1252" i="4"/>
  <c r="N1253" i="4"/>
  <c r="P1253" i="4"/>
  <c r="Q1261" i="4"/>
  <c r="N1279" i="4"/>
  <c r="P1279" i="4"/>
  <c r="P1282" i="4"/>
  <c r="N1282" i="4"/>
  <c r="N1301" i="4"/>
  <c r="P1301" i="4"/>
  <c r="Q1305" i="4"/>
  <c r="B1305" i="4"/>
  <c r="C1305" i="4" s="1"/>
  <c r="P1308" i="4"/>
  <c r="N1308" i="4"/>
  <c r="N1181" i="4"/>
  <c r="B1184" i="4"/>
  <c r="C1184" i="4" s="1"/>
  <c r="N1185" i="4"/>
  <c r="B1188" i="4"/>
  <c r="C1188" i="4" s="1"/>
  <c r="N1189" i="4"/>
  <c r="B1192" i="4"/>
  <c r="C1192" i="4" s="1"/>
  <c r="N1193" i="4"/>
  <c r="B1196" i="4"/>
  <c r="C1196" i="4" s="1"/>
  <c r="N1197" i="4"/>
  <c r="B1200" i="4"/>
  <c r="C1200" i="4" s="1"/>
  <c r="N1203" i="4"/>
  <c r="P1208" i="4"/>
  <c r="N1209" i="4"/>
  <c r="N1214" i="4"/>
  <c r="P1215" i="4"/>
  <c r="N1216" i="4"/>
  <c r="N1217" i="4"/>
  <c r="Q1218" i="4"/>
  <c r="B1219" i="4"/>
  <c r="C1219" i="4" s="1"/>
  <c r="B1225" i="4"/>
  <c r="C1225" i="4" s="1"/>
  <c r="N1230" i="4"/>
  <c r="P1231" i="4"/>
  <c r="N1232" i="4"/>
  <c r="N1233" i="4"/>
  <c r="Q1234" i="4"/>
  <c r="B1235" i="4"/>
  <c r="C1235" i="4" s="1"/>
  <c r="B1238" i="4"/>
  <c r="C1238" i="4" s="1"/>
  <c r="Q1238" i="4"/>
  <c r="N1241" i="4"/>
  <c r="B1242" i="4"/>
  <c r="C1242" i="4" s="1"/>
  <c r="Q1242" i="4"/>
  <c r="P1244" i="4"/>
  <c r="N1257" i="4"/>
  <c r="P1257" i="4"/>
  <c r="Q1265" i="4"/>
  <c r="P1268" i="4"/>
  <c r="N1268" i="4"/>
  <c r="P1298" i="4"/>
  <c r="N1298" i="4"/>
  <c r="P1348" i="4"/>
  <c r="N1348" i="4"/>
  <c r="N1201" i="4"/>
  <c r="N1206" i="4"/>
  <c r="N1210" i="4"/>
  <c r="B1221" i="4"/>
  <c r="C1221" i="4" s="1"/>
  <c r="B1250" i="4"/>
  <c r="C1250" i="4" s="1"/>
  <c r="Q1250" i="4"/>
  <c r="N1260" i="4"/>
  <c r="N1261" i="4"/>
  <c r="P1261" i="4"/>
  <c r="P1276" i="4"/>
  <c r="N1276" i="4"/>
  <c r="Q1283" i="4"/>
  <c r="B1283" i="4"/>
  <c r="C1283" i="4" s="1"/>
  <c r="P1284" i="4"/>
  <c r="N1284" i="4"/>
  <c r="P1304" i="4"/>
  <c r="N1304" i="4"/>
  <c r="P1316" i="4"/>
  <c r="N1316" i="4"/>
  <c r="B1246" i="4"/>
  <c r="C1246" i="4" s="1"/>
  <c r="Q1246" i="4"/>
  <c r="N1251" i="4"/>
  <c r="P1251" i="4"/>
  <c r="N1265" i="4"/>
  <c r="P1265" i="4"/>
  <c r="N1269" i="4"/>
  <c r="P1269" i="4"/>
  <c r="N1285" i="4"/>
  <c r="P1285" i="4"/>
  <c r="N1289" i="4"/>
  <c r="P1289" i="4"/>
  <c r="Q1299" i="4"/>
  <c r="B1299" i="4"/>
  <c r="C1299" i="4" s="1"/>
  <c r="P1300" i="4"/>
  <c r="N1300" i="4"/>
  <c r="P1336" i="4"/>
  <c r="N1336" i="4"/>
  <c r="P1344" i="4"/>
  <c r="N1344" i="4"/>
  <c r="P1352" i="4"/>
  <c r="N1352" i="4"/>
  <c r="B1315" i="4"/>
  <c r="C1315" i="4" s="1"/>
  <c r="B1321" i="4"/>
  <c r="C1321" i="4" s="1"/>
  <c r="P1338" i="4"/>
  <c r="N1338" i="4"/>
  <c r="N1322" i="4"/>
  <c r="B1337" i="4"/>
  <c r="C1337" i="4" s="1"/>
  <c r="B1245" i="4"/>
  <c r="C1245" i="4" s="1"/>
  <c r="B1249" i="4"/>
  <c r="C1249" i="4" s="1"/>
  <c r="B1273" i="4"/>
  <c r="C1273" i="4" s="1"/>
  <c r="B1281" i="4"/>
  <c r="C1281" i="4" s="1"/>
  <c r="N1286" i="4"/>
  <c r="B1297" i="4"/>
  <c r="C1297" i="4" s="1"/>
  <c r="N1302" i="4"/>
  <c r="B1307" i="4"/>
  <c r="C1307" i="4" s="1"/>
  <c r="B1313" i="4"/>
  <c r="C1313" i="4" s="1"/>
  <c r="N1318" i="4"/>
  <c r="B1323" i="4"/>
  <c r="C1323" i="4" s="1"/>
  <c r="P1335" i="4"/>
  <c r="Q1343" i="4"/>
  <c r="B1343" i="4"/>
  <c r="C1343" i="4" s="1"/>
  <c r="P1345" i="4"/>
  <c r="Q1347" i="4"/>
  <c r="B1347" i="4"/>
  <c r="C1347" i="4" s="1"/>
  <c r="P1349" i="4"/>
  <c r="Q1351" i="4"/>
  <c r="B1351" i="4"/>
  <c r="C1351" i="4" s="1"/>
  <c r="B1277" i="4"/>
  <c r="C1277" i="4" s="1"/>
  <c r="B1287" i="4"/>
  <c r="C1287" i="4" s="1"/>
  <c r="P1293" i="4"/>
  <c r="P1311" i="4"/>
  <c r="N1314" i="4"/>
  <c r="P1317" i="4"/>
  <c r="N1320" i="4"/>
  <c r="B1288" i="4"/>
  <c r="C1288" i="4" s="1"/>
  <c r="B1292" i="4"/>
  <c r="C1292" i="4" s="1"/>
  <c r="B1324" i="4"/>
  <c r="C1324" i="4" s="1"/>
  <c r="B1330" i="4"/>
  <c r="C1330" i="4" s="1"/>
  <c r="B1341" i="4"/>
  <c r="N65" i="4" l="1"/>
  <c r="N449" i="4"/>
  <c r="P316" i="4"/>
  <c r="N178" i="4"/>
  <c r="P160" i="4"/>
  <c r="P33" i="4"/>
  <c r="P101" i="4"/>
  <c r="P760" i="4"/>
  <c r="N413" i="4"/>
  <c r="N1213" i="4"/>
  <c r="P1213" i="4"/>
  <c r="P1256" i="4"/>
  <c r="N1256" i="4"/>
  <c r="P1174" i="4"/>
  <c r="N1174" i="4"/>
  <c r="N1147" i="4"/>
  <c r="P1147" i="4"/>
  <c r="P1229" i="4"/>
  <c r="N1229" i="4"/>
  <c r="P605" i="4"/>
  <c r="N605" i="4"/>
  <c r="N376" i="4"/>
  <c r="P376" i="4"/>
  <c r="N1319" i="4"/>
  <c r="P1319" i="4"/>
  <c r="P1023" i="4"/>
  <c r="N1023" i="4"/>
  <c r="P1034" i="4"/>
  <c r="N1034" i="4"/>
  <c r="P1014" i="4"/>
  <c r="N1014" i="4"/>
  <c r="N939" i="4"/>
  <c r="P939" i="4"/>
  <c r="P469" i="4"/>
  <c r="N469" i="4"/>
  <c r="P437" i="4"/>
  <c r="N437" i="4"/>
  <c r="N401" i="4"/>
  <c r="P401" i="4"/>
  <c r="N392" i="4"/>
  <c r="P392" i="4"/>
  <c r="P210" i="4"/>
  <c r="N210" i="4"/>
  <c r="P198" i="4"/>
  <c r="N198" i="4"/>
  <c r="P1346" i="4"/>
  <c r="N1346" i="4"/>
  <c r="P1154" i="4"/>
  <c r="N1154" i="4"/>
  <c r="P1350" i="4"/>
  <c r="N1350" i="4"/>
  <c r="P1046" i="4"/>
  <c r="N1046" i="4"/>
  <c r="P1078" i="4"/>
  <c r="N1078" i="4"/>
  <c r="N923" i="4"/>
  <c r="P923" i="4"/>
  <c r="P991" i="4"/>
  <c r="N991" i="4"/>
  <c r="N961" i="4"/>
  <c r="P961" i="4"/>
  <c r="P938" i="4"/>
  <c r="N938" i="4"/>
  <c r="P487" i="4"/>
  <c r="N487" i="4"/>
  <c r="P461" i="4"/>
  <c r="N461" i="4"/>
  <c r="P421" i="4"/>
  <c r="N421" i="4"/>
  <c r="P622" i="4"/>
  <c r="N622" i="4"/>
  <c r="P208" i="4"/>
  <c r="N208" i="4"/>
  <c r="P196" i="4"/>
  <c r="N196" i="4"/>
  <c r="N1329" i="4"/>
  <c r="P1329" i="4"/>
  <c r="P1342" i="4"/>
  <c r="N1342" i="4"/>
  <c r="P483" i="4"/>
  <c r="N483" i="4"/>
  <c r="P453" i="4"/>
  <c r="N453" i="4"/>
  <c r="N416" i="4"/>
  <c r="P416" i="4"/>
  <c r="N370" i="4"/>
  <c r="P370" i="4"/>
  <c r="N399" i="4"/>
  <c r="P399" i="4"/>
  <c r="P206" i="4"/>
  <c r="N206" i="4"/>
  <c r="P201" i="4"/>
  <c r="N201" i="4"/>
  <c r="N1309" i="4"/>
  <c r="P1309" i="4"/>
  <c r="P1306" i="4"/>
  <c r="N1306" i="4"/>
  <c r="N1340" i="4"/>
  <c r="P1340" i="4"/>
  <c r="P976" i="4"/>
  <c r="N976" i="4"/>
  <c r="P1054" i="4"/>
  <c r="N1054" i="4"/>
  <c r="P942" i="4"/>
  <c r="N942" i="4"/>
  <c r="N929" i="4"/>
  <c r="P929" i="4"/>
  <c r="P499" i="4"/>
  <c r="N499" i="4"/>
  <c r="P445" i="4"/>
  <c r="N445" i="4"/>
  <c r="P369" i="4"/>
  <c r="N369" i="4"/>
  <c r="N635" i="4"/>
  <c r="P635" i="4"/>
  <c r="P189" i="4"/>
  <c r="N189" i="4"/>
  <c r="P1343" i="4"/>
  <c r="N1343" i="4"/>
  <c r="P1249" i="4"/>
  <c r="N1249" i="4"/>
  <c r="P1347" i="4"/>
  <c r="N1347" i="4"/>
  <c r="N1313" i="4"/>
  <c r="P1313" i="4"/>
  <c r="P1245" i="4"/>
  <c r="N1245" i="4"/>
  <c r="P1221" i="4"/>
  <c r="N1221" i="4"/>
  <c r="N1288" i="4"/>
  <c r="P1288" i="4"/>
  <c r="P1351" i="4"/>
  <c r="N1351" i="4"/>
  <c r="N1307" i="4"/>
  <c r="P1307" i="4"/>
  <c r="N1281" i="4"/>
  <c r="P1281" i="4"/>
  <c r="N1337" i="4"/>
  <c r="P1337" i="4"/>
  <c r="N1321" i="4"/>
  <c r="P1321" i="4"/>
  <c r="N1225" i="4"/>
  <c r="P1225" i="4"/>
  <c r="P1196" i="4"/>
  <c r="N1196" i="4"/>
  <c r="P1188" i="4"/>
  <c r="N1188" i="4"/>
  <c r="P1202" i="4"/>
  <c r="N1202" i="4"/>
  <c r="N1187" i="4"/>
  <c r="P1187" i="4"/>
  <c r="P1172" i="4"/>
  <c r="N1172" i="4"/>
  <c r="P1155" i="4"/>
  <c r="N1155" i="4"/>
  <c r="P1164" i="4"/>
  <c r="N1164" i="4"/>
  <c r="P1141" i="4"/>
  <c r="N1141" i="4"/>
  <c r="P1156" i="4"/>
  <c r="N1156" i="4"/>
  <c r="N1128" i="4"/>
  <c r="P1128" i="4"/>
  <c r="N1108" i="4"/>
  <c r="P1108" i="4"/>
  <c r="N1084" i="4"/>
  <c r="P1084" i="4"/>
  <c r="P1068" i="4"/>
  <c r="N1068" i="4"/>
  <c r="P1022" i="4"/>
  <c r="N1022" i="4"/>
  <c r="P1002" i="4"/>
  <c r="N1002" i="4"/>
  <c r="P986" i="4"/>
  <c r="N986" i="4"/>
  <c r="N957" i="4"/>
  <c r="P957" i="4"/>
  <c r="N935" i="4"/>
  <c r="P935" i="4"/>
  <c r="N913" i="4"/>
  <c r="P913" i="4"/>
  <c r="P891" i="4"/>
  <c r="N891" i="4"/>
  <c r="P816" i="4"/>
  <c r="N816" i="4"/>
  <c r="P697" i="4"/>
  <c r="N697" i="4"/>
  <c r="P689" i="4"/>
  <c r="N689" i="4"/>
  <c r="P681" i="4"/>
  <c r="N681" i="4"/>
  <c r="P673" i="4"/>
  <c r="N673" i="4"/>
  <c r="P665" i="4"/>
  <c r="N665" i="4"/>
  <c r="P645" i="4"/>
  <c r="N645" i="4"/>
  <c r="P765" i="4"/>
  <c r="N765" i="4"/>
  <c r="N745" i="4"/>
  <c r="P745" i="4"/>
  <c r="P769" i="4"/>
  <c r="N769" i="4"/>
  <c r="P633" i="4"/>
  <c r="N633" i="4"/>
  <c r="N621" i="4"/>
  <c r="P621" i="4"/>
  <c r="N608" i="4"/>
  <c r="P608" i="4"/>
  <c r="P560" i="4"/>
  <c r="N560" i="4"/>
  <c r="P537" i="4"/>
  <c r="N537" i="4"/>
  <c r="P528" i="4"/>
  <c r="N528" i="4"/>
  <c r="P520" i="4"/>
  <c r="N520" i="4"/>
  <c r="P504" i="4"/>
  <c r="N504" i="4"/>
  <c r="P492" i="4"/>
  <c r="N492" i="4"/>
  <c r="P484" i="4"/>
  <c r="N484" i="4"/>
  <c r="P466" i="4"/>
  <c r="N466" i="4"/>
  <c r="P450" i="4"/>
  <c r="N450" i="4"/>
  <c r="P434" i="4"/>
  <c r="N434" i="4"/>
  <c r="P593" i="4"/>
  <c r="N593" i="4"/>
  <c r="P566" i="4"/>
  <c r="N566" i="4"/>
  <c r="P541" i="4"/>
  <c r="N541" i="4"/>
  <c r="N388" i="4"/>
  <c r="P388" i="4"/>
  <c r="N366" i="4"/>
  <c r="P366" i="4"/>
  <c r="N408" i="4"/>
  <c r="P408" i="4"/>
  <c r="N384" i="4"/>
  <c r="P384" i="4"/>
  <c r="P296" i="4"/>
  <c r="N296" i="4"/>
  <c r="P170" i="4"/>
  <c r="N170" i="4"/>
  <c r="N190" i="4"/>
  <c r="P190" i="4"/>
  <c r="P110" i="4"/>
  <c r="N110" i="4"/>
  <c r="P102" i="4"/>
  <c r="N102" i="4"/>
  <c r="P92" i="4"/>
  <c r="N92" i="4"/>
  <c r="P79" i="4"/>
  <c r="N79" i="4"/>
  <c r="P66" i="4"/>
  <c r="N66" i="4"/>
  <c r="P54" i="4"/>
  <c r="N54" i="4"/>
  <c r="P46" i="4"/>
  <c r="N46" i="4"/>
  <c r="P34" i="4"/>
  <c r="N34" i="4"/>
  <c r="N1273" i="4"/>
  <c r="P1273" i="4"/>
  <c r="N1315" i="4"/>
  <c r="P1315" i="4"/>
  <c r="P1238" i="4"/>
  <c r="N1238" i="4"/>
  <c r="N1219" i="4"/>
  <c r="P1219" i="4"/>
  <c r="N1199" i="4"/>
  <c r="P1199" i="4"/>
  <c r="N1183" i="4"/>
  <c r="P1183" i="4"/>
  <c r="P1169" i="4"/>
  <c r="N1169" i="4"/>
  <c r="N1149" i="4"/>
  <c r="P1149" i="4"/>
  <c r="P1137" i="4"/>
  <c r="N1137" i="4"/>
  <c r="P1129" i="4"/>
  <c r="N1129" i="4"/>
  <c r="P1122" i="4"/>
  <c r="N1122" i="4"/>
  <c r="P1113" i="4"/>
  <c r="N1113" i="4"/>
  <c r="P1105" i="4"/>
  <c r="N1105" i="4"/>
  <c r="P1099" i="4"/>
  <c r="N1099" i="4"/>
  <c r="P1089" i="4"/>
  <c r="N1089" i="4"/>
  <c r="N1144" i="4"/>
  <c r="P1144" i="4"/>
  <c r="N1119" i="4"/>
  <c r="P1119" i="4"/>
  <c r="P1096" i="4"/>
  <c r="N1096" i="4"/>
  <c r="P1076" i="4"/>
  <c r="N1076" i="4"/>
  <c r="P1081" i="4"/>
  <c r="N1081" i="4"/>
  <c r="P1073" i="4"/>
  <c r="N1073" i="4"/>
  <c r="N917" i="4"/>
  <c r="P917" i="4"/>
  <c r="P919" i="4"/>
  <c r="N919" i="4"/>
  <c r="P904" i="4"/>
  <c r="N904" i="4"/>
  <c r="P861" i="4"/>
  <c r="N861" i="4"/>
  <c r="P814" i="4"/>
  <c r="N814" i="4"/>
  <c r="P757" i="4"/>
  <c r="N757" i="4"/>
  <c r="P777" i="4"/>
  <c r="N777" i="4"/>
  <c r="N731" i="4"/>
  <c r="P731" i="4"/>
  <c r="P709" i="4"/>
  <c r="N709" i="4"/>
  <c r="N735" i="4"/>
  <c r="P735" i="4"/>
  <c r="N617" i="4"/>
  <c r="P617" i="4"/>
  <c r="N615" i="4"/>
  <c r="P615" i="4"/>
  <c r="P607" i="4"/>
  <c r="N607" i="4"/>
  <c r="P598" i="4"/>
  <c r="N598" i="4"/>
  <c r="P590" i="4"/>
  <c r="N590" i="4"/>
  <c r="P582" i="4"/>
  <c r="N582" i="4"/>
  <c r="P571" i="4"/>
  <c r="N571" i="4"/>
  <c r="P516" i="4"/>
  <c r="N516" i="4"/>
  <c r="P500" i="4"/>
  <c r="N500" i="4"/>
  <c r="P480" i="4"/>
  <c r="N480" i="4"/>
  <c r="P462" i="4"/>
  <c r="N462" i="4"/>
  <c r="P446" i="4"/>
  <c r="N446" i="4"/>
  <c r="P637" i="4"/>
  <c r="N637" i="4"/>
  <c r="N625" i="4"/>
  <c r="P625" i="4"/>
  <c r="N604" i="4"/>
  <c r="P604" i="4"/>
  <c r="P589" i="4"/>
  <c r="N589" i="4"/>
  <c r="P563" i="4"/>
  <c r="N563" i="4"/>
  <c r="N412" i="4"/>
  <c r="P412" i="4"/>
  <c r="N358" i="4"/>
  <c r="P358" i="4"/>
  <c r="N378" i="4"/>
  <c r="P378" i="4"/>
  <c r="N181" i="4"/>
  <c r="P181" i="4"/>
  <c r="P108" i="4"/>
  <c r="N108" i="4"/>
  <c r="P100" i="4"/>
  <c r="N100" i="4"/>
  <c r="P89" i="4"/>
  <c r="N89" i="4"/>
  <c r="P76" i="4"/>
  <c r="N76" i="4"/>
  <c r="P62" i="4"/>
  <c r="N62" i="4"/>
  <c r="P52" i="4"/>
  <c r="N52" i="4"/>
  <c r="P44" i="4"/>
  <c r="N44" i="4"/>
  <c r="N31" i="4"/>
  <c r="P31" i="4"/>
  <c r="N1323" i="4"/>
  <c r="P1323" i="4"/>
  <c r="N1324" i="4"/>
  <c r="P1324" i="4"/>
  <c r="N1299" i="4"/>
  <c r="P1299" i="4"/>
  <c r="N1283" i="4"/>
  <c r="P1283" i="4"/>
  <c r="P1250" i="4"/>
  <c r="N1250" i="4"/>
  <c r="P1242" i="4"/>
  <c r="N1242" i="4"/>
  <c r="N1235" i="4"/>
  <c r="P1235" i="4"/>
  <c r="P1200" i="4"/>
  <c r="N1200" i="4"/>
  <c r="P1192" i="4"/>
  <c r="N1192" i="4"/>
  <c r="P1184" i="4"/>
  <c r="N1184" i="4"/>
  <c r="N1305" i="4"/>
  <c r="P1305" i="4"/>
  <c r="P1207" i="4"/>
  <c r="N1207" i="4"/>
  <c r="N1195" i="4"/>
  <c r="P1195" i="4"/>
  <c r="P1180" i="4"/>
  <c r="N1180" i="4"/>
  <c r="P1163" i="4"/>
  <c r="N1163" i="4"/>
  <c r="P1160" i="4"/>
  <c r="N1160" i="4"/>
  <c r="P1175" i="4"/>
  <c r="N1175" i="4"/>
  <c r="P1120" i="4"/>
  <c r="N1120" i="4"/>
  <c r="P1167" i="4"/>
  <c r="N1167" i="4"/>
  <c r="N1140" i="4"/>
  <c r="P1140" i="4"/>
  <c r="N1116" i="4"/>
  <c r="P1116" i="4"/>
  <c r="P1091" i="4"/>
  <c r="N1091" i="4"/>
  <c r="P1072" i="4"/>
  <c r="N1072" i="4"/>
  <c r="P1030" i="4"/>
  <c r="N1030" i="4"/>
  <c r="P995" i="4"/>
  <c r="N995" i="4"/>
  <c r="N951" i="4"/>
  <c r="P951" i="4"/>
  <c r="N941" i="4"/>
  <c r="P941" i="4"/>
  <c r="P911" i="4"/>
  <c r="N911" i="4"/>
  <c r="P888" i="4"/>
  <c r="N888" i="4"/>
  <c r="P812" i="4"/>
  <c r="N812" i="4"/>
  <c r="P733" i="4"/>
  <c r="N733" i="4"/>
  <c r="P773" i="4"/>
  <c r="N773" i="4"/>
  <c r="P761" i="4"/>
  <c r="N761" i="4"/>
  <c r="P726" i="4"/>
  <c r="N726" i="4"/>
  <c r="P700" i="4"/>
  <c r="N700" i="4"/>
  <c r="P693" i="4"/>
  <c r="N693" i="4"/>
  <c r="P685" i="4"/>
  <c r="N685" i="4"/>
  <c r="P677" i="4"/>
  <c r="N677" i="4"/>
  <c r="P669" i="4"/>
  <c r="N669" i="4"/>
  <c r="P649" i="4"/>
  <c r="N649" i="4"/>
  <c r="P641" i="4"/>
  <c r="N641" i="4"/>
  <c r="N759" i="4"/>
  <c r="P759" i="4"/>
  <c r="N611" i="4"/>
  <c r="P611" i="4"/>
  <c r="P606" i="4"/>
  <c r="N606" i="4"/>
  <c r="P564" i="4"/>
  <c r="N564" i="4"/>
  <c r="P556" i="4"/>
  <c r="N556" i="4"/>
  <c r="P532" i="4"/>
  <c r="N532" i="4"/>
  <c r="P524" i="4"/>
  <c r="N524" i="4"/>
  <c r="P513" i="4"/>
  <c r="N513" i="4"/>
  <c r="P496" i="4"/>
  <c r="N496" i="4"/>
  <c r="P488" i="4"/>
  <c r="N488" i="4"/>
  <c r="P474" i="4"/>
  <c r="N474" i="4"/>
  <c r="P458" i="4"/>
  <c r="N458" i="4"/>
  <c r="P442" i="4"/>
  <c r="N442" i="4"/>
  <c r="P601" i="4"/>
  <c r="N601" i="4"/>
  <c r="P585" i="4"/>
  <c r="N585" i="4"/>
  <c r="P559" i="4"/>
  <c r="N559" i="4"/>
  <c r="P510" i="4"/>
  <c r="N510" i="4"/>
  <c r="N382" i="4"/>
  <c r="P382" i="4"/>
  <c r="N372" i="4"/>
  <c r="P372" i="4"/>
  <c r="P426" i="4"/>
  <c r="N426" i="4"/>
  <c r="N368" i="4"/>
  <c r="P368" i="4"/>
  <c r="N202" i="4"/>
  <c r="P202" i="4"/>
  <c r="N199" i="4"/>
  <c r="P199" i="4"/>
  <c r="N184" i="4"/>
  <c r="P184" i="4"/>
  <c r="N168" i="4"/>
  <c r="P168" i="4"/>
  <c r="P154" i="4"/>
  <c r="N154" i="4"/>
  <c r="P119" i="4"/>
  <c r="N119" i="4"/>
  <c r="P106" i="4"/>
  <c r="N106" i="4"/>
  <c r="P98" i="4"/>
  <c r="N98" i="4"/>
  <c r="P86" i="4"/>
  <c r="N86" i="4"/>
  <c r="P72" i="4"/>
  <c r="N72" i="4"/>
  <c r="P59" i="4"/>
  <c r="N59" i="4"/>
  <c r="P50" i="4"/>
  <c r="N50" i="4"/>
  <c r="N41" i="4"/>
  <c r="P41" i="4"/>
  <c r="P21" i="4"/>
  <c r="N21" i="4"/>
  <c r="N1330" i="4"/>
  <c r="P1330" i="4"/>
  <c r="N1287" i="4"/>
  <c r="P1287" i="4"/>
  <c r="N1297" i="4"/>
  <c r="P1297" i="4"/>
  <c r="N1292" i="4"/>
  <c r="P1292" i="4"/>
  <c r="N1277" i="4"/>
  <c r="P1277" i="4"/>
  <c r="P1246" i="4"/>
  <c r="N1246" i="4"/>
  <c r="N1223" i="4"/>
  <c r="P1223" i="4"/>
  <c r="P1205" i="4"/>
  <c r="N1205" i="4"/>
  <c r="N1191" i="4"/>
  <c r="P1191" i="4"/>
  <c r="P1177" i="4"/>
  <c r="N1177" i="4"/>
  <c r="P1159" i="4"/>
  <c r="N1159" i="4"/>
  <c r="P1145" i="4"/>
  <c r="N1145" i="4"/>
  <c r="P1133" i="4"/>
  <c r="N1133" i="4"/>
  <c r="P1125" i="4"/>
  <c r="N1125" i="4"/>
  <c r="P1117" i="4"/>
  <c r="N1117" i="4"/>
  <c r="P1109" i="4"/>
  <c r="N1109" i="4"/>
  <c r="P1102" i="4"/>
  <c r="N1102" i="4"/>
  <c r="P1094" i="4"/>
  <c r="N1094" i="4"/>
  <c r="P1085" i="4"/>
  <c r="N1085" i="4"/>
  <c r="N1136" i="4"/>
  <c r="P1136" i="4"/>
  <c r="N1112" i="4"/>
  <c r="P1112" i="4"/>
  <c r="N1088" i="4"/>
  <c r="P1088" i="4"/>
  <c r="N1061" i="4"/>
  <c r="P1061" i="4"/>
  <c r="P990" i="4"/>
  <c r="N990" i="4"/>
  <c r="N970" i="4"/>
  <c r="P970" i="4"/>
  <c r="P969" i="4"/>
  <c r="N969" i="4"/>
  <c r="P852" i="4"/>
  <c r="N852" i="4"/>
  <c r="P810" i="4"/>
  <c r="N810" i="4"/>
  <c r="N755" i="4"/>
  <c r="P755" i="4"/>
  <c r="P629" i="4"/>
  <c r="N629" i="4"/>
  <c r="P610" i="4"/>
  <c r="N610" i="4"/>
  <c r="P602" i="4"/>
  <c r="N602" i="4"/>
  <c r="P594" i="4"/>
  <c r="N594" i="4"/>
  <c r="P586" i="4"/>
  <c r="N586" i="4"/>
  <c r="P574" i="4"/>
  <c r="N574" i="4"/>
  <c r="P470" i="4"/>
  <c r="N470" i="4"/>
  <c r="P454" i="4"/>
  <c r="N454" i="4"/>
  <c r="P438" i="4"/>
  <c r="N438" i="4"/>
  <c r="N619" i="4"/>
  <c r="P619" i="4"/>
  <c r="P597" i="4"/>
  <c r="N597" i="4"/>
  <c r="P581" i="4"/>
  <c r="N581" i="4"/>
  <c r="P555" i="4"/>
  <c r="N555" i="4"/>
  <c r="P507" i="4"/>
  <c r="N507" i="4"/>
  <c r="N406" i="4"/>
  <c r="P406" i="4"/>
  <c r="P422" i="4"/>
  <c r="N422" i="4"/>
  <c r="N418" i="4"/>
  <c r="P418" i="4"/>
  <c r="N394" i="4"/>
  <c r="P394" i="4"/>
  <c r="P306" i="4"/>
  <c r="N306" i="4"/>
  <c r="N211" i="4"/>
  <c r="P211" i="4"/>
  <c r="N187" i="4"/>
  <c r="P187" i="4"/>
  <c r="P116" i="4"/>
  <c r="N116" i="4"/>
  <c r="P104" i="4"/>
  <c r="N104" i="4"/>
  <c r="P96" i="4"/>
  <c r="N96" i="4"/>
  <c r="P82" i="4"/>
  <c r="N82" i="4"/>
  <c r="P69" i="4"/>
  <c r="N69" i="4"/>
  <c r="P56" i="4"/>
  <c r="N56" i="4"/>
  <c r="P48" i="4"/>
  <c r="N48" i="4"/>
  <c r="N38" i="4"/>
  <c r="P38" i="4"/>
  <c r="P18" i="4"/>
  <c r="N18" i="4"/>
</calcChain>
</file>

<file path=xl/comments1.xml><?xml version="1.0" encoding="utf-8"?>
<comments xmlns="http://schemas.openxmlformats.org/spreadsheetml/2006/main">
  <authors>
    <author>Administrator</author>
    <author>VanLT</author>
  </authors>
  <commentList>
    <comment ref="F11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Khoa Hóa đề nghị tăng 3 tiết/tuần.
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Khoa Hóa đề nghị tăng 3 tiết/tuần.
</t>
        </r>
      </text>
    </comment>
    <comment ref="F120" authorId="1">
      <text>
        <r>
          <rPr>
            <b/>
            <sz val="9"/>
            <color indexed="81"/>
            <rFont val="Tahoma"/>
            <family val="2"/>
          </rPr>
          <t>VanLT:</t>
        </r>
        <r>
          <rPr>
            <sz val="9"/>
            <color indexed="81"/>
            <rFont val="Tahoma"/>
            <family val="2"/>
          </rPr>
          <t xml:space="preserve">
9/8/2018 Khoa CN Hóa đề nghị ĐC từ tiết 9,10 thành tiết 7,8,9
</t>
        </r>
      </text>
    </comment>
    <comment ref="F121" authorId="1">
      <text>
        <r>
          <rPr>
            <b/>
            <sz val="9"/>
            <color indexed="81"/>
            <rFont val="Tahoma"/>
            <family val="2"/>
          </rPr>
          <t>VanLT:</t>
        </r>
        <r>
          <rPr>
            <sz val="9"/>
            <color indexed="81"/>
            <rFont val="Tahoma"/>
            <family val="2"/>
          </rPr>
          <t xml:space="preserve">
Ngày 9/8/2018 Khoa CN Hóa đề nghị ĐC từ tiết 7-12 thứ 7 thành tiết 1-6 thứ 2
</t>
        </r>
      </text>
    </comment>
    <comment ref="F122" authorId="1">
      <text>
        <r>
          <rPr>
            <b/>
            <sz val="9"/>
            <color indexed="81"/>
            <rFont val="Tahoma"/>
            <family val="2"/>
          </rPr>
          <t>VanLT:</t>
        </r>
        <r>
          <rPr>
            <sz val="9"/>
            <color indexed="81"/>
            <rFont val="Tahoma"/>
            <family val="2"/>
          </rPr>
          <t xml:space="preserve">
Ngày 9/8/2018 Khoa CN Hóa đề nghị ĐC từ tiết 7-12 thứ 7 thành tiết 1-6 thứ 2
</t>
        </r>
      </text>
    </comment>
  </commentList>
</comments>
</file>

<file path=xl/sharedStrings.xml><?xml version="1.0" encoding="utf-8"?>
<sst xmlns="http://schemas.openxmlformats.org/spreadsheetml/2006/main" count="68908" uniqueCount="5000">
  <si>
    <t xml:space="preserve">LỊCH HỌC THỰC HÀNH </t>
  </si>
  <si>
    <t>Từ 20/8  đến 26/8 /2018</t>
  </si>
  <si>
    <t xml:space="preserve">Đơn vị : Khoa Công nghệ May- TKTT </t>
  </si>
  <si>
    <t>TT</t>
  </si>
  <si>
    <t xml:space="preserve">hệ </t>
  </si>
  <si>
    <t>Khóa</t>
  </si>
  <si>
    <t>Lớp</t>
  </si>
  <si>
    <t>Môn học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</si>
  <si>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</si>
  <si>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</si>
  <si>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</si>
  <si>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</si>
  <si>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</si>
  <si>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</si>
  <si>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</si>
  <si>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</si>
  <si>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TC</t>
  </si>
  <si>
    <t>Ghi chú</t>
  </si>
  <si>
    <t xml:space="preserve">tổng </t>
  </si>
  <si>
    <t>Ca</t>
  </si>
  <si>
    <t xml:space="preserve">Phòng </t>
  </si>
  <si>
    <t xml:space="preserve">Xưởng </t>
  </si>
  <si>
    <t>TG</t>
  </si>
  <si>
    <t>TH</t>
  </si>
  <si>
    <t>buổi</t>
  </si>
  <si>
    <t xml:space="preserve">Ca thi </t>
  </si>
  <si>
    <t>Ca 1 : TG bắt đầu : 7h30</t>
  </si>
  <si>
    <t>Ca 2 : TG bắt đầu : 7h30</t>
  </si>
  <si>
    <t>TG bắt đầu : 13h</t>
  </si>
  <si>
    <t xml:space="preserve">Ghi chú : </t>
  </si>
  <si>
    <t xml:space="preserve"> </t>
  </si>
  <si>
    <t>Phòng 403 : Phòng TK mẫu (TK+M)</t>
  </si>
  <si>
    <t xml:space="preserve">P. 502, 503 </t>
  </si>
  <si>
    <t xml:space="preserve">Bàn gấp </t>
  </si>
  <si>
    <t>CV</t>
  </si>
  <si>
    <t xml:space="preserve">Công viên ngoài trời </t>
  </si>
  <si>
    <t>`</t>
  </si>
  <si>
    <t xml:space="preserve">Người lập </t>
  </si>
  <si>
    <t>BT</t>
  </si>
  <si>
    <t xml:space="preserve">bảo tàng dân tộc học </t>
  </si>
  <si>
    <t xml:space="preserve">Trần Thúy Hằng </t>
  </si>
  <si>
    <t xml:space="preserve">    </t>
  </si>
  <si>
    <t>HỆ:</t>
  </si>
  <si>
    <t xml:space="preserve"> ĐẠI HỌC CHÍNH QUY </t>
  </si>
  <si>
    <t>HỌC KỲ: 7</t>
  </si>
  <si>
    <t>I. THỜI KHÓA BIỂU CÁC LỚP ỔN ĐỊNH</t>
  </si>
  <si>
    <t>MÃ LỚP ĐỘC LẬP TẠM THỜI</t>
  </si>
  <si>
    <t>MÃ LỚP ĐỘC LẬP EUNI</t>
  </si>
  <si>
    <t>MÃ HỌC PHẦN</t>
  </si>
  <si>
    <t>TÊN HỌC PHẦN</t>
  </si>
  <si>
    <t>TIẾT HỌC</t>
  </si>
  <si>
    <t>NGÀY HỌC</t>
  </si>
  <si>
    <t>ĐỊA ĐIỂM</t>
  </si>
  <si>
    <t>GIÁO VIÊN</t>
  </si>
  <si>
    <t>LỚP ƯU TIÊN</t>
  </si>
  <si>
    <t>GHI CHÚ</t>
  </si>
  <si>
    <t>STTL</t>
  </si>
  <si>
    <t>Trạng thái</t>
  </si>
  <si>
    <t>Ngày bắt đầu học</t>
  </si>
  <si>
    <t>Lò hơi và mạng nhiệt</t>
  </si>
  <si>
    <t>7,8,9</t>
  </si>
  <si>
    <t>CN KT NHIỆT 1</t>
  </si>
  <si>
    <t>01</t>
  </si>
  <si>
    <t>20/08/2018</t>
  </si>
  <si>
    <t>Tự động hoá hệ thống lạnh</t>
  </si>
  <si>
    <t>8,9</t>
  </si>
  <si>
    <t>Vận hành, sửa chữa máy và thiết bị lạnh</t>
  </si>
  <si>
    <t>9,10</t>
  </si>
  <si>
    <t>1,2,3</t>
  </si>
  <si>
    <t>CN KT NHIỆT 2</t>
  </si>
  <si>
    <t>02</t>
  </si>
  <si>
    <t>2,3</t>
  </si>
  <si>
    <t>3,4</t>
  </si>
  <si>
    <t>A7-311</t>
  </si>
  <si>
    <t>CN KT NHIỆT 3</t>
  </si>
  <si>
    <t>03</t>
  </si>
  <si>
    <t>Chi phí và giá thành</t>
  </si>
  <si>
    <t>CN MAY 1</t>
  </si>
  <si>
    <t>Merchandising</t>
  </si>
  <si>
    <t>11,12</t>
  </si>
  <si>
    <t>Quản lý chất lượng trang phục</t>
  </si>
  <si>
    <t>7,8</t>
  </si>
  <si>
    <t>Quản trị thương hiệu</t>
  </si>
  <si>
    <t>Xử lý hoàn tất sản phẩm dệt may</t>
  </si>
  <si>
    <t>CN MAY 2</t>
  </si>
  <si>
    <t>1,2</t>
  </si>
  <si>
    <t>CN MAY 3</t>
  </si>
  <si>
    <t>Khu B</t>
  </si>
  <si>
    <t>CN MAY 4</t>
  </si>
  <si>
    <t>04</t>
  </si>
  <si>
    <t>Công nghệ đa phương tiện</t>
  </si>
  <si>
    <t>10,11,12</t>
  </si>
  <si>
    <t>CNTT 1</t>
  </si>
  <si>
    <t>Lập trình Windows</t>
  </si>
  <si>
    <t>4,5,6</t>
  </si>
  <si>
    <t>CNTT 2</t>
  </si>
  <si>
    <t>CNTT 3</t>
  </si>
  <si>
    <t>Đồ án môn học Cơ điện tử</t>
  </si>
  <si>
    <t>1,2,3,4</t>
  </si>
  <si>
    <t>CƠ
ĐIỆN TỬ 1</t>
  </si>
  <si>
    <t>7,8,9,10</t>
  </si>
  <si>
    <t>CƠ
ĐIỆN TỬ 2</t>
  </si>
  <si>
    <t>CƠ
ĐIỆN TỬ 3</t>
  </si>
  <si>
    <t>CƠ
ĐIỆN TỬ 4</t>
  </si>
  <si>
    <t>Hệ thu thập dữ liệu điều khiển và truyền số liệu</t>
  </si>
  <si>
    <t>Điện 1</t>
  </si>
  <si>
    <t>Vi xử lý trong đo lường và điều khiển</t>
  </si>
  <si>
    <t>Điện 2</t>
  </si>
  <si>
    <t>9,10,11,12</t>
  </si>
  <si>
    <t>Điện 3</t>
  </si>
  <si>
    <t>Điện 4</t>
  </si>
  <si>
    <t>Điện 5</t>
  </si>
  <si>
    <t>05</t>
  </si>
  <si>
    <t>3,4,5,6</t>
  </si>
  <si>
    <t>Điện 6</t>
  </si>
  <si>
    <t>06</t>
  </si>
  <si>
    <t>Điện 7</t>
  </si>
  <si>
    <t>07</t>
  </si>
  <si>
    <t>Điện 8</t>
  </si>
  <si>
    <t>08</t>
  </si>
  <si>
    <t>Kỹ thuật vi điều khiển</t>
  </si>
  <si>
    <t>Điện tử 1</t>
  </si>
  <si>
    <t>Lập trình điều khiển PLC</t>
  </si>
  <si>
    <t>Điện tử 2</t>
  </si>
  <si>
    <t>Điện tử 3</t>
  </si>
  <si>
    <t>Điện tử 4</t>
  </si>
  <si>
    <t>Điện tử 5</t>
  </si>
  <si>
    <t>Điện tử 6</t>
  </si>
  <si>
    <t>Điện tử 7</t>
  </si>
  <si>
    <t>Hệ thống SCADA, DCS và mạng truyền thông công nghiệp</t>
  </si>
  <si>
    <t>ĐK TĐH 1</t>
  </si>
  <si>
    <t>ĐK TĐH 2</t>
  </si>
  <si>
    <t>ĐK TĐH 3</t>
  </si>
  <si>
    <t>ĐK TĐH 4</t>
  </si>
  <si>
    <t>Du lịch bền vững</t>
  </si>
  <si>
    <t>HDDL 1</t>
  </si>
  <si>
    <t>Du lịch sinh thái</t>
  </si>
  <si>
    <t>Thực hành hướng dẫn du lịch chuyên biệt</t>
  </si>
  <si>
    <t>1,2,3,4,5,6</t>
  </si>
  <si>
    <t>Xưởng trường</t>
  </si>
  <si>
    <t>SV Đăng ký học (đi thực tế từ 5- 15/11/2018)</t>
  </si>
  <si>
    <t>Xưởng trường(Mã 01)</t>
  </si>
  <si>
    <t>7,8,9,10,11,12</t>
  </si>
  <si>
    <t>Xưởng trường(Mã 02)</t>
  </si>
  <si>
    <t>Tiếng Việt thực hành</t>
  </si>
  <si>
    <t>5,6</t>
  </si>
  <si>
    <t>HDDL 2</t>
  </si>
  <si>
    <t>Xưởng trường(Mã 03)</t>
  </si>
  <si>
    <t>Xưởng trường(Mã 04)</t>
  </si>
  <si>
    <t>Công nghệ thực tại ảo</t>
  </si>
  <si>
    <t>HTTT 1</t>
  </si>
  <si>
    <t>Hệ chuyên gia</t>
  </si>
  <si>
    <t>HTTT 2</t>
  </si>
  <si>
    <t>Kế toán quản trị 2</t>
  </si>
  <si>
    <t>KẾ TOÁN 1</t>
  </si>
  <si>
    <t>Kế toán tài chính 4</t>
  </si>
  <si>
    <t>Kiểm toán tài chính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</si>
  <si>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</si>
  <si>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</si>
  <si>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</si>
  <si>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</si>
  <si>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</si>
  <si>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</si>
  <si>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</si>
  <si>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Một số phương pháp tính toán mềm</t>
  </si>
  <si>
    <t>KHMT 1</t>
  </si>
  <si>
    <t>10,11</t>
  </si>
  <si>
    <t>Xử lý ảnh</t>
  </si>
  <si>
    <t>KHMT 2</t>
  </si>
  <si>
    <t>4,5</t>
  </si>
  <si>
    <t>KHMT 3</t>
  </si>
  <si>
    <t>KHMT 4</t>
  </si>
  <si>
    <t>Kế toán công 1</t>
  </si>
  <si>
    <t>1,2,3,4,5</t>
  </si>
  <si>
    <t>KIỂM TOÁN 1</t>
  </si>
  <si>
    <t>Kiểm soát nội bộ</t>
  </si>
  <si>
    <t>09</t>
  </si>
  <si>
    <t>Kiểm toán tài chính 3</t>
  </si>
  <si>
    <t>7,8,9,10,11</t>
  </si>
  <si>
    <t>KIỂM TOÁN 2</t>
  </si>
  <si>
    <t>10</t>
  </si>
  <si>
    <t>Kỹ thuật xử lý nước cấp</t>
  </si>
  <si>
    <t>KT MÔI TRƯỜNG 1</t>
  </si>
  <si>
    <t>Nguyên lý sản xuất sạch hơn</t>
  </si>
  <si>
    <t>Quản lý chất thải rắn và chất thải nguy hại</t>
  </si>
  <si>
    <t>KT MÔI TRƯỜNG 2</t>
  </si>
  <si>
    <t>Các phương pháp mô hình hóa</t>
  </si>
  <si>
    <t>KTPM 1</t>
  </si>
  <si>
    <t>0</t>
  </si>
  <si>
    <t>Phát triển phần mềm theo cấu phần</t>
  </si>
  <si>
    <t>KTPM 2</t>
  </si>
  <si>
    <t>KTPM 3</t>
  </si>
  <si>
    <t>KTPM 4</t>
  </si>
  <si>
    <t>KTPM 5</t>
  </si>
  <si>
    <t>KTPM 6</t>
  </si>
  <si>
    <t>Quản trị nhân lực</t>
  </si>
  <si>
    <t>QTKD 1</t>
  </si>
  <si>
    <t>Tin quản trị</t>
  </si>
  <si>
    <t>QTKD 2</t>
  </si>
  <si>
    <t>QTKD 3</t>
  </si>
  <si>
    <t>QTKD 4</t>
  </si>
  <si>
    <t>A10-701</t>
  </si>
  <si>
    <t>QTKD 5</t>
  </si>
  <si>
    <t>A10-602</t>
  </si>
  <si>
    <t>Marketing du lịch</t>
  </si>
  <si>
    <t>QTKD DL 1</t>
  </si>
  <si>
    <t>Quản trị kinh doanh khách sạn</t>
  </si>
  <si>
    <t>Quản trị kinh doanh lữ hành</t>
  </si>
  <si>
    <t>QTKD DL 2</t>
  </si>
  <si>
    <t>QTKD DL 3</t>
  </si>
  <si>
    <t>QTKD DL 4</t>
  </si>
  <si>
    <t>Thù lao và phúc lợi</t>
  </si>
  <si>
    <t>QTNL 1</t>
  </si>
  <si>
    <t>Tin học ứng dụng trong quản trị nhân lực</t>
  </si>
  <si>
    <t>QTNL 2</t>
  </si>
  <si>
    <t>QTNL 3</t>
  </si>
  <si>
    <t>Đánh giá thực hiện công việc văn phòng</t>
  </si>
  <si>
    <t>QTVP 1</t>
  </si>
  <si>
    <t>Đào tạo và phát triển nguồn nhân lực văn phòng</t>
  </si>
  <si>
    <t>Hệ thống thông tin quản lý</t>
  </si>
  <si>
    <t>QTVP 2</t>
  </si>
  <si>
    <t>Kế toán ngân hàng</t>
  </si>
  <si>
    <t>TC-NH 1</t>
  </si>
  <si>
    <t>Phân tích đầu tư chứng khoán</t>
  </si>
  <si>
    <t>Tin học quản lý tài chính</t>
  </si>
  <si>
    <t>TC-NH 2</t>
  </si>
  <si>
    <t>TC-NH 3</t>
  </si>
  <si>
    <t>Công nghệ may 2</t>
  </si>
  <si>
    <t>TKTT 1</t>
  </si>
  <si>
    <t>TKTT 2</t>
  </si>
  <si>
    <t xml:space="preserve">Các phương pháp phân tích trắc quang </t>
  </si>
  <si>
    <t xml:space="preserve">CN HOÁ 1 </t>
  </si>
  <si>
    <t>Tự chọn 2/4 học phần chuyên ngành Hoá vô cơ</t>
  </si>
  <si>
    <t>Phân tích môi trường</t>
  </si>
  <si>
    <t>Công nghệ điện hoá</t>
  </si>
  <si>
    <t>SV đăng ký học chuyên ngành Hóa Vô cơ</t>
  </si>
  <si>
    <t>Công nghệ gốm sứ</t>
  </si>
  <si>
    <t>Công nghệ mạ điện</t>
  </si>
  <si>
    <t>Công nghệ phân bón</t>
  </si>
  <si>
    <t>Giản đồ pha</t>
  </si>
  <si>
    <t>Công nghệ các hợp chất ni tơ</t>
  </si>
  <si>
    <t>Hóa học vật liệu nano</t>
  </si>
  <si>
    <t>CN HOÁ 2</t>
  </si>
  <si>
    <t>Tự chọn 2/5 học phần chuyên ngành Hoá hữu cơ</t>
  </si>
  <si>
    <t>Công nghệ gia công chất dẻo</t>
  </si>
  <si>
    <t>SV đăng ký học chuyên ngành Hóa Hữu cơ</t>
  </si>
  <si>
    <t>Các phương pháp phân tích vật lý trong hóa hữu cơ</t>
  </si>
  <si>
    <t>Các hợp chất dị vòng</t>
  </si>
  <si>
    <t>Hóa học và hóa lý cao phân tử</t>
  </si>
  <si>
    <t>Sản xuất sơn và kỹ thuật sơn</t>
  </si>
  <si>
    <t>Thực hành tổng hợp hữu cơ</t>
  </si>
  <si>
    <t>SV Đăng ký học chuyên ngành Hoá hữu cơ - (Tối đa 30SV/ 1 ca thực hành)</t>
  </si>
  <si>
    <t>Xưởng trường(mã 01)</t>
  </si>
  <si>
    <t>Tổng hợp hữu cơ</t>
  </si>
  <si>
    <t>Các phương pháp phân tích quang học hiện đại</t>
  </si>
  <si>
    <t>CN HOÁ 3</t>
  </si>
  <si>
    <t>SV đăng ký học chuyên ngành Hóa phân tích</t>
  </si>
  <si>
    <t>Tự chọn 2/4 học phần chuyên ngành Hoá phân tích</t>
  </si>
  <si>
    <t>Kỹ thuật lấy mẫu và xử lý mẫu</t>
  </si>
  <si>
    <t>Phân tích công nghiệp 1</t>
  </si>
  <si>
    <t>Phân tích công nghiệp 2</t>
  </si>
  <si>
    <t>Phức chất trong hóa học phân tích</t>
  </si>
  <si>
    <t>Kiểm nghiệm dược phẩm</t>
  </si>
  <si>
    <t>Thực hành phân tích công nghiệp 1</t>
  </si>
  <si>
    <t>Xưởng trường01(Mã 01)</t>
  </si>
  <si>
    <t>Xưởng trường02(Mã 02)</t>
  </si>
  <si>
    <t>Thực hành phân tích công nghiệp 2</t>
  </si>
  <si>
    <t>Thực hành phân tích môi trường</t>
  </si>
  <si>
    <t>Xưởng trường01(Mã 05)</t>
  </si>
  <si>
    <t>Xưởng trường02(Mã 06)</t>
  </si>
  <si>
    <t>An toàn môi trường dầu khí</t>
  </si>
  <si>
    <t>CN HÓA DẦU 1</t>
  </si>
  <si>
    <t>Tự chọn 2/4 học phần chuyên ngành Hoá dầu</t>
  </si>
  <si>
    <t>Các sản phẩm dầu khí</t>
  </si>
  <si>
    <t>SV Đăng ký học</t>
  </si>
  <si>
    <t>Công nghệ chế biến khí</t>
  </si>
  <si>
    <t>Kỹ thuật đường ống, bể chứa dầu khí</t>
  </si>
  <si>
    <t>Thí nghiệm chuyên ngành hóa dầu 1</t>
  </si>
  <si>
    <t>Xưởng TH Hoá</t>
  </si>
  <si>
    <t>HD01</t>
  </si>
  <si>
    <t>SV Đăng ký học - (Tối đa 25SV/ 1 ca thực hành)</t>
  </si>
  <si>
    <t>HD02</t>
  </si>
  <si>
    <t>Thí nghiệm chuyên ngành hóa dầu 2</t>
  </si>
  <si>
    <t>Xúc tác cho quá trình lọc hóa dầu</t>
  </si>
  <si>
    <t>CN HÓA DẦU 2</t>
  </si>
  <si>
    <t>HD03</t>
  </si>
  <si>
    <t>HD04</t>
  </si>
  <si>
    <t>Đồ án Lò hơi và mạng nhiệt</t>
  </si>
  <si>
    <t>Pháp luật đại cương</t>
  </si>
  <si>
    <t>Thực hành lắp đặt sửa chữa hệ thống điều hòa trung tâm</t>
  </si>
  <si>
    <t>Tự chọn 1/4 học phần (TcKTN5) - (Tối đa 30SV/ 1 ca thực hành)</t>
  </si>
  <si>
    <t>Thực hành lắp đặt sửa chữa máy lạnh công nghiệp</t>
  </si>
  <si>
    <t>Ứng dụng PLC trong hệ thống lạnh</t>
  </si>
  <si>
    <t>Khu A</t>
  </si>
  <si>
    <t>Vận hành Lò hơi và các thiết bị áp lực</t>
  </si>
  <si>
    <t>Thực hành vận hành và tự động hoá hệ thống lạnh</t>
  </si>
  <si>
    <t>SV Đăng ký học (Tối đa 30Sv/ 1 lớp)</t>
  </si>
  <si>
    <t>Tính toán thiết kế kho lạnh</t>
  </si>
  <si>
    <t>Xưởng trường(Mã 05)</t>
  </si>
  <si>
    <t>A9-508</t>
  </si>
  <si>
    <t>Xưởng trường(Mã 06)</t>
  </si>
  <si>
    <t>Kỹ năng giao tiếp</t>
  </si>
  <si>
    <t>Tự chọn 1/3 học phần (TcMay1)</t>
  </si>
  <si>
    <t>Kinh tế học đại cương</t>
  </si>
  <si>
    <t>Luật doanh nghiệp</t>
  </si>
  <si>
    <t>Nghiên cứu thị trường</t>
  </si>
  <si>
    <t>Tự chọn 2/3 học phần (TcMay5)</t>
  </si>
  <si>
    <t>Sinh thái và môi trường dệt may</t>
  </si>
  <si>
    <t>Thiết kế mẫu trên manơcanh</t>
  </si>
  <si>
    <t>Xưởng TH TKTT</t>
  </si>
  <si>
    <t>Tự chọn 2/3 học phần (TcMay5) - (Tối đa 23SV/ 1 ca thực hành)</t>
  </si>
  <si>
    <t>13,14,15,16</t>
  </si>
  <si>
    <t>Thiết kế trang phục 3</t>
  </si>
  <si>
    <t>SV Đăng ký học - (Tối đa 23SV/ 1 ca thực hành)</t>
  </si>
  <si>
    <t>Xưởng trường(Mã 07)</t>
  </si>
  <si>
    <t>9.10</t>
  </si>
  <si>
    <t>Xưởng trường(Mã 10)</t>
  </si>
  <si>
    <t>Xưởng trường(Mã 08)</t>
  </si>
  <si>
    <t>Xưởng trường(Mã 09)</t>
  </si>
  <si>
    <t>12</t>
  </si>
  <si>
    <t>Xưởng trường(Mã 12)</t>
  </si>
  <si>
    <t>11</t>
  </si>
  <si>
    <t>Xưởng trường(Mã 11)</t>
  </si>
  <si>
    <t>13</t>
  </si>
  <si>
    <t>Xưởng trường(Mã 13)</t>
  </si>
  <si>
    <t>Cơ sở dữ liệu đa phương tiện</t>
  </si>
  <si>
    <t>Tự chọn 1/3 học phần (TcCNTT42)</t>
  </si>
  <si>
    <t>Lập trình tiên tiến</t>
  </si>
  <si>
    <t>Lập trình ứng dụng cơ sở dữ liệu trên Web</t>
  </si>
  <si>
    <t>Phần mềm mã nguồn mở</t>
  </si>
  <si>
    <t>Tự chọn 1/3 học phần (TcCNTT43)</t>
  </si>
  <si>
    <t>Phát triển ứng dụng Game</t>
  </si>
  <si>
    <t>Thương mại điện tử</t>
  </si>
  <si>
    <t>Tự chọn 1/3 học phần (TcCNTT41)</t>
  </si>
  <si>
    <t>Điện toán đám mây</t>
  </si>
  <si>
    <t>Lập trình nhúng</t>
  </si>
  <si>
    <t>Cơ sở thiết kế máy công cụ</t>
  </si>
  <si>
    <t>Cơ khí 1</t>
  </si>
  <si>
    <t>SV đăng ký học chuyên ngành CN CTM</t>
  </si>
  <si>
    <t>Đồ án môn học Công nghệ chế tạo máy</t>
  </si>
  <si>
    <t>SV đăng ký học</t>
  </si>
  <si>
    <t xml:space="preserve">Thiết kế xưởng </t>
  </si>
  <si>
    <t>Tự chọn 1/4 học phần (nhóm TcCk4)</t>
  </si>
  <si>
    <t>Tổ chức và quản lý sản xuất</t>
  </si>
  <si>
    <t>Thực hành Hàn</t>
  </si>
  <si>
    <t>Thực hành Nguội</t>
  </si>
  <si>
    <t>14</t>
  </si>
  <si>
    <t>Xưởng trường(Mã 14)</t>
  </si>
  <si>
    <t>Thực hành CNC</t>
  </si>
  <si>
    <t>Tự động hoá quá trình sản xuất</t>
  </si>
  <si>
    <t>Cơ khí 2</t>
  </si>
  <si>
    <t>Công nghệ xử lý vật liệu</t>
  </si>
  <si>
    <t>Tự chọn 1/4 học phần</t>
  </si>
  <si>
    <t>15</t>
  </si>
  <si>
    <t>Xưởng trường(Mã 15)</t>
  </si>
  <si>
    <t>16</t>
  </si>
  <si>
    <t>Xưởng trường(Mã 16)</t>
  </si>
  <si>
    <t>Cơ khí 3</t>
  </si>
  <si>
    <t>17</t>
  </si>
  <si>
    <t>Xưởng trường(Mã 17)</t>
  </si>
  <si>
    <t>18</t>
  </si>
  <si>
    <t>Xưởng trường(Mã 18)</t>
  </si>
  <si>
    <t>Cơ khí 4</t>
  </si>
  <si>
    <t>19</t>
  </si>
  <si>
    <t>Xưởng trường(Mã 19)</t>
  </si>
  <si>
    <t>20</t>
  </si>
  <si>
    <t>Xưởng trường(Mã 20)</t>
  </si>
  <si>
    <t>Cơ khí 5</t>
  </si>
  <si>
    <t>21</t>
  </si>
  <si>
    <t>Xưởng trường(Mã 21)</t>
  </si>
  <si>
    <t>22</t>
  </si>
  <si>
    <t>Xưởng trường(Mã 22)</t>
  </si>
  <si>
    <t>Cơ khí 6</t>
  </si>
  <si>
    <t>23</t>
  </si>
  <si>
    <t>Xưởng trường(Mã 23)</t>
  </si>
  <si>
    <t>Cơ học vật rắn biến dạng</t>
  </si>
  <si>
    <t>Cơ khí 7</t>
  </si>
  <si>
    <t>SV Đăng ký học Chuyên ngành Thiết kế cơ khí</t>
  </si>
  <si>
    <t>Đồ án thiết kế cơ khí</t>
  </si>
  <si>
    <t>Kỹ thuật mô hình hoá và mô phỏng</t>
  </si>
  <si>
    <t>Thiết kế hệ thống cơ khí</t>
  </si>
  <si>
    <t>24</t>
  </si>
  <si>
    <t>Xưởng trường(Mã 24)</t>
  </si>
  <si>
    <t>Tự chọn 1/3 học phần (TcCĐT1)</t>
  </si>
  <si>
    <t>Tâm lý học người tiêu dùng</t>
  </si>
  <si>
    <t>Lập và phân tích dự án</t>
  </si>
  <si>
    <t>Tự chọn ít nhất 3 tín chỉ (Nhóm A)</t>
  </si>
  <si>
    <t>Mô hình hoá và mô phỏng hệ thống cơ điện tử</t>
  </si>
  <si>
    <t>Tự chọn 1/2 học phần (Nhóm B)</t>
  </si>
  <si>
    <t>Mạng truyền thông công nghiệp</t>
  </si>
  <si>
    <t>Tự chọn 1/2 học phần (Nhóm C) - Tối đa 20SV/ 1 ca thực hành)</t>
  </si>
  <si>
    <t>Thực hành Cơ điện tử</t>
  </si>
  <si>
    <t>Điều khiển Điện-Khí nén-Thủy lực</t>
  </si>
  <si>
    <t>Tự chọn 1/3 học phần (TcĐ1)</t>
  </si>
  <si>
    <t>Kỹ thuật chiếu sáng</t>
  </si>
  <si>
    <t>Tự chọn 1/6 học phần (TcĐ43)</t>
  </si>
  <si>
    <t>Bảo vệ rơ le và tự động hóa trong hệ thống điện</t>
  </si>
  <si>
    <t>Nhà máy điện và trạm biến áp</t>
  </si>
  <si>
    <t>Vận hành và điều khiển hệ thống điện</t>
  </si>
  <si>
    <t>Chất lượng điện năng</t>
  </si>
  <si>
    <t>Năng lượng mới và năng lượng tái tạo</t>
  </si>
  <si>
    <t>Thiết kế thiết bị điện và công nghệ chế tạo máy điện</t>
  </si>
  <si>
    <t>Tự chọn 1/5 học phần (TcĐ41)</t>
  </si>
  <si>
    <t>Trang bị điện 2</t>
  </si>
  <si>
    <t>Tự động hoá quá trình công nghệ</t>
  </si>
  <si>
    <t>Kỹ thuật Rô bốt</t>
  </si>
  <si>
    <t>Đồ án chuyên môn tự động hóa</t>
  </si>
  <si>
    <t>7,8,9,19</t>
  </si>
  <si>
    <t>Thực hành trang bị điện</t>
  </si>
  <si>
    <t>SV Đăng ký học - (Tối đa 30SV/ 1 ca thực hành)</t>
  </si>
  <si>
    <t>Kỹ thuật Audio-Video</t>
  </si>
  <si>
    <t>Tự chọn 1/3 học phần (TcĐT42)</t>
  </si>
  <si>
    <t>Thông tin di động</t>
  </si>
  <si>
    <t>Hệ thống viễn thông</t>
  </si>
  <si>
    <t>Kỹ thuật cảm biến</t>
  </si>
  <si>
    <t>Tự chọn 1/3 học phần (TcĐT43)</t>
  </si>
  <si>
    <t>Hệ thống điều khiển tuần tự</t>
  </si>
  <si>
    <t>Điều khiển động cơ điện</t>
  </si>
  <si>
    <t>Kỹ thuật ghép nối máy tính</t>
  </si>
  <si>
    <t>Tự chọn 1/2 học phần (TcĐT41)</t>
  </si>
  <si>
    <t>Kỹ thuật truyền số liệu</t>
  </si>
  <si>
    <t xml:space="preserve">Vi mạch số lập trình </t>
  </si>
  <si>
    <t>Điều khiển điện-Khí nén-Thủy lực</t>
  </si>
  <si>
    <t>Thiết kế hệ thống cung cấp điện</t>
  </si>
  <si>
    <t>3,4,5</t>
  </si>
  <si>
    <t>Tự chọn 1/3 học phần (TcTĐH43)</t>
  </si>
  <si>
    <t>Điều khiển quá trình</t>
  </si>
  <si>
    <t>Điều khiển số</t>
  </si>
  <si>
    <t>Tự chọn 1/4 học phần (TcTĐH42)</t>
  </si>
  <si>
    <t>Đồ án Điều khiển lô gíc và Trang bị điện</t>
  </si>
  <si>
    <t>Thực hành điều khiển lập trình PLC</t>
  </si>
  <si>
    <t>Thực hành thiết bị điều khiển điện</t>
  </si>
  <si>
    <t>Thực hành truyền động điện</t>
  </si>
  <si>
    <t>25</t>
  </si>
  <si>
    <t>26</t>
  </si>
  <si>
    <t>Di sản văn hóa truyền thống Việt Nam</t>
  </si>
  <si>
    <t>Tự chọn 2/3 học phần (TcHDDL4)</t>
  </si>
  <si>
    <t>Giới thiệu mỹ thuật Việt Nam</t>
  </si>
  <si>
    <t>Giới thiệu âm nhạc Việt Nam</t>
  </si>
  <si>
    <t>Lễ hội Việt Nam</t>
  </si>
  <si>
    <t>Tự chọn 1/2 học phần (TcQTDL5)</t>
  </si>
  <si>
    <t>Nghiệp vụ khách sạn</t>
  </si>
  <si>
    <t>Luật du lịch</t>
  </si>
  <si>
    <t>Công nghệ XML</t>
  </si>
  <si>
    <t>Hệ hỗ trợ quyết định</t>
  </si>
  <si>
    <t>Tự chọn 1/3 học phần (TcHTTT41)</t>
  </si>
  <si>
    <t>Hệ thống thông tin địa lý</t>
  </si>
  <si>
    <t>Tự chọn 1/3 học phần (TcHTTT42)</t>
  </si>
  <si>
    <t>Phân tích và thống kê số liệu</t>
  </si>
  <si>
    <t>Hệ thống thông tin kế toán</t>
  </si>
  <si>
    <t>Kế toán trong các ngành kinh tế đặc thù</t>
  </si>
  <si>
    <t>Tự chọn 1/4 học phần (TcKT5)</t>
  </si>
  <si>
    <t>Kế toán xuất nhập khẩu</t>
  </si>
  <si>
    <t>Kế toán công 2</t>
  </si>
  <si>
    <t>Kế toán và lập báo cáo thuế</t>
  </si>
  <si>
    <t>Kinh tế lượng</t>
  </si>
  <si>
    <t xml:space="preserve">Phân tích báo cáo tài chính </t>
  </si>
  <si>
    <t>Lý thuyết tập thô và ứng dụng</t>
  </si>
  <si>
    <t>Tự chọn 1/2 học phần (TcKHMT41)</t>
  </si>
  <si>
    <t>Nhập môn lý thuyết nhận dạng</t>
  </si>
  <si>
    <t>Tự chọn 1/2 học phần (TcKHMT42)</t>
  </si>
  <si>
    <t>Tính toán song song và phân tán</t>
  </si>
  <si>
    <t>Tự chọn 1/3 học phần (TcKiT5)</t>
  </si>
  <si>
    <t>Kế toán công ty</t>
  </si>
  <si>
    <t>Tổ chức công tác kế toán</t>
  </si>
  <si>
    <t>Kiểm soát quản lý</t>
  </si>
  <si>
    <t>Kiểm toán hoạt động</t>
  </si>
  <si>
    <t>Các quá trình sản xuất cơ bản</t>
  </si>
  <si>
    <t>Tự chọn 2/4 học phần (TcKTMT5)</t>
  </si>
  <si>
    <t>Thiết kế xây dựng công trình môi trường</t>
  </si>
  <si>
    <t>Kinh tế tài nguyên và môi trường</t>
  </si>
  <si>
    <t>Mô hình hóa môi trường</t>
  </si>
  <si>
    <t>Kỹ thuật xử lý nước thải</t>
  </si>
  <si>
    <t>Thực hành kỹ thuật xử lý nước thải</t>
  </si>
  <si>
    <t>Xưởng trường 01(Mã 02)</t>
  </si>
  <si>
    <t>Xưởng trường 01(Mã 01)</t>
  </si>
  <si>
    <t>Xưởng trường 01(Mã 04)</t>
  </si>
  <si>
    <t>Xưởng trường 01(Mã 03)</t>
  </si>
  <si>
    <t>Đảm bảo chất lượng phần mềm</t>
  </si>
  <si>
    <t>Tự chọn 1/2 học phần (TcKTPM41)</t>
  </si>
  <si>
    <t>Phát triển hệ thống doanh nghiệp điện tử (ERP)</t>
  </si>
  <si>
    <t>Tự chọn 1/2 học phần (TcKTPM42)</t>
  </si>
  <si>
    <t>Phát triển phần mềm hướng dịch vụ</t>
  </si>
  <si>
    <t xml:space="preserve">Địa lý kinh tế  </t>
  </si>
  <si>
    <t>Ngôn ngữ Anh 1</t>
  </si>
  <si>
    <t>Tự chọn 1/2 học phần (nhóm 3)</t>
  </si>
  <si>
    <t>Lịch sử kinh tế thế giới</t>
  </si>
  <si>
    <t>Kỹ năng làm việc (Tiếng Anh)</t>
  </si>
  <si>
    <t>Tự chọn 1/2 học phần (TcNNA2)</t>
  </si>
  <si>
    <t>Kỹ năng làm việc (Tiếng Việt)</t>
  </si>
  <si>
    <t>Kỹ thuật biên dịch 2</t>
  </si>
  <si>
    <t>NNA11</t>
  </si>
  <si>
    <t>NNA12</t>
  </si>
  <si>
    <t>NNA13</t>
  </si>
  <si>
    <t>Kỹ thuật phiên dịch 2</t>
  </si>
  <si>
    <t>Ngữ nghĩa</t>
  </si>
  <si>
    <t>Tự chọn 1/2 học phần (TcNNA5)</t>
  </si>
  <si>
    <t>Từ vựng học</t>
  </si>
  <si>
    <t>27</t>
  </si>
  <si>
    <t>Ngôn ngữ Anh 2</t>
  </si>
  <si>
    <t>NNA23</t>
  </si>
  <si>
    <t>NNA21</t>
  </si>
  <si>
    <t>NNA22</t>
  </si>
  <si>
    <t>28</t>
  </si>
  <si>
    <t>Ngôn ngữ Anh 3</t>
  </si>
  <si>
    <t>NNA31</t>
  </si>
  <si>
    <t>NNA32</t>
  </si>
  <si>
    <t>NNA33</t>
  </si>
  <si>
    <t>29</t>
  </si>
  <si>
    <t>Chẩn đoán kỹ thuật và kiểm định ô tô</t>
  </si>
  <si>
    <t>Ô tô 1</t>
  </si>
  <si>
    <t xml:space="preserve">Đồ án chuyên ngành ô tô </t>
  </si>
  <si>
    <t>Hệ thống điện - điện tử ô tô nâng cao</t>
  </si>
  <si>
    <t>SV Đăng ký học 10 tín chỉ chuyên ngành Điện ô tô</t>
  </si>
  <si>
    <t>Hệ thống điện thân xe</t>
  </si>
  <si>
    <t>Kiểm soát chất lượng (Ngành công nghệ Ô tô)</t>
  </si>
  <si>
    <t>Tự chọn 1/2 học phần</t>
  </si>
  <si>
    <t>Thí nghiệm điện ô tô</t>
  </si>
  <si>
    <t>SV Đăng ký học 10 tín chỉ chuyên ngành Điện ô tô - (Tối đa 20SV/ 1 ca thực hành)</t>
  </si>
  <si>
    <t>Thiết kế xưởng ô tô</t>
  </si>
  <si>
    <t>Thực hành kỹ thuật viên điện ô tô</t>
  </si>
  <si>
    <t>Ô tô 2</t>
  </si>
  <si>
    <t>Ô tô 3</t>
  </si>
  <si>
    <t>Ô tô 4</t>
  </si>
  <si>
    <t>Hệ thống nhiên liệu động cơ</t>
  </si>
  <si>
    <t>SV Đăng ký học 10 tín chỉ chuyên ngành Động cơ ô tô</t>
  </si>
  <si>
    <t>Thí nghiệm động cơ ô tô</t>
  </si>
  <si>
    <t>Thực hành kỹ thuật viên động cơ ô tô</t>
  </si>
  <si>
    <t>SV Đăng ký học 10 tín chỉ chuyên ngành Động cơ ô tô - (Tối đa 20SV/ 1 ca thực hành)</t>
  </si>
  <si>
    <t>Tính toán kết cấu động cơ</t>
  </si>
  <si>
    <t>Ô tô 5</t>
  </si>
  <si>
    <t>Ô tô 6</t>
  </si>
  <si>
    <t>Hệ thống thủy lực và khí nén trên ô tô</t>
  </si>
  <si>
    <t>SV Đăng ký học 10 tín chỉ chuyên ngành Gầm ô tô</t>
  </si>
  <si>
    <t>Thí nghiệm gầm ô tô</t>
  </si>
  <si>
    <t>Thực hành kỹ thuật viên gầm ô tô</t>
  </si>
  <si>
    <t>Tính toán kết cấu ô tô</t>
  </si>
  <si>
    <t>Chiến lược kinh doanh</t>
  </si>
  <si>
    <t>Lập và phân tích dự án đầu tư</t>
  </si>
  <si>
    <t>Quản trị chất lượng</t>
  </si>
  <si>
    <t>A10-604</t>
  </si>
  <si>
    <t>Tự chọn 1/2 học phần (TcQTDL4)</t>
  </si>
  <si>
    <t>Nghiệp vụ hướng dẫn du lịch</t>
  </si>
  <si>
    <t>Tuyến điểm du lịch Việt Nam</t>
  </si>
  <si>
    <t>Quản trị văn phòng</t>
  </si>
  <si>
    <t>Tự chọn 1/2 học phần (TcQTDL3)</t>
  </si>
  <si>
    <t>Tâm lý kinh doanh</t>
  </si>
  <si>
    <t>Tài chính tiền tệ</t>
  </si>
  <si>
    <t>Chiến lược phát triển nguồn nhân lực</t>
  </si>
  <si>
    <t>Đánh giá thực hiện công việc</t>
  </si>
  <si>
    <t>Đào tạo và phát triển nguồn nhân lực</t>
  </si>
  <si>
    <t>Tuyển dụng nguồn nhân lực</t>
  </si>
  <si>
    <t>Tâm lý học quản lý</t>
  </si>
  <si>
    <t>Kinh tế bảo hiểm</t>
  </si>
  <si>
    <t>Phân tích tài chính doanh nghiệp</t>
  </si>
  <si>
    <t>SV Đăng ký học chuyên ngành Tài chính doanh nghiệp</t>
  </si>
  <si>
    <t>Tài chính quốc tế</t>
  </si>
  <si>
    <t>2</t>
  </si>
  <si>
    <t>Nghiệp vụ kinh doanh ngân hàng</t>
  </si>
  <si>
    <t>SV Đăng ký học chuyên ngành Tài chính ngân hàng</t>
  </si>
  <si>
    <t>Kỹ thuật thêu và đính kết trang trí</t>
  </si>
  <si>
    <t>SV Đăng ký học - (Tối đa 35SV/ 1 ca thực hành)</t>
  </si>
  <si>
    <t>Marketing thời trang</t>
  </si>
  <si>
    <t>Tự chọn 1/3 học phần (TcTKTT3)</t>
  </si>
  <si>
    <t>Thiết kế thời trang 9</t>
  </si>
  <si>
    <t>Thiết kế và giác sơ đồ trên máy tính</t>
  </si>
  <si>
    <t>Xây dựng kế hoạch truyền thông</t>
  </si>
  <si>
    <t>Tự chọn 1/4 học phần (TcTKTT4)</t>
  </si>
  <si>
    <t>Tổ chức sản xuất và định mức kinh tế kỹ thuật ngành may</t>
  </si>
  <si>
    <t>THỜI KHÓA BIỀU (LỚP ỔN ĐỊNH)</t>
  </si>
  <si>
    <t>KHÓA:</t>
  </si>
  <si>
    <t>HỌC KỲ: 5</t>
  </si>
  <si>
    <r>
      <t>Đơn vị nhận:</t>
    </r>
    <r>
      <rPr>
        <b/>
        <sz val="11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CK, Ô, Đ, ĐT, Tin, NN, KHCB, KT,QLKD, Hoá,ML,May,SP</t>
    </r>
  </si>
  <si>
    <t>MÃ LỚP ĐỘC LẬP CHÍNH THỨC TRÊN HỆ THỐNG EUNI</t>
  </si>
  <si>
    <t>STT LỚP</t>
  </si>
  <si>
    <t>sttg</t>
  </si>
  <si>
    <t>201810303102001</t>
  </si>
  <si>
    <t>Ăn mòn và bảo vệ kim loại</t>
  </si>
  <si>
    <t>Tự chọn 1/3 học phần (TcHH3)</t>
  </si>
  <si>
    <t>201810303102002</t>
  </si>
  <si>
    <t>201810303102003</t>
  </si>
  <si>
    <t>201810303102004</t>
  </si>
  <si>
    <t>201810103101001</t>
  </si>
  <si>
    <t>An toàn và môi trường công nghiệp</t>
  </si>
  <si>
    <t>A9-502</t>
  </si>
  <si>
    <t>CƠ ĐIỆN TỬ 1</t>
  </si>
  <si>
    <t>201810103101002</t>
  </si>
  <si>
    <t>CƠ ĐIỆN TỬ 2</t>
  </si>
  <si>
    <t>201810103101003</t>
  </si>
  <si>
    <t>A9-206</t>
  </si>
  <si>
    <t>CƠ ĐIỆN TỬ 3</t>
  </si>
  <si>
    <t>201810103101004</t>
  </si>
  <si>
    <t>A9-405</t>
  </si>
  <si>
    <t>201810103101005</t>
  </si>
  <si>
    <t>201810103101006</t>
  </si>
  <si>
    <t>A9-406</t>
  </si>
  <si>
    <t>201810103101007</t>
  </si>
  <si>
    <t>201810103101008</t>
  </si>
  <si>
    <t>A9-501</t>
  </si>
  <si>
    <t>201810103101009</t>
  </si>
  <si>
    <t>201810103101010</t>
  </si>
  <si>
    <t>201810103101011</t>
  </si>
  <si>
    <t>A9-403</t>
  </si>
  <si>
    <t>201810103101012</t>
  </si>
  <si>
    <t>201810103101013</t>
  </si>
  <si>
    <t>A9-404</t>
  </si>
  <si>
    <t>201810103101014</t>
  </si>
  <si>
    <t>201810103101015</t>
  </si>
  <si>
    <t>201810703103001</t>
  </si>
  <si>
    <t>Bơm, quạt, máy nén</t>
  </si>
  <si>
    <t>A7-303</t>
  </si>
  <si>
    <t>Tự chọn 1/3 học phần (TcKTN3)</t>
  </si>
  <si>
    <t>201810703103002</t>
  </si>
  <si>
    <t>201810103102007</t>
  </si>
  <si>
    <t>CAD</t>
  </si>
  <si>
    <t>201810103102008</t>
  </si>
  <si>
    <t>201810103102009</t>
  </si>
  <si>
    <t>201810103102010</t>
  </si>
  <si>
    <t>201810103102011</t>
  </si>
  <si>
    <t>201810803102001</t>
  </si>
  <si>
    <t>CAD trong điện tử</t>
  </si>
  <si>
    <t>Xưởng TH Điện tử</t>
  </si>
  <si>
    <t>Điện tử</t>
  </si>
  <si>
    <t>SV Đăng ký học (Tối đa 25SV/ 1 ca thực hành)</t>
  </si>
  <si>
    <t>201810803102002</t>
  </si>
  <si>
    <t>201810803102003</t>
  </si>
  <si>
    <t>201810803102004</t>
  </si>
  <si>
    <t>201810803102005</t>
  </si>
  <si>
    <t>201810803102006</t>
  </si>
  <si>
    <t>201810803102007</t>
  </si>
  <si>
    <t>201810803102008</t>
  </si>
  <si>
    <t>201810803102009</t>
  </si>
  <si>
    <t>201810803102010</t>
  </si>
  <si>
    <t>201810803102011</t>
  </si>
  <si>
    <t>201810803102012</t>
  </si>
  <si>
    <t>201810803102013</t>
  </si>
  <si>
    <t>201810803102014</t>
  </si>
  <si>
    <t>201810803102015</t>
  </si>
  <si>
    <t>201810803102016</t>
  </si>
  <si>
    <t>201810803102017</t>
  </si>
  <si>
    <t>201810803102018</t>
  </si>
  <si>
    <t>201810803102019</t>
  </si>
  <si>
    <t>201810803102020</t>
  </si>
  <si>
    <t>201810803102021</t>
  </si>
  <si>
    <t>201810803102022</t>
  </si>
  <si>
    <t>Điện tử 8</t>
  </si>
  <si>
    <t>201810803102023</t>
  </si>
  <si>
    <t>201810803102024</t>
  </si>
  <si>
    <t>201810803102025</t>
  </si>
  <si>
    <t>TT và MMT</t>
  </si>
  <si>
    <t>TT và MMT 1</t>
  </si>
  <si>
    <t>201810803102026</t>
  </si>
  <si>
    <t>201810803102027</t>
  </si>
  <si>
    <t>TT và MMT 2</t>
  </si>
  <si>
    <t>201810803102028</t>
  </si>
  <si>
    <t>201810103103001</t>
  </si>
  <si>
    <t>CAD/CAE</t>
  </si>
  <si>
    <t>Tự chọn 1/6 học phần (TcCK4)</t>
  </si>
  <si>
    <t>201810103103002</t>
  </si>
  <si>
    <t>201810103103003</t>
  </si>
  <si>
    <t>201810103103004</t>
  </si>
  <si>
    <t>201810103103005</t>
  </si>
  <si>
    <t>201810103103006</t>
  </si>
  <si>
    <t>201810103103007</t>
  </si>
  <si>
    <t>Căn bản về Công nghệ thông tin 1</t>
  </si>
  <si>
    <t>Thứ 2-4</t>
  </si>
  <si>
    <t>A7_PM7_tầng 3</t>
  </si>
  <si>
    <t>12/11/2018</t>
  </si>
  <si>
    <t>Thứ 3-6</t>
  </si>
  <si>
    <t>A7_PM6_tầng 4</t>
  </si>
  <si>
    <t>8,9,10,11,12</t>
  </si>
  <si>
    <t>A7_PM5_tầng 4</t>
  </si>
  <si>
    <t>A7_PM4_tầng 4</t>
  </si>
  <si>
    <t>A7_PM8_tầng 3</t>
  </si>
  <si>
    <t>CN HÓA DẦU</t>
  </si>
  <si>
    <t>Thứ 5-7</t>
  </si>
  <si>
    <t>A7_PM2_tầng 4</t>
  </si>
  <si>
    <t>ĐK TĐH</t>
  </si>
  <si>
    <t>Thứ 2-4-6</t>
  </si>
  <si>
    <t>A7_PM3_tầng 4</t>
  </si>
  <si>
    <t>A12_PM502_tầng 5</t>
  </si>
  <si>
    <t>Thứ 3-5-7</t>
  </si>
  <si>
    <t>A12_PM501_tầng 5</t>
  </si>
  <si>
    <t>Ô TÔ 1</t>
  </si>
  <si>
    <t>A7_PM1_tầng 4</t>
  </si>
  <si>
    <t>Ô TÔ 2</t>
  </si>
  <si>
    <t>Ô TÔ 3</t>
  </si>
  <si>
    <t>Ô TÔ 4</t>
  </si>
  <si>
    <t>A12_PM503_tầng 5</t>
  </si>
  <si>
    <t>Ô TÔ 5</t>
  </si>
  <si>
    <t>Sáng</t>
  </si>
  <si>
    <t>Chiều</t>
  </si>
  <si>
    <t>30</t>
  </si>
  <si>
    <t>31</t>
  </si>
  <si>
    <t>32</t>
  </si>
  <si>
    <t>201810103105001</t>
  </si>
  <si>
    <t>Cảm biến và hệ thống đo lường</t>
  </si>
  <si>
    <t>201810103105002</t>
  </si>
  <si>
    <t>201810103105003</t>
  </si>
  <si>
    <t>201811603101001</t>
  </si>
  <si>
    <t>MARKETING 1</t>
  </si>
  <si>
    <t>201810103113001</t>
  </si>
  <si>
    <t>Cơ điện tử 1</t>
  </si>
  <si>
    <t>201810103113002</t>
  </si>
  <si>
    <t>201810103113003</t>
  </si>
  <si>
    <t>201810503110001</t>
  </si>
  <si>
    <t>Cơ sở lập trình nhúng</t>
  </si>
  <si>
    <t>A10-807</t>
  </si>
  <si>
    <t>Tự chọn 1/4 học phần (TcCNTT3)</t>
  </si>
  <si>
    <t>201810503110002</t>
  </si>
  <si>
    <t>201810503110003</t>
  </si>
  <si>
    <t>A10-808</t>
  </si>
  <si>
    <t>201811403103003</t>
  </si>
  <si>
    <t>Cơ sở văn hóa Việt Nam</t>
  </si>
  <si>
    <t>A8-304</t>
  </si>
  <si>
    <t>201811403103004</t>
  </si>
  <si>
    <t>201811403103005</t>
  </si>
  <si>
    <t>B4-504</t>
  </si>
  <si>
    <t>201810103108001</t>
  </si>
  <si>
    <t>Công nghệ chế tạo máy 1</t>
  </si>
  <si>
    <t>201810103108002</t>
  </si>
  <si>
    <t>201810103108003</t>
  </si>
  <si>
    <t>201810103108004</t>
  </si>
  <si>
    <t>201810103108005</t>
  </si>
  <si>
    <t>201810103108006</t>
  </si>
  <si>
    <t>201810103108007</t>
  </si>
  <si>
    <t>201810103107001</t>
  </si>
  <si>
    <t>Công nghệ CNC</t>
  </si>
  <si>
    <t>201810103107002</t>
  </si>
  <si>
    <t>201810103107003</t>
  </si>
  <si>
    <t>201810103107004</t>
  </si>
  <si>
    <t>201810103107005</t>
  </si>
  <si>
    <t>201810103107006</t>
  </si>
  <si>
    <t>201810103107007</t>
  </si>
  <si>
    <t>201810403102001</t>
  </si>
  <si>
    <t>201810403102002</t>
  </si>
  <si>
    <t>201810403102003</t>
  </si>
  <si>
    <t>201810403103001</t>
  </si>
  <si>
    <t>Công nghệ may 3</t>
  </si>
  <si>
    <t>201810403103002</t>
  </si>
  <si>
    <t>201810403103003</t>
  </si>
  <si>
    <t>201810403104001</t>
  </si>
  <si>
    <t>Công nghệ thông tin hỗ trợ quản lý sản xuất</t>
  </si>
  <si>
    <t>Xưởng TH May</t>
  </si>
  <si>
    <t>CN MAY</t>
  </si>
  <si>
    <t>Tự chọn 2/4 học phần (TcMay3) - (Tối đa 23SV/ 1 ca thực hành)</t>
  </si>
  <si>
    <t>201810403104002</t>
  </si>
  <si>
    <t>201810403104003</t>
  </si>
  <si>
    <t>201810403104004</t>
  </si>
  <si>
    <t>201810403104005</t>
  </si>
  <si>
    <t>Chủ nhật</t>
  </si>
  <si>
    <t>201810403104006</t>
  </si>
  <si>
    <t>201810703104001</t>
  </si>
  <si>
    <t>Cung cấp điện</t>
  </si>
  <si>
    <t>A7-615</t>
  </si>
  <si>
    <t>201810703104002</t>
  </si>
  <si>
    <t>201810703104003</t>
  </si>
  <si>
    <t>A7-616</t>
  </si>
  <si>
    <t>201810703104004</t>
  </si>
  <si>
    <t>201810703104005</t>
  </si>
  <si>
    <t>201810703104006</t>
  </si>
  <si>
    <t>201810703104007</t>
  </si>
  <si>
    <t>A7-315</t>
  </si>
  <si>
    <t>201810803165001</t>
  </si>
  <si>
    <t>Đa truy nhập vô tuyến</t>
  </si>
  <si>
    <t>Tự chọn 1/5 học phần (TcTTMMT3)</t>
  </si>
  <si>
    <t>201810803165002</t>
  </si>
  <si>
    <t>201811303101001</t>
  </si>
  <si>
    <t>Dẫn luận ngôn ngữ học</t>
  </si>
  <si>
    <t>A9-306</t>
  </si>
  <si>
    <t>201811303101002</t>
  </si>
  <si>
    <t>201811303101003</t>
  </si>
  <si>
    <t>201811303101004</t>
  </si>
  <si>
    <t>201810103128001</t>
  </si>
  <si>
    <t>Dao động kỹ thuật</t>
  </si>
  <si>
    <t>201810103128002</t>
  </si>
  <si>
    <t>201810103128003</t>
  </si>
  <si>
    <t>201810103128004</t>
  </si>
  <si>
    <t>201810103128005</t>
  </si>
  <si>
    <t>201810103128006</t>
  </si>
  <si>
    <t>201810103128007</t>
  </si>
  <si>
    <t>201811603104013</t>
  </si>
  <si>
    <t>Đạo đức kinh doanh</t>
  </si>
  <si>
    <t>A9-305</t>
  </si>
  <si>
    <t>Tự chọn 1/3 học phần (TcQTDL2)</t>
  </si>
  <si>
    <t>201811603104014</t>
  </si>
  <si>
    <t>201811603104015</t>
  </si>
  <si>
    <t>201811603106013</t>
  </si>
  <si>
    <t>201811603106014</t>
  </si>
  <si>
    <t>201811603106015</t>
  </si>
  <si>
    <t>201810703114001</t>
  </si>
  <si>
    <t>Tự chọn 2/4 học phần (TcKTĐ3)</t>
  </si>
  <si>
    <t>201810703114002</t>
  </si>
  <si>
    <t>201810703114003</t>
  </si>
  <si>
    <t>201810703114004</t>
  </si>
  <si>
    <t>201810703114005</t>
  </si>
  <si>
    <t>201810703114006</t>
  </si>
  <si>
    <t>201810703114007</t>
  </si>
  <si>
    <t>201810803166001</t>
  </si>
  <si>
    <t>Đồ án Truyền thông và mạng máy tính 1</t>
  </si>
  <si>
    <t>A7-610</t>
  </si>
  <si>
    <t>201810803166002</t>
  </si>
  <si>
    <t>201810403113001</t>
  </si>
  <si>
    <t>Đồ họa thời trang</t>
  </si>
  <si>
    <t>TKTT</t>
  </si>
  <si>
    <t>Tự chọn 1/3 học phần (TcTKTT2) - (Tối đa 35SV/ 1 ca thực hành)</t>
  </si>
  <si>
    <t>201810403113002</t>
  </si>
  <si>
    <t>201810403113003</t>
  </si>
  <si>
    <t>201810703116001</t>
  </si>
  <si>
    <t>Đo lường nhiệt</t>
  </si>
  <si>
    <t>201810703116002</t>
  </si>
  <si>
    <t>201811303106001</t>
  </si>
  <si>
    <t>Đọc - viết 5</t>
  </si>
  <si>
    <t>201811303106002</t>
  </si>
  <si>
    <t>A7-603A</t>
  </si>
  <si>
    <t>201811303106003</t>
  </si>
  <si>
    <t>201811303106004</t>
  </si>
  <si>
    <t>201811603102001</t>
  </si>
  <si>
    <t>Dự toán ngân sách doanh nghiệp</t>
  </si>
  <si>
    <t>A10-707</t>
  </si>
  <si>
    <t>SV Đăng ký học chuyên ngành Tài chính doanh nghiệp (60 tiết - bố trí học 4 tiết/ tuần)</t>
  </si>
  <si>
    <t>201811603102002</t>
  </si>
  <si>
    <t>201811603102003</t>
  </si>
  <si>
    <t>201811203101049</t>
  </si>
  <si>
    <t>Đường lối cách mạng của Đảng Cộng sản Việt Nam</t>
  </si>
  <si>
    <t>201811203101050</t>
  </si>
  <si>
    <t>201811203101051</t>
  </si>
  <si>
    <t>201811203101052</t>
  </si>
  <si>
    <t>201811203101053</t>
  </si>
  <si>
    <t>201811203101054</t>
  </si>
  <si>
    <t>201811203101055</t>
  </si>
  <si>
    <t>201811203101056</t>
  </si>
  <si>
    <t>A9-506</t>
  </si>
  <si>
    <t>201811003101018</t>
  </si>
  <si>
    <t>Hàm số biến số phức</t>
  </si>
  <si>
    <t>Tự chọn 1/3 học phần (TcCđt2)</t>
  </si>
  <si>
    <t>201811003101019</t>
  </si>
  <si>
    <t>201811003101020</t>
  </si>
  <si>
    <t>201811003101021</t>
  </si>
  <si>
    <t>Tự chọn 1/3 học phần (TcCK2)</t>
  </si>
  <si>
    <t>201811003101022</t>
  </si>
  <si>
    <t>201811003101023</t>
  </si>
  <si>
    <t>201811003101024</t>
  </si>
  <si>
    <t>201811003101025</t>
  </si>
  <si>
    <t>201811003101026</t>
  </si>
  <si>
    <t>201811003101027</t>
  </si>
  <si>
    <t>201811003101028</t>
  </si>
  <si>
    <t>A9-505</t>
  </si>
  <si>
    <t>Tự chọn 1/3 học phần (TcĐT2)</t>
  </si>
  <si>
    <t>201811003101029</t>
  </si>
  <si>
    <t>201811003101030</t>
  </si>
  <si>
    <t>201811003101031</t>
  </si>
  <si>
    <t>201811003101032</t>
  </si>
  <si>
    <t>201811003101033</t>
  </si>
  <si>
    <t>201811003101034</t>
  </si>
  <si>
    <t>A8-602</t>
  </si>
  <si>
    <t>201811003101035</t>
  </si>
  <si>
    <t>201811403157001</t>
  </si>
  <si>
    <t>Hành chính công</t>
  </si>
  <si>
    <t>Tự chọn 1/2 học phần (TcQTVP4) - (45 tiết - bố trí học 3 tiết/ tuần)</t>
  </si>
  <si>
    <t>201811403157002</t>
  </si>
  <si>
    <t>201811603187001</t>
  </si>
  <si>
    <t>Hành vi người tiêu dùng</t>
  </si>
  <si>
    <t>201810503123001</t>
  </si>
  <si>
    <t>Hệ quản trị cơ sở dữ liệu (SQL Server)</t>
  </si>
  <si>
    <t>A10-805</t>
  </si>
  <si>
    <t>201810503123002</t>
  </si>
  <si>
    <t>201810503123003</t>
  </si>
  <si>
    <t>A7-308</t>
  </si>
  <si>
    <t>201810503123004</t>
  </si>
  <si>
    <t>201810103142001</t>
  </si>
  <si>
    <t>Hệ thống tự động thuỷ khí</t>
  </si>
  <si>
    <t>201810103142002</t>
  </si>
  <si>
    <t>201810103142003</t>
  </si>
  <si>
    <t>201810103142004</t>
  </si>
  <si>
    <t>201810103142005</t>
  </si>
  <si>
    <t>201810103142006</t>
  </si>
  <si>
    <t>201810103142007</t>
  </si>
  <si>
    <t>201810303141001</t>
  </si>
  <si>
    <t>Hóa học xanh</t>
  </si>
  <si>
    <t>Tự chọn 1/3 học phần (TcKTMT3)</t>
  </si>
  <si>
    <t>201810303143001</t>
  </si>
  <si>
    <t>Hóa kỹ thuật đại cương</t>
  </si>
  <si>
    <t>B3-401</t>
  </si>
  <si>
    <t>201810303143002</t>
  </si>
  <si>
    <t>201810303143003</t>
  </si>
  <si>
    <t>B3-303</t>
  </si>
  <si>
    <t>201810303143004</t>
  </si>
  <si>
    <t>B3-304</t>
  </si>
  <si>
    <t>201811603110001</t>
  </si>
  <si>
    <t>Kế hoạch kinh doanh</t>
  </si>
  <si>
    <t>A10-705</t>
  </si>
  <si>
    <t>201811603110002</t>
  </si>
  <si>
    <t>201811603110003</t>
  </si>
  <si>
    <t>A10-706</t>
  </si>
  <si>
    <t>201811603110004</t>
  </si>
  <si>
    <t>201811603110005</t>
  </si>
  <si>
    <t>201811603110006</t>
  </si>
  <si>
    <t>QTKD 6</t>
  </si>
  <si>
    <t>201811603110007</t>
  </si>
  <si>
    <t>A10-708</t>
  </si>
  <si>
    <t>QTKD 7</t>
  </si>
  <si>
    <t>201811103103001</t>
  </si>
  <si>
    <t>B3-107</t>
  </si>
  <si>
    <t>201811103103002</t>
  </si>
  <si>
    <t>201811103103003</t>
  </si>
  <si>
    <t>B3-106</t>
  </si>
  <si>
    <t>201811103103004</t>
  </si>
  <si>
    <t>201811103103005</t>
  </si>
  <si>
    <t>201811103103006</t>
  </si>
  <si>
    <t>201811103103007</t>
  </si>
  <si>
    <t>B3-108</t>
  </si>
  <si>
    <t>201811103103008</t>
  </si>
  <si>
    <t>201811103103009</t>
  </si>
  <si>
    <t>KẾ TOÁN 9</t>
  </si>
  <si>
    <t>201811103143001</t>
  </si>
  <si>
    <t>Kế toán định giá tài sản doanh nghiệp</t>
  </si>
  <si>
    <t>Tự chọn 1/4 học phần (TcKT4)</t>
  </si>
  <si>
    <t>201811103143002</t>
  </si>
  <si>
    <t>201811103143003</t>
  </si>
  <si>
    <t>201811103143004</t>
  </si>
  <si>
    <t>201811103143005</t>
  </si>
  <si>
    <t>201811103143006</t>
  </si>
  <si>
    <t>201811103143007</t>
  </si>
  <si>
    <t>201811103143008</t>
  </si>
  <si>
    <t>201811103143009</t>
  </si>
  <si>
    <t>201811103110001</t>
  </si>
  <si>
    <t>Kế toán tài chính 2</t>
  </si>
  <si>
    <t>201811103110002</t>
  </si>
  <si>
    <t>201811103110003</t>
  </si>
  <si>
    <t>201811103110004</t>
  </si>
  <si>
    <t>201811103110005</t>
  </si>
  <si>
    <t>201811103110006</t>
  </si>
  <si>
    <t>201811103110007</t>
  </si>
  <si>
    <t>201811103110008</t>
  </si>
  <si>
    <t>201811103110009</t>
  </si>
  <si>
    <t>201811103110010</t>
  </si>
  <si>
    <t>201811103110011</t>
  </si>
  <si>
    <t>201810203121001</t>
  </si>
  <si>
    <t>Kết cấu ô tô</t>
  </si>
  <si>
    <t>201810203121002</t>
  </si>
  <si>
    <t>201810203121003</t>
  </si>
  <si>
    <t>201810203121004</t>
  </si>
  <si>
    <t>201810203121005</t>
  </si>
  <si>
    <t>201810503125001</t>
  </si>
  <si>
    <t>Kiểm thử phần mềm</t>
  </si>
  <si>
    <t>201810503125002</t>
  </si>
  <si>
    <t>201810503125003</t>
  </si>
  <si>
    <t>201811103118001</t>
  </si>
  <si>
    <t>201811103118002</t>
  </si>
  <si>
    <t>201810503126010</t>
  </si>
  <si>
    <t>Kiến trúc máy tính</t>
  </si>
  <si>
    <t>201810503126011</t>
  </si>
  <si>
    <t>201810403119001</t>
  </si>
  <si>
    <t>Kinh doanh thời trang</t>
  </si>
  <si>
    <t>Tự chọn 2/4 học phần (TcMay3)</t>
  </si>
  <si>
    <t>201810403119002</t>
  </si>
  <si>
    <t>201810403119003</t>
  </si>
  <si>
    <t>201811603113003</t>
  </si>
  <si>
    <t>Tự chọn 1/3 học phần (TcHH1)</t>
  </si>
  <si>
    <t>201811603113004</t>
  </si>
  <si>
    <t>201811603113005</t>
  </si>
  <si>
    <t>201811603113006</t>
  </si>
  <si>
    <t>201811603113007</t>
  </si>
  <si>
    <t>Tự chọn 1/3 học phần (TcCK1)</t>
  </si>
  <si>
    <t>201811603113008</t>
  </si>
  <si>
    <t>201811603113009</t>
  </si>
  <si>
    <t>201811603113010</t>
  </si>
  <si>
    <t>201811603113011</t>
  </si>
  <si>
    <t>201811603113012</t>
  </si>
  <si>
    <t>201811603113013</t>
  </si>
  <si>
    <t>201811603113014</t>
  </si>
  <si>
    <t>Tự chọn 1/3 học phần (TcOto1)</t>
  </si>
  <si>
    <t>201811603113015</t>
  </si>
  <si>
    <t>201811603113016</t>
  </si>
  <si>
    <t>201811603113017</t>
  </si>
  <si>
    <t>201811603113018</t>
  </si>
  <si>
    <t>201811003102002</t>
  </si>
  <si>
    <t>201811003102003</t>
  </si>
  <si>
    <t>201811003102004</t>
  </si>
  <si>
    <t>201811003102005</t>
  </si>
  <si>
    <t>201811003102006</t>
  </si>
  <si>
    <t>201811003102007</t>
  </si>
  <si>
    <t>201811003102008</t>
  </si>
  <si>
    <t>B3-103</t>
  </si>
  <si>
    <t>201811003102009</t>
  </si>
  <si>
    <t>201811003102010</t>
  </si>
  <si>
    <t>201811003102011</t>
  </si>
  <si>
    <t>201811003102012</t>
  </si>
  <si>
    <t>201811003102013</t>
  </si>
  <si>
    <t>201811003102014</t>
  </si>
  <si>
    <t>201811003102015</t>
  </si>
  <si>
    <t>201811003102016</t>
  </si>
  <si>
    <t>201811003102017</t>
  </si>
  <si>
    <t>201811003102018</t>
  </si>
  <si>
    <t>201811003102019</t>
  </si>
  <si>
    <t>201811003102020</t>
  </si>
  <si>
    <t>201811003102021</t>
  </si>
  <si>
    <t>201811003102022</t>
  </si>
  <si>
    <t>201811603172001</t>
  </si>
  <si>
    <t>Kinh tế nguồn nhân lực</t>
  </si>
  <si>
    <t>201811603172002</t>
  </si>
  <si>
    <t>201811603116025</t>
  </si>
  <si>
    <t>Kinh tế vĩ mô</t>
  </si>
  <si>
    <t>201811603116026</t>
  </si>
  <si>
    <t>201811603116027</t>
  </si>
  <si>
    <t>201810403120001</t>
  </si>
  <si>
    <t>Ký họa</t>
  </si>
  <si>
    <t>201810403120002</t>
  </si>
  <si>
    <t>201810403120003</t>
  </si>
  <si>
    <t>201811403114006</t>
  </si>
  <si>
    <t>201811403114007</t>
  </si>
  <si>
    <t>201811403114008</t>
  </si>
  <si>
    <t>201811403114009</t>
  </si>
  <si>
    <t>201811403114010</t>
  </si>
  <si>
    <t>201811403114011</t>
  </si>
  <si>
    <t>201811403114012</t>
  </si>
  <si>
    <t>201811403114013</t>
  </si>
  <si>
    <t>201811403114014</t>
  </si>
  <si>
    <t>201811403114015</t>
  </si>
  <si>
    <t>201811403114016</t>
  </si>
  <si>
    <t>201811403114017</t>
  </si>
  <si>
    <t>201811403114018</t>
  </si>
  <si>
    <t>201811403114019</t>
  </si>
  <si>
    <t>201811403114020</t>
  </si>
  <si>
    <t>201811403114021</t>
  </si>
  <si>
    <t>201811603117001</t>
  </si>
  <si>
    <t>Kỹ năng làm việc nhóm</t>
  </si>
  <si>
    <t>Tự chọn 1/2 học phần (TcQTKD3)</t>
  </si>
  <si>
    <t>201811603117002</t>
  </si>
  <si>
    <t>201811603117003</t>
  </si>
  <si>
    <t>201811603117004</t>
  </si>
  <si>
    <t>201811603117005</t>
  </si>
  <si>
    <t>201811603117006</t>
  </si>
  <si>
    <t>201811603117007</t>
  </si>
  <si>
    <t>201811403160001</t>
  </si>
  <si>
    <t>Kỹ năng phỏng vấn</t>
  </si>
  <si>
    <t>Tự chọn 1/2 học phần (TcQTNL4)</t>
  </si>
  <si>
    <t>201811403160002</t>
  </si>
  <si>
    <t>201811603174001</t>
  </si>
  <si>
    <t>Kỹ năng tổ chức và điều hành cuộc họp</t>
  </si>
  <si>
    <t>201811603174002</t>
  </si>
  <si>
    <t>201810803111014</t>
  </si>
  <si>
    <t>Kỹ thuật điện tử</t>
  </si>
  <si>
    <t>Tự chọn 1/3 học phần (TcCđt31)</t>
  </si>
  <si>
    <t>201810803111015</t>
  </si>
  <si>
    <t>201810803111016</t>
  </si>
  <si>
    <t>201810703138001</t>
  </si>
  <si>
    <t>Kỹ thuật đo lường và cảm biến</t>
  </si>
  <si>
    <t>201810703138002</t>
  </si>
  <si>
    <t>201810703138003</t>
  </si>
  <si>
    <t>201810703138004</t>
  </si>
  <si>
    <t>201810703138005</t>
  </si>
  <si>
    <t>201810703138006</t>
  </si>
  <si>
    <t>201810703138007</t>
  </si>
  <si>
    <t>201810703139001</t>
  </si>
  <si>
    <t>Kỹ thuật lạnh</t>
  </si>
  <si>
    <t>201810703139002</t>
  </si>
  <si>
    <t>201810803113001</t>
  </si>
  <si>
    <t>Kỹ thuật lập trình nhúng</t>
  </si>
  <si>
    <t>201810803113002</t>
  </si>
  <si>
    <t>201810803113003</t>
  </si>
  <si>
    <t>201810803113004</t>
  </si>
  <si>
    <t>201810803113005</t>
  </si>
  <si>
    <t>201810803113006</t>
  </si>
  <si>
    <t>201810803113007</t>
  </si>
  <si>
    <t>201810803113008</t>
  </si>
  <si>
    <t>201810803113009</t>
  </si>
  <si>
    <t>201810803113010</t>
  </si>
  <si>
    <t>201810303156001</t>
  </si>
  <si>
    <t>Kỹ thuật môi trường</t>
  </si>
  <si>
    <t>201810303156002</t>
  </si>
  <si>
    <t>201810303156003</t>
  </si>
  <si>
    <t>201810303156004</t>
  </si>
  <si>
    <t>201810703140001</t>
  </si>
  <si>
    <t>Kỹ thuật môi trường nhiệt lạnh</t>
  </si>
  <si>
    <t>201810703140002</t>
  </si>
  <si>
    <t>201810303157001</t>
  </si>
  <si>
    <t>Kỹ thuật phản ứng</t>
  </si>
  <si>
    <t>201810303157002</t>
  </si>
  <si>
    <t>201810303157003</t>
  </si>
  <si>
    <t>201810303157004</t>
  </si>
  <si>
    <t>201810303157005</t>
  </si>
  <si>
    <t>201810303159001</t>
  </si>
  <si>
    <t>Kỹ thuật phòng thí nghiệm</t>
  </si>
  <si>
    <t>201810303159002</t>
  </si>
  <si>
    <t>201810303159003</t>
  </si>
  <si>
    <t>201810303159004</t>
  </si>
  <si>
    <t>201810803171001</t>
  </si>
  <si>
    <t>Kỹ thuật truyền dẫn</t>
  </si>
  <si>
    <t>201810803171002</t>
  </si>
  <si>
    <t>201810103147001</t>
  </si>
  <si>
    <t>Kỹ thuật tự động hoá</t>
  </si>
  <si>
    <t>201810103147002</t>
  </si>
  <si>
    <t>201810103147003</t>
  </si>
  <si>
    <t>201810803116001</t>
  </si>
  <si>
    <t>201810303161002</t>
  </si>
  <si>
    <t>201810303161001</t>
  </si>
  <si>
    <t>Kỹ thuật xúc tác</t>
  </si>
  <si>
    <t>201810503130003</t>
  </si>
  <si>
    <t>201810503130004</t>
  </si>
  <si>
    <t>201810503130001</t>
  </si>
  <si>
    <t>Lập trình hướng đối tượng</t>
  </si>
  <si>
    <t>201810503130002</t>
  </si>
  <si>
    <t>201810503130005</t>
  </si>
  <si>
    <t>A8-401</t>
  </si>
  <si>
    <t>KT Máy tính 1</t>
  </si>
  <si>
    <t>201810503130006</t>
  </si>
  <si>
    <t>KT Máy tính 2</t>
  </si>
  <si>
    <t>201810503130007</t>
  </si>
  <si>
    <t>A10-806</t>
  </si>
  <si>
    <t>201810503130008</t>
  </si>
  <si>
    <t>201810503130009</t>
  </si>
  <si>
    <t>201810503130010</t>
  </si>
  <si>
    <t>201810503130011</t>
  </si>
  <si>
    <t>201810503135001</t>
  </si>
  <si>
    <t>201810503135002</t>
  </si>
  <si>
    <t>201810503135003</t>
  </si>
  <si>
    <t>201811603119001</t>
  </si>
  <si>
    <t>201811603119002</t>
  </si>
  <si>
    <t>201811603119003</t>
  </si>
  <si>
    <t>201811603119004</t>
  </si>
  <si>
    <t>201811603119005</t>
  </si>
  <si>
    <t>201811603119006</t>
  </si>
  <si>
    <t>201811603119007</t>
  </si>
  <si>
    <t>201811603121013</t>
  </si>
  <si>
    <t>201811603121014</t>
  </si>
  <si>
    <t>201811603121015</t>
  </si>
  <si>
    <t>201810703145001</t>
  </si>
  <si>
    <t>Lò công nghiệp và lò điện</t>
  </si>
  <si>
    <t>Tự chọn 1/2 học phần (TcKTN4)</t>
  </si>
  <si>
    <t>201810703145002</t>
  </si>
  <si>
    <t>201811203104011</t>
  </si>
  <si>
    <t>Luật kinh tế</t>
  </si>
  <si>
    <t>201811203104012</t>
  </si>
  <si>
    <t>201811103119001</t>
  </si>
  <si>
    <t>Luật và chuẩn mực kế toán</t>
  </si>
  <si>
    <t>201811103119002</t>
  </si>
  <si>
    <t>201811103119003</t>
  </si>
  <si>
    <t>201811103119004</t>
  </si>
  <si>
    <t>201811103119005</t>
  </si>
  <si>
    <t>201811103119006</t>
  </si>
  <si>
    <t>201811103119007</t>
  </si>
  <si>
    <t>201811103119008</t>
  </si>
  <si>
    <t>201811103119009</t>
  </si>
  <si>
    <t>201811203110001</t>
  </si>
  <si>
    <t>Lý luận chung về văn bản pháp luật</t>
  </si>
  <si>
    <t>201811203110002</t>
  </si>
  <si>
    <t>201811303116001</t>
  </si>
  <si>
    <t>Lý thuyết dịch</t>
  </si>
  <si>
    <t>201811303116002</t>
  </si>
  <si>
    <t>201811303116003</t>
  </si>
  <si>
    <t>201811303116004</t>
  </si>
  <si>
    <t>201811603122004</t>
  </si>
  <si>
    <t>Lý thuyết thống kê</t>
  </si>
  <si>
    <t>201811603122005</t>
  </si>
  <si>
    <t>201811603122006</t>
  </si>
  <si>
    <t>201811003103035</t>
  </si>
  <si>
    <t>Lý thuyết xác suất</t>
  </si>
  <si>
    <t>201811003103036</t>
  </si>
  <si>
    <t>201811003103037</t>
  </si>
  <si>
    <t>201811003103038</t>
  </si>
  <si>
    <t>201811003103039</t>
  </si>
  <si>
    <t>201811003103040</t>
  </si>
  <si>
    <t>201811003103041</t>
  </si>
  <si>
    <t>201811003103042</t>
  </si>
  <si>
    <t>201811003103043</t>
  </si>
  <si>
    <t>201811003103044</t>
  </si>
  <si>
    <t>201811003103045</t>
  </si>
  <si>
    <t>201811003103046</t>
  </si>
  <si>
    <t>201811003103047</t>
  </si>
  <si>
    <t>201811003103048</t>
  </si>
  <si>
    <t>201811003103049</t>
  </si>
  <si>
    <t>201811003103050</t>
  </si>
  <si>
    <t>201811003103051</t>
  </si>
  <si>
    <t>201811003103052</t>
  </si>
  <si>
    <t>201810503137001</t>
  </si>
  <si>
    <t>Mạng máy tính</t>
  </si>
  <si>
    <t>201810503137002</t>
  </si>
  <si>
    <t>201810803155001</t>
  </si>
  <si>
    <t>Mạng máy tính (KTMT)</t>
  </si>
  <si>
    <t>201810803155002</t>
  </si>
  <si>
    <t>201811603123001</t>
  </si>
  <si>
    <t>Marketing căn bản</t>
  </si>
  <si>
    <t>201811603123002</t>
  </si>
  <si>
    <t>201811603123003</t>
  </si>
  <si>
    <t>201811603123004</t>
  </si>
  <si>
    <t>201811603123005</t>
  </si>
  <si>
    <t>201811603123006</t>
  </si>
  <si>
    <t>201811603123007</t>
  </si>
  <si>
    <t>201811603123008</t>
  </si>
  <si>
    <t>201811603123009</t>
  </si>
  <si>
    <t>201811603123010</t>
  </si>
  <si>
    <t>201811603123011</t>
  </si>
  <si>
    <t>201811603123012</t>
  </si>
  <si>
    <t>201811603123013</t>
  </si>
  <si>
    <t>201811603123014</t>
  </si>
  <si>
    <t>201811603123015</t>
  </si>
  <si>
    <t>201811603123016</t>
  </si>
  <si>
    <t>201810403125001</t>
  </si>
  <si>
    <t>201810403125002</t>
  </si>
  <si>
    <t>201810403125003</t>
  </si>
  <si>
    <t>201810303168001</t>
  </si>
  <si>
    <t>Mô hình tối ưu hóa trong công nghệ hóa học</t>
  </si>
  <si>
    <t>201810303168002</t>
  </si>
  <si>
    <t>201810303168003</t>
  </si>
  <si>
    <t>201810303168004</t>
  </si>
  <si>
    <t>201810803174001</t>
  </si>
  <si>
    <t>Mô phỏng hệ thống thông tin</t>
  </si>
  <si>
    <t>KT Máy tính</t>
  </si>
  <si>
    <t>201810803174002</t>
  </si>
  <si>
    <t>201810803174003</t>
  </si>
  <si>
    <t>201810803174004</t>
  </si>
  <si>
    <t>201810803174005</t>
  </si>
  <si>
    <t>201810803174006</t>
  </si>
  <si>
    <t>201810803174007</t>
  </si>
  <si>
    <t>201810803174008</t>
  </si>
  <si>
    <t>201810803174009</t>
  </si>
  <si>
    <t>201810803174010</t>
  </si>
  <si>
    <t>201810503138001</t>
  </si>
  <si>
    <t>Một số phương pháp tính toán khoa học và phần mềm tính toán</t>
  </si>
  <si>
    <t>201810503138002</t>
  </si>
  <si>
    <t>201810703154001</t>
  </si>
  <si>
    <t>201810703154002</t>
  </si>
  <si>
    <t>201811603128001</t>
  </si>
  <si>
    <t>Ngân hàng Trung ương</t>
  </si>
  <si>
    <t>201811603128002</t>
  </si>
  <si>
    <t>201811603128003</t>
  </si>
  <si>
    <t>201811303122001</t>
  </si>
  <si>
    <t>Nghe - nói 5</t>
  </si>
  <si>
    <t>201811303122002</t>
  </si>
  <si>
    <t>201811303122003</t>
  </si>
  <si>
    <t>201811303122004</t>
  </si>
  <si>
    <t>201811603190001</t>
  </si>
  <si>
    <t>Nghiên cứu marketing</t>
  </si>
  <si>
    <t>201811403166001</t>
  </si>
  <si>
    <t>Nghiệp vụ thư ký văn phòng</t>
  </si>
  <si>
    <t>201811403166002</t>
  </si>
  <si>
    <t>201810103154001</t>
  </si>
  <si>
    <t>Nguyên lý chi tiết máy</t>
  </si>
  <si>
    <t>201810103154002</t>
  </si>
  <si>
    <t>201810503140001</t>
  </si>
  <si>
    <t>Nguyên lý hệ điều hành</t>
  </si>
  <si>
    <t>201810503140002</t>
  </si>
  <si>
    <t>201811103121023</t>
  </si>
  <si>
    <t>Nguyên lý kế toán</t>
  </si>
  <si>
    <t>201811103121024</t>
  </si>
  <si>
    <t>201811103121025</t>
  </si>
  <si>
    <t>201810803124001</t>
  </si>
  <si>
    <t>Nguyên lý truyền thông</t>
  </si>
  <si>
    <t>201810803124002</t>
  </si>
  <si>
    <t>201810803124003</t>
  </si>
  <si>
    <t>201810803124004</t>
  </si>
  <si>
    <t>201810803124005</t>
  </si>
  <si>
    <t>201810803124006</t>
  </si>
  <si>
    <t>201810803124007</t>
  </si>
  <si>
    <t>201810803124008</t>
  </si>
  <si>
    <t>201810703156001</t>
  </si>
  <si>
    <t>Nhận dạng hệ thống</t>
  </si>
  <si>
    <t>201810703156002</t>
  </si>
  <si>
    <t>201810703156003</t>
  </si>
  <si>
    <t>201810703156004</t>
  </si>
  <si>
    <t>201810703156005</t>
  </si>
  <si>
    <t>201810703156006</t>
  </si>
  <si>
    <t>201810703156007</t>
  </si>
  <si>
    <t>201810703156008</t>
  </si>
  <si>
    <t>Tự chọn 2/4 học phần (TcTĐH3)</t>
  </si>
  <si>
    <t>201810703156009</t>
  </si>
  <si>
    <t>201810703156010</t>
  </si>
  <si>
    <t>201810503141001</t>
  </si>
  <si>
    <t>Nhập môn Công nghệ phần mềm</t>
  </si>
  <si>
    <t>201810503141002</t>
  </si>
  <si>
    <t>201810503141003</t>
  </si>
  <si>
    <t>201810503141004</t>
  </si>
  <si>
    <t>201810503141005</t>
  </si>
  <si>
    <t>201810503141006</t>
  </si>
  <si>
    <t>201810503141007</t>
  </si>
  <si>
    <t>201810503141008</t>
  </si>
  <si>
    <t>201810503141009</t>
  </si>
  <si>
    <t>201810503141010</t>
  </si>
  <si>
    <t>201810303171001</t>
  </si>
  <si>
    <t>Nhập môn công tác kỹ sư (Nhóm ngành công nghệ Hóa - Môi trường)</t>
  </si>
  <si>
    <t>201810303171002</t>
  </si>
  <si>
    <t>201810303171003</t>
  </si>
  <si>
    <t>201810303171004</t>
  </si>
  <si>
    <t>201810303171005</t>
  </si>
  <si>
    <t>201810503150001</t>
  </si>
  <si>
    <t>Phân tích thiết kế hệ thống</t>
  </si>
  <si>
    <t>201810503150002</t>
  </si>
  <si>
    <t>201810503150003</t>
  </si>
  <si>
    <t>201810803158001</t>
  </si>
  <si>
    <t>Phân tích và thiết kế hệ thống</t>
  </si>
  <si>
    <t>201810803158002</t>
  </si>
  <si>
    <t>201810803175001</t>
  </si>
  <si>
    <t>Phân tích và thiết kế hệ thống thông tin</t>
  </si>
  <si>
    <t>201810803175002</t>
  </si>
  <si>
    <t>201811203107022</t>
  </si>
  <si>
    <t>201811203107023</t>
  </si>
  <si>
    <t>201811203107024</t>
  </si>
  <si>
    <t>201811203107025</t>
  </si>
  <si>
    <t>201811203107026</t>
  </si>
  <si>
    <t>201811203107027</t>
  </si>
  <si>
    <t>201811603175001</t>
  </si>
  <si>
    <t>Pháp luật về lao động</t>
  </si>
  <si>
    <t>201811603175002</t>
  </si>
  <si>
    <t>201811403128003</t>
  </si>
  <si>
    <t>Phương pháp nghiên cứu khoa học</t>
  </si>
  <si>
    <t>201811403128004</t>
  </si>
  <si>
    <t>201811003105035</t>
  </si>
  <si>
    <t>Phương pháp tính</t>
  </si>
  <si>
    <t>201811003105036</t>
  </si>
  <si>
    <t>201811003105037</t>
  </si>
  <si>
    <t>201811003105038</t>
  </si>
  <si>
    <t>201811003105039</t>
  </si>
  <si>
    <t>201811003105040</t>
  </si>
  <si>
    <t>201811003105041</t>
  </si>
  <si>
    <t>201811003105042</t>
  </si>
  <si>
    <t>201811003105043</t>
  </si>
  <si>
    <t>201811003105044</t>
  </si>
  <si>
    <t>201811003105045</t>
  </si>
  <si>
    <t>201811003105046</t>
  </si>
  <si>
    <t>201811003105047</t>
  </si>
  <si>
    <t>201811003105048</t>
  </si>
  <si>
    <t>201811003105049</t>
  </si>
  <si>
    <t>201811003105050</t>
  </si>
  <si>
    <t>201811003105051</t>
  </si>
  <si>
    <t>201811003105052</t>
  </si>
  <si>
    <t>201810303181001</t>
  </si>
  <si>
    <t>Quá trình và thiết bị truyền khối</t>
  </si>
  <si>
    <t>201810303181002</t>
  </si>
  <si>
    <t>201810303181003</t>
  </si>
  <si>
    <t>201810303181004</t>
  </si>
  <si>
    <t>201810303181005</t>
  </si>
  <si>
    <t>201811603176001</t>
  </si>
  <si>
    <t>Quan hệ công chúng</t>
  </si>
  <si>
    <t>201811603176002</t>
  </si>
  <si>
    <t>201811603134001</t>
  </si>
  <si>
    <t>Quản lý chất lượng sản phẩm</t>
  </si>
  <si>
    <t>201811603134002</t>
  </si>
  <si>
    <t>201811603134003</t>
  </si>
  <si>
    <t>201811603134004</t>
  </si>
  <si>
    <t>201811603134005</t>
  </si>
  <si>
    <t>201811603134006</t>
  </si>
  <si>
    <t>201811603134007</t>
  </si>
  <si>
    <t>201810503153001</t>
  </si>
  <si>
    <t>Quản trị mạng</t>
  </si>
  <si>
    <t>201810503153002</t>
  </si>
  <si>
    <t>201810503153003</t>
  </si>
  <si>
    <t>201811603140001</t>
  </si>
  <si>
    <t>201811603142001</t>
  </si>
  <si>
    <t>201811603142002</t>
  </si>
  <si>
    <t>201811603142003</t>
  </si>
  <si>
    <t>201811603142004</t>
  </si>
  <si>
    <t>201811603142005</t>
  </si>
  <si>
    <t>201811603142006</t>
  </si>
  <si>
    <t>201811603142007</t>
  </si>
  <si>
    <t>201811603142008</t>
  </si>
  <si>
    <t>201811603142009</t>
  </si>
  <si>
    <t>201810103146001</t>
  </si>
  <si>
    <t>Robot công nghiệp</t>
  </si>
  <si>
    <t>201810103146002</t>
  </si>
  <si>
    <t>201810103146003</t>
  </si>
  <si>
    <t>201810103146004</t>
  </si>
  <si>
    <t>201810103146005</t>
  </si>
  <si>
    <t>201810103146006</t>
  </si>
  <si>
    <t>201810103146007</t>
  </si>
  <si>
    <t>201810403135001</t>
  </si>
  <si>
    <t>Sáng tác mẫu</t>
  </si>
  <si>
    <t>201810403135002</t>
  </si>
  <si>
    <t>201810403135003</t>
  </si>
  <si>
    <t>201810403135004</t>
  </si>
  <si>
    <t>201810403135005</t>
  </si>
  <si>
    <t>201810403135006</t>
  </si>
  <si>
    <t>201810303189001</t>
  </si>
  <si>
    <t>Sinh thái học</t>
  </si>
  <si>
    <t>201811603143001</t>
  </si>
  <si>
    <t>Tài chính công</t>
  </si>
  <si>
    <t>201811603143002</t>
  </si>
  <si>
    <t>201811603143003</t>
  </si>
  <si>
    <t>201811603143004</t>
  </si>
  <si>
    <t>201811603143005</t>
  </si>
  <si>
    <t>201811603143006</t>
  </si>
  <si>
    <t>201811603143007</t>
  </si>
  <si>
    <t>201811603143008</t>
  </si>
  <si>
    <t>201811603143009</t>
  </si>
  <si>
    <t>201811603144001</t>
  </si>
  <si>
    <t>Tài chính doanh nghiệp</t>
  </si>
  <si>
    <t>201811603144002</t>
  </si>
  <si>
    <t>201811603144003</t>
  </si>
  <si>
    <t>201811603144004</t>
  </si>
  <si>
    <t>201811603144005</t>
  </si>
  <si>
    <t>201811603144006</t>
  </si>
  <si>
    <t>201811603144007</t>
  </si>
  <si>
    <t>201811603144008</t>
  </si>
  <si>
    <t>201811603144009</t>
  </si>
  <si>
    <t>201811603144010</t>
  </si>
  <si>
    <t>201811603144011</t>
  </si>
  <si>
    <t>201811603144012</t>
  </si>
  <si>
    <t>201811603144013</t>
  </si>
  <si>
    <t>201811603144014</t>
  </si>
  <si>
    <t>201811603144015</t>
  </si>
  <si>
    <t>201811603144016</t>
  </si>
  <si>
    <t>201811603144017</t>
  </si>
  <si>
    <t>201811603144018</t>
  </si>
  <si>
    <t>201811603144019</t>
  </si>
  <si>
    <t>201811603145001</t>
  </si>
  <si>
    <t>Tài chính doanh nghiệp 1</t>
  </si>
  <si>
    <t>201811603145002</t>
  </si>
  <si>
    <t>201811603145003</t>
  </si>
  <si>
    <t>201811403170001</t>
  </si>
  <si>
    <t>Tâm lý học lao động</t>
  </si>
  <si>
    <t>201811403170002</t>
  </si>
  <si>
    <t>201811403170003</t>
  </si>
  <si>
    <t>201811403170004</t>
  </si>
  <si>
    <t>201811403133006</t>
  </si>
  <si>
    <t>201811403133007</t>
  </si>
  <si>
    <t>201811403133008</t>
  </si>
  <si>
    <t>201811403133009</t>
  </si>
  <si>
    <t>201811403133010</t>
  </si>
  <si>
    <t>201811403133011</t>
  </si>
  <si>
    <t>201811403133012</t>
  </si>
  <si>
    <t>201811403133013</t>
  </si>
  <si>
    <t>201811403133014</t>
  </si>
  <si>
    <t>201811403133015</t>
  </si>
  <si>
    <t>201811403133016</t>
  </si>
  <si>
    <t>201811403133017</t>
  </si>
  <si>
    <t>201811403133018</t>
  </si>
  <si>
    <t>201811403133019</t>
  </si>
  <si>
    <t>201811403133020</t>
  </si>
  <si>
    <t>201811403133021</t>
  </si>
  <si>
    <t>201811603155001</t>
  </si>
  <si>
    <t>Thị trường chứng khoán</t>
  </si>
  <si>
    <t>201811603155002</t>
  </si>
  <si>
    <t>201811603155003</t>
  </si>
  <si>
    <t>201811603155004</t>
  </si>
  <si>
    <t>201811603155005</t>
  </si>
  <si>
    <t>201811603155006</t>
  </si>
  <si>
    <t>201811603155007</t>
  </si>
  <si>
    <t>201811603155008</t>
  </si>
  <si>
    <t>201811603155009</t>
  </si>
  <si>
    <t>201811603155010</t>
  </si>
  <si>
    <t>Tự chọn 1/3 học phần (TcKiT4) - (45 tiết - bố trí học 3 tiết/ tuần)</t>
  </si>
  <si>
    <t>201811603155011</t>
  </si>
  <si>
    <t>201811603155012</t>
  </si>
  <si>
    <t>201811603155013</t>
  </si>
  <si>
    <t>201811603155014</t>
  </si>
  <si>
    <t>201811603155015</t>
  </si>
  <si>
    <t>201811603155016</t>
  </si>
  <si>
    <t>201811603155017</t>
  </si>
  <si>
    <t>201811603155018</t>
  </si>
  <si>
    <t>201810703165001</t>
  </si>
  <si>
    <t>Thiết bị trao đổi nhiệt</t>
  </si>
  <si>
    <t>201810703165002</t>
  </si>
  <si>
    <t>201810503159001</t>
  </si>
  <si>
    <t>Thiết kế cơ sở dữ liệu</t>
  </si>
  <si>
    <t>201810503159002</t>
  </si>
  <si>
    <t>201810503159003</t>
  </si>
  <si>
    <t>201810803127001</t>
  </si>
  <si>
    <t>Thiết kế mạch điện tử</t>
  </si>
  <si>
    <t>201810803127002</t>
  </si>
  <si>
    <t>201810803127003</t>
  </si>
  <si>
    <t>201810403151001</t>
  </si>
  <si>
    <t>Thiết kế thời trang 3</t>
  </si>
  <si>
    <t>201810403151002</t>
  </si>
  <si>
    <t>201810403151003</t>
  </si>
  <si>
    <t>201810403181001</t>
  </si>
  <si>
    <t>Thiết kế trang phục trên máy tính</t>
  </si>
  <si>
    <t>Tự chọn 1/3 học phần (TcMay2) - (Tối đa 35SV/ 1 ca thực hành)</t>
  </si>
  <si>
    <t>201810403181002</t>
  </si>
  <si>
    <t>201810403181003</t>
  </si>
  <si>
    <t>201810403181004</t>
  </si>
  <si>
    <t>201810403181005</t>
  </si>
  <si>
    <t>201810403181006</t>
  </si>
  <si>
    <t>201810403181007</t>
  </si>
  <si>
    <t>201810403181008</t>
  </si>
  <si>
    <t>201810403181009</t>
  </si>
  <si>
    <t>201810403181010</t>
  </si>
  <si>
    <t>201810403181011</t>
  </si>
  <si>
    <t>201810403181012</t>
  </si>
  <si>
    <t>201810403181013</t>
  </si>
  <si>
    <t>201810403181014</t>
  </si>
  <si>
    <t>201810403181015</t>
  </si>
  <si>
    <t>201810503161001</t>
  </si>
  <si>
    <t>Thiết kế Web</t>
  </si>
  <si>
    <t>201810503161002</t>
  </si>
  <si>
    <t>201810503161003</t>
  </si>
  <si>
    <t>201810503161004</t>
  </si>
  <si>
    <t>201810503161005</t>
  </si>
  <si>
    <t>201810503161006</t>
  </si>
  <si>
    <t>201810503161007</t>
  </si>
  <si>
    <t>201810503161008</t>
  </si>
  <si>
    <t>201810503161009</t>
  </si>
  <si>
    <t>201810503161010</t>
  </si>
  <si>
    <t>201811603156001</t>
  </si>
  <si>
    <t xml:space="preserve">Thống kê doanh nghiệp </t>
  </si>
  <si>
    <t>201811603156002</t>
  </si>
  <si>
    <t>201811603156003</t>
  </si>
  <si>
    <t>201811603156004</t>
  </si>
  <si>
    <t>201811603156005</t>
  </si>
  <si>
    <t>201811603156006</t>
  </si>
  <si>
    <t>201811603156007</t>
  </si>
  <si>
    <t>201811603156008</t>
  </si>
  <si>
    <t>201811603156009</t>
  </si>
  <si>
    <t>201810803131001</t>
  </si>
  <si>
    <t>Thực hành điện tử cơ bản 2</t>
  </si>
  <si>
    <t>201810803131002</t>
  </si>
  <si>
    <t>201810803131003</t>
  </si>
  <si>
    <t>201810803131004</t>
  </si>
  <si>
    <t>201810803131005</t>
  </si>
  <si>
    <t>201810803131006</t>
  </si>
  <si>
    <t>201810803131007</t>
  </si>
  <si>
    <t>201810803131008</t>
  </si>
  <si>
    <t>201810803131009</t>
  </si>
  <si>
    <t>201810803131010</t>
  </si>
  <si>
    <t>201810803131011</t>
  </si>
  <si>
    <t>201810803131012</t>
  </si>
  <si>
    <t>201810803131013</t>
  </si>
  <si>
    <t>201810803131014</t>
  </si>
  <si>
    <t>201810803131015</t>
  </si>
  <si>
    <t>201810803131016</t>
  </si>
  <si>
    <t>201810803131017</t>
  </si>
  <si>
    <t>201810803131018</t>
  </si>
  <si>
    <t>201810803131019</t>
  </si>
  <si>
    <t>201810803131020</t>
  </si>
  <si>
    <t>201810803131021</t>
  </si>
  <si>
    <t>201810803131022</t>
  </si>
  <si>
    <t>201810803131023</t>
  </si>
  <si>
    <t>201810803131024</t>
  </si>
  <si>
    <t>201811403142001</t>
  </si>
  <si>
    <t>Thực hành hướng dẫn du lịch theo tuyến du lịch</t>
  </si>
  <si>
    <t>Phòng TH HDDL</t>
  </si>
  <si>
    <t>SV Đăng ký học (SV Đi thực tế từ 18/12 đến 29/12/2018)</t>
  </si>
  <si>
    <t>201811403142002</t>
  </si>
  <si>
    <t>201810803132001</t>
  </si>
  <si>
    <t>Thực hành kỹ thuật điện tử</t>
  </si>
  <si>
    <t>Điện</t>
  </si>
  <si>
    <t>201810803132002</t>
  </si>
  <si>
    <t>201810803132003</t>
  </si>
  <si>
    <t>201810803132004</t>
  </si>
  <si>
    <t>201810803132005</t>
  </si>
  <si>
    <t>201810803132006</t>
  </si>
  <si>
    <t>201810803132007</t>
  </si>
  <si>
    <t>201810803132008</t>
  </si>
  <si>
    <t>201810803132009</t>
  </si>
  <si>
    <t>201810803132010</t>
  </si>
  <si>
    <t>201810803132011</t>
  </si>
  <si>
    <t>201810803132012</t>
  </si>
  <si>
    <t>201810803132013</t>
  </si>
  <si>
    <t>201810803132014</t>
  </si>
  <si>
    <t>201810803132015</t>
  </si>
  <si>
    <t>201810803132016</t>
  </si>
  <si>
    <t>201810803132017</t>
  </si>
  <si>
    <t>201810803132018</t>
  </si>
  <si>
    <t>201810803132019</t>
  </si>
  <si>
    <t>201810803132020</t>
  </si>
  <si>
    <t>201810803132021</t>
  </si>
  <si>
    <t>201810803132022</t>
  </si>
  <si>
    <t>201810803132023</t>
  </si>
  <si>
    <t>201810803132024</t>
  </si>
  <si>
    <t>201810803132025</t>
  </si>
  <si>
    <t>201810803132026</t>
  </si>
  <si>
    <t>201810803132027</t>
  </si>
  <si>
    <t>201810803132028</t>
  </si>
  <si>
    <t>201810703173001</t>
  </si>
  <si>
    <t>Thực hành máy điện</t>
  </si>
  <si>
    <t>Xưởng TH Điện</t>
  </si>
  <si>
    <t>SV Đăng ký học (Tối đa 30SV/ 1 ca thực hành)</t>
  </si>
  <si>
    <t>201810703173002</t>
  </si>
  <si>
    <t>201810703173003</t>
  </si>
  <si>
    <t>201810703173004</t>
  </si>
  <si>
    <t>201810703173005</t>
  </si>
  <si>
    <t>201810703173006</t>
  </si>
  <si>
    <t>201810703173007</t>
  </si>
  <si>
    <t>201810703173008</t>
  </si>
  <si>
    <t>201810703173009</t>
  </si>
  <si>
    <t>201810703173010</t>
  </si>
  <si>
    <t>201810703173011</t>
  </si>
  <si>
    <t>201810703173012</t>
  </si>
  <si>
    <t>201810703173013</t>
  </si>
  <si>
    <t>201810703173014</t>
  </si>
  <si>
    <t>201810703173015</t>
  </si>
  <si>
    <t>201810703173016</t>
  </si>
  <si>
    <t>201810703173017</t>
  </si>
  <si>
    <t>201810703173018</t>
  </si>
  <si>
    <t>201810703173019</t>
  </si>
  <si>
    <t>201810703173020</t>
  </si>
  <si>
    <t>201810703173021</t>
  </si>
  <si>
    <t xml:space="preserve">ĐK TĐH </t>
  </si>
  <si>
    <t>201810703173022</t>
  </si>
  <si>
    <t>201810703173023</t>
  </si>
  <si>
    <t>201810703173024</t>
  </si>
  <si>
    <t>201810703173025</t>
  </si>
  <si>
    <t>201810703173026</t>
  </si>
  <si>
    <t>201810703173027</t>
  </si>
  <si>
    <t>201810703173028</t>
  </si>
  <si>
    <t>201811403145001</t>
  </si>
  <si>
    <t>Thực hành nghiệp vụ lữ hành</t>
  </si>
  <si>
    <t>Cả ngày</t>
  </si>
  <si>
    <t>201811403145002</t>
  </si>
  <si>
    <t>201811403145003</t>
  </si>
  <si>
    <t>201810403167001</t>
  </si>
  <si>
    <t>Thực hành thiết kế trang phục 2</t>
  </si>
  <si>
    <t>201810403167002</t>
  </si>
  <si>
    <t>201810403167003</t>
  </si>
  <si>
    <t>201810403167004</t>
  </si>
  <si>
    <t>201810403167005</t>
  </si>
  <si>
    <t>201810403167006</t>
  </si>
  <si>
    <t>201810403167007</t>
  </si>
  <si>
    <t>201810403167008</t>
  </si>
  <si>
    <t>201810403167009</t>
  </si>
  <si>
    <t>201810403167010</t>
  </si>
  <si>
    <t>201810403167011</t>
  </si>
  <si>
    <t>201810403167012</t>
  </si>
  <si>
    <t>201810703178001</t>
  </si>
  <si>
    <t>Thực hành vi mạch tương tự và vi mạch số</t>
  </si>
  <si>
    <t>201810703178002</t>
  </si>
  <si>
    <t>201810703178003</t>
  </si>
  <si>
    <t>201810703178004</t>
  </si>
  <si>
    <t>201810703178005</t>
  </si>
  <si>
    <t>201810703178006</t>
  </si>
  <si>
    <t>201810703178007</t>
  </si>
  <si>
    <t>201810703178008</t>
  </si>
  <si>
    <t>201810703178009</t>
  </si>
  <si>
    <t>201810703178010</t>
  </si>
  <si>
    <t>201810703178011</t>
  </si>
  <si>
    <t>201810703178012</t>
  </si>
  <si>
    <t>201810703178013</t>
  </si>
  <si>
    <t>201810703178014</t>
  </si>
  <si>
    <t>201810703178015</t>
  </si>
  <si>
    <t>201810703178016</t>
  </si>
  <si>
    <t>201810703178017</t>
  </si>
  <si>
    <t>201810703178018</t>
  </si>
  <si>
    <t>201810703178019</t>
  </si>
  <si>
    <t>201810703178020</t>
  </si>
  <si>
    <t>201810703178021</t>
  </si>
  <si>
    <t>201810703178022</t>
  </si>
  <si>
    <t>201810703178023</t>
  </si>
  <si>
    <t>201810703178024</t>
  </si>
  <si>
    <t>201810703178025</t>
  </si>
  <si>
    <t>201810703178026</t>
  </si>
  <si>
    <t>201810703178027</t>
  </si>
  <si>
    <t>201810703178028</t>
  </si>
  <si>
    <t>201810403168001</t>
  </si>
  <si>
    <t>Thực tập sản xuất (Ngành Công nghệ May)</t>
  </si>
  <si>
    <t>Cơ sở sản xuất</t>
  </si>
  <si>
    <t>SV Đăng ký học (Khoa CN May đề xuất thời gian đi thực tập tại doanh nghiệp trong 6 tuần)</t>
  </si>
  <si>
    <t>201810403168002</t>
  </si>
  <si>
    <t>201810403168003</t>
  </si>
  <si>
    <t>201811603157001</t>
  </si>
  <si>
    <t>Thuế</t>
  </si>
  <si>
    <t>201811603157002</t>
  </si>
  <si>
    <t>201811603157003</t>
  </si>
  <si>
    <t>201811303144001</t>
  </si>
  <si>
    <t>Tiếng Anh 3</t>
  </si>
  <si>
    <t xml:space="preserve">CN HOÁ </t>
  </si>
  <si>
    <t>201811303144002</t>
  </si>
  <si>
    <t>201811303144003</t>
  </si>
  <si>
    <t>201811303144004</t>
  </si>
  <si>
    <t>201811303144005</t>
  </si>
  <si>
    <t>201811303144006</t>
  </si>
  <si>
    <t>201811303144007</t>
  </si>
  <si>
    <t>CN KT NHIỆT</t>
  </si>
  <si>
    <t>201811303144008</t>
  </si>
  <si>
    <t>201811303144009</t>
  </si>
  <si>
    <t>201811303144010</t>
  </si>
  <si>
    <t>201811303144011</t>
  </si>
  <si>
    <t>CNTT</t>
  </si>
  <si>
    <t>201811303144012</t>
  </si>
  <si>
    <t>201811303144013</t>
  </si>
  <si>
    <t>201811303144014</t>
  </si>
  <si>
    <t>201811303144015</t>
  </si>
  <si>
    <t>201811303144016</t>
  </si>
  <si>
    <t>201811303144017</t>
  </si>
  <si>
    <t>A9-207</t>
  </si>
  <si>
    <t>CƠ ĐIỆN TỬ</t>
  </si>
  <si>
    <t>201811303144018</t>
  </si>
  <si>
    <t xml:space="preserve">CƠ ĐIỆN TỬ </t>
  </si>
  <si>
    <t>201811303144019</t>
  </si>
  <si>
    <t>201811303144020</t>
  </si>
  <si>
    <t>201811303144021</t>
  </si>
  <si>
    <t>201811303144022</t>
  </si>
  <si>
    <t xml:space="preserve">Cơ khí </t>
  </si>
  <si>
    <t>201811303144023</t>
  </si>
  <si>
    <t>201811303144024</t>
  </si>
  <si>
    <t>201811303144025</t>
  </si>
  <si>
    <t>201811303144026</t>
  </si>
  <si>
    <t>201811303144027</t>
  </si>
  <si>
    <t>201811303144028</t>
  </si>
  <si>
    <t>201811303144029</t>
  </si>
  <si>
    <t>201811303144030</t>
  </si>
  <si>
    <t>201811303144031</t>
  </si>
  <si>
    <t>201811303144032</t>
  </si>
  <si>
    <t>CK11</t>
  </si>
  <si>
    <t>201811303144033</t>
  </si>
  <si>
    <t>33</t>
  </si>
  <si>
    <t>CK12</t>
  </si>
  <si>
    <t>201811303144034</t>
  </si>
  <si>
    <t xml:space="preserve">HTTT </t>
  </si>
  <si>
    <t>34</t>
  </si>
  <si>
    <t>201811303144035</t>
  </si>
  <si>
    <t>35</t>
  </si>
  <si>
    <t>201811303144036</t>
  </si>
  <si>
    <t>36</t>
  </si>
  <si>
    <t>201811303144037</t>
  </si>
  <si>
    <t>37</t>
  </si>
  <si>
    <t>201811303144038</t>
  </si>
  <si>
    <t xml:space="preserve">KHMT </t>
  </si>
  <si>
    <t>38</t>
  </si>
  <si>
    <t>201811303144039</t>
  </si>
  <si>
    <t>39</t>
  </si>
  <si>
    <t>201811303144040</t>
  </si>
  <si>
    <t>40</t>
  </si>
  <si>
    <t>201811303144041</t>
  </si>
  <si>
    <t>41</t>
  </si>
  <si>
    <t>201811303144042</t>
  </si>
  <si>
    <t xml:space="preserve">KT MÔI TRƯỜNG </t>
  </si>
  <si>
    <t>42</t>
  </si>
  <si>
    <t>201811303144043</t>
  </si>
  <si>
    <t>43</t>
  </si>
  <si>
    <t>201811303144044</t>
  </si>
  <si>
    <t xml:space="preserve">KTPM </t>
  </si>
  <si>
    <t>44</t>
  </si>
  <si>
    <t>201811303144045</t>
  </si>
  <si>
    <t>45</t>
  </si>
  <si>
    <t>201811303144046</t>
  </si>
  <si>
    <t>46</t>
  </si>
  <si>
    <t>201811303144047</t>
  </si>
  <si>
    <t>47</t>
  </si>
  <si>
    <t>201811303144048</t>
  </si>
  <si>
    <t>48</t>
  </si>
  <si>
    <t>201811303144049</t>
  </si>
  <si>
    <t>49</t>
  </si>
  <si>
    <t>201811303144050</t>
  </si>
  <si>
    <t xml:space="preserve">Ô tô </t>
  </si>
  <si>
    <t>50</t>
  </si>
  <si>
    <t>201811303144051</t>
  </si>
  <si>
    <t>51</t>
  </si>
  <si>
    <t>201811303144052</t>
  </si>
  <si>
    <t>52</t>
  </si>
  <si>
    <t>201811303144053</t>
  </si>
  <si>
    <t>53</t>
  </si>
  <si>
    <t>201811303144054</t>
  </si>
  <si>
    <t>54</t>
  </si>
  <si>
    <t>201811303144055</t>
  </si>
  <si>
    <t>55</t>
  </si>
  <si>
    <t>201811303144056</t>
  </si>
  <si>
    <t>56</t>
  </si>
  <si>
    <t>201811303144057</t>
  </si>
  <si>
    <t>57</t>
  </si>
  <si>
    <t>201811303144058</t>
  </si>
  <si>
    <t>58</t>
  </si>
  <si>
    <t>201811303144059</t>
  </si>
  <si>
    <t>59</t>
  </si>
  <si>
    <t>201811303144060</t>
  </si>
  <si>
    <t>60</t>
  </si>
  <si>
    <t>201811303144061</t>
  </si>
  <si>
    <t>61</t>
  </si>
  <si>
    <t>201811303144062</t>
  </si>
  <si>
    <t>62</t>
  </si>
  <si>
    <t>201811303144063</t>
  </si>
  <si>
    <t>63</t>
  </si>
  <si>
    <t>201811303168001</t>
  </si>
  <si>
    <t>Tiếng Anh Điện - Điện tử 5</t>
  </si>
  <si>
    <t>A7-617</t>
  </si>
  <si>
    <t xml:space="preserve">Điện </t>
  </si>
  <si>
    <t>201811303168002</t>
  </si>
  <si>
    <t>201811303168003</t>
  </si>
  <si>
    <t>201811303168004</t>
  </si>
  <si>
    <t>201811303168005</t>
  </si>
  <si>
    <t>201811303168006</t>
  </si>
  <si>
    <t>201811303168007</t>
  </si>
  <si>
    <t>201811303168008</t>
  </si>
  <si>
    <t>201811303168009</t>
  </si>
  <si>
    <t>201811303168010</t>
  </si>
  <si>
    <t>201811303168011</t>
  </si>
  <si>
    <t>Đ11</t>
  </si>
  <si>
    <t>201811303168012</t>
  </si>
  <si>
    <t>Đ12</t>
  </si>
  <si>
    <t>201811303168013</t>
  </si>
  <si>
    <t>Đ13</t>
  </si>
  <si>
    <t>201811303168014</t>
  </si>
  <si>
    <t>201811303168015</t>
  </si>
  <si>
    <t>201811303168016</t>
  </si>
  <si>
    <t>201811303168017</t>
  </si>
  <si>
    <t>201811303168018</t>
  </si>
  <si>
    <t>201811303168019</t>
  </si>
  <si>
    <t>A9-507</t>
  </si>
  <si>
    <t xml:space="preserve">Điện tử </t>
  </si>
  <si>
    <t>201811303168020</t>
  </si>
  <si>
    <t>201811303168021</t>
  </si>
  <si>
    <t>201811303168022</t>
  </si>
  <si>
    <t>201811303168023</t>
  </si>
  <si>
    <t>201811303168024</t>
  </si>
  <si>
    <t>201811303168025</t>
  </si>
  <si>
    <t>201811303168026</t>
  </si>
  <si>
    <t>201811303168027</t>
  </si>
  <si>
    <t>201811303168028</t>
  </si>
  <si>
    <t>201811303168029</t>
  </si>
  <si>
    <t>201811303168030</t>
  </si>
  <si>
    <t>201811303168031</t>
  </si>
  <si>
    <t>201811303168032</t>
  </si>
  <si>
    <t>201811303168033</t>
  </si>
  <si>
    <t>201811303168034</t>
  </si>
  <si>
    <t>201811303168035</t>
  </si>
  <si>
    <t>201811303168036</t>
  </si>
  <si>
    <t>201811303168037</t>
  </si>
  <si>
    <t>A7-617A</t>
  </si>
  <si>
    <t>201811303168038</t>
  </si>
  <si>
    <t>201811303168039</t>
  </si>
  <si>
    <t>201811303168040</t>
  </si>
  <si>
    <t>201811303168041</t>
  </si>
  <si>
    <t>201811303168042</t>
  </si>
  <si>
    <t>201811303168043</t>
  </si>
  <si>
    <t xml:space="preserve">KT Máy tính </t>
  </si>
  <si>
    <t>201811303168044</t>
  </si>
  <si>
    <t>201811303168045</t>
  </si>
  <si>
    <t>201811303168046</t>
  </si>
  <si>
    <t>201811303168047</t>
  </si>
  <si>
    <t>201811303168048</t>
  </si>
  <si>
    <t>201811303162001</t>
  </si>
  <si>
    <t>Tiếng Anh Du lịch 5</t>
  </si>
  <si>
    <t>A9-307</t>
  </si>
  <si>
    <t xml:space="preserve">HDDL </t>
  </si>
  <si>
    <t>201811303162002</t>
  </si>
  <si>
    <t>201811303162003</t>
  </si>
  <si>
    <t>201811303162004</t>
  </si>
  <si>
    <t>201811303162005</t>
  </si>
  <si>
    <t>201811303162006</t>
  </si>
  <si>
    <t>201811303174001</t>
  </si>
  <si>
    <t>Tiếng Anh Lễ tân khách sạn 5</t>
  </si>
  <si>
    <t xml:space="preserve">QTKD DL </t>
  </si>
  <si>
    <t>201811303174002</t>
  </si>
  <si>
    <t>201811303174003</t>
  </si>
  <si>
    <t>201811303174004</t>
  </si>
  <si>
    <t>201811303174005</t>
  </si>
  <si>
    <t>201811303174006</t>
  </si>
  <si>
    <t>201811303174007</t>
  </si>
  <si>
    <t>13,14,15</t>
  </si>
  <si>
    <t>201811303186001</t>
  </si>
  <si>
    <t>Tiếng Anh May và Thiết kế thời trang 5</t>
  </si>
  <si>
    <t>B4-501</t>
  </si>
  <si>
    <t xml:space="preserve">CN MAY </t>
  </si>
  <si>
    <t>201811303186002</t>
  </si>
  <si>
    <t>201811303186003</t>
  </si>
  <si>
    <t>201811303186004</t>
  </si>
  <si>
    <t>201811303186005</t>
  </si>
  <si>
    <t>201811303186006</t>
  </si>
  <si>
    <t>201811303186007</t>
  </si>
  <si>
    <t>201811303186008</t>
  </si>
  <si>
    <t>201811303186009</t>
  </si>
  <si>
    <t>201811303186010</t>
  </si>
  <si>
    <t xml:space="preserve">TKTT </t>
  </si>
  <si>
    <t>201811303186011</t>
  </si>
  <si>
    <t>201811303186012</t>
  </si>
  <si>
    <t>201811303180001</t>
  </si>
  <si>
    <t>Tiếng Anh Thương mại 5</t>
  </si>
  <si>
    <t>TVB-302</t>
  </si>
  <si>
    <t xml:space="preserve">KẾ TOÁN </t>
  </si>
  <si>
    <t>201811303180002</t>
  </si>
  <si>
    <t>201811303180003</t>
  </si>
  <si>
    <t>201811303180004</t>
  </si>
  <si>
    <t>201811303180005</t>
  </si>
  <si>
    <t>201811303180006</t>
  </si>
  <si>
    <t>201811303180007</t>
  </si>
  <si>
    <t>201811303180008</t>
  </si>
  <si>
    <t>201811303180009</t>
  </si>
  <si>
    <t>201811303180010</t>
  </si>
  <si>
    <t>201811303180011</t>
  </si>
  <si>
    <t>KT11</t>
  </si>
  <si>
    <t>201811303180012</t>
  </si>
  <si>
    <t>KT12</t>
  </si>
  <si>
    <t>201811303180013</t>
  </si>
  <si>
    <t>KT13</t>
  </si>
  <si>
    <t>201811303180014</t>
  </si>
  <si>
    <t>201811303180015</t>
  </si>
  <si>
    <t>201811303180016</t>
  </si>
  <si>
    <t>201811303180017</t>
  </si>
  <si>
    <t>201811303180018</t>
  </si>
  <si>
    <t>201811303180019</t>
  </si>
  <si>
    <t>201811303180020</t>
  </si>
  <si>
    <t>201811303180021</t>
  </si>
  <si>
    <t>KT21</t>
  </si>
  <si>
    <t>201811303180022</t>
  </si>
  <si>
    <t xml:space="preserve">KIỂM TOÁN </t>
  </si>
  <si>
    <t>201811303180023</t>
  </si>
  <si>
    <t>201811303180024</t>
  </si>
  <si>
    <t>201811303180025</t>
  </si>
  <si>
    <t>201811303180026</t>
  </si>
  <si>
    <t>201811303180027</t>
  </si>
  <si>
    <t>201811303180028</t>
  </si>
  <si>
    <t xml:space="preserve">MARKETING </t>
  </si>
  <si>
    <t>201811303180029</t>
  </si>
  <si>
    <t>201811303180030</t>
  </si>
  <si>
    <t>201811303180031</t>
  </si>
  <si>
    <t>A7-609A</t>
  </si>
  <si>
    <t xml:space="preserve">QTKD </t>
  </si>
  <si>
    <t>201811303180032</t>
  </si>
  <si>
    <t>201811303180033</t>
  </si>
  <si>
    <t>201811303180034</t>
  </si>
  <si>
    <t>201811303180035</t>
  </si>
  <si>
    <t>201811303180036</t>
  </si>
  <si>
    <t>201811303180037</t>
  </si>
  <si>
    <t>201811303180038</t>
  </si>
  <si>
    <t>201811303180039</t>
  </si>
  <si>
    <t>201811303180040</t>
  </si>
  <si>
    <t>201811303180041</t>
  </si>
  <si>
    <t>QTKD11</t>
  </si>
  <si>
    <t>201811303180042</t>
  </si>
  <si>
    <t>QTKD12</t>
  </si>
  <si>
    <t>201811303180043</t>
  </si>
  <si>
    <t>QTKD13</t>
  </si>
  <si>
    <t>201811303180044</t>
  </si>
  <si>
    <t>201811303180045</t>
  </si>
  <si>
    <t>201811303180046</t>
  </si>
  <si>
    <t>201811303180047</t>
  </si>
  <si>
    <t>201811303180048</t>
  </si>
  <si>
    <t>201811303180049</t>
  </si>
  <si>
    <t>A7-609</t>
  </si>
  <si>
    <t xml:space="preserve">QTNL </t>
  </si>
  <si>
    <t>201811303180050</t>
  </si>
  <si>
    <t>201811303180051</t>
  </si>
  <si>
    <t>201811303180052</t>
  </si>
  <si>
    <t>201811303180053</t>
  </si>
  <si>
    <t>201811303180054</t>
  </si>
  <si>
    <t>201811303180055</t>
  </si>
  <si>
    <t xml:space="preserve">QTVP </t>
  </si>
  <si>
    <t>201811303180056</t>
  </si>
  <si>
    <t>201811303180057</t>
  </si>
  <si>
    <t>201811303180058</t>
  </si>
  <si>
    <t>201811303180059</t>
  </si>
  <si>
    <t>201811303180060</t>
  </si>
  <si>
    <t>201811303180061</t>
  </si>
  <si>
    <t xml:space="preserve">TC-NH </t>
  </si>
  <si>
    <t>201811303180062</t>
  </si>
  <si>
    <t>201811303180063</t>
  </si>
  <si>
    <t>201811303180064</t>
  </si>
  <si>
    <t>64</t>
  </si>
  <si>
    <t>201811303180065</t>
  </si>
  <si>
    <t>65</t>
  </si>
  <si>
    <t>201811303180066</t>
  </si>
  <si>
    <t>66</t>
  </si>
  <si>
    <t>201811303150001</t>
  </si>
  <si>
    <t>Tiếng Nhật 2</t>
  </si>
  <si>
    <t xml:space="preserve">Ngôn ngữ Anh </t>
  </si>
  <si>
    <t>Tự chọn 1/2 ngoại ngữ (TcNNA1)</t>
  </si>
  <si>
    <t>201811303150002</t>
  </si>
  <si>
    <t>201811303150003</t>
  </si>
  <si>
    <t>201811303150004</t>
  </si>
  <si>
    <t>201811303153001</t>
  </si>
  <si>
    <t>Tiếng Trung 2</t>
  </si>
  <si>
    <t>201811303153002</t>
  </si>
  <si>
    <t>201811303153003</t>
  </si>
  <si>
    <t>201811303153004</t>
  </si>
  <si>
    <t>201810703159001</t>
  </si>
  <si>
    <t>Tín hiệu và hệ thống</t>
  </si>
  <si>
    <t>201810703159002</t>
  </si>
  <si>
    <t>201810703159003</t>
  </si>
  <si>
    <t>201810803176001</t>
  </si>
  <si>
    <t>Tín hiệu và hệ thống thông tin</t>
  </si>
  <si>
    <t>201810803176002</t>
  </si>
  <si>
    <t>201810803176003</t>
  </si>
  <si>
    <t>201810803176004</t>
  </si>
  <si>
    <t>201810803176005</t>
  </si>
  <si>
    <t>201810803176006</t>
  </si>
  <si>
    <t>201810803176007</t>
  </si>
  <si>
    <t>201810803176008</t>
  </si>
  <si>
    <t>201810503154001</t>
  </si>
  <si>
    <t>Tin học văn phòng</t>
  </si>
  <si>
    <t>201811403172001</t>
  </si>
  <si>
    <t xml:space="preserve">Tổ chức lao động và thiết bị văn phòng </t>
  </si>
  <si>
    <t>201811403172002</t>
  </si>
  <si>
    <t>201811603151001</t>
  </si>
  <si>
    <t>Toán tài chính</t>
  </si>
  <si>
    <t>201811603151002</t>
  </si>
  <si>
    <t>201811603151003</t>
  </si>
  <si>
    <t>201811603151004</t>
  </si>
  <si>
    <t>201811603151005</t>
  </si>
  <si>
    <t>201811603151006</t>
  </si>
  <si>
    <t>201811603151007</t>
  </si>
  <si>
    <t>201811603151008</t>
  </si>
  <si>
    <t>201811603151009</t>
  </si>
  <si>
    <t>201811603151010</t>
  </si>
  <si>
    <t>201811603151011</t>
  </si>
  <si>
    <t>201810703182001</t>
  </si>
  <si>
    <t>Trang bị điện</t>
  </si>
  <si>
    <t>201810703182002</t>
  </si>
  <si>
    <t>201810703182003</t>
  </si>
  <si>
    <t>201810503166001</t>
  </si>
  <si>
    <t>Trí tuệ nhân tạo</t>
  </si>
  <si>
    <t>201810503166002</t>
  </si>
  <si>
    <t>201810503166003</t>
  </si>
  <si>
    <t>201810503166004</t>
  </si>
  <si>
    <t>201810503166005</t>
  </si>
  <si>
    <t>201810503166006</t>
  </si>
  <si>
    <t>201810503166007</t>
  </si>
  <si>
    <t>201810503166008</t>
  </si>
  <si>
    <t>201810503166009</t>
  </si>
  <si>
    <t>201810503166010</t>
  </si>
  <si>
    <t>201810803134001</t>
  </si>
  <si>
    <t>Trường điện từ và siêu cao tần</t>
  </si>
  <si>
    <t>201810803134002</t>
  </si>
  <si>
    <t>201810803134003</t>
  </si>
  <si>
    <t>201810803134004</t>
  </si>
  <si>
    <t>201810803134005</t>
  </si>
  <si>
    <t>201810803134006</t>
  </si>
  <si>
    <t>201810803134007</t>
  </si>
  <si>
    <t>201810803134008</t>
  </si>
  <si>
    <t>201810703185001</t>
  </si>
  <si>
    <t>Truyền động điện</t>
  </si>
  <si>
    <t>201810703185002</t>
  </si>
  <si>
    <t>201810703185003</t>
  </si>
  <si>
    <t>201810703185004</t>
  </si>
  <si>
    <t>201810703185005</t>
  </si>
  <si>
    <t>201810703185006</t>
  </si>
  <si>
    <t>201810703185007</t>
  </si>
  <si>
    <t>201810703185008</t>
  </si>
  <si>
    <t>201810703185009</t>
  </si>
  <si>
    <t>201810703185010</t>
  </si>
  <si>
    <t>201810803183001</t>
  </si>
  <si>
    <t>Truyền thông số</t>
  </si>
  <si>
    <t>201810803183002</t>
  </si>
  <si>
    <t>201811203108024</t>
  </si>
  <si>
    <t>Tư tưởng Hồ Chí Minh</t>
  </si>
  <si>
    <t>201811203108025</t>
  </si>
  <si>
    <t>201811203108026</t>
  </si>
  <si>
    <t>201811203108027</t>
  </si>
  <si>
    <t>201811203108028</t>
  </si>
  <si>
    <t>201811203108029</t>
  </si>
  <si>
    <t>201811203108030</t>
  </si>
  <si>
    <t>201811203108031</t>
  </si>
  <si>
    <t>201811203108032</t>
  </si>
  <si>
    <t>201811203108033</t>
  </si>
  <si>
    <t>201811203108034</t>
  </si>
  <si>
    <t>201811203108035</t>
  </si>
  <si>
    <t>201811203108036</t>
  </si>
  <si>
    <t>201810503158001</t>
  </si>
  <si>
    <t>Tương tác người máy</t>
  </si>
  <si>
    <t>201810503158002</t>
  </si>
  <si>
    <t>201810503158003</t>
  </si>
  <si>
    <t>201811403138001</t>
  </si>
  <si>
    <t>201811403138002</t>
  </si>
  <si>
    <t>201810503176001</t>
  </si>
  <si>
    <t>Ứng dụng thuật toán</t>
  </si>
  <si>
    <t>201810503176002</t>
  </si>
  <si>
    <t>201810703192001</t>
  </si>
  <si>
    <t>Vật liệu nhiệt và an toàn hệ thống lạnh</t>
  </si>
  <si>
    <t>201810703192002</t>
  </si>
  <si>
    <t>201810703193001</t>
  </si>
  <si>
    <t>Vi mạch tương tự và vi mạch số</t>
  </si>
  <si>
    <t>201810703193002</t>
  </si>
  <si>
    <t>201810703193003</t>
  </si>
  <si>
    <t>201810703193004</t>
  </si>
  <si>
    <t>201810703193005</t>
  </si>
  <si>
    <t>201810703193006</t>
  </si>
  <si>
    <t>201810703193007</t>
  </si>
  <si>
    <t>201810703193008</t>
  </si>
  <si>
    <t>201810703193009</t>
  </si>
  <si>
    <t>201810703193010</t>
  </si>
  <si>
    <t>201810303205001</t>
  </si>
  <si>
    <t>Vi sinh kỹ thuật môi trường</t>
  </si>
  <si>
    <t>201811603185001</t>
  </si>
  <si>
    <t>Xác định rủi ro và áp dụng quy trình xử lý rủi ro</t>
  </si>
  <si>
    <t>201811603185002</t>
  </si>
  <si>
    <t>201810403177001</t>
  </si>
  <si>
    <t>Xử lý ảnh trên máy tính</t>
  </si>
  <si>
    <t>201810403177002</t>
  </si>
  <si>
    <t>201810403177003</t>
  </si>
  <si>
    <t>201810403177004</t>
  </si>
  <si>
    <t>201810403177005</t>
  </si>
  <si>
    <t>201810403177006</t>
  </si>
  <si>
    <t>201810403177007</t>
  </si>
  <si>
    <t>201810403177008</t>
  </si>
  <si>
    <t>201810403177009</t>
  </si>
  <si>
    <t>Xử lý đồ họa trên máy tính</t>
  </si>
  <si>
    <t>Không tổ chức học phần này theo đ/n của khoa CN May ngày 2-2-2015</t>
  </si>
  <si>
    <t>201810403178001</t>
  </si>
  <si>
    <t>201810403178002</t>
  </si>
  <si>
    <t>201810403178003</t>
  </si>
  <si>
    <t>201810403178004</t>
  </si>
  <si>
    <t>201810403178005</t>
  </si>
  <si>
    <t>201810403178006</t>
  </si>
  <si>
    <t>201810303207001</t>
  </si>
  <si>
    <t>Xử lý số liệu thực nghiệm trong Kỹ thuật môi trường</t>
  </si>
  <si>
    <t>201810803136001</t>
  </si>
  <si>
    <t>Xử lý số tín hiệu</t>
  </si>
  <si>
    <t>201810803136002</t>
  </si>
  <si>
    <t>201810803136003</t>
  </si>
  <si>
    <t>201810803136004</t>
  </si>
  <si>
    <t>201810803136005</t>
  </si>
  <si>
    <t>201810803136006</t>
  </si>
  <si>
    <t>201810803136007</t>
  </si>
  <si>
    <t>201810803136008</t>
  </si>
  <si>
    <t>201810803136009</t>
  </si>
  <si>
    <t>201810803136010</t>
  </si>
  <si>
    <t>THỜI KHÓA BIỀU (LỚP HỌC PHẦN)</t>
  </si>
  <si>
    <t>Ngày lập: 30/3/2018</t>
  </si>
  <si>
    <t>KHÓA:12</t>
  </si>
  <si>
    <t>HỌC KỲ: 3</t>
  </si>
  <si>
    <t>I. THỜI KHOÁ BIỂU CÁC LỚP ỔN ĐỊNH</t>
  </si>
  <si>
    <t>Ngày lập 16/4/2018</t>
  </si>
  <si>
    <t>I.3. Thời khóa biểu các lớp ổn định đại trà</t>
  </si>
  <si>
    <t>STT</t>
  </si>
  <si>
    <t>MÃ LỚP  THAM KHAO</t>
  </si>
  <si>
    <t>MÃ LỚP  EUNI</t>
  </si>
  <si>
    <t>NGÀY BẮT ĐẦU</t>
  </si>
  <si>
    <t>An toàn lao động</t>
  </si>
  <si>
    <t>CN Hóa 1</t>
  </si>
  <si>
    <t>Bóng chuyền 1</t>
  </si>
  <si>
    <t>Sân TT Khu B</t>
  </si>
  <si>
    <t>Hóa hữu cơ</t>
  </si>
  <si>
    <t>Hóa lý 1</t>
  </si>
  <si>
    <t>Kỹ thuật điện</t>
  </si>
  <si>
    <t>CN Hóa 2</t>
  </si>
  <si>
    <t>CN May 1</t>
  </si>
  <si>
    <t>Công nghệ may 1</t>
  </si>
  <si>
    <t>Hóa học đại cương</t>
  </si>
  <si>
    <t>Thiết kế trang phục 1</t>
  </si>
  <si>
    <t>CN May 2</t>
  </si>
  <si>
    <t>CNKT Nhiệt 1</t>
  </si>
  <si>
    <t>Cầu mây</t>
  </si>
  <si>
    <t>Sân TT Khu A</t>
  </si>
  <si>
    <t>Kỹ thuật nhiệt</t>
  </si>
  <si>
    <t>CNKT Nhiệt 2</t>
  </si>
  <si>
    <t>Cơ sở dữ liệu</t>
  </si>
  <si>
    <t>Công nghệ thông tin 1</t>
  </si>
  <si>
    <t>Kỹ thuật lập trình</t>
  </si>
  <si>
    <t>Pencak Silat 1</t>
  </si>
  <si>
    <t>Công nghệ thông tin 2</t>
  </si>
  <si>
    <t>A8-403</t>
  </si>
  <si>
    <t>Công nghệ thông tin 3</t>
  </si>
  <si>
    <t>Công nghệ thông tin 4</t>
  </si>
  <si>
    <t>A9-205</t>
  </si>
  <si>
    <t>Công nghệ thông tin 5</t>
  </si>
  <si>
    <t>A8-504</t>
  </si>
  <si>
    <t>A9-208</t>
  </si>
  <si>
    <t>Chi tiết máy</t>
  </si>
  <si>
    <t>Cơ điện tử 2</t>
  </si>
  <si>
    <t>Cơ điện tử 3</t>
  </si>
  <si>
    <t>Cơ điện tử 4</t>
  </si>
  <si>
    <t>Khí cụ điện</t>
  </si>
  <si>
    <t>Mạch điện 2</t>
  </si>
  <si>
    <t>Vật liệu điện, điện tử</t>
  </si>
  <si>
    <t>A7-612</t>
  </si>
  <si>
    <t>ĐC Phòng</t>
  </si>
  <si>
    <t>A7-610A</t>
  </si>
  <si>
    <t>A7-613</t>
  </si>
  <si>
    <t>A7-614</t>
  </si>
  <si>
    <t>An toàn điện</t>
  </si>
  <si>
    <t>Đo lường điện và thiết bị đo</t>
  </si>
  <si>
    <t xml:space="preserve">Lý thuyết mạch </t>
  </si>
  <si>
    <t>Mạch điện tử 1</t>
  </si>
  <si>
    <t>A9-601</t>
  </si>
  <si>
    <t>A10-704</t>
  </si>
  <si>
    <t>A8-604</t>
  </si>
  <si>
    <t>A8-503</t>
  </si>
  <si>
    <t>ĐK Tự động hóa 1</t>
  </si>
  <si>
    <t>ĐK Tự động hóa 2</t>
  </si>
  <si>
    <t>A7-604</t>
  </si>
  <si>
    <t>ĐK Tự động hóa 3</t>
  </si>
  <si>
    <t>ĐK Tự động hóa 4</t>
  </si>
  <si>
    <t>Hệ thống thông tin 1</t>
  </si>
  <si>
    <t>Karate 1</t>
  </si>
  <si>
    <t>Hệ thống thông tin 2</t>
  </si>
  <si>
    <t>Hướng dẫn du lịch 1</t>
  </si>
  <si>
    <t>Hướng dẫn du lịch 2</t>
  </si>
  <si>
    <t>A9-304</t>
  </si>
  <si>
    <t>Aerobic 1</t>
  </si>
  <si>
    <t>Kế toán 1</t>
  </si>
  <si>
    <t>Kế toán 2</t>
  </si>
  <si>
    <t>Kế toán 3</t>
  </si>
  <si>
    <t>Kế toán 4</t>
  </si>
  <si>
    <t>Kế toán 5</t>
  </si>
  <si>
    <t>B3-501</t>
  </si>
  <si>
    <t>Kế toán 6</t>
  </si>
  <si>
    <t>Kế toán 7</t>
  </si>
  <si>
    <t>Kế toán 8</t>
  </si>
  <si>
    <t>Kế toán 9</t>
  </si>
  <si>
    <t>B3-502</t>
  </si>
  <si>
    <t>Kế toán 10</t>
  </si>
  <si>
    <t>Kiểm toán 1</t>
  </si>
  <si>
    <t>Kiểm toán 2</t>
  </si>
  <si>
    <t>Kinh tế đầu tư 1</t>
  </si>
  <si>
    <t>Kiến trúc máy tính và vi xử lý</t>
  </si>
  <si>
    <t>Kỹ thuật lập trình (KTMT)</t>
  </si>
  <si>
    <t>KT Môi trường 1</t>
  </si>
  <si>
    <t>Hóa sinh học 1</t>
  </si>
  <si>
    <t>Vẽ kỹ thuật</t>
  </si>
  <si>
    <t>9,10,11</t>
  </si>
  <si>
    <t>Khoa học máy tính 1</t>
  </si>
  <si>
    <t>Khoa học máy tính 2</t>
  </si>
  <si>
    <t>Marketing 1</t>
  </si>
  <si>
    <t>A9-202</t>
  </si>
  <si>
    <t>Quản trị học</t>
  </si>
  <si>
    <t>Nguyên lý máy</t>
  </si>
  <si>
    <t>Nhiệt kỹ thuật</t>
  </si>
  <si>
    <t>Vật liệu học</t>
  </si>
  <si>
    <t>A10-801</t>
  </si>
  <si>
    <t>A10-802</t>
  </si>
  <si>
    <t>QTKD Du lịch 1</t>
  </si>
  <si>
    <t>Bản sắc văn hóa Việt Nam</t>
  </si>
  <si>
    <t>Kiểm soát đồ uống và thực phẩm</t>
  </si>
  <si>
    <t>Kinh tế vi mô</t>
  </si>
  <si>
    <t>Nghiệp vụ kinh doanh khách sạn</t>
  </si>
  <si>
    <t>QTKD Du lịch 2</t>
  </si>
  <si>
    <t>QTKD Du lịch 3</t>
  </si>
  <si>
    <t>A8-404</t>
  </si>
  <si>
    <t>Quản trị kinh doanh 1</t>
  </si>
  <si>
    <t>Quản trị kinh doanh 2</t>
  </si>
  <si>
    <t>Quản trị kinh doanh 3</t>
  </si>
  <si>
    <t>Quản trị kinh doanh 4</t>
  </si>
  <si>
    <t>Quản trị kinh doanh 5</t>
  </si>
  <si>
    <t>A9-201</t>
  </si>
  <si>
    <t>Quản trị kinh doanh 6</t>
  </si>
  <si>
    <t>Quản trị nhân lực 1</t>
  </si>
  <si>
    <t>Quản trị nhân lực 2</t>
  </si>
  <si>
    <t>Quản trị văn phòng 1</t>
  </si>
  <si>
    <t>Kỹ năng thuyết trình (Tiếng Việt)</t>
  </si>
  <si>
    <t>Nghi thức Nhà nước</t>
  </si>
  <si>
    <t>A9-303</t>
  </si>
  <si>
    <t>Quản trị văn phòng 2</t>
  </si>
  <si>
    <t>Tài chính - Ngân hàng 1</t>
  </si>
  <si>
    <t>Tài chính - Ngân hàng 2</t>
  </si>
  <si>
    <t>Thiết kế thời trang 1</t>
  </si>
  <si>
    <t>Cở sở tạo hình vật liệu thời trang</t>
  </si>
  <si>
    <t>Dự báo xu hướng thời trang</t>
  </si>
  <si>
    <t>15/10/2018</t>
  </si>
  <si>
    <t>học 8 tuần sau</t>
  </si>
  <si>
    <t>Hình họa thời trang</t>
  </si>
  <si>
    <t>Thiết kế thời trang 2</t>
  </si>
  <si>
    <t>Trang phục các dân tộc Việt Nam</t>
  </si>
  <si>
    <t>học 8 tuần đầu</t>
  </si>
  <si>
    <t>Truyền thông và MMT 1</t>
  </si>
  <si>
    <t>Cấu trúc dữ liệu và giải thuật</t>
  </si>
  <si>
    <t>Cơ sở lý thuyết truyền tin</t>
  </si>
  <si>
    <t>Kỹ thuật đo lường điện tử</t>
  </si>
  <si>
    <t>II. THỜI KHOÁ BIỂU CÁC LỚP ĐỘC LẬP</t>
  </si>
  <si>
    <t>II.1. Thời khoá biểu các lớp độc lập chất lượng cao</t>
  </si>
  <si>
    <t>Tiếng Anh Thương mại 3</t>
  </si>
  <si>
    <t>QTKD CLC 1</t>
  </si>
  <si>
    <t>Khoa NN đăng ký SV vào các lớp học</t>
  </si>
  <si>
    <t>70</t>
  </si>
  <si>
    <t>71</t>
  </si>
  <si>
    <t>QTKD CLC 2</t>
  </si>
  <si>
    <t>72</t>
  </si>
  <si>
    <t>73</t>
  </si>
  <si>
    <t>II.2. Thời khoá biểu các lớp độc lập theo đề án CDIO</t>
  </si>
  <si>
    <t>Tiếng Anh Cơ khí 3</t>
  </si>
  <si>
    <t>A10-507A</t>
  </si>
  <si>
    <t>Cơ khí</t>
  </si>
  <si>
    <t>20/8/2018</t>
  </si>
  <si>
    <t>Sinh viên đăng ký học</t>
  </si>
  <si>
    <t>A10-502</t>
  </si>
  <si>
    <t>Xác suất thống kê</t>
  </si>
  <si>
    <t>A10-607</t>
  </si>
  <si>
    <t>Tiếng Anh Công nghệ thông tin 3</t>
  </si>
  <si>
    <t>A7-608</t>
  </si>
  <si>
    <t>Kỹ thuật phần mềm</t>
  </si>
  <si>
    <t>Kỹ thuật phần mềm 1</t>
  </si>
  <si>
    <t>Toán rời rạc</t>
  </si>
  <si>
    <t>Kỹ thuật phần mềm 2</t>
  </si>
  <si>
    <t>Kỹ thuật phần mềm 3</t>
  </si>
  <si>
    <t>Kỹ năng đọc Tiếng Anh 3</t>
  </si>
  <si>
    <t>A7-305</t>
  </si>
  <si>
    <t>Ngôn ngữ Anh</t>
  </si>
  <si>
    <t>A1-1105</t>
  </si>
  <si>
    <t>Kỹ năng nói Tiếng Anh 3</t>
  </si>
  <si>
    <t>Kỹ năng nghe Tiếng Anh 3</t>
  </si>
  <si>
    <t>Kỹ năng thuyết trình (Tiếng Anh)</t>
  </si>
  <si>
    <t>A7-605</t>
  </si>
  <si>
    <t>Kỹ năng viết Tiếng Anh 3</t>
  </si>
  <si>
    <t>Kỹ năng đọc tiếng Trung Quốc 3</t>
  </si>
  <si>
    <t>Ngôn ngữ Trung Quốc</t>
  </si>
  <si>
    <t>Kỹ năng nói tiếng Trung Quốc 3</t>
  </si>
  <si>
    <t>Kỹ năng nghe tiếng Trung Quốc 3</t>
  </si>
  <si>
    <t>Kỹ năng viết tiếng Trung Quốc 3</t>
  </si>
  <si>
    <t>Ngôn ngữ Trung Quốc 1</t>
  </si>
  <si>
    <t>A7-601A</t>
  </si>
  <si>
    <t>II.3. Thời khoá biểu các lớp độc lập đại trà</t>
  </si>
  <si>
    <t>Tiếng Anh Hóa - Môi trường 3</t>
  </si>
  <si>
    <t>B3-503</t>
  </si>
  <si>
    <t>CN Hóa</t>
  </si>
  <si>
    <t>Tự chọn 1/3 học phần (TcHH2)</t>
  </si>
  <si>
    <t>Tiếng Anh May và Thiết kế thời trang 3</t>
  </si>
  <si>
    <t>B4-603</t>
  </si>
  <si>
    <t>CN May</t>
  </si>
  <si>
    <t>Thực hành công nghệ may 2</t>
  </si>
  <si>
    <t>201810403164009</t>
  </si>
  <si>
    <t>Vẽ mỹ thuật</t>
  </si>
  <si>
    <t>201810403175007</t>
  </si>
  <si>
    <t>20181210306001</t>
  </si>
  <si>
    <t>Thiết kế đồ họa 2 chiều (NC3_KT)</t>
  </si>
  <si>
    <t>08/10/2018</t>
  </si>
  <si>
    <t>20181210306002</t>
  </si>
  <si>
    <t>20181210306003</t>
  </si>
  <si>
    <t>20181210311001</t>
  </si>
  <si>
    <t>Xử lý VB nâng cao (NC1), Sử dụng bảng tính nâng cao (NC2)</t>
  </si>
  <si>
    <t>20181210311002</t>
  </si>
  <si>
    <t>20181210311003</t>
  </si>
  <si>
    <t>20181210306004</t>
  </si>
  <si>
    <t>20181210306005</t>
  </si>
  <si>
    <t>20181210306006</t>
  </si>
  <si>
    <t>20181210311004</t>
  </si>
  <si>
    <t>20181210311005</t>
  </si>
  <si>
    <t>20181210311006</t>
  </si>
  <si>
    <t>CNKT Nhiệt</t>
  </si>
  <si>
    <t>Tự chọn 1/3 học phần (TcKTN2)</t>
  </si>
  <si>
    <t>20181210306021</t>
  </si>
  <si>
    <t>20181210306022</t>
  </si>
  <si>
    <t>20181210311021</t>
  </si>
  <si>
    <t>20181210311022</t>
  </si>
  <si>
    <t>TT CNTT Kiểm tra và thông báo lại cho SV</t>
  </si>
  <si>
    <t>A7-608A</t>
  </si>
  <si>
    <t>Công nghệ thông tin</t>
  </si>
  <si>
    <t>Tự chọn 1/3 học phần (TcCNTT2)</t>
  </si>
  <si>
    <t>Cơ điện tử</t>
  </si>
  <si>
    <t>A7-605A</t>
  </si>
  <si>
    <t>P25A</t>
  </si>
  <si>
    <t>Thực hành cắt gọt 1</t>
  </si>
  <si>
    <t>Xưởng TH Cắt gọt KL</t>
  </si>
  <si>
    <t>Thuỷ lực đại cương</t>
  </si>
  <si>
    <t>Tiếng Anh Điện - Điện tử 3</t>
  </si>
  <si>
    <t>Tự chọn 1/3 học phần (TcKTĐ2)</t>
  </si>
  <si>
    <t>Quy hoạch tuyến tính</t>
  </si>
  <si>
    <t>20181210306007</t>
  </si>
  <si>
    <t>20/08/18</t>
  </si>
  <si>
    <t>20181210306008</t>
  </si>
  <si>
    <t>20181210311007</t>
  </si>
  <si>
    <t>08/10/18</t>
  </si>
  <si>
    <t>20181210311008</t>
  </si>
  <si>
    <t>20181210306009</t>
  </si>
  <si>
    <t>20181210306010</t>
  </si>
  <si>
    <t>20181210311009</t>
  </si>
  <si>
    <t>20181210311010</t>
  </si>
  <si>
    <t>20181210306011</t>
  </si>
  <si>
    <t>20181210306012</t>
  </si>
  <si>
    <t>20181210311011</t>
  </si>
  <si>
    <t>20181210311012</t>
  </si>
  <si>
    <t>20181210306013</t>
  </si>
  <si>
    <t>20181210306014</t>
  </si>
  <si>
    <t>20181210311013</t>
  </si>
  <si>
    <t>20181210311014</t>
  </si>
  <si>
    <t>20181210306015</t>
  </si>
  <si>
    <t>20181210306016</t>
  </si>
  <si>
    <t>20181210311015</t>
  </si>
  <si>
    <t>20181210311016</t>
  </si>
  <si>
    <t>A10-502A</t>
  </si>
  <si>
    <t>Thực hành điện cơ bản</t>
  </si>
  <si>
    <t>ĐK Tự động hóa</t>
  </si>
  <si>
    <t>Tự chọn 1/3 học phần (TcTĐH2)</t>
  </si>
  <si>
    <t>20181210306017</t>
  </si>
  <si>
    <t>20181210306018</t>
  </si>
  <si>
    <t>20181210311017</t>
  </si>
  <si>
    <t>20181210311018</t>
  </si>
  <si>
    <t>20181210306019</t>
  </si>
  <si>
    <t>20181210306020</t>
  </si>
  <si>
    <t>20181210311019</t>
  </si>
  <si>
    <t>20181210311020</t>
  </si>
  <si>
    <t>Hệ thống thông tin</t>
  </si>
  <si>
    <t>Tự chọn 1/3 học phần (TcHTTT2)</t>
  </si>
  <si>
    <t>Tiếng Anh Du lịch 3</t>
  </si>
  <si>
    <t>A7-603</t>
  </si>
  <si>
    <t>Hướng dẫn du lịch</t>
  </si>
  <si>
    <t>Tự chọn ít nhất 5 tín chỉ (TcHDDL1)</t>
  </si>
  <si>
    <t>Xã hội học</t>
  </si>
  <si>
    <t>TVB-303</t>
  </si>
  <si>
    <t>Kế toán</t>
  </si>
  <si>
    <t>TVB-304</t>
  </si>
  <si>
    <t>Tự chọn 1/3 học phần (TcKT2)</t>
  </si>
  <si>
    <t>20181210312001</t>
  </si>
  <si>
    <t>Xử lý VB nâng cao (NC1), Sử dụng bảng tính nâng cao (NC2), Sử dụng trình chiếu nâng cao (NC3_XH)</t>
  </si>
  <si>
    <t>20181210312002</t>
  </si>
  <si>
    <t>B3-407</t>
  </si>
  <si>
    <t>20181210312019</t>
  </si>
  <si>
    <t>20181210312020</t>
  </si>
  <si>
    <t>20181210312003</t>
  </si>
  <si>
    <t>20181210312004</t>
  </si>
  <si>
    <t>20181210312005</t>
  </si>
  <si>
    <t>20181210312006</t>
  </si>
  <si>
    <t>20181210312007</t>
  </si>
  <si>
    <t>20181210312008</t>
  </si>
  <si>
    <t>20181210312009</t>
  </si>
  <si>
    <t>20181210312010</t>
  </si>
  <si>
    <t>20181210312011</t>
  </si>
  <si>
    <t>20181210312012</t>
  </si>
  <si>
    <t>B6-104</t>
  </si>
  <si>
    <t>20181210312013</t>
  </si>
  <si>
    <t>20181210312014</t>
  </si>
  <si>
    <t>20181210312015</t>
  </si>
  <si>
    <t>20181210312016</t>
  </si>
  <si>
    <t>20181210312017</t>
  </si>
  <si>
    <t>20181210312018</t>
  </si>
  <si>
    <t>B3-105</t>
  </si>
  <si>
    <t>Kiểm toán</t>
  </si>
  <si>
    <t>Tự chọn 1/3 học phần (TcKiT2)</t>
  </si>
  <si>
    <t>20181210312021</t>
  </si>
  <si>
    <t>20181210312022</t>
  </si>
  <si>
    <t>20181210312023</t>
  </si>
  <si>
    <t>20181210312024</t>
  </si>
  <si>
    <t>Kinh tế đầu tư</t>
  </si>
  <si>
    <t>Tự chọn 1/2 học phần (TcKTDT2)</t>
  </si>
  <si>
    <t>Mô hình toán kinh tế</t>
  </si>
  <si>
    <t>20181210312025</t>
  </si>
  <si>
    <t>Tự chọn 1/3 học phần (TcKTMT2)</t>
  </si>
  <si>
    <t>Kỹ thuật xung - số</t>
  </si>
  <si>
    <t>KT Môi trường</t>
  </si>
  <si>
    <t>Tự chọn 1/3 học phần (TcKTMoT2)</t>
  </si>
  <si>
    <t>Khoa học máy tính</t>
  </si>
  <si>
    <t>Tự chọn 1/3 học phần (TcKHMT2)</t>
  </si>
  <si>
    <t>Marketing</t>
  </si>
  <si>
    <t>Tiếng Anh Ô tô 3</t>
  </si>
  <si>
    <t>Ô tô</t>
  </si>
  <si>
    <t>Tự chọn 1/3 học phần (TcOto2)</t>
  </si>
  <si>
    <t>Những nguyên lý cơ bản của chủ nghĩa Mác-Lênin</t>
  </si>
  <si>
    <t>Tiếng Anh Lễ tân khách sạn 3</t>
  </si>
  <si>
    <t>QTKD Du lịch</t>
  </si>
  <si>
    <t>Tự chọn 1/3 học phần (TcQTDL1)</t>
  </si>
  <si>
    <t>Văn hóa doanh nghiệp</t>
  </si>
  <si>
    <t>A7-601</t>
  </si>
  <si>
    <t>Quản trị kinh doanh</t>
  </si>
  <si>
    <t>20181210312026</t>
  </si>
  <si>
    <t>20181210312027</t>
  </si>
  <si>
    <t>20181210312028</t>
  </si>
  <si>
    <t>20181210312030</t>
  </si>
  <si>
    <t>20181210312031</t>
  </si>
  <si>
    <t>20181210312032</t>
  </si>
  <si>
    <t>20181210312033</t>
  </si>
  <si>
    <t>20181210312034</t>
  </si>
  <si>
    <t>20181210312035</t>
  </si>
  <si>
    <t>20181210312036</t>
  </si>
  <si>
    <t>20181210312037</t>
  </si>
  <si>
    <t>20181210312038</t>
  </si>
  <si>
    <t>20181210312039</t>
  </si>
  <si>
    <t>20181210312040</t>
  </si>
  <si>
    <t>20181210312041</t>
  </si>
  <si>
    <t>Tự chọn 1/2 học phần (TcQTVP2)</t>
  </si>
  <si>
    <t>Tài chính - Ngân hàng</t>
  </si>
  <si>
    <t>67</t>
  </si>
  <si>
    <t>68</t>
  </si>
  <si>
    <t>20181210312042</t>
  </si>
  <si>
    <t>20181210312043</t>
  </si>
  <si>
    <t>20181210312044</t>
  </si>
  <si>
    <t>20181210312045</t>
  </si>
  <si>
    <t>B3-204</t>
  </si>
  <si>
    <t>Thiết kế thời trang</t>
  </si>
  <si>
    <t>201810403164008</t>
  </si>
  <si>
    <t>Thực hành thiết kế trang phục 1</t>
  </si>
  <si>
    <t>201810403166002</t>
  </si>
  <si>
    <t>Truyền thông và MMT</t>
  </si>
  <si>
    <t>Tự chọn 1/3 học phần (TcTTMMT2)</t>
  </si>
  <si>
    <t>Ghi chú:</t>
  </si>
  <si>
    <t>Danh sách các nhóm sinh viên thực hành xem tại bảng tin của các xưởng thực hành của nhà trường.</t>
  </si>
  <si>
    <t>Yêu cầu:</t>
  </si>
  <si>
    <t xml:space="preserve">Các đơn vị phân công giáo viên giảng dạy trực tiếp trên TKB và lập TKBCN cho từng giáo viên theo tổ môn. </t>
  </si>
  <si>
    <r>
      <t xml:space="preserve">Tên giáo viên được viết tắt: </t>
    </r>
    <r>
      <rPr>
        <b/>
        <sz val="13"/>
        <rFont val="Arial"/>
        <family val="2"/>
      </rPr>
      <t>họ.tênđệm.tên</t>
    </r>
    <r>
      <rPr>
        <sz val="13"/>
        <rFont val="Arial"/>
        <family val="2"/>
      </rPr>
      <t xml:space="preserve">. Ví dụ: </t>
    </r>
    <r>
      <rPr>
        <b/>
        <sz val="13"/>
        <rFont val="Arial"/>
        <family val="2"/>
      </rPr>
      <t>Nguyễn Văn Tuấn</t>
    </r>
    <r>
      <rPr>
        <sz val="13"/>
        <rFont val="Arial"/>
        <family val="2"/>
      </rPr>
      <t>, khi điền vào TKB sẽ là:</t>
    </r>
    <r>
      <rPr>
        <b/>
        <sz val="13"/>
        <rFont val="Arial"/>
        <family val="2"/>
      </rPr>
      <t xml:space="preserve"> N.V.Tuấn</t>
    </r>
  </si>
  <si>
    <r>
      <t xml:space="preserve">File thời khóa biểu lấy tại địa chỉ: </t>
    </r>
    <r>
      <rPr>
        <b/>
        <sz val="13"/>
        <rFont val="Arial"/>
        <family val="2"/>
      </rPr>
      <t>ftp://www.haui.edu.vn/Phong Daotao\Thoi Khoa Bieu\1. He Dai hoc\Khoa 12</t>
    </r>
  </si>
  <si>
    <t>username: giaovien</t>
  </si>
  <si>
    <t>password: giaovien</t>
  </si>
  <si>
    <t>Những lớp không phân công được giáo viên giảng dạy, đề nghị các đơn vị tổng hợp và làm việc trực tiếp</t>
  </si>
  <si>
    <r>
      <t xml:space="preserve">với đ/c </t>
    </r>
    <r>
      <rPr>
        <b/>
        <i/>
        <sz val="13"/>
        <rFont val="Arial"/>
        <family val="2"/>
      </rPr>
      <t>Vũ Ngọc Ánh trước ngày 25/4/2018</t>
    </r>
  </si>
  <si>
    <t>ĐT: 04.7655121 số lẻ 206.</t>
  </si>
  <si>
    <t>DĐ: 0912 055 717</t>
  </si>
  <si>
    <r>
      <t>Mỗi đơn vị chuyển 01 bản mềm TKB đã phân công giáo viên về Phòng Đào tạo</t>
    </r>
    <r>
      <rPr>
        <b/>
        <sz val="13"/>
        <rFont val="Arial"/>
        <family val="2"/>
      </rPr>
      <t xml:space="preserve"> trước ngày 28/4/2018</t>
    </r>
  </si>
  <si>
    <t>HỌC KỲ:</t>
  </si>
  <si>
    <t>Ngày lập: 20/07/2018</t>
  </si>
  <si>
    <t>I.2. THỜI KHÓA BIỂU CÁC LỚP ĐẠI HỌC</t>
  </si>
  <si>
    <t>MÃ LỚP THAM KHẢO</t>
  </si>
  <si>
    <t>NGÀY BẮT ĐẦU THỰC HIỆN</t>
  </si>
  <si>
    <t>TTGOC</t>
  </si>
  <si>
    <t>Ca học</t>
  </si>
  <si>
    <t>cdio</t>
  </si>
  <si>
    <t>Căn bản Công nghệ thông tin 2</t>
  </si>
  <si>
    <t>Đại số tuyến tính.</t>
  </si>
  <si>
    <t>s</t>
  </si>
  <si>
    <t>Giải tích.</t>
  </si>
  <si>
    <t>Giáo dục thể chất 1</t>
  </si>
  <si>
    <t>Nhập môn về Công nghệ dệt, may</t>
  </si>
  <si>
    <t>Tiếng Anh May và Thiết kế thời trang 1</t>
  </si>
  <si>
    <t>Điều chỉnh phòng học ngày 10/8/2018</t>
  </si>
  <si>
    <t>Học tại phòng B3-404</t>
  </si>
  <si>
    <t>M11</t>
  </si>
  <si>
    <t>M12</t>
  </si>
  <si>
    <t>M13</t>
  </si>
  <si>
    <t>M21</t>
  </si>
  <si>
    <t>M22</t>
  </si>
  <si>
    <t>M23</t>
  </si>
  <si>
    <t>CN May 3</t>
  </si>
  <si>
    <t>Học tại phòng B4-604</t>
  </si>
  <si>
    <t>GV:</t>
  </si>
  <si>
    <t>M31</t>
  </si>
  <si>
    <t>M32</t>
  </si>
  <si>
    <t>M33</t>
  </si>
  <si>
    <t>Bóng bàn 1</t>
  </si>
  <si>
    <t>Kỹ năng đọc Tiếng Anh 1</t>
  </si>
  <si>
    <t>A8-601</t>
  </si>
  <si>
    <t>Kỹ năng nói Tiếng Anh 1</t>
  </si>
  <si>
    <t>Kỹ năng nghe Tiếng Anh 1</t>
  </si>
  <si>
    <t>Kỹ năng viết Tiếng Anh 1</t>
  </si>
  <si>
    <t>A7-611A</t>
  </si>
  <si>
    <t>Học tại phòng A7-611A</t>
  </si>
  <si>
    <t>Ngữ âm Tiếng Anh</t>
  </si>
  <si>
    <t>Ngữ pháp Tiếng Anh thực hành</t>
  </si>
  <si>
    <t>Học tại phòng A8-601</t>
  </si>
  <si>
    <t>Ngôn ngữ Anh 4</t>
  </si>
  <si>
    <t>121</t>
  </si>
  <si>
    <t>Bổ sung ngày 10/8/2018 theo dự kiến nhập học</t>
  </si>
  <si>
    <t>041</t>
  </si>
  <si>
    <t>Học tại phòng</t>
  </si>
  <si>
    <t>NNA41</t>
  </si>
  <si>
    <t>051</t>
  </si>
  <si>
    <t>NNA42</t>
  </si>
  <si>
    <t>061</t>
  </si>
  <si>
    <t>NNA43</t>
  </si>
  <si>
    <t>Kỹ năng đọc tiếng Trung Quốc 1</t>
  </si>
  <si>
    <t>NNTQ11</t>
  </si>
  <si>
    <t>NNTQ12</t>
  </si>
  <si>
    <t>NNTQ13</t>
  </si>
  <si>
    <t>Kỹ năng nói tiếng Trung Quốc 1</t>
  </si>
  <si>
    <t>Kỹ năng nghe tiếng Trung Quốc 1</t>
  </si>
  <si>
    <t>Kỹ năng viết tiếng Trung Quốc 1</t>
  </si>
  <si>
    <t>Ngữ âm Tiếng Trung Quốc</t>
  </si>
  <si>
    <t>Ngôn ngữ Trung Quốc 2</t>
  </si>
  <si>
    <t>141</t>
  </si>
  <si>
    <t>011</t>
  </si>
  <si>
    <t>NNTQ21</t>
  </si>
  <si>
    <t>021</t>
  </si>
  <si>
    <t>NNTQ22</t>
  </si>
  <si>
    <t>031</t>
  </si>
  <si>
    <t>NNTQ23</t>
  </si>
  <si>
    <t>Công nghệ may cơ bản</t>
  </si>
  <si>
    <t>Cơ sở thiết kế trang phục</t>
  </si>
  <si>
    <t>Hình hoạ 1</t>
  </si>
  <si>
    <t>7,8,9,10,1,11</t>
  </si>
  <si>
    <t>Chuyển từ sáng thứ 5 sang chiều thứ 7 thay cho Hóa học</t>
  </si>
  <si>
    <t>Nhập môn về thiết kế thời trang</t>
  </si>
  <si>
    <t>TT11</t>
  </si>
  <si>
    <t>TT12</t>
  </si>
  <si>
    <t>TT13</t>
  </si>
  <si>
    <t>Vật liệu may</t>
  </si>
  <si>
    <t>II. THỜI KHÓA BIỂU CÁC LỚP HỌC TẠI HÀ NAM</t>
  </si>
  <si>
    <t>Giải tích</t>
  </si>
  <si>
    <t>8,9,10,11</t>
  </si>
  <si>
    <t>Nhập môn về kỹ thuật (Nhóm ngành Hóa, Thực phẩm, Môi trường)</t>
  </si>
  <si>
    <t>Tiếng Anh Công nghệ kỹ thuật hóa học 1</t>
  </si>
  <si>
    <t>Học tại phòng C3-303</t>
  </si>
  <si>
    <t>HH11</t>
  </si>
  <si>
    <t>HH12</t>
  </si>
  <si>
    <t>Học tại phòng C3-305</t>
  </si>
  <si>
    <t>HH13</t>
  </si>
  <si>
    <t>Vật lý 1</t>
  </si>
  <si>
    <t>2,3,4,5</t>
  </si>
  <si>
    <t>2,3,4,5,6</t>
  </si>
  <si>
    <t>HH21</t>
  </si>
  <si>
    <t>HH22</t>
  </si>
  <si>
    <t>HH23</t>
  </si>
  <si>
    <t>CN Hóa 3</t>
  </si>
  <si>
    <t>Học tại phòng C2-302</t>
  </si>
  <si>
    <t>BS 7/8/2018</t>
  </si>
  <si>
    <t>Học tại phòng C1-402</t>
  </si>
  <si>
    <t>HH31</t>
  </si>
  <si>
    <t>HH32</t>
  </si>
  <si>
    <t>Học tại phòng C3-504</t>
  </si>
  <si>
    <t>HH33</t>
  </si>
  <si>
    <t>CN Thực phẩm 1</t>
  </si>
  <si>
    <t>Học tại phòng C1-302</t>
  </si>
  <si>
    <t>Học tại phòng C1-303</t>
  </si>
  <si>
    <t>Tiếng Anh Công nghệ thực phẩm 1</t>
  </si>
  <si>
    <t>TP11</t>
  </si>
  <si>
    <t>TP12</t>
  </si>
  <si>
    <t>TP13</t>
  </si>
  <si>
    <t>CN Thực phẩm 2</t>
  </si>
  <si>
    <t>TP21</t>
  </si>
  <si>
    <t>TP22</t>
  </si>
  <si>
    <t>TP23</t>
  </si>
  <si>
    <t>C8_PM5_tầng 2</t>
  </si>
  <si>
    <t>C8_PM6_tầng 2</t>
  </si>
  <si>
    <t>Giáo dục thể chất 1.</t>
  </si>
  <si>
    <t>Hình họa</t>
  </si>
  <si>
    <t>2,3,4</t>
  </si>
  <si>
    <t>Tiếng Anh Cơ khí 1</t>
  </si>
  <si>
    <t>Học tại phòng C3-402</t>
  </si>
  <si>
    <t>KTN11</t>
  </si>
  <si>
    <t>KTN12</t>
  </si>
  <si>
    <t>KTN13</t>
  </si>
  <si>
    <t>Toán cao cấp 1</t>
  </si>
  <si>
    <t>Vật lý</t>
  </si>
  <si>
    <t>C8_PM1_tầng 2</t>
  </si>
  <si>
    <t>C8_PM2_tầng 2</t>
  </si>
  <si>
    <t>8,9,10</t>
  </si>
  <si>
    <t>KTN21</t>
  </si>
  <si>
    <t>KTN22</t>
  </si>
  <si>
    <t>KTN23</t>
  </si>
  <si>
    <t>Nhập môn tin học</t>
  </si>
  <si>
    <t>Học tại phòng C8-301</t>
  </si>
  <si>
    <t>Tiếng Anh Công nghệ thông tin 1</t>
  </si>
  <si>
    <t>Học tại phòng C3-306</t>
  </si>
  <si>
    <t>CNTT11</t>
  </si>
  <si>
    <t>CNTT12</t>
  </si>
  <si>
    <t>Học tại phòng C3-406</t>
  </si>
  <si>
    <t>CNTT13</t>
  </si>
  <si>
    <t>CNTT21</t>
  </si>
  <si>
    <t>CNTT22</t>
  </si>
  <si>
    <t>CNTT23</t>
  </si>
  <si>
    <t>GV: Giảng chung với CNTT 1</t>
  </si>
  <si>
    <t>CNTT31</t>
  </si>
  <si>
    <t>CNTT32</t>
  </si>
  <si>
    <t>Học tại phòng C3-304</t>
  </si>
  <si>
    <t>CNTT33</t>
  </si>
  <si>
    <t>GV: Giảng chung với CNTT 2</t>
  </si>
  <si>
    <t>CNTT41</t>
  </si>
  <si>
    <t>CNTT42</t>
  </si>
  <si>
    <t>CNTT43</t>
  </si>
  <si>
    <t>Học tại phòng C1-502</t>
  </si>
  <si>
    <t>101</t>
  </si>
  <si>
    <t>Học tại phòng C3-206</t>
  </si>
  <si>
    <t>CNTT51</t>
  </si>
  <si>
    <t>111</t>
  </si>
  <si>
    <t>CNTT52</t>
  </si>
  <si>
    <t>Học tại phòng C3-205</t>
  </si>
  <si>
    <t>CNTT53</t>
  </si>
  <si>
    <t>Đại số tuyến tính</t>
  </si>
  <si>
    <t>Nhập môn về kỹ thuật</t>
  </si>
  <si>
    <t>CĐT11</t>
  </si>
  <si>
    <t>CĐT12</t>
  </si>
  <si>
    <t>CĐT13</t>
  </si>
  <si>
    <t>CĐT21</t>
  </si>
  <si>
    <t>CĐT22</t>
  </si>
  <si>
    <t>CĐT23</t>
  </si>
  <si>
    <t>CĐT31</t>
  </si>
  <si>
    <t>CĐT32</t>
  </si>
  <si>
    <t>CĐT33</t>
  </si>
  <si>
    <t>CĐT41</t>
  </si>
  <si>
    <t>CĐT42</t>
  </si>
  <si>
    <t>CĐT43</t>
  </si>
  <si>
    <t>Học tại phòng C3-401</t>
  </si>
  <si>
    <t>CK13</t>
  </si>
  <si>
    <t>CK21</t>
  </si>
  <si>
    <t>CK22</t>
  </si>
  <si>
    <t>CK23</t>
  </si>
  <si>
    <t>Học tại phòng C1-102</t>
  </si>
  <si>
    <t>Học tại phòng C1-301</t>
  </si>
  <si>
    <t>CK31</t>
  </si>
  <si>
    <t>CK32</t>
  </si>
  <si>
    <t>CK33</t>
  </si>
  <si>
    <t>Học tại phòng C1-202</t>
  </si>
  <si>
    <t>Học tại phòng C1-201</t>
  </si>
  <si>
    <t>CK41</t>
  </si>
  <si>
    <t>CK42</t>
  </si>
  <si>
    <t>CK43</t>
  </si>
  <si>
    <t>CK51</t>
  </si>
  <si>
    <t>CK52</t>
  </si>
  <si>
    <t>CK53</t>
  </si>
  <si>
    <t>CK61</t>
  </si>
  <si>
    <t>CK62</t>
  </si>
  <si>
    <t>CK63</t>
  </si>
  <si>
    <t>8,9,10.11</t>
  </si>
  <si>
    <t>Học tại phòng C1-401</t>
  </si>
  <si>
    <t>Học tại phòng C3-506</t>
  </si>
  <si>
    <t>CK71</t>
  </si>
  <si>
    <t>CK72</t>
  </si>
  <si>
    <t>CK73</t>
  </si>
  <si>
    <t>Đ/C 7/8/2018</t>
  </si>
  <si>
    <t>Du lịch 1</t>
  </si>
  <si>
    <t>Nghi thức xã hội</t>
  </si>
  <si>
    <t>Nhập môn du lịch</t>
  </si>
  <si>
    <t>Tiếng Anh Du lịch 1</t>
  </si>
  <si>
    <t>Học tại phòng C3-301</t>
  </si>
  <si>
    <t>DL11</t>
  </si>
  <si>
    <t>DL12</t>
  </si>
  <si>
    <t>DL13</t>
  </si>
  <si>
    <t>Du lịch 2</t>
  </si>
  <si>
    <t>DL21</t>
  </si>
  <si>
    <t>DL22</t>
  </si>
  <si>
    <t>DL23</t>
  </si>
  <si>
    <t>Du lịch 3</t>
  </si>
  <si>
    <t>Học cùng DLLH1</t>
  </si>
  <si>
    <t>261</t>
  </si>
  <si>
    <t>Học tại phòng C2-201</t>
  </si>
  <si>
    <t>DL31</t>
  </si>
  <si>
    <t>DL32</t>
  </si>
  <si>
    <t>DL33</t>
  </si>
  <si>
    <t>ĐIỆN 1</t>
  </si>
  <si>
    <t>Nhập môn về kỹ thuật (Nhóm ngành Điện, Tự động hóa)</t>
  </si>
  <si>
    <t>Tiếng Anh Điện - Điện tử 1</t>
  </si>
  <si>
    <t>Học tại phòng C3-404</t>
  </si>
  <si>
    <t>Học tại phòng C3-505</t>
  </si>
  <si>
    <t>C8_PM4_tầng 2</t>
  </si>
  <si>
    <t>ĐIỆN 2</t>
  </si>
  <si>
    <t>Đ21</t>
  </si>
  <si>
    <t>Đ22</t>
  </si>
  <si>
    <t>Đ23</t>
  </si>
  <si>
    <t>ĐIỆN 3</t>
  </si>
  <si>
    <t>Học tại phòng C2-401</t>
  </si>
  <si>
    <t>Học tại phòng C2-402</t>
  </si>
  <si>
    <t>Đ31</t>
  </si>
  <si>
    <t>Đ32</t>
  </si>
  <si>
    <t>Đ33</t>
  </si>
  <si>
    <t>ĐIỆN 4</t>
  </si>
  <si>
    <t>Đ41</t>
  </si>
  <si>
    <t>Đ42</t>
  </si>
  <si>
    <t>Đ43</t>
  </si>
  <si>
    <t>ĐIỆN 5</t>
  </si>
  <si>
    <t>Đ51</t>
  </si>
  <si>
    <t>Đ52</t>
  </si>
  <si>
    <t>Đ53</t>
  </si>
  <si>
    <t>ĐIỆN 6</t>
  </si>
  <si>
    <t>Đ61</t>
  </si>
  <si>
    <t>Đ62</t>
  </si>
  <si>
    <t>Đ63</t>
  </si>
  <si>
    <t>C8_PM3_tầng 2</t>
  </si>
  <si>
    <t>ĐIỆN 7</t>
  </si>
  <si>
    <t>Học tại phòng C2-503</t>
  </si>
  <si>
    <t>Đ71</t>
  </si>
  <si>
    <t>Đ72</t>
  </si>
  <si>
    <t>Đ73</t>
  </si>
  <si>
    <t>Học tại phòng C3-501</t>
  </si>
  <si>
    <t>DT11</t>
  </si>
  <si>
    <t>DT12</t>
  </si>
  <si>
    <t>DT13</t>
  </si>
  <si>
    <t>DT21</t>
  </si>
  <si>
    <t>DT22</t>
  </si>
  <si>
    <t>DT23</t>
  </si>
  <si>
    <t>Học tại phòng C2-501</t>
  </si>
  <si>
    <t>Học tại phòng C2-502</t>
  </si>
  <si>
    <t>Dt31</t>
  </si>
  <si>
    <t>DT32</t>
  </si>
  <si>
    <t>Học tại phòng C3-502</t>
  </si>
  <si>
    <t>DT33</t>
  </si>
  <si>
    <t>DT41</t>
  </si>
  <si>
    <t>DT42</t>
  </si>
  <si>
    <t>DT43</t>
  </si>
  <si>
    <t>DT51</t>
  </si>
  <si>
    <t>DT52</t>
  </si>
  <si>
    <t>DT53</t>
  </si>
  <si>
    <t>DT61</t>
  </si>
  <si>
    <t>DT62</t>
  </si>
  <si>
    <t>DT63</t>
  </si>
  <si>
    <t>DT71</t>
  </si>
  <si>
    <t>DT72</t>
  </si>
  <si>
    <t>DT73</t>
  </si>
  <si>
    <t>Học tại phòng C3-405</t>
  </si>
  <si>
    <t>TĐH11</t>
  </si>
  <si>
    <t>TĐH12</t>
  </si>
  <si>
    <t>TĐH13</t>
  </si>
  <si>
    <t>TĐH21</t>
  </si>
  <si>
    <t>TĐH22</t>
  </si>
  <si>
    <t>TĐH23</t>
  </si>
  <si>
    <t>Học tại phòng C2-403</t>
  </si>
  <si>
    <t>TĐH31</t>
  </si>
  <si>
    <t>TĐH32</t>
  </si>
  <si>
    <t>TĐH33</t>
  </si>
  <si>
    <t>TĐH41</t>
  </si>
  <si>
    <t>TĐH42</t>
  </si>
  <si>
    <t>TĐH43</t>
  </si>
  <si>
    <t>Học tại phòng C1-501</t>
  </si>
  <si>
    <t>HTTT11</t>
  </si>
  <si>
    <t>HTTT12</t>
  </si>
  <si>
    <t>HTTT13</t>
  </si>
  <si>
    <t>HTTT21</t>
  </si>
  <si>
    <t>HTTT22</t>
  </si>
  <si>
    <t>HTTT23</t>
  </si>
  <si>
    <t>Nhập môn Kế toán, Kiểm toán</t>
  </si>
  <si>
    <t>Tiếng Anh Thương mại 1</t>
  </si>
  <si>
    <t>Học tại phòng C3-201</t>
  </si>
  <si>
    <t>Học tại phòng C3-202</t>
  </si>
  <si>
    <t>KT22</t>
  </si>
  <si>
    <t>KT23</t>
  </si>
  <si>
    <t>Học tại phòng C2-101</t>
  </si>
  <si>
    <t>Học tại phòng C2-102</t>
  </si>
  <si>
    <t>KT31</t>
  </si>
  <si>
    <t>KT32</t>
  </si>
  <si>
    <t>Học tại phòng C3-203</t>
  </si>
  <si>
    <t>KT33</t>
  </si>
  <si>
    <t>KT41</t>
  </si>
  <si>
    <t>KT42</t>
  </si>
  <si>
    <t>KT43</t>
  </si>
  <si>
    <t>KT51</t>
  </si>
  <si>
    <t>KT52</t>
  </si>
  <si>
    <t>Học tại phòng C3-302</t>
  </si>
  <si>
    <t>KT53</t>
  </si>
  <si>
    <t>KT61</t>
  </si>
  <si>
    <t>KT62</t>
  </si>
  <si>
    <t>KT63</t>
  </si>
  <si>
    <t>Học tại phòng C2-103</t>
  </si>
  <si>
    <t>KT71</t>
  </si>
  <si>
    <t>KT72</t>
  </si>
  <si>
    <t>KT73</t>
  </si>
  <si>
    <t>KT81</t>
  </si>
  <si>
    <t>KT82</t>
  </si>
  <si>
    <t>KT83</t>
  </si>
  <si>
    <t>KT91</t>
  </si>
  <si>
    <t>KT92</t>
  </si>
  <si>
    <t>KT93</t>
  </si>
  <si>
    <t>KẾ TOÁN 10</t>
  </si>
  <si>
    <t>391</t>
  </si>
  <si>
    <t>091</t>
  </si>
  <si>
    <t>131</t>
  </si>
  <si>
    <t>KT101</t>
  </si>
  <si>
    <t>KT102</t>
  </si>
  <si>
    <t>151</t>
  </si>
  <si>
    <t>KT103</t>
  </si>
  <si>
    <t>Học tại phòng C8-302</t>
  </si>
  <si>
    <t>KiT11</t>
  </si>
  <si>
    <t>KiT12</t>
  </si>
  <si>
    <t>KiT13</t>
  </si>
  <si>
    <t>KiT21</t>
  </si>
  <si>
    <t>KiT22</t>
  </si>
  <si>
    <t>KiT23</t>
  </si>
  <si>
    <t>GV: Giảng chung với QTNL 1</t>
  </si>
  <si>
    <t>KTĐT11</t>
  </si>
  <si>
    <t>KTĐT12</t>
  </si>
  <si>
    <t>KTĐT13</t>
  </si>
  <si>
    <t>KTMT11</t>
  </si>
  <si>
    <t>KTMT12</t>
  </si>
  <si>
    <t>KTMT13</t>
  </si>
  <si>
    <t>KTMT21</t>
  </si>
  <si>
    <t>KTMT22</t>
  </si>
  <si>
    <t>KTMT23</t>
  </si>
  <si>
    <t>Điều chỉnh TKB ngày 10/8/2018</t>
  </si>
  <si>
    <t>Học tại phòng C1-403</t>
  </si>
  <si>
    <t>Tiếng Anh Công nghệ kỹ thuật môi trường 1</t>
  </si>
  <si>
    <t>MT11</t>
  </si>
  <si>
    <t>MT12</t>
  </si>
  <si>
    <t>MT13</t>
  </si>
  <si>
    <t>Giới thiệu ngành Kỹ thuật phần mềm</t>
  </si>
  <si>
    <t>Học tại phòng C3-503</t>
  </si>
  <si>
    <t>KTPM11</t>
  </si>
  <si>
    <t>KTPM12</t>
  </si>
  <si>
    <t>KTPM13</t>
  </si>
  <si>
    <t>KTPM21</t>
  </si>
  <si>
    <t>KTPM22</t>
  </si>
  <si>
    <t>KTPM23</t>
  </si>
  <si>
    <t>KTPM31</t>
  </si>
  <si>
    <t>KTPM32</t>
  </si>
  <si>
    <t>KTPM33</t>
  </si>
  <si>
    <t>Kỹ thuật phần mềm 4</t>
  </si>
  <si>
    <t>B/S 7/8/2018</t>
  </si>
  <si>
    <t>361</t>
  </si>
  <si>
    <t>071</t>
  </si>
  <si>
    <t>081</t>
  </si>
  <si>
    <t>GV: Giảng chung với HTTT 2</t>
  </si>
  <si>
    <t>KHMT11</t>
  </si>
  <si>
    <t>KHMT12</t>
  </si>
  <si>
    <t>KHMT13</t>
  </si>
  <si>
    <t>GV: Giảng chung với HTTT 1</t>
  </si>
  <si>
    <t>KHMT21</t>
  </si>
  <si>
    <t>KHMT22</t>
  </si>
  <si>
    <t>KHMT23</t>
  </si>
  <si>
    <t>GV: Giảng chung với QTNL 2</t>
  </si>
  <si>
    <t>Mar11</t>
  </si>
  <si>
    <t>Mar12</t>
  </si>
  <si>
    <t>Mar13</t>
  </si>
  <si>
    <t>MMT và Truyền thông 1</t>
  </si>
  <si>
    <t>GV: Giảng chung với KT Máy tính 1</t>
  </si>
  <si>
    <t>MMT11</t>
  </si>
  <si>
    <t>MMT12</t>
  </si>
  <si>
    <t>MMT13</t>
  </si>
  <si>
    <t>Nhập môn công nghệ Ô tô</t>
  </si>
  <si>
    <t>Tiếng Anh Ô tô 1</t>
  </si>
  <si>
    <t>Học tại phòng C3-403</t>
  </si>
  <si>
    <t>Ô11</t>
  </si>
  <si>
    <t>ô12</t>
  </si>
  <si>
    <t>ô13</t>
  </si>
  <si>
    <t>Ô21</t>
  </si>
  <si>
    <t>ô22</t>
  </si>
  <si>
    <t>ô23</t>
  </si>
  <si>
    <t>Học tại phòng C2-303</t>
  </si>
  <si>
    <t>Học tại phòng C2-301</t>
  </si>
  <si>
    <t>Ô31</t>
  </si>
  <si>
    <t>ô32</t>
  </si>
  <si>
    <t>ô33</t>
  </si>
  <si>
    <t>Ô41</t>
  </si>
  <si>
    <t>ô42</t>
  </si>
  <si>
    <t>ô43</t>
  </si>
  <si>
    <t>Ô51</t>
  </si>
  <si>
    <t>ô52</t>
  </si>
  <si>
    <t>ô53</t>
  </si>
  <si>
    <t>Ô61</t>
  </si>
  <si>
    <t>Ô62</t>
  </si>
  <si>
    <t>Ô63</t>
  </si>
  <si>
    <t>Ô tô 7</t>
  </si>
  <si>
    <t>161</t>
  </si>
  <si>
    <t>411</t>
  </si>
  <si>
    <t>451</t>
  </si>
  <si>
    <t>Học tại phòng C1-503</t>
  </si>
  <si>
    <t>191</t>
  </si>
  <si>
    <t>QTDV Du lịch lữ hành 1</t>
  </si>
  <si>
    <t>Học tại phòng C1-203</t>
  </si>
  <si>
    <t>Học tại phòng C1-101</t>
  </si>
  <si>
    <t>LH11</t>
  </si>
  <si>
    <t>LH12</t>
  </si>
  <si>
    <t>LH13</t>
  </si>
  <si>
    <t>QTDV Du lịch lữ hành 2</t>
  </si>
  <si>
    <t>8,9,10,11,11</t>
  </si>
  <si>
    <t>LH211</t>
  </si>
  <si>
    <t>LH22</t>
  </si>
  <si>
    <t>LH23</t>
  </si>
  <si>
    <t>Nhập môn kinh doanh</t>
  </si>
  <si>
    <t>Học tại phòng C3-204</t>
  </si>
  <si>
    <t>QTKD21</t>
  </si>
  <si>
    <t>QTKD22</t>
  </si>
  <si>
    <t>QTKD23</t>
  </si>
  <si>
    <t>Học tại phòng C2-202</t>
  </si>
  <si>
    <t>Học tại phòng C2-203</t>
  </si>
  <si>
    <t>QTKD31</t>
  </si>
  <si>
    <t>QTKD32</t>
  </si>
  <si>
    <t>QTKD33</t>
  </si>
  <si>
    <t>QTKD41</t>
  </si>
  <si>
    <t>QTKD42</t>
  </si>
  <si>
    <t>QTKD43</t>
  </si>
  <si>
    <t>QTKD51</t>
  </si>
  <si>
    <t>QTKD52</t>
  </si>
  <si>
    <t>QTKD53</t>
  </si>
  <si>
    <t>QTKD61</t>
  </si>
  <si>
    <t>QTKD62</t>
  </si>
  <si>
    <t>QTKD63</t>
  </si>
  <si>
    <t>Quản trị khách sạn 1</t>
  </si>
  <si>
    <t>C8-302</t>
  </si>
  <si>
    <t>GV: Gỉang chung cùng DL2</t>
  </si>
  <si>
    <t>Tiếng Anh Lễ tân khách sạn 1</t>
  </si>
  <si>
    <t>KS11</t>
  </si>
  <si>
    <t>KS12</t>
  </si>
  <si>
    <t>KS13</t>
  </si>
  <si>
    <t>Quản trị khách sạn 2</t>
  </si>
  <si>
    <t>GV: Gỉang chung cùng DL1</t>
  </si>
  <si>
    <t>KS21</t>
  </si>
  <si>
    <t>KS22</t>
  </si>
  <si>
    <t>KS23</t>
  </si>
  <si>
    <t>QTNL11</t>
  </si>
  <si>
    <t>QTNL12</t>
  </si>
  <si>
    <t>QTNL13</t>
  </si>
  <si>
    <t>QTNL21</t>
  </si>
  <si>
    <t>QTNL22</t>
  </si>
  <si>
    <t>QTNL23</t>
  </si>
  <si>
    <t>GV: Giảng chung với Kiểm toán 2</t>
  </si>
  <si>
    <t>Tâm lý học đại cương</t>
  </si>
  <si>
    <t>2,3.4</t>
  </si>
  <si>
    <t>QTVP11</t>
  </si>
  <si>
    <t>QTVP12</t>
  </si>
  <si>
    <t>QTVP13</t>
  </si>
  <si>
    <t>GV: Giảng chung với Kiểm toán 1</t>
  </si>
  <si>
    <t>QTVP21</t>
  </si>
  <si>
    <t>QTVP22</t>
  </si>
  <si>
    <t>QTVP23</t>
  </si>
  <si>
    <t>Giới thiệu nghề nghiệp</t>
  </si>
  <si>
    <t>TCNH11</t>
  </si>
  <si>
    <t>TCNH12</t>
  </si>
  <si>
    <t>TCNH13</t>
  </si>
  <si>
    <t>TCNH21</t>
  </si>
  <si>
    <t>TCNH22</t>
  </si>
  <si>
    <t>TCNH23</t>
  </si>
  <si>
    <t>10.7.0403145.01</t>
  </si>
  <si>
    <t>10.7.0403145.02</t>
  </si>
  <si>
    <t>10.7.0403145.03</t>
  </si>
  <si>
    <t>10.7.0403145.04</t>
  </si>
  <si>
    <t>10.7.0403145.06</t>
  </si>
  <si>
    <t>10.7.0403145.05</t>
  </si>
  <si>
    <t>10.7.0403145.07</t>
  </si>
  <si>
    <t>10.7.0403145.10</t>
  </si>
  <si>
    <t>10.7.0403145.08</t>
  </si>
  <si>
    <t>10.7.0403145.09</t>
  </si>
  <si>
    <t>10.7.0403145.12</t>
  </si>
  <si>
    <t>10.7.0403145.11</t>
  </si>
  <si>
    <t>10.7.0403145.13</t>
  </si>
  <si>
    <t xml:space="preserve">TKB chính </t>
  </si>
  <si>
    <t>ĐH</t>
  </si>
  <si>
    <t>10.7.0403160.02</t>
  </si>
  <si>
    <t>10.7.0403160.01</t>
  </si>
  <si>
    <t>10.7.0403160.04</t>
  </si>
  <si>
    <t>10.7.0403160.03</t>
  </si>
  <si>
    <t>10.7.0403160.05</t>
  </si>
  <si>
    <t>10.7.0403160.06</t>
  </si>
  <si>
    <t>10.7.0403160.07</t>
  </si>
  <si>
    <t>10.7.0403160.09</t>
  </si>
  <si>
    <t>10.7.0403160.10</t>
  </si>
  <si>
    <t>10.7.0403160.08</t>
  </si>
  <si>
    <t>10.7.0403160.11</t>
  </si>
  <si>
    <t>10.7.0403160.12</t>
  </si>
  <si>
    <t>10.7.0403160.13</t>
  </si>
  <si>
    <t xml:space="preserve">Ổn định </t>
  </si>
  <si>
    <t>10.7.0403145.14</t>
  </si>
  <si>
    <t>10.7.0403145.15</t>
  </si>
  <si>
    <t>10.7.0403145.16</t>
  </si>
  <si>
    <t>10.7.0403145.17</t>
  </si>
  <si>
    <t>10.7.0403157.01</t>
  </si>
  <si>
    <t>10.7.0403157.02</t>
  </si>
  <si>
    <t>10.7.0403157.03</t>
  </si>
  <si>
    <t>10.7.0403157.04</t>
  </si>
  <si>
    <t>10.7.0403161.01</t>
  </si>
  <si>
    <t>10.7.0403161.02</t>
  </si>
  <si>
    <t>10.7.0403161.03</t>
  </si>
  <si>
    <t>10.7.0403161.04</t>
  </si>
  <si>
    <t>PM</t>
  </si>
  <si>
    <t xml:space="preserve">ngày </t>
  </si>
  <si>
    <t>PH-XM</t>
  </si>
  <si>
    <t>201810403164001</t>
  </si>
  <si>
    <t>201810403164002</t>
  </si>
  <si>
    <t>201810403164003</t>
  </si>
  <si>
    <t>201810403164004</t>
  </si>
  <si>
    <t>201810403164005</t>
  </si>
  <si>
    <t>201810403164006</t>
  </si>
  <si>
    <t>201810403175001</t>
  </si>
  <si>
    <t>201810403175002</t>
  </si>
  <si>
    <t>201810403175003</t>
  </si>
  <si>
    <t>201810403175004</t>
  </si>
  <si>
    <t>201810403175005</t>
  </si>
  <si>
    <t>201810403175006</t>
  </si>
  <si>
    <t>Thiết kế TT 2</t>
  </si>
  <si>
    <t xml:space="preserve">Nhóm 1 </t>
  </si>
  <si>
    <t>Nhóm 2</t>
  </si>
  <si>
    <t>201810403166001</t>
  </si>
  <si>
    <t>201810403164007</t>
  </si>
  <si>
    <t>PH</t>
  </si>
  <si>
    <t>PHÂN CÔNG GIẢNG DẠY HỌC KỲ 1 NĂM HỌC 2018 - 2019 (TỔ THIẾT KẾ)</t>
  </si>
  <si>
    <t>15.8.2018</t>
  </si>
  <si>
    <t>LỚP</t>
  </si>
  <si>
    <t>KHÓA</t>
  </si>
  <si>
    <t>Tổng</t>
  </si>
  <si>
    <t>MÔN</t>
  </si>
  <si>
    <t>SỐ TIẾT</t>
  </si>
  <si>
    <t>Trình</t>
  </si>
  <si>
    <t>Việt</t>
  </si>
  <si>
    <t>Phương</t>
  </si>
  <si>
    <t>Mai</t>
  </si>
  <si>
    <t>Trang</t>
  </si>
  <si>
    <t>Vũ Huyền</t>
  </si>
  <si>
    <t>Du</t>
  </si>
  <si>
    <t>Thời gian  thực hiện</t>
  </si>
  <si>
    <t>SV</t>
  </si>
  <si>
    <t>số</t>
  </si>
  <si>
    <t>LT</t>
  </si>
  <si>
    <t>ĐHTK1</t>
  </si>
  <si>
    <t>TKTT 9 (ấn tượng)</t>
  </si>
  <si>
    <t>Thứ 7-123456</t>
  </si>
  <si>
    <t>Thứ 7-789101112</t>
  </si>
  <si>
    <t>ĐHTK2</t>
  </si>
  <si>
    <t>Thứ 4-123456</t>
  </si>
  <si>
    <t>Thứ 4--789101112</t>
  </si>
  <si>
    <t>Thứ 5-123456</t>
  </si>
  <si>
    <t>Thứ 5--789101112</t>
  </si>
  <si>
    <t>Thiết kế mẫu trên manocanh</t>
  </si>
  <si>
    <t>Thứ 6-123456</t>
  </si>
  <si>
    <t>Thứ 6--789101112</t>
  </si>
  <si>
    <t>Thứ 7--789101112</t>
  </si>
  <si>
    <t>ĐHTK</t>
  </si>
  <si>
    <t>TKTT 3 (Dạ hội)</t>
  </si>
  <si>
    <t>CN-123456</t>
  </si>
  <si>
    <t>Thứ 4-789101112</t>
  </si>
  <si>
    <t>Thứ 5-789101112</t>
  </si>
  <si>
    <t xml:space="preserve">Xử lý ảnh trên máy tính </t>
  </si>
  <si>
    <t>Thứ 2-123456</t>
  </si>
  <si>
    <t>Thứ 2-789101112</t>
  </si>
  <si>
    <t>Cơ sở VHVN</t>
  </si>
  <si>
    <t>Thứ 7-123</t>
  </si>
  <si>
    <t>đn tăng số tiết/buổi?</t>
  </si>
  <si>
    <r>
      <t xml:space="preserve">Đồ họa thời trang </t>
    </r>
    <r>
      <rPr>
        <i/>
        <sz val="10"/>
        <rFont val="Times New Roman"/>
        <family val="1"/>
      </rPr>
      <t xml:space="preserve"> (tự chọn)</t>
    </r>
  </si>
  <si>
    <t>ĐH M1</t>
  </si>
  <si>
    <t>Thư 2-123456</t>
  </si>
  <si>
    <t>Thư 6-123456</t>
  </si>
  <si>
    <t>ĐH M2</t>
  </si>
  <si>
    <t>ĐH TK</t>
  </si>
  <si>
    <t xml:space="preserve"> Thứ 4-1234</t>
  </si>
  <si>
    <t xml:space="preserve"> Thứ 2-123456</t>
  </si>
  <si>
    <t>Học sau TPCDTVN</t>
  </si>
  <si>
    <t>Thiết kế thời trang 2 (Xuân hè)</t>
  </si>
  <si>
    <t xml:space="preserve"> Thứ 6-123456</t>
  </si>
  <si>
    <t>Hình họa 1</t>
  </si>
  <si>
    <r>
      <rPr>
        <sz val="36"/>
        <rFont val="Times New Roman"/>
        <family val="1"/>
      </rPr>
      <t xml:space="preserve">K13 </t>
    </r>
    <r>
      <rPr>
        <sz val="11"/>
        <rFont val="Times New Roman"/>
        <family val="1"/>
      </rPr>
      <t xml:space="preserve">học theo chương trình </t>
    </r>
    <r>
      <rPr>
        <sz val="28"/>
        <rFont val="Times New Roman"/>
        <family val="1"/>
      </rPr>
      <t xml:space="preserve">CDIO </t>
    </r>
  </si>
  <si>
    <t>Nhập môn về TKTT</t>
  </si>
  <si>
    <t>ĐHM1</t>
  </si>
  <si>
    <t>ĐHM2</t>
  </si>
  <si>
    <t>Thứ 6-789101112</t>
  </si>
  <si>
    <t>ĐHM3</t>
  </si>
  <si>
    <t>Thứ 3-123456</t>
  </si>
  <si>
    <t>CĐMay 1</t>
  </si>
  <si>
    <t>Mỹ thuật trang phục</t>
  </si>
  <si>
    <t>Dự kiến</t>
  </si>
  <si>
    <t>CĐMay 2</t>
  </si>
  <si>
    <t>Hà Nội, ngày 10 tháng 7 năm 2018</t>
  </si>
  <si>
    <t>Xác nhận đơn vị</t>
  </si>
  <si>
    <t>Người lập</t>
  </si>
  <si>
    <t>(Ký và ghi rõ họ tên)</t>
  </si>
  <si>
    <t>Dương Văn Trình</t>
  </si>
  <si>
    <t>Nguyễn Phương Việt</t>
  </si>
  <si>
    <t>Lưu ý:  Phương nghỉ sinh khoảng 1-9 -&gt; 1-3</t>
  </si>
  <si>
    <t xml:space="preserve">           Đ.Huyền  nghỉ sinh từ tháng 7 -&gt; 12</t>
  </si>
  <si>
    <t xml:space="preserve">           Vũ Huyền Trang dạy 60t bên CNM</t>
  </si>
  <si>
    <t xml:space="preserve">           Dương Văn Trinh dạy TKTP bên CNM</t>
  </si>
  <si>
    <t>PHÂN CÔNG GIẢNG DẠY HỌC KỲ 2 NĂM HỌC 2018 - 2019 (TỔ CÔNG NGHỆ)</t>
  </si>
  <si>
    <t>Hệ</t>
  </si>
  <si>
    <t>SL</t>
  </si>
  <si>
    <t>Số ca</t>
  </si>
  <si>
    <t>Môn</t>
  </si>
  <si>
    <t>Số TC</t>
  </si>
  <si>
    <t>C Sinh</t>
  </si>
  <si>
    <t>C QHg</t>
  </si>
  <si>
    <t>C K.Hòa</t>
  </si>
  <si>
    <t>C Đỗ Thủy</t>
  </si>
  <si>
    <t>C Đoàn Thủy</t>
  </si>
  <si>
    <t>Ngọc</t>
  </si>
  <si>
    <t>MHg</t>
  </si>
  <si>
    <t>P. Thắm</t>
  </si>
  <si>
    <t>Huyền</t>
  </si>
  <si>
    <t>M Hoa</t>
  </si>
  <si>
    <t xml:space="preserve">Tùng </t>
  </si>
  <si>
    <t>Tuấn</t>
  </si>
  <si>
    <t>Linh</t>
  </si>
  <si>
    <t>Luyến</t>
  </si>
  <si>
    <t>Ng Thắm</t>
  </si>
  <si>
    <t>A. Trình</t>
  </si>
  <si>
    <t>C Lệ</t>
  </si>
  <si>
    <t>C Tho</t>
  </si>
  <si>
    <t>C Trang</t>
  </si>
  <si>
    <t>Tổng Phòng</t>
  </si>
  <si>
    <t>Tổng Xưởng</t>
  </si>
  <si>
    <t>M1</t>
  </si>
  <si>
    <t>M2</t>
  </si>
  <si>
    <t>M3</t>
  </si>
  <si>
    <t>M4</t>
  </si>
  <si>
    <t>QLCLTP</t>
  </si>
  <si>
    <t>XLHTSPDM</t>
  </si>
  <si>
    <t>Sinh thái &amp; MTDM</t>
  </si>
  <si>
    <t>M1,2,3,4</t>
  </si>
  <si>
    <t>TK trên MNC</t>
  </si>
  <si>
    <t>M5,6,7,8</t>
  </si>
  <si>
    <t>M9,10,11</t>
  </si>
  <si>
    <t>M12-13</t>
  </si>
  <si>
    <t>M1-2</t>
  </si>
  <si>
    <t>TKTP3</t>
  </si>
  <si>
    <t>M3-4</t>
  </si>
  <si>
    <t>M5-6</t>
  </si>
  <si>
    <t>M7</t>
  </si>
  <si>
    <t>M8,9,10</t>
  </si>
  <si>
    <t>M11,12,13</t>
  </si>
  <si>
    <t>TK1</t>
  </si>
  <si>
    <t>CNM2</t>
  </si>
  <si>
    <t>TK2</t>
  </si>
  <si>
    <t xml:space="preserve">Marketting </t>
  </si>
  <si>
    <t>TCSX&amp;ĐMKTKT</t>
  </si>
  <si>
    <t>TK1-2</t>
  </si>
  <si>
    <t>TK&amp;GSĐ</t>
  </si>
  <si>
    <t>TK3-4</t>
  </si>
  <si>
    <t>TKTP trên MT</t>
  </si>
  <si>
    <t>M2,3,4</t>
  </si>
  <si>
    <t>M6,8</t>
  </si>
  <si>
    <t>KDTT</t>
  </si>
  <si>
    <t>STM</t>
  </si>
  <si>
    <t>M3,4,5,6</t>
  </si>
  <si>
    <t>M7-8</t>
  </si>
  <si>
    <t>M1,2,3</t>
  </si>
  <si>
    <t>THTKTP2</t>
  </si>
  <si>
    <t>M4,5,6</t>
  </si>
  <si>
    <t>M10</t>
  </si>
  <si>
    <t>CNM3</t>
  </si>
  <si>
    <t>N11,12</t>
  </si>
  <si>
    <t>CNM1</t>
  </si>
  <si>
    <t>TKTP1</t>
  </si>
  <si>
    <t>M1-4</t>
  </si>
  <si>
    <t>THCNM2</t>
  </si>
  <si>
    <t>M5-8</t>
  </si>
  <si>
    <t>N 8</t>
  </si>
  <si>
    <t>N9</t>
  </si>
  <si>
    <t>THTKTP1</t>
  </si>
  <si>
    <t>Nhập môn</t>
  </si>
  <si>
    <t>TK</t>
  </si>
  <si>
    <t>CSTKTP</t>
  </si>
  <si>
    <t>VLM</t>
  </si>
  <si>
    <t>CNMCB</t>
  </si>
  <si>
    <t>CĐ</t>
  </si>
  <si>
    <t>M1-3</t>
  </si>
  <si>
    <t>M4-6</t>
  </si>
  <si>
    <t>TKMCN</t>
  </si>
  <si>
    <t>M12,3</t>
  </si>
  <si>
    <t>M1,3</t>
  </si>
  <si>
    <t>M2,4</t>
  </si>
  <si>
    <t>TBM</t>
  </si>
  <si>
    <t>Tổng LT+TH</t>
  </si>
  <si>
    <t xml:space="preserve">Cô T. Mai </t>
  </si>
  <si>
    <t xml:space="preserve">Cô Mai Hoa </t>
  </si>
  <si>
    <t xml:space="preserve">T. Du </t>
  </si>
  <si>
    <t xml:space="preserve">Cô P. Thắm </t>
  </si>
  <si>
    <t xml:space="preserve">Cô Y Ngọc </t>
  </si>
  <si>
    <t xml:space="preserve">Cô Luyến </t>
  </si>
  <si>
    <t xml:space="preserve">Cô N. Thắm </t>
  </si>
  <si>
    <t xml:space="preserve">T. Tùng </t>
  </si>
  <si>
    <t xml:space="preserve">Cô Q. Hương </t>
  </si>
  <si>
    <t xml:space="preserve">Cô Kim Hòa </t>
  </si>
  <si>
    <t xml:space="preserve">Cô Đoàn Thủy </t>
  </si>
  <si>
    <t xml:space="preserve">Cô Đỗ Thủy </t>
  </si>
  <si>
    <t>Cô Luyến</t>
  </si>
  <si>
    <t xml:space="preserve">T. Tuấn </t>
  </si>
  <si>
    <t xml:space="preserve">T. Linh </t>
  </si>
  <si>
    <t>Cô Mai Hoa</t>
  </si>
  <si>
    <t>T. Du</t>
  </si>
  <si>
    <t>Mã lớp ổn định</t>
  </si>
  <si>
    <t>phòng học kỳ 6</t>
  </si>
  <si>
    <t>kiểm tra</t>
  </si>
  <si>
    <t>STTG</t>
  </si>
  <si>
    <t>201810703146001</t>
  </si>
  <si>
    <t>201810703162001</t>
  </si>
  <si>
    <t>201810703190001</t>
  </si>
  <si>
    <t>201810703146002</t>
  </si>
  <si>
    <t>201810703162002</t>
  </si>
  <si>
    <t>201810703190002</t>
  </si>
  <si>
    <t>201810703146003</t>
  </si>
  <si>
    <t>201810703162003</t>
  </si>
  <si>
    <t>201810703190003</t>
  </si>
  <si>
    <t>201810403109001</t>
  </si>
  <si>
    <t>B6-102</t>
  </si>
  <si>
    <t>201810403126001</t>
  </si>
  <si>
    <t>201810403132001</t>
  </si>
  <si>
    <t>201810403134001</t>
  </si>
  <si>
    <t>201810403179001</t>
  </si>
  <si>
    <t>201810403109002</t>
  </si>
  <si>
    <t>201810403126002</t>
  </si>
  <si>
    <t>201810403132002</t>
  </si>
  <si>
    <t>201810403134002</t>
  </si>
  <si>
    <t>201810403179002</t>
  </si>
  <si>
    <t>201810403109003</t>
  </si>
  <si>
    <t>B4-601</t>
  </si>
  <si>
    <t>201810403126003</t>
  </si>
  <si>
    <t>201810403132003</t>
  </si>
  <si>
    <t>201810403134003</t>
  </si>
  <si>
    <t>201810403179003</t>
  </si>
  <si>
    <t>201810403109004</t>
  </si>
  <si>
    <t>201810403126004</t>
  </si>
  <si>
    <t>201810403132004</t>
  </si>
  <si>
    <t>201810403134004</t>
  </si>
  <si>
    <t>201810403179004</t>
  </si>
  <si>
    <t>201810503168001</t>
  </si>
  <si>
    <t>A9-402</t>
  </si>
  <si>
    <t>201810503135004</t>
  </si>
  <si>
    <t>201810503168002</t>
  </si>
  <si>
    <t>201810503135005</t>
  </si>
  <si>
    <t>201810503168003</t>
  </si>
  <si>
    <t>201810503135006</t>
  </si>
  <si>
    <t>201810103135001</t>
  </si>
  <si>
    <t>A10-603</t>
  </si>
  <si>
    <t>Đ/C phòng từ A8-503 sang A10-603(18/06/2018)</t>
  </si>
  <si>
    <t>201810103135002</t>
  </si>
  <si>
    <t>201810103135003</t>
  </si>
  <si>
    <t>201810103135004</t>
  </si>
  <si>
    <t>201810703134001</t>
  </si>
  <si>
    <t>A7-407</t>
  </si>
  <si>
    <t>201810703194001</t>
  </si>
  <si>
    <t>201810703134002</t>
  </si>
  <si>
    <t>201810703194002</t>
  </si>
  <si>
    <t>201810703134003</t>
  </si>
  <si>
    <t>A7-408</t>
  </si>
  <si>
    <t>201810703194003</t>
  </si>
  <si>
    <t>201810703134004</t>
  </si>
  <si>
    <t>201810703194004</t>
  </si>
  <si>
    <t>201810703134005</t>
  </si>
  <si>
    <t>201810703194005</t>
  </si>
  <si>
    <t>201810703134006</t>
  </si>
  <si>
    <t>201810703194006</t>
  </si>
  <si>
    <t>201810703134007</t>
  </si>
  <si>
    <t>A7-406</t>
  </si>
  <si>
    <t>201810703194007</t>
  </si>
  <si>
    <t>201810703134008</t>
  </si>
  <si>
    <t>201810703194008</t>
  </si>
  <si>
    <t>201810803116003</t>
  </si>
  <si>
    <t>A7-606</t>
  </si>
  <si>
    <t>201810803118001</t>
  </si>
  <si>
    <t>201810803116004</t>
  </si>
  <si>
    <t>201810803118002</t>
  </si>
  <si>
    <t>201810803116005</t>
  </si>
  <si>
    <t>A7-607</t>
  </si>
  <si>
    <t>201810803118003</t>
  </si>
  <si>
    <t>201810803116006</t>
  </si>
  <si>
    <t>201810803118004</t>
  </si>
  <si>
    <t>201810803116007</t>
  </si>
  <si>
    <t>201810803118005</t>
  </si>
  <si>
    <t>201810803116008</t>
  </si>
  <si>
    <t>201810803118006</t>
  </si>
  <si>
    <t>201810803116009</t>
  </si>
  <si>
    <t>201810803118007</t>
  </si>
  <si>
    <t>201810703133001</t>
  </si>
  <si>
    <t>9991</t>
  </si>
  <si>
    <t>A7-404</t>
  </si>
  <si>
    <t>201810703133002</t>
  </si>
  <si>
    <t>201810703133003</t>
  </si>
  <si>
    <t>A7-405</t>
  </si>
  <si>
    <t>201810703133004</t>
  </si>
  <si>
    <t>201811403105001</t>
  </si>
  <si>
    <t>GV khoa Du lịch xin đổi từ tiết 1,2,3,4 Thành tiết 1,2,3(16/07/2018)</t>
  </si>
  <si>
    <t>A8-302</t>
  </si>
  <si>
    <t>201811403106001</t>
  </si>
  <si>
    <t>201811403140001</t>
  </si>
  <si>
    <t>201811403135001</t>
  </si>
  <si>
    <t>GV khoa Du lịch xin đổi từ tiết 5,6 Thành tiết 4,5,6(16/07/2018)</t>
  </si>
  <si>
    <t>201811403105002</t>
  </si>
  <si>
    <t>GV khoa Du lịch xin đổi từ tiết 7,8,9,10 Thành tiết 7,8,9(16/07/2018)</t>
  </si>
  <si>
    <t>201811403106002</t>
  </si>
  <si>
    <t>201811403140002</t>
  </si>
  <si>
    <t>201811403135002</t>
  </si>
  <si>
    <t>GV khoa Du lịch xin đổi từ tiết 11,12 Thành tiết 10,11,12(16/07/2018)</t>
  </si>
  <si>
    <t>201810503104004</t>
  </si>
  <si>
    <t>A8-501</t>
  </si>
  <si>
    <t>201810503121004</t>
  </si>
  <si>
    <t>201810503104005</t>
  </si>
  <si>
    <t>201810503121005</t>
  </si>
  <si>
    <t>201811103107001</t>
  </si>
  <si>
    <t>B3-202</t>
  </si>
  <si>
    <t>201811103112001</t>
  </si>
  <si>
    <t>201811103118003</t>
  </si>
  <si>
    <t>201811103107002</t>
  </si>
  <si>
    <t>201811103112002</t>
  </si>
  <si>
    <t>201811103118004</t>
  </si>
  <si>
    <t>201811103107003</t>
  </si>
  <si>
    <t>B3-301</t>
  </si>
  <si>
    <t>201811103112003</t>
  </si>
  <si>
    <t>201811103118005</t>
  </si>
  <si>
    <t>201811103107004</t>
  </si>
  <si>
    <t>201811103112004</t>
  </si>
  <si>
    <t>201811103118006</t>
  </si>
  <si>
    <t>201811103107005</t>
  </si>
  <si>
    <t>B3-302</t>
  </si>
  <si>
    <t>201811103112005</t>
  </si>
  <si>
    <t>201811103118007</t>
  </si>
  <si>
    <t>201811103107006</t>
  </si>
  <si>
    <t>201811103112006</t>
  </si>
  <si>
    <t>201811103118008</t>
  </si>
  <si>
    <t>201811103107007</t>
  </si>
  <si>
    <t>201811103112007</t>
  </si>
  <si>
    <t>201811103118009</t>
  </si>
  <si>
    <t>201811103107008</t>
  </si>
  <si>
    <t>201811103112008</t>
  </si>
  <si>
    <t>201811103118010</t>
  </si>
  <si>
    <t>201810503139001</t>
  </si>
  <si>
    <t>A9-407</t>
  </si>
  <si>
    <t>201810503167001</t>
  </si>
  <si>
    <t>201810503139002</t>
  </si>
  <si>
    <t>201810503167002</t>
  </si>
  <si>
    <t>201810503139003</t>
  </si>
  <si>
    <t>A9-401</t>
  </si>
  <si>
    <t>201810503167003</t>
  </si>
  <si>
    <t>201810503139004</t>
  </si>
  <si>
    <t>201810503167004</t>
  </si>
  <si>
    <t>201811103103010</t>
  </si>
  <si>
    <t>B3-405</t>
  </si>
  <si>
    <t>201811103117009</t>
  </si>
  <si>
    <t>201811103135001</t>
  </si>
  <si>
    <t>201811103103011</t>
  </si>
  <si>
    <t>201811103117010</t>
  </si>
  <si>
    <t>201811103135002</t>
  </si>
  <si>
    <t>201810303162001</t>
  </si>
  <si>
    <t>201810303170001</t>
  </si>
  <si>
    <t>201810303184001</t>
  </si>
  <si>
    <t>201810303162002</t>
  </si>
  <si>
    <t>B3-203</t>
  </si>
  <si>
    <t>201810303170002</t>
  </si>
  <si>
    <t>201810303184002</t>
  </si>
  <si>
    <t>201810503102001</t>
  </si>
  <si>
    <t>A8-502</t>
  </si>
  <si>
    <t>201810503147001</t>
  </si>
  <si>
    <t>201810503102002</t>
  </si>
  <si>
    <t>201810503147002</t>
  </si>
  <si>
    <t>201810503102003</t>
  </si>
  <si>
    <t>A9-301</t>
  </si>
  <si>
    <t>201810503147003</t>
  </si>
  <si>
    <t>201810503102004</t>
  </si>
  <si>
    <t>201810503147004</t>
  </si>
  <si>
    <t>201810503102005</t>
  </si>
  <si>
    <t>A9-302</t>
  </si>
  <si>
    <t>201810503147005</t>
  </si>
  <si>
    <t>201810503102006</t>
  </si>
  <si>
    <t>201810503147006</t>
  </si>
  <si>
    <t>201811603140003</t>
  </si>
  <si>
    <t>201811603150001</t>
  </si>
  <si>
    <t>201811603140004</t>
  </si>
  <si>
    <t>201811603150002</t>
  </si>
  <si>
    <t>201811603140005</t>
  </si>
  <si>
    <t>201811603150003</t>
  </si>
  <si>
    <t>201811603140006</t>
  </si>
  <si>
    <t>201811603150004</t>
  </si>
  <si>
    <t>201811603140007</t>
  </si>
  <si>
    <t>A10-703</t>
  </si>
  <si>
    <t>201811603150005</t>
  </si>
  <si>
    <t>201811403150001</t>
  </si>
  <si>
    <t>A9-203</t>
  </si>
  <si>
    <t>201811403129001</t>
  </si>
  <si>
    <t>201811403130001</t>
  </si>
  <si>
    <t>Khoa DL xin đổi sang tiết 5,6(17/05/2018)</t>
  </si>
  <si>
    <t>201811403150002</t>
  </si>
  <si>
    <t>201811403129002</t>
  </si>
  <si>
    <t>201811403130002</t>
  </si>
  <si>
    <t>Khoa Du lịch xin đổi tiết 7,8 thứ 6 sang tiết 3,4 thứ 7(15/05/2018)</t>
  </si>
  <si>
    <t>201811403150003</t>
  </si>
  <si>
    <t>Khoa Du lịch xin đổi tiết 1,2  thứ 5 sang tiết 5,6 thứ 7</t>
  </si>
  <si>
    <t>A1-503</t>
  </si>
  <si>
    <t>201811403129003</t>
  </si>
  <si>
    <t>201811403130003</t>
  </si>
  <si>
    <t>Khoa Du lịch xin đổi tiết 1,2  thứ 5 sang tiết 5,6 thứ 7(15/05/2018)</t>
  </si>
  <si>
    <t>201811403150004</t>
  </si>
  <si>
    <t>201811403129004</t>
  </si>
  <si>
    <t>201811403130004</t>
  </si>
  <si>
    <t>201811603182001</t>
  </si>
  <si>
    <t>201811603179001</t>
  </si>
  <si>
    <t>201811603182002</t>
  </si>
  <si>
    <t>201811603179002</t>
  </si>
  <si>
    <t>201811603182003</t>
  </si>
  <si>
    <t>201811603179003</t>
  </si>
  <si>
    <t>201811403154001</t>
  </si>
  <si>
    <t>A8-301</t>
  </si>
  <si>
    <t>201811403155001</t>
  </si>
  <si>
    <t>201811403159001</t>
  </si>
  <si>
    <t>201811403154002</t>
  </si>
  <si>
    <t>201811403155002</t>
  </si>
  <si>
    <t>201811403159002</t>
  </si>
  <si>
    <t>201811603111001</t>
  </si>
  <si>
    <t>201811603131001</t>
  </si>
  <si>
    <t>201811603149001</t>
  </si>
  <si>
    <t>201811603111002</t>
  </si>
  <si>
    <t>201811603131002</t>
  </si>
  <si>
    <t>201811603149002</t>
  </si>
  <si>
    <t>201811603111003</t>
  </si>
  <si>
    <t>201811603131003</t>
  </si>
  <si>
    <t>201811603149003</t>
  </si>
  <si>
    <t>201810403102004</t>
  </si>
  <si>
    <t>TVB-201</t>
  </si>
  <si>
    <t>201810403102005</t>
  </si>
  <si>
    <t>II. THỜI KHÓA BIỂU CÁC LỚP ĐỘC LẬP</t>
  </si>
  <si>
    <t xml:space="preserve">Số lượng SV </t>
  </si>
  <si>
    <t>201810303106001</t>
  </si>
  <si>
    <t>B3-201</t>
  </si>
  <si>
    <t>201810303111001</t>
  </si>
  <si>
    <t>201810303115001</t>
  </si>
  <si>
    <t>201810303116001</t>
  </si>
  <si>
    <t>201810303119001</t>
  </si>
  <si>
    <t>201810303120001</t>
  </si>
  <si>
    <t>201810303135001</t>
  </si>
  <si>
    <t>201810303140001</t>
  </si>
  <si>
    <t>201810303176001</t>
  </si>
  <si>
    <t>201810303133001</t>
  </si>
  <si>
    <t>Độc học môi trường</t>
  </si>
  <si>
    <t>Bổ sung(07/08/2018)</t>
  </si>
  <si>
    <t>ok</t>
  </si>
  <si>
    <t xml:space="preserve"> 201810303113001</t>
  </si>
  <si>
    <t>Công nghệ chế biến dầu mỏ</t>
  </si>
  <si>
    <t>Mở</t>
  </si>
  <si>
    <t>201810903104001</t>
  </si>
  <si>
    <t>Giáo dục thể chất 2</t>
  </si>
  <si>
    <t>CN CK1</t>
  </si>
  <si>
    <t>Bổ sung(08/08/2018)</t>
  </si>
  <si>
    <t xml:space="preserve">201810103131002 </t>
  </si>
  <si>
    <t>Đồ án chi tiết máy</t>
  </si>
  <si>
    <t>201810903105001</t>
  </si>
  <si>
    <t>Giáo dục thể chất 3</t>
  </si>
  <si>
    <t>201810903107001</t>
  </si>
  <si>
    <t>Giáo dục thể chất 5</t>
  </si>
  <si>
    <t xml:space="preserve"> 201811303134001</t>
  </si>
  <si>
    <t>Tiếng Anh chuyên ngành (Nhóm ngành Công nghệ Hóa - Môi trường)</t>
  </si>
  <si>
    <t>201811303134002</t>
  </si>
  <si>
    <t xml:space="preserve">201810303213001 </t>
  </si>
  <si>
    <t>Công nghệ hóa dầu</t>
  </si>
  <si>
    <t>201810303103003</t>
  </si>
  <si>
    <t>201810303103004</t>
  </si>
  <si>
    <t>Khoa Hóa xin mở bổ sung thêm 1 lớp(02/05/2018)</t>
  </si>
  <si>
    <t>201810303106003</t>
  </si>
  <si>
    <t>201810303106002</t>
  </si>
  <si>
    <t>201810303107003</t>
  </si>
  <si>
    <t>201810303107004</t>
  </si>
  <si>
    <t>201810303117002</t>
  </si>
  <si>
    <t>201810303117001</t>
  </si>
  <si>
    <t>201810303120002</t>
  </si>
  <si>
    <t>201810303120004</t>
  </si>
  <si>
    <t>201810303139002</t>
  </si>
  <si>
    <t>201810303139001</t>
  </si>
  <si>
    <t>201810303176003</t>
  </si>
  <si>
    <t>Bỏ</t>
  </si>
  <si>
    <t>201810303176002</t>
  </si>
  <si>
    <t>201810303188002</t>
  </si>
  <si>
    <t>201810303188001</t>
  </si>
  <si>
    <t>201810303201004</t>
  </si>
  <si>
    <t>201810303201005</t>
  </si>
  <si>
    <t>201810303201001</t>
  </si>
  <si>
    <t>201810303201002</t>
  </si>
  <si>
    <t>201810303201006</t>
  </si>
  <si>
    <t>201810303201003</t>
  </si>
  <si>
    <t>201810303193001</t>
  </si>
  <si>
    <t>201810303193002</t>
  </si>
  <si>
    <t>201810303105001</t>
  </si>
  <si>
    <t>201810303120003</t>
  </si>
  <si>
    <t>201810303151001</t>
  </si>
  <si>
    <t>201810303155001</t>
  </si>
  <si>
    <t>201810303173001</t>
  </si>
  <si>
    <t>201810303174001</t>
  </si>
  <si>
    <t>từ tiết 7,8 chuyển thành 7,8,9,10(07-08)</t>
  </si>
  <si>
    <t>201810303177001</t>
  </si>
  <si>
    <t>201810303198003</t>
  </si>
  <si>
    <t>Mở lớp bổ sung(10/08/2018)</t>
  </si>
  <si>
    <t>Đang mở</t>
  </si>
  <si>
    <t xml:space="preserve">201810303198004 </t>
  </si>
  <si>
    <t>201810303198001</t>
  </si>
  <si>
    <t>201810303198002</t>
  </si>
  <si>
    <t>201810303199003</t>
  </si>
  <si>
    <t>201810303199004</t>
  </si>
  <si>
    <t>201810303199001</t>
  </si>
  <si>
    <t>201810303199002</t>
  </si>
  <si>
    <t>201810303200005</t>
  </si>
  <si>
    <t>201810303200006</t>
  </si>
  <si>
    <t>201810303208001</t>
  </si>
  <si>
    <t>201810303103001</t>
  </si>
  <si>
    <t>201810303107001</t>
  </si>
  <si>
    <t>201810303209001</t>
  </si>
  <si>
    <t>201810303114001</t>
  </si>
  <si>
    <t>201810303217001</t>
  </si>
  <si>
    <t>201810303220001</t>
  </si>
  <si>
    <t>201810303220002</t>
  </si>
  <si>
    <t>201810303221002</t>
  </si>
  <si>
    <t>201810303221001</t>
  </si>
  <si>
    <t>201810303223001</t>
  </si>
  <si>
    <t>201810303220005</t>
  </si>
  <si>
    <t>201810303221005</t>
  </si>
  <si>
    <t>201810303208002</t>
  </si>
  <si>
    <t>201810303103002</t>
  </si>
  <si>
    <t>201810303107002</t>
  </si>
  <si>
    <t>201810303209002</t>
  </si>
  <si>
    <t>201810303114002</t>
  </si>
  <si>
    <t>201810303217002</t>
  </si>
  <si>
    <t>201810303220003</t>
  </si>
  <si>
    <t>201810303220004</t>
  </si>
  <si>
    <t>201810303221004</t>
  </si>
  <si>
    <t>201810303221003</t>
  </si>
  <si>
    <t>201810303223002</t>
  </si>
  <si>
    <t>201810703124001</t>
  </si>
  <si>
    <t>201811203107034</t>
  </si>
  <si>
    <t>201810703170001</t>
  </si>
  <si>
    <t>201810703170002</t>
  </si>
  <si>
    <t>201810703171001</t>
  </si>
  <si>
    <t>201810703171002</t>
  </si>
  <si>
    <t>201810703177002</t>
  </si>
  <si>
    <t>201810703177001</t>
  </si>
  <si>
    <t>201810703160001</t>
  </si>
  <si>
    <t>201810703187001</t>
  </si>
  <si>
    <t>201810703137001</t>
  </si>
  <si>
    <t>Kỹ thuật điều hoà không khí</t>
  </si>
  <si>
    <t>Mở bổ sung(03/08/2018)</t>
  </si>
  <si>
    <t>201810703188001</t>
  </si>
  <si>
    <t>201810703122001</t>
  </si>
  <si>
    <t>Đồ án điều hòa không khí</t>
  </si>
  <si>
    <t>Mở bổ sung thêm(10/08/2018)</t>
  </si>
  <si>
    <t>201811303136007</t>
  </si>
  <si>
    <t>Tiếng Anh chuyên ngành (Nhóm ngành Cơ khí-Ô tô)</t>
  </si>
  <si>
    <t xml:space="preserve">201810703186001 </t>
  </si>
  <si>
    <t>Truyền nhiệt</t>
  </si>
  <si>
    <t>201810703124002</t>
  </si>
  <si>
    <t>201811203107035</t>
  </si>
  <si>
    <t>201810703170003</t>
  </si>
  <si>
    <t>201810703170004</t>
  </si>
  <si>
    <t>201810703171003</t>
  </si>
  <si>
    <t>201810703171004</t>
  </si>
  <si>
    <t>201810703177004</t>
  </si>
  <si>
    <t>201810703177003</t>
  </si>
  <si>
    <t>201810703160002</t>
  </si>
  <si>
    <t>201810703187002</t>
  </si>
  <si>
    <t>201810703188002</t>
  </si>
  <si>
    <t>201810703124003</t>
  </si>
  <si>
    <t>201811203107036</t>
  </si>
  <si>
    <t>201810703170005</t>
  </si>
  <si>
    <t>201810703170006</t>
  </si>
  <si>
    <t>201810703171005</t>
  </si>
  <si>
    <t>201810703171006</t>
  </si>
  <si>
    <t>201810703177006</t>
  </si>
  <si>
    <t>201810703177005</t>
  </si>
  <si>
    <t>201810703160003</t>
  </si>
  <si>
    <t>201810703187003</t>
  </si>
  <si>
    <t>Đ/C phòng(20/07/2018)</t>
  </si>
  <si>
    <t>201810703188003</t>
  </si>
  <si>
    <t>201811603113030</t>
  </si>
  <si>
    <t>201811403114034</t>
  </si>
  <si>
    <t>201811203102001</t>
  </si>
  <si>
    <t>201810403128001</t>
  </si>
  <si>
    <t>201810403137001</t>
  </si>
  <si>
    <t>201810403145001</t>
  </si>
  <si>
    <t>201810403145002</t>
  </si>
  <si>
    <t>201810403145003</t>
  </si>
  <si>
    <t>201810403145004</t>
  </si>
  <si>
    <t>201810403160002</t>
  </si>
  <si>
    <t>201810403160001</t>
  </si>
  <si>
    <t>201810403160004</t>
  </si>
  <si>
    <t>201811303135004</t>
  </si>
  <si>
    <t>Tiếng Anh chuyên ngành (Nhóm ngành Công nghệ May - Thời trang)</t>
  </si>
  <si>
    <t>201811303135003</t>
  </si>
  <si>
    <t xml:space="preserve">201811303135002 </t>
  </si>
  <si>
    <t>Không mở</t>
  </si>
  <si>
    <t>201811303135001</t>
  </si>
  <si>
    <t>201810403160003</t>
  </si>
  <si>
    <t>201811603113031</t>
  </si>
  <si>
    <t>201811403114035</t>
  </si>
  <si>
    <t>201811203102002</t>
  </si>
  <si>
    <t>201810403128002</t>
  </si>
  <si>
    <t>201810403137002</t>
  </si>
  <si>
    <t>201810403145006</t>
  </si>
  <si>
    <t>201810403145005</t>
  </si>
  <si>
    <t>201810403145007</t>
  </si>
  <si>
    <t>201810403160005</t>
  </si>
  <si>
    <t>201810403160006</t>
  </si>
  <si>
    <t>201810403160007</t>
  </si>
  <si>
    <t>201811603113032</t>
  </si>
  <si>
    <t>201811403114036</t>
  </si>
  <si>
    <t>201811203102003</t>
  </si>
  <si>
    <t>201810403128003</t>
  </si>
  <si>
    <t>201810403137003</t>
  </si>
  <si>
    <t>201810403145010</t>
  </si>
  <si>
    <t>201810403145008</t>
  </si>
  <si>
    <t>201810403145009</t>
  </si>
  <si>
    <t>201810403160009</t>
  </si>
  <si>
    <t>201810403160010</t>
  </si>
  <si>
    <t>201810403160008</t>
  </si>
  <si>
    <t>201811603113033</t>
  </si>
  <si>
    <t>201811403114037</t>
  </si>
  <si>
    <t>201811203102004</t>
  </si>
  <si>
    <t>201810403128004</t>
  </si>
  <si>
    <t>201810403137004</t>
  </si>
  <si>
    <t>201810403145012</t>
  </si>
  <si>
    <t>201810403145011</t>
  </si>
  <si>
    <t>201810403145013</t>
  </si>
  <si>
    <t>201810403160011</t>
  </si>
  <si>
    <t>201810403160012</t>
  </si>
  <si>
    <t>201810403160013</t>
  </si>
  <si>
    <t>201810503107001</t>
  </si>
  <si>
    <t>201810503104001</t>
  </si>
  <si>
    <t>201810503112001</t>
  </si>
  <si>
    <t>201810503121001</t>
  </si>
  <si>
    <t>201810503132001</t>
  </si>
  <si>
    <t>201810503133001</t>
  </si>
  <si>
    <t>201810503134001</t>
  </si>
  <si>
    <t>201810503149001</t>
  </si>
  <si>
    <t>201810503171001</t>
  </si>
  <si>
    <t>201810503165001</t>
  </si>
  <si>
    <t>201810503107002</t>
  </si>
  <si>
    <t>201810503104002</t>
  </si>
  <si>
    <t>201810503112002</t>
  </si>
  <si>
    <t>201810503121002</t>
  </si>
  <si>
    <t>201810503132002</t>
  </si>
  <si>
    <t>201810503133002</t>
  </si>
  <si>
    <t>201810503134002</t>
  </si>
  <si>
    <t>201810503149002</t>
  </si>
  <si>
    <t>201810503171002</t>
  </si>
  <si>
    <t>201810503165002</t>
  </si>
  <si>
    <t>201810503107003</t>
  </si>
  <si>
    <t>201810503104003</t>
  </si>
  <si>
    <t>Đổi từ tiết 11,12 sang tiết 5,6(20/07/2018)</t>
  </si>
  <si>
    <t>201810503112003</t>
  </si>
  <si>
    <t>201810503121003</t>
  </si>
  <si>
    <t>201810503132003</t>
  </si>
  <si>
    <t>201810503133003</t>
  </si>
  <si>
    <t>201810503134003</t>
  </si>
  <si>
    <t>201810503149003</t>
  </si>
  <si>
    <t>Chỉnh TKB từ tiết 11,12 thành tiết 5,6 (vì lớp CNTT3 học sáng)(20/07/2018)</t>
  </si>
  <si>
    <t>201810503171003</t>
  </si>
  <si>
    <t>201810503165003</t>
  </si>
  <si>
    <t>201810103118001</t>
  </si>
  <si>
    <t>A10-601</t>
  </si>
  <si>
    <t>201810103132001</t>
  </si>
  <si>
    <t>201810103132002</t>
  </si>
  <si>
    <t>Không mở lớp này(20/07/2018)</t>
  </si>
  <si>
    <t>201811203107037</t>
  </si>
  <si>
    <t>201810103166001</t>
  </si>
  <si>
    <t>201812303105002</t>
  </si>
  <si>
    <t>201812303105001</t>
  </si>
  <si>
    <t>201812503101001</t>
  </si>
  <si>
    <t>201812503101002</t>
  </si>
  <si>
    <t>201812303104013</t>
  </si>
  <si>
    <t>201812303104014</t>
  </si>
  <si>
    <t>201811603152001</t>
  </si>
  <si>
    <t>201810103159001</t>
  </si>
  <si>
    <t>201810103118002</t>
  </si>
  <si>
    <t xml:space="preserve"> 201810103131001</t>
  </si>
  <si>
    <t>Mở bổ sung(06/08/2018)</t>
  </si>
  <si>
    <t>201810103109001</t>
  </si>
  <si>
    <t>Công nghệ chế tạo máy 2</t>
  </si>
  <si>
    <t>201811303136001</t>
  </si>
  <si>
    <t>201811303136002</t>
  </si>
  <si>
    <t>201811303136003</t>
  </si>
  <si>
    <t>201811303136004</t>
  </si>
  <si>
    <t>201811303136005</t>
  </si>
  <si>
    <t xml:space="preserve">201811303136006 </t>
  </si>
  <si>
    <t>201810203115001</t>
  </si>
  <si>
    <t>Hệ thống điện - điện tử ô tô cơ bản</t>
  </si>
  <si>
    <t>201810203123002</t>
  </si>
  <si>
    <t>Kỹ thuật bảo dưỡng và sửa chữa ô tô</t>
  </si>
  <si>
    <t>201810203130013</t>
  </si>
  <si>
    <t>201810203130014</t>
  </si>
  <si>
    <t>201810203136011</t>
  </si>
  <si>
    <t>201810203136012</t>
  </si>
  <si>
    <t>201810203131010</t>
  </si>
  <si>
    <t xml:space="preserve">201810103140001 </t>
  </si>
  <si>
    <t>Đồ gá</t>
  </si>
  <si>
    <t>201812303102001</t>
  </si>
  <si>
    <t>Thực hành cắt gọt 2</t>
  </si>
  <si>
    <t>201810103162001</t>
  </si>
  <si>
    <t>Thiết kế dụng cụ cắt</t>
  </si>
  <si>
    <t>201810103132008</t>
  </si>
  <si>
    <t>201810103159007</t>
  </si>
  <si>
    <t>201810103112001</t>
  </si>
  <si>
    <t>Đổi  lại mã UNI(20/07/2018)</t>
  </si>
  <si>
    <t>201810103112002</t>
  </si>
  <si>
    <t>201810103132003</t>
  </si>
  <si>
    <t>201811203107038</t>
  </si>
  <si>
    <t>201810103166002</t>
  </si>
  <si>
    <t>201812303105003</t>
  </si>
  <si>
    <t>201812303105004</t>
  </si>
  <si>
    <t>201812503101003</t>
  </si>
  <si>
    <t>201812503101004</t>
  </si>
  <si>
    <t>201812303104015</t>
  </si>
  <si>
    <t>201812303104016</t>
  </si>
  <si>
    <t>201811603152002</t>
  </si>
  <si>
    <t>201810103159002</t>
  </si>
  <si>
    <t>201810103118003</t>
  </si>
  <si>
    <t>201810103112003</t>
  </si>
  <si>
    <t>201810103132004</t>
  </si>
  <si>
    <t>201811203107039</t>
  </si>
  <si>
    <t>201810103166003</t>
  </si>
  <si>
    <t>201812303105006</t>
  </si>
  <si>
    <t>201812303105005</t>
  </si>
  <si>
    <t>201812503101005</t>
  </si>
  <si>
    <t>201812503101006</t>
  </si>
  <si>
    <t>201812303104017</t>
  </si>
  <si>
    <t>201812303104018</t>
  </si>
  <si>
    <t>201811603152003</t>
  </si>
  <si>
    <t>201810103159003</t>
  </si>
  <si>
    <t>SV M</t>
  </si>
  <si>
    <t>201810103118004</t>
  </si>
  <si>
    <t>201810103112004</t>
  </si>
  <si>
    <t>201810103132005</t>
  </si>
  <si>
    <t>201811203107040</t>
  </si>
  <si>
    <t>201810103166004</t>
  </si>
  <si>
    <t>201812303105007</t>
  </si>
  <si>
    <t>201812303105008</t>
  </si>
  <si>
    <t>201812503101007</t>
  </si>
  <si>
    <t>201812503101008</t>
  </si>
  <si>
    <t>201812303104019</t>
  </si>
  <si>
    <t>201812303104020</t>
  </si>
  <si>
    <t>201811603152004</t>
  </si>
  <si>
    <t>201810103159004</t>
  </si>
  <si>
    <t>201810103118005</t>
  </si>
  <si>
    <t>201810103112005</t>
  </si>
  <si>
    <t>201810103132006</t>
  </si>
  <si>
    <t>201811203107041</t>
  </si>
  <si>
    <t>201810103166005</t>
  </si>
  <si>
    <t>201812303105010</t>
  </si>
  <si>
    <t>201812303105009</t>
  </si>
  <si>
    <t>201812503101009</t>
  </si>
  <si>
    <t>201812503101010</t>
  </si>
  <si>
    <t>201812303104021</t>
  </si>
  <si>
    <t>201812303104022</t>
  </si>
  <si>
    <t>201811603152005</t>
  </si>
  <si>
    <t>201810103159005</t>
  </si>
  <si>
    <t>201810103118006</t>
  </si>
  <si>
    <t>201810103112006</t>
  </si>
  <si>
    <t>201810103132007</t>
  </si>
  <si>
    <t>201811203107042</t>
  </si>
  <si>
    <t>201810103166006</t>
  </si>
  <si>
    <t>201812303105011</t>
  </si>
  <si>
    <t>201812303105012</t>
  </si>
  <si>
    <t>201812503101011</t>
  </si>
  <si>
    <t>201812503101012</t>
  </si>
  <si>
    <t>201812303104023</t>
  </si>
  <si>
    <t>201811603152006</t>
  </si>
  <si>
    <t>201810103159006</t>
  </si>
  <si>
    <t>201810103115001</t>
  </si>
  <si>
    <t>A7-317</t>
  </si>
  <si>
    <t>201810103136001</t>
  </si>
  <si>
    <t>201810103145001</t>
  </si>
  <si>
    <t>201811203107043</t>
  </si>
  <si>
    <t>201810103163001</t>
  </si>
  <si>
    <t>201810103166007</t>
  </si>
  <si>
    <t>201812503101013</t>
  </si>
  <si>
    <t>201812503101014</t>
  </si>
  <si>
    <t>201812303104024</t>
  </si>
  <si>
    <t>201811603152007</t>
  </si>
  <si>
    <t>201811603113034</t>
  </si>
  <si>
    <t>201811403114022</t>
  </si>
  <si>
    <t>201811603119008</t>
  </si>
  <si>
    <t>201810703150001</t>
  </si>
  <si>
    <t>201810103152001</t>
  </si>
  <si>
    <t>201811203107044</t>
  </si>
  <si>
    <t>201811403133038</t>
  </si>
  <si>
    <t>201812303105014</t>
  </si>
  <si>
    <t>Điều chỉnh lại mã lớp thành lớp 14(20/07/2018)</t>
  </si>
  <si>
    <t>201812303105025</t>
  </si>
  <si>
    <t>Điều chỉnh lại mã lớp thành lớp 25(20/07/2018)</t>
  </si>
  <si>
    <t>201812303105015</t>
  </si>
  <si>
    <t>Điều chỉnh lại mã lớp thành lớp 15(20/07/2018)</t>
  </si>
  <si>
    <t>201810103168001</t>
  </si>
  <si>
    <t>201810103168002</t>
  </si>
  <si>
    <t>201810103168003</t>
  </si>
  <si>
    <t>201812303104002</t>
  </si>
  <si>
    <t>201812303104001</t>
  </si>
  <si>
    <t>201812303104003</t>
  </si>
  <si>
    <t>201811603113019</t>
  </si>
  <si>
    <t>201811403114023</t>
  </si>
  <si>
    <t>201811603119009</t>
  </si>
  <si>
    <t>201810703150002</t>
  </si>
  <si>
    <t>201810103152002</t>
  </si>
  <si>
    <t>201811203107045</t>
  </si>
  <si>
    <t>201811403133039</t>
  </si>
  <si>
    <t>201812303105017</t>
  </si>
  <si>
    <t>Điều chỉnh lại mã lớp thành lớp 17(20/07/2018)</t>
  </si>
  <si>
    <t>201812303105016</t>
  </si>
  <si>
    <t>Điều chỉnh lại mã lớp thành lớp 16(20/07/2018)</t>
  </si>
  <si>
    <t>201812303105018</t>
  </si>
  <si>
    <t>Điều chỉnh lại mã lớp thành lớp 18(20/07/2018)</t>
  </si>
  <si>
    <t>201810103168004</t>
  </si>
  <si>
    <t>201810103168005</t>
  </si>
  <si>
    <t>201810103168006</t>
  </si>
  <si>
    <t>201812303104005</t>
  </si>
  <si>
    <t>201812303104004</t>
  </si>
  <si>
    <t>201812303104006</t>
  </si>
  <si>
    <t>201811603113020</t>
  </si>
  <si>
    <t>Đ/C phòng từ A8-503 sang Khu A(18/06/2018)</t>
  </si>
  <si>
    <t>201811403114024</t>
  </si>
  <si>
    <t>201811603119010</t>
  </si>
  <si>
    <t>201810703150003</t>
  </si>
  <si>
    <t>201810103152003</t>
  </si>
  <si>
    <t>201811203107046</t>
  </si>
  <si>
    <t>201811403133040</t>
  </si>
  <si>
    <t>201812303105020</t>
  </si>
  <si>
    <t>Điều chỉnh lại mã lớp thành lớp 20(20/07/2018)</t>
  </si>
  <si>
    <t>201812303105019</t>
  </si>
  <si>
    <t>Điều chỉnh lại mã lớp thành lớp 19(20/07/2018)</t>
  </si>
  <si>
    <t>201812303105021</t>
  </si>
  <si>
    <t>Điều chỉnh lại mã lớp thành lớp 21(20/07/2018)</t>
  </si>
  <si>
    <t>201810103168007</t>
  </si>
  <si>
    <t>201810103168008</t>
  </si>
  <si>
    <t>201810103168009</t>
  </si>
  <si>
    <t>201812303104008</t>
  </si>
  <si>
    <t>201812303104007</t>
  </si>
  <si>
    <t>201812303104009</t>
  </si>
  <si>
    <t>201811603113021</t>
  </si>
  <si>
    <t>201811403114025</t>
  </si>
  <si>
    <t>201811603119011</t>
  </si>
  <si>
    <t>201810703150004</t>
  </si>
  <si>
    <t>201810103152004</t>
  </si>
  <si>
    <t>201811203107047</t>
  </si>
  <si>
    <t>201811403133041</t>
  </si>
  <si>
    <t>201812303105023</t>
  </si>
  <si>
    <t>Điều chỉnh lại mã lớp thành lớp 23(20/07/2018)</t>
  </si>
  <si>
    <t>201812303105022</t>
  </si>
  <si>
    <t>Điều chỉnh lại mã lớp thành lớp 22(20/07/2018)</t>
  </si>
  <si>
    <t>201812303105024</t>
  </si>
  <si>
    <t>Điều chỉnh lại mã lớp thành lớp 24(20/07/2018)</t>
  </si>
  <si>
    <t>201810103168010</t>
  </si>
  <si>
    <t>201810103168011</t>
  </si>
  <si>
    <t>201810103168012</t>
  </si>
  <si>
    <t>201812303104011</t>
  </si>
  <si>
    <t>201812303104010</t>
  </si>
  <si>
    <t>201812303104012</t>
  </si>
  <si>
    <t>201810703102001</t>
  </si>
  <si>
    <t>201810703105001</t>
  </si>
  <si>
    <t>201810703109001</t>
  </si>
  <si>
    <t>201810703120001</t>
  </si>
  <si>
    <t>201811603113022</t>
  </si>
  <si>
    <t>201811403114026</t>
  </si>
  <si>
    <t>201810703135001</t>
  </si>
  <si>
    <t>201810703142001</t>
  </si>
  <si>
    <t>201810703154003</t>
  </si>
  <si>
    <t>201810703155001</t>
  </si>
  <si>
    <t>201811203107048</t>
  </si>
  <si>
    <t>201811403133042</t>
  </si>
  <si>
    <t>201810703167001</t>
  </si>
  <si>
    <t>201810703175002</t>
  </si>
  <si>
    <t>201810703175003</t>
  </si>
  <si>
    <t>201810703175001</t>
  </si>
  <si>
    <t>201810703184001</t>
  </si>
  <si>
    <t>201810703163001</t>
  </si>
  <si>
    <t>201810703189001</t>
  </si>
  <si>
    <t>201810703183001</t>
  </si>
  <si>
    <t>Trang bị điện 1</t>
  </si>
  <si>
    <t>201810703102002</t>
  </si>
  <si>
    <t>201810703105002</t>
  </si>
  <si>
    <t>201810703109002</t>
  </si>
  <si>
    <t>201810703120002</t>
  </si>
  <si>
    <t>201811603113023</t>
  </si>
  <si>
    <t>201811403114027</t>
  </si>
  <si>
    <t>201810703135002</t>
  </si>
  <si>
    <t>201810703142002</t>
  </si>
  <si>
    <t>201810703154004</t>
  </si>
  <si>
    <t>201810703155002</t>
  </si>
  <si>
    <t>201811203107049</t>
  </si>
  <si>
    <t>201811403133043</t>
  </si>
  <si>
    <t>201810703167002</t>
  </si>
  <si>
    <t>201810703175004</t>
  </si>
  <si>
    <t>201810703175006</t>
  </si>
  <si>
    <t>201810703175005</t>
  </si>
  <si>
    <t>201810703184002</t>
  </si>
  <si>
    <t>201810703163002</t>
  </si>
  <si>
    <t>201810703189002</t>
  </si>
  <si>
    <t>201810703102003</t>
  </si>
  <si>
    <t>201810703105003</t>
  </si>
  <si>
    <t>201810703109003</t>
  </si>
  <si>
    <t>201810703120003</t>
  </si>
  <si>
    <t>201811603113024</t>
  </si>
  <si>
    <t>201811403114028</t>
  </si>
  <si>
    <t>201810703135003</t>
  </si>
  <si>
    <t>201810703142003</t>
  </si>
  <si>
    <t>201810703154005</t>
  </si>
  <si>
    <t>201810703155003</t>
  </si>
  <si>
    <t>201811203107050</t>
  </si>
  <si>
    <t>201811403133044</t>
  </si>
  <si>
    <t>201810703167003</t>
  </si>
  <si>
    <t>201810703175008</t>
  </si>
  <si>
    <t>201810703175009</t>
  </si>
  <si>
    <t>201810703175007</t>
  </si>
  <si>
    <t>201810703184003</t>
  </si>
  <si>
    <t>201810703163003</t>
  </si>
  <si>
    <t>201810703189003</t>
  </si>
  <si>
    <t>201810703102004</t>
  </si>
  <si>
    <t>201810703105004</t>
  </si>
  <si>
    <t>201810703109004</t>
  </si>
  <si>
    <t>201810703120004</t>
  </si>
  <si>
    <t>201811603113025</t>
  </si>
  <si>
    <t>201811403114029</t>
  </si>
  <si>
    <t>201810703135004</t>
  </si>
  <si>
    <t>201810703142004</t>
  </si>
  <si>
    <t>201810703154006</t>
  </si>
  <si>
    <t>201810703155004</t>
  </si>
  <si>
    <t>201811203107051</t>
  </si>
  <si>
    <t>201811403133045</t>
  </si>
  <si>
    <t>201810703167004</t>
  </si>
  <si>
    <t>201810703175010</t>
  </si>
  <si>
    <t>201810703175012</t>
  </si>
  <si>
    <t>201810703175011</t>
  </si>
  <si>
    <t>201810703184004</t>
  </si>
  <si>
    <t>201810703163004</t>
  </si>
  <si>
    <t>201810703189004</t>
  </si>
  <si>
    <t>201810703102005</t>
  </si>
  <si>
    <t>201810703105005</t>
  </si>
  <si>
    <t>201810703109005</t>
  </si>
  <si>
    <t>201810703120005</t>
  </si>
  <si>
    <t>201811603113026</t>
  </si>
  <si>
    <t>201811403114030</t>
  </si>
  <si>
    <t>201810703135005</t>
  </si>
  <si>
    <t>201810703142005</t>
  </si>
  <si>
    <t>201810703154007</t>
  </si>
  <si>
    <t>201810703155005</t>
  </si>
  <si>
    <t>201811203107052</t>
  </si>
  <si>
    <t>201811403133046</t>
  </si>
  <si>
    <t>201810703167005</t>
  </si>
  <si>
    <t>201810703175014</t>
  </si>
  <si>
    <t>201810703175015</t>
  </si>
  <si>
    <t>201810703175013</t>
  </si>
  <si>
    <t>201810703184005</t>
  </si>
  <si>
    <t>201810703163005</t>
  </si>
  <si>
    <t>201810703189005</t>
  </si>
  <si>
    <t>201810703102006</t>
  </si>
  <si>
    <t>201810703105006</t>
  </si>
  <si>
    <t>201810703109006</t>
  </si>
  <si>
    <t>201810703120006</t>
  </si>
  <si>
    <t>201811603113027</t>
  </si>
  <si>
    <t>201811403114031</t>
  </si>
  <si>
    <t>201810703135006</t>
  </si>
  <si>
    <t>201810703142006</t>
  </si>
  <si>
    <t>201810703154008</t>
  </si>
  <si>
    <t>201810703155006</t>
  </si>
  <si>
    <t>201811203107053</t>
  </si>
  <si>
    <t>201811403133047</t>
  </si>
  <si>
    <t>201810703167006</t>
  </si>
  <si>
    <t>201810703175018</t>
  </si>
  <si>
    <t>201810703175016</t>
  </si>
  <si>
    <t>201810703175017</t>
  </si>
  <si>
    <t>201810703184006</t>
  </si>
  <si>
    <t>201810703163006</t>
  </si>
  <si>
    <t>201810703189006</t>
  </si>
  <si>
    <t>201810703102007</t>
  </si>
  <si>
    <t>201810703105007</t>
  </si>
  <si>
    <t>201810703109007</t>
  </si>
  <si>
    <t>201810703120007</t>
  </si>
  <si>
    <t>Bổ sung thêm 1 tiết. Từ tiết 10,11,12 thành 9,10,11,12(20/07/2017)</t>
  </si>
  <si>
    <t>201811603113028</t>
  </si>
  <si>
    <t>201811403114032</t>
  </si>
  <si>
    <t>201810703135007</t>
  </si>
  <si>
    <t>201810703142007</t>
  </si>
  <si>
    <t>201810703154009</t>
  </si>
  <si>
    <t>201810703155007</t>
  </si>
  <si>
    <t>201811203107054</t>
  </si>
  <si>
    <t>201811403133048</t>
  </si>
  <si>
    <t>201810703167007</t>
  </si>
  <si>
    <t>201810703175021</t>
  </si>
  <si>
    <t>201810703175020</t>
  </si>
  <si>
    <t>201810703175019</t>
  </si>
  <si>
    <t>201810703184007</t>
  </si>
  <si>
    <t>201810703163007</t>
  </si>
  <si>
    <t>201810703189007</t>
  </si>
  <si>
    <t>201810703102008</t>
  </si>
  <si>
    <t>201810703105008</t>
  </si>
  <si>
    <t>201810703109008</t>
  </si>
  <si>
    <t>201810703120008</t>
  </si>
  <si>
    <t>201811603113029</t>
  </si>
  <si>
    <t>201811403114033</t>
  </si>
  <si>
    <t>201810703135008</t>
  </si>
  <si>
    <t>201810703142008</t>
  </si>
  <si>
    <t>201810703154010</t>
  </si>
  <si>
    <t>201810703155008</t>
  </si>
  <si>
    <t>201811203107055</t>
  </si>
  <si>
    <t>201811403133049</t>
  </si>
  <si>
    <t>201810703167008</t>
  </si>
  <si>
    <t>201810703184008</t>
  </si>
  <si>
    <t>201810703163008</t>
  </si>
  <si>
    <t>201810703189008</t>
  </si>
  <si>
    <t>201810803140001</t>
  </si>
  <si>
    <t>201810803107001</t>
  </si>
  <si>
    <t>Sai mã nên chuyển 2 tiết thành 4t(20/07/2018)</t>
  </si>
  <si>
    <t>201810803108001</t>
  </si>
  <si>
    <t>201810803109001</t>
  </si>
  <si>
    <t>201810803110001</t>
  </si>
  <si>
    <t>201810803112001</t>
  </si>
  <si>
    <t>201810803115001</t>
  </si>
  <si>
    <t>201810803129001</t>
  </si>
  <si>
    <t>201810803135001</t>
  </si>
  <si>
    <t>201810803140002</t>
  </si>
  <si>
    <t>201810803107002</t>
  </si>
  <si>
    <t>201810803108002</t>
  </si>
  <si>
    <t>201810803109002</t>
  </si>
  <si>
    <t>201810803110002</t>
  </si>
  <si>
    <t>201810803112002</t>
  </si>
  <si>
    <t>201810803115002</t>
  </si>
  <si>
    <t>201810803129002</t>
  </si>
  <si>
    <t>201810803135002</t>
  </si>
  <si>
    <t>201810803140003</t>
  </si>
  <si>
    <t>201810803107003</t>
  </si>
  <si>
    <t>201810803108003</t>
  </si>
  <si>
    <t>201810803109003</t>
  </si>
  <si>
    <t>201810803110003</t>
  </si>
  <si>
    <t>201810803112003</t>
  </si>
  <si>
    <t>201810803115003</t>
  </si>
  <si>
    <t>201810803129003</t>
  </si>
  <si>
    <t>201810803135003</t>
  </si>
  <si>
    <t>201810803140004</t>
  </si>
  <si>
    <t>201810803107004</t>
  </si>
  <si>
    <t>201810803108004</t>
  </si>
  <si>
    <t>201810803109004</t>
  </si>
  <si>
    <t>201810803110004</t>
  </si>
  <si>
    <t>201810803112004</t>
  </si>
  <si>
    <t>201810803115004</t>
  </si>
  <si>
    <t>201810803129004</t>
  </si>
  <si>
    <t>201810803135004</t>
  </si>
  <si>
    <t>201810803140005</t>
  </si>
  <si>
    <t>201810803107005</t>
  </si>
  <si>
    <t>201810803108005</t>
  </si>
  <si>
    <t>201810803109005</t>
  </si>
  <si>
    <t>201810803110005</t>
  </si>
  <si>
    <t>201810803112005</t>
  </si>
  <si>
    <t>201810803115005</t>
  </si>
  <si>
    <t>201810803129005</t>
  </si>
  <si>
    <t>201810803135005</t>
  </si>
  <si>
    <t>201810803140006</t>
  </si>
  <si>
    <t>201810803107006</t>
  </si>
  <si>
    <t>201810803108006</t>
  </si>
  <si>
    <t>201810803109006</t>
  </si>
  <si>
    <t>201810803110006</t>
  </si>
  <si>
    <t>201810803112006</t>
  </si>
  <si>
    <t>201810803115006</t>
  </si>
  <si>
    <t>201810803129006</t>
  </si>
  <si>
    <t>201810803135006</t>
  </si>
  <si>
    <t>201810803140007</t>
  </si>
  <si>
    <t>201810803107007</t>
  </si>
  <si>
    <t>201810803108007</t>
  </si>
  <si>
    <t>201810803109007</t>
  </si>
  <si>
    <t>201810803110007</t>
  </si>
  <si>
    <t>201810803112007</t>
  </si>
  <si>
    <t>201810803115007</t>
  </si>
  <si>
    <t>201810803129007</t>
  </si>
  <si>
    <t>201810803135007</t>
  </si>
  <si>
    <t>201810703109009</t>
  </si>
  <si>
    <t>201810703113001</t>
  </si>
  <si>
    <t>201810703114008</t>
  </si>
  <si>
    <t>201810703123001</t>
  </si>
  <si>
    <t>201810703142009</t>
  </si>
  <si>
    <t>201810703152001</t>
  </si>
  <si>
    <r>
      <t>Máy điều khiển theo chương trình số</t>
    </r>
    <r>
      <rPr>
        <b/>
        <sz val="8"/>
        <color indexed="8"/>
        <rFont val="Times New Roman"/>
        <family val="1"/>
        <charset val="163"/>
      </rPr>
      <t xml:space="preserve"> </t>
    </r>
  </si>
  <si>
    <t>201811203107056</t>
  </si>
  <si>
    <t>201810703166001</t>
  </si>
  <si>
    <t>201810703167009</t>
  </si>
  <si>
    <t>201810703169002</t>
  </si>
  <si>
    <t>201810703169003</t>
  </si>
  <si>
    <t>201810703169001</t>
  </si>
  <si>
    <t>201810703174001</t>
  </si>
  <si>
    <t>201810703174002</t>
  </si>
  <si>
    <t>201810703174003</t>
  </si>
  <si>
    <t>201810703176003</t>
  </si>
  <si>
    <t>201810703176001</t>
  </si>
  <si>
    <t>201810703176002</t>
  </si>
  <si>
    <t xml:space="preserve">201811303137001 </t>
  </si>
  <si>
    <t>Tiếng Anh chuyên ngành (Nhóm ngành Điện-Điện tử)</t>
  </si>
  <si>
    <t>201811303137002</t>
  </si>
  <si>
    <t>201811303137003</t>
  </si>
  <si>
    <t>Không thấy</t>
  </si>
  <si>
    <t xml:space="preserve"> 201810703112001</t>
  </si>
  <si>
    <t>Điều khiển lô gíc</t>
  </si>
  <si>
    <t>201810903103001</t>
  </si>
  <si>
    <t xml:space="preserve"> 201810903103002</t>
  </si>
  <si>
    <t>201810703109010</t>
  </si>
  <si>
    <t>201810703113002</t>
  </si>
  <si>
    <t>201810703114009</t>
  </si>
  <si>
    <t>201810703123002</t>
  </si>
  <si>
    <t>201810703142010</t>
  </si>
  <si>
    <t>201810703152002</t>
  </si>
  <si>
    <t>201811203107057</t>
  </si>
  <si>
    <t>201810703166002</t>
  </si>
  <si>
    <t>201810703167010</t>
  </si>
  <si>
    <t>201810703169005</t>
  </si>
  <si>
    <t>201810703169006</t>
  </si>
  <si>
    <t>201810703169004</t>
  </si>
  <si>
    <t>201810703174004</t>
  </si>
  <si>
    <t>201810703174005</t>
  </si>
  <si>
    <t>201810703174006</t>
  </si>
  <si>
    <t>201810703176006</t>
  </si>
  <si>
    <t>201810703176004</t>
  </si>
  <si>
    <t>201810703176005</t>
  </si>
  <si>
    <t>201810703109011</t>
  </si>
  <si>
    <t>201810703113003</t>
  </si>
  <si>
    <t>201810703114010</t>
  </si>
  <si>
    <t>201810703123003</t>
  </si>
  <si>
    <t>201810703142011</t>
  </si>
  <si>
    <t>201810703152003</t>
  </si>
  <si>
    <t>201811203107058</t>
  </si>
  <si>
    <t>201810703166003</t>
  </si>
  <si>
    <t>201810703167011</t>
  </si>
  <si>
    <t>201810703169008</t>
  </si>
  <si>
    <t>201810703169009</t>
  </si>
  <si>
    <t>201810703169007</t>
  </si>
  <si>
    <t>201810703174007</t>
  </si>
  <si>
    <t>201810703174008</t>
  </si>
  <si>
    <t>201810703174009</t>
  </si>
  <si>
    <t>201810703176009</t>
  </si>
  <si>
    <t>201810703176007</t>
  </si>
  <si>
    <t>201810703176008</t>
  </si>
  <si>
    <t>201810703109012</t>
  </si>
  <si>
    <t>201810703113004</t>
  </si>
  <si>
    <t>201810703114011</t>
  </si>
  <si>
    <t>201810703123004</t>
  </si>
  <si>
    <t>201810703142012</t>
  </si>
  <si>
    <t>201810703152004</t>
  </si>
  <si>
    <t>201811203107059</t>
  </si>
  <si>
    <t>201810703166004</t>
  </si>
  <si>
    <t>201810703167012</t>
  </si>
  <si>
    <t>201810703169011</t>
  </si>
  <si>
    <t>201810703169012</t>
  </si>
  <si>
    <t>201810703169010</t>
  </si>
  <si>
    <t>201810703174010</t>
  </si>
  <si>
    <t>201810703174011</t>
  </si>
  <si>
    <t>201810703174012</t>
  </si>
  <si>
    <t>201810703176012</t>
  </si>
  <si>
    <t>201810703176010</t>
  </si>
  <si>
    <t>201810703176011</t>
  </si>
  <si>
    <t>201811403104001</t>
  </si>
  <si>
    <t>201811403110001</t>
  </si>
  <si>
    <t>201811403111001</t>
  </si>
  <si>
    <t>201811403117001</t>
  </si>
  <si>
    <t>201811203103001</t>
  </si>
  <si>
    <t>201811403124001</t>
  </si>
  <si>
    <t>201811403104002</t>
  </si>
  <si>
    <t>201811403110002</t>
  </si>
  <si>
    <t>201811403111002</t>
  </si>
  <si>
    <t>201811403117002</t>
  </si>
  <si>
    <t>201811203103002</t>
  </si>
  <si>
    <t>201811403124002</t>
  </si>
  <si>
    <t>201810503105001</t>
  </si>
  <si>
    <t>201810503122001</t>
  </si>
  <si>
    <t>201810503124001</t>
  </si>
  <si>
    <t>201810503132004</t>
  </si>
  <si>
    <t>201810503133004</t>
  </si>
  <si>
    <t>201810503134004</t>
  </si>
  <si>
    <t>201810503151001</t>
  </si>
  <si>
    <t>201810503165004</t>
  </si>
  <si>
    <t>201810503105002</t>
  </si>
  <si>
    <t>201810503122002</t>
  </si>
  <si>
    <t>201810503124002</t>
  </si>
  <si>
    <t>201810503132005</t>
  </si>
  <si>
    <t>201810503133005</t>
  </si>
  <si>
    <t>201810503134005</t>
  </si>
  <si>
    <t>201810503151002</t>
  </si>
  <si>
    <t>201810503165005</t>
  </si>
  <si>
    <t>201811103102001</t>
  </si>
  <si>
    <t>201811103104001</t>
  </si>
  <si>
    <t>201811103114001</t>
  </si>
  <si>
    <t>201811103115001</t>
  </si>
  <si>
    <t>201811103116001</t>
  </si>
  <si>
    <t>201811103117001</t>
  </si>
  <si>
    <t>201811003102027</t>
  </si>
  <si>
    <t>201811103122001</t>
  </si>
  <si>
    <t xml:space="preserve"> 201811103132001</t>
  </si>
  <si>
    <t>Phân tích hoạt động sản xuất kinh doanh</t>
  </si>
  <si>
    <t>Bổ sung thêm(09/08/2018)</t>
  </si>
  <si>
    <t>201811103102002</t>
  </si>
  <si>
    <t>201811103104002</t>
  </si>
  <si>
    <t>201811103114002</t>
  </si>
  <si>
    <t>201811103115002</t>
  </si>
  <si>
    <t>201811103116002</t>
  </si>
  <si>
    <t>201811103117002</t>
  </si>
  <si>
    <t>201811003102028</t>
  </si>
  <si>
    <t>201811103122002</t>
  </si>
  <si>
    <t>201811103102003</t>
  </si>
  <si>
    <t>201811103104003</t>
  </si>
  <si>
    <t>201811103114003</t>
  </si>
  <si>
    <t>201811103115003</t>
  </si>
  <si>
    <t>201811103116003</t>
  </si>
  <si>
    <t>201811103117003</t>
  </si>
  <si>
    <t>201811003102029</t>
  </si>
  <si>
    <t>201811103122003</t>
  </si>
  <si>
    <t>201811103102004</t>
  </si>
  <si>
    <t>201811103104004</t>
  </si>
  <si>
    <t>201811103114004</t>
  </si>
  <si>
    <t>201811103115004</t>
  </si>
  <si>
    <t>201811103116004</t>
  </si>
  <si>
    <t>201811103117004</t>
  </si>
  <si>
    <t>201811003102030</t>
  </si>
  <si>
    <t>201811103122004</t>
  </si>
  <si>
    <t>201811103102005</t>
  </si>
  <si>
    <t>201811103104005</t>
  </si>
  <si>
    <t>201811103114005</t>
  </si>
  <si>
    <t>201811103115005</t>
  </si>
  <si>
    <t>201811103116005</t>
  </si>
  <si>
    <t>201811103117005</t>
  </si>
  <si>
    <t>201811003102031</t>
  </si>
  <si>
    <t>201811103122005</t>
  </si>
  <si>
    <t>201811103102006</t>
  </si>
  <si>
    <t>201811103104006</t>
  </si>
  <si>
    <t>201811103114006</t>
  </si>
  <si>
    <t>201811103115006</t>
  </si>
  <si>
    <t>201811103116006</t>
  </si>
  <si>
    <t>201811103117006</t>
  </si>
  <si>
    <t>201811003102032</t>
  </si>
  <si>
    <t>201811103122006</t>
  </si>
  <si>
    <t>201811103102007</t>
  </si>
  <si>
    <t>201811103104007</t>
  </si>
  <si>
    <t>201811103114007</t>
  </si>
  <si>
    <t>201811103115007</t>
  </si>
  <si>
    <t>201811103116007</t>
  </si>
  <si>
    <t>201811103117007</t>
  </si>
  <si>
    <t>201811003102033</t>
  </si>
  <si>
    <t>201811103122007</t>
  </si>
  <si>
    <t>201811103102008</t>
  </si>
  <si>
    <t>201811103104008</t>
  </si>
  <si>
    <t>201811103114008</t>
  </si>
  <si>
    <t>201811103115008</t>
  </si>
  <si>
    <t>201811103116008</t>
  </si>
  <si>
    <t>201811103117008</t>
  </si>
  <si>
    <t>201811003102034</t>
  </si>
  <si>
    <t>201811103122008</t>
  </si>
  <si>
    <t>201810503105003</t>
  </si>
  <si>
    <t>201810503134006</t>
  </si>
  <si>
    <t>201810503136001</t>
  </si>
  <si>
    <t>201810503142001</t>
  </si>
  <si>
    <t>201810503151003</t>
  </si>
  <si>
    <t>201811303128001</t>
  </si>
  <si>
    <t>Tiếng Anh cơ bản 2</t>
  </si>
  <si>
    <t>Bổ sung(03/08/2018)</t>
  </si>
  <si>
    <t>201811303142001</t>
  </si>
  <si>
    <t>Tiếng Anh 1</t>
  </si>
  <si>
    <t xml:space="preserve">201811303143001 </t>
  </si>
  <si>
    <t>Tiếng Anh 2</t>
  </si>
  <si>
    <t xml:space="preserve">201811303131001 </t>
  </si>
  <si>
    <t>Tiếng Anh chuyên ngành (Khối ngành Máy tính và CNTT)</t>
  </si>
  <si>
    <t>201811303131002</t>
  </si>
  <si>
    <t>201811303131003</t>
  </si>
  <si>
    <t>201811303131004</t>
  </si>
  <si>
    <t>201811303131005</t>
  </si>
  <si>
    <t>201811303131006</t>
  </si>
  <si>
    <t>201810503155001</t>
  </si>
  <si>
    <t>201810503105004</t>
  </si>
  <si>
    <t>201810503134007</t>
  </si>
  <si>
    <t>201810503136002</t>
  </si>
  <si>
    <t>201810503142002</t>
  </si>
  <si>
    <t>201810503151004</t>
  </si>
  <si>
    <t>201810503155002</t>
  </si>
  <si>
    <t>201810503105005</t>
  </si>
  <si>
    <t>201810503134008</t>
  </si>
  <si>
    <t>201810503136003</t>
  </si>
  <si>
    <t>201810503142003</t>
  </si>
  <si>
    <t>201810503151005</t>
  </si>
  <si>
    <t>201810503155003</t>
  </si>
  <si>
    <t>201810503105006</t>
  </si>
  <si>
    <t>201810503134009</t>
  </si>
  <si>
    <t>201810503136004</t>
  </si>
  <si>
    <t>201810503142004</t>
  </si>
  <si>
    <t>201810503151006</t>
  </si>
  <si>
    <t>201810503155004</t>
  </si>
  <si>
    <t>201811103102009</t>
  </si>
  <si>
    <t>201811103105001</t>
  </si>
  <si>
    <t>201811103114009</t>
  </si>
  <si>
    <t>201811103129001</t>
  </si>
  <si>
    <t>201811103130001</t>
  </si>
  <si>
    <t>201811103122009</t>
  </si>
  <si>
    <t>201811103123001</t>
  </si>
  <si>
    <t>201811103102010</t>
  </si>
  <si>
    <t>201811103105002</t>
  </si>
  <si>
    <t>201811103114010</t>
  </si>
  <si>
    <t>201811103129002</t>
  </si>
  <si>
    <t>201811103130002</t>
  </si>
  <si>
    <t>201811103122010</t>
  </si>
  <si>
    <t>201811103123002</t>
  </si>
  <si>
    <t>201810303108001</t>
  </si>
  <si>
    <t>201811603114001</t>
  </si>
  <si>
    <t>201810303163001</t>
  </si>
  <si>
    <t>Khoa Hóa xin đổi từ tiết 1,2 thành 1,2,3,4(01/06)</t>
  </si>
  <si>
    <t>201810303167001</t>
  </si>
  <si>
    <t>201810303176004</t>
  </si>
  <si>
    <t>Khoa Hóa xin đổi từ tiết 1,2 thành 1,2,3,4</t>
  </si>
  <si>
    <t>201810303194001</t>
  </si>
  <si>
    <t>201810303197002</t>
  </si>
  <si>
    <t>201810303197001</t>
  </si>
  <si>
    <t>Khoa Hóa xin đổi từ tiết 3,4,5,6 T5 thành tiết 7,8,9,10 thứ 6(01/06)</t>
  </si>
  <si>
    <t>201810303200001</t>
  </si>
  <si>
    <t>Khoa Hóa xin đổi từ tiết 3,4,5,6 thành tiết 7,8,9,10</t>
  </si>
  <si>
    <t>201810303200002</t>
  </si>
  <si>
    <t>201810303108002</t>
  </si>
  <si>
    <t>201811603114002</t>
  </si>
  <si>
    <t>201810303163002</t>
  </si>
  <si>
    <t>Khoa Hóa xin đổi từ tiết 7,8 thành 7,8,9,10</t>
  </si>
  <si>
    <t>201810303167002</t>
  </si>
  <si>
    <t>201810303176005</t>
  </si>
  <si>
    <t>201810303194002</t>
  </si>
  <si>
    <t>201810303197005</t>
  </si>
  <si>
    <t>201810303197006</t>
  </si>
  <si>
    <t>201810303197004</t>
  </si>
  <si>
    <t>Khoa Hóa xin đổi từ tiết 9,10,11,12 thành tiết 1,2,3,4</t>
  </si>
  <si>
    <t xml:space="preserve">201811403119001 </t>
  </si>
  <si>
    <t>Lịch sử Việt Nam</t>
  </si>
  <si>
    <t>HDDL1</t>
  </si>
  <si>
    <t>Mở lớp bổ sung(13/08/2018)</t>
  </si>
  <si>
    <t>201810303197007</t>
  </si>
  <si>
    <t>201810303197003</t>
  </si>
  <si>
    <t>201810303200003</t>
  </si>
  <si>
    <t>201810303200004</t>
  </si>
  <si>
    <t>201810503111001</t>
  </si>
  <si>
    <t>201810503112004</t>
  </si>
  <si>
    <t>201810503132006</t>
  </si>
  <si>
    <t>201810503149004</t>
  </si>
  <si>
    <t>201810503144001</t>
  </si>
  <si>
    <t>201810503145001</t>
  </si>
  <si>
    <t>201810503111002</t>
  </si>
  <si>
    <t>201810503112005</t>
  </si>
  <si>
    <t>201810503132007</t>
  </si>
  <si>
    <t>201810503149005</t>
  </si>
  <si>
    <t>201810503144002</t>
  </si>
  <si>
    <t>201810503145002</t>
  </si>
  <si>
    <t>201810503111003</t>
  </si>
  <si>
    <t>201810503112006</t>
  </si>
  <si>
    <t>201810503132008</t>
  </si>
  <si>
    <t>201810503149006</t>
  </si>
  <si>
    <t>201810503144003</t>
  </si>
  <si>
    <t>201810503145003</t>
  </si>
  <si>
    <t>201810503111004</t>
  </si>
  <si>
    <t>201810503112007</t>
  </si>
  <si>
    <t>201810503132009</t>
  </si>
  <si>
    <t>201810503149007</t>
  </si>
  <si>
    <t>201810503144004</t>
  </si>
  <si>
    <t>201810503145004</t>
  </si>
  <si>
    <t>201810503111005</t>
  </si>
  <si>
    <t>201810503112008</t>
  </si>
  <si>
    <t>201810503132010</t>
  </si>
  <si>
    <t>201810503149008</t>
  </si>
  <si>
    <t>201810503144005</t>
  </si>
  <si>
    <t>201810503145005</t>
  </si>
  <si>
    <t>201810503111006</t>
  </si>
  <si>
    <t>201810503112009</t>
  </si>
  <si>
    <t>201810503132011</t>
  </si>
  <si>
    <t>201810503149009</t>
  </si>
  <si>
    <t>201810503144006</t>
  </si>
  <si>
    <t>201810503145006</t>
  </si>
  <si>
    <t>201811603106019</t>
  </si>
  <si>
    <t>A7-306</t>
  </si>
  <si>
    <t>10.7.1303109.01</t>
  </si>
  <si>
    <t>201811303109006</t>
  </si>
  <si>
    <t>Bổ sung thêm(01/08/2018)</t>
  </si>
  <si>
    <t>201811303109003</t>
  </si>
  <si>
    <t>201811403115003</t>
  </si>
  <si>
    <t>201811303112001</t>
  </si>
  <si>
    <t>201811303112002</t>
  </si>
  <si>
    <t>201811303112003</t>
  </si>
  <si>
    <t>201811303115001</t>
  </si>
  <si>
    <t>201811303115002</t>
  </si>
  <si>
    <t>201811303115003</t>
  </si>
  <si>
    <t>201811603121016</t>
  </si>
  <si>
    <t>201811303125004</t>
  </si>
  <si>
    <t>201811303125001</t>
  </si>
  <si>
    <t>201811203107060</t>
  </si>
  <si>
    <t>201811303155001</t>
  </si>
  <si>
    <t>201811603106020</t>
  </si>
  <si>
    <t>10.7.1303109.02</t>
  </si>
  <si>
    <t>201811303109007</t>
  </si>
  <si>
    <t>201811303109004</t>
  </si>
  <si>
    <t>201811403115004</t>
  </si>
  <si>
    <t>201811303112006</t>
  </si>
  <si>
    <t>201811303112004</t>
  </si>
  <si>
    <t>201811303112005</t>
  </si>
  <si>
    <t>201811303115006</t>
  </si>
  <si>
    <t>201811303115004</t>
  </si>
  <si>
    <t>201811303115005</t>
  </si>
  <si>
    <t>201811603121017</t>
  </si>
  <si>
    <t>201811303125005</t>
  </si>
  <si>
    <t>201811303125002</t>
  </si>
  <si>
    <t>201811203107061</t>
  </si>
  <si>
    <t>201811303155002</t>
  </si>
  <si>
    <t>201811603106021</t>
  </si>
  <si>
    <t>10.7.1303109.03</t>
  </si>
  <si>
    <t>201811303109008</t>
  </si>
  <si>
    <t>201811303109005</t>
  </si>
  <si>
    <t>201811403115005</t>
  </si>
  <si>
    <t>201811303112007</t>
  </si>
  <si>
    <t>201811303112008</t>
  </si>
  <si>
    <t>201811303112009</t>
  </si>
  <si>
    <t>201811303115007</t>
  </si>
  <si>
    <t>201811303115008</t>
  </si>
  <si>
    <t>201811303115009</t>
  </si>
  <si>
    <t>201811603121018</t>
  </si>
  <si>
    <t>201811303125006</t>
  </si>
  <si>
    <t>201811303125003</t>
  </si>
  <si>
    <t>201811203107062</t>
  </si>
  <si>
    <t>201811303155003</t>
  </si>
  <si>
    <t>201810203104001</t>
  </si>
  <si>
    <t>A10-605</t>
  </si>
  <si>
    <t>201810203110001</t>
  </si>
  <si>
    <t>201810203116001</t>
  </si>
  <si>
    <t>201810203117001</t>
  </si>
  <si>
    <t>201810203122001</t>
  </si>
  <si>
    <t>201810203130001</t>
  </si>
  <si>
    <t>201810203133001</t>
  </si>
  <si>
    <t>201810203136003</t>
  </si>
  <si>
    <t>201810203136001</t>
  </si>
  <si>
    <t>201810203136002</t>
  </si>
  <si>
    <t>201811603152008</t>
  </si>
  <si>
    <t>201810203104002</t>
  </si>
  <si>
    <t>201810203110002</t>
  </si>
  <si>
    <t>201810203116002</t>
  </si>
  <si>
    <t>201810203117002</t>
  </si>
  <si>
    <t>201810203122002</t>
  </si>
  <si>
    <t>201810203130002</t>
  </si>
  <si>
    <t>201810203133002</t>
  </si>
  <si>
    <t>201810203136005</t>
  </si>
  <si>
    <t>201810203136004</t>
  </si>
  <si>
    <t>201810203136006</t>
  </si>
  <si>
    <t>201811603152009</t>
  </si>
  <si>
    <t>201810203104003</t>
  </si>
  <si>
    <t>A10-606</t>
  </si>
  <si>
    <t>201810203110003</t>
  </si>
  <si>
    <t>201810203116003</t>
  </si>
  <si>
    <t>201810203117003</t>
  </si>
  <si>
    <t>201810203122003</t>
  </si>
  <si>
    <t>201810203130005</t>
  </si>
  <si>
    <t>Bổ sung thêm(02/08/2018)</t>
  </si>
  <si>
    <t>201810203130006</t>
  </si>
  <si>
    <t>201810203130007</t>
  </si>
  <si>
    <t>201810203130008</t>
  </si>
  <si>
    <t>201810203130009</t>
  </si>
  <si>
    <t>201810203130011</t>
  </si>
  <si>
    <t>201810203130012</t>
  </si>
  <si>
    <t>201810203130010</t>
  </si>
  <si>
    <t>201810203130003</t>
  </si>
  <si>
    <t>201810203133003</t>
  </si>
  <si>
    <t>201810203136009</t>
  </si>
  <si>
    <t>201810203136007</t>
  </si>
  <si>
    <t>201810203136008</t>
  </si>
  <si>
    <t>201811603152010</t>
  </si>
  <si>
    <t>201810203104004</t>
  </si>
  <si>
    <t>201810203110004</t>
  </si>
  <si>
    <t>201810203118001</t>
  </si>
  <si>
    <t>201810203122004</t>
  </si>
  <si>
    <t>201810203131001</t>
  </si>
  <si>
    <t>201810203133004</t>
  </si>
  <si>
    <t>201810203137003</t>
  </si>
  <si>
    <t>201810203137002</t>
  </si>
  <si>
    <t>201810203137001</t>
  </si>
  <si>
    <t>201810203128001</t>
  </si>
  <si>
    <t>201811603152011</t>
  </si>
  <si>
    <t>201810203104005</t>
  </si>
  <si>
    <t>201810203110005</t>
  </si>
  <si>
    <t>201810203118002</t>
  </si>
  <si>
    <t>201810203122005</t>
  </si>
  <si>
    <t>201810203131004</t>
  </si>
  <si>
    <t>201810203131005</t>
  </si>
  <si>
    <t>201810203131006</t>
  </si>
  <si>
    <t xml:space="preserve">201810203131007 </t>
  </si>
  <si>
    <t>201810203131008</t>
  </si>
  <si>
    <t xml:space="preserve"> 201810203131009</t>
  </si>
  <si>
    <t>201810203131002</t>
  </si>
  <si>
    <t>201810203133005</t>
  </si>
  <si>
    <t>201810203137006</t>
  </si>
  <si>
    <t>201810203137004</t>
  </si>
  <si>
    <t>201810203137005</t>
  </si>
  <si>
    <t>201810203128002</t>
  </si>
  <si>
    <t>201811603152012</t>
  </si>
  <si>
    <t>201810203104006</t>
  </si>
  <si>
    <t>201810203110006</t>
  </si>
  <si>
    <t>201810203119001</t>
  </si>
  <si>
    <t>201810203122006</t>
  </si>
  <si>
    <t>201810203132008</t>
  </si>
  <si>
    <t>201810203132007</t>
  </si>
  <si>
    <t>201810103129001</t>
  </si>
  <si>
    <t>Dung sai và kỹ thuật đo</t>
  </si>
  <si>
    <t>201810203132006</t>
  </si>
  <si>
    <t>201810203132005</t>
  </si>
  <si>
    <t>201810203132004</t>
  </si>
  <si>
    <t>201810203132003</t>
  </si>
  <si>
    <t>201810203132001</t>
  </si>
  <si>
    <t>201810203133006</t>
  </si>
  <si>
    <t>201810203138002</t>
  </si>
  <si>
    <t>201810203138001</t>
  </si>
  <si>
    <t>201810203138003</t>
  </si>
  <si>
    <t>201810203129001</t>
  </si>
  <si>
    <t>201811603152013</t>
  </si>
  <si>
    <t>201811603101002</t>
  </si>
  <si>
    <t>201811603120001</t>
  </si>
  <si>
    <t>201811603136001</t>
  </si>
  <si>
    <t>201811603101003</t>
  </si>
  <si>
    <t>201811603120002</t>
  </si>
  <si>
    <t>201811603136002</t>
  </si>
  <si>
    <t>201811603101004</t>
  </si>
  <si>
    <t>201811603120003</t>
  </si>
  <si>
    <t>201811603136003</t>
  </si>
  <si>
    <t>201811603101005</t>
  </si>
  <si>
    <t>201811603120004</t>
  </si>
  <si>
    <t>201811603136004</t>
  </si>
  <si>
    <t>201811603101006</t>
  </si>
  <si>
    <t>201811603120005</t>
  </si>
  <si>
    <t>201811603136005</t>
  </si>
  <si>
    <t>201811403104003</t>
  </si>
  <si>
    <t>201811403105003</t>
  </si>
  <si>
    <t>201811003102023</t>
  </si>
  <si>
    <t>201811203103003</t>
  </si>
  <si>
    <t>Khoa DL xin đổi sang tiết 1,2</t>
  </si>
  <si>
    <t>201811403121003</t>
  </si>
  <si>
    <t>201811603142010</t>
  </si>
  <si>
    <t>201811603148002</t>
  </si>
  <si>
    <t>201811403134001</t>
  </si>
  <si>
    <t>201811403138003</t>
  </si>
  <si>
    <t>201811403104004</t>
  </si>
  <si>
    <t>201811403105004</t>
  </si>
  <si>
    <t>201811003102024</t>
  </si>
  <si>
    <t>201811203103004</t>
  </si>
  <si>
    <t>201811403121004</t>
  </si>
  <si>
    <t>201811603142011</t>
  </si>
  <si>
    <t>201811603148003</t>
  </si>
  <si>
    <t>201811403134002</t>
  </si>
  <si>
    <t>201811403138004</t>
  </si>
  <si>
    <t>201811403104005</t>
  </si>
  <si>
    <t>201811403105005</t>
  </si>
  <si>
    <t>201811003102025</t>
  </si>
  <si>
    <t>201811203103005</t>
  </si>
  <si>
    <t>201811403121005</t>
  </si>
  <si>
    <t>201811603142012</t>
  </si>
  <si>
    <t>201811603148004</t>
  </si>
  <si>
    <t>201811403134003</t>
  </si>
  <si>
    <t>201811403138005</t>
  </si>
  <si>
    <t>201811403104006</t>
  </si>
  <si>
    <t>201811403105006</t>
  </si>
  <si>
    <t>201811003102026</t>
  </si>
  <si>
    <t>201811203103006</t>
  </si>
  <si>
    <t>201811403121006</t>
  </si>
  <si>
    <t>201811603142013</t>
  </si>
  <si>
    <t>201811603148005</t>
  </si>
  <si>
    <t>201811403134004</t>
  </si>
  <si>
    <t>201811403138006</t>
  </si>
  <si>
    <t>201811603165001</t>
  </si>
  <si>
    <t>201811603167001</t>
  </si>
  <si>
    <t>201811603168001</t>
  </si>
  <si>
    <t>201811603180001</t>
  </si>
  <si>
    <t>201811603165002</t>
  </si>
  <si>
    <t>201811603167002</t>
  </si>
  <si>
    <t>201811603168002</t>
  </si>
  <si>
    <t>201811603180002</t>
  </si>
  <si>
    <t>201811603165003</t>
  </si>
  <si>
    <t>201811603167003</t>
  </si>
  <si>
    <t>201811603168003</t>
  </si>
  <si>
    <t>201811603180003</t>
  </si>
  <si>
    <t>201811603165004</t>
  </si>
  <si>
    <t>201811403171001</t>
  </si>
  <si>
    <t>201811603180004</t>
  </si>
  <si>
    <t>201811603165005</t>
  </si>
  <si>
    <t>Sai mã nên bổ sung thêm 1 lớp(20/07/2018)</t>
  </si>
  <si>
    <t>201811403171002</t>
  </si>
  <si>
    <t>201811603180005</t>
  </si>
  <si>
    <t>201811603112001</t>
  </si>
  <si>
    <t>201811603120006</t>
  </si>
  <si>
    <t>Sửa lại mã từ 2 tiết thành 4 tiết(20/07/2018)</t>
  </si>
  <si>
    <t>201811603133001</t>
  </si>
  <si>
    <t>201811603147001</t>
  </si>
  <si>
    <t>201811603112002</t>
  </si>
  <si>
    <t>201811603120007</t>
  </si>
  <si>
    <t>201811603133003</t>
  </si>
  <si>
    <t>201811603133002</t>
  </si>
  <si>
    <t>201811603147002</t>
  </si>
  <si>
    <t>201811603112003</t>
  </si>
  <si>
    <t>201811603120008</t>
  </si>
  <si>
    <t>Sửa lại mã (20/07/2018)</t>
  </si>
  <si>
    <t>201811603129001</t>
  </si>
  <si>
    <t>201811603147003</t>
  </si>
  <si>
    <t>201810403121001</t>
  </si>
  <si>
    <t>201810403121005</t>
  </si>
  <si>
    <t>201810403121002</t>
  </si>
  <si>
    <t>201810403125004</t>
  </si>
  <si>
    <t>201810403128005</t>
  </si>
  <si>
    <t>201810403132005</t>
  </si>
  <si>
    <t>201810403137005</t>
  </si>
  <si>
    <t>201810403145014</t>
  </si>
  <si>
    <t>201810403145015</t>
  </si>
  <si>
    <t>201810403157001</t>
  </si>
  <si>
    <t>201810403157002</t>
  </si>
  <si>
    <t>201810403161001</t>
  </si>
  <si>
    <t>201810403161002</t>
  </si>
  <si>
    <t>201810403138001</t>
  </si>
  <si>
    <t>201810403176001</t>
  </si>
  <si>
    <t>201810403179005</t>
  </si>
  <si>
    <t>201810403121003</t>
  </si>
  <si>
    <t xml:space="preserve">201810403121006 </t>
  </si>
  <si>
    <t>201810403121004</t>
  </si>
  <si>
    <t>201810403125005</t>
  </si>
  <si>
    <t>201810403128006</t>
  </si>
  <si>
    <t>201810403132006</t>
  </si>
  <si>
    <t>201810403137006</t>
  </si>
  <si>
    <t>201810403145016</t>
  </si>
  <si>
    <t>201810403145017</t>
  </si>
  <si>
    <t>201810403161003</t>
  </si>
  <si>
    <t>201810403161004</t>
  </si>
  <si>
    <t>201810403138002</t>
  </si>
  <si>
    <t>201810403176002</t>
  </si>
  <si>
    <t>201810403179006</t>
  </si>
  <si>
    <t xml:space="preserve">Cô Q. Mai </t>
  </si>
  <si>
    <t xml:space="preserve">Cô Vũ Huyền </t>
  </si>
  <si>
    <t xml:space="preserve">Cô Trang </t>
  </si>
  <si>
    <t xml:space="preserve">T. Việt </t>
  </si>
  <si>
    <t>Cô Vũ Huyền</t>
  </si>
  <si>
    <t>Cô Q. Mai</t>
  </si>
  <si>
    <t>c</t>
  </si>
  <si>
    <t>ĐC Phòng 13/8</t>
  </si>
  <si>
    <t>B3-406</t>
  </si>
  <si>
    <t>A8-303</t>
  </si>
  <si>
    <t>A10-507</t>
  </si>
  <si>
    <t>Xưởng TH Ô tô</t>
  </si>
  <si>
    <t>A1-1104</t>
  </si>
  <si>
    <t>A2-305</t>
  </si>
  <si>
    <t>306-A7</t>
  </si>
  <si>
    <t>A9-308</t>
  </si>
  <si>
    <t>A10-505</t>
  </si>
  <si>
    <t>A7-318</t>
  </si>
  <si>
    <t>A9-408</t>
  </si>
  <si>
    <t>A8-402</t>
  </si>
  <si>
    <t>SVĐ Khu A</t>
  </si>
  <si>
    <t>A10-506</t>
  </si>
  <si>
    <t>A7-602</t>
  </si>
  <si>
    <t>A7-301</t>
  </si>
  <si>
    <t>A7-313</t>
  </si>
  <si>
    <t>A7-314</t>
  </si>
  <si>
    <t>A10-504</t>
  </si>
  <si>
    <t>Mở lại ngày 13/8/2018</t>
  </si>
  <si>
    <t>Xưởng TH CGKL</t>
  </si>
  <si>
    <t>Xưởng TH Nhiệt</t>
  </si>
  <si>
    <t>B3-104</t>
  </si>
  <si>
    <t>SVĐ Khu B</t>
  </si>
  <si>
    <t>Phòng TH Tin QT</t>
  </si>
  <si>
    <t>Phòng cũ</t>
  </si>
  <si>
    <t>CA</t>
  </si>
  <si>
    <t>sttg 10/8/2018</t>
  </si>
  <si>
    <t>SLSV 10/8/2018</t>
  </si>
  <si>
    <t>Mã lớp OĐ</t>
  </si>
  <si>
    <t>Ngày 7/8/2018 Khoa KT-KT đề nghị mở lớp học cùng HK 1 (kỳ chính)</t>
  </si>
  <si>
    <t>CĐ-ĐH Kế toán 1-K11</t>
  </si>
  <si>
    <t>Kế toán quản trị 1</t>
  </si>
  <si>
    <t>201811103106001</t>
  </si>
  <si>
    <t>BS Phòng</t>
  </si>
  <si>
    <t>t</t>
  </si>
  <si>
    <t>Trùng phòng</t>
  </si>
  <si>
    <t>Sẽ thông báo sau</t>
  </si>
  <si>
    <t>201810403135008</t>
  </si>
  <si>
    <t>201810403135007</t>
  </si>
  <si>
    <t>SL ĐK</t>
  </si>
  <si>
    <t>ca</t>
  </si>
  <si>
    <t>OK</t>
  </si>
  <si>
    <t>Đã KT</t>
  </si>
  <si>
    <t xml:space="preserve">Cô Mai Hương </t>
  </si>
  <si>
    <t xml:space="preserve">Cô Phạm Huyền </t>
  </si>
  <si>
    <t xml:space="preserve">nghi </t>
  </si>
  <si>
    <t xml:space="preserve">ĐC </t>
  </si>
  <si>
    <t>nghi</t>
  </si>
  <si>
    <t xml:space="preserve">Đổi </t>
  </si>
  <si>
    <t xml:space="preserve">Trùng </t>
  </si>
  <si>
    <t xml:space="preserve">trùng </t>
  </si>
  <si>
    <t>405</t>
  </si>
  <si>
    <t>502</t>
  </si>
  <si>
    <t>503</t>
  </si>
  <si>
    <t>PM1</t>
  </si>
  <si>
    <t>505</t>
  </si>
  <si>
    <t>401</t>
  </si>
  <si>
    <t>X1</t>
  </si>
  <si>
    <t>404</t>
  </si>
  <si>
    <t>PM3</t>
  </si>
  <si>
    <t>PM2</t>
  </si>
  <si>
    <t>X7</t>
  </si>
  <si>
    <t>402</t>
  </si>
  <si>
    <t>TUẦN   1   - HK1  NĂM HỌC 2018 - 2019</t>
  </si>
  <si>
    <t>doi</t>
  </si>
  <si>
    <t xml:space="preserve">Linh </t>
  </si>
  <si>
    <t xml:space="preserve">Tham </t>
  </si>
  <si>
    <t>X3</t>
  </si>
  <si>
    <t>Trung</t>
  </si>
  <si>
    <t xml:space="preserve">Cải thiện </t>
  </si>
  <si>
    <t>403</t>
  </si>
  <si>
    <t>1</t>
  </si>
  <si>
    <t>BS</t>
  </si>
  <si>
    <t>20.8.2018</t>
  </si>
  <si>
    <t>Bổ sung</t>
  </si>
  <si>
    <t>Dđổi</t>
  </si>
  <si>
    <t>TUẦN   2   - HK1  NĂM HỌC 2018 - 2019</t>
  </si>
  <si>
    <t>Từ 27/8  đến 1/9 /2018</t>
  </si>
  <si>
    <t>1+2</t>
  </si>
  <si>
    <t>ĐC</t>
  </si>
  <si>
    <t>X2</t>
  </si>
  <si>
    <t>chuyểnST6</t>
  </si>
  <si>
    <t>nghỉ</t>
  </si>
  <si>
    <t>chuyển CT7</t>
  </si>
  <si>
    <t>DC</t>
  </si>
  <si>
    <t>Chuyển T3</t>
  </si>
  <si>
    <t xml:space="preserve">Điều chỉnh Phòng học </t>
  </si>
  <si>
    <t>28.8.2018</t>
  </si>
  <si>
    <t>Sân TT Hà nam</t>
  </si>
  <si>
    <t>QTKD73</t>
  </si>
  <si>
    <t>332</t>
  </si>
  <si>
    <t>Quản trị kinh doanh 7</t>
  </si>
  <si>
    <t>QTKD72</t>
  </si>
  <si>
    <t>322</t>
  </si>
  <si>
    <t>QTKD71</t>
  </si>
  <si>
    <t>312</t>
  </si>
  <si>
    <t>212</t>
  </si>
  <si>
    <t>062</t>
  </si>
  <si>
    <t>542</t>
  </si>
  <si>
    <t>182</t>
  </si>
  <si>
    <t>Đ/C phòng ngày 15/8/2018</t>
  </si>
  <si>
    <t>Không mở lớp</t>
  </si>
  <si>
    <t>KT112</t>
  </si>
  <si>
    <t>Bổ sung ngày 29/8/2018 theo kết quả nhập học</t>
  </si>
  <si>
    <t>142</t>
  </si>
  <si>
    <t>Kế toán 11</t>
  </si>
  <si>
    <t>KT111</t>
  </si>
  <si>
    <t>132</t>
  </si>
  <si>
    <t>092</t>
  </si>
  <si>
    <t>392</t>
  </si>
  <si>
    <t>122</t>
  </si>
  <si>
    <t>Bổ sung 15/8/2018</t>
  </si>
  <si>
    <t>Nhập môn về kỹ thuật (Nhóm ngành Điện tử - Viễn thông)</t>
  </si>
  <si>
    <t>Công nghệ thông tin 6</t>
  </si>
  <si>
    <t>CNTT63</t>
  </si>
  <si>
    <t>CNTT62</t>
  </si>
  <si>
    <t>112</t>
  </si>
  <si>
    <t>CNTT61</t>
  </si>
  <si>
    <t>102</t>
  </si>
  <si>
    <t>042</t>
  </si>
  <si>
    <t>A2-404</t>
  </si>
  <si>
    <t>A2-403</t>
  </si>
  <si>
    <t>QTKDCLC12</t>
  </si>
  <si>
    <t>QTKDCLC11</t>
  </si>
  <si>
    <t>I.1. THỜI KHÓA BIỂU CÁC LỚP ĐẠI HỌC CHẤT LƯỢNG CAO</t>
  </si>
  <si>
    <t>I. THỜI KHÓA BIỂU CÁC LỚP HỌC TẠI HÀ NỘI</t>
  </si>
  <si>
    <t>ĐH May1</t>
  </si>
  <si>
    <t>ĐH May2</t>
  </si>
  <si>
    <t>ĐH May3</t>
  </si>
  <si>
    <t>ĐHTKTT</t>
  </si>
  <si>
    <t>ĐH May1 (N1)</t>
  </si>
  <si>
    <t xml:space="preserve">chuyển </t>
  </si>
  <si>
    <t>chuyển CN</t>
  </si>
  <si>
    <t>T. Du Bố trí dạy bù theo lịch trống của sinh viên</t>
  </si>
  <si>
    <t xml:space="preserve">Cô Mai bố trí lịch dạy bù </t>
  </si>
  <si>
    <t>nhóm</t>
  </si>
  <si>
    <t>Cô Mai bố trí lịch dạy bù tuân 4</t>
  </si>
  <si>
    <t>trung Lt</t>
  </si>
  <si>
    <t xml:space="preserve">Điều chỉnh </t>
  </si>
  <si>
    <t>TUẦN   3   - HK1  NĂM HỌC 2018 - 2019</t>
  </si>
  <si>
    <t>Từ 3/9  đến 9/9 /2018</t>
  </si>
  <si>
    <t>Điều chỉnh</t>
  </si>
  <si>
    <t>XP</t>
  </si>
  <si>
    <t>Ngày lập: 9/4/2018</t>
  </si>
  <si>
    <t>HỆ: CAO ĐẲNG CHÍNH QUY</t>
  </si>
  <si>
    <t>KHÓA: 18</t>
  </si>
  <si>
    <t>Ngày bắt đầu học: 10/9/2018</t>
  </si>
  <si>
    <t>Mã lớp độc lập</t>
  </si>
  <si>
    <t>Mã học phần</t>
  </si>
  <si>
    <t>Tên học phần</t>
  </si>
  <si>
    <t>Tiết</t>
  </si>
  <si>
    <t>Ngày học</t>
  </si>
  <si>
    <t>Địa điểm
 học</t>
  </si>
  <si>
    <t>Giáo viên</t>
  </si>
  <si>
    <t>Lớp ưu tiên</t>
  </si>
  <si>
    <t>Stt lớp</t>
  </si>
  <si>
    <t>SLSV</t>
  </si>
  <si>
    <t>ĐC Phòng 4/9/2018</t>
  </si>
  <si>
    <t>B3-402</t>
  </si>
  <si>
    <t>A9-605</t>
  </si>
  <si>
    <t>A10-804</t>
  </si>
  <si>
    <t>A9-602</t>
  </si>
  <si>
    <t>A9-504</t>
  </si>
  <si>
    <t>A9-607</t>
  </si>
  <si>
    <t>Công nghệ sửa chữa thiết bị công nghiệp</t>
  </si>
  <si>
    <t>CƠ ĐIỆN 1</t>
  </si>
  <si>
    <t>Đồ án môn học Công nghệ sửa chữa</t>
  </si>
  <si>
    <t>CƠ ĐIỆN 2</t>
  </si>
  <si>
    <t>S</t>
  </si>
  <si>
    <t>CƠ ĐIỆN 3</t>
  </si>
  <si>
    <t>A8-603</t>
  </si>
  <si>
    <t>C</t>
  </si>
  <si>
    <t>CTM 1</t>
  </si>
  <si>
    <t>Kỹ thuật truyền hình</t>
  </si>
  <si>
    <t>ĐIỆN TỬ 1</t>
  </si>
  <si>
    <t>A7-312</t>
  </si>
  <si>
    <t>407-C-ĐV</t>
  </si>
  <si>
    <t>Lý thuyết kiểm toán</t>
  </si>
  <si>
    <t>507-C-ĐV</t>
  </si>
  <si>
    <t>Mỹ đình</t>
  </si>
  <si>
    <t>Quản trị Marketing</t>
  </si>
  <si>
    <t>Quản trị sản xuất</t>
  </si>
  <si>
    <t>TCNH 1</t>
  </si>
  <si>
    <t>Ngân hàng thương mại</t>
  </si>
  <si>
    <t>Khoa May đề nghị đ/c từ tiết 13,14,15,16 sang tiết 1,2,3,4,5,6</t>
  </si>
  <si>
    <t>Thiết kế mẫu công nghiệp</t>
  </si>
  <si>
    <t>Khoa May đề nghị đ/c từ tiết 13,14,15,16 sang tiết 7,8,9,10,11,12</t>
  </si>
  <si>
    <t>Các phương pháp phân tích điện hóa</t>
  </si>
  <si>
    <t>CNKT HOÁ 1</t>
  </si>
  <si>
    <t>Phương pháp phân tích quang học hiện đại</t>
  </si>
  <si>
    <t>Thực hành các phương pháp phân tích trắc quang và điện hóa</t>
  </si>
  <si>
    <t>Phòng TH Hóa</t>
  </si>
  <si>
    <t xml:space="preserve">CNKT HOÁ </t>
  </si>
  <si>
    <t>Đồ họa ứng dụng 1</t>
  </si>
  <si>
    <t xml:space="preserve">CNTT </t>
  </si>
  <si>
    <t>Tối ưu hoá</t>
  </si>
  <si>
    <t>Xưởng TH CNC</t>
  </si>
  <si>
    <t xml:space="preserve">CƠ ĐIỆN </t>
  </si>
  <si>
    <t>T</t>
  </si>
  <si>
    <t>Xưởng TH Hàn</t>
  </si>
  <si>
    <t>Phòng TH Điện</t>
  </si>
  <si>
    <t>CƠ ĐIỆN</t>
  </si>
  <si>
    <t>CAD/CAM</t>
  </si>
  <si>
    <t>Phòng TH Cơ điện tử</t>
  </si>
  <si>
    <t xml:space="preserve">CTM </t>
  </si>
  <si>
    <t>A9-204</t>
  </si>
  <si>
    <t>Chuyên đề truyền động điện</t>
  </si>
  <si>
    <t>Điều khiển lập trình PLC</t>
  </si>
  <si>
    <t>Giải tích mạng và thiết kế với sự trợ giúp của máy tính</t>
  </si>
  <si>
    <t>Phòng TH PLC</t>
  </si>
  <si>
    <t xml:space="preserve">ĐIỆN </t>
  </si>
  <si>
    <t xml:space="preserve">ĐIỆN TỬ </t>
  </si>
  <si>
    <r>
      <t>Máy điều khiển theo chương trình số</t>
    </r>
    <r>
      <rPr>
        <b/>
        <i/>
        <sz val="8"/>
        <color indexed="8"/>
        <rFont val="Cambria"/>
        <family val="1"/>
      </rPr>
      <t xml:space="preserve"> </t>
    </r>
  </si>
  <si>
    <t>Tự động hoá trong toà nhà</t>
  </si>
  <si>
    <t>Đất Việt</t>
  </si>
  <si>
    <t>Kế toán tài chính 3</t>
  </si>
  <si>
    <t>Tiếng Anh chuyên ngành (Khối ngành Quản lý và kinh doanh)</t>
  </si>
  <si>
    <t>Công nghệ chế tạo phụ tùng ô tô</t>
  </si>
  <si>
    <t>Khí xả và vấn đề ô nhiễm môi trường</t>
  </si>
  <si>
    <t>Phòng TH 
Ô tô</t>
  </si>
  <si>
    <t xml:space="preserve">Ô TÔ </t>
  </si>
  <si>
    <t>Tin học ứng dụng trong kỹ thuật ô tô</t>
  </si>
  <si>
    <t>Hủy lớp này</t>
  </si>
  <si>
    <t>Đàm phán và ký kết hợp đồng kinh tế</t>
  </si>
  <si>
    <t>Kỹ năng lãnh đạo và tạo động lực lao động</t>
  </si>
  <si>
    <t>Xác định rủi ro và áp dụng các quy trình quản lý rủi ro</t>
  </si>
  <si>
    <t xml:space="preserve">TCNH </t>
  </si>
  <si>
    <t>201811604155003</t>
  </si>
  <si>
    <t>Mở BS theo đề nghị của các khoa</t>
  </si>
  <si>
    <t>201811604156001</t>
  </si>
  <si>
    <t>QTKD 1-K18</t>
  </si>
  <si>
    <t>201810804117001</t>
  </si>
  <si>
    <t xml:space="preserve">Kỹ thuật vi xử lý </t>
  </si>
  <si>
    <t>201810804103001</t>
  </si>
  <si>
    <t>Điện tử số</t>
  </si>
  <si>
    <t>201810804123001</t>
  </si>
  <si>
    <t>Mạng máy tính-truyền thông</t>
  </si>
  <si>
    <t>201810704104001</t>
  </si>
  <si>
    <t>ĐIỆN 1-K18</t>
  </si>
  <si>
    <t>Khoa Điện đề nghị mở lớp</t>
  </si>
  <si>
    <t>201810704112001</t>
  </si>
  <si>
    <t>201810704144001</t>
  </si>
  <si>
    <t>201810704148001</t>
  </si>
  <si>
    <t>Mạch điện 1</t>
  </si>
  <si>
    <t>201810704173001</t>
  </si>
  <si>
    <t>ĐK TĐH 1-K18</t>
  </si>
  <si>
    <t>201810704185001</t>
  </si>
  <si>
    <t>201810804132001</t>
  </si>
  <si>
    <t>Xưởng TH 
Điện tử</t>
  </si>
  <si>
    <t>201810104131001</t>
  </si>
  <si>
    <t>A10-608</t>
  </si>
  <si>
    <t>CƠ ĐIỆN 1-K18</t>
  </si>
  <si>
    <t>Khoa Cơ khí đề nghị mở lớp</t>
  </si>
  <si>
    <t>201810104146001</t>
  </si>
  <si>
    <t>201810104150001</t>
  </si>
  <si>
    <t>Máy cắt</t>
  </si>
  <si>
    <t>CTM 1-K18</t>
  </si>
  <si>
    <t>201810104171001</t>
  </si>
  <si>
    <t>Thực hành Sửa chữa</t>
  </si>
  <si>
    <t>Xưởng TH 
Sửa chữa</t>
  </si>
  <si>
    <t>201810804116002</t>
  </si>
  <si>
    <t>CƠ ĐIỆN TỬ 1-K18</t>
  </si>
  <si>
    <t>201811204106001</t>
  </si>
  <si>
    <t>201811304143001</t>
  </si>
  <si>
    <t>201812304101001</t>
  </si>
  <si>
    <t>201812304102001</t>
  </si>
  <si>
    <t>201810904111001</t>
  </si>
  <si>
    <t>201810904115001</t>
  </si>
  <si>
    <t>Thông báo mở lớp, không mở lớp ngày 05/09/2018</t>
  </si>
  <si>
    <t>201810904116001</t>
  </si>
  <si>
    <t>Bóng chuyền 2</t>
  </si>
  <si>
    <t>201810204128002</t>
  </si>
  <si>
    <t>Thông báo mở lớp, không mở lớp ngày 06/09/2018</t>
  </si>
  <si>
    <t>201811004105001</t>
  </si>
  <si>
    <t>201810104175001</t>
  </si>
  <si>
    <t>201810904103001</t>
  </si>
  <si>
    <t>9, 10,11,12</t>
  </si>
  <si>
    <t>QTNL 1-K17</t>
  </si>
  <si>
    <t>Điện tử công suất</t>
  </si>
  <si>
    <t>TĐH 1-K17</t>
  </si>
  <si>
    <t>20181090405001</t>
  </si>
  <si>
    <t>QTKD 1-K14</t>
  </si>
  <si>
    <t>070406</t>
  </si>
  <si>
    <t>ĐIỆN 1-K14</t>
  </si>
  <si>
    <t>TUẦN  4   - HK1  NĂM HỌC 2018 - 2019</t>
  </si>
  <si>
    <t>Từ 10/9  đến 16/9 /2018</t>
  </si>
  <si>
    <t>201810404135001</t>
  </si>
  <si>
    <t>201810404135002</t>
  </si>
  <si>
    <t>201810404135003</t>
  </si>
  <si>
    <t>201810404135004</t>
  </si>
  <si>
    <t>201810404135006</t>
  </si>
  <si>
    <t>201810404142001</t>
  </si>
  <si>
    <t>201810404142002</t>
  </si>
  <si>
    <t>201810404142003</t>
  </si>
  <si>
    <t>201810404142004</t>
  </si>
  <si>
    <t>201810404142005</t>
  </si>
  <si>
    <t>201810404142006</t>
  </si>
  <si>
    <t>201810404161001</t>
  </si>
  <si>
    <t>201810404161002</t>
  </si>
  <si>
    <t>201810404161004</t>
  </si>
  <si>
    <t>201810404161005</t>
  </si>
  <si>
    <t>201810404167001</t>
  </si>
  <si>
    <t>201810404167002</t>
  </si>
  <si>
    <t>201810404167003</t>
  </si>
  <si>
    <t>201810404167004</t>
  </si>
  <si>
    <t>201810404167005</t>
  </si>
  <si>
    <t>201810404167006</t>
  </si>
  <si>
    <t>Cô Kim Hòa</t>
  </si>
  <si>
    <t>Cô Đỗ Thủy</t>
  </si>
  <si>
    <t>XM</t>
  </si>
  <si>
    <t xml:space="preserve">Công viên nghĩa đô </t>
  </si>
  <si>
    <t>chuyển Ct2</t>
  </si>
  <si>
    <t>chuyển St3</t>
  </si>
  <si>
    <t>chuyển</t>
  </si>
  <si>
    <t>605</t>
  </si>
  <si>
    <t>303TV</t>
  </si>
  <si>
    <t>DĐC</t>
  </si>
  <si>
    <t>chuyển T7</t>
  </si>
  <si>
    <t>Ca 2 405</t>
  </si>
  <si>
    <t>trùng lịch</t>
  </si>
  <si>
    <t>bù sau</t>
  </si>
  <si>
    <t>10.9.2019</t>
  </si>
  <si>
    <t>Bù sau</t>
  </si>
  <si>
    <t>TUẦN  5   - HK1  NĂM HỌC 2018 - 2019</t>
  </si>
  <si>
    <t>Từ 17/9  đến  23/9 /2018</t>
  </si>
  <si>
    <t>xem lại</t>
  </si>
  <si>
    <t>PH.XM</t>
  </si>
  <si>
    <t>tuần 7-15</t>
  </si>
  <si>
    <t>X6</t>
  </si>
  <si>
    <t>X5</t>
  </si>
  <si>
    <t>HT</t>
  </si>
  <si>
    <t xml:space="preserve">DC </t>
  </si>
  <si>
    <t>Ốm</t>
  </si>
  <si>
    <t>Điều chỉnh PH. XM (17.9.2018)</t>
  </si>
  <si>
    <t>TUẦN  6   - HK1  NĂM HỌC 2018 - 2019</t>
  </si>
  <si>
    <t>Từ 24/9  đến  30/9 /2018</t>
  </si>
  <si>
    <t>Chuyển ST5</t>
  </si>
  <si>
    <t>học sau</t>
  </si>
  <si>
    <t>xong</t>
  </si>
  <si>
    <t>DC XM 23.9</t>
  </si>
  <si>
    <t>TUẦN  7   - HK1  NĂM HỌC 2018 - 2019</t>
  </si>
  <si>
    <t>Từ 1/10  đến  7/10/2018</t>
  </si>
  <si>
    <t>QS</t>
  </si>
  <si>
    <t>dc</t>
  </si>
  <si>
    <t>Ph.XM</t>
  </si>
  <si>
    <t>DC PH.XM  (1.10)</t>
  </si>
  <si>
    <t>TUẦN  8   - HK1  NĂM HỌC 2018 - 2019</t>
  </si>
  <si>
    <t>Từ 8/10  đến  14/10/2018</t>
  </si>
  <si>
    <t>2+3</t>
  </si>
  <si>
    <t>DN</t>
  </si>
  <si>
    <t>X4</t>
  </si>
  <si>
    <t>DDC</t>
  </si>
  <si>
    <t>8.10.2018</t>
  </si>
  <si>
    <t>Từ 16/10  đến  22/10/2018</t>
  </si>
  <si>
    <t>TUẦN  9   - HK1  NĂM HỌC 2018 - 2019</t>
  </si>
  <si>
    <t>XONG</t>
  </si>
  <si>
    <t>NGHI</t>
  </si>
  <si>
    <t>xem</t>
  </si>
  <si>
    <t>15.10.2018</t>
  </si>
  <si>
    <t>Coi thi Letco</t>
  </si>
  <si>
    <t>Xuất khẩu LĐ</t>
  </si>
  <si>
    <t>X1,X3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</si>
  <si>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</si>
  <si>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TUẦN  10  - HK1  NĂM HỌC 2018 - 2019</t>
  </si>
  <si>
    <t>Từ 22/10  đến  28/10/2018</t>
  </si>
  <si>
    <t>Dạy bù</t>
  </si>
  <si>
    <t>NGHỈ</t>
  </si>
  <si>
    <t>KT</t>
  </si>
  <si>
    <t>21.10.2018</t>
  </si>
  <si>
    <t>XKLDD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</si>
</sst>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color rgb="FF0000CC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8"/>
      <color indexed="12"/>
      <name val="Times New Roman"/>
      <family val="1"/>
    </font>
    <font>
      <sz val="10"/>
      <color rgb="FF0000CC"/>
      <name val="Times New Roman"/>
      <family val="1"/>
    </font>
    <font>
      <sz val="10"/>
      <name val="Times New Roman"/>
      <family val="1"/>
    </font>
    <font>
      <b/>
      <sz val="13"/>
      <color indexed="8"/>
      <name val="Times New Roman"/>
      <family val="1"/>
    </font>
    <font>
      <b/>
      <sz val="13"/>
      <color rgb="FF0000CC"/>
      <name val="Times New Roman"/>
      <family val="1"/>
    </font>
    <font>
      <b/>
      <sz val="13"/>
      <color indexed="12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b/>
      <sz val="9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color theme="1"/>
      <name val="Times New Roman"/>
      <family val="1"/>
    </font>
    <font>
      <b/>
      <sz val="8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2"/>
      <color rgb="FF0000CC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rgb="FF0000CC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10"/>
      <color indexed="12"/>
      <name val="Times New Roman"/>
      <family val="1"/>
    </font>
    <font>
      <sz val="8"/>
      <color indexed="8"/>
      <name val="Times New Roman"/>
      <family val="1"/>
    </font>
    <font>
      <b/>
      <sz val="8"/>
      <color rgb="FF0000CC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1"/>
      <color theme="1"/>
      <name val="Times New Roman"/>
      <family val="1"/>
    </font>
    <font>
      <i/>
      <sz val="10"/>
      <color indexed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CC"/>
      <name val="Times New Roman"/>
      <family val="1"/>
    </font>
    <font>
      <b/>
      <sz val="11"/>
      <color rgb="FF0000CC"/>
      <name val="Calibri"/>
      <family val="2"/>
      <scheme val="minor"/>
    </font>
    <font>
      <b/>
      <i/>
      <sz val="14"/>
      <color rgb="FF0000CC"/>
      <name val="Times New Roman"/>
      <family val="1"/>
    </font>
    <font>
      <b/>
      <sz val="14"/>
      <name val="Times New Roman"/>
      <family val="1"/>
    </font>
    <font>
      <b/>
      <sz val="14"/>
      <color rgb="FF0000CC"/>
      <name val="Calibri"/>
      <family val="2"/>
      <scheme val="minor"/>
    </font>
    <font>
      <sz val="14"/>
      <color rgb="FF0000CC"/>
      <name val="Times New Roman"/>
      <family val="1"/>
    </font>
    <font>
      <i/>
      <sz val="14"/>
      <color rgb="FF0000CC"/>
      <name val="Times New Roman"/>
      <family val="1"/>
    </font>
    <font>
      <sz val="14"/>
      <color rgb="FF0000CC"/>
      <name val="Calibri"/>
      <family val="2"/>
      <scheme val="minor"/>
    </font>
    <font>
      <i/>
      <sz val="8"/>
      <color indexed="8"/>
      <name val="Times New Roman"/>
      <family val="1"/>
    </font>
    <font>
      <sz val="13"/>
      <color indexed="12"/>
      <name val="Times New Roman"/>
      <family val="1"/>
    </font>
    <font>
      <sz val="13"/>
      <color rgb="FF0000CC"/>
      <name val="Times New Roman"/>
      <family val="1"/>
    </font>
    <font>
      <b/>
      <sz val="8"/>
      <color indexed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CC"/>
      <name val="Arial"/>
      <family val="2"/>
    </font>
    <font>
      <b/>
      <sz val="12"/>
      <color rgb="FF0000CC"/>
      <name val="Arial"/>
      <family val="2"/>
    </font>
    <font>
      <b/>
      <sz val="11"/>
      <color theme="1"/>
      <name val="Calibri"/>
      <family val="2"/>
    </font>
    <font>
      <b/>
      <sz val="12"/>
      <color rgb="FF0000CC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Arial"/>
      <family val="2"/>
    </font>
    <font>
      <sz val="8"/>
      <color indexed="12"/>
      <name val="Arial"/>
      <family val="2"/>
    </font>
    <font>
      <b/>
      <i/>
      <sz val="11"/>
      <name val="Calibri"/>
      <family val="2"/>
    </font>
    <font>
      <sz val="12"/>
      <color rgb="FF0000CC"/>
      <name val="Calibri"/>
      <family val="2"/>
    </font>
    <font>
      <sz val="11"/>
      <color theme="1"/>
      <name val="Calibri"/>
      <family val="2"/>
    </font>
    <font>
      <sz val="11"/>
      <color rgb="FF0000CC"/>
      <name val="Calibri"/>
      <family val="2"/>
    </font>
    <font>
      <b/>
      <sz val="11"/>
      <color indexed="8"/>
      <name val="Arial"/>
      <family val="2"/>
    </font>
    <font>
      <b/>
      <i/>
      <sz val="11"/>
      <color rgb="FF0000CC"/>
      <name val="Calibri"/>
      <family val="2"/>
    </font>
    <font>
      <b/>
      <i/>
      <sz val="11"/>
      <name val="Arial"/>
      <family val="2"/>
    </font>
    <font>
      <b/>
      <sz val="9"/>
      <color rgb="FF0000CC"/>
      <name val="Arial"/>
      <family val="2"/>
    </font>
    <font>
      <b/>
      <i/>
      <sz val="11"/>
      <color rgb="FF0000CC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name val="Arial"/>
      <family val="2"/>
    </font>
    <font>
      <b/>
      <sz val="12"/>
      <color indexed="8"/>
      <name val="Times New Roman"/>
      <family val="1"/>
      <charset val="163"/>
    </font>
    <font>
      <sz val="11"/>
      <name val="Arial"/>
      <family val="2"/>
      <charset val="163"/>
    </font>
    <font>
      <sz val="11"/>
      <name val="Arial"/>
      <family val="2"/>
    </font>
    <font>
      <sz val="8"/>
      <name val="Arial"/>
      <family val="2"/>
      <charset val="163"/>
    </font>
    <font>
      <sz val="11"/>
      <color theme="1"/>
      <name val="Arial"/>
      <family val="2"/>
    </font>
    <font>
      <sz val="10"/>
      <color indexed="17"/>
      <name val="Arial"/>
      <family val="2"/>
    </font>
    <font>
      <sz val="11"/>
      <name val="Times New Roman"/>
      <family val="1"/>
      <charset val="163"/>
    </font>
    <font>
      <i/>
      <sz val="14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9"/>
      <name val="Times New Roman"/>
      <family val="1"/>
    </font>
    <font>
      <i/>
      <sz val="8"/>
      <color theme="1"/>
      <name val="Cambria"/>
      <family val="1"/>
      <charset val="163"/>
      <scheme val="major"/>
    </font>
    <font>
      <sz val="7"/>
      <name val="Cambria"/>
      <family val="1"/>
      <scheme val="major"/>
    </font>
    <font>
      <sz val="10"/>
      <name val="Times New Roman"/>
      <family val="1"/>
      <charset val="163"/>
    </font>
    <font>
      <sz val="7"/>
      <name val="Arial"/>
      <family val="2"/>
    </font>
    <font>
      <sz val="8"/>
      <name val="Arial"/>
      <family val="2"/>
    </font>
    <font>
      <sz val="8"/>
      <name val="Cambria"/>
      <family val="1"/>
      <scheme val="major"/>
    </font>
    <font>
      <i/>
      <sz val="8"/>
      <name val="Cambria"/>
      <family val="1"/>
      <scheme val="major"/>
    </font>
    <font>
      <b/>
      <sz val="11"/>
      <name val="Times New Roman"/>
      <family val="1"/>
      <charset val="163"/>
    </font>
    <font>
      <sz val="8"/>
      <color rgb="FF0000CC"/>
      <name val="Cambria"/>
      <family val="1"/>
      <scheme val="major"/>
    </font>
    <font>
      <i/>
      <sz val="8"/>
      <color theme="1"/>
      <name val="Cambria"/>
      <family val="1"/>
      <scheme val="major"/>
    </font>
    <font>
      <i/>
      <sz val="8"/>
      <color rgb="FF000000"/>
      <name val="Cambria"/>
      <family val="1"/>
      <charset val="163"/>
      <scheme val="major"/>
    </font>
    <font>
      <i/>
      <sz val="7"/>
      <name val="Arial"/>
      <family val="2"/>
    </font>
    <font>
      <sz val="7"/>
      <color theme="1"/>
      <name val="Arial"/>
      <family val="2"/>
    </font>
    <font>
      <i/>
      <sz val="8"/>
      <name val="Cambria"/>
      <family val="1"/>
      <charset val="163"/>
      <scheme val="major"/>
    </font>
    <font>
      <sz val="8"/>
      <color rgb="FF002060"/>
      <name val="Arial"/>
      <family val="2"/>
    </font>
    <font>
      <sz val="8"/>
      <color theme="1"/>
      <name val="Cambria"/>
      <family val="1"/>
      <scheme val="major"/>
    </font>
    <font>
      <sz val="8"/>
      <color theme="1"/>
      <name val="Cambria"/>
      <family val="1"/>
      <charset val="163"/>
      <scheme val="major"/>
    </font>
    <font>
      <b/>
      <sz val="10"/>
      <name val="Arial"/>
      <family val="2"/>
    </font>
    <font>
      <sz val="12"/>
      <color rgb="FF0000CC"/>
      <name val="Arial"/>
      <family val="2"/>
    </font>
    <font>
      <sz val="10"/>
      <color rgb="FF0000CC"/>
      <name val="Arial"/>
      <family val="2"/>
    </font>
    <font>
      <sz val="8"/>
      <color rgb="FF0000CC"/>
      <name val="Cambria"/>
      <family val="1"/>
      <charset val="163"/>
      <scheme val="major"/>
    </font>
    <font>
      <sz val="11"/>
      <color rgb="FF0000CC"/>
      <name val="Cambria"/>
      <family val="1"/>
      <charset val="163"/>
      <scheme val="major"/>
    </font>
    <font>
      <i/>
      <sz val="11"/>
      <color rgb="FF0000CC"/>
      <name val="Cambria"/>
      <family val="1"/>
      <charset val="163"/>
      <scheme val="major"/>
    </font>
    <font>
      <i/>
      <sz val="11"/>
      <name val="Arial"/>
      <family val="2"/>
    </font>
    <font>
      <sz val="11"/>
      <color rgb="FF0000CC"/>
      <name val="Arial"/>
      <family val="2"/>
    </font>
    <font>
      <sz val="11"/>
      <color rgb="FF0000CC"/>
      <name val="Cambria"/>
      <family val="1"/>
      <scheme val="major"/>
    </font>
    <font>
      <sz val="11"/>
      <color rgb="FF0000CC"/>
      <name val="Times New Roman"/>
      <family val="1"/>
    </font>
    <font>
      <sz val="12"/>
      <name val="Times New Roman"/>
      <family val="1"/>
      <charset val="163"/>
    </font>
    <font>
      <i/>
      <sz val="11"/>
      <color rgb="FF0000CC"/>
      <name val="Cambria"/>
      <family val="1"/>
      <scheme val="major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13"/>
      <name val="Arial"/>
      <family val="2"/>
    </font>
    <font>
      <i/>
      <sz val="13"/>
      <color rgb="FF0000CC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sz val="13"/>
      <color rgb="FF0000CC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sz val="13"/>
      <color rgb="FF0000CC"/>
      <name val="Arial"/>
      <family val="2"/>
    </font>
    <font>
      <sz val="12"/>
      <name val="Arial"/>
      <family val="2"/>
      <charset val="163"/>
    </font>
    <font>
      <sz val="11"/>
      <color rgb="FF000000"/>
      <name val="Arial"/>
      <family val="2"/>
    </font>
    <font>
      <i/>
      <sz val="7"/>
      <color indexed="57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12"/>
      <name val="Times New Roman"/>
      <family val="1"/>
    </font>
    <font>
      <b/>
      <i/>
      <sz val="8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i/>
      <sz val="12"/>
      <color rgb="FF0000CC"/>
      <name val="Times New Roman"/>
      <family val="1"/>
    </font>
    <font>
      <b/>
      <i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sz val="8"/>
      <color rgb="FFFF0000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i/>
      <sz val="10"/>
      <name val="Times New Roman"/>
      <family val="1"/>
    </font>
    <font>
      <sz val="36"/>
      <name val="Times New Roman"/>
      <family val="1"/>
    </font>
    <font>
      <sz val="28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sz val="9"/>
      <name val="Cambria"/>
      <family val="1"/>
      <charset val="163"/>
      <scheme val="major"/>
    </font>
    <font>
      <i/>
      <sz val="9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color theme="1"/>
      <name val="Times New Roman"/>
      <family val="1"/>
      <charset val="163"/>
    </font>
    <font>
      <b/>
      <sz val="9"/>
      <name val="Cambria"/>
      <family val="1"/>
      <charset val="163"/>
      <scheme val="major"/>
    </font>
    <font>
      <b/>
      <i/>
      <sz val="9"/>
      <color rgb="FFFF0000"/>
      <name val="Times New Roman"/>
      <family val="1"/>
    </font>
    <font>
      <b/>
      <sz val="10"/>
      <color rgb="FF0000CC"/>
      <name val="Times New Roman"/>
      <family val="1"/>
    </font>
    <font>
      <sz val="12"/>
      <color rgb="FF404040"/>
      <name val="Times New Roman"/>
      <family val="1"/>
    </font>
    <font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sz val="8"/>
      <color theme="1"/>
      <name val="Times New Roman"/>
      <family val="1"/>
    </font>
    <font>
      <sz val="10"/>
      <name val="Cambria"/>
      <family val="1"/>
      <scheme val="major"/>
    </font>
    <font>
      <sz val="10"/>
      <color rgb="FF0000CC"/>
      <name val="Cambria"/>
      <family val="1"/>
      <charset val="163"/>
      <scheme val="maj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163"/>
    </font>
    <font>
      <b/>
      <sz val="9"/>
      <color rgb="FF404040"/>
      <name val="Arial"/>
      <family val="2"/>
    </font>
    <font>
      <b/>
      <sz val="12"/>
      <name val="Arial"/>
      <family val="2"/>
    </font>
    <font>
      <sz val="7"/>
      <color rgb="FF0000CC"/>
      <name val="Arial"/>
      <family val="2"/>
    </font>
    <font>
      <sz val="7"/>
      <color rgb="FF0000CC"/>
      <name val="Cambria"/>
      <family val="1"/>
      <scheme val="major"/>
    </font>
    <font>
      <sz val="10"/>
      <color rgb="FF0000CC"/>
      <name val="Times New Roman"/>
      <family val="1"/>
      <charset val="163"/>
    </font>
    <font>
      <b/>
      <sz val="8"/>
      <color rgb="FF0000CC"/>
      <name val="Arial"/>
      <family val="2"/>
    </font>
    <font>
      <sz val="11"/>
      <color rgb="FF0000CC"/>
      <name val="Times New Roman"/>
      <family val="1"/>
      <charset val="163"/>
    </font>
    <font>
      <sz val="10"/>
      <color rgb="FF0000CC"/>
      <name val="Cambria"/>
      <family val="1"/>
      <scheme val="major"/>
    </font>
    <font>
      <b/>
      <i/>
      <sz val="10"/>
      <color rgb="FF0000CC"/>
      <name val="Times New Roman"/>
      <family val="1"/>
    </font>
    <font>
      <b/>
      <sz val="11"/>
      <color rgb="FF0000CC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  <charset val="163"/>
    </font>
    <font>
      <sz val="10"/>
      <color rgb="FFFF0000"/>
      <name val="Cambria"/>
      <family val="1"/>
      <scheme val="major"/>
    </font>
    <font>
      <sz val="12"/>
      <color rgb="FF0000CC"/>
      <name val="Calibri"/>
      <family val="2"/>
      <scheme val="minor"/>
    </font>
    <font>
      <b/>
      <sz val="10"/>
      <color indexed="10"/>
      <name val="Times New Roman"/>
      <family val="1"/>
    </font>
    <font>
      <sz val="11"/>
      <color rgb="FFFF0000"/>
      <name val="Arial"/>
      <family val="2"/>
    </font>
    <font>
      <b/>
      <sz val="11"/>
      <name val="Arial"/>
      <family val="2"/>
      <charset val="163"/>
    </font>
    <font>
      <b/>
      <sz val="16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name val="Arial"/>
      <family val="2"/>
    </font>
    <font>
      <b/>
      <sz val="16"/>
      <name val="Times New Roman"/>
      <family val="1"/>
      <charset val="163"/>
    </font>
    <font>
      <i/>
      <sz val="10"/>
      <name val="Cambria"/>
      <family val="1"/>
      <scheme val="major"/>
    </font>
    <font>
      <b/>
      <i/>
      <sz val="8"/>
      <color indexed="8"/>
      <name val="Cambria"/>
      <family val="1"/>
    </font>
    <font>
      <sz val="12"/>
      <color theme="1"/>
      <name val="Cambria"/>
      <family val="1"/>
      <charset val="163"/>
      <scheme val="major"/>
    </font>
    <font>
      <b/>
      <sz val="11"/>
      <name val="Arial"/>
      <family val="2"/>
    </font>
    <font>
      <sz val="12"/>
      <color rgb="FF000000"/>
      <name val="Cambria"/>
      <family val="1"/>
      <charset val="163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Arial"/>
      <family val="2"/>
      <charset val="163"/>
    </font>
    <font>
      <b/>
      <sz val="11"/>
      <color theme="1"/>
      <name val="Arial"/>
      <family val="2"/>
      <charset val="163"/>
    </font>
    <font>
      <b/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64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155" fillId="0" borderId="0"/>
    <xf numFmtId="0" fontId="173" fillId="0" borderId="0"/>
    <xf numFmtId="0" fontId="180" fillId="0" borderId="0"/>
    <xf numFmtId="0" fontId="182" fillId="0" borderId="0"/>
    <xf numFmtId="0" fontId="184" fillId="0" borderId="20" applyNumberFormat="0" applyAlignment="0" applyProtection="0">
      <alignment horizontal="left" vertical="center"/>
    </xf>
    <xf numFmtId="0" fontId="184" fillId="0" borderId="5">
      <alignment horizontal="left" vertical="center"/>
    </xf>
    <xf numFmtId="0" fontId="202" fillId="0" borderId="0"/>
  </cellStyleXfs>
  <cellXfs count="1479">
    <xf numFmtId="0" fontId="0" fillId="0" borderId="0" xfId="0"/>
    <xf numFmtId="0" fontId="8" fillId="3" borderId="0" xfId="0" applyFont="1" applyFill="1" applyBorder="1" applyAlignment="1">
      <alignment horizontal="left"/>
    </xf>
    <xf numFmtId="0" fontId="9" fillId="2" borderId="0" xfId="0" applyFont="1" applyFill="1" applyBorder="1"/>
    <xf numFmtId="0" fontId="10" fillId="3" borderId="0" xfId="0" applyFont="1" applyFill="1" applyBorder="1"/>
    <xf numFmtId="3" fontId="10" fillId="3" borderId="0" xfId="0" applyNumberFormat="1" applyFont="1" applyFill="1" applyBorder="1"/>
    <xf numFmtId="0" fontId="10" fillId="0" borderId="0" xfId="0" applyFont="1" applyBorder="1"/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3" borderId="0" xfId="0" applyFont="1" applyFill="1" applyBorder="1"/>
    <xf numFmtId="3" fontId="13" fillId="3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3" borderId="0" xfId="0" applyFont="1" applyFill="1" applyBorder="1"/>
    <xf numFmtId="3" fontId="19" fillId="3" borderId="0" xfId="0" applyNumberFormat="1" applyFont="1" applyFill="1" applyBorder="1"/>
    <xf numFmtId="0" fontId="20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0" fillId="2" borderId="0" xfId="0" applyFill="1"/>
    <xf numFmtId="0" fontId="22" fillId="2" borderId="0" xfId="0" applyFont="1" applyFill="1"/>
    <xf numFmtId="0" fontId="6" fillId="3" borderId="0" xfId="0" applyFont="1" applyFill="1" applyBorder="1" applyAlignment="1">
      <alignment horizontal="left"/>
    </xf>
    <xf numFmtId="0" fontId="18" fillId="2" borderId="0" xfId="0" applyFont="1" applyFill="1" applyBorder="1" applyAlignment="1"/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28" fillId="2" borderId="0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16" fontId="29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center"/>
    </xf>
    <xf numFmtId="0" fontId="33" fillId="3" borderId="0" xfId="0" applyFont="1" applyFill="1" applyBorder="1"/>
    <xf numFmtId="3" fontId="33" fillId="3" borderId="0" xfId="0" applyNumberFormat="1" applyFont="1" applyFill="1" applyBorder="1"/>
    <xf numFmtId="0" fontId="34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/>
    </xf>
    <xf numFmtId="49" fontId="41" fillId="2" borderId="6" xfId="0" applyNumberFormat="1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/>
    </xf>
    <xf numFmtId="0" fontId="45" fillId="3" borderId="8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49" fontId="47" fillId="2" borderId="6" xfId="0" applyNumberFormat="1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center"/>
    </xf>
    <xf numFmtId="0" fontId="51" fillId="2" borderId="0" xfId="0" applyFont="1" applyFill="1"/>
    <xf numFmtId="0" fontId="46" fillId="2" borderId="6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/>
    </xf>
    <xf numFmtId="49" fontId="23" fillId="2" borderId="0" xfId="0" applyNumberFormat="1" applyFont="1" applyFill="1" applyBorder="1" applyAlignment="1">
      <alignment horizontal="center"/>
    </xf>
    <xf numFmtId="49" fontId="23" fillId="2" borderId="0" xfId="0" applyNumberFormat="1" applyFont="1" applyFill="1" applyBorder="1" applyAlignment="1"/>
    <xf numFmtId="0" fontId="47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52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3" borderId="0" xfId="0" applyFont="1" applyFill="1" applyBorder="1"/>
    <xf numFmtId="3" fontId="4" fillId="3" borderId="0" xfId="0" applyNumberFormat="1" applyFont="1" applyFill="1" applyBorder="1"/>
    <xf numFmtId="0" fontId="52" fillId="2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center"/>
    </xf>
    <xf numFmtId="0" fontId="59" fillId="3" borderId="0" xfId="0" applyFont="1" applyFill="1" applyBorder="1"/>
    <xf numFmtId="3" fontId="59" fillId="3" borderId="0" xfId="0" applyNumberFormat="1" applyFont="1" applyFill="1" applyBorder="1"/>
    <xf numFmtId="49" fontId="60" fillId="2" borderId="0" xfId="0" applyNumberFormat="1" applyFont="1" applyFill="1" applyBorder="1" applyAlignment="1">
      <alignment horizontal="center"/>
    </xf>
    <xf numFmtId="3" fontId="0" fillId="0" borderId="0" xfId="0" applyNumberFormat="1"/>
    <xf numFmtId="0" fontId="29" fillId="2" borderId="0" xfId="0" applyFont="1" applyFill="1" applyBorder="1" applyAlignment="1">
      <alignment horizontal="left"/>
    </xf>
    <xf numFmtId="0" fontId="58" fillId="2" borderId="0" xfId="0" applyFont="1" applyFill="1" applyBorder="1" applyAlignment="1">
      <alignment horizontal="left"/>
    </xf>
    <xf numFmtId="0" fontId="29" fillId="2" borderId="0" xfId="0" applyFont="1" applyFill="1" applyBorder="1"/>
    <xf numFmtId="0" fontId="29" fillId="2" borderId="0" xfId="0" applyFont="1" applyFill="1" applyBorder="1" applyAlignment="1"/>
    <xf numFmtId="0" fontId="61" fillId="3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62" fillId="2" borderId="0" xfId="0" applyFont="1" applyFill="1" applyBorder="1" applyAlignment="1">
      <alignment horizontal="center"/>
    </xf>
    <xf numFmtId="0" fontId="63" fillId="2" borderId="0" xfId="0" applyFont="1" applyFill="1" applyBorder="1" applyAlignment="1">
      <alignment horizontal="left"/>
    </xf>
    <xf numFmtId="0" fontId="64" fillId="2" borderId="0" xfId="0" applyFont="1" applyFill="1" applyBorder="1" applyAlignment="1">
      <alignment horizontal="center"/>
    </xf>
    <xf numFmtId="49" fontId="65" fillId="2" borderId="0" xfId="0" applyNumberFormat="1" applyFont="1" applyFill="1" applyBorder="1" applyAlignment="1">
      <alignment horizontal="center"/>
    </xf>
    <xf numFmtId="0" fontId="66" fillId="2" borderId="0" xfId="0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68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horizontal="center"/>
    </xf>
    <xf numFmtId="0" fontId="70" fillId="3" borderId="0" xfId="0" applyFont="1" applyFill="1" applyBorder="1" applyAlignment="1">
      <alignment horizontal="left"/>
    </xf>
    <xf numFmtId="0" fontId="71" fillId="2" borderId="0" xfId="0" applyFont="1" applyFill="1" applyBorder="1" applyAlignment="1">
      <alignment horizontal="center"/>
    </xf>
    <xf numFmtId="49" fontId="72" fillId="2" borderId="0" xfId="0" applyNumberFormat="1" applyFont="1" applyFill="1" applyBorder="1" applyAlignment="1">
      <alignment horizontal="center"/>
    </xf>
    <xf numFmtId="0" fontId="73" fillId="2" borderId="0" xfId="0" applyFont="1" applyFill="1" applyBorder="1" applyAlignment="1">
      <alignment horizontal="center"/>
    </xf>
    <xf numFmtId="0" fontId="74" fillId="2" borderId="0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0" fontId="76" fillId="2" borderId="0" xfId="0" applyFont="1" applyFill="1" applyBorder="1" applyAlignment="1">
      <alignment horizontal="center"/>
    </xf>
    <xf numFmtId="0" fontId="77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horizontal="center"/>
    </xf>
    <xf numFmtId="0" fontId="78" fillId="2" borderId="0" xfId="0" applyFont="1" applyFill="1" applyBorder="1" applyAlignment="1">
      <alignment horizontal="center"/>
    </xf>
    <xf numFmtId="0" fontId="79" fillId="2" borderId="0" xfId="0" applyFont="1" applyFill="1" applyBorder="1" applyAlignment="1">
      <alignment horizontal="center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4" xfId="0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80" fillId="2" borderId="0" xfId="0" applyFont="1" applyFill="1"/>
    <xf numFmtId="0" fontId="51" fillId="2" borderId="0" xfId="0" applyFont="1" applyFill="1" applyAlignment="1">
      <alignment horizontal="center"/>
    </xf>
    <xf numFmtId="49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81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4" fillId="2" borderId="0" xfId="0" applyFont="1" applyFill="1"/>
    <xf numFmtId="0" fontId="21" fillId="2" borderId="0" xfId="0" applyFont="1" applyFill="1"/>
    <xf numFmtId="0" fontId="21" fillId="2" borderId="0" xfId="0" applyFont="1" applyFill="1" applyAlignment="1"/>
    <xf numFmtId="0" fontId="21" fillId="2" borderId="0" xfId="0" applyFont="1" applyFill="1" applyAlignment="1">
      <alignment horizontal="left" vertical="center"/>
    </xf>
    <xf numFmtId="0" fontId="26" fillId="2" borderId="0" xfId="0" applyFont="1" applyFill="1" applyAlignment="1"/>
    <xf numFmtId="0" fontId="31" fillId="2" borderId="6" xfId="0" applyFont="1" applyFill="1" applyBorder="1" applyAlignment="1">
      <alignment horizontal="center" vertical="center" wrapText="1"/>
    </xf>
    <xf numFmtId="0" fontId="87" fillId="2" borderId="6" xfId="0" applyFont="1" applyFill="1" applyBorder="1" applyAlignment="1">
      <alignment vertical="center"/>
    </xf>
    <xf numFmtId="49" fontId="87" fillId="2" borderId="6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14" fontId="25" fillId="2" borderId="0" xfId="0" applyNumberFormat="1" applyFont="1" applyFill="1" applyAlignment="1">
      <alignment horizontal="left"/>
    </xf>
    <xf numFmtId="0" fontId="93" fillId="0" borderId="1" xfId="1" applyFont="1" applyFill="1" applyBorder="1" applyAlignment="1">
      <alignment vertical="center"/>
    </xf>
    <xf numFmtId="0" fontId="93" fillId="0" borderId="1" xfId="1" applyFont="1" applyFill="1" applyBorder="1" applyAlignment="1">
      <alignment vertical="center" wrapText="1"/>
    </xf>
    <xf numFmtId="0" fontId="31" fillId="2" borderId="6" xfId="1" applyFont="1" applyFill="1" applyBorder="1" applyAlignment="1">
      <alignment horizontal="center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9" fillId="2" borderId="0" xfId="0" applyFont="1" applyFill="1"/>
    <xf numFmtId="0" fontId="92" fillId="2" borderId="0" xfId="0" applyFont="1" applyFill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0" fontId="113" fillId="2" borderId="0" xfId="0" applyFont="1" applyFill="1"/>
    <xf numFmtId="0" fontId="114" fillId="2" borderId="0" xfId="0" applyFont="1" applyFill="1"/>
    <xf numFmtId="0" fontId="0" fillId="2" borderId="0" xfId="0" applyFill="1" applyBorder="1"/>
    <xf numFmtId="0" fontId="5" fillId="2" borderId="0" xfId="0" applyFont="1" applyFill="1" applyBorder="1" applyAlignment="1">
      <alignment horizontal="left" vertical="center" wrapText="1"/>
    </xf>
    <xf numFmtId="0" fontId="11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9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2" borderId="0" xfId="0" quotePrefix="1" applyFill="1" applyBorder="1" applyAlignment="1">
      <alignment vertical="center"/>
    </xf>
    <xf numFmtId="0" fontId="87" fillId="2" borderId="6" xfId="0" quotePrefix="1" applyFont="1" applyFill="1" applyBorder="1" applyAlignment="1">
      <alignment vertical="center"/>
    </xf>
    <xf numFmtId="0" fontId="21" fillId="2" borderId="0" xfId="0" applyFont="1" applyFill="1" applyBorder="1"/>
    <xf numFmtId="0" fontId="114" fillId="2" borderId="0" xfId="0" applyFont="1" applyFill="1" applyBorder="1"/>
    <xf numFmtId="0" fontId="26" fillId="2" borderId="0" xfId="0" applyFont="1" applyFill="1" applyBorder="1" applyAlignment="1"/>
    <xf numFmtId="0" fontId="18" fillId="2" borderId="6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top" wrapText="1"/>
    </xf>
    <xf numFmtId="0" fontId="116" fillId="2" borderId="6" xfId="0" applyFont="1" applyFill="1" applyBorder="1" applyAlignment="1">
      <alignment horizontal="left" vertical="top" wrapText="1"/>
    </xf>
    <xf numFmtId="0" fontId="87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87" fillId="2" borderId="6" xfId="0" applyNumberFormat="1" applyFont="1" applyFill="1" applyBorder="1" applyAlignment="1">
      <alignment horizontal="center" vertical="top" wrapText="1"/>
    </xf>
    <xf numFmtId="0" fontId="90" fillId="2" borderId="0" xfId="0" applyFont="1" applyFill="1"/>
    <xf numFmtId="0" fontId="117" fillId="2" borderId="6" xfId="0" applyFont="1" applyFill="1" applyBorder="1" applyAlignment="1">
      <alignment horizontal="left" vertical="top" wrapText="1"/>
    </xf>
    <xf numFmtId="49" fontId="118" fillId="2" borderId="6" xfId="0" applyNumberFormat="1" applyFont="1" applyFill="1" applyBorder="1" applyAlignment="1">
      <alignment horizontal="center" vertical="top" wrapText="1"/>
    </xf>
    <xf numFmtId="0" fontId="87" fillId="2" borderId="6" xfId="0" quotePrefix="1" applyFont="1" applyFill="1" applyBorder="1" applyAlignment="1">
      <alignment horizontal="center" vertical="top"/>
    </xf>
    <xf numFmtId="17" fontId="15" fillId="2" borderId="6" xfId="0" applyNumberFormat="1" applyFont="1" applyFill="1" applyBorder="1" applyAlignment="1">
      <alignment horizontal="center" vertical="top" wrapText="1"/>
    </xf>
    <xf numFmtId="0" fontId="88" fillId="2" borderId="0" xfId="0" applyFont="1" applyFill="1"/>
    <xf numFmtId="0" fontId="102" fillId="2" borderId="6" xfId="0" applyFont="1" applyFill="1" applyBorder="1" applyAlignment="1">
      <alignment horizontal="center" vertical="top" wrapText="1"/>
    </xf>
    <xf numFmtId="0" fontId="88" fillId="2" borderId="0" xfId="0" applyFont="1" applyFill="1" applyBorder="1"/>
    <xf numFmtId="49" fontId="119" fillId="2" borderId="6" xfId="0" applyNumberFormat="1" applyFont="1" applyFill="1" applyBorder="1" applyAlignment="1">
      <alignment horizontal="left" vertical="top" wrapText="1"/>
    </xf>
    <xf numFmtId="0" fontId="5" fillId="2" borderId="6" xfId="0" quotePrefix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116" fillId="2" borderId="6" xfId="0" applyFont="1" applyFill="1" applyBorder="1" applyAlignment="1">
      <alignment vertical="top" wrapText="1"/>
    </xf>
    <xf numFmtId="49" fontId="118" fillId="2" borderId="6" xfId="0" quotePrefix="1" applyNumberFormat="1" applyFont="1" applyFill="1" applyBorder="1" applyAlignment="1">
      <alignment vertical="center" wrapText="1"/>
    </xf>
    <xf numFmtId="0" fontId="120" fillId="2" borderId="6" xfId="0" applyFont="1" applyFill="1" applyBorder="1" applyAlignment="1">
      <alignment horizontal="left" vertical="top" wrapText="1"/>
    </xf>
    <xf numFmtId="0" fontId="94" fillId="2" borderId="10" xfId="0" applyFont="1" applyFill="1" applyBorder="1" applyAlignment="1">
      <alignment horizontal="center" vertical="center" wrapText="1"/>
    </xf>
    <xf numFmtId="17" fontId="94" fillId="2" borderId="10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right" vertical="top" wrapText="1"/>
    </xf>
    <xf numFmtId="17" fontId="94" fillId="2" borderId="0" xfId="0" applyNumberFormat="1" applyFont="1" applyFill="1" applyBorder="1" applyAlignment="1">
      <alignment horizontal="center" vertical="center" wrapText="1"/>
    </xf>
    <xf numFmtId="0" fontId="18" fillId="2" borderId="6" xfId="0" quotePrefix="1" applyFont="1" applyFill="1" applyBorder="1" applyAlignment="1">
      <alignment horizontal="right" vertical="top" wrapText="1"/>
    </xf>
    <xf numFmtId="0" fontId="121" fillId="2" borderId="6" xfId="0" applyFont="1" applyFill="1" applyBorder="1" applyAlignment="1">
      <alignment horizontal="right" vertical="top" wrapText="1"/>
    </xf>
    <xf numFmtId="0" fontId="82" fillId="2" borderId="0" xfId="0" applyFont="1" applyFill="1"/>
    <xf numFmtId="0" fontId="121" fillId="2" borderId="6" xfId="0" quotePrefix="1" applyFont="1" applyFill="1" applyBorder="1" applyAlignment="1">
      <alignment horizontal="right" vertical="top" wrapText="1"/>
    </xf>
    <xf numFmtId="1" fontId="44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left" vertical="center" wrapText="1"/>
    </xf>
    <xf numFmtId="0" fontId="46" fillId="2" borderId="6" xfId="3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center" vertical="top" wrapText="1"/>
    </xf>
    <xf numFmtId="1" fontId="122" fillId="2" borderId="6" xfId="0" quotePrefix="1" applyNumberFormat="1" applyFont="1" applyFill="1" applyBorder="1" applyAlignment="1">
      <alignment horizontal="left" vertical="center"/>
    </xf>
    <xf numFmtId="0" fontId="46" fillId="2" borderId="6" xfId="3" applyFont="1" applyFill="1" applyBorder="1" applyAlignment="1">
      <alignment horizontal="left" vertical="center" wrapText="1"/>
    </xf>
    <xf numFmtId="0" fontId="46" fillId="2" borderId="6" xfId="0" applyFont="1" applyFill="1" applyBorder="1" applyAlignment="1">
      <alignment horizontal="left" vertical="center" wrapText="1"/>
    </xf>
    <xf numFmtId="1" fontId="122" fillId="2" borderId="6" xfId="0" applyNumberFormat="1" applyFont="1" applyFill="1" applyBorder="1" applyAlignment="1">
      <alignment horizontal="left" vertical="center"/>
    </xf>
    <xf numFmtId="0" fontId="87" fillId="2" borderId="6" xfId="0" quotePrefix="1" applyFont="1" applyFill="1" applyBorder="1" applyAlignment="1">
      <alignment vertical="center" wrapText="1"/>
    </xf>
    <xf numFmtId="0" fontId="123" fillId="2" borderId="6" xfId="0" applyFont="1" applyFill="1" applyBorder="1" applyAlignment="1">
      <alignment horizontal="left" vertical="top" wrapText="1"/>
    </xf>
    <xf numFmtId="164" fontId="46" fillId="2" borderId="6" xfId="2" quotePrefix="1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46" fillId="2" borderId="6" xfId="3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right" vertical="top" wrapText="1"/>
    </xf>
    <xf numFmtId="0" fontId="124" fillId="2" borderId="0" xfId="0" applyFont="1" applyFill="1" applyAlignment="1">
      <alignment vertical="center"/>
    </xf>
    <xf numFmtId="0" fontId="125" fillId="2" borderId="0" xfId="0" applyFont="1" applyFill="1" applyAlignment="1">
      <alignment horizontal="center" vertical="top"/>
    </xf>
    <xf numFmtId="0" fontId="126" fillId="2" borderId="0" xfId="0" applyFont="1" applyFill="1" applyAlignment="1">
      <alignment vertical="top"/>
    </xf>
    <xf numFmtId="0" fontId="127" fillId="2" borderId="0" xfId="0" applyFont="1" applyFill="1" applyAlignment="1">
      <alignment vertical="top"/>
    </xf>
    <xf numFmtId="0" fontId="128" fillId="2" borderId="0" xfId="0" applyFont="1" applyFill="1" applyAlignment="1">
      <alignment horizontal="center" vertical="top"/>
    </xf>
    <xf numFmtId="0" fontId="128" fillId="2" borderId="0" xfId="0" applyFont="1" applyFill="1" applyAlignment="1">
      <alignment vertical="top"/>
    </xf>
    <xf numFmtId="14" fontId="128" fillId="2" borderId="0" xfId="0" applyNumberFormat="1" applyFont="1" applyFill="1" applyAlignment="1">
      <alignment vertical="top"/>
    </xf>
    <xf numFmtId="0" fontId="129" fillId="2" borderId="0" xfId="0" applyFont="1" applyFill="1" applyAlignment="1">
      <alignment vertical="center"/>
    </xf>
    <xf numFmtId="0" fontId="128" fillId="2" borderId="0" xfId="0" applyFont="1" applyFill="1"/>
    <xf numFmtId="0" fontId="128" fillId="2" borderId="0" xfId="0" applyFont="1" applyFill="1" applyAlignment="1">
      <alignment vertical="center"/>
    </xf>
    <xf numFmtId="0" fontId="130" fillId="2" borderId="0" xfId="0" applyFont="1" applyFill="1"/>
    <xf numFmtId="0" fontId="128" fillId="2" borderId="0" xfId="0" applyFont="1" applyFill="1" applyAlignment="1">
      <alignment horizontal="center" vertical="center"/>
    </xf>
    <xf numFmtId="0" fontId="131" fillId="2" borderId="0" xfId="0" applyFont="1" applyFill="1" applyAlignment="1"/>
    <xf numFmtId="0" fontId="112" fillId="2" borderId="0" xfId="0" applyFont="1" applyFill="1" applyAlignment="1">
      <alignment horizontal="center" vertical="top"/>
    </xf>
    <xf numFmtId="0" fontId="130" fillId="2" borderId="0" xfId="0" applyFont="1" applyFill="1" applyAlignment="1">
      <alignment vertical="top"/>
    </xf>
    <xf numFmtId="0" fontId="128" fillId="2" borderId="0" xfId="0" applyFont="1" applyFill="1" applyAlignment="1">
      <alignment horizontal="left" vertical="top"/>
    </xf>
    <xf numFmtId="0" fontId="130" fillId="2" borderId="0" xfId="0" applyFont="1" applyFill="1" applyAlignment="1">
      <alignment horizontal="left" vertical="top"/>
    </xf>
    <xf numFmtId="0" fontId="131" fillId="2" borderId="0" xfId="0" applyFont="1" applyFill="1" applyAlignment="1">
      <alignment vertical="top"/>
    </xf>
    <xf numFmtId="0" fontId="112" fillId="2" borderId="0" xfId="0" applyFont="1" applyFill="1" applyAlignment="1">
      <alignment horizontal="right" vertical="top"/>
    </xf>
    <xf numFmtId="0" fontId="131" fillId="2" borderId="0" xfId="0" applyFont="1" applyFill="1" applyAlignment="1">
      <alignment vertical="top" wrapText="1"/>
    </xf>
    <xf numFmtId="0" fontId="133" fillId="2" borderId="0" xfId="0" applyFont="1" applyFill="1" applyAlignment="1">
      <alignment vertical="top" wrapText="1"/>
    </xf>
    <xf numFmtId="0" fontId="131" fillId="2" borderId="0" xfId="0" applyFont="1" applyFill="1"/>
    <xf numFmtId="14" fontId="128" fillId="2" borderId="0" xfId="0" applyNumberFormat="1" applyFont="1" applyFill="1"/>
    <xf numFmtId="0" fontId="46" fillId="2" borderId="0" xfId="0" applyFont="1" applyFill="1"/>
    <xf numFmtId="0" fontId="41" fillId="3" borderId="6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41" fillId="3" borderId="8" xfId="0" applyFont="1" applyFill="1" applyBorder="1" applyAlignment="1">
      <alignment horizontal="center"/>
    </xf>
    <xf numFmtId="0" fontId="22" fillId="0" borderId="0" xfId="0" applyFont="1"/>
    <xf numFmtId="0" fontId="34" fillId="2" borderId="7" xfId="0" applyFont="1" applyFill="1" applyBorder="1" applyAlignment="1">
      <alignment horizontal="center" vertical="center"/>
    </xf>
    <xf numFmtId="0" fontId="137" fillId="2" borderId="7" xfId="0" applyFont="1" applyFill="1" applyBorder="1" applyAlignment="1">
      <alignment horizontal="center" vertical="center"/>
    </xf>
    <xf numFmtId="0" fontId="137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38" fillId="2" borderId="6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/>
    </xf>
    <xf numFmtId="0" fontId="43" fillId="3" borderId="6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left"/>
    </xf>
    <xf numFmtId="0" fontId="43" fillId="3" borderId="0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1" fillId="0" borderId="0" xfId="0" applyFont="1"/>
    <xf numFmtId="0" fontId="121" fillId="0" borderId="0" xfId="0" applyFont="1"/>
    <xf numFmtId="0" fontId="28" fillId="0" borderId="0" xfId="0" applyFont="1" applyBorder="1" applyAlignment="1"/>
    <xf numFmtId="0" fontId="46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140" fillId="3" borderId="0" xfId="0" applyFont="1" applyFill="1" applyBorder="1" applyAlignment="1">
      <alignment horizontal="center"/>
    </xf>
    <xf numFmtId="0" fontId="28" fillId="2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8" fillId="3" borderId="4" xfId="0" applyFont="1" applyFill="1" applyBorder="1" applyAlignment="1"/>
    <xf numFmtId="0" fontId="46" fillId="2" borderId="6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left"/>
    </xf>
    <xf numFmtId="0" fontId="141" fillId="2" borderId="6" xfId="0" applyFont="1" applyFill="1" applyBorder="1" applyAlignment="1">
      <alignment horizontal="center"/>
    </xf>
    <xf numFmtId="0" fontId="140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49" fontId="142" fillId="2" borderId="6" xfId="0" applyNumberFormat="1" applyFont="1" applyFill="1" applyBorder="1" applyAlignment="1">
      <alignment horizontal="center" vertical="center" wrapText="1"/>
    </xf>
    <xf numFmtId="0" fontId="142" fillId="2" borderId="6" xfId="0" applyFont="1" applyFill="1" applyBorder="1" applyAlignment="1">
      <alignment horizontal="center" vertical="center" wrapText="1"/>
    </xf>
    <xf numFmtId="0" fontId="141" fillId="3" borderId="6" xfId="0" applyFont="1" applyFill="1" applyBorder="1" applyAlignment="1">
      <alignment horizontal="center"/>
    </xf>
    <xf numFmtId="49" fontId="50" fillId="2" borderId="6" xfId="0" applyNumberFormat="1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46" fillId="2" borderId="3" xfId="0" applyFont="1" applyFill="1" applyBorder="1" applyAlignment="1">
      <alignment horizontal="left"/>
    </xf>
    <xf numFmtId="49" fontId="46" fillId="2" borderId="6" xfId="0" applyNumberFormat="1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28" fillId="0" borderId="0" xfId="0" applyFont="1"/>
    <xf numFmtId="0" fontId="46" fillId="2" borderId="0" xfId="0" applyFont="1" applyFill="1" applyAlignment="1">
      <alignment horizontal="left"/>
    </xf>
    <xf numFmtId="0" fontId="49" fillId="0" borderId="0" xfId="0" applyFont="1"/>
    <xf numFmtId="49" fontId="9" fillId="2" borderId="6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8" fillId="2" borderId="6" xfId="0" applyFont="1" applyFill="1" applyBorder="1" applyAlignment="1">
      <alignment vertical="center"/>
    </xf>
    <xf numFmtId="0" fontId="145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145" fillId="3" borderId="0" xfId="0" applyFont="1" applyFill="1" applyBorder="1" applyAlignment="1">
      <alignment horizontal="center"/>
    </xf>
    <xf numFmtId="0" fontId="145" fillId="3" borderId="8" xfId="0" applyFont="1" applyFill="1" applyBorder="1" applyAlignment="1">
      <alignment horizontal="center"/>
    </xf>
    <xf numFmtId="0" fontId="138" fillId="0" borderId="0" xfId="0" applyFont="1"/>
    <xf numFmtId="0" fontId="39" fillId="3" borderId="8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0" fontId="36" fillId="2" borderId="0" xfId="0" applyFont="1" applyFill="1"/>
    <xf numFmtId="17" fontId="146" fillId="2" borderId="0" xfId="0" quotePrefix="1" applyNumberFormat="1" applyFont="1" applyFill="1" applyBorder="1" applyAlignment="1">
      <alignment vertical="center" wrapText="1"/>
    </xf>
    <xf numFmtId="49" fontId="28" fillId="2" borderId="6" xfId="0" applyNumberFormat="1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49" fontId="141" fillId="2" borderId="6" xfId="0" applyNumberFormat="1" applyFont="1" applyFill="1" applyBorder="1" applyAlignment="1">
      <alignment horizontal="center"/>
    </xf>
    <xf numFmtId="49" fontId="147" fillId="2" borderId="6" xfId="0" applyNumberFormat="1" applyFont="1" applyFill="1" applyBorder="1" applyAlignment="1">
      <alignment horizontal="center"/>
    </xf>
    <xf numFmtId="0" fontId="148" fillId="2" borderId="6" xfId="0" applyFont="1" applyFill="1" applyBorder="1" applyAlignment="1">
      <alignment horizontal="center"/>
    </xf>
    <xf numFmtId="0" fontId="137" fillId="2" borderId="9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137" fillId="2" borderId="6" xfId="0" applyFont="1" applyFill="1" applyBorder="1" applyAlignment="1">
      <alignment horizontal="center" vertical="center"/>
    </xf>
    <xf numFmtId="0" fontId="146" fillId="2" borderId="4" xfId="0" applyFont="1" applyFill="1" applyBorder="1" applyAlignment="1">
      <alignment vertical="center" wrapText="1"/>
    </xf>
    <xf numFmtId="17" fontId="146" fillId="2" borderId="4" xfId="0" applyNumberFormat="1" applyFont="1" applyFill="1" applyBorder="1" applyAlignment="1">
      <alignment vertical="center" wrapText="1"/>
    </xf>
    <xf numFmtId="17" fontId="146" fillId="2" borderId="4" xfId="0" quotePrefix="1" applyNumberFormat="1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center"/>
    </xf>
    <xf numFmtId="0" fontId="141" fillId="2" borderId="2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140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45" fillId="3" borderId="6" xfId="0" applyFont="1" applyFill="1" applyBorder="1" applyAlignment="1">
      <alignment horizontal="center"/>
    </xf>
    <xf numFmtId="0" fontId="36" fillId="2" borderId="6" xfId="0" applyFont="1" applyFill="1" applyBorder="1"/>
    <xf numFmtId="0" fontId="48" fillId="2" borderId="15" xfId="0" applyFont="1" applyFill="1" applyBorder="1" applyAlignment="1">
      <alignment horizontal="center"/>
    </xf>
    <xf numFmtId="0" fontId="2" fillId="2" borderId="0" xfId="0" applyFont="1" applyFill="1" applyBorder="1"/>
    <xf numFmtId="0" fontId="54" fillId="0" borderId="0" xfId="0" applyFont="1" applyBorder="1"/>
    <xf numFmtId="0" fontId="57" fillId="0" borderId="0" xfId="0" applyFont="1" applyBorder="1"/>
    <xf numFmtId="0" fontId="0" fillId="0" borderId="0" xfId="0" applyBorder="1"/>
    <xf numFmtId="0" fontId="22" fillId="2" borderId="0" xfId="0" applyFont="1" applyFill="1" applyBorder="1"/>
    <xf numFmtId="3" fontId="0" fillId="0" borderId="0" xfId="0" applyNumberFormat="1" applyBorder="1"/>
    <xf numFmtId="3" fontId="7" fillId="3" borderId="4" xfId="0" applyNumberFormat="1" applyFont="1" applyFill="1" applyBorder="1" applyAlignment="1">
      <alignment horizontal="center"/>
    </xf>
    <xf numFmtId="3" fontId="41" fillId="3" borderId="4" xfId="0" applyNumberFormat="1" applyFont="1" applyFill="1" applyBorder="1" applyAlignment="1">
      <alignment horizontal="center"/>
    </xf>
    <xf numFmtId="3" fontId="43" fillId="3" borderId="4" xfId="0" applyNumberFormat="1" applyFont="1" applyFill="1" applyBorder="1" applyAlignment="1">
      <alignment horizontal="center"/>
    </xf>
    <xf numFmtId="3" fontId="145" fillId="3" borderId="4" xfId="0" applyNumberFormat="1" applyFont="1" applyFill="1" applyBorder="1" applyAlignment="1">
      <alignment horizontal="center"/>
    </xf>
    <xf numFmtId="49" fontId="138" fillId="2" borderId="4" xfId="0" applyNumberFormat="1" applyFont="1" applyFill="1" applyBorder="1" applyAlignment="1">
      <alignment horizontal="center" vertical="center"/>
    </xf>
    <xf numFmtId="0" fontId="137" fillId="2" borderId="2" xfId="0" applyFont="1" applyFill="1" applyBorder="1" applyAlignment="1">
      <alignment horizontal="left" vertical="top" wrapText="1"/>
    </xf>
    <xf numFmtId="49" fontId="46" fillId="2" borderId="2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144" fillId="2" borderId="0" xfId="0" applyFont="1" applyFill="1" applyBorder="1" applyAlignment="1">
      <alignment horizontal="left"/>
    </xf>
    <xf numFmtId="0" fontId="46" fillId="2" borderId="3" xfId="0" applyFont="1" applyFill="1" applyBorder="1" applyAlignment="1">
      <alignment horizontal="center"/>
    </xf>
    <xf numFmtId="0" fontId="138" fillId="2" borderId="6" xfId="0" applyFont="1" applyFill="1" applyBorder="1" applyAlignment="1">
      <alignment horizontal="center"/>
    </xf>
    <xf numFmtId="0" fontId="137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62" fillId="2" borderId="0" xfId="0" applyFont="1" applyFill="1" applyBorder="1" applyAlignment="1">
      <alignment horizontal="left"/>
    </xf>
    <xf numFmtId="49" fontId="138" fillId="2" borderId="16" xfId="0" applyNumberFormat="1" applyFont="1" applyFill="1" applyBorder="1" applyAlignment="1">
      <alignment horizontal="center" vertical="center"/>
    </xf>
    <xf numFmtId="0" fontId="46" fillId="2" borderId="4" xfId="0" applyFont="1" applyFill="1" applyBorder="1" applyAlignment="1"/>
    <xf numFmtId="0" fontId="28" fillId="2" borderId="6" xfId="0" applyFont="1" applyFill="1" applyBorder="1" applyAlignment="1"/>
    <xf numFmtId="49" fontId="46" fillId="2" borderId="6" xfId="0" applyNumberFormat="1" applyFont="1" applyFill="1" applyBorder="1" applyAlignment="1">
      <alignment vertical="center" wrapText="1"/>
    </xf>
    <xf numFmtId="49" fontId="46" fillId="2" borderId="2" xfId="0" applyNumberFormat="1" applyFont="1" applyFill="1" applyBorder="1" applyAlignment="1">
      <alignment vertical="center" wrapText="1"/>
    </xf>
    <xf numFmtId="49" fontId="50" fillId="2" borderId="6" xfId="0" applyNumberFormat="1" applyFont="1" applyFill="1" applyBorder="1" applyAlignment="1">
      <alignment vertical="center" wrapText="1"/>
    </xf>
    <xf numFmtId="49" fontId="142" fillId="2" borderId="6" xfId="0" applyNumberFormat="1" applyFont="1" applyFill="1" applyBorder="1" applyAlignment="1">
      <alignment vertical="center" wrapText="1"/>
    </xf>
    <xf numFmtId="0" fontId="33" fillId="2" borderId="0" xfId="0" applyFont="1" applyFill="1" applyBorder="1" applyAlignment="1"/>
    <xf numFmtId="0" fontId="46" fillId="2" borderId="3" xfId="0" applyFont="1" applyFill="1" applyBorder="1" applyAlignment="1"/>
    <xf numFmtId="0" fontId="46" fillId="2" borderId="0" xfId="0" applyFont="1" applyFill="1" applyAlignment="1"/>
    <xf numFmtId="49" fontId="137" fillId="2" borderId="6" xfId="0" applyNumberFormat="1" applyFont="1" applyFill="1" applyBorder="1" applyAlignment="1">
      <alignment horizontal="left" vertical="center" wrapText="1"/>
    </xf>
    <xf numFmtId="49" fontId="46" fillId="2" borderId="6" xfId="0" applyNumberFormat="1" applyFont="1" applyFill="1" applyBorder="1" applyAlignment="1">
      <alignment horizontal="center" vertical="top" wrapText="1"/>
    </xf>
    <xf numFmtId="0" fontId="46" fillId="2" borderId="6" xfId="0" applyFont="1" applyFill="1" applyBorder="1" applyAlignment="1">
      <alignment horizontal="center" vertical="top" wrapText="1"/>
    </xf>
    <xf numFmtId="49" fontId="46" fillId="2" borderId="6" xfId="0" applyNumberFormat="1" applyFont="1" applyFill="1" applyBorder="1" applyAlignment="1">
      <alignment vertical="top" wrapText="1"/>
    </xf>
    <xf numFmtId="0" fontId="46" fillId="2" borderId="6" xfId="0" applyFont="1" applyFill="1" applyBorder="1" applyAlignment="1">
      <alignment horizontal="center" vertical="top"/>
    </xf>
    <xf numFmtId="49" fontId="148" fillId="2" borderId="6" xfId="0" applyNumberFormat="1" applyFont="1" applyFill="1" applyBorder="1" applyAlignment="1">
      <alignment horizontal="center"/>
    </xf>
    <xf numFmtId="17" fontId="150" fillId="2" borderId="0" xfId="0" quotePrefix="1" applyNumberFormat="1" applyFont="1" applyFill="1" applyBorder="1" applyAlignment="1">
      <alignment vertical="center" wrapText="1"/>
    </xf>
    <xf numFmtId="0" fontId="151" fillId="2" borderId="0" xfId="0" applyFont="1" applyFill="1" applyBorder="1" applyAlignment="1">
      <alignment horizontal="center"/>
    </xf>
    <xf numFmtId="0" fontId="151" fillId="2" borderId="8" xfId="0" applyFont="1" applyFill="1" applyBorder="1" applyAlignment="1">
      <alignment horizontal="center"/>
    </xf>
    <xf numFmtId="0" fontId="150" fillId="2" borderId="0" xfId="0" applyFont="1" applyFill="1"/>
    <xf numFmtId="0" fontId="146" fillId="2" borderId="0" xfId="5" applyFont="1" applyFill="1" applyAlignment="1">
      <alignment horizontal="left" vertical="center"/>
    </xf>
    <xf numFmtId="0" fontId="53" fillId="2" borderId="0" xfId="5" applyFont="1" applyFill="1"/>
    <xf numFmtId="0" fontId="53" fillId="0" borderId="0" xfId="5" applyFont="1" applyFill="1"/>
    <xf numFmtId="0" fontId="53" fillId="0" borderId="0" xfId="5" applyFont="1" applyFill="1" applyBorder="1" applyAlignment="1">
      <alignment horizontal="center"/>
    </xf>
    <xf numFmtId="0" fontId="53" fillId="2" borderId="0" xfId="5" applyFont="1" applyFill="1" applyBorder="1" applyAlignment="1">
      <alignment horizontal="center"/>
    </xf>
    <xf numFmtId="0" fontId="53" fillId="2" borderId="0" xfId="5" applyFont="1" applyFill="1" applyAlignment="1">
      <alignment horizontal="center"/>
    </xf>
    <xf numFmtId="0" fontId="153" fillId="0" borderId="2" xfId="5" applyFont="1" applyFill="1" applyBorder="1" applyAlignment="1">
      <alignment horizontal="center" vertical="center"/>
    </xf>
    <xf numFmtId="0" fontId="94" fillId="0" borderId="2" xfId="5" applyFont="1" applyFill="1" applyBorder="1" applyAlignment="1">
      <alignment horizontal="center" vertical="center"/>
    </xf>
    <xf numFmtId="0" fontId="33" fillId="0" borderId="0" xfId="5" applyFont="1" applyFill="1" applyAlignment="1">
      <alignment horizontal="center"/>
    </xf>
    <xf numFmtId="0" fontId="153" fillId="0" borderId="7" xfId="5" applyFont="1" applyFill="1" applyBorder="1" applyAlignment="1">
      <alignment horizontal="center" vertical="center"/>
    </xf>
    <xf numFmtId="0" fontId="146" fillId="0" borderId="7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/>
    </xf>
    <xf numFmtId="0" fontId="156" fillId="0" borderId="0" xfId="5" applyFont="1" applyFill="1"/>
    <xf numFmtId="0" fontId="46" fillId="0" borderId="6" xfId="5" applyFont="1" applyFill="1" applyBorder="1" applyAlignment="1">
      <alignment horizontal="center"/>
    </xf>
    <xf numFmtId="0" fontId="10" fillId="2" borderId="6" xfId="5" applyFont="1" applyFill="1" applyBorder="1"/>
    <xf numFmtId="0" fontId="10" fillId="2" borderId="7" xfId="5" applyFont="1" applyFill="1" applyBorder="1" applyAlignment="1">
      <alignment horizontal="center"/>
    </xf>
    <xf numFmtId="0" fontId="146" fillId="0" borderId="6" xfId="5" applyFont="1" applyFill="1" applyBorder="1" applyAlignment="1">
      <alignment horizontal="center"/>
    </xf>
    <xf numFmtId="0" fontId="10" fillId="0" borderId="6" xfId="5" applyFont="1" applyFill="1" applyBorder="1"/>
    <xf numFmtId="0" fontId="10" fillId="0" borderId="6" xfId="5" applyFont="1" applyFill="1" applyBorder="1" applyAlignment="1">
      <alignment horizontal="center"/>
    </xf>
    <xf numFmtId="14" fontId="10" fillId="2" borderId="6" xfId="5" applyNumberFormat="1" applyFont="1" applyFill="1" applyBorder="1" applyAlignment="1">
      <alignment horizontal="center"/>
    </xf>
    <xf numFmtId="0" fontId="146" fillId="2" borderId="6" xfId="5" applyFont="1" applyFill="1" applyBorder="1" applyAlignment="1">
      <alignment horizontal="left" vertical="center"/>
    </xf>
    <xf numFmtId="0" fontId="156" fillId="2" borderId="0" xfId="5" applyFont="1" applyFill="1"/>
    <xf numFmtId="0" fontId="10" fillId="2" borderId="6" xfId="5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5" fillId="0" borderId="6" xfId="5" applyFont="1" applyFill="1" applyBorder="1"/>
    <xf numFmtId="0" fontId="5" fillId="0" borderId="0" xfId="5" applyFont="1" applyFill="1"/>
    <xf numFmtId="0" fontId="5" fillId="2" borderId="0" xfId="5" applyFont="1" applyFill="1"/>
    <xf numFmtId="0" fontId="146" fillId="2" borderId="2" xfId="5" applyFont="1" applyFill="1" applyBorder="1" applyAlignment="1">
      <alignment horizontal="left" vertical="center"/>
    </xf>
    <xf numFmtId="0" fontId="146" fillId="2" borderId="7" xfId="5" applyFont="1" applyFill="1" applyBorder="1" applyAlignment="1">
      <alignment horizontal="left" vertical="center"/>
    </xf>
    <xf numFmtId="0" fontId="5" fillId="0" borderId="6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vertical="center" wrapText="1"/>
    </xf>
    <xf numFmtId="14" fontId="146" fillId="2" borderId="6" xfId="5" applyNumberFormat="1" applyFont="1" applyFill="1" applyBorder="1" applyAlignment="1">
      <alignment horizontal="center"/>
    </xf>
    <xf numFmtId="0" fontId="15" fillId="2" borderId="6" xfId="5" applyFont="1" applyFill="1" applyBorder="1" applyAlignment="1">
      <alignment horizontal="left" vertical="center"/>
    </xf>
    <xf numFmtId="14" fontId="146" fillId="2" borderId="6" xfId="5" applyNumberFormat="1" applyFont="1" applyFill="1" applyBorder="1" applyAlignment="1">
      <alignment horizontal="left" vertical="center"/>
    </xf>
    <xf numFmtId="14" fontId="150" fillId="2" borderId="6" xfId="5" applyNumberFormat="1" applyFont="1" applyFill="1" applyBorder="1" applyAlignment="1">
      <alignment horizontal="center"/>
    </xf>
    <xf numFmtId="0" fontId="146" fillId="2" borderId="6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10" fillId="2" borderId="6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146" fillId="0" borderId="6" xfId="5" applyFont="1" applyFill="1" applyBorder="1"/>
    <xf numFmtId="0" fontId="146" fillId="2" borderId="6" xfId="5" applyFont="1" applyFill="1" applyBorder="1"/>
    <xf numFmtId="0" fontId="5" fillId="0" borderId="0" xfId="5" applyFont="1"/>
    <xf numFmtId="0" fontId="15" fillId="0" borderId="0" xfId="5" applyFont="1"/>
    <xf numFmtId="0" fontId="5" fillId="0" borderId="0" xfId="5" applyFont="1" applyFill="1" applyAlignment="1">
      <alignment horizontal="center"/>
    </xf>
    <xf numFmtId="0" fontId="44" fillId="0" borderId="0" xfId="5" applyFont="1" applyAlignment="1"/>
    <xf numFmtId="0" fontId="44" fillId="2" borderId="0" xfId="5" applyFont="1" applyFill="1" applyAlignment="1"/>
    <xf numFmtId="0" fontId="29" fillId="2" borderId="0" xfId="5" applyFont="1" applyFill="1" applyAlignment="1">
      <alignment horizontal="left" vertical="center"/>
    </xf>
    <xf numFmtId="0" fontId="44" fillId="0" borderId="0" xfId="5" applyFont="1" applyAlignment="1">
      <alignment horizontal="center"/>
    </xf>
    <xf numFmtId="0" fontId="44" fillId="2" borderId="0" xfId="5" applyFont="1" applyFill="1"/>
    <xf numFmtId="0" fontId="44" fillId="0" borderId="0" xfId="5" applyFont="1"/>
    <xf numFmtId="0" fontId="29" fillId="0" borderId="0" xfId="5" applyFont="1"/>
    <xf numFmtId="0" fontId="4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46" fillId="0" borderId="0" xfId="5" applyFont="1" applyFill="1"/>
    <xf numFmtId="0" fontId="46" fillId="2" borderId="0" xfId="5" applyFont="1" applyFill="1"/>
    <xf numFmtId="0" fontId="33" fillId="2" borderId="0" xfId="5" applyFont="1" applyFill="1" applyAlignment="1">
      <alignment horizontal="left"/>
    </xf>
    <xf numFmtId="0" fontId="44" fillId="0" borderId="0" xfId="5" applyFont="1" applyFill="1"/>
    <xf numFmtId="0" fontId="29" fillId="2" borderId="0" xfId="5" applyFont="1" applyFill="1" applyAlignment="1">
      <alignment horizontal="left"/>
    </xf>
    <xf numFmtId="0" fontId="44" fillId="0" borderId="0" xfId="5" applyFont="1" applyAlignment="1">
      <alignment vertical="center"/>
    </xf>
    <xf numFmtId="0" fontId="10" fillId="0" borderId="0" xfId="5" applyFont="1" applyFill="1"/>
    <xf numFmtId="0" fontId="10" fillId="2" borderId="0" xfId="5" applyFont="1" applyFill="1"/>
    <xf numFmtId="0" fontId="10" fillId="2" borderId="0" xfId="5" applyFont="1" applyFill="1" applyAlignment="1">
      <alignment horizontal="center"/>
    </xf>
    <xf numFmtId="0" fontId="146" fillId="0" borderId="0" xfId="5" applyFont="1" applyFill="1"/>
    <xf numFmtId="0" fontId="10" fillId="0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160" fillId="2" borderId="0" xfId="5" applyFont="1" applyFill="1" applyAlignment="1"/>
    <xf numFmtId="0" fontId="160" fillId="0" borderId="0" xfId="5" applyFont="1" applyAlignment="1"/>
    <xf numFmtId="0" fontId="5" fillId="2" borderId="0" xfId="5" applyFont="1" applyFill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44" fillId="2" borderId="0" xfId="5" applyFont="1" applyFill="1" applyAlignment="1">
      <alignment vertical="center"/>
    </xf>
    <xf numFmtId="0" fontId="49" fillId="2" borderId="0" xfId="5" applyFont="1" applyFill="1" applyAlignment="1">
      <alignment horizontal="center"/>
    </xf>
    <xf numFmtId="0" fontId="94" fillId="2" borderId="0" xfId="5" applyFont="1" applyFill="1"/>
    <xf numFmtId="0" fontId="94" fillId="0" borderId="0" xfId="5" applyFont="1" applyFill="1"/>
    <xf numFmtId="0" fontId="46" fillId="2" borderId="0" xfId="5" applyFont="1" applyFill="1" applyBorder="1" applyAlignment="1">
      <alignment horizontal="center" vertical="center"/>
    </xf>
    <xf numFmtId="0" fontId="33" fillId="2" borderId="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/>
    </xf>
    <xf numFmtId="0" fontId="33" fillId="2" borderId="0" xfId="5" applyFont="1" applyFill="1"/>
    <xf numFmtId="0" fontId="6" fillId="2" borderId="1" xfId="5" applyFont="1" applyFill="1" applyBorder="1" applyAlignment="1">
      <alignment horizontal="center"/>
    </xf>
    <xf numFmtId="0" fontId="94" fillId="2" borderId="1" xfId="5" applyFont="1" applyFill="1" applyBorder="1" applyAlignment="1">
      <alignment horizontal="center"/>
    </xf>
    <xf numFmtId="0" fontId="146" fillId="2" borderId="1" xfId="5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/>
    </xf>
    <xf numFmtId="0" fontId="146" fillId="2" borderId="0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/>
    </xf>
    <xf numFmtId="0" fontId="146" fillId="2" borderId="3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 wrapText="1"/>
    </xf>
    <xf numFmtId="0" fontId="6" fillId="2" borderId="0" xfId="5" applyFont="1" applyFill="1" applyAlignment="1">
      <alignment horizontal="center"/>
    </xf>
    <xf numFmtId="0" fontId="94" fillId="2" borderId="6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53" fillId="2" borderId="6" xfId="5" applyFont="1" applyFill="1" applyBorder="1" applyAlignment="1">
      <alignment horizontal="center" vertical="center" wrapText="1"/>
    </xf>
    <xf numFmtId="0" fontId="162" fillId="2" borderId="6" xfId="5" applyFont="1" applyFill="1" applyBorder="1" applyAlignment="1">
      <alignment horizontal="center" vertical="center"/>
    </xf>
    <xf numFmtId="0" fontId="153" fillId="2" borderId="6" xfId="5" applyFont="1" applyFill="1" applyBorder="1" applyAlignment="1">
      <alignment horizontal="center" vertical="center"/>
    </xf>
    <xf numFmtId="0" fontId="153" fillId="2" borderId="0" xfId="5" applyFont="1" applyFill="1" applyAlignment="1">
      <alignment vertical="center"/>
    </xf>
    <xf numFmtId="0" fontId="153" fillId="2" borderId="2" xfId="5" applyFont="1" applyFill="1" applyBorder="1" applyAlignment="1">
      <alignment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153" fillId="2" borderId="6" xfId="5" applyFont="1" applyFill="1" applyBorder="1"/>
    <xf numFmtId="0" fontId="163" fillId="0" borderId="6" xfId="5" applyFont="1" applyBorder="1" applyAlignment="1">
      <alignment horizontal="center"/>
    </xf>
    <xf numFmtId="0" fontId="153" fillId="2" borderId="3" xfId="5" applyFont="1" applyFill="1" applyBorder="1" applyAlignment="1">
      <alignment horizontal="center" vertical="center"/>
    </xf>
    <xf numFmtId="49" fontId="10" fillId="2" borderId="6" xfId="5" applyNumberFormat="1" applyFont="1" applyFill="1" applyBorder="1" applyAlignment="1">
      <alignment horizontal="center" vertical="center" wrapText="1"/>
    </xf>
    <xf numFmtId="0" fontId="164" fillId="2" borderId="6" xfId="5" applyFont="1" applyFill="1" applyBorder="1" applyAlignment="1">
      <alignment horizontal="center" vertical="top" wrapText="1"/>
    </xf>
    <xf numFmtId="0" fontId="153" fillId="2" borderId="6" xfId="5" applyFont="1" applyFill="1" applyBorder="1" applyAlignment="1">
      <alignment horizontal="center"/>
    </xf>
    <xf numFmtId="0" fontId="153" fillId="2" borderId="0" xfId="5" applyFont="1" applyFill="1"/>
    <xf numFmtId="0" fontId="163" fillId="2" borderId="6" xfId="5" applyFont="1" applyFill="1" applyBorder="1" applyAlignment="1">
      <alignment horizontal="center"/>
    </xf>
    <xf numFmtId="0" fontId="138" fillId="2" borderId="6" xfId="5" applyFont="1" applyFill="1" applyBorder="1" applyAlignment="1">
      <alignment horizontal="center" vertical="top" wrapText="1"/>
    </xf>
    <xf numFmtId="0" fontId="162" fillId="2" borderId="6" xfId="5" applyFont="1" applyFill="1" applyBorder="1" applyAlignment="1">
      <alignment horizontal="center"/>
    </xf>
    <xf numFmtId="0" fontId="165" fillId="2" borderId="6" xfId="5" applyFont="1" applyFill="1" applyBorder="1" applyAlignment="1">
      <alignment horizontal="center" vertical="top" wrapText="1"/>
    </xf>
    <xf numFmtId="0" fontId="94" fillId="2" borderId="6" xfId="5" applyFont="1" applyFill="1" applyBorder="1" applyAlignment="1">
      <alignment horizontal="center"/>
    </xf>
    <xf numFmtId="0" fontId="153" fillId="2" borderId="0" xfId="5" applyFont="1" applyFill="1" applyBorder="1"/>
    <xf numFmtId="0" fontId="153" fillId="2" borderId="4" xfId="5" applyFont="1" applyFill="1" applyBorder="1"/>
    <xf numFmtId="0" fontId="138" fillId="2" borderId="3" xfId="5" applyFont="1" applyFill="1" applyBorder="1" applyAlignment="1">
      <alignment horizontal="center" vertical="top" wrapText="1"/>
    </xf>
    <xf numFmtId="0" fontId="166" fillId="2" borderId="6" xfId="5" applyFont="1" applyFill="1" applyBorder="1" applyAlignment="1">
      <alignment horizontal="center" vertical="top" wrapText="1"/>
    </xf>
    <xf numFmtId="0" fontId="10" fillId="2" borderId="3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vertical="top" wrapText="1"/>
    </xf>
    <xf numFmtId="0" fontId="10" fillId="2" borderId="6" xfId="5" applyFont="1" applyFill="1" applyBorder="1" applyAlignment="1">
      <alignment horizontal="center" vertical="top" wrapText="1"/>
    </xf>
    <xf numFmtId="0" fontId="152" fillId="2" borderId="6" xfId="5" applyFont="1" applyFill="1" applyBorder="1" applyAlignment="1">
      <alignment horizontal="center"/>
    </xf>
    <xf numFmtId="0" fontId="164" fillId="2" borderId="6" xfId="5" applyFont="1" applyFill="1" applyBorder="1" applyAlignment="1">
      <alignment horizontal="center" vertical="top"/>
    </xf>
    <xf numFmtId="0" fontId="167" fillId="0" borderId="6" xfId="5" applyFont="1" applyBorder="1" applyAlignment="1">
      <alignment horizontal="center" vertical="center" wrapText="1"/>
    </xf>
    <xf numFmtId="0" fontId="94" fillId="2" borderId="6" xfId="5" applyFont="1" applyFill="1" applyBorder="1" applyAlignment="1">
      <alignment vertical="center" wrapText="1"/>
    </xf>
    <xf numFmtId="0" fontId="6" fillId="2" borderId="6" xfId="5" applyFont="1" applyFill="1" applyBorder="1" applyAlignment="1">
      <alignment horizontal="center" vertical="center" wrapText="1"/>
    </xf>
    <xf numFmtId="0" fontId="94" fillId="2" borderId="6" xfId="5" applyFont="1" applyFill="1" applyBorder="1"/>
    <xf numFmtId="0" fontId="94" fillId="2" borderId="3" xfId="5" applyFont="1" applyFill="1" applyBorder="1" applyAlignment="1">
      <alignment horizontal="center" vertical="center"/>
    </xf>
    <xf numFmtId="0" fontId="146" fillId="2" borderId="3" xfId="5" applyFont="1" applyFill="1" applyBorder="1" applyAlignment="1">
      <alignment horizontal="center" vertical="top" wrapText="1"/>
    </xf>
    <xf numFmtId="0" fontId="168" fillId="2" borderId="6" xfId="5" applyFont="1" applyFill="1" applyBorder="1" applyAlignment="1">
      <alignment horizontal="center" vertical="top" wrapText="1"/>
    </xf>
    <xf numFmtId="0" fontId="38" fillId="2" borderId="0" xfId="5" applyFont="1" applyFill="1"/>
    <xf numFmtId="0" fontId="38" fillId="2" borderId="0" xfId="5" applyFont="1" applyFill="1" applyAlignment="1">
      <alignment horizontal="center"/>
    </xf>
    <xf numFmtId="0" fontId="153" fillId="2" borderId="0" xfId="5" applyFont="1" applyFill="1" applyAlignment="1">
      <alignment horizontal="center"/>
    </xf>
    <xf numFmtId="0" fontId="10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/>
    </xf>
    <xf numFmtId="0" fontId="94" fillId="2" borderId="0" xfId="5" applyFont="1" applyFill="1" applyBorder="1" applyAlignment="1">
      <alignment horizontal="center"/>
    </xf>
    <xf numFmtId="0" fontId="146" fillId="2" borderId="0" xfId="5" applyFont="1" applyFill="1" applyBorder="1"/>
    <xf numFmtId="0" fontId="169" fillId="2" borderId="6" xfId="5" applyFont="1" applyFill="1" applyBorder="1" applyAlignment="1">
      <alignment horizontal="center"/>
    </xf>
    <xf numFmtId="0" fontId="94" fillId="2" borderId="4" xfId="5" applyFont="1" applyFill="1" applyBorder="1" applyAlignment="1">
      <alignment horizontal="center"/>
    </xf>
    <xf numFmtId="0" fontId="174" fillId="2" borderId="6" xfId="6" applyFont="1" applyFill="1" applyBorder="1" applyAlignment="1">
      <alignment horizontal="justify" vertical="center" wrapText="1"/>
    </xf>
    <xf numFmtId="0" fontId="175" fillId="2" borderId="6" xfId="2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/>
    </xf>
    <xf numFmtId="49" fontId="23" fillId="2" borderId="7" xfId="0" applyNumberFormat="1" applyFont="1" applyFill="1" applyBorder="1" applyAlignment="1">
      <alignment horizontal="center"/>
    </xf>
    <xf numFmtId="49" fontId="47" fillId="2" borderId="7" xfId="0" applyNumberFormat="1" applyFont="1" applyFill="1" applyBorder="1" applyAlignment="1">
      <alignment horizontal="center"/>
    </xf>
    <xf numFmtId="0" fontId="138" fillId="2" borderId="7" xfId="0" applyFont="1" applyFill="1" applyBorder="1" applyAlignment="1">
      <alignment horizontal="center"/>
    </xf>
    <xf numFmtId="0" fontId="137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center"/>
    </xf>
    <xf numFmtId="49" fontId="23" fillId="2" borderId="18" xfId="0" applyNumberFormat="1" applyFont="1" applyFill="1" applyBorder="1" applyAlignment="1">
      <alignment horizontal="center"/>
    </xf>
    <xf numFmtId="49" fontId="47" fillId="2" borderId="18" xfId="0" applyNumberFormat="1" applyFont="1" applyFill="1" applyBorder="1" applyAlignment="1">
      <alignment horizontal="center"/>
    </xf>
    <xf numFmtId="0" fontId="138" fillId="2" borderId="18" xfId="0" applyFont="1" applyFill="1" applyBorder="1" applyAlignment="1">
      <alignment horizontal="center"/>
    </xf>
    <xf numFmtId="49" fontId="46" fillId="2" borderId="18" xfId="0" applyNumberFormat="1" applyFont="1" applyFill="1" applyBorder="1" applyAlignment="1">
      <alignment vertical="top" wrapText="1"/>
    </xf>
    <xf numFmtId="0" fontId="10" fillId="2" borderId="18" xfId="0" quotePrefix="1" applyFont="1" applyFill="1" applyBorder="1" applyAlignment="1">
      <alignment horizontal="left" vertical="top" wrapText="1"/>
    </xf>
    <xf numFmtId="0" fontId="46" fillId="2" borderId="18" xfId="0" applyFont="1" applyFill="1" applyBorder="1" applyAlignment="1">
      <alignment horizontal="center" vertical="top"/>
    </xf>
    <xf numFmtId="49" fontId="46" fillId="2" borderId="18" xfId="0" applyNumberFormat="1" applyFont="1" applyFill="1" applyBorder="1" applyAlignment="1">
      <alignment horizontal="center" vertical="top" wrapText="1"/>
    </xf>
    <xf numFmtId="0" fontId="139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 vertical="center" wrapText="1"/>
    </xf>
    <xf numFmtId="17" fontId="33" fillId="2" borderId="6" xfId="0" applyNumberFormat="1" applyFont="1" applyFill="1" applyBorder="1" applyAlignment="1">
      <alignment horizontal="left" vertical="center" wrapText="1"/>
    </xf>
    <xf numFmtId="17" fontId="33" fillId="2" borderId="6" xfId="0" quotePrefix="1" applyNumberFormat="1" applyFont="1" applyFill="1" applyBorder="1" applyAlignment="1">
      <alignment horizontal="left" vertical="center" wrapText="1"/>
    </xf>
    <xf numFmtId="17" fontId="33" fillId="2" borderId="2" xfId="0" quotePrefix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17" fontId="28" fillId="2" borderId="6" xfId="0" applyNumberFormat="1" applyFont="1" applyFill="1" applyBorder="1" applyAlignment="1">
      <alignment horizontal="left" vertical="center" wrapText="1"/>
    </xf>
    <xf numFmtId="17" fontId="28" fillId="2" borderId="6" xfId="0" quotePrefix="1" applyNumberFormat="1" applyFont="1" applyFill="1" applyBorder="1" applyAlignment="1">
      <alignment horizontal="left" vertical="center" wrapText="1"/>
    </xf>
    <xf numFmtId="0" fontId="141" fillId="2" borderId="6" xfId="0" applyFont="1" applyFill="1" applyBorder="1" applyAlignment="1">
      <alignment horizontal="left" vertical="center" wrapText="1"/>
    </xf>
    <xf numFmtId="0" fontId="94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/>
    </xf>
    <xf numFmtId="0" fontId="143" fillId="2" borderId="0" xfId="0" applyFont="1" applyFill="1" applyBorder="1" applyAlignment="1">
      <alignment horizontal="left"/>
    </xf>
    <xf numFmtId="0" fontId="139" fillId="2" borderId="3" xfId="0" applyFont="1" applyFill="1" applyBorder="1" applyAlignment="1">
      <alignment horizontal="left"/>
    </xf>
    <xf numFmtId="0" fontId="49" fillId="2" borderId="0" xfId="0" applyFont="1" applyFill="1" applyAlignment="1">
      <alignment horizontal="left"/>
    </xf>
    <xf numFmtId="0" fontId="139" fillId="3" borderId="5" xfId="0" applyFont="1" applyFill="1" applyBorder="1" applyAlignment="1"/>
    <xf numFmtId="0" fontId="139" fillId="3" borderId="4" xfId="0" applyFont="1" applyFill="1" applyBorder="1" applyAlignment="1"/>
    <xf numFmtId="0" fontId="137" fillId="2" borderId="19" xfId="0" applyFont="1" applyFill="1" applyBorder="1" applyAlignment="1">
      <alignment horizontal="center" vertical="center"/>
    </xf>
    <xf numFmtId="0" fontId="150" fillId="2" borderId="6" xfId="0" applyFont="1" applyFill="1" applyBorder="1" applyAlignment="1">
      <alignment horizontal="center" vertical="center"/>
    </xf>
    <xf numFmtId="1" fontId="146" fillId="2" borderId="6" xfId="0" applyNumberFormat="1" applyFont="1" applyFill="1" applyBorder="1" applyAlignment="1">
      <alignment horizontal="center" vertical="center"/>
    </xf>
    <xf numFmtId="49" fontId="178" fillId="2" borderId="6" xfId="0" applyNumberFormat="1" applyFont="1" applyFill="1" applyBorder="1" applyAlignment="1">
      <alignment horizontal="left" vertical="center" wrapText="1"/>
    </xf>
    <xf numFmtId="0" fontId="179" fillId="2" borderId="6" xfId="0" applyFont="1" applyFill="1" applyBorder="1" applyAlignment="1">
      <alignment horizontal="left" vertical="top" wrapText="1"/>
    </xf>
    <xf numFmtId="3" fontId="150" fillId="3" borderId="4" xfId="0" applyNumberFormat="1" applyFont="1" applyFill="1" applyBorder="1" applyAlignment="1">
      <alignment horizontal="center"/>
    </xf>
    <xf numFmtId="0" fontId="150" fillId="3" borderId="0" xfId="0" applyFont="1" applyFill="1" applyBorder="1" applyAlignment="1">
      <alignment horizontal="center"/>
    </xf>
    <xf numFmtId="0" fontId="150" fillId="3" borderId="8" xfId="0" applyFont="1" applyFill="1" applyBorder="1" applyAlignment="1">
      <alignment horizontal="center"/>
    </xf>
    <xf numFmtId="0" fontId="150" fillId="0" borderId="0" xfId="0" applyFont="1"/>
    <xf numFmtId="0" fontId="37" fillId="2" borderId="7" xfId="0" applyFont="1" applyFill="1" applyBorder="1" applyAlignment="1">
      <alignment horizontal="left" vertical="center"/>
    </xf>
    <xf numFmtId="0" fontId="37" fillId="2" borderId="6" xfId="0" applyFont="1" applyFill="1" applyBorder="1" applyAlignment="1">
      <alignment horizontal="left" vertical="center"/>
    </xf>
    <xf numFmtId="0" fontId="170" fillId="2" borderId="6" xfId="0" applyFont="1" applyFill="1" applyBorder="1" applyAlignment="1">
      <alignment horizontal="left" vertical="center"/>
    </xf>
    <xf numFmtId="0" fontId="150" fillId="2" borderId="6" xfId="0" applyFont="1" applyFill="1" applyBorder="1" applyAlignment="1">
      <alignment horizontal="left" vertical="center"/>
    </xf>
    <xf numFmtId="0" fontId="150" fillId="5" borderId="6" xfId="0" applyFont="1" applyFill="1" applyBorder="1" applyAlignment="1">
      <alignment horizontal="left" vertical="center"/>
    </xf>
    <xf numFmtId="0" fontId="37" fillId="5" borderId="6" xfId="0" applyFont="1" applyFill="1" applyBorder="1" applyAlignment="1">
      <alignment horizontal="left" vertical="center"/>
    </xf>
    <xf numFmtId="0" fontId="146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46" fillId="2" borderId="7" xfId="0" applyFont="1" applyFill="1" applyBorder="1" applyAlignment="1">
      <alignment horizontal="left" vertical="center"/>
    </xf>
    <xf numFmtId="0" fontId="150" fillId="7" borderId="6" xfId="0" applyFont="1" applyFill="1" applyBorder="1" applyAlignment="1">
      <alignment horizontal="left" vertical="center"/>
    </xf>
    <xf numFmtId="0" fontId="146" fillId="2" borderId="18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0" fontId="75" fillId="2" borderId="0" xfId="0" applyFont="1" applyFill="1" applyBorder="1" applyAlignment="1">
      <alignment horizontal="left"/>
    </xf>
    <xf numFmtId="0" fontId="75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80" fillId="0" borderId="0" xfId="7"/>
    <xf numFmtId="0" fontId="180" fillId="2" borderId="0" xfId="7" applyFill="1"/>
    <xf numFmtId="0" fontId="180" fillId="2" borderId="0" xfId="7" applyFill="1" applyAlignment="1">
      <alignment vertical="center"/>
    </xf>
    <xf numFmtId="0" fontId="86" fillId="2" borderId="0" xfId="7" applyFont="1" applyFill="1" applyBorder="1" applyAlignment="1">
      <alignment horizontal="center" vertical="center" wrapText="1"/>
    </xf>
    <xf numFmtId="0" fontId="86" fillId="2" borderId="6" xfId="7" applyFont="1" applyFill="1" applyBorder="1" applyAlignment="1">
      <alignment horizontal="center" vertical="center" wrapText="1"/>
    </xf>
    <xf numFmtId="49" fontId="86" fillId="2" borderId="6" xfId="7" applyNumberFormat="1" applyFont="1" applyFill="1" applyBorder="1" applyAlignment="1">
      <alignment horizontal="center" vertical="center" wrapText="1"/>
    </xf>
    <xf numFmtId="49" fontId="99" fillId="2" borderId="6" xfId="7" applyNumberFormat="1" applyFont="1" applyFill="1" applyBorder="1" applyAlignment="1">
      <alignment horizontal="center" vertical="center" wrapText="1"/>
    </xf>
    <xf numFmtId="49" fontId="99" fillId="2" borderId="6" xfId="7" quotePrefix="1" applyNumberFormat="1" applyFont="1" applyFill="1" applyBorder="1" applyAlignment="1">
      <alignment horizontal="center" vertical="center" wrapText="1"/>
    </xf>
    <xf numFmtId="0" fontId="94" fillId="2" borderId="6" xfId="7" applyFont="1" applyFill="1" applyBorder="1" applyAlignment="1">
      <alignment vertical="center" wrapText="1"/>
    </xf>
    <xf numFmtId="0" fontId="95" fillId="2" borderId="6" xfId="7" applyFont="1" applyFill="1" applyBorder="1" applyAlignment="1">
      <alignment horizontal="left" vertical="top" wrapText="1"/>
    </xf>
    <xf numFmtId="0" fontId="134" fillId="0" borderId="6" xfId="7" applyFont="1" applyFill="1" applyBorder="1" applyAlignment="1">
      <alignment horizontal="left" vertical="top" wrapText="1"/>
    </xf>
    <xf numFmtId="0" fontId="94" fillId="2" borderId="6" xfId="7" applyFont="1" applyFill="1" applyBorder="1" applyAlignment="1">
      <alignment horizontal="center" vertical="center" wrapText="1"/>
    </xf>
    <xf numFmtId="49" fontId="99" fillId="2" borderId="6" xfId="7" applyNumberFormat="1" applyFont="1" applyFill="1" applyBorder="1" applyAlignment="1">
      <alignment horizontal="left" vertical="center" wrapText="1"/>
    </xf>
    <xf numFmtId="0" fontId="180" fillId="2" borderId="6" xfId="7" applyFill="1" applyBorder="1" applyAlignment="1">
      <alignment vertical="center"/>
    </xf>
    <xf numFmtId="0" fontId="180" fillId="2" borderId="6" xfId="7" quotePrefix="1" applyFill="1" applyBorder="1" applyAlignment="1">
      <alignment horizontal="center" vertical="center"/>
    </xf>
    <xf numFmtId="0" fontId="111" fillId="2" borderId="6" xfId="7" applyFont="1" applyFill="1" applyBorder="1" applyAlignment="1">
      <alignment horizontal="left" vertical="top" wrapText="1"/>
    </xf>
    <xf numFmtId="0" fontId="180" fillId="2" borderId="6" xfId="7" applyFill="1" applyBorder="1" applyAlignment="1">
      <alignment horizontal="center" vertical="center"/>
    </xf>
    <xf numFmtId="0" fontId="82" fillId="2" borderId="6" xfId="7" quotePrefix="1" applyFont="1" applyFill="1" applyBorder="1" applyAlignment="1">
      <alignment horizontal="center" vertical="center"/>
    </xf>
    <xf numFmtId="0" fontId="86" fillId="2" borderId="6" xfId="7" quotePrefix="1" applyFont="1" applyFill="1" applyBorder="1" applyAlignment="1">
      <alignment horizontal="center" vertical="center" wrapText="1"/>
    </xf>
    <xf numFmtId="49" fontId="172" fillId="2" borderId="6" xfId="7" quotePrefix="1" applyNumberFormat="1" applyFont="1" applyFill="1" applyBorder="1" applyAlignment="1">
      <alignment horizontal="center" vertical="center" wrapText="1"/>
    </xf>
    <xf numFmtId="0" fontId="86" fillId="5" borderId="0" xfId="7" applyFont="1" applyFill="1" applyBorder="1" applyAlignment="1">
      <alignment horizontal="center" vertical="center" wrapText="1"/>
    </xf>
    <xf numFmtId="49" fontId="86" fillId="9" borderId="6" xfId="7" applyNumberFormat="1" applyFont="1" applyFill="1" applyBorder="1" applyAlignment="1">
      <alignment horizontal="center" vertical="center" wrapText="1"/>
    </xf>
    <xf numFmtId="0" fontId="177" fillId="2" borderId="6" xfId="7" applyFont="1" applyFill="1" applyBorder="1" applyAlignment="1">
      <alignment horizontal="left" vertical="top" wrapText="1"/>
    </xf>
    <xf numFmtId="0" fontId="86" fillId="5" borderId="6" xfId="7" applyFont="1" applyFill="1" applyBorder="1" applyAlignment="1">
      <alignment horizontal="center" vertical="center" wrapText="1"/>
    </xf>
    <xf numFmtId="0" fontId="82" fillId="0" borderId="0" xfId="7" applyFont="1"/>
    <xf numFmtId="0" fontId="86" fillId="0" borderId="6" xfId="7" applyFont="1" applyFill="1" applyBorder="1" applyAlignment="1">
      <alignment horizontal="center" vertical="center" wrapText="1"/>
    </xf>
    <xf numFmtId="49" fontId="86" fillId="5" borderId="6" xfId="7" applyNumberFormat="1" applyFont="1" applyFill="1" applyBorder="1" applyAlignment="1">
      <alignment horizontal="center" vertical="center" wrapText="1"/>
    </xf>
    <xf numFmtId="0" fontId="180" fillId="2" borderId="0" xfId="7" quotePrefix="1" applyFill="1" applyBorder="1" applyAlignment="1">
      <alignment horizontal="center" vertical="center"/>
    </xf>
    <xf numFmtId="49" fontId="172" fillId="2" borderId="6" xfId="7" applyNumberFormat="1" applyFont="1" applyFill="1" applyBorder="1" applyAlignment="1">
      <alignment horizontal="center" vertical="center" wrapText="1"/>
    </xf>
    <xf numFmtId="49" fontId="172" fillId="2" borderId="6" xfId="7" applyNumberFormat="1" applyFont="1" applyFill="1" applyBorder="1" applyAlignment="1">
      <alignment horizontal="left" vertical="center" wrapText="1"/>
    </xf>
    <xf numFmtId="0" fontId="38" fillId="2" borderId="6" xfId="7" applyFont="1" applyFill="1" applyBorder="1" applyAlignment="1">
      <alignment horizontal="left" vertical="top" wrapText="1"/>
    </xf>
    <xf numFmtId="49" fontId="88" fillId="2" borderId="6" xfId="7" applyNumberFormat="1" applyFont="1" applyFill="1" applyBorder="1" applyAlignment="1">
      <alignment horizontal="center" vertical="center" wrapText="1"/>
    </xf>
    <xf numFmtId="0" fontId="108" fillId="2" borderId="6" xfId="7" applyFont="1" applyFill="1" applyBorder="1" applyAlignment="1">
      <alignment horizontal="left" vertical="top" wrapText="1"/>
    </xf>
    <xf numFmtId="0" fontId="86" fillId="5" borderId="6" xfId="7" quotePrefix="1" applyFont="1" applyFill="1" applyBorder="1" applyAlignment="1">
      <alignment horizontal="center" vertical="center" wrapText="1"/>
    </xf>
    <xf numFmtId="0" fontId="105" fillId="2" borderId="6" xfId="7" applyFont="1" applyFill="1" applyBorder="1" applyAlignment="1">
      <alignment horizontal="left" vertical="top" wrapText="1"/>
    </xf>
    <xf numFmtId="0" fontId="180" fillId="5" borderId="0" xfId="7" applyFill="1"/>
    <xf numFmtId="0" fontId="86" fillId="8" borderId="6" xfId="7" applyFont="1" applyFill="1" applyBorder="1" applyAlignment="1">
      <alignment horizontal="center" vertical="center" wrapText="1"/>
    </xf>
    <xf numFmtId="0" fontId="134" fillId="8" borderId="6" xfId="7" applyFont="1" applyFill="1" applyBorder="1" applyAlignment="1">
      <alignment horizontal="left" vertical="top" wrapText="1"/>
    </xf>
    <xf numFmtId="0" fontId="88" fillId="2" borderId="0" xfId="7" applyFont="1" applyFill="1"/>
    <xf numFmtId="0" fontId="88" fillId="0" borderId="0" xfId="7" applyFont="1"/>
    <xf numFmtId="17" fontId="94" fillId="2" borderId="6" xfId="7" quotePrefix="1" applyNumberFormat="1" applyFont="1" applyFill="1" applyBorder="1" applyAlignment="1">
      <alignment vertical="center" wrapText="1"/>
    </xf>
    <xf numFmtId="17" fontId="94" fillId="2" borderId="6" xfId="7" applyNumberFormat="1" applyFont="1" applyFill="1" applyBorder="1" applyAlignment="1">
      <alignment vertical="center" wrapText="1"/>
    </xf>
    <xf numFmtId="0" fontId="111" fillId="2" borderId="6" xfId="7" applyFont="1" applyFill="1" applyBorder="1" applyAlignment="1">
      <alignment horizontal="left" vertical="center" wrapText="1"/>
    </xf>
    <xf numFmtId="0" fontId="90" fillId="2" borderId="0" xfId="7" applyFont="1" applyFill="1"/>
    <xf numFmtId="0" fontId="90" fillId="0" borderId="0" xfId="7" applyFont="1"/>
    <xf numFmtId="0" fontId="85" fillId="2" borderId="9" xfId="7" applyFont="1" applyFill="1" applyBorder="1" applyAlignment="1">
      <alignment horizontal="center" vertical="center" wrapText="1"/>
    </xf>
    <xf numFmtId="0" fontId="85" fillId="2" borderId="2" xfId="7" applyFont="1" applyFill="1" applyBorder="1" applyAlignment="1">
      <alignment horizontal="center" vertical="center" wrapText="1"/>
    </xf>
    <xf numFmtId="0" fontId="85" fillId="4" borderId="2" xfId="7" applyFont="1" applyFill="1" applyBorder="1" applyAlignment="1">
      <alignment horizontal="center" vertical="center" wrapText="1"/>
    </xf>
    <xf numFmtId="0" fontId="31" fillId="4" borderId="6" xfId="7" applyFont="1" applyFill="1" applyBorder="1" applyAlignment="1">
      <alignment horizontal="center" vertical="center" wrapText="1"/>
    </xf>
    <xf numFmtId="0" fontId="171" fillId="2" borderId="6" xfId="7" applyFont="1" applyFill="1" applyBorder="1" applyAlignment="1">
      <alignment horizontal="center"/>
    </xf>
    <xf numFmtId="0" fontId="171" fillId="2" borderId="6" xfId="7" applyFont="1" applyFill="1" applyBorder="1" applyAlignment="1">
      <alignment horizontal="center" vertical="center" wrapText="1"/>
    </xf>
    <xf numFmtId="49" fontId="86" fillId="2" borderId="4" xfId="7" applyNumberFormat="1" applyFont="1" applyFill="1" applyBorder="1" applyAlignment="1">
      <alignment horizontal="center" vertical="center" wrapText="1"/>
    </xf>
    <xf numFmtId="0" fontId="46" fillId="2" borderId="2" xfId="7" applyFont="1" applyFill="1" applyBorder="1" applyAlignment="1">
      <alignment horizontal="center" vertical="center"/>
    </xf>
    <xf numFmtId="0" fontId="46" fillId="2" borderId="6" xfId="7" applyFont="1" applyFill="1" applyBorder="1" applyAlignment="1">
      <alignment horizontal="center" vertical="center"/>
    </xf>
    <xf numFmtId="0" fontId="84" fillId="2" borderId="0" xfId="7" applyFont="1" applyFill="1"/>
    <xf numFmtId="0" fontId="171" fillId="2" borderId="0" xfId="7" applyFont="1" applyFill="1" applyAlignment="1">
      <alignment horizontal="center"/>
    </xf>
    <xf numFmtId="0" fontId="171" fillId="2" borderId="2" xfId="7" applyFont="1" applyFill="1" applyBorder="1" applyAlignment="1">
      <alignment horizontal="center"/>
    </xf>
    <xf numFmtId="0" fontId="171" fillId="2" borderId="7" xfId="7" applyFont="1" applyFill="1" applyBorder="1" applyAlignment="1">
      <alignment horizontal="center"/>
    </xf>
    <xf numFmtId="0" fontId="26" fillId="2" borderId="0" xfId="7" applyFont="1" applyFill="1" applyAlignment="1"/>
    <xf numFmtId="0" fontId="53" fillId="0" borderId="0" xfId="7" applyFont="1" applyFill="1"/>
    <xf numFmtId="0" fontId="84" fillId="0" borderId="0" xfId="7" applyFont="1"/>
    <xf numFmtId="0" fontId="21" fillId="2" borderId="0" xfId="7" applyFont="1" applyFill="1" applyAlignment="1"/>
    <xf numFmtId="0" fontId="21" fillId="2" borderId="0" xfId="7" applyFont="1" applyFill="1" applyAlignment="1">
      <alignment horizontal="left" vertical="center"/>
    </xf>
    <xf numFmtId="0" fontId="21" fillId="2" borderId="0" xfId="7" applyFont="1" applyFill="1"/>
    <xf numFmtId="0" fontId="84" fillId="0" borderId="0" xfId="7" applyFont="1" applyFill="1"/>
    <xf numFmtId="0" fontId="3" fillId="2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180" fillId="0" borderId="0" xfId="7" applyAlignment="1">
      <alignment horizontal="center"/>
    </xf>
    <xf numFmtId="0" fontId="180" fillId="0" borderId="0" xfId="7" applyAlignment="1">
      <alignment horizontal="center" vertical="center"/>
    </xf>
    <xf numFmtId="0" fontId="180" fillId="0" borderId="0" xfId="7" applyAlignment="1">
      <alignment vertical="center"/>
    </xf>
    <xf numFmtId="0" fontId="180" fillId="2" borderId="0" xfId="7" applyFill="1" applyAlignment="1">
      <alignment horizontal="center"/>
    </xf>
    <xf numFmtId="0" fontId="180" fillId="2" borderId="0" xfId="7" applyFill="1" applyAlignment="1">
      <alignment horizontal="center" vertical="center"/>
    </xf>
    <xf numFmtId="49" fontId="180" fillId="2" borderId="6" xfId="7" applyNumberFormat="1" applyFill="1" applyBorder="1" applyAlignment="1">
      <alignment horizontal="center" vertical="center"/>
    </xf>
    <xf numFmtId="0" fontId="91" fillId="2" borderId="6" xfId="7" applyFont="1" applyFill="1" applyBorder="1" applyAlignment="1">
      <alignment horizontal="center" vertical="center" wrapText="1"/>
    </xf>
    <xf numFmtId="0" fontId="99" fillId="2" borderId="6" xfId="7" quotePrefix="1" applyFont="1" applyFill="1" applyBorder="1" applyAlignment="1">
      <alignment horizontal="center" vertical="center" wrapText="1"/>
    </xf>
    <xf numFmtId="49" fontId="98" fillId="2" borderId="6" xfId="7" applyNumberFormat="1" applyFont="1" applyFill="1" applyBorder="1" applyAlignment="1">
      <alignment horizontal="center" vertical="center" wrapText="1"/>
    </xf>
    <xf numFmtId="0" fontId="180" fillId="0" borderId="6" xfId="7" applyBorder="1" applyAlignment="1">
      <alignment vertical="center"/>
    </xf>
    <xf numFmtId="0" fontId="97" fillId="2" borderId="6" xfId="7" applyFont="1" applyFill="1" applyBorder="1" applyAlignment="1">
      <alignment horizontal="center" vertical="center" wrapText="1"/>
    </xf>
    <xf numFmtId="49" fontId="96" fillId="2" borderId="6" xfId="7" applyNumberFormat="1" applyFont="1" applyFill="1" applyBorder="1" applyAlignment="1">
      <alignment horizontal="center" vertical="center" wrapText="1"/>
    </xf>
    <xf numFmtId="0" fontId="95" fillId="2" borderId="6" xfId="7" applyFont="1" applyFill="1" applyBorder="1" applyAlignment="1">
      <alignment horizontal="left" vertical="center" wrapText="1"/>
    </xf>
    <xf numFmtId="1" fontId="5" fillId="2" borderId="6" xfId="7" applyNumberFormat="1" applyFont="1" applyFill="1" applyBorder="1" applyAlignment="1">
      <alignment horizontal="center" vertical="center"/>
    </xf>
    <xf numFmtId="0" fontId="94" fillId="6" borderId="6" xfId="7" applyFont="1" applyFill="1" applyBorder="1" applyAlignment="1">
      <alignment horizontal="center" vertical="center" wrapText="1"/>
    </xf>
    <xf numFmtId="49" fontId="98" fillId="2" borderId="6" xfId="7" applyNumberFormat="1" applyFont="1" applyFill="1" applyBorder="1" applyAlignment="1">
      <alignment horizontal="center" vertical="center"/>
    </xf>
    <xf numFmtId="49" fontId="98" fillId="6" borderId="6" xfId="7" applyNumberFormat="1" applyFont="1" applyFill="1" applyBorder="1" applyAlignment="1">
      <alignment horizontal="center" vertical="center" wrapText="1"/>
    </xf>
    <xf numFmtId="1" fontId="5" fillId="2" borderId="6" xfId="7" quotePrefix="1" applyNumberFormat="1" applyFont="1" applyFill="1" applyBorder="1" applyAlignment="1">
      <alignment horizontal="center" vertical="center"/>
    </xf>
    <xf numFmtId="0" fontId="98" fillId="2" borderId="6" xfId="7" applyFont="1" applyFill="1" applyBorder="1" applyAlignment="1">
      <alignment horizontal="center" vertical="center" wrapText="1"/>
    </xf>
    <xf numFmtId="0" fontId="181" fillId="8" borderId="6" xfId="7" applyFont="1" applyFill="1" applyBorder="1" applyAlignment="1">
      <alignment horizontal="center" vertical="center" wrapText="1"/>
    </xf>
    <xf numFmtId="0" fontId="99" fillId="0" borderId="6" xfId="7" quotePrefix="1" applyFont="1" applyBorder="1" applyAlignment="1">
      <alignment horizontal="center" vertical="center" wrapText="1"/>
    </xf>
    <xf numFmtId="49" fontId="98" fillId="0" borderId="6" xfId="7" applyNumberFormat="1" applyFont="1" applyBorder="1" applyAlignment="1">
      <alignment horizontal="center" vertical="center" wrapText="1"/>
    </xf>
    <xf numFmtId="0" fontId="94" fillId="6" borderId="6" xfId="7" applyFont="1" applyFill="1" applyBorder="1" applyAlignment="1">
      <alignment vertical="center" wrapText="1"/>
    </xf>
    <xf numFmtId="0" fontId="95" fillId="5" borderId="6" xfId="7" applyFont="1" applyFill="1" applyBorder="1" applyAlignment="1">
      <alignment horizontal="left" vertical="center" wrapText="1"/>
    </xf>
    <xf numFmtId="49" fontId="99" fillId="5" borderId="6" xfId="7" applyNumberFormat="1" applyFont="1" applyFill="1" applyBorder="1" applyAlignment="1">
      <alignment horizontal="left" vertical="center" wrapText="1"/>
    </xf>
    <xf numFmtId="0" fontId="94" fillId="8" borderId="6" xfId="7" applyFont="1" applyFill="1" applyBorder="1" applyAlignment="1">
      <alignment horizontal="center" vertical="center" wrapText="1"/>
    </xf>
    <xf numFmtId="0" fontId="181" fillId="2" borderId="6" xfId="7" applyFont="1" applyFill="1" applyBorder="1" applyAlignment="1">
      <alignment horizontal="center" vertical="center" wrapText="1"/>
    </xf>
    <xf numFmtId="0" fontId="97" fillId="8" borderId="6" xfId="7" applyFont="1" applyFill="1" applyBorder="1" applyAlignment="1">
      <alignment horizontal="center" vertical="center" wrapText="1"/>
    </xf>
    <xf numFmtId="0" fontId="97" fillId="5" borderId="0" xfId="7" applyFont="1" applyFill="1" applyBorder="1" applyAlignment="1">
      <alignment horizontal="center" vertical="center" wrapText="1"/>
    </xf>
    <xf numFmtId="0" fontId="94" fillId="5" borderId="6" xfId="7" applyFont="1" applyFill="1" applyBorder="1" applyAlignment="1">
      <alignment horizontal="center" vertical="center" wrapText="1"/>
    </xf>
    <xf numFmtId="0" fontId="98" fillId="5" borderId="6" xfId="7" applyFont="1" applyFill="1" applyBorder="1" applyAlignment="1">
      <alignment horizontal="center" vertical="center" wrapText="1"/>
    </xf>
    <xf numFmtId="0" fontId="97" fillId="5" borderId="6" xfId="7" applyFont="1" applyFill="1" applyBorder="1" applyAlignment="1">
      <alignment horizontal="center" vertical="center" wrapText="1"/>
    </xf>
    <xf numFmtId="0" fontId="180" fillId="0" borderId="0" xfId="7" applyBorder="1"/>
    <xf numFmtId="0" fontId="88" fillId="0" borderId="6" xfId="7" applyFont="1" applyBorder="1"/>
    <xf numFmtId="49" fontId="100" fillId="10" borderId="6" xfId="7" applyNumberFormat="1" applyFont="1" applyFill="1" applyBorder="1" applyAlignment="1">
      <alignment horizontal="left" vertical="center" wrapText="1"/>
    </xf>
    <xf numFmtId="0" fontId="97" fillId="6" borderId="6" xfId="7" applyFont="1" applyFill="1" applyBorder="1" applyAlignment="1">
      <alignment horizontal="center" vertical="center" wrapText="1"/>
    </xf>
    <xf numFmtId="0" fontId="111" fillId="8" borderId="6" xfId="7" applyFont="1" applyFill="1" applyBorder="1" applyAlignment="1">
      <alignment vertical="top" wrapText="1"/>
    </xf>
    <xf numFmtId="49" fontId="96" fillId="8" borderId="6" xfId="7" applyNumberFormat="1" applyFont="1" applyFill="1" applyBorder="1" applyAlignment="1">
      <alignment horizontal="center" vertical="center" wrapText="1"/>
    </xf>
    <xf numFmtId="0" fontId="95" fillId="8" borderId="6" xfId="7" applyFont="1" applyFill="1" applyBorder="1" applyAlignment="1">
      <alignment horizontal="left" vertical="center" wrapText="1"/>
    </xf>
    <xf numFmtId="49" fontId="99" fillId="10" borderId="6" xfId="7" applyNumberFormat="1" applyFont="1" applyFill="1" applyBorder="1" applyAlignment="1">
      <alignment horizontal="left" vertical="center" wrapText="1"/>
    </xf>
    <xf numFmtId="0" fontId="111" fillId="10" borderId="6" xfId="7" applyFont="1" applyFill="1" applyBorder="1" applyAlignment="1">
      <alignment horizontal="left" vertical="center" wrapText="1"/>
    </xf>
    <xf numFmtId="0" fontId="99" fillId="6" borderId="6" xfId="7" quotePrefix="1" applyFont="1" applyFill="1" applyBorder="1" applyAlignment="1">
      <alignment horizontal="center" vertical="center" wrapText="1"/>
    </xf>
    <xf numFmtId="49" fontId="100" fillId="5" borderId="6" xfId="7" applyNumberFormat="1" applyFont="1" applyFill="1" applyBorder="1" applyAlignment="1">
      <alignment horizontal="left" vertical="center" wrapText="1"/>
    </xf>
    <xf numFmtId="49" fontId="98" fillId="6" borderId="6" xfId="7" applyNumberFormat="1" applyFont="1" applyFill="1" applyBorder="1" applyAlignment="1">
      <alignment horizontal="left" vertical="center" wrapText="1"/>
    </xf>
    <xf numFmtId="49" fontId="98" fillId="10" borderId="6" xfId="7" applyNumberFormat="1" applyFont="1" applyFill="1" applyBorder="1" applyAlignment="1">
      <alignment horizontal="left" vertical="center" wrapText="1"/>
    </xf>
    <xf numFmtId="49" fontId="98" fillId="5" borderId="6" xfId="7" applyNumberFormat="1" applyFont="1" applyFill="1" applyBorder="1" applyAlignment="1">
      <alignment horizontal="left" vertical="center" wrapText="1"/>
    </xf>
    <xf numFmtId="0" fontId="104" fillId="5" borderId="6" xfId="8" applyFont="1" applyFill="1" applyBorder="1" applyAlignment="1">
      <alignment horizontal="left" vertical="center" wrapText="1"/>
    </xf>
    <xf numFmtId="0" fontId="91" fillId="11" borderId="6" xfId="7" quotePrefix="1" applyFont="1" applyFill="1" applyBorder="1" applyAlignment="1">
      <alignment horizontal="center" vertical="center" wrapText="1"/>
    </xf>
    <xf numFmtId="0" fontId="99" fillId="11" borderId="6" xfId="7" quotePrefix="1" applyFont="1" applyFill="1" applyBorder="1" applyAlignment="1">
      <alignment horizontal="center" vertical="center" wrapText="1"/>
    </xf>
    <xf numFmtId="49" fontId="98" fillId="11" borderId="6" xfId="7" applyNumberFormat="1" applyFont="1" applyFill="1" applyBorder="1" applyAlignment="1">
      <alignment horizontal="center" vertical="center" wrapText="1"/>
    </xf>
    <xf numFmtId="0" fontId="94" fillId="11" borderId="6" xfId="7" applyFont="1" applyFill="1" applyBorder="1" applyAlignment="1">
      <alignment vertical="center" wrapText="1"/>
    </xf>
    <xf numFmtId="0" fontId="180" fillId="11" borderId="6" xfId="7" applyFill="1" applyBorder="1" applyAlignment="1">
      <alignment vertical="center"/>
    </xf>
    <xf numFmtId="0" fontId="46" fillId="11" borderId="6" xfId="7" applyFont="1" applyFill="1" applyBorder="1" applyAlignment="1">
      <alignment horizontal="left" vertical="center"/>
    </xf>
    <xf numFmtId="49" fontId="96" fillId="11" borderId="6" xfId="7" applyNumberFormat="1" applyFont="1" applyFill="1" applyBorder="1" applyAlignment="1">
      <alignment horizontal="center" vertical="center" wrapText="1"/>
    </xf>
    <xf numFmtId="0" fontId="153" fillId="11" borderId="6" xfId="7" applyFont="1" applyFill="1" applyBorder="1" applyAlignment="1">
      <alignment horizontal="left" vertical="center" wrapText="1"/>
    </xf>
    <xf numFmtId="1" fontId="122" fillId="11" borderId="6" xfId="7" applyNumberFormat="1" applyFont="1" applyFill="1" applyBorder="1" applyAlignment="1">
      <alignment horizontal="left" vertical="center"/>
    </xf>
    <xf numFmtId="0" fontId="91" fillId="11" borderId="6" xfId="7" applyFont="1" applyFill="1" applyBorder="1" applyAlignment="1">
      <alignment horizontal="center" vertical="center" wrapText="1"/>
    </xf>
    <xf numFmtId="0" fontId="94" fillId="11" borderId="6" xfId="7" applyFont="1" applyFill="1" applyBorder="1" applyAlignment="1">
      <alignment horizontal="center" vertical="center" wrapText="1"/>
    </xf>
    <xf numFmtId="49" fontId="98" fillId="11" borderId="6" xfId="7" applyNumberFormat="1" applyFont="1" applyFill="1" applyBorder="1" applyAlignment="1">
      <alignment horizontal="left" vertical="center" wrapText="1"/>
    </xf>
    <xf numFmtId="49" fontId="101" fillId="5" borderId="6" xfId="7" applyNumberFormat="1" applyFont="1" applyFill="1" applyBorder="1" applyAlignment="1">
      <alignment horizontal="left" vertical="center" wrapText="1"/>
    </xf>
    <xf numFmtId="49" fontId="96" fillId="10" borderId="6" xfId="7" applyNumberFormat="1" applyFont="1" applyFill="1" applyBorder="1" applyAlignment="1">
      <alignment horizontal="left" vertical="center" wrapText="1"/>
    </xf>
    <xf numFmtId="49" fontId="99" fillId="6" borderId="6" xfId="7" applyNumberFormat="1" applyFont="1" applyFill="1" applyBorder="1" applyAlignment="1">
      <alignment horizontal="left" vertical="center" wrapText="1"/>
    </xf>
    <xf numFmtId="49" fontId="107" fillId="10" borderId="6" xfId="7" applyNumberFormat="1" applyFont="1" applyFill="1" applyBorder="1" applyAlignment="1">
      <alignment horizontal="left" vertical="center" wrapText="1"/>
    </xf>
    <xf numFmtId="0" fontId="98" fillId="11" borderId="6" xfId="7" applyFont="1" applyFill="1" applyBorder="1" applyAlignment="1">
      <alignment horizontal="center" vertical="center" wrapText="1"/>
    </xf>
    <xf numFmtId="49" fontId="101" fillId="6" borderId="6" xfId="7" applyNumberFormat="1" applyFont="1" applyFill="1" applyBorder="1" applyAlignment="1">
      <alignment horizontal="left" vertical="center" wrapText="1"/>
    </xf>
    <xf numFmtId="0" fontId="95" fillId="6" borderId="6" xfId="7" applyFont="1" applyFill="1" applyBorder="1" applyAlignment="1">
      <alignment horizontal="left" vertical="center" wrapText="1"/>
    </xf>
    <xf numFmtId="0" fontId="104" fillId="5" borderId="6" xfId="7" applyFont="1" applyFill="1" applyBorder="1" applyAlignment="1">
      <alignment horizontal="left" vertical="center" wrapText="1"/>
    </xf>
    <xf numFmtId="49" fontId="96" fillId="6" borderId="6" xfId="7" applyNumberFormat="1" applyFont="1" applyFill="1" applyBorder="1" applyAlignment="1">
      <alignment horizontal="center" vertical="center" wrapText="1"/>
    </xf>
    <xf numFmtId="49" fontId="96" fillId="0" borderId="6" xfId="7" applyNumberFormat="1" applyFont="1" applyFill="1" applyBorder="1" applyAlignment="1">
      <alignment horizontal="center" vertical="center" wrapText="1"/>
    </xf>
    <xf numFmtId="49" fontId="106" fillId="2" borderId="6" xfId="7" applyNumberFormat="1" applyFont="1" applyFill="1" applyBorder="1" applyAlignment="1">
      <alignment horizontal="center" vertical="center" wrapText="1"/>
    </xf>
    <xf numFmtId="0" fontId="91" fillId="2" borderId="2" xfId="7" applyFont="1" applyFill="1" applyBorder="1" applyAlignment="1">
      <alignment horizontal="center" vertical="center" wrapText="1"/>
    </xf>
    <xf numFmtId="0" fontId="180" fillId="0" borderId="6" xfId="7" applyBorder="1"/>
    <xf numFmtId="0" fontId="95" fillId="12" borderId="6" xfId="7" applyFont="1" applyFill="1" applyBorder="1" applyAlignment="1">
      <alignment horizontal="left" vertical="center" wrapText="1"/>
    </xf>
    <xf numFmtId="0" fontId="108" fillId="12" borderId="6" xfId="7" applyFont="1" applyFill="1" applyBorder="1" applyAlignment="1">
      <alignment horizontal="left" vertical="center" wrapText="1"/>
    </xf>
    <xf numFmtId="0" fontId="105" fillId="12" borderId="6" xfId="7" applyFont="1" applyFill="1" applyBorder="1" applyAlignment="1">
      <alignment horizontal="left" vertical="center" wrapText="1"/>
    </xf>
    <xf numFmtId="49" fontId="100" fillId="12" borderId="6" xfId="7" applyNumberFormat="1" applyFont="1" applyFill="1" applyBorder="1" applyAlignment="1">
      <alignment horizontal="left" vertical="center" wrapText="1"/>
    </xf>
    <xf numFmtId="0" fontId="109" fillId="0" borderId="6" xfId="7" quotePrefix="1" applyFont="1" applyBorder="1" applyAlignment="1">
      <alignment horizontal="center" vertical="center" wrapText="1"/>
    </xf>
    <xf numFmtId="0" fontId="90" fillId="0" borderId="6" xfId="7" applyFont="1" applyBorder="1"/>
    <xf numFmtId="17" fontId="94" fillId="6" borderId="6" xfId="7" quotePrefix="1" applyNumberFormat="1" applyFont="1" applyFill="1" applyBorder="1" applyAlignment="1">
      <alignment vertical="center" wrapText="1"/>
    </xf>
    <xf numFmtId="0" fontId="104" fillId="6" borderId="6" xfId="7" applyFont="1" applyFill="1" applyBorder="1" applyAlignment="1">
      <alignment horizontal="left" vertical="center" wrapText="1"/>
    </xf>
    <xf numFmtId="17" fontId="94" fillId="6" borderId="6" xfId="7" applyNumberFormat="1" applyFont="1" applyFill="1" applyBorder="1" applyAlignment="1">
      <alignment vertical="center" wrapText="1"/>
    </xf>
    <xf numFmtId="0" fontId="110" fillId="10" borderId="6" xfId="7" applyFont="1" applyFill="1" applyBorder="1" applyAlignment="1">
      <alignment horizontal="left" vertical="center" wrapText="1"/>
    </xf>
    <xf numFmtId="17" fontId="94" fillId="5" borderId="6" xfId="7" applyNumberFormat="1" applyFont="1" applyFill="1" applyBorder="1" applyAlignment="1">
      <alignment horizontal="center" vertical="center" wrapText="1"/>
    </xf>
    <xf numFmtId="49" fontId="98" fillId="8" borderId="6" xfId="7" applyNumberFormat="1" applyFont="1" applyFill="1" applyBorder="1" applyAlignment="1">
      <alignment horizontal="center" vertical="center" wrapText="1"/>
    </xf>
    <xf numFmtId="0" fontId="104" fillId="9" borderId="6" xfId="7" applyFont="1" applyFill="1" applyBorder="1" applyAlignment="1">
      <alignment horizontal="left" vertical="center" wrapText="1"/>
    </xf>
    <xf numFmtId="1" fontId="122" fillId="11" borderId="6" xfId="7" applyNumberFormat="1" applyFont="1" applyFill="1" applyBorder="1" applyAlignment="1">
      <alignment horizontal="center" vertical="center"/>
    </xf>
    <xf numFmtId="0" fontId="46" fillId="11" borderId="6" xfId="7" applyFont="1" applyFill="1" applyBorder="1" applyAlignment="1">
      <alignment horizontal="center" vertical="center"/>
    </xf>
    <xf numFmtId="0" fontId="97" fillId="0" borderId="6" xfId="7" applyFont="1" applyFill="1" applyBorder="1" applyAlignment="1">
      <alignment horizontal="center" vertical="center" wrapText="1"/>
    </xf>
    <xf numFmtId="0" fontId="24" fillId="4" borderId="6" xfId="7" applyFont="1" applyFill="1" applyBorder="1" applyAlignment="1">
      <alignment horizontal="center" vertical="center" wrapText="1"/>
    </xf>
    <xf numFmtId="0" fontId="24" fillId="4" borderId="2" xfId="7" applyFont="1" applyFill="1" applyBorder="1" applyAlignment="1">
      <alignment horizontal="center" vertical="center" wrapText="1"/>
    </xf>
    <xf numFmtId="0" fontId="31" fillId="11" borderId="6" xfId="1" applyFont="1" applyFill="1" applyBorder="1" applyAlignment="1">
      <alignment horizontal="center" vertical="center" wrapText="1"/>
    </xf>
    <xf numFmtId="0" fontId="180" fillId="0" borderId="0" xfId="7" applyBorder="1" applyAlignment="1">
      <alignment horizontal="center"/>
    </xf>
    <xf numFmtId="0" fontId="180" fillId="0" borderId="0" xfId="7" applyBorder="1" applyAlignment="1">
      <alignment horizontal="center" vertical="center"/>
    </xf>
    <xf numFmtId="0" fontId="180" fillId="0" borderId="0" xfId="7" applyBorder="1" applyAlignment="1">
      <alignment vertical="center"/>
    </xf>
    <xf numFmtId="0" fontId="93" fillId="0" borderId="7" xfId="1" applyFont="1" applyFill="1" applyBorder="1" applyAlignment="1">
      <alignment vertical="center"/>
    </xf>
    <xf numFmtId="0" fontId="183" fillId="6" borderId="6" xfId="7" applyFont="1" applyFill="1" applyBorder="1" applyAlignment="1">
      <alignment horizontal="center" vertical="center" wrapText="1"/>
    </xf>
    <xf numFmtId="49" fontId="100" fillId="2" borderId="6" xfId="7" applyNumberFormat="1" applyFont="1" applyFill="1" applyBorder="1" applyAlignment="1">
      <alignment horizontal="left" vertical="center" wrapText="1"/>
    </xf>
    <xf numFmtId="49" fontId="98" fillId="2" borderId="6" xfId="7" applyNumberFormat="1" applyFont="1" applyFill="1" applyBorder="1" applyAlignment="1">
      <alignment horizontal="left" vertical="center" wrapText="1"/>
    </xf>
    <xf numFmtId="17" fontId="94" fillId="2" borderId="6" xfId="7" quotePrefix="1" applyNumberFormat="1" applyFont="1" applyFill="1" applyBorder="1" applyAlignment="1">
      <alignment horizontal="center" vertical="center" wrapText="1"/>
    </xf>
    <xf numFmtId="17" fontId="94" fillId="2" borderId="6" xfId="7" applyNumberFormat="1" applyFont="1" applyFill="1" applyBorder="1" applyAlignment="1">
      <alignment horizontal="center" vertical="center" wrapText="1"/>
    </xf>
    <xf numFmtId="0" fontId="24" fillId="4" borderId="17" xfId="7" applyFont="1" applyFill="1" applyBorder="1" applyAlignment="1">
      <alignment horizontal="center" vertical="center" wrapText="1"/>
    </xf>
    <xf numFmtId="0" fontId="26" fillId="0" borderId="0" xfId="7" applyFont="1" applyFill="1" applyAlignment="1">
      <alignment horizontal="center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/>
    <xf numFmtId="0" fontId="5" fillId="0" borderId="0" xfId="7" applyFont="1" applyFill="1" applyAlignment="1">
      <alignment vertical="center"/>
    </xf>
    <xf numFmtId="0" fontId="180" fillId="0" borderId="0" xfId="7" applyFill="1"/>
    <xf numFmtId="0" fontId="21" fillId="0" borderId="0" xfId="7" applyFont="1" applyFill="1"/>
    <xf numFmtId="0" fontId="21" fillId="0" borderId="0" xfId="7" applyFont="1" applyFill="1" applyAlignment="1">
      <alignment horizontal="center"/>
    </xf>
    <xf numFmtId="0" fontId="84" fillId="0" borderId="0" xfId="7" applyFont="1" applyAlignment="1">
      <alignment horizontal="center"/>
    </xf>
    <xf numFmtId="14" fontId="25" fillId="0" borderId="0" xfId="7" applyNumberFormat="1" applyFont="1" applyFill="1" applyAlignment="1">
      <alignment horizontal="left"/>
    </xf>
    <xf numFmtId="0" fontId="21" fillId="0" borderId="0" xfId="7" applyFont="1" applyFill="1" applyAlignment="1">
      <alignment horizontal="left" vertical="center"/>
    </xf>
    <xf numFmtId="0" fontId="21" fillId="0" borderId="0" xfId="7" applyFont="1" applyFill="1" applyAlignment="1"/>
    <xf numFmtId="0" fontId="84" fillId="0" borderId="0" xfId="7" applyFont="1" applyFill="1" applyAlignment="1">
      <alignment horizontal="center"/>
    </xf>
    <xf numFmtId="0" fontId="84" fillId="2" borderId="0" xfId="7" applyFont="1" applyFill="1" applyAlignment="1">
      <alignment vertical="center"/>
    </xf>
    <xf numFmtId="0" fontId="21" fillId="2" borderId="0" xfId="7" applyFont="1" applyFill="1" applyAlignment="1">
      <alignment horizontal="left"/>
    </xf>
    <xf numFmtId="0" fontId="93" fillId="2" borderId="1" xfId="1" applyFont="1" applyFill="1" applyBorder="1" applyAlignment="1">
      <alignment vertical="center" wrapText="1"/>
    </xf>
    <xf numFmtId="0" fontId="24" fillId="2" borderId="2" xfId="7" applyFont="1" applyFill="1" applyBorder="1" applyAlignment="1">
      <alignment horizontal="center" vertical="center" wrapText="1"/>
    </xf>
    <xf numFmtId="0" fontId="26" fillId="2" borderId="0" xfId="7" applyFont="1" applyFill="1" applyAlignment="1">
      <alignment horizontal="center" vertical="center"/>
    </xf>
    <xf numFmtId="0" fontId="104" fillId="2" borderId="6" xfId="7" applyFont="1" applyFill="1" applyBorder="1" applyAlignment="1">
      <alignment horizontal="left" vertical="center" wrapText="1"/>
    </xf>
    <xf numFmtId="0" fontId="110" fillId="2" borderId="6" xfId="7" applyFont="1" applyFill="1" applyBorder="1" applyAlignment="1">
      <alignment horizontal="left" vertical="center" wrapText="1"/>
    </xf>
    <xf numFmtId="49" fontId="154" fillId="2" borderId="6" xfId="7" applyNumberFormat="1" applyFont="1" applyFill="1" applyBorder="1" applyAlignment="1">
      <alignment horizontal="left" vertical="center" wrapText="1"/>
    </xf>
    <xf numFmtId="1" fontId="149" fillId="2" borderId="6" xfId="7" applyNumberFormat="1" applyFont="1" applyFill="1" applyBorder="1" applyAlignment="1">
      <alignment horizontal="center" vertical="center"/>
    </xf>
    <xf numFmtId="49" fontId="100" fillId="2" borderId="6" xfId="7" applyNumberFormat="1" applyFont="1" applyFill="1" applyBorder="1" applyAlignment="1">
      <alignment horizontal="center" vertical="center" wrapText="1"/>
    </xf>
    <xf numFmtId="0" fontId="175" fillId="2" borderId="6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vertical="center" wrapText="1"/>
    </xf>
    <xf numFmtId="1" fontId="137" fillId="2" borderId="6" xfId="0" applyNumberFormat="1" applyFont="1" applyFill="1" applyBorder="1" applyAlignment="1">
      <alignment horizontal="left" vertical="center"/>
    </xf>
    <xf numFmtId="1" fontId="121" fillId="2" borderId="6" xfId="7" applyNumberFormat="1" applyFont="1" applyFill="1" applyBorder="1" applyAlignment="1">
      <alignment horizontal="center" vertical="center"/>
    </xf>
    <xf numFmtId="0" fontId="17" fillId="2" borderId="6" xfId="7" applyFont="1" applyFill="1" applyBorder="1" applyAlignment="1">
      <alignment vertical="center" wrapText="1"/>
    </xf>
    <xf numFmtId="0" fontId="188" fillId="2" borderId="6" xfId="7" applyFont="1" applyFill="1" applyBorder="1" applyAlignment="1">
      <alignment horizontal="center" vertical="center" wrapText="1"/>
    </xf>
    <xf numFmtId="0" fontId="189" fillId="2" borderId="6" xfId="7" applyFont="1" applyFill="1" applyBorder="1" applyAlignment="1">
      <alignment horizontal="center" vertical="center" wrapText="1"/>
    </xf>
    <xf numFmtId="0" fontId="185" fillId="2" borderId="6" xfId="7" applyFont="1" applyFill="1" applyBorder="1" applyAlignment="1">
      <alignment horizontal="center" vertical="center" wrapText="1"/>
    </xf>
    <xf numFmtId="17" fontId="17" fillId="2" borderId="6" xfId="7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49" fontId="153" fillId="2" borderId="6" xfId="7" applyNumberFormat="1" applyFont="1" applyFill="1" applyBorder="1" applyAlignment="1">
      <alignment horizontal="center" vertical="center" wrapText="1"/>
    </xf>
    <xf numFmtId="0" fontId="153" fillId="2" borderId="6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1" fontId="121" fillId="2" borderId="18" xfId="7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left" vertical="center" wrapText="1"/>
    </xf>
    <xf numFmtId="0" fontId="141" fillId="2" borderId="18" xfId="0" applyFont="1" applyFill="1" applyBorder="1" applyAlignment="1">
      <alignment horizontal="center"/>
    </xf>
    <xf numFmtId="49" fontId="141" fillId="2" borderId="18" xfId="0" applyNumberFormat="1" applyFont="1" applyFill="1" applyBorder="1" applyAlignment="1">
      <alignment horizontal="center"/>
    </xf>
    <xf numFmtId="49" fontId="148" fillId="2" borderId="18" xfId="0" applyNumberFormat="1" applyFont="1" applyFill="1" applyBorder="1" applyAlignment="1">
      <alignment horizontal="center"/>
    </xf>
    <xf numFmtId="0" fontId="150" fillId="2" borderId="18" xfId="0" applyFont="1" applyFill="1" applyBorder="1" applyAlignment="1">
      <alignment horizontal="left" vertical="center"/>
    </xf>
    <xf numFmtId="49" fontId="153" fillId="2" borderId="18" xfId="7" applyNumberFormat="1" applyFont="1" applyFill="1" applyBorder="1" applyAlignment="1">
      <alignment horizontal="center" vertical="center" wrapText="1"/>
    </xf>
    <xf numFmtId="0" fontId="153" fillId="2" borderId="18" xfId="7" applyFont="1" applyFill="1" applyBorder="1" applyAlignment="1">
      <alignment horizontal="center" vertical="center" wrapText="1"/>
    </xf>
    <xf numFmtId="0" fontId="94" fillId="2" borderId="18" xfId="7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1" fontId="170" fillId="2" borderId="7" xfId="0" applyNumberFormat="1" applyFont="1" applyFill="1" applyBorder="1" applyAlignment="1">
      <alignment horizontal="center" vertical="center"/>
    </xf>
    <xf numFmtId="49" fontId="190" fillId="2" borderId="7" xfId="0" applyNumberFormat="1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/>
    </xf>
    <xf numFmtId="49" fontId="28" fillId="2" borderId="7" xfId="0" applyNumberFormat="1" applyFont="1" applyFill="1" applyBorder="1" applyAlignment="1">
      <alignment horizontal="center"/>
    </xf>
    <xf numFmtId="49" fontId="147" fillId="2" borderId="7" xfId="0" applyNumberFormat="1" applyFont="1" applyFill="1" applyBorder="1" applyAlignment="1">
      <alignment horizontal="center"/>
    </xf>
    <xf numFmtId="1" fontId="170" fillId="2" borderId="6" xfId="0" applyNumberFormat="1" applyFont="1" applyFill="1" applyBorder="1" applyAlignment="1">
      <alignment horizontal="center" vertical="center"/>
    </xf>
    <xf numFmtId="49" fontId="190" fillId="2" borderId="6" xfId="0" applyNumberFormat="1" applyFont="1" applyFill="1" applyBorder="1" applyAlignment="1">
      <alignment horizontal="left" vertical="center" wrapText="1"/>
    </xf>
    <xf numFmtId="49" fontId="186" fillId="2" borderId="6" xfId="0" applyNumberFormat="1" applyFont="1" applyFill="1" applyBorder="1" applyAlignment="1">
      <alignment horizontal="center" vertical="center" wrapText="1"/>
    </xf>
    <xf numFmtId="0" fontId="18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center" vertical="center"/>
    </xf>
    <xf numFmtId="17" fontId="170" fillId="2" borderId="4" xfId="0" quotePrefix="1" applyNumberFormat="1" applyFont="1" applyFill="1" applyBorder="1" applyAlignment="1">
      <alignment vertical="center" wrapText="1"/>
    </xf>
    <xf numFmtId="0" fontId="191" fillId="2" borderId="0" xfId="0" applyFont="1" applyFill="1" applyBorder="1" applyAlignment="1">
      <alignment horizontal="center"/>
    </xf>
    <xf numFmtId="0" fontId="191" fillId="2" borderId="8" xfId="0" applyFont="1" applyFill="1" applyBorder="1" applyAlignment="1">
      <alignment horizontal="center"/>
    </xf>
    <xf numFmtId="0" fontId="170" fillId="2" borderId="0" xfId="0" applyFont="1" applyFill="1"/>
    <xf numFmtId="49" fontId="192" fillId="2" borderId="6" xfId="0" applyNumberFormat="1" applyFont="1" applyFill="1" applyBorder="1" applyAlignment="1">
      <alignment horizontal="left" vertical="center" wrapText="1"/>
    </xf>
    <xf numFmtId="49" fontId="23" fillId="2" borderId="2" xfId="0" applyNumberFormat="1" applyFont="1" applyFill="1" applyBorder="1" applyAlignment="1">
      <alignment horizontal="center"/>
    </xf>
    <xf numFmtId="49" fontId="47" fillId="2" borderId="2" xfId="0" applyNumberFormat="1" applyFont="1" applyFill="1" applyBorder="1" applyAlignment="1">
      <alignment horizontal="center"/>
    </xf>
    <xf numFmtId="1" fontId="121" fillId="5" borderId="6" xfId="7" applyNumberFormat="1" applyFont="1" applyFill="1" applyBorder="1" applyAlignment="1">
      <alignment horizontal="center" vertical="center"/>
    </xf>
    <xf numFmtId="1" fontId="121" fillId="5" borderId="18" xfId="7" applyNumberFormat="1" applyFont="1" applyFill="1" applyBorder="1" applyAlignment="1">
      <alignment horizontal="center" vertical="center"/>
    </xf>
    <xf numFmtId="49" fontId="99" fillId="2" borderId="18" xfId="7" applyNumberFormat="1" applyFont="1" applyFill="1" applyBorder="1" applyAlignment="1">
      <alignment horizontal="left" vertical="center" wrapText="1"/>
    </xf>
    <xf numFmtId="0" fontId="103" fillId="2" borderId="6" xfId="7" applyFont="1" applyFill="1" applyBorder="1" applyAlignment="1">
      <alignment horizontal="left" vertical="center" wrapText="1"/>
    </xf>
    <xf numFmtId="49" fontId="181" fillId="2" borderId="6" xfId="7" applyNumberFormat="1" applyFont="1" applyFill="1" applyBorder="1" applyAlignment="1">
      <alignment horizontal="center" vertical="center" wrapText="1"/>
    </xf>
    <xf numFmtId="49" fontId="193" fillId="2" borderId="6" xfId="7" applyNumberFormat="1" applyFont="1" applyFill="1" applyBorder="1" applyAlignment="1">
      <alignment horizontal="center" vertical="center" wrapText="1"/>
    </xf>
    <xf numFmtId="0" fontId="194" fillId="2" borderId="6" xfId="7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/>
    </xf>
    <xf numFmtId="49" fontId="23" fillId="5" borderId="6" xfId="0" applyNumberFormat="1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49" fontId="28" fillId="5" borderId="6" xfId="0" applyNumberFormat="1" applyFont="1" applyFill="1" applyBorder="1" applyAlignment="1">
      <alignment horizontal="center"/>
    </xf>
    <xf numFmtId="0" fontId="141" fillId="5" borderId="6" xfId="0" applyFont="1" applyFill="1" applyBorder="1" applyAlignment="1">
      <alignment horizontal="center"/>
    </xf>
    <xf numFmtId="0" fontId="137" fillId="5" borderId="2" xfId="0" applyFont="1" applyFill="1" applyBorder="1" applyAlignment="1">
      <alignment horizontal="left" vertical="top" wrapText="1"/>
    </xf>
    <xf numFmtId="0" fontId="137" fillId="5" borderId="6" xfId="0" applyFont="1" applyFill="1" applyBorder="1" applyAlignment="1">
      <alignment horizontal="left" vertical="top" wrapText="1"/>
    </xf>
    <xf numFmtId="0" fontId="37" fillId="5" borderId="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3" fillId="2" borderId="0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" fillId="0" borderId="0" xfId="0" applyFont="1"/>
    <xf numFmtId="0" fontId="146" fillId="5" borderId="6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left" vertical="top" wrapText="1"/>
    </xf>
    <xf numFmtId="1" fontId="150" fillId="2" borderId="6" xfId="0" applyNumberFormat="1" applyFont="1" applyFill="1" applyBorder="1" applyAlignment="1">
      <alignment horizontal="center" vertical="center"/>
    </xf>
    <xf numFmtId="49" fontId="195" fillId="2" borderId="6" xfId="0" applyNumberFormat="1" applyFont="1" applyFill="1" applyBorder="1" applyAlignment="1">
      <alignment horizontal="left" vertical="center" wrapText="1"/>
    </xf>
    <xf numFmtId="49" fontId="141" fillId="5" borderId="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141" fillId="5" borderId="2" xfId="0" applyFont="1" applyFill="1" applyBorder="1" applyAlignment="1">
      <alignment horizontal="center"/>
    </xf>
    <xf numFmtId="49" fontId="141" fillId="5" borderId="2" xfId="0" applyNumberFormat="1" applyFont="1" applyFill="1" applyBorder="1" applyAlignment="1">
      <alignment horizontal="center"/>
    </xf>
    <xf numFmtId="0" fontId="170" fillId="0" borderId="0" xfId="0" applyFont="1" applyBorder="1" applyAlignment="1"/>
    <xf numFmtId="0" fontId="170" fillId="2" borderId="0" xfId="0" applyFont="1" applyFill="1" applyBorder="1" applyAlignment="1"/>
    <xf numFmtId="0" fontId="170" fillId="3" borderId="0" xfId="0" applyFont="1" applyFill="1" applyBorder="1" applyAlignment="1">
      <alignment horizontal="center"/>
    </xf>
    <xf numFmtId="0" fontId="170" fillId="3" borderId="4" xfId="0" applyFont="1" applyFill="1" applyBorder="1" applyAlignment="1"/>
    <xf numFmtId="0" fontId="170" fillId="2" borderId="6" xfId="0" applyFont="1" applyFill="1" applyBorder="1" applyAlignment="1">
      <alignment horizontal="center"/>
    </xf>
    <xf numFmtId="49" fontId="190" fillId="2" borderId="6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/>
    </xf>
    <xf numFmtId="0" fontId="170" fillId="3" borderId="0" xfId="0" applyFont="1" applyFill="1" applyBorder="1" applyAlignment="1">
      <alignment horizontal="left"/>
    </xf>
    <xf numFmtId="0" fontId="170" fillId="3" borderId="6" xfId="0" applyFont="1" applyFill="1" applyBorder="1" applyAlignment="1">
      <alignment horizontal="center"/>
    </xf>
    <xf numFmtId="0" fontId="170" fillId="0" borderId="0" xfId="0" applyFont="1"/>
    <xf numFmtId="0" fontId="40" fillId="2" borderId="0" xfId="0" applyFont="1" applyFill="1" applyBorder="1" applyAlignment="1">
      <alignment horizontal="left"/>
    </xf>
    <xf numFmtId="0" fontId="196" fillId="2" borderId="0" xfId="0" applyFont="1" applyFill="1" applyBorder="1"/>
    <xf numFmtId="49" fontId="50" fillId="2" borderId="0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left"/>
    </xf>
    <xf numFmtId="0" fontId="23" fillId="5" borderId="6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197" fillId="3" borderId="0" xfId="0" applyFont="1" applyFill="1" applyBorder="1" applyAlignment="1">
      <alignment horizontal="center"/>
    </xf>
    <xf numFmtId="0" fontId="146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39" fillId="3" borderId="5" xfId="0" applyFont="1" applyFill="1" applyBorder="1" applyAlignment="1"/>
    <xf numFmtId="0" fontId="39" fillId="3" borderId="4" xfId="0" applyFont="1" applyFill="1" applyBorder="1" applyAlignment="1"/>
    <xf numFmtId="0" fontId="170" fillId="2" borderId="6" xfId="0" applyFont="1" applyFill="1" applyBorder="1" applyAlignment="1">
      <alignment horizontal="left"/>
    </xf>
    <xf numFmtId="0" fontId="146" fillId="2" borderId="6" xfId="0" applyFont="1" applyFill="1" applyBorder="1" applyAlignment="1">
      <alignment horizontal="left" vertical="center" wrapText="1"/>
    </xf>
    <xf numFmtId="0" fontId="197" fillId="3" borderId="6" xfId="0" applyFont="1" applyFill="1" applyBorder="1" applyAlignment="1">
      <alignment horizontal="center"/>
    </xf>
    <xf numFmtId="17" fontId="146" fillId="2" borderId="6" xfId="0" applyNumberFormat="1" applyFont="1" applyFill="1" applyBorder="1" applyAlignment="1">
      <alignment horizontal="left" vertical="center" wrapText="1"/>
    </xf>
    <xf numFmtId="17" fontId="146" fillId="2" borderId="6" xfId="0" quotePrefix="1" applyNumberFormat="1" applyFont="1" applyFill="1" applyBorder="1" applyAlignment="1">
      <alignment horizontal="left" vertical="center" wrapText="1"/>
    </xf>
    <xf numFmtId="17" fontId="146" fillId="2" borderId="2" xfId="0" quotePrefix="1" applyNumberFormat="1" applyFont="1" applyFill="1" applyBorder="1" applyAlignment="1">
      <alignment horizontal="left" vertical="center" wrapText="1"/>
    </xf>
    <xf numFmtId="0" fontId="197" fillId="3" borderId="2" xfId="0" applyFont="1" applyFill="1" applyBorder="1" applyAlignment="1">
      <alignment horizontal="center"/>
    </xf>
    <xf numFmtId="0" fontId="170" fillId="2" borderId="6" xfId="0" applyFont="1" applyFill="1" applyBorder="1" applyAlignment="1">
      <alignment horizontal="left" vertical="center" wrapText="1"/>
    </xf>
    <xf numFmtId="17" fontId="170" fillId="2" borderId="6" xfId="0" applyNumberFormat="1" applyFont="1" applyFill="1" applyBorder="1" applyAlignment="1">
      <alignment horizontal="left" vertical="center" wrapText="1"/>
    </xf>
    <xf numFmtId="17" fontId="170" fillId="2" borderId="6" xfId="0" quotePrefix="1" applyNumberFormat="1" applyFont="1" applyFill="1" applyBorder="1" applyAlignment="1">
      <alignment horizontal="left" vertical="center" wrapText="1"/>
    </xf>
    <xf numFmtId="0" fontId="150" fillId="2" borderId="6" xfId="0" applyFont="1" applyFill="1" applyBorder="1" applyAlignment="1">
      <alignment horizontal="left" vertical="center" wrapText="1"/>
    </xf>
    <xf numFmtId="0" fontId="150" fillId="3" borderId="6" xfId="0" applyFont="1" applyFill="1" applyBorder="1" applyAlignment="1">
      <alignment horizontal="center"/>
    </xf>
    <xf numFmtId="0" fontId="146" fillId="2" borderId="6" xfId="7" applyFont="1" applyFill="1" applyBorder="1" applyAlignment="1">
      <alignment vertical="center" wrapText="1"/>
    </xf>
    <xf numFmtId="0" fontId="82" fillId="2" borderId="6" xfId="7" applyFont="1" applyFill="1" applyBorder="1" applyAlignment="1">
      <alignment vertical="center"/>
    </xf>
    <xf numFmtId="0" fontId="146" fillId="2" borderId="18" xfId="7" applyFont="1" applyFill="1" applyBorder="1" applyAlignment="1">
      <alignment vertical="center" wrapText="1"/>
    </xf>
    <xf numFmtId="0" fontId="146" fillId="6" borderId="6" xfId="7" applyFont="1" applyFill="1" applyBorder="1" applyAlignment="1">
      <alignment vertical="center" wrapText="1"/>
    </xf>
    <xf numFmtId="0" fontId="146" fillId="2" borderId="6" xfId="0" applyFont="1" applyFill="1" applyBorder="1" applyAlignment="1">
      <alignment horizontal="center" vertical="top" wrapText="1"/>
    </xf>
    <xf numFmtId="0" fontId="146" fillId="2" borderId="6" xfId="0" applyFont="1" applyFill="1" applyBorder="1" applyAlignment="1">
      <alignment horizontal="left" vertical="top" wrapText="1"/>
    </xf>
    <xf numFmtId="0" fontId="10" fillId="2" borderId="6" xfId="0" quotePrefix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horizontal="left"/>
    </xf>
    <xf numFmtId="0" fontId="170" fillId="2" borderId="0" xfId="0" applyFont="1" applyFill="1" applyBorder="1" applyAlignment="1">
      <alignment horizontal="left"/>
    </xf>
    <xf numFmtId="0" fontId="145" fillId="2" borderId="0" xfId="0" applyFont="1" applyFill="1" applyBorder="1" applyAlignment="1">
      <alignment horizontal="left"/>
    </xf>
    <xf numFmtId="0" fontId="39" fillId="2" borderId="3" xfId="0" applyFont="1" applyFill="1" applyBorder="1" applyAlignment="1">
      <alignment horizontal="left"/>
    </xf>
    <xf numFmtId="0" fontId="138" fillId="2" borderId="0" xfId="0" applyFont="1" applyFill="1" applyAlignment="1">
      <alignment horizontal="left"/>
    </xf>
    <xf numFmtId="0" fontId="42" fillId="13" borderId="6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23" fillId="13" borderId="6" xfId="0" applyFont="1" applyFill="1" applyBorder="1" applyAlignment="1">
      <alignment horizontal="center"/>
    </xf>
    <xf numFmtId="0" fontId="23" fillId="13" borderId="3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3" fillId="13" borderId="14" xfId="0" applyFont="1" applyFill="1" applyBorder="1" applyAlignment="1">
      <alignment horizontal="center"/>
    </xf>
    <xf numFmtId="0" fontId="28" fillId="13" borderId="6" xfId="0" applyFont="1" applyFill="1" applyBorder="1" applyAlignment="1">
      <alignment horizontal="center"/>
    </xf>
    <xf numFmtId="0" fontId="141" fillId="13" borderId="6" xfId="0" applyFont="1" applyFill="1" applyBorder="1" applyAlignment="1">
      <alignment horizontal="center"/>
    </xf>
    <xf numFmtId="49" fontId="28" fillId="13" borderId="6" xfId="0" applyNumberFormat="1" applyFont="1" applyFill="1" applyBorder="1" applyAlignment="1">
      <alignment horizontal="center"/>
    </xf>
    <xf numFmtId="0" fontId="9" fillId="13" borderId="6" xfId="0" applyFont="1" applyFill="1" applyBorder="1" applyAlignment="1">
      <alignment horizontal="center"/>
    </xf>
    <xf numFmtId="49" fontId="148" fillId="13" borderId="6" xfId="0" applyNumberFormat="1" applyFont="1" applyFill="1" applyBorder="1" applyAlignment="1">
      <alignment horizontal="center"/>
    </xf>
    <xf numFmtId="49" fontId="148" fillId="13" borderId="18" xfId="0" applyNumberFormat="1" applyFont="1" applyFill="1" applyBorder="1" applyAlignment="1">
      <alignment horizontal="center"/>
    </xf>
    <xf numFmtId="0" fontId="141" fillId="13" borderId="18" xfId="0" applyFont="1" applyFill="1" applyBorder="1" applyAlignment="1">
      <alignment horizontal="center"/>
    </xf>
    <xf numFmtId="49" fontId="147" fillId="13" borderId="7" xfId="0" applyNumberFormat="1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49" fontId="147" fillId="13" borderId="6" xfId="0" applyNumberFormat="1" applyFont="1" applyFill="1" applyBorder="1" applyAlignment="1">
      <alignment horizontal="center"/>
    </xf>
    <xf numFmtId="49" fontId="141" fillId="13" borderId="6" xfId="0" applyNumberFormat="1" applyFont="1" applyFill="1" applyBorder="1" applyAlignment="1">
      <alignment horizontal="center"/>
    </xf>
    <xf numFmtId="49" fontId="23" fillId="13" borderId="6" xfId="0" applyNumberFormat="1" applyFont="1" applyFill="1" applyBorder="1" applyAlignment="1">
      <alignment horizontal="center"/>
    </xf>
    <xf numFmtId="49" fontId="47" fillId="13" borderId="6" xfId="0" applyNumberFormat="1" applyFont="1" applyFill="1" applyBorder="1" applyAlignment="1">
      <alignment horizontal="center"/>
    </xf>
    <xf numFmtId="49" fontId="47" fillId="13" borderId="2" xfId="0" applyNumberFormat="1" applyFont="1" applyFill="1" applyBorder="1" applyAlignment="1">
      <alignment horizontal="center"/>
    </xf>
    <xf numFmtId="49" fontId="47" fillId="13" borderId="18" xfId="0" applyNumberFormat="1" applyFont="1" applyFill="1" applyBorder="1" applyAlignment="1">
      <alignment horizontal="center"/>
    </xf>
    <xf numFmtId="0" fontId="23" fillId="13" borderId="18" xfId="0" applyFont="1" applyFill="1" applyBorder="1" applyAlignment="1">
      <alignment horizontal="center"/>
    </xf>
    <xf numFmtId="49" fontId="47" fillId="13" borderId="7" xfId="0" applyNumberFormat="1" applyFont="1" applyFill="1" applyBorder="1" applyAlignment="1">
      <alignment horizontal="center"/>
    </xf>
    <xf numFmtId="0" fontId="23" fillId="13" borderId="7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170" fillId="5" borderId="6" xfId="0" applyFont="1" applyFill="1" applyBorder="1" applyAlignment="1">
      <alignment horizontal="left"/>
    </xf>
    <xf numFmtId="0" fontId="23" fillId="11" borderId="6" xfId="0" applyFont="1" applyFill="1" applyBorder="1" applyAlignment="1">
      <alignment horizontal="center"/>
    </xf>
    <xf numFmtId="49" fontId="28" fillId="11" borderId="6" xfId="0" applyNumberFormat="1" applyFont="1" applyFill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49" fontId="99" fillId="11" borderId="6" xfId="7" applyNumberFormat="1" applyFont="1" applyFill="1" applyBorder="1" applyAlignment="1">
      <alignment horizontal="center" vertical="center" wrapText="1"/>
    </xf>
    <xf numFmtId="0" fontId="86" fillId="11" borderId="6" xfId="7" applyFont="1" applyFill="1" applyBorder="1" applyAlignment="1">
      <alignment horizontal="center" vertical="center" wrapText="1"/>
    </xf>
    <xf numFmtId="0" fontId="95" fillId="11" borderId="6" xfId="7" applyFont="1" applyFill="1" applyBorder="1" applyAlignment="1">
      <alignment horizontal="left" vertical="top" wrapText="1"/>
    </xf>
    <xf numFmtId="49" fontId="99" fillId="11" borderId="6" xfId="7" applyNumberFormat="1" applyFont="1" applyFill="1" applyBorder="1" applyAlignment="1">
      <alignment horizontal="left" vertical="center" wrapText="1"/>
    </xf>
    <xf numFmtId="49" fontId="86" fillId="11" borderId="6" xfId="7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82" fillId="0" borderId="0" xfId="1"/>
    <xf numFmtId="0" fontId="82" fillId="0" borderId="0" xfId="1" applyAlignment="1">
      <alignment vertical="center"/>
    </xf>
    <xf numFmtId="0" fontId="84" fillId="0" borderId="0" xfId="1" applyFont="1"/>
    <xf numFmtId="0" fontId="88" fillId="0" borderId="0" xfId="1" applyFont="1" applyAlignment="1">
      <alignment horizontal="left" vertical="top" wrapText="1"/>
    </xf>
    <xf numFmtId="49" fontId="134" fillId="0" borderId="6" xfId="1" applyNumberFormat="1" applyFont="1" applyFill="1" applyBorder="1" applyAlignment="1">
      <alignment horizontal="left" vertical="top" wrapText="1"/>
    </xf>
    <xf numFmtId="0" fontId="87" fillId="0" borderId="6" xfId="1" quotePrefix="1" applyFont="1" applyFill="1" applyBorder="1" applyAlignment="1">
      <alignment horizontal="left" vertical="top" wrapText="1"/>
    </xf>
    <xf numFmtId="0" fontId="87" fillId="0" borderId="6" xfId="1" applyFont="1" applyFill="1" applyBorder="1" applyAlignment="1">
      <alignment horizontal="left" vertical="top" wrapText="1"/>
    </xf>
    <xf numFmtId="49" fontId="87" fillId="0" borderId="6" xfId="1" applyNumberFormat="1" applyFont="1" applyFill="1" applyBorder="1" applyAlignment="1">
      <alignment horizontal="left" vertical="top" wrapText="1"/>
    </xf>
    <xf numFmtId="0" fontId="82" fillId="0" borderId="0" xfId="1" applyFont="1" applyAlignment="1">
      <alignment horizontal="left" vertical="top" wrapText="1"/>
    </xf>
    <xf numFmtId="0" fontId="87" fillId="0" borderId="6" xfId="1" quotePrefix="1" applyFont="1" applyBorder="1" applyAlignment="1">
      <alignment horizontal="left" vertical="top" wrapText="1"/>
    </xf>
    <xf numFmtId="0" fontId="87" fillId="0" borderId="6" xfId="1" applyFont="1" applyBorder="1" applyAlignment="1">
      <alignment horizontal="left" vertical="top" wrapText="1"/>
    </xf>
    <xf numFmtId="0" fontId="110" fillId="6" borderId="6" xfId="1" applyFont="1" applyFill="1" applyBorder="1" applyAlignment="1">
      <alignment horizontal="left" vertical="top" wrapText="1"/>
    </xf>
    <xf numFmtId="0" fontId="87" fillId="8" borderId="6" xfId="1" applyFont="1" applyFill="1" applyBorder="1" applyAlignment="1">
      <alignment horizontal="left" vertical="top" wrapText="1"/>
    </xf>
    <xf numFmtId="49" fontId="87" fillId="5" borderId="6" xfId="1" applyNumberFormat="1" applyFont="1" applyFill="1" applyBorder="1" applyAlignment="1">
      <alignment horizontal="left" vertical="top" wrapText="1"/>
    </xf>
    <xf numFmtId="49" fontId="87" fillId="11" borderId="6" xfId="1" applyNumberFormat="1" applyFont="1" applyFill="1" applyBorder="1" applyAlignment="1">
      <alignment horizontal="left" vertical="top" wrapText="1"/>
    </xf>
    <xf numFmtId="0" fontId="89" fillId="0" borderId="6" xfId="1" applyFont="1" applyFill="1" applyBorder="1" applyAlignment="1">
      <alignment horizontal="left" vertical="top" wrapText="1"/>
    </xf>
    <xf numFmtId="0" fontId="82" fillId="0" borderId="0" xfId="1" applyAlignment="1">
      <alignment horizontal="left" vertical="top" wrapText="1"/>
    </xf>
    <xf numFmtId="49" fontId="87" fillId="14" borderId="6" xfId="1" applyNumberFormat="1" applyFont="1" applyFill="1" applyBorder="1" applyAlignment="1">
      <alignment horizontal="left" vertical="top" wrapText="1"/>
    </xf>
    <xf numFmtId="0" fontId="88" fillId="0" borderId="0" xfId="1" applyFont="1"/>
    <xf numFmtId="0" fontId="88" fillId="0" borderId="0" xfId="1" applyFont="1" applyBorder="1"/>
    <xf numFmtId="0" fontId="82" fillId="0" borderId="0" xfId="1" applyFont="1" applyBorder="1" applyAlignment="1">
      <alignment horizontal="left" vertical="top" wrapText="1"/>
    </xf>
    <xf numFmtId="0" fontId="88" fillId="0" borderId="0" xfId="1" applyFont="1" applyBorder="1" applyAlignment="1">
      <alignment horizontal="left" vertical="top" wrapText="1"/>
    </xf>
    <xf numFmtId="49" fontId="87" fillId="0" borderId="6" xfId="1" quotePrefix="1" applyNumberFormat="1" applyFont="1" applyFill="1" applyBorder="1" applyAlignment="1">
      <alignment horizontal="left" vertical="top" wrapText="1"/>
    </xf>
    <xf numFmtId="49" fontId="106" fillId="15" borderId="6" xfId="1" applyNumberFormat="1" applyFont="1" applyFill="1" applyBorder="1" applyAlignment="1">
      <alignment horizontal="left" vertical="top" wrapText="1"/>
    </xf>
    <xf numFmtId="0" fontId="87" fillId="5" borderId="6" xfId="1" applyFont="1" applyFill="1" applyBorder="1" applyAlignment="1">
      <alignment horizontal="left" vertical="top" wrapText="1"/>
    </xf>
    <xf numFmtId="49" fontId="134" fillId="11" borderId="6" xfId="1" applyNumberFormat="1" applyFont="1" applyFill="1" applyBorder="1" applyAlignment="1">
      <alignment horizontal="left" vertical="top" wrapText="1"/>
    </xf>
    <xf numFmtId="0" fontId="87" fillId="9" borderId="6" xfId="1" quotePrefix="1" applyFont="1" applyFill="1" applyBorder="1" applyAlignment="1">
      <alignment horizontal="left" vertical="top" wrapText="1"/>
    </xf>
    <xf numFmtId="0" fontId="87" fillId="9" borderId="6" xfId="1" applyFont="1" applyFill="1" applyBorder="1" applyAlignment="1">
      <alignment horizontal="left" vertical="top" wrapText="1"/>
    </xf>
    <xf numFmtId="0" fontId="87" fillId="11" borderId="6" xfId="1" applyFont="1" applyFill="1" applyBorder="1" applyAlignment="1">
      <alignment horizontal="left" vertical="top" wrapText="1"/>
    </xf>
    <xf numFmtId="49" fontId="134" fillId="0" borderId="12" xfId="1" applyNumberFormat="1" applyFont="1" applyFill="1" applyBorder="1" applyAlignment="1">
      <alignment horizontal="left" vertical="top" wrapText="1"/>
    </xf>
    <xf numFmtId="0" fontId="87" fillId="0" borderId="11" xfId="1" quotePrefix="1" applyFont="1" applyFill="1" applyBorder="1" applyAlignment="1">
      <alignment horizontal="left" vertical="top" wrapText="1"/>
    </xf>
    <xf numFmtId="0" fontId="87" fillId="11" borderId="6" xfId="1" quotePrefix="1" applyFont="1" applyFill="1" applyBorder="1" applyAlignment="1">
      <alignment horizontal="left" vertical="top" wrapText="1"/>
    </xf>
    <xf numFmtId="49" fontId="87" fillId="11" borderId="6" xfId="1" quotePrefix="1" applyNumberFormat="1" applyFont="1" applyFill="1" applyBorder="1" applyAlignment="1">
      <alignment horizontal="left" vertical="top" wrapText="1"/>
    </xf>
    <xf numFmtId="49" fontId="134" fillId="6" borderId="6" xfId="1" applyNumberFormat="1" applyFont="1" applyFill="1" applyBorder="1" applyAlignment="1">
      <alignment horizontal="left" vertical="top" wrapText="1"/>
    </xf>
    <xf numFmtId="0" fontId="87" fillId="6" borderId="6" xfId="1" quotePrefix="1" applyFont="1" applyFill="1" applyBorder="1" applyAlignment="1">
      <alignment horizontal="left" vertical="top" wrapText="1"/>
    </xf>
    <xf numFmtId="49" fontId="134" fillId="5" borderId="6" xfId="1" applyNumberFormat="1" applyFont="1" applyFill="1" applyBorder="1" applyAlignment="1">
      <alignment horizontal="left" vertical="top" wrapText="1"/>
    </xf>
    <xf numFmtId="0" fontId="87" fillId="5" borderId="6" xfId="1" quotePrefix="1" applyFont="1" applyFill="1" applyBorder="1" applyAlignment="1">
      <alignment horizontal="left" vertical="top" wrapText="1"/>
    </xf>
    <xf numFmtId="49" fontId="134" fillId="8" borderId="6" xfId="1" applyNumberFormat="1" applyFont="1" applyFill="1" applyBorder="1" applyAlignment="1">
      <alignment horizontal="left" vertical="top" wrapText="1"/>
    </xf>
    <xf numFmtId="49" fontId="87" fillId="8" borderId="6" xfId="1" applyNumberFormat="1" applyFont="1" applyFill="1" applyBorder="1" applyAlignment="1">
      <alignment horizontal="left" vertical="top" wrapText="1"/>
    </xf>
    <xf numFmtId="0" fontId="82" fillId="0" borderId="0" xfId="1" applyFont="1"/>
    <xf numFmtId="0" fontId="87" fillId="8" borderId="6" xfId="1" quotePrefix="1" applyFont="1" applyFill="1" applyBorder="1" applyAlignment="1">
      <alignment horizontal="left" vertical="top" wrapText="1"/>
    </xf>
    <xf numFmtId="49" fontId="87" fillId="8" borderId="6" xfId="1" quotePrefix="1" applyNumberFormat="1" applyFont="1" applyFill="1" applyBorder="1" applyAlignment="1">
      <alignment horizontal="left" vertical="top" wrapText="1"/>
    </xf>
    <xf numFmtId="0" fontId="89" fillId="8" borderId="6" xfId="1" applyFont="1" applyFill="1" applyBorder="1" applyAlignment="1">
      <alignment horizontal="left" vertical="top" wrapText="1"/>
    </xf>
    <xf numFmtId="49" fontId="136" fillId="8" borderId="6" xfId="1" applyNumberFormat="1" applyFont="1" applyFill="1" applyBorder="1" applyAlignment="1">
      <alignment horizontal="left" vertical="top" wrapText="1"/>
    </xf>
    <xf numFmtId="0" fontId="87" fillId="0" borderId="13" xfId="1" applyFont="1" applyBorder="1" applyAlignment="1">
      <alignment horizontal="left" vertical="top" wrapText="1"/>
    </xf>
    <xf numFmtId="49" fontId="134" fillId="0" borderId="13" xfId="1" applyNumberFormat="1" applyFont="1" applyFill="1" applyBorder="1" applyAlignment="1">
      <alignment horizontal="left" vertical="top" wrapText="1"/>
    </xf>
    <xf numFmtId="49" fontId="87" fillId="9" borderId="6" xfId="1" quotePrefix="1" applyNumberFormat="1" applyFont="1" applyFill="1" applyBorder="1" applyAlignment="1">
      <alignment horizontal="left" vertical="top" wrapText="1"/>
    </xf>
    <xf numFmtId="0" fontId="135" fillId="0" borderId="6" xfId="1" applyFont="1" applyFill="1" applyBorder="1" applyAlignment="1">
      <alignment horizontal="left" vertical="top" wrapText="1"/>
    </xf>
    <xf numFmtId="0" fontId="82" fillId="0" borderId="0" xfId="1" applyBorder="1"/>
    <xf numFmtId="49" fontId="106" fillId="8" borderId="6" xfId="1" applyNumberFormat="1" applyFont="1" applyFill="1" applyBorder="1" applyAlignment="1">
      <alignment horizontal="left" vertical="top" wrapText="1"/>
    </xf>
    <xf numFmtId="49" fontId="136" fillId="5" borderId="6" xfId="1" applyNumberFormat="1" applyFont="1" applyFill="1" applyBorder="1" applyAlignment="1">
      <alignment horizontal="left" vertical="top" wrapText="1"/>
    </xf>
    <xf numFmtId="49" fontId="106" fillId="5" borderId="6" xfId="1" applyNumberFormat="1" applyFont="1" applyFill="1" applyBorder="1" applyAlignment="1">
      <alignment horizontal="left" vertical="top" wrapText="1"/>
    </xf>
    <xf numFmtId="49" fontId="87" fillId="5" borderId="6" xfId="1" quotePrefix="1" applyNumberFormat="1" applyFont="1" applyFill="1" applyBorder="1" applyAlignment="1">
      <alignment horizontal="left" vertical="top" wrapText="1"/>
    </xf>
    <xf numFmtId="0" fontId="135" fillId="5" borderId="6" xfId="1" applyFont="1" applyFill="1" applyBorder="1" applyAlignment="1">
      <alignment horizontal="left" vertical="top" wrapText="1"/>
    </xf>
    <xf numFmtId="0" fontId="87" fillId="0" borderId="12" xfId="1" applyFont="1" applyBorder="1" applyAlignment="1">
      <alignment horizontal="left" vertical="top" wrapText="1"/>
    </xf>
    <xf numFmtId="0" fontId="87" fillId="0" borderId="11" xfId="1" applyFont="1" applyBorder="1" applyAlignment="1">
      <alignment horizontal="left" vertical="top" wrapText="1"/>
    </xf>
    <xf numFmtId="49" fontId="87" fillId="0" borderId="11" xfId="1" quotePrefix="1" applyNumberFormat="1" applyFont="1" applyFill="1" applyBorder="1" applyAlignment="1">
      <alignment horizontal="left" vertical="top" wrapText="1"/>
    </xf>
    <xf numFmtId="0" fontId="87" fillId="0" borderId="8" xfId="1" applyFont="1" applyBorder="1" applyAlignment="1">
      <alignment horizontal="left" vertical="top" wrapText="1"/>
    </xf>
    <xf numFmtId="0" fontId="87" fillId="0" borderId="8" xfId="1" quotePrefix="1" applyFont="1" applyFill="1" applyBorder="1" applyAlignment="1">
      <alignment horizontal="left" vertical="top" wrapText="1"/>
    </xf>
    <xf numFmtId="0" fontId="90" fillId="0" borderId="0" xfId="1" applyFont="1"/>
    <xf numFmtId="49" fontId="134" fillId="9" borderId="6" xfId="1" applyNumberFormat="1" applyFont="1" applyFill="1" applyBorder="1" applyAlignment="1">
      <alignment horizontal="left" vertical="top" wrapText="1"/>
    </xf>
    <xf numFmtId="0" fontId="31" fillId="4" borderId="9" xfId="1" applyFont="1" applyFill="1" applyBorder="1" applyAlignment="1">
      <alignment horizontal="center" vertical="center" wrapText="1"/>
    </xf>
    <xf numFmtId="0" fontId="31" fillId="4" borderId="9" xfId="1" applyFont="1" applyFill="1" applyBorder="1" applyAlignment="1">
      <alignment horizontal="left" vertical="top" wrapText="1"/>
    </xf>
    <xf numFmtId="0" fontId="26" fillId="16" borderId="2" xfId="1" applyFont="1" applyFill="1" applyBorder="1" applyAlignment="1">
      <alignment horizontal="left" vertical="top" wrapText="1"/>
    </xf>
    <xf numFmtId="0" fontId="31" fillId="4" borderId="2" xfId="1" applyFont="1" applyFill="1" applyBorder="1" applyAlignment="1">
      <alignment horizontal="left" vertical="top" wrapText="1"/>
    </xf>
    <xf numFmtId="0" fontId="31" fillId="4" borderId="6" xfId="1" applyFont="1" applyFill="1" applyBorder="1" applyAlignment="1">
      <alignment horizontal="left" vertical="top" wrapText="1"/>
    </xf>
    <xf numFmtId="0" fontId="84" fillId="0" borderId="0" xfId="1" applyFont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84" fillId="0" borderId="0" xfId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horizontal="left" vertical="top"/>
    </xf>
    <xf numFmtId="0" fontId="82" fillId="2" borderId="0" xfId="1" applyFill="1"/>
    <xf numFmtId="0" fontId="84" fillId="2" borderId="0" xfId="1" applyFont="1" applyFill="1"/>
    <xf numFmtId="0" fontId="82" fillId="2" borderId="0" xfId="1" applyFont="1" applyFill="1" applyAlignment="1">
      <alignment horizontal="left" vertical="top" wrapText="1"/>
    </xf>
    <xf numFmtId="0" fontId="88" fillId="2" borderId="0" xfId="1" applyFont="1" applyFill="1" applyAlignment="1">
      <alignment horizontal="left" vertical="top" wrapText="1"/>
    </xf>
    <xf numFmtId="49" fontId="134" fillId="2" borderId="6" xfId="1" applyNumberFormat="1" applyFont="1" applyFill="1" applyBorder="1" applyAlignment="1">
      <alignment horizontal="left" vertical="top" wrapText="1"/>
    </xf>
    <xf numFmtId="0" fontId="87" fillId="2" borderId="6" xfId="1" quotePrefix="1" applyFont="1" applyFill="1" applyBorder="1" applyAlignment="1">
      <alignment horizontal="left" vertical="top" wrapText="1"/>
    </xf>
    <xf numFmtId="0" fontId="87" fillId="2" borderId="6" xfId="1" applyFont="1" applyFill="1" applyBorder="1" applyAlignment="1">
      <alignment horizontal="left" vertical="top" wrapText="1"/>
    </xf>
    <xf numFmtId="49" fontId="87" fillId="2" borderId="6" xfId="1" applyNumberFormat="1" applyFont="1" applyFill="1" applyBorder="1" applyAlignment="1">
      <alignment horizontal="left" vertical="top" wrapText="1"/>
    </xf>
    <xf numFmtId="0" fontId="89" fillId="2" borderId="6" xfId="1" applyFont="1" applyFill="1" applyBorder="1" applyAlignment="1">
      <alignment horizontal="left" vertical="top" wrapText="1"/>
    </xf>
    <xf numFmtId="49" fontId="134" fillId="2" borderId="12" xfId="1" applyNumberFormat="1" applyFont="1" applyFill="1" applyBorder="1" applyAlignment="1">
      <alignment horizontal="left" vertical="top" wrapText="1"/>
    </xf>
    <xf numFmtId="0" fontId="82" fillId="2" borderId="0" xfId="1" applyFill="1" applyAlignment="1">
      <alignment horizontal="left" vertical="top" wrapText="1"/>
    </xf>
    <xf numFmtId="0" fontId="89" fillId="5" borderId="6" xfId="1" applyFont="1" applyFill="1" applyBorder="1" applyAlignment="1">
      <alignment horizontal="left" vertical="top" wrapText="1"/>
    </xf>
    <xf numFmtId="17" fontId="87" fillId="2" borderId="6" xfId="1" quotePrefix="1" applyNumberFormat="1" applyFont="1" applyFill="1" applyBorder="1" applyAlignment="1">
      <alignment horizontal="left" vertical="top" wrapText="1"/>
    </xf>
    <xf numFmtId="49" fontId="134" fillId="2" borderId="13" xfId="1" applyNumberFormat="1" applyFont="1" applyFill="1" applyBorder="1" applyAlignment="1">
      <alignment horizontal="left" vertical="top" wrapText="1"/>
    </xf>
    <xf numFmtId="17" fontId="87" fillId="2" borderId="6" xfId="1" applyNumberFormat="1" applyFont="1" applyFill="1" applyBorder="1" applyAlignment="1">
      <alignment horizontal="left" vertical="top" wrapText="1"/>
    </xf>
    <xf numFmtId="49" fontId="87" fillId="2" borderId="6" xfId="1" quotePrefix="1" applyNumberFormat="1" applyFont="1" applyFill="1" applyBorder="1" applyAlignment="1">
      <alignment horizontal="left" vertical="top" wrapText="1"/>
    </xf>
    <xf numFmtId="0" fontId="198" fillId="2" borderId="6" xfId="1" applyFont="1" applyFill="1" applyBorder="1" applyAlignment="1">
      <alignment horizontal="left" vertical="top" wrapText="1"/>
    </xf>
    <xf numFmtId="49" fontId="198" fillId="2" borderId="6" xfId="1" applyNumberFormat="1" applyFont="1" applyFill="1" applyBorder="1" applyAlignment="1">
      <alignment horizontal="left" vertical="top" wrapText="1"/>
    </xf>
    <xf numFmtId="49" fontId="86" fillId="2" borderId="6" xfId="1" applyNumberFormat="1" applyFont="1" applyFill="1" applyBorder="1" applyAlignment="1">
      <alignment horizontal="left" vertical="top" wrapText="1"/>
    </xf>
    <xf numFmtId="0" fontId="84" fillId="0" borderId="0" xfId="1" applyFont="1" applyAlignment="1">
      <alignment horizontal="left" vertical="top"/>
    </xf>
    <xf numFmtId="0" fontId="21" fillId="0" borderId="0" xfId="1" applyFont="1" applyFill="1" applyBorder="1" applyAlignment="1">
      <alignment horizontal="left" vertical="top"/>
    </xf>
    <xf numFmtId="0" fontId="84" fillId="0" borderId="0" xfId="1" applyFont="1" applyFill="1" applyBorder="1" applyAlignment="1">
      <alignment horizontal="left" vertical="top"/>
    </xf>
    <xf numFmtId="0" fontId="88" fillId="0" borderId="0" xfId="1" applyFont="1" applyAlignment="1">
      <alignment horizontal="left" vertical="top"/>
    </xf>
    <xf numFmtId="0" fontId="87" fillId="0" borderId="6" xfId="1" quotePrefix="1" applyFont="1" applyFill="1" applyBorder="1" applyAlignment="1">
      <alignment horizontal="left" vertical="top"/>
    </xf>
    <xf numFmtId="0" fontId="87" fillId="0" borderId="6" xfId="1" applyFont="1" applyFill="1" applyBorder="1" applyAlignment="1">
      <alignment horizontal="left" vertical="top"/>
    </xf>
    <xf numFmtId="0" fontId="87" fillId="5" borderId="6" xfId="1" quotePrefix="1" applyFont="1" applyFill="1" applyBorder="1" applyAlignment="1">
      <alignment horizontal="left" vertical="top"/>
    </xf>
    <xf numFmtId="0" fontId="82" fillId="0" borderId="0" xfId="1" applyFont="1" applyAlignment="1">
      <alignment horizontal="left" vertical="top"/>
    </xf>
    <xf numFmtId="0" fontId="26" fillId="16" borderId="2" xfId="1" applyFont="1" applyFill="1" applyBorder="1" applyAlignment="1">
      <alignment horizontal="left" vertical="top"/>
    </xf>
    <xf numFmtId="0" fontId="21" fillId="0" borderId="0" xfId="1" applyFont="1" applyFill="1" applyAlignment="1">
      <alignment horizontal="left" vertical="top"/>
    </xf>
    <xf numFmtId="0" fontId="84" fillId="0" borderId="0" xfId="1" applyFont="1" applyFill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21" fillId="0" borderId="0" xfId="1" applyFont="1" applyFill="1" applyAlignment="1"/>
    <xf numFmtId="0" fontId="21" fillId="0" borderId="0" xfId="1" applyFont="1" applyFill="1"/>
    <xf numFmtId="0" fontId="84" fillId="0" borderId="0" xfId="1" applyFont="1" applyFill="1"/>
    <xf numFmtId="14" fontId="25" fillId="0" borderId="0" xfId="1" applyNumberFormat="1" applyFont="1" applyFill="1" applyAlignment="1">
      <alignment horizontal="left"/>
    </xf>
    <xf numFmtId="0" fontId="92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left"/>
    </xf>
    <xf numFmtId="0" fontId="21" fillId="0" borderId="0" xfId="1" applyFont="1" applyFill="1" applyAlignment="1">
      <alignment horizontal="right" vertical="center"/>
    </xf>
    <xf numFmtId="0" fontId="84" fillId="0" borderId="0" xfId="1" applyFont="1" applyFill="1" applyAlignment="1">
      <alignment vertical="center"/>
    </xf>
    <xf numFmtId="0" fontId="149" fillId="2" borderId="6" xfId="1" applyFont="1" applyFill="1" applyBorder="1" applyAlignment="1">
      <alignment horizontal="left" vertical="top" wrapText="1"/>
    </xf>
    <xf numFmtId="0" fontId="137" fillId="2" borderId="6" xfId="0" quotePrefix="1" applyFont="1" applyFill="1" applyBorder="1" applyAlignment="1">
      <alignment horizontal="center" vertical="top" wrapText="1"/>
    </xf>
    <xf numFmtId="49" fontId="137" fillId="2" borderId="6" xfId="0" applyNumberFormat="1" applyFont="1" applyFill="1" applyBorder="1" applyAlignment="1">
      <alignment horizontal="center" vertical="center" wrapText="1"/>
    </xf>
    <xf numFmtId="0" fontId="137" fillId="2" borderId="6" xfId="0" quotePrefix="1" applyFont="1" applyFill="1" applyBorder="1" applyAlignment="1">
      <alignment horizontal="center" vertical="center" wrapText="1"/>
    </xf>
    <xf numFmtId="0" fontId="137" fillId="2" borderId="6" xfId="0" applyFont="1" applyFill="1" applyBorder="1" applyAlignment="1">
      <alignment vertical="center"/>
    </xf>
    <xf numFmtId="0" fontId="137" fillId="2" borderId="6" xfId="0" applyFont="1" applyFill="1" applyBorder="1" applyAlignment="1">
      <alignment horizontal="center" vertical="center" wrapText="1"/>
    </xf>
    <xf numFmtId="49" fontId="137" fillId="2" borderId="4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top" wrapText="1"/>
    </xf>
    <xf numFmtId="0" fontId="31" fillId="2" borderId="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99" fillId="2" borderId="6" xfId="7" quotePrefix="1" applyFont="1" applyFill="1" applyBorder="1" applyAlignment="1">
      <alignment horizontal="center" vertical="center" wrapText="1"/>
    </xf>
    <xf numFmtId="0" fontId="199" fillId="2" borderId="6" xfId="7" applyFont="1" applyFill="1" applyBorder="1" applyAlignment="1">
      <alignment horizontal="center" vertical="center" wrapText="1"/>
    </xf>
    <xf numFmtId="0" fontId="170" fillId="2" borderId="6" xfId="0" applyFont="1" applyFill="1" applyBorder="1" applyAlignment="1">
      <alignment horizontal="center" vertical="top" wrapText="1"/>
    </xf>
    <xf numFmtId="0" fontId="150" fillId="2" borderId="6" xfId="0" applyFont="1" applyFill="1" applyBorder="1" applyAlignment="1">
      <alignment horizontal="center" vertical="top" wrapText="1"/>
    </xf>
    <xf numFmtId="0" fontId="35" fillId="2" borderId="6" xfId="1" applyFont="1" applyFill="1" applyBorder="1" applyAlignment="1">
      <alignment horizontal="center" vertical="top" wrapText="1"/>
    </xf>
    <xf numFmtId="0" fontId="146" fillId="2" borderId="18" xfId="0" quotePrefix="1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 vertical="center"/>
    </xf>
    <xf numFmtId="0" fontId="7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4" fillId="2" borderId="0" xfId="0" applyFont="1" applyFill="1" applyBorder="1"/>
    <xf numFmtId="0" fontId="35" fillId="2" borderId="6" xfId="0" applyFont="1" applyFill="1" applyBorder="1" applyAlignment="1">
      <alignment horizontal="left" vertical="center"/>
    </xf>
    <xf numFmtId="17" fontId="198" fillId="2" borderId="6" xfId="1" quotePrefix="1" applyNumberFormat="1" applyFont="1" applyFill="1" applyBorder="1" applyAlignment="1">
      <alignment horizontal="left" vertical="top" wrapText="1"/>
    </xf>
    <xf numFmtId="0" fontId="137" fillId="5" borderId="6" xfId="0" applyFont="1" applyFill="1" applyBorder="1" applyAlignment="1">
      <alignment horizontal="center"/>
    </xf>
    <xf numFmtId="49" fontId="190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197" fillId="5" borderId="6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center"/>
    </xf>
    <xf numFmtId="0" fontId="141" fillId="2" borderId="6" xfId="0" applyFont="1" applyFill="1" applyBorder="1" applyAlignment="1">
      <alignment horizontal="left"/>
    </xf>
    <xf numFmtId="0" fontId="170" fillId="3" borderId="6" xfId="0" applyFont="1" applyFill="1" applyBorder="1" applyAlignment="1">
      <alignment horizontal="left"/>
    </xf>
    <xf numFmtId="0" fontId="146" fillId="2" borderId="7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center"/>
    </xf>
    <xf numFmtId="0" fontId="41" fillId="13" borderId="6" xfId="0" applyFont="1" applyFill="1" applyBorder="1" applyAlignment="1">
      <alignment horizontal="center"/>
    </xf>
    <xf numFmtId="0" fontId="33" fillId="13" borderId="6" xfId="0" applyFont="1" applyFill="1" applyBorder="1" applyAlignment="1">
      <alignment horizontal="center"/>
    </xf>
    <xf numFmtId="0" fontId="33" fillId="13" borderId="2" xfId="0" applyFont="1" applyFill="1" applyBorder="1" applyAlignment="1">
      <alignment horizontal="center"/>
    </xf>
    <xf numFmtId="0" fontId="28" fillId="13" borderId="2" xfId="0" applyFont="1" applyFill="1" applyBorder="1" applyAlignment="1">
      <alignment horizontal="center"/>
    </xf>
    <xf numFmtId="0" fontId="148" fillId="13" borderId="6" xfId="0" applyFont="1" applyFill="1" applyBorder="1" applyAlignment="1">
      <alignment horizontal="center"/>
    </xf>
    <xf numFmtId="49" fontId="141" fillId="13" borderId="18" xfId="0" applyNumberFormat="1" applyFont="1" applyFill="1" applyBorder="1" applyAlignment="1">
      <alignment horizontal="center"/>
    </xf>
    <xf numFmtId="49" fontId="28" fillId="13" borderId="7" xfId="0" applyNumberFormat="1" applyFont="1" applyFill="1" applyBorder="1" applyAlignment="1">
      <alignment horizontal="center"/>
    </xf>
    <xf numFmtId="49" fontId="23" fillId="13" borderId="2" xfId="0" applyNumberFormat="1" applyFont="1" applyFill="1" applyBorder="1" applyAlignment="1">
      <alignment horizontal="center"/>
    </xf>
    <xf numFmtId="49" fontId="23" fillId="13" borderId="18" xfId="0" applyNumberFormat="1" applyFont="1" applyFill="1" applyBorder="1" applyAlignment="1">
      <alignment horizontal="center"/>
    </xf>
    <xf numFmtId="49" fontId="23" fillId="13" borderId="7" xfId="0" applyNumberFormat="1" applyFont="1" applyFill="1" applyBorder="1" applyAlignment="1">
      <alignment horizontal="center"/>
    </xf>
    <xf numFmtId="0" fontId="149" fillId="13" borderId="6" xfId="1" applyFont="1" applyFill="1" applyBorder="1" applyAlignment="1">
      <alignment horizontal="left" vertical="top" wrapText="1"/>
    </xf>
    <xf numFmtId="49" fontId="149" fillId="13" borderId="6" xfId="1" applyNumberFormat="1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141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0" fontId="170" fillId="5" borderId="6" xfId="0" applyFont="1" applyFill="1" applyBorder="1" applyAlignment="1">
      <alignment horizontal="center"/>
    </xf>
    <xf numFmtId="0" fontId="87" fillId="0" borderId="0" xfId="1" applyFont="1"/>
    <xf numFmtId="0" fontId="31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vertical="center"/>
    </xf>
    <xf numFmtId="0" fontId="201" fillId="2" borderId="0" xfId="1" applyFont="1" applyFill="1" applyAlignment="1">
      <alignment horizontal="left" vertical="center"/>
    </xf>
    <xf numFmtId="0" fontId="87" fillId="2" borderId="0" xfId="1" applyFont="1" applyFill="1"/>
    <xf numFmtId="0" fontId="31" fillId="0" borderId="0" xfId="1" applyFont="1" applyFill="1" applyAlignment="1">
      <alignment horizontal="left"/>
    </xf>
    <xf numFmtId="0" fontId="31" fillId="0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/>
    </xf>
    <xf numFmtId="0" fontId="31" fillId="2" borderId="0" xfId="1" applyFont="1" applyFill="1" applyAlignment="1">
      <alignment horizontal="left" vertical="center"/>
    </xf>
    <xf numFmtId="0" fontId="87" fillId="2" borderId="0" xfId="1" applyFont="1" applyFill="1" applyAlignment="1">
      <alignment horizontal="center"/>
    </xf>
    <xf numFmtId="0" fontId="31" fillId="0" borderId="0" xfId="1" applyFont="1" applyFill="1"/>
    <xf numFmtId="0" fontId="31" fillId="0" borderId="0" xfId="1" applyFont="1" applyFill="1" applyAlignment="1"/>
    <xf numFmtId="0" fontId="31" fillId="0" borderId="0" xfId="1" applyFont="1" applyFill="1" applyAlignment="1">
      <alignment wrapText="1"/>
    </xf>
    <xf numFmtId="0" fontId="87" fillId="2" borderId="0" xfId="1" applyFont="1" applyFill="1" applyAlignment="1">
      <alignment vertical="center"/>
    </xf>
    <xf numFmtId="0" fontId="31" fillId="2" borderId="0" xfId="1" applyFont="1" applyFill="1"/>
    <xf numFmtId="0" fontId="87" fillId="2" borderId="0" xfId="1" applyFont="1" applyFill="1" applyAlignment="1">
      <alignment wrapText="1"/>
    </xf>
    <xf numFmtId="0" fontId="26" fillId="2" borderId="0" xfId="1" applyFont="1" applyFill="1" applyAlignment="1"/>
    <xf numFmtId="0" fontId="2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6" fillId="2" borderId="0" xfId="1" applyFont="1" applyFill="1"/>
    <xf numFmtId="0" fontId="37" fillId="11" borderId="6" xfId="1" applyFont="1" applyFill="1" applyBorder="1" applyAlignment="1">
      <alignment horizontal="center" vertical="center" wrapText="1"/>
    </xf>
    <xf numFmtId="0" fontId="24" fillId="4" borderId="6" xfId="11" applyFont="1" applyFill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wrapText="1"/>
    </xf>
    <xf numFmtId="0" fontId="91" fillId="2" borderId="6" xfId="11" applyFont="1" applyFill="1" applyBorder="1" applyAlignment="1">
      <alignment horizontal="center" vertical="center" wrapText="1"/>
    </xf>
    <xf numFmtId="1" fontId="46" fillId="2" borderId="6" xfId="11" applyNumberFormat="1" applyFont="1" applyFill="1" applyBorder="1" applyAlignment="1">
      <alignment horizontal="center" vertical="center" wrapText="1"/>
    </xf>
    <xf numFmtId="49" fontId="99" fillId="2" borderId="6" xfId="11" applyNumberFormat="1" applyFont="1" applyFill="1" applyBorder="1" applyAlignment="1">
      <alignment horizontal="left" vertical="center" wrapText="1"/>
    </xf>
    <xf numFmtId="49" fontId="99" fillId="2" borderId="6" xfId="11" applyNumberFormat="1" applyFont="1" applyFill="1" applyBorder="1" applyAlignment="1">
      <alignment horizontal="center" vertical="center" wrapText="1"/>
    </xf>
    <xf numFmtId="0" fontId="87" fillId="2" borderId="6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 wrapText="1"/>
    </xf>
    <xf numFmtId="0" fontId="112" fillId="2" borderId="6" xfId="11" applyFont="1" applyFill="1" applyBorder="1" applyAlignment="1">
      <alignment horizontal="center" vertical="center" wrapText="1"/>
    </xf>
    <xf numFmtId="0" fontId="87" fillId="2" borderId="6" xfId="1" quotePrefix="1" applyFont="1" applyFill="1" applyBorder="1" applyAlignment="1">
      <alignment horizontal="center" vertical="center" wrapText="1"/>
    </xf>
    <xf numFmtId="2" fontId="87" fillId="2" borderId="6" xfId="1" applyNumberFormat="1" applyFont="1" applyFill="1" applyBorder="1" applyAlignment="1">
      <alignment horizontal="center" vertical="center" wrapText="1"/>
    </xf>
    <xf numFmtId="0" fontId="87" fillId="2" borderId="6" xfId="1" applyFont="1" applyFill="1" applyBorder="1"/>
    <xf numFmtId="0" fontId="91" fillId="5" borderId="6" xfId="11" applyFont="1" applyFill="1" applyBorder="1" applyAlignment="1">
      <alignment horizontal="center" vertical="center" wrapText="1"/>
    </xf>
    <xf numFmtId="1" fontId="46" fillId="2" borderId="6" xfId="11" applyNumberFormat="1" applyFont="1" applyFill="1" applyBorder="1" applyAlignment="1">
      <alignment horizontal="center" vertical="center"/>
    </xf>
    <xf numFmtId="0" fontId="87" fillId="0" borderId="6" xfId="1" applyFont="1" applyFill="1" applyBorder="1" applyAlignment="1">
      <alignment vertical="center"/>
    </xf>
    <xf numFmtId="0" fontId="15" fillId="5" borderId="6" xfId="1" applyFont="1" applyFill="1" applyBorder="1" applyAlignment="1">
      <alignment vertical="center" wrapText="1"/>
    </xf>
    <xf numFmtId="0" fontId="87" fillId="0" borderId="6" xfId="1" quotePrefix="1" applyFont="1" applyFill="1" applyBorder="1" applyAlignment="1">
      <alignment horizontal="center" vertical="center" wrapText="1"/>
    </xf>
    <xf numFmtId="0" fontId="112" fillId="8" borderId="6" xfId="11" applyFont="1" applyFill="1" applyBorder="1" applyAlignment="1">
      <alignment horizontal="center" vertical="center" wrapText="1"/>
    </xf>
    <xf numFmtId="49" fontId="87" fillId="0" borderId="6" xfId="1" applyNumberFormat="1" applyFont="1" applyFill="1" applyBorder="1"/>
    <xf numFmtId="0" fontId="87" fillId="0" borderId="6" xfId="1" applyFont="1" applyFill="1" applyBorder="1"/>
    <xf numFmtId="0" fontId="87" fillId="0" borderId="0" xfId="1" applyFont="1" applyFill="1"/>
    <xf numFmtId="49" fontId="99" fillId="2" borderId="4" xfId="11" applyNumberFormat="1" applyFont="1" applyFill="1" applyBorder="1" applyAlignment="1">
      <alignment horizontal="left" vertical="center" wrapText="1"/>
    </xf>
    <xf numFmtId="0" fontId="87" fillId="0" borderId="0" xfId="1" applyFont="1" applyFill="1" applyAlignment="1">
      <alignment vertical="center"/>
    </xf>
    <xf numFmtId="0" fontId="87" fillId="0" borderId="0" xfId="1" applyFont="1" applyFill="1" applyAlignment="1">
      <alignment horizontal="center"/>
    </xf>
    <xf numFmtId="0" fontId="87" fillId="0" borderId="0" xfId="1" applyFont="1" applyFill="1" applyAlignment="1">
      <alignment horizontal="center" vertical="center"/>
    </xf>
    <xf numFmtId="0" fontId="37" fillId="11" borderId="6" xfId="1" applyFont="1" applyFill="1" applyBorder="1" applyAlignment="1">
      <alignment horizontal="center" vertical="center"/>
    </xf>
    <xf numFmtId="0" fontId="95" fillId="5" borderId="6" xfId="11" applyFont="1" applyFill="1" applyBorder="1" applyAlignment="1">
      <alignment horizontal="left" vertical="center" wrapText="1"/>
    </xf>
    <xf numFmtId="49" fontId="99" fillId="10" borderId="6" xfId="11" applyNumberFormat="1" applyFont="1" applyFill="1" applyBorder="1" applyAlignment="1">
      <alignment horizontal="left" vertical="center" wrapText="1"/>
    </xf>
    <xf numFmtId="0" fontId="95" fillId="2" borderId="6" xfId="11" applyFont="1" applyFill="1" applyBorder="1" applyAlignment="1">
      <alignment horizontal="left" vertical="center" wrapText="1"/>
    </xf>
    <xf numFmtId="49" fontId="87" fillId="2" borderId="6" xfId="1" applyNumberFormat="1" applyFont="1" applyFill="1" applyBorder="1"/>
    <xf numFmtId="49" fontId="99" fillId="5" borderId="6" xfId="11" applyNumberFormat="1" applyFont="1" applyFill="1" applyBorder="1" applyAlignment="1">
      <alignment horizontal="left" vertical="center" wrapText="1"/>
    </xf>
    <xf numFmtId="49" fontId="99" fillId="8" borderId="6" xfId="11" applyNumberFormat="1" applyFont="1" applyFill="1" applyBorder="1" applyAlignment="1">
      <alignment horizontal="center" vertical="center" wrapText="1"/>
    </xf>
    <xf numFmtId="0" fontId="87" fillId="8" borderId="6" xfId="1" applyFont="1" applyFill="1" applyBorder="1"/>
    <xf numFmtId="49" fontId="99" fillId="11" borderId="6" xfId="11" applyNumberFormat="1" applyFont="1" applyFill="1" applyBorder="1" applyAlignment="1">
      <alignment horizontal="left" vertical="center" wrapText="1"/>
    </xf>
    <xf numFmtId="0" fontId="95" fillId="11" borderId="6" xfId="11" applyFont="1" applyFill="1" applyBorder="1" applyAlignment="1">
      <alignment horizontal="left" vertical="center" wrapText="1"/>
    </xf>
    <xf numFmtId="2" fontId="87" fillId="5" borderId="6" xfId="1" applyNumberFormat="1" applyFont="1" applyFill="1" applyBorder="1" applyAlignment="1">
      <alignment horizontal="center" vertical="center" wrapText="1"/>
    </xf>
    <xf numFmtId="49" fontId="99" fillId="8" borderId="6" xfId="11" applyNumberFormat="1" applyFont="1" applyFill="1" applyBorder="1" applyAlignment="1">
      <alignment horizontal="left" vertical="center" wrapText="1"/>
    </xf>
    <xf numFmtId="0" fontId="91" fillId="8" borderId="6" xfId="11" applyFont="1" applyFill="1" applyBorder="1" applyAlignment="1">
      <alignment horizontal="center" vertical="center" wrapText="1"/>
    </xf>
    <xf numFmtId="49" fontId="87" fillId="8" borderId="6" xfId="1" applyNumberFormat="1" applyFont="1" applyFill="1" applyBorder="1" applyAlignment="1">
      <alignment horizontal="center" vertical="center" wrapText="1"/>
    </xf>
    <xf numFmtId="49" fontId="99" fillId="12" borderId="6" xfId="11" applyNumberFormat="1" applyFont="1" applyFill="1" applyBorder="1" applyAlignment="1">
      <alignment horizontal="left" vertical="center" wrapText="1"/>
    </xf>
    <xf numFmtId="49" fontId="204" fillId="5" borderId="6" xfId="11" applyNumberFormat="1" applyFont="1" applyFill="1" applyBorder="1" applyAlignment="1">
      <alignment horizontal="left" vertical="center" wrapText="1"/>
    </xf>
    <xf numFmtId="0" fontId="108" fillId="5" borderId="6" xfId="11" applyFont="1" applyFill="1" applyBorder="1" applyAlignment="1">
      <alignment horizontal="left" vertical="center" wrapText="1"/>
    </xf>
    <xf numFmtId="0" fontId="175" fillId="0" borderId="6" xfId="11" applyFont="1" applyFill="1" applyBorder="1" applyAlignment="1">
      <alignment horizontal="center" vertical="center" wrapText="1"/>
    </xf>
    <xf numFmtId="49" fontId="99" fillId="10" borderId="4" xfId="11" applyNumberFormat="1" applyFont="1" applyFill="1" applyBorder="1" applyAlignment="1">
      <alignment horizontal="left" vertical="center" wrapText="1"/>
    </xf>
    <xf numFmtId="0" fontId="112" fillId="2" borderId="0" xfId="11" applyFont="1" applyFill="1"/>
    <xf numFmtId="0" fontId="86" fillId="0" borderId="0" xfId="1" applyFont="1"/>
    <xf numFmtId="49" fontId="98" fillId="2" borderId="6" xfId="11" applyNumberFormat="1" applyFont="1" applyFill="1" applyBorder="1" applyAlignment="1">
      <alignment horizontal="center" vertical="center" wrapText="1"/>
    </xf>
    <xf numFmtId="49" fontId="98" fillId="8" borderId="6" xfId="11" applyNumberFormat="1" applyFont="1" applyFill="1" applyBorder="1" applyAlignment="1">
      <alignment horizontal="center" vertical="center" wrapText="1"/>
    </xf>
    <xf numFmtId="49" fontId="99" fillId="6" borderId="6" xfId="11" applyNumberFormat="1" applyFont="1" applyFill="1" applyBorder="1" applyAlignment="1">
      <alignment horizontal="left" vertical="center" wrapText="1"/>
    </xf>
    <xf numFmtId="0" fontId="95" fillId="6" borderId="6" xfId="11" applyFont="1" applyFill="1" applyBorder="1" applyAlignment="1">
      <alignment horizontal="left" vertical="center" wrapText="1"/>
    </xf>
    <xf numFmtId="0" fontId="95" fillId="5" borderId="4" xfId="11" applyFont="1" applyFill="1" applyBorder="1" applyAlignment="1">
      <alignment horizontal="left" vertical="center" wrapText="1"/>
    </xf>
    <xf numFmtId="0" fontId="111" fillId="10" borderId="6" xfId="11" applyFont="1" applyFill="1" applyBorder="1" applyAlignment="1">
      <alignment horizontal="left" vertical="top" wrapText="1"/>
    </xf>
    <xf numFmtId="0" fontId="98" fillId="2" borderId="6" xfId="11" applyFont="1" applyFill="1" applyBorder="1" applyAlignment="1">
      <alignment horizontal="center" vertical="center" wrapText="1"/>
    </xf>
    <xf numFmtId="0" fontId="112" fillId="2" borderId="0" xfId="11" quotePrefix="1" applyFont="1" applyFill="1"/>
    <xf numFmtId="49" fontId="99" fillId="9" borderId="6" xfId="11" applyNumberFormat="1" applyFont="1" applyFill="1" applyBorder="1" applyAlignment="1">
      <alignment horizontal="left" vertical="center" wrapText="1"/>
    </xf>
    <xf numFmtId="49" fontId="204" fillId="6" borderId="6" xfId="11" applyNumberFormat="1" applyFont="1" applyFill="1" applyBorder="1" applyAlignment="1">
      <alignment horizontal="left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91" fillId="2" borderId="2" xfId="11" applyFont="1" applyFill="1" applyBorder="1" applyAlignment="1">
      <alignment horizontal="center" vertical="center" wrapText="1"/>
    </xf>
    <xf numFmtId="1" fontId="46" fillId="2" borderId="2" xfId="11" applyNumberFormat="1" applyFont="1" applyFill="1" applyBorder="1" applyAlignment="1">
      <alignment horizontal="center" vertical="center"/>
    </xf>
    <xf numFmtId="49" fontId="99" fillId="10" borderId="2" xfId="11" applyNumberFormat="1" applyFont="1" applyFill="1" applyBorder="1" applyAlignment="1">
      <alignment horizontal="left" vertical="center" wrapText="1"/>
    </xf>
    <xf numFmtId="49" fontId="99" fillId="2" borderId="2" xfId="11" applyNumberFormat="1" applyFont="1" applyFill="1" applyBorder="1" applyAlignment="1">
      <alignment horizontal="center" vertical="center" wrapText="1"/>
    </xf>
    <xf numFmtId="0" fontId="87" fillId="0" borderId="2" xfId="1" applyFont="1" applyFill="1" applyBorder="1"/>
    <xf numFmtId="0" fontId="15" fillId="5" borderId="2" xfId="1" applyFont="1" applyFill="1" applyBorder="1" applyAlignment="1">
      <alignment vertical="center" wrapText="1"/>
    </xf>
    <xf numFmtId="0" fontId="87" fillId="0" borderId="2" xfId="1" quotePrefix="1" applyFont="1" applyFill="1" applyBorder="1" applyAlignment="1">
      <alignment horizontal="center" vertical="center" wrapText="1"/>
    </xf>
    <xf numFmtId="49" fontId="87" fillId="0" borderId="2" xfId="1" applyNumberFormat="1" applyFont="1" applyFill="1" applyBorder="1"/>
    <xf numFmtId="0" fontId="112" fillId="2" borderId="2" xfId="1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 wrapText="1"/>
    </xf>
    <xf numFmtId="0" fontId="91" fillId="2" borderId="21" xfId="11" applyFont="1" applyFill="1" applyBorder="1" applyAlignment="1">
      <alignment horizontal="center" vertical="center" wrapText="1"/>
    </xf>
    <xf numFmtId="1" fontId="46" fillId="6" borderId="21" xfId="11" quotePrefix="1" applyNumberFormat="1" applyFont="1" applyFill="1" applyBorder="1" applyAlignment="1">
      <alignment horizontal="center" vertical="center"/>
    </xf>
    <xf numFmtId="0" fontId="206" fillId="0" borderId="21" xfId="11" applyFont="1" applyFill="1" applyBorder="1" applyAlignment="1">
      <alignment horizontal="left" vertical="center" wrapText="1"/>
    </xf>
    <xf numFmtId="49" fontId="99" fillId="2" borderId="21" xfId="11" applyNumberFormat="1" applyFont="1" applyFill="1" applyBorder="1" applyAlignment="1">
      <alignment horizontal="center" vertical="center" wrapText="1"/>
    </xf>
    <xf numFmtId="0" fontId="87" fillId="0" borderId="21" xfId="1" applyFont="1" applyFill="1" applyBorder="1" applyAlignment="1">
      <alignment vertical="center"/>
    </xf>
    <xf numFmtId="0" fontId="15" fillId="5" borderId="21" xfId="1" applyFont="1" applyFill="1" applyBorder="1" applyAlignment="1">
      <alignment vertical="center" wrapText="1"/>
    </xf>
    <xf numFmtId="0" fontId="112" fillId="6" borderId="6" xfId="11" applyFont="1" applyFill="1" applyBorder="1" applyAlignment="1">
      <alignment horizontal="center" vertical="center" wrapText="1"/>
    </xf>
    <xf numFmtId="0" fontId="87" fillId="0" borderId="21" xfId="1" quotePrefix="1" applyFont="1" applyFill="1" applyBorder="1" applyAlignment="1">
      <alignment horizontal="center" vertical="center" wrapText="1"/>
    </xf>
    <xf numFmtId="49" fontId="87" fillId="0" borderId="21" xfId="1" applyNumberFormat="1" applyFont="1" applyFill="1" applyBorder="1"/>
    <xf numFmtId="0" fontId="112" fillId="2" borderId="22" xfId="11" applyFont="1" applyFill="1" applyBorder="1" applyAlignment="1">
      <alignment horizontal="center" vertical="center" wrapText="1"/>
    </xf>
    <xf numFmtId="0" fontId="207" fillId="0" borderId="21" xfId="1" applyFont="1" applyFill="1" applyBorder="1"/>
    <xf numFmtId="1" fontId="46" fillId="6" borderId="6" xfId="11" applyNumberFormat="1" applyFont="1" applyFill="1" applyBorder="1" applyAlignment="1">
      <alignment horizontal="center" vertical="center"/>
    </xf>
    <xf numFmtId="0" fontId="206" fillId="0" borderId="6" xfId="11" applyFont="1" applyFill="1" applyBorder="1" applyAlignment="1">
      <alignment horizontal="left" vertical="center" wrapText="1"/>
    </xf>
    <xf numFmtId="49" fontId="99" fillId="2" borderId="7" xfId="11" applyNumberFormat="1" applyFont="1" applyFill="1" applyBorder="1" applyAlignment="1">
      <alignment horizontal="center" vertical="center" wrapText="1"/>
    </xf>
    <xf numFmtId="0" fontId="87" fillId="0" borderId="7" xfId="1" applyFont="1" applyFill="1" applyBorder="1" applyAlignment="1">
      <alignment vertical="center"/>
    </xf>
    <xf numFmtId="0" fontId="15" fillId="5" borderId="7" xfId="1" applyFont="1" applyFill="1" applyBorder="1" applyAlignment="1">
      <alignment vertical="center" wrapText="1"/>
    </xf>
    <xf numFmtId="0" fontId="87" fillId="0" borderId="7" xfId="1" quotePrefix="1" applyFont="1" applyFill="1" applyBorder="1" applyAlignment="1">
      <alignment horizontal="center" vertical="center" wrapText="1"/>
    </xf>
    <xf numFmtId="49" fontId="87" fillId="0" borderId="7" xfId="1" applyNumberFormat="1" applyFont="1" applyFill="1" applyBorder="1"/>
    <xf numFmtId="0" fontId="207" fillId="0" borderId="7" xfId="1" applyFont="1" applyFill="1" applyBorder="1"/>
    <xf numFmtId="1" fontId="46" fillId="6" borderId="2" xfId="11" applyNumberFormat="1" applyFont="1" applyFill="1" applyBorder="1" applyAlignment="1">
      <alignment horizontal="center" vertical="center"/>
    </xf>
    <xf numFmtId="0" fontId="206" fillId="0" borderId="2" xfId="11" applyFont="1" applyFill="1" applyBorder="1" applyAlignment="1">
      <alignment horizontal="left" vertical="center" wrapText="1"/>
    </xf>
    <xf numFmtId="0" fontId="87" fillId="0" borderId="2" xfId="1" applyFont="1" applyFill="1" applyBorder="1" applyAlignment="1">
      <alignment vertical="center"/>
    </xf>
    <xf numFmtId="1" fontId="46" fillId="6" borderId="18" xfId="11" applyNumberFormat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vertical="center" wrapText="1"/>
    </xf>
    <xf numFmtId="0" fontId="112" fillId="2" borderId="18" xfId="11" applyFont="1" applyFill="1" applyBorder="1" applyAlignment="1">
      <alignment horizontal="center" vertical="center" wrapText="1"/>
    </xf>
    <xf numFmtId="0" fontId="91" fillId="2" borderId="22" xfId="11" applyFont="1" applyFill="1" applyBorder="1" applyAlignment="1">
      <alignment horizontal="center" vertical="center" wrapText="1"/>
    </xf>
    <xf numFmtId="1" fontId="46" fillId="6" borderId="7" xfId="11" applyNumberFormat="1" applyFont="1" applyFill="1" applyBorder="1" applyAlignment="1">
      <alignment horizontal="center" vertical="center"/>
    </xf>
    <xf numFmtId="0" fontId="206" fillId="0" borderId="22" xfId="11" applyFont="1" applyFill="1" applyBorder="1" applyAlignment="1">
      <alignment horizontal="left" vertical="center" wrapText="1"/>
    </xf>
    <xf numFmtId="49" fontId="99" fillId="8" borderId="22" xfId="11" applyNumberFormat="1" applyFont="1" applyFill="1" applyBorder="1" applyAlignment="1">
      <alignment horizontal="center" vertical="center" wrapText="1"/>
    </xf>
    <xf numFmtId="49" fontId="99" fillId="2" borderId="22" xfId="11" applyNumberFormat="1" applyFont="1" applyFill="1" applyBorder="1" applyAlignment="1">
      <alignment horizontal="center" vertical="center" wrapText="1"/>
    </xf>
    <xf numFmtId="0" fontId="87" fillId="0" borderId="22" xfId="1" applyFont="1" applyFill="1" applyBorder="1" applyAlignment="1">
      <alignment vertical="center"/>
    </xf>
    <xf numFmtId="0" fontId="87" fillId="0" borderId="22" xfId="1" quotePrefix="1" applyFont="1" applyFill="1" applyBorder="1" applyAlignment="1">
      <alignment horizontal="center" vertical="center" wrapText="1"/>
    </xf>
    <xf numFmtId="49" fontId="87" fillId="0" borderId="22" xfId="1" applyNumberFormat="1" applyFont="1" applyFill="1" applyBorder="1"/>
    <xf numFmtId="0" fontId="112" fillId="2" borderId="7" xfId="11" applyFont="1" applyFill="1" applyBorder="1" applyAlignment="1">
      <alignment horizontal="center" vertical="center" wrapText="1"/>
    </xf>
    <xf numFmtId="0" fontId="87" fillId="0" borderId="22" xfId="1" applyFont="1" applyFill="1" applyBorder="1"/>
    <xf numFmtId="0" fontId="91" fillId="2" borderId="18" xfId="11" applyFont="1" applyFill="1" applyBorder="1" applyAlignment="1">
      <alignment horizontal="center" vertical="center" wrapText="1"/>
    </xf>
    <xf numFmtId="0" fontId="206" fillId="0" borderId="18" xfId="11" applyFont="1" applyFill="1" applyBorder="1" applyAlignment="1">
      <alignment horizontal="left" vertical="center" wrapText="1"/>
    </xf>
    <xf numFmtId="49" fontId="99" fillId="8" borderId="18" xfId="11" applyNumberFormat="1" applyFont="1" applyFill="1" applyBorder="1" applyAlignment="1">
      <alignment horizontal="center" vertical="center" wrapText="1"/>
    </xf>
    <xf numFmtId="49" fontId="99" fillId="2" borderId="18" xfId="11" applyNumberFormat="1" applyFont="1" applyFill="1" applyBorder="1" applyAlignment="1">
      <alignment horizontal="center" vertical="center" wrapText="1"/>
    </xf>
    <xf numFmtId="0" fontId="87" fillId="0" borderId="18" xfId="1" applyFont="1" applyFill="1" applyBorder="1" applyAlignment="1">
      <alignment vertical="center"/>
    </xf>
    <xf numFmtId="0" fontId="87" fillId="0" borderId="18" xfId="1" quotePrefix="1" applyFont="1" applyFill="1" applyBorder="1" applyAlignment="1">
      <alignment horizontal="center" vertical="center" wrapText="1"/>
    </xf>
    <xf numFmtId="49" fontId="87" fillId="0" borderId="18" xfId="1" applyNumberFormat="1" applyFont="1" applyFill="1" applyBorder="1"/>
    <xf numFmtId="0" fontId="87" fillId="0" borderId="18" xfId="1" applyFont="1" applyFill="1" applyBorder="1"/>
    <xf numFmtId="1" fontId="46" fillId="6" borderId="7" xfId="11" applyNumberFormat="1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vertical="center" wrapText="1"/>
    </xf>
    <xf numFmtId="0" fontId="112" fillId="5" borderId="6" xfId="11" applyFont="1" applyFill="1" applyBorder="1" applyAlignment="1">
      <alignment horizontal="center" vertical="center" wrapText="1"/>
    </xf>
    <xf numFmtId="0" fontId="208" fillId="0" borderId="6" xfId="11" applyFont="1" applyFill="1" applyBorder="1" applyAlignment="1">
      <alignment horizontal="left" vertical="center" wrapText="1"/>
    </xf>
    <xf numFmtId="0" fontId="206" fillId="11" borderId="6" xfId="11" applyFont="1" applyFill="1" applyBorder="1" applyAlignment="1">
      <alignment horizontal="left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206" fillId="11" borderId="18" xfId="11" applyFont="1" applyFill="1" applyBorder="1" applyAlignment="1">
      <alignment horizontal="left" vertical="center" wrapText="1"/>
    </xf>
    <xf numFmtId="0" fontId="15" fillId="5" borderId="7" xfId="1" applyFont="1" applyFill="1" applyBorder="1" applyAlignment="1">
      <alignment horizontal="center" vertical="center" wrapText="1"/>
    </xf>
    <xf numFmtId="1" fontId="46" fillId="2" borderId="6" xfId="11" quotePrefix="1" applyNumberFormat="1" applyFont="1" applyFill="1" applyBorder="1" applyAlignment="1">
      <alignment horizontal="center" vertical="center"/>
    </xf>
    <xf numFmtId="0" fontId="87" fillId="0" borderId="7" xfId="1" applyFont="1" applyFill="1" applyBorder="1"/>
    <xf numFmtId="49" fontId="87" fillId="0" borderId="7" xfId="1" applyNumberFormat="1" applyFont="1" applyFill="1" applyBorder="1" applyAlignment="1">
      <alignment horizontal="center" vertical="center" wrapText="1"/>
    </xf>
    <xf numFmtId="0" fontId="91" fillId="2" borderId="7" xfId="11" applyFont="1" applyFill="1" applyBorder="1" applyAlignment="1">
      <alignment horizontal="center" vertical="center" wrapText="1"/>
    </xf>
    <xf numFmtId="0" fontId="206" fillId="0" borderId="7" xfId="11" applyFont="1" applyFill="1" applyBorder="1" applyAlignment="1">
      <alignment horizontal="left" vertical="top" wrapText="1"/>
    </xf>
    <xf numFmtId="0" fontId="15" fillId="8" borderId="7" xfId="1" applyFont="1" applyFill="1" applyBorder="1" applyAlignment="1">
      <alignment vertical="center" wrapText="1"/>
    </xf>
    <xf numFmtId="49" fontId="87" fillId="0" borderId="6" xfId="1" applyNumberFormat="1" applyFont="1" applyFill="1" applyBorder="1" applyAlignment="1">
      <alignment horizontal="center" vertical="center" wrapText="1"/>
    </xf>
    <xf numFmtId="0" fontId="91" fillId="2" borderId="6" xfId="11" quotePrefix="1" applyFont="1" applyFill="1" applyBorder="1" applyAlignment="1">
      <alignment horizontal="center" vertical="center" wrapText="1"/>
    </xf>
    <xf numFmtId="0" fontId="15" fillId="8" borderId="6" xfId="1" applyFont="1" applyFill="1" applyBorder="1" applyAlignment="1">
      <alignment vertical="center" wrapText="1"/>
    </xf>
    <xf numFmtId="0" fontId="206" fillId="2" borderId="6" xfId="11" applyFont="1" applyFill="1" applyBorder="1" applyAlignment="1">
      <alignment horizontal="left" vertical="center" wrapText="1"/>
    </xf>
    <xf numFmtId="0" fontId="87" fillId="2" borderId="7" xfId="1" quotePrefix="1" applyFont="1" applyFill="1" applyBorder="1" applyAlignment="1">
      <alignment horizontal="center" vertical="center" wrapText="1"/>
    </xf>
    <xf numFmtId="49" fontId="87" fillId="2" borderId="6" xfId="1" applyNumberFormat="1" applyFont="1" applyFill="1" applyBorder="1" applyAlignment="1">
      <alignment horizontal="center" vertical="center" wrapText="1"/>
    </xf>
    <xf numFmtId="0" fontId="87" fillId="0" borderId="6" xfId="1" applyFont="1" applyBorder="1"/>
    <xf numFmtId="0" fontId="87" fillId="0" borderId="6" xfId="1" applyFont="1" applyBorder="1" applyAlignment="1">
      <alignment wrapText="1"/>
    </xf>
    <xf numFmtId="0" fontId="87" fillId="2" borderId="0" xfId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137" fillId="2" borderId="2" xfId="0" applyFont="1" applyFill="1" applyBorder="1" applyAlignment="1">
      <alignment horizontal="center" vertical="center"/>
    </xf>
    <xf numFmtId="0" fontId="35" fillId="2" borderId="2" xfId="1" applyFont="1" applyFill="1" applyBorder="1" applyAlignment="1">
      <alignment horizontal="center" vertical="top" wrapText="1"/>
    </xf>
    <xf numFmtId="49" fontId="141" fillId="2" borderId="2" xfId="0" applyNumberFormat="1" applyFont="1" applyFill="1" applyBorder="1" applyAlignment="1">
      <alignment horizontal="center"/>
    </xf>
    <xf numFmtId="0" fontId="150" fillId="2" borderId="2" xfId="0" applyFont="1" applyFill="1" applyBorder="1" applyAlignment="1">
      <alignment horizontal="left" vertical="center"/>
    </xf>
    <xf numFmtId="1" fontId="142" fillId="2" borderId="6" xfId="11" applyNumberFormat="1" applyFont="1" applyFill="1" applyBorder="1" applyAlignment="1">
      <alignment horizontal="center" vertical="center" wrapText="1"/>
    </xf>
    <xf numFmtId="0" fontId="138" fillId="2" borderId="6" xfId="11" applyFont="1" applyFill="1" applyBorder="1" applyAlignment="1">
      <alignment horizontal="left" vertical="center" wrapText="1"/>
    </xf>
    <xf numFmtId="1" fontId="33" fillId="2" borderId="6" xfId="11" applyNumberFormat="1" applyFont="1" applyFill="1" applyBorder="1" applyAlignment="1">
      <alignment horizontal="center" vertical="center" wrapText="1"/>
    </xf>
    <xf numFmtId="49" fontId="154" fillId="2" borderId="6" xfId="11" applyNumberFormat="1" applyFont="1" applyFill="1" applyBorder="1" applyAlignment="1">
      <alignment horizontal="left" vertical="center" wrapText="1"/>
    </xf>
    <xf numFmtId="49" fontId="149" fillId="2" borderId="6" xfId="1" applyNumberFormat="1" applyFont="1" applyFill="1" applyBorder="1" applyAlignment="1">
      <alignment horizontal="left" vertical="top" wrapText="1"/>
    </xf>
    <xf numFmtId="49" fontId="99" fillId="5" borderId="6" xfId="11" applyNumberFormat="1" applyFont="1" applyFill="1" applyBorder="1" applyAlignment="1">
      <alignment horizontal="center" vertical="center" wrapText="1"/>
    </xf>
    <xf numFmtId="0" fontId="170" fillId="5" borderId="6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/>
    </xf>
    <xf numFmtId="0" fontId="141" fillId="2" borderId="2" xfId="0" applyFont="1" applyFill="1" applyBorder="1" applyAlignment="1">
      <alignment horizontal="left"/>
    </xf>
    <xf numFmtId="0" fontId="150" fillId="2" borderId="2" xfId="0" applyFont="1" applyFill="1" applyBorder="1" applyAlignment="1">
      <alignment horizontal="center"/>
    </xf>
    <xf numFmtId="49" fontId="141" fillId="2" borderId="6" xfId="0" applyNumberFormat="1" applyFont="1" applyFill="1" applyBorder="1" applyAlignment="1">
      <alignment horizontal="left"/>
    </xf>
    <xf numFmtId="49" fontId="141" fillId="5" borderId="6" xfId="0" applyNumberFormat="1" applyFont="1" applyFill="1" applyBorder="1" applyAlignment="1">
      <alignment horizontal="left"/>
    </xf>
    <xf numFmtId="0" fontId="9" fillId="5" borderId="6" xfId="0" applyFont="1" applyFill="1" applyBorder="1" applyAlignment="1">
      <alignment horizontal="left" vertical="top" wrapText="1"/>
    </xf>
    <xf numFmtId="49" fontId="28" fillId="6" borderId="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horizontal="left" vertical="center"/>
    </xf>
    <xf numFmtId="0" fontId="138" fillId="5" borderId="6" xfId="0" applyFont="1" applyFill="1" applyBorder="1" applyAlignment="1">
      <alignment horizontal="center"/>
    </xf>
    <xf numFmtId="49" fontId="23" fillId="5" borderId="2" xfId="0" applyNumberFormat="1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/>
    </xf>
    <xf numFmtId="0" fontId="36" fillId="2" borderId="18" xfId="0" applyFont="1" applyFill="1" applyBorder="1" applyAlignment="1">
      <alignment horizontal="left" vertical="center"/>
    </xf>
    <xf numFmtId="49" fontId="211" fillId="2" borderId="6" xfId="0" applyNumberFormat="1" applyFont="1" applyFill="1" applyBorder="1" applyAlignment="1">
      <alignment horizontal="left" vertical="center" wrapText="1"/>
    </xf>
    <xf numFmtId="49" fontId="212" fillId="2" borderId="6" xfId="0" applyNumberFormat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left" vertical="center"/>
    </xf>
    <xf numFmtId="0" fontId="44" fillId="2" borderId="6" xfId="1" applyFont="1" applyFill="1" applyBorder="1" applyAlignment="1">
      <alignment horizontal="left" vertical="top" wrapText="1"/>
    </xf>
    <xf numFmtId="49" fontId="44" fillId="2" borderId="6" xfId="1" applyNumberFormat="1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138" fillId="2" borderId="7" xfId="0" applyFont="1" applyFill="1" applyBorder="1" applyAlignment="1">
      <alignment horizontal="center" vertical="center"/>
    </xf>
    <xf numFmtId="0" fontId="138" fillId="2" borderId="6" xfId="0" applyFont="1" applyFill="1" applyBorder="1" applyAlignment="1">
      <alignment horizontal="center" vertical="center"/>
    </xf>
    <xf numFmtId="0" fontId="138" fillId="2" borderId="2" xfId="0" applyFont="1" applyFill="1" applyBorder="1" applyAlignment="1">
      <alignment horizontal="left" vertical="top" wrapText="1"/>
    </xf>
    <xf numFmtId="0" fontId="213" fillId="2" borderId="6" xfId="7" quotePrefix="1" applyFont="1" applyFill="1" applyBorder="1" applyAlignment="1">
      <alignment horizontal="center" vertical="center" wrapText="1"/>
    </xf>
    <xf numFmtId="0" fontId="214" fillId="2" borderId="6" xfId="7" quotePrefix="1" applyFont="1" applyFill="1" applyBorder="1" applyAlignment="1">
      <alignment horizontal="center" vertical="center" wrapText="1"/>
    </xf>
    <xf numFmtId="0" fontId="213" fillId="2" borderId="6" xfId="7" applyFont="1" applyFill="1" applyBorder="1" applyAlignment="1">
      <alignment horizontal="center" vertical="center" wrapText="1"/>
    </xf>
    <xf numFmtId="0" fontId="214" fillId="2" borderId="6" xfId="7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top" wrapText="1"/>
    </xf>
    <xf numFmtId="1" fontId="138" fillId="2" borderId="6" xfId="0" applyNumberFormat="1" applyFont="1" applyFill="1" applyBorder="1" applyAlignment="1">
      <alignment horizontal="left" vertical="center"/>
    </xf>
    <xf numFmtId="49" fontId="138" fillId="2" borderId="6" xfId="0" applyNumberFormat="1" applyFont="1" applyFill="1" applyBorder="1" applyAlignment="1">
      <alignment horizontal="left" vertical="center" wrapText="1"/>
    </xf>
    <xf numFmtId="1" fontId="44" fillId="2" borderId="6" xfId="7" quotePrefix="1" applyNumberFormat="1" applyFont="1" applyFill="1" applyBorder="1" applyAlignment="1">
      <alignment horizontal="center" vertical="center"/>
    </xf>
    <xf numFmtId="1" fontId="44" fillId="2" borderId="6" xfId="7" applyNumberFormat="1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38" fillId="2" borderId="18" xfId="0" applyFont="1" applyFill="1" applyBorder="1" applyAlignment="1">
      <alignment horizontal="center" vertical="center"/>
    </xf>
    <xf numFmtId="1" fontId="44" fillId="2" borderId="18" xfId="7" applyNumberFormat="1" applyFont="1" applyFill="1" applyBorder="1" applyAlignment="1">
      <alignment horizontal="center" vertical="center"/>
    </xf>
    <xf numFmtId="49" fontId="138" fillId="2" borderId="18" xfId="0" applyNumberFormat="1" applyFont="1" applyFill="1" applyBorder="1" applyAlignment="1">
      <alignment horizontal="left" vertical="center" wrapText="1"/>
    </xf>
    <xf numFmtId="1" fontId="36" fillId="2" borderId="7" xfId="0" applyNumberFormat="1" applyFont="1" applyFill="1" applyBorder="1" applyAlignment="1">
      <alignment horizontal="center" vertical="center"/>
    </xf>
    <xf numFmtId="49" fontId="212" fillId="2" borderId="7" xfId="0" applyNumberFormat="1" applyFont="1" applyFill="1" applyBorder="1" applyAlignment="1">
      <alignment horizontal="left" vertical="center" wrapText="1"/>
    </xf>
    <xf numFmtId="1" fontId="36" fillId="2" borderId="6" xfId="0" applyNumberFormat="1" applyFont="1" applyFill="1" applyBorder="1" applyAlignment="1">
      <alignment horizontal="center" vertical="center"/>
    </xf>
    <xf numFmtId="49" fontId="212" fillId="2" borderId="6" xfId="0" applyNumberFormat="1" applyFont="1" applyFill="1" applyBorder="1" applyAlignment="1">
      <alignment horizontal="left" vertical="center" wrapText="1"/>
    </xf>
    <xf numFmtId="0" fontId="138" fillId="2" borderId="19" xfId="0" applyFont="1" applyFill="1" applyBorder="1" applyAlignment="1">
      <alignment horizontal="center" vertical="center"/>
    </xf>
    <xf numFmtId="49" fontId="172" fillId="2" borderId="18" xfId="7" applyNumberFormat="1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right" vertical="top" wrapText="1"/>
    </xf>
    <xf numFmtId="0" fontId="29" fillId="2" borderId="7" xfId="0" applyFont="1" applyFill="1" applyBorder="1" applyAlignment="1">
      <alignment horizontal="right" vertical="top" wrapText="1"/>
    </xf>
    <xf numFmtId="0" fontId="138" fillId="2" borderId="7" xfId="0" applyFont="1" applyFill="1" applyBorder="1" applyAlignment="1">
      <alignment horizontal="left" vertical="top" wrapText="1"/>
    </xf>
    <xf numFmtId="0" fontId="29" fillId="2" borderId="6" xfId="0" quotePrefix="1" applyFont="1" applyFill="1" applyBorder="1" applyAlignment="1">
      <alignment horizontal="right" vertical="top" wrapText="1"/>
    </xf>
    <xf numFmtId="0" fontId="44" fillId="2" borderId="6" xfId="0" applyFont="1" applyFill="1" applyBorder="1" applyAlignment="1">
      <alignment horizontal="right" vertical="top" wrapText="1"/>
    </xf>
    <xf numFmtId="0" fontId="44" fillId="2" borderId="6" xfId="0" quotePrefix="1" applyFont="1" applyFill="1" applyBorder="1" applyAlignment="1">
      <alignment horizontal="right" vertical="top" wrapText="1"/>
    </xf>
    <xf numFmtId="0" fontId="138" fillId="5" borderId="6" xfId="0" applyFont="1" applyFill="1" applyBorder="1" applyAlignment="1">
      <alignment horizontal="left" vertical="top" wrapText="1"/>
    </xf>
    <xf numFmtId="0" fontId="138" fillId="2" borderId="6" xfId="0" quotePrefix="1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center" vertical="top" wrapText="1"/>
    </xf>
    <xf numFmtId="0" fontId="166" fillId="2" borderId="6" xfId="0" applyFont="1" applyFill="1" applyBorder="1" applyAlignment="1">
      <alignment horizontal="left" vertical="top" wrapText="1"/>
    </xf>
    <xf numFmtId="0" fontId="29" fillId="2" borderId="6" xfId="1" applyFont="1" applyFill="1" applyBorder="1" applyAlignment="1">
      <alignment horizontal="center" vertical="top" wrapText="1"/>
    </xf>
    <xf numFmtId="0" fontId="138" fillId="2" borderId="2" xfId="0" applyFont="1" applyFill="1" applyBorder="1" applyAlignment="1">
      <alignment horizontal="center" vertical="center"/>
    </xf>
    <xf numFmtId="1" fontId="49" fillId="2" borderId="6" xfId="11" applyNumberFormat="1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top" wrapText="1"/>
    </xf>
    <xf numFmtId="49" fontId="172" fillId="2" borderId="6" xfId="11" applyNumberFormat="1" applyFont="1" applyFill="1" applyBorder="1" applyAlignment="1">
      <alignment horizontal="left" vertical="center" wrapText="1"/>
    </xf>
    <xf numFmtId="1" fontId="23" fillId="2" borderId="6" xfId="11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/>
    </xf>
    <xf numFmtId="49" fontId="36" fillId="5" borderId="2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38" fillId="17" borderId="6" xfId="0" applyFont="1" applyFill="1" applyBorder="1" applyAlignment="1">
      <alignment horizontal="center"/>
    </xf>
    <xf numFmtId="0" fontId="138" fillId="7" borderId="6" xfId="0" applyFont="1" applyFill="1" applyBorder="1" applyAlignment="1">
      <alignment horizontal="center" vertical="center"/>
    </xf>
    <xf numFmtId="1" fontId="44" fillId="7" borderId="6" xfId="7" quotePrefix="1" applyNumberFormat="1" applyFont="1" applyFill="1" applyBorder="1" applyAlignment="1">
      <alignment horizontal="center" vertical="center"/>
    </xf>
    <xf numFmtId="49" fontId="138" fillId="7" borderId="6" xfId="0" applyNumberFormat="1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center"/>
    </xf>
    <xf numFmtId="49" fontId="23" fillId="7" borderId="6" xfId="0" applyNumberFormat="1" applyFont="1" applyFill="1" applyBorder="1" applyAlignment="1">
      <alignment horizontal="center"/>
    </xf>
    <xf numFmtId="0" fontId="36" fillId="7" borderId="6" xfId="0" applyFont="1" applyFill="1" applyBorder="1" applyAlignment="1">
      <alignment horizontal="left" vertical="center"/>
    </xf>
    <xf numFmtId="0" fontId="138" fillId="7" borderId="6" xfId="0" applyFont="1" applyFill="1" applyBorder="1" applyAlignment="1">
      <alignment horizontal="center"/>
    </xf>
    <xf numFmtId="0" fontId="215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44" fillId="5" borderId="6" xfId="1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47" fillId="7" borderId="6" xfId="0" applyNumberFormat="1" applyFont="1" applyFill="1" applyBorder="1" applyAlignment="1">
      <alignment horizontal="center"/>
    </xf>
    <xf numFmtId="0" fontId="23" fillId="7" borderId="6" xfId="0" applyFont="1" applyFill="1" applyBorder="1" applyAlignment="1">
      <alignment horizontal="left"/>
    </xf>
    <xf numFmtId="49" fontId="23" fillId="7" borderId="2" xfId="0" applyNumberFormat="1" applyFont="1" applyFill="1" applyBorder="1" applyAlignment="1">
      <alignment horizontal="center"/>
    </xf>
    <xf numFmtId="0" fontId="138" fillId="5" borderId="6" xfId="1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70" fillId="2" borderId="0" xfId="0" applyFont="1" applyFill="1" applyBorder="1" applyAlignment="1">
      <alignment horizontal="center"/>
    </xf>
    <xf numFmtId="0" fontId="170" fillId="2" borderId="4" xfId="0" applyFont="1" applyFill="1" applyBorder="1" applyAlignment="1"/>
    <xf numFmtId="49" fontId="23" fillId="2" borderId="6" xfId="0" applyNumberFormat="1" applyFont="1" applyFill="1" applyBorder="1" applyAlignment="1">
      <alignment horizontal="left"/>
    </xf>
    <xf numFmtId="0" fontId="112" fillId="2" borderId="4" xfId="11" applyFont="1" applyFill="1" applyBorder="1" applyAlignment="1">
      <alignment horizontal="center" vertical="center" wrapText="1"/>
    </xf>
    <xf numFmtId="0" fontId="87" fillId="2" borderId="0" xfId="1" applyFont="1" applyFill="1" applyBorder="1"/>
    <xf numFmtId="0" fontId="23" fillId="5" borderId="2" xfId="0" applyFont="1" applyFill="1" applyBorder="1" applyAlignment="1">
      <alignment horizontal="left"/>
    </xf>
    <xf numFmtId="0" fontId="36" fillId="5" borderId="2" xfId="0" applyFont="1" applyFill="1" applyBorder="1" applyAlignment="1">
      <alignment horizontal="left" vertical="center"/>
    </xf>
    <xf numFmtId="49" fontId="23" fillId="11" borderId="7" xfId="0" applyNumberFormat="1" applyFont="1" applyFill="1" applyBorder="1" applyAlignment="1">
      <alignment horizontal="center"/>
    </xf>
    <xf numFmtId="49" fontId="23" fillId="11" borderId="6" xfId="0" applyNumberFormat="1" applyFont="1" applyFill="1" applyBorder="1" applyAlignment="1">
      <alignment horizontal="center"/>
    </xf>
    <xf numFmtId="0" fontId="138" fillId="5" borderId="7" xfId="0" applyFont="1" applyFill="1" applyBorder="1" applyAlignment="1">
      <alignment horizontal="center" vertical="center"/>
    </xf>
    <xf numFmtId="0" fontId="138" fillId="5" borderId="2" xfId="0" applyFont="1" applyFill="1" applyBorder="1" applyAlignment="1">
      <alignment horizontal="center" vertical="center"/>
    </xf>
    <xf numFmtId="1" fontId="23" fillId="5" borderId="2" xfId="11" applyNumberFormat="1" applyFont="1" applyFill="1" applyBorder="1" applyAlignment="1">
      <alignment horizontal="center" vertical="center" wrapText="1"/>
    </xf>
    <xf numFmtId="0" fontId="29" fillId="5" borderId="2" xfId="1" applyFont="1" applyFill="1" applyBorder="1" applyAlignment="1">
      <alignment horizontal="center" vertical="top" wrapText="1"/>
    </xf>
    <xf numFmtId="49" fontId="23" fillId="5" borderId="2" xfId="11" applyNumberFormat="1" applyFont="1" applyFill="1" applyBorder="1" applyAlignment="1">
      <alignment horizontal="left" vertical="center" wrapText="1"/>
    </xf>
    <xf numFmtId="49" fontId="23" fillId="2" borderId="19" xfId="0" applyNumberFormat="1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49" fillId="2" borderId="6" xfId="0" applyFont="1" applyFill="1" applyBorder="1" applyAlignment="1">
      <alignment horizontal="center"/>
    </xf>
    <xf numFmtId="0" fontId="145" fillId="2" borderId="6" xfId="0" applyFont="1" applyFill="1" applyBorder="1" applyAlignment="1">
      <alignment horizontal="center"/>
    </xf>
    <xf numFmtId="3" fontId="145" fillId="2" borderId="4" xfId="0" applyNumberFormat="1" applyFont="1" applyFill="1" applyBorder="1" applyAlignment="1">
      <alignment horizontal="center"/>
    </xf>
    <xf numFmtId="0" fontId="145" fillId="2" borderId="0" xfId="0" applyFont="1" applyFill="1" applyBorder="1" applyAlignment="1">
      <alignment horizontal="center"/>
    </xf>
    <xf numFmtId="0" fontId="145" fillId="2" borderId="8" xfId="0" applyFont="1" applyFill="1" applyBorder="1" applyAlignment="1">
      <alignment horizontal="center"/>
    </xf>
    <xf numFmtId="0" fontId="138" fillId="2" borderId="0" xfId="0" applyFont="1" applyFill="1"/>
    <xf numFmtId="0" fontId="177" fillId="2" borderId="6" xfId="0" applyFont="1" applyFill="1" applyBorder="1" applyAlignment="1">
      <alignment horizontal="center"/>
    </xf>
    <xf numFmtId="0" fontId="53" fillId="0" borderId="11" xfId="7" applyFont="1" applyFill="1" applyBorder="1" applyAlignment="1">
      <alignment horizontal="left"/>
    </xf>
    <xf numFmtId="0" fontId="53" fillId="0" borderId="1" xfId="7" applyFont="1" applyFill="1" applyBorder="1" applyAlignment="1">
      <alignment horizontal="left"/>
    </xf>
    <xf numFmtId="0" fontId="3" fillId="0" borderId="0" xfId="7" applyFont="1" applyFill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1" fillId="2" borderId="0" xfId="7" applyFont="1" applyFill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2" fillId="2" borderId="0" xfId="0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0" fontId="29" fillId="13" borderId="3" xfId="0" applyFont="1" applyFill="1" applyBorder="1" applyAlignment="1">
      <alignment horizontal="center"/>
    </xf>
    <xf numFmtId="0" fontId="29" fillId="13" borderId="4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/>
    </xf>
    <xf numFmtId="0" fontId="200" fillId="0" borderId="0" xfId="1" applyFont="1" applyAlignment="1">
      <alignment horizontal="center" vertical="center"/>
    </xf>
    <xf numFmtId="0" fontId="200" fillId="0" borderId="0" xfId="1" applyFont="1" applyAlignment="1">
      <alignment horizontal="center" vertical="center" wrapText="1"/>
    </xf>
    <xf numFmtId="0" fontId="200" fillId="2" borderId="0" xfId="1" applyFont="1" applyFill="1" applyAlignment="1">
      <alignment horizontal="center" vertical="center"/>
    </xf>
    <xf numFmtId="0" fontId="203" fillId="0" borderId="1" xfId="11" applyFont="1" applyFill="1" applyBorder="1" applyAlignment="1">
      <alignment horizontal="left" vertical="center" wrapText="1"/>
    </xf>
    <xf numFmtId="0" fontId="203" fillId="2" borderId="1" xfId="11" applyFont="1" applyFill="1" applyBorder="1" applyAlignment="1">
      <alignment horizontal="left" vertical="center" wrapText="1"/>
    </xf>
    <xf numFmtId="0" fontId="207" fillId="0" borderId="23" xfId="1" applyFont="1" applyBorder="1" applyAlignment="1">
      <alignment horizontal="center" vertical="center" wrapText="1"/>
    </xf>
    <xf numFmtId="0" fontId="207" fillId="0" borderId="17" xfId="1" applyFont="1" applyBorder="1" applyAlignment="1">
      <alignment horizontal="center" vertical="center" wrapText="1"/>
    </xf>
    <xf numFmtId="0" fontId="207" fillId="0" borderId="24" xfId="1" applyFont="1" applyBorder="1" applyAlignment="1">
      <alignment horizontal="center" vertical="center" wrapText="1"/>
    </xf>
    <xf numFmtId="0" fontId="33" fillId="2" borderId="0" xfId="5" applyFont="1" applyFill="1" applyBorder="1" applyAlignment="1">
      <alignment horizontal="center" vertical="center"/>
    </xf>
    <xf numFmtId="0" fontId="153" fillId="2" borderId="6" xfId="5" applyFont="1" applyFill="1" applyBorder="1" applyAlignment="1">
      <alignment horizontal="center" vertical="center"/>
    </xf>
    <xf numFmtId="0" fontId="153" fillId="2" borderId="3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 wrapText="1"/>
    </xf>
    <xf numFmtId="0" fontId="146" fillId="2" borderId="0" xfId="5" applyFont="1" applyFill="1" applyBorder="1" applyAlignment="1">
      <alignment horizontal="center" vertical="center"/>
    </xf>
    <xf numFmtId="0" fontId="53" fillId="0" borderId="0" xfId="5" applyFont="1" applyFill="1" applyBorder="1" applyAlignment="1">
      <alignment horizontal="center" vertical="center"/>
    </xf>
    <xf numFmtId="0" fontId="146" fillId="0" borderId="2" xfId="5" applyFont="1" applyFill="1" applyBorder="1" applyAlignment="1">
      <alignment horizontal="center" vertical="center"/>
    </xf>
    <xf numFmtId="0" fontId="146" fillId="0" borderId="7" xfId="5" applyFont="1" applyFill="1" applyBorder="1" applyAlignment="1">
      <alignment horizontal="center" vertical="center"/>
    </xf>
    <xf numFmtId="0" fontId="146" fillId="2" borderId="2" xfId="5" applyFont="1" applyFill="1" applyBorder="1" applyAlignment="1">
      <alignment horizontal="center" vertical="center"/>
    </xf>
    <xf numFmtId="0" fontId="146" fillId="2" borderId="7" xfId="5" applyFont="1" applyFill="1" applyBorder="1" applyAlignment="1">
      <alignment horizontal="center" vertical="center"/>
    </xf>
    <xf numFmtId="0" fontId="94" fillId="0" borderId="2" xfId="5" applyFont="1" applyFill="1" applyBorder="1" applyAlignment="1">
      <alignment horizontal="center" vertical="center" wrapText="1"/>
    </xf>
    <xf numFmtId="0" fontId="94" fillId="0" borderId="7" xfId="5" applyFont="1" applyFill="1" applyBorder="1" applyAlignment="1">
      <alignment horizontal="center" vertical="center" wrapText="1"/>
    </xf>
    <xf numFmtId="0" fontId="94" fillId="2" borderId="2" xfId="5" applyFont="1" applyFill="1" applyBorder="1" applyAlignment="1">
      <alignment horizontal="center" vertical="center" wrapText="1"/>
    </xf>
    <xf numFmtId="0" fontId="94" fillId="2" borderId="7" xfId="5" applyFont="1" applyFill="1" applyBorder="1" applyAlignment="1">
      <alignment horizontal="center" vertical="center" wrapText="1"/>
    </xf>
    <xf numFmtId="0" fontId="146" fillId="2" borderId="6" xfId="5" applyFont="1" applyFill="1" applyBorder="1" applyAlignment="1">
      <alignment horizontal="left" vertical="center" wrapText="1"/>
    </xf>
    <xf numFmtId="14" fontId="10" fillId="2" borderId="6" xfId="5" applyNumberFormat="1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5" fillId="2" borderId="17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49" fillId="0" borderId="0" xfId="5" applyFont="1" applyAlignment="1">
      <alignment horizontal="left" vertical="center"/>
    </xf>
    <xf numFmtId="0" fontId="44" fillId="0" borderId="0" xfId="5" applyFont="1" applyAlignment="1">
      <alignment horizontal="center"/>
    </xf>
    <xf numFmtId="0" fontId="49" fillId="0" borderId="0" xfId="5" applyFont="1" applyAlignment="1">
      <alignment horizontal="center"/>
    </xf>
    <xf numFmtId="0" fontId="160" fillId="0" borderId="0" xfId="5" applyFont="1" applyAlignment="1">
      <alignment horizontal="center"/>
    </xf>
    <xf numFmtId="0" fontId="161" fillId="0" borderId="0" xfId="5" applyFont="1" applyAlignment="1">
      <alignment horizontal="center"/>
    </xf>
    <xf numFmtId="0" fontId="44" fillId="0" borderId="0" xfId="5" applyFont="1" applyAlignment="1">
      <alignment horizontal="center" vertical="center"/>
    </xf>
    <xf numFmtId="0" fontId="49" fillId="0" borderId="0" xfId="5" applyFont="1" applyAlignment="1">
      <alignment horizontal="center" vertical="center"/>
    </xf>
    <xf numFmtId="49" fontId="23" fillId="5" borderId="18" xfId="0" applyNumberFormat="1" applyFont="1" applyFill="1" applyBorder="1" applyAlignment="1">
      <alignment horizontal="center"/>
    </xf>
    <xf numFmtId="0" fontId="146" fillId="5" borderId="18" xfId="0" applyFont="1" applyFill="1" applyBorder="1" applyAlignment="1">
      <alignment horizontal="left" vertical="center"/>
    </xf>
    <xf numFmtId="0" fontId="34" fillId="5" borderId="7" xfId="0" applyFont="1" applyFill="1" applyBorder="1" applyAlignment="1">
      <alignment horizontal="center" vertical="center"/>
    </xf>
    <xf numFmtId="0" fontId="137" fillId="5" borderId="18" xfId="0" applyFont="1" applyFill="1" applyBorder="1" applyAlignment="1">
      <alignment horizontal="center" vertical="center"/>
    </xf>
    <xf numFmtId="0" fontId="10" fillId="5" borderId="18" xfId="0" quotePrefix="1" applyFont="1" applyFill="1" applyBorder="1" applyAlignment="1">
      <alignment horizontal="left" vertical="top" wrapText="1"/>
    </xf>
    <xf numFmtId="0" fontId="146" fillId="5" borderId="18" xfId="0" quotePrefix="1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left" vertical="top" wrapText="1"/>
    </xf>
    <xf numFmtId="0" fontId="23" fillId="5" borderId="18" xfId="0" applyFont="1" applyFill="1" applyBorder="1" applyAlignment="1">
      <alignment horizontal="center"/>
    </xf>
    <xf numFmtId="49" fontId="23" fillId="5" borderId="19" xfId="0" applyNumberFormat="1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141" fillId="5" borderId="18" xfId="0" applyFont="1" applyFill="1" applyBorder="1" applyAlignment="1">
      <alignment horizontal="center"/>
    </xf>
    <xf numFmtId="49" fontId="47" fillId="5" borderId="18" xfId="0" applyNumberFormat="1" applyFont="1" applyFill="1" applyBorder="1" applyAlignment="1">
      <alignment horizontal="center"/>
    </xf>
  </cellXfs>
  <cellStyles count="12">
    <cellStyle name="Header1" xfId="9"/>
    <cellStyle name="Header2" xfId="10"/>
    <cellStyle name="Normal" xfId="0" builtinId="0"/>
    <cellStyle name="Normal 10" xfId="1"/>
    <cellStyle name="Normal 2" xfId="2"/>
    <cellStyle name="Normal 2 2" xfId="3"/>
    <cellStyle name="Normal 3" xfId="4"/>
    <cellStyle name="Normal 3 2" xfId="6"/>
    <cellStyle name="Normal 3 3" xfId="8"/>
    <cellStyle name="Normal 4" xfId="5"/>
    <cellStyle name="Normal 5" xfId="7"/>
    <cellStyle name="Normal 6" xfId="11"/>
  </cellStyles>
  <dxfs count="197"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goc%20Anh/Haui/Tai%20lieu%20chung/3%20Ke%20hoach%20dao%20tao/1.%20He%20Dai%20hoc/Khoa%2010/CTDT%20Daihoc%20K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kb-dh-k10-hk7-all-13-08(SAU%20DANG%20KY)chu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eu%20an%2003-09-2013/Th&#417;i%20khoa%20bieu/Thoi%20khoa%20bieu/Lien%20thong%20K12/CD-DH/HK3/Mo%20lop/thong-bao-mo-lop-hk1-10082018-dai-ho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goc%20Anh/Haui/Tai%20lieu%20chung/92%20Dang%20ky%20hoc%20tap/1%20Dai%20hoc/2018-2019/HK%201/thong-bao-mo-lop-hk1%2010082018_Dai%20hoc/thong-bao-mo-lop-hk1%2010082018_Dai%20ho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Van_Dao%20tao/1.%20Cong%20viec%20BPKH_25.1.2016/2.%20He%20&#272;H/CT%20dao%20tao_Dai%20hoc/DH%20K11/kh-hk5-dhk11_2.4.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hong-bao-mo-lop-hk1-10082018-dai-ho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KB-dh-k11-hk5-10-8-2018(SAU%20DK)%20chu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Tao%20lop%20EUNI/HK%203/TKB%20-%20DH%20-%20K12(HK3%20tao%20lop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goc%20Anh/Haui/Tai%20lieu%20chung/3%20Ke%20hoach%20dao%20tao/1.%20He%20Dai%20hoc/Khoa%2012/CTDT%20Daihoc%20K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kb-dh-k12-hk3(V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goc%20Anh/Haui/Tai%20lieu%20chung/3%20Ke%20hoach%20dao%20tao/1.%20He%20Dai%20hoc/Khoa%2013/CTDT%20Daihoc%20K13%20(Thoan%20gui%2020-7-2018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kb-dh-k13-hk1-all(SAU%20NHAP%20HOC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16-%202017/3.%20THOI%20KHOA%20BIEU/2018-2019/DH%20K10,11,12,13/tkb-dh-k11-hk5-24-4-2018-gui-cac-khoa(V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KE%20HOACH%202018.2019/tkb-cd-k18-hk5-4-9-2018-sau-dang-ky(5.9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Van_Dao%20tao/1.%20Cong%20viec%20BPKH_25.1.2016/1.%20He%20C&#272;/CT%20dao%20tao_Cao%20dang/CD-K18/kh-cd-k18-hk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KE%20HOACH%202018.2019/TB%20mo%20lop%20sau%20dang%20ky/thong-bao-mo-lop-hk1-31082018-cao-dang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LT/Downloads/1-tkb-cd-k18-hk5-tt-co-kh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Van_Dao%20tao/1.%20Cong%20viec%20BPKH_25.1.2016/1.%20He%20C&#272;/CT%20dao%20tao_Cao%20dang/CD-K14/khhk5-cdk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CK"/>
      <sheetName val="DHCDT"/>
      <sheetName val="DHOto"/>
      <sheetName val="DHDien"/>
      <sheetName val="DHTDH"/>
      <sheetName val="DHKTN"/>
      <sheetName val="DHDT"/>
      <sheetName val="DHKT May tinh (2015)"/>
      <sheetName val="DHKHMT"/>
      <sheetName val="DHHTTT"/>
      <sheetName val="DHKTPM"/>
      <sheetName val="DHCNTT (2015)"/>
      <sheetName val="DHKT"/>
      <sheetName val="DH KiT(2015)"/>
      <sheetName val="DHQTKD"/>
      <sheetName val="DHTCNH"/>
      <sheetName val="DH QTNL(2015)"/>
      <sheetName val="DHHoa"/>
      <sheetName val="DHKTMT"/>
      <sheetName val="DHNNA"/>
      <sheetName val="DHMay"/>
      <sheetName val="DHTKTT"/>
      <sheetName val="DHQTKDDL"/>
      <sheetName val="DHHDDL"/>
      <sheetName val="DH QTVP(2015)"/>
      <sheetName val="QuyetdinhPCGD"/>
      <sheetName val="KHCh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B6" t="str">
            <v>An toàn và môi trường công nghiệp</v>
          </cell>
          <cell r="C6" t="str">
            <v>0103101</v>
          </cell>
        </row>
        <row r="7">
          <cell r="B7" t="str">
            <v>An toàn và môi trường công nghiệp</v>
          </cell>
          <cell r="C7" t="str">
            <v>0103101</v>
          </cell>
        </row>
        <row r="8">
          <cell r="B8" t="str">
            <v>An toàn và môi trường công nghiệp</v>
          </cell>
          <cell r="C8" t="str">
            <v>0103101</v>
          </cell>
        </row>
        <row r="9">
          <cell r="B9" t="str">
            <v>CAD</v>
          </cell>
          <cell r="C9" t="str">
            <v>0103102</v>
          </cell>
        </row>
        <row r="10">
          <cell r="B10" t="str">
            <v>CAD</v>
          </cell>
          <cell r="C10" t="str">
            <v>0103102</v>
          </cell>
        </row>
        <row r="11">
          <cell r="B11" t="str">
            <v>CAD</v>
          </cell>
          <cell r="C11" t="str">
            <v>0103102</v>
          </cell>
        </row>
        <row r="12">
          <cell r="B12" t="str">
            <v>CAD</v>
          </cell>
          <cell r="C12" t="str">
            <v>0103102</v>
          </cell>
        </row>
        <row r="13">
          <cell r="B13" t="str">
            <v>CAD/CAE</v>
          </cell>
          <cell r="C13" t="str">
            <v>0103103</v>
          </cell>
        </row>
        <row r="14">
          <cell r="B14" t="str">
            <v>CAD/CAM</v>
          </cell>
          <cell r="C14" t="str">
            <v>0103104</v>
          </cell>
        </row>
        <row r="15">
          <cell r="B15" t="str">
            <v>CAD/CAM</v>
          </cell>
          <cell r="C15" t="str">
            <v>0103104</v>
          </cell>
        </row>
        <row r="16">
          <cell r="B16" t="str">
            <v>Cảm biến và hệ thống đo lường</v>
          </cell>
          <cell r="C16" t="str">
            <v>0103105</v>
          </cell>
        </row>
        <row r="17">
          <cell r="B17" t="str">
            <v>Công nghệ bảo trì</v>
          </cell>
          <cell r="C17" t="str">
            <v>0103106</v>
          </cell>
        </row>
        <row r="18">
          <cell r="B18" t="str">
            <v>Công nghệ CNC</v>
          </cell>
          <cell r="C18" t="str">
            <v>0103107</v>
          </cell>
        </row>
        <row r="19">
          <cell r="B19" t="str">
            <v>Công nghệ chế tạo máy 1</v>
          </cell>
          <cell r="C19" t="str">
            <v>0103108</v>
          </cell>
        </row>
        <row r="20">
          <cell r="B20" t="str">
            <v>Công nghệ chế tạo máy 2</v>
          </cell>
          <cell r="C20" t="str">
            <v>0103109</v>
          </cell>
        </row>
        <row r="21">
          <cell r="B21" t="str">
            <v xml:space="preserve">Công nghệ gia công áp lực </v>
          </cell>
          <cell r="C21" t="str">
            <v>0103110</v>
          </cell>
        </row>
        <row r="22">
          <cell r="B22" t="str">
            <v>Công nghệ xử lý vật liệu</v>
          </cell>
          <cell r="C22" t="str">
            <v>0103112</v>
          </cell>
        </row>
        <row r="23">
          <cell r="B23" t="str">
            <v>Cơ điện tử 1</v>
          </cell>
          <cell r="C23" t="str">
            <v>0103113</v>
          </cell>
        </row>
        <row r="24">
          <cell r="B24" t="str">
            <v>Cơ điện tử 2</v>
          </cell>
          <cell r="C24" t="str">
            <v>0103114</v>
          </cell>
        </row>
        <row r="25">
          <cell r="B25" t="str">
            <v>Cơ học vật rắn biến dạng</v>
          </cell>
          <cell r="C25" t="str">
            <v>0103115</v>
          </cell>
        </row>
        <row r="26">
          <cell r="B26" t="str">
            <v>Cơ học vật rắn biến dạng</v>
          </cell>
          <cell r="C26" t="str">
            <v>0103115</v>
          </cell>
        </row>
        <row r="27">
          <cell r="B27" t="str">
            <v>Cơ khí đại cương</v>
          </cell>
          <cell r="C27" t="str">
            <v>0103116</v>
          </cell>
        </row>
        <row r="28">
          <cell r="B28" t="str">
            <v>Cơ lý thuyết</v>
          </cell>
          <cell r="C28" t="str">
            <v>0103117</v>
          </cell>
        </row>
        <row r="29">
          <cell r="B29" t="str">
            <v>Cơ lý thuyết</v>
          </cell>
          <cell r="C29" t="str">
            <v>0103117</v>
          </cell>
        </row>
        <row r="30">
          <cell r="B30" t="str">
            <v>Cơ lý thuyết</v>
          </cell>
          <cell r="C30" t="str">
            <v>0103117</v>
          </cell>
        </row>
        <row r="31">
          <cell r="B31" t="str">
            <v>Cơ lý thuyết</v>
          </cell>
          <cell r="C31" t="str">
            <v>0103117</v>
          </cell>
        </row>
        <row r="32">
          <cell r="B32" t="str">
            <v>Cơ sở thiết kế máy công cụ</v>
          </cell>
          <cell r="C32" t="str">
            <v>0103118</v>
          </cell>
        </row>
        <row r="33">
          <cell r="B33" t="str">
            <v>Chi tiết máy</v>
          </cell>
          <cell r="C33" t="str">
            <v>0103119</v>
          </cell>
        </row>
        <row r="34">
          <cell r="B34" t="str">
            <v>Chi tiết máy</v>
          </cell>
          <cell r="C34" t="str">
            <v>0103119</v>
          </cell>
        </row>
        <row r="35">
          <cell r="B35" t="str">
            <v>Chi tiết máy</v>
          </cell>
          <cell r="C35" t="str">
            <v>0103119</v>
          </cell>
        </row>
        <row r="36">
          <cell r="B36" t="str">
            <v>Chuyên đề CAD/CAM/CNC</v>
          </cell>
          <cell r="C36" t="str">
            <v>0103120</v>
          </cell>
        </row>
        <row r="37">
          <cell r="B37" t="str">
            <v>Chuyên đề CAPP</v>
          </cell>
          <cell r="C37" t="str">
            <v>0103121</v>
          </cell>
        </row>
        <row r="38">
          <cell r="B38" t="str">
            <v>Chuyên đề công nghệ kỹ thuật cơ khí</v>
          </cell>
          <cell r="C38" t="str">
            <v>0103122</v>
          </cell>
        </row>
        <row r="39">
          <cell r="B39" t="str">
            <v>Chuyên đề chế tạo cơ khí</v>
          </cell>
          <cell r="C39" t="str">
            <v>0103123</v>
          </cell>
        </row>
        <row r="40">
          <cell r="B40" t="str">
            <v>Chuyên đề hệ thống cơ điện tử</v>
          </cell>
          <cell r="C40" t="str">
            <v>0103124</v>
          </cell>
        </row>
        <row r="41">
          <cell r="B41" t="str">
            <v>Chuyên đề hệ thống cơ điện tử</v>
          </cell>
          <cell r="C41" t="str">
            <v>0103124</v>
          </cell>
        </row>
        <row r="42">
          <cell r="B42" t="str">
            <v>Chuyên đề robot</v>
          </cell>
          <cell r="C42" t="str">
            <v>0103126</v>
          </cell>
        </row>
        <row r="43">
          <cell r="B43" t="str">
            <v>Chuyên đề tự động hóa quá trình sản xuất</v>
          </cell>
          <cell r="C43" t="str">
            <v>0103127</v>
          </cell>
        </row>
        <row r="44">
          <cell r="B44" t="str">
            <v>Dao động kỹ thuật</v>
          </cell>
          <cell r="C44" t="str">
            <v>0103128</v>
          </cell>
        </row>
        <row r="45">
          <cell r="B45" t="str">
            <v>Dao động kỹ thuật</v>
          </cell>
          <cell r="C45" t="str">
            <v>0103128</v>
          </cell>
        </row>
        <row r="46">
          <cell r="B46" t="str">
            <v>Dao động kỹ thuật</v>
          </cell>
          <cell r="C46" t="str">
            <v>0103128</v>
          </cell>
        </row>
        <row r="47">
          <cell r="B47" t="str">
            <v>Dung sai và kỹ thuật đo</v>
          </cell>
          <cell r="C47" t="str">
            <v>0103129</v>
          </cell>
        </row>
        <row r="48">
          <cell r="B48" t="str">
            <v>Đo và xử lý tín hiệu</v>
          </cell>
          <cell r="C48" t="str">
            <v>0103130</v>
          </cell>
        </row>
        <row r="49">
          <cell r="B49" t="str">
            <v>Đồ án chi tiết máy</v>
          </cell>
          <cell r="C49" t="str">
            <v>0103131</v>
          </cell>
        </row>
        <row r="50">
          <cell r="B50" t="str">
            <v>Đồ án môn học Công nghệ chế tạo máy</v>
          </cell>
          <cell r="C50" t="str">
            <v>0103132</v>
          </cell>
        </row>
        <row r="51">
          <cell r="B51" t="str">
            <v>Đồ án môn học Công nghệ gia công áp lực</v>
          </cell>
          <cell r="C51" t="str">
            <v>0103133</v>
          </cell>
        </row>
        <row r="52">
          <cell r="B52" t="str">
            <v>Đồ án môn học Cơ điện tử</v>
          </cell>
          <cell r="C52" t="str">
            <v>0103135</v>
          </cell>
        </row>
        <row r="53">
          <cell r="B53" t="str">
            <v>Đồ án thiết kế cơ khí</v>
          </cell>
          <cell r="C53" t="str">
            <v>0103136</v>
          </cell>
        </row>
        <row r="54">
          <cell r="B54" t="str">
            <v>Đồ án/ khóa luận tốt nghiệp (Ngành Công nghệ kỹ thuật Cơ Điện tử)</v>
          </cell>
          <cell r="C54" t="str">
            <v>0103137</v>
          </cell>
        </row>
        <row r="55">
          <cell r="B55" t="str">
            <v>Đồ án/ khóa luận tốt nghiệp (Ngành Công nghệ kỹ thuật Cơ khí)</v>
          </cell>
          <cell r="C55" t="str">
            <v>0103138</v>
          </cell>
        </row>
        <row r="56">
          <cell r="B56" t="str">
            <v>Đồ gá</v>
          </cell>
          <cell r="C56" t="str">
            <v>0103140</v>
          </cell>
        </row>
        <row r="57">
          <cell r="B57" t="str">
            <v>Động lực học máy</v>
          </cell>
          <cell r="C57" t="str">
            <v>0103141</v>
          </cell>
        </row>
        <row r="58">
          <cell r="B58" t="str">
            <v>Hệ thống tự động thuỷ khí</v>
          </cell>
          <cell r="C58" t="str">
            <v>0103142</v>
          </cell>
        </row>
        <row r="59">
          <cell r="B59" t="str">
            <v>Hệ thống tự động thuỷ khí</v>
          </cell>
          <cell r="C59" t="str">
            <v>0103142</v>
          </cell>
        </row>
        <row r="60">
          <cell r="B60" t="str">
            <v>Hình họa</v>
          </cell>
          <cell r="C60" t="str">
            <v>0103143</v>
          </cell>
        </row>
        <row r="61">
          <cell r="B61" t="str">
            <v>Hình họa</v>
          </cell>
          <cell r="C61" t="str">
            <v>0103143</v>
          </cell>
        </row>
        <row r="62">
          <cell r="B62" t="str">
            <v>Hình họa</v>
          </cell>
          <cell r="C62" t="str">
            <v>0103143</v>
          </cell>
        </row>
        <row r="63">
          <cell r="B63" t="str">
            <v>Hình họa</v>
          </cell>
          <cell r="C63" t="str">
            <v>0103143</v>
          </cell>
        </row>
        <row r="64">
          <cell r="B64" t="str">
            <v>Kỹ thuật điều khiển chấp hành</v>
          </cell>
          <cell r="C64" t="str">
            <v>0103144</v>
          </cell>
        </row>
        <row r="65">
          <cell r="B65" t="str">
            <v>Kỹ thuật mô hình hoá và mô phỏng</v>
          </cell>
          <cell r="C65" t="str">
            <v>0103145</v>
          </cell>
        </row>
        <row r="66">
          <cell r="B66" t="str">
            <v>Robot công nghiệp</v>
          </cell>
          <cell r="C66" t="str">
            <v>0103146</v>
          </cell>
        </row>
        <row r="67">
          <cell r="B67" t="str">
            <v>Robot công nghiệp</v>
          </cell>
          <cell r="C67" t="str">
            <v>0103146</v>
          </cell>
        </row>
        <row r="68">
          <cell r="B68" t="str">
            <v>Kỹ thuật tự động hoá</v>
          </cell>
          <cell r="C68" t="str">
            <v>0103147</v>
          </cell>
        </row>
        <row r="69">
          <cell r="B69" t="str">
            <v>Lý thuyết dập tạo hình</v>
          </cell>
          <cell r="C69" t="str">
            <v>0103148</v>
          </cell>
        </row>
        <row r="70">
          <cell r="B70" t="str">
            <v>Lý thuyết điều khiển</v>
          </cell>
          <cell r="C70" t="str">
            <v>0103149</v>
          </cell>
        </row>
        <row r="71">
          <cell r="B71" t="str">
            <v>Lý thuyết điều khiển</v>
          </cell>
          <cell r="C71" t="str">
            <v>0103149</v>
          </cell>
        </row>
        <row r="72">
          <cell r="B72" t="str">
            <v>Máy cắt</v>
          </cell>
          <cell r="C72" t="str">
            <v>0103150</v>
          </cell>
        </row>
        <row r="73">
          <cell r="B73" t="str">
            <v xml:space="preserve">Máy tự động </v>
          </cell>
          <cell r="C73" t="str">
            <v>0103151</v>
          </cell>
        </row>
        <row r="74">
          <cell r="B74" t="str">
            <v>Mô hình hoá và mô phỏng hệ thống cơ điện tử</v>
          </cell>
          <cell r="C74" t="str">
            <v>0103152</v>
          </cell>
        </row>
        <row r="75">
          <cell r="B75" t="str">
            <v>Nguyên lý cắt</v>
          </cell>
          <cell r="C75" t="str">
            <v>0103153</v>
          </cell>
        </row>
        <row r="76">
          <cell r="B76" t="str">
            <v>Nguyên lý chi tiết máy</v>
          </cell>
          <cell r="C76" t="str">
            <v>0103154</v>
          </cell>
        </row>
        <row r="77">
          <cell r="B77" t="str">
            <v>Nguyên lý máy</v>
          </cell>
          <cell r="C77" t="str">
            <v>0103155</v>
          </cell>
        </row>
        <row r="78">
          <cell r="B78" t="str">
            <v>Nguyên lý máy</v>
          </cell>
          <cell r="C78" t="str">
            <v>0103155</v>
          </cell>
        </row>
        <row r="79">
          <cell r="B79" t="str">
            <v>Nguyên lý máy</v>
          </cell>
          <cell r="C79" t="str">
            <v>0103155</v>
          </cell>
        </row>
        <row r="80">
          <cell r="B80" t="str">
            <v>Phương pháp phần tử hữu hạn</v>
          </cell>
          <cell r="C80" t="str">
            <v>0103157</v>
          </cell>
        </row>
        <row r="81">
          <cell r="B81" t="str">
            <v>Phương pháp phần tử hữu hạn</v>
          </cell>
          <cell r="C81" t="str">
            <v>0103157</v>
          </cell>
        </row>
        <row r="82">
          <cell r="B82" t="str">
            <v>Sức bền vật liệu</v>
          </cell>
          <cell r="C82" t="str">
            <v>0103158</v>
          </cell>
        </row>
        <row r="83">
          <cell r="B83" t="str">
            <v>Sức bền vật liệu</v>
          </cell>
          <cell r="C83" t="str">
            <v>0103158</v>
          </cell>
        </row>
        <row r="84">
          <cell r="B84" t="str">
            <v>Sức bền vật liệu</v>
          </cell>
          <cell r="C84" t="str">
            <v>0103158</v>
          </cell>
        </row>
        <row r="85">
          <cell r="B85" t="str">
            <v>Tự động hoá quá trình sản xuất</v>
          </cell>
          <cell r="C85" t="str">
            <v>0103159</v>
          </cell>
        </row>
        <row r="86">
          <cell r="B86" t="str">
            <v>Tự động hoá quá trình sản xuất</v>
          </cell>
          <cell r="C86" t="str">
            <v>0103159</v>
          </cell>
        </row>
        <row r="87">
          <cell r="B87" t="str">
            <v>Thiết bị gia công áp lực</v>
          </cell>
          <cell r="C87" t="str">
            <v>0103160</v>
          </cell>
        </row>
        <row r="88">
          <cell r="B88" t="str">
            <v>Thiết kế chế tạo khuôn mẫu</v>
          </cell>
          <cell r="C88" t="str">
            <v>0103161</v>
          </cell>
        </row>
        <row r="89">
          <cell r="B89" t="str">
            <v>Thiết kế dụng cụ cắt</v>
          </cell>
          <cell r="C89" t="str">
            <v>0103162</v>
          </cell>
        </row>
        <row r="90">
          <cell r="B90" t="str">
            <v>Thiết kế hệ thống cơ khí</v>
          </cell>
          <cell r="C90" t="str">
            <v>0103163</v>
          </cell>
        </row>
        <row r="91">
          <cell r="B91" t="str">
            <v xml:space="preserve">Thiết kế khuôn </v>
          </cell>
          <cell r="C91" t="str">
            <v>0103164</v>
          </cell>
        </row>
        <row r="92">
          <cell r="B92" t="str">
            <v>Thiết kế và phát triển sản phẩm</v>
          </cell>
          <cell r="C92" t="str">
            <v>0103165</v>
          </cell>
        </row>
        <row r="93">
          <cell r="B93" t="str">
            <v>Thiết kế và phát triển sản phẩm</v>
          </cell>
          <cell r="C93" t="str">
            <v>0103165</v>
          </cell>
        </row>
        <row r="94">
          <cell r="B94" t="str">
            <v xml:space="preserve">Thiết kế xưởng </v>
          </cell>
          <cell r="C94" t="str">
            <v>0103166</v>
          </cell>
        </row>
        <row r="95">
          <cell r="B95" t="str">
            <v>Thực hành Cơ điện tử</v>
          </cell>
          <cell r="C95" t="str">
            <v>0103168</v>
          </cell>
        </row>
        <row r="96">
          <cell r="B96" t="str">
            <v>Thực hành gia công áp lực</v>
          </cell>
          <cell r="C96" t="str">
            <v>0103169</v>
          </cell>
        </row>
        <row r="97">
          <cell r="B97" t="str">
            <v>Thực hành Robot công nghiệp</v>
          </cell>
          <cell r="C97" t="str">
            <v>0103170</v>
          </cell>
        </row>
        <row r="98">
          <cell r="B98" t="str">
            <v>Thực tập tốt nghiệp (Ngành Công nghệ kỹ thuật Cơ Điện tử)</v>
          </cell>
          <cell r="C98" t="str">
            <v>0103172</v>
          </cell>
        </row>
        <row r="99">
          <cell r="B99" t="str">
            <v>Thực tập tốt nghiệp (Ngành Công nghệ kỹ thuật Cơ khí)</v>
          </cell>
          <cell r="C99" t="str">
            <v>0103173</v>
          </cell>
        </row>
        <row r="100">
          <cell r="B100" t="str">
            <v>Vật liệu học</v>
          </cell>
          <cell r="C100" t="str">
            <v>0103175</v>
          </cell>
        </row>
        <row r="101">
          <cell r="B101" t="str">
            <v>Vẽ kỹ thuật</v>
          </cell>
          <cell r="C101" t="str">
            <v>0103176</v>
          </cell>
        </row>
        <row r="102">
          <cell r="B102" t="str">
            <v>Công nghệ chế tạo phụ tùng ô tô</v>
          </cell>
          <cell r="C102" t="str">
            <v>0203101</v>
          </cell>
        </row>
        <row r="103">
          <cell r="B103" t="str">
            <v>Cơ điện tử ô tô cơ bản</v>
          </cell>
          <cell r="C103" t="str">
            <v>0203102</v>
          </cell>
        </row>
        <row r="104">
          <cell r="B104" t="str">
            <v>Cơ sở thiết kế ô tô</v>
          </cell>
          <cell r="C104" t="str">
            <v>0203103</v>
          </cell>
        </row>
        <row r="105">
          <cell r="B105" t="str">
            <v>Chẩn đoán kỹ thuật và kiểm định ô tô</v>
          </cell>
          <cell r="C105" t="str">
            <v>0203104</v>
          </cell>
        </row>
        <row r="106">
          <cell r="B106" t="str">
            <v>Chuyên đề về cơ điện tử ô tô</v>
          </cell>
          <cell r="C106" t="str">
            <v>0203105</v>
          </cell>
        </row>
        <row r="107">
          <cell r="B107" t="str">
            <v>Chuyên đề về hệ thống thủy khí trên ô tô</v>
          </cell>
          <cell r="C107" t="str">
            <v>0203106</v>
          </cell>
        </row>
        <row r="108">
          <cell r="B108" t="str">
            <v>Chuyên đề về mô phỏng và tính toán ô tô</v>
          </cell>
          <cell r="C108" t="str">
            <v>0203107</v>
          </cell>
        </row>
        <row r="109">
          <cell r="B109" t="str">
            <v>Chuyên đề về nhiên liệu thay thế</v>
          </cell>
          <cell r="C109" t="str">
            <v>0203108</v>
          </cell>
        </row>
        <row r="110">
          <cell r="B110" t="str">
            <v>Dung sai và Tiêu chuẩn kỹ thuật trong công nghệ ô tô</v>
          </cell>
          <cell r="C110" t="str">
            <v>0203109</v>
          </cell>
        </row>
        <row r="111">
          <cell r="B111" t="str">
            <v xml:space="preserve">Đồ án chuyên ngành ô tô </v>
          </cell>
          <cell r="C111" t="str">
            <v>0203110</v>
          </cell>
        </row>
        <row r="112">
          <cell r="B112" t="str">
            <v>Đồ án thiết kế chế tạo phụ tùng ô tô</v>
          </cell>
          <cell r="C112" t="str">
            <v>0203111</v>
          </cell>
        </row>
        <row r="113">
          <cell r="B113" t="str">
            <v>Đồ án thiết kế xưởng ô tô</v>
          </cell>
          <cell r="C113" t="str">
            <v>0203112</v>
          </cell>
        </row>
        <row r="114">
          <cell r="B114" t="str">
            <v>Đồ án/ khóa luận tốt nghiệp (Ngành Công nghệ kỹ thuật Ô tô)</v>
          </cell>
          <cell r="C114" t="str">
            <v>0203113</v>
          </cell>
        </row>
        <row r="115">
          <cell r="B115" t="str">
            <v>Động lực học dao động ô tô</v>
          </cell>
          <cell r="C115" t="str">
            <v>0203114</v>
          </cell>
        </row>
        <row r="116">
          <cell r="B116" t="str">
            <v>Hệ thống điện - điện tử ô tô cơ bản</v>
          </cell>
          <cell r="C116" t="str">
            <v>0203115</v>
          </cell>
        </row>
        <row r="117">
          <cell r="B117" t="str">
            <v>Hệ thống điện - điện tử ô tô nâng cao</v>
          </cell>
          <cell r="C117" t="str">
            <v>0203116</v>
          </cell>
        </row>
        <row r="118">
          <cell r="B118" t="str">
            <v>Hệ thống điện thân xe</v>
          </cell>
          <cell r="C118" t="str">
            <v>0203117</v>
          </cell>
        </row>
        <row r="119">
          <cell r="B119" t="str">
            <v>Hệ thống nhiên liệu động cơ</v>
          </cell>
          <cell r="C119" t="str">
            <v>0203118</v>
          </cell>
        </row>
        <row r="120">
          <cell r="B120" t="str">
            <v>Hệ thống thủy lực và khí nén trên ô tô</v>
          </cell>
          <cell r="C120" t="str">
            <v>0203119</v>
          </cell>
        </row>
        <row r="121">
          <cell r="B121" t="str">
            <v>Kết cấu động cơ</v>
          </cell>
          <cell r="C121" t="str">
            <v>0203120</v>
          </cell>
        </row>
        <row r="122">
          <cell r="B122" t="str">
            <v>Kết cấu ô tô</v>
          </cell>
          <cell r="C122" t="str">
            <v>0203121</v>
          </cell>
        </row>
        <row r="123">
          <cell r="B123" t="str">
            <v>Kiểm soát chất lượng (Ngành công nghệ Ô tô)</v>
          </cell>
          <cell r="C123" t="str">
            <v>0203122</v>
          </cell>
        </row>
        <row r="124">
          <cell r="B124" t="str">
            <v>Kỹ thuật bảo dưỡng và sửa chữa ô tô</v>
          </cell>
          <cell r="C124" t="str">
            <v>0203123</v>
          </cell>
        </row>
        <row r="125">
          <cell r="B125" t="str">
            <v>Lý thuyết ô tô</v>
          </cell>
          <cell r="C125" t="str">
            <v>0203124</v>
          </cell>
        </row>
        <row r="126">
          <cell r="B126" t="str">
            <v>Nguyên lý động cơ đốt trong</v>
          </cell>
          <cell r="C126" t="str">
            <v>0203125</v>
          </cell>
        </row>
        <row r="127">
          <cell r="B127" t="str">
            <v>Nhiệt kỹ thuật</v>
          </cell>
          <cell r="C127" t="str">
            <v>0203126</v>
          </cell>
        </row>
        <row r="128">
          <cell r="B128" t="str">
            <v>Tin học ứng dụng trong kỹ thuật ô tô</v>
          </cell>
          <cell r="C128" t="str">
            <v>0203127</v>
          </cell>
        </row>
        <row r="129">
          <cell r="B129" t="str">
            <v>Tính toán kết cấu động cơ</v>
          </cell>
          <cell r="C129" t="str">
            <v>0203128</v>
          </cell>
        </row>
        <row r="130">
          <cell r="B130" t="str">
            <v>Tính toán kết cấu ô tô</v>
          </cell>
          <cell r="C130" t="str">
            <v>0203129</v>
          </cell>
        </row>
        <row r="131">
          <cell r="B131" t="str">
            <v>Thí nghiệm điện ô tô</v>
          </cell>
          <cell r="C131" t="str">
            <v>0203130</v>
          </cell>
        </row>
        <row r="132">
          <cell r="B132" t="str">
            <v>Thí nghiệm động cơ ô tô</v>
          </cell>
          <cell r="C132" t="str">
            <v>0203131</v>
          </cell>
        </row>
        <row r="133">
          <cell r="B133" t="str">
            <v>Thí nghiệm gầm ô tô</v>
          </cell>
          <cell r="C133" t="str">
            <v>0203132</v>
          </cell>
        </row>
        <row r="134">
          <cell r="B134" t="str">
            <v>Thiết kế xưởng ô tô</v>
          </cell>
          <cell r="C134" t="str">
            <v>0203133</v>
          </cell>
        </row>
        <row r="135">
          <cell r="B135" t="str">
            <v>Thuỷ lực đại cương</v>
          </cell>
          <cell r="C135" t="str">
            <v>0203134</v>
          </cell>
        </row>
        <row r="136">
          <cell r="B136" t="str">
            <v>Thuỷ lực đại cương</v>
          </cell>
          <cell r="C136" t="str">
            <v>0203134</v>
          </cell>
        </row>
        <row r="137">
          <cell r="B137" t="str">
            <v>Thuỷ lực đại cương</v>
          </cell>
          <cell r="C137" t="str">
            <v>0203134</v>
          </cell>
        </row>
        <row r="138">
          <cell r="B138" t="str">
            <v>Thực hành kỹ thuật đo lường trong công nghệ ô tô</v>
          </cell>
          <cell r="C138" t="str">
            <v>0203135</v>
          </cell>
        </row>
        <row r="139">
          <cell r="B139" t="str">
            <v>Thực hành kỹ thuật viên điện ô tô</v>
          </cell>
          <cell r="C139" t="str">
            <v>0203136</v>
          </cell>
        </row>
        <row r="140">
          <cell r="B140" t="str">
            <v>Thực hành kỹ thuật viên động cơ ô tô</v>
          </cell>
          <cell r="C140" t="str">
            <v>0203137</v>
          </cell>
        </row>
        <row r="141">
          <cell r="B141" t="str">
            <v>Thực hành kỹ thuật viên gầm ô tô</v>
          </cell>
          <cell r="C141" t="str">
            <v>0203138</v>
          </cell>
        </row>
        <row r="142">
          <cell r="B142" t="str">
            <v>Thực hành thân vỏ ô tô</v>
          </cell>
          <cell r="C142" t="str">
            <v>0203139</v>
          </cell>
        </row>
        <row r="143">
          <cell r="B143" t="str">
            <v>Thực hành vận hành xe trong xưởng BDSC</v>
          </cell>
          <cell r="C143" t="str">
            <v>0203140</v>
          </cell>
        </row>
        <row r="144">
          <cell r="B144" t="str">
            <v>Thực tập tốt nghiệp (Ngành Công nghệ kỹ thuật Ô tô)</v>
          </cell>
          <cell r="C144" t="str">
            <v>0203141</v>
          </cell>
        </row>
        <row r="145">
          <cell r="B145" t="str">
            <v>Vật liệu trong chế tạo và khai thác ô tô</v>
          </cell>
          <cell r="C145" t="str">
            <v>0203142</v>
          </cell>
        </row>
        <row r="146">
          <cell r="B146" t="str">
            <v>An toàn lao động</v>
          </cell>
          <cell r="C146" t="str">
            <v>0303101</v>
          </cell>
        </row>
        <row r="147">
          <cell r="B147" t="str">
            <v>An toàn lao động</v>
          </cell>
          <cell r="C147" t="str">
            <v>0303101</v>
          </cell>
        </row>
        <row r="148">
          <cell r="B148" t="str">
            <v>Ăn mòn và bảo vệ kim loại</v>
          </cell>
          <cell r="C148" t="str">
            <v>0303102</v>
          </cell>
        </row>
        <row r="149">
          <cell r="B149" t="str">
            <v>Các hợp chất dị vòng</v>
          </cell>
          <cell r="C149" t="str">
            <v>0303103</v>
          </cell>
        </row>
        <row r="150">
          <cell r="B150" t="str">
            <v>Các phương pháp phân tích điện hóa</v>
          </cell>
          <cell r="C150" t="str">
            <v>0303104</v>
          </cell>
        </row>
        <row r="151">
          <cell r="B151" t="str">
            <v>Các phương pháp phân tích quang học hiện đại</v>
          </cell>
          <cell r="C151" t="str">
            <v>0303105</v>
          </cell>
        </row>
        <row r="152">
          <cell r="B152" t="str">
            <v xml:space="preserve">Các phương pháp phân tích trắc quang </v>
          </cell>
          <cell r="C152" t="str">
            <v>0303106</v>
          </cell>
        </row>
        <row r="153">
          <cell r="B153" t="str">
            <v xml:space="preserve">Các phương pháp phân tích trắc quang </v>
          </cell>
          <cell r="C153" t="str">
            <v>0303106</v>
          </cell>
        </row>
        <row r="154">
          <cell r="B154" t="str">
            <v xml:space="preserve">Các phương pháp phân tích trắc quang </v>
          </cell>
          <cell r="C154" t="str">
            <v>0303106</v>
          </cell>
        </row>
        <row r="155">
          <cell r="B155" t="str">
            <v>Các phương pháp phân tích vật lý trong hóa hữu cơ</v>
          </cell>
          <cell r="C155" t="str">
            <v>0303107</v>
          </cell>
        </row>
        <row r="156">
          <cell r="B156" t="str">
            <v>Các quá trình sản xuất cơ bản</v>
          </cell>
          <cell r="C156" t="str">
            <v>0303108</v>
          </cell>
        </row>
        <row r="157">
          <cell r="B157" t="str">
            <v>Công nghệ các chất kiềm</v>
          </cell>
          <cell r="C157" t="str">
            <v>0303110</v>
          </cell>
        </row>
        <row r="158">
          <cell r="B158" t="str">
            <v>Công nghệ các hợp chất ni tơ</v>
          </cell>
          <cell r="C158" t="str">
            <v>0303111</v>
          </cell>
        </row>
        <row r="159">
          <cell r="B159" t="str">
            <v>Công nghệ chất hoạt động bề mặt</v>
          </cell>
          <cell r="C159" t="str">
            <v>0303112</v>
          </cell>
        </row>
        <row r="160">
          <cell r="B160" t="str">
            <v>Công nghệ chế biến dầu mỏ</v>
          </cell>
          <cell r="C160" t="str">
            <v>0303113</v>
          </cell>
        </row>
        <row r="161">
          <cell r="B161" t="str">
            <v>Công nghệ chế biến khí</v>
          </cell>
          <cell r="C161" t="str">
            <v>0303114</v>
          </cell>
        </row>
        <row r="162">
          <cell r="B162" t="str">
            <v>Công nghệ điện hoá</v>
          </cell>
          <cell r="C162" t="str">
            <v>0303115</v>
          </cell>
        </row>
        <row r="163">
          <cell r="B163" t="str">
            <v>Công nghệ gốm sứ</v>
          </cell>
          <cell r="C163" t="str">
            <v>0303116</v>
          </cell>
        </row>
        <row r="164">
          <cell r="B164" t="str">
            <v>Công nghệ gia công chất dẻo</v>
          </cell>
          <cell r="C164" t="str">
            <v>0303117</v>
          </cell>
        </row>
        <row r="165">
          <cell r="B165" t="str">
            <v>Công nghệ giấy</v>
          </cell>
          <cell r="C165" t="str">
            <v>0303118</v>
          </cell>
        </row>
        <row r="166">
          <cell r="B166" t="str">
            <v>Công nghệ mạ điện</v>
          </cell>
          <cell r="C166" t="str">
            <v>0303119</v>
          </cell>
        </row>
        <row r="167">
          <cell r="B167" t="str">
            <v>Công nghệ phân bón</v>
          </cell>
          <cell r="C167" t="str">
            <v>0303120</v>
          </cell>
        </row>
        <row r="168">
          <cell r="B168" t="str">
            <v>Công nghệ phân bón</v>
          </cell>
          <cell r="C168" t="str">
            <v>0303120</v>
          </cell>
        </row>
        <row r="169">
          <cell r="B169" t="str">
            <v>Công nghệ phân bón</v>
          </cell>
          <cell r="C169" t="str">
            <v>0303120</v>
          </cell>
        </row>
        <row r="170">
          <cell r="B170" t="str">
            <v>Công nghệ thủy tinh vật liệu chịu lửa</v>
          </cell>
          <cell r="C170" t="str">
            <v>0303121</v>
          </cell>
        </row>
        <row r="171">
          <cell r="B171" t="str">
            <v>Công nghệ vật liệu compozit</v>
          </cell>
          <cell r="C171" t="str">
            <v>0303122</v>
          </cell>
        </row>
        <row r="172">
          <cell r="B172" t="str">
            <v>Công nghệ xi măng</v>
          </cell>
          <cell r="C172" t="str">
            <v>0303124</v>
          </cell>
        </row>
        <row r="173">
          <cell r="B173" t="str">
            <v>Cơ sở thiết kế và chế tạo máy hóa chất</v>
          </cell>
          <cell r="C173" t="str">
            <v>0303125</v>
          </cell>
        </row>
        <row r="174">
          <cell r="B174" t="str">
            <v>Chất màu vô cơ công nghiệp</v>
          </cell>
          <cell r="C174" t="str">
            <v>0303126</v>
          </cell>
        </row>
        <row r="175">
          <cell r="B175" t="str">
            <v>Dụng cụ đo</v>
          </cell>
          <cell r="C175" t="str">
            <v>0303127</v>
          </cell>
        </row>
        <row r="176">
          <cell r="B176" t="str">
            <v>Đa dạng sinh học</v>
          </cell>
          <cell r="C176" t="str">
            <v>0303128</v>
          </cell>
        </row>
        <row r="177">
          <cell r="B177" t="str">
            <v>Đánh giá tác động môi trường</v>
          </cell>
          <cell r="C177" t="str">
            <v>0303129</v>
          </cell>
        </row>
        <row r="178">
          <cell r="B178" t="str">
            <v>Đồ án môn học Quá trình thiết bị</v>
          </cell>
          <cell r="C178" t="str">
            <v>0303130</v>
          </cell>
        </row>
        <row r="179">
          <cell r="B179" t="str">
            <v>Đồ án môn học Quá trình thiết bị</v>
          </cell>
          <cell r="C179" t="str">
            <v>0303130</v>
          </cell>
        </row>
        <row r="180">
          <cell r="B180" t="str">
            <v>Đồ án/ khóa luận tốt nghiệp (Ngành Công nghệ kỹ thuật Hóa học)</v>
          </cell>
          <cell r="C180" t="str">
            <v>0303131</v>
          </cell>
        </row>
        <row r="181">
          <cell r="B181" t="str">
            <v>Đồ án/ khóa luận tốt nghiệp (Ngành Công nghệ kỹ thuật Môi trường)</v>
          </cell>
          <cell r="C181" t="str">
            <v>0303132</v>
          </cell>
        </row>
        <row r="182">
          <cell r="B182" t="str">
            <v>Độc học môi trường</v>
          </cell>
          <cell r="C182" t="str">
            <v>0303133</v>
          </cell>
        </row>
        <row r="183">
          <cell r="B183" t="str">
            <v>Giản đồ pha</v>
          </cell>
          <cell r="C183" t="str">
            <v>0303135</v>
          </cell>
        </row>
        <row r="184">
          <cell r="B184" t="str">
            <v>Hóa học các hợp chất thiên nhiên</v>
          </cell>
          <cell r="C184" t="str">
            <v>0303136</v>
          </cell>
        </row>
        <row r="185">
          <cell r="B185" t="str">
            <v>Hóa học đại cương</v>
          </cell>
          <cell r="C185" t="str">
            <v>0303138</v>
          </cell>
        </row>
        <row r="186">
          <cell r="B186" t="str">
            <v>Hóa học và hóa lý cao phân tử</v>
          </cell>
          <cell r="C186" t="str">
            <v>0303139</v>
          </cell>
        </row>
        <row r="187">
          <cell r="B187" t="str">
            <v>Hóa học vật liệu nano</v>
          </cell>
          <cell r="C187" t="str">
            <v>0303140</v>
          </cell>
        </row>
        <row r="188">
          <cell r="B188" t="str">
            <v>Hóa học xanh</v>
          </cell>
          <cell r="C188" t="str">
            <v>0303141</v>
          </cell>
        </row>
        <row r="189">
          <cell r="B189" t="str">
            <v>Hóa học xanh</v>
          </cell>
          <cell r="C189" t="str">
            <v>0303141</v>
          </cell>
        </row>
        <row r="190">
          <cell r="B190" t="str">
            <v>Hóa hữu cơ</v>
          </cell>
          <cell r="C190" t="str">
            <v>0303142</v>
          </cell>
        </row>
        <row r="191">
          <cell r="B191" t="str">
            <v>Hóa hữu cơ</v>
          </cell>
          <cell r="C191" t="str">
            <v>0303142</v>
          </cell>
        </row>
        <row r="192">
          <cell r="B192" t="str">
            <v>Hóa kỹ thuật đại cương</v>
          </cell>
          <cell r="C192" t="str">
            <v>0303143</v>
          </cell>
        </row>
        <row r="193">
          <cell r="B193" t="str">
            <v>Hóa lý 1</v>
          </cell>
          <cell r="C193" t="str">
            <v>0303144</v>
          </cell>
        </row>
        <row r="194">
          <cell r="B194" t="str">
            <v>Hóa lý 1</v>
          </cell>
          <cell r="C194" t="str">
            <v>0303144</v>
          </cell>
        </row>
        <row r="195">
          <cell r="B195" t="str">
            <v>Hóa lý 2</v>
          </cell>
          <cell r="C195" t="str">
            <v>0303145</v>
          </cell>
        </row>
        <row r="196">
          <cell r="B196" t="str">
            <v>Hóa lý 2</v>
          </cell>
          <cell r="C196" t="str">
            <v>0303145</v>
          </cell>
        </row>
        <row r="197">
          <cell r="B197" t="str">
            <v>Hóa môi trường</v>
          </cell>
          <cell r="C197" t="str">
            <v>0303146</v>
          </cell>
        </row>
        <row r="198">
          <cell r="B198" t="str">
            <v>Hóa phân tích</v>
          </cell>
          <cell r="C198" t="str">
            <v>0303147</v>
          </cell>
        </row>
        <row r="199">
          <cell r="B199" t="str">
            <v>Hóa phân tích</v>
          </cell>
          <cell r="C199" t="str">
            <v>0303147</v>
          </cell>
        </row>
        <row r="200">
          <cell r="B200" t="str">
            <v>Hóa sinh học 1</v>
          </cell>
          <cell r="C200" t="str">
            <v>0303148</v>
          </cell>
        </row>
        <row r="201">
          <cell r="B201" t="str">
            <v>Hóa sinh học 2</v>
          </cell>
          <cell r="C201" t="str">
            <v>0303149</v>
          </cell>
        </row>
        <row r="202">
          <cell r="B202" t="str">
            <v>Hóa vô cơ</v>
          </cell>
          <cell r="C202" t="str">
            <v>0303150</v>
          </cell>
        </row>
        <row r="203">
          <cell r="B203" t="str">
            <v>Kiểm nghiệm dược phẩm</v>
          </cell>
          <cell r="C203" t="str">
            <v>0303151</v>
          </cell>
        </row>
        <row r="204">
          <cell r="B204" t="str">
            <v>Kiến tập sản xuất (Ngành công nghệ Hóa)</v>
          </cell>
          <cell r="C204" t="str">
            <v>0303152</v>
          </cell>
        </row>
        <row r="205">
          <cell r="B205" t="str">
            <v>Kiến tập sản xuất (Ngành công nghệ Kỹ thuật môi trường)</v>
          </cell>
          <cell r="C205" t="str">
            <v>0303153</v>
          </cell>
        </row>
        <row r="206">
          <cell r="B206" t="str">
            <v>Kỹ thuật kiểm soát ô nhiễm không khí và tiếng ồn</v>
          </cell>
          <cell r="C206" t="str">
            <v>0303154</v>
          </cell>
        </row>
        <row r="207">
          <cell r="B207" t="str">
            <v>Kỹ thuật lấy mẫu và xử lý mẫu</v>
          </cell>
          <cell r="C207" t="str">
            <v>0303155</v>
          </cell>
        </row>
        <row r="208">
          <cell r="B208" t="str">
            <v>Kỹ thuật môi trường</v>
          </cell>
          <cell r="C208" t="str">
            <v>0303156</v>
          </cell>
        </row>
        <row r="209">
          <cell r="B209" t="str">
            <v>Kỹ thuật phản ứng</v>
          </cell>
          <cell r="C209" t="str">
            <v>0303157</v>
          </cell>
        </row>
        <row r="210">
          <cell r="B210" t="str">
            <v>Kỹ thuật phản ứng</v>
          </cell>
          <cell r="C210" t="str">
            <v>0303157</v>
          </cell>
        </row>
        <row r="211">
          <cell r="B211" t="str">
            <v>Kỹ thuật phân tích hiện đại</v>
          </cell>
          <cell r="C211" t="str">
            <v>0303158</v>
          </cell>
        </row>
        <row r="212">
          <cell r="B212" t="str">
            <v>Kỹ thuật phòng thí nghiệm</v>
          </cell>
          <cell r="C212" t="str">
            <v>0303159</v>
          </cell>
        </row>
        <row r="213">
          <cell r="B213" t="str">
            <v>Kỹ thuật tách và làm sạch</v>
          </cell>
          <cell r="C213" t="str">
            <v>0303160</v>
          </cell>
        </row>
        <row r="214">
          <cell r="B214" t="str">
            <v>Kỹ thuật xúc tác</v>
          </cell>
          <cell r="C214" t="str">
            <v>0303161</v>
          </cell>
        </row>
        <row r="215">
          <cell r="B215" t="str">
            <v>Kỹ thuật xử lý nước cấp</v>
          </cell>
          <cell r="C215" t="str">
            <v>0303162</v>
          </cell>
        </row>
        <row r="216">
          <cell r="B216" t="str">
            <v>Kỹ thuật xử lý nước thải</v>
          </cell>
          <cell r="C216" t="str">
            <v>0303163</v>
          </cell>
        </row>
        <row r="217">
          <cell r="B217" t="str">
            <v>Khí xả và vấn đề ô nhiễm môi trường</v>
          </cell>
          <cell r="C217" t="str">
            <v>0303164</v>
          </cell>
        </row>
        <row r="218">
          <cell r="B218" t="str">
            <v>Mạng lưới cấp nước</v>
          </cell>
          <cell r="C218" t="str">
            <v>0303165</v>
          </cell>
        </row>
        <row r="219">
          <cell r="B219" t="str">
            <v>Mạng lưới thoát nước</v>
          </cell>
          <cell r="C219" t="str">
            <v>0303166</v>
          </cell>
        </row>
        <row r="220">
          <cell r="B220" t="str">
            <v>Mô hình hóa môi trường</v>
          </cell>
          <cell r="C220" t="str">
            <v>0303167</v>
          </cell>
        </row>
        <row r="221">
          <cell r="B221" t="str">
            <v>Mô hình tối ưu hóa trong công nghệ hóa học</v>
          </cell>
          <cell r="C221" t="str">
            <v>0303168</v>
          </cell>
        </row>
        <row r="222">
          <cell r="B222" t="str">
            <v>Mô phỏng trong công nghệ hóa</v>
          </cell>
          <cell r="C222" t="str">
            <v>0303169</v>
          </cell>
        </row>
        <row r="223">
          <cell r="B223" t="str">
            <v>Nguyên lý sản xuất sạch hơn</v>
          </cell>
          <cell r="C223" t="str">
            <v>0303170</v>
          </cell>
        </row>
        <row r="224">
          <cell r="B224" t="str">
            <v>Nhập môn công tác kỹ sư (Nhóm ngành công nghệ Hóa - Môi trường)</v>
          </cell>
          <cell r="C224" t="str">
            <v>0303171</v>
          </cell>
        </row>
        <row r="225">
          <cell r="B225" t="str">
            <v>Nhập môn công tác kỹ sư (Nhóm ngành công nghệ Hóa - Môi trường)</v>
          </cell>
          <cell r="C225" t="str">
            <v>0303171</v>
          </cell>
        </row>
        <row r="226">
          <cell r="B226" t="str">
            <v>Phân tích công nghiệp 1</v>
          </cell>
          <cell r="C226" t="str">
            <v>0303173</v>
          </cell>
        </row>
        <row r="227">
          <cell r="B227" t="str">
            <v>Phân tích công nghiệp 2</v>
          </cell>
          <cell r="C227" t="str">
            <v>0303174</v>
          </cell>
        </row>
        <row r="228">
          <cell r="B228" t="str">
            <v>Phân tích dữ liệu khoa học bằng chương trình MS-Excel</v>
          </cell>
          <cell r="C228" t="str">
            <v>0303175</v>
          </cell>
        </row>
        <row r="229">
          <cell r="B229" t="str">
            <v>Phân tích môi trường</v>
          </cell>
          <cell r="C229" t="str">
            <v>0303176</v>
          </cell>
        </row>
        <row r="230">
          <cell r="B230" t="str">
            <v>Phân tích môi trường</v>
          </cell>
          <cell r="C230" t="str">
            <v>0303176</v>
          </cell>
        </row>
        <row r="231">
          <cell r="B231" t="str">
            <v>Phân tích môi trường</v>
          </cell>
          <cell r="C231" t="str">
            <v>0303176</v>
          </cell>
        </row>
        <row r="232">
          <cell r="B232" t="str">
            <v>Phân tích môi trường</v>
          </cell>
          <cell r="C232" t="str">
            <v>0303176</v>
          </cell>
        </row>
        <row r="233">
          <cell r="B233" t="str">
            <v>Phức chất trong hóa học phân tích</v>
          </cell>
          <cell r="C233" t="str">
            <v>0303177</v>
          </cell>
        </row>
        <row r="234">
          <cell r="B234" t="str">
            <v>Phương pháp chiết và sắc ký</v>
          </cell>
          <cell r="C234" t="str">
            <v>0303178</v>
          </cell>
        </row>
        <row r="235">
          <cell r="B235" t="str">
            <v>Quá trình và thiết bị cơ học</v>
          </cell>
          <cell r="C235" t="str">
            <v>0303180</v>
          </cell>
        </row>
        <row r="236">
          <cell r="B236" t="str">
            <v>Quá trình và thiết bị cơ học</v>
          </cell>
          <cell r="C236" t="str">
            <v>0303180</v>
          </cell>
        </row>
        <row r="237">
          <cell r="B237" t="str">
            <v>Quá trình và thiết bị truyền khối</v>
          </cell>
          <cell r="C237" t="str">
            <v>0303181</v>
          </cell>
        </row>
        <row r="238">
          <cell r="B238" t="str">
            <v>Quá trình và thiết bị truyền khối</v>
          </cell>
          <cell r="C238" t="str">
            <v>0303181</v>
          </cell>
        </row>
        <row r="239">
          <cell r="B239" t="str">
            <v>Quá trình và thiết bị truyền nhiệt</v>
          </cell>
          <cell r="C239" t="str">
            <v>0303182</v>
          </cell>
        </row>
        <row r="240">
          <cell r="B240" t="str">
            <v>Quá trình và thiết bị truyền nhiệt</v>
          </cell>
          <cell r="C240" t="str">
            <v>0303182</v>
          </cell>
        </row>
        <row r="241">
          <cell r="B241" t="str">
            <v>Quản lý chất thải rắn và chất thải nguy hại</v>
          </cell>
          <cell r="C241" t="str">
            <v>0303184</v>
          </cell>
        </row>
        <row r="242">
          <cell r="B242" t="str">
            <v>Quản lý môi trường</v>
          </cell>
          <cell r="C242" t="str">
            <v>0303185</v>
          </cell>
        </row>
        <row r="243">
          <cell r="B243" t="str">
            <v>Quản lý và xử lý nước thải bằng phương pháp sinh học</v>
          </cell>
          <cell r="C243" t="str">
            <v>0303186</v>
          </cell>
        </row>
        <row r="244">
          <cell r="B244" t="str">
            <v>Quy hoạch môi trường</v>
          </cell>
          <cell r="C244" t="str">
            <v>0303187</v>
          </cell>
        </row>
        <row r="245">
          <cell r="B245" t="str">
            <v>Sản xuất sơn và kỹ thuật sơn</v>
          </cell>
          <cell r="C245" t="str">
            <v>0303188</v>
          </cell>
        </row>
        <row r="246">
          <cell r="B246" t="str">
            <v>Sinh thái học</v>
          </cell>
          <cell r="C246" t="str">
            <v>0303189</v>
          </cell>
        </row>
        <row r="247">
          <cell r="B247" t="str">
            <v>Suy thoái và bảo vệ đất</v>
          </cell>
          <cell r="C247" t="str">
            <v>0303190</v>
          </cell>
        </row>
        <row r="248">
          <cell r="B248" t="str">
            <v>Tổng hợp hữu cơ</v>
          </cell>
          <cell r="C248" t="str">
            <v>0303193</v>
          </cell>
        </row>
        <row r="249">
          <cell r="B249" t="str">
            <v>Thiết kế xây dựng công trình môi trường</v>
          </cell>
          <cell r="C249" t="str">
            <v>0303194</v>
          </cell>
        </row>
        <row r="250">
          <cell r="B250" t="str">
            <v>Thực hành các phương pháp phân tích trắc quang và điện hóa</v>
          </cell>
          <cell r="C250" t="str">
            <v>0303195</v>
          </cell>
        </row>
        <row r="251">
          <cell r="B251" t="str">
            <v>Thực hành hóa môi trường</v>
          </cell>
          <cell r="C251" t="str">
            <v>0303196</v>
          </cell>
        </row>
        <row r="252">
          <cell r="B252" t="str">
            <v>Thực hành kỹ thuật xử lý nước thải</v>
          </cell>
          <cell r="C252" t="str">
            <v>0303197</v>
          </cell>
        </row>
        <row r="253">
          <cell r="B253" t="str">
            <v>Thực hành phân tích công nghiệp 1</v>
          </cell>
          <cell r="C253" t="str">
            <v>0303198</v>
          </cell>
        </row>
        <row r="254">
          <cell r="B254" t="str">
            <v>Thực hành phân tích công nghiệp 2</v>
          </cell>
          <cell r="C254" t="str">
            <v>0303199</v>
          </cell>
        </row>
        <row r="255">
          <cell r="B255" t="str">
            <v>Thực hành phân tích môi trường</v>
          </cell>
          <cell r="C255" t="str">
            <v>0303200</v>
          </cell>
        </row>
        <row r="256">
          <cell r="B256" t="str">
            <v>Thực hành phân tích môi trường</v>
          </cell>
          <cell r="C256" t="str">
            <v>0303200</v>
          </cell>
        </row>
        <row r="257">
          <cell r="B257" t="str">
            <v>Thực hành tổng hợp hữu cơ</v>
          </cell>
          <cell r="C257" t="str">
            <v>0303201</v>
          </cell>
        </row>
        <row r="258">
          <cell r="B258" t="str">
            <v>Thực tập tốt nghiệp (Ngành Công nghệ kỹ thuật Hóa học)</v>
          </cell>
          <cell r="C258" t="str">
            <v>0303202</v>
          </cell>
        </row>
        <row r="259">
          <cell r="B259" t="str">
            <v>Thực tập tốt nghiệp (Ngành Công nghệ kỹ thuật Môi trường)</v>
          </cell>
          <cell r="C259" t="str">
            <v>0303203</v>
          </cell>
        </row>
        <row r="260">
          <cell r="B260" t="str">
            <v>Vật liệu vô cơ</v>
          </cell>
          <cell r="C260" t="str">
            <v>0303204</v>
          </cell>
        </row>
        <row r="261">
          <cell r="B261" t="str">
            <v>Vi sinh kỹ thuật môi trường</v>
          </cell>
          <cell r="C261" t="str">
            <v>0303205</v>
          </cell>
        </row>
        <row r="262">
          <cell r="B262" t="str">
            <v>Xử lý số liệu thực nghiệm trong Hóa phân tích</v>
          </cell>
          <cell r="C262" t="str">
            <v>0303206</v>
          </cell>
        </row>
        <row r="263">
          <cell r="B263" t="str">
            <v>Xử lý số liệu thực nghiệm trong Kỹ thuật môi trường</v>
          </cell>
          <cell r="C263" t="str">
            <v>0303207</v>
          </cell>
        </row>
        <row r="264">
          <cell r="B264" t="str">
            <v>An toàn môi trường dầu khí</v>
          </cell>
          <cell r="C264" t="str">
            <v>0303208</v>
          </cell>
        </row>
        <row r="265">
          <cell r="B265" t="str">
            <v>Các sản phẩm dầu khí</v>
          </cell>
          <cell r="C265" t="str">
            <v>0303209</v>
          </cell>
        </row>
        <row r="266">
          <cell r="B266" t="str">
            <v>Công nghệ chế biến dầu mỡ bôi trơn</v>
          </cell>
          <cell r="C266" t="str">
            <v>0303211</v>
          </cell>
        </row>
        <row r="267">
          <cell r="B267" t="str">
            <v>Công nghệ hóa dầu</v>
          </cell>
          <cell r="C267" t="str">
            <v>0303213</v>
          </cell>
        </row>
        <row r="268">
          <cell r="B268" t="str">
            <v>Kiểm tra và đánh giá chất lượng dầu khí</v>
          </cell>
          <cell r="C268" t="str">
            <v>0303216</v>
          </cell>
        </row>
        <row r="269">
          <cell r="B269" t="str">
            <v>Kỹ thuật đường ống, bể chứa dầu khí</v>
          </cell>
          <cell r="C269" t="str">
            <v>0303217</v>
          </cell>
        </row>
        <row r="270">
          <cell r="B270" t="str">
            <v>Phụ gia sản phẩm dầu mỏ</v>
          </cell>
          <cell r="C270" t="str">
            <v>0303218</v>
          </cell>
        </row>
        <row r="271">
          <cell r="B271" t="str">
            <v>Tồn trữ và vận chuyển các sản phẩm dầu khí</v>
          </cell>
          <cell r="C271" t="str">
            <v>0303219</v>
          </cell>
        </row>
        <row r="272">
          <cell r="B272" t="str">
            <v>Thí nghiệm chuyên ngành hóa dầu 1</v>
          </cell>
          <cell r="C272" t="str">
            <v>0303220</v>
          </cell>
        </row>
        <row r="273">
          <cell r="B273" t="str">
            <v>Thí nghiệm chuyên ngành hóa dầu 2</v>
          </cell>
          <cell r="C273" t="str">
            <v>0303221</v>
          </cell>
        </row>
        <row r="274">
          <cell r="B274" t="str">
            <v>Xúc tác cho quá trình lọc hóa dầu</v>
          </cell>
          <cell r="C274" t="str">
            <v>0303223</v>
          </cell>
        </row>
        <row r="275">
          <cell r="B275" t="str">
            <v>Công nghệ may 1</v>
          </cell>
          <cell r="C275" t="str">
            <v>0403101</v>
          </cell>
        </row>
        <row r="276">
          <cell r="B276" t="str">
            <v>Công nghệ may 1</v>
          </cell>
          <cell r="C276" t="str">
            <v>0403101</v>
          </cell>
        </row>
        <row r="277">
          <cell r="B277" t="str">
            <v>Công nghệ may 2</v>
          </cell>
          <cell r="C277" t="str">
            <v>0403102</v>
          </cell>
        </row>
        <row r="278">
          <cell r="B278" t="str">
            <v>Công nghệ may 2</v>
          </cell>
          <cell r="C278" t="str">
            <v>0403102</v>
          </cell>
        </row>
        <row r="279">
          <cell r="B279" t="str">
            <v>Công nghệ may 3</v>
          </cell>
          <cell r="C279" t="str">
            <v>0403103</v>
          </cell>
        </row>
        <row r="280">
          <cell r="B280" t="str">
            <v>Công nghệ may 3</v>
          </cell>
          <cell r="C280" t="str">
            <v>0403103</v>
          </cell>
        </row>
        <row r="281">
          <cell r="B281" t="str">
            <v>Công nghệ thông tin hỗ trợ quản lý sản xuất</v>
          </cell>
          <cell r="C281" t="str">
            <v>0403104</v>
          </cell>
        </row>
        <row r="282">
          <cell r="B282" t="str">
            <v>Cở sở tạo hình vật liệu thời trang</v>
          </cell>
          <cell r="C282" t="str">
            <v>0403105</v>
          </cell>
        </row>
        <row r="283">
          <cell r="B283" t="str">
            <v>Cơ sở thẩm mỹ</v>
          </cell>
          <cell r="C283" t="str">
            <v>0403106</v>
          </cell>
        </row>
        <row r="284">
          <cell r="B284" t="str">
            <v>Cơ sở thiết kế thời trang</v>
          </cell>
          <cell r="C284" t="str">
            <v>0403107</v>
          </cell>
        </row>
        <row r="285">
          <cell r="B285" t="str">
            <v>Cơ sở thiết kế trang phục</v>
          </cell>
          <cell r="C285" t="str">
            <v>0403108</v>
          </cell>
        </row>
        <row r="286">
          <cell r="B286" t="str">
            <v>Chi phí và giá thành</v>
          </cell>
          <cell r="C286" t="str">
            <v>0403109</v>
          </cell>
        </row>
        <row r="287">
          <cell r="B287" t="str">
            <v>Đồ án môn học Công nghệ may</v>
          </cell>
          <cell r="C287" t="str">
            <v>0403110</v>
          </cell>
        </row>
        <row r="288">
          <cell r="B288" t="str">
            <v>Đồ án/ khóa luận tốt nghiệp (Ngành Công nghệ May)</v>
          </cell>
          <cell r="C288" t="str">
            <v>0403111</v>
          </cell>
        </row>
        <row r="289">
          <cell r="B289" t="str">
            <v>Đồ án/ khóa luận tốt nghiệp (Ngành Thiết kế thời trang)</v>
          </cell>
          <cell r="C289" t="str">
            <v>0403112</v>
          </cell>
        </row>
        <row r="290">
          <cell r="B290" t="str">
            <v>Đồ họa thời trang</v>
          </cell>
          <cell r="C290" t="str">
            <v>0403113</v>
          </cell>
        </row>
        <row r="291">
          <cell r="B291" t="str">
            <v>Đồ họa thời trang</v>
          </cell>
          <cell r="C291" t="str">
            <v>0403113</v>
          </cell>
        </row>
        <row r="292">
          <cell r="B292" t="str">
            <v>Giác sơ đồ và định mức nguyên liệu</v>
          </cell>
          <cell r="C292" t="str">
            <v>0403114</v>
          </cell>
        </row>
        <row r="293">
          <cell r="B293" t="str">
            <v>Hình hoạ 1</v>
          </cell>
          <cell r="C293" t="str">
            <v>0403115</v>
          </cell>
        </row>
        <row r="294">
          <cell r="B294" t="str">
            <v>Hình hoạ 2</v>
          </cell>
          <cell r="C294" t="str">
            <v>0403116</v>
          </cell>
        </row>
        <row r="295">
          <cell r="B295" t="str">
            <v>Hình hoạ mầu</v>
          </cell>
          <cell r="C295" t="str">
            <v>0403117</v>
          </cell>
        </row>
        <row r="296">
          <cell r="B296" t="str">
            <v>Hình họa thời trang</v>
          </cell>
          <cell r="C296" t="str">
            <v>0403118</v>
          </cell>
        </row>
        <row r="297">
          <cell r="B297" t="str">
            <v>Kinh doanh thời trang</v>
          </cell>
          <cell r="C297" t="str">
            <v>0403119</v>
          </cell>
        </row>
        <row r="298">
          <cell r="B298" t="str">
            <v>Kinh doanh thời trang</v>
          </cell>
          <cell r="C298" t="str">
            <v>0403119</v>
          </cell>
        </row>
        <row r="299">
          <cell r="B299" t="str">
            <v>Ký họa</v>
          </cell>
          <cell r="C299" t="str">
            <v>0403120</v>
          </cell>
        </row>
        <row r="300">
          <cell r="B300" t="str">
            <v>Kỹ thuật thêu và đính kết trang trí</v>
          </cell>
          <cell r="C300" t="str">
            <v>0403121</v>
          </cell>
        </row>
        <row r="301">
          <cell r="B301" t="str">
            <v>Lịch sử mỹ thuật thế giới</v>
          </cell>
          <cell r="C301" t="str">
            <v>0403122</v>
          </cell>
        </row>
        <row r="302">
          <cell r="B302" t="str">
            <v>Lịch sử mỹ thuật Việt Nam</v>
          </cell>
          <cell r="C302" t="str">
            <v>0403123</v>
          </cell>
        </row>
        <row r="303">
          <cell r="B303" t="str">
            <v>Lịch sử thời trang</v>
          </cell>
          <cell r="C303" t="str">
            <v>0403124</v>
          </cell>
        </row>
        <row r="304">
          <cell r="B304" t="str">
            <v>Marketing thời trang</v>
          </cell>
          <cell r="C304" t="str">
            <v>0403125</v>
          </cell>
        </row>
        <row r="305">
          <cell r="B305" t="str">
            <v>Marketing thời trang</v>
          </cell>
          <cell r="C305" t="str">
            <v>0403125</v>
          </cell>
        </row>
        <row r="306">
          <cell r="B306" t="str">
            <v>Merchandising</v>
          </cell>
          <cell r="C306" t="str">
            <v>0403126</v>
          </cell>
        </row>
        <row r="307">
          <cell r="B307" t="str">
            <v>Mỹ thuật trang phục</v>
          </cell>
          <cell r="C307" t="str">
            <v>0403127</v>
          </cell>
        </row>
        <row r="308">
          <cell r="B308" t="str">
            <v>Nghiên cứu thị trường</v>
          </cell>
          <cell r="C308" t="str">
            <v>0403128</v>
          </cell>
        </row>
        <row r="309">
          <cell r="B309" t="str">
            <v>Nghiên cứu thị trường</v>
          </cell>
          <cell r="C309" t="str">
            <v>0403128</v>
          </cell>
        </row>
        <row r="310">
          <cell r="B310" t="str">
            <v>Nghiên cứu thời gian và thao tác</v>
          </cell>
          <cell r="C310" t="str">
            <v>0403129</v>
          </cell>
        </row>
        <row r="311">
          <cell r="B311" t="str">
            <v>Nhân trắc học - Ergonomics</v>
          </cell>
          <cell r="C311" t="str">
            <v>0403130</v>
          </cell>
        </row>
        <row r="312">
          <cell r="B312" t="str">
            <v>Phương pháp nghiên cứu trong thiết kế thời trang</v>
          </cell>
          <cell r="C312" t="str">
            <v>0403131</v>
          </cell>
        </row>
        <row r="313">
          <cell r="B313" t="str">
            <v>Quản lý chất lượng trang phục</v>
          </cell>
          <cell r="C313" t="str">
            <v>0403132</v>
          </cell>
        </row>
        <row r="314">
          <cell r="B314" t="str">
            <v>Quản lý chất lượng trang phục</v>
          </cell>
          <cell r="C314" t="str">
            <v>0403132</v>
          </cell>
        </row>
        <row r="315">
          <cell r="B315" t="str">
            <v>Quản lý xuất nhập khẩu ngành may</v>
          </cell>
          <cell r="C315" t="str">
            <v>0403133</v>
          </cell>
        </row>
        <row r="316">
          <cell r="B316" t="str">
            <v>Quản trị thương hiệu</v>
          </cell>
          <cell r="C316" t="str">
            <v>0403134</v>
          </cell>
        </row>
        <row r="317">
          <cell r="B317" t="str">
            <v>Quản trị thương hiệu</v>
          </cell>
          <cell r="C317" t="str">
            <v>0403134</v>
          </cell>
        </row>
        <row r="318">
          <cell r="B318" t="str">
            <v>Sáng tác mẫu</v>
          </cell>
          <cell r="C318" t="str">
            <v>0403135</v>
          </cell>
        </row>
        <row r="319">
          <cell r="B319" t="str">
            <v>Sáng tác thời trang</v>
          </cell>
          <cell r="C319" t="str">
            <v>0403136</v>
          </cell>
        </row>
        <row r="320">
          <cell r="B320" t="str">
            <v>Sinh thái và môi trường dệt may</v>
          </cell>
          <cell r="C320" t="str">
            <v>0403137</v>
          </cell>
        </row>
        <row r="321">
          <cell r="B321" t="str">
            <v>Sinh thái và môi trường dệt may</v>
          </cell>
          <cell r="C321" t="str">
            <v>0403137</v>
          </cell>
        </row>
        <row r="322">
          <cell r="B322" t="str">
            <v>Tổ chức sản xuất và định mức kinh tế kỹ thuật ngành may</v>
          </cell>
          <cell r="C322" t="str">
            <v>0403138</v>
          </cell>
        </row>
        <row r="323">
          <cell r="B323" t="str">
            <v>Tổ chức sản xuất và định mức kinh tế kỹ thuật ngành may</v>
          </cell>
          <cell r="C323" t="str">
            <v>0403138</v>
          </cell>
        </row>
        <row r="324">
          <cell r="B324" t="str">
            <v>Tổ chức sự kiện thời trang</v>
          </cell>
          <cell r="C324" t="str">
            <v>0403139</v>
          </cell>
        </row>
        <row r="325">
          <cell r="B325" t="str">
            <v>Thiết bị may công nghiệp</v>
          </cell>
          <cell r="C325" t="str">
            <v>0403140</v>
          </cell>
        </row>
        <row r="326">
          <cell r="B326" t="str">
            <v>Thiết bị may công nghiệp</v>
          </cell>
          <cell r="C326" t="str">
            <v>0403140</v>
          </cell>
        </row>
        <row r="327">
          <cell r="B327" t="str">
            <v>Thiết kế chuyển đổi mẫu</v>
          </cell>
          <cell r="C327" t="str">
            <v>0403141</v>
          </cell>
        </row>
        <row r="328">
          <cell r="B328" t="str">
            <v>Thiết kế mẫu công nghiệp</v>
          </cell>
          <cell r="C328" t="str">
            <v>0403142</v>
          </cell>
        </row>
        <row r="329">
          <cell r="B329" t="str">
            <v xml:space="preserve">Thiết kế mẫu công nghiệp các sản phẩm cao cấp </v>
          </cell>
          <cell r="C329" t="str">
            <v>0403143</v>
          </cell>
        </row>
        <row r="330">
          <cell r="B330" t="str">
            <v>Thiết kế mẫu công nghiệp các sản phẩm qua giặt, mài</v>
          </cell>
          <cell r="C330" t="str">
            <v>0403144</v>
          </cell>
        </row>
        <row r="331">
          <cell r="B331" t="str">
            <v>Thiết kế mẫu trên manơcanh</v>
          </cell>
          <cell r="C331" t="str">
            <v>0403145</v>
          </cell>
        </row>
        <row r="332">
          <cell r="B332" t="str">
            <v>Thiết kế mẫu trên manơcanh</v>
          </cell>
          <cell r="C332" t="str">
            <v>0403145</v>
          </cell>
        </row>
        <row r="333">
          <cell r="B333" t="str">
            <v>Thiết kế thời trang 1</v>
          </cell>
          <cell r="C333" t="str">
            <v>0403146</v>
          </cell>
        </row>
        <row r="334">
          <cell r="B334" t="str">
            <v>Thiết kế thời trang 10</v>
          </cell>
          <cell r="C334" t="str">
            <v>0403147</v>
          </cell>
        </row>
        <row r="335">
          <cell r="B335" t="str">
            <v>Thiết kế thời trang 11</v>
          </cell>
          <cell r="C335" t="str">
            <v>0403148</v>
          </cell>
        </row>
        <row r="336">
          <cell r="B336" t="str">
            <v>Thiết kế thời trang 12</v>
          </cell>
          <cell r="C336" t="str">
            <v>0403149</v>
          </cell>
        </row>
        <row r="337">
          <cell r="B337" t="str">
            <v>Thiết kế thời trang 2</v>
          </cell>
          <cell r="C337" t="str">
            <v>0403150</v>
          </cell>
        </row>
        <row r="338">
          <cell r="B338" t="str">
            <v>Thiết kế thời trang 3</v>
          </cell>
          <cell r="C338" t="str">
            <v>0403151</v>
          </cell>
        </row>
        <row r="339">
          <cell r="B339" t="str">
            <v>Thiết kế thời trang 4</v>
          </cell>
          <cell r="C339" t="str">
            <v>0403152</v>
          </cell>
        </row>
        <row r="340">
          <cell r="B340" t="str">
            <v>Thiết kế thời trang 5</v>
          </cell>
          <cell r="C340" t="str">
            <v>0403153</v>
          </cell>
        </row>
        <row r="341">
          <cell r="B341" t="str">
            <v>Thiết kế thời trang 6</v>
          </cell>
          <cell r="C341" t="str">
            <v>0403154</v>
          </cell>
        </row>
        <row r="342">
          <cell r="B342" t="str">
            <v>Thiết kế thời trang 7</v>
          </cell>
          <cell r="C342" t="str">
            <v>0403155</v>
          </cell>
        </row>
        <row r="343">
          <cell r="B343" t="str">
            <v>Thiết kế thời trang 8</v>
          </cell>
          <cell r="C343" t="str">
            <v>0403156</v>
          </cell>
        </row>
        <row r="344">
          <cell r="B344" t="str">
            <v>Thiết kế thời trang 9</v>
          </cell>
          <cell r="C344" t="str">
            <v>0403157</v>
          </cell>
        </row>
        <row r="345">
          <cell r="B345" t="str">
            <v>Thiết kế trang phục 1</v>
          </cell>
          <cell r="C345" t="str">
            <v>0403158</v>
          </cell>
        </row>
        <row r="346">
          <cell r="B346" t="str">
            <v>Thiết kế trang phục 1</v>
          </cell>
          <cell r="C346" t="str">
            <v>0403158</v>
          </cell>
        </row>
        <row r="347">
          <cell r="B347" t="str">
            <v>Thiết kế trang phục 2</v>
          </cell>
          <cell r="C347" t="str">
            <v>0403159</v>
          </cell>
        </row>
        <row r="348">
          <cell r="B348" t="str">
            <v>Thiết kế trang phục 2</v>
          </cell>
          <cell r="C348" t="str">
            <v>0403159</v>
          </cell>
        </row>
        <row r="349">
          <cell r="B349" t="str">
            <v>Thiết kế trang phục 3</v>
          </cell>
          <cell r="C349" t="str">
            <v>0403160</v>
          </cell>
        </row>
        <row r="350">
          <cell r="B350" t="str">
            <v>Thiết kế trang phục 3</v>
          </cell>
          <cell r="C350" t="str">
            <v>0403160</v>
          </cell>
        </row>
        <row r="351">
          <cell r="B351" t="str">
            <v>Thiết kế và giác sơ đồ trên máy tính</v>
          </cell>
          <cell r="C351" t="str">
            <v>0403161</v>
          </cell>
        </row>
        <row r="352">
          <cell r="B352" t="str">
            <v>Thiết kế và giác sơ đồ trên máy tính</v>
          </cell>
          <cell r="C352" t="str">
            <v>0403161</v>
          </cell>
        </row>
        <row r="353">
          <cell r="B353" t="str">
            <v xml:space="preserve">Thiết kế, may các sản phẩm thời trang cao cấp </v>
          </cell>
          <cell r="C353" t="str">
            <v>0403162</v>
          </cell>
        </row>
        <row r="354">
          <cell r="B354" t="str">
            <v>Thực hành công nghệ may 1</v>
          </cell>
          <cell r="C354" t="str">
            <v>0403163</v>
          </cell>
        </row>
        <row r="355">
          <cell r="B355" t="str">
            <v>Thực hành công nghệ may 1</v>
          </cell>
          <cell r="C355" t="str">
            <v>0403163</v>
          </cell>
        </row>
        <row r="356">
          <cell r="B356" t="str">
            <v>Thực hành công nghệ may 2</v>
          </cell>
          <cell r="C356" t="str">
            <v>0403164</v>
          </cell>
        </row>
        <row r="357">
          <cell r="B357" t="str">
            <v>Thực hành công nghệ may 2</v>
          </cell>
          <cell r="C357" t="str">
            <v>0403164</v>
          </cell>
        </row>
        <row r="358">
          <cell r="B358" t="str">
            <v>Thực hành công nghệ may 3</v>
          </cell>
          <cell r="C358" t="str">
            <v>0403165</v>
          </cell>
        </row>
        <row r="359">
          <cell r="B359" t="str">
            <v>Thực hành thiết kế trang phục 1</v>
          </cell>
          <cell r="C359" t="str">
            <v>0403166</v>
          </cell>
        </row>
        <row r="360">
          <cell r="B360" t="str">
            <v>Thực hành thiết kế trang phục 1</v>
          </cell>
          <cell r="C360" t="str">
            <v>0403166</v>
          </cell>
        </row>
        <row r="361">
          <cell r="B361" t="str">
            <v>Thực hành thiết kế trang phục 2</v>
          </cell>
          <cell r="C361" t="str">
            <v>0403167</v>
          </cell>
        </row>
        <row r="362">
          <cell r="B362" t="str">
            <v>Thực hành thiết kế trang phục 2</v>
          </cell>
          <cell r="C362" t="str">
            <v>0403167</v>
          </cell>
        </row>
        <row r="363">
          <cell r="B363" t="str">
            <v>Thực tập sản xuất (Ngành Công nghệ May)</v>
          </cell>
          <cell r="C363" t="str">
            <v>0403168</v>
          </cell>
        </row>
        <row r="364">
          <cell r="B364" t="str">
            <v>Thực tập sản xuất (Ngành Thiết kế thời trang)</v>
          </cell>
          <cell r="C364" t="str">
            <v>0403169</v>
          </cell>
        </row>
        <row r="365">
          <cell r="B365" t="str">
            <v>Thực tập tốt nghiệp (Ngành Công nghệ May)</v>
          </cell>
          <cell r="C365" t="str">
            <v>0403170</v>
          </cell>
        </row>
        <row r="366">
          <cell r="B366" t="str">
            <v>Thực tập tốt nghiệp (Ngành Thiết kế thời trang)</v>
          </cell>
          <cell r="C366" t="str">
            <v>0403171</v>
          </cell>
        </row>
        <row r="367">
          <cell r="B367" t="str">
            <v>Trang điểm và nhiếp ảnh</v>
          </cell>
          <cell r="C367" t="str">
            <v>0403172</v>
          </cell>
        </row>
        <row r="368">
          <cell r="B368" t="str">
            <v>Trang phục các dân tộc Việt Nam</v>
          </cell>
          <cell r="C368" t="str">
            <v>0403173</v>
          </cell>
        </row>
        <row r="369">
          <cell r="B369" t="str">
            <v>Vật liệu may</v>
          </cell>
          <cell r="C369" t="str">
            <v>0403174</v>
          </cell>
        </row>
        <row r="370">
          <cell r="B370" t="str">
            <v>Vật liệu may</v>
          </cell>
          <cell r="C370" t="str">
            <v>0403174</v>
          </cell>
        </row>
        <row r="371">
          <cell r="B371" t="str">
            <v>Vẽ mỹ thuật</v>
          </cell>
          <cell r="C371" t="str">
            <v>0403175</v>
          </cell>
        </row>
        <row r="372">
          <cell r="B372" t="str">
            <v>Xây dựng kế hoạch truyền thông</v>
          </cell>
          <cell r="C372" t="str">
            <v>0403176</v>
          </cell>
        </row>
        <row r="373">
          <cell r="B373" t="str">
            <v>Xử lý ảnh trên máy tính</v>
          </cell>
          <cell r="C373" t="str">
            <v>0403177</v>
          </cell>
        </row>
        <row r="374">
          <cell r="B374" t="str">
            <v>Xử lý ảnh trên máy tính</v>
          </cell>
          <cell r="C374" t="str">
            <v>0403177</v>
          </cell>
        </row>
        <row r="375">
          <cell r="B375" t="str">
            <v>Xử lý đồ họa trên máy tính</v>
          </cell>
          <cell r="C375" t="str">
            <v>0403178</v>
          </cell>
        </row>
        <row r="376">
          <cell r="B376" t="str">
            <v>Xử lý đồ họa trên máy tính</v>
          </cell>
          <cell r="C376" t="str">
            <v>0403178</v>
          </cell>
        </row>
        <row r="377">
          <cell r="B377" t="str">
            <v>Xử lý hoàn tất sản phẩm dệt may</v>
          </cell>
          <cell r="C377" t="str">
            <v>0403179</v>
          </cell>
        </row>
        <row r="378">
          <cell r="B378" t="str">
            <v>Xử lý hoàn tất sản phẩm dệt may</v>
          </cell>
          <cell r="C378" t="str">
            <v>0403179</v>
          </cell>
        </row>
        <row r="379">
          <cell r="B379" t="str">
            <v>Ecgomomi</v>
          </cell>
          <cell r="C379" t="str">
            <v>0403180</v>
          </cell>
        </row>
        <row r="380">
          <cell r="B380" t="str">
            <v>Thiết kế trang phục trên máy tính</v>
          </cell>
          <cell r="C380" t="str">
            <v>0403181</v>
          </cell>
        </row>
        <row r="381">
          <cell r="B381" t="str">
            <v>Thiết kế trang phục trên máy tính</v>
          </cell>
          <cell r="C381" t="str">
            <v>0403181</v>
          </cell>
        </row>
        <row r="382">
          <cell r="B382" t="str">
            <v>Các phương pháp mô hình hóa</v>
          </cell>
          <cell r="C382" t="str">
            <v>0503102</v>
          </cell>
        </row>
        <row r="383">
          <cell r="B383" t="str">
            <v>Cấu trúc dữ liệu và giải thuật</v>
          </cell>
          <cell r="C383" t="str">
            <v>0503103</v>
          </cell>
        </row>
        <row r="384">
          <cell r="B384" t="str">
            <v>Cấu trúc dữ liệu và giải thuật</v>
          </cell>
          <cell r="C384" t="str">
            <v>0503103</v>
          </cell>
        </row>
        <row r="385">
          <cell r="B385" t="str">
            <v>Cấu trúc dữ liệu và giải thuật</v>
          </cell>
          <cell r="C385" t="str">
            <v>0503103</v>
          </cell>
        </row>
        <row r="386">
          <cell r="B386" t="str">
            <v>Công nghệ thực tại ảo</v>
          </cell>
          <cell r="C386" t="str">
            <v>0503104</v>
          </cell>
        </row>
        <row r="387">
          <cell r="B387" t="str">
            <v>Công nghệ thực tại ảo</v>
          </cell>
          <cell r="C387" t="str">
            <v>0503104</v>
          </cell>
        </row>
        <row r="388">
          <cell r="B388" t="str">
            <v>Công nghệ thực tại ảo</v>
          </cell>
          <cell r="C388" t="str">
            <v>0503104</v>
          </cell>
        </row>
        <row r="389">
          <cell r="B389" t="str">
            <v>Công nghệ XML</v>
          </cell>
          <cell r="C389" t="str">
            <v>0503105</v>
          </cell>
        </row>
        <row r="390">
          <cell r="B390" t="str">
            <v>Công nghệ XML</v>
          </cell>
          <cell r="C390" t="str">
            <v>0503105</v>
          </cell>
        </row>
        <row r="391">
          <cell r="B391" t="str">
            <v>Công nghệ XML</v>
          </cell>
          <cell r="C391" t="str">
            <v>0503105</v>
          </cell>
        </row>
        <row r="392">
          <cell r="B392" t="str">
            <v>Cơ sở dữ liệu</v>
          </cell>
          <cell r="C392" t="str">
            <v>0503106</v>
          </cell>
        </row>
        <row r="393">
          <cell r="B393" t="str">
            <v>Cơ sở dữ liệu</v>
          </cell>
          <cell r="C393" t="str">
            <v>0503106</v>
          </cell>
        </row>
        <row r="394">
          <cell r="B394" t="str">
            <v>Cơ sở dữ liệu</v>
          </cell>
          <cell r="C394" t="str">
            <v>0503106</v>
          </cell>
        </row>
        <row r="395">
          <cell r="B395" t="str">
            <v>Cơ sở dữ liệu đa phương tiện</v>
          </cell>
          <cell r="C395" t="str">
            <v>0503107</v>
          </cell>
        </row>
        <row r="396">
          <cell r="B396" t="str">
            <v>Cơ sở dữ liệu đa phương tiện</v>
          </cell>
          <cell r="C396" t="str">
            <v>0503107</v>
          </cell>
        </row>
        <row r="397">
          <cell r="B397" t="str">
            <v>Cơ sở dữ liệu phân tán</v>
          </cell>
          <cell r="C397" t="str">
            <v>0503108</v>
          </cell>
        </row>
        <row r="398">
          <cell r="B398" t="str">
            <v>Cơ sở dữ liệu phân tán</v>
          </cell>
          <cell r="C398" t="str">
            <v>0503108</v>
          </cell>
        </row>
        <row r="399">
          <cell r="B399" t="str">
            <v>Cơ sở dữ liệu thương mại điện tử</v>
          </cell>
          <cell r="C399" t="str">
            <v>0503109</v>
          </cell>
        </row>
        <row r="400">
          <cell r="B400" t="str">
            <v>Cơ sở lập trình nhúng</v>
          </cell>
          <cell r="C400" t="str">
            <v>0503110</v>
          </cell>
        </row>
        <row r="401">
          <cell r="B401" t="str">
            <v>Cơ sở lập trình nhúng</v>
          </cell>
          <cell r="C401" t="str">
            <v>0503110</v>
          </cell>
        </row>
        <row r="402">
          <cell r="B402" t="str">
            <v>Cơ sở lập trình nhúng</v>
          </cell>
          <cell r="C402" t="str">
            <v>0503110</v>
          </cell>
        </row>
        <row r="403">
          <cell r="B403" t="str">
            <v>Đảm bảo chất lượng phần mềm</v>
          </cell>
          <cell r="C403" t="str">
            <v>0503111</v>
          </cell>
        </row>
        <row r="404">
          <cell r="B404" t="str">
            <v>Điện toán đám mây</v>
          </cell>
          <cell r="C404" t="str">
            <v>0503112</v>
          </cell>
        </row>
        <row r="405">
          <cell r="B405" t="str">
            <v>Đồ án/ khóa luận tốt nghiệp (Ngành Hệ thống thông tin)</v>
          </cell>
          <cell r="C405" t="str">
            <v>0503113</v>
          </cell>
        </row>
        <row r="406">
          <cell r="B406" t="str">
            <v>Đồ án/ khóa luận tốt nghiệp (Ngành Kỹ thuật phần mềm)</v>
          </cell>
          <cell r="C406" t="str">
            <v>0503114</v>
          </cell>
        </row>
        <row r="407">
          <cell r="B407" t="str">
            <v>Đồ án/ khóa luận tốt nghiệp (Ngành Khoa học máy tính)</v>
          </cell>
          <cell r="C407" t="str">
            <v>0503115</v>
          </cell>
        </row>
        <row r="408">
          <cell r="B408" t="str">
            <v>Đồ họa máy tính</v>
          </cell>
          <cell r="C408" t="str">
            <v>0503116</v>
          </cell>
        </row>
        <row r="409">
          <cell r="B409" t="str">
            <v>Đồ họa máy tính</v>
          </cell>
          <cell r="C409" t="str">
            <v>0503116</v>
          </cell>
        </row>
        <row r="410">
          <cell r="B410" t="str">
            <v>Đồ họa máy tính</v>
          </cell>
          <cell r="C410" t="str">
            <v>0503116</v>
          </cell>
        </row>
        <row r="411">
          <cell r="B411" t="str">
            <v>Đồ họa ứng dụng</v>
          </cell>
          <cell r="C411" t="str">
            <v>0503117</v>
          </cell>
        </row>
        <row r="412">
          <cell r="B412" t="str">
            <v>Giải thuật di truyền và ứng dụng</v>
          </cell>
          <cell r="C412" t="str">
            <v>0503120</v>
          </cell>
        </row>
        <row r="413">
          <cell r="B413" t="str">
            <v>Hệ chuyên gia</v>
          </cell>
          <cell r="C413" t="str">
            <v>0503121</v>
          </cell>
        </row>
        <row r="414">
          <cell r="B414" t="str">
            <v>Hệ chuyên gia</v>
          </cell>
          <cell r="C414" t="str">
            <v>0503121</v>
          </cell>
        </row>
        <row r="415">
          <cell r="B415" t="str">
            <v>Hệ hỗ trợ quyết định</v>
          </cell>
          <cell r="C415" t="str">
            <v>0503122</v>
          </cell>
        </row>
        <row r="416">
          <cell r="B416" t="str">
            <v>Hệ quản trị cơ sở dữ liệu (SQL Server)</v>
          </cell>
          <cell r="C416" t="str">
            <v>0503123</v>
          </cell>
        </row>
        <row r="417">
          <cell r="B417" t="str">
            <v>Hệ quản trị cơ sở dữ liệu (SQL Server)</v>
          </cell>
          <cell r="C417" t="str">
            <v>0503123</v>
          </cell>
        </row>
        <row r="418">
          <cell r="B418" t="str">
            <v>Hệ quản trị cơ sở dữ liệu (SQL Server)</v>
          </cell>
          <cell r="C418" t="str">
            <v>0503123</v>
          </cell>
        </row>
        <row r="419">
          <cell r="B419" t="str">
            <v>Hệ thống thông tin địa lý</v>
          </cell>
          <cell r="C419" t="str">
            <v>0503124</v>
          </cell>
        </row>
        <row r="420">
          <cell r="B420" t="str">
            <v>Kiểm thử phần mềm</v>
          </cell>
          <cell r="C420" t="str">
            <v>0503125</v>
          </cell>
        </row>
        <row r="421">
          <cell r="B421" t="str">
            <v>Kiểm thử phần mềm</v>
          </cell>
          <cell r="C421" t="str">
            <v>0503125</v>
          </cell>
        </row>
        <row r="422">
          <cell r="B422" t="str">
            <v>Kiểm thử phần mềm</v>
          </cell>
          <cell r="C422" t="str">
            <v>0503125</v>
          </cell>
        </row>
        <row r="423">
          <cell r="B423" t="str">
            <v>Kiến trúc máy tính</v>
          </cell>
          <cell r="C423" t="str">
            <v>0503126</v>
          </cell>
        </row>
        <row r="424">
          <cell r="B424" t="str">
            <v>Kiến trúc máy tính</v>
          </cell>
          <cell r="C424" t="str">
            <v>0503126</v>
          </cell>
        </row>
        <row r="425">
          <cell r="B425" t="str">
            <v>Kiến trúc máy tính</v>
          </cell>
          <cell r="C425" t="str">
            <v>0503126</v>
          </cell>
        </row>
        <row r="426">
          <cell r="B426" t="str">
            <v>Kỹ thuật lập trình</v>
          </cell>
          <cell r="C426" t="str">
            <v>0503127</v>
          </cell>
        </row>
        <row r="427">
          <cell r="B427" t="str">
            <v>Kỹ thuật lập trình</v>
          </cell>
          <cell r="C427" t="str">
            <v>0503127</v>
          </cell>
        </row>
        <row r="428">
          <cell r="B428" t="str">
            <v>Kỹ thuật lập trình</v>
          </cell>
          <cell r="C428" t="str">
            <v>0503127</v>
          </cell>
        </row>
        <row r="429">
          <cell r="B429" t="str">
            <v>Kỹ thuật lập trình</v>
          </cell>
          <cell r="C429" t="str">
            <v>0503127</v>
          </cell>
        </row>
        <row r="430">
          <cell r="B430" t="str">
            <v>Kỹ thuật lập trình</v>
          </cell>
          <cell r="C430" t="str">
            <v>0503127</v>
          </cell>
        </row>
        <row r="431">
          <cell r="B431" t="str">
            <v>Kho dữ liệu và các phương pháp khai phá</v>
          </cell>
          <cell r="C431" t="str">
            <v>0503128</v>
          </cell>
        </row>
        <row r="432">
          <cell r="B432" t="str">
            <v>Kho dữ liệu và các phương pháp khai phá</v>
          </cell>
          <cell r="C432" t="str">
            <v>0503128</v>
          </cell>
        </row>
        <row r="433">
          <cell r="B433" t="str">
            <v>Kho dữ liệu và các phương pháp khai phá</v>
          </cell>
          <cell r="C433" t="str">
            <v>0503128</v>
          </cell>
        </row>
        <row r="434">
          <cell r="B434" t="str">
            <v>Lập trình căn bản</v>
          </cell>
          <cell r="C434" t="str">
            <v>0503129</v>
          </cell>
        </row>
        <row r="435">
          <cell r="B435" t="str">
            <v>Lập trình căn bản</v>
          </cell>
          <cell r="C435" t="str">
            <v>0503129</v>
          </cell>
        </row>
        <row r="436">
          <cell r="B436" t="str">
            <v>Lập trình căn bản</v>
          </cell>
          <cell r="C436" t="str">
            <v>0503129</v>
          </cell>
        </row>
        <row r="437">
          <cell r="B437" t="str">
            <v>Lập trình hướng đối tượng</v>
          </cell>
          <cell r="C437" t="str">
            <v>0503130</v>
          </cell>
        </row>
        <row r="438">
          <cell r="B438" t="str">
            <v>Lập trình hướng đối tượng</v>
          </cell>
          <cell r="C438" t="str">
            <v>0503130</v>
          </cell>
        </row>
        <row r="439">
          <cell r="B439" t="str">
            <v>Lập trình hướng đối tượng</v>
          </cell>
          <cell r="C439" t="str">
            <v>0503130</v>
          </cell>
        </row>
        <row r="440">
          <cell r="B440" t="str">
            <v>Lập trình nhúng</v>
          </cell>
          <cell r="C440" t="str">
            <v>0503132</v>
          </cell>
        </row>
        <row r="441">
          <cell r="B441" t="str">
            <v>Lập trình nhúng</v>
          </cell>
          <cell r="C441" t="str">
            <v>0503132</v>
          </cell>
        </row>
        <row r="442">
          <cell r="B442" t="str">
            <v>Lập trình nhúng</v>
          </cell>
          <cell r="C442" t="str">
            <v>0503132</v>
          </cell>
        </row>
        <row r="443">
          <cell r="B443" t="str">
            <v>Lập trình tiên tiến</v>
          </cell>
          <cell r="C443" t="str">
            <v>0503133</v>
          </cell>
        </row>
        <row r="444">
          <cell r="B444" t="str">
            <v>Lập trình tiên tiến</v>
          </cell>
          <cell r="C444" t="str">
            <v>0503133</v>
          </cell>
        </row>
        <row r="445">
          <cell r="B445" t="str">
            <v>Lập trình ứng dụng cơ sở dữ liệu trên Web</v>
          </cell>
          <cell r="C445" t="str">
            <v>0503134</v>
          </cell>
        </row>
        <row r="446">
          <cell r="B446" t="str">
            <v>Lập trình ứng dụng cơ sở dữ liệu trên Web</v>
          </cell>
          <cell r="C446" t="str">
            <v>0503134</v>
          </cell>
        </row>
        <row r="447">
          <cell r="B447" t="str">
            <v>Lập trình Windows</v>
          </cell>
          <cell r="C447" t="str">
            <v>0503135</v>
          </cell>
        </row>
        <row r="448">
          <cell r="B448" t="str">
            <v>Lập trình Windows</v>
          </cell>
          <cell r="C448" t="str">
            <v>0503135</v>
          </cell>
        </row>
        <row r="449">
          <cell r="B449" t="str">
            <v>Lập trình Windows</v>
          </cell>
          <cell r="C449" t="str">
            <v>0503135</v>
          </cell>
        </row>
        <row r="450">
          <cell r="B450" t="str">
            <v>Lý thuyết tập thô và ứng dụng</v>
          </cell>
          <cell r="C450" t="str">
            <v>0503136</v>
          </cell>
        </row>
        <row r="451">
          <cell r="B451" t="str">
            <v>Mạng máy tính</v>
          </cell>
          <cell r="C451" t="str">
            <v>0503137</v>
          </cell>
        </row>
        <row r="452">
          <cell r="B452" t="str">
            <v>Mạng máy tính</v>
          </cell>
          <cell r="C452" t="str">
            <v>0503137</v>
          </cell>
        </row>
        <row r="453">
          <cell r="B453" t="str">
            <v>Mạng máy tính</v>
          </cell>
          <cell r="C453" t="str">
            <v>0503137</v>
          </cell>
        </row>
        <row r="454">
          <cell r="B454" t="str">
            <v>Một số phương pháp tính toán khoa học và phần mềm tính toán</v>
          </cell>
          <cell r="C454" t="str">
            <v>0503138</v>
          </cell>
        </row>
        <row r="455">
          <cell r="B455" t="str">
            <v>Một số phương pháp tính toán mềm</v>
          </cell>
          <cell r="C455" t="str">
            <v>0503139</v>
          </cell>
        </row>
        <row r="456">
          <cell r="B456" t="str">
            <v>Một số phương pháp tính toán mềm</v>
          </cell>
          <cell r="C456" t="str">
            <v>0503139</v>
          </cell>
        </row>
        <row r="457">
          <cell r="B457" t="str">
            <v>Nguyên lý hệ điều hành</v>
          </cell>
          <cell r="C457" t="str">
            <v>0503140</v>
          </cell>
        </row>
        <row r="458">
          <cell r="B458" t="str">
            <v>Nguyên lý hệ điều hành</v>
          </cell>
          <cell r="C458" t="str">
            <v>0503140</v>
          </cell>
        </row>
        <row r="459">
          <cell r="B459" t="str">
            <v>Nguyên lý hệ điều hành</v>
          </cell>
          <cell r="C459" t="str">
            <v>0503140</v>
          </cell>
        </row>
        <row r="460">
          <cell r="B460" t="str">
            <v>Nhập môn Công nghệ phần mềm</v>
          </cell>
          <cell r="C460" t="str">
            <v>0503141</v>
          </cell>
        </row>
        <row r="461">
          <cell r="B461" t="str">
            <v>Nhập môn Công nghệ phần mềm</v>
          </cell>
          <cell r="C461" t="str">
            <v>0503141</v>
          </cell>
        </row>
        <row r="462">
          <cell r="B462" t="str">
            <v>Nhập môn Công nghệ phần mềm</v>
          </cell>
          <cell r="C462" t="str">
            <v>0503141</v>
          </cell>
        </row>
        <row r="463">
          <cell r="B463" t="str">
            <v>Nhập môn lý thuyết nhận dạng</v>
          </cell>
          <cell r="C463" t="str">
            <v>0503142</v>
          </cell>
        </row>
        <row r="464">
          <cell r="B464" t="str">
            <v>Nhập môn tin học</v>
          </cell>
          <cell r="C464" t="str">
            <v>0503143</v>
          </cell>
        </row>
        <row r="465">
          <cell r="B465" t="str">
            <v>Nhập môn tin học</v>
          </cell>
          <cell r="C465" t="str">
            <v>0503143</v>
          </cell>
        </row>
        <row r="466">
          <cell r="B466" t="str">
            <v>Nhập môn tin học</v>
          </cell>
          <cell r="C466" t="str">
            <v>0503143</v>
          </cell>
        </row>
        <row r="467">
          <cell r="B467" t="str">
            <v>Phát triển hệ thống doanh nghiệp điện tử (ERP)</v>
          </cell>
          <cell r="C467" t="str">
            <v>0503144</v>
          </cell>
        </row>
        <row r="468">
          <cell r="B468" t="str">
            <v>Phát triển phần mềm hướng dịch vụ</v>
          </cell>
          <cell r="C468" t="str">
            <v>0503145</v>
          </cell>
        </row>
        <row r="469">
          <cell r="B469" t="str">
            <v>Phát triển phần mềm hướng FrameWork</v>
          </cell>
          <cell r="C469" t="str">
            <v>0503146</v>
          </cell>
        </row>
        <row r="470">
          <cell r="B470" t="str">
            <v>Phát triển phần mềm theo cấu phần</v>
          </cell>
          <cell r="C470" t="str">
            <v>0503147</v>
          </cell>
        </row>
        <row r="471">
          <cell r="B471" t="str">
            <v>Phát triển ứng dụng trên thiết bị di động</v>
          </cell>
          <cell r="C471" t="str">
            <v>0503148</v>
          </cell>
        </row>
        <row r="472">
          <cell r="B472" t="str">
            <v>Phần mềm mã nguồn mở</v>
          </cell>
          <cell r="C472" t="str">
            <v>0503149</v>
          </cell>
        </row>
        <row r="473">
          <cell r="B473" t="str">
            <v>Phần mềm mã nguồn mở</v>
          </cell>
          <cell r="C473" t="str">
            <v>0503149</v>
          </cell>
        </row>
        <row r="474">
          <cell r="B474" t="str">
            <v>Phần mềm mã nguồn mở</v>
          </cell>
          <cell r="C474" t="str">
            <v>0503149</v>
          </cell>
        </row>
        <row r="475">
          <cell r="B475" t="str">
            <v>Phân tích thiết kế hệ thống</v>
          </cell>
          <cell r="C475" t="str">
            <v>0503150</v>
          </cell>
        </row>
        <row r="476">
          <cell r="B476" t="str">
            <v>Phân tích thiết kế hệ thống</v>
          </cell>
          <cell r="C476" t="str">
            <v>0503150</v>
          </cell>
        </row>
        <row r="477">
          <cell r="B477" t="str">
            <v>Phân tích thiết kế hệ thống</v>
          </cell>
          <cell r="C477" t="str">
            <v>0503150</v>
          </cell>
        </row>
        <row r="478">
          <cell r="B478" t="str">
            <v>Phân tích và thống kê số liệu</v>
          </cell>
          <cell r="C478" t="str">
            <v>0503151</v>
          </cell>
        </row>
        <row r="479">
          <cell r="B479" t="str">
            <v>Phân tích và thống kê số liệu</v>
          </cell>
          <cell r="C479" t="str">
            <v>0503151</v>
          </cell>
        </row>
        <row r="480">
          <cell r="B480" t="str">
            <v>Quản lý các dự án công nghệ thông tin</v>
          </cell>
          <cell r="C480" t="str">
            <v>0503152</v>
          </cell>
        </row>
        <row r="481">
          <cell r="B481" t="str">
            <v>Quản trị mạng</v>
          </cell>
          <cell r="C481" t="str">
            <v>0503153</v>
          </cell>
        </row>
        <row r="482">
          <cell r="B482" t="str">
            <v>Quản trị mạng</v>
          </cell>
          <cell r="C482" t="str">
            <v>0503153</v>
          </cell>
        </row>
        <row r="483">
          <cell r="B483" t="str">
            <v>Quản trị mạng</v>
          </cell>
          <cell r="C483" t="str">
            <v>0503153</v>
          </cell>
        </row>
        <row r="484">
          <cell r="B484" t="str">
            <v>Tin học văn phòng</v>
          </cell>
          <cell r="C484" t="str">
            <v>0503154</v>
          </cell>
        </row>
        <row r="485">
          <cell r="B485" t="str">
            <v>Tính toán song song và phân tán</v>
          </cell>
          <cell r="C485" t="str">
            <v>0503155</v>
          </cell>
        </row>
        <row r="486">
          <cell r="B486" t="str">
            <v>Toán rời rạc</v>
          </cell>
          <cell r="C486" t="str">
            <v>0503156</v>
          </cell>
        </row>
        <row r="487">
          <cell r="B487" t="str">
            <v>Toán rời rạc</v>
          </cell>
          <cell r="C487" t="str">
            <v>0503156</v>
          </cell>
        </row>
        <row r="488">
          <cell r="B488" t="str">
            <v>Toán rời rạc</v>
          </cell>
          <cell r="C488" t="str">
            <v>0503156</v>
          </cell>
        </row>
        <row r="489">
          <cell r="B489" t="str">
            <v>Tối ưu hoá</v>
          </cell>
          <cell r="C489" t="str">
            <v>0503157</v>
          </cell>
        </row>
        <row r="490">
          <cell r="B490" t="str">
            <v>Tối ưu hoá</v>
          </cell>
          <cell r="C490" t="str">
            <v>0503157</v>
          </cell>
        </row>
        <row r="491">
          <cell r="B491" t="str">
            <v>Tối ưu hoá</v>
          </cell>
          <cell r="C491" t="str">
            <v>0503157</v>
          </cell>
        </row>
        <row r="492">
          <cell r="B492" t="str">
            <v>Tương tác người máy</v>
          </cell>
          <cell r="C492" t="str">
            <v>0503158</v>
          </cell>
        </row>
        <row r="493">
          <cell r="B493" t="str">
            <v>Tương tác người máy</v>
          </cell>
          <cell r="C493" t="str">
            <v>0503158</v>
          </cell>
        </row>
        <row r="494">
          <cell r="B494" t="str">
            <v>Tương tác người máy</v>
          </cell>
          <cell r="C494" t="str">
            <v>0503158</v>
          </cell>
        </row>
        <row r="495">
          <cell r="B495" t="str">
            <v>Thiết kế cơ sở dữ liệu</v>
          </cell>
          <cell r="C495" t="str">
            <v>0503159</v>
          </cell>
        </row>
        <row r="496">
          <cell r="B496" t="str">
            <v>Thiết kế triển khai phần mềm nhúng</v>
          </cell>
          <cell r="C496" t="str">
            <v>0503160</v>
          </cell>
        </row>
        <row r="497">
          <cell r="B497" t="str">
            <v>Thiết kế triển khai phần mềm nhúng</v>
          </cell>
          <cell r="C497" t="str">
            <v>0503160</v>
          </cell>
        </row>
        <row r="498">
          <cell r="B498" t="str">
            <v>Thiết kế triển khai phần mềm nhúng</v>
          </cell>
          <cell r="C498" t="str">
            <v>0503160</v>
          </cell>
        </row>
        <row r="499">
          <cell r="B499" t="str">
            <v>Thiết kế Web</v>
          </cell>
          <cell r="C499" t="str">
            <v>0503161</v>
          </cell>
        </row>
        <row r="500">
          <cell r="B500" t="str">
            <v>Thiết kế Web</v>
          </cell>
          <cell r="C500" t="str">
            <v>0503161</v>
          </cell>
        </row>
        <row r="501">
          <cell r="B501" t="str">
            <v>Thiết kế Web</v>
          </cell>
          <cell r="C501" t="str">
            <v>0503161</v>
          </cell>
        </row>
        <row r="502">
          <cell r="B502" t="str">
            <v>Thực tập tốt nghiệp (Ngành Hệ thống thông tin)</v>
          </cell>
          <cell r="C502" t="str">
            <v>0503162</v>
          </cell>
        </row>
        <row r="503">
          <cell r="B503" t="str">
            <v>Thực tập tốt nghiệp (Ngành Kỹ thuật phần mềm)</v>
          </cell>
          <cell r="C503" t="str">
            <v>0503163</v>
          </cell>
        </row>
        <row r="504">
          <cell r="B504" t="str">
            <v>Thực tập tốt nghiệp (Ngành Khoa học máy tính)</v>
          </cell>
          <cell r="C504" t="str">
            <v>0503164</v>
          </cell>
        </row>
        <row r="505">
          <cell r="B505" t="str">
            <v>Thương mại điện tử</v>
          </cell>
          <cell r="C505" t="str">
            <v>0503165</v>
          </cell>
        </row>
        <row r="506">
          <cell r="B506" t="str">
            <v>Trí tuệ nhân tạo</v>
          </cell>
          <cell r="C506" t="str">
            <v>0503166</v>
          </cell>
        </row>
        <row r="507">
          <cell r="B507" t="str">
            <v>Trí tuệ nhân tạo</v>
          </cell>
          <cell r="C507" t="str">
            <v>0503166</v>
          </cell>
        </row>
        <row r="508">
          <cell r="B508" t="str">
            <v>Trí tuệ nhân tạo</v>
          </cell>
          <cell r="C508" t="str">
            <v>0503166</v>
          </cell>
        </row>
        <row r="509">
          <cell r="B509" t="str">
            <v>Xử lý ảnh</v>
          </cell>
          <cell r="C509" t="str">
            <v>0503167</v>
          </cell>
        </row>
        <row r="510">
          <cell r="B510" t="str">
            <v>Công nghệ đa phương tiện</v>
          </cell>
          <cell r="C510" t="str">
            <v>0503168</v>
          </cell>
        </row>
        <row r="511">
          <cell r="B511" t="str">
            <v>Đồ án/ khóa luận tốt nghiệp (Ngành công nghệ thông tin)</v>
          </cell>
          <cell r="C511" t="str">
            <v>0503169</v>
          </cell>
        </row>
        <row r="512">
          <cell r="B512" t="str">
            <v>Kỹ thuật lập số</v>
          </cell>
          <cell r="C512" t="str">
            <v>0503170</v>
          </cell>
        </row>
        <row r="513">
          <cell r="B513" t="str">
            <v>Phát triển ứng dụng Game</v>
          </cell>
          <cell r="C513" t="str">
            <v>0503171</v>
          </cell>
        </row>
        <row r="514">
          <cell r="B514" t="str">
            <v>Search Engine</v>
          </cell>
          <cell r="C514" t="str">
            <v>0503172</v>
          </cell>
        </row>
        <row r="515">
          <cell r="B515" t="str">
            <v>Thực tập tốt nghiệp (Ngành Công nghệ thông tin)</v>
          </cell>
          <cell r="C515" t="str">
            <v>0503173</v>
          </cell>
        </row>
        <row r="516">
          <cell r="B516" t="str">
            <v>An toàn điện</v>
          </cell>
          <cell r="C516" t="str">
            <v>0703101</v>
          </cell>
        </row>
        <row r="517">
          <cell r="B517" t="str">
            <v>An toàn điện</v>
          </cell>
          <cell r="C517" t="str">
            <v>0703101</v>
          </cell>
        </row>
        <row r="518">
          <cell r="B518" t="str">
            <v>An toàn điện</v>
          </cell>
          <cell r="C518" t="str">
            <v>0703101</v>
          </cell>
        </row>
        <row r="519">
          <cell r="B519" t="str">
            <v>An toàn điện</v>
          </cell>
          <cell r="C519" t="str">
            <v>0703101</v>
          </cell>
        </row>
        <row r="520">
          <cell r="B520" t="str">
            <v>Bảo vệ rơ le và tự động hóa trong hệ thống điện</v>
          </cell>
          <cell r="C520" t="str">
            <v>0703102</v>
          </cell>
        </row>
        <row r="521">
          <cell r="B521" t="str">
            <v>Bơm, quạt, máy nén</v>
          </cell>
          <cell r="C521" t="str">
            <v>0703103</v>
          </cell>
        </row>
        <row r="522">
          <cell r="B522" t="str">
            <v>Cung cấp điện</v>
          </cell>
          <cell r="C522" t="str">
            <v>0703104</v>
          </cell>
        </row>
        <row r="523">
          <cell r="B523" t="str">
            <v>Cung cấp điện</v>
          </cell>
          <cell r="C523" t="str">
            <v>0703104</v>
          </cell>
        </row>
        <row r="524">
          <cell r="B524" t="str">
            <v>Chất lượng điện năng</v>
          </cell>
          <cell r="C524" t="str">
            <v>0703105</v>
          </cell>
        </row>
        <row r="525">
          <cell r="B525" t="str">
            <v xml:space="preserve">Chuyên đề tự động hóa trong tòa nhà </v>
          </cell>
          <cell r="C525" t="str">
            <v>0703106</v>
          </cell>
        </row>
        <row r="526">
          <cell r="B526" t="str">
            <v>Chuyên đề truyền động điện</v>
          </cell>
          <cell r="C526" t="str">
            <v>0703107</v>
          </cell>
        </row>
        <row r="527">
          <cell r="B527" t="str">
            <v>Điện tử công suất</v>
          </cell>
          <cell r="C527" t="str">
            <v>0703108</v>
          </cell>
        </row>
        <row r="528">
          <cell r="B528" t="str">
            <v>Điện tử công suất</v>
          </cell>
          <cell r="C528" t="str">
            <v>0703108</v>
          </cell>
        </row>
        <row r="529">
          <cell r="B529" t="str">
            <v>Điều khiển điện-Khí nén-Thủy lực</v>
          </cell>
          <cell r="C529" t="str">
            <v>0703109</v>
          </cell>
        </row>
        <row r="530">
          <cell r="B530" t="str">
            <v>Điều khiển điện-Khí nén-Thủy lực</v>
          </cell>
          <cell r="C530" t="str">
            <v>0703109</v>
          </cell>
        </row>
        <row r="531">
          <cell r="B531" t="str">
            <v>Điều khiển lập trình PLC</v>
          </cell>
          <cell r="C531" t="str">
            <v>0703111</v>
          </cell>
        </row>
        <row r="532">
          <cell r="B532" t="str">
            <v>Điều khiển lập trình PLC</v>
          </cell>
          <cell r="C532" t="str">
            <v>0703111</v>
          </cell>
        </row>
        <row r="533">
          <cell r="B533" t="str">
            <v>Điều khiển lô gíc</v>
          </cell>
          <cell r="C533" t="str">
            <v>0703112</v>
          </cell>
        </row>
        <row r="534">
          <cell r="B534" t="str">
            <v>Điều khiển lô gíc</v>
          </cell>
          <cell r="C534" t="str">
            <v>0703112</v>
          </cell>
        </row>
        <row r="535">
          <cell r="B535" t="str">
            <v>Điều khiển quá trình</v>
          </cell>
          <cell r="C535" t="str">
            <v>0703113</v>
          </cell>
        </row>
        <row r="536">
          <cell r="B536" t="str">
            <v>Điều khiển quá trình</v>
          </cell>
          <cell r="C536" t="str">
            <v>0703113</v>
          </cell>
        </row>
        <row r="537">
          <cell r="B537" t="str">
            <v>Điều khiển quá trình</v>
          </cell>
          <cell r="C537" t="str">
            <v>0703113</v>
          </cell>
        </row>
        <row r="538">
          <cell r="B538" t="str">
            <v>Điều khiển số</v>
          </cell>
          <cell r="C538" t="str">
            <v>0703114</v>
          </cell>
        </row>
        <row r="539">
          <cell r="B539" t="str">
            <v>Điều khiển số</v>
          </cell>
          <cell r="C539" t="str">
            <v>0703114</v>
          </cell>
        </row>
        <row r="540">
          <cell r="B540" t="str">
            <v>Điều khiển tối ưu và điều khiển mờ</v>
          </cell>
          <cell r="C540" t="str">
            <v>0703115</v>
          </cell>
        </row>
        <row r="541">
          <cell r="B541" t="str">
            <v>Đo lường nhiệt</v>
          </cell>
          <cell r="C541" t="str">
            <v>0703116</v>
          </cell>
        </row>
        <row r="542">
          <cell r="B542" t="str">
            <v>Đồ án cung cấp điện</v>
          </cell>
          <cell r="C542" t="str">
            <v>0703117</v>
          </cell>
        </row>
        <row r="543">
          <cell r="B543" t="str">
            <v>Đồ án chuyên đề hệ thống lạnh</v>
          </cell>
          <cell r="C543" t="str">
            <v>0703118</v>
          </cell>
        </row>
        <row r="544">
          <cell r="B544" t="str">
            <v>Đồ án chuyên môn đo lường và điều khiển</v>
          </cell>
          <cell r="C544" t="str">
            <v>0703119</v>
          </cell>
        </row>
        <row r="545">
          <cell r="B545" t="str">
            <v>Đồ án chuyên môn tự động hóa</v>
          </cell>
          <cell r="C545" t="str">
            <v>0703120</v>
          </cell>
        </row>
        <row r="546">
          <cell r="B546" t="str">
            <v>Đồ án Điện tử công suất-Truyền động điện</v>
          </cell>
          <cell r="C546" t="str">
            <v>0703121</v>
          </cell>
        </row>
        <row r="547">
          <cell r="B547" t="str">
            <v>Đồ án điều hòa không khí</v>
          </cell>
          <cell r="C547" t="str">
            <v>0703122</v>
          </cell>
        </row>
        <row r="548">
          <cell r="B548" t="str">
            <v>Đồ án Điều khiển lô gíc và Trang bị điện</v>
          </cell>
          <cell r="C548" t="str">
            <v>0703123</v>
          </cell>
        </row>
        <row r="549">
          <cell r="B549" t="str">
            <v>Đồ án Lò hơi và mạng nhiệt</v>
          </cell>
          <cell r="C549" t="str">
            <v>0703124</v>
          </cell>
        </row>
        <row r="550">
          <cell r="B550" t="str">
            <v>Đồ án Nhà máy nhiệt điện</v>
          </cell>
          <cell r="C550" t="str">
            <v>0703125</v>
          </cell>
        </row>
        <row r="551">
          <cell r="B551" t="str">
            <v>Đồ án sấy</v>
          </cell>
          <cell r="C551" t="str">
            <v>0703126</v>
          </cell>
        </row>
        <row r="552">
          <cell r="B552" t="str">
            <v>Đồ án Tích hợp hệ thống điều khiển tự động hoá</v>
          </cell>
          <cell r="C552" t="str">
            <v>0703127</v>
          </cell>
        </row>
        <row r="553">
          <cell r="B553" t="str">
            <v>Đồ án thiết kế kho lạnh</v>
          </cell>
          <cell r="C553" t="str">
            <v>0703128</v>
          </cell>
        </row>
        <row r="554">
          <cell r="B554" t="str">
            <v>Đồ án/ khóa luận tốt nghiệp (Ngành Công nghệ kỹ thuật Điện, Điện tử)</v>
          </cell>
          <cell r="C554" t="str">
            <v>0703129</v>
          </cell>
        </row>
        <row r="555">
          <cell r="B555" t="str">
            <v>Đồ án/ khóa luận tốt nghiệp (Ngành Công nghệ kỹ thuật Điều khiển và Tự động hóa)</v>
          </cell>
          <cell r="C555" t="str">
            <v>0703130</v>
          </cell>
        </row>
        <row r="556">
          <cell r="B556" t="str">
            <v>Đồ án/ khóa luận tốt nghiệp (Ngành Công nghệ kỹ thuật Nhiệt)</v>
          </cell>
          <cell r="C556" t="str">
            <v>0703131</v>
          </cell>
        </row>
        <row r="557">
          <cell r="B557" t="str">
            <v>Giải tích mạng và thiết kế với sự trợ giúp của máy tính</v>
          </cell>
          <cell r="C557" t="str">
            <v>0703132</v>
          </cell>
        </row>
        <row r="558">
          <cell r="B558" t="str">
            <v>Hệ thống SCADA, DCS và mạng truyền thông công nghiệp</v>
          </cell>
          <cell r="C558" t="str">
            <v>0703133</v>
          </cell>
        </row>
        <row r="559">
          <cell r="B559" t="str">
            <v>Hệ thu thập dữ liệu điều khiển và truyền số liệu</v>
          </cell>
          <cell r="C559" t="str">
            <v>0703134</v>
          </cell>
        </row>
        <row r="560">
          <cell r="B560" t="str">
            <v>Kỹ thuật chiếu sáng</v>
          </cell>
          <cell r="C560" t="str">
            <v>0703135</v>
          </cell>
        </row>
        <row r="561">
          <cell r="B561" t="str">
            <v>Kỹ thuật điện</v>
          </cell>
          <cell r="C561" t="str">
            <v>0703136</v>
          </cell>
        </row>
        <row r="562">
          <cell r="B562" t="str">
            <v>Kỹ thuật điện</v>
          </cell>
          <cell r="C562" t="str">
            <v>0703136</v>
          </cell>
        </row>
        <row r="563">
          <cell r="B563" t="str">
            <v>Kỹ thuật điện</v>
          </cell>
          <cell r="C563" t="str">
            <v>0703136</v>
          </cell>
        </row>
        <row r="564">
          <cell r="B564" t="str">
            <v>Kỹ thuật điện</v>
          </cell>
          <cell r="C564" t="str">
            <v>0703136</v>
          </cell>
        </row>
        <row r="565">
          <cell r="B565" t="str">
            <v>Kỹ thuật điện</v>
          </cell>
          <cell r="C565" t="str">
            <v>0703136</v>
          </cell>
        </row>
        <row r="566">
          <cell r="B566" t="str">
            <v>Kỹ thuật điện</v>
          </cell>
          <cell r="C566" t="str">
            <v>0703136</v>
          </cell>
        </row>
        <row r="567">
          <cell r="B567" t="str">
            <v>Kỹ thuật điện</v>
          </cell>
          <cell r="C567" t="str">
            <v>0703136</v>
          </cell>
        </row>
        <row r="568">
          <cell r="B568" t="str">
            <v>Kỹ thuật điều hoà không khí</v>
          </cell>
          <cell r="C568" t="str">
            <v>0703137</v>
          </cell>
        </row>
        <row r="569">
          <cell r="B569" t="str">
            <v>Kỹ thuật đo lường và cảm biến</v>
          </cell>
          <cell r="C569" t="str">
            <v>0703138</v>
          </cell>
        </row>
        <row r="570">
          <cell r="B570" t="str">
            <v>Kỹ thuật đo lường và cảm biến</v>
          </cell>
          <cell r="C570" t="str">
            <v>0703138</v>
          </cell>
        </row>
        <row r="571">
          <cell r="B571" t="str">
            <v>Kỹ thuật lạnh</v>
          </cell>
          <cell r="C571" t="str">
            <v>0703139</v>
          </cell>
        </row>
        <row r="572">
          <cell r="B572" t="str">
            <v>Kỹ thuật môi trường nhiệt lạnh</v>
          </cell>
          <cell r="C572" t="str">
            <v>0703140</v>
          </cell>
        </row>
        <row r="573">
          <cell r="B573" t="str">
            <v>Kỹ thuật nhiệt</v>
          </cell>
          <cell r="C573" t="str">
            <v>0703141</v>
          </cell>
        </row>
        <row r="574">
          <cell r="B574" t="str">
            <v>Kỹ thuật Rô bốt</v>
          </cell>
          <cell r="C574" t="str">
            <v>0703142</v>
          </cell>
        </row>
        <row r="575">
          <cell r="B575" t="str">
            <v>Kỹ thuật Rô bốt</v>
          </cell>
          <cell r="C575" t="str">
            <v>0703142</v>
          </cell>
        </row>
        <row r="576">
          <cell r="B576" t="str">
            <v>Kỹ thuật sấy</v>
          </cell>
          <cell r="C576" t="str">
            <v>0703143</v>
          </cell>
        </row>
        <row r="577">
          <cell r="B577" t="str">
            <v>Khí cụ điện</v>
          </cell>
          <cell r="C577" t="str">
            <v>0703144</v>
          </cell>
        </row>
        <row r="578">
          <cell r="B578" t="str">
            <v>Khí cụ điện</v>
          </cell>
          <cell r="C578" t="str">
            <v>0703144</v>
          </cell>
        </row>
        <row r="579">
          <cell r="B579" t="str">
            <v>Lò công nghiệp và lò điện</v>
          </cell>
          <cell r="C579" t="str">
            <v>0703145</v>
          </cell>
        </row>
        <row r="580">
          <cell r="B580" t="str">
            <v>Lò hơi và mạng nhiệt</v>
          </cell>
          <cell r="C580" t="str">
            <v>0703146</v>
          </cell>
        </row>
        <row r="581">
          <cell r="B581" t="str">
            <v>Lý thuyết điều khiển tự động</v>
          </cell>
          <cell r="C581" t="str">
            <v>0703147</v>
          </cell>
        </row>
        <row r="582">
          <cell r="B582" t="str">
            <v>Lý thuyết điều khiển tự động</v>
          </cell>
          <cell r="C582" t="str">
            <v>0703147</v>
          </cell>
        </row>
        <row r="583">
          <cell r="B583" t="str">
            <v>Lý thuyết điều khiển tự động</v>
          </cell>
          <cell r="C583" t="str">
            <v>0703147</v>
          </cell>
        </row>
        <row r="584">
          <cell r="B584" t="str">
            <v>Mạch điện 1</v>
          </cell>
          <cell r="C584" t="str">
            <v>0703148</v>
          </cell>
        </row>
        <row r="585">
          <cell r="B585" t="str">
            <v>Mạch điện 1</v>
          </cell>
          <cell r="C585" t="str">
            <v>0703148</v>
          </cell>
        </row>
        <row r="586">
          <cell r="B586" t="str">
            <v>Mạch điện 2</v>
          </cell>
          <cell r="C586" t="str">
            <v>0703149</v>
          </cell>
        </row>
        <row r="587">
          <cell r="B587" t="str">
            <v>Mạch điện 2</v>
          </cell>
          <cell r="C587" t="str">
            <v>0703149</v>
          </cell>
        </row>
        <row r="588">
          <cell r="B588" t="str">
            <v>Mạng truyền thông công nghiệp</v>
          </cell>
          <cell r="C588" t="str">
            <v>0703150</v>
          </cell>
        </row>
        <row r="589">
          <cell r="B589" t="str">
            <v>Máy điện</v>
          </cell>
          <cell r="C589" t="str">
            <v>0703151</v>
          </cell>
        </row>
        <row r="590">
          <cell r="B590" t="str">
            <v>Máy điện</v>
          </cell>
          <cell r="C590" t="str">
            <v>0703151</v>
          </cell>
        </row>
        <row r="591">
          <cell r="B591" t="str">
            <v xml:space="preserve">Máy điều khiển theo chương trình số </v>
          </cell>
          <cell r="C591" t="str">
            <v>0703152</v>
          </cell>
        </row>
        <row r="592">
          <cell r="B592" t="str">
            <v>Mô hình hóa và mô phỏng quá trình sản xuất</v>
          </cell>
          <cell r="C592" t="str">
            <v>0703153</v>
          </cell>
        </row>
        <row r="593">
          <cell r="B593" t="str">
            <v>Năng lượng mới và năng lượng tái tạo</v>
          </cell>
          <cell r="C593" t="str">
            <v>0703154</v>
          </cell>
        </row>
        <row r="594">
          <cell r="B594" t="str">
            <v>Năng lượng mới và năng lượng tái tạo</v>
          </cell>
          <cell r="C594" t="str">
            <v>0703154</v>
          </cell>
        </row>
        <row r="595">
          <cell r="B595" t="str">
            <v>Nhà máy điện và trạm biến áp</v>
          </cell>
          <cell r="C595" t="str">
            <v>0703155</v>
          </cell>
        </row>
        <row r="596">
          <cell r="B596" t="str">
            <v>Nhận dạng hệ thống</v>
          </cell>
          <cell r="C596" t="str">
            <v>0703156</v>
          </cell>
        </row>
        <row r="597">
          <cell r="B597" t="str">
            <v>Nhận dạng hệ thống</v>
          </cell>
          <cell r="C597" t="str">
            <v>0703156</v>
          </cell>
        </row>
        <row r="598">
          <cell r="B598" t="str">
            <v>Nhiệt động học</v>
          </cell>
          <cell r="C598" t="str">
            <v>0703157</v>
          </cell>
        </row>
        <row r="599">
          <cell r="B599" t="str">
            <v>Tiết kiệm năng lượng</v>
          </cell>
          <cell r="C599" t="str">
            <v>0703158</v>
          </cell>
        </row>
        <row r="600">
          <cell r="B600" t="str">
            <v>Tín hiệu và hệ thống</v>
          </cell>
          <cell r="C600" t="str">
            <v>0703159</v>
          </cell>
        </row>
        <row r="601">
          <cell r="B601" t="str">
            <v>Tính toán thiết kế kho lạnh</v>
          </cell>
          <cell r="C601" t="str">
            <v>0703160</v>
          </cell>
        </row>
        <row r="602">
          <cell r="B602" t="str">
            <v>Tổng hợp hệ thống điện cơ</v>
          </cell>
          <cell r="C602" t="str">
            <v>0703161</v>
          </cell>
        </row>
        <row r="603">
          <cell r="B603" t="str">
            <v>Tự động hoá hệ thống lạnh</v>
          </cell>
          <cell r="C603" t="str">
            <v>0703162</v>
          </cell>
        </row>
        <row r="604">
          <cell r="B604" t="str">
            <v>Tự động hoá quá trình công nghệ</v>
          </cell>
          <cell r="C604" t="str">
            <v>0703163</v>
          </cell>
        </row>
        <row r="605">
          <cell r="B605" t="str">
            <v>Tự động hoá quá trình công nghệ</v>
          </cell>
          <cell r="C605" t="str">
            <v>0703163</v>
          </cell>
        </row>
        <row r="606">
          <cell r="B606" t="str">
            <v>Tự động hoá trong toà nhà</v>
          </cell>
          <cell r="C606" t="str">
            <v>0703164</v>
          </cell>
        </row>
        <row r="607">
          <cell r="B607" t="str">
            <v>Thiết bị trao đổi nhiệt</v>
          </cell>
          <cell r="C607" t="str">
            <v>0703165</v>
          </cell>
        </row>
        <row r="608">
          <cell r="B608" t="str">
            <v>Thiết kế hệ thống cung cấp điện</v>
          </cell>
          <cell r="C608" t="str">
            <v>0703166</v>
          </cell>
        </row>
        <row r="609">
          <cell r="B609" t="str">
            <v>Thiết kế hệ thống cung cấp điện</v>
          </cell>
          <cell r="C609" t="str">
            <v>0703166</v>
          </cell>
        </row>
        <row r="610">
          <cell r="B610" t="str">
            <v>Thiết kế thiết bị điện và công nghệ chế tạo máy điện</v>
          </cell>
          <cell r="C610" t="str">
            <v>0703167</v>
          </cell>
        </row>
        <row r="611">
          <cell r="B611" t="str">
            <v>Thiết kế thiết bị điện và công nghệ chế tạo máy điện</v>
          </cell>
          <cell r="C611" t="str">
            <v>0703167</v>
          </cell>
        </row>
        <row r="612">
          <cell r="B612" t="str">
            <v>Thực hành điện cơ bản</v>
          </cell>
          <cell r="C612" t="str">
            <v>0703168</v>
          </cell>
        </row>
        <row r="613">
          <cell r="B613" t="str">
            <v>Thực hành điện cơ bản</v>
          </cell>
          <cell r="C613" t="str">
            <v>0703168</v>
          </cell>
        </row>
        <row r="614">
          <cell r="B614" t="str">
            <v>Thực hành điện cơ bản</v>
          </cell>
          <cell r="C614" t="str">
            <v>0703168</v>
          </cell>
        </row>
        <row r="615">
          <cell r="B615" t="str">
            <v>Thực hành điện cơ bản</v>
          </cell>
          <cell r="C615" t="str">
            <v>0703168</v>
          </cell>
        </row>
        <row r="616">
          <cell r="B616" t="str">
            <v>Thực hành điều khiển lập trình PLC</v>
          </cell>
          <cell r="C616" t="str">
            <v>0703169</v>
          </cell>
        </row>
        <row r="617">
          <cell r="B617" t="str">
            <v>Thực hành điều khiển lập trình PLC</v>
          </cell>
          <cell r="C617" t="str">
            <v>0703169</v>
          </cell>
        </row>
        <row r="618">
          <cell r="B618" t="str">
            <v>Thực hành lắp đặt sửa chữa hệ thống điều hòa trung tâm</v>
          </cell>
          <cell r="C618" t="str">
            <v>0703170</v>
          </cell>
        </row>
        <row r="619">
          <cell r="B619" t="str">
            <v>Thực hành lắp đặt sửa chữa máy lạnh công nghiệp</v>
          </cell>
          <cell r="C619" t="str">
            <v>0703171</v>
          </cell>
        </row>
        <row r="620">
          <cell r="B620" t="str">
            <v>Thực hành lắp đặt sửa chữa máy lạnh dân dụng</v>
          </cell>
          <cell r="C620" t="str">
            <v>0703172</v>
          </cell>
        </row>
        <row r="621">
          <cell r="B621" t="str">
            <v>Thực hành máy điện</v>
          </cell>
          <cell r="C621" t="str">
            <v>0703173</v>
          </cell>
        </row>
        <row r="622">
          <cell r="B622" t="str">
            <v>Thực hành máy điện</v>
          </cell>
          <cell r="C622" t="str">
            <v>0703173</v>
          </cell>
        </row>
        <row r="623">
          <cell r="B623" t="str">
            <v>Thực hành thiết bị điều khiển điện</v>
          </cell>
          <cell r="C623" t="str">
            <v>0703174</v>
          </cell>
        </row>
        <row r="624">
          <cell r="B624" t="str">
            <v>Thực hành trang bị điện</v>
          </cell>
          <cell r="C624" t="str">
            <v>0703175</v>
          </cell>
        </row>
        <row r="625">
          <cell r="B625" t="str">
            <v>Thực hành truyền động điện</v>
          </cell>
          <cell r="C625" t="str">
            <v>0703176</v>
          </cell>
        </row>
        <row r="626">
          <cell r="B626" t="str">
            <v>Thực hành truyền động điện</v>
          </cell>
          <cell r="C626" t="str">
            <v>0703176</v>
          </cell>
        </row>
        <row r="627">
          <cell r="B627" t="str">
            <v>Thực hành vận hành và tự động hoá hệ thống lạnh</v>
          </cell>
          <cell r="C627" t="str">
            <v>0703177</v>
          </cell>
        </row>
        <row r="628">
          <cell r="B628" t="str">
            <v>Thực hành vi mạch tương tự và vi mạch số</v>
          </cell>
          <cell r="C628" t="str">
            <v>0703178</v>
          </cell>
        </row>
        <row r="629">
          <cell r="B629" t="str">
            <v>Thực hành vi mạch tương tự và vi mạch số</v>
          </cell>
          <cell r="C629" t="str">
            <v>0703178</v>
          </cell>
        </row>
        <row r="630">
          <cell r="B630" t="str">
            <v>Thực tập tốt nghiệp (Ngành Công nghệ kỹ thuật Điện, Điện tử)</v>
          </cell>
          <cell r="C630" t="str">
            <v>0703179</v>
          </cell>
        </row>
        <row r="631">
          <cell r="B631" t="str">
            <v>Thực tập tốt nghiệp (Ngành Công nghệ kỹ thuật Điều khiển và Tự động hóa)</v>
          </cell>
          <cell r="C631" t="str">
            <v>0703180</v>
          </cell>
        </row>
        <row r="632">
          <cell r="B632" t="str">
            <v>Thực tập tốt nghiệp (Ngành Công nghệ kỹ thuật Nhiệt)</v>
          </cell>
          <cell r="C632" t="str">
            <v>0703181</v>
          </cell>
        </row>
        <row r="633">
          <cell r="B633" t="str">
            <v>Trang bị điện</v>
          </cell>
          <cell r="C633" t="str">
            <v>0703182</v>
          </cell>
        </row>
        <row r="634">
          <cell r="B634" t="str">
            <v>Trang bị điện 1</v>
          </cell>
          <cell r="C634" t="str">
            <v>0703183</v>
          </cell>
        </row>
        <row r="635">
          <cell r="B635" t="str">
            <v>Trang bị điện 1</v>
          </cell>
          <cell r="C635" t="str">
            <v>0703183</v>
          </cell>
        </row>
        <row r="636">
          <cell r="B636" t="str">
            <v>Trang bị điện 2</v>
          </cell>
          <cell r="C636" t="str">
            <v>0703184</v>
          </cell>
        </row>
        <row r="637">
          <cell r="B637" t="str">
            <v>Trang bị điện 2</v>
          </cell>
          <cell r="C637" t="str">
            <v>0703184</v>
          </cell>
        </row>
        <row r="638">
          <cell r="B638" t="str">
            <v>Truyền động điện</v>
          </cell>
          <cell r="C638" t="str">
            <v>0703185</v>
          </cell>
        </row>
        <row r="639">
          <cell r="B639" t="str">
            <v>Truyền động điện</v>
          </cell>
          <cell r="C639" t="str">
            <v>0703185</v>
          </cell>
        </row>
        <row r="640">
          <cell r="B640" t="str">
            <v>Truyền nhiệt</v>
          </cell>
          <cell r="C640" t="str">
            <v>0703186</v>
          </cell>
        </row>
        <row r="641">
          <cell r="B641" t="str">
            <v>Truyền nhiệt</v>
          </cell>
          <cell r="C641" t="str">
            <v>0703186</v>
          </cell>
        </row>
        <row r="642">
          <cell r="B642" t="str">
            <v>Ứng dụng PLC trong hệ thống lạnh</v>
          </cell>
          <cell r="C642" t="str">
            <v>0703187</v>
          </cell>
        </row>
        <row r="643">
          <cell r="B643" t="str">
            <v>Vận hành Lò hơi và các thiết bị áp lực</v>
          </cell>
          <cell r="C643" t="str">
            <v>0703188</v>
          </cell>
        </row>
        <row r="644">
          <cell r="B644" t="str">
            <v>Vận hành và điều khiển hệ thống điện</v>
          </cell>
          <cell r="C644" t="str">
            <v>0703189</v>
          </cell>
        </row>
        <row r="645">
          <cell r="B645" t="str">
            <v>Vận hành, sửa chữa máy và thiết bị lạnh</v>
          </cell>
          <cell r="C645" t="str">
            <v>0703190</v>
          </cell>
        </row>
        <row r="646">
          <cell r="B646" t="str">
            <v>Vật liệu điện, điện tử</v>
          </cell>
          <cell r="C646" t="str">
            <v>0703191</v>
          </cell>
        </row>
        <row r="647">
          <cell r="B647" t="str">
            <v>Vật liệu điện, điện tử</v>
          </cell>
          <cell r="C647" t="str">
            <v>0703191</v>
          </cell>
        </row>
        <row r="648">
          <cell r="B648" t="str">
            <v>Vật liệu nhiệt và an toàn hệ thống lạnh</v>
          </cell>
          <cell r="C648" t="str">
            <v>0703192</v>
          </cell>
        </row>
        <row r="649">
          <cell r="B649" t="str">
            <v>Vi mạch tương tự và vi mạch số</v>
          </cell>
          <cell r="C649" t="str">
            <v>0703193</v>
          </cell>
        </row>
        <row r="650">
          <cell r="B650" t="str">
            <v>Vi mạch tương tự và vi mạch số</v>
          </cell>
          <cell r="C650" t="str">
            <v>0703193</v>
          </cell>
        </row>
        <row r="651">
          <cell r="B651" t="str">
            <v>Vi xử lý trong đo lường và điều khiển</v>
          </cell>
          <cell r="C651" t="str">
            <v>0703194</v>
          </cell>
        </row>
        <row r="652">
          <cell r="B652" t="str">
            <v>Vi xử lý trong đo lường và điều khiển</v>
          </cell>
          <cell r="C652" t="str">
            <v>0703194</v>
          </cell>
        </row>
        <row r="653">
          <cell r="B653" t="str">
            <v>Biến đổi AC/DC</v>
          </cell>
          <cell r="C653" t="str">
            <v>0803101</v>
          </cell>
        </row>
        <row r="654">
          <cell r="B654" t="str">
            <v>CAD trong điện tử</v>
          </cell>
          <cell r="C654" t="str">
            <v>0803102</v>
          </cell>
        </row>
        <row r="655">
          <cell r="B655" t="str">
            <v>Điện tử số</v>
          </cell>
          <cell r="C655" t="str">
            <v>0803103</v>
          </cell>
        </row>
        <row r="656">
          <cell r="B656" t="str">
            <v>Điều khiển tự động công nghiệp</v>
          </cell>
          <cell r="C656" t="str">
            <v>0803104</v>
          </cell>
        </row>
        <row r="657">
          <cell r="B657" t="str">
            <v>Đo lường điện và thiết bị đo</v>
          </cell>
          <cell r="C657" t="str">
            <v>0803105</v>
          </cell>
        </row>
        <row r="658">
          <cell r="B658" t="str">
            <v>Đồ án/ khóa luận tốt nghiệp (Ngành Công nghệ kỹ thuật Điện tử, truyền thông)</v>
          </cell>
          <cell r="C658" t="str">
            <v>0803106</v>
          </cell>
        </row>
        <row r="659">
          <cell r="B659" t="str">
            <v>Hệ thống điều khiển tuần tự</v>
          </cell>
          <cell r="C659" t="str">
            <v>0803107</v>
          </cell>
        </row>
        <row r="660">
          <cell r="B660" t="str">
            <v>Hệ thống viễn thông</v>
          </cell>
          <cell r="C660" t="str">
            <v>0803108</v>
          </cell>
        </row>
        <row r="661">
          <cell r="B661" t="str">
            <v>Kỹ thuật Audio-Video</v>
          </cell>
          <cell r="C661" t="str">
            <v>0803109</v>
          </cell>
        </row>
        <row r="662">
          <cell r="B662" t="str">
            <v>Kỹ thuật cảm biến</v>
          </cell>
          <cell r="C662" t="str">
            <v>0803110</v>
          </cell>
        </row>
        <row r="663">
          <cell r="B663" t="str">
            <v>Kỹ thuật điện tử</v>
          </cell>
          <cell r="C663" t="str">
            <v>0803111</v>
          </cell>
        </row>
        <row r="664">
          <cell r="B664" t="str">
            <v>Kỹ thuật điện tử</v>
          </cell>
          <cell r="C664" t="str">
            <v>0803111</v>
          </cell>
        </row>
        <row r="665">
          <cell r="B665" t="str">
            <v>Kỹ thuật điện tử</v>
          </cell>
          <cell r="C665" t="str">
            <v>0803111</v>
          </cell>
        </row>
        <row r="666">
          <cell r="B666" t="str">
            <v>Kỹ thuật điện tử</v>
          </cell>
          <cell r="C666" t="str">
            <v>0803111</v>
          </cell>
        </row>
        <row r="667">
          <cell r="B667" t="str">
            <v>Kỹ thuật ghép nối máy tính</v>
          </cell>
          <cell r="C667" t="str">
            <v>0803112</v>
          </cell>
        </row>
        <row r="668">
          <cell r="B668" t="str">
            <v>Kỹ thuật lập trình nhúng</v>
          </cell>
          <cell r="C668" t="str">
            <v>0803113</v>
          </cell>
        </row>
        <row r="669">
          <cell r="B669" t="str">
            <v>Kỹ thuật lập trình nhúng</v>
          </cell>
          <cell r="C669" t="str">
            <v>0803113</v>
          </cell>
        </row>
        <row r="670">
          <cell r="B670" t="str">
            <v>Kỹ thuật lập trình nhúng</v>
          </cell>
          <cell r="C670" t="str">
            <v>0803113</v>
          </cell>
        </row>
        <row r="671">
          <cell r="B671" t="str">
            <v>Kỹ thuật truyền hình</v>
          </cell>
          <cell r="C671" t="str">
            <v>0803114</v>
          </cell>
        </row>
        <row r="672">
          <cell r="B672" t="str">
            <v>Kỹ thuật truyền số liệu</v>
          </cell>
          <cell r="C672" t="str">
            <v>0803115</v>
          </cell>
        </row>
        <row r="673">
          <cell r="B673" t="str">
            <v>Kỹ thuật vi điều khiển</v>
          </cell>
          <cell r="C673" t="str">
            <v>0803116</v>
          </cell>
        </row>
        <row r="674">
          <cell r="B674" t="str">
            <v>Kỹ thuật vi điều khiển</v>
          </cell>
          <cell r="C674" t="str">
            <v>0803116</v>
          </cell>
        </row>
        <row r="675">
          <cell r="B675" t="str">
            <v xml:space="preserve">Kỹ thuật vi xử lý </v>
          </cell>
          <cell r="C675" t="str">
            <v>0803117</v>
          </cell>
        </row>
        <row r="676">
          <cell r="B676" t="str">
            <v>Lập trình điều khiển PLC</v>
          </cell>
          <cell r="C676" t="str">
            <v>0803118</v>
          </cell>
        </row>
        <row r="677">
          <cell r="B677" t="str">
            <v>Linh kiện điện tử</v>
          </cell>
          <cell r="C677" t="str">
            <v>0803119</v>
          </cell>
        </row>
        <row r="678">
          <cell r="B678" t="str">
            <v xml:space="preserve">Lý thuyết mạch </v>
          </cell>
          <cell r="C678" t="str">
            <v>0803120</v>
          </cell>
        </row>
        <row r="679">
          <cell r="B679" t="str">
            <v>Mạch điện tử 1</v>
          </cell>
          <cell r="C679" t="str">
            <v>0803121</v>
          </cell>
        </row>
        <row r="680">
          <cell r="B680" t="str">
            <v>Mạch điện tử 2</v>
          </cell>
          <cell r="C680" t="str">
            <v>0803122</v>
          </cell>
        </row>
        <row r="681">
          <cell r="B681" t="str">
            <v>Mạng máy tính-truyền thông</v>
          </cell>
          <cell r="C681" t="str">
            <v>0803123</v>
          </cell>
        </row>
        <row r="682">
          <cell r="B682" t="str">
            <v>Nguyên lý truyền thông</v>
          </cell>
          <cell r="C682" t="str">
            <v>0803124</v>
          </cell>
        </row>
        <row r="683">
          <cell r="B683" t="str">
            <v>Thiết bị đầu cuối thông tin</v>
          </cell>
          <cell r="C683" t="str">
            <v>0803125</v>
          </cell>
        </row>
        <row r="684">
          <cell r="B684" t="str">
            <v>Thiết bị điện tử công nghiệp</v>
          </cell>
          <cell r="C684" t="str">
            <v>0803126</v>
          </cell>
        </row>
        <row r="685">
          <cell r="B685" t="str">
            <v>Thiết kế mạch điện tử</v>
          </cell>
          <cell r="C685" t="str">
            <v>0803127</v>
          </cell>
        </row>
        <row r="686">
          <cell r="B686" t="str">
            <v>Thiết kế ứng dụng trên Arm Cortex - M3</v>
          </cell>
          <cell r="C686" t="str">
            <v>0803128</v>
          </cell>
        </row>
        <row r="687">
          <cell r="B687" t="str">
            <v>Thông tin di động</v>
          </cell>
          <cell r="C687" t="str">
            <v>0803129</v>
          </cell>
        </row>
        <row r="688">
          <cell r="B688" t="str">
            <v>Thực hành điện tử cơ bản 1</v>
          </cell>
          <cell r="C688" t="str">
            <v>0803130</v>
          </cell>
        </row>
        <row r="689">
          <cell r="B689" t="str">
            <v>Thực hành điện tử cơ bản 2</v>
          </cell>
          <cell r="C689" t="str">
            <v>0803131</v>
          </cell>
        </row>
        <row r="690">
          <cell r="B690" t="str">
            <v>Thực hành kỹ thuật điện tử</v>
          </cell>
          <cell r="C690" t="str">
            <v>0803132</v>
          </cell>
        </row>
        <row r="691">
          <cell r="B691" t="str">
            <v>Thực hành kỹ thuật điện tử</v>
          </cell>
          <cell r="C691" t="str">
            <v>0803132</v>
          </cell>
        </row>
        <row r="692">
          <cell r="B692" t="str">
            <v>Thực tập tốt nghiệp (Ngành Công nghệ kỹ thuật Điện tử, truyền thông)</v>
          </cell>
          <cell r="C692" t="str">
            <v>0803133</v>
          </cell>
        </row>
        <row r="693">
          <cell r="B693" t="str">
            <v>Trường điện từ và siêu cao tần</v>
          </cell>
          <cell r="C693" t="str">
            <v>0803134</v>
          </cell>
        </row>
        <row r="694">
          <cell r="B694" t="str">
            <v xml:space="preserve">Vi mạch số lập trình </v>
          </cell>
          <cell r="C694" t="str">
            <v>0803135</v>
          </cell>
        </row>
        <row r="695">
          <cell r="B695" t="str">
            <v>Xử lý số tín hiệu</v>
          </cell>
          <cell r="C695" t="str">
            <v>0803136</v>
          </cell>
        </row>
        <row r="696">
          <cell r="B696" t="str">
            <v>Điều khiển động cơ điện</v>
          </cell>
          <cell r="C696" t="str">
            <v>0803140</v>
          </cell>
        </row>
        <row r="697">
          <cell r="B697" t="str">
            <v>An ninh mạng</v>
          </cell>
          <cell r="C697" t="str">
            <v>0803141</v>
          </cell>
        </row>
        <row r="698">
          <cell r="B698" t="str">
            <v>Cơ sở lý thuyết truyền tin</v>
          </cell>
          <cell r="C698" t="str">
            <v>0803142</v>
          </cell>
        </row>
        <row r="699">
          <cell r="B699" t="str">
            <v>Chuyên đề hệ thống nhúng</v>
          </cell>
          <cell r="C699" t="str">
            <v>0803143</v>
          </cell>
        </row>
        <row r="700">
          <cell r="B700" t="str">
            <v>Đồ án chuyên ngành Kỹ thuật máy tính</v>
          </cell>
          <cell r="C700" t="str">
            <v>0803144</v>
          </cell>
        </row>
        <row r="701">
          <cell r="B701" t="str">
            <v>Đồ án/ khóa luận tốt nghiệp (Ngành Công nghệ kỹ thuật máy tính)</v>
          </cell>
          <cell r="C701" t="str">
            <v>0803145</v>
          </cell>
        </row>
        <row r="702">
          <cell r="B702" t="str">
            <v>Hệ thống nhúng</v>
          </cell>
          <cell r="C702" t="str">
            <v>0803146</v>
          </cell>
        </row>
        <row r="703">
          <cell r="B703" t="str">
            <v>Hệ thống truyền thông công nghiệp</v>
          </cell>
          <cell r="C703" t="str">
            <v>0803147</v>
          </cell>
        </row>
        <row r="704">
          <cell r="B704" t="str">
            <v>Kiến trúc máy tính và vi xử lý</v>
          </cell>
          <cell r="C704" t="str">
            <v>0803148</v>
          </cell>
        </row>
        <row r="705">
          <cell r="B705" t="str">
            <v>Kỹ năng hoạt động công nghiệp</v>
          </cell>
          <cell r="C705" t="str">
            <v>0803149</v>
          </cell>
        </row>
        <row r="706">
          <cell r="B706" t="str">
            <v>Kỹ thuật điện tử tương tự</v>
          </cell>
          <cell r="C706" t="str">
            <v>0803150</v>
          </cell>
        </row>
        <row r="707">
          <cell r="B707" t="str">
            <v>Kỹ thuật lập trình (KTMT)</v>
          </cell>
          <cell r="C707" t="str">
            <v>0803151</v>
          </cell>
        </row>
        <row r="708">
          <cell r="B708" t="str">
            <v>Kỹ thuật xung - số</v>
          </cell>
          <cell r="C708" t="str">
            <v>0803152</v>
          </cell>
        </row>
        <row r="709">
          <cell r="B709" t="str">
            <v>Lập trình mạng</v>
          </cell>
          <cell r="C709" t="str">
            <v>0803153</v>
          </cell>
        </row>
        <row r="710">
          <cell r="B710" t="str">
            <v>Mạng cảm biến không dây</v>
          </cell>
          <cell r="C710" t="str">
            <v>0803154</v>
          </cell>
        </row>
        <row r="711">
          <cell r="B711" t="str">
            <v>Mạng máy tính (KTMT)</v>
          </cell>
          <cell r="C711" t="str">
            <v>0803155</v>
          </cell>
        </row>
        <row r="712">
          <cell r="B712" t="str">
            <v>Mạng nơ-ron nhân tạo</v>
          </cell>
          <cell r="C712" t="str">
            <v>0803156</v>
          </cell>
        </row>
        <row r="713">
          <cell r="B713" t="str">
            <v>Phát triển ứng dụng cho thiết bị di động</v>
          </cell>
          <cell r="C713" t="str">
            <v>0803157</v>
          </cell>
        </row>
        <row r="714">
          <cell r="B714" t="str">
            <v>Phân tích và thiết kế hệ thống</v>
          </cell>
          <cell r="C714" t="str">
            <v>0803158</v>
          </cell>
        </row>
        <row r="715">
          <cell r="B715" t="str">
            <v>Thiết kế vi mạch số</v>
          </cell>
          <cell r="C715" t="str">
            <v>0803159</v>
          </cell>
        </row>
        <row r="716">
          <cell r="B716" t="str">
            <v>Thực hành điện tử</v>
          </cell>
          <cell r="C716" t="str">
            <v>0803160</v>
          </cell>
        </row>
        <row r="717">
          <cell r="B717" t="str">
            <v>Thực tập tốt nghiệp (Ngành Công nghệ kỹ thuật máy tính</v>
          </cell>
          <cell r="C717" t="str">
            <v>0803161</v>
          </cell>
        </row>
        <row r="718">
          <cell r="B718" t="str">
            <v>Vật liệu và linh kiện điện tử</v>
          </cell>
          <cell r="C718" t="str">
            <v>0803162</v>
          </cell>
        </row>
        <row r="719">
          <cell r="B719" t="str">
            <v>Công tác quốc phòng, an ninh</v>
          </cell>
          <cell r="C719" t="str">
            <v>0903101</v>
          </cell>
        </row>
        <row r="720">
          <cell r="B720" t="str">
            <v>Đường lối quân sự của Đảng</v>
          </cell>
          <cell r="C720" t="str">
            <v>0903102</v>
          </cell>
        </row>
        <row r="721">
          <cell r="B721" t="str">
            <v>Giáo dục thể chất 1</v>
          </cell>
          <cell r="C721" t="str">
            <v>0903103</v>
          </cell>
        </row>
        <row r="722">
          <cell r="B722" t="str">
            <v>Giáo dục thể chất 2</v>
          </cell>
          <cell r="C722" t="str">
            <v>0903104</v>
          </cell>
        </row>
        <row r="723">
          <cell r="B723" t="str">
            <v>Giáo dục thể chất 3</v>
          </cell>
          <cell r="C723" t="str">
            <v>0903105</v>
          </cell>
        </row>
        <row r="724">
          <cell r="B724" t="str">
            <v>Giáo dục thể chất 4</v>
          </cell>
          <cell r="C724" t="str">
            <v>0903106</v>
          </cell>
        </row>
        <row r="725">
          <cell r="B725" t="str">
            <v>Giáo dục thể chất 5</v>
          </cell>
          <cell r="C725" t="str">
            <v>0903107</v>
          </cell>
        </row>
        <row r="726">
          <cell r="B726" t="str">
            <v>Quân sự chung và chiến thuật, kỹ thuật bắn súng tiểu liên AK (CKC)</v>
          </cell>
          <cell r="C726" t="str">
            <v>0903108</v>
          </cell>
        </row>
        <row r="727">
          <cell r="B727" t="str">
            <v>Hàm số biến số phức</v>
          </cell>
          <cell r="C727" t="str">
            <v>1003101</v>
          </cell>
        </row>
        <row r="728">
          <cell r="B728" t="str">
            <v>Hàm số biến số phức</v>
          </cell>
          <cell r="C728" t="str">
            <v>1003101</v>
          </cell>
        </row>
        <row r="729">
          <cell r="B729" t="str">
            <v>Hàm số biến số phức</v>
          </cell>
          <cell r="C729" t="str">
            <v>1003101</v>
          </cell>
        </row>
        <row r="730">
          <cell r="B730" t="str">
            <v>Hàm số biến số phức</v>
          </cell>
          <cell r="C730" t="str">
            <v>1003101</v>
          </cell>
        </row>
        <row r="731">
          <cell r="B731" t="str">
            <v>Hàm số biến số phức</v>
          </cell>
          <cell r="C731" t="str">
            <v>1003101</v>
          </cell>
        </row>
        <row r="732">
          <cell r="B732" t="str">
            <v>Hàm số biến số phức</v>
          </cell>
          <cell r="C732" t="str">
            <v>1003101</v>
          </cell>
        </row>
        <row r="733">
          <cell r="B733" t="str">
            <v>Hàm số biến số phức</v>
          </cell>
          <cell r="C733" t="str">
            <v>1003101</v>
          </cell>
        </row>
        <row r="734">
          <cell r="B734" t="str">
            <v>Hàm số biến số phức</v>
          </cell>
          <cell r="C734" t="str">
            <v>1003101</v>
          </cell>
        </row>
        <row r="735">
          <cell r="B735" t="str">
            <v>Hàm số biến số phức</v>
          </cell>
          <cell r="C735" t="str">
            <v>1003101</v>
          </cell>
        </row>
        <row r="736">
          <cell r="B736" t="str">
            <v>Kinh tế lượng</v>
          </cell>
          <cell r="C736" t="str">
            <v>1003102</v>
          </cell>
        </row>
        <row r="737">
          <cell r="B737" t="str">
            <v>Kinh tế lượng</v>
          </cell>
          <cell r="C737" t="str">
            <v>1003102</v>
          </cell>
        </row>
        <row r="738">
          <cell r="B738" t="str">
            <v>Kinh tế lượng</v>
          </cell>
          <cell r="C738" t="str">
            <v>1003102</v>
          </cell>
        </row>
        <row r="739">
          <cell r="B739" t="str">
            <v>Kinh tế lượng</v>
          </cell>
          <cell r="C739" t="str">
            <v>1003102</v>
          </cell>
        </row>
        <row r="740">
          <cell r="B740" t="str">
            <v>Lý thuyết xác suất</v>
          </cell>
          <cell r="C740" t="str">
            <v>1003103</v>
          </cell>
        </row>
        <row r="741">
          <cell r="B741" t="str">
            <v>Lý thuyết xác suất</v>
          </cell>
          <cell r="C741" t="str">
            <v>1003103</v>
          </cell>
        </row>
        <row r="742">
          <cell r="B742" t="str">
            <v>Lý thuyết xác suất</v>
          </cell>
          <cell r="C742" t="str">
            <v>1003103</v>
          </cell>
        </row>
        <row r="743">
          <cell r="B743" t="str">
            <v>Lý thuyết xác suất</v>
          </cell>
          <cell r="C743" t="str">
            <v>1003103</v>
          </cell>
        </row>
        <row r="744">
          <cell r="B744" t="str">
            <v>Lý thuyết xác suất</v>
          </cell>
          <cell r="C744" t="str">
            <v>1003103</v>
          </cell>
        </row>
        <row r="745">
          <cell r="B745" t="str">
            <v>Lý thuyết xác suất</v>
          </cell>
          <cell r="C745" t="str">
            <v>1003103</v>
          </cell>
        </row>
        <row r="746">
          <cell r="B746" t="str">
            <v>Lý thuyết xác suất</v>
          </cell>
          <cell r="C746" t="str">
            <v>1003103</v>
          </cell>
        </row>
        <row r="747">
          <cell r="B747" t="str">
            <v>Lý thuyết xác suất</v>
          </cell>
          <cell r="C747" t="str">
            <v>1003103</v>
          </cell>
        </row>
        <row r="748">
          <cell r="B748" t="str">
            <v>Lý thuyết xác suất</v>
          </cell>
          <cell r="C748" t="str">
            <v>1003103</v>
          </cell>
        </row>
        <row r="749">
          <cell r="B749" t="str">
            <v>Lý thuyết xác suất</v>
          </cell>
          <cell r="C749" t="str">
            <v>1003103</v>
          </cell>
        </row>
        <row r="750">
          <cell r="B750" t="str">
            <v>Lý thuyết xác suất</v>
          </cell>
          <cell r="C750" t="str">
            <v>1003103</v>
          </cell>
        </row>
        <row r="751">
          <cell r="B751" t="str">
            <v>Lý thuyết xác suất</v>
          </cell>
          <cell r="C751" t="str">
            <v>1003103</v>
          </cell>
        </row>
        <row r="752">
          <cell r="B752" t="str">
            <v>Mô hình toán kinh tế</v>
          </cell>
          <cell r="C752" t="str">
            <v>1003104</v>
          </cell>
        </row>
        <row r="753">
          <cell r="B753" t="str">
            <v>Mô hình toán kinh tế</v>
          </cell>
          <cell r="C753" t="str">
            <v>1003104</v>
          </cell>
        </row>
        <row r="754">
          <cell r="B754" t="str">
            <v>Mô hình toán kinh tế</v>
          </cell>
          <cell r="C754" t="str">
            <v>1003104</v>
          </cell>
        </row>
        <row r="755">
          <cell r="B755" t="str">
            <v>Mô hình toán kinh tế</v>
          </cell>
          <cell r="C755" t="str">
            <v>1003104</v>
          </cell>
        </row>
        <row r="756">
          <cell r="B756" t="str">
            <v>Phương pháp tính</v>
          </cell>
          <cell r="C756" t="str">
            <v>1003105</v>
          </cell>
        </row>
        <row r="757">
          <cell r="B757" t="str">
            <v>Phương pháp tính</v>
          </cell>
          <cell r="C757" t="str">
            <v>1003105</v>
          </cell>
        </row>
        <row r="758">
          <cell r="B758" t="str">
            <v>Phương pháp tính</v>
          </cell>
          <cell r="C758" t="str">
            <v>1003105</v>
          </cell>
        </row>
        <row r="759">
          <cell r="B759" t="str">
            <v>Phương pháp tính</v>
          </cell>
          <cell r="C759" t="str">
            <v>1003105</v>
          </cell>
        </row>
        <row r="760">
          <cell r="B760" t="str">
            <v>Phương pháp tính</v>
          </cell>
          <cell r="C760" t="str">
            <v>1003105</v>
          </cell>
        </row>
        <row r="761">
          <cell r="B761" t="str">
            <v>Phương pháp tính</v>
          </cell>
          <cell r="C761" t="str">
            <v>1003105</v>
          </cell>
        </row>
        <row r="762">
          <cell r="B762" t="str">
            <v>Phương pháp tính</v>
          </cell>
          <cell r="C762" t="str">
            <v>1003105</v>
          </cell>
        </row>
        <row r="763">
          <cell r="B763" t="str">
            <v>Phương pháp tính</v>
          </cell>
          <cell r="C763" t="str">
            <v>1003105</v>
          </cell>
        </row>
        <row r="764">
          <cell r="B764" t="str">
            <v>Phương pháp tính</v>
          </cell>
          <cell r="C764" t="str">
            <v>1003105</v>
          </cell>
        </row>
        <row r="765">
          <cell r="B765" t="str">
            <v>Phương pháp tính</v>
          </cell>
          <cell r="C765" t="str">
            <v>1003105</v>
          </cell>
        </row>
        <row r="766">
          <cell r="B766" t="str">
            <v>Phương pháp tính</v>
          </cell>
          <cell r="C766" t="str">
            <v>1003105</v>
          </cell>
        </row>
        <row r="767">
          <cell r="B767" t="str">
            <v>Phương pháp tính</v>
          </cell>
          <cell r="C767" t="str">
            <v>1003105</v>
          </cell>
        </row>
        <row r="768">
          <cell r="B768" t="str">
            <v>Quy hoạch tuyến tính</v>
          </cell>
          <cell r="C768" t="str">
            <v>1003106</v>
          </cell>
        </row>
        <row r="769">
          <cell r="B769" t="str">
            <v>Quy hoạch tuyến tính</v>
          </cell>
          <cell r="C769" t="str">
            <v>1003106</v>
          </cell>
        </row>
        <row r="770">
          <cell r="B770" t="str">
            <v>Quy hoạch tuyến tính</v>
          </cell>
          <cell r="C770" t="str">
            <v>1003106</v>
          </cell>
        </row>
        <row r="771">
          <cell r="B771" t="str">
            <v>Toán cao cấp 1</v>
          </cell>
          <cell r="C771" t="str">
            <v>1003107</v>
          </cell>
        </row>
        <row r="772">
          <cell r="B772" t="str">
            <v>Toán cao cấp 2A</v>
          </cell>
          <cell r="C772" t="str">
            <v>1003108</v>
          </cell>
        </row>
        <row r="773">
          <cell r="B773" t="str">
            <v>Toán cao cấp 2C</v>
          </cell>
          <cell r="C773" t="str">
            <v>1003109</v>
          </cell>
        </row>
        <row r="774">
          <cell r="B774" t="str">
            <v>Vật lý</v>
          </cell>
          <cell r="C774" t="str">
            <v>1003110</v>
          </cell>
        </row>
        <row r="775">
          <cell r="B775" t="str">
            <v>Xác suất thống kê</v>
          </cell>
          <cell r="C775" t="str">
            <v>1003111</v>
          </cell>
        </row>
        <row r="776">
          <cell r="B776" t="str">
            <v>Xác suất thống kê</v>
          </cell>
          <cell r="C776" t="str">
            <v>1003111</v>
          </cell>
        </row>
        <row r="777">
          <cell r="B777" t="str">
            <v>Xác suất thống kê</v>
          </cell>
          <cell r="C777" t="str">
            <v>1003111</v>
          </cell>
        </row>
        <row r="778">
          <cell r="B778" t="str">
            <v>Xác suất thống kê</v>
          </cell>
          <cell r="C778" t="str">
            <v>1003111</v>
          </cell>
        </row>
        <row r="779">
          <cell r="B779" t="str">
            <v>Đồ án/ khóa luận tốt nghiệp (Ngành Kế toán)</v>
          </cell>
          <cell r="C779" t="str">
            <v>1103101</v>
          </cell>
        </row>
        <row r="780">
          <cell r="B780" t="str">
            <v>Hệ thống thông tin kế toán</v>
          </cell>
          <cell r="C780" t="str">
            <v>1103102</v>
          </cell>
        </row>
        <row r="781">
          <cell r="B781" t="str">
            <v>Kế toán công 1</v>
          </cell>
          <cell r="C781" t="str">
            <v>1103103</v>
          </cell>
        </row>
        <row r="782">
          <cell r="B782" t="str">
            <v>Kế toán công 2</v>
          </cell>
          <cell r="C782" t="str">
            <v>1103104</v>
          </cell>
        </row>
        <row r="783">
          <cell r="B783" t="str">
            <v>Kế toán công ty</v>
          </cell>
          <cell r="C783" t="str">
            <v>1103105</v>
          </cell>
        </row>
        <row r="784">
          <cell r="B784" t="str">
            <v>Kế toán quản trị 1</v>
          </cell>
          <cell r="C784" t="str">
            <v>1103106</v>
          </cell>
        </row>
        <row r="785">
          <cell r="B785" t="str">
            <v>Kế toán quản trị 2</v>
          </cell>
          <cell r="C785" t="str">
            <v>1103107</v>
          </cell>
        </row>
        <row r="786">
          <cell r="B786" t="str">
            <v>Kế toán quốc tế</v>
          </cell>
          <cell r="C786" t="str">
            <v>1103108</v>
          </cell>
        </row>
        <row r="787">
          <cell r="B787" t="str">
            <v>Kế toán tài chính 1</v>
          </cell>
          <cell r="C787" t="str">
            <v>1103109</v>
          </cell>
        </row>
        <row r="788">
          <cell r="B788" t="str">
            <v>Kế toán tài chính 2</v>
          </cell>
          <cell r="C788" t="str">
            <v>1103110</v>
          </cell>
        </row>
        <row r="789">
          <cell r="B789" t="str">
            <v>Kế toán tài chính 3</v>
          </cell>
          <cell r="C789" t="str">
            <v>1103111</v>
          </cell>
        </row>
        <row r="790">
          <cell r="B790" t="str">
            <v>Kế toán tài chính 4</v>
          </cell>
          <cell r="C790" t="str">
            <v>1103112</v>
          </cell>
        </row>
        <row r="791">
          <cell r="B791" t="str">
            <v>Kế toán thương mại dịch vụ</v>
          </cell>
          <cell r="C791" t="str">
            <v>1103113</v>
          </cell>
        </row>
        <row r="792">
          <cell r="B792" t="str">
            <v>Kế toán trong các ngành kinh tế đặc thù</v>
          </cell>
          <cell r="C792" t="str">
            <v>1103114</v>
          </cell>
        </row>
        <row r="793">
          <cell r="B793" t="str">
            <v>Kế toán và lập báo cáo thuế</v>
          </cell>
          <cell r="C793" t="str">
            <v>1103115</v>
          </cell>
        </row>
        <row r="794">
          <cell r="B794" t="str">
            <v>Kế toán xuất nhập khẩu</v>
          </cell>
          <cell r="C794" t="str">
            <v>1103116</v>
          </cell>
        </row>
        <row r="795">
          <cell r="B795" t="str">
            <v>Kiểm soát nội bộ</v>
          </cell>
          <cell r="C795" t="str">
            <v>1103117</v>
          </cell>
        </row>
        <row r="796">
          <cell r="B796" t="str">
            <v>Kiểm toán tài chính</v>
          </cell>
          <cell r="C796" t="str">
            <v>1103118</v>
          </cell>
        </row>
        <row r="797">
          <cell r="B797" t="str">
            <v>Kiểm toán tài chính 1</v>
          </cell>
          <cell r="C797" t="str">
            <v>1103118</v>
          </cell>
        </row>
        <row r="798">
          <cell r="B798" t="str">
            <v>Luật và chuẩn mực kế toán</v>
          </cell>
          <cell r="C798" t="str">
            <v>1103119</v>
          </cell>
        </row>
        <row r="799">
          <cell r="B799" t="str">
            <v>Lý thuyết kiểm toán</v>
          </cell>
          <cell r="C799" t="str">
            <v>1103120</v>
          </cell>
        </row>
        <row r="800">
          <cell r="B800" t="str">
            <v>Nguyên lý kế toán</v>
          </cell>
          <cell r="C800" t="str">
            <v>1103121</v>
          </cell>
        </row>
        <row r="801">
          <cell r="B801" t="str">
            <v>Nguyên lý kế toán</v>
          </cell>
          <cell r="C801" t="str">
            <v>1103121</v>
          </cell>
        </row>
        <row r="802">
          <cell r="B802" t="str">
            <v>Nguyên lý kế toán</v>
          </cell>
          <cell r="C802" t="str">
            <v>1103121</v>
          </cell>
        </row>
        <row r="803">
          <cell r="B803" t="str">
            <v>Nguyên lý kế toán</v>
          </cell>
          <cell r="C803" t="str">
            <v>1103121</v>
          </cell>
        </row>
        <row r="804">
          <cell r="B804" t="str">
            <v xml:space="preserve">Phân tích báo cáo tài chính </v>
          </cell>
          <cell r="C804" t="str">
            <v>1103122</v>
          </cell>
        </row>
        <row r="805">
          <cell r="B805" t="str">
            <v>Tổ chức công tác kế toán</v>
          </cell>
          <cell r="C805" t="str">
            <v>1103123</v>
          </cell>
        </row>
        <row r="806">
          <cell r="B806" t="str">
            <v>Thăm quan thực tế (Ngành Kế toán)</v>
          </cell>
          <cell r="C806" t="str">
            <v>1103124</v>
          </cell>
        </row>
        <row r="807">
          <cell r="B807" t="str">
            <v>Thực tập cơ sở ngành (Ngành Kế toán)</v>
          </cell>
          <cell r="C807" t="str">
            <v>1103125</v>
          </cell>
        </row>
        <row r="808">
          <cell r="B808" t="str">
            <v>Thực tập tốt nghiệp (Ngành Kế toán)</v>
          </cell>
          <cell r="C808" t="str">
            <v>1103126</v>
          </cell>
        </row>
        <row r="809">
          <cell r="B809" t="str">
            <v>Chuyên đề kiểm toán</v>
          </cell>
          <cell r="C809" t="str">
            <v>1103127</v>
          </cell>
        </row>
        <row r="810">
          <cell r="B810" t="str">
            <v>Đồ án/ khóa luận tốt nghiệp (Ngành Kiểm toán)</v>
          </cell>
          <cell r="C810" t="str">
            <v>1103128</v>
          </cell>
        </row>
        <row r="811">
          <cell r="B811" t="str">
            <v>Kiểm soát quản lý</v>
          </cell>
          <cell r="C811" t="str">
            <v>1103129</v>
          </cell>
        </row>
        <row r="812">
          <cell r="B812" t="str">
            <v>Kiểm toán hoạt động</v>
          </cell>
          <cell r="C812" t="str">
            <v>1103130</v>
          </cell>
        </row>
        <row r="813">
          <cell r="B813" t="str">
            <v>Phân tích hoạt động sản xuất kinh doanh</v>
          </cell>
          <cell r="C813" t="str">
            <v>1103132</v>
          </cell>
        </row>
        <row r="814">
          <cell r="B814" t="str">
            <v>Kiểm toán tài chính 2</v>
          </cell>
          <cell r="C814" t="str">
            <v>1103134</v>
          </cell>
        </row>
        <row r="815">
          <cell r="B815" t="str">
            <v>Kiểm toán tài chính 3</v>
          </cell>
          <cell r="C815" t="str">
            <v>1103135</v>
          </cell>
        </row>
        <row r="816">
          <cell r="B816" t="str">
            <v>Thăm quan thực tế (Ngành Kiểm toán)</v>
          </cell>
          <cell r="C816" t="str">
            <v>1103136</v>
          </cell>
        </row>
        <row r="817">
          <cell r="B817" t="str">
            <v>Thực tập cơ sở ngành (Ngành Kiểm toán)</v>
          </cell>
          <cell r="C817" t="str">
            <v>1103137</v>
          </cell>
        </row>
        <row r="818">
          <cell r="B818" t="str">
            <v>Thực tập tốt nghiệp (Ngành Kiểm toán)</v>
          </cell>
          <cell r="C818" t="str">
            <v>1103138</v>
          </cell>
        </row>
        <row r="819">
          <cell r="B819" t="str">
            <v>Đường lối cách mạng của Đảng Cộng sản Việt Nam</v>
          </cell>
          <cell r="C819" t="str">
            <v>1203101</v>
          </cell>
        </row>
        <row r="820">
          <cell r="B820" t="str">
            <v>Luật doanh nghiệp</v>
          </cell>
          <cell r="C820" t="str">
            <v>1203102</v>
          </cell>
        </row>
        <row r="821">
          <cell r="B821" t="str">
            <v>Luật du lịch</v>
          </cell>
          <cell r="C821" t="str">
            <v>1203103</v>
          </cell>
        </row>
        <row r="822">
          <cell r="B822" t="str">
            <v>Luật du lịch</v>
          </cell>
          <cell r="C822" t="str">
            <v>1203103</v>
          </cell>
        </row>
        <row r="823">
          <cell r="B823" t="str">
            <v>Luật kinh tế</v>
          </cell>
          <cell r="C823" t="str">
            <v>1203104</v>
          </cell>
        </row>
        <row r="824">
          <cell r="B824" t="str">
            <v>Luật kinh tế</v>
          </cell>
          <cell r="C824" t="str">
            <v>1203104</v>
          </cell>
        </row>
        <row r="825">
          <cell r="B825" t="str">
            <v>Luật kinh tế</v>
          </cell>
          <cell r="C825" t="str">
            <v>1203104</v>
          </cell>
        </row>
        <row r="826">
          <cell r="B826" t="str">
            <v>Luật kinh tế</v>
          </cell>
          <cell r="C826" t="str">
            <v>1203104</v>
          </cell>
        </row>
        <row r="827">
          <cell r="B827" t="str">
            <v>Mỹ học đại cương</v>
          </cell>
          <cell r="C827" t="str">
            <v>1203105</v>
          </cell>
        </row>
        <row r="828">
          <cell r="B828" t="str">
            <v>Những nguyên lý cơ bản của chủ nghĩa Mác-Lênin</v>
          </cell>
          <cell r="C828" t="str">
            <v>1203106</v>
          </cell>
        </row>
        <row r="829">
          <cell r="B829" t="str">
            <v>Pháp luật đại cương</v>
          </cell>
          <cell r="C829" t="str">
            <v>1203107</v>
          </cell>
        </row>
        <row r="830">
          <cell r="B830" t="str">
            <v>Tư tưởng Hồ Chí Minh</v>
          </cell>
          <cell r="C830" t="str">
            <v>1203108</v>
          </cell>
        </row>
        <row r="831">
          <cell r="B831" t="str">
            <v>Luật hành chính</v>
          </cell>
          <cell r="C831" t="str">
            <v>1203109</v>
          </cell>
        </row>
        <row r="832">
          <cell r="B832" t="str">
            <v>Lý luận chung về văn bản pháp luật</v>
          </cell>
          <cell r="C832" t="str">
            <v>1203110</v>
          </cell>
        </row>
        <row r="833">
          <cell r="B833" t="str">
            <v>Dẫn luận ngôn ngữ học</v>
          </cell>
          <cell r="C833" t="str">
            <v>1303101</v>
          </cell>
        </row>
        <row r="834">
          <cell r="B834" t="str">
            <v>Dẫn luận ngôn ngữ học</v>
          </cell>
          <cell r="C834" t="str">
            <v>1303101</v>
          </cell>
        </row>
        <row r="835">
          <cell r="B835" t="str">
            <v>Đọc - viết 1</v>
          </cell>
          <cell r="C835" t="str">
            <v>1303102</v>
          </cell>
        </row>
        <row r="836">
          <cell r="B836" t="str">
            <v>Đọc - viết 2</v>
          </cell>
          <cell r="C836" t="str">
            <v>1303103</v>
          </cell>
        </row>
        <row r="837">
          <cell r="B837" t="str">
            <v>Đọc - viết 3</v>
          </cell>
          <cell r="C837" t="str">
            <v>1303104</v>
          </cell>
        </row>
        <row r="838">
          <cell r="B838" t="str">
            <v>Đọc - viết 4</v>
          </cell>
          <cell r="C838" t="str">
            <v>1303105</v>
          </cell>
        </row>
        <row r="839">
          <cell r="B839" t="str">
            <v>Đọc - viết 5</v>
          </cell>
          <cell r="C839" t="str">
            <v>1303106</v>
          </cell>
        </row>
        <row r="840">
          <cell r="B840" t="str">
            <v>Đồ án/ khóa luận tốt nghiệp (Ngành Ngôn ngữ Anh)</v>
          </cell>
          <cell r="C840" t="str">
            <v>1303107</v>
          </cell>
        </row>
        <row r="841">
          <cell r="B841" t="str">
            <v>Giao thoa văn hóa</v>
          </cell>
          <cell r="C841" t="str">
            <v>1303108</v>
          </cell>
        </row>
        <row r="842">
          <cell r="B842" t="str">
            <v>Kỹ năng làm việc (Tiếng Anh)</v>
          </cell>
          <cell r="C842" t="str">
            <v>1303109</v>
          </cell>
        </row>
        <row r="843">
          <cell r="B843" t="str">
            <v>Kỹ năng làm việc (Tiếng Anh)</v>
          </cell>
          <cell r="C843" t="str">
            <v>1303109</v>
          </cell>
        </row>
        <row r="844">
          <cell r="B844" t="str">
            <v>Kỹ năng thuyết trình (Tiếng Anh)</v>
          </cell>
          <cell r="C844" t="str">
            <v>1303110</v>
          </cell>
        </row>
        <row r="845">
          <cell r="B845" t="str">
            <v>Kỹ năng thuyết trình (Tiếng Anh)</v>
          </cell>
          <cell r="C845" t="str">
            <v>1303110</v>
          </cell>
        </row>
        <row r="846">
          <cell r="B846" t="str">
            <v>Kỹ thuật biên dịch 1</v>
          </cell>
          <cell r="C846" t="str">
            <v>1303111</v>
          </cell>
        </row>
        <row r="847">
          <cell r="B847" t="str">
            <v>Kỹ thuật biên dịch 2</v>
          </cell>
          <cell r="C847" t="str">
            <v>1303112</v>
          </cell>
        </row>
        <row r="848">
          <cell r="B848" t="str">
            <v>Kỹ thuật biên dịch 3</v>
          </cell>
          <cell r="C848" t="str">
            <v>1303113</v>
          </cell>
        </row>
        <row r="849">
          <cell r="B849" t="str">
            <v>Kỹ thuật phiên dịch 1</v>
          </cell>
          <cell r="C849" t="str">
            <v>1303114</v>
          </cell>
        </row>
        <row r="850">
          <cell r="B850" t="str">
            <v>Kỹ thuật phiên dịch 2</v>
          </cell>
          <cell r="C850" t="str">
            <v>1303115</v>
          </cell>
        </row>
        <row r="851">
          <cell r="B851" t="str">
            <v>Lý thuyết dịch</v>
          </cell>
          <cell r="C851" t="str">
            <v>1303116</v>
          </cell>
        </row>
        <row r="852">
          <cell r="B852" t="str">
            <v>Lý thuyết ngữ pháp Tiếng Anh</v>
          </cell>
          <cell r="C852" t="str">
            <v>1303117</v>
          </cell>
        </row>
        <row r="853">
          <cell r="B853" t="str">
            <v>Nghe - nói 1</v>
          </cell>
          <cell r="C853" t="str">
            <v>1303118</v>
          </cell>
        </row>
        <row r="854">
          <cell r="B854" t="str">
            <v>Nghe - nói 2</v>
          </cell>
          <cell r="C854" t="str">
            <v>1303119</v>
          </cell>
        </row>
        <row r="855">
          <cell r="B855" t="str">
            <v>Nghe - nói 3</v>
          </cell>
          <cell r="C855" t="str">
            <v>1303120</v>
          </cell>
        </row>
        <row r="856">
          <cell r="B856" t="str">
            <v>Nghe - nói 4</v>
          </cell>
          <cell r="C856" t="str">
            <v>1303121</v>
          </cell>
        </row>
        <row r="857">
          <cell r="B857" t="str">
            <v>Nghe - nói 5</v>
          </cell>
          <cell r="C857" t="str">
            <v>1303122</v>
          </cell>
        </row>
        <row r="858">
          <cell r="B858" t="str">
            <v>Ngôn ngữ so sánh đối chiếu</v>
          </cell>
          <cell r="C858" t="str">
            <v>1303123</v>
          </cell>
        </row>
        <row r="859">
          <cell r="B859" t="str">
            <v>Ngữ âm Tiếng Anh</v>
          </cell>
          <cell r="C859" t="str">
            <v>1303124</v>
          </cell>
        </row>
        <row r="860">
          <cell r="B860" t="str">
            <v>Ngữ âm Tiếng Anh</v>
          </cell>
          <cell r="C860" t="str">
            <v>1303124</v>
          </cell>
        </row>
        <row r="861">
          <cell r="B861" t="str">
            <v>Ngữ nghĩa</v>
          </cell>
          <cell r="C861" t="str">
            <v>1303125</v>
          </cell>
        </row>
        <row r="862">
          <cell r="B862" t="str">
            <v>Ngữ pháp Tiếng Anh thực hành</v>
          </cell>
          <cell r="C862" t="str">
            <v>1303126</v>
          </cell>
        </row>
        <row r="863">
          <cell r="B863" t="str">
            <v>Ngữ pháp Tiếng Anh thực hành</v>
          </cell>
          <cell r="C863" t="str">
            <v>1303126</v>
          </cell>
        </row>
        <row r="864">
          <cell r="B864" t="str">
            <v>Tiếng Anh cơ bản 1</v>
          </cell>
          <cell r="C864" t="str">
            <v>1303127</v>
          </cell>
        </row>
        <row r="865">
          <cell r="B865" t="str">
            <v>Tiếng Anh cơ bản 2</v>
          </cell>
          <cell r="C865" t="str">
            <v>1303128</v>
          </cell>
        </row>
        <row r="866">
          <cell r="B866" t="str">
            <v>Tiếng Anh chuyên ngành (Khối ngành Máy tính và CNTT)</v>
          </cell>
          <cell r="C866" t="str">
            <v>1303131</v>
          </cell>
        </row>
        <row r="867">
          <cell r="B867" t="str">
            <v>Tiếng Anh chuyên ngành (Khối ngành Máy tính và CNTT)</v>
          </cell>
          <cell r="C867" t="str">
            <v>1303131</v>
          </cell>
        </row>
        <row r="868">
          <cell r="B868" t="str">
            <v>Tiếng Anh chuyên ngành (Khối ngành Máy tính và CNTT)</v>
          </cell>
          <cell r="C868" t="str">
            <v>1303131</v>
          </cell>
        </row>
        <row r="869">
          <cell r="B869" t="str">
            <v>Tiếng Anh chuyên ngành (Khối ngành Quản lý và kinh doanh)</v>
          </cell>
          <cell r="C869" t="str">
            <v>1303132</v>
          </cell>
        </row>
        <row r="870">
          <cell r="B870" t="str">
            <v>Tiếng Anh chuyên ngành (Khối ngành Quản lý và kinh doanh)</v>
          </cell>
          <cell r="C870" t="str">
            <v>1303132</v>
          </cell>
        </row>
        <row r="871">
          <cell r="B871" t="str">
            <v>Tiếng Anh chuyên ngành (Khối ngành Quản lý và kinh doanh)</v>
          </cell>
          <cell r="C871" t="str">
            <v>1303132</v>
          </cell>
        </row>
        <row r="872">
          <cell r="B872" t="str">
            <v>Tiếng Anh chuyên ngành (Ngành hướng dẫn du lịch)</v>
          </cell>
          <cell r="C872" t="str">
            <v>1303133</v>
          </cell>
        </row>
        <row r="873">
          <cell r="B873" t="str">
            <v>Tiếng Anh chuyên ngành (Nhóm ngành Công nghệ Hóa - Môi trường)</v>
          </cell>
          <cell r="C873" t="str">
            <v>1303134</v>
          </cell>
        </row>
        <row r="874">
          <cell r="B874" t="str">
            <v>Tiếng Anh chuyên ngành (Nhóm ngành Công nghệ Hóa - Môi trường)</v>
          </cell>
          <cell r="C874" t="str">
            <v>1303134</v>
          </cell>
        </row>
        <row r="875">
          <cell r="B875" t="str">
            <v>Tiếng Anh chuyên ngành (Nhóm ngành Công nghệ May - Thời trang)</v>
          </cell>
          <cell r="C875" t="str">
            <v>1303135</v>
          </cell>
        </row>
        <row r="876">
          <cell r="B876" t="str">
            <v>Tiếng Anh chuyên ngành (Nhóm ngành Công nghệ May - Thời trang)</v>
          </cell>
          <cell r="C876" t="str">
            <v>1303135</v>
          </cell>
        </row>
        <row r="877">
          <cell r="B877" t="str">
            <v>Tiếng Anh chuyên ngành (Nhóm ngành Cơ khí-Ô tô)</v>
          </cell>
          <cell r="C877" t="str">
            <v>1303136</v>
          </cell>
        </row>
        <row r="878">
          <cell r="B878" t="str">
            <v>Tiếng Anh chuyên ngành (Nhóm ngành Cơ khí-Ô tô)</v>
          </cell>
          <cell r="C878" t="str">
            <v>1303136</v>
          </cell>
        </row>
        <row r="879">
          <cell r="B879" t="str">
            <v>Tiếng Anh chuyên ngành (Nhóm ngành Cơ khí-Ô tô)</v>
          </cell>
          <cell r="C879" t="str">
            <v>1303136</v>
          </cell>
        </row>
        <row r="880">
          <cell r="B880" t="str">
            <v>Tiếng Anh chuyên ngành (Nhóm ngành Cơ khí-Ô tô)</v>
          </cell>
          <cell r="C880" t="str">
            <v>1303136</v>
          </cell>
        </row>
        <row r="881">
          <cell r="B881" t="str">
            <v>Tiếng Anh chuyên ngành (Nhóm ngành Điện-Điện tử)</v>
          </cell>
          <cell r="C881" t="str">
            <v>1303137</v>
          </cell>
        </row>
        <row r="882">
          <cell r="B882" t="str">
            <v>Tiếng Anh chuyên ngành (Nhóm ngành Điện-Điện tử)</v>
          </cell>
          <cell r="C882" t="str">
            <v>1303137</v>
          </cell>
        </row>
        <row r="883">
          <cell r="B883" t="str">
            <v>Tiếng Anh chuyên ngành (Nhóm ngành Điện-Điện tử)</v>
          </cell>
          <cell r="C883" t="str">
            <v>1303137</v>
          </cell>
        </row>
        <row r="884">
          <cell r="B884" t="str">
            <v>Tiếng Anh chuyên ngành (Nhóm ngành Quản lý và kinh doanh)</v>
          </cell>
          <cell r="C884" t="str">
            <v>1303138</v>
          </cell>
        </row>
        <row r="885">
          <cell r="B885" t="str">
            <v>Tiếng Anh Du lịch - Khách sạn</v>
          </cell>
          <cell r="C885" t="str">
            <v>1303139</v>
          </cell>
        </row>
        <row r="886">
          <cell r="B886" t="str">
            <v>Tiếng Anh định hướng TOEIC 1</v>
          </cell>
          <cell r="C886" t="str">
            <v>1303140</v>
          </cell>
        </row>
        <row r="887">
          <cell r="B887" t="str">
            <v>Tiếng Anh định hướng TOEIC 2</v>
          </cell>
          <cell r="C887" t="str">
            <v>1303141</v>
          </cell>
        </row>
        <row r="888">
          <cell r="B888" t="str">
            <v>Tiếng Anh 1</v>
          </cell>
          <cell r="C888" t="str">
            <v>1303142</v>
          </cell>
        </row>
        <row r="889">
          <cell r="B889" t="str">
            <v>Tiếng Anh 2</v>
          </cell>
          <cell r="C889" t="str">
            <v>1303143</v>
          </cell>
        </row>
        <row r="890">
          <cell r="B890" t="str">
            <v>Tiếng Anh 3</v>
          </cell>
          <cell r="C890" t="str">
            <v>1303144</v>
          </cell>
        </row>
        <row r="891">
          <cell r="B891" t="str">
            <v>Tiếng Anh Tài chính - Ngân hàng</v>
          </cell>
          <cell r="C891" t="str">
            <v>1303145</v>
          </cell>
        </row>
        <row r="892">
          <cell r="B892" t="str">
            <v>Tiếng Anh TOEIC 1</v>
          </cell>
          <cell r="C892" t="str">
            <v>1303146</v>
          </cell>
        </row>
        <row r="893">
          <cell r="B893" t="str">
            <v>Tiếng Anh TOEIC 2</v>
          </cell>
          <cell r="C893" t="str">
            <v>1303147</v>
          </cell>
        </row>
        <row r="894">
          <cell r="B894" t="str">
            <v>Tiếng Anh TOEIC 3</v>
          </cell>
          <cell r="C894" t="str">
            <v>1303148</v>
          </cell>
        </row>
        <row r="895">
          <cell r="B895" t="str">
            <v>Tiếng Nhật 1</v>
          </cell>
          <cell r="C895" t="str">
            <v>1303149</v>
          </cell>
        </row>
        <row r="896">
          <cell r="B896" t="str">
            <v>Tiếng Nhật 2</v>
          </cell>
          <cell r="C896" t="str">
            <v>1303150</v>
          </cell>
        </row>
        <row r="897">
          <cell r="B897" t="str">
            <v>Tiếng Nhật 3</v>
          </cell>
          <cell r="C897" t="str">
            <v>1303151</v>
          </cell>
        </row>
        <row r="898">
          <cell r="B898" t="str">
            <v>Tiếng Trung 1</v>
          </cell>
          <cell r="C898" t="str">
            <v>1303152</v>
          </cell>
        </row>
        <row r="899">
          <cell r="B899" t="str">
            <v>Tiếng Trung 2</v>
          </cell>
          <cell r="C899" t="str">
            <v>1303153</v>
          </cell>
        </row>
        <row r="900">
          <cell r="B900" t="str">
            <v>Tiếng Trung 3</v>
          </cell>
          <cell r="C900" t="str">
            <v>1303154</v>
          </cell>
        </row>
        <row r="901">
          <cell r="B901" t="str">
            <v>Từ vựng học</v>
          </cell>
          <cell r="C901" t="str">
            <v>1303155</v>
          </cell>
        </row>
        <row r="902">
          <cell r="B902" t="str">
            <v>Thực tập tốt nghiệp (Ngành Ngôn ngữ Anh)</v>
          </cell>
          <cell r="C902" t="str">
            <v>1303156</v>
          </cell>
        </row>
        <row r="903">
          <cell r="B903" t="str">
            <v>Văn học Anh - Mỹ</v>
          </cell>
          <cell r="C903" t="str">
            <v>1303157</v>
          </cell>
        </row>
        <row r="904">
          <cell r="B904" t="str">
            <v>Tiếng Anh Du lịch 1</v>
          </cell>
          <cell r="C904" t="str">
            <v>1303158</v>
          </cell>
        </row>
        <row r="905">
          <cell r="B905" t="str">
            <v>Tiếng Anh Du lịch 2</v>
          </cell>
          <cell r="C905" t="str">
            <v>1303159</v>
          </cell>
        </row>
        <row r="906">
          <cell r="B906" t="str">
            <v>Tiếng Anh Du lịch 3</v>
          </cell>
          <cell r="C906" t="str">
            <v>1303160</v>
          </cell>
        </row>
        <row r="907">
          <cell r="B907" t="str">
            <v>Tiếng Anh Du lịch 4</v>
          </cell>
          <cell r="C907" t="str">
            <v>1303161</v>
          </cell>
        </row>
        <row r="908">
          <cell r="B908" t="str">
            <v>Tiếng Anh Du lịch 5</v>
          </cell>
          <cell r="C908" t="str">
            <v>1303162</v>
          </cell>
        </row>
        <row r="909">
          <cell r="B909" t="str">
            <v>Tiếng Anh Du lịch</v>
          </cell>
          <cell r="C909" t="str">
            <v>1303163</v>
          </cell>
        </row>
        <row r="910">
          <cell r="B910" t="str">
            <v>Tiếng Anh Điện - Điện tử 1</v>
          </cell>
          <cell r="C910" t="str">
            <v>1303164</v>
          </cell>
        </row>
        <row r="911">
          <cell r="B911" t="str">
            <v>Tiếng Anh Điện - Điện tử 2</v>
          </cell>
          <cell r="C911" t="str">
            <v>1303165</v>
          </cell>
        </row>
        <row r="912">
          <cell r="B912" t="str">
            <v>Tiếng Anh Điện - Điện tử 3</v>
          </cell>
          <cell r="C912" t="str">
            <v>1303166</v>
          </cell>
        </row>
        <row r="913">
          <cell r="B913" t="str">
            <v>Tiếng Anh Điện - Điện tử 4</v>
          </cell>
          <cell r="C913" t="str">
            <v>1303167</v>
          </cell>
        </row>
        <row r="914">
          <cell r="B914" t="str">
            <v>Tiếng Anh Điện - Điện tử 5</v>
          </cell>
          <cell r="C914" t="str">
            <v>1303168</v>
          </cell>
        </row>
        <row r="915">
          <cell r="B915" t="str">
            <v>Tiếng Anh Điện - Điện tử</v>
          </cell>
          <cell r="C915" t="str">
            <v>1303169</v>
          </cell>
        </row>
        <row r="916">
          <cell r="B916" t="str">
            <v>Tiếng Anh Lễ tân khách sạn 1</v>
          </cell>
          <cell r="C916" t="str">
            <v>1303170</v>
          </cell>
        </row>
        <row r="917">
          <cell r="B917" t="str">
            <v>Tiếng Anh Lễ tân khách sạn 2</v>
          </cell>
          <cell r="C917" t="str">
            <v>1303171</v>
          </cell>
        </row>
        <row r="918">
          <cell r="B918" t="str">
            <v>Tiếng Anh Lễ tân khách sạn 3</v>
          </cell>
          <cell r="C918" t="str">
            <v>1303172</v>
          </cell>
        </row>
        <row r="919">
          <cell r="B919" t="str">
            <v>Tiếng Anh Lễ tân khách sạn 4</v>
          </cell>
          <cell r="C919" t="str">
            <v>1303173</v>
          </cell>
        </row>
        <row r="920">
          <cell r="B920" t="str">
            <v>Tiếng Anh Lễ tân khách sạn 5</v>
          </cell>
          <cell r="C920" t="str">
            <v>1303174</v>
          </cell>
        </row>
        <row r="921">
          <cell r="B921" t="str">
            <v>Tiếng Anh Lễ tân khách sạn</v>
          </cell>
          <cell r="C921" t="str">
            <v>1303175</v>
          </cell>
        </row>
        <row r="922">
          <cell r="B922" t="str">
            <v>Tiếng Anh Thương mại 1</v>
          </cell>
          <cell r="C922" t="str">
            <v>1303176</v>
          </cell>
        </row>
        <row r="923">
          <cell r="B923" t="str">
            <v>Tiếng Anh Thương mại 1</v>
          </cell>
          <cell r="C923" t="str">
            <v>1303176</v>
          </cell>
        </row>
        <row r="924">
          <cell r="B924" t="str">
            <v>Tiếng Anh Thương mại 1</v>
          </cell>
          <cell r="C924" t="str">
            <v>1303176</v>
          </cell>
        </row>
        <row r="925">
          <cell r="B925" t="str">
            <v>Tiếng Anh Thương mại 1</v>
          </cell>
          <cell r="C925" t="str">
            <v>1303176</v>
          </cell>
        </row>
        <row r="926">
          <cell r="B926" t="str">
            <v>Tiếng Anh Thương mại 1</v>
          </cell>
          <cell r="C926" t="str">
            <v>1303176</v>
          </cell>
        </row>
        <row r="927">
          <cell r="B927" t="str">
            <v>Tiếng Anh Thương mại 1</v>
          </cell>
          <cell r="C927" t="str">
            <v>1303176</v>
          </cell>
        </row>
        <row r="928">
          <cell r="B928" t="str">
            <v>Tiếng Anh Thương mại 2</v>
          </cell>
          <cell r="C928" t="str">
            <v>1303177</v>
          </cell>
        </row>
        <row r="929">
          <cell r="B929" t="str">
            <v>Tiếng Anh Thương mại 2</v>
          </cell>
          <cell r="C929" t="str">
            <v>1303177</v>
          </cell>
        </row>
        <row r="930">
          <cell r="B930" t="str">
            <v>Tiếng Anh Thương mại 2</v>
          </cell>
          <cell r="C930" t="str">
            <v>1303177</v>
          </cell>
        </row>
        <row r="931">
          <cell r="B931" t="str">
            <v>Tiếng Anh Thương mại 2</v>
          </cell>
          <cell r="C931" t="str">
            <v>1303177</v>
          </cell>
        </row>
        <row r="932">
          <cell r="B932" t="str">
            <v>Tiếng Anh Thương mại 2</v>
          </cell>
          <cell r="C932" t="str">
            <v>1303177</v>
          </cell>
        </row>
        <row r="933">
          <cell r="B933" t="str">
            <v>Tiếng Anh Thương mại 2</v>
          </cell>
          <cell r="C933" t="str">
            <v>1303177</v>
          </cell>
        </row>
        <row r="934">
          <cell r="B934" t="str">
            <v>Tiếng Anh Thương mại 3</v>
          </cell>
          <cell r="C934" t="str">
            <v>1303178</v>
          </cell>
        </row>
        <row r="935">
          <cell r="B935" t="str">
            <v>Tiếng Anh Thương mại 3</v>
          </cell>
          <cell r="C935" t="str">
            <v>1303178</v>
          </cell>
        </row>
        <row r="936">
          <cell r="B936" t="str">
            <v>Tiếng Anh Thương mại 3</v>
          </cell>
          <cell r="C936" t="str">
            <v>1303178</v>
          </cell>
        </row>
        <row r="937">
          <cell r="B937" t="str">
            <v>Tiếng Anh Thương mại 3</v>
          </cell>
          <cell r="C937" t="str">
            <v>1303178</v>
          </cell>
        </row>
        <row r="938">
          <cell r="B938" t="str">
            <v>Tiếng Anh Thương mại 3</v>
          </cell>
          <cell r="C938" t="str">
            <v>1303178</v>
          </cell>
        </row>
        <row r="939">
          <cell r="B939" t="str">
            <v>Tiếng Anh Thương mại 3</v>
          </cell>
          <cell r="C939" t="str">
            <v>1303178</v>
          </cell>
        </row>
        <row r="940">
          <cell r="B940" t="str">
            <v>Tiếng Anh Thương mại 4</v>
          </cell>
          <cell r="C940" t="str">
            <v>1303179</v>
          </cell>
        </row>
        <row r="941">
          <cell r="B941" t="str">
            <v>Tiếng Anh Thương mại 4</v>
          </cell>
          <cell r="C941" t="str">
            <v>1303179</v>
          </cell>
        </row>
        <row r="942">
          <cell r="B942" t="str">
            <v>Tiếng Anh Thương mại 4</v>
          </cell>
          <cell r="C942" t="str">
            <v>1303179</v>
          </cell>
        </row>
        <row r="943">
          <cell r="B943" t="str">
            <v>Tiếng Anh Thương mại 4</v>
          </cell>
          <cell r="C943" t="str">
            <v>1303179</v>
          </cell>
        </row>
        <row r="944">
          <cell r="B944" t="str">
            <v>Tiếng Anh Thương mại 4</v>
          </cell>
          <cell r="C944" t="str">
            <v>1303179</v>
          </cell>
        </row>
        <row r="945">
          <cell r="B945" t="str">
            <v>Tiếng Anh Thương mại 4</v>
          </cell>
          <cell r="C945" t="str">
            <v>1303179</v>
          </cell>
        </row>
        <row r="946">
          <cell r="B946" t="str">
            <v>Tiếng Anh Thương mại 5</v>
          </cell>
          <cell r="C946" t="str">
            <v>1303180</v>
          </cell>
        </row>
        <row r="947">
          <cell r="B947" t="str">
            <v>Tiếng Anh Thương mại 5</v>
          </cell>
          <cell r="C947" t="str">
            <v>1303180</v>
          </cell>
        </row>
        <row r="948">
          <cell r="B948" t="str">
            <v>Tiếng Anh Thương mại 5</v>
          </cell>
          <cell r="C948" t="str">
            <v>1303180</v>
          </cell>
        </row>
        <row r="949">
          <cell r="B949" t="str">
            <v>Tiếng Anh Thương mại 5</v>
          </cell>
          <cell r="C949" t="str">
            <v>1303180</v>
          </cell>
        </row>
        <row r="950">
          <cell r="B950" t="str">
            <v>Tiếng Anh Thương mại 5</v>
          </cell>
          <cell r="C950" t="str">
            <v>1303180</v>
          </cell>
        </row>
        <row r="951">
          <cell r="B951" t="str">
            <v>Tiếng Anh Thương mại 5</v>
          </cell>
          <cell r="C951" t="str">
            <v>1303180</v>
          </cell>
        </row>
        <row r="952">
          <cell r="B952" t="str">
            <v>Tiếng Anh Thương mại</v>
          </cell>
          <cell r="C952" t="str">
            <v>1303181</v>
          </cell>
        </row>
        <row r="953">
          <cell r="B953" t="str">
            <v>Tiếng Anh Thương mại</v>
          </cell>
          <cell r="C953" t="str">
            <v>1303181</v>
          </cell>
        </row>
        <row r="954">
          <cell r="B954" t="str">
            <v>Tiếng Anh Thương mại</v>
          </cell>
          <cell r="C954" t="str">
            <v>1303181</v>
          </cell>
        </row>
        <row r="955">
          <cell r="B955" t="str">
            <v>Tiếng Anh Thương mại</v>
          </cell>
          <cell r="C955" t="str">
            <v>1303181</v>
          </cell>
        </row>
        <row r="956">
          <cell r="B956" t="str">
            <v>Tiếng Anh Thương mại</v>
          </cell>
          <cell r="C956" t="str">
            <v>1303181</v>
          </cell>
        </row>
        <row r="957">
          <cell r="B957" t="str">
            <v>Tiếng Anh Thương mại</v>
          </cell>
          <cell r="C957" t="str">
            <v>1303181</v>
          </cell>
        </row>
        <row r="958">
          <cell r="B958" t="str">
            <v>Bản sắc văn hóa Việt Nam</v>
          </cell>
          <cell r="C958" t="str">
            <v>1403101</v>
          </cell>
        </row>
        <row r="959">
          <cell r="B959" t="str">
            <v>Bản sắc văn hóa Việt Nam</v>
          </cell>
          <cell r="C959" t="str">
            <v>1403101</v>
          </cell>
        </row>
        <row r="960">
          <cell r="B960" t="str">
            <v>Các dân tộc Việt Nam</v>
          </cell>
          <cell r="C960" t="str">
            <v>1403102</v>
          </cell>
        </row>
        <row r="961">
          <cell r="B961" t="str">
            <v>Cơ sở văn hóa Việt Nam</v>
          </cell>
          <cell r="C961" t="str">
            <v>1403103</v>
          </cell>
        </row>
        <row r="962">
          <cell r="B962" t="str">
            <v>Cơ sở văn hóa Việt Nam</v>
          </cell>
          <cell r="C962" t="str">
            <v>1403103</v>
          </cell>
        </row>
        <row r="963">
          <cell r="B963" t="str">
            <v>Cơ sở văn hóa Việt Nam</v>
          </cell>
          <cell r="C963" t="str">
            <v>1403103</v>
          </cell>
        </row>
        <row r="964">
          <cell r="B964" t="str">
            <v>Cơ sở văn hóa Việt Nam</v>
          </cell>
          <cell r="C964" t="str">
            <v>1403103</v>
          </cell>
        </row>
        <row r="965">
          <cell r="B965" t="str">
            <v>Di sản văn hóa truyền thống Việt Nam</v>
          </cell>
          <cell r="C965" t="str">
            <v>1403104</v>
          </cell>
        </row>
        <row r="966">
          <cell r="B966" t="str">
            <v>Di sản văn hóa truyền thống Việt Nam</v>
          </cell>
          <cell r="C966" t="str">
            <v>1403104</v>
          </cell>
        </row>
        <row r="967">
          <cell r="B967" t="str">
            <v>Du lịch bền vững</v>
          </cell>
          <cell r="C967" t="str">
            <v>1403105</v>
          </cell>
        </row>
        <row r="968">
          <cell r="B968" t="str">
            <v>Du lịch bền vững</v>
          </cell>
          <cell r="C968" t="str">
            <v>1403105</v>
          </cell>
        </row>
        <row r="969">
          <cell r="B969" t="str">
            <v>Du lịch sinh thái</v>
          </cell>
          <cell r="C969" t="str">
            <v>1403106</v>
          </cell>
        </row>
        <row r="970">
          <cell r="B970" t="str">
            <v>Du lịch sinh thái</v>
          </cell>
          <cell r="C970" t="str">
            <v>1403106</v>
          </cell>
        </row>
        <row r="971">
          <cell r="B971" t="str">
            <v>Địa lý du lịch</v>
          </cell>
          <cell r="C971" t="str">
            <v>1403107</v>
          </cell>
        </row>
        <row r="972">
          <cell r="B972" t="str">
            <v>Địa lý du lịch</v>
          </cell>
          <cell r="C972" t="str">
            <v>1403107</v>
          </cell>
        </row>
        <row r="973">
          <cell r="B973" t="str">
            <v>Đồ án/ khóa luận tốt nghiệp (Chuyên ngành Hướng dẫn du lịch)</v>
          </cell>
          <cell r="C973" t="str">
            <v>1403108</v>
          </cell>
        </row>
        <row r="974">
          <cell r="B974" t="str">
            <v>Đồ án/ khóa luận tốt nghiệp (Chuyên ngành Quản trị kinh doanh Du lịch)</v>
          </cell>
          <cell r="C974" t="str">
            <v>1403109</v>
          </cell>
        </row>
        <row r="975">
          <cell r="B975" t="str">
            <v>Giới thiệu âm nhạc Việt Nam</v>
          </cell>
          <cell r="C975" t="str">
            <v>1403110</v>
          </cell>
        </row>
        <row r="976">
          <cell r="B976" t="str">
            <v>Giới thiệu mỹ thuật Việt Nam</v>
          </cell>
          <cell r="C976" t="str">
            <v>1403111</v>
          </cell>
        </row>
        <row r="977">
          <cell r="B977" t="str">
            <v>Kiểm soát đồ uống và thực phẩm</v>
          </cell>
          <cell r="C977" t="str">
            <v>1403112</v>
          </cell>
        </row>
        <row r="978">
          <cell r="B978" t="str">
            <v>Kiểm soát đồ uống và thực phẩm</v>
          </cell>
          <cell r="C978" t="str">
            <v>1403112</v>
          </cell>
        </row>
        <row r="979">
          <cell r="B979" t="str">
            <v>Kinh doanh dịch vụ bổ sung</v>
          </cell>
          <cell r="C979" t="str">
            <v>1403113</v>
          </cell>
        </row>
        <row r="980">
          <cell r="B980" t="str">
            <v>Kỹ năng giao tiếp</v>
          </cell>
          <cell r="C980" t="str">
            <v>1403114</v>
          </cell>
        </row>
        <row r="981">
          <cell r="B981" t="str">
            <v>Kỹ năng giao tiếp</v>
          </cell>
          <cell r="C981" t="str">
            <v>1403114</v>
          </cell>
        </row>
        <row r="982">
          <cell r="B982" t="str">
            <v>Kỹ năng giao tiếp</v>
          </cell>
          <cell r="C982" t="str">
            <v>1403114</v>
          </cell>
        </row>
        <row r="983">
          <cell r="B983" t="str">
            <v>Kỹ năng giao tiếp</v>
          </cell>
          <cell r="C983" t="str">
            <v>1403114</v>
          </cell>
        </row>
        <row r="984">
          <cell r="B984" t="str">
            <v>Kỹ năng giao tiếp</v>
          </cell>
          <cell r="C984" t="str">
            <v>1403114</v>
          </cell>
        </row>
        <row r="985">
          <cell r="B985" t="str">
            <v>Kỹ năng giao tiếp</v>
          </cell>
          <cell r="C985" t="str">
            <v>1403114</v>
          </cell>
        </row>
        <row r="986">
          <cell r="B986" t="str">
            <v>Kỹ năng giao tiếp</v>
          </cell>
          <cell r="C986" t="str">
            <v>1403114</v>
          </cell>
        </row>
        <row r="987">
          <cell r="B987" t="str">
            <v>Kỹ năng giao tiếp</v>
          </cell>
          <cell r="C987" t="str">
            <v>1403114</v>
          </cell>
        </row>
        <row r="988">
          <cell r="B988" t="str">
            <v>Kỹ năng giao tiếp</v>
          </cell>
          <cell r="C988" t="str">
            <v>1403114</v>
          </cell>
        </row>
        <row r="989">
          <cell r="B989" t="str">
            <v>Kỹ năng giao tiếp</v>
          </cell>
          <cell r="C989" t="str">
            <v>1403114</v>
          </cell>
        </row>
        <row r="990">
          <cell r="B990" t="str">
            <v>Kỹ năng giao tiếp</v>
          </cell>
          <cell r="C990" t="str">
            <v>1403114</v>
          </cell>
        </row>
        <row r="991">
          <cell r="B991" t="str">
            <v>Kỹ năng giao tiếp</v>
          </cell>
          <cell r="C991" t="str">
            <v>1403114</v>
          </cell>
        </row>
        <row r="992">
          <cell r="B992" t="str">
            <v>Kỹ năng giao tiếp</v>
          </cell>
          <cell r="C992" t="str">
            <v>1403114</v>
          </cell>
        </row>
        <row r="993">
          <cell r="B993" t="str">
            <v>Kỹ năng giao tiếp</v>
          </cell>
          <cell r="C993" t="str">
            <v>1403114</v>
          </cell>
        </row>
        <row r="994">
          <cell r="B994" t="str">
            <v>Kỹ năng giao tiếp</v>
          </cell>
          <cell r="C994" t="str">
            <v>1403114</v>
          </cell>
        </row>
        <row r="995">
          <cell r="B995" t="str">
            <v>Kỹ năng giao tiếp</v>
          </cell>
          <cell r="C995" t="str">
            <v>1403114</v>
          </cell>
        </row>
        <row r="996">
          <cell r="B996" t="str">
            <v>Kỹ năng giao tiếp</v>
          </cell>
          <cell r="C996" t="str">
            <v>1403114</v>
          </cell>
        </row>
        <row r="997">
          <cell r="B997" t="str">
            <v>Kỹ năng giao tiếp</v>
          </cell>
          <cell r="C997" t="str">
            <v>1403114</v>
          </cell>
        </row>
        <row r="998">
          <cell r="B998" t="str">
            <v>Kỹ năng giao tiếp</v>
          </cell>
          <cell r="C998" t="str">
            <v>1403114</v>
          </cell>
        </row>
        <row r="999">
          <cell r="B999" t="str">
            <v>Kỹ năng làm việc (Tiếng Việt)</v>
          </cell>
          <cell r="C999" t="str">
            <v>1403115</v>
          </cell>
        </row>
        <row r="1000">
          <cell r="B1000" t="str">
            <v>Kỹ năng làm việc (Tiếng Việt)</v>
          </cell>
          <cell r="C1000" t="str">
            <v>1403115</v>
          </cell>
        </row>
        <row r="1001">
          <cell r="B1001" t="str">
            <v>Kỹ năng thuyết trình (Tiếng Việt)</v>
          </cell>
          <cell r="C1001" t="str">
            <v>1403116</v>
          </cell>
        </row>
        <row r="1002">
          <cell r="B1002" t="str">
            <v>Kỹ năng thuyết trình (Tiếng Việt)</v>
          </cell>
          <cell r="C1002" t="str">
            <v>1403116</v>
          </cell>
        </row>
        <row r="1003">
          <cell r="B1003" t="str">
            <v>Lễ hội Việt Nam</v>
          </cell>
          <cell r="C1003" t="str">
            <v>1403117</v>
          </cell>
        </row>
        <row r="1004">
          <cell r="B1004" t="str">
            <v>Lịch sử văn minh thế giới</v>
          </cell>
          <cell r="C1004" t="str">
            <v>1403118</v>
          </cell>
        </row>
        <row r="1005">
          <cell r="B1005" t="str">
            <v>Lịch sử văn minh thế giới</v>
          </cell>
          <cell r="C1005" t="str">
            <v>1403118</v>
          </cell>
        </row>
        <row r="1006">
          <cell r="B1006" t="str">
            <v>Lịch sử Việt Nam</v>
          </cell>
          <cell r="C1006" t="str">
            <v>1403119</v>
          </cell>
        </row>
        <row r="1007">
          <cell r="B1007" t="str">
            <v>Nghi thức xã hội</v>
          </cell>
          <cell r="C1007" t="str">
            <v>1403120</v>
          </cell>
        </row>
        <row r="1008">
          <cell r="B1008" t="str">
            <v>Nghi thức xã hội</v>
          </cell>
          <cell r="C1008" t="str">
            <v>1403120</v>
          </cell>
        </row>
        <row r="1009">
          <cell r="B1009" t="str">
            <v>Nghiệp vụ hướng dẫn du lịch</v>
          </cell>
          <cell r="C1009" t="str">
            <v>1403121</v>
          </cell>
        </row>
        <row r="1010">
          <cell r="B1010" t="str">
            <v>Nghiệp vụ hướng dẫn du lịch</v>
          </cell>
          <cell r="C1010" t="str">
            <v>1403121</v>
          </cell>
        </row>
        <row r="1011">
          <cell r="B1011" t="str">
            <v>Nghiệp vụ kinh doanh khách sạn</v>
          </cell>
          <cell r="C1011" t="str">
            <v>1403122</v>
          </cell>
        </row>
        <row r="1012">
          <cell r="B1012" t="str">
            <v>Nghiệp vụ kinh doanh lữ hành</v>
          </cell>
          <cell r="C1012" t="str">
            <v>1403123</v>
          </cell>
        </row>
        <row r="1013">
          <cell r="B1013" t="str">
            <v>Nghiệp vụ khách sạn</v>
          </cell>
          <cell r="C1013" t="str">
            <v>1403124</v>
          </cell>
        </row>
        <row r="1014">
          <cell r="B1014" t="str">
            <v>Nghiệp vụ lữ hành</v>
          </cell>
          <cell r="C1014" t="str">
            <v>1403125</v>
          </cell>
        </row>
        <row r="1015">
          <cell r="B1015" t="str">
            <v>Nhập môn du lịch học</v>
          </cell>
          <cell r="C1015" t="str">
            <v>1403126</v>
          </cell>
        </row>
        <row r="1016">
          <cell r="B1016" t="str">
            <v>Nhập môn du lịch học</v>
          </cell>
          <cell r="C1016" t="str">
            <v>1403126</v>
          </cell>
        </row>
        <row r="1017">
          <cell r="B1017" t="str">
            <v>Nhập môn Khu vực học và Việt Nam học</v>
          </cell>
          <cell r="C1017" t="str">
            <v>1403127</v>
          </cell>
        </row>
        <row r="1018">
          <cell r="B1018" t="str">
            <v>Nhập môn Khu vực học và Việt Nam học</v>
          </cell>
          <cell r="C1018" t="str">
            <v>1403127</v>
          </cell>
        </row>
        <row r="1019">
          <cell r="B1019" t="str">
            <v>Phương pháp nghiên cứu khoa học</v>
          </cell>
          <cell r="C1019" t="str">
            <v>1403128</v>
          </cell>
        </row>
        <row r="1020">
          <cell r="B1020" t="str">
            <v>Phương pháp nghiên cứu khoa học</v>
          </cell>
          <cell r="C1020" t="str">
            <v>1403128</v>
          </cell>
        </row>
        <row r="1021">
          <cell r="B1021" t="str">
            <v>Quản trị kinh doanh khách sạn</v>
          </cell>
          <cell r="C1021" t="str">
            <v>1403129</v>
          </cell>
        </row>
        <row r="1022">
          <cell r="B1022" t="str">
            <v>Quản trị kinh doanh lữ hành</v>
          </cell>
          <cell r="C1022" t="str">
            <v>1403130</v>
          </cell>
        </row>
        <row r="1023">
          <cell r="B1023" t="str">
            <v>Tâm lý học du lịch</v>
          </cell>
          <cell r="C1023" t="str">
            <v>1403131</v>
          </cell>
        </row>
        <row r="1024">
          <cell r="B1024" t="str">
            <v>Tâm lý học du lịch</v>
          </cell>
          <cell r="C1024" t="str">
            <v>1403131</v>
          </cell>
        </row>
        <row r="1025">
          <cell r="B1025" t="str">
            <v>Tâm lý học đại cương</v>
          </cell>
          <cell r="C1025" t="str">
            <v>1403132</v>
          </cell>
        </row>
        <row r="1026">
          <cell r="B1026" t="str">
            <v>Tâm lý học đại cương</v>
          </cell>
          <cell r="C1026" t="str">
            <v>1403132</v>
          </cell>
        </row>
        <row r="1027">
          <cell r="B1027" t="str">
            <v>Tâm lý học người tiêu dùng</v>
          </cell>
          <cell r="C1027" t="str">
            <v>1403133</v>
          </cell>
        </row>
        <row r="1028">
          <cell r="B1028" t="str">
            <v>Tâm lý học người tiêu dùng</v>
          </cell>
          <cell r="C1028" t="str">
            <v>1403133</v>
          </cell>
        </row>
        <row r="1029">
          <cell r="B1029" t="str">
            <v>Tâm lý học người tiêu dùng</v>
          </cell>
          <cell r="C1029" t="str">
            <v>1403133</v>
          </cell>
        </row>
        <row r="1030">
          <cell r="B1030" t="str">
            <v>Tâm lý học người tiêu dùng</v>
          </cell>
          <cell r="C1030" t="str">
            <v>1403133</v>
          </cell>
        </row>
        <row r="1031">
          <cell r="B1031" t="str">
            <v>Tâm lý học người tiêu dùng</v>
          </cell>
          <cell r="C1031" t="str">
            <v>1403133</v>
          </cell>
        </row>
        <row r="1032">
          <cell r="B1032" t="str">
            <v>Tâm lý học người tiêu dùng</v>
          </cell>
          <cell r="C1032" t="str">
            <v>1403133</v>
          </cell>
        </row>
        <row r="1033">
          <cell r="B1033" t="str">
            <v>Tâm lý học người tiêu dùng</v>
          </cell>
          <cell r="C1033" t="str">
            <v>1403133</v>
          </cell>
        </row>
        <row r="1034">
          <cell r="B1034" t="str">
            <v>Tâm lý học người tiêu dùng</v>
          </cell>
          <cell r="C1034" t="str">
            <v>1403133</v>
          </cell>
        </row>
        <row r="1035">
          <cell r="B1035" t="str">
            <v>Tâm lý học người tiêu dùng</v>
          </cell>
          <cell r="C1035" t="str">
            <v>1403133</v>
          </cell>
        </row>
        <row r="1036">
          <cell r="B1036" t="str">
            <v>Tâm lý học người tiêu dùng</v>
          </cell>
          <cell r="C1036" t="str">
            <v>1403133</v>
          </cell>
        </row>
        <row r="1037">
          <cell r="B1037" t="str">
            <v>Tâm lý học người tiêu dùng</v>
          </cell>
          <cell r="C1037" t="str">
            <v>1403133</v>
          </cell>
        </row>
        <row r="1038">
          <cell r="B1038" t="str">
            <v>Tâm lý học người tiêu dùng</v>
          </cell>
          <cell r="C1038" t="str">
            <v>1403133</v>
          </cell>
        </row>
        <row r="1039">
          <cell r="B1039" t="str">
            <v>Tâm lý học người tiêu dùng</v>
          </cell>
          <cell r="C1039" t="str">
            <v>1403133</v>
          </cell>
        </row>
        <row r="1040">
          <cell r="B1040" t="str">
            <v>Tâm lý học người tiêu dùng</v>
          </cell>
          <cell r="C1040" t="str">
            <v>1403133</v>
          </cell>
        </row>
        <row r="1041">
          <cell r="B1041" t="str">
            <v>Tâm lý học người tiêu dùng</v>
          </cell>
          <cell r="C1041" t="str">
            <v>1403133</v>
          </cell>
        </row>
        <row r="1042">
          <cell r="B1042" t="str">
            <v>Tâm lý học người tiêu dùng</v>
          </cell>
          <cell r="C1042" t="str">
            <v>1403133</v>
          </cell>
        </row>
        <row r="1043">
          <cell r="B1043" t="str">
            <v>Tâm lý học người tiêu dùng</v>
          </cell>
          <cell r="C1043" t="str">
            <v>1403133</v>
          </cell>
        </row>
        <row r="1044">
          <cell r="B1044" t="str">
            <v>Tâm lý học người tiêu dùng</v>
          </cell>
          <cell r="C1044" t="str">
            <v>1403133</v>
          </cell>
        </row>
        <row r="1045">
          <cell r="B1045" t="str">
            <v>Tâm lý học người tiêu dùng</v>
          </cell>
          <cell r="C1045" t="str">
            <v>1403133</v>
          </cell>
        </row>
        <row r="1046">
          <cell r="B1046" t="str">
            <v>Tâm lý học người tiêu dùng</v>
          </cell>
          <cell r="C1046" t="str">
            <v>1403133</v>
          </cell>
        </row>
        <row r="1047">
          <cell r="B1047" t="str">
            <v>Tâm lý kinh doanh</v>
          </cell>
          <cell r="C1047" t="str">
            <v>1403134</v>
          </cell>
        </row>
        <row r="1048">
          <cell r="B1048" t="str">
            <v>Tiếng Việt thực hành</v>
          </cell>
          <cell r="C1048" t="str">
            <v>1403135</v>
          </cell>
        </row>
        <row r="1049">
          <cell r="B1049" t="str">
            <v>Tiếng Việt thực hành</v>
          </cell>
          <cell r="C1049" t="str">
            <v>1403135</v>
          </cell>
        </row>
        <row r="1050">
          <cell r="B1050" t="str">
            <v>Tổ chức sự kiện</v>
          </cell>
          <cell r="C1050" t="str">
            <v>1403136</v>
          </cell>
        </row>
        <row r="1051">
          <cell r="B1051" t="str">
            <v>Tổ chức sự kiện</v>
          </cell>
          <cell r="C1051" t="str">
            <v>1403136</v>
          </cell>
        </row>
        <row r="1052">
          <cell r="B1052" t="str">
            <v>Tổng quan di sản văn hóa thế giới</v>
          </cell>
          <cell r="C1052" t="str">
            <v>1403137</v>
          </cell>
        </row>
        <row r="1053">
          <cell r="B1053" t="str">
            <v>Tổng quan di sản văn hóa thế giới</v>
          </cell>
          <cell r="C1053" t="str">
            <v>1403137</v>
          </cell>
        </row>
        <row r="1054">
          <cell r="B1054" t="str">
            <v>Tuyến điểm du lịch Việt Nam</v>
          </cell>
          <cell r="C1054" t="str">
            <v>1403138</v>
          </cell>
        </row>
        <row r="1055">
          <cell r="B1055" t="str">
            <v>Tuyến điểm du lịch Việt Nam</v>
          </cell>
          <cell r="C1055" t="str">
            <v>1403138</v>
          </cell>
        </row>
        <row r="1056">
          <cell r="B1056" t="str">
            <v>Tham quan tuyến điểm du lịch</v>
          </cell>
          <cell r="C1056" t="str">
            <v>1403139</v>
          </cell>
        </row>
        <row r="1057">
          <cell r="B1057" t="str">
            <v>Tham quan tuyến điểm du lịch</v>
          </cell>
          <cell r="C1057" t="str">
            <v>1403139</v>
          </cell>
        </row>
        <row r="1058">
          <cell r="B1058" t="str">
            <v>Thực hành hướng dẫn du lịch chuyên biệt</v>
          </cell>
          <cell r="C1058" t="str">
            <v>1403140</v>
          </cell>
        </row>
        <row r="1059">
          <cell r="B1059" t="str">
            <v>Thực hành hướng dẫn du lịch tại điểm</v>
          </cell>
          <cell r="C1059" t="str">
            <v>1403141</v>
          </cell>
        </row>
        <row r="1060">
          <cell r="B1060" t="str">
            <v>Thực hành hướng dẫn du lịch theo tuyến du lịch</v>
          </cell>
          <cell r="C1060" t="str">
            <v>1403142</v>
          </cell>
        </row>
        <row r="1061">
          <cell r="B1061" t="str">
            <v>Thực hành nghiệp vụ Bar và Nhà hàng</v>
          </cell>
          <cell r="C1061" t="str">
            <v>1403143</v>
          </cell>
        </row>
        <row r="1062">
          <cell r="B1062" t="str">
            <v>Thực hành nghiệp vụ khách sạn</v>
          </cell>
          <cell r="C1062" t="str">
            <v>1403144</v>
          </cell>
        </row>
        <row r="1063">
          <cell r="B1063" t="str">
            <v>Thực hành nghiệp vụ lữ hành</v>
          </cell>
          <cell r="C1063" t="str">
            <v>1403145</v>
          </cell>
        </row>
        <row r="1064">
          <cell r="B1064" t="str">
            <v>Thực tập tốt nghiệp (Chuyên ngành Hướng dẫn du lịch)</v>
          </cell>
          <cell r="C1064" t="str">
            <v>1403146</v>
          </cell>
        </row>
        <row r="1065">
          <cell r="B1065" t="str">
            <v>Thực tập tốt nghiệp (Chuyên ngành Quản trị kinh doanh Du lịch)</v>
          </cell>
          <cell r="C1065" t="str">
            <v>1403147</v>
          </cell>
        </row>
        <row r="1066">
          <cell r="B1066" t="str">
            <v>Văn học dân gian Việt Nam</v>
          </cell>
          <cell r="C1066" t="str">
            <v>1403148</v>
          </cell>
        </row>
        <row r="1067">
          <cell r="B1067" t="str">
            <v>Xã hội học</v>
          </cell>
          <cell r="C1067" t="str">
            <v>1403149</v>
          </cell>
        </row>
        <row r="1068">
          <cell r="B1068" t="str">
            <v>Xã hội học</v>
          </cell>
          <cell r="C1068" t="str">
            <v>1403149</v>
          </cell>
        </row>
        <row r="1069">
          <cell r="B1069" t="str">
            <v>Marketing du lịch</v>
          </cell>
          <cell r="C1069" t="str">
            <v>1403150</v>
          </cell>
        </row>
        <row r="1070">
          <cell r="B1070" t="str">
            <v>Marketing du lịch</v>
          </cell>
          <cell r="C1070" t="str">
            <v>1403150</v>
          </cell>
        </row>
        <row r="1071">
          <cell r="B1071" t="str">
            <v>Công tác văn phòng</v>
          </cell>
          <cell r="C1071" t="str">
            <v>1403151</v>
          </cell>
        </row>
        <row r="1072">
          <cell r="B1072" t="str">
            <v>Công tác văn thư lưu trữ trong cơ quan Đảng</v>
          </cell>
          <cell r="C1072" t="str">
            <v>1403152</v>
          </cell>
        </row>
        <row r="1073">
          <cell r="B1073" t="str">
            <v>Công tác văn thư lưu trữ trong doanh nghiệp</v>
          </cell>
          <cell r="C1073" t="str">
            <v>1403153</v>
          </cell>
        </row>
        <row r="1074">
          <cell r="B1074" t="str">
            <v>Đánh giá thực hiện công việc văn phòng</v>
          </cell>
          <cell r="C1074" t="str">
            <v>1403154</v>
          </cell>
        </row>
        <row r="1075">
          <cell r="B1075" t="str">
            <v>Đào tạo và phát triển nguồn nhân lực văn phòng</v>
          </cell>
          <cell r="C1075" t="str">
            <v>1403155</v>
          </cell>
        </row>
        <row r="1076">
          <cell r="B1076" t="str">
            <v>Đồ án/ khóa luận tốt nghiệp (Ngành Quản trị văn phòng)</v>
          </cell>
          <cell r="C1076" t="str">
            <v>1403156</v>
          </cell>
        </row>
        <row r="1077">
          <cell r="B1077" t="str">
            <v>Hành chính công</v>
          </cell>
          <cell r="C1077" t="str">
            <v>1403157</v>
          </cell>
        </row>
        <row r="1078">
          <cell r="B1078" t="str">
            <v>Hành chính công</v>
          </cell>
          <cell r="C1078" t="str">
            <v>1403157</v>
          </cell>
        </row>
        <row r="1079">
          <cell r="B1079" t="str">
            <v>Hành chính học đại cương</v>
          </cell>
          <cell r="C1079" t="str">
            <v>1403158</v>
          </cell>
        </row>
        <row r="1080">
          <cell r="B1080" t="str">
            <v>Hệ thống thông tin quản lý</v>
          </cell>
          <cell r="C1080" t="str">
            <v>1403159</v>
          </cell>
        </row>
        <row r="1081">
          <cell r="B1081" t="str">
            <v>Kỹ năng phỏng vấn</v>
          </cell>
          <cell r="C1081" t="str">
            <v>1403160</v>
          </cell>
        </row>
        <row r="1082">
          <cell r="B1082" t="str">
            <v>Kỹ năng quản lý và giải quyết xung đột</v>
          </cell>
          <cell r="C1082" t="str">
            <v>1403161</v>
          </cell>
        </row>
        <row r="1083">
          <cell r="B1083" t="str">
            <v>Kỹ thuật soạn thảo văn bản</v>
          </cell>
          <cell r="C1083" t="str">
            <v>1403162</v>
          </cell>
        </row>
        <row r="1084">
          <cell r="B1084" t="str">
            <v>Nghi thức Nhà nước</v>
          </cell>
          <cell r="C1084" t="str">
            <v>1403164</v>
          </cell>
        </row>
        <row r="1085">
          <cell r="B1085" t="str">
            <v xml:space="preserve">Nghiệp vụ lễ tân </v>
          </cell>
          <cell r="C1085" t="str">
            <v>1403165</v>
          </cell>
        </row>
        <row r="1086">
          <cell r="B1086" t="str">
            <v>Nghiệp vụ thư ký văn phòng</v>
          </cell>
          <cell r="C1086" t="str">
            <v>1403166</v>
          </cell>
        </row>
        <row r="1087">
          <cell r="B1087" t="str">
            <v xml:space="preserve">Nghiệp vụ văn thư </v>
          </cell>
          <cell r="C1087" t="str">
            <v>1403167</v>
          </cell>
        </row>
        <row r="1088">
          <cell r="B1088" t="str">
            <v>Quản lý hành chính Nhà nước</v>
          </cell>
          <cell r="C1088" t="str">
            <v>1403168</v>
          </cell>
        </row>
        <row r="1089">
          <cell r="B1089" t="str">
            <v>Quản trị văn phòng trên máy tính</v>
          </cell>
          <cell r="C1089" t="str">
            <v>1403169</v>
          </cell>
        </row>
        <row r="1090">
          <cell r="B1090" t="str">
            <v>Tâm lý học lao động</v>
          </cell>
          <cell r="C1090" t="str">
            <v>1403170</v>
          </cell>
        </row>
        <row r="1091">
          <cell r="B1091" t="str">
            <v>Tâm lý học lao động</v>
          </cell>
          <cell r="C1091" t="str">
            <v>1403170</v>
          </cell>
        </row>
        <row r="1092">
          <cell r="B1092" t="str">
            <v>Tâm lý học quản lý</v>
          </cell>
          <cell r="C1092" t="str">
            <v>1403171</v>
          </cell>
        </row>
        <row r="1093">
          <cell r="B1093" t="str">
            <v xml:space="preserve">Tổ chức lao động và thiết bị văn phòng </v>
          </cell>
          <cell r="C1093" t="str">
            <v>1403172</v>
          </cell>
        </row>
        <row r="1094">
          <cell r="B1094" t="str">
            <v>Tổ chức và sử dụng tài liệu lưu trữ</v>
          </cell>
          <cell r="C1094" t="str">
            <v>1403173</v>
          </cell>
        </row>
        <row r="1095">
          <cell r="B1095" t="str">
            <v>Thiết kế và phân tích công việc văn phòng</v>
          </cell>
          <cell r="C1095" t="str">
            <v>1403174</v>
          </cell>
        </row>
        <row r="1096">
          <cell r="B1096" t="str">
            <v>Thực tập tốt nghiệp (Ngành Quản trị văn phòng)</v>
          </cell>
          <cell r="C1096" t="str">
            <v>1403175</v>
          </cell>
        </row>
        <row r="1097">
          <cell r="B1097" t="str">
            <v>Chiến lược kinh doanh</v>
          </cell>
          <cell r="C1097" t="str">
            <v>1603101</v>
          </cell>
        </row>
        <row r="1098">
          <cell r="B1098" t="str">
            <v>Dự toán ngân sách doanh nghiệp</v>
          </cell>
          <cell r="C1098" t="str">
            <v>1603102</v>
          </cell>
        </row>
        <row r="1099">
          <cell r="B1099" t="str">
            <v>Dự toán ngân sách doanh nghiệp</v>
          </cell>
          <cell r="C1099" t="str">
            <v>1603102</v>
          </cell>
        </row>
        <row r="1100">
          <cell r="B1100" t="str">
            <v>Đàm phán và ký kết hợp đồng kinh tế</v>
          </cell>
          <cell r="C1100" t="str">
            <v>1603103</v>
          </cell>
        </row>
        <row r="1101">
          <cell r="B1101" t="str">
            <v>Đạo đức kinh doanh</v>
          </cell>
          <cell r="C1101" t="str">
            <v>1603104</v>
          </cell>
        </row>
        <row r="1102">
          <cell r="B1102" t="str">
            <v>Đạo đức kinh doanh</v>
          </cell>
          <cell r="C1102" t="str">
            <v>1603104</v>
          </cell>
        </row>
        <row r="1103">
          <cell r="B1103" t="str">
            <v>Đạo đức kinh doanh</v>
          </cell>
          <cell r="C1103" t="str">
            <v>1603104</v>
          </cell>
        </row>
        <row r="1104">
          <cell r="B1104" t="str">
            <v>Đạo đức kinh doanh</v>
          </cell>
          <cell r="C1104" t="str">
            <v>1603104</v>
          </cell>
        </row>
        <row r="1105">
          <cell r="B1105" t="str">
            <v>Đầu tư bất động sản</v>
          </cell>
          <cell r="C1105" t="str">
            <v>1603105</v>
          </cell>
        </row>
        <row r="1106">
          <cell r="B1106" t="str">
            <v xml:space="preserve">Địa lý kinh tế  </v>
          </cell>
          <cell r="C1106" t="str">
            <v>1603106</v>
          </cell>
        </row>
        <row r="1107">
          <cell r="B1107" t="str">
            <v xml:space="preserve">Địa lý kinh tế  </v>
          </cell>
          <cell r="C1107" t="str">
            <v>1603106</v>
          </cell>
        </row>
        <row r="1108">
          <cell r="B1108" t="str">
            <v xml:space="preserve">Địa lý kinh tế  </v>
          </cell>
          <cell r="C1108" t="str">
            <v>1603106</v>
          </cell>
        </row>
        <row r="1109">
          <cell r="B1109" t="str">
            <v xml:space="preserve">Địa lý kinh tế  </v>
          </cell>
          <cell r="C1109" t="str">
            <v>1603106</v>
          </cell>
        </row>
        <row r="1110">
          <cell r="B1110" t="str">
            <v xml:space="preserve">Địa lý kinh tế  </v>
          </cell>
          <cell r="C1110" t="str">
            <v>1603106</v>
          </cell>
        </row>
        <row r="1111">
          <cell r="B1111" t="str">
            <v xml:space="preserve">Địa lý kinh tế  </v>
          </cell>
          <cell r="C1111" t="str">
            <v>1603106</v>
          </cell>
        </row>
        <row r="1112">
          <cell r="B1112" t="str">
            <v>Định giá tài sản</v>
          </cell>
          <cell r="C1112" t="str">
            <v>1603107</v>
          </cell>
        </row>
        <row r="1113">
          <cell r="B1113" t="str">
            <v>Đồ án/ khóa luận tốt nghiệp (Ngành Quản trị kinh doanh)</v>
          </cell>
          <cell r="C1113" t="str">
            <v>1603108</v>
          </cell>
        </row>
        <row r="1114">
          <cell r="B1114" t="str">
            <v>Đồ án/ khóa luận tốt nghiệp (Ngành Tài chính - Ngân hàng)</v>
          </cell>
          <cell r="C1114" t="str">
            <v>1603109</v>
          </cell>
        </row>
        <row r="1115">
          <cell r="B1115" t="str">
            <v>Kế hoạch kinh doanh</v>
          </cell>
          <cell r="C1115" t="str">
            <v>1603110</v>
          </cell>
        </row>
        <row r="1116">
          <cell r="B1116" t="str">
            <v>Kế toán ngân hàng</v>
          </cell>
          <cell r="C1116" t="str">
            <v>1603111</v>
          </cell>
        </row>
        <row r="1117">
          <cell r="B1117" t="str">
            <v>Kinh tế bảo hiểm</v>
          </cell>
          <cell r="C1117" t="str">
            <v>1603112</v>
          </cell>
        </row>
        <row r="1118">
          <cell r="B1118" t="str">
            <v>Kinh tế học đại cương</v>
          </cell>
          <cell r="C1118" t="str">
            <v>1603113</v>
          </cell>
        </row>
        <row r="1119">
          <cell r="B1119" t="str">
            <v>Kinh tế học đại cương</v>
          </cell>
          <cell r="C1119" t="str">
            <v>1603113</v>
          </cell>
        </row>
        <row r="1120">
          <cell r="B1120" t="str">
            <v>Kinh tế học đại cương</v>
          </cell>
          <cell r="C1120" t="str">
            <v>1603113</v>
          </cell>
        </row>
        <row r="1121">
          <cell r="B1121" t="str">
            <v>Kinh tế học đại cương</v>
          </cell>
          <cell r="C1121" t="str">
            <v>1603113</v>
          </cell>
        </row>
        <row r="1122">
          <cell r="B1122" t="str">
            <v>Kinh tế học đại cương</v>
          </cell>
          <cell r="C1122" t="str">
            <v>1603113</v>
          </cell>
        </row>
        <row r="1123">
          <cell r="B1123" t="str">
            <v>Kinh tế học đại cương</v>
          </cell>
          <cell r="C1123" t="str">
            <v>1603113</v>
          </cell>
        </row>
        <row r="1124">
          <cell r="B1124" t="str">
            <v>Kinh tế học đại cương</v>
          </cell>
          <cell r="C1124" t="str">
            <v>1603113</v>
          </cell>
        </row>
        <row r="1125">
          <cell r="B1125" t="str">
            <v>Kinh tế học đại cương</v>
          </cell>
          <cell r="C1125" t="str">
            <v>1603113</v>
          </cell>
        </row>
        <row r="1126">
          <cell r="B1126" t="str">
            <v>Kinh tế học đại cương</v>
          </cell>
          <cell r="C1126" t="str">
            <v>1603113</v>
          </cell>
        </row>
        <row r="1127">
          <cell r="B1127" t="str">
            <v>Kinh tế học đại cương</v>
          </cell>
          <cell r="C1127" t="str">
            <v>1603113</v>
          </cell>
        </row>
        <row r="1128">
          <cell r="B1128" t="str">
            <v>Kinh tế học đại cương</v>
          </cell>
          <cell r="C1128" t="str">
            <v>1603113</v>
          </cell>
        </row>
        <row r="1129">
          <cell r="B1129" t="str">
            <v>Kinh tế học đại cương</v>
          </cell>
          <cell r="C1129" t="str">
            <v>1603113</v>
          </cell>
        </row>
        <row r="1130">
          <cell r="B1130" t="str">
            <v>Kinh tế học đại cương</v>
          </cell>
          <cell r="C1130" t="str">
            <v>1603113</v>
          </cell>
        </row>
        <row r="1131">
          <cell r="B1131" t="str">
            <v>Kinh tế học đại cương</v>
          </cell>
          <cell r="C1131" t="str">
            <v>1603113</v>
          </cell>
        </row>
        <row r="1132">
          <cell r="B1132" t="str">
            <v>Kinh tế học đại cương</v>
          </cell>
          <cell r="C1132" t="str">
            <v>1603113</v>
          </cell>
        </row>
        <row r="1133">
          <cell r="B1133" t="str">
            <v>Kinh tế tài nguyên và môi trường</v>
          </cell>
          <cell r="C1133" t="str">
            <v>1603114</v>
          </cell>
        </row>
        <row r="1134">
          <cell r="B1134" t="str">
            <v>Kinh tế vi mô</v>
          </cell>
          <cell r="C1134" t="str">
            <v>1603115</v>
          </cell>
        </row>
        <row r="1135">
          <cell r="B1135" t="str">
            <v>Kinh tế vi mô</v>
          </cell>
          <cell r="C1135" t="str">
            <v>1603115</v>
          </cell>
        </row>
        <row r="1136">
          <cell r="B1136" t="str">
            <v>Kinh tế vi mô</v>
          </cell>
          <cell r="C1136" t="str">
            <v>1603115</v>
          </cell>
        </row>
        <row r="1137">
          <cell r="B1137" t="str">
            <v>Kinh tế vi mô</v>
          </cell>
          <cell r="C1137" t="str">
            <v>1603115</v>
          </cell>
        </row>
        <row r="1138">
          <cell r="B1138" t="str">
            <v>Kinh tế vĩ mô</v>
          </cell>
          <cell r="C1138" t="str">
            <v>1603116</v>
          </cell>
        </row>
        <row r="1139">
          <cell r="B1139" t="str">
            <v>Kinh tế vĩ mô</v>
          </cell>
          <cell r="C1139" t="str">
            <v>1603116</v>
          </cell>
        </row>
        <row r="1140">
          <cell r="B1140" t="str">
            <v>Kinh tế vĩ mô</v>
          </cell>
          <cell r="C1140" t="str">
            <v>1603116</v>
          </cell>
        </row>
        <row r="1141">
          <cell r="B1141" t="str">
            <v>Kinh tế vĩ mô</v>
          </cell>
          <cell r="C1141" t="str">
            <v>1603116</v>
          </cell>
        </row>
        <row r="1142">
          <cell r="B1142" t="str">
            <v>Kỹ năng làm việc nhóm</v>
          </cell>
          <cell r="C1142" t="str">
            <v>1603117</v>
          </cell>
        </row>
        <row r="1143">
          <cell r="B1143" t="str">
            <v>Kỹ năng làm việc nhóm</v>
          </cell>
          <cell r="C1143" t="str">
            <v>1603117</v>
          </cell>
        </row>
        <row r="1144">
          <cell r="B1144" t="str">
            <v>Kỹ năng làm việc nhóm</v>
          </cell>
          <cell r="C1144" t="str">
            <v>1603117</v>
          </cell>
        </row>
        <row r="1145">
          <cell r="B1145" t="str">
            <v>Kỹ năng lãnh đạo và tạo động lực lao động</v>
          </cell>
          <cell r="C1145" t="str">
            <v>1603118</v>
          </cell>
        </row>
        <row r="1146">
          <cell r="B1146" t="str">
            <v>Lập và phân tích dự án</v>
          </cell>
          <cell r="C1146" t="str">
            <v>1603119</v>
          </cell>
        </row>
        <row r="1147">
          <cell r="B1147" t="str">
            <v>Lập và phân tích dự án</v>
          </cell>
          <cell r="C1147" t="str">
            <v>1603119</v>
          </cell>
        </row>
        <row r="1148">
          <cell r="B1148" t="str">
            <v>Lập và phân tích dự án đầu tư</v>
          </cell>
          <cell r="C1148" t="str">
            <v>1603120</v>
          </cell>
        </row>
        <row r="1149">
          <cell r="B1149" t="str">
            <v>Lập và phân tích dự án đầu tư</v>
          </cell>
          <cell r="C1149" t="str">
            <v>1603120</v>
          </cell>
        </row>
        <row r="1150">
          <cell r="B1150" t="str">
            <v>Lịch sử kinh tế thế giới</v>
          </cell>
          <cell r="C1150" t="str">
            <v>1603121</v>
          </cell>
        </row>
        <row r="1151">
          <cell r="B1151" t="str">
            <v>Lịch sử kinh tế thế giới</v>
          </cell>
          <cell r="C1151" t="str">
            <v>1603121</v>
          </cell>
        </row>
        <row r="1152">
          <cell r="B1152" t="str">
            <v>Lịch sử kinh tế thế giới</v>
          </cell>
          <cell r="C1152" t="str">
            <v>1603121</v>
          </cell>
        </row>
        <row r="1153">
          <cell r="B1153" t="str">
            <v>Lịch sử kinh tế thế giới</v>
          </cell>
          <cell r="C1153" t="str">
            <v>1603121</v>
          </cell>
        </row>
        <row r="1154">
          <cell r="B1154" t="str">
            <v>Lịch sử kinh tế thế giới</v>
          </cell>
          <cell r="C1154" t="str">
            <v>1603121</v>
          </cell>
        </row>
        <row r="1155">
          <cell r="B1155" t="str">
            <v>Lịch sử kinh tế thế giới</v>
          </cell>
          <cell r="C1155" t="str">
            <v>1603121</v>
          </cell>
        </row>
        <row r="1156">
          <cell r="B1156" t="str">
            <v>Lý thuyết thống kê</v>
          </cell>
          <cell r="C1156" t="str">
            <v>1603122</v>
          </cell>
        </row>
        <row r="1157">
          <cell r="B1157" t="str">
            <v>Lý thuyết thống kê</v>
          </cell>
          <cell r="C1157" t="str">
            <v>1603122</v>
          </cell>
        </row>
        <row r="1158">
          <cell r="B1158" t="str">
            <v>Lý thuyết thống kê</v>
          </cell>
          <cell r="C1158" t="str">
            <v>1603122</v>
          </cell>
        </row>
        <row r="1159">
          <cell r="B1159" t="str">
            <v>Lý thuyết thống kê</v>
          </cell>
          <cell r="C1159" t="str">
            <v>1603122</v>
          </cell>
        </row>
        <row r="1160">
          <cell r="B1160" t="str">
            <v>Marketing căn bản</v>
          </cell>
          <cell r="C1160" t="str">
            <v>1603123</v>
          </cell>
        </row>
        <row r="1161">
          <cell r="B1161" t="str">
            <v>Marketing căn bản</v>
          </cell>
          <cell r="C1161" t="str">
            <v>1603123</v>
          </cell>
        </row>
        <row r="1162">
          <cell r="B1162" t="str">
            <v>Marketing căn bản</v>
          </cell>
          <cell r="C1162" t="str">
            <v>1603123</v>
          </cell>
        </row>
        <row r="1163">
          <cell r="B1163" t="str">
            <v>Marketing căn bản</v>
          </cell>
          <cell r="C1163" t="str">
            <v>1603123</v>
          </cell>
        </row>
        <row r="1164">
          <cell r="B1164" t="str">
            <v>Marketing ngân hàng</v>
          </cell>
          <cell r="C1164" t="str">
            <v>1603126</v>
          </cell>
        </row>
        <row r="1165">
          <cell r="B1165" t="str">
            <v>Ngân hàng thương mại</v>
          </cell>
          <cell r="C1165" t="str">
            <v>1603127</v>
          </cell>
        </row>
        <row r="1166">
          <cell r="B1166" t="str">
            <v>Ngân hàng Trung ương</v>
          </cell>
          <cell r="C1166" t="str">
            <v>1603128</v>
          </cell>
        </row>
        <row r="1167">
          <cell r="B1167" t="str">
            <v>Nghiệp vụ kinh doanh ngân hàng</v>
          </cell>
          <cell r="C1167" t="str">
            <v>1603129</v>
          </cell>
        </row>
        <row r="1168">
          <cell r="B1168" t="str">
            <v>Nghiệp vụ tín dụng ngân hàng thương mại</v>
          </cell>
          <cell r="C1168" t="str">
            <v>1603130</v>
          </cell>
        </row>
        <row r="1169">
          <cell r="B1169" t="str">
            <v>Phân tích đầu tư chứng khoán</v>
          </cell>
          <cell r="C1169" t="str">
            <v>1603131</v>
          </cell>
        </row>
        <row r="1170">
          <cell r="B1170" t="str">
            <v>Phân tích đầu tư chứng khoán</v>
          </cell>
          <cell r="C1170" t="str">
            <v>1603131</v>
          </cell>
        </row>
        <row r="1171">
          <cell r="B1171" t="str">
            <v>Phân tích tài chính doanh nghiệp</v>
          </cell>
          <cell r="C1171" t="str">
            <v>1603133</v>
          </cell>
        </row>
        <row r="1172">
          <cell r="B1172" t="str">
            <v>Quản lý chất lượng sản phẩm</v>
          </cell>
          <cell r="C1172" t="str">
            <v>1603134</v>
          </cell>
        </row>
        <row r="1173">
          <cell r="B1173" t="str">
            <v>Quản lý chất lượng sản phẩm</v>
          </cell>
          <cell r="C1173" t="str">
            <v>1603134</v>
          </cell>
        </row>
        <row r="1174">
          <cell r="B1174" t="str">
            <v>Quản lý danh mục đầu tư</v>
          </cell>
          <cell r="C1174" t="str">
            <v>1603135</v>
          </cell>
        </row>
        <row r="1175">
          <cell r="B1175" t="str">
            <v>Quản trị chất lượng</v>
          </cell>
          <cell r="C1175" t="str">
            <v>1603136</v>
          </cell>
        </row>
        <row r="1176">
          <cell r="B1176" t="str">
            <v>Quản trị doanh nghiệp</v>
          </cell>
          <cell r="C1176" t="str">
            <v>1603137</v>
          </cell>
        </row>
        <row r="1177">
          <cell r="B1177" t="str">
            <v>Quản trị học</v>
          </cell>
          <cell r="C1177" t="str">
            <v>1603138</v>
          </cell>
        </row>
        <row r="1178">
          <cell r="B1178" t="str">
            <v>Quản trị học</v>
          </cell>
          <cell r="C1178" t="str">
            <v>1603138</v>
          </cell>
        </row>
        <row r="1179">
          <cell r="B1179" t="str">
            <v>Quản trị học</v>
          </cell>
          <cell r="C1179" t="str">
            <v>1603138</v>
          </cell>
        </row>
        <row r="1180">
          <cell r="B1180" t="str">
            <v>Quản trị Marketing</v>
          </cell>
          <cell r="C1180" t="str">
            <v>1603139</v>
          </cell>
        </row>
        <row r="1181">
          <cell r="B1181" t="str">
            <v>Quản trị nhân lực</v>
          </cell>
          <cell r="C1181" t="str">
            <v>1603140</v>
          </cell>
        </row>
        <row r="1182">
          <cell r="B1182" t="str">
            <v>Quản trị sản xuất</v>
          </cell>
          <cell r="C1182" t="str">
            <v>1603141</v>
          </cell>
        </row>
        <row r="1183">
          <cell r="B1183" t="str">
            <v>Quản trị văn phòng</v>
          </cell>
          <cell r="C1183" t="str">
            <v>1603142</v>
          </cell>
        </row>
        <row r="1184">
          <cell r="B1184" t="str">
            <v>Quản trị văn phòng</v>
          </cell>
          <cell r="C1184" t="str">
            <v>1603142</v>
          </cell>
        </row>
        <row r="1185">
          <cell r="B1185" t="str">
            <v>Quản trị văn phòng</v>
          </cell>
          <cell r="C1185" t="str">
            <v>1603142</v>
          </cell>
        </row>
        <row r="1186">
          <cell r="B1186" t="str">
            <v>Quản trị văn phòng</v>
          </cell>
          <cell r="C1186" t="str">
            <v>1603142</v>
          </cell>
        </row>
        <row r="1187">
          <cell r="B1187" t="str">
            <v>Tài chính công</v>
          </cell>
          <cell r="C1187" t="str">
            <v>1603143</v>
          </cell>
        </row>
        <row r="1188">
          <cell r="B1188" t="str">
            <v>Tài chính công</v>
          </cell>
          <cell r="C1188" t="str">
            <v>1603143</v>
          </cell>
        </row>
        <row r="1189">
          <cell r="B1189" t="str">
            <v>Tài chính doanh nghiệp</v>
          </cell>
          <cell r="C1189" t="str">
            <v>1603144</v>
          </cell>
        </row>
        <row r="1190">
          <cell r="B1190" t="str">
            <v>Tài chính doanh nghiệp</v>
          </cell>
          <cell r="C1190" t="str">
            <v>1603144</v>
          </cell>
        </row>
        <row r="1191">
          <cell r="B1191" t="str">
            <v>Tài chính doanh nghiệp 1</v>
          </cell>
          <cell r="C1191" t="str">
            <v>1603145</v>
          </cell>
        </row>
        <row r="1192">
          <cell r="B1192" t="str">
            <v>Tài chính doanh nghiệp 2</v>
          </cell>
          <cell r="C1192" t="str">
            <v>1603146</v>
          </cell>
        </row>
        <row r="1193">
          <cell r="B1193" t="str">
            <v>Tài chính quốc tế</v>
          </cell>
          <cell r="C1193" t="str">
            <v>1603147</v>
          </cell>
        </row>
        <row r="1194">
          <cell r="B1194" t="str">
            <v>Tài chính tiền tệ</v>
          </cell>
          <cell r="C1194" t="str">
            <v>1603148</v>
          </cell>
        </row>
        <row r="1195">
          <cell r="B1195" t="str">
            <v>Tài chính tiền tệ</v>
          </cell>
          <cell r="C1195" t="str">
            <v>1603148</v>
          </cell>
        </row>
        <row r="1196">
          <cell r="B1196" t="str">
            <v>Tài chính tiền tệ</v>
          </cell>
          <cell r="C1196" t="str">
            <v>1603148</v>
          </cell>
        </row>
        <row r="1197">
          <cell r="B1197" t="str">
            <v>Tài chính tiền tệ</v>
          </cell>
          <cell r="C1197" t="str">
            <v>1603148</v>
          </cell>
        </row>
        <row r="1198">
          <cell r="B1198" t="str">
            <v>Tin học quản lý tài chính</v>
          </cell>
          <cell r="C1198" t="str">
            <v>1603149</v>
          </cell>
        </row>
        <row r="1199">
          <cell r="B1199" t="str">
            <v>Tin quản trị</v>
          </cell>
          <cell r="C1199" t="str">
            <v>1603150</v>
          </cell>
        </row>
        <row r="1200">
          <cell r="B1200" t="str">
            <v>Toán tài chính</v>
          </cell>
          <cell r="C1200" t="str">
            <v>1603151</v>
          </cell>
        </row>
        <row r="1201">
          <cell r="B1201" t="str">
            <v>Toán tài chính</v>
          </cell>
          <cell r="C1201" t="str">
            <v>1603151</v>
          </cell>
        </row>
        <row r="1202">
          <cell r="B1202" t="str">
            <v>Tổ chức và quản lý sản xuất</v>
          </cell>
          <cell r="C1202" t="str">
            <v>1603152</v>
          </cell>
        </row>
        <row r="1203">
          <cell r="B1203" t="str">
            <v>Tổ chức và quản lý sản xuất</v>
          </cell>
          <cell r="C1203" t="str">
            <v>1603152</v>
          </cell>
        </row>
        <row r="1204">
          <cell r="B1204" t="str">
            <v>Tổ chức và quản lý sản xuất</v>
          </cell>
          <cell r="C1204" t="str">
            <v>1603152</v>
          </cell>
        </row>
        <row r="1205">
          <cell r="B1205" t="str">
            <v>Thanh toán quốc tế</v>
          </cell>
          <cell r="C1205" t="str">
            <v>1603153</v>
          </cell>
        </row>
        <row r="1206">
          <cell r="B1206" t="str">
            <v>Thanh toán quốc tế</v>
          </cell>
          <cell r="C1206" t="str">
            <v>1603153</v>
          </cell>
        </row>
        <row r="1207">
          <cell r="B1207" t="str">
            <v>Thanh toán quốc tế trong du lịch</v>
          </cell>
          <cell r="C1207" t="str">
            <v>1603154</v>
          </cell>
        </row>
        <row r="1208">
          <cell r="B1208" t="str">
            <v>Thanh toán quốc tế trong du lịch</v>
          </cell>
          <cell r="C1208" t="str">
            <v>1603154</v>
          </cell>
        </row>
        <row r="1209">
          <cell r="B1209" t="str">
            <v>Thị trường chứng khoán</v>
          </cell>
          <cell r="C1209" t="str">
            <v>1603155</v>
          </cell>
        </row>
        <row r="1210">
          <cell r="B1210" t="str">
            <v>Thị trường chứng khoán</v>
          </cell>
          <cell r="C1210" t="str">
            <v>1603155</v>
          </cell>
        </row>
        <row r="1211">
          <cell r="B1211" t="str">
            <v>Thị trường chứng khoán</v>
          </cell>
          <cell r="C1211" t="str">
            <v>1603155</v>
          </cell>
        </row>
        <row r="1212">
          <cell r="B1212" t="str">
            <v xml:space="preserve">Thống kê doanh nghiệp </v>
          </cell>
          <cell r="C1212" t="str">
            <v>1603156</v>
          </cell>
        </row>
        <row r="1213">
          <cell r="B1213" t="str">
            <v>Thuế</v>
          </cell>
          <cell r="C1213" t="str">
            <v>1603157</v>
          </cell>
        </row>
        <row r="1214">
          <cell r="B1214" t="str">
            <v>Thực tập cơ sở ngành (Ngành Quản trị kinh doanh)</v>
          </cell>
          <cell r="C1214" t="str">
            <v>1603158</v>
          </cell>
        </row>
        <row r="1215">
          <cell r="B1215" t="str">
            <v>Thực tập cơ sở ngành (Ngành Tài chính ngân hàng)</v>
          </cell>
          <cell r="C1215" t="str">
            <v>1603159</v>
          </cell>
        </row>
        <row r="1216">
          <cell r="B1216" t="str">
            <v>Thực tập tốt nghiệp (Ngành Quản trị kinh doanh)</v>
          </cell>
          <cell r="C1216" t="str">
            <v>1603160</v>
          </cell>
        </row>
        <row r="1217">
          <cell r="B1217" t="str">
            <v>Thực tập tốt nghiệp (Ngành Tài chính - Ngân hàng)</v>
          </cell>
          <cell r="C1217" t="str">
            <v>1603161</v>
          </cell>
        </row>
        <row r="1218">
          <cell r="B1218" t="str">
            <v>Văn hóa doanh nghiệp</v>
          </cell>
          <cell r="C1218" t="str">
            <v>1603162</v>
          </cell>
        </row>
        <row r="1219">
          <cell r="B1219" t="str">
            <v>Văn hóa doanh nghiệp</v>
          </cell>
          <cell r="C1219" t="str">
            <v>1603162</v>
          </cell>
        </row>
        <row r="1220">
          <cell r="B1220" t="str">
            <v>Văn hóa doanh nghiệp</v>
          </cell>
          <cell r="C1220" t="str">
            <v>1603162</v>
          </cell>
        </row>
        <row r="1221">
          <cell r="B1221" t="str">
            <v>Văn hóa doanh nghiệp</v>
          </cell>
          <cell r="C1221" t="str">
            <v>1603162</v>
          </cell>
        </row>
        <row r="1222">
          <cell r="B1222" t="str">
            <v>Xác định rủi ro và áp dụng các quy trình quản lý rủi ro</v>
          </cell>
          <cell r="C1222" t="str">
            <v>1603163</v>
          </cell>
        </row>
        <row r="1223">
          <cell r="B1223" t="str">
            <v>Xử lý và duy trì hệ thống thông tin tại nơi làm việc</v>
          </cell>
          <cell r="C1223" t="str">
            <v>1603164</v>
          </cell>
        </row>
        <row r="1224">
          <cell r="B1224" t="str">
            <v>Chiến lược phát triển nguồn nhân lực</v>
          </cell>
          <cell r="C1224" t="str">
            <v>1603165</v>
          </cell>
        </row>
        <row r="1225">
          <cell r="B1225" t="str">
            <v>Chiến lược phát triển nguồn nhân lực</v>
          </cell>
          <cell r="C1225" t="str">
            <v>1603165</v>
          </cell>
        </row>
        <row r="1226">
          <cell r="B1226" t="str">
            <v>Chuyên đề chuyên sâu</v>
          </cell>
          <cell r="C1226" t="str">
            <v>1603166</v>
          </cell>
        </row>
        <row r="1227">
          <cell r="B1227" t="str">
            <v>Đánh giá thực hiện công việc</v>
          </cell>
          <cell r="C1227" t="str">
            <v>1603167</v>
          </cell>
        </row>
        <row r="1228">
          <cell r="B1228" t="str">
            <v>Đào tạo và phát triển nguồn nhân lực</v>
          </cell>
          <cell r="C1228" t="str">
            <v>1603168</v>
          </cell>
        </row>
        <row r="1229">
          <cell r="B1229" t="str">
            <v>Định mức lao động</v>
          </cell>
          <cell r="C1229" t="str">
            <v>1603169</v>
          </cell>
        </row>
        <row r="1230">
          <cell r="B1230" t="str">
            <v>Đồ án/ khóa luận tốt nghiệp (ngành Quản trị nhân lực)</v>
          </cell>
          <cell r="C1230" t="str">
            <v>1603170</v>
          </cell>
        </row>
        <row r="1231">
          <cell r="B1231" t="str">
            <v>Hành vi tổ chức</v>
          </cell>
          <cell r="C1231" t="str">
            <v>1603171</v>
          </cell>
        </row>
        <row r="1232">
          <cell r="B1232" t="str">
            <v>Kinh tế nguồn nhân lực</v>
          </cell>
          <cell r="C1232" t="str">
            <v>1603172</v>
          </cell>
        </row>
        <row r="1233">
          <cell r="B1233" t="str">
            <v>Kỹ năng lãnh đạo</v>
          </cell>
          <cell r="C1233" t="str">
            <v>1603173</v>
          </cell>
        </row>
        <row r="1234">
          <cell r="B1234" t="str">
            <v>Kỹ năng lãnh đạo</v>
          </cell>
          <cell r="C1234" t="str">
            <v>1603173</v>
          </cell>
        </row>
        <row r="1235">
          <cell r="B1235" t="str">
            <v>Kỹ năng tổ chức và điều hành cuộc họp</v>
          </cell>
          <cell r="C1235" t="str">
            <v>1603174</v>
          </cell>
        </row>
        <row r="1236">
          <cell r="B1236" t="str">
            <v>Pháp luật về lao động</v>
          </cell>
          <cell r="C1236" t="str">
            <v>1603175</v>
          </cell>
        </row>
        <row r="1237">
          <cell r="B1237" t="str">
            <v>Pháp luật về lao động</v>
          </cell>
          <cell r="C1237" t="str">
            <v>1603175</v>
          </cell>
        </row>
        <row r="1238">
          <cell r="B1238" t="str">
            <v>Quan hệ công chúng</v>
          </cell>
          <cell r="C1238" t="str">
            <v>1603176</v>
          </cell>
        </row>
        <row r="1239">
          <cell r="B1239" t="str">
            <v>Quan hệ công chúng</v>
          </cell>
          <cell r="C1239" t="str">
            <v>1603176</v>
          </cell>
        </row>
        <row r="1240">
          <cell r="B1240" t="str">
            <v>Quan hệ lao động</v>
          </cell>
          <cell r="C1240" t="str">
            <v>1603177</v>
          </cell>
        </row>
        <row r="1241">
          <cell r="B1241" t="str">
            <v>Quản trị nhân lực đại cương</v>
          </cell>
          <cell r="C1241" t="str">
            <v>1603178</v>
          </cell>
        </row>
        <row r="1242">
          <cell r="B1242" t="str">
            <v>Tin học ứng dụng trong quản trị nhân lực</v>
          </cell>
          <cell r="C1242" t="str">
            <v>1603179</v>
          </cell>
        </row>
        <row r="1243">
          <cell r="B1243" t="str">
            <v>Tuyển dụng nguồn nhân lực</v>
          </cell>
          <cell r="C1243" t="str">
            <v>1603180</v>
          </cell>
        </row>
        <row r="1244">
          <cell r="B1244" t="str">
            <v>Tuyển dụng nguồn nhân lực</v>
          </cell>
          <cell r="C1244" t="str">
            <v>1603180</v>
          </cell>
        </row>
        <row r="1245">
          <cell r="B1245" t="str">
            <v>Thiết kế và phân tích công việc</v>
          </cell>
          <cell r="C1245" t="str">
            <v>1603181</v>
          </cell>
        </row>
        <row r="1246">
          <cell r="B1246" t="str">
            <v>Thù lao và phúc lợi</v>
          </cell>
          <cell r="C1246" t="str">
            <v>1603182</v>
          </cell>
        </row>
        <row r="1247">
          <cell r="B1247" t="str">
            <v>Thực tập cơ sở ngành (Ngành Quản trị nhân lựcc)</v>
          </cell>
          <cell r="C1247" t="str">
            <v>1603183</v>
          </cell>
        </row>
        <row r="1248">
          <cell r="B1248" t="str">
            <v>Thực tập tốt nghiệp (ngành Quản trị nhân lực)</v>
          </cell>
          <cell r="C1248" t="str">
            <v>1603184</v>
          </cell>
        </row>
        <row r="1249">
          <cell r="B1249" t="str">
            <v>Xác định rủi ro và áp dụng quy trình xử lý rủi ro</v>
          </cell>
          <cell r="C1249" t="str">
            <v>1603185</v>
          </cell>
        </row>
        <row r="1250">
          <cell r="B1250" t="str">
            <v>Thực hành cắt gọt 1</v>
          </cell>
          <cell r="C1250" t="str">
            <v>2303101</v>
          </cell>
        </row>
        <row r="1251">
          <cell r="B1251" t="str">
            <v>Thực hành cắt gọt 1</v>
          </cell>
          <cell r="C1251" t="str">
            <v>2303101</v>
          </cell>
        </row>
        <row r="1252">
          <cell r="B1252" t="str">
            <v>Thực hành cắt gọt 2</v>
          </cell>
          <cell r="C1252" t="str">
            <v>2303102</v>
          </cell>
        </row>
        <row r="1253">
          <cell r="B1253" t="str">
            <v>Thực hành cơ khí cơ bản</v>
          </cell>
          <cell r="C1253" t="str">
            <v>2303103</v>
          </cell>
        </row>
        <row r="1254">
          <cell r="B1254" t="str">
            <v>Thực hành Nguội</v>
          </cell>
          <cell r="C1254" t="str">
            <v>2303104</v>
          </cell>
        </row>
        <row r="1255">
          <cell r="B1255" t="str">
            <v>Thực hành Nguội</v>
          </cell>
          <cell r="C1255" t="str">
            <v>2303104</v>
          </cell>
        </row>
        <row r="1256">
          <cell r="B1256" t="str">
            <v>Thực hành CNC</v>
          </cell>
          <cell r="C1256" t="str">
            <v>2303105</v>
          </cell>
        </row>
        <row r="1257">
          <cell r="B1257" t="str">
            <v>Thực hành CNC</v>
          </cell>
          <cell r="C1257" t="str">
            <v>2303105</v>
          </cell>
        </row>
        <row r="1258">
          <cell r="B1258" t="str">
            <v>Thực hành Hàn</v>
          </cell>
          <cell r="C1258" t="str">
            <v>2503101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Ondinh)"/>
    </sheetNames>
    <sheetDataSet>
      <sheetData sheetId="0">
        <row r="4">
          <cell r="B4" t="str">
            <v>CN KT NHIỆT 1</v>
          </cell>
          <cell r="C4" t="str">
            <v>Khu A</v>
          </cell>
          <cell r="D4" t="str">
            <v>C</v>
          </cell>
          <cell r="E4" t="str">
            <v>Chiều</v>
          </cell>
          <cell r="G4" t="str">
            <v>20/08/2018</v>
          </cell>
          <cell r="H4">
            <v>7</v>
          </cell>
          <cell r="I4" t="str">
            <v>A7-311</v>
          </cell>
        </row>
        <row r="5">
          <cell r="B5" t="str">
            <v>CN KT NHIỆT 2</v>
          </cell>
          <cell r="C5" t="str">
            <v>Khu A</v>
          </cell>
          <cell r="D5" t="str">
            <v>S</v>
          </cell>
          <cell r="E5" t="str">
            <v>Sáng</v>
          </cell>
          <cell r="G5" t="str">
            <v>20/08/2018</v>
          </cell>
          <cell r="H5">
            <v>7</v>
          </cell>
          <cell r="I5" t="str">
            <v>A7-311</v>
          </cell>
        </row>
        <row r="6">
          <cell r="B6" t="str">
            <v>CN KT NHIỆT 3</v>
          </cell>
          <cell r="C6" t="str">
            <v>Khu A</v>
          </cell>
          <cell r="D6" t="str">
            <v>S</v>
          </cell>
          <cell r="E6" t="str">
            <v>Sáng</v>
          </cell>
          <cell r="G6" t="str">
            <v>20/08/2018</v>
          </cell>
          <cell r="H6">
            <v>7</v>
          </cell>
          <cell r="I6" t="str">
            <v>A7-603A</v>
          </cell>
        </row>
        <row r="7">
          <cell r="B7" t="str">
            <v>NGÔN NGỮ ANH 1</v>
          </cell>
          <cell r="C7" t="str">
            <v>Khu A</v>
          </cell>
          <cell r="D7" t="str">
            <v>S</v>
          </cell>
          <cell r="E7" t="str">
            <v>Sáng</v>
          </cell>
          <cell r="G7" t="str">
            <v>20/08/2018</v>
          </cell>
          <cell r="H7">
            <v>7</v>
          </cell>
          <cell r="I7" t="str">
            <v>A7-306</v>
          </cell>
        </row>
        <row r="8">
          <cell r="B8" t="str">
            <v>NGÔN NGỮ ANH 2</v>
          </cell>
          <cell r="C8" t="str">
            <v>Khu A</v>
          </cell>
          <cell r="D8" t="str">
            <v>C</v>
          </cell>
          <cell r="E8" t="str">
            <v>Chiều</v>
          </cell>
          <cell r="G8" t="str">
            <v>20/08/2018</v>
          </cell>
          <cell r="H8">
            <v>7</v>
          </cell>
          <cell r="I8" t="str">
            <v>A7-306</v>
          </cell>
        </row>
        <row r="9">
          <cell r="B9" t="str">
            <v>NGÔN NGỮ ANH 3</v>
          </cell>
          <cell r="C9" t="str">
            <v>Khu A</v>
          </cell>
          <cell r="D9" t="str">
            <v>S</v>
          </cell>
          <cell r="E9" t="str">
            <v>Sáng</v>
          </cell>
          <cell r="G9" t="str">
            <v>20/08/2018</v>
          </cell>
          <cell r="H9">
            <v>7</v>
          </cell>
          <cell r="I9" t="str">
            <v>A1-1104</v>
          </cell>
        </row>
        <row r="10">
          <cell r="B10" t="str">
            <v xml:space="preserve">CN HOÁ 1 </v>
          </cell>
          <cell r="C10" t="str">
            <v>Khu B</v>
          </cell>
          <cell r="D10" t="str">
            <v>S</v>
          </cell>
          <cell r="E10" t="str">
            <v>Sáng</v>
          </cell>
          <cell r="G10" t="str">
            <v>20/08/2018</v>
          </cell>
          <cell r="H10">
            <v>7</v>
          </cell>
          <cell r="I10" t="str">
            <v>B3-201</v>
          </cell>
        </row>
        <row r="11">
          <cell r="B11" t="str">
            <v>CN HOÁ 2</v>
          </cell>
          <cell r="C11" t="str">
            <v>Khu B</v>
          </cell>
          <cell r="D11" t="str">
            <v>C</v>
          </cell>
          <cell r="E11" t="str">
            <v>Chiều</v>
          </cell>
          <cell r="G11" t="str">
            <v>20/08/2018</v>
          </cell>
          <cell r="H11">
            <v>7</v>
          </cell>
          <cell r="I11" t="str">
            <v>B3-201</v>
          </cell>
        </row>
        <row r="12">
          <cell r="B12" t="str">
            <v>CN HOÁ 3</v>
          </cell>
          <cell r="C12" t="str">
            <v>Khu B</v>
          </cell>
          <cell r="D12" t="str">
            <v>C</v>
          </cell>
          <cell r="E12" t="str">
            <v>Chiều</v>
          </cell>
          <cell r="G12" t="str">
            <v>20/08/2018</v>
          </cell>
          <cell r="H12">
            <v>7</v>
          </cell>
          <cell r="I12" t="str">
            <v>B3-204</v>
          </cell>
        </row>
        <row r="13">
          <cell r="B13" t="str">
            <v>CN HÓA DẦU 1</v>
          </cell>
          <cell r="C13" t="str">
            <v>Khu B</v>
          </cell>
          <cell r="D13" t="str">
            <v>C</v>
          </cell>
          <cell r="E13" t="str">
            <v>Chiều</v>
          </cell>
          <cell r="G13" t="str">
            <v>20/08/2018</v>
          </cell>
          <cell r="H13">
            <v>7</v>
          </cell>
          <cell r="I13" t="str">
            <v>B3-104</v>
          </cell>
        </row>
        <row r="14">
          <cell r="B14" t="str">
            <v>CN HÓA DẦU 2</v>
          </cell>
          <cell r="C14" t="str">
            <v>Khu B</v>
          </cell>
          <cell r="D14" t="str">
            <v>S</v>
          </cell>
          <cell r="E14" t="str">
            <v>Sáng</v>
          </cell>
          <cell r="G14" t="str">
            <v>20/08/2018</v>
          </cell>
          <cell r="H14">
            <v>7</v>
          </cell>
          <cell r="I14" t="str">
            <v>B3-104</v>
          </cell>
        </row>
        <row r="15">
          <cell r="B15" t="str">
            <v>KT MÔI TRƯỜNG 1</v>
          </cell>
          <cell r="C15" t="str">
            <v>Khu B</v>
          </cell>
          <cell r="D15" t="str">
            <v>S</v>
          </cell>
          <cell r="E15" t="str">
            <v>Sáng</v>
          </cell>
          <cell r="G15" t="str">
            <v>20/08/2018</v>
          </cell>
          <cell r="H15">
            <v>7</v>
          </cell>
          <cell r="I15" t="str">
            <v>B3-203</v>
          </cell>
        </row>
        <row r="16">
          <cell r="B16" t="str">
            <v>KT MÔI TRƯỜNG 2</v>
          </cell>
          <cell r="C16" t="str">
            <v>Khu B</v>
          </cell>
          <cell r="D16" t="str">
            <v>C</v>
          </cell>
          <cell r="E16" t="str">
            <v>Chiều</v>
          </cell>
          <cell r="G16" t="str">
            <v>20/08/2018</v>
          </cell>
          <cell r="H16">
            <v>7</v>
          </cell>
          <cell r="I16" t="str">
            <v>B3-203</v>
          </cell>
        </row>
        <row r="17">
          <cell r="B17" t="str">
            <v>CN MAY 1</v>
          </cell>
          <cell r="C17" t="str">
            <v>Khu B</v>
          </cell>
          <cell r="D17" t="str">
            <v>C</v>
          </cell>
          <cell r="E17" t="str">
            <v>Chiều</v>
          </cell>
          <cell r="G17" t="str">
            <v>20/08/2018</v>
          </cell>
          <cell r="H17">
            <v>7</v>
          </cell>
          <cell r="I17" t="str">
            <v>B4-602</v>
          </cell>
        </row>
        <row r="18">
          <cell r="B18" t="str">
            <v>CN MAY 2</v>
          </cell>
          <cell r="C18" t="str">
            <v>Khu B</v>
          </cell>
          <cell r="D18" t="str">
            <v>S</v>
          </cell>
          <cell r="E18" t="str">
            <v>Sáng</v>
          </cell>
          <cell r="G18" t="str">
            <v>20/08/2018</v>
          </cell>
          <cell r="H18">
            <v>7</v>
          </cell>
          <cell r="I18" t="str">
            <v>B4-602</v>
          </cell>
        </row>
        <row r="19">
          <cell r="B19" t="str">
            <v>CN MAY 3</v>
          </cell>
          <cell r="C19" t="str">
            <v>Khu B</v>
          </cell>
          <cell r="D19" t="str">
            <v>C</v>
          </cell>
          <cell r="E19" t="str">
            <v>Chiều</v>
          </cell>
          <cell r="G19" t="str">
            <v>20/08/2018</v>
          </cell>
          <cell r="H19">
            <v>7</v>
          </cell>
          <cell r="I19" t="str">
            <v>B4-602</v>
          </cell>
        </row>
        <row r="20">
          <cell r="B20" t="str">
            <v>CN MAY 4</v>
          </cell>
          <cell r="C20" t="str">
            <v>Khu B</v>
          </cell>
          <cell r="D20" t="str">
            <v>S</v>
          </cell>
          <cell r="E20" t="str">
            <v>Sáng</v>
          </cell>
          <cell r="G20" t="str">
            <v>20/08/2018</v>
          </cell>
          <cell r="H20">
            <v>7</v>
          </cell>
          <cell r="I20" t="str">
            <v>B4-602</v>
          </cell>
        </row>
        <row r="21">
          <cell r="B21" t="str">
            <v>TKTT 1</v>
          </cell>
          <cell r="C21" t="str">
            <v>Khu B</v>
          </cell>
          <cell r="D21" t="str">
            <v>S</v>
          </cell>
          <cell r="E21" t="str">
            <v>Sáng</v>
          </cell>
          <cell r="G21" t="str">
            <v>20/08/2018</v>
          </cell>
          <cell r="H21">
            <v>7</v>
          </cell>
          <cell r="I21" t="str">
            <v>B4-601</v>
          </cell>
        </row>
        <row r="22">
          <cell r="B22" t="str">
            <v>TKTT 2</v>
          </cell>
          <cell r="C22" t="str">
            <v>Khu B</v>
          </cell>
          <cell r="D22" t="str">
            <v>C</v>
          </cell>
          <cell r="E22" t="str">
            <v>Chiều</v>
          </cell>
          <cell r="G22" t="str">
            <v>20/08/2018</v>
          </cell>
          <cell r="H22">
            <v>7</v>
          </cell>
          <cell r="I22" t="str">
            <v>B4-601</v>
          </cell>
        </row>
        <row r="23">
          <cell r="B23" t="str">
            <v>CƠ KHÍ 1</v>
          </cell>
          <cell r="C23" t="str">
            <v>Khu A</v>
          </cell>
          <cell r="D23" t="str">
            <v>C</v>
          </cell>
          <cell r="E23" t="str">
            <v>Chiều</v>
          </cell>
          <cell r="G23" t="str">
            <v>20/08/2018</v>
          </cell>
          <cell r="H23">
            <v>7</v>
          </cell>
          <cell r="I23" t="str">
            <v>A10-601</v>
          </cell>
        </row>
        <row r="24">
          <cell r="B24" t="str">
            <v>CƠ KHÍ 2</v>
          </cell>
          <cell r="C24" t="str">
            <v>Khu A</v>
          </cell>
          <cell r="D24" t="str">
            <v>S</v>
          </cell>
          <cell r="E24" t="str">
            <v>Sáng</v>
          </cell>
          <cell r="G24" t="str">
            <v>20/08/2018</v>
          </cell>
          <cell r="H24">
            <v>7</v>
          </cell>
          <cell r="I24" t="str">
            <v>A10-601</v>
          </cell>
        </row>
        <row r="25">
          <cell r="B25" t="str">
            <v>CƠ KHÍ 3</v>
          </cell>
          <cell r="C25" t="str">
            <v>Khu A</v>
          </cell>
          <cell r="D25" t="str">
            <v>C</v>
          </cell>
          <cell r="E25" t="str">
            <v>Chiều</v>
          </cell>
          <cell r="G25" t="str">
            <v>20/08/2018</v>
          </cell>
          <cell r="H25">
            <v>7</v>
          </cell>
          <cell r="I25" t="str">
            <v>A10-604</v>
          </cell>
        </row>
        <row r="26">
          <cell r="B26" t="str">
            <v>CƠ KHÍ 4</v>
          </cell>
          <cell r="C26" t="str">
            <v>Khu A</v>
          </cell>
          <cell r="D26" t="str">
            <v>S</v>
          </cell>
          <cell r="E26" t="str">
            <v>Sáng</v>
          </cell>
          <cell r="G26" t="str">
            <v>20/08/2018</v>
          </cell>
          <cell r="H26">
            <v>7</v>
          </cell>
          <cell r="I26" t="str">
            <v>A10-604</v>
          </cell>
        </row>
        <row r="27">
          <cell r="B27" t="str">
            <v>CƠ KHÍ 5</v>
          </cell>
          <cell r="C27" t="str">
            <v>Khu A</v>
          </cell>
          <cell r="D27" t="str">
            <v>C</v>
          </cell>
          <cell r="E27" t="str">
            <v>Chiều</v>
          </cell>
          <cell r="G27" t="str">
            <v>20/08/2018</v>
          </cell>
          <cell r="H27">
            <v>7</v>
          </cell>
          <cell r="I27" t="str">
            <v>A10-602</v>
          </cell>
        </row>
        <row r="28">
          <cell r="B28" t="str">
            <v>CƠ KHÍ 6</v>
          </cell>
          <cell r="C28" t="str">
            <v>Khu A</v>
          </cell>
          <cell r="D28" t="str">
            <v>S</v>
          </cell>
          <cell r="E28" t="str">
            <v>Sáng</v>
          </cell>
          <cell r="G28" t="str">
            <v>20/08/2018</v>
          </cell>
          <cell r="H28">
            <v>7</v>
          </cell>
          <cell r="I28" t="str">
            <v>A10-602</v>
          </cell>
        </row>
        <row r="29">
          <cell r="B29" t="str">
            <v>CƠ KHÍ 7</v>
          </cell>
          <cell r="C29" t="str">
            <v>Khu A</v>
          </cell>
          <cell r="D29" t="str">
            <v>C</v>
          </cell>
          <cell r="E29" t="str">
            <v>Chiều</v>
          </cell>
          <cell r="G29" t="str">
            <v>20/08/2018</v>
          </cell>
          <cell r="H29">
            <v>7</v>
          </cell>
          <cell r="I29" t="str">
            <v>A10-504</v>
          </cell>
        </row>
        <row r="30">
          <cell r="B30" t="str">
            <v>CƠ
ĐIỆN TỬ 1</v>
          </cell>
          <cell r="C30" t="str">
            <v>Khu A</v>
          </cell>
          <cell r="D30" t="str">
            <v>S</v>
          </cell>
          <cell r="E30" t="str">
            <v>Sáng</v>
          </cell>
          <cell r="G30" t="str">
            <v>20/08/2018</v>
          </cell>
          <cell r="H30">
            <v>7</v>
          </cell>
          <cell r="I30" t="str">
            <v>A8-503</v>
          </cell>
        </row>
        <row r="31">
          <cell r="B31" t="str">
            <v>CƠ
ĐIỆN TỬ 2</v>
          </cell>
          <cell r="C31" t="str">
            <v>Khu A</v>
          </cell>
          <cell r="D31" t="str">
            <v>C</v>
          </cell>
          <cell r="E31" t="str">
            <v>Chiều</v>
          </cell>
          <cell r="G31" t="str">
            <v>20/08/2018</v>
          </cell>
          <cell r="H31">
            <v>7</v>
          </cell>
          <cell r="I31" t="str">
            <v>A8-503</v>
          </cell>
        </row>
        <row r="32">
          <cell r="B32" t="str">
            <v>CƠ
ĐIỆN TỬ 3</v>
          </cell>
          <cell r="C32" t="str">
            <v>Khu A</v>
          </cell>
          <cell r="D32" t="str">
            <v>S</v>
          </cell>
          <cell r="E32" t="str">
            <v>Sáng</v>
          </cell>
          <cell r="G32" t="str">
            <v>20/08/2018</v>
          </cell>
          <cell r="H32">
            <v>7</v>
          </cell>
          <cell r="I32" t="str">
            <v>A8-504</v>
          </cell>
        </row>
        <row r="33">
          <cell r="B33" t="str">
            <v>CƠ
ĐIỆN TỬ 4</v>
          </cell>
          <cell r="C33" t="str">
            <v>Khu A</v>
          </cell>
          <cell r="D33" t="str">
            <v>C</v>
          </cell>
          <cell r="E33" t="str">
            <v>Chiều</v>
          </cell>
          <cell r="G33" t="str">
            <v>20/08/2018</v>
          </cell>
          <cell r="H33">
            <v>7</v>
          </cell>
          <cell r="I33" t="str">
            <v>A8-504</v>
          </cell>
        </row>
        <row r="34">
          <cell r="B34" t="str">
            <v>Ô TÔ 1</v>
          </cell>
          <cell r="C34" t="str">
            <v>Khu A</v>
          </cell>
          <cell r="D34" t="str">
            <v>S</v>
          </cell>
          <cell r="E34" t="str">
            <v>Sáng</v>
          </cell>
          <cell r="G34" t="str">
            <v>20/08/2018</v>
          </cell>
          <cell r="H34">
            <v>7</v>
          </cell>
          <cell r="I34" t="str">
            <v>A10-605</v>
          </cell>
        </row>
        <row r="35">
          <cell r="B35" t="str">
            <v>Ô TÔ 2</v>
          </cell>
          <cell r="C35" t="str">
            <v>Khu A</v>
          </cell>
          <cell r="D35" t="str">
            <v>C</v>
          </cell>
          <cell r="E35" t="str">
            <v>Chiều</v>
          </cell>
          <cell r="G35" t="str">
            <v>20/08/2018</v>
          </cell>
          <cell r="H35">
            <v>7</v>
          </cell>
          <cell r="I35" t="str">
            <v>A10-605</v>
          </cell>
        </row>
        <row r="36">
          <cell r="B36" t="str">
            <v>Ô TÔ 3</v>
          </cell>
          <cell r="C36" t="str">
            <v>Khu A</v>
          </cell>
          <cell r="D36" t="str">
            <v>S</v>
          </cell>
          <cell r="E36" t="str">
            <v>Sáng</v>
          </cell>
          <cell r="G36" t="str">
            <v>20/08/2018</v>
          </cell>
          <cell r="H36">
            <v>7</v>
          </cell>
          <cell r="I36" t="str">
            <v>A10-606</v>
          </cell>
        </row>
        <row r="37">
          <cell r="B37" t="str">
            <v>Ô TÔ 4</v>
          </cell>
          <cell r="C37" t="str">
            <v>Khu A</v>
          </cell>
          <cell r="D37" t="str">
            <v>C</v>
          </cell>
          <cell r="E37" t="str">
            <v>Chiều</v>
          </cell>
          <cell r="G37" t="str">
            <v>20/08/2018</v>
          </cell>
          <cell r="H37">
            <v>7</v>
          </cell>
          <cell r="I37" t="str">
            <v>A10-606</v>
          </cell>
        </row>
        <row r="38">
          <cell r="B38" t="str">
            <v>Ô TÔ 5</v>
          </cell>
          <cell r="C38" t="str">
            <v>Khu A</v>
          </cell>
          <cell r="D38" t="str">
            <v>S</v>
          </cell>
          <cell r="E38" t="str">
            <v>Sáng</v>
          </cell>
          <cell r="G38" t="str">
            <v>20/08/2018</v>
          </cell>
          <cell r="H38">
            <v>7</v>
          </cell>
          <cell r="I38" t="str">
            <v>A10-507</v>
          </cell>
        </row>
        <row r="39">
          <cell r="B39" t="str">
            <v>Ô TÔ 6</v>
          </cell>
          <cell r="C39" t="str">
            <v>Khu A</v>
          </cell>
          <cell r="D39" t="str">
            <v>C</v>
          </cell>
          <cell r="E39" t="str">
            <v>Chiều</v>
          </cell>
          <cell r="G39" t="str">
            <v>20/08/2018</v>
          </cell>
          <cell r="H39">
            <v>7</v>
          </cell>
          <cell r="I39" t="str">
            <v>A10-507</v>
          </cell>
        </row>
        <row r="40">
          <cell r="B40" t="str">
            <v>ĐIỆN 1</v>
          </cell>
          <cell r="C40" t="str">
            <v>Khu A</v>
          </cell>
          <cell r="D40" t="str">
            <v>C</v>
          </cell>
          <cell r="E40" t="str">
            <v>Chiều</v>
          </cell>
          <cell r="G40" t="str">
            <v>20/08/2018</v>
          </cell>
          <cell r="H40">
            <v>7</v>
          </cell>
          <cell r="I40" t="str">
            <v>A7-313</v>
          </cell>
        </row>
        <row r="41">
          <cell r="B41" t="str">
            <v>ĐIỆN 2</v>
          </cell>
          <cell r="C41" t="str">
            <v>Khu A</v>
          </cell>
          <cell r="D41" t="str">
            <v>S</v>
          </cell>
          <cell r="E41" t="str">
            <v>Sáng</v>
          </cell>
          <cell r="G41" t="str">
            <v>20/08/2018</v>
          </cell>
          <cell r="H41">
            <v>7</v>
          </cell>
          <cell r="I41" t="str">
            <v>A7-313</v>
          </cell>
        </row>
        <row r="42">
          <cell r="B42" t="str">
            <v>ĐIỆN 3</v>
          </cell>
          <cell r="C42" t="str">
            <v>Khu A</v>
          </cell>
          <cell r="D42" t="str">
            <v>C</v>
          </cell>
          <cell r="E42" t="str">
            <v>Chiều</v>
          </cell>
          <cell r="G42" t="str">
            <v>20/08/2018</v>
          </cell>
          <cell r="H42">
            <v>7</v>
          </cell>
          <cell r="I42" t="str">
            <v>A7-318</v>
          </cell>
        </row>
        <row r="43">
          <cell r="B43" t="str">
            <v>ĐIỆN 4</v>
          </cell>
          <cell r="C43" t="str">
            <v>Khu A</v>
          </cell>
          <cell r="D43" t="str">
            <v>S</v>
          </cell>
          <cell r="E43" t="str">
            <v>Sáng</v>
          </cell>
          <cell r="G43" t="str">
            <v>20/08/2018</v>
          </cell>
          <cell r="H43">
            <v>7</v>
          </cell>
          <cell r="I43" t="str">
            <v>A7-318</v>
          </cell>
        </row>
        <row r="44">
          <cell r="B44" t="str">
            <v>ĐIỆN 5</v>
          </cell>
          <cell r="C44" t="str">
            <v>Khu A</v>
          </cell>
          <cell r="D44" t="str">
            <v>C</v>
          </cell>
          <cell r="E44" t="str">
            <v>Chiều</v>
          </cell>
          <cell r="G44" t="str">
            <v>20/08/2018</v>
          </cell>
          <cell r="H44">
            <v>7</v>
          </cell>
          <cell r="I44" t="str">
            <v>A7-314</v>
          </cell>
        </row>
        <row r="45">
          <cell r="B45" t="str">
            <v>ĐIỆN 6</v>
          </cell>
          <cell r="C45" t="str">
            <v>Khu A</v>
          </cell>
          <cell r="D45" t="str">
            <v>S</v>
          </cell>
          <cell r="E45" t="str">
            <v>Sáng</v>
          </cell>
          <cell r="G45" t="str">
            <v>20/08/2018</v>
          </cell>
          <cell r="H45">
            <v>7</v>
          </cell>
          <cell r="I45" t="str">
            <v>A7-314</v>
          </cell>
        </row>
        <row r="46">
          <cell r="B46" t="str">
            <v>ĐIỆN 7</v>
          </cell>
          <cell r="C46" t="str">
            <v>Khu A</v>
          </cell>
          <cell r="D46" t="str">
            <v>C</v>
          </cell>
          <cell r="E46" t="str">
            <v>Chiều</v>
          </cell>
          <cell r="G46" t="str">
            <v>20/08/2018</v>
          </cell>
          <cell r="H46">
            <v>7</v>
          </cell>
          <cell r="I46" t="str">
            <v>A7-301</v>
          </cell>
        </row>
        <row r="47">
          <cell r="B47" t="str">
            <v>ĐIỆN 8</v>
          </cell>
          <cell r="C47" t="str">
            <v>Khu A</v>
          </cell>
          <cell r="D47" t="str">
            <v>S</v>
          </cell>
          <cell r="E47" t="str">
            <v>Sáng</v>
          </cell>
          <cell r="G47" t="str">
            <v>20/08/2018</v>
          </cell>
          <cell r="H47">
            <v>7</v>
          </cell>
          <cell r="I47" t="str">
            <v>A7-301</v>
          </cell>
        </row>
        <row r="48">
          <cell r="B48" t="str">
            <v>ĐK TĐH 1</v>
          </cell>
          <cell r="C48" t="str">
            <v>Khu A</v>
          </cell>
          <cell r="D48" t="str">
            <v>S</v>
          </cell>
          <cell r="E48" t="str">
            <v>Sáng</v>
          </cell>
          <cell r="G48" t="str">
            <v>20/08/2018</v>
          </cell>
          <cell r="H48">
            <v>7</v>
          </cell>
          <cell r="I48" t="str">
            <v>A7-317</v>
          </cell>
        </row>
        <row r="49">
          <cell r="B49" t="str">
            <v>ĐK TĐH 2</v>
          </cell>
          <cell r="C49" t="str">
            <v>Khu A</v>
          </cell>
          <cell r="D49" t="str">
            <v>C</v>
          </cell>
          <cell r="E49" t="str">
            <v>Chiều</v>
          </cell>
          <cell r="G49" t="str">
            <v>20/08/2018</v>
          </cell>
          <cell r="H49">
            <v>7</v>
          </cell>
          <cell r="I49" t="str">
            <v>A7-317</v>
          </cell>
        </row>
        <row r="50">
          <cell r="B50" t="str">
            <v>ĐK TĐH 3</v>
          </cell>
          <cell r="C50" t="str">
            <v>Khu A</v>
          </cell>
          <cell r="D50" t="str">
            <v>S</v>
          </cell>
          <cell r="E50" t="str">
            <v>Sáng</v>
          </cell>
          <cell r="G50" t="str">
            <v>20/08/2018</v>
          </cell>
          <cell r="H50">
            <v>7</v>
          </cell>
          <cell r="I50" t="str">
            <v>A7-317</v>
          </cell>
        </row>
        <row r="51">
          <cell r="B51" t="str">
            <v>ĐK TĐH 4</v>
          </cell>
          <cell r="C51" t="str">
            <v>Khu A</v>
          </cell>
          <cell r="D51" t="str">
            <v>C</v>
          </cell>
          <cell r="E51" t="str">
            <v>Chiều</v>
          </cell>
          <cell r="G51" t="str">
            <v>20/08/2018</v>
          </cell>
          <cell r="H51">
            <v>7</v>
          </cell>
          <cell r="I51" t="str">
            <v>A7-317</v>
          </cell>
        </row>
        <row r="52">
          <cell r="B52" t="str">
            <v>ĐIỆN TỬ 1</v>
          </cell>
          <cell r="C52" t="str">
            <v>Khu A</v>
          </cell>
          <cell r="D52" t="str">
            <v>S</v>
          </cell>
          <cell r="E52" t="str">
            <v>Sáng</v>
          </cell>
          <cell r="G52" t="str">
            <v>20/08/2018</v>
          </cell>
          <cell r="H52">
            <v>7</v>
          </cell>
          <cell r="I52" t="str">
            <v>A7-606</v>
          </cell>
        </row>
        <row r="53">
          <cell r="B53" t="str">
            <v>ĐIỆN TỬ 2</v>
          </cell>
          <cell r="C53" t="str">
            <v>Khu A</v>
          </cell>
          <cell r="D53" t="str">
            <v>C</v>
          </cell>
          <cell r="E53" t="str">
            <v>Chiều</v>
          </cell>
          <cell r="G53" t="str">
            <v>20/08/2018</v>
          </cell>
          <cell r="H53">
            <v>7</v>
          </cell>
          <cell r="I53" t="str">
            <v>A7-606</v>
          </cell>
        </row>
        <row r="54">
          <cell r="B54" t="str">
            <v>ĐIỆN TỬ 3</v>
          </cell>
          <cell r="C54" t="str">
            <v>Khu A</v>
          </cell>
          <cell r="D54" t="str">
            <v>S</v>
          </cell>
          <cell r="E54" t="str">
            <v>Sáng</v>
          </cell>
          <cell r="G54" t="str">
            <v>20/08/2018</v>
          </cell>
          <cell r="H54">
            <v>7</v>
          </cell>
          <cell r="I54" t="str">
            <v>A7-607</v>
          </cell>
        </row>
        <row r="55">
          <cell r="B55" t="str">
            <v>ĐIỆN TỬ 4</v>
          </cell>
          <cell r="C55" t="str">
            <v>Khu A</v>
          </cell>
          <cell r="D55" t="str">
            <v>C</v>
          </cell>
          <cell r="E55" t="str">
            <v>Chiều</v>
          </cell>
          <cell r="G55" t="str">
            <v>20/08/2018</v>
          </cell>
          <cell r="H55">
            <v>7</v>
          </cell>
          <cell r="I55" t="str">
            <v>A7-607</v>
          </cell>
        </row>
        <row r="56">
          <cell r="B56" t="str">
            <v>ĐIỆN TỬ 5</v>
          </cell>
          <cell r="C56" t="str">
            <v>Khu A</v>
          </cell>
          <cell r="D56" t="str">
            <v>S</v>
          </cell>
          <cell r="E56" t="str">
            <v>Sáng</v>
          </cell>
          <cell r="G56" t="str">
            <v>20/08/2018</v>
          </cell>
          <cell r="H56">
            <v>7</v>
          </cell>
          <cell r="I56" t="str">
            <v>A7-602</v>
          </cell>
        </row>
        <row r="57">
          <cell r="B57" t="str">
            <v>ĐIỆN TỬ 6</v>
          </cell>
          <cell r="C57" t="str">
            <v>Khu A</v>
          </cell>
          <cell r="D57" t="str">
            <v>C</v>
          </cell>
          <cell r="E57" t="str">
            <v>Chiều</v>
          </cell>
          <cell r="G57" t="str">
            <v>20/08/2018</v>
          </cell>
          <cell r="H57">
            <v>7</v>
          </cell>
          <cell r="I57" t="str">
            <v>A7-602</v>
          </cell>
        </row>
        <row r="58">
          <cell r="B58" t="str">
            <v>ĐIỆN TỬ 7</v>
          </cell>
          <cell r="C58" t="str">
            <v>Khu A</v>
          </cell>
          <cell r="D58" t="str">
            <v>C</v>
          </cell>
          <cell r="E58" t="str">
            <v>Chiều</v>
          </cell>
          <cell r="G58" t="str">
            <v>20/08/2018</v>
          </cell>
          <cell r="H58">
            <v>7</v>
          </cell>
          <cell r="I58" t="str">
            <v>A9-308</v>
          </cell>
        </row>
        <row r="59">
          <cell r="B59" t="str">
            <v>KHMT 1</v>
          </cell>
          <cell r="C59" t="str">
            <v>Khu A</v>
          </cell>
          <cell r="D59" t="str">
            <v>C</v>
          </cell>
          <cell r="E59" t="str">
            <v>Chiều</v>
          </cell>
          <cell r="G59" t="str">
            <v>20/08/2018</v>
          </cell>
          <cell r="H59">
            <v>7</v>
          </cell>
          <cell r="I59" t="str">
            <v>A9-408</v>
          </cell>
        </row>
        <row r="60">
          <cell r="B60" t="str">
            <v>KHMT 2</v>
          </cell>
          <cell r="C60" t="str">
            <v>Khu A</v>
          </cell>
          <cell r="D60" t="str">
            <v>S</v>
          </cell>
          <cell r="E60" t="str">
            <v>Sáng</v>
          </cell>
          <cell r="G60" t="str">
            <v>20/08/2018</v>
          </cell>
          <cell r="H60">
            <v>7</v>
          </cell>
          <cell r="I60" t="str">
            <v>A9-408</v>
          </cell>
        </row>
        <row r="61">
          <cell r="B61" t="str">
            <v>KHMT 3</v>
          </cell>
          <cell r="C61" t="str">
            <v>Khu A</v>
          </cell>
          <cell r="D61" t="str">
            <v>C</v>
          </cell>
          <cell r="E61" t="str">
            <v>Chiều</v>
          </cell>
          <cell r="G61" t="str">
            <v>20/08/2018</v>
          </cell>
          <cell r="H61">
            <v>7</v>
          </cell>
          <cell r="I61" t="str">
            <v>A9-401</v>
          </cell>
        </row>
        <row r="62">
          <cell r="B62" t="str">
            <v>KHMT 4</v>
          </cell>
          <cell r="C62" t="str">
            <v>Khu A</v>
          </cell>
          <cell r="D62" t="str">
            <v>S</v>
          </cell>
          <cell r="E62" t="str">
            <v>Sáng</v>
          </cell>
          <cell r="G62" t="str">
            <v>20/08/2018</v>
          </cell>
          <cell r="H62">
            <v>7</v>
          </cell>
          <cell r="I62" t="str">
            <v>A9-401</v>
          </cell>
        </row>
        <row r="63">
          <cell r="B63" t="str">
            <v>HTTT 1</v>
          </cell>
          <cell r="C63" t="str">
            <v>Khu A</v>
          </cell>
          <cell r="D63" t="str">
            <v>S</v>
          </cell>
          <cell r="E63" t="str">
            <v>Sáng</v>
          </cell>
          <cell r="G63" t="str">
            <v>20/08/2018</v>
          </cell>
          <cell r="H63">
            <v>7</v>
          </cell>
          <cell r="I63" t="str">
            <v>A8-501</v>
          </cell>
        </row>
        <row r="64">
          <cell r="B64" t="str">
            <v>HTTT 2</v>
          </cell>
          <cell r="C64" t="str">
            <v>Khu A</v>
          </cell>
          <cell r="D64" t="str">
            <v>C</v>
          </cell>
          <cell r="E64" t="str">
            <v>Chiều</v>
          </cell>
          <cell r="G64" t="str">
            <v>20/08/2018</v>
          </cell>
          <cell r="H64">
            <v>7</v>
          </cell>
          <cell r="I64" t="str">
            <v>A8-501</v>
          </cell>
        </row>
        <row r="65">
          <cell r="B65" t="str">
            <v>KTPM 1</v>
          </cell>
          <cell r="C65" t="str">
            <v>Khu A</v>
          </cell>
          <cell r="D65" t="str">
            <v>C</v>
          </cell>
          <cell r="E65" t="str">
            <v>Chiều</v>
          </cell>
          <cell r="G65" t="str">
            <v>20/08/2018</v>
          </cell>
          <cell r="H65">
            <v>7</v>
          </cell>
          <cell r="I65" t="str">
            <v>A8-502</v>
          </cell>
        </row>
        <row r="66">
          <cell r="B66" t="str">
            <v>KTPM 2</v>
          </cell>
          <cell r="C66" t="str">
            <v>Khu A</v>
          </cell>
          <cell r="D66" t="str">
            <v>S</v>
          </cell>
          <cell r="E66" t="str">
            <v>Sáng</v>
          </cell>
          <cell r="G66" t="str">
            <v>20/08/2018</v>
          </cell>
          <cell r="H66">
            <v>7</v>
          </cell>
          <cell r="I66" t="str">
            <v>A8-502</v>
          </cell>
        </row>
        <row r="67">
          <cell r="B67" t="str">
            <v>KTPM 3</v>
          </cell>
          <cell r="C67" t="str">
            <v>Khu A</v>
          </cell>
          <cell r="D67" t="str">
            <v>C</v>
          </cell>
          <cell r="E67" t="str">
            <v>Chiều</v>
          </cell>
          <cell r="G67" t="str">
            <v>20/08/2018</v>
          </cell>
          <cell r="H67">
            <v>7</v>
          </cell>
          <cell r="I67" t="str">
            <v>A9-301</v>
          </cell>
        </row>
        <row r="68">
          <cell r="B68" t="str">
            <v>KTPM 4</v>
          </cell>
          <cell r="C68" t="str">
            <v>Khu A</v>
          </cell>
          <cell r="D68" t="str">
            <v>S</v>
          </cell>
          <cell r="E68" t="str">
            <v>Sáng</v>
          </cell>
          <cell r="G68" t="str">
            <v>20/08/2018</v>
          </cell>
          <cell r="H68">
            <v>7</v>
          </cell>
          <cell r="I68" t="str">
            <v>A9-301</v>
          </cell>
        </row>
        <row r="69">
          <cell r="B69" t="str">
            <v>KTPM 5</v>
          </cell>
          <cell r="C69" t="str">
            <v>Khu A</v>
          </cell>
          <cell r="D69" t="str">
            <v>C</v>
          </cell>
          <cell r="E69" t="str">
            <v>Chiều</v>
          </cell>
          <cell r="G69" t="str">
            <v>20/08/2018</v>
          </cell>
          <cell r="H69">
            <v>7</v>
          </cell>
          <cell r="I69" t="str">
            <v>A9-302</v>
          </cell>
        </row>
        <row r="70">
          <cell r="B70" t="str">
            <v>KTPM 6</v>
          </cell>
          <cell r="C70" t="str">
            <v>Khu A</v>
          </cell>
          <cell r="D70" t="str">
            <v>S</v>
          </cell>
          <cell r="E70" t="str">
            <v>Sáng</v>
          </cell>
          <cell r="G70" t="str">
            <v>20/08/2018</v>
          </cell>
          <cell r="H70">
            <v>7</v>
          </cell>
          <cell r="I70" t="str">
            <v>A9-302</v>
          </cell>
        </row>
        <row r="71">
          <cell r="B71" t="str">
            <v>CNTT 1</v>
          </cell>
          <cell r="C71" t="str">
            <v>Khu A</v>
          </cell>
          <cell r="D71" t="str">
            <v>C</v>
          </cell>
          <cell r="E71" t="str">
            <v>Chiều</v>
          </cell>
          <cell r="G71" t="str">
            <v>20/08/2018</v>
          </cell>
          <cell r="H71">
            <v>7</v>
          </cell>
          <cell r="I71" t="str">
            <v>A9-402</v>
          </cell>
        </row>
        <row r="72">
          <cell r="B72" t="str">
            <v>CNTT 2</v>
          </cell>
          <cell r="C72" t="str">
            <v>Khu A</v>
          </cell>
          <cell r="D72" t="str">
            <v>S</v>
          </cell>
          <cell r="E72" t="str">
            <v>Sáng</v>
          </cell>
          <cell r="G72" t="str">
            <v>20/08/2018</v>
          </cell>
          <cell r="H72">
            <v>7</v>
          </cell>
          <cell r="I72" t="str">
            <v>A9-402</v>
          </cell>
        </row>
        <row r="73">
          <cell r="B73" t="str">
            <v>CNTT 3</v>
          </cell>
          <cell r="C73" t="str">
            <v>Khu A</v>
          </cell>
          <cell r="D73" t="str">
            <v>S</v>
          </cell>
          <cell r="E73" t="str">
            <v>Sáng</v>
          </cell>
          <cell r="G73" t="str">
            <v>20/08/2018</v>
          </cell>
          <cell r="H73">
            <v>7</v>
          </cell>
          <cell r="I73" t="str">
            <v>A9-308</v>
          </cell>
        </row>
        <row r="74">
          <cell r="B74" t="str">
            <v>KẾ TOÁN 1</v>
          </cell>
          <cell r="C74" t="str">
            <v>Khu B</v>
          </cell>
          <cell r="D74" t="str">
            <v>C</v>
          </cell>
          <cell r="E74" t="str">
            <v>Chiều</v>
          </cell>
          <cell r="G74" t="str">
            <v>20/08/2018</v>
          </cell>
          <cell r="H74">
            <v>7</v>
          </cell>
          <cell r="I74" t="str">
            <v>B3-202</v>
          </cell>
        </row>
        <row r="75">
          <cell r="B75" t="str">
            <v>KẾ TOÁN 2</v>
          </cell>
          <cell r="C75" t="str">
            <v>Khu B</v>
          </cell>
          <cell r="D75" t="str">
            <v>S</v>
          </cell>
          <cell r="E75" t="str">
            <v>Sáng</v>
          </cell>
          <cell r="G75" t="str">
            <v>20/08/2018</v>
          </cell>
          <cell r="H75">
            <v>7</v>
          </cell>
          <cell r="I75" t="str">
            <v>B3-202</v>
          </cell>
        </row>
        <row r="76">
          <cell r="B76" t="str">
            <v>KẾ TOÁN 3</v>
          </cell>
          <cell r="C76" t="str">
            <v>Khu B</v>
          </cell>
          <cell r="D76" t="str">
            <v>C</v>
          </cell>
          <cell r="E76" t="str">
            <v>Chiều</v>
          </cell>
          <cell r="G76" t="str">
            <v>20/08/2018</v>
          </cell>
          <cell r="H76">
            <v>7</v>
          </cell>
          <cell r="I76" t="str">
            <v>B3-406</v>
          </cell>
        </row>
        <row r="77">
          <cell r="B77" t="str">
            <v>KẾ TOÁN 4</v>
          </cell>
          <cell r="C77" t="str">
            <v>Khu B</v>
          </cell>
          <cell r="D77" t="str">
            <v>S</v>
          </cell>
          <cell r="E77" t="str">
            <v>Sáng</v>
          </cell>
          <cell r="G77" t="str">
            <v>20/08/2018</v>
          </cell>
          <cell r="H77">
            <v>7</v>
          </cell>
          <cell r="I77" t="str">
            <v>B3-406</v>
          </cell>
        </row>
        <row r="78">
          <cell r="B78" t="str">
            <v>KẾ TOÁN 5</v>
          </cell>
          <cell r="C78" t="str">
            <v>Khu B</v>
          </cell>
          <cell r="D78" t="str">
            <v>C</v>
          </cell>
          <cell r="E78" t="str">
            <v>Chiều</v>
          </cell>
          <cell r="G78" t="str">
            <v>20/08/2018</v>
          </cell>
          <cell r="H78">
            <v>7</v>
          </cell>
          <cell r="I78" t="str">
            <v>B3-302</v>
          </cell>
        </row>
        <row r="79">
          <cell r="B79" t="str">
            <v>KẾ TOÁN 6</v>
          </cell>
          <cell r="C79" t="str">
            <v>Khu B</v>
          </cell>
          <cell r="D79" t="str">
            <v>S</v>
          </cell>
          <cell r="E79" t="str">
            <v>Sáng</v>
          </cell>
          <cell r="G79" t="str">
            <v>20/08/2018</v>
          </cell>
          <cell r="H79">
            <v>7</v>
          </cell>
          <cell r="I79" t="str">
            <v>B3-302</v>
          </cell>
        </row>
        <row r="80">
          <cell r="B80" t="str">
            <v>KẾ TOÁN 7</v>
          </cell>
          <cell r="C80" t="str">
            <v>Khu B</v>
          </cell>
          <cell r="D80" t="str">
            <v>C</v>
          </cell>
          <cell r="E80" t="str">
            <v>Chiều</v>
          </cell>
          <cell r="G80" t="str">
            <v>20/08/2018</v>
          </cell>
          <cell r="H80">
            <v>7</v>
          </cell>
          <cell r="I80" t="str">
            <v>B3-301</v>
          </cell>
        </row>
        <row r="81">
          <cell r="B81" t="str">
            <v>KẾ TOÁN 8</v>
          </cell>
          <cell r="C81" t="str">
            <v>Khu B</v>
          </cell>
          <cell r="D81" t="str">
            <v>S</v>
          </cell>
          <cell r="E81" t="str">
            <v>Sáng</v>
          </cell>
          <cell r="G81" t="str">
            <v>20/08/2018</v>
          </cell>
          <cell r="H81">
            <v>7</v>
          </cell>
          <cell r="I81" t="str">
            <v>B3-301</v>
          </cell>
        </row>
        <row r="82">
          <cell r="B82" t="str">
            <v>KIỂM TOÁN 1</v>
          </cell>
          <cell r="C82" t="str">
            <v>Khu B</v>
          </cell>
          <cell r="D82" t="str">
            <v>S</v>
          </cell>
          <cell r="E82" t="str">
            <v>Sáng</v>
          </cell>
          <cell r="G82" t="str">
            <v>20/08/2018</v>
          </cell>
          <cell r="H82">
            <v>7</v>
          </cell>
          <cell r="I82" t="str">
            <v>B3-405</v>
          </cell>
        </row>
        <row r="83">
          <cell r="B83" t="str">
            <v>KIỂM TOÁN 2</v>
          </cell>
          <cell r="C83" t="str">
            <v>Khu B</v>
          </cell>
          <cell r="D83" t="str">
            <v>C</v>
          </cell>
          <cell r="E83" t="str">
            <v>Chiều</v>
          </cell>
          <cell r="G83" t="str">
            <v>20/08/2018</v>
          </cell>
          <cell r="H83">
            <v>7</v>
          </cell>
          <cell r="I83" t="str">
            <v>B3-405</v>
          </cell>
        </row>
        <row r="84">
          <cell r="B84" t="str">
            <v>TC-NH 1</v>
          </cell>
          <cell r="C84" t="str">
            <v>Khu A</v>
          </cell>
          <cell r="D84" t="str">
            <v>S</v>
          </cell>
          <cell r="E84" t="str">
            <v>Sáng</v>
          </cell>
          <cell r="G84" t="str">
            <v>20/08/2018</v>
          </cell>
          <cell r="H84">
            <v>7</v>
          </cell>
          <cell r="I84" t="str">
            <v>A10-701</v>
          </cell>
        </row>
        <row r="85">
          <cell r="B85" t="str">
            <v>TC-NH 2</v>
          </cell>
          <cell r="C85" t="str">
            <v>Khu A</v>
          </cell>
          <cell r="D85" t="str">
            <v>C</v>
          </cell>
          <cell r="E85" t="str">
            <v>Chiều</v>
          </cell>
          <cell r="G85" t="str">
            <v>20/08/2018</v>
          </cell>
          <cell r="H85">
            <v>7</v>
          </cell>
          <cell r="I85" t="str">
            <v>A10-701</v>
          </cell>
        </row>
        <row r="86">
          <cell r="B86" t="str">
            <v>TC-NH 3</v>
          </cell>
          <cell r="C86" t="str">
            <v>Khu A</v>
          </cell>
          <cell r="D86" t="str">
            <v>S</v>
          </cell>
          <cell r="E86" t="str">
            <v>Sáng</v>
          </cell>
          <cell r="G86" t="str">
            <v>20/08/2018</v>
          </cell>
          <cell r="H86">
            <v>7</v>
          </cell>
          <cell r="I86" t="str">
            <v>A9-204</v>
          </cell>
        </row>
        <row r="87">
          <cell r="B87" t="str">
            <v>QTKD 1</v>
          </cell>
          <cell r="C87" t="str">
            <v>Khu A</v>
          </cell>
          <cell r="D87" t="str">
            <v>C</v>
          </cell>
          <cell r="E87" t="str">
            <v>Chiều</v>
          </cell>
          <cell r="G87" t="str">
            <v>20/08/2018</v>
          </cell>
          <cell r="H87">
            <v>7</v>
          </cell>
          <cell r="I87" t="str">
            <v>A10-702</v>
          </cell>
        </row>
        <row r="88">
          <cell r="B88" t="str">
            <v>QTKD 2</v>
          </cell>
          <cell r="C88" t="str">
            <v>Khu A</v>
          </cell>
          <cell r="D88" t="str">
            <v>S</v>
          </cell>
          <cell r="E88" t="str">
            <v>Sáng</v>
          </cell>
          <cell r="G88" t="str">
            <v>20/08/2018</v>
          </cell>
          <cell r="H88">
            <v>7</v>
          </cell>
          <cell r="I88" t="str">
            <v>A10-702</v>
          </cell>
        </row>
        <row r="89">
          <cell r="B89" t="str">
            <v>QTKD 3</v>
          </cell>
          <cell r="C89" t="str">
            <v>Khu A</v>
          </cell>
          <cell r="D89" t="str">
            <v>C</v>
          </cell>
          <cell r="E89" t="str">
            <v>Chiều</v>
          </cell>
          <cell r="G89" t="str">
            <v>20/08/2018</v>
          </cell>
          <cell r="H89">
            <v>7</v>
          </cell>
          <cell r="I89" t="str">
            <v>A10-703</v>
          </cell>
        </row>
        <row r="90">
          <cell r="B90" t="str">
            <v>QTKD 4</v>
          </cell>
          <cell r="C90" t="str">
            <v>Khu A</v>
          </cell>
          <cell r="D90" t="str">
            <v>S</v>
          </cell>
          <cell r="E90" t="str">
            <v>Sáng</v>
          </cell>
          <cell r="G90" t="str">
            <v>20/08/2018</v>
          </cell>
          <cell r="H90">
            <v>7</v>
          </cell>
          <cell r="I90" t="str">
            <v>A10-703</v>
          </cell>
        </row>
        <row r="91">
          <cell r="B91" t="str">
            <v>QTKD 5</v>
          </cell>
          <cell r="C91" t="str">
            <v>Khu A</v>
          </cell>
          <cell r="D91" t="str">
            <v>C</v>
          </cell>
          <cell r="E91" t="str">
            <v>Chiều</v>
          </cell>
          <cell r="G91" t="str">
            <v>20/08/2018</v>
          </cell>
          <cell r="H91">
            <v>7</v>
          </cell>
          <cell r="I91" t="str">
            <v>A10-703</v>
          </cell>
        </row>
        <row r="92">
          <cell r="B92" t="str">
            <v>QTNL 1</v>
          </cell>
          <cell r="C92" t="str">
            <v>Khu A</v>
          </cell>
          <cell r="D92" t="str">
            <v>S</v>
          </cell>
          <cell r="E92" t="str">
            <v>Sáng</v>
          </cell>
          <cell r="G92" t="str">
            <v>20/08/2018</v>
          </cell>
          <cell r="H92">
            <v>7</v>
          </cell>
          <cell r="I92" t="str">
            <v>A10-803</v>
          </cell>
        </row>
        <row r="93">
          <cell r="B93" t="str">
            <v>QTNL 2</v>
          </cell>
          <cell r="C93" t="str">
            <v>Khu A</v>
          </cell>
          <cell r="D93" t="str">
            <v>C</v>
          </cell>
          <cell r="E93" t="str">
            <v>Chiều</v>
          </cell>
          <cell r="G93" t="str">
            <v>20/08/2018</v>
          </cell>
          <cell r="H93">
            <v>7</v>
          </cell>
          <cell r="I93" t="str">
            <v>A10-803</v>
          </cell>
        </row>
        <row r="94">
          <cell r="B94" t="str">
            <v>QTNL 3</v>
          </cell>
          <cell r="C94" t="str">
            <v>Khu A</v>
          </cell>
          <cell r="D94" t="str">
            <v>C</v>
          </cell>
          <cell r="E94" t="str">
            <v>Chiều</v>
          </cell>
          <cell r="G94" t="str">
            <v>20/08/2018</v>
          </cell>
          <cell r="H94">
            <v>7</v>
          </cell>
          <cell r="I94" t="str">
            <v>A9-204</v>
          </cell>
        </row>
        <row r="95">
          <cell r="B95" t="str">
            <v>QTKD DL 1</v>
          </cell>
          <cell r="C95" t="str">
            <v>Khu A</v>
          </cell>
          <cell r="D95" t="str">
            <v>S</v>
          </cell>
          <cell r="E95" t="str">
            <v>Sáng</v>
          </cell>
          <cell r="G95" t="str">
            <v>20/08/2018</v>
          </cell>
          <cell r="H95">
            <v>7</v>
          </cell>
          <cell r="I95" t="str">
            <v>A9-203</v>
          </cell>
        </row>
        <row r="96">
          <cell r="B96" t="str">
            <v>QTKD DL 2</v>
          </cell>
          <cell r="C96" t="str">
            <v>Khu A</v>
          </cell>
          <cell r="D96" t="str">
            <v>C</v>
          </cell>
          <cell r="E96" t="str">
            <v>Chiều</v>
          </cell>
          <cell r="G96" t="str">
            <v>20/08/2018</v>
          </cell>
          <cell r="H96">
            <v>7</v>
          </cell>
          <cell r="I96" t="str">
            <v>A9-203</v>
          </cell>
        </row>
        <row r="97">
          <cell r="B97" t="str">
            <v>QTKD DL 3</v>
          </cell>
          <cell r="C97" t="str">
            <v>Khu A</v>
          </cell>
          <cell r="D97" t="str">
            <v>S</v>
          </cell>
          <cell r="E97" t="str">
            <v>Sáng</v>
          </cell>
          <cell r="G97" t="str">
            <v>20/08/2018</v>
          </cell>
          <cell r="H97">
            <v>7</v>
          </cell>
          <cell r="I97" t="str">
            <v>A8-303</v>
          </cell>
        </row>
        <row r="98">
          <cell r="B98" t="str">
            <v>QTKD DL 4</v>
          </cell>
          <cell r="C98" t="str">
            <v>Khu A</v>
          </cell>
          <cell r="D98" t="str">
            <v>C</v>
          </cell>
          <cell r="E98" t="str">
            <v>Chiều</v>
          </cell>
          <cell r="G98" t="str">
            <v>20/08/2018</v>
          </cell>
          <cell r="H98">
            <v>7</v>
          </cell>
          <cell r="I98" t="str">
            <v>A8-303</v>
          </cell>
        </row>
        <row r="99">
          <cell r="B99" t="str">
            <v>QTVP 1</v>
          </cell>
          <cell r="C99" t="str">
            <v>Khu A</v>
          </cell>
          <cell r="D99" t="str">
            <v>S</v>
          </cell>
          <cell r="E99" t="str">
            <v>Sáng</v>
          </cell>
          <cell r="G99" t="str">
            <v>20/08/2018</v>
          </cell>
          <cell r="H99">
            <v>7</v>
          </cell>
          <cell r="I99" t="str">
            <v>A8-301</v>
          </cell>
        </row>
        <row r="100">
          <cell r="B100" t="str">
            <v>QTVP 2</v>
          </cell>
          <cell r="C100" t="str">
            <v>Khu A</v>
          </cell>
          <cell r="D100" t="str">
            <v>C</v>
          </cell>
          <cell r="E100" t="str">
            <v>Chiều</v>
          </cell>
          <cell r="G100" t="str">
            <v>20/08/2018</v>
          </cell>
          <cell r="H100">
            <v>7</v>
          </cell>
          <cell r="I100" t="str">
            <v>A8-301</v>
          </cell>
        </row>
        <row r="101">
          <cell r="B101" t="str">
            <v>HDDL 1</v>
          </cell>
          <cell r="C101" t="str">
            <v>Khu A</v>
          </cell>
          <cell r="D101" t="str">
            <v>S</v>
          </cell>
          <cell r="E101" t="str">
            <v>Sáng</v>
          </cell>
          <cell r="G101" t="str">
            <v>20/08/2018</v>
          </cell>
          <cell r="H101">
            <v>7</v>
          </cell>
          <cell r="I101" t="str">
            <v>A8-302</v>
          </cell>
        </row>
        <row r="102">
          <cell r="B102" t="str">
            <v>HDDL 2</v>
          </cell>
          <cell r="C102" t="str">
            <v>Khu A</v>
          </cell>
          <cell r="D102" t="str">
            <v>C</v>
          </cell>
          <cell r="E102" t="str">
            <v>Chiều</v>
          </cell>
          <cell r="G102" t="str">
            <v>20/08/2018</v>
          </cell>
          <cell r="H102">
            <v>7</v>
          </cell>
          <cell r="I102" t="str">
            <v>A8-302</v>
          </cell>
        </row>
        <row r="103">
          <cell r="B103" t="str">
            <v>CƠ KHÍ 1 CLC</v>
          </cell>
          <cell r="C103" t="str">
            <v>Khu A</v>
          </cell>
          <cell r="D103" t="str">
            <v>C</v>
          </cell>
          <cell r="E103" t="str">
            <v>Chiều</v>
          </cell>
          <cell r="G103" t="str">
            <v>20/08/2018</v>
          </cell>
          <cell r="H103">
            <v>7</v>
          </cell>
          <cell r="I103" t="str">
            <v>A1-1101</v>
          </cell>
        </row>
        <row r="104">
          <cell r="B104" t="str">
            <v>KTPM 1 CLC</v>
          </cell>
          <cell r="C104" t="str">
            <v>Khu A</v>
          </cell>
          <cell r="D104" t="str">
            <v>S</v>
          </cell>
          <cell r="E104" t="str">
            <v>Sáng</v>
          </cell>
          <cell r="G104" t="str">
            <v>20/08/2018</v>
          </cell>
          <cell r="H104">
            <v>7</v>
          </cell>
          <cell r="I104" t="str">
            <v>A1-1101</v>
          </cell>
        </row>
        <row r="105">
          <cell r="B105" t="str">
            <v>KT 1 CLC</v>
          </cell>
          <cell r="C105" t="str">
            <v>Khu A</v>
          </cell>
          <cell r="D105" t="str">
            <v>C</v>
          </cell>
          <cell r="E105" t="str">
            <v>Chiều</v>
          </cell>
          <cell r="G105" t="str">
            <v>20/08/2018</v>
          </cell>
          <cell r="H105">
            <v>7</v>
          </cell>
          <cell r="I105" t="str">
            <v>A1-1103</v>
          </cell>
        </row>
        <row r="106">
          <cell r="B106" t="str">
            <v>QTKD 1 CLC</v>
          </cell>
          <cell r="C106" t="str">
            <v>Khu A</v>
          </cell>
          <cell r="D106" t="str">
            <v>S</v>
          </cell>
          <cell r="E106" t="str">
            <v>Sáng</v>
          </cell>
          <cell r="G106" t="str">
            <v>20/08/2018</v>
          </cell>
          <cell r="H106">
            <v>7</v>
          </cell>
          <cell r="I106" t="str">
            <v>A1-1103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0"/>
      <sheetName val="K11"/>
      <sheetName val="K12"/>
    </sheetNames>
    <sheetDataSet>
      <sheetData sheetId="0" refreshError="1">
        <row r="3">
          <cell r="B3" t="str">
            <v>201810303106001</v>
          </cell>
          <cell r="C3" t="str">
            <v>0303106.1</v>
          </cell>
          <cell r="D3" t="str">
            <v>Các phương pháp phân tích trắc quang</v>
          </cell>
          <cell r="E3" t="str">
            <v>0303106</v>
          </cell>
          <cell r="F3" t="str">
            <v>2.0</v>
          </cell>
          <cell r="G3" t="str">
            <v>Đại học</v>
          </cell>
          <cell r="H3" t="str">
            <v>ĐH K10 (2015-2019)</v>
          </cell>
          <cell r="I3" t="str">
            <v>Học kỳ 1 năm học 2018 - 2019</v>
          </cell>
          <cell r="J3">
            <v>0</v>
          </cell>
          <cell r="K3" t="str">
            <v>Không mở</v>
          </cell>
        </row>
        <row r="4">
          <cell r="B4" t="str">
            <v>201810303106002</v>
          </cell>
          <cell r="C4" t="str">
            <v>0303106.2</v>
          </cell>
          <cell r="D4" t="str">
            <v>Các phương pháp phân tích trắc quang</v>
          </cell>
          <cell r="E4" t="str">
            <v>0303106</v>
          </cell>
          <cell r="F4" t="str">
            <v>2.0</v>
          </cell>
          <cell r="G4" t="str">
            <v>Đại học</v>
          </cell>
          <cell r="H4" t="str">
            <v>ĐH K10 (2015-2019)</v>
          </cell>
          <cell r="I4" t="str">
            <v>Học kỳ 1 năm học 2018 - 2019</v>
          </cell>
          <cell r="J4">
            <v>0</v>
          </cell>
          <cell r="K4" t="str">
            <v>Không mở</v>
          </cell>
        </row>
        <row r="5">
          <cell r="B5" t="str">
            <v>201810303106003</v>
          </cell>
          <cell r="C5" t="str">
            <v>0303106.3</v>
          </cell>
          <cell r="D5" t="str">
            <v>Các phương pháp phân tích trắc quang</v>
          </cell>
          <cell r="E5" t="str">
            <v>0303106</v>
          </cell>
          <cell r="F5" t="str">
            <v>2.0</v>
          </cell>
          <cell r="G5" t="str">
            <v>Đại học</v>
          </cell>
          <cell r="H5" t="str">
            <v>ĐH K10 (2015-2019)</v>
          </cell>
          <cell r="I5" t="str">
            <v>Học kỳ 1 năm học 2018 - 2019</v>
          </cell>
          <cell r="J5">
            <v>0</v>
          </cell>
          <cell r="K5" t="str">
            <v>Không mở</v>
          </cell>
        </row>
        <row r="6">
          <cell r="B6" t="str">
            <v>201810303208001</v>
          </cell>
          <cell r="C6" t="str">
            <v>0303208.1</v>
          </cell>
          <cell r="D6" t="str">
            <v>An toàn môi trường dầu khí</v>
          </cell>
          <cell r="E6" t="str">
            <v>0303208</v>
          </cell>
          <cell r="F6" t="str">
            <v>2.0</v>
          </cell>
          <cell r="G6" t="str">
            <v>Đại học</v>
          </cell>
          <cell r="H6" t="str">
            <v>ĐH K10 (2015-2019)</v>
          </cell>
          <cell r="I6" t="str">
            <v>Học kỳ 1 năm học 2018 - 2019</v>
          </cell>
          <cell r="J6">
            <v>61</v>
          </cell>
          <cell r="K6" t="str">
            <v>Mở</v>
          </cell>
        </row>
        <row r="7">
          <cell r="B7" t="str">
            <v>201810303208002</v>
          </cell>
          <cell r="C7" t="str">
            <v>0303208.2</v>
          </cell>
          <cell r="D7" t="str">
            <v>An toàn môi trường dầu khí</v>
          </cell>
          <cell r="E7" t="str">
            <v>0303208</v>
          </cell>
          <cell r="F7" t="str">
            <v>2.0</v>
          </cell>
          <cell r="G7" t="str">
            <v>Đại học</v>
          </cell>
          <cell r="H7" t="str">
            <v>ĐH K10 (2015-2019)</v>
          </cell>
          <cell r="I7" t="str">
            <v>Học kỳ 1 năm học 2018 - 2019</v>
          </cell>
          <cell r="J7">
            <v>49</v>
          </cell>
          <cell r="K7" t="str">
            <v>Mở</v>
          </cell>
        </row>
        <row r="8">
          <cell r="B8" t="str">
            <v>201810703102001</v>
          </cell>
          <cell r="C8" t="str">
            <v>0703102.1</v>
          </cell>
          <cell r="D8" t="str">
            <v>Bảo vệ rơ le và tự động hóa trong hệ thống điện</v>
          </cell>
          <cell r="E8" t="str">
            <v>0703102</v>
          </cell>
          <cell r="F8" t="str">
            <v>2.0</v>
          </cell>
          <cell r="G8" t="str">
            <v>Đại học</v>
          </cell>
          <cell r="H8" t="str">
            <v>ĐH K10 (2015-2019)</v>
          </cell>
          <cell r="I8" t="str">
            <v>Học kỳ 1 năm học 2018 - 2019</v>
          </cell>
          <cell r="J8">
            <v>1</v>
          </cell>
          <cell r="K8" t="str">
            <v>Không mở</v>
          </cell>
        </row>
        <row r="9">
          <cell r="B9" t="str">
            <v>201810703102002</v>
          </cell>
          <cell r="C9" t="str">
            <v>0703102.2</v>
          </cell>
          <cell r="D9" t="str">
            <v>Bảo vệ rơ le và tự động hóa trong hệ thống điện</v>
          </cell>
          <cell r="E9" t="str">
            <v>0703102</v>
          </cell>
          <cell r="F9" t="str">
            <v>2.0</v>
          </cell>
          <cell r="G9" t="str">
            <v>Đại học</v>
          </cell>
          <cell r="H9" t="str">
            <v>ĐH K10 (2015-2019)</v>
          </cell>
          <cell r="I9" t="str">
            <v>Học kỳ 1 năm học 2018 - 2019</v>
          </cell>
          <cell r="J9">
            <v>1</v>
          </cell>
          <cell r="K9" t="str">
            <v>Không mở</v>
          </cell>
        </row>
        <row r="10">
          <cell r="B10" t="str">
            <v>201810703102003</v>
          </cell>
          <cell r="C10" t="str">
            <v>0703102.3</v>
          </cell>
          <cell r="D10" t="str">
            <v>Bảo vệ rơ le và tự động hóa trong hệ thống điện</v>
          </cell>
          <cell r="E10" t="str">
            <v>0703102</v>
          </cell>
          <cell r="F10" t="str">
            <v>2.0</v>
          </cell>
          <cell r="G10" t="str">
            <v>Đại học</v>
          </cell>
          <cell r="H10" t="str">
            <v>ĐH K10 (2015-2019)</v>
          </cell>
          <cell r="I10" t="str">
            <v>Học kỳ 1 năm học 2018 - 2019</v>
          </cell>
          <cell r="J10">
            <v>0</v>
          </cell>
          <cell r="K10" t="str">
            <v>Không mở</v>
          </cell>
        </row>
        <row r="11">
          <cell r="B11" t="str">
            <v>201810703102004</v>
          </cell>
          <cell r="C11" t="str">
            <v>0703102.4</v>
          </cell>
          <cell r="D11" t="str">
            <v>Bảo vệ rơ le và tự động hóa trong hệ thống điện</v>
          </cell>
          <cell r="E11" t="str">
            <v>0703102</v>
          </cell>
          <cell r="F11" t="str">
            <v>2.0</v>
          </cell>
          <cell r="G11" t="str">
            <v>Đại học</v>
          </cell>
          <cell r="H11" t="str">
            <v>ĐH K10 (2015-2019)</v>
          </cell>
          <cell r="I11" t="str">
            <v>Học kỳ 1 năm học 2018 - 2019</v>
          </cell>
          <cell r="J11">
            <v>2</v>
          </cell>
          <cell r="K11" t="str">
            <v>Không mở</v>
          </cell>
        </row>
        <row r="12">
          <cell r="B12" t="str">
            <v>201810703102005</v>
          </cell>
          <cell r="C12" t="str">
            <v>0703102.5</v>
          </cell>
          <cell r="D12" t="str">
            <v>Bảo vệ rơ le và tự động hóa trong hệ thống điện</v>
          </cell>
          <cell r="E12" t="str">
            <v>0703102</v>
          </cell>
          <cell r="F12" t="str">
            <v>2.0</v>
          </cell>
          <cell r="G12" t="str">
            <v>Đại học</v>
          </cell>
          <cell r="H12" t="str">
            <v>ĐH K10 (2015-2019)</v>
          </cell>
          <cell r="I12" t="str">
            <v>Học kỳ 1 năm học 2018 - 2019</v>
          </cell>
          <cell r="J12">
            <v>0</v>
          </cell>
          <cell r="K12" t="str">
            <v>Không mở</v>
          </cell>
        </row>
        <row r="13">
          <cell r="B13" t="str">
            <v>201810703102006</v>
          </cell>
          <cell r="C13" t="str">
            <v>0703102.6</v>
          </cell>
          <cell r="D13" t="str">
            <v>Bảo vệ rơ le và tự động hóa trong hệ thống điện</v>
          </cell>
          <cell r="E13" t="str">
            <v>0703102</v>
          </cell>
          <cell r="F13" t="str">
            <v>2.0</v>
          </cell>
          <cell r="G13" t="str">
            <v>Đại học</v>
          </cell>
          <cell r="H13" t="str">
            <v>ĐH K10 (2015-2019)</v>
          </cell>
          <cell r="I13" t="str">
            <v>Học kỳ 1 năm học 2018 - 2019</v>
          </cell>
          <cell r="J13">
            <v>0</v>
          </cell>
          <cell r="K13" t="str">
            <v>Không mở</v>
          </cell>
        </row>
        <row r="14">
          <cell r="B14" t="str">
            <v>201810703102007</v>
          </cell>
          <cell r="C14" t="str">
            <v>0703102.7</v>
          </cell>
          <cell r="D14" t="str">
            <v>Bảo vệ rơ le và tự động hóa trong hệ thống điện</v>
          </cell>
          <cell r="E14" t="str">
            <v>0703102</v>
          </cell>
          <cell r="F14" t="str">
            <v>2.0</v>
          </cell>
          <cell r="G14" t="str">
            <v>Đại học</v>
          </cell>
          <cell r="H14" t="str">
            <v>ĐH K10 (2015-2019)</v>
          </cell>
          <cell r="I14" t="str">
            <v>Học kỳ 1 năm học 2018 - 2019</v>
          </cell>
          <cell r="J14">
            <v>0</v>
          </cell>
          <cell r="K14" t="str">
            <v>Không mở</v>
          </cell>
        </row>
        <row r="15">
          <cell r="B15" t="str">
            <v>201810703102008</v>
          </cell>
          <cell r="C15" t="str">
            <v>0703102.8</v>
          </cell>
          <cell r="D15" t="str">
            <v>Bảo vệ rơ le và tự động hóa trong hệ thống điện</v>
          </cell>
          <cell r="E15" t="str">
            <v>0703102</v>
          </cell>
          <cell r="F15" t="str">
            <v>2.0</v>
          </cell>
          <cell r="G15" t="str">
            <v>Đại học</v>
          </cell>
          <cell r="H15" t="str">
            <v>ĐH K10 (2015-2019)</v>
          </cell>
          <cell r="I15" t="str">
            <v>Học kỳ 1 năm học 2018 - 2019</v>
          </cell>
          <cell r="J15">
            <v>0</v>
          </cell>
          <cell r="K15" t="str">
            <v>Không mở</v>
          </cell>
        </row>
        <row r="16">
          <cell r="B16" t="str">
            <v>201810303103001</v>
          </cell>
          <cell r="C16" t="str">
            <v>0303103.1</v>
          </cell>
          <cell r="D16" t="str">
            <v>Các hợp chất dị vòng</v>
          </cell>
          <cell r="E16" t="str">
            <v>0303103</v>
          </cell>
          <cell r="F16" t="str">
            <v>2.0</v>
          </cell>
          <cell r="G16" t="str">
            <v>Đại học</v>
          </cell>
          <cell r="H16" t="str">
            <v>ĐH K10 (2015-2019)</v>
          </cell>
          <cell r="I16" t="str">
            <v>Học kỳ 1 năm học 2018 - 2019</v>
          </cell>
          <cell r="J16">
            <v>0</v>
          </cell>
          <cell r="K16" t="str">
            <v>Không mở</v>
          </cell>
        </row>
        <row r="17">
          <cell r="B17" t="str">
            <v>201810303103002</v>
          </cell>
          <cell r="C17" t="str">
            <v>0303103.2</v>
          </cell>
          <cell r="D17" t="str">
            <v>Các hợp chất dị vòng</v>
          </cell>
          <cell r="E17" t="str">
            <v>0303103</v>
          </cell>
          <cell r="F17" t="str">
            <v>2.0</v>
          </cell>
          <cell r="G17" t="str">
            <v>Đại học</v>
          </cell>
          <cell r="H17" t="str">
            <v>ĐH K10 (2015-2019)</v>
          </cell>
          <cell r="I17" t="str">
            <v>Học kỳ 1 năm học 2018 - 2019</v>
          </cell>
          <cell r="J17">
            <v>0</v>
          </cell>
          <cell r="K17" t="str">
            <v>Không mở</v>
          </cell>
        </row>
        <row r="18">
          <cell r="B18" t="str">
            <v>201810303103003</v>
          </cell>
          <cell r="C18" t="str">
            <v>0303103.3</v>
          </cell>
          <cell r="D18" t="str">
            <v>Các hợp chất dị vòng</v>
          </cell>
          <cell r="E18" t="str">
            <v>0303103</v>
          </cell>
          <cell r="F18" t="str">
            <v>2.0</v>
          </cell>
          <cell r="G18" t="str">
            <v>Đại học</v>
          </cell>
          <cell r="H18" t="str">
            <v>ĐH K10 (2015-2019)</v>
          </cell>
          <cell r="I18" t="str">
            <v>Học kỳ 1 năm học 2018 - 2019</v>
          </cell>
          <cell r="J18">
            <v>37</v>
          </cell>
          <cell r="K18" t="str">
            <v>Mở</v>
          </cell>
        </row>
        <row r="19">
          <cell r="B19" t="str">
            <v>201810303103004</v>
          </cell>
          <cell r="C19" t="str">
            <v>0303103.4</v>
          </cell>
          <cell r="D19" t="str">
            <v>Các hợp chất dị vòng</v>
          </cell>
          <cell r="E19" t="str">
            <v>0303103</v>
          </cell>
          <cell r="F19" t="str">
            <v>2.0</v>
          </cell>
          <cell r="G19" t="str">
            <v>Đại học</v>
          </cell>
          <cell r="H19" t="str">
            <v>ĐH K10 (2015-2019)</v>
          </cell>
          <cell r="I19" t="str">
            <v>Học kỳ 1 năm học 2018 - 2019</v>
          </cell>
          <cell r="J19">
            <v>35</v>
          </cell>
          <cell r="K19" t="str">
            <v>Mở</v>
          </cell>
        </row>
        <row r="20">
          <cell r="B20" t="str">
            <v>201810503102001</v>
          </cell>
          <cell r="C20" t="str">
            <v>0503102.1</v>
          </cell>
          <cell r="D20" t="str">
            <v>Các phương pháp mô hình hóa</v>
          </cell>
          <cell r="E20" t="str">
            <v>0503102</v>
          </cell>
          <cell r="F20" t="str">
            <v>3.0</v>
          </cell>
          <cell r="G20" t="str">
            <v>Đại học</v>
          </cell>
          <cell r="H20" t="str">
            <v>ĐH K10 (2015-2019)</v>
          </cell>
          <cell r="I20" t="str">
            <v>Học kỳ 1 năm học 2018 - 2019</v>
          </cell>
          <cell r="J20">
            <v>44</v>
          </cell>
          <cell r="K20" t="str">
            <v>Mở</v>
          </cell>
        </row>
        <row r="21">
          <cell r="B21" t="str">
            <v>201810503102002</v>
          </cell>
          <cell r="C21" t="str">
            <v>0503102.2</v>
          </cell>
          <cell r="D21" t="str">
            <v>Các phương pháp mô hình hóa</v>
          </cell>
          <cell r="E21" t="str">
            <v>0503102</v>
          </cell>
          <cell r="F21" t="str">
            <v>3.0</v>
          </cell>
          <cell r="G21" t="str">
            <v>Đại học</v>
          </cell>
          <cell r="H21" t="str">
            <v>ĐH K10 (2015-2019)</v>
          </cell>
          <cell r="I21" t="str">
            <v>Học kỳ 1 năm học 2018 - 2019</v>
          </cell>
          <cell r="J21">
            <v>74</v>
          </cell>
          <cell r="K21" t="str">
            <v>Mở</v>
          </cell>
        </row>
        <row r="22">
          <cell r="B22" t="str">
            <v>201810503102003</v>
          </cell>
          <cell r="C22" t="str">
            <v>0503102.3</v>
          </cell>
          <cell r="D22" t="str">
            <v>Các phương pháp mô hình hóa</v>
          </cell>
          <cell r="E22" t="str">
            <v>0503102</v>
          </cell>
          <cell r="F22" t="str">
            <v>3.0</v>
          </cell>
          <cell r="G22" t="str">
            <v>Đại học</v>
          </cell>
          <cell r="H22" t="str">
            <v>ĐH K10 (2015-2019)</v>
          </cell>
          <cell r="I22" t="str">
            <v>Học kỳ 1 năm học 2018 - 2019</v>
          </cell>
          <cell r="J22">
            <v>50</v>
          </cell>
          <cell r="K22" t="str">
            <v>Mở</v>
          </cell>
        </row>
        <row r="23">
          <cell r="B23" t="str">
            <v>201810503102004</v>
          </cell>
          <cell r="C23" t="str">
            <v>0503102.4</v>
          </cell>
          <cell r="D23" t="str">
            <v>Các phương pháp mô hình hóa</v>
          </cell>
          <cell r="E23" t="str">
            <v>0503102</v>
          </cell>
          <cell r="F23" t="str">
            <v>3.0</v>
          </cell>
          <cell r="G23" t="str">
            <v>Đại học</v>
          </cell>
          <cell r="H23" t="str">
            <v>ĐH K10 (2015-2019)</v>
          </cell>
          <cell r="I23" t="str">
            <v>Học kỳ 1 năm học 2018 - 2019</v>
          </cell>
          <cell r="J23">
            <v>70</v>
          </cell>
          <cell r="K23" t="str">
            <v>Mở</v>
          </cell>
        </row>
        <row r="24">
          <cell r="B24" t="str">
            <v>201810503102005</v>
          </cell>
          <cell r="C24" t="str">
            <v>0503102.5</v>
          </cell>
          <cell r="D24" t="str">
            <v>Các phương pháp mô hình hóa</v>
          </cell>
          <cell r="E24" t="str">
            <v>0503102</v>
          </cell>
          <cell r="F24" t="str">
            <v>3.0</v>
          </cell>
          <cell r="G24" t="str">
            <v>Đại học</v>
          </cell>
          <cell r="H24" t="str">
            <v>ĐH K10 (2015-2019)</v>
          </cell>
          <cell r="I24" t="str">
            <v>Học kỳ 1 năm học 2018 - 2019</v>
          </cell>
          <cell r="J24">
            <v>56</v>
          </cell>
          <cell r="K24" t="str">
            <v>Mở</v>
          </cell>
        </row>
        <row r="25">
          <cell r="B25" t="str">
            <v>201810503102006</v>
          </cell>
          <cell r="C25" t="str">
            <v>0503102.6</v>
          </cell>
          <cell r="D25" t="str">
            <v>Các phương pháp mô hình hóa</v>
          </cell>
          <cell r="E25" t="str">
            <v>0503102</v>
          </cell>
          <cell r="F25" t="str">
            <v>3.0</v>
          </cell>
          <cell r="G25" t="str">
            <v>Đại học</v>
          </cell>
          <cell r="H25" t="str">
            <v>ĐH K10 (2015-2019)</v>
          </cell>
          <cell r="I25" t="str">
            <v>Học kỳ 1 năm học 2018 - 2019</v>
          </cell>
          <cell r="J25">
            <v>74</v>
          </cell>
          <cell r="K25" t="str">
            <v>Mở</v>
          </cell>
        </row>
        <row r="26">
          <cell r="B26" t="str">
            <v>201810303107001</v>
          </cell>
          <cell r="C26" t="str">
            <v>0303107.1</v>
          </cell>
          <cell r="D26" t="str">
            <v>Các phương pháp phân tích vật lý trong hóa hữu cơ</v>
          </cell>
          <cell r="E26" t="str">
            <v>0303107</v>
          </cell>
          <cell r="F26" t="str">
            <v>2.0</v>
          </cell>
          <cell r="G26" t="str">
            <v>Đại học</v>
          </cell>
          <cell r="H26" t="str">
            <v>ĐH K10 (2015-2019)</v>
          </cell>
          <cell r="I26" t="str">
            <v>Học kỳ 1 năm học 2018 - 2019</v>
          </cell>
          <cell r="J26">
            <v>0</v>
          </cell>
          <cell r="K26" t="str">
            <v>Không mở</v>
          </cell>
        </row>
        <row r="27">
          <cell r="B27" t="str">
            <v>201810303107002</v>
          </cell>
          <cell r="C27" t="str">
            <v>0303107.2</v>
          </cell>
          <cell r="D27" t="str">
            <v>Các phương pháp phân tích vật lý trong hóa hữu cơ</v>
          </cell>
          <cell r="E27" t="str">
            <v>0303107</v>
          </cell>
          <cell r="F27" t="str">
            <v>2.0</v>
          </cell>
          <cell r="G27" t="str">
            <v>Đại học</v>
          </cell>
          <cell r="H27" t="str">
            <v>ĐH K10 (2015-2019)</v>
          </cell>
          <cell r="I27" t="str">
            <v>Học kỳ 1 năm học 2018 - 2019</v>
          </cell>
          <cell r="J27">
            <v>0</v>
          </cell>
          <cell r="K27" t="str">
            <v>Không mở</v>
          </cell>
        </row>
        <row r="28">
          <cell r="B28" t="str">
            <v>201810303107003</v>
          </cell>
          <cell r="C28" t="str">
            <v>0303107.3</v>
          </cell>
          <cell r="D28" t="str">
            <v>Các phương pháp phân tích vật lý trong hóa hữu cơ</v>
          </cell>
          <cell r="E28" t="str">
            <v>0303107</v>
          </cell>
          <cell r="F28" t="str">
            <v>2.0</v>
          </cell>
          <cell r="G28" t="str">
            <v>Đại học</v>
          </cell>
          <cell r="H28" t="str">
            <v>ĐH K10 (2015-2019)</v>
          </cell>
          <cell r="I28" t="str">
            <v>Học kỳ 1 năm học 2018 - 2019</v>
          </cell>
          <cell r="J28">
            <v>37</v>
          </cell>
          <cell r="K28" t="str">
            <v>Mở</v>
          </cell>
        </row>
        <row r="29">
          <cell r="B29" t="str">
            <v>201810303107004</v>
          </cell>
          <cell r="C29" t="str">
            <v>0303107.4</v>
          </cell>
          <cell r="D29" t="str">
            <v>Các phương pháp phân tích vật lý trong hóa hữu cơ</v>
          </cell>
          <cell r="E29" t="str">
            <v>0303107</v>
          </cell>
          <cell r="F29" t="str">
            <v>2.0</v>
          </cell>
          <cell r="G29" t="str">
            <v>Đại học</v>
          </cell>
          <cell r="H29" t="str">
            <v>ĐH K10 (2015-2019)</v>
          </cell>
          <cell r="I29" t="str">
            <v>Học kỳ 1 năm học 2018 - 2019</v>
          </cell>
          <cell r="J29">
            <v>40</v>
          </cell>
          <cell r="K29" t="str">
            <v>Mở</v>
          </cell>
        </row>
        <row r="30">
          <cell r="B30" t="str">
            <v>201810303105001</v>
          </cell>
          <cell r="C30" t="str">
            <v>0303105.1</v>
          </cell>
          <cell r="D30" t="str">
            <v>Các PP phân tích quang học hiện đại</v>
          </cell>
          <cell r="E30" t="str">
            <v>0303105</v>
          </cell>
          <cell r="F30" t="str">
            <v>2.0</v>
          </cell>
          <cell r="G30" t="str">
            <v>Đại học</v>
          </cell>
          <cell r="H30" t="str">
            <v>ĐH K10 (2015-2019)</v>
          </cell>
          <cell r="I30" t="str">
            <v>Học kỳ 1 năm học 2018 - 2019</v>
          </cell>
          <cell r="J30">
            <v>40</v>
          </cell>
          <cell r="K30" t="str">
            <v>Mở</v>
          </cell>
        </row>
        <row r="31">
          <cell r="B31" t="str">
            <v>201810303108001</v>
          </cell>
          <cell r="C31" t="str">
            <v>0303108.1</v>
          </cell>
          <cell r="D31" t="str">
            <v>Các quá trình sản xuất cơ bản</v>
          </cell>
          <cell r="E31" t="str">
            <v>0303108</v>
          </cell>
          <cell r="F31" t="str">
            <v>2.0</v>
          </cell>
          <cell r="G31" t="str">
            <v>Đại học</v>
          </cell>
          <cell r="H31" t="str">
            <v>ĐH K10 (2015-2019)</v>
          </cell>
          <cell r="I31" t="str">
            <v>Học kỳ 1 năm học 2018 - 2019</v>
          </cell>
          <cell r="J31">
            <v>63</v>
          </cell>
          <cell r="K31" t="str">
            <v>Mở</v>
          </cell>
        </row>
        <row r="32">
          <cell r="B32" t="str">
            <v>201810303108002</v>
          </cell>
          <cell r="C32" t="str">
            <v>0303108.2</v>
          </cell>
          <cell r="D32" t="str">
            <v>Các quá trình sản xuất cơ bản</v>
          </cell>
          <cell r="E32" t="str">
            <v>0303108</v>
          </cell>
          <cell r="F32" t="str">
            <v>2.0</v>
          </cell>
          <cell r="G32" t="str">
            <v>Đại học</v>
          </cell>
          <cell r="H32" t="str">
            <v>ĐH K10 (2015-2019)</v>
          </cell>
          <cell r="I32" t="str">
            <v>Học kỳ 1 năm học 2018 - 2019</v>
          </cell>
          <cell r="J32">
            <v>26</v>
          </cell>
          <cell r="K32" t="str">
            <v>Mở</v>
          </cell>
        </row>
        <row r="33">
          <cell r="B33" t="str">
            <v>201810303209001</v>
          </cell>
          <cell r="C33" t="str">
            <v>0303209.1</v>
          </cell>
          <cell r="D33" t="str">
            <v>Các sản phẩm dầu khí</v>
          </cell>
          <cell r="E33" t="str">
            <v>0303209</v>
          </cell>
          <cell r="F33" t="str">
            <v>3.0</v>
          </cell>
          <cell r="G33" t="str">
            <v>Đại học</v>
          </cell>
          <cell r="H33" t="str">
            <v>ĐH K10 (2015-2019)</v>
          </cell>
          <cell r="I33" t="str">
            <v>Học kỳ 1 năm học 2018 - 2019</v>
          </cell>
          <cell r="J33">
            <v>55</v>
          </cell>
          <cell r="K33" t="str">
            <v>Mở</v>
          </cell>
        </row>
        <row r="34">
          <cell r="B34" t="str">
            <v>201810303209002</v>
          </cell>
          <cell r="C34" t="str">
            <v>0303209.2</v>
          </cell>
          <cell r="D34" t="str">
            <v>Các sản phẩm dầu khí</v>
          </cell>
          <cell r="E34" t="str">
            <v>0303209</v>
          </cell>
          <cell r="F34" t="str">
            <v>3.0</v>
          </cell>
          <cell r="G34" t="str">
            <v>Đại học</v>
          </cell>
          <cell r="H34" t="str">
            <v>ĐH K10 (2015-2019)</v>
          </cell>
          <cell r="I34" t="str">
            <v>Học kỳ 1 năm học 2018 - 2019</v>
          </cell>
          <cell r="J34">
            <v>49</v>
          </cell>
          <cell r="K34" t="str">
            <v>Mở</v>
          </cell>
        </row>
        <row r="35">
          <cell r="B35" t="str">
            <v>201810203104001</v>
          </cell>
          <cell r="C35" t="str">
            <v>0203104.1</v>
          </cell>
          <cell r="D35" t="str">
            <v>Chẩn đoán kỹ thuật và kiểm định ô tô</v>
          </cell>
          <cell r="E35" t="str">
            <v>0203104</v>
          </cell>
          <cell r="F35" t="str">
            <v>3.0</v>
          </cell>
          <cell r="G35" t="str">
            <v>Đại học</v>
          </cell>
          <cell r="H35" t="str">
            <v>ĐH K10 (2015-2019)</v>
          </cell>
          <cell r="I35" t="str">
            <v>Học kỳ 1 năm học 2018 - 2019</v>
          </cell>
          <cell r="J35">
            <v>75</v>
          </cell>
          <cell r="K35" t="str">
            <v>Mở</v>
          </cell>
        </row>
        <row r="36">
          <cell r="B36" t="str">
            <v>201810203104002</v>
          </cell>
          <cell r="C36" t="str">
            <v>0203104.2</v>
          </cell>
          <cell r="D36" t="str">
            <v>Chẩn đoán kỹ thuật và kiểm định ô tô</v>
          </cell>
          <cell r="E36" t="str">
            <v>0203104</v>
          </cell>
          <cell r="F36" t="str">
            <v>3.0</v>
          </cell>
          <cell r="G36" t="str">
            <v>Đại học</v>
          </cell>
          <cell r="H36" t="str">
            <v>ĐH K10 (2015-2019)</v>
          </cell>
          <cell r="I36" t="str">
            <v>Học kỳ 1 năm học 2018 - 2019</v>
          </cell>
          <cell r="J36">
            <v>69</v>
          </cell>
          <cell r="K36" t="str">
            <v>Mở</v>
          </cell>
        </row>
        <row r="37">
          <cell r="B37" t="str">
            <v>201810203104003</v>
          </cell>
          <cell r="C37" t="str">
            <v>0203104.3</v>
          </cell>
          <cell r="D37" t="str">
            <v>Chẩn đoán kỹ thuật và kiểm định ô tô</v>
          </cell>
          <cell r="E37" t="str">
            <v>0203104</v>
          </cell>
          <cell r="F37" t="str">
            <v>3.0</v>
          </cell>
          <cell r="G37" t="str">
            <v>Đại học</v>
          </cell>
          <cell r="H37" t="str">
            <v>ĐH K10 (2015-2019)</v>
          </cell>
          <cell r="I37" t="str">
            <v>Học kỳ 1 năm học 2018 - 2019</v>
          </cell>
          <cell r="J37">
            <v>74</v>
          </cell>
          <cell r="K37" t="str">
            <v>Mở</v>
          </cell>
        </row>
        <row r="38">
          <cell r="B38" t="str">
            <v>201810203104004</v>
          </cell>
          <cell r="C38" t="str">
            <v>0203104.4</v>
          </cell>
          <cell r="D38" t="str">
            <v>Chẩn đoán kỹ thuật và kiểm định ô tô</v>
          </cell>
          <cell r="E38" t="str">
            <v>0203104</v>
          </cell>
          <cell r="F38" t="str">
            <v>3.0</v>
          </cell>
          <cell r="G38" t="str">
            <v>Đại học</v>
          </cell>
          <cell r="H38" t="str">
            <v>ĐH K10 (2015-2019)</v>
          </cell>
          <cell r="I38" t="str">
            <v>Học kỳ 1 năm học 2018 - 2019</v>
          </cell>
          <cell r="J38">
            <v>54</v>
          </cell>
          <cell r="K38" t="str">
            <v>Mở</v>
          </cell>
        </row>
        <row r="39">
          <cell r="B39" t="str">
            <v>201810203104005</v>
          </cell>
          <cell r="C39" t="str">
            <v>0203104.5</v>
          </cell>
          <cell r="D39" t="str">
            <v>Chẩn đoán kỹ thuật và kiểm định ô tô</v>
          </cell>
          <cell r="E39" t="str">
            <v>0203104</v>
          </cell>
          <cell r="F39" t="str">
            <v>3.0</v>
          </cell>
          <cell r="G39" t="str">
            <v>Đại học</v>
          </cell>
          <cell r="H39" t="str">
            <v>ĐH K10 (2015-2019)</v>
          </cell>
          <cell r="I39" t="str">
            <v>Học kỳ 1 năm học 2018 - 2019</v>
          </cell>
          <cell r="J39">
            <v>51</v>
          </cell>
          <cell r="K39" t="str">
            <v>Mở</v>
          </cell>
        </row>
        <row r="40">
          <cell r="B40" t="str">
            <v>201810203104006</v>
          </cell>
          <cell r="C40" t="str">
            <v>0203104.6</v>
          </cell>
          <cell r="D40" t="str">
            <v>Chẩn đoán kỹ thuật và kiểm định ô tô</v>
          </cell>
          <cell r="E40" t="str">
            <v>0203104</v>
          </cell>
          <cell r="F40" t="str">
            <v>3.0</v>
          </cell>
          <cell r="G40" t="str">
            <v>Đại học</v>
          </cell>
          <cell r="H40" t="str">
            <v>ĐH K10 (2015-2019)</v>
          </cell>
          <cell r="I40" t="str">
            <v>Học kỳ 1 năm học 2018 - 2019</v>
          </cell>
          <cell r="J40">
            <v>21</v>
          </cell>
          <cell r="K40" t="str">
            <v>Mở</v>
          </cell>
        </row>
        <row r="41">
          <cell r="B41" t="str">
            <v>201810703105001</v>
          </cell>
          <cell r="C41" t="str">
            <v>0703105.1</v>
          </cell>
          <cell r="D41" t="str">
            <v>Chất lượng điện năng</v>
          </cell>
          <cell r="E41" t="str">
            <v>0703105</v>
          </cell>
          <cell r="F41" t="str">
            <v>2.0</v>
          </cell>
          <cell r="G41" t="str">
            <v>Đại học</v>
          </cell>
          <cell r="H41" t="str">
            <v>ĐH K10 (2015-2019)</v>
          </cell>
          <cell r="I41" t="str">
            <v>Học kỳ 1 năm học 2018 - 2019</v>
          </cell>
          <cell r="J41">
            <v>0</v>
          </cell>
          <cell r="K41" t="str">
            <v>Không mở</v>
          </cell>
        </row>
        <row r="42">
          <cell r="B42" t="str">
            <v>201810703105002</v>
          </cell>
          <cell r="C42" t="str">
            <v>0703105.2</v>
          </cell>
          <cell r="D42" t="str">
            <v>Chất lượng điện năng</v>
          </cell>
          <cell r="E42" t="str">
            <v>0703105</v>
          </cell>
          <cell r="F42" t="str">
            <v>2.0</v>
          </cell>
          <cell r="G42" t="str">
            <v>Đại học</v>
          </cell>
          <cell r="H42" t="str">
            <v>ĐH K10 (2015-2019)</v>
          </cell>
          <cell r="I42" t="str">
            <v>Học kỳ 1 năm học 2018 - 2019</v>
          </cell>
          <cell r="J42">
            <v>0</v>
          </cell>
          <cell r="K42" t="str">
            <v>Không mở</v>
          </cell>
        </row>
        <row r="43">
          <cell r="B43" t="str">
            <v>201810703105003</v>
          </cell>
          <cell r="C43" t="str">
            <v>0703105.3</v>
          </cell>
          <cell r="D43" t="str">
            <v>Chất lượng điện năng</v>
          </cell>
          <cell r="E43" t="str">
            <v>0703105</v>
          </cell>
          <cell r="F43" t="str">
            <v>2.0</v>
          </cell>
          <cell r="G43" t="str">
            <v>Đại học</v>
          </cell>
          <cell r="H43" t="str">
            <v>ĐH K10 (2015-2019)</v>
          </cell>
          <cell r="I43" t="str">
            <v>Học kỳ 1 năm học 2018 - 2019</v>
          </cell>
          <cell r="J43">
            <v>0</v>
          </cell>
          <cell r="K43" t="str">
            <v>Không mở</v>
          </cell>
        </row>
        <row r="44">
          <cell r="B44" t="str">
            <v>201810703105004</v>
          </cell>
          <cell r="C44" t="str">
            <v>0703105.4</v>
          </cell>
          <cell r="D44" t="str">
            <v>Chất lượng điện năng</v>
          </cell>
          <cell r="E44" t="str">
            <v>0703105</v>
          </cell>
          <cell r="F44" t="str">
            <v>2.0</v>
          </cell>
          <cell r="G44" t="str">
            <v>Đại học</v>
          </cell>
          <cell r="H44" t="str">
            <v>ĐH K10 (2015-2019)</v>
          </cell>
          <cell r="I44" t="str">
            <v>Học kỳ 1 năm học 2018 - 2019</v>
          </cell>
          <cell r="J44">
            <v>0</v>
          </cell>
          <cell r="K44" t="str">
            <v>Không mở</v>
          </cell>
        </row>
        <row r="45">
          <cell r="B45" t="str">
            <v>201810703105005</v>
          </cell>
          <cell r="C45" t="str">
            <v>0703105.5</v>
          </cell>
          <cell r="D45" t="str">
            <v>Chất lượng điện năng</v>
          </cell>
          <cell r="E45" t="str">
            <v>0703105</v>
          </cell>
          <cell r="F45" t="str">
            <v>2.0</v>
          </cell>
          <cell r="G45" t="str">
            <v>Đại học</v>
          </cell>
          <cell r="H45" t="str">
            <v>ĐH K10 (2015-2019)</v>
          </cell>
          <cell r="I45" t="str">
            <v>Học kỳ 1 năm học 2018 - 2019</v>
          </cell>
          <cell r="J45">
            <v>0</v>
          </cell>
          <cell r="K45" t="str">
            <v>Không mở</v>
          </cell>
        </row>
        <row r="46">
          <cell r="B46" t="str">
            <v>201810703105006</v>
          </cell>
          <cell r="C46" t="str">
            <v>0703105.6</v>
          </cell>
          <cell r="D46" t="str">
            <v>Chất lượng điện năng</v>
          </cell>
          <cell r="E46" t="str">
            <v>0703105</v>
          </cell>
          <cell r="F46" t="str">
            <v>2.0</v>
          </cell>
          <cell r="G46" t="str">
            <v>Đại học</v>
          </cell>
          <cell r="H46" t="str">
            <v>ĐH K10 (2015-2019)</v>
          </cell>
          <cell r="I46" t="str">
            <v>Học kỳ 1 năm học 2018 - 2019</v>
          </cell>
          <cell r="J46">
            <v>0</v>
          </cell>
          <cell r="K46" t="str">
            <v>Không mở</v>
          </cell>
        </row>
        <row r="47">
          <cell r="B47" t="str">
            <v>201810703105007</v>
          </cell>
          <cell r="C47" t="str">
            <v>0703105.7</v>
          </cell>
          <cell r="D47" t="str">
            <v>Chất lượng điện năng</v>
          </cell>
          <cell r="E47" t="str">
            <v>0703105</v>
          </cell>
          <cell r="F47" t="str">
            <v>2.0</v>
          </cell>
          <cell r="G47" t="str">
            <v>Đại học</v>
          </cell>
          <cell r="H47" t="str">
            <v>ĐH K10 (2015-2019)</v>
          </cell>
          <cell r="I47" t="str">
            <v>Học kỳ 1 năm học 2018 - 2019</v>
          </cell>
          <cell r="J47">
            <v>0</v>
          </cell>
          <cell r="K47" t="str">
            <v>Không mở</v>
          </cell>
        </row>
        <row r="48">
          <cell r="B48" t="str">
            <v>201810703105008</v>
          </cell>
          <cell r="C48" t="str">
            <v>0703105.8</v>
          </cell>
          <cell r="D48" t="str">
            <v>Chất lượng điện năng</v>
          </cell>
          <cell r="E48" t="str">
            <v>0703105</v>
          </cell>
          <cell r="F48" t="str">
            <v>2.0</v>
          </cell>
          <cell r="G48" t="str">
            <v>Đại học</v>
          </cell>
          <cell r="H48" t="str">
            <v>ĐH K10 (2015-2019)</v>
          </cell>
          <cell r="I48" t="str">
            <v>Học kỳ 1 năm học 2018 - 2019</v>
          </cell>
          <cell r="J48">
            <v>0</v>
          </cell>
          <cell r="K48" t="str">
            <v>Không mở</v>
          </cell>
        </row>
        <row r="49">
          <cell r="B49" t="str">
            <v>201810403109001</v>
          </cell>
          <cell r="C49" t="str">
            <v>0403109.1</v>
          </cell>
          <cell r="D49" t="str">
            <v>Chi phí và giá thành</v>
          </cell>
          <cell r="E49" t="str">
            <v>0403109</v>
          </cell>
          <cell r="F49" t="str">
            <v>2.0</v>
          </cell>
          <cell r="G49" t="str">
            <v>Đại học</v>
          </cell>
          <cell r="H49" t="str">
            <v>ĐH K10 (2015-2019)</v>
          </cell>
          <cell r="I49" t="str">
            <v>Học kỳ 1 năm học 2018 - 2019</v>
          </cell>
          <cell r="J49">
            <v>80</v>
          </cell>
          <cell r="K49" t="str">
            <v>Mở</v>
          </cell>
        </row>
        <row r="50">
          <cell r="B50" t="str">
            <v>201810403109002</v>
          </cell>
          <cell r="C50" t="str">
            <v>0403109.2</v>
          </cell>
          <cell r="D50" t="str">
            <v>Chi phí và giá thành</v>
          </cell>
          <cell r="E50" t="str">
            <v>0403109</v>
          </cell>
          <cell r="F50" t="str">
            <v>2.0</v>
          </cell>
          <cell r="G50" t="str">
            <v>Đại học</v>
          </cell>
          <cell r="H50" t="str">
            <v>ĐH K10 (2015-2019)</v>
          </cell>
          <cell r="I50" t="str">
            <v>Học kỳ 1 năm học 2018 - 2019</v>
          </cell>
          <cell r="J50">
            <v>74</v>
          </cell>
          <cell r="K50" t="str">
            <v>Mở</v>
          </cell>
        </row>
        <row r="51">
          <cell r="B51" t="str">
            <v>201810403109003</v>
          </cell>
          <cell r="C51" t="str">
            <v>0403109.3</v>
          </cell>
          <cell r="D51" t="str">
            <v>Chi phí và giá thành</v>
          </cell>
          <cell r="E51" t="str">
            <v>0403109</v>
          </cell>
          <cell r="F51" t="str">
            <v>2.0</v>
          </cell>
          <cell r="G51" t="str">
            <v>Đại học</v>
          </cell>
          <cell r="H51" t="str">
            <v>ĐH K10 (2015-2019)</v>
          </cell>
          <cell r="I51" t="str">
            <v>Học kỳ 1 năm học 2018 - 2019</v>
          </cell>
          <cell r="J51">
            <v>74</v>
          </cell>
          <cell r="K51" t="str">
            <v>Mở</v>
          </cell>
        </row>
        <row r="52">
          <cell r="B52" t="str">
            <v>201810403109004</v>
          </cell>
          <cell r="C52" t="str">
            <v>0403109.4</v>
          </cell>
          <cell r="D52" t="str">
            <v>Chi phí và giá thành</v>
          </cell>
          <cell r="E52" t="str">
            <v>0403109</v>
          </cell>
          <cell r="F52" t="str">
            <v>2.0</v>
          </cell>
          <cell r="G52" t="str">
            <v>Đại học</v>
          </cell>
          <cell r="H52" t="str">
            <v>ĐH K10 (2015-2019)</v>
          </cell>
          <cell r="I52" t="str">
            <v>Học kỳ 1 năm học 2018 - 2019</v>
          </cell>
          <cell r="J52">
            <v>66</v>
          </cell>
          <cell r="K52" t="str">
            <v>Mở</v>
          </cell>
        </row>
        <row r="53">
          <cell r="B53" t="str">
            <v>201810403102004</v>
          </cell>
          <cell r="C53" t="str">
            <v>0403102.1</v>
          </cell>
          <cell r="D53" t="str">
            <v>Công nghệ may 2</v>
          </cell>
          <cell r="E53" t="str">
            <v>0403102</v>
          </cell>
          <cell r="F53" t="str">
            <v>3.0</v>
          </cell>
          <cell r="G53" t="str">
            <v>Đại học</v>
          </cell>
          <cell r="H53" t="str">
            <v>ĐH K10 (2015-2019)</v>
          </cell>
          <cell r="I53" t="str">
            <v>Học kỳ 1 năm học 2018 - 2019</v>
          </cell>
          <cell r="J53">
            <v>48</v>
          </cell>
          <cell r="K53" t="str">
            <v>Mở</v>
          </cell>
        </row>
        <row r="54">
          <cell r="B54" t="str">
            <v>201810403102005</v>
          </cell>
          <cell r="C54" t="str">
            <v>0403102.2</v>
          </cell>
          <cell r="D54" t="str">
            <v>Công nghệ may 2</v>
          </cell>
          <cell r="E54" t="str">
            <v>0403102</v>
          </cell>
          <cell r="F54" t="str">
            <v>3.0</v>
          </cell>
          <cell r="G54" t="str">
            <v>Đại học</v>
          </cell>
          <cell r="H54" t="str">
            <v>ĐH K10 (2015-2019)</v>
          </cell>
          <cell r="I54" t="str">
            <v>Học kỳ 1 năm học 2018 - 2019</v>
          </cell>
          <cell r="J54">
            <v>45</v>
          </cell>
          <cell r="K54" t="str">
            <v>Mở</v>
          </cell>
        </row>
        <row r="55">
          <cell r="B55" t="str">
            <v>201811603101002</v>
          </cell>
          <cell r="C55" t="str">
            <v>1603101.1</v>
          </cell>
          <cell r="D55" t="str">
            <v>Chiến lược kinh doanh</v>
          </cell>
          <cell r="E55" t="str">
            <v>1603101</v>
          </cell>
          <cell r="F55" t="str">
            <v>4.0</v>
          </cell>
          <cell r="G55" t="str">
            <v>Đại học</v>
          </cell>
          <cell r="H55" t="str">
            <v>ĐH K10 (2015-2019)</v>
          </cell>
          <cell r="I55" t="str">
            <v>Học kỳ 1 năm học 2018 - 2019</v>
          </cell>
          <cell r="J55">
            <v>68</v>
          </cell>
          <cell r="K55" t="str">
            <v>Mở</v>
          </cell>
        </row>
        <row r="56">
          <cell r="B56" t="str">
            <v>201811603101003</v>
          </cell>
          <cell r="C56" t="str">
            <v>1603101.2</v>
          </cell>
          <cell r="D56" t="str">
            <v>Chiến lược kinh doanh</v>
          </cell>
          <cell r="E56" t="str">
            <v>1603101</v>
          </cell>
          <cell r="F56" t="str">
            <v>4.0</v>
          </cell>
          <cell r="G56" t="str">
            <v>Đại học</v>
          </cell>
          <cell r="H56" t="str">
            <v>ĐH K10 (2015-2019)</v>
          </cell>
          <cell r="I56" t="str">
            <v>Học kỳ 1 năm học 2018 - 2019</v>
          </cell>
          <cell r="J56">
            <v>70</v>
          </cell>
          <cell r="K56" t="str">
            <v>Mở</v>
          </cell>
        </row>
        <row r="57">
          <cell r="B57" t="str">
            <v>201811603101004</v>
          </cell>
          <cell r="C57" t="str">
            <v>1603101.3</v>
          </cell>
          <cell r="D57" t="str">
            <v>Chiến lược kinh doanh</v>
          </cell>
          <cell r="E57" t="str">
            <v>1603101</v>
          </cell>
          <cell r="F57" t="str">
            <v>4.0</v>
          </cell>
          <cell r="G57" t="str">
            <v>Đại học</v>
          </cell>
          <cell r="H57" t="str">
            <v>ĐH K10 (2015-2019)</v>
          </cell>
          <cell r="I57" t="str">
            <v>Học kỳ 1 năm học 2018 - 2019</v>
          </cell>
          <cell r="J57">
            <v>63</v>
          </cell>
          <cell r="K57" t="str">
            <v>Mở</v>
          </cell>
        </row>
        <row r="58">
          <cell r="B58" t="str">
            <v>201811603101005</v>
          </cell>
          <cell r="C58" t="str">
            <v>1603101.4</v>
          </cell>
          <cell r="D58" t="str">
            <v>Chiến lược kinh doanh</v>
          </cell>
          <cell r="E58" t="str">
            <v>1603101</v>
          </cell>
          <cell r="F58" t="str">
            <v>4.0</v>
          </cell>
          <cell r="G58" t="str">
            <v>Đại học</v>
          </cell>
          <cell r="H58" t="str">
            <v>ĐH K10 (2015-2019)</v>
          </cell>
          <cell r="I58" t="str">
            <v>Học kỳ 1 năm học 2018 - 2019</v>
          </cell>
          <cell r="J58">
            <v>70</v>
          </cell>
          <cell r="K58" t="str">
            <v>Mở</v>
          </cell>
        </row>
        <row r="59">
          <cell r="B59" t="str">
            <v>201811603101006</v>
          </cell>
          <cell r="C59" t="str">
            <v>1603101.5</v>
          </cell>
          <cell r="D59" t="str">
            <v>Chiến lược kinh doanh</v>
          </cell>
          <cell r="E59" t="str">
            <v>1603101</v>
          </cell>
          <cell r="F59" t="str">
            <v>4.0</v>
          </cell>
          <cell r="G59" t="str">
            <v>Đại học</v>
          </cell>
          <cell r="H59" t="str">
            <v>ĐH K10 (2015-2019)</v>
          </cell>
          <cell r="I59" t="str">
            <v>Học kỳ 1 năm học 2018 - 2019</v>
          </cell>
          <cell r="J59">
            <v>69</v>
          </cell>
          <cell r="K59" t="str">
            <v>Mở</v>
          </cell>
        </row>
        <row r="60">
          <cell r="B60" t="str">
            <v>201811603165001</v>
          </cell>
          <cell r="C60" t="str">
            <v>1603165.1</v>
          </cell>
          <cell r="D60" t="str">
            <v>Chiến lược phát triển nguồn nhân lực</v>
          </cell>
          <cell r="E60" t="str">
            <v>1603165</v>
          </cell>
          <cell r="F60" t="str">
            <v>3.0</v>
          </cell>
          <cell r="G60" t="str">
            <v>Đại học</v>
          </cell>
          <cell r="H60" t="str">
            <v>ĐH K10 (2015-2019)</v>
          </cell>
          <cell r="I60" t="str">
            <v>Học kỳ 1 năm học 2018 - 2019</v>
          </cell>
          <cell r="J60">
            <v>75</v>
          </cell>
          <cell r="K60" t="str">
            <v>Mở</v>
          </cell>
        </row>
        <row r="61">
          <cell r="B61" t="str">
            <v>201811603165002</v>
          </cell>
          <cell r="C61" t="str">
            <v>1603165.2</v>
          </cell>
          <cell r="D61" t="str">
            <v>Chiến lược phát triển nguồn nhân lực</v>
          </cell>
          <cell r="E61" t="str">
            <v>1603165</v>
          </cell>
          <cell r="F61" t="str">
            <v>3.0</v>
          </cell>
          <cell r="G61" t="str">
            <v>Đại học</v>
          </cell>
          <cell r="H61" t="str">
            <v>ĐH K10 (2015-2019)</v>
          </cell>
          <cell r="I61" t="str">
            <v>Học kỳ 1 năm học 2018 - 2019</v>
          </cell>
          <cell r="J61">
            <v>50</v>
          </cell>
          <cell r="K61" t="str">
            <v>Mở</v>
          </cell>
        </row>
        <row r="62">
          <cell r="B62" t="str">
            <v>201811603165003</v>
          </cell>
          <cell r="C62" t="str">
            <v>1603165.3</v>
          </cell>
          <cell r="D62" t="str">
            <v>Chiến lược phát triển nguồn nhân lực</v>
          </cell>
          <cell r="E62" t="str">
            <v>1603165</v>
          </cell>
          <cell r="F62" t="str">
            <v>3.0</v>
          </cell>
          <cell r="G62" t="str">
            <v>Đại học</v>
          </cell>
          <cell r="H62" t="str">
            <v>ĐH K10 (2015-2019)</v>
          </cell>
          <cell r="I62" t="str">
            <v>Học kỳ 1 năm học 2018 - 2019</v>
          </cell>
          <cell r="J62">
            <v>41</v>
          </cell>
          <cell r="K62" t="str">
            <v>Mở</v>
          </cell>
        </row>
        <row r="63">
          <cell r="B63" t="str">
            <v>201811603165004</v>
          </cell>
          <cell r="C63" t="str">
            <v>1603165.4</v>
          </cell>
          <cell r="D63" t="str">
            <v>Chiến lược phát triển nguồn nhân lực</v>
          </cell>
          <cell r="E63" t="str">
            <v>1603165</v>
          </cell>
          <cell r="F63" t="str">
            <v>3.0</v>
          </cell>
          <cell r="G63" t="str">
            <v>Đại học</v>
          </cell>
          <cell r="H63" t="str">
            <v>ĐH K10 (2015-2019)</v>
          </cell>
          <cell r="I63" t="str">
            <v>Học kỳ 1 năm học 2018 - 2019</v>
          </cell>
          <cell r="J63">
            <v>75</v>
          </cell>
          <cell r="K63" t="str">
            <v>Mở</v>
          </cell>
        </row>
        <row r="64">
          <cell r="B64" t="str">
            <v>201810103115001</v>
          </cell>
          <cell r="C64" t="str">
            <v>0103115.1</v>
          </cell>
          <cell r="D64" t="str">
            <v>Cơ học vật rắn biến dạng</v>
          </cell>
          <cell r="E64" t="str">
            <v>0103115</v>
          </cell>
          <cell r="F64" t="str">
            <v>3.0</v>
          </cell>
          <cell r="G64" t="str">
            <v>Đại học</v>
          </cell>
          <cell r="H64" t="str">
            <v>ĐH K10 (2015-2019)</v>
          </cell>
          <cell r="I64" t="str">
            <v>Học kỳ 1 năm học 2018 - 2019</v>
          </cell>
          <cell r="J64">
            <v>16</v>
          </cell>
          <cell r="K64" t="str">
            <v>Mở</v>
          </cell>
        </row>
        <row r="65">
          <cell r="B65" t="str">
            <v>201810503107001</v>
          </cell>
          <cell r="C65" t="str">
            <v>0503107.1</v>
          </cell>
          <cell r="D65" t="str">
            <v>Cơ sở dữ liệu đa phương tiện</v>
          </cell>
          <cell r="E65" t="str">
            <v>0503107</v>
          </cell>
          <cell r="F65" t="str">
            <v>3.0</v>
          </cell>
          <cell r="G65" t="str">
            <v>Đại học</v>
          </cell>
          <cell r="H65" t="str">
            <v>ĐH K10 (2015-2019)</v>
          </cell>
          <cell r="I65" t="str">
            <v>Học kỳ 1 năm học 2018 - 2019</v>
          </cell>
          <cell r="J65">
            <v>72</v>
          </cell>
          <cell r="K65" t="str">
            <v>Mở</v>
          </cell>
        </row>
        <row r="66">
          <cell r="B66" t="str">
            <v>201810503107002</v>
          </cell>
          <cell r="C66" t="str">
            <v>0503107.2</v>
          </cell>
          <cell r="D66" t="str">
            <v>Cơ sở dữ liệu đa phương tiện</v>
          </cell>
          <cell r="E66" t="str">
            <v>0503107</v>
          </cell>
          <cell r="F66" t="str">
            <v>3.0</v>
          </cell>
          <cell r="G66" t="str">
            <v>Đại học</v>
          </cell>
          <cell r="H66" t="str">
            <v>ĐH K10 (2015-2019)</v>
          </cell>
          <cell r="I66" t="str">
            <v>Học kỳ 1 năm học 2018 - 2019</v>
          </cell>
          <cell r="J66">
            <v>42</v>
          </cell>
          <cell r="K66" t="str">
            <v>Mở</v>
          </cell>
        </row>
        <row r="67">
          <cell r="B67" t="str">
            <v>201810503107003</v>
          </cell>
          <cell r="C67" t="str">
            <v>0503107.3</v>
          </cell>
          <cell r="D67" t="str">
            <v>Cơ sở dữ liệu đa phương tiện</v>
          </cell>
          <cell r="E67" t="str">
            <v>0503107</v>
          </cell>
          <cell r="F67" t="str">
            <v>3.0</v>
          </cell>
          <cell r="G67" t="str">
            <v>Đại học</v>
          </cell>
          <cell r="H67" t="str">
            <v>ĐH K10 (2015-2019)</v>
          </cell>
          <cell r="I67" t="str">
            <v>Học kỳ 1 năm học 2018 - 2019</v>
          </cell>
          <cell r="J67">
            <v>70</v>
          </cell>
          <cell r="K67" t="str">
            <v>Mở</v>
          </cell>
        </row>
        <row r="68">
          <cell r="B68" t="str">
            <v>201810103118001</v>
          </cell>
          <cell r="C68" t="str">
            <v>0103118.1</v>
          </cell>
          <cell r="D68" t="str">
            <v>Cơ sở thiết kế máy công cụ</v>
          </cell>
          <cell r="E68" t="str">
            <v>0103118</v>
          </cell>
          <cell r="F68" t="str">
            <v>3.0</v>
          </cell>
          <cell r="G68" t="str">
            <v>Đại học</v>
          </cell>
          <cell r="H68" t="str">
            <v>ĐH K10 (2015-2019)</v>
          </cell>
          <cell r="I68" t="str">
            <v>Học kỳ 1 năm học 2018 - 2019</v>
          </cell>
          <cell r="J68">
            <v>75</v>
          </cell>
          <cell r="K68" t="str">
            <v>Mở</v>
          </cell>
        </row>
        <row r="69">
          <cell r="B69" t="str">
            <v>201810103118002</v>
          </cell>
          <cell r="C69" t="str">
            <v>0103118.2</v>
          </cell>
          <cell r="D69" t="str">
            <v>Cơ sở thiết kế máy công cụ</v>
          </cell>
          <cell r="E69" t="str">
            <v>0103118</v>
          </cell>
          <cell r="F69" t="str">
            <v>3.0</v>
          </cell>
          <cell r="G69" t="str">
            <v>Đại học</v>
          </cell>
          <cell r="H69" t="str">
            <v>ĐH K10 (2015-2019)</v>
          </cell>
          <cell r="I69" t="str">
            <v>Học kỳ 1 năm học 2018 - 2019</v>
          </cell>
          <cell r="J69">
            <v>75</v>
          </cell>
          <cell r="K69" t="str">
            <v>Mở</v>
          </cell>
        </row>
        <row r="70">
          <cell r="B70" t="str">
            <v>201810103118003</v>
          </cell>
          <cell r="C70" t="str">
            <v>0103118.3</v>
          </cell>
          <cell r="D70" t="str">
            <v>Cơ sở thiết kế máy công cụ</v>
          </cell>
          <cell r="E70" t="str">
            <v>0103118</v>
          </cell>
          <cell r="F70" t="str">
            <v>3.0</v>
          </cell>
          <cell r="G70" t="str">
            <v>Đại học</v>
          </cell>
          <cell r="H70" t="str">
            <v>ĐH K10 (2015-2019)</v>
          </cell>
          <cell r="I70" t="str">
            <v>Học kỳ 1 năm học 2018 - 2019</v>
          </cell>
          <cell r="J70">
            <v>79</v>
          </cell>
          <cell r="K70" t="str">
            <v>Mở</v>
          </cell>
        </row>
        <row r="71">
          <cell r="B71" t="str">
            <v>201810103118004</v>
          </cell>
          <cell r="C71" t="str">
            <v>0103118.4</v>
          </cell>
          <cell r="D71" t="str">
            <v>Cơ sở thiết kế máy công cụ</v>
          </cell>
          <cell r="E71" t="str">
            <v>0103118</v>
          </cell>
          <cell r="F71" t="str">
            <v>3.0</v>
          </cell>
          <cell r="G71" t="str">
            <v>Đại học</v>
          </cell>
          <cell r="H71" t="str">
            <v>ĐH K10 (2015-2019)</v>
          </cell>
          <cell r="I71" t="str">
            <v>Học kỳ 1 năm học 2018 - 2019</v>
          </cell>
          <cell r="J71">
            <v>77</v>
          </cell>
          <cell r="K71" t="str">
            <v>Mở</v>
          </cell>
        </row>
        <row r="72">
          <cell r="B72" t="str">
            <v>201810103118005</v>
          </cell>
          <cell r="C72" t="str">
            <v>0103118.5</v>
          </cell>
          <cell r="D72" t="str">
            <v>Cơ sở thiết kế máy công cụ</v>
          </cell>
          <cell r="E72" t="str">
            <v>0103118</v>
          </cell>
          <cell r="F72" t="str">
            <v>3.0</v>
          </cell>
          <cell r="G72" t="str">
            <v>Đại học</v>
          </cell>
          <cell r="H72" t="str">
            <v>ĐH K10 (2015-2019)</v>
          </cell>
          <cell r="I72" t="str">
            <v>Học kỳ 1 năm học 2018 - 2019</v>
          </cell>
          <cell r="J72">
            <v>75</v>
          </cell>
          <cell r="K72" t="str">
            <v>Mở</v>
          </cell>
        </row>
        <row r="73">
          <cell r="B73" t="str">
            <v>201810103118006</v>
          </cell>
          <cell r="C73" t="str">
            <v>0103118.6</v>
          </cell>
          <cell r="D73" t="str">
            <v>Cơ sở thiết kế máy công cụ</v>
          </cell>
          <cell r="E73" t="str">
            <v>0103118</v>
          </cell>
          <cell r="F73" t="str">
            <v>3.0</v>
          </cell>
          <cell r="G73" t="str">
            <v>Đại học</v>
          </cell>
          <cell r="H73" t="str">
            <v>ĐH K10 (2015-2019)</v>
          </cell>
          <cell r="I73" t="str">
            <v>Học kỳ 1 năm học 2018 - 2019</v>
          </cell>
          <cell r="J73">
            <v>75</v>
          </cell>
          <cell r="K73" t="str">
            <v>Mở</v>
          </cell>
        </row>
        <row r="74">
          <cell r="B74" t="str">
            <v>201810303111001</v>
          </cell>
          <cell r="C74" t="str">
            <v>0303111.1</v>
          </cell>
          <cell r="D74" t="str">
            <v>Công nghệ các hợp chất ni tơ</v>
          </cell>
          <cell r="E74" t="str">
            <v>0303111</v>
          </cell>
          <cell r="F74" t="str">
            <v>2.0</v>
          </cell>
          <cell r="G74" t="str">
            <v>Đại học</v>
          </cell>
          <cell r="H74" t="str">
            <v>ĐH K10 (2015-2019)</v>
          </cell>
          <cell r="I74" t="str">
            <v>Học kỳ 1 năm học 2018 - 2019</v>
          </cell>
          <cell r="J74">
            <v>37</v>
          </cell>
          <cell r="K74" t="str">
            <v>Mở</v>
          </cell>
        </row>
        <row r="75">
          <cell r="B75" t="str">
            <v>201810303114001</v>
          </cell>
          <cell r="C75" t="str">
            <v>0303114.1</v>
          </cell>
          <cell r="D75" t="str">
            <v>Công nghệ chế biến khí</v>
          </cell>
          <cell r="E75" t="str">
            <v>0303114</v>
          </cell>
          <cell r="F75" t="str">
            <v>3.0</v>
          </cell>
          <cell r="G75" t="str">
            <v>Đại học</v>
          </cell>
          <cell r="H75" t="str">
            <v>ĐH K10 (2015-2019)</v>
          </cell>
          <cell r="I75" t="str">
            <v>Học kỳ 1 năm học 2018 - 2019</v>
          </cell>
          <cell r="J75">
            <v>55</v>
          </cell>
          <cell r="K75" t="str">
            <v>Mở</v>
          </cell>
        </row>
        <row r="76">
          <cell r="B76" t="str">
            <v>201810303114002</v>
          </cell>
          <cell r="C76" t="str">
            <v>0303114.2</v>
          </cell>
          <cell r="D76" t="str">
            <v>Công nghệ chế biến khí</v>
          </cell>
          <cell r="E76" t="str">
            <v>0303114</v>
          </cell>
          <cell r="F76" t="str">
            <v>3.0</v>
          </cell>
          <cell r="G76" t="str">
            <v>Đại học</v>
          </cell>
          <cell r="H76" t="str">
            <v>ĐH K10 (2015-2019)</v>
          </cell>
          <cell r="I76" t="str">
            <v>Học kỳ 1 năm học 2018 - 2019</v>
          </cell>
          <cell r="J76">
            <v>51</v>
          </cell>
          <cell r="K76" t="str">
            <v>Mở</v>
          </cell>
        </row>
        <row r="77">
          <cell r="B77" t="str">
            <v>201810503168001</v>
          </cell>
          <cell r="C77" t="str">
            <v>0503168.1</v>
          </cell>
          <cell r="D77" t="str">
            <v>Công nghệ đa phương tiện</v>
          </cell>
          <cell r="E77" t="str">
            <v>0503168</v>
          </cell>
          <cell r="F77" t="str">
            <v>4.0</v>
          </cell>
          <cell r="G77" t="str">
            <v>Đại học</v>
          </cell>
          <cell r="H77" t="str">
            <v>ĐH K10 (2015-2019)</v>
          </cell>
          <cell r="I77" t="str">
            <v>Học kỳ 1 năm học 2018 - 2019</v>
          </cell>
          <cell r="J77">
            <v>64</v>
          </cell>
          <cell r="K77" t="str">
            <v>Mở</v>
          </cell>
        </row>
        <row r="78">
          <cell r="B78" t="str">
            <v>201810503168002</v>
          </cell>
          <cell r="C78" t="str">
            <v>0503168.2</v>
          </cell>
          <cell r="D78" t="str">
            <v>Công nghệ đa phương tiện</v>
          </cell>
          <cell r="E78" t="str">
            <v>0503168</v>
          </cell>
          <cell r="F78" t="str">
            <v>4.0</v>
          </cell>
          <cell r="G78" t="str">
            <v>Đại học</v>
          </cell>
          <cell r="H78" t="str">
            <v>ĐH K10 (2015-2019)</v>
          </cell>
          <cell r="I78" t="str">
            <v>Học kỳ 1 năm học 2018 - 2019</v>
          </cell>
          <cell r="J78">
            <v>48</v>
          </cell>
          <cell r="K78" t="str">
            <v>Mở</v>
          </cell>
        </row>
        <row r="79">
          <cell r="B79" t="str">
            <v>201810503168003</v>
          </cell>
          <cell r="C79" t="str">
            <v>0503168.3</v>
          </cell>
          <cell r="D79" t="str">
            <v>Công nghệ đa phương tiện</v>
          </cell>
          <cell r="E79" t="str">
            <v>0503168</v>
          </cell>
          <cell r="F79" t="str">
            <v>4.0</v>
          </cell>
          <cell r="G79" t="str">
            <v>Đại học</v>
          </cell>
          <cell r="H79" t="str">
            <v>ĐH K10 (2015-2019)</v>
          </cell>
          <cell r="I79" t="str">
            <v>Học kỳ 1 năm học 2018 - 2019</v>
          </cell>
          <cell r="J79">
            <v>61</v>
          </cell>
          <cell r="K79" t="str">
            <v>Mở</v>
          </cell>
        </row>
        <row r="80">
          <cell r="B80" t="str">
            <v>201810303115001</v>
          </cell>
          <cell r="C80" t="str">
            <v>0303115.1</v>
          </cell>
          <cell r="D80" t="str">
            <v>Công nghệ điện hoá</v>
          </cell>
          <cell r="E80" t="str">
            <v>0303115</v>
          </cell>
          <cell r="F80" t="str">
            <v>4.0</v>
          </cell>
          <cell r="G80" t="str">
            <v>Đại học</v>
          </cell>
          <cell r="H80" t="str">
            <v>ĐH K10 (2015-2019)</v>
          </cell>
          <cell r="I80" t="str">
            <v>Học kỳ 1 năm học 2018 - 2019</v>
          </cell>
          <cell r="J80">
            <v>36</v>
          </cell>
          <cell r="K80" t="str">
            <v>Mở</v>
          </cell>
        </row>
        <row r="81">
          <cell r="B81" t="str">
            <v>201810303117001</v>
          </cell>
          <cell r="C81" t="str">
            <v>0303117.1</v>
          </cell>
          <cell r="D81" t="str">
            <v>Công nghệ gia công chất dẻo</v>
          </cell>
          <cell r="E81" t="str">
            <v>0303117</v>
          </cell>
          <cell r="F81" t="str">
            <v>3.0</v>
          </cell>
          <cell r="G81" t="str">
            <v>Đại học</v>
          </cell>
          <cell r="H81" t="str">
            <v>ĐH K10 (2015-2019)</v>
          </cell>
          <cell r="I81" t="str">
            <v>Học kỳ 1 năm học 2018 - 2019</v>
          </cell>
          <cell r="J81">
            <v>24</v>
          </cell>
          <cell r="K81" t="str">
            <v>Mở</v>
          </cell>
        </row>
        <row r="82">
          <cell r="B82" t="str">
            <v>201810303117002</v>
          </cell>
          <cell r="C82" t="str">
            <v>0303117.2</v>
          </cell>
          <cell r="D82" t="str">
            <v>Công nghệ gia công chất dẻo</v>
          </cell>
          <cell r="E82" t="str">
            <v>0303117</v>
          </cell>
          <cell r="F82" t="str">
            <v>3.0</v>
          </cell>
          <cell r="G82" t="str">
            <v>Đại học</v>
          </cell>
          <cell r="H82" t="str">
            <v>ĐH K10 (2015-2019)</v>
          </cell>
          <cell r="I82" t="str">
            <v>Học kỳ 1 năm học 2018 - 2019</v>
          </cell>
          <cell r="J82">
            <v>56</v>
          </cell>
          <cell r="K82" t="str">
            <v>Mở</v>
          </cell>
        </row>
        <row r="83">
          <cell r="B83" t="str">
            <v>201810303116001</v>
          </cell>
          <cell r="C83" t="str">
            <v>0303116.1</v>
          </cell>
          <cell r="D83" t="str">
            <v>Công nghệ gốm sứ</v>
          </cell>
          <cell r="E83" t="str">
            <v>0303116</v>
          </cell>
          <cell r="F83" t="str">
            <v>3.0</v>
          </cell>
          <cell r="G83" t="str">
            <v>Đại học</v>
          </cell>
          <cell r="H83" t="str">
            <v>ĐH K10 (2015-2019)</v>
          </cell>
          <cell r="I83" t="str">
            <v>Học kỳ 1 năm học 2018 - 2019</v>
          </cell>
          <cell r="J83">
            <v>37</v>
          </cell>
          <cell r="K83" t="str">
            <v>Mở</v>
          </cell>
        </row>
        <row r="84">
          <cell r="B84" t="str">
            <v>201810303119001</v>
          </cell>
          <cell r="C84" t="str">
            <v>0303119.1</v>
          </cell>
          <cell r="D84" t="str">
            <v>Công nghệ mạ điện</v>
          </cell>
          <cell r="E84" t="str">
            <v>0303119</v>
          </cell>
          <cell r="F84" t="str">
            <v>3.0</v>
          </cell>
          <cell r="G84" t="str">
            <v>Đại học</v>
          </cell>
          <cell r="H84" t="str">
            <v>ĐH K10 (2015-2019)</v>
          </cell>
          <cell r="I84" t="str">
            <v>Học kỳ 1 năm học 2018 - 2019</v>
          </cell>
          <cell r="J84">
            <v>38</v>
          </cell>
          <cell r="K84" t="str">
            <v>Mở</v>
          </cell>
        </row>
        <row r="85">
          <cell r="B85" t="str">
            <v>201810303120001</v>
          </cell>
          <cell r="C85" t="str">
            <v>0303120.1</v>
          </cell>
          <cell r="D85" t="str">
            <v>Công nghệ phân bón</v>
          </cell>
          <cell r="E85" t="str">
            <v>0303120</v>
          </cell>
          <cell r="F85" t="str">
            <v>2.0</v>
          </cell>
          <cell r="G85" t="str">
            <v>Đại học</v>
          </cell>
          <cell r="H85" t="str">
            <v>ĐH K10 (2015-2019)</v>
          </cell>
          <cell r="I85" t="str">
            <v>Học kỳ 1 năm học 2018 - 2019</v>
          </cell>
          <cell r="J85">
            <v>31</v>
          </cell>
          <cell r="K85" t="str">
            <v>Mở</v>
          </cell>
        </row>
        <row r="86">
          <cell r="B86" t="str">
            <v>201810303120002</v>
          </cell>
          <cell r="C86" t="str">
            <v>0303120.2</v>
          </cell>
          <cell r="D86" t="str">
            <v>Công nghệ phân bón</v>
          </cell>
          <cell r="E86" t="str">
            <v>0303120</v>
          </cell>
          <cell r="F86" t="str">
            <v>2.0</v>
          </cell>
          <cell r="G86" t="str">
            <v>Đại học</v>
          </cell>
          <cell r="H86" t="str">
            <v>ĐH K10 (2015-2019)</v>
          </cell>
          <cell r="I86" t="str">
            <v>Học kỳ 1 năm học 2018 - 2019</v>
          </cell>
          <cell r="J86">
            <v>0</v>
          </cell>
          <cell r="K86" t="str">
            <v>Không mở</v>
          </cell>
        </row>
        <row r="87">
          <cell r="B87" t="str">
            <v>201810303120003</v>
          </cell>
          <cell r="C87" t="str">
            <v>0303120.3</v>
          </cell>
          <cell r="D87" t="str">
            <v>Công nghệ phân bón</v>
          </cell>
          <cell r="E87" t="str">
            <v>0303120</v>
          </cell>
          <cell r="F87" t="str">
            <v>2.0</v>
          </cell>
          <cell r="G87" t="str">
            <v>Đại học</v>
          </cell>
          <cell r="H87" t="str">
            <v>ĐH K10 (2015-2019)</v>
          </cell>
          <cell r="I87" t="str">
            <v>Học kỳ 1 năm học 2018 - 2019</v>
          </cell>
          <cell r="J87">
            <v>0</v>
          </cell>
          <cell r="K87" t="str">
            <v>Không mở</v>
          </cell>
        </row>
        <row r="88">
          <cell r="B88" t="str">
            <v>201810303120004</v>
          </cell>
          <cell r="C88" t="str">
            <v>0303120.4</v>
          </cell>
          <cell r="D88" t="str">
            <v>Công nghệ phân bón</v>
          </cell>
          <cell r="E88" t="str">
            <v>0303120</v>
          </cell>
          <cell r="F88" t="str">
            <v>2.0</v>
          </cell>
          <cell r="G88" t="str">
            <v>Đại học</v>
          </cell>
          <cell r="H88" t="str">
            <v>ĐH K10 (2015-2019)</v>
          </cell>
          <cell r="I88" t="str">
            <v>Học kỳ 1 năm học 2018 - 2019</v>
          </cell>
          <cell r="J88">
            <v>0</v>
          </cell>
          <cell r="K88" t="str">
            <v>Không mở</v>
          </cell>
        </row>
        <row r="89">
          <cell r="B89" t="str">
            <v>201810503104001</v>
          </cell>
          <cell r="C89" t="str">
            <v>0503104.1</v>
          </cell>
          <cell r="D89" t="str">
            <v>Công nghệ thực tại ảo</v>
          </cell>
          <cell r="E89" t="str">
            <v>0503104</v>
          </cell>
          <cell r="F89" t="str">
            <v>3.0</v>
          </cell>
          <cell r="G89" t="str">
            <v>Đại học</v>
          </cell>
          <cell r="H89" t="str">
            <v>ĐH K10 (2015-2019)</v>
          </cell>
          <cell r="I89" t="str">
            <v>Học kỳ 1 năm học 2018 - 2019</v>
          </cell>
          <cell r="J89">
            <v>11</v>
          </cell>
          <cell r="K89" t="str">
            <v>Không mở</v>
          </cell>
        </row>
        <row r="90">
          <cell r="B90" t="str">
            <v>201810503104002</v>
          </cell>
          <cell r="C90" t="str">
            <v>0503104.2</v>
          </cell>
          <cell r="D90" t="str">
            <v>Công nghệ thực tại ảo</v>
          </cell>
          <cell r="E90" t="str">
            <v>0503104</v>
          </cell>
          <cell r="F90" t="str">
            <v>3.0</v>
          </cell>
          <cell r="G90" t="str">
            <v>Đại học</v>
          </cell>
          <cell r="H90" t="str">
            <v>ĐH K10 (2015-2019)</v>
          </cell>
          <cell r="I90" t="str">
            <v>Học kỳ 1 năm học 2018 - 2019</v>
          </cell>
          <cell r="J90">
            <v>48</v>
          </cell>
          <cell r="K90" t="str">
            <v>Mở</v>
          </cell>
        </row>
        <row r="91">
          <cell r="B91" t="str">
            <v>201810503104003</v>
          </cell>
          <cell r="C91" t="str">
            <v>0503104.3</v>
          </cell>
          <cell r="D91" t="str">
            <v>Công nghệ thực tại ảo</v>
          </cell>
          <cell r="E91" t="str">
            <v>0503104</v>
          </cell>
          <cell r="F91" t="str">
            <v>3.0</v>
          </cell>
          <cell r="G91" t="str">
            <v>Đại học</v>
          </cell>
          <cell r="H91" t="str">
            <v>ĐH K10 (2015-2019)</v>
          </cell>
          <cell r="I91" t="str">
            <v>Học kỳ 1 năm học 2018 - 2019</v>
          </cell>
          <cell r="J91">
            <v>59</v>
          </cell>
          <cell r="K91" t="str">
            <v>Mở</v>
          </cell>
        </row>
        <row r="92">
          <cell r="B92" t="str">
            <v>201810503104004</v>
          </cell>
          <cell r="C92" t="str">
            <v>0503104.4</v>
          </cell>
          <cell r="D92" t="str">
            <v>Công nghệ thực tại ảo</v>
          </cell>
          <cell r="E92" t="str">
            <v>0503104</v>
          </cell>
          <cell r="F92" t="str">
            <v>3.0</v>
          </cell>
          <cell r="G92" t="str">
            <v>Đại học</v>
          </cell>
          <cell r="H92" t="str">
            <v>ĐH K10 (2015-2019)</v>
          </cell>
          <cell r="I92" t="str">
            <v>Học kỳ 1 năm học 2018 - 2019</v>
          </cell>
          <cell r="J92">
            <v>78</v>
          </cell>
          <cell r="K92" t="str">
            <v>Mở</v>
          </cell>
        </row>
        <row r="93">
          <cell r="B93" t="str">
            <v>201810503104005</v>
          </cell>
          <cell r="C93" t="str">
            <v>0503104.5</v>
          </cell>
          <cell r="D93" t="str">
            <v>Công nghệ thực tại ảo</v>
          </cell>
          <cell r="E93" t="str">
            <v>0503104</v>
          </cell>
          <cell r="F93" t="str">
            <v>3.0</v>
          </cell>
          <cell r="G93" t="str">
            <v>Đại học</v>
          </cell>
          <cell r="H93" t="str">
            <v>ĐH K10 (2015-2019)</v>
          </cell>
          <cell r="I93" t="str">
            <v>Học kỳ 1 năm học 2018 - 2019</v>
          </cell>
          <cell r="J93">
            <v>76</v>
          </cell>
          <cell r="K93" t="str">
            <v>Mở</v>
          </cell>
        </row>
        <row r="94">
          <cell r="B94" t="str">
            <v>201810503105001</v>
          </cell>
          <cell r="C94" t="str">
            <v>0503105.1</v>
          </cell>
          <cell r="D94" t="str">
            <v>Công nghệ XML</v>
          </cell>
          <cell r="E94" t="str">
            <v>0503105</v>
          </cell>
          <cell r="F94" t="str">
            <v>3.0</v>
          </cell>
          <cell r="G94" t="str">
            <v>Đại học</v>
          </cell>
          <cell r="H94" t="str">
            <v>ĐH K10 (2015-2019)</v>
          </cell>
          <cell r="I94" t="str">
            <v>Học kỳ 1 năm học 2018 - 2019</v>
          </cell>
          <cell r="J94">
            <v>75</v>
          </cell>
          <cell r="K94" t="str">
            <v>Mở</v>
          </cell>
        </row>
        <row r="95">
          <cell r="B95" t="str">
            <v>201810503105002</v>
          </cell>
          <cell r="C95" t="str">
            <v>0503105.2</v>
          </cell>
          <cell r="D95" t="str">
            <v>Công nghệ XML</v>
          </cell>
          <cell r="E95" t="str">
            <v>0503105</v>
          </cell>
          <cell r="F95" t="str">
            <v>3.0</v>
          </cell>
          <cell r="G95" t="str">
            <v>Đại học</v>
          </cell>
          <cell r="H95" t="str">
            <v>ĐH K10 (2015-2019)</v>
          </cell>
          <cell r="I95" t="str">
            <v>Học kỳ 1 năm học 2018 - 2019</v>
          </cell>
          <cell r="J95">
            <v>75</v>
          </cell>
          <cell r="K95" t="str">
            <v>Mở</v>
          </cell>
        </row>
        <row r="96">
          <cell r="B96" t="str">
            <v>201810503105003</v>
          </cell>
          <cell r="C96" t="str">
            <v>0503105.3</v>
          </cell>
          <cell r="D96" t="str">
            <v>Công nghệ XML</v>
          </cell>
          <cell r="E96" t="str">
            <v>0503105</v>
          </cell>
          <cell r="F96" t="str">
            <v>3.0</v>
          </cell>
          <cell r="G96" t="str">
            <v>Đại học</v>
          </cell>
          <cell r="H96" t="str">
            <v>ĐH K10 (2015-2019)</v>
          </cell>
          <cell r="I96" t="str">
            <v>Học kỳ 1 năm học 2018 - 2019</v>
          </cell>
          <cell r="J96">
            <v>66</v>
          </cell>
          <cell r="K96" t="str">
            <v>Mở</v>
          </cell>
        </row>
        <row r="97">
          <cell r="B97" t="str">
            <v>201810503105004</v>
          </cell>
          <cell r="C97" t="str">
            <v>0503105.4</v>
          </cell>
          <cell r="D97" t="str">
            <v>Công nghệ XML</v>
          </cell>
          <cell r="E97" t="str">
            <v>0503105</v>
          </cell>
          <cell r="F97" t="str">
            <v>3.0</v>
          </cell>
          <cell r="G97" t="str">
            <v>Đại học</v>
          </cell>
          <cell r="H97" t="str">
            <v>ĐH K10 (2015-2019)</v>
          </cell>
          <cell r="I97" t="str">
            <v>Học kỳ 1 năm học 2018 - 2019</v>
          </cell>
          <cell r="J97">
            <v>72</v>
          </cell>
          <cell r="K97" t="str">
            <v>Mở</v>
          </cell>
        </row>
        <row r="98">
          <cell r="B98" t="str">
            <v>201810503105005</v>
          </cell>
          <cell r="C98" t="str">
            <v>0503105.5</v>
          </cell>
          <cell r="D98" t="str">
            <v>Công nghệ XML</v>
          </cell>
          <cell r="E98" t="str">
            <v>0503105</v>
          </cell>
          <cell r="F98" t="str">
            <v>3.0</v>
          </cell>
          <cell r="G98" t="str">
            <v>Đại học</v>
          </cell>
          <cell r="H98" t="str">
            <v>ĐH K10 (2015-2019)</v>
          </cell>
          <cell r="I98" t="str">
            <v>Học kỳ 1 năm học 2018 - 2019</v>
          </cell>
          <cell r="J98">
            <v>34</v>
          </cell>
          <cell r="K98" t="str">
            <v>Mở</v>
          </cell>
        </row>
        <row r="99">
          <cell r="B99" t="str">
            <v>201810503105006</v>
          </cell>
          <cell r="C99" t="str">
            <v>0503105.6</v>
          </cell>
          <cell r="D99" t="str">
            <v>Công nghệ XML</v>
          </cell>
          <cell r="E99" t="str">
            <v>0503105</v>
          </cell>
          <cell r="F99" t="str">
            <v>3.0</v>
          </cell>
          <cell r="G99" t="str">
            <v>Đại học</v>
          </cell>
          <cell r="H99" t="str">
            <v>ĐH K10 (2015-2019)</v>
          </cell>
          <cell r="I99" t="str">
            <v>Học kỳ 1 năm học 2018 - 2019</v>
          </cell>
          <cell r="J99">
            <v>75</v>
          </cell>
          <cell r="K99" t="str">
            <v>Mở</v>
          </cell>
        </row>
        <row r="100">
          <cell r="B100" t="str">
            <v>201810103112001</v>
          </cell>
          <cell r="C100" t="str">
            <v>0103112.1</v>
          </cell>
          <cell r="D100" t="str">
            <v>Công nghệ xử lý vật liệu</v>
          </cell>
          <cell r="E100" t="str">
            <v>0103112</v>
          </cell>
          <cell r="F100" t="str">
            <v>3.0</v>
          </cell>
          <cell r="G100" t="str">
            <v>Đại học</v>
          </cell>
          <cell r="H100" t="str">
            <v>ĐH K10 (2015-2019)</v>
          </cell>
          <cell r="I100" t="str">
            <v>Học kỳ 1 năm học 2018 - 2019</v>
          </cell>
          <cell r="J100">
            <v>73</v>
          </cell>
          <cell r="K100" t="str">
            <v>Mở</v>
          </cell>
        </row>
        <row r="101">
          <cell r="B101" t="str">
            <v>201810103112002</v>
          </cell>
          <cell r="C101" t="str">
            <v>0103112.2</v>
          </cell>
          <cell r="D101" t="str">
            <v>Công nghệ xử lý vật liệu</v>
          </cell>
          <cell r="E101" t="str">
            <v>0103112</v>
          </cell>
          <cell r="F101" t="str">
            <v>3.0</v>
          </cell>
          <cell r="G101" t="str">
            <v>Đại học</v>
          </cell>
          <cell r="H101" t="str">
            <v>ĐH K10 (2015-2019)</v>
          </cell>
          <cell r="I101" t="str">
            <v>Học kỳ 1 năm học 2018 - 2019</v>
          </cell>
          <cell r="J101">
            <v>75</v>
          </cell>
          <cell r="K101" t="str">
            <v>Mở</v>
          </cell>
        </row>
        <row r="102">
          <cell r="B102" t="str">
            <v>201810103112003</v>
          </cell>
          <cell r="C102" t="str">
            <v>0103112.3</v>
          </cell>
          <cell r="D102" t="str">
            <v>Công nghệ xử lý vật liệu</v>
          </cell>
          <cell r="E102" t="str">
            <v>0103112</v>
          </cell>
          <cell r="F102" t="str">
            <v>3.0</v>
          </cell>
          <cell r="G102" t="str">
            <v>Đại học</v>
          </cell>
          <cell r="H102" t="str">
            <v>ĐH K10 (2015-2019)</v>
          </cell>
          <cell r="I102" t="str">
            <v>Học kỳ 1 năm học 2018 - 2019</v>
          </cell>
          <cell r="J102">
            <v>62</v>
          </cell>
          <cell r="K102" t="str">
            <v>Mở</v>
          </cell>
        </row>
        <row r="103">
          <cell r="B103" t="str">
            <v>201810103112004</v>
          </cell>
          <cell r="C103" t="str">
            <v>0103112.4</v>
          </cell>
          <cell r="D103" t="str">
            <v>Công nghệ xử lý vật liệu</v>
          </cell>
          <cell r="E103" t="str">
            <v>0103112</v>
          </cell>
          <cell r="F103" t="str">
            <v>3.0</v>
          </cell>
          <cell r="G103" t="str">
            <v>Đại học</v>
          </cell>
          <cell r="H103" t="str">
            <v>ĐH K10 (2015-2019)</v>
          </cell>
          <cell r="I103" t="str">
            <v>Học kỳ 1 năm học 2018 - 2019</v>
          </cell>
          <cell r="J103">
            <v>43</v>
          </cell>
          <cell r="K103" t="str">
            <v>Mở</v>
          </cell>
        </row>
        <row r="104">
          <cell r="B104" t="str">
            <v>201810103112005</v>
          </cell>
          <cell r="C104" t="str">
            <v>0103112.5</v>
          </cell>
          <cell r="D104" t="str">
            <v>Công nghệ xử lý vật liệu</v>
          </cell>
          <cell r="E104" t="str">
            <v>0103112</v>
          </cell>
          <cell r="F104" t="str">
            <v>3.0</v>
          </cell>
          <cell r="G104" t="str">
            <v>Đại học</v>
          </cell>
          <cell r="H104" t="str">
            <v>ĐH K10 (2015-2019)</v>
          </cell>
          <cell r="I104" t="str">
            <v>Học kỳ 1 năm học 2018 - 2019</v>
          </cell>
          <cell r="J104">
            <v>75</v>
          </cell>
          <cell r="K104" t="str">
            <v>Mở</v>
          </cell>
        </row>
        <row r="105">
          <cell r="B105" t="str">
            <v>201810503111001</v>
          </cell>
          <cell r="C105" t="str">
            <v>0503111.1</v>
          </cell>
          <cell r="D105" t="str">
            <v>Đảm bảo chất lượng phần mềm</v>
          </cell>
          <cell r="E105" t="str">
            <v>0503111</v>
          </cell>
          <cell r="F105" t="str">
            <v>4.0</v>
          </cell>
          <cell r="G105" t="str">
            <v>Đại học</v>
          </cell>
          <cell r="H105" t="str">
            <v>ĐH K10 (2015-2019)</v>
          </cell>
          <cell r="I105" t="str">
            <v>Học kỳ 1 năm học 2018 - 2019</v>
          </cell>
          <cell r="J105">
            <v>70</v>
          </cell>
          <cell r="K105" t="str">
            <v>Mở</v>
          </cell>
        </row>
        <row r="106">
          <cell r="B106" t="str">
            <v>201810503111002</v>
          </cell>
          <cell r="C106" t="str">
            <v>0503111.2</v>
          </cell>
          <cell r="D106" t="str">
            <v>Đảm bảo chất lượng phần mềm</v>
          </cell>
          <cell r="E106" t="str">
            <v>0503111</v>
          </cell>
          <cell r="F106" t="str">
            <v>4.0</v>
          </cell>
          <cell r="G106" t="str">
            <v>Đại học</v>
          </cell>
          <cell r="H106" t="str">
            <v>ĐH K10 (2015-2019)</v>
          </cell>
          <cell r="I106" t="str">
            <v>Học kỳ 1 năm học 2018 - 2019</v>
          </cell>
          <cell r="J106">
            <v>70</v>
          </cell>
          <cell r="K106" t="str">
            <v>Mở</v>
          </cell>
        </row>
        <row r="107">
          <cell r="B107" t="str">
            <v>201810503111003</v>
          </cell>
          <cell r="C107" t="str">
            <v>0503111.3</v>
          </cell>
          <cell r="D107" t="str">
            <v>Đảm bảo chất lượng phần mềm</v>
          </cell>
          <cell r="E107" t="str">
            <v>0503111</v>
          </cell>
          <cell r="F107" t="str">
            <v>4.0</v>
          </cell>
          <cell r="G107" t="str">
            <v>Đại học</v>
          </cell>
          <cell r="H107" t="str">
            <v>ĐH K10 (2015-2019)</v>
          </cell>
          <cell r="I107" t="str">
            <v>Học kỳ 1 năm học 2018 - 2019</v>
          </cell>
          <cell r="J107">
            <v>55</v>
          </cell>
          <cell r="K107" t="str">
            <v>Mở</v>
          </cell>
        </row>
        <row r="108">
          <cell r="B108" t="str">
            <v>201810503111004</v>
          </cell>
          <cell r="C108" t="str">
            <v>0503111.4</v>
          </cell>
          <cell r="D108" t="str">
            <v>Đảm bảo chất lượng phần mềm</v>
          </cell>
          <cell r="E108" t="str">
            <v>0503111</v>
          </cell>
          <cell r="F108" t="str">
            <v>4.0</v>
          </cell>
          <cell r="G108" t="str">
            <v>Đại học</v>
          </cell>
          <cell r="H108" t="str">
            <v>ĐH K10 (2015-2019)</v>
          </cell>
          <cell r="I108" t="str">
            <v>Học kỳ 1 năm học 2018 - 2019</v>
          </cell>
          <cell r="J108">
            <v>70</v>
          </cell>
          <cell r="K108" t="str">
            <v>Mở</v>
          </cell>
        </row>
        <row r="109">
          <cell r="B109" t="str">
            <v>201810503111005</v>
          </cell>
          <cell r="C109" t="str">
            <v>0503111.5</v>
          </cell>
          <cell r="D109" t="str">
            <v>Đảm bảo chất lượng phần mềm</v>
          </cell>
          <cell r="E109" t="str">
            <v>0503111</v>
          </cell>
          <cell r="F109" t="str">
            <v>4.0</v>
          </cell>
          <cell r="G109" t="str">
            <v>Đại học</v>
          </cell>
          <cell r="H109" t="str">
            <v>ĐH K10 (2015-2019)</v>
          </cell>
          <cell r="I109" t="str">
            <v>Học kỳ 1 năm học 2018 - 2019</v>
          </cell>
          <cell r="J109">
            <v>63</v>
          </cell>
          <cell r="K109" t="str">
            <v>Mở</v>
          </cell>
        </row>
        <row r="110">
          <cell r="B110" t="str">
            <v>201810503111006</v>
          </cell>
          <cell r="C110" t="str">
            <v>0503111.6</v>
          </cell>
          <cell r="D110" t="str">
            <v>Đảm bảo chất lượng phần mềm</v>
          </cell>
          <cell r="E110" t="str">
            <v>0503111</v>
          </cell>
          <cell r="F110" t="str">
            <v>4.0</v>
          </cell>
          <cell r="G110" t="str">
            <v>Đại học</v>
          </cell>
          <cell r="H110" t="str">
            <v>ĐH K10 (2015-2019)</v>
          </cell>
          <cell r="I110" t="str">
            <v>Học kỳ 1 năm học 2018 - 2019</v>
          </cell>
          <cell r="J110">
            <v>70</v>
          </cell>
          <cell r="K110" t="str">
            <v>Mở</v>
          </cell>
        </row>
        <row r="111">
          <cell r="B111" t="str">
            <v>201811603167001</v>
          </cell>
          <cell r="C111" t="str">
            <v>1603167.1</v>
          </cell>
          <cell r="D111" t="str">
            <v>Đánh giá thực hiện công việc</v>
          </cell>
          <cell r="E111" t="str">
            <v>1603167</v>
          </cell>
          <cell r="F111" t="str">
            <v>2.0</v>
          </cell>
          <cell r="G111" t="str">
            <v>Đại học</v>
          </cell>
          <cell r="H111" t="str">
            <v>ĐH K10 (2015-2019)</v>
          </cell>
          <cell r="I111" t="str">
            <v>Học kỳ 1 năm học 2018 - 2019</v>
          </cell>
          <cell r="J111">
            <v>70</v>
          </cell>
          <cell r="K111" t="str">
            <v>Mở</v>
          </cell>
        </row>
        <row r="112">
          <cell r="B112" t="str">
            <v>201811603167002</v>
          </cell>
          <cell r="C112" t="str">
            <v>1603167.2</v>
          </cell>
          <cell r="D112" t="str">
            <v>Đánh giá thực hiện công việc</v>
          </cell>
          <cell r="E112" t="str">
            <v>1603167</v>
          </cell>
          <cell r="F112" t="str">
            <v>2.0</v>
          </cell>
          <cell r="G112" t="str">
            <v>Đại học</v>
          </cell>
          <cell r="H112" t="str">
            <v>ĐH K10 (2015-2019)</v>
          </cell>
          <cell r="I112" t="str">
            <v>Học kỳ 1 năm học 2018 - 2019</v>
          </cell>
          <cell r="J112">
            <v>58</v>
          </cell>
          <cell r="K112" t="str">
            <v>Mở</v>
          </cell>
        </row>
        <row r="113">
          <cell r="B113" t="str">
            <v>201811603167003</v>
          </cell>
          <cell r="C113" t="str">
            <v>1603167.3</v>
          </cell>
          <cell r="D113" t="str">
            <v>Đánh giá thực hiện công việc</v>
          </cell>
          <cell r="E113" t="str">
            <v>1603167</v>
          </cell>
          <cell r="F113" t="str">
            <v>2.0</v>
          </cell>
          <cell r="G113" t="str">
            <v>Đại học</v>
          </cell>
          <cell r="H113" t="str">
            <v>ĐH K10 (2015-2019)</v>
          </cell>
          <cell r="I113" t="str">
            <v>Học kỳ 1 năm học 2018 - 2019</v>
          </cell>
          <cell r="J113">
            <v>43</v>
          </cell>
          <cell r="K113" t="str">
            <v>Mở</v>
          </cell>
        </row>
        <row r="114">
          <cell r="B114" t="str">
            <v>201811403154001</v>
          </cell>
          <cell r="C114" t="str">
            <v>1403154.1</v>
          </cell>
          <cell r="D114" t="str">
            <v>Đánh giá thực hiện công việc văn phòng</v>
          </cell>
          <cell r="E114" t="str">
            <v>1403154</v>
          </cell>
          <cell r="F114" t="str">
            <v>2.0</v>
          </cell>
          <cell r="G114" t="str">
            <v>Đại học</v>
          </cell>
          <cell r="H114" t="str">
            <v>ĐH K10 (2015-2019)</v>
          </cell>
          <cell r="I114" t="str">
            <v>Học kỳ 1 năm học 2018 - 2019</v>
          </cell>
          <cell r="J114">
            <v>71</v>
          </cell>
          <cell r="K114" t="str">
            <v>Mở</v>
          </cell>
        </row>
        <row r="115">
          <cell r="B115" t="str">
            <v>201811403154002</v>
          </cell>
          <cell r="C115" t="str">
            <v>1403154.2</v>
          </cell>
          <cell r="D115" t="str">
            <v>Đánh giá thực hiện công việc văn phòng</v>
          </cell>
          <cell r="E115" t="str">
            <v>1403154</v>
          </cell>
          <cell r="F115" t="str">
            <v>2.0</v>
          </cell>
          <cell r="G115" t="str">
            <v>Đại học</v>
          </cell>
          <cell r="H115" t="str">
            <v>ĐH K10 (2015-2019)</v>
          </cell>
          <cell r="I115" t="str">
            <v>Học kỳ 1 năm học 2018 - 2019</v>
          </cell>
          <cell r="J115">
            <v>68</v>
          </cell>
          <cell r="K115" t="str">
            <v>Mở</v>
          </cell>
        </row>
        <row r="116">
          <cell r="B116" t="str">
            <v>201811603106019</v>
          </cell>
          <cell r="C116" t="str">
            <v>1603106.1</v>
          </cell>
          <cell r="D116" t="str">
            <v>Địa lý kinh tế</v>
          </cell>
          <cell r="E116" t="str">
            <v>1603106</v>
          </cell>
          <cell r="F116" t="str">
            <v>3.0</v>
          </cell>
          <cell r="G116" t="str">
            <v>Đại học</v>
          </cell>
          <cell r="H116" t="str">
            <v>ĐH K10 (2015-2019)</v>
          </cell>
          <cell r="I116" t="str">
            <v>Học kỳ 1 năm học 2018 - 2019</v>
          </cell>
          <cell r="J116">
            <v>24</v>
          </cell>
          <cell r="K116" t="str">
            <v>Mở</v>
          </cell>
        </row>
        <row r="117">
          <cell r="B117" t="str">
            <v>201811603106020</v>
          </cell>
          <cell r="C117" t="str">
            <v>1603106.2</v>
          </cell>
          <cell r="D117" t="str">
            <v>Địa lý kinh tế</v>
          </cell>
          <cell r="E117" t="str">
            <v>1603106</v>
          </cell>
          <cell r="F117" t="str">
            <v>3.0</v>
          </cell>
          <cell r="G117" t="str">
            <v>Đại học</v>
          </cell>
          <cell r="H117" t="str">
            <v>ĐH K10 (2015-2019)</v>
          </cell>
          <cell r="I117" t="str">
            <v>Học kỳ 1 năm học 2018 - 2019</v>
          </cell>
          <cell r="J117">
            <v>7</v>
          </cell>
          <cell r="K117" t="str">
            <v>Không mở</v>
          </cell>
        </row>
        <row r="118">
          <cell r="B118" t="str">
            <v>201811603106021</v>
          </cell>
          <cell r="C118" t="str">
            <v>1603106.3</v>
          </cell>
          <cell r="D118" t="str">
            <v>Địa lý kinh tế</v>
          </cell>
          <cell r="E118" t="str">
            <v>1603106</v>
          </cell>
          <cell r="F118" t="str">
            <v>3.0</v>
          </cell>
          <cell r="G118" t="str">
            <v>Đại học</v>
          </cell>
          <cell r="H118" t="str">
            <v>ĐH K10 (2015-2019)</v>
          </cell>
          <cell r="I118" t="str">
            <v>Học kỳ 1 năm học 2018 - 2019</v>
          </cell>
          <cell r="J118">
            <v>4</v>
          </cell>
          <cell r="K118" t="str">
            <v>Không mở</v>
          </cell>
        </row>
        <row r="119">
          <cell r="B119" t="str">
            <v>201810203110001</v>
          </cell>
          <cell r="C119" t="str">
            <v>0203110.1</v>
          </cell>
          <cell r="D119" t="str">
            <v>Đồ án chuyên ngành ô tô</v>
          </cell>
          <cell r="E119" t="str">
            <v>0203110</v>
          </cell>
          <cell r="F119" t="str">
            <v>2.0</v>
          </cell>
          <cell r="G119" t="str">
            <v>Đại học</v>
          </cell>
          <cell r="H119" t="str">
            <v>ĐH K10 (2015-2019)</v>
          </cell>
          <cell r="I119" t="str">
            <v>Học kỳ 1 năm học 2018 - 2019</v>
          </cell>
          <cell r="J119">
            <v>69</v>
          </cell>
          <cell r="K119" t="str">
            <v>Mở</v>
          </cell>
        </row>
        <row r="120">
          <cell r="B120" t="str">
            <v>201810203110002</v>
          </cell>
          <cell r="C120" t="str">
            <v>0203110.2</v>
          </cell>
          <cell r="D120" t="str">
            <v>Đồ án chuyên ngành ô tô</v>
          </cell>
          <cell r="E120" t="str">
            <v>0203110</v>
          </cell>
          <cell r="F120" t="str">
            <v>2.0</v>
          </cell>
          <cell r="G120" t="str">
            <v>Đại học</v>
          </cell>
          <cell r="H120" t="str">
            <v>ĐH K10 (2015-2019)</v>
          </cell>
          <cell r="I120" t="str">
            <v>Học kỳ 1 năm học 2018 - 2019</v>
          </cell>
          <cell r="J120">
            <v>68</v>
          </cell>
          <cell r="K120" t="str">
            <v>Mở</v>
          </cell>
        </row>
        <row r="121">
          <cell r="B121" t="str">
            <v>201810203110003</v>
          </cell>
          <cell r="C121" t="str">
            <v>0203110.3</v>
          </cell>
          <cell r="D121" t="str">
            <v>Đồ án chuyên ngành ô tô</v>
          </cell>
          <cell r="E121" t="str">
            <v>0203110</v>
          </cell>
          <cell r="F121" t="str">
            <v>2.0</v>
          </cell>
          <cell r="G121" t="str">
            <v>Đại học</v>
          </cell>
          <cell r="H121" t="str">
            <v>ĐH K10 (2015-2019)</v>
          </cell>
          <cell r="I121" t="str">
            <v>Học kỳ 1 năm học 2018 - 2019</v>
          </cell>
          <cell r="J121">
            <v>69</v>
          </cell>
          <cell r="K121" t="str">
            <v>Mở</v>
          </cell>
        </row>
        <row r="122">
          <cell r="B122" t="str">
            <v>201810203110004</v>
          </cell>
          <cell r="C122" t="str">
            <v>0203110.4</v>
          </cell>
          <cell r="D122" t="str">
            <v>Đồ án chuyên ngành ô tô</v>
          </cell>
          <cell r="E122" t="str">
            <v>0203110</v>
          </cell>
          <cell r="F122" t="str">
            <v>2.0</v>
          </cell>
          <cell r="G122" t="str">
            <v>Đại học</v>
          </cell>
          <cell r="H122" t="str">
            <v>ĐH K10 (2015-2019)</v>
          </cell>
          <cell r="I122" t="str">
            <v>Học kỳ 1 năm học 2018 - 2019</v>
          </cell>
          <cell r="J122">
            <v>61</v>
          </cell>
          <cell r="K122" t="str">
            <v>Mở</v>
          </cell>
        </row>
        <row r="123">
          <cell r="B123" t="str">
            <v>201810203110005</v>
          </cell>
          <cell r="C123" t="str">
            <v>0203110.5</v>
          </cell>
          <cell r="D123" t="str">
            <v>Đồ án chuyên ngành ô tô</v>
          </cell>
          <cell r="E123" t="str">
            <v>0203110</v>
          </cell>
          <cell r="F123" t="str">
            <v>2.0</v>
          </cell>
          <cell r="G123" t="str">
            <v>Đại học</v>
          </cell>
          <cell r="H123" t="str">
            <v>ĐH K10 (2015-2019)</v>
          </cell>
          <cell r="I123" t="str">
            <v>Học kỳ 1 năm học 2018 - 2019</v>
          </cell>
          <cell r="J123">
            <v>70</v>
          </cell>
          <cell r="K123" t="str">
            <v>Mở</v>
          </cell>
        </row>
        <row r="124">
          <cell r="B124" t="str">
            <v>201810203110006</v>
          </cell>
          <cell r="C124" t="str">
            <v>0203110.6</v>
          </cell>
          <cell r="D124" t="str">
            <v>Đồ án chuyên ngành ô tô</v>
          </cell>
          <cell r="E124" t="str">
            <v>0203110</v>
          </cell>
          <cell r="F124" t="str">
            <v>2.0</v>
          </cell>
          <cell r="G124" t="str">
            <v>Đại học</v>
          </cell>
          <cell r="H124" t="str">
            <v>ĐH K10 (2015-2019)</v>
          </cell>
          <cell r="I124" t="str">
            <v>Học kỳ 1 năm học 2018 - 2019</v>
          </cell>
          <cell r="J124">
            <v>69</v>
          </cell>
          <cell r="K124" t="str">
            <v>Mở</v>
          </cell>
        </row>
        <row r="125">
          <cell r="B125" t="str">
            <v>201811403104001</v>
          </cell>
          <cell r="C125" t="str">
            <v>1403104.1</v>
          </cell>
          <cell r="D125" t="str">
            <v>Di sản văn hóa truyền thống Việt Nam</v>
          </cell>
          <cell r="E125" t="str">
            <v>1403104</v>
          </cell>
          <cell r="F125" t="str">
            <v>2.0</v>
          </cell>
          <cell r="G125" t="str">
            <v>Đại học</v>
          </cell>
          <cell r="H125" t="str">
            <v>ĐH K10 (2015-2019)</v>
          </cell>
          <cell r="I125" t="str">
            <v>Học kỳ 1 năm học 2018 - 2019</v>
          </cell>
          <cell r="J125">
            <v>67</v>
          </cell>
          <cell r="K125" t="str">
            <v>Mở</v>
          </cell>
        </row>
        <row r="126">
          <cell r="B126" t="str">
            <v>201811403104002</v>
          </cell>
          <cell r="C126" t="str">
            <v>1403104.2</v>
          </cell>
          <cell r="D126" t="str">
            <v>Di sản văn hóa truyền thống Việt Nam</v>
          </cell>
          <cell r="E126" t="str">
            <v>1403104</v>
          </cell>
          <cell r="F126" t="str">
            <v>2.0</v>
          </cell>
          <cell r="G126" t="str">
            <v>Đại học</v>
          </cell>
          <cell r="H126" t="str">
            <v>ĐH K10 (2015-2019)</v>
          </cell>
          <cell r="I126" t="str">
            <v>Học kỳ 1 năm học 2018 - 2019</v>
          </cell>
          <cell r="J126">
            <v>13</v>
          </cell>
          <cell r="K126" t="str">
            <v>Không mở</v>
          </cell>
        </row>
        <row r="127">
          <cell r="B127" t="str">
            <v>201811403104003</v>
          </cell>
          <cell r="C127" t="str">
            <v>1403104.3</v>
          </cell>
          <cell r="D127" t="str">
            <v>Di sản văn hóa truyền thống Việt Nam</v>
          </cell>
          <cell r="E127" t="str">
            <v>1403104</v>
          </cell>
          <cell r="F127" t="str">
            <v>2.0</v>
          </cell>
          <cell r="G127" t="str">
            <v>Đại học</v>
          </cell>
          <cell r="H127" t="str">
            <v>ĐH K10 (2015-2019)</v>
          </cell>
          <cell r="I127" t="str">
            <v>Học kỳ 1 năm học 2018 - 2019</v>
          </cell>
          <cell r="J127">
            <v>48</v>
          </cell>
          <cell r="K127" t="str">
            <v>Mở</v>
          </cell>
        </row>
        <row r="128">
          <cell r="B128" t="str">
            <v>201811403104004</v>
          </cell>
          <cell r="C128" t="str">
            <v>1403104.4</v>
          </cell>
          <cell r="D128" t="str">
            <v>Di sản văn hóa truyền thống Việt Nam</v>
          </cell>
          <cell r="E128" t="str">
            <v>1403104</v>
          </cell>
          <cell r="F128" t="str">
            <v>2.0</v>
          </cell>
          <cell r="G128" t="str">
            <v>Đại học</v>
          </cell>
          <cell r="H128" t="str">
            <v>ĐH K10 (2015-2019)</v>
          </cell>
          <cell r="I128" t="str">
            <v>Học kỳ 1 năm học 2018 - 2019</v>
          </cell>
          <cell r="J128">
            <v>13</v>
          </cell>
          <cell r="K128" t="str">
            <v>Không mở</v>
          </cell>
        </row>
        <row r="129">
          <cell r="B129" t="str">
            <v>201811403104005</v>
          </cell>
          <cell r="C129" t="str">
            <v>1403104.5</v>
          </cell>
          <cell r="D129" t="str">
            <v>Di sản văn hóa truyền thống Việt Nam</v>
          </cell>
          <cell r="E129" t="str">
            <v>1403104</v>
          </cell>
          <cell r="F129" t="str">
            <v>2.0</v>
          </cell>
          <cell r="G129" t="str">
            <v>Đại học</v>
          </cell>
          <cell r="H129" t="str">
            <v>ĐH K10 (2015-2019)</v>
          </cell>
          <cell r="I129" t="str">
            <v>Học kỳ 1 năm học 2018 - 2019</v>
          </cell>
          <cell r="J129">
            <v>33</v>
          </cell>
          <cell r="K129" t="str">
            <v>Mở</v>
          </cell>
        </row>
        <row r="130">
          <cell r="B130" t="str">
            <v>201811403104006</v>
          </cell>
          <cell r="C130" t="str">
            <v>1403104.6</v>
          </cell>
          <cell r="D130" t="str">
            <v>Di sản văn hóa truyền thống Việt Nam</v>
          </cell>
          <cell r="E130" t="str">
            <v>1403104</v>
          </cell>
          <cell r="F130" t="str">
            <v>2.0</v>
          </cell>
          <cell r="G130" t="str">
            <v>Đại học</v>
          </cell>
          <cell r="H130" t="str">
            <v>ĐH K10 (2015-2019)</v>
          </cell>
          <cell r="I130" t="str">
            <v>Học kỳ 1 năm học 2018 - 2019</v>
          </cell>
          <cell r="J130">
            <v>47</v>
          </cell>
          <cell r="K130" t="str">
            <v>Mở</v>
          </cell>
        </row>
        <row r="131">
          <cell r="B131" t="str">
            <v>201810503112001</v>
          </cell>
          <cell r="C131" t="str">
            <v>0503112.1</v>
          </cell>
          <cell r="D131" t="str">
            <v>Điện toán đám mây</v>
          </cell>
          <cell r="E131" t="str">
            <v>0503112</v>
          </cell>
          <cell r="F131" t="str">
            <v>3.0</v>
          </cell>
          <cell r="G131" t="str">
            <v>Đại học</v>
          </cell>
          <cell r="H131" t="str">
            <v>ĐH K10 (2015-2019)</v>
          </cell>
          <cell r="I131" t="str">
            <v>Học kỳ 1 năm học 2018 - 2019</v>
          </cell>
          <cell r="J131">
            <v>0</v>
          </cell>
          <cell r="K131" t="str">
            <v>Không mở</v>
          </cell>
        </row>
        <row r="132">
          <cell r="B132" t="str">
            <v>201810503112002</v>
          </cell>
          <cell r="C132" t="str">
            <v>0503112.2</v>
          </cell>
          <cell r="D132" t="str">
            <v>Điện toán đám mây</v>
          </cell>
          <cell r="E132" t="str">
            <v>0503112</v>
          </cell>
          <cell r="F132" t="str">
            <v>3.0</v>
          </cell>
          <cell r="G132" t="str">
            <v>Đại học</v>
          </cell>
          <cell r="H132" t="str">
            <v>ĐH K10 (2015-2019)</v>
          </cell>
          <cell r="I132" t="str">
            <v>Học kỳ 1 năm học 2018 - 2019</v>
          </cell>
          <cell r="J132">
            <v>0</v>
          </cell>
          <cell r="K132" t="str">
            <v>Không mở</v>
          </cell>
        </row>
        <row r="133">
          <cell r="B133" t="str">
            <v>201810503112003</v>
          </cell>
          <cell r="C133" t="str">
            <v>0503112.3</v>
          </cell>
          <cell r="D133" t="str">
            <v>Điện toán đám mây</v>
          </cell>
          <cell r="E133" t="str">
            <v>0503112</v>
          </cell>
          <cell r="F133" t="str">
            <v>3.0</v>
          </cell>
          <cell r="G133" t="str">
            <v>Đại học</v>
          </cell>
          <cell r="H133" t="str">
            <v>ĐH K10 (2015-2019)</v>
          </cell>
          <cell r="I133" t="str">
            <v>Học kỳ 1 năm học 2018 - 2019</v>
          </cell>
          <cell r="J133">
            <v>0</v>
          </cell>
          <cell r="K133" t="str">
            <v>Không mở</v>
          </cell>
        </row>
        <row r="134">
          <cell r="B134" t="str">
            <v>201810503112004</v>
          </cell>
          <cell r="C134" t="str">
            <v>0503112.4</v>
          </cell>
          <cell r="D134" t="str">
            <v>Điện toán đám mây</v>
          </cell>
          <cell r="E134" t="str">
            <v>0503112</v>
          </cell>
          <cell r="F134" t="str">
            <v>3.0</v>
          </cell>
          <cell r="G134" t="str">
            <v>Đại học</v>
          </cell>
          <cell r="H134" t="str">
            <v>ĐH K10 (2015-2019)</v>
          </cell>
          <cell r="I134" t="str">
            <v>Học kỳ 1 năm học 2018 - 2019</v>
          </cell>
          <cell r="J134">
            <v>61</v>
          </cell>
          <cell r="K134" t="str">
            <v>Mở</v>
          </cell>
        </row>
        <row r="135">
          <cell r="B135" t="str">
            <v>201810503112005</v>
          </cell>
          <cell r="C135" t="str">
            <v>0503112.5</v>
          </cell>
          <cell r="D135" t="str">
            <v>Điện toán đám mây</v>
          </cell>
          <cell r="E135" t="str">
            <v>0503112</v>
          </cell>
          <cell r="F135" t="str">
            <v>3.0</v>
          </cell>
          <cell r="G135" t="str">
            <v>Đại học</v>
          </cell>
          <cell r="H135" t="str">
            <v>ĐH K10 (2015-2019)</v>
          </cell>
          <cell r="I135" t="str">
            <v>Học kỳ 1 năm học 2018 - 2019</v>
          </cell>
          <cell r="J135">
            <v>3</v>
          </cell>
          <cell r="K135" t="str">
            <v>Không mở</v>
          </cell>
        </row>
        <row r="136">
          <cell r="B136" t="str">
            <v>201810503112006</v>
          </cell>
          <cell r="C136" t="str">
            <v>0503112.6</v>
          </cell>
          <cell r="D136" t="str">
            <v>Điện toán đám mây</v>
          </cell>
          <cell r="E136" t="str">
            <v>0503112</v>
          </cell>
          <cell r="F136" t="str">
            <v>3.0</v>
          </cell>
          <cell r="G136" t="str">
            <v>Đại học</v>
          </cell>
          <cell r="H136" t="str">
            <v>ĐH K10 (2015-2019)</v>
          </cell>
          <cell r="I136" t="str">
            <v>Học kỳ 1 năm học 2018 - 2019</v>
          </cell>
          <cell r="J136">
            <v>58</v>
          </cell>
          <cell r="K136" t="str">
            <v>Mở</v>
          </cell>
        </row>
        <row r="137">
          <cell r="B137" t="str">
            <v>201810503112007</v>
          </cell>
          <cell r="C137" t="str">
            <v>0503112.7</v>
          </cell>
          <cell r="D137" t="str">
            <v>Điện toán đám mây</v>
          </cell>
          <cell r="E137" t="str">
            <v>0503112</v>
          </cell>
          <cell r="F137" t="str">
            <v>3.0</v>
          </cell>
          <cell r="G137" t="str">
            <v>Đại học</v>
          </cell>
          <cell r="H137" t="str">
            <v>ĐH K10 (2015-2019)</v>
          </cell>
          <cell r="I137" t="str">
            <v>Học kỳ 1 năm học 2018 - 2019</v>
          </cell>
          <cell r="J137">
            <v>34</v>
          </cell>
          <cell r="K137" t="str">
            <v>Mở</v>
          </cell>
        </row>
        <row r="138">
          <cell r="B138" t="str">
            <v>201810503112008</v>
          </cell>
          <cell r="C138" t="str">
            <v>0503112.8</v>
          </cell>
          <cell r="D138" t="str">
            <v>Điện toán đám mây</v>
          </cell>
          <cell r="E138" t="str">
            <v>0503112</v>
          </cell>
          <cell r="F138" t="str">
            <v>3.0</v>
          </cell>
          <cell r="G138" t="str">
            <v>Đại học</v>
          </cell>
          <cell r="H138" t="str">
            <v>ĐH K10 (2015-2019)</v>
          </cell>
          <cell r="I138" t="str">
            <v>Học kỳ 1 năm học 2018 - 2019</v>
          </cell>
          <cell r="J138">
            <v>47</v>
          </cell>
          <cell r="K138" t="str">
            <v>Mở</v>
          </cell>
        </row>
        <row r="139">
          <cell r="B139" t="str">
            <v>201810503112009</v>
          </cell>
          <cell r="C139" t="str">
            <v>0503112.9</v>
          </cell>
          <cell r="D139" t="str">
            <v>Điện toán đám mây</v>
          </cell>
          <cell r="E139" t="str">
            <v>0503112</v>
          </cell>
          <cell r="F139" t="str">
            <v>3.0</v>
          </cell>
          <cell r="G139" t="str">
            <v>Đại học</v>
          </cell>
          <cell r="H139" t="str">
            <v>ĐH K10 (2015-2019)</v>
          </cell>
          <cell r="I139" t="str">
            <v>Học kỳ 1 năm học 2018 - 2019</v>
          </cell>
          <cell r="J139">
            <v>69</v>
          </cell>
          <cell r="K139" t="str">
            <v>Mở</v>
          </cell>
        </row>
        <row r="140">
          <cell r="B140" t="str">
            <v>201810703109001</v>
          </cell>
          <cell r="C140" t="str">
            <v>0703109.1</v>
          </cell>
          <cell r="D140" t="str">
            <v>Điều khiển điện-Khí nén-Thủy lực</v>
          </cell>
          <cell r="E140" t="str">
            <v>0703109</v>
          </cell>
          <cell r="F140" t="str">
            <v>3.0</v>
          </cell>
          <cell r="G140" t="str">
            <v>Đại học</v>
          </cell>
          <cell r="H140" t="str">
            <v>ĐH K10 (2015-2019)</v>
          </cell>
          <cell r="I140" t="str">
            <v>Học kỳ 1 năm học 2018 - 2019</v>
          </cell>
          <cell r="J140">
            <v>70</v>
          </cell>
          <cell r="K140" t="str">
            <v>Mở</v>
          </cell>
        </row>
        <row r="141">
          <cell r="B141" t="str">
            <v>201810703109002</v>
          </cell>
          <cell r="C141" t="str">
            <v>0703109.2</v>
          </cell>
          <cell r="D141" t="str">
            <v>Điều khiển điện-Khí nén-Thủy lực</v>
          </cell>
          <cell r="E141" t="str">
            <v>0703109</v>
          </cell>
          <cell r="F141" t="str">
            <v>3.0</v>
          </cell>
          <cell r="G141" t="str">
            <v>Đại học</v>
          </cell>
          <cell r="H141" t="str">
            <v>ĐH K10 (2015-2019)</v>
          </cell>
          <cell r="I141" t="str">
            <v>Học kỳ 1 năm học 2018 - 2019</v>
          </cell>
          <cell r="J141">
            <v>70</v>
          </cell>
          <cell r="K141" t="str">
            <v>Mở</v>
          </cell>
        </row>
        <row r="142">
          <cell r="B142" t="str">
            <v>201810703109003</v>
          </cell>
          <cell r="C142" t="str">
            <v>0703109.3</v>
          </cell>
          <cell r="D142" t="str">
            <v>Điều khiển điện-Khí nén-Thủy lực</v>
          </cell>
          <cell r="E142" t="str">
            <v>0703109</v>
          </cell>
          <cell r="F142" t="str">
            <v>3.0</v>
          </cell>
          <cell r="G142" t="str">
            <v>Đại học</v>
          </cell>
          <cell r="H142" t="str">
            <v>ĐH K10 (2015-2019)</v>
          </cell>
          <cell r="I142" t="str">
            <v>Học kỳ 1 năm học 2018 - 2019</v>
          </cell>
          <cell r="J142">
            <v>70</v>
          </cell>
          <cell r="K142" t="str">
            <v>Mở</v>
          </cell>
        </row>
        <row r="143">
          <cell r="B143" t="str">
            <v>201810703109004</v>
          </cell>
          <cell r="C143" t="str">
            <v>0703109.4</v>
          </cell>
          <cell r="D143" t="str">
            <v>Điều khiển điện-Khí nén-Thủy lực</v>
          </cell>
          <cell r="E143" t="str">
            <v>0703109</v>
          </cell>
          <cell r="F143" t="str">
            <v>3.0</v>
          </cell>
          <cell r="G143" t="str">
            <v>Đại học</v>
          </cell>
          <cell r="H143" t="str">
            <v>ĐH K10 (2015-2019)</v>
          </cell>
          <cell r="I143" t="str">
            <v>Học kỳ 1 năm học 2018 - 2019</v>
          </cell>
          <cell r="J143">
            <v>68</v>
          </cell>
          <cell r="K143" t="str">
            <v>Mở</v>
          </cell>
        </row>
        <row r="144">
          <cell r="B144" t="str">
            <v>201810703109005</v>
          </cell>
          <cell r="C144" t="str">
            <v>0703109.5</v>
          </cell>
          <cell r="D144" t="str">
            <v>Điều khiển điện-Khí nén-Thủy lực</v>
          </cell>
          <cell r="E144" t="str">
            <v>0703109</v>
          </cell>
          <cell r="F144" t="str">
            <v>3.0</v>
          </cell>
          <cell r="G144" t="str">
            <v>Đại học</v>
          </cell>
          <cell r="H144" t="str">
            <v>ĐH K10 (2015-2019)</v>
          </cell>
          <cell r="I144" t="str">
            <v>Học kỳ 1 năm học 2018 - 2019</v>
          </cell>
          <cell r="J144">
            <v>70</v>
          </cell>
          <cell r="K144" t="str">
            <v>Mở</v>
          </cell>
        </row>
        <row r="145">
          <cell r="B145" t="str">
            <v>201810703109006</v>
          </cell>
          <cell r="C145" t="str">
            <v>0703109.6</v>
          </cell>
          <cell r="D145" t="str">
            <v>Điều khiển điện-Khí nén-Thủy lực</v>
          </cell>
          <cell r="E145" t="str">
            <v>0703109</v>
          </cell>
          <cell r="F145" t="str">
            <v>3.0</v>
          </cell>
          <cell r="G145" t="str">
            <v>Đại học</v>
          </cell>
          <cell r="H145" t="str">
            <v>ĐH K10 (2015-2019)</v>
          </cell>
          <cell r="I145" t="str">
            <v>Học kỳ 1 năm học 2018 - 2019</v>
          </cell>
          <cell r="J145">
            <v>70</v>
          </cell>
          <cell r="K145" t="str">
            <v>Mở</v>
          </cell>
        </row>
        <row r="146">
          <cell r="B146" t="str">
            <v>201810703109007</v>
          </cell>
          <cell r="C146" t="str">
            <v>0703109.7</v>
          </cell>
          <cell r="D146" t="str">
            <v>Điều khiển điện-Khí nén-Thủy lực</v>
          </cell>
          <cell r="E146" t="str">
            <v>0703109</v>
          </cell>
          <cell r="F146" t="str">
            <v>3.0</v>
          </cell>
          <cell r="G146" t="str">
            <v>Đại học</v>
          </cell>
          <cell r="H146" t="str">
            <v>ĐH K10 (2015-2019)</v>
          </cell>
          <cell r="I146" t="str">
            <v>Học kỳ 1 năm học 2018 - 2019</v>
          </cell>
          <cell r="J146">
            <v>69</v>
          </cell>
          <cell r="K146" t="str">
            <v>Mở</v>
          </cell>
        </row>
        <row r="147">
          <cell r="B147" t="str">
            <v>201810703109008</v>
          </cell>
          <cell r="C147" t="str">
            <v>0703109.8</v>
          </cell>
          <cell r="D147" t="str">
            <v>Điều khiển điện-Khí nén-Thủy lực</v>
          </cell>
          <cell r="E147" t="str">
            <v>0703109</v>
          </cell>
          <cell r="F147" t="str">
            <v>3.0</v>
          </cell>
          <cell r="G147" t="str">
            <v>Đại học</v>
          </cell>
          <cell r="H147" t="str">
            <v>ĐH K10 (2015-2019)</v>
          </cell>
          <cell r="I147" t="str">
            <v>Học kỳ 1 năm học 2018 - 2019</v>
          </cell>
          <cell r="J147">
            <v>70</v>
          </cell>
          <cell r="K147" t="str">
            <v>Mở</v>
          </cell>
        </row>
        <row r="148">
          <cell r="B148" t="str">
            <v>201810703109009</v>
          </cell>
          <cell r="C148" t="str">
            <v>0703109.9</v>
          </cell>
          <cell r="D148" t="str">
            <v>Điều khiển điện-Khí nén-Thủy lực</v>
          </cell>
          <cell r="E148" t="str">
            <v>0703109</v>
          </cell>
          <cell r="F148" t="str">
            <v>3.0</v>
          </cell>
          <cell r="G148" t="str">
            <v>Đại học</v>
          </cell>
          <cell r="H148" t="str">
            <v>ĐH K10 (2015-2019)</v>
          </cell>
          <cell r="I148" t="str">
            <v>Học kỳ 1 năm học 2018 - 2019</v>
          </cell>
          <cell r="J148">
            <v>70</v>
          </cell>
          <cell r="K148" t="str">
            <v>Mở</v>
          </cell>
        </row>
        <row r="149">
          <cell r="B149" t="str">
            <v>201810703109010</v>
          </cell>
          <cell r="C149" t="str">
            <v>0703109.10</v>
          </cell>
          <cell r="D149" t="str">
            <v>Điều khiển điện-Khí nén-Thủy lực</v>
          </cell>
          <cell r="E149" t="str">
            <v>0703109</v>
          </cell>
          <cell r="F149" t="str">
            <v>3.0</v>
          </cell>
          <cell r="G149" t="str">
            <v>Đại học</v>
          </cell>
          <cell r="H149" t="str">
            <v>ĐH K10 (2015-2019)</v>
          </cell>
          <cell r="I149" t="str">
            <v>Học kỳ 1 năm học 2018 - 2019</v>
          </cell>
          <cell r="J149">
            <v>59</v>
          </cell>
          <cell r="K149" t="str">
            <v>Mở</v>
          </cell>
        </row>
        <row r="150">
          <cell r="B150" t="str">
            <v>201810703109011</v>
          </cell>
          <cell r="C150" t="str">
            <v>0703109.11</v>
          </cell>
          <cell r="D150" t="str">
            <v>Điều khiển điện-Khí nén-Thủy lực</v>
          </cell>
          <cell r="E150" t="str">
            <v>0703109</v>
          </cell>
          <cell r="F150" t="str">
            <v>3.0</v>
          </cell>
          <cell r="G150" t="str">
            <v>Đại học</v>
          </cell>
          <cell r="H150" t="str">
            <v>ĐH K10 (2015-2019)</v>
          </cell>
          <cell r="I150" t="str">
            <v>Học kỳ 1 năm học 2018 - 2019</v>
          </cell>
          <cell r="J150">
            <v>70</v>
          </cell>
          <cell r="K150" t="str">
            <v>Mở</v>
          </cell>
        </row>
        <row r="151">
          <cell r="B151" t="str">
            <v>201810703109012</v>
          </cell>
          <cell r="C151" t="str">
            <v>0703109.12</v>
          </cell>
          <cell r="D151" t="str">
            <v>Điều khiển điện-Khí nén-Thủy lực</v>
          </cell>
          <cell r="E151" t="str">
            <v>0703109</v>
          </cell>
          <cell r="F151" t="str">
            <v>3.0</v>
          </cell>
          <cell r="G151" t="str">
            <v>Đại học</v>
          </cell>
          <cell r="H151" t="str">
            <v>ĐH K10 (2015-2019)</v>
          </cell>
          <cell r="I151" t="str">
            <v>Học kỳ 1 năm học 2018 - 2019</v>
          </cell>
          <cell r="J151">
            <v>70</v>
          </cell>
          <cell r="K151" t="str">
            <v>Mở</v>
          </cell>
        </row>
        <row r="152">
          <cell r="B152" t="str">
            <v>201810803140001</v>
          </cell>
          <cell r="C152" t="str">
            <v>0803140.1</v>
          </cell>
          <cell r="D152" t="str">
            <v>Điều khiển động cơ điện</v>
          </cell>
          <cell r="E152" t="str">
            <v>0803140</v>
          </cell>
          <cell r="F152" t="str">
            <v>3.0</v>
          </cell>
          <cell r="G152" t="str">
            <v>Đại học</v>
          </cell>
          <cell r="H152" t="str">
            <v>ĐH K10 (2015-2019)</v>
          </cell>
          <cell r="I152" t="str">
            <v>Học kỳ 1 năm học 2018 - 2019</v>
          </cell>
          <cell r="J152">
            <v>0</v>
          </cell>
          <cell r="K152" t="str">
            <v>Không mở</v>
          </cell>
        </row>
        <row r="153">
          <cell r="B153" t="str">
            <v>201810803140002</v>
          </cell>
          <cell r="C153" t="str">
            <v>0803140.2</v>
          </cell>
          <cell r="D153" t="str">
            <v>Điều khiển động cơ điện</v>
          </cell>
          <cell r="E153" t="str">
            <v>0803140</v>
          </cell>
          <cell r="F153" t="str">
            <v>3.0</v>
          </cell>
          <cell r="G153" t="str">
            <v>Đại học</v>
          </cell>
          <cell r="H153" t="str">
            <v>ĐH K10 (2015-2019)</v>
          </cell>
          <cell r="I153" t="str">
            <v>Học kỳ 1 năm học 2018 - 2019</v>
          </cell>
          <cell r="J153">
            <v>0</v>
          </cell>
          <cell r="K153" t="str">
            <v>Không mở</v>
          </cell>
        </row>
        <row r="154">
          <cell r="B154" t="str">
            <v>201810803140003</v>
          </cell>
          <cell r="C154" t="str">
            <v>0803140.3</v>
          </cell>
          <cell r="D154" t="str">
            <v>Điều khiển động cơ điện</v>
          </cell>
          <cell r="E154" t="str">
            <v>0803140</v>
          </cell>
          <cell r="F154" t="str">
            <v>3.0</v>
          </cell>
          <cell r="G154" t="str">
            <v>Đại học</v>
          </cell>
          <cell r="H154" t="str">
            <v>ĐH K10 (2015-2019)</v>
          </cell>
          <cell r="I154" t="str">
            <v>Học kỳ 1 năm học 2018 - 2019</v>
          </cell>
          <cell r="J154">
            <v>0</v>
          </cell>
          <cell r="K154" t="str">
            <v>Không mở</v>
          </cell>
        </row>
        <row r="155">
          <cell r="B155" t="str">
            <v>201810803140004</v>
          </cell>
          <cell r="C155" t="str">
            <v>0803140.4</v>
          </cell>
          <cell r="D155" t="str">
            <v>Điều khiển động cơ điện</v>
          </cell>
          <cell r="E155" t="str">
            <v>0803140</v>
          </cell>
          <cell r="F155" t="str">
            <v>3.0</v>
          </cell>
          <cell r="G155" t="str">
            <v>Đại học</v>
          </cell>
          <cell r="H155" t="str">
            <v>ĐH K10 (2015-2019)</v>
          </cell>
          <cell r="I155" t="str">
            <v>Học kỳ 1 năm học 2018 - 2019</v>
          </cell>
          <cell r="J155">
            <v>0</v>
          </cell>
          <cell r="K155" t="str">
            <v>Không mở</v>
          </cell>
        </row>
        <row r="156">
          <cell r="B156" t="str">
            <v>201810803140005</v>
          </cell>
          <cell r="C156" t="str">
            <v>0803140.5</v>
          </cell>
          <cell r="D156" t="str">
            <v>Điều khiển động cơ điện</v>
          </cell>
          <cell r="E156" t="str">
            <v>0803140</v>
          </cell>
          <cell r="F156" t="str">
            <v>3.0</v>
          </cell>
          <cell r="G156" t="str">
            <v>Đại học</v>
          </cell>
          <cell r="H156" t="str">
            <v>ĐH K10 (2015-2019)</v>
          </cell>
          <cell r="I156" t="str">
            <v>Học kỳ 1 năm học 2018 - 2019</v>
          </cell>
          <cell r="J156">
            <v>1</v>
          </cell>
          <cell r="K156" t="str">
            <v>Không mở</v>
          </cell>
        </row>
        <row r="157">
          <cell r="B157" t="str">
            <v>201810803140006</v>
          </cell>
          <cell r="C157" t="str">
            <v>0803140.6</v>
          </cell>
          <cell r="D157" t="str">
            <v>Điều khiển động cơ điện</v>
          </cell>
          <cell r="E157" t="str">
            <v>0803140</v>
          </cell>
          <cell r="F157" t="str">
            <v>3.0</v>
          </cell>
          <cell r="G157" t="str">
            <v>Đại học</v>
          </cell>
          <cell r="H157" t="str">
            <v>ĐH K10 (2015-2019)</v>
          </cell>
          <cell r="I157" t="str">
            <v>Học kỳ 1 năm học 2018 - 2019</v>
          </cell>
          <cell r="J157">
            <v>0</v>
          </cell>
          <cell r="K157" t="str">
            <v>Không mở</v>
          </cell>
        </row>
        <row r="158">
          <cell r="B158" t="str">
            <v>201810803140007</v>
          </cell>
          <cell r="C158" t="str">
            <v>0803140.7</v>
          </cell>
          <cell r="D158" t="str">
            <v>Điều khiển động cơ điện</v>
          </cell>
          <cell r="E158" t="str">
            <v>0803140</v>
          </cell>
          <cell r="F158" t="str">
            <v>3.0</v>
          </cell>
          <cell r="G158" t="str">
            <v>Đại học</v>
          </cell>
          <cell r="H158" t="str">
            <v>ĐH K10 (2015-2019)</v>
          </cell>
          <cell r="I158" t="str">
            <v>Học kỳ 1 năm học 2018 - 2019</v>
          </cell>
          <cell r="J158">
            <v>0</v>
          </cell>
          <cell r="K158" t="str">
            <v>Không mở</v>
          </cell>
        </row>
        <row r="159">
          <cell r="B159" t="str">
            <v>201810703113001</v>
          </cell>
          <cell r="C159" t="str">
            <v>0703113.1</v>
          </cell>
          <cell r="D159" t="str">
            <v>Điều khiển quá trình</v>
          </cell>
          <cell r="E159" t="str">
            <v>0703113</v>
          </cell>
          <cell r="F159" t="str">
            <v>2.0</v>
          </cell>
          <cell r="G159" t="str">
            <v>Đại học</v>
          </cell>
          <cell r="H159" t="str">
            <v>ĐH K10 (2015-2019)</v>
          </cell>
          <cell r="I159" t="str">
            <v>Học kỳ 1 năm học 2018 - 2019</v>
          </cell>
          <cell r="J159">
            <v>5</v>
          </cell>
          <cell r="K159" t="str">
            <v>Không mở</v>
          </cell>
        </row>
        <row r="160">
          <cell r="B160" t="str">
            <v>201810703113002</v>
          </cell>
          <cell r="C160" t="str">
            <v>0703113.2</v>
          </cell>
          <cell r="D160" t="str">
            <v>Điều khiển quá trình</v>
          </cell>
          <cell r="E160" t="str">
            <v>0703113</v>
          </cell>
          <cell r="F160" t="str">
            <v>2.0</v>
          </cell>
          <cell r="G160" t="str">
            <v>Đại học</v>
          </cell>
          <cell r="H160" t="str">
            <v>ĐH K10 (2015-2019)</v>
          </cell>
          <cell r="I160" t="str">
            <v>Học kỳ 1 năm học 2018 - 2019</v>
          </cell>
          <cell r="J160">
            <v>1</v>
          </cell>
          <cell r="K160" t="str">
            <v>Không mở</v>
          </cell>
        </row>
        <row r="161">
          <cell r="B161" t="str">
            <v>201810703113003</v>
          </cell>
          <cell r="C161" t="str">
            <v>0703113.3</v>
          </cell>
          <cell r="D161" t="str">
            <v>Điều khiển quá trình</v>
          </cell>
          <cell r="E161" t="str">
            <v>0703113</v>
          </cell>
          <cell r="F161" t="str">
            <v>2.0</v>
          </cell>
          <cell r="G161" t="str">
            <v>Đại học</v>
          </cell>
          <cell r="H161" t="str">
            <v>ĐH K10 (2015-2019)</v>
          </cell>
          <cell r="I161" t="str">
            <v>Học kỳ 1 năm học 2018 - 2019</v>
          </cell>
          <cell r="J161">
            <v>70</v>
          </cell>
          <cell r="K161" t="str">
            <v>Mở</v>
          </cell>
        </row>
        <row r="162">
          <cell r="B162" t="str">
            <v>201810703113004</v>
          </cell>
          <cell r="C162" t="str">
            <v>0703113.4</v>
          </cell>
          <cell r="D162" t="str">
            <v>Điều khiển quá trình</v>
          </cell>
          <cell r="E162" t="str">
            <v>0703113</v>
          </cell>
          <cell r="F162" t="str">
            <v>2.0</v>
          </cell>
          <cell r="G162" t="str">
            <v>Đại học</v>
          </cell>
          <cell r="H162" t="str">
            <v>ĐH K10 (2015-2019)</v>
          </cell>
          <cell r="I162" t="str">
            <v>Học kỳ 1 năm học 2018 - 2019</v>
          </cell>
          <cell r="J162">
            <v>5</v>
          </cell>
          <cell r="K162" t="str">
            <v>Không mở</v>
          </cell>
        </row>
        <row r="163">
          <cell r="B163" t="str">
            <v>201810703114008</v>
          </cell>
          <cell r="C163" t="str">
            <v>0703114.1</v>
          </cell>
          <cell r="D163" t="str">
            <v>Điều khiển số</v>
          </cell>
          <cell r="E163" t="str">
            <v>0703114</v>
          </cell>
          <cell r="F163" t="str">
            <v>2.0</v>
          </cell>
          <cell r="G163" t="str">
            <v>Đại học</v>
          </cell>
          <cell r="H163" t="str">
            <v>ĐH K10 (2015-2019)</v>
          </cell>
          <cell r="I163" t="str">
            <v>Học kỳ 1 năm học 2018 - 2019</v>
          </cell>
          <cell r="J163">
            <v>70</v>
          </cell>
          <cell r="K163" t="str">
            <v>Mở</v>
          </cell>
        </row>
        <row r="164">
          <cell r="B164" t="str">
            <v>201810703114009</v>
          </cell>
          <cell r="C164" t="str">
            <v>0703114.2</v>
          </cell>
          <cell r="D164" t="str">
            <v>Điều khiển số</v>
          </cell>
          <cell r="E164" t="str">
            <v>0703114</v>
          </cell>
          <cell r="F164" t="str">
            <v>2.0</v>
          </cell>
          <cell r="G164" t="str">
            <v>Đại học</v>
          </cell>
          <cell r="H164" t="str">
            <v>ĐH K10 (2015-2019)</v>
          </cell>
          <cell r="I164" t="str">
            <v>Học kỳ 1 năm học 2018 - 2019</v>
          </cell>
          <cell r="J164">
            <v>70</v>
          </cell>
          <cell r="K164" t="str">
            <v>Mở</v>
          </cell>
        </row>
        <row r="165">
          <cell r="B165" t="str">
            <v>201810703114010</v>
          </cell>
          <cell r="C165" t="str">
            <v>0703114.3</v>
          </cell>
          <cell r="D165" t="str">
            <v>Điều khiển số</v>
          </cell>
          <cell r="E165" t="str">
            <v>0703114</v>
          </cell>
          <cell r="F165" t="str">
            <v>2.0</v>
          </cell>
          <cell r="G165" t="str">
            <v>Đại học</v>
          </cell>
          <cell r="H165" t="str">
            <v>ĐH K10 (2015-2019)</v>
          </cell>
          <cell r="I165" t="str">
            <v>Học kỳ 1 năm học 2018 - 2019</v>
          </cell>
          <cell r="J165">
            <v>70</v>
          </cell>
          <cell r="K165" t="str">
            <v>Mở</v>
          </cell>
        </row>
        <row r="166">
          <cell r="B166" t="str">
            <v>201810703114011</v>
          </cell>
          <cell r="C166" t="str">
            <v>0703114.4</v>
          </cell>
          <cell r="D166" t="str">
            <v>Điều khiển số</v>
          </cell>
          <cell r="E166" t="str">
            <v>0703114</v>
          </cell>
          <cell r="F166" t="str">
            <v>2.0</v>
          </cell>
          <cell r="G166" t="str">
            <v>Đại học</v>
          </cell>
          <cell r="H166" t="str">
            <v>ĐH K10 (2015-2019)</v>
          </cell>
          <cell r="I166" t="str">
            <v>Học kỳ 1 năm học 2018 - 2019</v>
          </cell>
          <cell r="J166">
            <v>70</v>
          </cell>
          <cell r="K166" t="str">
            <v>Mở</v>
          </cell>
        </row>
        <row r="167">
          <cell r="B167" t="str">
            <v>201810703120001</v>
          </cell>
          <cell r="C167" t="str">
            <v>0703120.1</v>
          </cell>
          <cell r="D167" t="str">
            <v>Đồ án chuyên môn tự động hóa</v>
          </cell>
          <cell r="E167" t="str">
            <v>0703120</v>
          </cell>
          <cell r="F167" t="str">
            <v>2.0</v>
          </cell>
          <cell r="G167" t="str">
            <v>Đại học</v>
          </cell>
          <cell r="H167" t="str">
            <v>ĐH K10 (2015-2019)</v>
          </cell>
          <cell r="I167" t="str">
            <v>Học kỳ 1 năm học 2018 - 2019</v>
          </cell>
          <cell r="J167">
            <v>5</v>
          </cell>
          <cell r="K167" t="str">
            <v>Không mở</v>
          </cell>
        </row>
        <row r="168">
          <cell r="B168" t="str">
            <v>201810703120002</v>
          </cell>
          <cell r="C168" t="str">
            <v>0703120.2</v>
          </cell>
          <cell r="D168" t="str">
            <v>Đồ án chuyên môn tự động hóa</v>
          </cell>
          <cell r="E168" t="str">
            <v>0703120</v>
          </cell>
          <cell r="F168" t="str">
            <v>2.0</v>
          </cell>
          <cell r="G168" t="str">
            <v>Đại học</v>
          </cell>
          <cell r="H168" t="str">
            <v>ĐH K10 (2015-2019)</v>
          </cell>
          <cell r="I168" t="str">
            <v>Học kỳ 1 năm học 2018 - 2019</v>
          </cell>
          <cell r="J168">
            <v>0</v>
          </cell>
          <cell r="K168" t="str">
            <v>Không mở</v>
          </cell>
        </row>
        <row r="169">
          <cell r="B169" t="str">
            <v>201810703120003</v>
          </cell>
          <cell r="C169" t="str">
            <v>0703120.3</v>
          </cell>
          <cell r="D169" t="str">
            <v>Đồ án chuyên môn tự động hóa</v>
          </cell>
          <cell r="E169" t="str">
            <v>0703120</v>
          </cell>
          <cell r="F169" t="str">
            <v>2.0</v>
          </cell>
          <cell r="G169" t="str">
            <v>Đại học</v>
          </cell>
          <cell r="H169" t="str">
            <v>ĐH K10 (2015-2019)</v>
          </cell>
          <cell r="I169" t="str">
            <v>Học kỳ 1 năm học 2018 - 2019</v>
          </cell>
          <cell r="J169">
            <v>0</v>
          </cell>
          <cell r="K169" t="str">
            <v>Không mở</v>
          </cell>
        </row>
        <row r="170">
          <cell r="B170" t="str">
            <v>201810703120004</v>
          </cell>
          <cell r="C170" t="str">
            <v>0703120.4</v>
          </cell>
          <cell r="D170" t="str">
            <v>Đồ án chuyên môn tự động hóa</v>
          </cell>
          <cell r="E170" t="str">
            <v>0703120</v>
          </cell>
          <cell r="F170" t="str">
            <v>2.0</v>
          </cell>
          <cell r="G170" t="str">
            <v>Đại học</v>
          </cell>
          <cell r="H170" t="str">
            <v>ĐH K10 (2015-2019)</v>
          </cell>
          <cell r="I170" t="str">
            <v>Học kỳ 1 năm học 2018 - 2019</v>
          </cell>
          <cell r="J170">
            <v>0</v>
          </cell>
          <cell r="K170" t="str">
            <v>Không mở</v>
          </cell>
        </row>
        <row r="171">
          <cell r="B171" t="str">
            <v>201810703120005</v>
          </cell>
          <cell r="C171" t="str">
            <v>0703120.5</v>
          </cell>
          <cell r="D171" t="str">
            <v>Đồ án chuyên môn tự động hóa</v>
          </cell>
          <cell r="E171" t="str">
            <v>0703120</v>
          </cell>
          <cell r="F171" t="str">
            <v>2.0</v>
          </cell>
          <cell r="G171" t="str">
            <v>Đại học</v>
          </cell>
          <cell r="H171" t="str">
            <v>ĐH K10 (2015-2019)</v>
          </cell>
          <cell r="I171" t="str">
            <v>Học kỳ 1 năm học 2018 - 2019</v>
          </cell>
          <cell r="J171">
            <v>0</v>
          </cell>
          <cell r="K171" t="str">
            <v>Không mở</v>
          </cell>
        </row>
        <row r="172">
          <cell r="B172" t="str">
            <v>201810703120006</v>
          </cell>
          <cell r="C172" t="str">
            <v>0703120.6</v>
          </cell>
          <cell r="D172" t="str">
            <v>Đồ án chuyên môn tự động hóa</v>
          </cell>
          <cell r="E172" t="str">
            <v>0703120</v>
          </cell>
          <cell r="F172" t="str">
            <v>2.0</v>
          </cell>
          <cell r="G172" t="str">
            <v>Đại học</v>
          </cell>
          <cell r="H172" t="str">
            <v>ĐH K10 (2015-2019)</v>
          </cell>
          <cell r="I172" t="str">
            <v>Học kỳ 1 năm học 2018 - 2019</v>
          </cell>
          <cell r="J172">
            <v>0</v>
          </cell>
          <cell r="K172" t="str">
            <v>Không mở</v>
          </cell>
        </row>
        <row r="173">
          <cell r="B173" t="str">
            <v>201810703120007</v>
          </cell>
          <cell r="C173" t="str">
            <v>0703120.7</v>
          </cell>
          <cell r="D173" t="str">
            <v>Đồ án chuyên môn tự động hóa</v>
          </cell>
          <cell r="E173" t="str">
            <v>0703120</v>
          </cell>
          <cell r="F173" t="str">
            <v>2.0</v>
          </cell>
          <cell r="G173" t="str">
            <v>Đại học</v>
          </cell>
          <cell r="H173" t="str">
            <v>ĐH K10 (2015-2019)</v>
          </cell>
          <cell r="I173" t="str">
            <v>Học kỳ 1 năm học 2018 - 2019</v>
          </cell>
          <cell r="J173">
            <v>5</v>
          </cell>
          <cell r="K173" t="str">
            <v>Không mở</v>
          </cell>
        </row>
        <row r="174">
          <cell r="B174" t="str">
            <v>201810703120008</v>
          </cell>
          <cell r="C174" t="str">
            <v>0703120.8</v>
          </cell>
          <cell r="D174" t="str">
            <v>Đồ án chuyên môn tự động hóa</v>
          </cell>
          <cell r="E174" t="str">
            <v>0703120</v>
          </cell>
          <cell r="F174" t="str">
            <v>2.0</v>
          </cell>
          <cell r="G174" t="str">
            <v>Đại học</v>
          </cell>
          <cell r="H174" t="str">
            <v>ĐH K10 (2015-2019)</v>
          </cell>
          <cell r="I174" t="str">
            <v>Học kỳ 1 năm học 2018 - 2019</v>
          </cell>
          <cell r="J174">
            <v>0</v>
          </cell>
          <cell r="K174" t="str">
            <v>Không mở</v>
          </cell>
        </row>
        <row r="175">
          <cell r="B175" t="str">
            <v>201810703123001</v>
          </cell>
          <cell r="C175" t="str">
            <v>0703123.1</v>
          </cell>
          <cell r="D175" t="str">
            <v>Đồ án Điều khiển lô gíc và Trang bị điện</v>
          </cell>
          <cell r="E175" t="str">
            <v>0703123</v>
          </cell>
          <cell r="F175" t="str">
            <v>2.0</v>
          </cell>
          <cell r="G175" t="str">
            <v>Đại học</v>
          </cell>
          <cell r="H175" t="str">
            <v>ĐH K10 (2015-2019)</v>
          </cell>
          <cell r="I175" t="str">
            <v>Học kỳ 1 năm học 2018 - 2019</v>
          </cell>
          <cell r="J175">
            <v>70</v>
          </cell>
          <cell r="K175" t="str">
            <v>Mở</v>
          </cell>
        </row>
        <row r="176">
          <cell r="B176" t="str">
            <v>201810703123002</v>
          </cell>
          <cell r="C176" t="str">
            <v>0703123.2</v>
          </cell>
          <cell r="D176" t="str">
            <v>Đồ án Điều khiển lô gíc và Trang bị điện</v>
          </cell>
          <cell r="E176" t="str">
            <v>0703123</v>
          </cell>
          <cell r="F176" t="str">
            <v>2.0</v>
          </cell>
          <cell r="G176" t="str">
            <v>Đại học</v>
          </cell>
          <cell r="H176" t="str">
            <v>ĐH K10 (2015-2019)</v>
          </cell>
          <cell r="I176" t="str">
            <v>Học kỳ 1 năm học 2018 - 2019</v>
          </cell>
          <cell r="J176">
            <v>61</v>
          </cell>
          <cell r="K176" t="str">
            <v>Mở</v>
          </cell>
        </row>
        <row r="177">
          <cell r="B177" t="str">
            <v>201810703123003</v>
          </cell>
          <cell r="C177" t="str">
            <v>0703123.3</v>
          </cell>
          <cell r="D177" t="str">
            <v>Đồ án Điều khiển lô gíc và Trang bị điện</v>
          </cell>
          <cell r="E177" t="str">
            <v>0703123</v>
          </cell>
          <cell r="F177" t="str">
            <v>2.0</v>
          </cell>
          <cell r="G177" t="str">
            <v>Đại học</v>
          </cell>
          <cell r="H177" t="str">
            <v>ĐH K10 (2015-2019)</v>
          </cell>
          <cell r="I177" t="str">
            <v>Học kỳ 1 năm học 2018 - 2019</v>
          </cell>
          <cell r="J177">
            <v>70</v>
          </cell>
          <cell r="K177" t="str">
            <v>Mở</v>
          </cell>
        </row>
        <row r="178">
          <cell r="B178" t="str">
            <v>201810703123004</v>
          </cell>
          <cell r="C178" t="str">
            <v>0703123.4</v>
          </cell>
          <cell r="D178" t="str">
            <v>Đồ án Điều khiển lô gíc và Trang bị điện</v>
          </cell>
          <cell r="E178" t="str">
            <v>0703123</v>
          </cell>
          <cell r="F178" t="str">
            <v>2.0</v>
          </cell>
          <cell r="G178" t="str">
            <v>Đại học</v>
          </cell>
          <cell r="H178" t="str">
            <v>ĐH K10 (2015-2019)</v>
          </cell>
          <cell r="I178" t="str">
            <v>Học kỳ 1 năm học 2018 - 2019</v>
          </cell>
          <cell r="J178">
            <v>66</v>
          </cell>
          <cell r="K178" t="str">
            <v>Mở</v>
          </cell>
        </row>
        <row r="179">
          <cell r="B179" t="str">
            <v>201810703124001</v>
          </cell>
          <cell r="C179" t="str">
            <v>0703124.1</v>
          </cell>
          <cell r="D179" t="str">
            <v>Đồ án Lò hơi và mạng nhiệt</v>
          </cell>
          <cell r="E179" t="str">
            <v>0703124</v>
          </cell>
          <cell r="F179" t="str">
            <v>1.0</v>
          </cell>
          <cell r="G179" t="str">
            <v>Đại học</v>
          </cell>
          <cell r="H179" t="str">
            <v>ĐH K10 (2015-2019)</v>
          </cell>
          <cell r="I179" t="str">
            <v>Học kỳ 1 năm học 2018 - 2019</v>
          </cell>
          <cell r="J179">
            <v>61</v>
          </cell>
          <cell r="K179" t="str">
            <v>Mở</v>
          </cell>
        </row>
        <row r="180">
          <cell r="B180" t="str">
            <v>201810703124002</v>
          </cell>
          <cell r="C180" t="str">
            <v>0703124.2</v>
          </cell>
          <cell r="D180" t="str">
            <v>Đồ án Lò hơi và mạng nhiệt</v>
          </cell>
          <cell r="E180" t="str">
            <v>0703124</v>
          </cell>
          <cell r="F180" t="str">
            <v>1.0</v>
          </cell>
          <cell r="G180" t="str">
            <v>Đại học</v>
          </cell>
          <cell r="H180" t="str">
            <v>ĐH K10 (2015-2019)</v>
          </cell>
          <cell r="I180" t="str">
            <v>Học kỳ 1 năm học 2018 - 2019</v>
          </cell>
          <cell r="J180">
            <v>63</v>
          </cell>
          <cell r="K180" t="str">
            <v>Mở</v>
          </cell>
        </row>
        <row r="181">
          <cell r="B181" t="str">
            <v>201810703124003</v>
          </cell>
          <cell r="C181" t="str">
            <v>0703124.3</v>
          </cell>
          <cell r="D181" t="str">
            <v>Đồ án Lò hơi và mạng nhiệt</v>
          </cell>
          <cell r="E181" t="str">
            <v>0703124</v>
          </cell>
          <cell r="F181" t="str">
            <v>1.0</v>
          </cell>
          <cell r="G181" t="str">
            <v>Đại học</v>
          </cell>
          <cell r="H181" t="str">
            <v>ĐH K10 (2015-2019)</v>
          </cell>
          <cell r="I181" t="str">
            <v>Học kỳ 1 năm học 2018 - 2019</v>
          </cell>
          <cell r="J181">
            <v>43</v>
          </cell>
          <cell r="K181" t="str">
            <v>Mở</v>
          </cell>
        </row>
        <row r="182">
          <cell r="B182" t="str">
            <v>201810103135001</v>
          </cell>
          <cell r="C182" t="str">
            <v>0103135.1</v>
          </cell>
          <cell r="D182" t="str">
            <v>Đồ án môn học Cơ điện tử</v>
          </cell>
          <cell r="E182" t="str">
            <v>0103135</v>
          </cell>
          <cell r="F182" t="str">
            <v>2.0</v>
          </cell>
          <cell r="G182" t="str">
            <v>Đại học</v>
          </cell>
          <cell r="H182" t="str">
            <v>ĐH K10 (2015-2019)</v>
          </cell>
          <cell r="I182" t="str">
            <v>Học kỳ 1 năm học 2018 - 2019</v>
          </cell>
          <cell r="J182">
            <v>74</v>
          </cell>
          <cell r="K182" t="str">
            <v>Mở</v>
          </cell>
        </row>
        <row r="183">
          <cell r="B183" t="str">
            <v>201810103135002</v>
          </cell>
          <cell r="C183" t="str">
            <v>0103135.2</v>
          </cell>
          <cell r="D183" t="str">
            <v>Đồ án môn học Cơ điện tử</v>
          </cell>
          <cell r="E183" t="str">
            <v>0103135</v>
          </cell>
          <cell r="F183" t="str">
            <v>2.0</v>
          </cell>
          <cell r="G183" t="str">
            <v>Đại học</v>
          </cell>
          <cell r="H183" t="str">
            <v>ĐH K10 (2015-2019)</v>
          </cell>
          <cell r="I183" t="str">
            <v>Học kỳ 1 năm học 2018 - 2019</v>
          </cell>
          <cell r="J183">
            <v>67</v>
          </cell>
          <cell r="K183" t="str">
            <v>Mở</v>
          </cell>
        </row>
        <row r="184">
          <cell r="B184" t="str">
            <v>201810103135003</v>
          </cell>
          <cell r="C184" t="str">
            <v>0103135.3</v>
          </cell>
          <cell r="D184" t="str">
            <v>Đồ án môn học Cơ điện tử</v>
          </cell>
          <cell r="E184" t="str">
            <v>0103135</v>
          </cell>
          <cell r="F184" t="str">
            <v>2.0</v>
          </cell>
          <cell r="G184" t="str">
            <v>Đại học</v>
          </cell>
          <cell r="H184" t="str">
            <v>ĐH K10 (2015-2019)</v>
          </cell>
          <cell r="I184" t="str">
            <v>Học kỳ 1 năm học 2018 - 2019</v>
          </cell>
          <cell r="J184">
            <v>69</v>
          </cell>
          <cell r="K184" t="str">
            <v>Mở</v>
          </cell>
        </row>
        <row r="185">
          <cell r="B185" t="str">
            <v>201810103135004</v>
          </cell>
          <cell r="C185" t="str">
            <v>0103135.4</v>
          </cell>
          <cell r="D185" t="str">
            <v>Đồ án môn học Cơ điện tử</v>
          </cell>
          <cell r="E185" t="str">
            <v>0103135</v>
          </cell>
          <cell r="F185" t="str">
            <v>2.0</v>
          </cell>
          <cell r="G185" t="str">
            <v>Đại học</v>
          </cell>
          <cell r="H185" t="str">
            <v>ĐH K10 (2015-2019)</v>
          </cell>
          <cell r="I185" t="str">
            <v>Học kỳ 1 năm học 2018 - 2019</v>
          </cell>
          <cell r="J185">
            <v>59</v>
          </cell>
          <cell r="K185" t="str">
            <v>Mở</v>
          </cell>
        </row>
        <row r="186">
          <cell r="B186" t="str">
            <v>201810103132001</v>
          </cell>
          <cell r="C186" t="str">
            <v>0103132.1</v>
          </cell>
          <cell r="D186" t="str">
            <v>Đồ án môn học Công nghệ chế tạo máy</v>
          </cell>
          <cell r="E186" t="str">
            <v>0103132</v>
          </cell>
          <cell r="F186" t="str">
            <v>2.0</v>
          </cell>
          <cell r="G186" t="str">
            <v>Đại học</v>
          </cell>
          <cell r="H186" t="str">
            <v>ĐH K10 (2015-2019)</v>
          </cell>
          <cell r="I186" t="str">
            <v>Học kỳ 1 năm học 2018 - 2019</v>
          </cell>
          <cell r="J186">
            <v>80</v>
          </cell>
          <cell r="K186" t="str">
            <v>Mở</v>
          </cell>
        </row>
        <row r="187">
          <cell r="B187" t="str">
            <v>201810103132003</v>
          </cell>
          <cell r="C187" t="str">
            <v>0103132.3</v>
          </cell>
          <cell r="D187" t="str">
            <v>Đồ án môn học Công nghệ chế tạo máy</v>
          </cell>
          <cell r="E187" t="str">
            <v>0103132</v>
          </cell>
          <cell r="F187" t="str">
            <v>2.0</v>
          </cell>
          <cell r="G187" t="str">
            <v>Đại học</v>
          </cell>
          <cell r="H187" t="str">
            <v>ĐH K10 (2015-2019)</v>
          </cell>
          <cell r="I187" t="str">
            <v>Học kỳ 1 năm học 2018 - 2019</v>
          </cell>
          <cell r="J187">
            <v>70</v>
          </cell>
          <cell r="K187" t="str">
            <v>Mở</v>
          </cell>
        </row>
        <row r="188">
          <cell r="B188" t="str">
            <v>201810103132004</v>
          </cell>
          <cell r="C188" t="str">
            <v>0103132.4</v>
          </cell>
          <cell r="D188" t="str">
            <v>Đồ án môn học Công nghệ chế tạo máy</v>
          </cell>
          <cell r="E188" t="str">
            <v>0103132</v>
          </cell>
          <cell r="F188" t="str">
            <v>2.0</v>
          </cell>
          <cell r="G188" t="str">
            <v>Đại học</v>
          </cell>
          <cell r="H188" t="str">
            <v>ĐH K10 (2015-2019)</v>
          </cell>
          <cell r="I188" t="str">
            <v>Học kỳ 1 năm học 2018 - 2019</v>
          </cell>
          <cell r="J188">
            <v>70</v>
          </cell>
          <cell r="K188" t="str">
            <v>Mở</v>
          </cell>
        </row>
        <row r="189">
          <cell r="B189" t="str">
            <v>201810103132005</v>
          </cell>
          <cell r="C189" t="str">
            <v>0103132.5</v>
          </cell>
          <cell r="D189" t="str">
            <v>Đồ án môn học Công nghệ chế tạo máy</v>
          </cell>
          <cell r="E189" t="str">
            <v>0103132</v>
          </cell>
          <cell r="F189" t="str">
            <v>2.0</v>
          </cell>
          <cell r="G189" t="str">
            <v>Đại học</v>
          </cell>
          <cell r="H189" t="str">
            <v>ĐH K10 (2015-2019)</v>
          </cell>
          <cell r="I189" t="str">
            <v>Học kỳ 1 năm học 2018 - 2019</v>
          </cell>
          <cell r="J189">
            <v>69</v>
          </cell>
          <cell r="K189" t="str">
            <v>Mở</v>
          </cell>
        </row>
        <row r="190">
          <cell r="B190" t="str">
            <v>201810103132006</v>
          </cell>
          <cell r="C190" t="str">
            <v>0103132.6</v>
          </cell>
          <cell r="D190" t="str">
            <v>Đồ án môn học Công nghệ chế tạo máy</v>
          </cell>
          <cell r="E190" t="str">
            <v>0103132</v>
          </cell>
          <cell r="F190" t="str">
            <v>2.0</v>
          </cell>
          <cell r="G190" t="str">
            <v>Đại học</v>
          </cell>
          <cell r="H190" t="str">
            <v>ĐH K10 (2015-2019)</v>
          </cell>
          <cell r="I190" t="str">
            <v>Học kỳ 1 năm học 2018 - 2019</v>
          </cell>
          <cell r="J190">
            <v>70</v>
          </cell>
          <cell r="K190" t="str">
            <v>Mở</v>
          </cell>
        </row>
        <row r="191">
          <cell r="B191" t="str">
            <v>201810103132007</v>
          </cell>
          <cell r="C191" t="str">
            <v>0103132.7</v>
          </cell>
          <cell r="D191" t="str">
            <v>Đồ án môn học Công nghệ chế tạo máy</v>
          </cell>
          <cell r="E191" t="str">
            <v>0103132</v>
          </cell>
          <cell r="F191" t="str">
            <v>2.0</v>
          </cell>
          <cell r="G191" t="str">
            <v>Đại học</v>
          </cell>
          <cell r="H191" t="str">
            <v>ĐH K10 (2015-2019)</v>
          </cell>
          <cell r="I191" t="str">
            <v>Học kỳ 1 năm học 2018 - 2019</v>
          </cell>
          <cell r="J191">
            <v>71</v>
          </cell>
          <cell r="K191" t="str">
            <v>Mở</v>
          </cell>
        </row>
        <row r="192">
          <cell r="B192" t="str">
            <v>201810103136001</v>
          </cell>
          <cell r="C192" t="str">
            <v>0103136.1</v>
          </cell>
          <cell r="D192" t="str">
            <v>Đồ án thiết kế cơ khí</v>
          </cell>
          <cell r="E192" t="str">
            <v>0103136</v>
          </cell>
          <cell r="F192" t="str">
            <v>2.0</v>
          </cell>
          <cell r="G192" t="str">
            <v>Đại học</v>
          </cell>
          <cell r="H192" t="str">
            <v>ĐH K10 (2015-2019)</v>
          </cell>
          <cell r="I192" t="str">
            <v>Học kỳ 1 năm học 2018 - 2019</v>
          </cell>
          <cell r="J192">
            <v>16</v>
          </cell>
          <cell r="K192" t="str">
            <v>Mở</v>
          </cell>
        </row>
        <row r="193">
          <cell r="B193" t="str">
            <v>201811403105001</v>
          </cell>
          <cell r="C193" t="str">
            <v>1403105.1</v>
          </cell>
          <cell r="D193" t="str">
            <v>Du lịch bền vững</v>
          </cell>
          <cell r="E193" t="str">
            <v>1403105</v>
          </cell>
          <cell r="F193" t="str">
            <v>3.0</v>
          </cell>
          <cell r="G193" t="str">
            <v>Đại học</v>
          </cell>
          <cell r="H193" t="str">
            <v>ĐH K10 (2015-2019)</v>
          </cell>
          <cell r="I193" t="str">
            <v>Học kỳ 1 năm học 2018 - 2019</v>
          </cell>
          <cell r="J193">
            <v>67</v>
          </cell>
          <cell r="K193" t="str">
            <v>Mở</v>
          </cell>
        </row>
        <row r="194">
          <cell r="B194" t="str">
            <v>201811403105002</v>
          </cell>
          <cell r="C194" t="str">
            <v>1403105.2</v>
          </cell>
          <cell r="D194" t="str">
            <v>Du lịch bền vững</v>
          </cell>
          <cell r="E194" t="str">
            <v>1403105</v>
          </cell>
          <cell r="F194" t="str">
            <v>3.0</v>
          </cell>
          <cell r="G194" t="str">
            <v>Đại học</v>
          </cell>
          <cell r="H194" t="str">
            <v>ĐH K10 (2015-2019)</v>
          </cell>
          <cell r="I194" t="str">
            <v>Học kỳ 1 năm học 2018 - 2019</v>
          </cell>
          <cell r="J194">
            <v>71</v>
          </cell>
          <cell r="K194" t="str">
            <v>Mở</v>
          </cell>
        </row>
        <row r="195">
          <cell r="B195" t="str">
            <v>201811403105003</v>
          </cell>
          <cell r="C195" t="str">
            <v>1403105.3</v>
          </cell>
          <cell r="D195" t="str">
            <v>Du lịch bền vững</v>
          </cell>
          <cell r="E195" t="str">
            <v>1403105</v>
          </cell>
          <cell r="F195" t="str">
            <v>3.0</v>
          </cell>
          <cell r="G195" t="str">
            <v>Đại học</v>
          </cell>
          <cell r="H195" t="str">
            <v>ĐH K10 (2015-2019)</v>
          </cell>
          <cell r="I195" t="str">
            <v>Học kỳ 1 năm học 2018 - 2019</v>
          </cell>
          <cell r="J195">
            <v>70</v>
          </cell>
          <cell r="K195" t="str">
            <v>Mở</v>
          </cell>
        </row>
        <row r="196">
          <cell r="B196" t="str">
            <v>201811403105004</v>
          </cell>
          <cell r="C196" t="str">
            <v>1403105.4</v>
          </cell>
          <cell r="D196" t="str">
            <v>Du lịch bền vững</v>
          </cell>
          <cell r="E196" t="str">
            <v>1403105</v>
          </cell>
          <cell r="F196" t="str">
            <v>3.0</v>
          </cell>
          <cell r="G196" t="str">
            <v>Đại học</v>
          </cell>
          <cell r="H196" t="str">
            <v>ĐH K10 (2015-2019)</v>
          </cell>
          <cell r="I196" t="str">
            <v>Học kỳ 1 năm học 2018 - 2019</v>
          </cell>
          <cell r="J196">
            <v>14</v>
          </cell>
          <cell r="K196" t="str">
            <v>Không mở</v>
          </cell>
        </row>
        <row r="197">
          <cell r="B197" t="str">
            <v>201811403105005</v>
          </cell>
          <cell r="C197" t="str">
            <v>1403105.5</v>
          </cell>
          <cell r="D197" t="str">
            <v>Du lịch bền vững</v>
          </cell>
          <cell r="E197" t="str">
            <v>1403105</v>
          </cell>
          <cell r="F197" t="str">
            <v>3.0</v>
          </cell>
          <cell r="G197" t="str">
            <v>Đại học</v>
          </cell>
          <cell r="H197" t="str">
            <v>ĐH K10 (2015-2019)</v>
          </cell>
          <cell r="I197" t="str">
            <v>Học kỳ 1 năm học 2018 - 2019</v>
          </cell>
          <cell r="J197">
            <v>26</v>
          </cell>
          <cell r="K197" t="str">
            <v>Mở</v>
          </cell>
        </row>
        <row r="198">
          <cell r="B198" t="str">
            <v>201811403105006</v>
          </cell>
          <cell r="C198" t="str">
            <v>1403105.6</v>
          </cell>
          <cell r="D198" t="str">
            <v>Du lịch bền vững</v>
          </cell>
          <cell r="E198" t="str">
            <v>1403105</v>
          </cell>
          <cell r="F198" t="str">
            <v>3.0</v>
          </cell>
          <cell r="G198" t="str">
            <v>Đại học</v>
          </cell>
          <cell r="H198" t="str">
            <v>ĐH K10 (2015-2019)</v>
          </cell>
          <cell r="I198" t="str">
            <v>Học kỳ 1 năm học 2018 - 2019</v>
          </cell>
          <cell r="J198">
            <v>66</v>
          </cell>
          <cell r="K198" t="str">
            <v>Mở</v>
          </cell>
        </row>
        <row r="199">
          <cell r="B199" t="str">
            <v>201811403106001</v>
          </cell>
          <cell r="C199" t="str">
            <v>1403106.1</v>
          </cell>
          <cell r="D199" t="str">
            <v>Du lịch sinh thái</v>
          </cell>
          <cell r="E199" t="str">
            <v>1403106</v>
          </cell>
          <cell r="F199" t="str">
            <v>2.0</v>
          </cell>
          <cell r="G199" t="str">
            <v>Đại học</v>
          </cell>
          <cell r="H199" t="str">
            <v>ĐH K10 (2015-2019)</v>
          </cell>
          <cell r="I199" t="str">
            <v>Học kỳ 1 năm học 2018 - 2019</v>
          </cell>
          <cell r="J199">
            <v>70</v>
          </cell>
          <cell r="K199" t="str">
            <v>Mở</v>
          </cell>
        </row>
        <row r="200">
          <cell r="B200" t="str">
            <v>201811403106002</v>
          </cell>
          <cell r="C200" t="str">
            <v>1403106.2</v>
          </cell>
          <cell r="D200" t="str">
            <v>Du lịch sinh thái</v>
          </cell>
          <cell r="E200" t="str">
            <v>1403106</v>
          </cell>
          <cell r="F200" t="str">
            <v>2.0</v>
          </cell>
          <cell r="G200" t="str">
            <v>Đại học</v>
          </cell>
          <cell r="H200" t="str">
            <v>ĐH K10 (2015-2019)</v>
          </cell>
          <cell r="I200" t="str">
            <v>Học kỳ 1 năm học 2018 - 2019</v>
          </cell>
          <cell r="J200">
            <v>77</v>
          </cell>
          <cell r="K200" t="str">
            <v>Mở</v>
          </cell>
        </row>
        <row r="201">
          <cell r="B201" t="str">
            <v>201810303135001</v>
          </cell>
          <cell r="C201" t="str">
            <v>0303135.1</v>
          </cell>
          <cell r="D201" t="str">
            <v>Giản đồ pha</v>
          </cell>
          <cell r="E201" t="str">
            <v>0303135</v>
          </cell>
          <cell r="F201" t="str">
            <v>2.0</v>
          </cell>
          <cell r="G201" t="str">
            <v>Đại học</v>
          </cell>
          <cell r="H201" t="str">
            <v>ĐH K10 (2015-2019)</v>
          </cell>
          <cell r="I201" t="str">
            <v>Học kỳ 1 năm học 2018 - 2019</v>
          </cell>
          <cell r="J201">
            <v>1</v>
          </cell>
          <cell r="K201" t="str">
            <v>Không mở</v>
          </cell>
        </row>
        <row r="202">
          <cell r="B202" t="str">
            <v>201811403110001</v>
          </cell>
          <cell r="C202" t="str">
            <v>1403110.1</v>
          </cell>
          <cell r="D202" t="str">
            <v>Giới thiệu âm nhạc Việt Nam</v>
          </cell>
          <cell r="E202" t="str">
            <v>1403110</v>
          </cell>
          <cell r="F202" t="str">
            <v>2.0</v>
          </cell>
          <cell r="G202" t="str">
            <v>Đại học</v>
          </cell>
          <cell r="H202" t="str">
            <v>ĐH K10 (2015-2019)</v>
          </cell>
          <cell r="I202" t="str">
            <v>Học kỳ 1 năm học 2018 - 2019</v>
          </cell>
          <cell r="J202">
            <v>70</v>
          </cell>
          <cell r="K202" t="str">
            <v>Mở</v>
          </cell>
        </row>
        <row r="203">
          <cell r="B203" t="str">
            <v>201811403110002</v>
          </cell>
          <cell r="C203" t="str">
            <v>1403110.2</v>
          </cell>
          <cell r="D203" t="str">
            <v>Giới thiệu âm nhạc Việt Nam</v>
          </cell>
          <cell r="E203" t="str">
            <v>1403110</v>
          </cell>
          <cell r="F203" t="str">
            <v>2.0</v>
          </cell>
          <cell r="G203" t="str">
            <v>Đại học</v>
          </cell>
          <cell r="H203" t="str">
            <v>ĐH K10 (2015-2019)</v>
          </cell>
          <cell r="I203" t="str">
            <v>Học kỳ 1 năm học 2018 - 2019</v>
          </cell>
          <cell r="J203">
            <v>70</v>
          </cell>
          <cell r="K203" t="str">
            <v>Mở</v>
          </cell>
        </row>
        <row r="204">
          <cell r="B204" t="str">
            <v>201811403111001</v>
          </cell>
          <cell r="C204" t="str">
            <v>1403111.1</v>
          </cell>
          <cell r="D204" t="str">
            <v>Giới thiệu mỹ thuật Việt Nam</v>
          </cell>
          <cell r="E204" t="str">
            <v>1403111</v>
          </cell>
          <cell r="F204" t="str">
            <v>2.0</v>
          </cell>
          <cell r="G204" t="str">
            <v>Đại học</v>
          </cell>
          <cell r="H204" t="str">
            <v>ĐH K10 (2015-2019)</v>
          </cell>
          <cell r="I204" t="str">
            <v>Học kỳ 1 năm học 2018 - 2019</v>
          </cell>
          <cell r="J204">
            <v>18</v>
          </cell>
          <cell r="K204" t="str">
            <v>Mở</v>
          </cell>
        </row>
        <row r="205">
          <cell r="B205" t="str">
            <v>201811403111002</v>
          </cell>
          <cell r="C205" t="str">
            <v>1403111.2</v>
          </cell>
          <cell r="D205" t="str">
            <v>Giới thiệu mỹ thuật Việt Nam</v>
          </cell>
          <cell r="E205" t="str">
            <v>1403111</v>
          </cell>
          <cell r="F205" t="str">
            <v>2.0</v>
          </cell>
          <cell r="G205" t="str">
            <v>Đại học</v>
          </cell>
          <cell r="H205" t="str">
            <v>ĐH K10 (2015-2019)</v>
          </cell>
          <cell r="I205" t="str">
            <v>Học kỳ 1 năm học 2018 - 2019</v>
          </cell>
          <cell r="J205">
            <v>69</v>
          </cell>
          <cell r="K205" t="str">
            <v>Mở</v>
          </cell>
        </row>
        <row r="206">
          <cell r="B206" t="str">
            <v>201810503121001</v>
          </cell>
          <cell r="C206" t="str">
            <v>0503121.1</v>
          </cell>
          <cell r="D206" t="str">
            <v>Hệ chuyên gia</v>
          </cell>
          <cell r="E206" t="str">
            <v>0503121</v>
          </cell>
          <cell r="F206" t="str">
            <v>3.0</v>
          </cell>
          <cell r="G206" t="str">
            <v>Đại học</v>
          </cell>
          <cell r="H206" t="str">
            <v>ĐH K10 (2015-2019)</v>
          </cell>
          <cell r="I206" t="str">
            <v>Học kỳ 1 năm học 2018 - 2019</v>
          </cell>
          <cell r="J206">
            <v>3</v>
          </cell>
          <cell r="K206" t="str">
            <v>Không mở</v>
          </cell>
        </row>
        <row r="207">
          <cell r="B207" t="str">
            <v>201810503121002</v>
          </cell>
          <cell r="C207" t="str">
            <v>0503121.2</v>
          </cell>
          <cell r="D207" t="str">
            <v>Hệ chuyên gia</v>
          </cell>
          <cell r="E207" t="str">
            <v>0503121</v>
          </cell>
          <cell r="F207" t="str">
            <v>3.0</v>
          </cell>
          <cell r="G207" t="str">
            <v>Đại học</v>
          </cell>
          <cell r="H207" t="str">
            <v>ĐH K10 (2015-2019)</v>
          </cell>
          <cell r="I207" t="str">
            <v>Học kỳ 1 năm học 2018 - 2019</v>
          </cell>
          <cell r="J207">
            <v>3</v>
          </cell>
          <cell r="K207" t="str">
            <v>Không mở</v>
          </cell>
        </row>
        <row r="208">
          <cell r="B208" t="str">
            <v>201810503121003</v>
          </cell>
          <cell r="C208" t="str">
            <v>0503121.3</v>
          </cell>
          <cell r="D208" t="str">
            <v>Hệ chuyên gia</v>
          </cell>
          <cell r="E208" t="str">
            <v>0503121</v>
          </cell>
          <cell r="F208" t="str">
            <v>3.0</v>
          </cell>
          <cell r="G208" t="str">
            <v>Đại học</v>
          </cell>
          <cell r="H208" t="str">
            <v>ĐH K10 (2015-2019)</v>
          </cell>
          <cell r="I208" t="str">
            <v>Học kỳ 1 năm học 2018 - 2019</v>
          </cell>
          <cell r="J208">
            <v>1</v>
          </cell>
          <cell r="K208" t="str">
            <v>Không mở</v>
          </cell>
        </row>
        <row r="209">
          <cell r="B209" t="str">
            <v>201810503121004</v>
          </cell>
          <cell r="C209" t="str">
            <v>0503121.4</v>
          </cell>
          <cell r="D209" t="str">
            <v>Hệ chuyên gia</v>
          </cell>
          <cell r="E209" t="str">
            <v>0503121</v>
          </cell>
          <cell r="F209" t="str">
            <v>3.0</v>
          </cell>
          <cell r="G209" t="str">
            <v>Đại học</v>
          </cell>
          <cell r="H209" t="str">
            <v>ĐH K10 (2015-2019)</v>
          </cell>
          <cell r="I209" t="str">
            <v>Học kỳ 1 năm học 2018 - 2019</v>
          </cell>
          <cell r="J209">
            <v>77</v>
          </cell>
          <cell r="K209" t="str">
            <v>Mở</v>
          </cell>
        </row>
        <row r="210">
          <cell r="B210" t="str">
            <v>201810503121005</v>
          </cell>
          <cell r="C210" t="str">
            <v>0503121.5</v>
          </cell>
          <cell r="D210" t="str">
            <v>Hệ chuyên gia</v>
          </cell>
          <cell r="E210" t="str">
            <v>0503121</v>
          </cell>
          <cell r="F210" t="str">
            <v>3.0</v>
          </cell>
          <cell r="G210" t="str">
            <v>Đại học</v>
          </cell>
          <cell r="H210" t="str">
            <v>ĐH K10 (2015-2019)</v>
          </cell>
          <cell r="I210" t="str">
            <v>Học kỳ 1 năm học 2018 - 2019</v>
          </cell>
          <cell r="J210">
            <v>77</v>
          </cell>
          <cell r="K210" t="str">
            <v>Mở</v>
          </cell>
        </row>
        <row r="211">
          <cell r="B211" t="str">
            <v>201810503122001</v>
          </cell>
          <cell r="C211" t="str">
            <v>0503122.1</v>
          </cell>
          <cell r="D211" t="str">
            <v>Hệ hỗ trợ quyết định</v>
          </cell>
          <cell r="E211" t="str">
            <v>0503122</v>
          </cell>
          <cell r="F211" t="str">
            <v>3.0</v>
          </cell>
          <cell r="G211" t="str">
            <v>Đại học</v>
          </cell>
          <cell r="H211" t="str">
            <v>ĐH K10 (2015-2019)</v>
          </cell>
          <cell r="I211" t="str">
            <v>Học kỳ 1 năm học 2018 - 2019</v>
          </cell>
          <cell r="J211">
            <v>51</v>
          </cell>
          <cell r="K211" t="str">
            <v>Mở</v>
          </cell>
        </row>
        <row r="212">
          <cell r="B212" t="str">
            <v>201810503122002</v>
          </cell>
          <cell r="C212" t="str">
            <v>0503122.2</v>
          </cell>
          <cell r="D212" t="str">
            <v>Hệ hỗ trợ quyết định</v>
          </cell>
          <cell r="E212" t="str">
            <v>0503122</v>
          </cell>
          <cell r="F212" t="str">
            <v>3.0</v>
          </cell>
          <cell r="G212" t="str">
            <v>Đại học</v>
          </cell>
          <cell r="H212" t="str">
            <v>ĐH K10 (2015-2019)</v>
          </cell>
          <cell r="I212" t="str">
            <v>Học kỳ 1 năm học 2018 - 2019</v>
          </cell>
          <cell r="J212">
            <v>60</v>
          </cell>
          <cell r="K212" t="str">
            <v>Mở</v>
          </cell>
        </row>
        <row r="213">
          <cell r="B213" t="str">
            <v>201810203116001</v>
          </cell>
          <cell r="C213" t="str">
            <v>0203116.1</v>
          </cell>
          <cell r="D213" t="str">
            <v>Hệ thống điện - điện tử ô tô nâng cao</v>
          </cell>
          <cell r="E213" t="str">
            <v>0203116</v>
          </cell>
          <cell r="F213" t="str">
            <v>3.0</v>
          </cell>
          <cell r="G213" t="str">
            <v>Đại học</v>
          </cell>
          <cell r="H213" t="str">
            <v>ĐH K10 (2015-2019)</v>
          </cell>
          <cell r="I213" t="str">
            <v>Học kỳ 1 năm học 2018 - 2019</v>
          </cell>
          <cell r="J213">
            <v>70</v>
          </cell>
          <cell r="K213" t="str">
            <v>Mở</v>
          </cell>
        </row>
        <row r="214">
          <cell r="B214" t="str">
            <v>201810203116002</v>
          </cell>
          <cell r="C214" t="str">
            <v>0203116.2</v>
          </cell>
          <cell r="D214" t="str">
            <v>Hệ thống điện - điện tử ô tô nâng cao</v>
          </cell>
          <cell r="E214" t="str">
            <v>0203116</v>
          </cell>
          <cell r="F214" t="str">
            <v>3.0</v>
          </cell>
          <cell r="G214" t="str">
            <v>Đại học</v>
          </cell>
          <cell r="H214" t="str">
            <v>ĐH K10 (2015-2019)</v>
          </cell>
          <cell r="I214" t="str">
            <v>Học kỳ 1 năm học 2018 - 2019</v>
          </cell>
          <cell r="J214">
            <v>70</v>
          </cell>
          <cell r="K214" t="str">
            <v>Mở</v>
          </cell>
        </row>
        <row r="215">
          <cell r="B215" t="str">
            <v>201810203116003</v>
          </cell>
          <cell r="C215" t="str">
            <v>0203116.3</v>
          </cell>
          <cell r="D215" t="str">
            <v>Hệ thống điện - điện tử ô tô nâng cao</v>
          </cell>
          <cell r="E215" t="str">
            <v>0203116</v>
          </cell>
          <cell r="F215" t="str">
            <v>3.0</v>
          </cell>
          <cell r="G215" t="str">
            <v>Đại học</v>
          </cell>
          <cell r="H215" t="str">
            <v>ĐH K10 (2015-2019)</v>
          </cell>
          <cell r="I215" t="str">
            <v>Học kỳ 1 năm học 2018 - 2019</v>
          </cell>
          <cell r="J215">
            <v>69</v>
          </cell>
          <cell r="K215" t="str">
            <v>Mở</v>
          </cell>
        </row>
        <row r="216">
          <cell r="B216" t="str">
            <v>201810203117001</v>
          </cell>
          <cell r="C216" t="str">
            <v>0203117.1</v>
          </cell>
          <cell r="D216" t="str">
            <v>Hệ thống điện thân xe</v>
          </cell>
          <cell r="E216" t="str">
            <v>0203117</v>
          </cell>
          <cell r="F216" t="str">
            <v>3.0</v>
          </cell>
          <cell r="G216" t="str">
            <v>Đại học</v>
          </cell>
          <cell r="H216" t="str">
            <v>ĐH K10 (2015-2019)</v>
          </cell>
          <cell r="I216" t="str">
            <v>Học kỳ 1 năm học 2018 - 2019</v>
          </cell>
          <cell r="J216">
            <v>70</v>
          </cell>
          <cell r="K216" t="str">
            <v>Mở</v>
          </cell>
        </row>
        <row r="217">
          <cell r="B217" t="str">
            <v>201810203117002</v>
          </cell>
          <cell r="C217" t="str">
            <v>0203117.2</v>
          </cell>
          <cell r="D217" t="str">
            <v>Hệ thống điện thân xe</v>
          </cell>
          <cell r="E217" t="str">
            <v>0203117</v>
          </cell>
          <cell r="F217" t="str">
            <v>3.0</v>
          </cell>
          <cell r="G217" t="str">
            <v>Đại học</v>
          </cell>
          <cell r="H217" t="str">
            <v>ĐH K10 (2015-2019)</v>
          </cell>
          <cell r="I217" t="str">
            <v>Học kỳ 1 năm học 2018 - 2019</v>
          </cell>
          <cell r="J217">
            <v>70</v>
          </cell>
          <cell r="K217" t="str">
            <v>Mở</v>
          </cell>
        </row>
        <row r="218">
          <cell r="B218" t="str">
            <v>201810203117003</v>
          </cell>
          <cell r="C218" t="str">
            <v>0203117.3</v>
          </cell>
          <cell r="D218" t="str">
            <v>Hệ thống điện thân xe</v>
          </cell>
          <cell r="E218" t="str">
            <v>0203117</v>
          </cell>
          <cell r="F218" t="str">
            <v>3.0</v>
          </cell>
          <cell r="G218" t="str">
            <v>Đại học</v>
          </cell>
          <cell r="H218" t="str">
            <v>ĐH K10 (2015-2019)</v>
          </cell>
          <cell r="I218" t="str">
            <v>Học kỳ 1 năm học 2018 - 2019</v>
          </cell>
          <cell r="J218">
            <v>70</v>
          </cell>
          <cell r="K218" t="str">
            <v>Mở</v>
          </cell>
        </row>
        <row r="219">
          <cell r="B219" t="str">
            <v>201810803107001</v>
          </cell>
          <cell r="C219" t="str">
            <v>0803107.1</v>
          </cell>
          <cell r="D219" t="str">
            <v>Hệ thống điều khiển tuần tự</v>
          </cell>
          <cell r="E219" t="str">
            <v>0803107</v>
          </cell>
          <cell r="F219" t="str">
            <v>3.0</v>
          </cell>
          <cell r="G219" t="str">
            <v>Đại học</v>
          </cell>
          <cell r="H219" t="str">
            <v>ĐH K10 (2015-2019)</v>
          </cell>
          <cell r="I219" t="str">
            <v>Học kỳ 1 năm học 2018 - 2019</v>
          </cell>
          <cell r="J219">
            <v>70</v>
          </cell>
          <cell r="K219" t="str">
            <v>Mở</v>
          </cell>
        </row>
        <row r="220">
          <cell r="B220" t="str">
            <v>201810803107002</v>
          </cell>
          <cell r="C220" t="str">
            <v>0803107.2</v>
          </cell>
          <cell r="D220" t="str">
            <v>Hệ thống điều khiển tuần tự</v>
          </cell>
          <cell r="E220" t="str">
            <v>0803107</v>
          </cell>
          <cell r="F220" t="str">
            <v>3.0</v>
          </cell>
          <cell r="G220" t="str">
            <v>Đại học</v>
          </cell>
          <cell r="H220" t="str">
            <v>ĐH K10 (2015-2019)</v>
          </cell>
          <cell r="I220" t="str">
            <v>Học kỳ 1 năm học 2018 - 2019</v>
          </cell>
          <cell r="J220">
            <v>70</v>
          </cell>
          <cell r="K220" t="str">
            <v>Mở</v>
          </cell>
        </row>
        <row r="221">
          <cell r="B221" t="str">
            <v>201810803107003</v>
          </cell>
          <cell r="C221" t="str">
            <v>0803107.3</v>
          </cell>
          <cell r="D221" t="str">
            <v>Hệ thống điều khiển tuần tự</v>
          </cell>
          <cell r="E221" t="str">
            <v>0803107</v>
          </cell>
          <cell r="F221" t="str">
            <v>3.0</v>
          </cell>
          <cell r="G221" t="str">
            <v>Đại học</v>
          </cell>
          <cell r="H221" t="str">
            <v>ĐH K10 (2015-2019)</v>
          </cell>
          <cell r="I221" t="str">
            <v>Học kỳ 1 năm học 2018 - 2019</v>
          </cell>
          <cell r="J221">
            <v>69</v>
          </cell>
          <cell r="K221" t="str">
            <v>Mở</v>
          </cell>
        </row>
        <row r="222">
          <cell r="B222" t="str">
            <v>201810803107004</v>
          </cell>
          <cell r="C222" t="str">
            <v>0803107.4</v>
          </cell>
          <cell r="D222" t="str">
            <v>Hệ thống điều khiển tuần tự</v>
          </cell>
          <cell r="E222" t="str">
            <v>0803107</v>
          </cell>
          <cell r="F222" t="str">
            <v>3.0</v>
          </cell>
          <cell r="G222" t="str">
            <v>Đại học</v>
          </cell>
          <cell r="H222" t="str">
            <v>ĐH K10 (2015-2019)</v>
          </cell>
          <cell r="I222" t="str">
            <v>Học kỳ 1 năm học 2018 - 2019</v>
          </cell>
          <cell r="J222">
            <v>65</v>
          </cell>
          <cell r="K222" t="str">
            <v>Mở</v>
          </cell>
        </row>
        <row r="223">
          <cell r="B223" t="str">
            <v>201810803107005</v>
          </cell>
          <cell r="C223" t="str">
            <v>0803107.5</v>
          </cell>
          <cell r="D223" t="str">
            <v>Hệ thống điều khiển tuần tự</v>
          </cell>
          <cell r="E223" t="str">
            <v>0803107</v>
          </cell>
          <cell r="F223" t="str">
            <v>3.0</v>
          </cell>
          <cell r="G223" t="str">
            <v>Đại học</v>
          </cell>
          <cell r="H223" t="str">
            <v>ĐH K10 (2015-2019)</v>
          </cell>
          <cell r="I223" t="str">
            <v>Học kỳ 1 năm học 2018 - 2019</v>
          </cell>
          <cell r="J223">
            <v>70</v>
          </cell>
          <cell r="K223" t="str">
            <v>Mở</v>
          </cell>
        </row>
        <row r="224">
          <cell r="B224" t="str">
            <v>201810803107006</v>
          </cell>
          <cell r="C224" t="str">
            <v>0803107.6</v>
          </cell>
          <cell r="D224" t="str">
            <v>Hệ thống điều khiển tuần tự</v>
          </cell>
          <cell r="E224" t="str">
            <v>0803107</v>
          </cell>
          <cell r="F224" t="str">
            <v>3.0</v>
          </cell>
          <cell r="G224" t="str">
            <v>Đại học</v>
          </cell>
          <cell r="H224" t="str">
            <v>ĐH K10 (2015-2019)</v>
          </cell>
          <cell r="I224" t="str">
            <v>Học kỳ 1 năm học 2018 - 2019</v>
          </cell>
          <cell r="J224">
            <v>52</v>
          </cell>
          <cell r="K224" t="str">
            <v>Mở</v>
          </cell>
        </row>
        <row r="225">
          <cell r="B225" t="str">
            <v>201810803107007</v>
          </cell>
          <cell r="C225" t="str">
            <v>0803107.7</v>
          </cell>
          <cell r="D225" t="str">
            <v>Hệ thống điều khiển tuần tự</v>
          </cell>
          <cell r="E225" t="str">
            <v>0803107</v>
          </cell>
          <cell r="F225" t="str">
            <v>3.0</v>
          </cell>
          <cell r="G225" t="str">
            <v>Đại học</v>
          </cell>
          <cell r="H225" t="str">
            <v>ĐH K10 (2015-2019)</v>
          </cell>
          <cell r="I225" t="str">
            <v>Học kỳ 1 năm học 2018 - 2019</v>
          </cell>
          <cell r="J225">
            <v>69</v>
          </cell>
          <cell r="K225" t="str">
            <v>Mở</v>
          </cell>
        </row>
        <row r="226">
          <cell r="B226" t="str">
            <v>201810803107008</v>
          </cell>
          <cell r="C226" t="str">
            <v>0803107.8</v>
          </cell>
          <cell r="D226" t="str">
            <v>Hệ thống điều khiển tuần tự</v>
          </cell>
          <cell r="E226" t="str">
            <v>0803107</v>
          </cell>
          <cell r="F226" t="str">
            <v>3.0</v>
          </cell>
          <cell r="G226" t="str">
            <v>Đại học</v>
          </cell>
          <cell r="H226" t="str">
            <v>ĐH K10 (2015-2019)</v>
          </cell>
          <cell r="I226" t="str">
            <v>Học kỳ 1 năm học 2018 - 2019</v>
          </cell>
          <cell r="J226">
            <v>4</v>
          </cell>
          <cell r="K226" t="str">
            <v>Không mở</v>
          </cell>
        </row>
        <row r="227">
          <cell r="B227" t="str">
            <v>201810803107009</v>
          </cell>
          <cell r="C227" t="str">
            <v>0803107.9</v>
          </cell>
          <cell r="D227" t="str">
            <v>Hệ thống điều khiển tuần tự</v>
          </cell>
          <cell r="E227" t="str">
            <v>0803107</v>
          </cell>
          <cell r="F227" t="str">
            <v>3.0</v>
          </cell>
          <cell r="G227" t="str">
            <v>Đại học</v>
          </cell>
          <cell r="H227" t="str">
            <v>ĐH K10 (2015-2019)</v>
          </cell>
          <cell r="I227" t="str">
            <v>Học kỳ 1 năm học 2018 - 2019</v>
          </cell>
          <cell r="J227">
            <v>0</v>
          </cell>
          <cell r="K227" t="str">
            <v>Không mở</v>
          </cell>
        </row>
        <row r="228">
          <cell r="B228" t="str">
            <v>201810803107010</v>
          </cell>
          <cell r="C228" t="str">
            <v>0803107.10</v>
          </cell>
          <cell r="D228" t="str">
            <v>Hệ thống điều khiển tuần tự</v>
          </cell>
          <cell r="E228" t="str">
            <v>0803107</v>
          </cell>
          <cell r="F228" t="str">
            <v>3.0</v>
          </cell>
          <cell r="G228" t="str">
            <v>Đại học</v>
          </cell>
          <cell r="H228" t="str">
            <v>ĐH K10 (2015-2019)</v>
          </cell>
          <cell r="I228" t="str">
            <v>Học kỳ 1 năm học 2018 - 2019</v>
          </cell>
          <cell r="J228">
            <v>0</v>
          </cell>
          <cell r="K228" t="str">
            <v>Không mở</v>
          </cell>
        </row>
        <row r="229">
          <cell r="B229" t="str">
            <v>201810803107011</v>
          </cell>
          <cell r="C229" t="str">
            <v>0803107.11</v>
          </cell>
          <cell r="D229" t="str">
            <v>Hệ thống điều khiển tuần tự</v>
          </cell>
          <cell r="E229" t="str">
            <v>0803107</v>
          </cell>
          <cell r="F229" t="str">
            <v>3.0</v>
          </cell>
          <cell r="G229" t="str">
            <v>Đại học</v>
          </cell>
          <cell r="H229" t="str">
            <v>ĐH K10 (2015-2019)</v>
          </cell>
          <cell r="I229" t="str">
            <v>Học kỳ 1 năm học 2018 - 2019</v>
          </cell>
          <cell r="J229">
            <v>1</v>
          </cell>
          <cell r="K229" t="str">
            <v>Không mở</v>
          </cell>
        </row>
        <row r="230">
          <cell r="B230" t="str">
            <v>201810803107012</v>
          </cell>
          <cell r="C230" t="str">
            <v>0803107.12</v>
          </cell>
          <cell r="D230" t="str">
            <v>Hệ thống điều khiển tuần tự</v>
          </cell>
          <cell r="E230" t="str">
            <v>0803107</v>
          </cell>
          <cell r="F230" t="str">
            <v>3.0</v>
          </cell>
          <cell r="G230" t="str">
            <v>Đại học</v>
          </cell>
          <cell r="H230" t="str">
            <v>ĐH K10 (2015-2019)</v>
          </cell>
          <cell r="I230" t="str">
            <v>Học kỳ 1 năm học 2018 - 2019</v>
          </cell>
          <cell r="J230">
            <v>0</v>
          </cell>
          <cell r="K230" t="str">
            <v>Không mở</v>
          </cell>
        </row>
        <row r="231">
          <cell r="B231" t="str">
            <v>201810803107013</v>
          </cell>
          <cell r="C231" t="str">
            <v>0803107.13</v>
          </cell>
          <cell r="D231" t="str">
            <v>Hệ thống điều khiển tuần tự</v>
          </cell>
          <cell r="E231" t="str">
            <v>0803107</v>
          </cell>
          <cell r="F231" t="str">
            <v>3.0</v>
          </cell>
          <cell r="G231" t="str">
            <v>Đại học</v>
          </cell>
          <cell r="H231" t="str">
            <v>ĐH K10 (2015-2019)</v>
          </cell>
          <cell r="I231" t="str">
            <v>Học kỳ 1 năm học 2018 - 2019</v>
          </cell>
          <cell r="J231">
            <v>3</v>
          </cell>
          <cell r="K231" t="str">
            <v>Không mở</v>
          </cell>
        </row>
        <row r="232">
          <cell r="B232" t="str">
            <v>201810803107014</v>
          </cell>
          <cell r="C232" t="str">
            <v>0803107.14</v>
          </cell>
          <cell r="D232" t="str">
            <v>Hệ thống điều khiển tuần tự</v>
          </cell>
          <cell r="E232" t="str">
            <v>0803107</v>
          </cell>
          <cell r="F232" t="str">
            <v>3.0</v>
          </cell>
          <cell r="G232" t="str">
            <v>Đại học</v>
          </cell>
          <cell r="H232" t="str">
            <v>ĐH K10 (2015-2019)</v>
          </cell>
          <cell r="I232" t="str">
            <v>Học kỳ 1 năm học 2018 - 2019</v>
          </cell>
          <cell r="J232">
            <v>1</v>
          </cell>
          <cell r="K232" t="str">
            <v>Không mở</v>
          </cell>
        </row>
        <row r="233">
          <cell r="B233" t="str">
            <v>201810203118001</v>
          </cell>
          <cell r="C233" t="str">
            <v>0203118.1</v>
          </cell>
          <cell r="D233" t="str">
            <v>Hệ thống nhiên liệu động cơ</v>
          </cell>
          <cell r="E233" t="str">
            <v>0203118</v>
          </cell>
          <cell r="F233" t="str">
            <v>3.0</v>
          </cell>
          <cell r="G233" t="str">
            <v>Đại học</v>
          </cell>
          <cell r="H233" t="str">
            <v>ĐH K10 (2015-2019)</v>
          </cell>
          <cell r="I233" t="str">
            <v>Học kỳ 1 năm học 2018 - 2019</v>
          </cell>
          <cell r="J233">
            <v>70</v>
          </cell>
          <cell r="K233" t="str">
            <v>Mở</v>
          </cell>
        </row>
        <row r="234">
          <cell r="B234" t="str">
            <v>201810203118002</v>
          </cell>
          <cell r="C234" t="str">
            <v>0203118.2</v>
          </cell>
          <cell r="D234" t="str">
            <v>Hệ thống nhiên liệu động cơ</v>
          </cell>
          <cell r="E234" t="str">
            <v>0203118</v>
          </cell>
          <cell r="F234" t="str">
            <v>3.0</v>
          </cell>
          <cell r="G234" t="str">
            <v>Đại học</v>
          </cell>
          <cell r="H234" t="str">
            <v>ĐH K10 (2015-2019)</v>
          </cell>
          <cell r="I234" t="str">
            <v>Học kỳ 1 năm học 2018 - 2019</v>
          </cell>
          <cell r="J234">
            <v>64</v>
          </cell>
          <cell r="K234" t="str">
            <v>Mở</v>
          </cell>
        </row>
        <row r="235">
          <cell r="B235" t="str">
            <v>201810703133001</v>
          </cell>
          <cell r="C235" t="str">
            <v>0703133.1</v>
          </cell>
          <cell r="D235" t="str">
            <v>Hệ thống SCADA, DCS và mạng truyền thông công nghiệp</v>
          </cell>
          <cell r="E235" t="str">
            <v>0703133</v>
          </cell>
          <cell r="F235" t="str">
            <v>3.0</v>
          </cell>
          <cell r="G235" t="str">
            <v>Đại học</v>
          </cell>
          <cell r="H235" t="str">
            <v>ĐH K10 (2015-2019)</v>
          </cell>
          <cell r="I235" t="str">
            <v>Học kỳ 1 năm học 2018 - 2019</v>
          </cell>
          <cell r="J235">
            <v>78</v>
          </cell>
          <cell r="K235" t="str">
            <v>Mở</v>
          </cell>
        </row>
        <row r="236">
          <cell r="B236" t="str">
            <v>201810703133002</v>
          </cell>
          <cell r="C236" t="str">
            <v>0703133.2</v>
          </cell>
          <cell r="D236" t="str">
            <v>Hệ thống SCADA, DCS và mạng truyền thông công nghiệp</v>
          </cell>
          <cell r="E236" t="str">
            <v>0703133</v>
          </cell>
          <cell r="F236" t="str">
            <v>3.0</v>
          </cell>
          <cell r="G236" t="str">
            <v>Đại học</v>
          </cell>
          <cell r="H236" t="str">
            <v>ĐH K10 (2015-2019)</v>
          </cell>
          <cell r="I236" t="str">
            <v>Học kỳ 1 năm học 2018 - 2019</v>
          </cell>
          <cell r="J236">
            <v>84</v>
          </cell>
          <cell r="K236" t="str">
            <v>Mở</v>
          </cell>
        </row>
        <row r="237">
          <cell r="B237" t="str">
            <v>201810703133003</v>
          </cell>
          <cell r="C237" t="str">
            <v>0703133.3</v>
          </cell>
          <cell r="D237" t="str">
            <v>Hệ thống SCADA, DCS và mạng truyền thông công nghiệp</v>
          </cell>
          <cell r="E237" t="str">
            <v>0703133</v>
          </cell>
          <cell r="F237" t="str">
            <v>3.0</v>
          </cell>
          <cell r="G237" t="str">
            <v>Đại học</v>
          </cell>
          <cell r="H237" t="str">
            <v>ĐH K10 (2015-2019)</v>
          </cell>
          <cell r="I237" t="str">
            <v>Học kỳ 1 năm học 2018 - 2019</v>
          </cell>
          <cell r="J237">
            <v>78</v>
          </cell>
          <cell r="K237" t="str">
            <v>Mở</v>
          </cell>
        </row>
        <row r="238">
          <cell r="B238" t="str">
            <v>201810703133004</v>
          </cell>
          <cell r="C238" t="str">
            <v>0703133.4</v>
          </cell>
          <cell r="D238" t="str">
            <v>Hệ thống SCADA, DCS và mạng truyền thông công nghiệp</v>
          </cell>
          <cell r="E238" t="str">
            <v>0703133</v>
          </cell>
          <cell r="F238" t="str">
            <v>3.0</v>
          </cell>
          <cell r="G238" t="str">
            <v>Đại học</v>
          </cell>
          <cell r="H238" t="str">
            <v>ĐH K10 (2015-2019)</v>
          </cell>
          <cell r="I238" t="str">
            <v>Học kỳ 1 năm học 2018 - 2019</v>
          </cell>
          <cell r="J238">
            <v>82</v>
          </cell>
          <cell r="K238" t="str">
            <v>Mở</v>
          </cell>
        </row>
        <row r="239">
          <cell r="B239" t="str">
            <v>201810503124001</v>
          </cell>
          <cell r="C239" t="str">
            <v>0503124.1</v>
          </cell>
          <cell r="D239" t="str">
            <v>Hệ thống thông tin địa lý</v>
          </cell>
          <cell r="E239" t="str">
            <v>0503124</v>
          </cell>
          <cell r="F239" t="str">
            <v>3.0</v>
          </cell>
          <cell r="G239" t="str">
            <v>Đại học</v>
          </cell>
          <cell r="H239" t="str">
            <v>ĐH K10 (2015-2019)</v>
          </cell>
          <cell r="I239" t="str">
            <v>Học kỳ 1 năm học 2018 - 2019</v>
          </cell>
          <cell r="J239">
            <v>0</v>
          </cell>
          <cell r="K239" t="str">
            <v>Không mở</v>
          </cell>
        </row>
        <row r="240">
          <cell r="B240" t="str">
            <v>201810503124002</v>
          </cell>
          <cell r="C240" t="str">
            <v>0503124.2</v>
          </cell>
          <cell r="D240" t="str">
            <v>Hệ thống thông tin địa lý</v>
          </cell>
          <cell r="E240" t="str">
            <v>0503124</v>
          </cell>
          <cell r="F240" t="str">
            <v>3.0</v>
          </cell>
          <cell r="G240" t="str">
            <v>Đại học</v>
          </cell>
          <cell r="H240" t="str">
            <v>ĐH K10 (2015-2019)</v>
          </cell>
          <cell r="I240" t="str">
            <v>Học kỳ 1 năm học 2018 - 2019</v>
          </cell>
          <cell r="J240">
            <v>0</v>
          </cell>
          <cell r="K240" t="str">
            <v>Không mở</v>
          </cell>
        </row>
        <row r="241">
          <cell r="B241" t="str">
            <v>201811103102001</v>
          </cell>
          <cell r="C241" t="str">
            <v>1103102.1</v>
          </cell>
          <cell r="D241" t="str">
            <v>Hệ thống thông tin kế toán</v>
          </cell>
          <cell r="E241" t="str">
            <v>1103102</v>
          </cell>
          <cell r="F241" t="str">
            <v>3.0</v>
          </cell>
          <cell r="G241" t="str">
            <v>Đại học</v>
          </cell>
          <cell r="H241" t="str">
            <v>ĐH K10 (2015-2019)</v>
          </cell>
          <cell r="I241" t="str">
            <v>Học kỳ 1 năm học 2018 - 2019</v>
          </cell>
          <cell r="J241">
            <v>52</v>
          </cell>
          <cell r="K241" t="str">
            <v>Mở</v>
          </cell>
        </row>
        <row r="242">
          <cell r="B242" t="str">
            <v>201811103102002</v>
          </cell>
          <cell r="C242" t="str">
            <v>1103102.2</v>
          </cell>
          <cell r="D242" t="str">
            <v>Hệ thống thông tin kế toán</v>
          </cell>
          <cell r="E242" t="str">
            <v>1103102</v>
          </cell>
          <cell r="F242" t="str">
            <v>3.0</v>
          </cell>
          <cell r="G242" t="str">
            <v>Đại học</v>
          </cell>
          <cell r="H242" t="str">
            <v>ĐH K10 (2015-2019)</v>
          </cell>
          <cell r="I242" t="str">
            <v>Học kỳ 1 năm học 2018 - 2019</v>
          </cell>
          <cell r="J242">
            <v>75</v>
          </cell>
          <cell r="K242" t="str">
            <v>Mở</v>
          </cell>
        </row>
        <row r="243">
          <cell r="B243" t="str">
            <v>201811103102003</v>
          </cell>
          <cell r="C243" t="str">
            <v>1103102.3</v>
          </cell>
          <cell r="D243" t="str">
            <v>Hệ thống thông tin kế toán</v>
          </cell>
          <cell r="E243" t="str">
            <v>1103102</v>
          </cell>
          <cell r="F243" t="str">
            <v>3.0</v>
          </cell>
          <cell r="G243" t="str">
            <v>Đại học</v>
          </cell>
          <cell r="H243" t="str">
            <v>ĐH K10 (2015-2019)</v>
          </cell>
          <cell r="I243" t="str">
            <v>Học kỳ 1 năm học 2018 - 2019</v>
          </cell>
          <cell r="J243">
            <v>61</v>
          </cell>
          <cell r="K243" t="str">
            <v>Mở</v>
          </cell>
        </row>
        <row r="244">
          <cell r="B244" t="str">
            <v>201811103102004</v>
          </cell>
          <cell r="C244" t="str">
            <v>1103102.4</v>
          </cell>
          <cell r="D244" t="str">
            <v>Hệ thống thông tin kế toán</v>
          </cell>
          <cell r="E244" t="str">
            <v>1103102</v>
          </cell>
          <cell r="F244" t="str">
            <v>3.0</v>
          </cell>
          <cell r="G244" t="str">
            <v>Đại học</v>
          </cell>
          <cell r="H244" t="str">
            <v>ĐH K10 (2015-2019)</v>
          </cell>
          <cell r="I244" t="str">
            <v>Học kỳ 1 năm học 2018 - 2019</v>
          </cell>
          <cell r="J244">
            <v>70</v>
          </cell>
          <cell r="K244" t="str">
            <v>Mở</v>
          </cell>
        </row>
        <row r="245">
          <cell r="B245" t="str">
            <v>201811103102005</v>
          </cell>
          <cell r="C245" t="str">
            <v>1103102.5</v>
          </cell>
          <cell r="D245" t="str">
            <v>Hệ thống thông tin kế toán</v>
          </cell>
          <cell r="E245" t="str">
            <v>1103102</v>
          </cell>
          <cell r="F245" t="str">
            <v>3.0</v>
          </cell>
          <cell r="G245" t="str">
            <v>Đại học</v>
          </cell>
          <cell r="H245" t="str">
            <v>ĐH K10 (2015-2019)</v>
          </cell>
          <cell r="I245" t="str">
            <v>Học kỳ 1 năm học 2018 - 2019</v>
          </cell>
          <cell r="J245">
            <v>63</v>
          </cell>
          <cell r="K245" t="str">
            <v>Mở</v>
          </cell>
        </row>
        <row r="246">
          <cell r="B246" t="str">
            <v>201811103102006</v>
          </cell>
          <cell r="C246" t="str">
            <v>1103102.6</v>
          </cell>
          <cell r="D246" t="str">
            <v>Hệ thống thông tin kế toán</v>
          </cell>
          <cell r="E246" t="str">
            <v>1103102</v>
          </cell>
          <cell r="F246" t="str">
            <v>3.0</v>
          </cell>
          <cell r="G246" t="str">
            <v>Đại học</v>
          </cell>
          <cell r="H246" t="str">
            <v>ĐH K10 (2015-2019)</v>
          </cell>
          <cell r="I246" t="str">
            <v>Học kỳ 1 năm học 2018 - 2019</v>
          </cell>
          <cell r="J246">
            <v>64</v>
          </cell>
          <cell r="K246" t="str">
            <v>Mở</v>
          </cell>
        </row>
        <row r="247">
          <cell r="B247" t="str">
            <v>201811103102007</v>
          </cell>
          <cell r="C247" t="str">
            <v>1103102.7</v>
          </cell>
          <cell r="D247" t="str">
            <v>Hệ thống thông tin kế toán</v>
          </cell>
          <cell r="E247" t="str">
            <v>1103102</v>
          </cell>
          <cell r="F247" t="str">
            <v>3.0</v>
          </cell>
          <cell r="G247" t="str">
            <v>Đại học</v>
          </cell>
          <cell r="H247" t="str">
            <v>ĐH K10 (2015-2019)</v>
          </cell>
          <cell r="I247" t="str">
            <v>Học kỳ 1 năm học 2018 - 2019</v>
          </cell>
          <cell r="J247">
            <v>63</v>
          </cell>
          <cell r="K247" t="str">
            <v>Mở</v>
          </cell>
        </row>
        <row r="248">
          <cell r="B248" t="str">
            <v>201811103102008</v>
          </cell>
          <cell r="C248" t="str">
            <v>1103102.8</v>
          </cell>
          <cell r="D248" t="str">
            <v>Hệ thống thông tin kế toán</v>
          </cell>
          <cell r="E248" t="str">
            <v>1103102</v>
          </cell>
          <cell r="F248" t="str">
            <v>3.0</v>
          </cell>
          <cell r="G248" t="str">
            <v>Đại học</v>
          </cell>
          <cell r="H248" t="str">
            <v>ĐH K10 (2015-2019)</v>
          </cell>
          <cell r="I248" t="str">
            <v>Học kỳ 1 năm học 2018 - 2019</v>
          </cell>
          <cell r="J248">
            <v>70</v>
          </cell>
          <cell r="K248" t="str">
            <v>Mở</v>
          </cell>
        </row>
        <row r="249">
          <cell r="B249" t="str">
            <v>201811103102009</v>
          </cell>
          <cell r="C249" t="str">
            <v>1103102.9</v>
          </cell>
          <cell r="D249" t="str">
            <v>Hệ thống thông tin kế toán</v>
          </cell>
          <cell r="E249" t="str">
            <v>1103102</v>
          </cell>
          <cell r="F249" t="str">
            <v>3.0</v>
          </cell>
          <cell r="G249" t="str">
            <v>Đại học</v>
          </cell>
          <cell r="H249" t="str">
            <v>ĐH K10 (2015-2019)</v>
          </cell>
          <cell r="I249" t="str">
            <v>Học kỳ 1 năm học 2018 - 2019</v>
          </cell>
          <cell r="J249">
            <v>68</v>
          </cell>
          <cell r="K249" t="str">
            <v>Mở</v>
          </cell>
        </row>
        <row r="250">
          <cell r="B250" t="str">
            <v>201811103102010</v>
          </cell>
          <cell r="C250" t="str">
            <v>1103102.10</v>
          </cell>
          <cell r="D250" t="str">
            <v>Hệ thống thông tin kế toán</v>
          </cell>
          <cell r="E250" t="str">
            <v>1103102</v>
          </cell>
          <cell r="F250" t="str">
            <v>3.0</v>
          </cell>
          <cell r="G250" t="str">
            <v>Đại học</v>
          </cell>
          <cell r="H250" t="str">
            <v>ĐH K10 (2015-2019)</v>
          </cell>
          <cell r="I250" t="str">
            <v>Học kỳ 1 năm học 2018 - 2019</v>
          </cell>
          <cell r="J250">
            <v>22</v>
          </cell>
          <cell r="K250" t="str">
            <v>Mở</v>
          </cell>
        </row>
        <row r="251">
          <cell r="B251" t="str">
            <v>201811403159001</v>
          </cell>
          <cell r="C251" t="str">
            <v>1403159.1</v>
          </cell>
          <cell r="D251" t="str">
            <v>Hệ thống thông tin quản lý</v>
          </cell>
          <cell r="E251" t="str">
            <v>1403159</v>
          </cell>
          <cell r="F251" t="str">
            <v>3.0</v>
          </cell>
          <cell r="G251" t="str">
            <v>Đại học</v>
          </cell>
          <cell r="H251" t="str">
            <v>ĐH K10 (2015-2019)</v>
          </cell>
          <cell r="I251" t="str">
            <v>Học kỳ 1 năm học 2018 - 2019</v>
          </cell>
          <cell r="J251">
            <v>70</v>
          </cell>
          <cell r="K251" t="str">
            <v>Mở</v>
          </cell>
        </row>
        <row r="252">
          <cell r="B252" t="str">
            <v>201811403159002</v>
          </cell>
          <cell r="C252" t="str">
            <v>1403159.2</v>
          </cell>
          <cell r="D252" t="str">
            <v>Hệ thống thông tin quản lý</v>
          </cell>
          <cell r="E252" t="str">
            <v>1403159</v>
          </cell>
          <cell r="F252" t="str">
            <v>3.0</v>
          </cell>
          <cell r="G252" t="str">
            <v>Đại học</v>
          </cell>
          <cell r="H252" t="str">
            <v>ĐH K10 (2015-2019)</v>
          </cell>
          <cell r="I252" t="str">
            <v>Học kỳ 1 năm học 2018 - 2019</v>
          </cell>
          <cell r="J252">
            <v>67</v>
          </cell>
          <cell r="K252" t="str">
            <v>Mở</v>
          </cell>
        </row>
        <row r="253">
          <cell r="B253" t="str">
            <v>201810203119001</v>
          </cell>
          <cell r="C253" t="str">
            <v>0203119.1</v>
          </cell>
          <cell r="D253" t="str">
            <v>Hệ thống thủy lực và khí nén trên ô tô</v>
          </cell>
          <cell r="E253" t="str">
            <v>0203119</v>
          </cell>
          <cell r="F253" t="str">
            <v>3.0</v>
          </cell>
          <cell r="G253" t="str">
            <v>Đại học</v>
          </cell>
          <cell r="H253" t="str">
            <v>ĐH K10 (2015-2019)</v>
          </cell>
          <cell r="I253" t="str">
            <v>Học kỳ 1 năm học 2018 - 2019</v>
          </cell>
          <cell r="J253">
            <v>33</v>
          </cell>
          <cell r="K253" t="str">
            <v>Mở</v>
          </cell>
        </row>
        <row r="254">
          <cell r="B254" t="str">
            <v>201810803108001</v>
          </cell>
          <cell r="C254" t="str">
            <v>0803108.1</v>
          </cell>
          <cell r="D254" t="str">
            <v>Hệ thống viễn thông</v>
          </cell>
          <cell r="E254" t="str">
            <v>0803108</v>
          </cell>
          <cell r="F254" t="str">
            <v>3.0</v>
          </cell>
          <cell r="G254" t="str">
            <v>Đại học</v>
          </cell>
          <cell r="H254" t="str">
            <v>ĐH K10 (2015-2019)</v>
          </cell>
          <cell r="I254" t="str">
            <v>Học kỳ 1 năm học 2018 - 2019</v>
          </cell>
          <cell r="J254">
            <v>70</v>
          </cell>
          <cell r="K254" t="str">
            <v>Mở</v>
          </cell>
        </row>
        <row r="255">
          <cell r="B255" t="str">
            <v>201810803108002</v>
          </cell>
          <cell r="C255" t="str">
            <v>0803108.2</v>
          </cell>
          <cell r="D255" t="str">
            <v>Hệ thống viễn thông</v>
          </cell>
          <cell r="E255" t="str">
            <v>0803108</v>
          </cell>
          <cell r="F255" t="str">
            <v>3.0</v>
          </cell>
          <cell r="G255" t="str">
            <v>Đại học</v>
          </cell>
          <cell r="H255" t="str">
            <v>ĐH K10 (2015-2019)</v>
          </cell>
          <cell r="I255" t="str">
            <v>Học kỳ 1 năm học 2018 - 2019</v>
          </cell>
          <cell r="J255">
            <v>69</v>
          </cell>
          <cell r="K255" t="str">
            <v>Mở</v>
          </cell>
        </row>
        <row r="256">
          <cell r="B256" t="str">
            <v>201810803108003</v>
          </cell>
          <cell r="C256" t="str">
            <v>0803108.3</v>
          </cell>
          <cell r="D256" t="str">
            <v>Hệ thống viễn thông</v>
          </cell>
          <cell r="E256" t="str">
            <v>0803108</v>
          </cell>
          <cell r="F256" t="str">
            <v>3.0</v>
          </cell>
          <cell r="G256" t="str">
            <v>Đại học</v>
          </cell>
          <cell r="H256" t="str">
            <v>ĐH K10 (2015-2019)</v>
          </cell>
          <cell r="I256" t="str">
            <v>Học kỳ 1 năm học 2018 - 2019</v>
          </cell>
          <cell r="J256">
            <v>70</v>
          </cell>
          <cell r="K256" t="str">
            <v>Mở</v>
          </cell>
        </row>
        <row r="257">
          <cell r="B257" t="str">
            <v>201810803108004</v>
          </cell>
          <cell r="C257" t="str">
            <v>0803108.4</v>
          </cell>
          <cell r="D257" t="str">
            <v>Hệ thống viễn thông</v>
          </cell>
          <cell r="E257" t="str">
            <v>0803108</v>
          </cell>
          <cell r="F257" t="str">
            <v>3.0</v>
          </cell>
          <cell r="G257" t="str">
            <v>Đại học</v>
          </cell>
          <cell r="H257" t="str">
            <v>ĐH K10 (2015-2019)</v>
          </cell>
          <cell r="I257" t="str">
            <v>Học kỳ 1 năm học 2018 - 2019</v>
          </cell>
          <cell r="J257">
            <v>63</v>
          </cell>
          <cell r="K257" t="str">
            <v>Mở</v>
          </cell>
        </row>
        <row r="258">
          <cell r="B258" t="str">
            <v>201810803108005</v>
          </cell>
          <cell r="C258" t="str">
            <v>0803108.5</v>
          </cell>
          <cell r="D258" t="str">
            <v>Hệ thống viễn thông</v>
          </cell>
          <cell r="E258" t="str">
            <v>0803108</v>
          </cell>
          <cell r="F258" t="str">
            <v>3.0</v>
          </cell>
          <cell r="G258" t="str">
            <v>Đại học</v>
          </cell>
          <cell r="H258" t="str">
            <v>ĐH K10 (2015-2019)</v>
          </cell>
          <cell r="I258" t="str">
            <v>Học kỳ 1 năm học 2018 - 2019</v>
          </cell>
          <cell r="J258">
            <v>12</v>
          </cell>
          <cell r="K258" t="str">
            <v>Không mở</v>
          </cell>
        </row>
        <row r="259">
          <cell r="B259" t="str">
            <v>201810803108006</v>
          </cell>
          <cell r="C259" t="str">
            <v>0803108.6</v>
          </cell>
          <cell r="D259" t="str">
            <v>Hệ thống viễn thông</v>
          </cell>
          <cell r="E259" t="str">
            <v>0803108</v>
          </cell>
          <cell r="F259" t="str">
            <v>3.0</v>
          </cell>
          <cell r="G259" t="str">
            <v>Đại học</v>
          </cell>
          <cell r="H259" t="str">
            <v>ĐH K10 (2015-2019)</v>
          </cell>
          <cell r="I259" t="str">
            <v>Học kỳ 1 năm học 2018 - 2019</v>
          </cell>
          <cell r="J259">
            <v>23</v>
          </cell>
          <cell r="K259" t="str">
            <v>Mở</v>
          </cell>
        </row>
        <row r="260">
          <cell r="B260" t="str">
            <v>201810803108007</v>
          </cell>
          <cell r="C260" t="str">
            <v>0803108.7</v>
          </cell>
          <cell r="D260" t="str">
            <v>Hệ thống viễn thông</v>
          </cell>
          <cell r="E260" t="str">
            <v>0803108</v>
          </cell>
          <cell r="F260" t="str">
            <v>3.0</v>
          </cell>
          <cell r="G260" t="str">
            <v>Đại học</v>
          </cell>
          <cell r="H260" t="str">
            <v>ĐH K10 (2015-2019)</v>
          </cell>
          <cell r="I260" t="str">
            <v>Học kỳ 1 năm học 2018 - 2019</v>
          </cell>
          <cell r="J260">
            <v>59</v>
          </cell>
          <cell r="K260" t="str">
            <v>Mở</v>
          </cell>
        </row>
        <row r="261">
          <cell r="B261" t="str">
            <v>201810703134001</v>
          </cell>
          <cell r="C261" t="str">
            <v>0703134.1</v>
          </cell>
          <cell r="D261" t="str">
            <v>Hệ thu thập dữ liệu điều khiển và truyền số liệu</v>
          </cell>
          <cell r="E261" t="str">
            <v>0703134</v>
          </cell>
          <cell r="F261" t="str">
            <v>3.0</v>
          </cell>
          <cell r="G261" t="str">
            <v>Đại học</v>
          </cell>
          <cell r="H261" t="str">
            <v>ĐH K10 (2015-2019)</v>
          </cell>
          <cell r="I261" t="str">
            <v>Học kỳ 1 năm học 2018 - 2019</v>
          </cell>
          <cell r="J261">
            <v>70</v>
          </cell>
          <cell r="K261" t="str">
            <v>Mở</v>
          </cell>
        </row>
        <row r="262">
          <cell r="B262" t="str">
            <v>201810703134002</v>
          </cell>
          <cell r="C262" t="str">
            <v>0703134.2</v>
          </cell>
          <cell r="D262" t="str">
            <v>Hệ thu thập dữ liệu điều khiển và truyền số liệu</v>
          </cell>
          <cell r="E262" t="str">
            <v>0703134</v>
          </cell>
          <cell r="F262" t="str">
            <v>3.0</v>
          </cell>
          <cell r="G262" t="str">
            <v>Đại học</v>
          </cell>
          <cell r="H262" t="str">
            <v>ĐH K10 (2015-2019)</v>
          </cell>
          <cell r="I262" t="str">
            <v>Học kỳ 1 năm học 2018 - 2019</v>
          </cell>
          <cell r="J262">
            <v>65</v>
          </cell>
          <cell r="K262" t="str">
            <v>Mở</v>
          </cell>
        </row>
        <row r="263">
          <cell r="B263" t="str">
            <v>201810703134003</v>
          </cell>
          <cell r="C263" t="str">
            <v>0703134.3</v>
          </cell>
          <cell r="D263" t="str">
            <v>Hệ thu thập dữ liệu điều khiển và truyền số liệu</v>
          </cell>
          <cell r="E263" t="str">
            <v>0703134</v>
          </cell>
          <cell r="F263" t="str">
            <v>3.0</v>
          </cell>
          <cell r="G263" t="str">
            <v>Đại học</v>
          </cell>
          <cell r="H263" t="str">
            <v>ĐH K10 (2015-2019)</v>
          </cell>
          <cell r="I263" t="str">
            <v>Học kỳ 1 năm học 2018 - 2019</v>
          </cell>
          <cell r="J263">
            <v>65</v>
          </cell>
          <cell r="K263" t="str">
            <v>Mở</v>
          </cell>
        </row>
        <row r="264">
          <cell r="B264" t="str">
            <v>201810703134004</v>
          </cell>
          <cell r="C264" t="str">
            <v>0703134.4</v>
          </cell>
          <cell r="D264" t="str">
            <v>Hệ thu thập dữ liệu điều khiển và truyền số liệu</v>
          </cell>
          <cell r="E264" t="str">
            <v>0703134</v>
          </cell>
          <cell r="F264" t="str">
            <v>3.0</v>
          </cell>
          <cell r="G264" t="str">
            <v>Đại học</v>
          </cell>
          <cell r="H264" t="str">
            <v>ĐH K10 (2015-2019)</v>
          </cell>
          <cell r="I264" t="str">
            <v>Học kỳ 1 năm học 2018 - 2019</v>
          </cell>
          <cell r="J264">
            <v>78</v>
          </cell>
          <cell r="K264" t="str">
            <v>Mở</v>
          </cell>
        </row>
        <row r="265">
          <cell r="B265" t="str">
            <v>201810703134005</v>
          </cell>
          <cell r="C265" t="str">
            <v>0703134.5</v>
          </cell>
          <cell r="D265" t="str">
            <v>Hệ thu thập dữ liệu điều khiển và truyền số liệu</v>
          </cell>
          <cell r="E265" t="str">
            <v>0703134</v>
          </cell>
          <cell r="F265" t="str">
            <v>3.0</v>
          </cell>
          <cell r="G265" t="str">
            <v>Đại học</v>
          </cell>
          <cell r="H265" t="str">
            <v>ĐH K10 (2015-2019)</v>
          </cell>
          <cell r="I265" t="str">
            <v>Học kỳ 1 năm học 2018 - 2019</v>
          </cell>
          <cell r="J265">
            <v>54</v>
          </cell>
          <cell r="K265" t="str">
            <v>Mở</v>
          </cell>
        </row>
        <row r="266">
          <cell r="B266" t="str">
            <v>201810703134006</v>
          </cell>
          <cell r="C266" t="str">
            <v>0703134.6</v>
          </cell>
          <cell r="D266" t="str">
            <v>Hệ thu thập dữ liệu điều khiển và truyền số liệu</v>
          </cell>
          <cell r="E266" t="str">
            <v>0703134</v>
          </cell>
          <cell r="F266" t="str">
            <v>3.0</v>
          </cell>
          <cell r="G266" t="str">
            <v>Đại học</v>
          </cell>
          <cell r="H266" t="str">
            <v>ĐH K10 (2015-2019)</v>
          </cell>
          <cell r="I266" t="str">
            <v>Học kỳ 1 năm học 2018 - 2019</v>
          </cell>
          <cell r="J266">
            <v>71</v>
          </cell>
          <cell r="K266" t="str">
            <v>Mở</v>
          </cell>
        </row>
        <row r="267">
          <cell r="B267" t="str">
            <v>201810703134007</v>
          </cell>
          <cell r="C267" t="str">
            <v>0703134.7</v>
          </cell>
          <cell r="D267" t="str">
            <v>Hệ thu thập dữ liệu điều khiển và truyền số liệu</v>
          </cell>
          <cell r="E267" t="str">
            <v>0703134</v>
          </cell>
          <cell r="F267" t="str">
            <v>3.0</v>
          </cell>
          <cell r="G267" t="str">
            <v>Đại học</v>
          </cell>
          <cell r="H267" t="str">
            <v>ĐH K10 (2015-2019)</v>
          </cell>
          <cell r="I267" t="str">
            <v>Học kỳ 1 năm học 2018 - 2019</v>
          </cell>
          <cell r="J267">
            <v>69</v>
          </cell>
          <cell r="K267" t="str">
            <v>Mở</v>
          </cell>
        </row>
        <row r="268">
          <cell r="B268" t="str">
            <v>201810703134008</v>
          </cell>
          <cell r="C268" t="str">
            <v>0703134.8</v>
          </cell>
          <cell r="D268" t="str">
            <v>Hệ thu thập dữ liệu điều khiển và truyền số liệu</v>
          </cell>
          <cell r="E268" t="str">
            <v>0703134</v>
          </cell>
          <cell r="F268" t="str">
            <v>3.0</v>
          </cell>
          <cell r="G268" t="str">
            <v>Đại học</v>
          </cell>
          <cell r="H268" t="str">
            <v>ĐH K10 (2015-2019)</v>
          </cell>
          <cell r="I268" t="str">
            <v>Học kỳ 1 năm học 2018 - 2019</v>
          </cell>
          <cell r="J268">
            <v>75</v>
          </cell>
          <cell r="K268" t="str">
            <v>Mở</v>
          </cell>
        </row>
        <row r="269">
          <cell r="B269" t="str">
            <v>201810303139001</v>
          </cell>
          <cell r="C269" t="str">
            <v>0303139.1</v>
          </cell>
          <cell r="D269" t="str">
            <v>Hóa học và hóa lý cao phân tử</v>
          </cell>
          <cell r="E269" t="str">
            <v>0303139</v>
          </cell>
          <cell r="F269" t="str">
            <v>4.0</v>
          </cell>
          <cell r="G269" t="str">
            <v>Đại học</v>
          </cell>
          <cell r="H269" t="str">
            <v>ĐH K10 (2015-2019)</v>
          </cell>
          <cell r="I269" t="str">
            <v>Học kỳ 1 năm học 2018 - 2019</v>
          </cell>
          <cell r="J269">
            <v>24</v>
          </cell>
          <cell r="K269" t="str">
            <v>Mở</v>
          </cell>
        </row>
        <row r="270">
          <cell r="B270" t="str">
            <v>201810303139002</v>
          </cell>
          <cell r="C270" t="str">
            <v>0303139.2</v>
          </cell>
          <cell r="D270" t="str">
            <v>Hóa học và hóa lý cao phân tử</v>
          </cell>
          <cell r="E270" t="str">
            <v>0303139</v>
          </cell>
          <cell r="F270" t="str">
            <v>4.0</v>
          </cell>
          <cell r="G270" t="str">
            <v>Đại học</v>
          </cell>
          <cell r="H270" t="str">
            <v>ĐH K10 (2015-2019)</v>
          </cell>
          <cell r="I270" t="str">
            <v>Học kỳ 1 năm học 2018 - 2019</v>
          </cell>
          <cell r="J270">
            <v>55</v>
          </cell>
          <cell r="K270" t="str">
            <v>Mở</v>
          </cell>
        </row>
        <row r="271">
          <cell r="B271" t="str">
            <v>201810303140001</v>
          </cell>
          <cell r="C271" t="str">
            <v>0303140.1</v>
          </cell>
          <cell r="D271" t="str">
            <v>Hóa học vật liệu nano</v>
          </cell>
          <cell r="E271" t="str">
            <v>0303140</v>
          </cell>
          <cell r="F271" t="str">
            <v>3.0</v>
          </cell>
          <cell r="G271" t="str">
            <v>Đại học</v>
          </cell>
          <cell r="H271" t="str">
            <v>ĐH K10 (2015-2019)</v>
          </cell>
          <cell r="I271" t="str">
            <v>Học kỳ 1 năm học 2018 - 2019</v>
          </cell>
          <cell r="J271">
            <v>36</v>
          </cell>
          <cell r="K271" t="str">
            <v>Mở</v>
          </cell>
        </row>
        <row r="272">
          <cell r="B272" t="str">
            <v>201811103103010</v>
          </cell>
          <cell r="C272" t="str">
            <v>1103103.1</v>
          </cell>
          <cell r="D272" t="str">
            <v>Kế toán công 1</v>
          </cell>
          <cell r="E272" t="str">
            <v>1103103</v>
          </cell>
          <cell r="F272" t="str">
            <v>4.0</v>
          </cell>
          <cell r="G272" t="str">
            <v>Đại học</v>
          </cell>
          <cell r="H272" t="str">
            <v>ĐH K10 (2015-2019)</v>
          </cell>
          <cell r="I272" t="str">
            <v>Học kỳ 1 năm học 2018 - 2019</v>
          </cell>
          <cell r="J272">
            <v>70</v>
          </cell>
          <cell r="K272" t="str">
            <v>Mở</v>
          </cell>
        </row>
        <row r="273">
          <cell r="B273" t="str">
            <v>201811103103011</v>
          </cell>
          <cell r="C273" t="str">
            <v>1103103.2</v>
          </cell>
          <cell r="D273" t="str">
            <v>Kế toán công 1</v>
          </cell>
          <cell r="E273" t="str">
            <v>1103103</v>
          </cell>
          <cell r="F273" t="str">
            <v>4.0</v>
          </cell>
          <cell r="G273" t="str">
            <v>Đại học</v>
          </cell>
          <cell r="H273" t="str">
            <v>ĐH K10 (2015-2019)</v>
          </cell>
          <cell r="I273" t="str">
            <v>Học kỳ 1 năm học 2018 - 2019</v>
          </cell>
          <cell r="J273">
            <v>69</v>
          </cell>
          <cell r="K273" t="str">
            <v>Mở</v>
          </cell>
        </row>
        <row r="274">
          <cell r="B274" t="str">
            <v>201811103104001</v>
          </cell>
          <cell r="C274" t="str">
            <v>1103104.1</v>
          </cell>
          <cell r="D274" t="str">
            <v>Kế toán công 2</v>
          </cell>
          <cell r="E274" t="str">
            <v>1103104</v>
          </cell>
          <cell r="F274" t="str">
            <v>2.0</v>
          </cell>
          <cell r="G274" t="str">
            <v>Đại học</v>
          </cell>
          <cell r="H274" t="str">
            <v>ĐH K10 (2015-2019)</v>
          </cell>
          <cell r="I274" t="str">
            <v>Học kỳ 1 năm học 2018 - 2019</v>
          </cell>
          <cell r="J274">
            <v>0</v>
          </cell>
          <cell r="K274" t="str">
            <v>Không mở</v>
          </cell>
        </row>
        <row r="275">
          <cell r="B275" t="str">
            <v>201811103104002</v>
          </cell>
          <cell r="C275" t="str">
            <v>1103104.2</v>
          </cell>
          <cell r="D275" t="str">
            <v>Kế toán công 2</v>
          </cell>
          <cell r="E275" t="str">
            <v>1103104</v>
          </cell>
          <cell r="F275" t="str">
            <v>2.0</v>
          </cell>
          <cell r="G275" t="str">
            <v>Đại học</v>
          </cell>
          <cell r="H275" t="str">
            <v>ĐH K10 (2015-2019)</v>
          </cell>
          <cell r="I275" t="str">
            <v>Học kỳ 1 năm học 2018 - 2019</v>
          </cell>
          <cell r="J275">
            <v>3</v>
          </cell>
          <cell r="K275" t="str">
            <v>Không mở</v>
          </cell>
        </row>
        <row r="276">
          <cell r="B276" t="str">
            <v>201811103104003</v>
          </cell>
          <cell r="C276" t="str">
            <v>1103104.3</v>
          </cell>
          <cell r="D276" t="str">
            <v>Kế toán công 2</v>
          </cell>
          <cell r="E276" t="str">
            <v>1103104</v>
          </cell>
          <cell r="F276" t="str">
            <v>2.0</v>
          </cell>
          <cell r="G276" t="str">
            <v>Đại học</v>
          </cell>
          <cell r="H276" t="str">
            <v>ĐH K10 (2015-2019)</v>
          </cell>
          <cell r="I276" t="str">
            <v>Học kỳ 1 năm học 2018 - 2019</v>
          </cell>
          <cell r="J276">
            <v>0</v>
          </cell>
          <cell r="K276" t="str">
            <v>Không mở</v>
          </cell>
        </row>
        <row r="277">
          <cell r="B277" t="str">
            <v>201811103104004</v>
          </cell>
          <cell r="C277" t="str">
            <v>1103104.4</v>
          </cell>
          <cell r="D277" t="str">
            <v>Kế toán công 2</v>
          </cell>
          <cell r="E277" t="str">
            <v>1103104</v>
          </cell>
          <cell r="F277" t="str">
            <v>2.0</v>
          </cell>
          <cell r="G277" t="str">
            <v>Đại học</v>
          </cell>
          <cell r="H277" t="str">
            <v>ĐH K10 (2015-2019)</v>
          </cell>
          <cell r="I277" t="str">
            <v>Học kỳ 1 năm học 2018 - 2019</v>
          </cell>
          <cell r="J277">
            <v>0</v>
          </cell>
          <cell r="K277" t="str">
            <v>Không mở</v>
          </cell>
        </row>
        <row r="278">
          <cell r="B278" t="str">
            <v>201811103104005</v>
          </cell>
          <cell r="C278" t="str">
            <v>1103104.5</v>
          </cell>
          <cell r="D278" t="str">
            <v>Kế toán công 2</v>
          </cell>
          <cell r="E278" t="str">
            <v>1103104</v>
          </cell>
          <cell r="F278" t="str">
            <v>2.0</v>
          </cell>
          <cell r="G278" t="str">
            <v>Đại học</v>
          </cell>
          <cell r="H278" t="str">
            <v>ĐH K10 (2015-2019)</v>
          </cell>
          <cell r="I278" t="str">
            <v>Học kỳ 1 năm học 2018 - 2019</v>
          </cell>
          <cell r="J278">
            <v>0</v>
          </cell>
          <cell r="K278" t="str">
            <v>Không mở</v>
          </cell>
        </row>
        <row r="279">
          <cell r="B279" t="str">
            <v>201811103104006</v>
          </cell>
          <cell r="C279" t="str">
            <v>1103104.6</v>
          </cell>
          <cell r="D279" t="str">
            <v>Kế toán công 2</v>
          </cell>
          <cell r="E279" t="str">
            <v>1103104</v>
          </cell>
          <cell r="F279" t="str">
            <v>2.0</v>
          </cell>
          <cell r="G279" t="str">
            <v>Đại học</v>
          </cell>
          <cell r="H279" t="str">
            <v>ĐH K10 (2015-2019)</v>
          </cell>
          <cell r="I279" t="str">
            <v>Học kỳ 1 năm học 2018 - 2019</v>
          </cell>
          <cell r="J279">
            <v>0</v>
          </cell>
          <cell r="K279" t="str">
            <v>Không mở</v>
          </cell>
        </row>
        <row r="280">
          <cell r="B280" t="str">
            <v>201811103104007</v>
          </cell>
          <cell r="C280" t="str">
            <v>1103104.7</v>
          </cell>
          <cell r="D280" t="str">
            <v>Kế toán công 2</v>
          </cell>
          <cell r="E280" t="str">
            <v>1103104</v>
          </cell>
          <cell r="F280" t="str">
            <v>2.0</v>
          </cell>
          <cell r="G280" t="str">
            <v>Đại học</v>
          </cell>
          <cell r="H280" t="str">
            <v>ĐH K10 (2015-2019)</v>
          </cell>
          <cell r="I280" t="str">
            <v>Học kỳ 1 năm học 2018 - 2019</v>
          </cell>
          <cell r="J280">
            <v>0</v>
          </cell>
          <cell r="K280" t="str">
            <v>Không mở</v>
          </cell>
        </row>
        <row r="281">
          <cell r="B281" t="str">
            <v>201811103104008</v>
          </cell>
          <cell r="C281" t="str">
            <v>1103104.8</v>
          </cell>
          <cell r="D281" t="str">
            <v>Kế toán công 2</v>
          </cell>
          <cell r="E281" t="str">
            <v>1103104</v>
          </cell>
          <cell r="F281" t="str">
            <v>2.0</v>
          </cell>
          <cell r="G281" t="str">
            <v>Đại học</v>
          </cell>
          <cell r="H281" t="str">
            <v>ĐH K10 (2015-2019)</v>
          </cell>
          <cell r="I281" t="str">
            <v>Học kỳ 1 năm học 2018 - 2019</v>
          </cell>
          <cell r="J281">
            <v>1</v>
          </cell>
          <cell r="K281" t="str">
            <v>Không mở</v>
          </cell>
        </row>
        <row r="282">
          <cell r="B282" t="str">
            <v>201811103105001</v>
          </cell>
          <cell r="C282" t="str">
            <v>1103105.1</v>
          </cell>
          <cell r="D282" t="str">
            <v>Kế toán công ty</v>
          </cell>
          <cell r="E282" t="str">
            <v>1103105</v>
          </cell>
          <cell r="F282" t="str">
            <v>2.0</v>
          </cell>
          <cell r="G282" t="str">
            <v>Đại học</v>
          </cell>
          <cell r="H282" t="str">
            <v>ĐH K10 (2015-2019)</v>
          </cell>
          <cell r="I282" t="str">
            <v>Học kỳ 1 năm học 2018 - 2019</v>
          </cell>
          <cell r="J282">
            <v>58</v>
          </cell>
          <cell r="K282" t="str">
            <v>Mở</v>
          </cell>
        </row>
        <row r="283">
          <cell r="B283" t="str">
            <v>201811103105002</v>
          </cell>
          <cell r="C283" t="str">
            <v>1103105.2</v>
          </cell>
          <cell r="D283" t="str">
            <v>Kế toán công ty</v>
          </cell>
          <cell r="E283" t="str">
            <v>1103105</v>
          </cell>
          <cell r="F283" t="str">
            <v>2.0</v>
          </cell>
          <cell r="G283" t="str">
            <v>Đại học</v>
          </cell>
          <cell r="H283" t="str">
            <v>ĐH K10 (2015-2019)</v>
          </cell>
          <cell r="I283" t="str">
            <v>Học kỳ 1 năm học 2018 - 2019</v>
          </cell>
          <cell r="J283">
            <v>3</v>
          </cell>
          <cell r="K283" t="str">
            <v>Không mở</v>
          </cell>
        </row>
        <row r="284">
          <cell r="B284" t="str">
            <v>201811603111001</v>
          </cell>
          <cell r="C284" t="str">
            <v>1603111.1</v>
          </cell>
          <cell r="D284" t="str">
            <v>Kế toán ngân hàng</v>
          </cell>
          <cell r="E284" t="str">
            <v>1603111</v>
          </cell>
          <cell r="F284" t="str">
            <v>4.0</v>
          </cell>
          <cell r="G284" t="str">
            <v>Đại học</v>
          </cell>
          <cell r="H284" t="str">
            <v>ĐH K10 (2015-2019)</v>
          </cell>
          <cell r="I284" t="str">
            <v>Học kỳ 1 năm học 2018 - 2019</v>
          </cell>
          <cell r="J284">
            <v>70</v>
          </cell>
          <cell r="K284" t="str">
            <v>Mở</v>
          </cell>
        </row>
        <row r="285">
          <cell r="B285" t="str">
            <v>201811603111002</v>
          </cell>
          <cell r="C285" t="str">
            <v>1603111.2</v>
          </cell>
          <cell r="D285" t="str">
            <v>Kế toán ngân hàng</v>
          </cell>
          <cell r="E285" t="str">
            <v>1603111</v>
          </cell>
          <cell r="F285" t="str">
            <v>4.0</v>
          </cell>
          <cell r="G285" t="str">
            <v>Đại học</v>
          </cell>
          <cell r="H285" t="str">
            <v>ĐH K10 (2015-2019)</v>
          </cell>
          <cell r="I285" t="str">
            <v>Học kỳ 1 năm học 2018 - 2019</v>
          </cell>
          <cell r="J285">
            <v>46</v>
          </cell>
          <cell r="K285" t="str">
            <v>Mở</v>
          </cell>
        </row>
        <row r="286">
          <cell r="B286" t="str">
            <v>201811603111003</v>
          </cell>
          <cell r="C286" t="str">
            <v>1603111.3</v>
          </cell>
          <cell r="D286" t="str">
            <v>Kế toán ngân hàng</v>
          </cell>
          <cell r="E286" t="str">
            <v>1603111</v>
          </cell>
          <cell r="F286" t="str">
            <v>4.0</v>
          </cell>
          <cell r="G286" t="str">
            <v>Đại học</v>
          </cell>
          <cell r="H286" t="str">
            <v>ĐH K10 (2015-2019)</v>
          </cell>
          <cell r="I286" t="str">
            <v>Học kỳ 1 năm học 2018 - 2019</v>
          </cell>
          <cell r="J286">
            <v>70</v>
          </cell>
          <cell r="K286" t="str">
            <v>Mở</v>
          </cell>
        </row>
        <row r="287">
          <cell r="B287" t="str">
            <v>201811103107001</v>
          </cell>
          <cell r="C287" t="str">
            <v>1103107.1</v>
          </cell>
          <cell r="D287" t="str">
            <v>Kế toán quản trị 2</v>
          </cell>
          <cell r="E287" t="str">
            <v>1103107</v>
          </cell>
          <cell r="F287" t="str">
            <v>2.0</v>
          </cell>
          <cell r="G287" t="str">
            <v>Đại học</v>
          </cell>
          <cell r="H287" t="str">
            <v>ĐH K10 (2015-2019)</v>
          </cell>
          <cell r="I287" t="str">
            <v>Học kỳ 1 năm học 2018 - 2019</v>
          </cell>
          <cell r="J287">
            <v>31</v>
          </cell>
          <cell r="K287" t="str">
            <v>Mở</v>
          </cell>
        </row>
        <row r="288">
          <cell r="B288" t="str">
            <v>201811103107002</v>
          </cell>
          <cell r="C288" t="str">
            <v>1103107.2</v>
          </cell>
          <cell r="D288" t="str">
            <v>Kế toán quản trị 2</v>
          </cell>
          <cell r="E288" t="str">
            <v>1103107</v>
          </cell>
          <cell r="F288" t="str">
            <v>2.0</v>
          </cell>
          <cell r="G288" t="str">
            <v>Đại học</v>
          </cell>
          <cell r="H288" t="str">
            <v>ĐH K10 (2015-2019)</v>
          </cell>
          <cell r="I288" t="str">
            <v>Học kỳ 1 năm học 2018 - 2019</v>
          </cell>
          <cell r="J288">
            <v>69</v>
          </cell>
          <cell r="K288" t="str">
            <v>Mở</v>
          </cell>
        </row>
        <row r="289">
          <cell r="B289" t="str">
            <v>201811103107003</v>
          </cell>
          <cell r="C289" t="str">
            <v>1103107.3</v>
          </cell>
          <cell r="D289" t="str">
            <v>Kế toán quản trị 2</v>
          </cell>
          <cell r="E289" t="str">
            <v>1103107</v>
          </cell>
          <cell r="F289" t="str">
            <v>2.0</v>
          </cell>
          <cell r="G289" t="str">
            <v>Đại học</v>
          </cell>
          <cell r="H289" t="str">
            <v>ĐH K10 (2015-2019)</v>
          </cell>
          <cell r="I289" t="str">
            <v>Học kỳ 1 năm học 2018 - 2019</v>
          </cell>
          <cell r="J289">
            <v>46</v>
          </cell>
          <cell r="K289" t="str">
            <v>Mở</v>
          </cell>
        </row>
        <row r="290">
          <cell r="B290" t="str">
            <v>201811103107004</v>
          </cell>
          <cell r="C290" t="str">
            <v>1103107.4</v>
          </cell>
          <cell r="D290" t="str">
            <v>Kế toán quản trị 2</v>
          </cell>
          <cell r="E290" t="str">
            <v>1103107</v>
          </cell>
          <cell r="F290" t="str">
            <v>2.0</v>
          </cell>
          <cell r="G290" t="str">
            <v>Đại học</v>
          </cell>
          <cell r="H290" t="str">
            <v>ĐH K10 (2015-2019)</v>
          </cell>
          <cell r="I290" t="str">
            <v>Học kỳ 1 năm học 2018 - 2019</v>
          </cell>
          <cell r="J290">
            <v>67</v>
          </cell>
          <cell r="K290" t="str">
            <v>Mở</v>
          </cell>
        </row>
        <row r="291">
          <cell r="B291" t="str">
            <v>201811103107005</v>
          </cell>
          <cell r="C291" t="str">
            <v>1103107.5</v>
          </cell>
          <cell r="D291" t="str">
            <v>Kế toán quản trị 2</v>
          </cell>
          <cell r="E291" t="str">
            <v>1103107</v>
          </cell>
          <cell r="F291" t="str">
            <v>2.0</v>
          </cell>
          <cell r="G291" t="str">
            <v>Đại học</v>
          </cell>
          <cell r="H291" t="str">
            <v>ĐH K10 (2015-2019)</v>
          </cell>
          <cell r="I291" t="str">
            <v>Học kỳ 1 năm học 2018 - 2019</v>
          </cell>
          <cell r="J291">
            <v>56</v>
          </cell>
          <cell r="K291" t="str">
            <v>Mở</v>
          </cell>
        </row>
        <row r="292">
          <cell r="B292" t="str">
            <v>201811103107006</v>
          </cell>
          <cell r="C292" t="str">
            <v>1103107.6</v>
          </cell>
          <cell r="D292" t="str">
            <v>Kế toán quản trị 2</v>
          </cell>
          <cell r="E292" t="str">
            <v>1103107</v>
          </cell>
          <cell r="F292" t="str">
            <v>2.0</v>
          </cell>
          <cell r="G292" t="str">
            <v>Đại học</v>
          </cell>
          <cell r="H292" t="str">
            <v>ĐH K10 (2015-2019)</v>
          </cell>
          <cell r="I292" t="str">
            <v>Học kỳ 1 năm học 2018 - 2019</v>
          </cell>
          <cell r="J292">
            <v>60</v>
          </cell>
          <cell r="K292" t="str">
            <v>Mở</v>
          </cell>
        </row>
        <row r="293">
          <cell r="B293" t="str">
            <v>201811103107007</v>
          </cell>
          <cell r="C293" t="str">
            <v>1103107.7</v>
          </cell>
          <cell r="D293" t="str">
            <v>Kế toán quản trị 2</v>
          </cell>
          <cell r="E293" t="str">
            <v>1103107</v>
          </cell>
          <cell r="F293" t="str">
            <v>2.0</v>
          </cell>
          <cell r="G293" t="str">
            <v>Đại học</v>
          </cell>
          <cell r="H293" t="str">
            <v>ĐH K10 (2015-2019)</v>
          </cell>
          <cell r="I293" t="str">
            <v>Học kỳ 1 năm học 2018 - 2019</v>
          </cell>
          <cell r="J293">
            <v>46</v>
          </cell>
          <cell r="K293" t="str">
            <v>Mở</v>
          </cell>
        </row>
        <row r="294">
          <cell r="B294" t="str">
            <v>201811103107008</v>
          </cell>
          <cell r="C294" t="str">
            <v>1103107.8</v>
          </cell>
          <cell r="D294" t="str">
            <v>Kế toán quản trị 2</v>
          </cell>
          <cell r="E294" t="str">
            <v>1103107</v>
          </cell>
          <cell r="F294" t="str">
            <v>2.0</v>
          </cell>
          <cell r="G294" t="str">
            <v>Đại học</v>
          </cell>
          <cell r="H294" t="str">
            <v>ĐH K10 (2015-2019)</v>
          </cell>
          <cell r="I294" t="str">
            <v>Học kỳ 1 năm học 2018 - 2019</v>
          </cell>
          <cell r="J294">
            <v>55</v>
          </cell>
          <cell r="K294" t="str">
            <v>Mở</v>
          </cell>
        </row>
        <row r="295">
          <cell r="B295" t="str">
            <v>201811103112001</v>
          </cell>
          <cell r="C295" t="str">
            <v>1103112.1</v>
          </cell>
          <cell r="D295" t="str">
            <v>Kế toán tài chính 4</v>
          </cell>
          <cell r="E295" t="str">
            <v>1103112</v>
          </cell>
          <cell r="F295" t="str">
            <v>3.0</v>
          </cell>
          <cell r="G295" t="str">
            <v>Đại học</v>
          </cell>
          <cell r="H295" t="str">
            <v>ĐH K10 (2015-2019)</v>
          </cell>
          <cell r="I295" t="str">
            <v>Học kỳ 1 năm học 2018 - 2019</v>
          </cell>
          <cell r="J295">
            <v>70</v>
          </cell>
          <cell r="K295" t="str">
            <v>Mở</v>
          </cell>
        </row>
        <row r="296">
          <cell r="B296" t="str">
            <v>201811103112002</v>
          </cell>
          <cell r="C296" t="str">
            <v>1103112.2</v>
          </cell>
          <cell r="D296" t="str">
            <v>Kế toán tài chính 4</v>
          </cell>
          <cell r="E296" t="str">
            <v>1103112</v>
          </cell>
          <cell r="F296" t="str">
            <v>3.0</v>
          </cell>
          <cell r="G296" t="str">
            <v>Đại học</v>
          </cell>
          <cell r="H296" t="str">
            <v>ĐH K10 (2015-2019)</v>
          </cell>
          <cell r="I296" t="str">
            <v>Học kỳ 1 năm học 2018 - 2019</v>
          </cell>
          <cell r="J296">
            <v>70</v>
          </cell>
          <cell r="K296" t="str">
            <v>Mở</v>
          </cell>
        </row>
        <row r="297">
          <cell r="B297" t="str">
            <v>201811103112003</v>
          </cell>
          <cell r="C297" t="str">
            <v>1103112.3</v>
          </cell>
          <cell r="D297" t="str">
            <v>Kế toán tài chính 4</v>
          </cell>
          <cell r="E297" t="str">
            <v>1103112</v>
          </cell>
          <cell r="F297" t="str">
            <v>3.0</v>
          </cell>
          <cell r="G297" t="str">
            <v>Đại học</v>
          </cell>
          <cell r="H297" t="str">
            <v>ĐH K10 (2015-2019)</v>
          </cell>
          <cell r="I297" t="str">
            <v>Học kỳ 1 năm học 2018 - 2019</v>
          </cell>
          <cell r="J297">
            <v>62</v>
          </cell>
          <cell r="K297" t="str">
            <v>Mở</v>
          </cell>
        </row>
        <row r="298">
          <cell r="B298" t="str">
            <v>201811103112004</v>
          </cell>
          <cell r="C298" t="str">
            <v>1103112.4</v>
          </cell>
          <cell r="D298" t="str">
            <v>Kế toán tài chính 4</v>
          </cell>
          <cell r="E298" t="str">
            <v>1103112</v>
          </cell>
          <cell r="F298" t="str">
            <v>3.0</v>
          </cell>
          <cell r="G298" t="str">
            <v>Đại học</v>
          </cell>
          <cell r="H298" t="str">
            <v>ĐH K10 (2015-2019)</v>
          </cell>
          <cell r="I298" t="str">
            <v>Học kỳ 1 năm học 2018 - 2019</v>
          </cell>
          <cell r="J298">
            <v>70</v>
          </cell>
          <cell r="K298" t="str">
            <v>Mở</v>
          </cell>
        </row>
        <row r="299">
          <cell r="B299" t="str">
            <v>201811103112005</v>
          </cell>
          <cell r="C299" t="str">
            <v>1103112.5</v>
          </cell>
          <cell r="D299" t="str">
            <v>Kế toán tài chính 4</v>
          </cell>
          <cell r="E299" t="str">
            <v>1103112</v>
          </cell>
          <cell r="F299" t="str">
            <v>3.0</v>
          </cell>
          <cell r="G299" t="str">
            <v>Đại học</v>
          </cell>
          <cell r="H299" t="str">
            <v>ĐH K10 (2015-2019)</v>
          </cell>
          <cell r="I299" t="str">
            <v>Học kỳ 1 năm học 2018 - 2019</v>
          </cell>
          <cell r="J299">
            <v>60</v>
          </cell>
          <cell r="K299" t="str">
            <v>Mở</v>
          </cell>
        </row>
        <row r="300">
          <cell r="B300" t="str">
            <v>201811103112006</v>
          </cell>
          <cell r="C300" t="str">
            <v>1103112.6</v>
          </cell>
          <cell r="D300" t="str">
            <v>Kế toán tài chính 4</v>
          </cell>
          <cell r="E300" t="str">
            <v>1103112</v>
          </cell>
          <cell r="F300" t="str">
            <v>3.0</v>
          </cell>
          <cell r="G300" t="str">
            <v>Đại học</v>
          </cell>
          <cell r="H300" t="str">
            <v>ĐH K10 (2015-2019)</v>
          </cell>
          <cell r="I300" t="str">
            <v>Học kỳ 1 năm học 2018 - 2019</v>
          </cell>
          <cell r="J300">
            <v>73</v>
          </cell>
          <cell r="K300" t="str">
            <v>Mở</v>
          </cell>
        </row>
        <row r="301">
          <cell r="B301" t="str">
            <v>201811103112007</v>
          </cell>
          <cell r="C301" t="str">
            <v>1103112.7</v>
          </cell>
          <cell r="D301" t="str">
            <v>Kế toán tài chính 4</v>
          </cell>
          <cell r="E301" t="str">
            <v>1103112</v>
          </cell>
          <cell r="F301" t="str">
            <v>3.0</v>
          </cell>
          <cell r="G301" t="str">
            <v>Đại học</v>
          </cell>
          <cell r="H301" t="str">
            <v>ĐH K10 (2015-2019)</v>
          </cell>
          <cell r="I301" t="str">
            <v>Học kỳ 1 năm học 2018 - 2019</v>
          </cell>
          <cell r="J301">
            <v>54</v>
          </cell>
          <cell r="K301" t="str">
            <v>Mở</v>
          </cell>
        </row>
        <row r="302">
          <cell r="B302" t="str">
            <v>201811103112008</v>
          </cell>
          <cell r="C302" t="str">
            <v>1103112.8</v>
          </cell>
          <cell r="D302" t="str">
            <v>Kế toán tài chính 4</v>
          </cell>
          <cell r="E302" t="str">
            <v>1103112</v>
          </cell>
          <cell r="F302" t="str">
            <v>3.0</v>
          </cell>
          <cell r="G302" t="str">
            <v>Đại học</v>
          </cell>
          <cell r="H302" t="str">
            <v>ĐH K10 (2015-2019)</v>
          </cell>
          <cell r="I302" t="str">
            <v>Học kỳ 1 năm học 2018 - 2019</v>
          </cell>
          <cell r="J302">
            <v>70</v>
          </cell>
          <cell r="K302" t="str">
            <v>Mở</v>
          </cell>
        </row>
        <row r="303">
          <cell r="B303" t="str">
            <v>201811103114001</v>
          </cell>
          <cell r="C303" t="str">
            <v>1103114.1</v>
          </cell>
          <cell r="D303" t="str">
            <v>Kế toán trong các ngành kinh tế đặc thù</v>
          </cell>
          <cell r="E303" t="str">
            <v>1103114</v>
          </cell>
          <cell r="F303" t="str">
            <v>2.0</v>
          </cell>
          <cell r="G303" t="str">
            <v>Đại học</v>
          </cell>
          <cell r="H303" t="str">
            <v>ĐH K10 (2015-2019)</v>
          </cell>
          <cell r="I303" t="str">
            <v>Học kỳ 1 năm học 2018 - 2019</v>
          </cell>
          <cell r="J303">
            <v>0</v>
          </cell>
          <cell r="K303" t="str">
            <v>Không mở</v>
          </cell>
        </row>
        <row r="304">
          <cell r="B304" t="str">
            <v>201811103114002</v>
          </cell>
          <cell r="C304" t="str">
            <v>1103114.2</v>
          </cell>
          <cell r="D304" t="str">
            <v>Kế toán trong các ngành kinh tế đặc thù</v>
          </cell>
          <cell r="E304" t="str">
            <v>1103114</v>
          </cell>
          <cell r="F304" t="str">
            <v>2.0</v>
          </cell>
          <cell r="G304" t="str">
            <v>Đại học</v>
          </cell>
          <cell r="H304" t="str">
            <v>ĐH K10 (2015-2019)</v>
          </cell>
          <cell r="I304" t="str">
            <v>Học kỳ 1 năm học 2018 - 2019</v>
          </cell>
          <cell r="J304">
            <v>0</v>
          </cell>
          <cell r="K304" t="str">
            <v>Không mở</v>
          </cell>
        </row>
        <row r="305">
          <cell r="B305" t="str">
            <v>201811103114003</v>
          </cell>
          <cell r="C305" t="str">
            <v>1103114.3</v>
          </cell>
          <cell r="D305" t="str">
            <v>Kế toán trong các ngành kinh tế đặc thù</v>
          </cell>
          <cell r="E305" t="str">
            <v>1103114</v>
          </cell>
          <cell r="F305" t="str">
            <v>2.0</v>
          </cell>
          <cell r="G305" t="str">
            <v>Đại học</v>
          </cell>
          <cell r="H305" t="str">
            <v>ĐH K10 (2015-2019)</v>
          </cell>
          <cell r="I305" t="str">
            <v>Học kỳ 1 năm học 2018 - 2019</v>
          </cell>
          <cell r="J305">
            <v>0</v>
          </cell>
          <cell r="K305" t="str">
            <v>Không mở</v>
          </cell>
        </row>
        <row r="306">
          <cell r="B306" t="str">
            <v>201811103114004</v>
          </cell>
          <cell r="C306" t="str">
            <v>1103114.4</v>
          </cell>
          <cell r="D306" t="str">
            <v>Kế toán trong các ngành kinh tế đặc thù</v>
          </cell>
          <cell r="E306" t="str">
            <v>1103114</v>
          </cell>
          <cell r="F306" t="str">
            <v>2.0</v>
          </cell>
          <cell r="G306" t="str">
            <v>Đại học</v>
          </cell>
          <cell r="H306" t="str">
            <v>ĐH K10 (2015-2019)</v>
          </cell>
          <cell r="I306" t="str">
            <v>Học kỳ 1 năm học 2018 - 2019</v>
          </cell>
          <cell r="J306">
            <v>0</v>
          </cell>
          <cell r="K306" t="str">
            <v>Không mở</v>
          </cell>
        </row>
        <row r="307">
          <cell r="B307" t="str">
            <v>201811103114005</v>
          </cell>
          <cell r="C307" t="str">
            <v>1103114.5</v>
          </cell>
          <cell r="D307" t="str">
            <v>Kế toán trong các ngành kinh tế đặc thù</v>
          </cell>
          <cell r="E307" t="str">
            <v>1103114</v>
          </cell>
          <cell r="F307" t="str">
            <v>2.0</v>
          </cell>
          <cell r="G307" t="str">
            <v>Đại học</v>
          </cell>
          <cell r="H307" t="str">
            <v>ĐH K10 (2015-2019)</v>
          </cell>
          <cell r="I307" t="str">
            <v>Học kỳ 1 năm học 2018 - 2019</v>
          </cell>
          <cell r="J307">
            <v>0</v>
          </cell>
          <cell r="K307" t="str">
            <v>Không mở</v>
          </cell>
        </row>
        <row r="308">
          <cell r="B308" t="str">
            <v>201811103114006</v>
          </cell>
          <cell r="C308" t="str">
            <v>1103114.6</v>
          </cell>
          <cell r="D308" t="str">
            <v>Kế toán trong các ngành kinh tế đặc thù</v>
          </cell>
          <cell r="E308" t="str">
            <v>1103114</v>
          </cell>
          <cell r="F308" t="str">
            <v>2.0</v>
          </cell>
          <cell r="G308" t="str">
            <v>Đại học</v>
          </cell>
          <cell r="H308" t="str">
            <v>ĐH K10 (2015-2019)</v>
          </cell>
          <cell r="I308" t="str">
            <v>Học kỳ 1 năm học 2018 - 2019</v>
          </cell>
          <cell r="J308">
            <v>0</v>
          </cell>
          <cell r="K308" t="str">
            <v>Không mở</v>
          </cell>
        </row>
        <row r="309">
          <cell r="B309" t="str">
            <v>201811103114007</v>
          </cell>
          <cell r="C309" t="str">
            <v>1103114.7</v>
          </cell>
          <cell r="D309" t="str">
            <v>Kế toán trong các ngành kinh tế đặc thù</v>
          </cell>
          <cell r="E309" t="str">
            <v>1103114</v>
          </cell>
          <cell r="F309" t="str">
            <v>2.0</v>
          </cell>
          <cell r="G309" t="str">
            <v>Đại học</v>
          </cell>
          <cell r="H309" t="str">
            <v>ĐH K10 (2015-2019)</v>
          </cell>
          <cell r="I309" t="str">
            <v>Học kỳ 1 năm học 2018 - 2019</v>
          </cell>
          <cell r="J309">
            <v>0</v>
          </cell>
          <cell r="K309" t="str">
            <v>Không mở</v>
          </cell>
        </row>
        <row r="310">
          <cell r="B310" t="str">
            <v>201811103114008</v>
          </cell>
          <cell r="C310" t="str">
            <v>1103114.8</v>
          </cell>
          <cell r="D310" t="str">
            <v>Kế toán trong các ngành kinh tế đặc thù</v>
          </cell>
          <cell r="E310" t="str">
            <v>1103114</v>
          </cell>
          <cell r="F310" t="str">
            <v>2.0</v>
          </cell>
          <cell r="G310" t="str">
            <v>Đại học</v>
          </cell>
          <cell r="H310" t="str">
            <v>ĐH K10 (2015-2019)</v>
          </cell>
          <cell r="I310" t="str">
            <v>Học kỳ 1 năm học 2018 - 2019</v>
          </cell>
          <cell r="J310">
            <v>0</v>
          </cell>
          <cell r="K310" t="str">
            <v>Không mở</v>
          </cell>
        </row>
        <row r="311">
          <cell r="B311" t="str">
            <v>201811103114009</v>
          </cell>
          <cell r="C311" t="str">
            <v>1103114.9</v>
          </cell>
          <cell r="D311" t="str">
            <v>Kế toán trong các ngành kinh tế đặc thù</v>
          </cell>
          <cell r="E311" t="str">
            <v>1103114</v>
          </cell>
          <cell r="F311" t="str">
            <v>2.0</v>
          </cell>
          <cell r="G311" t="str">
            <v>Đại học</v>
          </cell>
          <cell r="H311" t="str">
            <v>ĐH K10 (2015-2019)</v>
          </cell>
          <cell r="I311" t="str">
            <v>Học kỳ 1 năm học 2018 - 2019</v>
          </cell>
          <cell r="J311">
            <v>0</v>
          </cell>
          <cell r="K311" t="str">
            <v>Không mở</v>
          </cell>
        </row>
        <row r="312">
          <cell r="B312" t="str">
            <v>201811103114010</v>
          </cell>
          <cell r="C312" t="str">
            <v>1103114.10</v>
          </cell>
          <cell r="D312" t="str">
            <v>Kế toán trong các ngành kinh tế đặc thù</v>
          </cell>
          <cell r="E312" t="str">
            <v>1103114</v>
          </cell>
          <cell r="F312" t="str">
            <v>2.0</v>
          </cell>
          <cell r="G312" t="str">
            <v>Đại học</v>
          </cell>
          <cell r="H312" t="str">
            <v>ĐH K10 (2015-2019)</v>
          </cell>
          <cell r="I312" t="str">
            <v>Học kỳ 1 năm học 2018 - 2019</v>
          </cell>
          <cell r="J312">
            <v>0</v>
          </cell>
          <cell r="K312" t="str">
            <v>Không mở</v>
          </cell>
        </row>
        <row r="313">
          <cell r="B313" t="str">
            <v>201811103115001</v>
          </cell>
          <cell r="C313" t="str">
            <v>1103115.1</v>
          </cell>
          <cell r="D313" t="str">
            <v>Kế toán và lập báo cáo thuế</v>
          </cell>
          <cell r="E313" t="str">
            <v>1103115</v>
          </cell>
          <cell r="F313" t="str">
            <v>3.0</v>
          </cell>
          <cell r="G313" t="str">
            <v>Đại học</v>
          </cell>
          <cell r="H313" t="str">
            <v>ĐH K10 (2015-2019)</v>
          </cell>
          <cell r="I313" t="str">
            <v>Học kỳ 1 năm học 2018 - 2019</v>
          </cell>
          <cell r="J313">
            <v>44</v>
          </cell>
          <cell r="K313" t="str">
            <v>Mở</v>
          </cell>
        </row>
        <row r="314">
          <cell r="B314" t="str">
            <v>201811103115002</v>
          </cell>
          <cell r="C314" t="str">
            <v>1103115.2</v>
          </cell>
          <cell r="D314" t="str">
            <v>Kế toán và lập báo cáo thuế</v>
          </cell>
          <cell r="E314" t="str">
            <v>1103115</v>
          </cell>
          <cell r="F314" t="str">
            <v>3.0</v>
          </cell>
          <cell r="G314" t="str">
            <v>Đại học</v>
          </cell>
          <cell r="H314" t="str">
            <v>ĐH K10 (2015-2019)</v>
          </cell>
          <cell r="I314" t="str">
            <v>Học kỳ 1 năm học 2018 - 2019</v>
          </cell>
          <cell r="J314">
            <v>70</v>
          </cell>
          <cell r="K314" t="str">
            <v>Mở</v>
          </cell>
        </row>
        <row r="315">
          <cell r="B315" t="str">
            <v>201811103115003</v>
          </cell>
          <cell r="C315" t="str">
            <v>1103115.3</v>
          </cell>
          <cell r="D315" t="str">
            <v>Kế toán và lập báo cáo thuế</v>
          </cell>
          <cell r="E315" t="str">
            <v>1103115</v>
          </cell>
          <cell r="F315" t="str">
            <v>3.0</v>
          </cell>
          <cell r="G315" t="str">
            <v>Đại học</v>
          </cell>
          <cell r="H315" t="str">
            <v>ĐH K10 (2015-2019)</v>
          </cell>
          <cell r="I315" t="str">
            <v>Học kỳ 1 năm học 2018 - 2019</v>
          </cell>
          <cell r="J315">
            <v>65</v>
          </cell>
          <cell r="K315" t="str">
            <v>Mở</v>
          </cell>
        </row>
        <row r="316">
          <cell r="B316" t="str">
            <v>201811103115004</v>
          </cell>
          <cell r="C316" t="str">
            <v>1103115.4</v>
          </cell>
          <cell r="D316" t="str">
            <v>Kế toán và lập báo cáo thuế</v>
          </cell>
          <cell r="E316" t="str">
            <v>1103115</v>
          </cell>
          <cell r="F316" t="str">
            <v>3.0</v>
          </cell>
          <cell r="G316" t="str">
            <v>Đại học</v>
          </cell>
          <cell r="H316" t="str">
            <v>ĐH K10 (2015-2019)</v>
          </cell>
          <cell r="I316" t="str">
            <v>Học kỳ 1 năm học 2018 - 2019</v>
          </cell>
          <cell r="J316">
            <v>75</v>
          </cell>
          <cell r="K316" t="str">
            <v>Mở</v>
          </cell>
        </row>
        <row r="317">
          <cell r="B317" t="str">
            <v>201811103115005</v>
          </cell>
          <cell r="C317" t="str">
            <v>1103115.5</v>
          </cell>
          <cell r="D317" t="str">
            <v>Kế toán và lập báo cáo thuế</v>
          </cell>
          <cell r="E317" t="str">
            <v>1103115</v>
          </cell>
          <cell r="F317" t="str">
            <v>3.0</v>
          </cell>
          <cell r="G317" t="str">
            <v>Đại học</v>
          </cell>
          <cell r="H317" t="str">
            <v>ĐH K10 (2015-2019)</v>
          </cell>
          <cell r="I317" t="str">
            <v>Học kỳ 1 năm học 2018 - 2019</v>
          </cell>
          <cell r="J317">
            <v>65</v>
          </cell>
          <cell r="K317" t="str">
            <v>Mở</v>
          </cell>
        </row>
        <row r="318">
          <cell r="B318" t="str">
            <v>201811103115006</v>
          </cell>
          <cell r="C318" t="str">
            <v>1103115.6</v>
          </cell>
          <cell r="D318" t="str">
            <v>Kế toán và lập báo cáo thuế</v>
          </cell>
          <cell r="E318" t="str">
            <v>1103115</v>
          </cell>
          <cell r="F318" t="str">
            <v>3.0</v>
          </cell>
          <cell r="G318" t="str">
            <v>Đại học</v>
          </cell>
          <cell r="H318" t="str">
            <v>ĐH K10 (2015-2019)</v>
          </cell>
          <cell r="I318" t="str">
            <v>Học kỳ 1 năm học 2018 - 2019</v>
          </cell>
          <cell r="J318">
            <v>64</v>
          </cell>
          <cell r="K318" t="str">
            <v>Mở</v>
          </cell>
        </row>
        <row r="319">
          <cell r="B319" t="str">
            <v>201811103115007</v>
          </cell>
          <cell r="C319" t="str">
            <v>1103115.7</v>
          </cell>
          <cell r="D319" t="str">
            <v>Kế toán và lập báo cáo thuế</v>
          </cell>
          <cell r="E319" t="str">
            <v>1103115</v>
          </cell>
          <cell r="F319" t="str">
            <v>3.0</v>
          </cell>
          <cell r="G319" t="str">
            <v>Đại học</v>
          </cell>
          <cell r="H319" t="str">
            <v>ĐH K10 (2015-2019)</v>
          </cell>
          <cell r="I319" t="str">
            <v>Học kỳ 1 năm học 2018 - 2019</v>
          </cell>
          <cell r="J319">
            <v>46</v>
          </cell>
          <cell r="K319" t="str">
            <v>Mở</v>
          </cell>
        </row>
        <row r="320">
          <cell r="B320" t="str">
            <v>201811103115008</v>
          </cell>
          <cell r="C320" t="str">
            <v>1103115.8</v>
          </cell>
          <cell r="D320" t="str">
            <v>Kế toán và lập báo cáo thuế</v>
          </cell>
          <cell r="E320" t="str">
            <v>1103115</v>
          </cell>
          <cell r="F320" t="str">
            <v>3.0</v>
          </cell>
          <cell r="G320" t="str">
            <v>Đại học</v>
          </cell>
          <cell r="H320" t="str">
            <v>ĐH K10 (2015-2019)</v>
          </cell>
          <cell r="I320" t="str">
            <v>Học kỳ 1 năm học 2018 - 2019</v>
          </cell>
          <cell r="J320">
            <v>65</v>
          </cell>
          <cell r="K320" t="str">
            <v>Mở</v>
          </cell>
        </row>
        <row r="321">
          <cell r="B321" t="str">
            <v>201811103116001</v>
          </cell>
          <cell r="C321" t="str">
            <v>1103116.1</v>
          </cell>
          <cell r="D321" t="str">
            <v>Kế toán xuất nhập khẩu</v>
          </cell>
          <cell r="E321" t="str">
            <v>1103116</v>
          </cell>
          <cell r="F321" t="str">
            <v>2.0</v>
          </cell>
          <cell r="G321" t="str">
            <v>Đại học</v>
          </cell>
          <cell r="H321" t="str">
            <v>ĐH K10 (2015-2019)</v>
          </cell>
          <cell r="I321" t="str">
            <v>Học kỳ 1 năm học 2018 - 2019</v>
          </cell>
          <cell r="J321">
            <v>49</v>
          </cell>
          <cell r="K321" t="str">
            <v>Mở</v>
          </cell>
        </row>
        <row r="322">
          <cell r="B322" t="str">
            <v>201811103116002</v>
          </cell>
          <cell r="C322" t="str">
            <v>1103116.2</v>
          </cell>
          <cell r="D322" t="str">
            <v>Kế toán xuất nhập khẩu</v>
          </cell>
          <cell r="E322" t="str">
            <v>1103116</v>
          </cell>
          <cell r="F322" t="str">
            <v>2.0</v>
          </cell>
          <cell r="G322" t="str">
            <v>Đại học</v>
          </cell>
          <cell r="H322" t="str">
            <v>ĐH K10 (2015-2019)</v>
          </cell>
          <cell r="I322" t="str">
            <v>Học kỳ 1 năm học 2018 - 2019</v>
          </cell>
          <cell r="J322">
            <v>65</v>
          </cell>
          <cell r="K322" t="str">
            <v>Mở</v>
          </cell>
        </row>
        <row r="323">
          <cell r="B323" t="str">
            <v>201811103116003</v>
          </cell>
          <cell r="C323" t="str">
            <v>1103116.3</v>
          </cell>
          <cell r="D323" t="str">
            <v>Kế toán xuất nhập khẩu</v>
          </cell>
          <cell r="E323" t="str">
            <v>1103116</v>
          </cell>
          <cell r="F323" t="str">
            <v>2.0</v>
          </cell>
          <cell r="G323" t="str">
            <v>Đại học</v>
          </cell>
          <cell r="H323" t="str">
            <v>ĐH K10 (2015-2019)</v>
          </cell>
          <cell r="I323" t="str">
            <v>Học kỳ 1 năm học 2018 - 2019</v>
          </cell>
          <cell r="J323">
            <v>65</v>
          </cell>
          <cell r="K323" t="str">
            <v>Mở</v>
          </cell>
        </row>
        <row r="324">
          <cell r="B324" t="str">
            <v>201811103116004</v>
          </cell>
          <cell r="C324" t="str">
            <v>1103116.4</v>
          </cell>
          <cell r="D324" t="str">
            <v>Kế toán xuất nhập khẩu</v>
          </cell>
          <cell r="E324" t="str">
            <v>1103116</v>
          </cell>
          <cell r="F324" t="str">
            <v>2.0</v>
          </cell>
          <cell r="G324" t="str">
            <v>Đại học</v>
          </cell>
          <cell r="H324" t="str">
            <v>ĐH K10 (2015-2019)</v>
          </cell>
          <cell r="I324" t="str">
            <v>Học kỳ 1 năm học 2018 - 2019</v>
          </cell>
          <cell r="J324">
            <v>65</v>
          </cell>
          <cell r="K324" t="str">
            <v>Mở</v>
          </cell>
        </row>
        <row r="325">
          <cell r="B325" t="str">
            <v>201811103116005</v>
          </cell>
          <cell r="C325" t="str">
            <v>1103116.5</v>
          </cell>
          <cell r="D325" t="str">
            <v>Kế toán xuất nhập khẩu</v>
          </cell>
          <cell r="E325" t="str">
            <v>1103116</v>
          </cell>
          <cell r="F325" t="str">
            <v>2.0</v>
          </cell>
          <cell r="G325" t="str">
            <v>Đại học</v>
          </cell>
          <cell r="H325" t="str">
            <v>ĐH K10 (2015-2019)</v>
          </cell>
          <cell r="I325" t="str">
            <v>Học kỳ 1 năm học 2018 - 2019</v>
          </cell>
          <cell r="J325">
            <v>55</v>
          </cell>
          <cell r="K325" t="str">
            <v>Mở</v>
          </cell>
        </row>
        <row r="326">
          <cell r="B326" t="str">
            <v>201811103116006</v>
          </cell>
          <cell r="C326" t="str">
            <v>1103116.6</v>
          </cell>
          <cell r="D326" t="str">
            <v>Kế toán xuất nhập khẩu</v>
          </cell>
          <cell r="E326" t="str">
            <v>1103116</v>
          </cell>
          <cell r="F326" t="str">
            <v>2.0</v>
          </cell>
          <cell r="G326" t="str">
            <v>Đại học</v>
          </cell>
          <cell r="H326" t="str">
            <v>ĐH K10 (2015-2019)</v>
          </cell>
          <cell r="I326" t="str">
            <v>Học kỳ 1 năm học 2018 - 2019</v>
          </cell>
          <cell r="J326">
            <v>65</v>
          </cell>
          <cell r="K326" t="str">
            <v>Mở</v>
          </cell>
        </row>
        <row r="327">
          <cell r="B327" t="str">
            <v>201811103116007</v>
          </cell>
          <cell r="C327" t="str">
            <v>1103116.7</v>
          </cell>
          <cell r="D327" t="str">
            <v>Kế toán xuất nhập khẩu</v>
          </cell>
          <cell r="E327" t="str">
            <v>1103116</v>
          </cell>
          <cell r="F327" t="str">
            <v>2.0</v>
          </cell>
          <cell r="G327" t="str">
            <v>Đại học</v>
          </cell>
          <cell r="H327" t="str">
            <v>ĐH K10 (2015-2019)</v>
          </cell>
          <cell r="I327" t="str">
            <v>Học kỳ 1 năm học 2018 - 2019</v>
          </cell>
          <cell r="J327">
            <v>58</v>
          </cell>
          <cell r="K327" t="str">
            <v>Mở</v>
          </cell>
        </row>
        <row r="328">
          <cell r="B328" t="str">
            <v>201811103116008</v>
          </cell>
          <cell r="C328" t="str">
            <v>1103116.8</v>
          </cell>
          <cell r="D328" t="str">
            <v>Kế toán xuất nhập khẩu</v>
          </cell>
          <cell r="E328" t="str">
            <v>1103116</v>
          </cell>
          <cell r="F328" t="str">
            <v>2.0</v>
          </cell>
          <cell r="G328" t="str">
            <v>Đại học</v>
          </cell>
          <cell r="H328" t="str">
            <v>ĐH K10 (2015-2019)</v>
          </cell>
          <cell r="I328" t="str">
            <v>Học kỳ 1 năm học 2018 - 2019</v>
          </cell>
          <cell r="J328">
            <v>65</v>
          </cell>
          <cell r="K328" t="str">
            <v>Mở</v>
          </cell>
        </row>
        <row r="329">
          <cell r="B329" t="str">
            <v>201810303151001</v>
          </cell>
          <cell r="C329" t="str">
            <v>0303151.1</v>
          </cell>
          <cell r="D329" t="str">
            <v>Kiểm nghiệm dược phẩm</v>
          </cell>
          <cell r="E329" t="str">
            <v>0303151</v>
          </cell>
          <cell r="F329" t="str">
            <v>2.0</v>
          </cell>
          <cell r="G329" t="str">
            <v>Đại học</v>
          </cell>
          <cell r="H329" t="str">
            <v>ĐH K10 (2015-2019)</v>
          </cell>
          <cell r="I329" t="str">
            <v>Học kỳ 1 năm học 2018 - 2019</v>
          </cell>
          <cell r="J329">
            <v>37</v>
          </cell>
          <cell r="K329" t="str">
            <v>Mở</v>
          </cell>
        </row>
        <row r="330">
          <cell r="B330" t="str">
            <v>201810203122001</v>
          </cell>
          <cell r="C330" t="str">
            <v>0203122.1</v>
          </cell>
          <cell r="D330" t="str">
            <v>Kiểm soát chất lượng (Ngành công nghệ Ô tô)</v>
          </cell>
          <cell r="E330" t="str">
            <v>0203122</v>
          </cell>
          <cell r="F330" t="str">
            <v>2.0</v>
          </cell>
          <cell r="G330" t="str">
            <v>Đại học</v>
          </cell>
          <cell r="H330" t="str">
            <v>ĐH K10 (2015-2019)</v>
          </cell>
          <cell r="I330" t="str">
            <v>Học kỳ 1 năm học 2018 - 2019</v>
          </cell>
          <cell r="J330">
            <v>36</v>
          </cell>
          <cell r="K330" t="str">
            <v>Mở</v>
          </cell>
        </row>
        <row r="331">
          <cell r="B331" t="str">
            <v>201810203122002</v>
          </cell>
          <cell r="C331" t="str">
            <v>0203122.2</v>
          </cell>
          <cell r="D331" t="str">
            <v>Kiểm soát chất lượng (Ngành công nghệ Ô tô)</v>
          </cell>
          <cell r="E331" t="str">
            <v>0203122</v>
          </cell>
          <cell r="F331" t="str">
            <v>2.0</v>
          </cell>
          <cell r="G331" t="str">
            <v>Đại học</v>
          </cell>
          <cell r="H331" t="str">
            <v>ĐH K10 (2015-2019)</v>
          </cell>
          <cell r="I331" t="str">
            <v>Học kỳ 1 năm học 2018 - 2019</v>
          </cell>
          <cell r="J331">
            <v>26</v>
          </cell>
          <cell r="K331" t="str">
            <v>Mở</v>
          </cell>
        </row>
        <row r="332">
          <cell r="B332" t="str">
            <v>201810203122003</v>
          </cell>
          <cell r="C332" t="str">
            <v>0203122.3</v>
          </cell>
          <cell r="D332" t="str">
            <v>Kiểm soát chất lượng (Ngành công nghệ Ô tô)</v>
          </cell>
          <cell r="E332" t="str">
            <v>0203122</v>
          </cell>
          <cell r="F332" t="str">
            <v>2.0</v>
          </cell>
          <cell r="G332" t="str">
            <v>Đại học</v>
          </cell>
          <cell r="H332" t="str">
            <v>ĐH K10 (2015-2019)</v>
          </cell>
          <cell r="I332" t="str">
            <v>Học kỳ 1 năm học 2018 - 2019</v>
          </cell>
          <cell r="J332">
            <v>1</v>
          </cell>
          <cell r="K332" t="str">
            <v>Không mở</v>
          </cell>
        </row>
        <row r="333">
          <cell r="B333" t="str">
            <v>201810203122004</v>
          </cell>
          <cell r="C333" t="str">
            <v>0203122.4</v>
          </cell>
          <cell r="D333" t="str">
            <v>Kiểm soát chất lượng (Ngành công nghệ Ô tô)</v>
          </cell>
          <cell r="E333" t="str">
            <v>0203122</v>
          </cell>
          <cell r="F333" t="str">
            <v>2.0</v>
          </cell>
          <cell r="G333" t="str">
            <v>Đại học</v>
          </cell>
          <cell r="H333" t="str">
            <v>ĐH K10 (2015-2019)</v>
          </cell>
          <cell r="I333" t="str">
            <v>Học kỳ 1 năm học 2018 - 2019</v>
          </cell>
          <cell r="J333">
            <v>1</v>
          </cell>
          <cell r="K333" t="str">
            <v>Không mở</v>
          </cell>
        </row>
        <row r="334">
          <cell r="B334" t="str">
            <v>201810203122005</v>
          </cell>
          <cell r="C334" t="str">
            <v>0203122.5</v>
          </cell>
          <cell r="D334" t="str">
            <v>Kiểm soát chất lượng (Ngành công nghệ Ô tô)</v>
          </cell>
          <cell r="E334" t="str">
            <v>0203122</v>
          </cell>
          <cell r="F334" t="str">
            <v>2.0</v>
          </cell>
          <cell r="G334" t="str">
            <v>Đại học</v>
          </cell>
          <cell r="H334" t="str">
            <v>ĐH K10 (2015-2019)</v>
          </cell>
          <cell r="I334" t="str">
            <v>Học kỳ 1 năm học 2018 - 2019</v>
          </cell>
          <cell r="J334">
            <v>0</v>
          </cell>
          <cell r="K334" t="str">
            <v>Không mở</v>
          </cell>
        </row>
        <row r="335">
          <cell r="B335" t="str">
            <v>201810203122006</v>
          </cell>
          <cell r="C335" t="str">
            <v>0203122.6</v>
          </cell>
          <cell r="D335" t="str">
            <v>Kiểm soát chất lượng (Ngành công nghệ Ô tô)</v>
          </cell>
          <cell r="E335" t="str">
            <v>0203122</v>
          </cell>
          <cell r="F335" t="str">
            <v>2.0</v>
          </cell>
          <cell r="G335" t="str">
            <v>Đại học</v>
          </cell>
          <cell r="H335" t="str">
            <v>ĐH K10 (2015-2019)</v>
          </cell>
          <cell r="I335" t="str">
            <v>Học kỳ 1 năm học 2018 - 2019</v>
          </cell>
          <cell r="J335">
            <v>3</v>
          </cell>
          <cell r="K335" t="str">
            <v>Không mở</v>
          </cell>
        </row>
        <row r="336">
          <cell r="B336" t="str">
            <v>201811103117001</v>
          </cell>
          <cell r="C336" t="str">
            <v>1103117.1</v>
          </cell>
          <cell r="D336" t="str">
            <v>Kiểm soát nội bộ</v>
          </cell>
          <cell r="E336" t="str">
            <v>1103117</v>
          </cell>
          <cell r="F336" t="str">
            <v>2.0</v>
          </cell>
          <cell r="G336" t="str">
            <v>Đại học</v>
          </cell>
          <cell r="H336" t="str">
            <v>ĐH K10 (2015-2019)</v>
          </cell>
          <cell r="I336" t="str">
            <v>Học kỳ 1 năm học 2018 - 2019</v>
          </cell>
          <cell r="J336">
            <v>0</v>
          </cell>
          <cell r="K336" t="str">
            <v>Không mở</v>
          </cell>
        </row>
        <row r="337">
          <cell r="B337" t="str">
            <v>201811103117002</v>
          </cell>
          <cell r="C337" t="str">
            <v>1103117.2</v>
          </cell>
          <cell r="D337" t="str">
            <v>Kiểm soát nội bộ</v>
          </cell>
          <cell r="E337" t="str">
            <v>1103117</v>
          </cell>
          <cell r="F337" t="str">
            <v>2.0</v>
          </cell>
          <cell r="G337" t="str">
            <v>Đại học</v>
          </cell>
          <cell r="H337" t="str">
            <v>ĐH K10 (2015-2019)</v>
          </cell>
          <cell r="I337" t="str">
            <v>Học kỳ 1 năm học 2018 - 2019</v>
          </cell>
          <cell r="J337">
            <v>0</v>
          </cell>
          <cell r="K337" t="str">
            <v>Không mở</v>
          </cell>
        </row>
        <row r="338">
          <cell r="B338" t="str">
            <v>201811103117003</v>
          </cell>
          <cell r="C338" t="str">
            <v>1103117.3</v>
          </cell>
          <cell r="D338" t="str">
            <v>Kiểm soát nội bộ</v>
          </cell>
          <cell r="E338" t="str">
            <v>1103117</v>
          </cell>
          <cell r="F338" t="str">
            <v>2.0</v>
          </cell>
          <cell r="G338" t="str">
            <v>Đại học</v>
          </cell>
          <cell r="H338" t="str">
            <v>ĐH K10 (2015-2019)</v>
          </cell>
          <cell r="I338" t="str">
            <v>Học kỳ 1 năm học 2018 - 2019</v>
          </cell>
          <cell r="J338">
            <v>0</v>
          </cell>
          <cell r="K338" t="str">
            <v>Không mở</v>
          </cell>
        </row>
        <row r="339">
          <cell r="B339" t="str">
            <v>201811103117004</v>
          </cell>
          <cell r="C339" t="str">
            <v>1103117.4</v>
          </cell>
          <cell r="D339" t="str">
            <v>Kiểm soát nội bộ</v>
          </cell>
          <cell r="E339" t="str">
            <v>1103117</v>
          </cell>
          <cell r="F339" t="str">
            <v>2.0</v>
          </cell>
          <cell r="G339" t="str">
            <v>Đại học</v>
          </cell>
          <cell r="H339" t="str">
            <v>ĐH K10 (2015-2019)</v>
          </cell>
          <cell r="I339" t="str">
            <v>Học kỳ 1 năm học 2018 - 2019</v>
          </cell>
          <cell r="J339">
            <v>1</v>
          </cell>
          <cell r="K339" t="str">
            <v>Không mở</v>
          </cell>
        </row>
        <row r="340">
          <cell r="B340" t="str">
            <v>201811103117005</v>
          </cell>
          <cell r="C340" t="str">
            <v>1103117.5</v>
          </cell>
          <cell r="D340" t="str">
            <v>Kiểm soát nội bộ</v>
          </cell>
          <cell r="E340" t="str">
            <v>1103117</v>
          </cell>
          <cell r="F340" t="str">
            <v>2.0</v>
          </cell>
          <cell r="G340" t="str">
            <v>Đại học</v>
          </cell>
          <cell r="H340" t="str">
            <v>ĐH K10 (2015-2019)</v>
          </cell>
          <cell r="I340" t="str">
            <v>Học kỳ 1 năm học 2018 - 2019</v>
          </cell>
          <cell r="J340">
            <v>1</v>
          </cell>
          <cell r="K340" t="str">
            <v>Không mở</v>
          </cell>
        </row>
        <row r="341">
          <cell r="B341" t="str">
            <v>201811103117006</v>
          </cell>
          <cell r="C341" t="str">
            <v>1103117.6</v>
          </cell>
          <cell r="D341" t="str">
            <v>Kiểm soát nội bộ</v>
          </cell>
          <cell r="E341" t="str">
            <v>1103117</v>
          </cell>
          <cell r="F341" t="str">
            <v>2.0</v>
          </cell>
          <cell r="G341" t="str">
            <v>Đại học</v>
          </cell>
          <cell r="H341" t="str">
            <v>ĐH K10 (2015-2019)</v>
          </cell>
          <cell r="I341" t="str">
            <v>Học kỳ 1 năm học 2018 - 2019</v>
          </cell>
          <cell r="J341">
            <v>0</v>
          </cell>
          <cell r="K341" t="str">
            <v>Không mở</v>
          </cell>
        </row>
        <row r="342">
          <cell r="B342" t="str">
            <v>201811103117007</v>
          </cell>
          <cell r="C342" t="str">
            <v>1103117.7</v>
          </cell>
          <cell r="D342" t="str">
            <v>Kiểm soát nội bộ</v>
          </cell>
          <cell r="E342" t="str">
            <v>1103117</v>
          </cell>
          <cell r="F342" t="str">
            <v>2.0</v>
          </cell>
          <cell r="G342" t="str">
            <v>Đại học</v>
          </cell>
          <cell r="H342" t="str">
            <v>ĐH K10 (2015-2019)</v>
          </cell>
          <cell r="I342" t="str">
            <v>Học kỳ 1 năm học 2018 - 2019</v>
          </cell>
          <cell r="J342">
            <v>0</v>
          </cell>
          <cell r="K342" t="str">
            <v>Không mở</v>
          </cell>
        </row>
        <row r="343">
          <cell r="B343" t="str">
            <v>201811103117008</v>
          </cell>
          <cell r="C343" t="str">
            <v>1103117.8</v>
          </cell>
          <cell r="D343" t="str">
            <v>Kiểm soát nội bộ</v>
          </cell>
          <cell r="E343" t="str">
            <v>1103117</v>
          </cell>
          <cell r="F343" t="str">
            <v>2.0</v>
          </cell>
          <cell r="G343" t="str">
            <v>Đại học</v>
          </cell>
          <cell r="H343" t="str">
            <v>ĐH K10 (2015-2019)</v>
          </cell>
          <cell r="I343" t="str">
            <v>Học kỳ 1 năm học 2018 - 2019</v>
          </cell>
          <cell r="J343">
            <v>0</v>
          </cell>
          <cell r="K343" t="str">
            <v>Không mở</v>
          </cell>
        </row>
        <row r="344">
          <cell r="B344" t="str">
            <v>201811103117009</v>
          </cell>
          <cell r="C344" t="str">
            <v>1103117.9</v>
          </cell>
          <cell r="D344" t="str">
            <v>Kiểm soát nội bộ</v>
          </cell>
          <cell r="E344" t="str">
            <v>1103117</v>
          </cell>
          <cell r="F344" t="str">
            <v>2.0</v>
          </cell>
          <cell r="G344" t="str">
            <v>Đại học</v>
          </cell>
          <cell r="H344" t="str">
            <v>ĐH K10 (2015-2019)</v>
          </cell>
          <cell r="I344" t="str">
            <v>Học kỳ 1 năm học 2018 - 2019</v>
          </cell>
          <cell r="J344">
            <v>88</v>
          </cell>
          <cell r="K344" t="str">
            <v>Mở</v>
          </cell>
        </row>
        <row r="345">
          <cell r="B345" t="str">
            <v>201811103117010</v>
          </cell>
          <cell r="C345" t="str">
            <v>1103117.10</v>
          </cell>
          <cell r="D345" t="str">
            <v>Kiểm soát nội bộ</v>
          </cell>
          <cell r="E345" t="str">
            <v>1103117</v>
          </cell>
          <cell r="F345" t="str">
            <v>2.0</v>
          </cell>
          <cell r="G345" t="str">
            <v>Đại học</v>
          </cell>
          <cell r="H345" t="str">
            <v>ĐH K10 (2015-2019)</v>
          </cell>
          <cell r="I345" t="str">
            <v>Học kỳ 1 năm học 2018 - 2019</v>
          </cell>
          <cell r="J345">
            <v>63</v>
          </cell>
          <cell r="K345" t="str">
            <v>Mở</v>
          </cell>
        </row>
        <row r="346">
          <cell r="B346" t="str">
            <v>201811103129001</v>
          </cell>
          <cell r="C346" t="str">
            <v>1103129.1</v>
          </cell>
          <cell r="D346" t="str">
            <v>Kiểm soát quản lý</v>
          </cell>
          <cell r="E346" t="str">
            <v>1103129</v>
          </cell>
          <cell r="F346" t="str">
            <v>3.0</v>
          </cell>
          <cell r="G346" t="str">
            <v>Đại học</v>
          </cell>
          <cell r="H346" t="str">
            <v>ĐH K10 (2015-2019)</v>
          </cell>
          <cell r="I346" t="str">
            <v>Học kỳ 1 năm học 2018 - 2019</v>
          </cell>
          <cell r="J346">
            <v>75</v>
          </cell>
          <cell r="K346" t="str">
            <v>Mở</v>
          </cell>
        </row>
        <row r="347">
          <cell r="B347" t="str">
            <v>201811103129002</v>
          </cell>
          <cell r="C347" t="str">
            <v>1103129.2</v>
          </cell>
          <cell r="D347" t="str">
            <v>Kiểm soát quản lý</v>
          </cell>
          <cell r="E347" t="str">
            <v>1103129</v>
          </cell>
          <cell r="F347" t="str">
            <v>3.0</v>
          </cell>
          <cell r="G347" t="str">
            <v>Đại học</v>
          </cell>
          <cell r="H347" t="str">
            <v>ĐH K10 (2015-2019)</v>
          </cell>
          <cell r="I347" t="str">
            <v>Học kỳ 1 năm học 2018 - 2019</v>
          </cell>
          <cell r="J347">
            <v>71</v>
          </cell>
          <cell r="K347" t="str">
            <v>Mở</v>
          </cell>
        </row>
        <row r="348">
          <cell r="B348" t="str">
            <v>201811103130001</v>
          </cell>
          <cell r="C348" t="str">
            <v>1103130.1</v>
          </cell>
          <cell r="D348" t="str">
            <v>Kiểm toán hoạt động</v>
          </cell>
          <cell r="E348" t="str">
            <v>1103130</v>
          </cell>
          <cell r="F348" t="str">
            <v>3.0</v>
          </cell>
          <cell r="G348" t="str">
            <v>Đại học</v>
          </cell>
          <cell r="H348" t="str">
            <v>ĐH K10 (2015-2019)</v>
          </cell>
          <cell r="I348" t="str">
            <v>Học kỳ 1 năm học 2018 - 2019</v>
          </cell>
          <cell r="J348">
            <v>74</v>
          </cell>
          <cell r="K348" t="str">
            <v>Mở</v>
          </cell>
        </row>
        <row r="349">
          <cell r="B349" t="str">
            <v>201811103130002</v>
          </cell>
          <cell r="C349" t="str">
            <v>1103130.2</v>
          </cell>
          <cell r="D349" t="str">
            <v>Kiểm toán hoạt động</v>
          </cell>
          <cell r="E349" t="str">
            <v>1103130</v>
          </cell>
          <cell r="F349" t="str">
            <v>3.0</v>
          </cell>
          <cell r="G349" t="str">
            <v>Đại học</v>
          </cell>
          <cell r="H349" t="str">
            <v>ĐH K10 (2015-2019)</v>
          </cell>
          <cell r="I349" t="str">
            <v>Học kỳ 1 năm học 2018 - 2019</v>
          </cell>
          <cell r="J349">
            <v>72</v>
          </cell>
          <cell r="K349" t="str">
            <v>Mở</v>
          </cell>
        </row>
        <row r="350">
          <cell r="B350" t="str">
            <v>201811103118003</v>
          </cell>
          <cell r="C350" t="str">
            <v>1103118.1</v>
          </cell>
          <cell r="D350" t="str">
            <v>Kiểm toán tài chính 1</v>
          </cell>
          <cell r="E350" t="str">
            <v>1103118</v>
          </cell>
          <cell r="F350" t="str">
            <v>3.0</v>
          </cell>
          <cell r="G350" t="str">
            <v>Đại học</v>
          </cell>
          <cell r="H350" t="str">
            <v>ĐH K10 (2015-2019)</v>
          </cell>
          <cell r="I350" t="str">
            <v>Học kỳ 1 năm học 2018 - 2019</v>
          </cell>
          <cell r="J350">
            <v>57</v>
          </cell>
          <cell r="K350" t="str">
            <v>Mở</v>
          </cell>
        </row>
        <row r="351">
          <cell r="B351" t="str">
            <v>201811103118004</v>
          </cell>
          <cell r="C351" t="str">
            <v>1103118.2</v>
          </cell>
          <cell r="D351" t="str">
            <v>Kiểm toán tài chính 1</v>
          </cell>
          <cell r="E351" t="str">
            <v>1103118</v>
          </cell>
          <cell r="F351" t="str">
            <v>3.0</v>
          </cell>
          <cell r="G351" t="str">
            <v>Đại học</v>
          </cell>
          <cell r="H351" t="str">
            <v>ĐH K10 (2015-2019)</v>
          </cell>
          <cell r="I351" t="str">
            <v>Học kỳ 1 năm học 2018 - 2019</v>
          </cell>
          <cell r="J351">
            <v>70</v>
          </cell>
          <cell r="K351" t="str">
            <v>Mở</v>
          </cell>
        </row>
        <row r="352">
          <cell r="B352" t="str">
            <v>201811103118005</v>
          </cell>
          <cell r="C352" t="str">
            <v>1103118.3</v>
          </cell>
          <cell r="D352" t="str">
            <v>Kiểm toán tài chính 1</v>
          </cell>
          <cell r="E352" t="str">
            <v>1103118</v>
          </cell>
          <cell r="F352" t="str">
            <v>3.0</v>
          </cell>
          <cell r="G352" t="str">
            <v>Đại học</v>
          </cell>
          <cell r="H352" t="str">
            <v>ĐH K10 (2015-2019)</v>
          </cell>
          <cell r="I352" t="str">
            <v>Học kỳ 1 năm học 2018 - 2019</v>
          </cell>
          <cell r="J352">
            <v>64</v>
          </cell>
          <cell r="K352" t="str">
            <v>Mở</v>
          </cell>
        </row>
        <row r="353">
          <cell r="B353" t="str">
            <v>201811103118006</v>
          </cell>
          <cell r="C353" t="str">
            <v>1103118.4</v>
          </cell>
          <cell r="D353" t="str">
            <v>Kiểm toán tài chính 1</v>
          </cell>
          <cell r="E353" t="str">
            <v>1103118</v>
          </cell>
          <cell r="F353" t="str">
            <v>3.0</v>
          </cell>
          <cell r="G353" t="str">
            <v>Đại học</v>
          </cell>
          <cell r="H353" t="str">
            <v>ĐH K10 (2015-2019)</v>
          </cell>
          <cell r="I353" t="str">
            <v>Học kỳ 1 năm học 2018 - 2019</v>
          </cell>
          <cell r="J353">
            <v>72</v>
          </cell>
          <cell r="K353" t="str">
            <v>Mở</v>
          </cell>
        </row>
        <row r="354">
          <cell r="B354" t="str">
            <v>201811103118007</v>
          </cell>
          <cell r="C354" t="str">
            <v>1103118.5</v>
          </cell>
          <cell r="D354" t="str">
            <v>Kiểm toán tài chính 1</v>
          </cell>
          <cell r="E354" t="str">
            <v>1103118</v>
          </cell>
          <cell r="F354" t="str">
            <v>3.0</v>
          </cell>
          <cell r="G354" t="str">
            <v>Đại học</v>
          </cell>
          <cell r="H354" t="str">
            <v>ĐH K10 (2015-2019)</v>
          </cell>
          <cell r="I354" t="str">
            <v>Học kỳ 1 năm học 2018 - 2019</v>
          </cell>
          <cell r="J354">
            <v>55</v>
          </cell>
          <cell r="K354" t="str">
            <v>Mở</v>
          </cell>
        </row>
        <row r="355">
          <cell r="B355" t="str">
            <v>201811103118008</v>
          </cell>
          <cell r="C355" t="str">
            <v>1103118.6</v>
          </cell>
          <cell r="D355" t="str">
            <v>Kiểm toán tài chính 1</v>
          </cell>
          <cell r="E355" t="str">
            <v>1103118</v>
          </cell>
          <cell r="F355" t="str">
            <v>3.0</v>
          </cell>
          <cell r="G355" t="str">
            <v>Đại học</v>
          </cell>
          <cell r="H355" t="str">
            <v>ĐH K10 (2015-2019)</v>
          </cell>
          <cell r="I355" t="str">
            <v>Học kỳ 1 năm học 2018 - 2019</v>
          </cell>
          <cell r="J355">
            <v>65</v>
          </cell>
          <cell r="K355" t="str">
            <v>Mở</v>
          </cell>
        </row>
        <row r="356">
          <cell r="B356" t="str">
            <v>201811103118009</v>
          </cell>
          <cell r="C356" t="str">
            <v>1103118.7</v>
          </cell>
          <cell r="D356" t="str">
            <v>Kiểm toán tài chính 1</v>
          </cell>
          <cell r="E356" t="str">
            <v>1103118</v>
          </cell>
          <cell r="F356" t="str">
            <v>3.0</v>
          </cell>
          <cell r="G356" t="str">
            <v>Đại học</v>
          </cell>
          <cell r="H356" t="str">
            <v>ĐH K10 (2015-2019)</v>
          </cell>
          <cell r="I356" t="str">
            <v>Học kỳ 1 năm học 2018 - 2019</v>
          </cell>
          <cell r="J356">
            <v>56</v>
          </cell>
          <cell r="K356" t="str">
            <v>Mở</v>
          </cell>
        </row>
        <row r="357">
          <cell r="B357" t="str">
            <v>201811103118010</v>
          </cell>
          <cell r="C357" t="str">
            <v>1103118.8</v>
          </cell>
          <cell r="D357" t="str">
            <v>Kiểm toán tài chính 1</v>
          </cell>
          <cell r="E357" t="str">
            <v>1103118</v>
          </cell>
          <cell r="F357" t="str">
            <v>3.0</v>
          </cell>
          <cell r="G357" t="str">
            <v>Đại học</v>
          </cell>
          <cell r="H357" t="str">
            <v>ĐH K10 (2015-2019)</v>
          </cell>
          <cell r="I357" t="str">
            <v>Học kỳ 1 năm học 2018 - 2019</v>
          </cell>
          <cell r="J357">
            <v>64</v>
          </cell>
          <cell r="K357" t="str">
            <v>Mở</v>
          </cell>
        </row>
        <row r="358">
          <cell r="B358" t="str">
            <v>201811103135001</v>
          </cell>
          <cell r="C358" t="str">
            <v>1103135.1</v>
          </cell>
          <cell r="D358" t="str">
            <v>Kiểm toán tài chính 3</v>
          </cell>
          <cell r="E358" t="str">
            <v>1103135</v>
          </cell>
          <cell r="F358" t="str">
            <v>2.0</v>
          </cell>
          <cell r="G358" t="str">
            <v>Đại học</v>
          </cell>
          <cell r="H358" t="str">
            <v>ĐH K10 (2015-2019)</v>
          </cell>
          <cell r="I358" t="str">
            <v>Học kỳ 1 năm học 2018 - 2019</v>
          </cell>
          <cell r="J358">
            <v>88</v>
          </cell>
          <cell r="K358" t="str">
            <v>Mở</v>
          </cell>
        </row>
        <row r="359">
          <cell r="B359" t="str">
            <v>201811103135002</v>
          </cell>
          <cell r="C359" t="str">
            <v>1103135.2</v>
          </cell>
          <cell r="D359" t="str">
            <v>Kiểm toán tài chính 3</v>
          </cell>
          <cell r="E359" t="str">
            <v>1103135</v>
          </cell>
          <cell r="F359" t="str">
            <v>2.0</v>
          </cell>
          <cell r="G359" t="str">
            <v>Đại học</v>
          </cell>
          <cell r="H359" t="str">
            <v>ĐH K10 (2015-2019)</v>
          </cell>
          <cell r="I359" t="str">
            <v>Học kỳ 1 năm học 2018 - 2019</v>
          </cell>
          <cell r="J359">
            <v>63</v>
          </cell>
          <cell r="K359" t="str">
            <v>Mở</v>
          </cell>
        </row>
        <row r="360">
          <cell r="B360" t="str">
            <v>201811603112001</v>
          </cell>
          <cell r="C360" t="str">
            <v>1603112.1</v>
          </cell>
          <cell r="D360" t="str">
            <v>Kinh tế bảo hiểm</v>
          </cell>
          <cell r="E360" t="str">
            <v>1603112</v>
          </cell>
          <cell r="F360" t="str">
            <v>3.0</v>
          </cell>
          <cell r="G360" t="str">
            <v>Đại học</v>
          </cell>
          <cell r="H360" t="str">
            <v>ĐH K10 (2015-2019)</v>
          </cell>
          <cell r="I360" t="str">
            <v>Học kỳ 1 năm học 2018 - 2019</v>
          </cell>
          <cell r="J360">
            <v>70</v>
          </cell>
          <cell r="K360" t="str">
            <v>Mở</v>
          </cell>
        </row>
        <row r="361">
          <cell r="B361" t="str">
            <v>201811603112002</v>
          </cell>
          <cell r="C361" t="str">
            <v>1603112.2</v>
          </cell>
          <cell r="D361" t="str">
            <v>Kinh tế bảo hiểm</v>
          </cell>
          <cell r="E361" t="str">
            <v>1603112</v>
          </cell>
          <cell r="F361" t="str">
            <v>3.0</v>
          </cell>
          <cell r="G361" t="str">
            <v>Đại học</v>
          </cell>
          <cell r="H361" t="str">
            <v>ĐH K10 (2015-2019)</v>
          </cell>
          <cell r="I361" t="str">
            <v>Học kỳ 1 năm học 2018 - 2019</v>
          </cell>
          <cell r="J361">
            <v>70</v>
          </cell>
          <cell r="K361" t="str">
            <v>Mở</v>
          </cell>
        </row>
        <row r="362">
          <cell r="B362" t="str">
            <v>201811603112003</v>
          </cell>
          <cell r="C362" t="str">
            <v>1603112.3</v>
          </cell>
          <cell r="D362" t="str">
            <v>Kinh tế bảo hiểm</v>
          </cell>
          <cell r="E362" t="str">
            <v>1603112</v>
          </cell>
          <cell r="F362" t="str">
            <v>3.0</v>
          </cell>
          <cell r="G362" t="str">
            <v>Đại học</v>
          </cell>
          <cell r="H362" t="str">
            <v>ĐH K10 (2015-2019)</v>
          </cell>
          <cell r="I362" t="str">
            <v>Học kỳ 1 năm học 2018 - 2019</v>
          </cell>
          <cell r="J362">
            <v>70</v>
          </cell>
          <cell r="K362" t="str">
            <v>Mở</v>
          </cell>
        </row>
        <row r="363">
          <cell r="B363" t="str">
            <v>201811603113019</v>
          </cell>
          <cell r="C363" t="str">
            <v>1603113.1</v>
          </cell>
          <cell r="D363" t="str">
            <v>Kinh tế học đại cương</v>
          </cell>
          <cell r="E363" t="str">
            <v>1603113</v>
          </cell>
          <cell r="F363" t="str">
            <v>2.0</v>
          </cell>
          <cell r="G363" t="str">
            <v>Đại học</v>
          </cell>
          <cell r="H363" t="str">
            <v>ĐH K10 (2015-2019)</v>
          </cell>
          <cell r="I363" t="str">
            <v>Học kỳ 1 năm học 2018 - 2019</v>
          </cell>
          <cell r="J363">
            <v>2</v>
          </cell>
          <cell r="K363" t="str">
            <v>Không mở</v>
          </cell>
        </row>
        <row r="364">
          <cell r="B364" t="str">
            <v>201811603113020</v>
          </cell>
          <cell r="C364" t="str">
            <v>1603113.2</v>
          </cell>
          <cell r="D364" t="str">
            <v>Kinh tế học đại cương</v>
          </cell>
          <cell r="E364" t="str">
            <v>1603113</v>
          </cell>
          <cell r="F364" t="str">
            <v>2.0</v>
          </cell>
          <cell r="G364" t="str">
            <v>Đại học</v>
          </cell>
          <cell r="H364" t="str">
            <v>ĐH K10 (2015-2019)</v>
          </cell>
          <cell r="I364" t="str">
            <v>Học kỳ 1 năm học 2018 - 2019</v>
          </cell>
          <cell r="J364">
            <v>2</v>
          </cell>
          <cell r="K364" t="str">
            <v>Không mở</v>
          </cell>
        </row>
        <row r="365">
          <cell r="B365" t="str">
            <v>201811603113021</v>
          </cell>
          <cell r="C365" t="str">
            <v>1603113.3</v>
          </cell>
          <cell r="D365" t="str">
            <v>Kinh tế học đại cương</v>
          </cell>
          <cell r="E365" t="str">
            <v>1603113</v>
          </cell>
          <cell r="F365" t="str">
            <v>2.0</v>
          </cell>
          <cell r="G365" t="str">
            <v>Đại học</v>
          </cell>
          <cell r="H365" t="str">
            <v>ĐH K10 (2015-2019)</v>
          </cell>
          <cell r="I365" t="str">
            <v>Học kỳ 1 năm học 2018 - 2019</v>
          </cell>
          <cell r="J365">
            <v>1</v>
          </cell>
          <cell r="K365" t="str">
            <v>Không mở</v>
          </cell>
        </row>
        <row r="366">
          <cell r="B366" t="str">
            <v>201811603113022</v>
          </cell>
          <cell r="C366" t="str">
            <v>1603113.4</v>
          </cell>
          <cell r="D366" t="str">
            <v>Kinh tế học đại cương</v>
          </cell>
          <cell r="E366" t="str">
            <v>1603113</v>
          </cell>
          <cell r="F366" t="str">
            <v>2.0</v>
          </cell>
          <cell r="G366" t="str">
            <v>Đại học</v>
          </cell>
          <cell r="H366" t="str">
            <v>ĐH K10 (2015-2019)</v>
          </cell>
          <cell r="I366" t="str">
            <v>Học kỳ 1 năm học 2018 - 2019</v>
          </cell>
          <cell r="J366">
            <v>0</v>
          </cell>
          <cell r="K366" t="str">
            <v>Không mở</v>
          </cell>
        </row>
        <row r="367">
          <cell r="B367" t="str">
            <v>201811603113023</v>
          </cell>
          <cell r="C367" t="str">
            <v>1603113.5</v>
          </cell>
          <cell r="D367" t="str">
            <v>Kinh tế học đại cương</v>
          </cell>
          <cell r="E367" t="str">
            <v>1603113</v>
          </cell>
          <cell r="F367" t="str">
            <v>2.0</v>
          </cell>
          <cell r="G367" t="str">
            <v>Đại học</v>
          </cell>
          <cell r="H367" t="str">
            <v>ĐH K10 (2015-2019)</v>
          </cell>
          <cell r="I367" t="str">
            <v>Học kỳ 1 năm học 2018 - 2019</v>
          </cell>
          <cell r="J367">
            <v>0</v>
          </cell>
          <cell r="K367" t="str">
            <v>Không mở</v>
          </cell>
        </row>
        <row r="368">
          <cell r="B368" t="str">
            <v>201811603113024</v>
          </cell>
          <cell r="C368" t="str">
            <v>1603113.6</v>
          </cell>
          <cell r="D368" t="str">
            <v>Kinh tế học đại cương</v>
          </cell>
          <cell r="E368" t="str">
            <v>1603113</v>
          </cell>
          <cell r="F368" t="str">
            <v>2.0</v>
          </cell>
          <cell r="G368" t="str">
            <v>Đại học</v>
          </cell>
          <cell r="H368" t="str">
            <v>ĐH K10 (2015-2019)</v>
          </cell>
          <cell r="I368" t="str">
            <v>Học kỳ 1 năm học 2018 - 2019</v>
          </cell>
          <cell r="J368">
            <v>1</v>
          </cell>
          <cell r="K368" t="str">
            <v>Không mở</v>
          </cell>
        </row>
        <row r="369">
          <cell r="B369" t="str">
            <v>201811603113025</v>
          </cell>
          <cell r="C369" t="str">
            <v>1603113.7</v>
          </cell>
          <cell r="D369" t="str">
            <v>Kinh tế học đại cương</v>
          </cell>
          <cell r="E369" t="str">
            <v>1603113</v>
          </cell>
          <cell r="F369" t="str">
            <v>2.0</v>
          </cell>
          <cell r="G369" t="str">
            <v>Đại học</v>
          </cell>
          <cell r="H369" t="str">
            <v>ĐH K10 (2015-2019)</v>
          </cell>
          <cell r="I369" t="str">
            <v>Học kỳ 1 năm học 2018 - 2019</v>
          </cell>
          <cell r="J369">
            <v>1</v>
          </cell>
          <cell r="K369" t="str">
            <v>Không mở</v>
          </cell>
        </row>
        <row r="370">
          <cell r="B370" t="str">
            <v>201811603113026</v>
          </cell>
          <cell r="C370" t="str">
            <v>1603113.8</v>
          </cell>
          <cell r="D370" t="str">
            <v>Kinh tế học đại cương</v>
          </cell>
          <cell r="E370" t="str">
            <v>1603113</v>
          </cell>
          <cell r="F370" t="str">
            <v>2.0</v>
          </cell>
          <cell r="G370" t="str">
            <v>Đại học</v>
          </cell>
          <cell r="H370" t="str">
            <v>ĐH K10 (2015-2019)</v>
          </cell>
          <cell r="I370" t="str">
            <v>Học kỳ 1 năm học 2018 - 2019</v>
          </cell>
          <cell r="J370">
            <v>0</v>
          </cell>
          <cell r="K370" t="str">
            <v>Không mở</v>
          </cell>
        </row>
        <row r="371">
          <cell r="B371" t="str">
            <v>201811603113027</v>
          </cell>
          <cell r="C371" t="str">
            <v>1603113.9</v>
          </cell>
          <cell r="D371" t="str">
            <v>Kinh tế học đại cương</v>
          </cell>
          <cell r="E371" t="str">
            <v>1603113</v>
          </cell>
          <cell r="F371" t="str">
            <v>2.0</v>
          </cell>
          <cell r="G371" t="str">
            <v>Đại học</v>
          </cell>
          <cell r="H371" t="str">
            <v>ĐH K10 (2015-2019)</v>
          </cell>
          <cell r="I371" t="str">
            <v>Học kỳ 1 năm học 2018 - 2019</v>
          </cell>
          <cell r="J371">
            <v>0</v>
          </cell>
          <cell r="K371" t="str">
            <v>Không mở</v>
          </cell>
        </row>
        <row r="372">
          <cell r="B372" t="str">
            <v>201811603113028</v>
          </cell>
          <cell r="C372" t="str">
            <v>1603113.10</v>
          </cell>
          <cell r="D372" t="str">
            <v>Kinh tế học đại cương</v>
          </cell>
          <cell r="E372" t="str">
            <v>1603113</v>
          </cell>
          <cell r="F372" t="str">
            <v>2.0</v>
          </cell>
          <cell r="G372" t="str">
            <v>Đại học</v>
          </cell>
          <cell r="H372" t="str">
            <v>ĐH K10 (2015-2019)</v>
          </cell>
          <cell r="I372" t="str">
            <v>Học kỳ 1 năm học 2018 - 2019</v>
          </cell>
          <cell r="J372">
            <v>0</v>
          </cell>
          <cell r="K372" t="str">
            <v>Không mở</v>
          </cell>
        </row>
        <row r="373">
          <cell r="B373" t="str">
            <v>201811603113029</v>
          </cell>
          <cell r="C373" t="str">
            <v>1603113.11</v>
          </cell>
          <cell r="D373" t="str">
            <v>Kinh tế học đại cương</v>
          </cell>
          <cell r="E373" t="str">
            <v>1603113</v>
          </cell>
          <cell r="F373" t="str">
            <v>2.0</v>
          </cell>
          <cell r="G373" t="str">
            <v>Đại học</v>
          </cell>
          <cell r="H373" t="str">
            <v>ĐH K10 (2015-2019)</v>
          </cell>
          <cell r="I373" t="str">
            <v>Học kỳ 1 năm học 2018 - 2019</v>
          </cell>
          <cell r="J373">
            <v>3</v>
          </cell>
          <cell r="K373" t="str">
            <v>Không mở</v>
          </cell>
        </row>
        <row r="374">
          <cell r="B374" t="str">
            <v>201811603113030</v>
          </cell>
          <cell r="C374" t="str">
            <v>1603113.1</v>
          </cell>
          <cell r="D374" t="str">
            <v>Kinh tế học đại cương</v>
          </cell>
          <cell r="E374" t="str">
            <v>1603113</v>
          </cell>
          <cell r="F374" t="str">
            <v>2.0</v>
          </cell>
          <cell r="G374" t="str">
            <v>Đại học</v>
          </cell>
          <cell r="H374" t="str">
            <v>ĐH K10 (2015-2019)</v>
          </cell>
          <cell r="I374" t="str">
            <v>Học kỳ 1 năm học 2018 - 2019</v>
          </cell>
          <cell r="J374">
            <v>0</v>
          </cell>
          <cell r="K374" t="str">
            <v>Không mở</v>
          </cell>
        </row>
        <row r="375">
          <cell r="B375" t="str">
            <v>201811603113031</v>
          </cell>
          <cell r="C375" t="str">
            <v>1603113.2</v>
          </cell>
          <cell r="D375" t="str">
            <v>Kinh tế học đại cương</v>
          </cell>
          <cell r="E375" t="str">
            <v>1603113</v>
          </cell>
          <cell r="F375" t="str">
            <v>2.0</v>
          </cell>
          <cell r="G375" t="str">
            <v>Đại học</v>
          </cell>
          <cell r="H375" t="str">
            <v>ĐH K10 (2015-2019)</v>
          </cell>
          <cell r="I375" t="str">
            <v>Học kỳ 1 năm học 2018 - 2019</v>
          </cell>
          <cell r="J375">
            <v>0</v>
          </cell>
          <cell r="K375" t="str">
            <v>Không mở</v>
          </cell>
        </row>
        <row r="376">
          <cell r="B376" t="str">
            <v>201811603113032</v>
          </cell>
          <cell r="C376" t="str">
            <v>1603113.3</v>
          </cell>
          <cell r="D376" t="str">
            <v>Kinh tế học đại cương</v>
          </cell>
          <cell r="E376" t="str">
            <v>1603113</v>
          </cell>
          <cell r="F376" t="str">
            <v>2.0</v>
          </cell>
          <cell r="G376" t="str">
            <v>Đại học</v>
          </cell>
          <cell r="H376" t="str">
            <v>ĐH K10 (2015-2019)</v>
          </cell>
          <cell r="I376" t="str">
            <v>Học kỳ 1 năm học 2018 - 2019</v>
          </cell>
          <cell r="J376">
            <v>0</v>
          </cell>
          <cell r="K376" t="str">
            <v>Không mở</v>
          </cell>
        </row>
        <row r="377">
          <cell r="B377" t="str">
            <v>201811603113033</v>
          </cell>
          <cell r="C377" t="str">
            <v>1603113.4</v>
          </cell>
          <cell r="D377" t="str">
            <v>Kinh tế học đại cương</v>
          </cell>
          <cell r="E377" t="str">
            <v>1603113</v>
          </cell>
          <cell r="F377" t="str">
            <v>2.0</v>
          </cell>
          <cell r="G377" t="str">
            <v>Đại học</v>
          </cell>
          <cell r="H377" t="str">
            <v>ĐH K10 (2015-2019)</v>
          </cell>
          <cell r="I377" t="str">
            <v>Học kỳ 1 năm học 2018 - 2019</v>
          </cell>
          <cell r="J377">
            <v>0</v>
          </cell>
          <cell r="K377" t="str">
            <v>Không mở</v>
          </cell>
        </row>
        <row r="378">
          <cell r="B378" t="str">
            <v>201811003102023</v>
          </cell>
          <cell r="C378" t="str">
            <v>1003102.1</v>
          </cell>
          <cell r="D378" t="str">
            <v>Kinh tế lượng</v>
          </cell>
          <cell r="E378" t="str">
            <v>1003102</v>
          </cell>
          <cell r="F378" t="str">
            <v>3.0</v>
          </cell>
          <cell r="G378" t="str">
            <v>Đại học</v>
          </cell>
          <cell r="H378" t="str">
            <v>ĐH K10 (2015-2019)</v>
          </cell>
          <cell r="I378" t="str">
            <v>Học kỳ 1 năm học 2018 - 2019</v>
          </cell>
          <cell r="J378">
            <v>70</v>
          </cell>
          <cell r="K378" t="str">
            <v>Mở</v>
          </cell>
        </row>
        <row r="379">
          <cell r="B379" t="str">
            <v>201811003102024</v>
          </cell>
          <cell r="C379" t="str">
            <v>1003102.2</v>
          </cell>
          <cell r="D379" t="str">
            <v>Kinh tế lượng</v>
          </cell>
          <cell r="E379" t="str">
            <v>1003102</v>
          </cell>
          <cell r="F379" t="str">
            <v>3.0</v>
          </cell>
          <cell r="G379" t="str">
            <v>Đại học</v>
          </cell>
          <cell r="H379" t="str">
            <v>ĐH K10 (2015-2019)</v>
          </cell>
          <cell r="I379" t="str">
            <v>Học kỳ 1 năm học 2018 - 2019</v>
          </cell>
          <cell r="J379">
            <v>70</v>
          </cell>
          <cell r="K379" t="str">
            <v>Mở</v>
          </cell>
        </row>
        <row r="380">
          <cell r="B380" t="str">
            <v>201811003102025</v>
          </cell>
          <cell r="C380" t="str">
            <v>1003102.3</v>
          </cell>
          <cell r="D380" t="str">
            <v>Kinh tế lượng</v>
          </cell>
          <cell r="E380" t="str">
            <v>1003102</v>
          </cell>
          <cell r="F380" t="str">
            <v>3.0</v>
          </cell>
          <cell r="G380" t="str">
            <v>Đại học</v>
          </cell>
          <cell r="H380" t="str">
            <v>ĐH K10 (2015-2019)</v>
          </cell>
          <cell r="I380" t="str">
            <v>Học kỳ 1 năm học 2018 - 2019</v>
          </cell>
          <cell r="J380">
            <v>70</v>
          </cell>
          <cell r="K380" t="str">
            <v>Mở</v>
          </cell>
        </row>
        <row r="381">
          <cell r="B381" t="str">
            <v>201811003102026</v>
          </cell>
          <cell r="C381" t="str">
            <v>1003102.4</v>
          </cell>
          <cell r="D381" t="str">
            <v>Kinh tế lượng</v>
          </cell>
          <cell r="E381" t="str">
            <v>1003102</v>
          </cell>
          <cell r="F381" t="str">
            <v>3.0</v>
          </cell>
          <cell r="G381" t="str">
            <v>Đại học</v>
          </cell>
          <cell r="H381" t="str">
            <v>ĐH K10 (2015-2019)</v>
          </cell>
          <cell r="I381" t="str">
            <v>Học kỳ 1 năm học 2018 - 2019</v>
          </cell>
          <cell r="J381">
            <v>70</v>
          </cell>
          <cell r="K381" t="str">
            <v>Mở</v>
          </cell>
        </row>
        <row r="382">
          <cell r="B382" t="str">
            <v>201811003102027</v>
          </cell>
          <cell r="C382" t="str">
            <v>1003102.1</v>
          </cell>
          <cell r="D382" t="str">
            <v>Kinh tế lượng</v>
          </cell>
          <cell r="E382" t="str">
            <v>1003102</v>
          </cell>
          <cell r="F382" t="str">
            <v>3.0</v>
          </cell>
          <cell r="G382" t="str">
            <v>Đại học</v>
          </cell>
          <cell r="H382" t="str">
            <v>ĐH K10 (2015-2019)</v>
          </cell>
          <cell r="I382" t="str">
            <v>Học kỳ 1 năm học 2018 - 2019</v>
          </cell>
          <cell r="J382">
            <v>6</v>
          </cell>
          <cell r="K382" t="str">
            <v>Không mở</v>
          </cell>
        </row>
        <row r="383">
          <cell r="B383" t="str">
            <v>201811003102028</v>
          </cell>
          <cell r="C383" t="str">
            <v>1003102.2</v>
          </cell>
          <cell r="D383" t="str">
            <v>Kinh tế lượng</v>
          </cell>
          <cell r="E383" t="str">
            <v>1003102</v>
          </cell>
          <cell r="F383" t="str">
            <v>3.0</v>
          </cell>
          <cell r="G383" t="str">
            <v>Đại học</v>
          </cell>
          <cell r="H383" t="str">
            <v>ĐH K10 (2015-2019)</v>
          </cell>
          <cell r="I383" t="str">
            <v>Học kỳ 1 năm học 2018 - 2019</v>
          </cell>
          <cell r="J383">
            <v>69</v>
          </cell>
          <cell r="K383" t="str">
            <v>Mở</v>
          </cell>
        </row>
        <row r="384">
          <cell r="B384" t="str">
            <v>201811003102029</v>
          </cell>
          <cell r="C384" t="str">
            <v>1003102.3</v>
          </cell>
          <cell r="D384" t="str">
            <v>Kinh tế lượng</v>
          </cell>
          <cell r="E384" t="str">
            <v>1003102</v>
          </cell>
          <cell r="F384" t="str">
            <v>3.0</v>
          </cell>
          <cell r="G384" t="str">
            <v>Đại học</v>
          </cell>
          <cell r="H384" t="str">
            <v>ĐH K10 (2015-2019)</v>
          </cell>
          <cell r="I384" t="str">
            <v>Học kỳ 1 năm học 2018 - 2019</v>
          </cell>
          <cell r="J384">
            <v>8</v>
          </cell>
          <cell r="K384" t="str">
            <v>Không mở</v>
          </cell>
        </row>
        <row r="385">
          <cell r="B385" t="str">
            <v>201811003102030</v>
          </cell>
          <cell r="C385" t="str">
            <v>1003102.4</v>
          </cell>
          <cell r="D385" t="str">
            <v>Kinh tế lượng</v>
          </cell>
          <cell r="E385" t="str">
            <v>1003102</v>
          </cell>
          <cell r="F385" t="str">
            <v>3.0</v>
          </cell>
          <cell r="G385" t="str">
            <v>Đại học</v>
          </cell>
          <cell r="H385" t="str">
            <v>ĐH K10 (2015-2019)</v>
          </cell>
          <cell r="I385" t="str">
            <v>Học kỳ 1 năm học 2018 - 2019</v>
          </cell>
          <cell r="J385">
            <v>37</v>
          </cell>
          <cell r="K385" t="str">
            <v>Mở</v>
          </cell>
        </row>
        <row r="386">
          <cell r="B386" t="str">
            <v>201811003102031</v>
          </cell>
          <cell r="C386" t="str">
            <v>1003102.5</v>
          </cell>
          <cell r="D386" t="str">
            <v>Kinh tế lượng</v>
          </cell>
          <cell r="E386" t="str">
            <v>1003102</v>
          </cell>
          <cell r="F386" t="str">
            <v>3.0</v>
          </cell>
          <cell r="G386" t="str">
            <v>Đại học</v>
          </cell>
          <cell r="H386" t="str">
            <v>ĐH K10 (2015-2019)</v>
          </cell>
          <cell r="I386" t="str">
            <v>Học kỳ 1 năm học 2018 - 2019</v>
          </cell>
          <cell r="J386">
            <v>22</v>
          </cell>
          <cell r="K386" t="str">
            <v>Không mở</v>
          </cell>
        </row>
        <row r="387">
          <cell r="B387" t="str">
            <v>201811003102032</v>
          </cell>
          <cell r="C387" t="str">
            <v>1003102.6</v>
          </cell>
          <cell r="D387" t="str">
            <v>Kinh tế lượng</v>
          </cell>
          <cell r="E387" t="str">
            <v>1003102</v>
          </cell>
          <cell r="F387" t="str">
            <v>3.0</v>
          </cell>
          <cell r="G387" t="str">
            <v>Đại học</v>
          </cell>
          <cell r="H387" t="str">
            <v>ĐH K10 (2015-2019)</v>
          </cell>
          <cell r="I387" t="str">
            <v>Học kỳ 1 năm học 2018 - 2019</v>
          </cell>
          <cell r="J387">
            <v>45</v>
          </cell>
          <cell r="K387" t="str">
            <v>Mở</v>
          </cell>
        </row>
        <row r="388">
          <cell r="B388" t="str">
            <v>201811003102033</v>
          </cell>
          <cell r="C388" t="str">
            <v>1003102.7</v>
          </cell>
          <cell r="D388" t="str">
            <v>Kinh tế lượng</v>
          </cell>
          <cell r="E388" t="str">
            <v>1003102</v>
          </cell>
          <cell r="F388" t="str">
            <v>3.0</v>
          </cell>
          <cell r="G388" t="str">
            <v>Đại học</v>
          </cell>
          <cell r="H388" t="str">
            <v>ĐH K10 (2015-2019)</v>
          </cell>
          <cell r="I388" t="str">
            <v>Học kỳ 1 năm học 2018 - 2019</v>
          </cell>
          <cell r="J388">
            <v>6</v>
          </cell>
          <cell r="K388" t="str">
            <v>Không mở</v>
          </cell>
        </row>
        <row r="389">
          <cell r="B389" t="str">
            <v>201811003102034</v>
          </cell>
          <cell r="C389" t="str">
            <v>1003102.8</v>
          </cell>
          <cell r="D389" t="str">
            <v>Kinh tế lượng</v>
          </cell>
          <cell r="E389" t="str">
            <v>1003102</v>
          </cell>
          <cell r="F389" t="str">
            <v>3.0</v>
          </cell>
          <cell r="G389" t="str">
            <v>Đại học</v>
          </cell>
          <cell r="H389" t="str">
            <v>ĐH K10 (2015-2019)</v>
          </cell>
          <cell r="I389" t="str">
            <v>Học kỳ 1 năm học 2018 - 2019</v>
          </cell>
          <cell r="J389">
            <v>23</v>
          </cell>
          <cell r="K389" t="str">
            <v>Mở</v>
          </cell>
        </row>
        <row r="390">
          <cell r="B390" t="str">
            <v>201811603114001</v>
          </cell>
          <cell r="C390" t="str">
            <v>1603114.1</v>
          </cell>
          <cell r="D390" t="str">
            <v>Kinh tế tài nguyên và môi trường</v>
          </cell>
          <cell r="E390" t="str">
            <v>1603114</v>
          </cell>
          <cell r="F390" t="str">
            <v>2.0</v>
          </cell>
          <cell r="G390" t="str">
            <v>Đại học</v>
          </cell>
          <cell r="H390" t="str">
            <v>ĐH K10 (2015-2019)</v>
          </cell>
          <cell r="I390" t="str">
            <v>Học kỳ 1 năm học 2018 - 2019</v>
          </cell>
          <cell r="J390">
            <v>0</v>
          </cell>
          <cell r="K390" t="str">
            <v>Không mở</v>
          </cell>
        </row>
        <row r="391">
          <cell r="B391" t="str">
            <v>201811603114002</v>
          </cell>
          <cell r="C391" t="str">
            <v>1603114.2</v>
          </cell>
          <cell r="D391" t="str">
            <v>Kinh tế tài nguyên và môi trường</v>
          </cell>
          <cell r="E391" t="str">
            <v>1603114</v>
          </cell>
          <cell r="F391" t="str">
            <v>2.0</v>
          </cell>
          <cell r="G391" t="str">
            <v>Đại học</v>
          </cell>
          <cell r="H391" t="str">
            <v>ĐH K10 (2015-2019)</v>
          </cell>
          <cell r="I391" t="str">
            <v>Học kỳ 1 năm học 2018 - 2019</v>
          </cell>
          <cell r="J391">
            <v>0</v>
          </cell>
          <cell r="K391" t="str">
            <v>Không mở</v>
          </cell>
        </row>
        <row r="392">
          <cell r="B392" t="str">
            <v>201811403114022</v>
          </cell>
          <cell r="C392" t="str">
            <v>1403114.1</v>
          </cell>
          <cell r="D392" t="str">
            <v>Kỹ năng giao tiếp</v>
          </cell>
          <cell r="E392" t="str">
            <v>1403114</v>
          </cell>
          <cell r="F392" t="str">
            <v>2.0</v>
          </cell>
          <cell r="G392" t="str">
            <v>Đại học</v>
          </cell>
          <cell r="H392" t="str">
            <v>ĐH K10 (2015-2019)</v>
          </cell>
          <cell r="I392" t="str">
            <v>Học kỳ 1 năm học 2018 - 2019</v>
          </cell>
          <cell r="J392">
            <v>28</v>
          </cell>
          <cell r="K392" t="str">
            <v>Mở</v>
          </cell>
        </row>
        <row r="393">
          <cell r="B393" t="str">
            <v>201811403114023</v>
          </cell>
          <cell r="C393" t="str">
            <v>1403114.2</v>
          </cell>
          <cell r="D393" t="str">
            <v>Kỹ năng giao tiếp</v>
          </cell>
          <cell r="E393" t="str">
            <v>1403114</v>
          </cell>
          <cell r="F393" t="str">
            <v>2.0</v>
          </cell>
          <cell r="G393" t="str">
            <v>Đại học</v>
          </cell>
          <cell r="H393" t="str">
            <v>ĐH K10 (2015-2019)</v>
          </cell>
          <cell r="I393" t="str">
            <v>Học kỳ 1 năm học 2018 - 2019</v>
          </cell>
          <cell r="J393">
            <v>0</v>
          </cell>
          <cell r="K393" t="str">
            <v>Không mở</v>
          </cell>
        </row>
        <row r="394">
          <cell r="B394" t="str">
            <v>201811403114024</v>
          </cell>
          <cell r="C394" t="str">
            <v>1403114.3</v>
          </cell>
          <cell r="D394" t="str">
            <v>Kỹ năng giao tiếp</v>
          </cell>
          <cell r="E394" t="str">
            <v>1403114</v>
          </cell>
          <cell r="F394" t="str">
            <v>2.0</v>
          </cell>
          <cell r="G394" t="str">
            <v>Đại học</v>
          </cell>
          <cell r="H394" t="str">
            <v>ĐH K10 (2015-2019)</v>
          </cell>
          <cell r="I394" t="str">
            <v>Học kỳ 1 năm học 2018 - 2019</v>
          </cell>
          <cell r="J394">
            <v>14</v>
          </cell>
          <cell r="K394" t="str">
            <v>Không mở</v>
          </cell>
        </row>
        <row r="395">
          <cell r="B395" t="str">
            <v>201811403114025</v>
          </cell>
          <cell r="C395" t="str">
            <v>1403114.4</v>
          </cell>
          <cell r="D395" t="str">
            <v>Kỹ năng giao tiếp</v>
          </cell>
          <cell r="E395" t="str">
            <v>1403114</v>
          </cell>
          <cell r="F395" t="str">
            <v>2.0</v>
          </cell>
          <cell r="G395" t="str">
            <v>Đại học</v>
          </cell>
          <cell r="H395" t="str">
            <v>ĐH K10 (2015-2019)</v>
          </cell>
          <cell r="I395" t="str">
            <v>Học kỳ 1 năm học 2018 - 2019</v>
          </cell>
          <cell r="J395">
            <v>0</v>
          </cell>
          <cell r="K395" t="str">
            <v>Không mở</v>
          </cell>
        </row>
        <row r="396">
          <cell r="B396" t="str">
            <v>201811403114026</v>
          </cell>
          <cell r="C396" t="str">
            <v>1403114.5</v>
          </cell>
          <cell r="D396" t="str">
            <v>Kỹ năng giao tiếp</v>
          </cell>
          <cell r="E396" t="str">
            <v>1403114</v>
          </cell>
          <cell r="F396" t="str">
            <v>2.0</v>
          </cell>
          <cell r="G396" t="str">
            <v>Đại học</v>
          </cell>
          <cell r="H396" t="str">
            <v>ĐH K10 (2015-2019)</v>
          </cell>
          <cell r="I396" t="str">
            <v>Học kỳ 1 năm học 2018 - 2019</v>
          </cell>
          <cell r="J396">
            <v>1</v>
          </cell>
          <cell r="K396" t="str">
            <v>Không mở</v>
          </cell>
        </row>
        <row r="397">
          <cell r="B397" t="str">
            <v>201811403114027</v>
          </cell>
          <cell r="C397" t="str">
            <v>1403114.6</v>
          </cell>
          <cell r="D397" t="str">
            <v>Kỹ năng giao tiếp</v>
          </cell>
          <cell r="E397" t="str">
            <v>1403114</v>
          </cell>
          <cell r="F397" t="str">
            <v>2.0</v>
          </cell>
          <cell r="G397" t="str">
            <v>Đại học</v>
          </cell>
          <cell r="H397" t="str">
            <v>ĐH K10 (2015-2019)</v>
          </cell>
          <cell r="I397" t="str">
            <v>Học kỳ 1 năm học 2018 - 2019</v>
          </cell>
          <cell r="J397">
            <v>14</v>
          </cell>
          <cell r="K397" t="str">
            <v>Không mở</v>
          </cell>
        </row>
        <row r="398">
          <cell r="B398" t="str">
            <v>201811403114028</v>
          </cell>
          <cell r="C398" t="str">
            <v>1403114.7</v>
          </cell>
          <cell r="D398" t="str">
            <v>Kỹ năng giao tiếp</v>
          </cell>
          <cell r="E398" t="str">
            <v>1403114</v>
          </cell>
          <cell r="F398" t="str">
            <v>2.0</v>
          </cell>
          <cell r="G398" t="str">
            <v>Đại học</v>
          </cell>
          <cell r="H398" t="str">
            <v>ĐH K10 (2015-2019)</v>
          </cell>
          <cell r="I398" t="str">
            <v>Học kỳ 1 năm học 2018 - 2019</v>
          </cell>
          <cell r="J398">
            <v>1</v>
          </cell>
          <cell r="K398" t="str">
            <v>Không mở</v>
          </cell>
        </row>
        <row r="399">
          <cell r="B399" t="str">
            <v>201811403114029</v>
          </cell>
          <cell r="C399" t="str">
            <v>1403114.8</v>
          </cell>
          <cell r="D399" t="str">
            <v>Kỹ năng giao tiếp</v>
          </cell>
          <cell r="E399" t="str">
            <v>1403114</v>
          </cell>
          <cell r="F399" t="str">
            <v>2.0</v>
          </cell>
          <cell r="G399" t="str">
            <v>Đại học</v>
          </cell>
          <cell r="H399" t="str">
            <v>ĐH K10 (2015-2019)</v>
          </cell>
          <cell r="I399" t="str">
            <v>Học kỳ 1 năm học 2018 - 2019</v>
          </cell>
          <cell r="J399">
            <v>5</v>
          </cell>
          <cell r="K399" t="str">
            <v>Không mở</v>
          </cell>
        </row>
        <row r="400">
          <cell r="B400" t="str">
            <v>201811403114030</v>
          </cell>
          <cell r="C400" t="str">
            <v>1403114.9</v>
          </cell>
          <cell r="D400" t="str">
            <v>Kỹ năng giao tiếp</v>
          </cell>
          <cell r="E400" t="str">
            <v>1403114</v>
          </cell>
          <cell r="F400" t="str">
            <v>2.0</v>
          </cell>
          <cell r="G400" t="str">
            <v>Đại học</v>
          </cell>
          <cell r="H400" t="str">
            <v>ĐH K10 (2015-2019)</v>
          </cell>
          <cell r="I400" t="str">
            <v>Học kỳ 1 năm học 2018 - 2019</v>
          </cell>
          <cell r="J400">
            <v>1</v>
          </cell>
          <cell r="K400" t="str">
            <v>Không mở</v>
          </cell>
        </row>
        <row r="401">
          <cell r="B401" t="str">
            <v>201811403114031</v>
          </cell>
          <cell r="C401" t="str">
            <v>1403114.10</v>
          </cell>
          <cell r="D401" t="str">
            <v>Kỹ năng giao tiếp</v>
          </cell>
          <cell r="E401" t="str">
            <v>1403114</v>
          </cell>
          <cell r="F401" t="str">
            <v>2.0</v>
          </cell>
          <cell r="G401" t="str">
            <v>Đại học</v>
          </cell>
          <cell r="H401" t="str">
            <v>ĐH K10 (2015-2019)</v>
          </cell>
          <cell r="I401" t="str">
            <v>Học kỳ 1 năm học 2018 - 2019</v>
          </cell>
          <cell r="J401">
            <v>36</v>
          </cell>
          <cell r="K401" t="str">
            <v>Mở</v>
          </cell>
        </row>
        <row r="402">
          <cell r="B402" t="str">
            <v>201811403114032</v>
          </cell>
          <cell r="C402" t="str">
            <v>1403114.11</v>
          </cell>
          <cell r="D402" t="str">
            <v>Kỹ năng giao tiếp</v>
          </cell>
          <cell r="E402" t="str">
            <v>1403114</v>
          </cell>
          <cell r="F402" t="str">
            <v>2.0</v>
          </cell>
          <cell r="G402" t="str">
            <v>Đại học</v>
          </cell>
          <cell r="H402" t="str">
            <v>ĐH K10 (2015-2019)</v>
          </cell>
          <cell r="I402" t="str">
            <v>Học kỳ 1 năm học 2018 - 2019</v>
          </cell>
          <cell r="J402">
            <v>2</v>
          </cell>
          <cell r="K402" t="str">
            <v>Không mở</v>
          </cell>
        </row>
        <row r="403">
          <cell r="B403" t="str">
            <v>201811403114033</v>
          </cell>
          <cell r="C403" t="str">
            <v>1403114.12</v>
          </cell>
          <cell r="D403" t="str">
            <v>Kỹ năng giao tiếp</v>
          </cell>
          <cell r="E403" t="str">
            <v>1403114</v>
          </cell>
          <cell r="F403" t="str">
            <v>2.0</v>
          </cell>
          <cell r="G403" t="str">
            <v>Đại học</v>
          </cell>
          <cell r="H403" t="str">
            <v>ĐH K10 (2015-2019)</v>
          </cell>
          <cell r="I403" t="str">
            <v>Học kỳ 1 năm học 2018 - 2019</v>
          </cell>
          <cell r="J403">
            <v>75</v>
          </cell>
          <cell r="K403" t="str">
            <v>Mở</v>
          </cell>
        </row>
        <row r="404">
          <cell r="B404" t="str">
            <v>201811403114034</v>
          </cell>
          <cell r="C404" t="str">
            <v>1403114.1</v>
          </cell>
          <cell r="D404" t="str">
            <v>Kỹ năng giao tiếp</v>
          </cell>
          <cell r="E404" t="str">
            <v>1403114</v>
          </cell>
          <cell r="F404" t="str">
            <v>2.0</v>
          </cell>
          <cell r="G404" t="str">
            <v>Đại học</v>
          </cell>
          <cell r="H404" t="str">
            <v>ĐH K10 (2015-2019)</v>
          </cell>
          <cell r="I404" t="str">
            <v>Học kỳ 1 năm học 2018 - 2019</v>
          </cell>
          <cell r="J404">
            <v>67</v>
          </cell>
          <cell r="K404" t="str">
            <v>Mở</v>
          </cell>
        </row>
        <row r="405">
          <cell r="B405" t="str">
            <v>201811403114035</v>
          </cell>
          <cell r="C405" t="str">
            <v>1403114.2</v>
          </cell>
          <cell r="D405" t="str">
            <v>Kỹ năng giao tiếp</v>
          </cell>
          <cell r="E405" t="str">
            <v>1403114</v>
          </cell>
          <cell r="F405" t="str">
            <v>2.0</v>
          </cell>
          <cell r="G405" t="str">
            <v>Đại học</v>
          </cell>
          <cell r="H405" t="str">
            <v>ĐH K10 (2015-2019)</v>
          </cell>
          <cell r="I405" t="str">
            <v>Học kỳ 1 năm học 2018 - 2019</v>
          </cell>
          <cell r="J405">
            <v>41</v>
          </cell>
          <cell r="K405" t="str">
            <v>Mở</v>
          </cell>
        </row>
        <row r="406">
          <cell r="B406" t="str">
            <v>201811403114036</v>
          </cell>
          <cell r="C406" t="str">
            <v>1403114.3</v>
          </cell>
          <cell r="D406" t="str">
            <v>Kỹ năng giao tiếp</v>
          </cell>
          <cell r="E406" t="str">
            <v>1403114</v>
          </cell>
          <cell r="F406" t="str">
            <v>2.0</v>
          </cell>
          <cell r="G406" t="str">
            <v>Đại học</v>
          </cell>
          <cell r="H406" t="str">
            <v>ĐH K10 (2015-2019)</v>
          </cell>
          <cell r="I406" t="str">
            <v>Học kỳ 1 năm học 2018 - 2019</v>
          </cell>
          <cell r="J406">
            <v>74</v>
          </cell>
          <cell r="K406" t="str">
            <v>Mở</v>
          </cell>
        </row>
        <row r="407">
          <cell r="B407" t="str">
            <v>201811403114037</v>
          </cell>
          <cell r="C407" t="str">
            <v>1403114.4</v>
          </cell>
          <cell r="D407" t="str">
            <v>Kỹ năng giao tiếp</v>
          </cell>
          <cell r="E407" t="str">
            <v>1403114</v>
          </cell>
          <cell r="F407" t="str">
            <v>2.0</v>
          </cell>
          <cell r="G407" t="str">
            <v>Đại học</v>
          </cell>
          <cell r="H407" t="str">
            <v>ĐH K10 (2015-2019)</v>
          </cell>
          <cell r="I407" t="str">
            <v>Học kỳ 1 năm học 2018 - 2019</v>
          </cell>
          <cell r="J407">
            <v>71</v>
          </cell>
          <cell r="K407" t="str">
            <v>Mở</v>
          </cell>
        </row>
        <row r="408">
          <cell r="B408" t="str">
            <v>201811303109003</v>
          </cell>
          <cell r="C408" t="str">
            <v>1303109.1</v>
          </cell>
          <cell r="D408" t="str">
            <v>Kỹ năng làm việc (Tiếng Anh)</v>
          </cell>
          <cell r="E408" t="str">
            <v>1303109</v>
          </cell>
          <cell r="F408" t="str">
            <v>3.0</v>
          </cell>
          <cell r="G408" t="str">
            <v>Đại học</v>
          </cell>
          <cell r="H408" t="str">
            <v>ĐH K10 (2015-2019)</v>
          </cell>
          <cell r="I408" t="str">
            <v>Học kỳ 1 năm học 2018 - 2019</v>
          </cell>
          <cell r="J408">
            <v>0</v>
          </cell>
          <cell r="K408" t="str">
            <v>Không mở</v>
          </cell>
        </row>
        <row r="409">
          <cell r="B409" t="str">
            <v>201811303109004</v>
          </cell>
          <cell r="C409" t="str">
            <v>1303109.2</v>
          </cell>
          <cell r="D409" t="str">
            <v>Kỹ năng làm việc (Tiếng Anh)</v>
          </cell>
          <cell r="E409" t="str">
            <v>1303109</v>
          </cell>
          <cell r="F409" t="str">
            <v>3.0</v>
          </cell>
          <cell r="G409" t="str">
            <v>Đại học</v>
          </cell>
          <cell r="H409" t="str">
            <v>ĐH K10 (2015-2019)</v>
          </cell>
          <cell r="I409" t="str">
            <v>Học kỳ 1 năm học 2018 - 2019</v>
          </cell>
          <cell r="J409">
            <v>35</v>
          </cell>
          <cell r="K409" t="str">
            <v>Mở</v>
          </cell>
        </row>
        <row r="410">
          <cell r="B410" t="str">
            <v>201811303109005</v>
          </cell>
          <cell r="C410" t="str">
            <v>1303109.3</v>
          </cell>
          <cell r="D410" t="str">
            <v>Kỹ năng làm việc (Tiếng Anh)</v>
          </cell>
          <cell r="E410" t="str">
            <v>1303109</v>
          </cell>
          <cell r="F410" t="str">
            <v>3.0</v>
          </cell>
          <cell r="G410" t="str">
            <v>Đại học</v>
          </cell>
          <cell r="H410" t="str">
            <v>ĐH K10 (2015-2019)</v>
          </cell>
          <cell r="I410" t="str">
            <v>Học kỳ 1 năm học 2018 - 2019</v>
          </cell>
          <cell r="J410">
            <v>35</v>
          </cell>
          <cell r="K410" t="str">
            <v>Mở</v>
          </cell>
        </row>
        <row r="411">
          <cell r="B411" t="str">
            <v>201811403115003</v>
          </cell>
          <cell r="C411" t="str">
            <v>1403115.1</v>
          </cell>
          <cell r="D411" t="str">
            <v>Kỹ năng làm việc (Tiếng Việt)</v>
          </cell>
          <cell r="E411" t="str">
            <v>1403115</v>
          </cell>
          <cell r="F411" t="str">
            <v>3.0</v>
          </cell>
          <cell r="G411" t="str">
            <v>Đại học</v>
          </cell>
          <cell r="H411" t="str">
            <v>ĐH K10 (2015-2019)</v>
          </cell>
          <cell r="I411" t="str">
            <v>Học kỳ 1 năm học 2018 - 2019</v>
          </cell>
          <cell r="J411">
            <v>1</v>
          </cell>
          <cell r="K411" t="str">
            <v>Không mở</v>
          </cell>
        </row>
        <row r="412">
          <cell r="B412" t="str">
            <v>201811403115004</v>
          </cell>
          <cell r="C412" t="str">
            <v>1403115.2</v>
          </cell>
          <cell r="D412" t="str">
            <v>Kỹ năng làm việc (Tiếng Việt)</v>
          </cell>
          <cell r="E412" t="str">
            <v>1403115</v>
          </cell>
          <cell r="F412" t="str">
            <v>3.0</v>
          </cell>
          <cell r="G412" t="str">
            <v>Đại học</v>
          </cell>
          <cell r="H412" t="str">
            <v>ĐH K10 (2015-2019)</v>
          </cell>
          <cell r="I412" t="str">
            <v>Học kỳ 1 năm học 2018 - 2019</v>
          </cell>
          <cell r="J412">
            <v>0</v>
          </cell>
          <cell r="K412" t="str">
            <v>Không mở</v>
          </cell>
        </row>
        <row r="413">
          <cell r="B413" t="str">
            <v>201811403115005</v>
          </cell>
          <cell r="C413" t="str">
            <v>1403115.3</v>
          </cell>
          <cell r="D413" t="str">
            <v>Kỹ năng làm việc (Tiếng Việt)</v>
          </cell>
          <cell r="E413" t="str">
            <v>1403115</v>
          </cell>
          <cell r="F413" t="str">
            <v>3.0</v>
          </cell>
          <cell r="G413" t="str">
            <v>Đại học</v>
          </cell>
          <cell r="H413" t="str">
            <v>ĐH K10 (2015-2019)</v>
          </cell>
          <cell r="I413" t="str">
            <v>Học kỳ 1 năm học 2018 - 2019</v>
          </cell>
          <cell r="J413">
            <v>0</v>
          </cell>
          <cell r="K413" t="str">
            <v>Không mở</v>
          </cell>
        </row>
        <row r="414">
          <cell r="B414" t="str">
            <v>201810803109001</v>
          </cell>
          <cell r="C414" t="str">
            <v>0803109.1</v>
          </cell>
          <cell r="D414" t="str">
            <v>Kỹ thuật Audio-Video</v>
          </cell>
          <cell r="E414" t="str">
            <v>0803109</v>
          </cell>
          <cell r="F414" t="str">
            <v>3.0</v>
          </cell>
          <cell r="G414" t="str">
            <v>Đại học</v>
          </cell>
          <cell r="H414" t="str">
            <v>ĐH K10 (2015-2019)</v>
          </cell>
          <cell r="I414" t="str">
            <v>Học kỳ 1 năm học 2018 - 2019</v>
          </cell>
          <cell r="J414">
            <v>0</v>
          </cell>
          <cell r="K414" t="str">
            <v>Không mở</v>
          </cell>
        </row>
        <row r="415">
          <cell r="B415" t="str">
            <v>201810803109002</v>
          </cell>
          <cell r="C415" t="str">
            <v>0803109.2</v>
          </cell>
          <cell r="D415" t="str">
            <v>Kỹ thuật Audio-Video</v>
          </cell>
          <cell r="E415" t="str">
            <v>0803109</v>
          </cell>
          <cell r="F415" t="str">
            <v>3.0</v>
          </cell>
          <cell r="G415" t="str">
            <v>Đại học</v>
          </cell>
          <cell r="H415" t="str">
            <v>ĐH K10 (2015-2019)</v>
          </cell>
          <cell r="I415" t="str">
            <v>Học kỳ 1 năm học 2018 - 2019</v>
          </cell>
          <cell r="J415">
            <v>1</v>
          </cell>
          <cell r="K415" t="str">
            <v>Không mở</v>
          </cell>
        </row>
        <row r="416">
          <cell r="B416" t="str">
            <v>201810803109003</v>
          </cell>
          <cell r="C416" t="str">
            <v>0803109.3</v>
          </cell>
          <cell r="D416" t="str">
            <v>Kỹ thuật Audio-Video</v>
          </cell>
          <cell r="E416" t="str">
            <v>0803109</v>
          </cell>
          <cell r="F416" t="str">
            <v>3.0</v>
          </cell>
          <cell r="G416" t="str">
            <v>Đại học</v>
          </cell>
          <cell r="H416" t="str">
            <v>ĐH K10 (2015-2019)</v>
          </cell>
          <cell r="I416" t="str">
            <v>Học kỳ 1 năm học 2018 - 2019</v>
          </cell>
          <cell r="J416">
            <v>0</v>
          </cell>
          <cell r="K416" t="str">
            <v>Không mở</v>
          </cell>
        </row>
        <row r="417">
          <cell r="B417" t="str">
            <v>201810803109004</v>
          </cell>
          <cell r="C417" t="str">
            <v>0803109.4</v>
          </cell>
          <cell r="D417" t="str">
            <v>Kỹ thuật Audio-Video</v>
          </cell>
          <cell r="E417" t="str">
            <v>0803109</v>
          </cell>
          <cell r="F417" t="str">
            <v>3.0</v>
          </cell>
          <cell r="G417" t="str">
            <v>Đại học</v>
          </cell>
          <cell r="H417" t="str">
            <v>ĐH K10 (2015-2019)</v>
          </cell>
          <cell r="I417" t="str">
            <v>Học kỳ 1 năm học 2018 - 2019</v>
          </cell>
          <cell r="J417">
            <v>0</v>
          </cell>
          <cell r="K417" t="str">
            <v>Không mở</v>
          </cell>
        </row>
        <row r="418">
          <cell r="B418" t="str">
            <v>201810803109005</v>
          </cell>
          <cell r="C418" t="str">
            <v>0803109.5</v>
          </cell>
          <cell r="D418" t="str">
            <v>Kỹ thuật Audio-Video</v>
          </cell>
          <cell r="E418" t="str">
            <v>0803109</v>
          </cell>
          <cell r="F418" t="str">
            <v>3.0</v>
          </cell>
          <cell r="G418" t="str">
            <v>Đại học</v>
          </cell>
          <cell r="H418" t="str">
            <v>ĐH K10 (2015-2019)</v>
          </cell>
          <cell r="I418" t="str">
            <v>Học kỳ 1 năm học 2018 - 2019</v>
          </cell>
          <cell r="J418">
            <v>0</v>
          </cell>
          <cell r="K418" t="str">
            <v>Không mở</v>
          </cell>
        </row>
        <row r="419">
          <cell r="B419" t="str">
            <v>201810803109006</v>
          </cell>
          <cell r="C419" t="str">
            <v>0803109.6</v>
          </cell>
          <cell r="D419" t="str">
            <v>Kỹ thuật Audio-Video</v>
          </cell>
          <cell r="E419" t="str">
            <v>0803109</v>
          </cell>
          <cell r="F419" t="str">
            <v>3.0</v>
          </cell>
          <cell r="G419" t="str">
            <v>Đại học</v>
          </cell>
          <cell r="H419" t="str">
            <v>ĐH K10 (2015-2019)</v>
          </cell>
          <cell r="I419" t="str">
            <v>Học kỳ 1 năm học 2018 - 2019</v>
          </cell>
          <cell r="J419">
            <v>1</v>
          </cell>
          <cell r="K419" t="str">
            <v>Không mở</v>
          </cell>
        </row>
        <row r="420">
          <cell r="B420" t="str">
            <v>201810803109007</v>
          </cell>
          <cell r="C420" t="str">
            <v>0803109.7</v>
          </cell>
          <cell r="D420" t="str">
            <v>Kỹ thuật Audio-Video</v>
          </cell>
          <cell r="E420" t="str">
            <v>0803109</v>
          </cell>
          <cell r="F420" t="str">
            <v>3.0</v>
          </cell>
          <cell r="G420" t="str">
            <v>Đại học</v>
          </cell>
          <cell r="H420" t="str">
            <v>ĐH K10 (2015-2019)</v>
          </cell>
          <cell r="I420" t="str">
            <v>Học kỳ 1 năm học 2018 - 2019</v>
          </cell>
          <cell r="J420">
            <v>0</v>
          </cell>
          <cell r="K420" t="str">
            <v>Không mở</v>
          </cell>
        </row>
        <row r="421">
          <cell r="B421" t="str">
            <v>201811303112001</v>
          </cell>
          <cell r="C421" t="str">
            <v>1303112.1</v>
          </cell>
          <cell r="D421" t="str">
            <v>Kỹ thuật biên dịch 2</v>
          </cell>
          <cell r="E421" t="str">
            <v>1303112</v>
          </cell>
          <cell r="F421" t="str">
            <v>4.0</v>
          </cell>
          <cell r="G421" t="str">
            <v>Đại học</v>
          </cell>
          <cell r="H421" t="str">
            <v>ĐH K10 (2015-2019)</v>
          </cell>
          <cell r="I421" t="str">
            <v>Học kỳ 1 năm học 2018 - 2019</v>
          </cell>
          <cell r="J421">
            <v>27</v>
          </cell>
          <cell r="K421" t="str">
            <v>Mở</v>
          </cell>
        </row>
        <row r="422">
          <cell r="B422" t="str">
            <v>201811303112002</v>
          </cell>
          <cell r="C422" t="str">
            <v>1303112.2</v>
          </cell>
          <cell r="D422" t="str">
            <v>Kỹ thuật biên dịch 2</v>
          </cell>
          <cell r="E422" t="str">
            <v>1303112</v>
          </cell>
          <cell r="F422" t="str">
            <v>4.0</v>
          </cell>
          <cell r="G422" t="str">
            <v>Đại học</v>
          </cell>
          <cell r="H422" t="str">
            <v>ĐH K10 (2015-2019)</v>
          </cell>
          <cell r="I422" t="str">
            <v>Học kỳ 1 năm học 2018 - 2019</v>
          </cell>
          <cell r="J422">
            <v>27</v>
          </cell>
          <cell r="K422" t="str">
            <v>Mở</v>
          </cell>
        </row>
        <row r="423">
          <cell r="B423" t="str">
            <v>201811303112003</v>
          </cell>
          <cell r="C423" t="str">
            <v>1303112.3</v>
          </cell>
          <cell r="D423" t="str">
            <v>Kỹ thuật biên dịch 2</v>
          </cell>
          <cell r="E423" t="str">
            <v>1303112</v>
          </cell>
          <cell r="F423" t="str">
            <v>4.0</v>
          </cell>
          <cell r="G423" t="str">
            <v>Đại học</v>
          </cell>
          <cell r="H423" t="str">
            <v>ĐH K10 (2015-2019)</v>
          </cell>
          <cell r="I423" t="str">
            <v>Học kỳ 1 năm học 2018 - 2019</v>
          </cell>
          <cell r="J423">
            <v>27</v>
          </cell>
          <cell r="K423" t="str">
            <v>Mở</v>
          </cell>
        </row>
        <row r="424">
          <cell r="B424" t="str">
            <v>201811303112004</v>
          </cell>
          <cell r="C424" t="str">
            <v>1303112.4</v>
          </cell>
          <cell r="D424" t="str">
            <v>Kỹ thuật biên dịch 2</v>
          </cell>
          <cell r="E424" t="str">
            <v>1303112</v>
          </cell>
          <cell r="F424" t="str">
            <v>4.0</v>
          </cell>
          <cell r="G424" t="str">
            <v>Đại học</v>
          </cell>
          <cell r="H424" t="str">
            <v>ĐH K10 (2015-2019)</v>
          </cell>
          <cell r="I424" t="str">
            <v>Học kỳ 1 năm học 2018 - 2019</v>
          </cell>
          <cell r="J424">
            <v>27</v>
          </cell>
          <cell r="K424" t="str">
            <v>Mở</v>
          </cell>
        </row>
        <row r="425">
          <cell r="B425" t="str">
            <v>201811303112005</v>
          </cell>
          <cell r="C425" t="str">
            <v>1303112.5</v>
          </cell>
          <cell r="D425" t="str">
            <v>Kỹ thuật biên dịch 2</v>
          </cell>
          <cell r="E425" t="str">
            <v>1303112</v>
          </cell>
          <cell r="F425" t="str">
            <v>4.0</v>
          </cell>
          <cell r="G425" t="str">
            <v>Đại học</v>
          </cell>
          <cell r="H425" t="str">
            <v>ĐH K10 (2015-2019)</v>
          </cell>
          <cell r="I425" t="str">
            <v>Học kỳ 1 năm học 2018 - 2019</v>
          </cell>
          <cell r="J425">
            <v>22</v>
          </cell>
          <cell r="K425" t="str">
            <v>Mở</v>
          </cell>
        </row>
        <row r="426">
          <cell r="B426" t="str">
            <v>201811303112006</v>
          </cell>
          <cell r="C426" t="str">
            <v>1303112.6</v>
          </cell>
          <cell r="D426" t="str">
            <v>Kỹ thuật biên dịch 2</v>
          </cell>
          <cell r="E426" t="str">
            <v>1303112</v>
          </cell>
          <cell r="F426" t="str">
            <v>4.0</v>
          </cell>
          <cell r="G426" t="str">
            <v>Đại học</v>
          </cell>
          <cell r="H426" t="str">
            <v>ĐH K10 (2015-2019)</v>
          </cell>
          <cell r="I426" t="str">
            <v>Học kỳ 1 năm học 2018 - 2019</v>
          </cell>
          <cell r="J426">
            <v>0</v>
          </cell>
          <cell r="K426" t="str">
            <v>Không mở</v>
          </cell>
        </row>
        <row r="427">
          <cell r="B427" t="str">
            <v>201811303112007</v>
          </cell>
          <cell r="C427" t="str">
            <v>1303112.7</v>
          </cell>
          <cell r="D427" t="str">
            <v>Kỹ thuật biên dịch 2</v>
          </cell>
          <cell r="E427" t="str">
            <v>1303112</v>
          </cell>
          <cell r="F427" t="str">
            <v>4.0</v>
          </cell>
          <cell r="G427" t="str">
            <v>Đại học</v>
          </cell>
          <cell r="H427" t="str">
            <v>ĐH K10 (2015-2019)</v>
          </cell>
          <cell r="I427" t="str">
            <v>Học kỳ 1 năm học 2018 - 2019</v>
          </cell>
          <cell r="J427">
            <v>27</v>
          </cell>
          <cell r="K427" t="str">
            <v>Mở</v>
          </cell>
        </row>
        <row r="428">
          <cell r="B428" t="str">
            <v>201811303112008</v>
          </cell>
          <cell r="C428" t="str">
            <v>1303112.8</v>
          </cell>
          <cell r="D428" t="str">
            <v>Kỹ thuật biên dịch 2</v>
          </cell>
          <cell r="E428" t="str">
            <v>1303112</v>
          </cell>
          <cell r="F428" t="str">
            <v>4.0</v>
          </cell>
          <cell r="G428" t="str">
            <v>Đại học</v>
          </cell>
          <cell r="H428" t="str">
            <v>ĐH K10 (2015-2019)</v>
          </cell>
          <cell r="I428" t="str">
            <v>Học kỳ 1 năm học 2018 - 2019</v>
          </cell>
          <cell r="J428">
            <v>27</v>
          </cell>
          <cell r="K428" t="str">
            <v>Mở</v>
          </cell>
        </row>
        <row r="429">
          <cell r="B429" t="str">
            <v>201811303112009</v>
          </cell>
          <cell r="C429" t="str">
            <v>1303112.9</v>
          </cell>
          <cell r="D429" t="str">
            <v>Kỹ thuật biên dịch 2</v>
          </cell>
          <cell r="E429" t="str">
            <v>1303112</v>
          </cell>
          <cell r="F429" t="str">
            <v>4.0</v>
          </cell>
          <cell r="G429" t="str">
            <v>Đại học</v>
          </cell>
          <cell r="H429" t="str">
            <v>ĐH K10 (2015-2019)</v>
          </cell>
          <cell r="I429" t="str">
            <v>Học kỳ 1 năm học 2018 - 2019</v>
          </cell>
          <cell r="J429">
            <v>27</v>
          </cell>
          <cell r="K429" t="str">
            <v>Mở</v>
          </cell>
        </row>
        <row r="430">
          <cell r="B430" t="str">
            <v>201810803110001</v>
          </cell>
          <cell r="C430" t="str">
            <v>0803110.1</v>
          </cell>
          <cell r="D430" t="str">
            <v>Kỹ thuật cảm biến</v>
          </cell>
          <cell r="E430" t="str">
            <v>0803110</v>
          </cell>
          <cell r="F430" t="str">
            <v>3.0</v>
          </cell>
          <cell r="G430" t="str">
            <v>Đại học</v>
          </cell>
          <cell r="H430" t="str">
            <v>ĐH K10 (2015-2019)</v>
          </cell>
          <cell r="I430" t="str">
            <v>Học kỳ 1 năm học 2018 - 2019</v>
          </cell>
          <cell r="J430">
            <v>1</v>
          </cell>
          <cell r="K430" t="str">
            <v>Không mở</v>
          </cell>
        </row>
        <row r="431">
          <cell r="B431" t="str">
            <v>201810803110002</v>
          </cell>
          <cell r="C431" t="str">
            <v>0803110.2</v>
          </cell>
          <cell r="D431" t="str">
            <v>Kỹ thuật cảm biến</v>
          </cell>
          <cell r="E431" t="str">
            <v>0803110</v>
          </cell>
          <cell r="F431" t="str">
            <v>3.0</v>
          </cell>
          <cell r="G431" t="str">
            <v>Đại học</v>
          </cell>
          <cell r="H431" t="str">
            <v>ĐH K10 (2015-2019)</v>
          </cell>
          <cell r="I431" t="str">
            <v>Học kỳ 1 năm học 2018 - 2019</v>
          </cell>
          <cell r="J431">
            <v>2</v>
          </cell>
          <cell r="K431" t="str">
            <v>Không mở</v>
          </cell>
        </row>
        <row r="432">
          <cell r="B432" t="str">
            <v>201810803110003</v>
          </cell>
          <cell r="C432" t="str">
            <v>0803110.3</v>
          </cell>
          <cell r="D432" t="str">
            <v>Kỹ thuật cảm biến</v>
          </cell>
          <cell r="E432" t="str">
            <v>0803110</v>
          </cell>
          <cell r="F432" t="str">
            <v>3.0</v>
          </cell>
          <cell r="G432" t="str">
            <v>Đại học</v>
          </cell>
          <cell r="H432" t="str">
            <v>ĐH K10 (2015-2019)</v>
          </cell>
          <cell r="I432" t="str">
            <v>Học kỳ 1 năm học 2018 - 2019</v>
          </cell>
          <cell r="J432">
            <v>41</v>
          </cell>
          <cell r="K432" t="str">
            <v>Mở</v>
          </cell>
        </row>
        <row r="433">
          <cell r="B433" t="str">
            <v>201810803110004</v>
          </cell>
          <cell r="C433" t="str">
            <v>0803110.4</v>
          </cell>
          <cell r="D433" t="str">
            <v>Kỹ thuật cảm biến</v>
          </cell>
          <cell r="E433" t="str">
            <v>0803110</v>
          </cell>
          <cell r="F433" t="str">
            <v>3.0</v>
          </cell>
          <cell r="G433" t="str">
            <v>Đại học</v>
          </cell>
          <cell r="H433" t="str">
            <v>ĐH K10 (2015-2019)</v>
          </cell>
          <cell r="I433" t="str">
            <v>Học kỳ 1 năm học 2018 - 2019</v>
          </cell>
          <cell r="J433">
            <v>0</v>
          </cell>
          <cell r="K433" t="str">
            <v>Không mở</v>
          </cell>
        </row>
        <row r="434">
          <cell r="B434" t="str">
            <v>201810803110005</v>
          </cell>
          <cell r="C434" t="str">
            <v>0803110.5</v>
          </cell>
          <cell r="D434" t="str">
            <v>Kỹ thuật cảm biến</v>
          </cell>
          <cell r="E434" t="str">
            <v>0803110</v>
          </cell>
          <cell r="F434" t="str">
            <v>3.0</v>
          </cell>
          <cell r="G434" t="str">
            <v>Đại học</v>
          </cell>
          <cell r="H434" t="str">
            <v>ĐH K10 (2015-2019)</v>
          </cell>
          <cell r="I434" t="str">
            <v>Học kỳ 1 năm học 2018 - 2019</v>
          </cell>
          <cell r="J434">
            <v>0</v>
          </cell>
          <cell r="K434" t="str">
            <v>Không mở</v>
          </cell>
        </row>
        <row r="435">
          <cell r="B435" t="str">
            <v>201810803110006</v>
          </cell>
          <cell r="C435" t="str">
            <v>0803110.6</v>
          </cell>
          <cell r="D435" t="str">
            <v>Kỹ thuật cảm biến</v>
          </cell>
          <cell r="E435" t="str">
            <v>0803110</v>
          </cell>
          <cell r="F435" t="str">
            <v>3.0</v>
          </cell>
          <cell r="G435" t="str">
            <v>Đại học</v>
          </cell>
          <cell r="H435" t="str">
            <v>ĐH K10 (2015-2019)</v>
          </cell>
          <cell r="I435" t="str">
            <v>Học kỳ 1 năm học 2018 - 2019</v>
          </cell>
          <cell r="J435">
            <v>1</v>
          </cell>
          <cell r="K435" t="str">
            <v>Không mở</v>
          </cell>
        </row>
        <row r="436">
          <cell r="B436" t="str">
            <v>201810803110007</v>
          </cell>
          <cell r="C436" t="str">
            <v>0803110.7</v>
          </cell>
          <cell r="D436" t="str">
            <v>Kỹ thuật cảm biến</v>
          </cell>
          <cell r="E436" t="str">
            <v>0803110</v>
          </cell>
          <cell r="F436" t="str">
            <v>3.0</v>
          </cell>
          <cell r="G436" t="str">
            <v>Đại học</v>
          </cell>
          <cell r="H436" t="str">
            <v>ĐH K10 (2015-2019)</v>
          </cell>
          <cell r="I436" t="str">
            <v>Học kỳ 1 năm học 2018 - 2019</v>
          </cell>
          <cell r="J436">
            <v>0</v>
          </cell>
          <cell r="K436" t="str">
            <v>Không mở</v>
          </cell>
        </row>
        <row r="437">
          <cell r="B437" t="str">
            <v>201810703135001</v>
          </cell>
          <cell r="C437" t="str">
            <v>0703135.1</v>
          </cell>
          <cell r="D437" t="str">
            <v>Kỹ thuật chiếu sáng</v>
          </cell>
          <cell r="E437" t="str">
            <v>0703135</v>
          </cell>
          <cell r="F437" t="str">
            <v>2.0</v>
          </cell>
          <cell r="G437" t="str">
            <v>Đại học</v>
          </cell>
          <cell r="H437" t="str">
            <v>ĐH K10 (2015-2019)</v>
          </cell>
          <cell r="I437" t="str">
            <v>Học kỳ 1 năm học 2018 - 2019</v>
          </cell>
          <cell r="J437">
            <v>67</v>
          </cell>
          <cell r="K437" t="str">
            <v>Mở</v>
          </cell>
        </row>
        <row r="438">
          <cell r="B438" t="str">
            <v>201810703135002</v>
          </cell>
          <cell r="C438" t="str">
            <v>0703135.2</v>
          </cell>
          <cell r="D438" t="str">
            <v>Kỹ thuật chiếu sáng</v>
          </cell>
          <cell r="E438" t="str">
            <v>0703135</v>
          </cell>
          <cell r="F438" t="str">
            <v>2.0</v>
          </cell>
          <cell r="G438" t="str">
            <v>Đại học</v>
          </cell>
          <cell r="H438" t="str">
            <v>ĐH K10 (2015-2019)</v>
          </cell>
          <cell r="I438" t="str">
            <v>Học kỳ 1 năm học 2018 - 2019</v>
          </cell>
          <cell r="J438">
            <v>69</v>
          </cell>
          <cell r="K438" t="str">
            <v>Mở</v>
          </cell>
        </row>
        <row r="439">
          <cell r="B439" t="str">
            <v>201810703135003</v>
          </cell>
          <cell r="C439" t="str">
            <v>0703135.3</v>
          </cell>
          <cell r="D439" t="str">
            <v>Kỹ thuật chiếu sáng</v>
          </cell>
          <cell r="E439" t="str">
            <v>0703135</v>
          </cell>
          <cell r="F439" t="str">
            <v>2.0</v>
          </cell>
          <cell r="G439" t="str">
            <v>Đại học</v>
          </cell>
          <cell r="H439" t="str">
            <v>ĐH K10 (2015-2019)</v>
          </cell>
          <cell r="I439" t="str">
            <v>Học kỳ 1 năm học 2018 - 2019</v>
          </cell>
          <cell r="J439">
            <v>70</v>
          </cell>
          <cell r="K439" t="str">
            <v>Mở</v>
          </cell>
        </row>
        <row r="440">
          <cell r="B440" t="str">
            <v>201810703135004</v>
          </cell>
          <cell r="C440" t="str">
            <v>0703135.4</v>
          </cell>
          <cell r="D440" t="str">
            <v>Kỹ thuật chiếu sáng</v>
          </cell>
          <cell r="E440" t="str">
            <v>0703135</v>
          </cell>
          <cell r="F440" t="str">
            <v>2.0</v>
          </cell>
          <cell r="G440" t="str">
            <v>Đại học</v>
          </cell>
          <cell r="H440" t="str">
            <v>ĐH K10 (2015-2019)</v>
          </cell>
          <cell r="I440" t="str">
            <v>Học kỳ 1 năm học 2018 - 2019</v>
          </cell>
          <cell r="J440">
            <v>70</v>
          </cell>
          <cell r="K440" t="str">
            <v>Mở</v>
          </cell>
        </row>
        <row r="441">
          <cell r="B441" t="str">
            <v>201810703135005</v>
          </cell>
          <cell r="C441" t="str">
            <v>0703135.5</v>
          </cell>
          <cell r="D441" t="str">
            <v>Kỹ thuật chiếu sáng</v>
          </cell>
          <cell r="E441" t="str">
            <v>0703135</v>
          </cell>
          <cell r="F441" t="str">
            <v>2.0</v>
          </cell>
          <cell r="G441" t="str">
            <v>Đại học</v>
          </cell>
          <cell r="H441" t="str">
            <v>ĐH K10 (2015-2019)</v>
          </cell>
          <cell r="I441" t="str">
            <v>Học kỳ 1 năm học 2018 - 2019</v>
          </cell>
          <cell r="J441">
            <v>70</v>
          </cell>
          <cell r="K441" t="str">
            <v>Mở</v>
          </cell>
        </row>
        <row r="442">
          <cell r="B442" t="str">
            <v>201810703135006</v>
          </cell>
          <cell r="C442" t="str">
            <v>0703135.6</v>
          </cell>
          <cell r="D442" t="str">
            <v>Kỹ thuật chiếu sáng</v>
          </cell>
          <cell r="E442" t="str">
            <v>0703135</v>
          </cell>
          <cell r="F442" t="str">
            <v>2.0</v>
          </cell>
          <cell r="G442" t="str">
            <v>Đại học</v>
          </cell>
          <cell r="H442" t="str">
            <v>ĐH K10 (2015-2019)</v>
          </cell>
          <cell r="I442" t="str">
            <v>Học kỳ 1 năm học 2018 - 2019</v>
          </cell>
          <cell r="J442">
            <v>70</v>
          </cell>
          <cell r="K442" t="str">
            <v>Mở</v>
          </cell>
        </row>
        <row r="443">
          <cell r="B443" t="str">
            <v>201810703135007</v>
          </cell>
          <cell r="C443" t="str">
            <v>0703135.7</v>
          </cell>
          <cell r="D443" t="str">
            <v>Kỹ thuật chiếu sáng</v>
          </cell>
          <cell r="E443" t="str">
            <v>0703135</v>
          </cell>
          <cell r="F443" t="str">
            <v>2.0</v>
          </cell>
          <cell r="G443" t="str">
            <v>Đại học</v>
          </cell>
          <cell r="H443" t="str">
            <v>ĐH K10 (2015-2019)</v>
          </cell>
          <cell r="I443" t="str">
            <v>Học kỳ 1 năm học 2018 - 2019</v>
          </cell>
          <cell r="J443">
            <v>70</v>
          </cell>
          <cell r="K443" t="str">
            <v>Mở</v>
          </cell>
        </row>
        <row r="444">
          <cell r="B444" t="str">
            <v>201810703135008</v>
          </cell>
          <cell r="C444" t="str">
            <v>0703135.8</v>
          </cell>
          <cell r="D444" t="str">
            <v>Kỹ thuật chiếu sáng</v>
          </cell>
          <cell r="E444" t="str">
            <v>0703135</v>
          </cell>
          <cell r="F444" t="str">
            <v>2.0</v>
          </cell>
          <cell r="G444" t="str">
            <v>Đại học</v>
          </cell>
          <cell r="H444" t="str">
            <v>ĐH K10 (2015-2019)</v>
          </cell>
          <cell r="I444" t="str">
            <v>Học kỳ 1 năm học 2018 - 2019</v>
          </cell>
          <cell r="J444">
            <v>70</v>
          </cell>
          <cell r="K444" t="str">
            <v>Mở</v>
          </cell>
        </row>
        <row r="445">
          <cell r="B445" t="str">
            <v>201810303217001</v>
          </cell>
          <cell r="C445" t="str">
            <v>0303217.1</v>
          </cell>
          <cell r="D445" t="str">
            <v>Kỹ thuật đường ống, bể chứa dầu khí</v>
          </cell>
          <cell r="E445" t="str">
            <v>0303217</v>
          </cell>
          <cell r="F445" t="str">
            <v>3.0</v>
          </cell>
          <cell r="G445" t="str">
            <v>Đại học</v>
          </cell>
          <cell r="H445" t="str">
            <v>ĐH K10 (2015-2019)</v>
          </cell>
          <cell r="I445" t="str">
            <v>Học kỳ 1 năm học 2018 - 2019</v>
          </cell>
          <cell r="J445">
            <v>57</v>
          </cell>
          <cell r="K445" t="str">
            <v>Mở</v>
          </cell>
        </row>
        <row r="446">
          <cell r="B446" t="str">
            <v>201810303217002</v>
          </cell>
          <cell r="C446" t="str">
            <v>0303217.2</v>
          </cell>
          <cell r="D446" t="str">
            <v>Kỹ thuật đường ống, bể chứa dầu khí</v>
          </cell>
          <cell r="E446" t="str">
            <v>0303217</v>
          </cell>
          <cell r="F446" t="str">
            <v>3.0</v>
          </cell>
          <cell r="G446" t="str">
            <v>Đại học</v>
          </cell>
          <cell r="H446" t="str">
            <v>ĐH K10 (2015-2019)</v>
          </cell>
          <cell r="I446" t="str">
            <v>Học kỳ 1 năm học 2018 - 2019</v>
          </cell>
          <cell r="J446">
            <v>47</v>
          </cell>
          <cell r="K446" t="str">
            <v>Mở</v>
          </cell>
        </row>
        <row r="447">
          <cell r="B447" t="str">
            <v>201810803112001</v>
          </cell>
          <cell r="C447" t="str">
            <v>0803112.1</v>
          </cell>
          <cell r="D447" t="str">
            <v>Kỹ thuật ghép nối máy tính</v>
          </cell>
          <cell r="E447" t="str">
            <v>0803112</v>
          </cell>
          <cell r="F447" t="str">
            <v>3.0</v>
          </cell>
          <cell r="G447" t="str">
            <v>Đại học</v>
          </cell>
          <cell r="H447" t="str">
            <v>ĐH K10 (2015-2019)</v>
          </cell>
          <cell r="I447" t="str">
            <v>Học kỳ 1 năm học 2018 - 2019</v>
          </cell>
          <cell r="J447">
            <v>70</v>
          </cell>
          <cell r="K447" t="str">
            <v>Mở</v>
          </cell>
        </row>
        <row r="448">
          <cell r="B448" t="str">
            <v>201810803112002</v>
          </cell>
          <cell r="C448" t="str">
            <v>0803112.2</v>
          </cell>
          <cell r="D448" t="str">
            <v>Kỹ thuật ghép nối máy tính</v>
          </cell>
          <cell r="E448" t="str">
            <v>0803112</v>
          </cell>
          <cell r="F448" t="str">
            <v>3.0</v>
          </cell>
          <cell r="G448" t="str">
            <v>Đại học</v>
          </cell>
          <cell r="H448" t="str">
            <v>ĐH K10 (2015-2019)</v>
          </cell>
          <cell r="I448" t="str">
            <v>Học kỳ 1 năm học 2018 - 2019</v>
          </cell>
          <cell r="J448">
            <v>70</v>
          </cell>
          <cell r="K448" t="str">
            <v>Mở</v>
          </cell>
        </row>
        <row r="449">
          <cell r="B449" t="str">
            <v>201810803112003</v>
          </cell>
          <cell r="C449" t="str">
            <v>0803112.3</v>
          </cell>
          <cell r="D449" t="str">
            <v>Kỹ thuật ghép nối máy tính</v>
          </cell>
          <cell r="E449" t="str">
            <v>0803112</v>
          </cell>
          <cell r="F449" t="str">
            <v>3.0</v>
          </cell>
          <cell r="G449" t="str">
            <v>Đại học</v>
          </cell>
          <cell r="H449" t="str">
            <v>ĐH K10 (2015-2019)</v>
          </cell>
          <cell r="I449" t="str">
            <v>Học kỳ 1 năm học 2018 - 2019</v>
          </cell>
          <cell r="J449">
            <v>70</v>
          </cell>
          <cell r="K449" t="str">
            <v>Mở</v>
          </cell>
        </row>
        <row r="450">
          <cell r="B450" t="str">
            <v>201810803112004</v>
          </cell>
          <cell r="C450" t="str">
            <v>0803112.4</v>
          </cell>
          <cell r="D450" t="str">
            <v>Kỹ thuật ghép nối máy tính</v>
          </cell>
          <cell r="E450" t="str">
            <v>0803112</v>
          </cell>
          <cell r="F450" t="str">
            <v>3.0</v>
          </cell>
          <cell r="G450" t="str">
            <v>Đại học</v>
          </cell>
          <cell r="H450" t="str">
            <v>ĐH K10 (2015-2019)</v>
          </cell>
          <cell r="I450" t="str">
            <v>Học kỳ 1 năm học 2018 - 2019</v>
          </cell>
          <cell r="J450">
            <v>53</v>
          </cell>
          <cell r="K450" t="str">
            <v>Mở</v>
          </cell>
        </row>
        <row r="451">
          <cell r="B451" t="str">
            <v>201810803112005</v>
          </cell>
          <cell r="C451" t="str">
            <v>0803112.5</v>
          </cell>
          <cell r="D451" t="str">
            <v>Kỹ thuật ghép nối máy tính</v>
          </cell>
          <cell r="E451" t="str">
            <v>0803112</v>
          </cell>
          <cell r="F451" t="str">
            <v>3.0</v>
          </cell>
          <cell r="G451" t="str">
            <v>Đại học</v>
          </cell>
          <cell r="H451" t="str">
            <v>ĐH K10 (2015-2019)</v>
          </cell>
          <cell r="I451" t="str">
            <v>Học kỳ 1 năm học 2018 - 2019</v>
          </cell>
          <cell r="J451">
            <v>28</v>
          </cell>
          <cell r="K451" t="str">
            <v>Mở</v>
          </cell>
        </row>
        <row r="452">
          <cell r="B452" t="str">
            <v>201810803112006</v>
          </cell>
          <cell r="C452" t="str">
            <v>0803112.6</v>
          </cell>
          <cell r="D452" t="str">
            <v>Kỹ thuật ghép nối máy tính</v>
          </cell>
          <cell r="E452" t="str">
            <v>0803112</v>
          </cell>
          <cell r="F452" t="str">
            <v>3.0</v>
          </cell>
          <cell r="G452" t="str">
            <v>Đại học</v>
          </cell>
          <cell r="H452" t="str">
            <v>ĐH K10 (2015-2019)</v>
          </cell>
          <cell r="I452" t="str">
            <v>Học kỳ 1 năm học 2018 - 2019</v>
          </cell>
          <cell r="J452">
            <v>14</v>
          </cell>
          <cell r="K452" t="str">
            <v>Không mở</v>
          </cell>
        </row>
        <row r="453">
          <cell r="B453" t="str">
            <v>201810803112007</v>
          </cell>
          <cell r="C453" t="str">
            <v>0803112.7</v>
          </cell>
          <cell r="D453" t="str">
            <v>Kỹ thuật ghép nối máy tính</v>
          </cell>
          <cell r="E453" t="str">
            <v>0803112</v>
          </cell>
          <cell r="F453" t="str">
            <v>3.0</v>
          </cell>
          <cell r="G453" t="str">
            <v>Đại học</v>
          </cell>
          <cell r="H453" t="str">
            <v>ĐH K10 (2015-2019)</v>
          </cell>
          <cell r="I453" t="str">
            <v>Học kỳ 1 năm học 2018 - 2019</v>
          </cell>
          <cell r="J453">
            <v>63</v>
          </cell>
          <cell r="K453" t="str">
            <v>Mở</v>
          </cell>
        </row>
        <row r="454">
          <cell r="B454" t="str">
            <v>201810303155001</v>
          </cell>
          <cell r="C454" t="str">
            <v>0303155.1</v>
          </cell>
          <cell r="D454" t="str">
            <v>Kỹ thuật lấy mẫu và xử lý mẫu</v>
          </cell>
          <cell r="E454" t="str">
            <v>0303155</v>
          </cell>
          <cell r="F454" t="str">
            <v>2.0</v>
          </cell>
          <cell r="G454" t="str">
            <v>Đại học</v>
          </cell>
          <cell r="H454" t="str">
            <v>ĐH K10 (2015-2019)</v>
          </cell>
          <cell r="I454" t="str">
            <v>Học kỳ 1 năm học 2018 - 2019</v>
          </cell>
          <cell r="J454">
            <v>37</v>
          </cell>
          <cell r="K454" t="str">
            <v>Mở</v>
          </cell>
        </row>
        <row r="455">
          <cell r="B455" t="str">
            <v>201810103145001</v>
          </cell>
          <cell r="C455" t="str">
            <v>0103145.1</v>
          </cell>
          <cell r="D455" t="str">
            <v>Kỹ thuật mô hình hoá và mô phỏng</v>
          </cell>
          <cell r="E455" t="str">
            <v>0103145</v>
          </cell>
          <cell r="F455" t="str">
            <v>3.0</v>
          </cell>
          <cell r="G455" t="str">
            <v>Đại học</v>
          </cell>
          <cell r="H455" t="str">
            <v>ĐH K10 (2015-2019)</v>
          </cell>
          <cell r="I455" t="str">
            <v>Học kỳ 1 năm học 2018 - 2019</v>
          </cell>
          <cell r="J455">
            <v>16</v>
          </cell>
          <cell r="K455" t="str">
            <v>Mở</v>
          </cell>
        </row>
        <row r="456">
          <cell r="B456" t="str">
            <v>201811303115001</v>
          </cell>
          <cell r="C456" t="str">
            <v>1303115.1</v>
          </cell>
          <cell r="D456" t="str">
            <v>Kỹ thuật phiên dịch 2</v>
          </cell>
          <cell r="E456" t="str">
            <v>1303115</v>
          </cell>
          <cell r="F456" t="str">
            <v>4.0</v>
          </cell>
          <cell r="G456" t="str">
            <v>Đại học</v>
          </cell>
          <cell r="H456" t="str">
            <v>ĐH K10 (2015-2019)</v>
          </cell>
          <cell r="I456" t="str">
            <v>Học kỳ 1 năm học 2018 - 2019</v>
          </cell>
          <cell r="J456">
            <v>27</v>
          </cell>
          <cell r="K456" t="str">
            <v>Mở</v>
          </cell>
        </row>
        <row r="457">
          <cell r="B457" t="str">
            <v>201811303115002</v>
          </cell>
          <cell r="C457" t="str">
            <v>1303115.2</v>
          </cell>
          <cell r="D457" t="str">
            <v>Kỹ thuật phiên dịch 2</v>
          </cell>
          <cell r="E457" t="str">
            <v>1303115</v>
          </cell>
          <cell r="F457" t="str">
            <v>4.0</v>
          </cell>
          <cell r="G457" t="str">
            <v>Đại học</v>
          </cell>
          <cell r="H457" t="str">
            <v>ĐH K10 (2015-2019)</v>
          </cell>
          <cell r="I457" t="str">
            <v>Học kỳ 1 năm học 2018 - 2019</v>
          </cell>
          <cell r="J457">
            <v>27</v>
          </cell>
          <cell r="K457" t="str">
            <v>Mở</v>
          </cell>
        </row>
        <row r="458">
          <cell r="B458" t="str">
            <v>201811303115003</v>
          </cell>
          <cell r="C458" t="str">
            <v>1303115.3</v>
          </cell>
          <cell r="D458" t="str">
            <v>Kỹ thuật phiên dịch 2</v>
          </cell>
          <cell r="E458" t="str">
            <v>1303115</v>
          </cell>
          <cell r="F458" t="str">
            <v>4.0</v>
          </cell>
          <cell r="G458" t="str">
            <v>Đại học</v>
          </cell>
          <cell r="H458" t="str">
            <v>ĐH K10 (2015-2019)</v>
          </cell>
          <cell r="I458" t="str">
            <v>Học kỳ 1 năm học 2018 - 2019</v>
          </cell>
          <cell r="J458">
            <v>27</v>
          </cell>
          <cell r="K458" t="str">
            <v>Mở</v>
          </cell>
        </row>
        <row r="459">
          <cell r="B459" t="str">
            <v>201811303115004</v>
          </cell>
          <cell r="C459" t="str">
            <v>1303115.4</v>
          </cell>
          <cell r="D459" t="str">
            <v>Kỹ thuật phiên dịch 2</v>
          </cell>
          <cell r="E459" t="str">
            <v>1303115</v>
          </cell>
          <cell r="F459" t="str">
            <v>4.0</v>
          </cell>
          <cell r="G459" t="str">
            <v>Đại học</v>
          </cell>
          <cell r="H459" t="str">
            <v>ĐH K10 (2015-2019)</v>
          </cell>
          <cell r="I459" t="str">
            <v>Học kỳ 1 năm học 2018 - 2019</v>
          </cell>
          <cell r="J459">
            <v>23</v>
          </cell>
          <cell r="K459" t="str">
            <v>Mở</v>
          </cell>
        </row>
        <row r="460">
          <cell r="B460" t="str">
            <v>201811303115005</v>
          </cell>
          <cell r="C460" t="str">
            <v>1303115.5</v>
          </cell>
          <cell r="D460" t="str">
            <v>Kỹ thuật phiên dịch 2</v>
          </cell>
          <cell r="E460" t="str">
            <v>1303115</v>
          </cell>
          <cell r="F460" t="str">
            <v>4.0</v>
          </cell>
          <cell r="G460" t="str">
            <v>Đại học</v>
          </cell>
          <cell r="H460" t="str">
            <v>ĐH K10 (2015-2019)</v>
          </cell>
          <cell r="I460" t="str">
            <v>Học kỳ 1 năm học 2018 - 2019</v>
          </cell>
          <cell r="J460">
            <v>27</v>
          </cell>
          <cell r="K460" t="str">
            <v>Mở</v>
          </cell>
        </row>
        <row r="461">
          <cell r="B461" t="str">
            <v>201811303115006</v>
          </cell>
          <cell r="C461" t="str">
            <v>1303115.6</v>
          </cell>
          <cell r="D461" t="str">
            <v>Kỹ thuật phiên dịch 2</v>
          </cell>
          <cell r="E461" t="str">
            <v>1303115</v>
          </cell>
          <cell r="F461" t="str">
            <v>4.0</v>
          </cell>
          <cell r="G461" t="str">
            <v>Đại học</v>
          </cell>
          <cell r="H461" t="str">
            <v>ĐH K10 (2015-2019)</v>
          </cell>
          <cell r="I461" t="str">
            <v>Học kỳ 1 năm học 2018 - 2019</v>
          </cell>
          <cell r="J461">
            <v>0</v>
          </cell>
          <cell r="K461" t="str">
            <v>Không mở</v>
          </cell>
        </row>
        <row r="462">
          <cell r="B462" t="str">
            <v>201811303115007</v>
          </cell>
          <cell r="C462" t="str">
            <v>1303115.7</v>
          </cell>
          <cell r="D462" t="str">
            <v>Kỹ thuật phiên dịch 2</v>
          </cell>
          <cell r="E462" t="str">
            <v>1303115</v>
          </cell>
          <cell r="F462" t="str">
            <v>4.0</v>
          </cell>
          <cell r="G462" t="str">
            <v>Đại học</v>
          </cell>
          <cell r="H462" t="str">
            <v>ĐH K10 (2015-2019)</v>
          </cell>
          <cell r="I462" t="str">
            <v>Học kỳ 1 năm học 2018 - 2019</v>
          </cell>
          <cell r="J462">
            <v>27</v>
          </cell>
          <cell r="K462" t="str">
            <v>Mở</v>
          </cell>
        </row>
        <row r="463">
          <cell r="B463" t="str">
            <v>201811303115008</v>
          </cell>
          <cell r="C463" t="str">
            <v>1303115.8</v>
          </cell>
          <cell r="D463" t="str">
            <v>Kỹ thuật phiên dịch 2</v>
          </cell>
          <cell r="E463" t="str">
            <v>1303115</v>
          </cell>
          <cell r="F463" t="str">
            <v>4.0</v>
          </cell>
          <cell r="G463" t="str">
            <v>Đại học</v>
          </cell>
          <cell r="H463" t="str">
            <v>ĐH K10 (2015-2019)</v>
          </cell>
          <cell r="I463" t="str">
            <v>Học kỳ 1 năm học 2018 - 2019</v>
          </cell>
          <cell r="J463">
            <v>27</v>
          </cell>
          <cell r="K463" t="str">
            <v>Mở</v>
          </cell>
        </row>
        <row r="464">
          <cell r="B464" t="str">
            <v>201811303115009</v>
          </cell>
          <cell r="C464" t="str">
            <v>1303115.9</v>
          </cell>
          <cell r="D464" t="str">
            <v>Kỹ thuật phiên dịch 2</v>
          </cell>
          <cell r="E464" t="str">
            <v>1303115</v>
          </cell>
          <cell r="F464" t="str">
            <v>4.0</v>
          </cell>
          <cell r="G464" t="str">
            <v>Đại học</v>
          </cell>
          <cell r="H464" t="str">
            <v>ĐH K10 (2015-2019)</v>
          </cell>
          <cell r="I464" t="str">
            <v>Học kỳ 1 năm học 2018 - 2019</v>
          </cell>
          <cell r="J464">
            <v>27</v>
          </cell>
          <cell r="K464" t="str">
            <v>Mở</v>
          </cell>
        </row>
        <row r="465">
          <cell r="B465" t="str">
            <v>201810703142001</v>
          </cell>
          <cell r="C465" t="str">
            <v>0703142.1</v>
          </cell>
          <cell r="D465" t="str">
            <v>Kỹ thuật Rô bốt</v>
          </cell>
          <cell r="E465" t="str">
            <v>0703142</v>
          </cell>
          <cell r="F465" t="str">
            <v>2.0</v>
          </cell>
          <cell r="G465" t="str">
            <v>Đại học</v>
          </cell>
          <cell r="H465" t="str">
            <v>ĐH K10 (2015-2019)</v>
          </cell>
          <cell r="I465" t="str">
            <v>Học kỳ 1 năm học 2018 - 2019</v>
          </cell>
          <cell r="J465">
            <v>0</v>
          </cell>
          <cell r="K465" t="str">
            <v>Không mở</v>
          </cell>
        </row>
        <row r="466">
          <cell r="B466" t="str">
            <v>201810703142002</v>
          </cell>
          <cell r="C466" t="str">
            <v>0703142.2</v>
          </cell>
          <cell r="D466" t="str">
            <v>Kỹ thuật Rô bốt</v>
          </cell>
          <cell r="E466" t="str">
            <v>0703142</v>
          </cell>
          <cell r="F466" t="str">
            <v>2.0</v>
          </cell>
          <cell r="G466" t="str">
            <v>Đại học</v>
          </cell>
          <cell r="H466" t="str">
            <v>ĐH K10 (2015-2019)</v>
          </cell>
          <cell r="I466" t="str">
            <v>Học kỳ 1 năm học 2018 - 2019</v>
          </cell>
          <cell r="J466">
            <v>0</v>
          </cell>
          <cell r="K466" t="str">
            <v>Không mở</v>
          </cell>
        </row>
        <row r="467">
          <cell r="B467" t="str">
            <v>201810703142003</v>
          </cell>
          <cell r="C467" t="str">
            <v>0703142.3</v>
          </cell>
          <cell r="D467" t="str">
            <v>Kỹ thuật Rô bốt</v>
          </cell>
          <cell r="E467" t="str">
            <v>0703142</v>
          </cell>
          <cell r="F467" t="str">
            <v>2.0</v>
          </cell>
          <cell r="G467" t="str">
            <v>Đại học</v>
          </cell>
          <cell r="H467" t="str">
            <v>ĐH K10 (2015-2019)</v>
          </cell>
          <cell r="I467" t="str">
            <v>Học kỳ 1 năm học 2018 - 2019</v>
          </cell>
          <cell r="J467">
            <v>0</v>
          </cell>
          <cell r="K467" t="str">
            <v>Không mở</v>
          </cell>
        </row>
        <row r="468">
          <cell r="B468" t="str">
            <v>201810703142004</v>
          </cell>
          <cell r="C468" t="str">
            <v>0703142.4</v>
          </cell>
          <cell r="D468" t="str">
            <v>Kỹ thuật Rô bốt</v>
          </cell>
          <cell r="E468" t="str">
            <v>0703142</v>
          </cell>
          <cell r="F468" t="str">
            <v>2.0</v>
          </cell>
          <cell r="G468" t="str">
            <v>Đại học</v>
          </cell>
          <cell r="H468" t="str">
            <v>ĐH K10 (2015-2019)</v>
          </cell>
          <cell r="I468" t="str">
            <v>Học kỳ 1 năm học 2018 - 2019</v>
          </cell>
          <cell r="J468">
            <v>0</v>
          </cell>
          <cell r="K468" t="str">
            <v>Không mở</v>
          </cell>
        </row>
        <row r="469">
          <cell r="B469" t="str">
            <v>201810703142005</v>
          </cell>
          <cell r="C469" t="str">
            <v>0703142.5</v>
          </cell>
          <cell r="D469" t="str">
            <v>Kỹ thuật Rô bốt</v>
          </cell>
          <cell r="E469" t="str">
            <v>0703142</v>
          </cell>
          <cell r="F469" t="str">
            <v>2.0</v>
          </cell>
          <cell r="G469" t="str">
            <v>Đại học</v>
          </cell>
          <cell r="H469" t="str">
            <v>ĐH K10 (2015-2019)</v>
          </cell>
          <cell r="I469" t="str">
            <v>Học kỳ 1 năm học 2018 - 2019</v>
          </cell>
          <cell r="J469">
            <v>0</v>
          </cell>
          <cell r="K469" t="str">
            <v>Không mở</v>
          </cell>
        </row>
        <row r="470">
          <cell r="B470" t="str">
            <v>201810703142006</v>
          </cell>
          <cell r="C470" t="str">
            <v>0703142.6</v>
          </cell>
          <cell r="D470" t="str">
            <v>Kỹ thuật Rô bốt</v>
          </cell>
          <cell r="E470" t="str">
            <v>0703142</v>
          </cell>
          <cell r="F470" t="str">
            <v>2.0</v>
          </cell>
          <cell r="G470" t="str">
            <v>Đại học</v>
          </cell>
          <cell r="H470" t="str">
            <v>ĐH K10 (2015-2019)</v>
          </cell>
          <cell r="I470" t="str">
            <v>Học kỳ 1 năm học 2018 - 2019</v>
          </cell>
          <cell r="J470">
            <v>0</v>
          </cell>
          <cell r="K470" t="str">
            <v>Không mở</v>
          </cell>
        </row>
        <row r="471">
          <cell r="B471" t="str">
            <v>201810703142007</v>
          </cell>
          <cell r="C471" t="str">
            <v>0703142.7</v>
          </cell>
          <cell r="D471" t="str">
            <v>Kỹ thuật Rô bốt</v>
          </cell>
          <cell r="E471" t="str">
            <v>0703142</v>
          </cell>
          <cell r="F471" t="str">
            <v>2.0</v>
          </cell>
          <cell r="G471" t="str">
            <v>Đại học</v>
          </cell>
          <cell r="H471" t="str">
            <v>ĐH K10 (2015-2019)</v>
          </cell>
          <cell r="I471" t="str">
            <v>Học kỳ 1 năm học 2018 - 2019</v>
          </cell>
          <cell r="J471">
            <v>0</v>
          </cell>
          <cell r="K471" t="str">
            <v>Không mở</v>
          </cell>
        </row>
        <row r="472">
          <cell r="B472" t="str">
            <v>201810703142008</v>
          </cell>
          <cell r="C472" t="str">
            <v>0703142.8</v>
          </cell>
          <cell r="D472" t="str">
            <v>Kỹ thuật Rô bốt</v>
          </cell>
          <cell r="E472" t="str">
            <v>0703142</v>
          </cell>
          <cell r="F472" t="str">
            <v>2.0</v>
          </cell>
          <cell r="G472" t="str">
            <v>Đại học</v>
          </cell>
          <cell r="H472" t="str">
            <v>ĐH K10 (2015-2019)</v>
          </cell>
          <cell r="I472" t="str">
            <v>Học kỳ 1 năm học 2018 - 2019</v>
          </cell>
          <cell r="J472">
            <v>0</v>
          </cell>
          <cell r="K472" t="str">
            <v>Không mở</v>
          </cell>
        </row>
        <row r="473">
          <cell r="B473" t="str">
            <v>201810703142009</v>
          </cell>
          <cell r="C473" t="str">
            <v>0703142.9</v>
          </cell>
          <cell r="D473" t="str">
            <v>Kỹ thuật Rô bốt</v>
          </cell>
          <cell r="E473" t="str">
            <v>0703142</v>
          </cell>
          <cell r="F473" t="str">
            <v>2.0</v>
          </cell>
          <cell r="G473" t="str">
            <v>Đại học</v>
          </cell>
          <cell r="H473" t="str">
            <v>ĐH K10 (2015-2019)</v>
          </cell>
          <cell r="I473" t="str">
            <v>Học kỳ 1 năm học 2018 - 2019</v>
          </cell>
          <cell r="J473">
            <v>54</v>
          </cell>
          <cell r="K473" t="str">
            <v>Mở</v>
          </cell>
        </row>
        <row r="474">
          <cell r="B474" t="str">
            <v>201810703142010</v>
          </cell>
          <cell r="C474" t="str">
            <v>0703142.10</v>
          </cell>
          <cell r="D474" t="str">
            <v>Kỹ thuật Rô bốt</v>
          </cell>
          <cell r="E474" t="str">
            <v>0703142</v>
          </cell>
          <cell r="F474" t="str">
            <v>2.0</v>
          </cell>
          <cell r="G474" t="str">
            <v>Đại học</v>
          </cell>
          <cell r="H474" t="str">
            <v>ĐH K10 (2015-2019)</v>
          </cell>
          <cell r="I474" t="str">
            <v>Học kỳ 1 năm học 2018 - 2019</v>
          </cell>
          <cell r="J474">
            <v>0</v>
          </cell>
          <cell r="K474" t="str">
            <v>Không mở</v>
          </cell>
        </row>
        <row r="475">
          <cell r="B475" t="str">
            <v>201810703142011</v>
          </cell>
          <cell r="C475" t="str">
            <v>0703142.11</v>
          </cell>
          <cell r="D475" t="str">
            <v>Kỹ thuật Rô bốt</v>
          </cell>
          <cell r="E475" t="str">
            <v>0703142</v>
          </cell>
          <cell r="F475" t="str">
            <v>2.0</v>
          </cell>
          <cell r="G475" t="str">
            <v>Đại học</v>
          </cell>
          <cell r="H475" t="str">
            <v>ĐH K10 (2015-2019)</v>
          </cell>
          <cell r="I475" t="str">
            <v>Học kỳ 1 năm học 2018 - 2019</v>
          </cell>
          <cell r="J475">
            <v>0</v>
          </cell>
          <cell r="K475" t="str">
            <v>Không mở</v>
          </cell>
        </row>
        <row r="476">
          <cell r="B476" t="str">
            <v>201810703142012</v>
          </cell>
          <cell r="C476" t="str">
            <v>0703142.12</v>
          </cell>
          <cell r="D476" t="str">
            <v>Kỹ thuật Rô bốt</v>
          </cell>
          <cell r="E476" t="str">
            <v>0703142</v>
          </cell>
          <cell r="F476" t="str">
            <v>2.0</v>
          </cell>
          <cell r="G476" t="str">
            <v>Đại học</v>
          </cell>
          <cell r="H476" t="str">
            <v>ĐH K10 (2015-2019)</v>
          </cell>
          <cell r="I476" t="str">
            <v>Học kỳ 1 năm học 2018 - 2019</v>
          </cell>
          <cell r="J476">
            <v>0</v>
          </cell>
          <cell r="K476" t="str">
            <v>Không mở</v>
          </cell>
        </row>
        <row r="477">
          <cell r="B477" t="str">
            <v>201810403121001</v>
          </cell>
          <cell r="C477" t="str">
            <v>0403121.1</v>
          </cell>
          <cell r="D477" t="str">
            <v>Kỹ thuật thêu và đính kết trang trí</v>
          </cell>
          <cell r="E477" t="str">
            <v>0403121</v>
          </cell>
          <cell r="F477" t="str">
            <v>2.0</v>
          </cell>
          <cell r="G477" t="str">
            <v>Đại học</v>
          </cell>
          <cell r="H477" t="str">
            <v>ĐH K10 (2015-2019)</v>
          </cell>
          <cell r="I477" t="str">
            <v>Học kỳ 1 năm học 2018 - 2019</v>
          </cell>
          <cell r="J477">
            <v>1</v>
          </cell>
          <cell r="K477" t="str">
            <v>Không mở</v>
          </cell>
        </row>
        <row r="478">
          <cell r="B478" t="str">
            <v>201810403121002</v>
          </cell>
          <cell r="C478" t="str">
            <v>0403121.2</v>
          </cell>
          <cell r="D478" t="str">
            <v>Kỹ thuật thêu và đính kết trang trí</v>
          </cell>
          <cell r="E478" t="str">
            <v>0403121</v>
          </cell>
          <cell r="F478" t="str">
            <v>2.0</v>
          </cell>
          <cell r="G478" t="str">
            <v>Đại học</v>
          </cell>
          <cell r="H478" t="str">
            <v>ĐH K10 (2015-2019)</v>
          </cell>
          <cell r="I478" t="str">
            <v>Học kỳ 1 năm học 2018 - 2019</v>
          </cell>
          <cell r="J478">
            <v>20</v>
          </cell>
          <cell r="K478" t="str">
            <v>Mở</v>
          </cell>
        </row>
        <row r="479">
          <cell r="B479" t="str">
            <v>201810403121003</v>
          </cell>
          <cell r="C479" t="str">
            <v>0403121.3</v>
          </cell>
          <cell r="D479" t="str">
            <v>Kỹ thuật thêu và đính kết trang trí</v>
          </cell>
          <cell r="E479" t="str">
            <v>0403121</v>
          </cell>
          <cell r="F479" t="str">
            <v>2.0</v>
          </cell>
          <cell r="G479" t="str">
            <v>Đại học</v>
          </cell>
          <cell r="H479" t="str">
            <v>ĐH K10 (2015-2019)</v>
          </cell>
          <cell r="I479" t="str">
            <v>Học kỳ 1 năm học 2018 - 2019</v>
          </cell>
          <cell r="J479">
            <v>20</v>
          </cell>
          <cell r="K479" t="str">
            <v>Mở</v>
          </cell>
        </row>
        <row r="480">
          <cell r="B480" t="str">
            <v>201810403121004</v>
          </cell>
          <cell r="C480" t="str">
            <v>0403121.4</v>
          </cell>
          <cell r="D480" t="str">
            <v>Kỹ thuật thêu và đính kết trang trí</v>
          </cell>
          <cell r="E480" t="str">
            <v>0403121</v>
          </cell>
          <cell r="F480" t="str">
            <v>2.0</v>
          </cell>
          <cell r="G480" t="str">
            <v>Đại học</v>
          </cell>
          <cell r="H480" t="str">
            <v>ĐH K10 (2015-2019)</v>
          </cell>
          <cell r="I480" t="str">
            <v>Học kỳ 1 năm học 2018 - 2019</v>
          </cell>
          <cell r="J480">
            <v>0</v>
          </cell>
          <cell r="K480" t="str">
            <v>Không mở</v>
          </cell>
        </row>
        <row r="481">
          <cell r="B481" t="str">
            <v>201810803115001</v>
          </cell>
          <cell r="C481" t="str">
            <v>0803115.1</v>
          </cell>
          <cell r="D481" t="str">
            <v>Kỹ thuật truyền số liệu</v>
          </cell>
          <cell r="E481" t="str">
            <v>0803115</v>
          </cell>
          <cell r="F481" t="str">
            <v>3.0</v>
          </cell>
          <cell r="G481" t="str">
            <v>Đại học</v>
          </cell>
          <cell r="H481" t="str">
            <v>ĐH K10 (2015-2019)</v>
          </cell>
          <cell r="I481" t="str">
            <v>Học kỳ 1 năm học 2018 - 2019</v>
          </cell>
          <cell r="J481">
            <v>0</v>
          </cell>
          <cell r="K481" t="str">
            <v>Không mở</v>
          </cell>
        </row>
        <row r="482">
          <cell r="B482" t="str">
            <v>201810803115002</v>
          </cell>
          <cell r="C482" t="str">
            <v>0803115.2</v>
          </cell>
          <cell r="D482" t="str">
            <v>Kỹ thuật truyền số liệu</v>
          </cell>
          <cell r="E482" t="str">
            <v>0803115</v>
          </cell>
          <cell r="F482" t="str">
            <v>3.0</v>
          </cell>
          <cell r="G482" t="str">
            <v>Đại học</v>
          </cell>
          <cell r="H482" t="str">
            <v>ĐH K10 (2015-2019)</v>
          </cell>
          <cell r="I482" t="str">
            <v>Học kỳ 1 năm học 2018 - 2019</v>
          </cell>
          <cell r="J482">
            <v>0</v>
          </cell>
          <cell r="K482" t="str">
            <v>Không mở</v>
          </cell>
        </row>
        <row r="483">
          <cell r="B483" t="str">
            <v>201810803115003</v>
          </cell>
          <cell r="C483" t="str">
            <v>0803115.3</v>
          </cell>
          <cell r="D483" t="str">
            <v>Kỹ thuật truyền số liệu</v>
          </cell>
          <cell r="E483" t="str">
            <v>0803115</v>
          </cell>
          <cell r="F483" t="str">
            <v>3.0</v>
          </cell>
          <cell r="G483" t="str">
            <v>Đại học</v>
          </cell>
          <cell r="H483" t="str">
            <v>ĐH K10 (2015-2019)</v>
          </cell>
          <cell r="I483" t="str">
            <v>Học kỳ 1 năm học 2018 - 2019</v>
          </cell>
          <cell r="J483">
            <v>0</v>
          </cell>
          <cell r="K483" t="str">
            <v>Không mở</v>
          </cell>
        </row>
        <row r="484">
          <cell r="B484" t="str">
            <v>201810803115004</v>
          </cell>
          <cell r="C484" t="str">
            <v>0803115.4</v>
          </cell>
          <cell r="D484" t="str">
            <v>Kỹ thuật truyền số liệu</v>
          </cell>
          <cell r="E484" t="str">
            <v>0803115</v>
          </cell>
          <cell r="F484" t="str">
            <v>3.0</v>
          </cell>
          <cell r="G484" t="str">
            <v>Đại học</v>
          </cell>
          <cell r="H484" t="str">
            <v>ĐH K10 (2015-2019)</v>
          </cell>
          <cell r="I484" t="str">
            <v>Học kỳ 1 năm học 2018 - 2019</v>
          </cell>
          <cell r="J484">
            <v>0</v>
          </cell>
          <cell r="K484" t="str">
            <v>Không mở</v>
          </cell>
        </row>
        <row r="485">
          <cell r="B485" t="str">
            <v>201810803115005</v>
          </cell>
          <cell r="C485" t="str">
            <v>0803115.5</v>
          </cell>
          <cell r="D485" t="str">
            <v>Kỹ thuật truyền số liệu</v>
          </cell>
          <cell r="E485" t="str">
            <v>0803115</v>
          </cell>
          <cell r="F485" t="str">
            <v>3.0</v>
          </cell>
          <cell r="G485" t="str">
            <v>Đại học</v>
          </cell>
          <cell r="H485" t="str">
            <v>ĐH K10 (2015-2019)</v>
          </cell>
          <cell r="I485" t="str">
            <v>Học kỳ 1 năm học 2018 - 2019</v>
          </cell>
          <cell r="J485">
            <v>0</v>
          </cell>
          <cell r="K485" t="str">
            <v>Không mở</v>
          </cell>
        </row>
        <row r="486">
          <cell r="B486" t="str">
            <v>201810803115006</v>
          </cell>
          <cell r="C486" t="str">
            <v>0803115.6</v>
          </cell>
          <cell r="D486" t="str">
            <v>Kỹ thuật truyền số liệu</v>
          </cell>
          <cell r="E486" t="str">
            <v>0803115</v>
          </cell>
          <cell r="F486" t="str">
            <v>3.0</v>
          </cell>
          <cell r="G486" t="str">
            <v>Đại học</v>
          </cell>
          <cell r="H486" t="str">
            <v>ĐH K10 (2015-2019)</v>
          </cell>
          <cell r="I486" t="str">
            <v>Học kỳ 1 năm học 2018 - 2019</v>
          </cell>
          <cell r="J486">
            <v>0</v>
          </cell>
          <cell r="K486" t="str">
            <v>Không mở</v>
          </cell>
        </row>
        <row r="487">
          <cell r="B487" t="str">
            <v>201810803115007</v>
          </cell>
          <cell r="C487" t="str">
            <v>0803115.7</v>
          </cell>
          <cell r="D487" t="str">
            <v>Kỹ thuật truyền số liệu</v>
          </cell>
          <cell r="E487" t="str">
            <v>0803115</v>
          </cell>
          <cell r="F487" t="str">
            <v>3.0</v>
          </cell>
          <cell r="G487" t="str">
            <v>Đại học</v>
          </cell>
          <cell r="H487" t="str">
            <v>ĐH K10 (2015-2019)</v>
          </cell>
          <cell r="I487" t="str">
            <v>Học kỳ 1 năm học 2018 - 2019</v>
          </cell>
          <cell r="J487">
            <v>0</v>
          </cell>
          <cell r="K487" t="str">
            <v>Không mở</v>
          </cell>
        </row>
        <row r="488">
          <cell r="B488" t="str">
            <v>201810803116003</v>
          </cell>
          <cell r="C488" t="str">
            <v>0803116.1</v>
          </cell>
          <cell r="D488" t="str">
            <v>Kỹ thuật vi điều khiển</v>
          </cell>
          <cell r="E488" t="str">
            <v>0803116</v>
          </cell>
          <cell r="F488" t="str">
            <v>3.0</v>
          </cell>
          <cell r="G488" t="str">
            <v>Đại học</v>
          </cell>
          <cell r="H488" t="str">
            <v>ĐH K10 (2015-2019)</v>
          </cell>
          <cell r="I488" t="str">
            <v>Học kỳ 1 năm học 2018 - 2019</v>
          </cell>
          <cell r="J488">
            <v>70</v>
          </cell>
          <cell r="K488" t="str">
            <v>Mở</v>
          </cell>
        </row>
        <row r="489">
          <cell r="B489" t="str">
            <v>201810803116004</v>
          </cell>
          <cell r="C489" t="str">
            <v>0803116.2</v>
          </cell>
          <cell r="D489" t="str">
            <v>Kỹ thuật vi điều khiển</v>
          </cell>
          <cell r="E489" t="str">
            <v>0803116</v>
          </cell>
          <cell r="F489" t="str">
            <v>3.0</v>
          </cell>
          <cell r="G489" t="str">
            <v>Đại học</v>
          </cell>
          <cell r="H489" t="str">
            <v>ĐH K10 (2015-2019)</v>
          </cell>
          <cell r="I489" t="str">
            <v>Học kỳ 1 năm học 2018 - 2019</v>
          </cell>
          <cell r="J489">
            <v>74</v>
          </cell>
          <cell r="K489" t="str">
            <v>Mở</v>
          </cell>
        </row>
        <row r="490">
          <cell r="B490" t="str">
            <v>201810803116005</v>
          </cell>
          <cell r="C490" t="str">
            <v>0803116.3</v>
          </cell>
          <cell r="D490" t="str">
            <v>Kỹ thuật vi điều khiển</v>
          </cell>
          <cell r="E490" t="str">
            <v>0803116</v>
          </cell>
          <cell r="F490" t="str">
            <v>3.0</v>
          </cell>
          <cell r="G490" t="str">
            <v>Đại học</v>
          </cell>
          <cell r="H490" t="str">
            <v>ĐH K10 (2015-2019)</v>
          </cell>
          <cell r="I490" t="str">
            <v>Học kỳ 1 năm học 2018 - 2019</v>
          </cell>
          <cell r="J490">
            <v>70</v>
          </cell>
          <cell r="K490" t="str">
            <v>Mở</v>
          </cell>
        </row>
        <row r="491">
          <cell r="B491" t="str">
            <v>201810803116006</v>
          </cell>
          <cell r="C491" t="str">
            <v>0803116.4</v>
          </cell>
          <cell r="D491" t="str">
            <v>Kỹ thuật vi điều khiển</v>
          </cell>
          <cell r="E491" t="str">
            <v>0803116</v>
          </cell>
          <cell r="F491" t="str">
            <v>3.0</v>
          </cell>
          <cell r="G491" t="str">
            <v>Đại học</v>
          </cell>
          <cell r="H491" t="str">
            <v>ĐH K10 (2015-2019)</v>
          </cell>
          <cell r="I491" t="str">
            <v>Học kỳ 1 năm học 2018 - 2019</v>
          </cell>
          <cell r="J491">
            <v>69</v>
          </cell>
          <cell r="K491" t="str">
            <v>Mở</v>
          </cell>
        </row>
        <row r="492">
          <cell r="B492" t="str">
            <v>201810803116007</v>
          </cell>
          <cell r="C492" t="str">
            <v>0803116.5</v>
          </cell>
          <cell r="D492" t="str">
            <v>Kỹ thuật vi điều khiển</v>
          </cell>
          <cell r="E492" t="str">
            <v>0803116</v>
          </cell>
          <cell r="F492" t="str">
            <v>3.0</v>
          </cell>
          <cell r="G492" t="str">
            <v>Đại học</v>
          </cell>
          <cell r="H492" t="str">
            <v>ĐH K10 (2015-2019)</v>
          </cell>
          <cell r="I492" t="str">
            <v>Học kỳ 1 năm học 2018 - 2019</v>
          </cell>
          <cell r="J492">
            <v>77</v>
          </cell>
          <cell r="K492" t="str">
            <v>Mở</v>
          </cell>
        </row>
        <row r="493">
          <cell r="B493" t="str">
            <v>201810803116008</v>
          </cell>
          <cell r="C493" t="str">
            <v>0803116.6</v>
          </cell>
          <cell r="D493" t="str">
            <v>Kỹ thuật vi điều khiển</v>
          </cell>
          <cell r="E493" t="str">
            <v>0803116</v>
          </cell>
          <cell r="F493" t="str">
            <v>3.0</v>
          </cell>
          <cell r="G493" t="str">
            <v>Đại học</v>
          </cell>
          <cell r="H493" t="str">
            <v>ĐH K10 (2015-2019)</v>
          </cell>
          <cell r="I493" t="str">
            <v>Học kỳ 1 năm học 2018 - 2019</v>
          </cell>
          <cell r="J493">
            <v>70</v>
          </cell>
          <cell r="K493" t="str">
            <v>Mở</v>
          </cell>
        </row>
        <row r="494">
          <cell r="B494" t="str">
            <v>201810803116009</v>
          </cell>
          <cell r="C494" t="str">
            <v>0803116.7</v>
          </cell>
          <cell r="D494" t="str">
            <v>Kỹ thuật vi điều khiển</v>
          </cell>
          <cell r="E494" t="str">
            <v>0803116</v>
          </cell>
          <cell r="F494" t="str">
            <v>3.0</v>
          </cell>
          <cell r="G494" t="str">
            <v>Đại học</v>
          </cell>
          <cell r="H494" t="str">
            <v>ĐH K10 (2015-2019)</v>
          </cell>
          <cell r="I494" t="str">
            <v>Học kỳ 1 năm học 2018 - 2019</v>
          </cell>
          <cell r="J494">
            <v>70</v>
          </cell>
          <cell r="K494" t="str">
            <v>Mở</v>
          </cell>
        </row>
        <row r="495">
          <cell r="B495" t="str">
            <v>201810303162001</v>
          </cell>
          <cell r="C495" t="str">
            <v>0303162.1</v>
          </cell>
          <cell r="D495" t="str">
            <v>Kỹ thuật xử lý nước cấp</v>
          </cell>
          <cell r="E495" t="str">
            <v>0303162</v>
          </cell>
          <cell r="F495" t="str">
            <v>3.0</v>
          </cell>
          <cell r="G495" t="str">
            <v>Đại học</v>
          </cell>
          <cell r="H495" t="str">
            <v>ĐH K10 (2015-2019)</v>
          </cell>
          <cell r="I495" t="str">
            <v>Học kỳ 1 năm học 2018 - 2019</v>
          </cell>
          <cell r="J495">
            <v>62</v>
          </cell>
          <cell r="K495" t="str">
            <v>Mở</v>
          </cell>
        </row>
        <row r="496">
          <cell r="B496" t="str">
            <v>201810303162002</v>
          </cell>
          <cell r="C496" t="str">
            <v>0303162.2</v>
          </cell>
          <cell r="D496" t="str">
            <v>Kỹ thuật xử lý nước cấp</v>
          </cell>
          <cell r="E496" t="str">
            <v>0303162</v>
          </cell>
          <cell r="F496" t="str">
            <v>3.0</v>
          </cell>
          <cell r="G496" t="str">
            <v>Đại học</v>
          </cell>
          <cell r="H496" t="str">
            <v>ĐH K10 (2015-2019)</v>
          </cell>
          <cell r="I496" t="str">
            <v>Học kỳ 1 năm học 2018 - 2019</v>
          </cell>
          <cell r="J496">
            <v>38</v>
          </cell>
          <cell r="K496" t="str">
            <v>Mở</v>
          </cell>
        </row>
        <row r="497">
          <cell r="B497" t="str">
            <v>201810303163001</v>
          </cell>
          <cell r="C497" t="str">
            <v>0303163.1</v>
          </cell>
          <cell r="D497" t="str">
            <v>Kỹ thuật xử lý nước thải</v>
          </cell>
          <cell r="E497" t="str">
            <v>0303163</v>
          </cell>
          <cell r="F497" t="str">
            <v>2.0</v>
          </cell>
          <cell r="G497" t="str">
            <v>Đại học</v>
          </cell>
          <cell r="H497" t="str">
            <v>ĐH K10 (2015-2019)</v>
          </cell>
          <cell r="I497" t="str">
            <v>Học kỳ 1 năm học 2018 - 2019</v>
          </cell>
          <cell r="J497">
            <v>65</v>
          </cell>
          <cell r="K497" t="str">
            <v>Mở</v>
          </cell>
        </row>
        <row r="498">
          <cell r="B498" t="str">
            <v>201810303163002</v>
          </cell>
          <cell r="C498" t="str">
            <v>0303163.2</v>
          </cell>
          <cell r="D498" t="str">
            <v>Kỹ thuật xử lý nước thải</v>
          </cell>
          <cell r="E498" t="str">
            <v>0303163</v>
          </cell>
          <cell r="F498" t="str">
            <v>2.0</v>
          </cell>
          <cell r="G498" t="str">
            <v>Đại học</v>
          </cell>
          <cell r="H498" t="str">
            <v>ĐH K10 (2015-2019)</v>
          </cell>
          <cell r="I498" t="str">
            <v>Học kỳ 1 năm học 2018 - 2019</v>
          </cell>
          <cell r="J498">
            <v>32</v>
          </cell>
          <cell r="K498" t="str">
            <v>Mở</v>
          </cell>
        </row>
        <row r="499">
          <cell r="B499" t="str">
            <v>201810803118001</v>
          </cell>
          <cell r="C499" t="str">
            <v>0803118.1</v>
          </cell>
          <cell r="D499" t="str">
            <v>Lập trình điều khiển PLC</v>
          </cell>
          <cell r="E499" t="str">
            <v>0803118</v>
          </cell>
          <cell r="F499" t="str">
            <v>3.0</v>
          </cell>
          <cell r="G499" t="str">
            <v>Đại học</v>
          </cell>
          <cell r="H499" t="str">
            <v>ĐH K10 (2015-2019)</v>
          </cell>
          <cell r="I499" t="str">
            <v>Học kỳ 1 năm học 2018 - 2019</v>
          </cell>
          <cell r="J499">
            <v>80</v>
          </cell>
          <cell r="K499" t="str">
            <v>Mở</v>
          </cell>
        </row>
        <row r="500">
          <cell r="B500" t="str">
            <v>201810803118002</v>
          </cell>
          <cell r="C500" t="str">
            <v>0803118.2</v>
          </cell>
          <cell r="D500" t="str">
            <v>Lập trình điều khiển PLC</v>
          </cell>
          <cell r="E500" t="str">
            <v>0803118</v>
          </cell>
          <cell r="F500" t="str">
            <v>3.0</v>
          </cell>
          <cell r="G500" t="str">
            <v>Đại học</v>
          </cell>
          <cell r="H500" t="str">
            <v>ĐH K10 (2015-2019)</v>
          </cell>
          <cell r="I500" t="str">
            <v>Học kỳ 1 năm học 2018 - 2019</v>
          </cell>
          <cell r="J500">
            <v>73</v>
          </cell>
          <cell r="K500" t="str">
            <v>Mở</v>
          </cell>
        </row>
        <row r="501">
          <cell r="B501" t="str">
            <v>201810803118003</v>
          </cell>
          <cell r="C501" t="str">
            <v>0803118.3</v>
          </cell>
          <cell r="D501" t="str">
            <v>Lập trình điều khiển PLC</v>
          </cell>
          <cell r="E501" t="str">
            <v>0803118</v>
          </cell>
          <cell r="F501" t="str">
            <v>3.0</v>
          </cell>
          <cell r="G501" t="str">
            <v>Đại học</v>
          </cell>
          <cell r="H501" t="str">
            <v>ĐH K10 (2015-2019)</v>
          </cell>
          <cell r="I501" t="str">
            <v>Học kỳ 1 năm học 2018 - 2019</v>
          </cell>
          <cell r="J501">
            <v>68</v>
          </cell>
          <cell r="K501" t="str">
            <v>Mở</v>
          </cell>
        </row>
        <row r="502">
          <cell r="B502" t="str">
            <v>201810803118004</v>
          </cell>
          <cell r="C502" t="str">
            <v>0803118.4</v>
          </cell>
          <cell r="D502" t="str">
            <v>Lập trình điều khiển PLC</v>
          </cell>
          <cell r="E502" t="str">
            <v>0803118</v>
          </cell>
          <cell r="F502" t="str">
            <v>3.0</v>
          </cell>
          <cell r="G502" t="str">
            <v>Đại học</v>
          </cell>
          <cell r="H502" t="str">
            <v>ĐH K10 (2015-2019)</v>
          </cell>
          <cell r="I502" t="str">
            <v>Học kỳ 1 năm học 2018 - 2019</v>
          </cell>
          <cell r="J502">
            <v>78</v>
          </cell>
          <cell r="K502" t="str">
            <v>Mở</v>
          </cell>
        </row>
        <row r="503">
          <cell r="B503" t="str">
            <v>201810803118005</v>
          </cell>
          <cell r="C503" t="str">
            <v>0803118.5</v>
          </cell>
          <cell r="D503" t="str">
            <v>Lập trình điều khiển PLC</v>
          </cell>
          <cell r="E503" t="str">
            <v>0803118</v>
          </cell>
          <cell r="F503" t="str">
            <v>3.0</v>
          </cell>
          <cell r="G503" t="str">
            <v>Đại học</v>
          </cell>
          <cell r="H503" t="str">
            <v>ĐH K10 (2015-2019)</v>
          </cell>
          <cell r="I503" t="str">
            <v>Học kỳ 1 năm học 2018 - 2019</v>
          </cell>
          <cell r="J503">
            <v>75</v>
          </cell>
          <cell r="K503" t="str">
            <v>Mở</v>
          </cell>
        </row>
        <row r="504">
          <cell r="B504" t="str">
            <v>201810803118006</v>
          </cell>
          <cell r="C504" t="str">
            <v>0803118.6</v>
          </cell>
          <cell r="D504" t="str">
            <v>Lập trình điều khiển PLC</v>
          </cell>
          <cell r="E504" t="str">
            <v>0803118</v>
          </cell>
          <cell r="F504" t="str">
            <v>3.0</v>
          </cell>
          <cell r="G504" t="str">
            <v>Đại học</v>
          </cell>
          <cell r="H504" t="str">
            <v>ĐH K10 (2015-2019)</v>
          </cell>
          <cell r="I504" t="str">
            <v>Học kỳ 1 năm học 2018 - 2019</v>
          </cell>
          <cell r="J504">
            <v>70</v>
          </cell>
          <cell r="K504" t="str">
            <v>Mở</v>
          </cell>
        </row>
        <row r="505">
          <cell r="B505" t="str">
            <v>201810803118007</v>
          </cell>
          <cell r="C505" t="str">
            <v>0803118.7</v>
          </cell>
          <cell r="D505" t="str">
            <v>Lập trình điều khiển PLC</v>
          </cell>
          <cell r="E505" t="str">
            <v>0803118</v>
          </cell>
          <cell r="F505" t="str">
            <v>3.0</v>
          </cell>
          <cell r="G505" t="str">
            <v>Đại học</v>
          </cell>
          <cell r="H505" t="str">
            <v>ĐH K10 (2015-2019)</v>
          </cell>
          <cell r="I505" t="str">
            <v>Học kỳ 1 năm học 2018 - 2019</v>
          </cell>
          <cell r="J505">
            <v>70</v>
          </cell>
          <cell r="K505" t="str">
            <v>Mở</v>
          </cell>
        </row>
        <row r="506">
          <cell r="B506" t="str">
            <v>201810503132001</v>
          </cell>
          <cell r="C506" t="str">
            <v>0503132.1</v>
          </cell>
          <cell r="D506" t="str">
            <v>Lập trình nhúng</v>
          </cell>
          <cell r="E506" t="str">
            <v>0503132</v>
          </cell>
          <cell r="F506" t="str">
            <v>3.0</v>
          </cell>
          <cell r="G506" t="str">
            <v>Đại học</v>
          </cell>
          <cell r="H506" t="str">
            <v>ĐH K10 (2015-2019)</v>
          </cell>
          <cell r="I506" t="str">
            <v>Học kỳ 1 năm học 2018 - 2019</v>
          </cell>
          <cell r="J506">
            <v>0</v>
          </cell>
          <cell r="K506" t="str">
            <v>Không mở</v>
          </cell>
        </row>
        <row r="507">
          <cell r="B507" t="str">
            <v>201810503132002</v>
          </cell>
          <cell r="C507" t="str">
            <v>0503132.2</v>
          </cell>
          <cell r="D507" t="str">
            <v>Lập trình nhúng</v>
          </cell>
          <cell r="E507" t="str">
            <v>0503132</v>
          </cell>
          <cell r="F507" t="str">
            <v>3.0</v>
          </cell>
          <cell r="G507" t="str">
            <v>Đại học</v>
          </cell>
          <cell r="H507" t="str">
            <v>ĐH K10 (2015-2019)</v>
          </cell>
          <cell r="I507" t="str">
            <v>Học kỳ 1 năm học 2018 - 2019</v>
          </cell>
          <cell r="J507">
            <v>0</v>
          </cell>
          <cell r="K507" t="str">
            <v>Không mở</v>
          </cell>
        </row>
        <row r="508">
          <cell r="B508" t="str">
            <v>201810503132003</v>
          </cell>
          <cell r="C508" t="str">
            <v>0503132.3</v>
          </cell>
          <cell r="D508" t="str">
            <v>Lập trình nhúng</v>
          </cell>
          <cell r="E508" t="str">
            <v>0503132</v>
          </cell>
          <cell r="F508" t="str">
            <v>3.0</v>
          </cell>
          <cell r="G508" t="str">
            <v>Đại học</v>
          </cell>
          <cell r="H508" t="str">
            <v>ĐH K10 (2015-2019)</v>
          </cell>
          <cell r="I508" t="str">
            <v>Học kỳ 1 năm học 2018 - 2019</v>
          </cell>
          <cell r="J508">
            <v>1</v>
          </cell>
          <cell r="K508" t="str">
            <v>Không mở</v>
          </cell>
        </row>
        <row r="509">
          <cell r="B509" t="str">
            <v>201810503132004</v>
          </cell>
          <cell r="C509" t="str">
            <v>0503132.4</v>
          </cell>
          <cell r="D509" t="str">
            <v>Lập trình nhúng</v>
          </cell>
          <cell r="E509" t="str">
            <v>0503132</v>
          </cell>
          <cell r="F509" t="str">
            <v>3.0</v>
          </cell>
          <cell r="G509" t="str">
            <v>Đại học</v>
          </cell>
          <cell r="H509" t="str">
            <v>ĐH K10 (2015-2019)</v>
          </cell>
          <cell r="I509" t="str">
            <v>Học kỳ 1 năm học 2018 - 2019</v>
          </cell>
          <cell r="J509">
            <v>0</v>
          </cell>
          <cell r="K509" t="str">
            <v>Không mở</v>
          </cell>
        </row>
        <row r="510">
          <cell r="B510" t="str">
            <v>201810503132005</v>
          </cell>
          <cell r="C510" t="str">
            <v>0503132.5</v>
          </cell>
          <cell r="D510" t="str">
            <v>Lập trình nhúng</v>
          </cell>
          <cell r="E510" t="str">
            <v>0503132</v>
          </cell>
          <cell r="F510" t="str">
            <v>3.0</v>
          </cell>
          <cell r="G510" t="str">
            <v>Đại học</v>
          </cell>
          <cell r="H510" t="str">
            <v>ĐH K10 (2015-2019)</v>
          </cell>
          <cell r="I510" t="str">
            <v>Học kỳ 1 năm học 2018 - 2019</v>
          </cell>
          <cell r="J510">
            <v>0</v>
          </cell>
          <cell r="K510" t="str">
            <v>Không mở</v>
          </cell>
        </row>
        <row r="511">
          <cell r="B511" t="str">
            <v>201810503132006</v>
          </cell>
          <cell r="C511" t="str">
            <v>0503132.6</v>
          </cell>
          <cell r="D511" t="str">
            <v>Lập trình nhúng</v>
          </cell>
          <cell r="E511" t="str">
            <v>0503132</v>
          </cell>
          <cell r="F511" t="str">
            <v>3.0</v>
          </cell>
          <cell r="G511" t="str">
            <v>Đại học</v>
          </cell>
          <cell r="H511" t="str">
            <v>ĐH K10 (2015-2019)</v>
          </cell>
          <cell r="I511" t="str">
            <v>Học kỳ 1 năm học 2018 - 2019</v>
          </cell>
          <cell r="J511">
            <v>0</v>
          </cell>
          <cell r="K511" t="str">
            <v>Không mở</v>
          </cell>
        </row>
        <row r="512">
          <cell r="B512" t="str">
            <v>201810503132007</v>
          </cell>
          <cell r="C512" t="str">
            <v>0503132.7</v>
          </cell>
          <cell r="D512" t="str">
            <v>Lập trình nhúng</v>
          </cell>
          <cell r="E512" t="str">
            <v>0503132</v>
          </cell>
          <cell r="F512" t="str">
            <v>3.0</v>
          </cell>
          <cell r="G512" t="str">
            <v>Đại học</v>
          </cell>
          <cell r="H512" t="str">
            <v>ĐH K10 (2015-2019)</v>
          </cell>
          <cell r="I512" t="str">
            <v>Học kỳ 1 năm học 2018 - 2019</v>
          </cell>
          <cell r="J512">
            <v>0</v>
          </cell>
          <cell r="K512" t="str">
            <v>Không mở</v>
          </cell>
        </row>
        <row r="513">
          <cell r="B513" t="str">
            <v>201810503132008</v>
          </cell>
          <cell r="C513" t="str">
            <v>0503132.8</v>
          </cell>
          <cell r="D513" t="str">
            <v>Lập trình nhúng</v>
          </cell>
          <cell r="E513" t="str">
            <v>0503132</v>
          </cell>
          <cell r="F513" t="str">
            <v>3.0</v>
          </cell>
          <cell r="G513" t="str">
            <v>Đại học</v>
          </cell>
          <cell r="H513" t="str">
            <v>ĐH K10 (2015-2019)</v>
          </cell>
          <cell r="I513" t="str">
            <v>Học kỳ 1 năm học 2018 - 2019</v>
          </cell>
          <cell r="J513">
            <v>1</v>
          </cell>
          <cell r="K513" t="str">
            <v>Không mở</v>
          </cell>
        </row>
        <row r="514">
          <cell r="B514" t="str">
            <v>201810503132009</v>
          </cell>
          <cell r="C514" t="str">
            <v>0503132.9</v>
          </cell>
          <cell r="D514" t="str">
            <v>Lập trình nhúng</v>
          </cell>
          <cell r="E514" t="str">
            <v>0503132</v>
          </cell>
          <cell r="F514" t="str">
            <v>3.0</v>
          </cell>
          <cell r="G514" t="str">
            <v>Đại học</v>
          </cell>
          <cell r="H514" t="str">
            <v>ĐH K10 (2015-2019)</v>
          </cell>
          <cell r="I514" t="str">
            <v>Học kỳ 1 năm học 2018 - 2019</v>
          </cell>
          <cell r="J514">
            <v>0</v>
          </cell>
          <cell r="K514" t="str">
            <v>Không mở</v>
          </cell>
        </row>
        <row r="515">
          <cell r="B515" t="str">
            <v>201810503132010</v>
          </cell>
          <cell r="C515" t="str">
            <v>0503132.10</v>
          </cell>
          <cell r="D515" t="str">
            <v>Lập trình nhúng</v>
          </cell>
          <cell r="E515" t="str">
            <v>0503132</v>
          </cell>
          <cell r="F515" t="str">
            <v>3.0</v>
          </cell>
          <cell r="G515" t="str">
            <v>Đại học</v>
          </cell>
          <cell r="H515" t="str">
            <v>ĐH K10 (2015-2019)</v>
          </cell>
          <cell r="I515" t="str">
            <v>Học kỳ 1 năm học 2018 - 2019</v>
          </cell>
          <cell r="J515">
            <v>0</v>
          </cell>
          <cell r="K515" t="str">
            <v>Không mở</v>
          </cell>
        </row>
        <row r="516">
          <cell r="B516" t="str">
            <v>201810503132011</v>
          </cell>
          <cell r="C516" t="str">
            <v>0503132.11</v>
          </cell>
          <cell r="D516" t="str">
            <v>Lập trình nhúng</v>
          </cell>
          <cell r="E516" t="str">
            <v>0503132</v>
          </cell>
          <cell r="F516" t="str">
            <v>3.0</v>
          </cell>
          <cell r="G516" t="str">
            <v>Đại học</v>
          </cell>
          <cell r="H516" t="str">
            <v>ĐH K10 (2015-2019)</v>
          </cell>
          <cell r="I516" t="str">
            <v>Học kỳ 1 năm học 2018 - 2019</v>
          </cell>
          <cell r="J516">
            <v>2</v>
          </cell>
          <cell r="K516" t="str">
            <v>Không mở</v>
          </cell>
        </row>
        <row r="517">
          <cell r="B517" t="str">
            <v>201810503133001</v>
          </cell>
          <cell r="C517" t="str">
            <v>0503133.1</v>
          </cell>
          <cell r="D517" t="str">
            <v>Lập trình tiên tiến</v>
          </cell>
          <cell r="E517" t="str">
            <v>0503133</v>
          </cell>
          <cell r="F517" t="str">
            <v>3.0</v>
          </cell>
          <cell r="G517" t="str">
            <v>Đại học</v>
          </cell>
          <cell r="H517" t="str">
            <v>ĐH K10 (2015-2019)</v>
          </cell>
          <cell r="I517" t="str">
            <v>Học kỳ 1 năm học 2018 - 2019</v>
          </cell>
          <cell r="J517">
            <v>0</v>
          </cell>
          <cell r="K517" t="str">
            <v>Không mở</v>
          </cell>
        </row>
        <row r="518">
          <cell r="B518" t="str">
            <v>201810503133002</v>
          </cell>
          <cell r="C518" t="str">
            <v>0503133.2</v>
          </cell>
          <cell r="D518" t="str">
            <v>Lập trình tiên tiến</v>
          </cell>
          <cell r="E518" t="str">
            <v>0503133</v>
          </cell>
          <cell r="F518" t="str">
            <v>3.0</v>
          </cell>
          <cell r="G518" t="str">
            <v>Đại học</v>
          </cell>
          <cell r="H518" t="str">
            <v>ĐH K10 (2015-2019)</v>
          </cell>
          <cell r="I518" t="str">
            <v>Học kỳ 1 năm học 2018 - 2019</v>
          </cell>
          <cell r="J518">
            <v>0</v>
          </cell>
          <cell r="K518" t="str">
            <v>Không mở</v>
          </cell>
        </row>
        <row r="519">
          <cell r="B519" t="str">
            <v>201810503133003</v>
          </cell>
          <cell r="C519" t="str">
            <v>0503133.3</v>
          </cell>
          <cell r="D519" t="str">
            <v>Lập trình tiên tiến</v>
          </cell>
          <cell r="E519" t="str">
            <v>0503133</v>
          </cell>
          <cell r="F519" t="str">
            <v>3.0</v>
          </cell>
          <cell r="G519" t="str">
            <v>Đại học</v>
          </cell>
          <cell r="H519" t="str">
            <v>ĐH K10 (2015-2019)</v>
          </cell>
          <cell r="I519" t="str">
            <v>Học kỳ 1 năm học 2018 - 2019</v>
          </cell>
          <cell r="J519">
            <v>0</v>
          </cell>
          <cell r="K519" t="str">
            <v>Không mở</v>
          </cell>
        </row>
        <row r="520">
          <cell r="B520" t="str">
            <v>201810503133004</v>
          </cell>
          <cell r="C520" t="str">
            <v>0503133.4</v>
          </cell>
          <cell r="D520" t="str">
            <v>Lập trình tiên tiến</v>
          </cell>
          <cell r="E520" t="str">
            <v>0503133</v>
          </cell>
          <cell r="F520" t="str">
            <v>3.0</v>
          </cell>
          <cell r="G520" t="str">
            <v>Đại học</v>
          </cell>
          <cell r="H520" t="str">
            <v>ĐH K10 (2015-2019)</v>
          </cell>
          <cell r="I520" t="str">
            <v>Học kỳ 1 năm học 2018 - 2019</v>
          </cell>
          <cell r="J520">
            <v>0</v>
          </cell>
          <cell r="K520" t="str">
            <v>Không mở</v>
          </cell>
        </row>
        <row r="521">
          <cell r="B521" t="str">
            <v>201810503133005</v>
          </cell>
          <cell r="C521" t="str">
            <v>0503133.5</v>
          </cell>
          <cell r="D521" t="str">
            <v>Lập trình tiên tiến</v>
          </cell>
          <cell r="E521" t="str">
            <v>0503133</v>
          </cell>
          <cell r="F521" t="str">
            <v>3.0</v>
          </cell>
          <cell r="G521" t="str">
            <v>Đại học</v>
          </cell>
          <cell r="H521" t="str">
            <v>ĐH K10 (2015-2019)</v>
          </cell>
          <cell r="I521" t="str">
            <v>Học kỳ 1 năm học 2018 - 2019</v>
          </cell>
          <cell r="J521">
            <v>0</v>
          </cell>
          <cell r="K521" t="str">
            <v>Không mở</v>
          </cell>
        </row>
        <row r="522">
          <cell r="B522" t="str">
            <v>201810503134001</v>
          </cell>
          <cell r="C522" t="str">
            <v>0503134.1</v>
          </cell>
          <cell r="D522" t="str">
            <v>Lập trình ứng dụng cơ sở dữ liệu trên Web</v>
          </cell>
          <cell r="E522" t="str">
            <v>0503134</v>
          </cell>
          <cell r="F522" t="str">
            <v>4.0</v>
          </cell>
          <cell r="G522" t="str">
            <v>Đại học</v>
          </cell>
          <cell r="H522" t="str">
            <v>ĐH K10 (2015-2019)</v>
          </cell>
          <cell r="I522" t="str">
            <v>Học kỳ 1 năm học 2018 - 2019</v>
          </cell>
          <cell r="J522">
            <v>70</v>
          </cell>
          <cell r="K522" t="str">
            <v>Mở</v>
          </cell>
        </row>
        <row r="523">
          <cell r="B523" t="str">
            <v>201810503134002</v>
          </cell>
          <cell r="C523" t="str">
            <v>0503134.2</v>
          </cell>
          <cell r="D523" t="str">
            <v>Lập trình ứng dụng cơ sở dữ liệu trên Web</v>
          </cell>
          <cell r="E523" t="str">
            <v>0503134</v>
          </cell>
          <cell r="F523" t="str">
            <v>4.0</v>
          </cell>
          <cell r="G523" t="str">
            <v>Đại học</v>
          </cell>
          <cell r="H523" t="str">
            <v>ĐH K10 (2015-2019)</v>
          </cell>
          <cell r="I523" t="str">
            <v>Học kỳ 1 năm học 2018 - 2019</v>
          </cell>
          <cell r="J523">
            <v>53</v>
          </cell>
          <cell r="K523" t="str">
            <v>Mở</v>
          </cell>
        </row>
        <row r="524">
          <cell r="B524" t="str">
            <v>201810503134003</v>
          </cell>
          <cell r="C524" t="str">
            <v>0503134.3</v>
          </cell>
          <cell r="D524" t="str">
            <v>Lập trình ứng dụng cơ sở dữ liệu trên Web</v>
          </cell>
          <cell r="E524" t="str">
            <v>0503134</v>
          </cell>
          <cell r="F524" t="str">
            <v>4.0</v>
          </cell>
          <cell r="G524" t="str">
            <v>Đại học</v>
          </cell>
          <cell r="H524" t="str">
            <v>ĐH K10 (2015-2019)</v>
          </cell>
          <cell r="I524" t="str">
            <v>Học kỳ 1 năm học 2018 - 2019</v>
          </cell>
          <cell r="J524">
            <v>63</v>
          </cell>
          <cell r="K524" t="str">
            <v>Mở</v>
          </cell>
        </row>
        <row r="525">
          <cell r="B525" t="str">
            <v>201810503134004</v>
          </cell>
          <cell r="C525" t="str">
            <v>0503134.4</v>
          </cell>
          <cell r="D525" t="str">
            <v>Lập trình ứng dụng cơ sở dữ liệu trên Web</v>
          </cell>
          <cell r="E525" t="str">
            <v>0503134</v>
          </cell>
          <cell r="F525" t="str">
            <v>4.0</v>
          </cell>
          <cell r="G525" t="str">
            <v>Đại học</v>
          </cell>
          <cell r="H525" t="str">
            <v>ĐH K10 (2015-2019)</v>
          </cell>
          <cell r="I525" t="str">
            <v>Học kỳ 1 năm học 2018 - 2019</v>
          </cell>
          <cell r="J525">
            <v>70</v>
          </cell>
          <cell r="K525" t="str">
            <v>Mở</v>
          </cell>
        </row>
        <row r="526">
          <cell r="B526" t="str">
            <v>201810503134005</v>
          </cell>
          <cell r="C526" t="str">
            <v>0503134.5</v>
          </cell>
          <cell r="D526" t="str">
            <v>Lập trình ứng dụng cơ sở dữ liệu trên Web</v>
          </cell>
          <cell r="E526" t="str">
            <v>0503134</v>
          </cell>
          <cell r="F526" t="str">
            <v>4.0</v>
          </cell>
          <cell r="G526" t="str">
            <v>Đại học</v>
          </cell>
          <cell r="H526" t="str">
            <v>ĐH K10 (2015-2019)</v>
          </cell>
          <cell r="I526" t="str">
            <v>Học kỳ 1 năm học 2018 - 2019</v>
          </cell>
          <cell r="J526">
            <v>70</v>
          </cell>
          <cell r="K526" t="str">
            <v>Mở</v>
          </cell>
        </row>
        <row r="527">
          <cell r="B527" t="str">
            <v>201810503134006</v>
          </cell>
          <cell r="C527" t="str">
            <v>0503134.6</v>
          </cell>
          <cell r="D527" t="str">
            <v>Lập trình ứng dụng cơ sở dữ liệu trên Web</v>
          </cell>
          <cell r="E527" t="str">
            <v>0503134</v>
          </cell>
          <cell r="F527" t="str">
            <v>4.0</v>
          </cell>
          <cell r="G527" t="str">
            <v>Đại học</v>
          </cell>
          <cell r="H527" t="str">
            <v>ĐH K10 (2015-2019)</v>
          </cell>
          <cell r="I527" t="str">
            <v>Học kỳ 1 năm học 2018 - 2019</v>
          </cell>
          <cell r="J527">
            <v>44</v>
          </cell>
          <cell r="K527" t="str">
            <v>Mở</v>
          </cell>
        </row>
        <row r="528">
          <cell r="B528" t="str">
            <v>201810503134007</v>
          </cell>
          <cell r="C528" t="str">
            <v>0503134.7</v>
          </cell>
          <cell r="D528" t="str">
            <v>Lập trình ứng dụng cơ sở dữ liệu trên Web</v>
          </cell>
          <cell r="E528" t="str">
            <v>0503134</v>
          </cell>
          <cell r="F528" t="str">
            <v>4.0</v>
          </cell>
          <cell r="G528" t="str">
            <v>Đại học</v>
          </cell>
          <cell r="H528" t="str">
            <v>ĐH K10 (2015-2019)</v>
          </cell>
          <cell r="I528" t="str">
            <v>Học kỳ 1 năm học 2018 - 2019</v>
          </cell>
          <cell r="J528">
            <v>63</v>
          </cell>
          <cell r="K528" t="str">
            <v>Mở</v>
          </cell>
        </row>
        <row r="529">
          <cell r="B529" t="str">
            <v>201810503134008</v>
          </cell>
          <cell r="C529" t="str">
            <v>0503134.8</v>
          </cell>
          <cell r="D529" t="str">
            <v>Lập trình ứng dụng cơ sở dữ liệu trên Web</v>
          </cell>
          <cell r="E529" t="str">
            <v>0503134</v>
          </cell>
          <cell r="F529" t="str">
            <v>4.0</v>
          </cell>
          <cell r="G529" t="str">
            <v>Đại học</v>
          </cell>
          <cell r="H529" t="str">
            <v>ĐH K10 (2015-2019)</v>
          </cell>
          <cell r="I529" t="str">
            <v>Học kỳ 1 năm học 2018 - 2019</v>
          </cell>
          <cell r="J529">
            <v>37</v>
          </cell>
          <cell r="K529" t="str">
            <v>Mở</v>
          </cell>
        </row>
        <row r="530">
          <cell r="B530" t="str">
            <v>201810503134009</v>
          </cell>
          <cell r="C530" t="str">
            <v>0503134.9</v>
          </cell>
          <cell r="D530" t="str">
            <v>Lập trình ứng dụng cơ sở dữ liệu trên Web</v>
          </cell>
          <cell r="E530" t="str">
            <v>0503134</v>
          </cell>
          <cell r="F530" t="str">
            <v>4.0</v>
          </cell>
          <cell r="G530" t="str">
            <v>Đại học</v>
          </cell>
          <cell r="H530" t="str">
            <v>ĐH K10 (2015-2019)</v>
          </cell>
          <cell r="I530" t="str">
            <v>Học kỳ 1 năm học 2018 - 2019</v>
          </cell>
          <cell r="J530">
            <v>69</v>
          </cell>
          <cell r="K530" t="str">
            <v>Mở</v>
          </cell>
        </row>
        <row r="531">
          <cell r="B531" t="str">
            <v>201810503135004</v>
          </cell>
          <cell r="C531" t="str">
            <v>0503135.1</v>
          </cell>
          <cell r="D531" t="str">
            <v>Lập trình Windows</v>
          </cell>
          <cell r="E531" t="str">
            <v>0503135</v>
          </cell>
          <cell r="F531" t="str">
            <v>4.0</v>
          </cell>
          <cell r="G531" t="str">
            <v>Đại học</v>
          </cell>
          <cell r="H531" t="str">
            <v>ĐH K10 (2015-2019)</v>
          </cell>
          <cell r="I531" t="str">
            <v>Học kỳ 1 năm học 2018 - 2019</v>
          </cell>
          <cell r="J531">
            <v>70</v>
          </cell>
          <cell r="K531" t="str">
            <v>Mở</v>
          </cell>
        </row>
        <row r="532">
          <cell r="B532" t="str">
            <v>201810503135005</v>
          </cell>
          <cell r="C532" t="str">
            <v>0503135.2</v>
          </cell>
          <cell r="D532" t="str">
            <v>Lập trình Windows</v>
          </cell>
          <cell r="E532" t="str">
            <v>0503135</v>
          </cell>
          <cell r="F532" t="str">
            <v>4.0</v>
          </cell>
          <cell r="G532" t="str">
            <v>Đại học</v>
          </cell>
          <cell r="H532" t="str">
            <v>ĐH K10 (2015-2019)</v>
          </cell>
          <cell r="I532" t="str">
            <v>Học kỳ 1 năm học 2018 - 2019</v>
          </cell>
          <cell r="J532">
            <v>45</v>
          </cell>
          <cell r="K532" t="str">
            <v>Mở</v>
          </cell>
        </row>
        <row r="533">
          <cell r="B533" t="str">
            <v>201810503135006</v>
          </cell>
          <cell r="C533" t="str">
            <v>0503135.3</v>
          </cell>
          <cell r="D533" t="str">
            <v>Lập trình Windows</v>
          </cell>
          <cell r="E533" t="str">
            <v>0503135</v>
          </cell>
          <cell r="F533" t="str">
            <v>4.0</v>
          </cell>
          <cell r="G533" t="str">
            <v>Đại học</v>
          </cell>
          <cell r="H533" t="str">
            <v>ĐH K10 (2015-2019)</v>
          </cell>
          <cell r="I533" t="str">
            <v>Học kỳ 1 năm học 2018 - 2019</v>
          </cell>
          <cell r="J533">
            <v>70</v>
          </cell>
          <cell r="K533" t="str">
            <v>Mở</v>
          </cell>
        </row>
        <row r="534">
          <cell r="B534" t="str">
            <v>201811603119008</v>
          </cell>
          <cell r="C534" t="str">
            <v>1603119.1</v>
          </cell>
          <cell r="D534" t="str">
            <v>Lập và phân tích dự án</v>
          </cell>
          <cell r="E534" t="str">
            <v>1603119</v>
          </cell>
          <cell r="F534" t="str">
            <v>3.0</v>
          </cell>
          <cell r="G534" t="str">
            <v>Đại học</v>
          </cell>
          <cell r="H534" t="str">
            <v>ĐH K10 (2015-2019)</v>
          </cell>
          <cell r="I534" t="str">
            <v>Học kỳ 1 năm học 2018 - 2019</v>
          </cell>
          <cell r="J534">
            <v>0</v>
          </cell>
          <cell r="K534" t="str">
            <v>Không mở</v>
          </cell>
        </row>
        <row r="535">
          <cell r="B535" t="str">
            <v>201811603119009</v>
          </cell>
          <cell r="C535" t="str">
            <v>1603119.2</v>
          </cell>
          <cell r="D535" t="str">
            <v>Lập và phân tích dự án</v>
          </cell>
          <cell r="E535" t="str">
            <v>1603119</v>
          </cell>
          <cell r="F535" t="str">
            <v>3.0</v>
          </cell>
          <cell r="G535" t="str">
            <v>Đại học</v>
          </cell>
          <cell r="H535" t="str">
            <v>ĐH K10 (2015-2019)</v>
          </cell>
          <cell r="I535" t="str">
            <v>Học kỳ 1 năm học 2018 - 2019</v>
          </cell>
          <cell r="J535">
            <v>0</v>
          </cell>
          <cell r="K535" t="str">
            <v>Không mở</v>
          </cell>
        </row>
        <row r="536">
          <cell r="B536" t="str">
            <v>201811603119010</v>
          </cell>
          <cell r="C536" t="str">
            <v>1603119.3</v>
          </cell>
          <cell r="D536" t="str">
            <v>Lập và phân tích dự án</v>
          </cell>
          <cell r="E536" t="str">
            <v>1603119</v>
          </cell>
          <cell r="F536" t="str">
            <v>3.0</v>
          </cell>
          <cell r="G536" t="str">
            <v>Đại học</v>
          </cell>
          <cell r="H536" t="str">
            <v>ĐH K10 (2015-2019)</v>
          </cell>
          <cell r="I536" t="str">
            <v>Học kỳ 1 năm học 2018 - 2019</v>
          </cell>
          <cell r="J536">
            <v>0</v>
          </cell>
          <cell r="K536" t="str">
            <v>Không mở</v>
          </cell>
        </row>
        <row r="537">
          <cell r="B537" t="str">
            <v>201811603119011</v>
          </cell>
          <cell r="C537" t="str">
            <v>1603119.4</v>
          </cell>
          <cell r="D537" t="str">
            <v>Lập và phân tích dự án</v>
          </cell>
          <cell r="E537" t="str">
            <v>1603119</v>
          </cell>
          <cell r="F537" t="str">
            <v>3.0</v>
          </cell>
          <cell r="G537" t="str">
            <v>Đại học</v>
          </cell>
          <cell r="H537" t="str">
            <v>ĐH K10 (2015-2019)</v>
          </cell>
          <cell r="I537" t="str">
            <v>Học kỳ 1 năm học 2018 - 2019</v>
          </cell>
          <cell r="J537">
            <v>0</v>
          </cell>
          <cell r="K537" t="str">
            <v>Không mở</v>
          </cell>
        </row>
        <row r="538">
          <cell r="B538" t="str">
            <v>201811603120001</v>
          </cell>
          <cell r="C538" t="str">
            <v>1603120.1</v>
          </cell>
          <cell r="D538" t="str">
            <v>Lập và phân tích dự án đầu tư</v>
          </cell>
          <cell r="E538" t="str">
            <v>1603120</v>
          </cell>
          <cell r="F538" t="str">
            <v>3.0</v>
          </cell>
          <cell r="G538" t="str">
            <v>Đại học</v>
          </cell>
          <cell r="H538" t="str">
            <v>ĐH K10 (2015-2019)</v>
          </cell>
          <cell r="I538" t="str">
            <v>Học kỳ 1 năm học 2018 - 2019</v>
          </cell>
          <cell r="J538">
            <v>48</v>
          </cell>
          <cell r="K538" t="str">
            <v>Mở</v>
          </cell>
        </row>
        <row r="539">
          <cell r="B539" t="str">
            <v>201811603120002</v>
          </cell>
          <cell r="C539" t="str">
            <v>1603120.2</v>
          </cell>
          <cell r="D539" t="str">
            <v>Lập và phân tích dự án đầu tư</v>
          </cell>
          <cell r="E539" t="str">
            <v>1603120</v>
          </cell>
          <cell r="F539" t="str">
            <v>3.0</v>
          </cell>
          <cell r="G539" t="str">
            <v>Đại học</v>
          </cell>
          <cell r="H539" t="str">
            <v>ĐH K10 (2015-2019)</v>
          </cell>
          <cell r="I539" t="str">
            <v>Học kỳ 1 năm học 2018 - 2019</v>
          </cell>
          <cell r="J539">
            <v>51</v>
          </cell>
          <cell r="K539" t="str">
            <v>Mở</v>
          </cell>
        </row>
        <row r="540">
          <cell r="B540" t="str">
            <v>201811603120003</v>
          </cell>
          <cell r="C540" t="str">
            <v>1603120.3</v>
          </cell>
          <cell r="D540" t="str">
            <v>Lập và phân tích dự án đầu tư</v>
          </cell>
          <cell r="E540" t="str">
            <v>1603120</v>
          </cell>
          <cell r="F540" t="str">
            <v>3.0</v>
          </cell>
          <cell r="G540" t="str">
            <v>Đại học</v>
          </cell>
          <cell r="H540" t="str">
            <v>ĐH K10 (2015-2019)</v>
          </cell>
          <cell r="I540" t="str">
            <v>Học kỳ 1 năm học 2018 - 2019</v>
          </cell>
          <cell r="J540">
            <v>61</v>
          </cell>
          <cell r="K540" t="str">
            <v>Mở</v>
          </cell>
        </row>
        <row r="541">
          <cell r="B541" t="str">
            <v>201811603120004</v>
          </cell>
          <cell r="C541" t="str">
            <v>1603120.4</v>
          </cell>
          <cell r="D541" t="str">
            <v>Lập và phân tích dự án đầu tư</v>
          </cell>
          <cell r="E541" t="str">
            <v>1603120</v>
          </cell>
          <cell r="F541" t="str">
            <v>3.0</v>
          </cell>
          <cell r="G541" t="str">
            <v>Đại học</v>
          </cell>
          <cell r="H541" t="str">
            <v>ĐH K10 (2015-2019)</v>
          </cell>
          <cell r="I541" t="str">
            <v>Học kỳ 1 năm học 2018 - 2019</v>
          </cell>
          <cell r="J541">
            <v>71</v>
          </cell>
          <cell r="K541" t="str">
            <v>Mở</v>
          </cell>
        </row>
        <row r="542">
          <cell r="B542" t="str">
            <v>201811603120005</v>
          </cell>
          <cell r="C542" t="str">
            <v>1603120.5</v>
          </cell>
          <cell r="D542" t="str">
            <v>Lập và phân tích dự án đầu tư</v>
          </cell>
          <cell r="E542" t="str">
            <v>1603120</v>
          </cell>
          <cell r="F542" t="str">
            <v>3.0</v>
          </cell>
          <cell r="G542" t="str">
            <v>Đại học</v>
          </cell>
          <cell r="H542" t="str">
            <v>ĐH K10 (2015-2019)</v>
          </cell>
          <cell r="I542" t="str">
            <v>Học kỳ 1 năm học 2018 - 2019</v>
          </cell>
          <cell r="J542">
            <v>53</v>
          </cell>
          <cell r="K542" t="str">
            <v>Mở</v>
          </cell>
        </row>
        <row r="543">
          <cell r="B543" t="str">
            <v>201811603120006</v>
          </cell>
          <cell r="C543" t="str">
            <v>1603120.6</v>
          </cell>
          <cell r="D543" t="str">
            <v>Lập và phân tích dự án đầu tư</v>
          </cell>
          <cell r="E543" t="str">
            <v>1603120</v>
          </cell>
          <cell r="F543" t="str">
            <v>3.0</v>
          </cell>
          <cell r="G543" t="str">
            <v>Đại học</v>
          </cell>
          <cell r="H543" t="str">
            <v>ĐH K10 (2015-2019)</v>
          </cell>
          <cell r="I543" t="str">
            <v>Học kỳ 1 năm học 2018 - 2019</v>
          </cell>
          <cell r="J543">
            <v>45</v>
          </cell>
          <cell r="K543" t="str">
            <v>Mở</v>
          </cell>
        </row>
        <row r="544">
          <cell r="B544" t="str">
            <v>201811603120007</v>
          </cell>
          <cell r="C544" t="str">
            <v>1603120.7</v>
          </cell>
          <cell r="D544" t="str">
            <v>Lập và phân tích dự án đầu tư</v>
          </cell>
          <cell r="E544" t="str">
            <v>1603120</v>
          </cell>
          <cell r="F544" t="str">
            <v>3.0</v>
          </cell>
          <cell r="G544" t="str">
            <v>Đại học</v>
          </cell>
          <cell r="H544" t="str">
            <v>ĐH K10 (2015-2019)</v>
          </cell>
          <cell r="I544" t="str">
            <v>Học kỳ 1 năm học 2018 - 2019</v>
          </cell>
          <cell r="J544">
            <v>0</v>
          </cell>
          <cell r="K544" t="str">
            <v>Không mở</v>
          </cell>
        </row>
        <row r="545">
          <cell r="B545" t="str">
            <v>201811603120008</v>
          </cell>
          <cell r="C545" t="str">
            <v>1603120.8</v>
          </cell>
          <cell r="D545" t="str">
            <v>Lập và phân tích dự án đầu tư</v>
          </cell>
          <cell r="E545" t="str">
            <v>1603120</v>
          </cell>
          <cell r="F545" t="str">
            <v>3.0</v>
          </cell>
          <cell r="G545" t="str">
            <v>Đại học</v>
          </cell>
          <cell r="H545" t="str">
            <v>ĐH K10 (2015-2019)</v>
          </cell>
          <cell r="I545" t="str">
            <v>Học kỳ 1 năm học 2018 - 2019</v>
          </cell>
          <cell r="J545">
            <v>73</v>
          </cell>
          <cell r="K545" t="str">
            <v>Mở</v>
          </cell>
        </row>
        <row r="546">
          <cell r="B546" t="str">
            <v>201811203102001</v>
          </cell>
          <cell r="C546" t="str">
            <v>1203102.1</v>
          </cell>
          <cell r="D546" t="str">
            <v>Luật doanh nghiệp</v>
          </cell>
          <cell r="E546" t="str">
            <v>1203102</v>
          </cell>
          <cell r="F546" t="str">
            <v>2.0</v>
          </cell>
          <cell r="G546" t="str">
            <v>Đại học</v>
          </cell>
          <cell r="H546" t="str">
            <v>ĐH K10 (2015-2019)</v>
          </cell>
          <cell r="I546" t="str">
            <v>Học kỳ 1 năm học 2018 - 2019</v>
          </cell>
          <cell r="J546">
            <v>0</v>
          </cell>
          <cell r="K546" t="str">
            <v>Không mở</v>
          </cell>
        </row>
        <row r="547">
          <cell r="B547" t="str">
            <v>201811203102002</v>
          </cell>
          <cell r="C547" t="str">
            <v>1203102.2</v>
          </cell>
          <cell r="D547" t="str">
            <v>Luật doanh nghiệp</v>
          </cell>
          <cell r="E547" t="str">
            <v>1203102</v>
          </cell>
          <cell r="F547" t="str">
            <v>2.0</v>
          </cell>
          <cell r="G547" t="str">
            <v>Đại học</v>
          </cell>
          <cell r="H547" t="str">
            <v>ĐH K10 (2015-2019)</v>
          </cell>
          <cell r="I547" t="str">
            <v>Học kỳ 1 năm học 2018 - 2019</v>
          </cell>
          <cell r="J547">
            <v>0</v>
          </cell>
          <cell r="K547" t="str">
            <v>Không mở</v>
          </cell>
        </row>
        <row r="548">
          <cell r="B548" t="str">
            <v>201811203102003</v>
          </cell>
          <cell r="C548" t="str">
            <v>1203102.3</v>
          </cell>
          <cell r="D548" t="str">
            <v>Luật doanh nghiệp</v>
          </cell>
          <cell r="E548" t="str">
            <v>1203102</v>
          </cell>
          <cell r="F548" t="str">
            <v>2.0</v>
          </cell>
          <cell r="G548" t="str">
            <v>Đại học</v>
          </cell>
          <cell r="H548" t="str">
            <v>ĐH K10 (2015-2019)</v>
          </cell>
          <cell r="I548" t="str">
            <v>Học kỳ 1 năm học 2018 - 2019</v>
          </cell>
          <cell r="J548">
            <v>0</v>
          </cell>
          <cell r="K548" t="str">
            <v>Không mở</v>
          </cell>
        </row>
        <row r="549">
          <cell r="B549" t="str">
            <v>201811203102004</v>
          </cell>
          <cell r="C549" t="str">
            <v>1203102.4</v>
          </cell>
          <cell r="D549" t="str">
            <v>Luật doanh nghiệp</v>
          </cell>
          <cell r="E549" t="str">
            <v>1203102</v>
          </cell>
          <cell r="F549" t="str">
            <v>2.0</v>
          </cell>
          <cell r="G549" t="str">
            <v>Đại học</v>
          </cell>
          <cell r="H549" t="str">
            <v>ĐH K10 (2015-2019)</v>
          </cell>
          <cell r="I549" t="str">
            <v>Học kỳ 1 năm học 2018 - 2019</v>
          </cell>
          <cell r="J549">
            <v>0</v>
          </cell>
          <cell r="K549" t="str">
            <v>Không mở</v>
          </cell>
        </row>
        <row r="550">
          <cell r="B550" t="str">
            <v>201811403117001</v>
          </cell>
          <cell r="C550" t="str">
            <v>1403117.1</v>
          </cell>
          <cell r="D550" t="str">
            <v>Lễ hội Việt Nam</v>
          </cell>
          <cell r="E550" t="str">
            <v>1403117</v>
          </cell>
          <cell r="F550" t="str">
            <v>2.0</v>
          </cell>
          <cell r="G550" t="str">
            <v>Đại học</v>
          </cell>
          <cell r="H550" t="str">
            <v>ĐH K10 (2015-2019)</v>
          </cell>
          <cell r="I550" t="str">
            <v>Học kỳ 1 năm học 2018 - 2019</v>
          </cell>
          <cell r="J550">
            <v>0</v>
          </cell>
          <cell r="K550" t="str">
            <v>Không mở</v>
          </cell>
        </row>
        <row r="551">
          <cell r="B551" t="str">
            <v>201811403117002</v>
          </cell>
          <cell r="C551" t="str">
            <v>1403117.2</v>
          </cell>
          <cell r="D551" t="str">
            <v>Lễ hội Việt Nam</v>
          </cell>
          <cell r="E551" t="str">
            <v>1403117</v>
          </cell>
          <cell r="F551" t="str">
            <v>2.0</v>
          </cell>
          <cell r="G551" t="str">
            <v>Đại học</v>
          </cell>
          <cell r="H551" t="str">
            <v>ĐH K10 (2015-2019)</v>
          </cell>
          <cell r="I551" t="str">
            <v>Học kỳ 1 năm học 2018 - 2019</v>
          </cell>
          <cell r="J551">
            <v>0</v>
          </cell>
          <cell r="K551" t="str">
            <v>Không mở</v>
          </cell>
        </row>
        <row r="552">
          <cell r="B552" t="str">
            <v>201811603121016</v>
          </cell>
          <cell r="C552" t="str">
            <v>1603121.1</v>
          </cell>
          <cell r="D552" t="str">
            <v>Lịch sử kinh tế thế giới</v>
          </cell>
          <cell r="E552" t="str">
            <v>1603121</v>
          </cell>
          <cell r="F552" t="str">
            <v>3.0</v>
          </cell>
          <cell r="G552" t="str">
            <v>Đại học</v>
          </cell>
          <cell r="H552" t="str">
            <v>ĐH K10 (2015-2019)</v>
          </cell>
          <cell r="I552" t="str">
            <v>Học kỳ 1 năm học 2018 - 2019</v>
          </cell>
          <cell r="J552">
            <v>0</v>
          </cell>
          <cell r="K552" t="str">
            <v>Không mở</v>
          </cell>
        </row>
        <row r="553">
          <cell r="B553" t="str">
            <v>201811603121017</v>
          </cell>
          <cell r="C553" t="str">
            <v>1603121.2</v>
          </cell>
          <cell r="D553" t="str">
            <v>Lịch sử kinh tế thế giới</v>
          </cell>
          <cell r="E553" t="str">
            <v>1603121</v>
          </cell>
          <cell r="F553" t="str">
            <v>3.0</v>
          </cell>
          <cell r="G553" t="str">
            <v>Đại học</v>
          </cell>
          <cell r="H553" t="str">
            <v>ĐH K10 (2015-2019)</v>
          </cell>
          <cell r="I553" t="str">
            <v>Học kỳ 1 năm học 2018 - 2019</v>
          </cell>
          <cell r="J553">
            <v>0</v>
          </cell>
          <cell r="K553" t="str">
            <v>Không mở</v>
          </cell>
        </row>
        <row r="554">
          <cell r="B554" t="str">
            <v>201811603121018</v>
          </cell>
          <cell r="C554" t="str">
            <v>1603121.3</v>
          </cell>
          <cell r="D554" t="str">
            <v>Lịch sử kinh tế thế giới</v>
          </cell>
          <cell r="E554" t="str">
            <v>1603121</v>
          </cell>
          <cell r="F554" t="str">
            <v>3.0</v>
          </cell>
          <cell r="G554" t="str">
            <v>Đại học</v>
          </cell>
          <cell r="H554" t="str">
            <v>ĐH K10 (2015-2019)</v>
          </cell>
          <cell r="I554" t="str">
            <v>Học kỳ 1 năm học 2018 - 2019</v>
          </cell>
          <cell r="J554">
            <v>0</v>
          </cell>
          <cell r="K554" t="str">
            <v>Không mở</v>
          </cell>
        </row>
        <row r="555">
          <cell r="B555" t="str">
            <v>201810703146001</v>
          </cell>
          <cell r="C555" t="str">
            <v>0703146.1</v>
          </cell>
          <cell r="D555" t="str">
            <v>Lò hơi và mạng nhiệt</v>
          </cell>
          <cell r="E555" t="str">
            <v>0703146</v>
          </cell>
          <cell r="F555" t="str">
            <v>3.0</v>
          </cell>
          <cell r="G555" t="str">
            <v>Đại học</v>
          </cell>
          <cell r="H555" t="str">
            <v>ĐH K10 (2015-2019)</v>
          </cell>
          <cell r="I555" t="str">
            <v>Học kỳ 1 năm học 2018 - 2019</v>
          </cell>
          <cell r="J555">
            <v>44</v>
          </cell>
          <cell r="K555" t="str">
            <v>Mở</v>
          </cell>
        </row>
        <row r="556">
          <cell r="B556" t="str">
            <v>201810703146002</v>
          </cell>
          <cell r="C556" t="str">
            <v>0703146.2</v>
          </cell>
          <cell r="D556" t="str">
            <v>Lò hơi và mạng nhiệt</v>
          </cell>
          <cell r="E556" t="str">
            <v>0703146</v>
          </cell>
          <cell r="F556" t="str">
            <v>3.0</v>
          </cell>
          <cell r="G556" t="str">
            <v>Đại học</v>
          </cell>
          <cell r="H556" t="str">
            <v>ĐH K10 (2015-2019)</v>
          </cell>
          <cell r="I556" t="str">
            <v>Học kỳ 1 năm học 2018 - 2019</v>
          </cell>
          <cell r="J556">
            <v>64</v>
          </cell>
          <cell r="K556" t="str">
            <v>Mở</v>
          </cell>
        </row>
        <row r="557">
          <cell r="B557" t="str">
            <v>201810703146003</v>
          </cell>
          <cell r="C557" t="str">
            <v>0703146.3</v>
          </cell>
          <cell r="D557" t="str">
            <v>Lò hơi và mạng nhiệt</v>
          </cell>
          <cell r="E557" t="str">
            <v>0703146</v>
          </cell>
          <cell r="F557" t="str">
            <v>3.0</v>
          </cell>
          <cell r="G557" t="str">
            <v>Đại học</v>
          </cell>
          <cell r="H557" t="str">
            <v>ĐH K10 (2015-2019)</v>
          </cell>
          <cell r="I557" t="str">
            <v>Học kỳ 1 năm học 2018 - 2019</v>
          </cell>
          <cell r="J557">
            <v>45</v>
          </cell>
          <cell r="K557" t="str">
            <v>Mở</v>
          </cell>
        </row>
        <row r="558">
          <cell r="B558" t="str">
            <v>201811203103001</v>
          </cell>
          <cell r="C558" t="str">
            <v>1203103.1</v>
          </cell>
          <cell r="D558" t="str">
            <v>Luật du lịch</v>
          </cell>
          <cell r="E558" t="str">
            <v>1203103</v>
          </cell>
          <cell r="F558" t="str">
            <v>2.0</v>
          </cell>
          <cell r="G558" t="str">
            <v>Đại học</v>
          </cell>
          <cell r="H558" t="str">
            <v>ĐH K10 (2015-2019)</v>
          </cell>
          <cell r="I558" t="str">
            <v>Học kỳ 1 năm học 2018 - 2019</v>
          </cell>
          <cell r="J558">
            <v>65</v>
          </cell>
          <cell r="K558" t="str">
            <v>Mở</v>
          </cell>
        </row>
        <row r="559">
          <cell r="B559" t="str">
            <v>201811203103002</v>
          </cell>
          <cell r="C559" t="str">
            <v>1203103.2</v>
          </cell>
          <cell r="D559" t="str">
            <v>Luật du lịch</v>
          </cell>
          <cell r="E559" t="str">
            <v>1203103</v>
          </cell>
          <cell r="F559" t="str">
            <v>2.0</v>
          </cell>
          <cell r="G559" t="str">
            <v>Đại học</v>
          </cell>
          <cell r="H559" t="str">
            <v>ĐH K10 (2015-2019)</v>
          </cell>
          <cell r="I559" t="str">
            <v>Học kỳ 1 năm học 2018 - 2019</v>
          </cell>
          <cell r="J559">
            <v>70</v>
          </cell>
          <cell r="K559" t="str">
            <v>Mở</v>
          </cell>
        </row>
        <row r="560">
          <cell r="B560" t="str">
            <v>201811203103003</v>
          </cell>
          <cell r="C560" t="str">
            <v>1203103.3</v>
          </cell>
          <cell r="D560" t="str">
            <v>Luật du lịch</v>
          </cell>
          <cell r="E560" t="str">
            <v>1203103</v>
          </cell>
          <cell r="F560" t="str">
            <v>2.0</v>
          </cell>
          <cell r="G560" t="str">
            <v>Đại học</v>
          </cell>
          <cell r="H560" t="str">
            <v>ĐH K10 (2015-2019)</v>
          </cell>
          <cell r="I560" t="str">
            <v>Học kỳ 1 năm học 2018 - 2019</v>
          </cell>
          <cell r="J560">
            <v>70</v>
          </cell>
          <cell r="K560" t="str">
            <v>Mở</v>
          </cell>
        </row>
        <row r="561">
          <cell r="B561" t="str">
            <v>201811203103004</v>
          </cell>
          <cell r="C561" t="str">
            <v>1203103.4</v>
          </cell>
          <cell r="D561" t="str">
            <v>Luật du lịch</v>
          </cell>
          <cell r="E561" t="str">
            <v>1203103</v>
          </cell>
          <cell r="F561" t="str">
            <v>2.0</v>
          </cell>
          <cell r="G561" t="str">
            <v>Đại học</v>
          </cell>
          <cell r="H561" t="str">
            <v>ĐH K10 (2015-2019)</v>
          </cell>
          <cell r="I561" t="str">
            <v>Học kỳ 1 năm học 2018 - 2019</v>
          </cell>
          <cell r="J561">
            <v>52</v>
          </cell>
          <cell r="K561" t="str">
            <v>Mở</v>
          </cell>
        </row>
        <row r="562">
          <cell r="B562" t="str">
            <v>201811203103005</v>
          </cell>
          <cell r="C562" t="str">
            <v>1203103.5</v>
          </cell>
          <cell r="D562" t="str">
            <v>Luật du lịch</v>
          </cell>
          <cell r="E562" t="str">
            <v>1203103</v>
          </cell>
          <cell r="F562" t="str">
            <v>2.0</v>
          </cell>
          <cell r="G562" t="str">
            <v>Đại học</v>
          </cell>
          <cell r="H562" t="str">
            <v>ĐH K10 (2015-2019)</v>
          </cell>
          <cell r="I562" t="str">
            <v>Học kỳ 1 năm học 2018 - 2019</v>
          </cell>
          <cell r="J562">
            <v>67</v>
          </cell>
          <cell r="K562" t="str">
            <v>Mở</v>
          </cell>
        </row>
        <row r="563">
          <cell r="B563" t="str">
            <v>201811203103006</v>
          </cell>
          <cell r="C563" t="str">
            <v>1203103.6</v>
          </cell>
          <cell r="D563" t="str">
            <v>Luật du lịch</v>
          </cell>
          <cell r="E563" t="str">
            <v>1203103</v>
          </cell>
          <cell r="F563" t="str">
            <v>2.0</v>
          </cell>
          <cell r="G563" t="str">
            <v>Đại học</v>
          </cell>
          <cell r="H563" t="str">
            <v>ĐH K10 (2015-2019)</v>
          </cell>
          <cell r="I563" t="str">
            <v>Học kỳ 1 năm học 2018 - 2019</v>
          </cell>
          <cell r="J563">
            <v>68</v>
          </cell>
          <cell r="K563" t="str">
            <v>Mở</v>
          </cell>
        </row>
        <row r="564">
          <cell r="B564" t="str">
            <v>201810503136001</v>
          </cell>
          <cell r="C564" t="str">
            <v>0503136.1</v>
          </cell>
          <cell r="D564" t="str">
            <v>Lý thuyết tập thô và ứng dụng</v>
          </cell>
          <cell r="E564" t="str">
            <v>0503136</v>
          </cell>
          <cell r="F564" t="str">
            <v>3.0</v>
          </cell>
          <cell r="G564" t="str">
            <v>Đại học</v>
          </cell>
          <cell r="H564" t="str">
            <v>ĐH K10 (2015-2019)</v>
          </cell>
          <cell r="I564" t="str">
            <v>Học kỳ 1 năm học 2018 - 2019</v>
          </cell>
          <cell r="J564">
            <v>0</v>
          </cell>
          <cell r="K564" t="str">
            <v>Không mở</v>
          </cell>
        </row>
        <row r="565">
          <cell r="B565" t="str">
            <v>201810503136002</v>
          </cell>
          <cell r="C565" t="str">
            <v>0503136.2</v>
          </cell>
          <cell r="D565" t="str">
            <v>Lý thuyết tập thô và ứng dụng</v>
          </cell>
          <cell r="E565" t="str">
            <v>0503136</v>
          </cell>
          <cell r="F565" t="str">
            <v>3.0</v>
          </cell>
          <cell r="G565" t="str">
            <v>Đại học</v>
          </cell>
          <cell r="H565" t="str">
            <v>ĐH K10 (2015-2019)</v>
          </cell>
          <cell r="I565" t="str">
            <v>Học kỳ 1 năm học 2018 - 2019</v>
          </cell>
          <cell r="J565">
            <v>1</v>
          </cell>
          <cell r="K565" t="str">
            <v>Không mở</v>
          </cell>
        </row>
        <row r="566">
          <cell r="B566" t="str">
            <v>201810503136003</v>
          </cell>
          <cell r="C566" t="str">
            <v>0503136.3</v>
          </cell>
          <cell r="D566" t="str">
            <v>Lý thuyết tập thô và ứng dụng</v>
          </cell>
          <cell r="E566" t="str">
            <v>0503136</v>
          </cell>
          <cell r="F566" t="str">
            <v>3.0</v>
          </cell>
          <cell r="G566" t="str">
            <v>Đại học</v>
          </cell>
          <cell r="H566" t="str">
            <v>ĐH K10 (2015-2019)</v>
          </cell>
          <cell r="I566" t="str">
            <v>Học kỳ 1 năm học 2018 - 2019</v>
          </cell>
          <cell r="J566">
            <v>0</v>
          </cell>
          <cell r="K566" t="str">
            <v>Không mở</v>
          </cell>
        </row>
        <row r="567">
          <cell r="B567" t="str">
            <v>201810503136004</v>
          </cell>
          <cell r="C567" t="str">
            <v>0503136.4</v>
          </cell>
          <cell r="D567" t="str">
            <v>Lý thuyết tập thô và ứng dụng</v>
          </cell>
          <cell r="E567" t="str">
            <v>0503136</v>
          </cell>
          <cell r="F567" t="str">
            <v>3.0</v>
          </cell>
          <cell r="G567" t="str">
            <v>Đại học</v>
          </cell>
          <cell r="H567" t="str">
            <v>ĐH K10 (2015-2019)</v>
          </cell>
          <cell r="I567" t="str">
            <v>Học kỳ 1 năm học 2018 - 2019</v>
          </cell>
          <cell r="J567">
            <v>1</v>
          </cell>
          <cell r="K567" t="str">
            <v>Không mở</v>
          </cell>
        </row>
        <row r="568">
          <cell r="B568" t="str">
            <v>201810703150001</v>
          </cell>
          <cell r="C568" t="str">
            <v>0703150.1</v>
          </cell>
          <cell r="D568" t="str">
            <v>Mạng truyền thông công nghiệp</v>
          </cell>
          <cell r="E568" t="str">
            <v>0703150</v>
          </cell>
          <cell r="F568" t="str">
            <v>3.0</v>
          </cell>
          <cell r="G568" t="str">
            <v>Đại học</v>
          </cell>
          <cell r="H568" t="str">
            <v>ĐH K10 (2015-2019)</v>
          </cell>
          <cell r="I568" t="str">
            <v>Học kỳ 1 năm học 2018 - 2019</v>
          </cell>
          <cell r="J568">
            <v>0</v>
          </cell>
          <cell r="K568" t="str">
            <v>Không mở</v>
          </cell>
        </row>
        <row r="569">
          <cell r="B569" t="str">
            <v>201810703150002</v>
          </cell>
          <cell r="C569" t="str">
            <v>0703150.2</v>
          </cell>
          <cell r="D569" t="str">
            <v>Mạng truyền thông công nghiệp</v>
          </cell>
          <cell r="E569" t="str">
            <v>0703150</v>
          </cell>
          <cell r="F569" t="str">
            <v>3.0</v>
          </cell>
          <cell r="G569" t="str">
            <v>Đại học</v>
          </cell>
          <cell r="H569" t="str">
            <v>ĐH K10 (2015-2019)</v>
          </cell>
          <cell r="I569" t="str">
            <v>Học kỳ 1 năm học 2018 - 2019</v>
          </cell>
          <cell r="J569">
            <v>0</v>
          </cell>
          <cell r="K569" t="str">
            <v>Không mở</v>
          </cell>
        </row>
        <row r="570">
          <cell r="B570" t="str">
            <v>201810703150003</v>
          </cell>
          <cell r="C570" t="str">
            <v>0703150.3</v>
          </cell>
          <cell r="D570" t="str">
            <v>Mạng truyền thông công nghiệp</v>
          </cell>
          <cell r="E570" t="str">
            <v>0703150</v>
          </cell>
          <cell r="F570" t="str">
            <v>3.0</v>
          </cell>
          <cell r="G570" t="str">
            <v>Đại học</v>
          </cell>
          <cell r="H570" t="str">
            <v>ĐH K10 (2015-2019)</v>
          </cell>
          <cell r="I570" t="str">
            <v>Học kỳ 1 năm học 2018 - 2019</v>
          </cell>
          <cell r="J570">
            <v>0</v>
          </cell>
          <cell r="K570" t="str">
            <v>Không mở</v>
          </cell>
        </row>
        <row r="571">
          <cell r="B571" t="str">
            <v>201810703150004</v>
          </cell>
          <cell r="C571" t="str">
            <v>0703150.4</v>
          </cell>
          <cell r="D571" t="str">
            <v>Mạng truyền thông công nghiệp</v>
          </cell>
          <cell r="E571" t="str">
            <v>0703150</v>
          </cell>
          <cell r="F571" t="str">
            <v>3.0</v>
          </cell>
          <cell r="G571" t="str">
            <v>Đại học</v>
          </cell>
          <cell r="H571" t="str">
            <v>ĐH K10 (2015-2019)</v>
          </cell>
          <cell r="I571" t="str">
            <v>Học kỳ 1 năm học 2018 - 2019</v>
          </cell>
          <cell r="J571">
            <v>3</v>
          </cell>
          <cell r="K571" t="str">
            <v>Không mở</v>
          </cell>
        </row>
        <row r="572">
          <cell r="B572" t="str">
            <v>201811403150001</v>
          </cell>
          <cell r="C572" t="str">
            <v>1403150.1</v>
          </cell>
          <cell r="D572" t="str">
            <v>Marketing du lịch</v>
          </cell>
          <cell r="E572" t="str">
            <v>1403150</v>
          </cell>
          <cell r="F572" t="str">
            <v>3.0</v>
          </cell>
          <cell r="G572" t="str">
            <v>Đại học</v>
          </cell>
          <cell r="H572" t="str">
            <v>ĐH K10 (2015-2019)</v>
          </cell>
          <cell r="I572" t="str">
            <v>Học kỳ 1 năm học 2018 - 2019</v>
          </cell>
          <cell r="J572">
            <v>70</v>
          </cell>
          <cell r="K572" t="str">
            <v>Mở</v>
          </cell>
        </row>
        <row r="573">
          <cell r="B573" t="str">
            <v>201811403150002</v>
          </cell>
          <cell r="C573" t="str">
            <v>1403150.2</v>
          </cell>
          <cell r="D573" t="str">
            <v>Marketing du lịch</v>
          </cell>
          <cell r="E573" t="str">
            <v>1403150</v>
          </cell>
          <cell r="F573" t="str">
            <v>3.0</v>
          </cell>
          <cell r="G573" t="str">
            <v>Đại học</v>
          </cell>
          <cell r="H573" t="str">
            <v>ĐH K10 (2015-2019)</v>
          </cell>
          <cell r="I573" t="str">
            <v>Học kỳ 1 năm học 2018 - 2019</v>
          </cell>
          <cell r="J573">
            <v>68</v>
          </cell>
          <cell r="K573" t="str">
            <v>Mở</v>
          </cell>
        </row>
        <row r="574">
          <cell r="B574" t="str">
            <v>201811403150003</v>
          </cell>
          <cell r="C574" t="str">
            <v>1403150.3</v>
          </cell>
          <cell r="D574" t="str">
            <v>Marketing du lịch</v>
          </cell>
          <cell r="E574" t="str">
            <v>1403150</v>
          </cell>
          <cell r="F574" t="str">
            <v>3.0</v>
          </cell>
          <cell r="G574" t="str">
            <v>Đại học</v>
          </cell>
          <cell r="H574" t="str">
            <v>ĐH K10 (2015-2019)</v>
          </cell>
          <cell r="I574" t="str">
            <v>Học kỳ 1 năm học 2018 - 2019</v>
          </cell>
          <cell r="J574">
            <v>70</v>
          </cell>
          <cell r="K574" t="str">
            <v>Mở</v>
          </cell>
        </row>
        <row r="575">
          <cell r="B575" t="str">
            <v>201811403150004</v>
          </cell>
          <cell r="C575" t="str">
            <v>1403150.4</v>
          </cell>
          <cell r="D575" t="str">
            <v>Marketing du lịch</v>
          </cell>
          <cell r="E575" t="str">
            <v>1403150</v>
          </cell>
          <cell r="F575" t="str">
            <v>3.0</v>
          </cell>
          <cell r="G575" t="str">
            <v>Đại học</v>
          </cell>
          <cell r="H575" t="str">
            <v>ĐH K10 (2015-2019)</v>
          </cell>
          <cell r="I575" t="str">
            <v>Học kỳ 1 năm học 2018 - 2019</v>
          </cell>
          <cell r="J575">
            <v>69</v>
          </cell>
          <cell r="K575" t="str">
            <v>Mở</v>
          </cell>
        </row>
        <row r="576">
          <cell r="B576" t="str">
            <v>201810403125004</v>
          </cell>
          <cell r="C576" t="str">
            <v>0403125.1</v>
          </cell>
          <cell r="D576" t="str">
            <v>Marketing thời trang</v>
          </cell>
          <cell r="E576" t="str">
            <v>0403125</v>
          </cell>
          <cell r="F576" t="str">
            <v>2.0</v>
          </cell>
          <cell r="G576" t="str">
            <v>Đại học</v>
          </cell>
          <cell r="H576" t="str">
            <v>ĐH K10 (2015-2019)</v>
          </cell>
          <cell r="I576" t="str">
            <v>Học kỳ 1 năm học 2018 - 2019</v>
          </cell>
          <cell r="J576">
            <v>49</v>
          </cell>
          <cell r="K576" t="str">
            <v>Mở</v>
          </cell>
        </row>
        <row r="577">
          <cell r="B577" t="str">
            <v>201810403125005</v>
          </cell>
          <cell r="C577" t="str">
            <v>0403125.2</v>
          </cell>
          <cell r="D577" t="str">
            <v>Marketing thời trang</v>
          </cell>
          <cell r="E577" t="str">
            <v>0403125</v>
          </cell>
          <cell r="F577" t="str">
            <v>2.0</v>
          </cell>
          <cell r="G577" t="str">
            <v>Đại học</v>
          </cell>
          <cell r="H577" t="str">
            <v>ĐH K10 (2015-2019)</v>
          </cell>
          <cell r="I577" t="str">
            <v>Học kỳ 1 năm học 2018 - 2019</v>
          </cell>
          <cell r="J577">
            <v>45</v>
          </cell>
          <cell r="K577" t="str">
            <v>Mở</v>
          </cell>
        </row>
        <row r="578">
          <cell r="B578" t="str">
            <v>201810703152001</v>
          </cell>
          <cell r="C578" t="str">
            <v>0703152.1</v>
          </cell>
          <cell r="D578" t="str">
            <v>Máy điều khiển theo chương trình số</v>
          </cell>
          <cell r="E578" t="str">
            <v>0703152</v>
          </cell>
          <cell r="F578" t="str">
            <v>2.0</v>
          </cell>
          <cell r="G578" t="str">
            <v>Đại học</v>
          </cell>
          <cell r="H578" t="str">
            <v>ĐH K10 (2015-2019)</v>
          </cell>
          <cell r="I578" t="str">
            <v>Học kỳ 1 năm học 2018 - 2019</v>
          </cell>
          <cell r="J578">
            <v>0</v>
          </cell>
          <cell r="K578" t="str">
            <v>Không mở</v>
          </cell>
        </row>
        <row r="579">
          <cell r="B579" t="str">
            <v>201810703152002</v>
          </cell>
          <cell r="C579" t="str">
            <v>0703152.2</v>
          </cell>
          <cell r="D579" t="str">
            <v>Máy điều khiển theo chương trình số</v>
          </cell>
          <cell r="E579" t="str">
            <v>0703152</v>
          </cell>
          <cell r="F579" t="str">
            <v>2.0</v>
          </cell>
          <cell r="G579" t="str">
            <v>Đại học</v>
          </cell>
          <cell r="H579" t="str">
            <v>ĐH K10 (2015-2019)</v>
          </cell>
          <cell r="I579" t="str">
            <v>Học kỳ 1 năm học 2018 - 2019</v>
          </cell>
          <cell r="J579">
            <v>0</v>
          </cell>
          <cell r="K579" t="str">
            <v>Không mở</v>
          </cell>
        </row>
        <row r="580">
          <cell r="B580" t="str">
            <v>201810703152003</v>
          </cell>
          <cell r="C580" t="str">
            <v>0703152.3</v>
          </cell>
          <cell r="D580" t="str">
            <v>Máy điều khiển theo chương trình số</v>
          </cell>
          <cell r="E580" t="str">
            <v>0703152</v>
          </cell>
          <cell r="F580" t="str">
            <v>2.0</v>
          </cell>
          <cell r="G580" t="str">
            <v>Đại học</v>
          </cell>
          <cell r="H580" t="str">
            <v>ĐH K10 (2015-2019)</v>
          </cell>
          <cell r="I580" t="str">
            <v>Học kỳ 1 năm học 2018 - 2019</v>
          </cell>
          <cell r="J580">
            <v>0</v>
          </cell>
          <cell r="K580" t="str">
            <v>Không mở</v>
          </cell>
        </row>
        <row r="581">
          <cell r="B581" t="str">
            <v>201810703152004</v>
          </cell>
          <cell r="C581" t="str">
            <v>0703152.4</v>
          </cell>
          <cell r="D581" t="str">
            <v>Máy điều khiển theo chương trình số</v>
          </cell>
          <cell r="E581" t="str">
            <v>0703152</v>
          </cell>
          <cell r="F581" t="str">
            <v>2.0</v>
          </cell>
          <cell r="G581" t="str">
            <v>Đại học</v>
          </cell>
          <cell r="H581" t="str">
            <v>ĐH K10 (2015-2019)</v>
          </cell>
          <cell r="I581" t="str">
            <v>Học kỳ 1 năm học 2018 - 2019</v>
          </cell>
          <cell r="J581">
            <v>0</v>
          </cell>
          <cell r="K581" t="str">
            <v>Không mở</v>
          </cell>
        </row>
        <row r="582">
          <cell r="B582" t="str">
            <v>201810403126001</v>
          </cell>
          <cell r="C582" t="str">
            <v>0403126.1</v>
          </cell>
          <cell r="D582" t="str">
            <v>Merchandising</v>
          </cell>
          <cell r="E582" t="str">
            <v>0403126</v>
          </cell>
          <cell r="F582" t="str">
            <v>2.0</v>
          </cell>
          <cell r="G582" t="str">
            <v>Đại học</v>
          </cell>
          <cell r="H582" t="str">
            <v>ĐH K10 (2015-2019)</v>
          </cell>
          <cell r="I582" t="str">
            <v>Học kỳ 1 năm học 2018 - 2019</v>
          </cell>
          <cell r="J582">
            <v>78</v>
          </cell>
          <cell r="K582" t="str">
            <v>Mở</v>
          </cell>
        </row>
        <row r="583">
          <cell r="B583" t="str">
            <v>201810403126002</v>
          </cell>
          <cell r="C583" t="str">
            <v>0403126.2</v>
          </cell>
          <cell r="D583" t="str">
            <v>Merchandising</v>
          </cell>
          <cell r="E583" t="str">
            <v>0403126</v>
          </cell>
          <cell r="F583" t="str">
            <v>2.0</v>
          </cell>
          <cell r="G583" t="str">
            <v>Đại học</v>
          </cell>
          <cell r="H583" t="str">
            <v>ĐH K10 (2015-2019)</v>
          </cell>
          <cell r="I583" t="str">
            <v>Học kỳ 1 năm học 2018 - 2019</v>
          </cell>
          <cell r="J583">
            <v>71</v>
          </cell>
          <cell r="K583" t="str">
            <v>Mở</v>
          </cell>
        </row>
        <row r="584">
          <cell r="B584" t="str">
            <v>201810403126003</v>
          </cell>
          <cell r="C584" t="str">
            <v>0403126.3</v>
          </cell>
          <cell r="D584" t="str">
            <v>Merchandising</v>
          </cell>
          <cell r="E584" t="str">
            <v>0403126</v>
          </cell>
          <cell r="F584" t="str">
            <v>2.0</v>
          </cell>
          <cell r="G584" t="str">
            <v>Đại học</v>
          </cell>
          <cell r="H584" t="str">
            <v>ĐH K10 (2015-2019)</v>
          </cell>
          <cell r="I584" t="str">
            <v>Học kỳ 1 năm học 2018 - 2019</v>
          </cell>
          <cell r="J584">
            <v>72</v>
          </cell>
          <cell r="K584" t="str">
            <v>Mở</v>
          </cell>
        </row>
        <row r="585">
          <cell r="B585" t="str">
            <v>201810403126004</v>
          </cell>
          <cell r="C585" t="str">
            <v>0403126.4</v>
          </cell>
          <cell r="D585" t="str">
            <v>Merchandising</v>
          </cell>
          <cell r="E585" t="str">
            <v>0403126</v>
          </cell>
          <cell r="F585" t="str">
            <v>2.0</v>
          </cell>
          <cell r="G585" t="str">
            <v>Đại học</v>
          </cell>
          <cell r="H585" t="str">
            <v>ĐH K10 (2015-2019)</v>
          </cell>
          <cell r="I585" t="str">
            <v>Học kỳ 1 năm học 2018 - 2019</v>
          </cell>
          <cell r="J585">
            <v>70</v>
          </cell>
          <cell r="K585" t="str">
            <v>Mở</v>
          </cell>
        </row>
        <row r="586">
          <cell r="B586" t="str">
            <v>201810303167001</v>
          </cell>
          <cell r="C586" t="str">
            <v>0303167.1</v>
          </cell>
          <cell r="D586" t="str">
            <v>Mô hình hóa môi trường</v>
          </cell>
          <cell r="E586" t="str">
            <v>0303167</v>
          </cell>
          <cell r="F586" t="str">
            <v>2.0</v>
          </cell>
          <cell r="G586" t="str">
            <v>Đại học</v>
          </cell>
          <cell r="H586" t="str">
            <v>ĐH K10 (2015-2019)</v>
          </cell>
          <cell r="I586" t="str">
            <v>Học kỳ 1 năm học 2018 - 2019</v>
          </cell>
          <cell r="J586">
            <v>65</v>
          </cell>
          <cell r="K586" t="str">
            <v>Mở</v>
          </cell>
        </row>
        <row r="587">
          <cell r="B587" t="str">
            <v>201810303167002</v>
          </cell>
          <cell r="C587" t="str">
            <v>0303167.2</v>
          </cell>
          <cell r="D587" t="str">
            <v>Mô hình hóa môi trường</v>
          </cell>
          <cell r="E587" t="str">
            <v>0303167</v>
          </cell>
          <cell r="F587" t="str">
            <v>2.0</v>
          </cell>
          <cell r="G587" t="str">
            <v>Đại học</v>
          </cell>
          <cell r="H587" t="str">
            <v>ĐH K10 (2015-2019)</v>
          </cell>
          <cell r="I587" t="str">
            <v>Học kỳ 1 năm học 2018 - 2019</v>
          </cell>
          <cell r="J587">
            <v>28</v>
          </cell>
          <cell r="K587" t="str">
            <v>Mở</v>
          </cell>
        </row>
        <row r="588">
          <cell r="B588" t="str">
            <v>201810103152001</v>
          </cell>
          <cell r="C588" t="str">
            <v>0103152.1</v>
          </cell>
          <cell r="D588" t="str">
            <v>Mô hình hoá và mô phỏng hệ thống cơ điện tử</v>
          </cell>
          <cell r="E588" t="str">
            <v>0103152</v>
          </cell>
          <cell r="F588" t="str">
            <v>3.0</v>
          </cell>
          <cell r="G588" t="str">
            <v>Đại học</v>
          </cell>
          <cell r="H588" t="str">
            <v>ĐH K10 (2015-2019)</v>
          </cell>
          <cell r="I588" t="str">
            <v>Học kỳ 1 năm học 2018 - 2019</v>
          </cell>
          <cell r="J588">
            <v>60</v>
          </cell>
          <cell r="K588" t="str">
            <v>Mở</v>
          </cell>
        </row>
        <row r="589">
          <cell r="B589" t="str">
            <v>201810103152002</v>
          </cell>
          <cell r="C589" t="str">
            <v>0103152.2</v>
          </cell>
          <cell r="D589" t="str">
            <v>Mô hình hoá và mô phỏng hệ thống cơ điện tử</v>
          </cell>
          <cell r="E589" t="str">
            <v>0103152</v>
          </cell>
          <cell r="F589" t="str">
            <v>3.0</v>
          </cell>
          <cell r="G589" t="str">
            <v>Đại học</v>
          </cell>
          <cell r="H589" t="str">
            <v>ĐH K10 (2015-2019)</v>
          </cell>
          <cell r="I589" t="str">
            <v>Học kỳ 1 năm học 2018 - 2019</v>
          </cell>
          <cell r="J589">
            <v>0</v>
          </cell>
          <cell r="K589" t="str">
            <v>Không mở</v>
          </cell>
        </row>
        <row r="590">
          <cell r="B590" t="str">
            <v>201810103152003</v>
          </cell>
          <cell r="C590" t="str">
            <v>0103152.3</v>
          </cell>
          <cell r="D590" t="str">
            <v>Mô hình hoá và mô phỏng hệ thống cơ điện tử</v>
          </cell>
          <cell r="E590" t="str">
            <v>0103152</v>
          </cell>
          <cell r="F590" t="str">
            <v>3.0</v>
          </cell>
          <cell r="G590" t="str">
            <v>Đại học</v>
          </cell>
          <cell r="H590" t="str">
            <v>ĐH K10 (2015-2019)</v>
          </cell>
          <cell r="I590" t="str">
            <v>Học kỳ 1 năm học 2018 - 2019</v>
          </cell>
          <cell r="J590">
            <v>6</v>
          </cell>
          <cell r="K590" t="str">
            <v>Không mở</v>
          </cell>
        </row>
        <row r="591">
          <cell r="B591" t="str">
            <v>201810103152004</v>
          </cell>
          <cell r="C591" t="str">
            <v>0103152.4</v>
          </cell>
          <cell r="D591" t="str">
            <v>Mô hình hoá và mô phỏng hệ thống cơ điện tử</v>
          </cell>
          <cell r="E591" t="str">
            <v>0103152</v>
          </cell>
          <cell r="F591" t="str">
            <v>3.0</v>
          </cell>
          <cell r="G591" t="str">
            <v>Đại học</v>
          </cell>
          <cell r="H591" t="str">
            <v>ĐH K10 (2015-2019)</v>
          </cell>
          <cell r="I591" t="str">
            <v>Học kỳ 1 năm học 2018 - 2019</v>
          </cell>
          <cell r="J591">
            <v>0</v>
          </cell>
          <cell r="K591" t="str">
            <v>Không mở</v>
          </cell>
        </row>
        <row r="592">
          <cell r="B592" t="str">
            <v>201810503139001</v>
          </cell>
          <cell r="C592" t="str">
            <v>0503139.1</v>
          </cell>
          <cell r="D592" t="str">
            <v>Một số phương pháp tính toán mềm</v>
          </cell>
          <cell r="E592" t="str">
            <v>0503139</v>
          </cell>
          <cell r="F592" t="str">
            <v>3.0</v>
          </cell>
          <cell r="G592" t="str">
            <v>Đại học</v>
          </cell>
          <cell r="H592" t="str">
            <v>ĐH K10 (2015-2019)</v>
          </cell>
          <cell r="I592" t="str">
            <v>Học kỳ 1 năm học 2018 - 2019</v>
          </cell>
          <cell r="J592">
            <v>48</v>
          </cell>
          <cell r="K592" t="str">
            <v>Mở</v>
          </cell>
        </row>
        <row r="593">
          <cell r="B593" t="str">
            <v>201810503139002</v>
          </cell>
          <cell r="C593" t="str">
            <v>0503139.2</v>
          </cell>
          <cell r="D593" t="str">
            <v>Một số phương pháp tính toán mềm</v>
          </cell>
          <cell r="E593" t="str">
            <v>0503139</v>
          </cell>
          <cell r="F593" t="str">
            <v>3.0</v>
          </cell>
          <cell r="G593" t="str">
            <v>Đại học</v>
          </cell>
          <cell r="H593" t="str">
            <v>ĐH K10 (2015-2019)</v>
          </cell>
          <cell r="I593" t="str">
            <v>Học kỳ 1 năm học 2018 - 2019</v>
          </cell>
          <cell r="J593">
            <v>70</v>
          </cell>
          <cell r="K593" t="str">
            <v>Mở</v>
          </cell>
        </row>
        <row r="594">
          <cell r="B594" t="str">
            <v>201810503139003</v>
          </cell>
          <cell r="C594" t="str">
            <v>0503139.3</v>
          </cell>
          <cell r="D594" t="str">
            <v>Một số phương pháp tính toán mềm</v>
          </cell>
          <cell r="E594" t="str">
            <v>0503139</v>
          </cell>
          <cell r="F594" t="str">
            <v>3.0</v>
          </cell>
          <cell r="G594" t="str">
            <v>Đại học</v>
          </cell>
          <cell r="H594" t="str">
            <v>ĐH K10 (2015-2019)</v>
          </cell>
          <cell r="I594" t="str">
            <v>Học kỳ 1 năm học 2018 - 2019</v>
          </cell>
          <cell r="J594">
            <v>47</v>
          </cell>
          <cell r="K594" t="str">
            <v>Mở</v>
          </cell>
        </row>
        <row r="595">
          <cell r="B595" t="str">
            <v>201810503139004</v>
          </cell>
          <cell r="C595" t="str">
            <v>0503139.4</v>
          </cell>
          <cell r="D595" t="str">
            <v>Một số phương pháp tính toán mềm</v>
          </cell>
          <cell r="E595" t="str">
            <v>0503139</v>
          </cell>
          <cell r="F595" t="str">
            <v>3.0</v>
          </cell>
          <cell r="G595" t="str">
            <v>Đại học</v>
          </cell>
          <cell r="H595" t="str">
            <v>ĐH K10 (2015-2019)</v>
          </cell>
          <cell r="I595" t="str">
            <v>Học kỳ 1 năm học 2018 - 2019</v>
          </cell>
          <cell r="J595">
            <v>70</v>
          </cell>
          <cell r="K595" t="str">
            <v>Mở</v>
          </cell>
        </row>
        <row r="596">
          <cell r="B596" t="str">
            <v>201810703154003</v>
          </cell>
          <cell r="C596" t="str">
            <v>0703154.1</v>
          </cell>
          <cell r="D596" t="str">
            <v>Năng lượng mới và năng lượng tái tạo</v>
          </cell>
          <cell r="E596" t="str">
            <v>0703154</v>
          </cell>
          <cell r="F596" t="str">
            <v>2.0</v>
          </cell>
          <cell r="G596" t="str">
            <v>Đại học</v>
          </cell>
          <cell r="H596" t="str">
            <v>ĐH K10 (2015-2019)</v>
          </cell>
          <cell r="I596" t="str">
            <v>Học kỳ 1 năm học 2018 - 2019</v>
          </cell>
          <cell r="J596">
            <v>0</v>
          </cell>
          <cell r="K596" t="str">
            <v>Không mở</v>
          </cell>
        </row>
        <row r="597">
          <cell r="B597" t="str">
            <v>201810703154004</v>
          </cell>
          <cell r="C597" t="str">
            <v>0703154.2</v>
          </cell>
          <cell r="D597" t="str">
            <v>Năng lượng mới và năng lượng tái tạo</v>
          </cell>
          <cell r="E597" t="str">
            <v>0703154</v>
          </cell>
          <cell r="F597" t="str">
            <v>2.0</v>
          </cell>
          <cell r="G597" t="str">
            <v>Đại học</v>
          </cell>
          <cell r="H597" t="str">
            <v>ĐH K10 (2015-2019)</v>
          </cell>
          <cell r="I597" t="str">
            <v>Học kỳ 1 năm học 2018 - 2019</v>
          </cell>
          <cell r="J597">
            <v>0</v>
          </cell>
          <cell r="K597" t="str">
            <v>Không mở</v>
          </cell>
        </row>
        <row r="598">
          <cell r="B598" t="str">
            <v>201810703154005</v>
          </cell>
          <cell r="C598" t="str">
            <v>0703154.3</v>
          </cell>
          <cell r="D598" t="str">
            <v>Năng lượng mới và năng lượng tái tạo</v>
          </cell>
          <cell r="E598" t="str">
            <v>0703154</v>
          </cell>
          <cell r="F598" t="str">
            <v>2.0</v>
          </cell>
          <cell r="G598" t="str">
            <v>Đại học</v>
          </cell>
          <cell r="H598" t="str">
            <v>ĐH K10 (2015-2019)</v>
          </cell>
          <cell r="I598" t="str">
            <v>Học kỳ 1 năm học 2018 - 2019</v>
          </cell>
          <cell r="J598">
            <v>1</v>
          </cell>
          <cell r="K598" t="str">
            <v>Không mở</v>
          </cell>
        </row>
        <row r="599">
          <cell r="B599" t="str">
            <v>201810703154006</v>
          </cell>
          <cell r="C599" t="str">
            <v>0703154.4</v>
          </cell>
          <cell r="D599" t="str">
            <v>Năng lượng mới và năng lượng tái tạo</v>
          </cell>
          <cell r="E599" t="str">
            <v>0703154</v>
          </cell>
          <cell r="F599" t="str">
            <v>2.0</v>
          </cell>
          <cell r="G599" t="str">
            <v>Đại học</v>
          </cell>
          <cell r="H599" t="str">
            <v>ĐH K10 (2015-2019)</v>
          </cell>
          <cell r="I599" t="str">
            <v>Học kỳ 1 năm học 2018 - 2019</v>
          </cell>
          <cell r="J599">
            <v>0</v>
          </cell>
          <cell r="K599" t="str">
            <v>Không mở</v>
          </cell>
        </row>
        <row r="600">
          <cell r="B600" t="str">
            <v>201810703154007</v>
          </cell>
          <cell r="C600" t="str">
            <v>0703154.5</v>
          </cell>
          <cell r="D600" t="str">
            <v>Năng lượng mới và năng lượng tái tạo</v>
          </cell>
          <cell r="E600" t="str">
            <v>0703154</v>
          </cell>
          <cell r="F600" t="str">
            <v>2.0</v>
          </cell>
          <cell r="G600" t="str">
            <v>Đại học</v>
          </cell>
          <cell r="H600" t="str">
            <v>ĐH K10 (2015-2019)</v>
          </cell>
          <cell r="I600" t="str">
            <v>Học kỳ 1 năm học 2018 - 2019</v>
          </cell>
          <cell r="J600">
            <v>0</v>
          </cell>
          <cell r="K600" t="str">
            <v>Không mở</v>
          </cell>
        </row>
        <row r="601">
          <cell r="B601" t="str">
            <v>201810703154008</v>
          </cell>
          <cell r="C601" t="str">
            <v>0703154.6</v>
          </cell>
          <cell r="D601" t="str">
            <v>Năng lượng mới và năng lượng tái tạo</v>
          </cell>
          <cell r="E601" t="str">
            <v>0703154</v>
          </cell>
          <cell r="F601" t="str">
            <v>2.0</v>
          </cell>
          <cell r="G601" t="str">
            <v>Đại học</v>
          </cell>
          <cell r="H601" t="str">
            <v>ĐH K10 (2015-2019)</v>
          </cell>
          <cell r="I601" t="str">
            <v>Học kỳ 1 năm học 2018 - 2019</v>
          </cell>
          <cell r="J601">
            <v>0</v>
          </cell>
          <cell r="K601" t="str">
            <v>Không mở</v>
          </cell>
        </row>
        <row r="602">
          <cell r="B602" t="str">
            <v>201810703154009</v>
          </cell>
          <cell r="C602" t="str">
            <v>0703154.7</v>
          </cell>
          <cell r="D602" t="str">
            <v>Năng lượng mới và năng lượng tái tạo</v>
          </cell>
          <cell r="E602" t="str">
            <v>0703154</v>
          </cell>
          <cell r="F602" t="str">
            <v>2.0</v>
          </cell>
          <cell r="G602" t="str">
            <v>Đại học</v>
          </cell>
          <cell r="H602" t="str">
            <v>ĐH K10 (2015-2019)</v>
          </cell>
          <cell r="I602" t="str">
            <v>Học kỳ 1 năm học 2018 - 2019</v>
          </cell>
          <cell r="J602">
            <v>0</v>
          </cell>
          <cell r="K602" t="str">
            <v>Không mở</v>
          </cell>
        </row>
        <row r="603">
          <cell r="B603" t="str">
            <v>201810703154010</v>
          </cell>
          <cell r="C603" t="str">
            <v>0703154.8</v>
          </cell>
          <cell r="D603" t="str">
            <v>Năng lượng mới và năng lượng tái tạo</v>
          </cell>
          <cell r="E603" t="str">
            <v>0703154</v>
          </cell>
          <cell r="F603" t="str">
            <v>2.0</v>
          </cell>
          <cell r="G603" t="str">
            <v>Đại học</v>
          </cell>
          <cell r="H603" t="str">
            <v>ĐH K10 (2015-2019)</v>
          </cell>
          <cell r="I603" t="str">
            <v>Học kỳ 1 năm học 2018 - 2019</v>
          </cell>
          <cell r="J603">
            <v>0</v>
          </cell>
          <cell r="K603" t="str">
            <v>Không mở</v>
          </cell>
        </row>
        <row r="604">
          <cell r="B604" t="str">
            <v>201810403128001</v>
          </cell>
          <cell r="C604" t="str">
            <v>0403128.1</v>
          </cell>
          <cell r="D604" t="str">
            <v>Nghiên cứu thị trường</v>
          </cell>
          <cell r="E604" t="str">
            <v>0403128</v>
          </cell>
          <cell r="F604" t="str">
            <v>2.0</v>
          </cell>
          <cell r="G604" t="str">
            <v>Đại học</v>
          </cell>
          <cell r="H604" t="str">
            <v>ĐH K10 (2015-2019)</v>
          </cell>
          <cell r="I604" t="str">
            <v>Học kỳ 1 năm học 2018 - 2019</v>
          </cell>
          <cell r="J604">
            <v>0</v>
          </cell>
          <cell r="K604" t="str">
            <v>Không mở</v>
          </cell>
        </row>
        <row r="605">
          <cell r="B605" t="str">
            <v>201810403128002</v>
          </cell>
          <cell r="C605" t="str">
            <v>0403128.2</v>
          </cell>
          <cell r="D605" t="str">
            <v>Nghiên cứu thị trường</v>
          </cell>
          <cell r="E605" t="str">
            <v>0403128</v>
          </cell>
          <cell r="F605" t="str">
            <v>2.0</v>
          </cell>
          <cell r="G605" t="str">
            <v>Đại học</v>
          </cell>
          <cell r="H605" t="str">
            <v>ĐH K10 (2015-2019)</v>
          </cell>
          <cell r="I605" t="str">
            <v>Học kỳ 1 năm học 2018 - 2019</v>
          </cell>
          <cell r="J605">
            <v>0</v>
          </cell>
          <cell r="K605" t="str">
            <v>Không mở</v>
          </cell>
        </row>
        <row r="606">
          <cell r="B606" t="str">
            <v>201810403128003</v>
          </cell>
          <cell r="C606" t="str">
            <v>0403128.3</v>
          </cell>
          <cell r="D606" t="str">
            <v>Nghiên cứu thị trường</v>
          </cell>
          <cell r="E606" t="str">
            <v>0403128</v>
          </cell>
          <cell r="F606" t="str">
            <v>2.0</v>
          </cell>
          <cell r="G606" t="str">
            <v>Đại học</v>
          </cell>
          <cell r="H606" t="str">
            <v>ĐH K10 (2015-2019)</v>
          </cell>
          <cell r="I606" t="str">
            <v>Học kỳ 1 năm học 2018 - 2019</v>
          </cell>
          <cell r="J606">
            <v>0</v>
          </cell>
          <cell r="K606" t="str">
            <v>Không mở</v>
          </cell>
        </row>
        <row r="607">
          <cell r="B607" t="str">
            <v>201810403128004</v>
          </cell>
          <cell r="C607" t="str">
            <v>0403128.4</v>
          </cell>
          <cell r="D607" t="str">
            <v>Nghiên cứu thị trường</v>
          </cell>
          <cell r="E607" t="str">
            <v>0403128</v>
          </cell>
          <cell r="F607" t="str">
            <v>2.0</v>
          </cell>
          <cell r="G607" t="str">
            <v>Đại học</v>
          </cell>
          <cell r="H607" t="str">
            <v>ĐH K10 (2015-2019)</v>
          </cell>
          <cell r="I607" t="str">
            <v>Học kỳ 1 năm học 2018 - 2019</v>
          </cell>
          <cell r="J607">
            <v>0</v>
          </cell>
          <cell r="K607" t="str">
            <v>Không mở</v>
          </cell>
        </row>
        <row r="608">
          <cell r="B608" t="str">
            <v>201810403128005</v>
          </cell>
          <cell r="C608" t="str">
            <v>0403128.5</v>
          </cell>
          <cell r="D608" t="str">
            <v>Nghiên cứu thị trường</v>
          </cell>
          <cell r="E608" t="str">
            <v>0403128</v>
          </cell>
          <cell r="F608" t="str">
            <v>2.0</v>
          </cell>
          <cell r="G608" t="str">
            <v>Đại học</v>
          </cell>
          <cell r="H608" t="str">
            <v>ĐH K10 (2015-2019)</v>
          </cell>
          <cell r="I608" t="str">
            <v>Học kỳ 1 năm học 2018 - 2019</v>
          </cell>
          <cell r="J608">
            <v>0</v>
          </cell>
          <cell r="K608" t="str">
            <v>Không mở</v>
          </cell>
        </row>
        <row r="609">
          <cell r="B609" t="str">
            <v>201810403128006</v>
          </cell>
          <cell r="C609" t="str">
            <v>0403128.6</v>
          </cell>
          <cell r="D609" t="str">
            <v>Nghiên cứu thị trường</v>
          </cell>
          <cell r="E609" t="str">
            <v>0403128</v>
          </cell>
          <cell r="F609" t="str">
            <v>2.0</v>
          </cell>
          <cell r="G609" t="str">
            <v>Đại học</v>
          </cell>
          <cell r="H609" t="str">
            <v>ĐH K10 (2015-2019)</v>
          </cell>
          <cell r="I609" t="str">
            <v>Học kỳ 1 năm học 2018 - 2019</v>
          </cell>
          <cell r="J609">
            <v>0</v>
          </cell>
          <cell r="K609" t="str">
            <v>Không mở</v>
          </cell>
        </row>
        <row r="610">
          <cell r="B610" t="str">
            <v>201811403121003</v>
          </cell>
          <cell r="C610" t="str">
            <v>1403121.1</v>
          </cell>
          <cell r="D610" t="str">
            <v>Nghiệp vụ hướng dẫn du lịch</v>
          </cell>
          <cell r="E610" t="str">
            <v>1403121</v>
          </cell>
          <cell r="F610" t="str">
            <v>2.0</v>
          </cell>
          <cell r="G610" t="str">
            <v>Đại học</v>
          </cell>
          <cell r="H610" t="str">
            <v>ĐH K10 (2015-2019)</v>
          </cell>
          <cell r="I610" t="str">
            <v>Học kỳ 1 năm học 2018 - 2019</v>
          </cell>
          <cell r="J610">
            <v>53</v>
          </cell>
          <cell r="K610" t="str">
            <v>Mở</v>
          </cell>
        </row>
        <row r="611">
          <cell r="B611" t="str">
            <v>201811403121004</v>
          </cell>
          <cell r="C611" t="str">
            <v>1403121.2</v>
          </cell>
          <cell r="D611" t="str">
            <v>Nghiệp vụ hướng dẫn du lịch</v>
          </cell>
          <cell r="E611" t="str">
            <v>1403121</v>
          </cell>
          <cell r="F611" t="str">
            <v>2.0</v>
          </cell>
          <cell r="G611" t="str">
            <v>Đại học</v>
          </cell>
          <cell r="H611" t="str">
            <v>ĐH K10 (2015-2019)</v>
          </cell>
          <cell r="I611" t="str">
            <v>Học kỳ 1 năm học 2018 - 2019</v>
          </cell>
          <cell r="J611">
            <v>39</v>
          </cell>
          <cell r="K611" t="str">
            <v>Mở</v>
          </cell>
        </row>
        <row r="612">
          <cell r="B612" t="str">
            <v>201811403121005</v>
          </cell>
          <cell r="C612" t="str">
            <v>1403121.3</v>
          </cell>
          <cell r="D612" t="str">
            <v>Nghiệp vụ hướng dẫn du lịch</v>
          </cell>
          <cell r="E612" t="str">
            <v>1403121</v>
          </cell>
          <cell r="F612" t="str">
            <v>2.0</v>
          </cell>
          <cell r="G612" t="str">
            <v>Đại học</v>
          </cell>
          <cell r="H612" t="str">
            <v>ĐH K10 (2015-2019)</v>
          </cell>
          <cell r="I612" t="str">
            <v>Học kỳ 1 năm học 2018 - 2019</v>
          </cell>
          <cell r="J612">
            <v>27</v>
          </cell>
          <cell r="K612" t="str">
            <v>Mở</v>
          </cell>
        </row>
        <row r="613">
          <cell r="B613" t="str">
            <v>201811403121006</v>
          </cell>
          <cell r="C613" t="str">
            <v>1403121.4</v>
          </cell>
          <cell r="D613" t="str">
            <v>Nghiệp vụ hướng dẫn du lịch</v>
          </cell>
          <cell r="E613" t="str">
            <v>1403121</v>
          </cell>
          <cell r="F613" t="str">
            <v>2.0</v>
          </cell>
          <cell r="G613" t="str">
            <v>Đại học</v>
          </cell>
          <cell r="H613" t="str">
            <v>ĐH K10 (2015-2019)</v>
          </cell>
          <cell r="I613" t="str">
            <v>Học kỳ 1 năm học 2018 - 2019</v>
          </cell>
          <cell r="J613">
            <v>0</v>
          </cell>
          <cell r="K613" t="str">
            <v>Không mở</v>
          </cell>
        </row>
        <row r="614">
          <cell r="B614" t="str">
            <v>201811403124001</v>
          </cell>
          <cell r="C614" t="str">
            <v>1403124.1</v>
          </cell>
          <cell r="D614" t="str">
            <v>Nghiệp vụ khách sạn</v>
          </cell>
          <cell r="E614" t="str">
            <v>1403124</v>
          </cell>
          <cell r="F614" t="str">
            <v>2.0</v>
          </cell>
          <cell r="G614" t="str">
            <v>Đại học</v>
          </cell>
          <cell r="H614" t="str">
            <v>ĐH K10 (2015-2019)</v>
          </cell>
          <cell r="I614" t="str">
            <v>Học kỳ 1 năm học 2018 - 2019</v>
          </cell>
          <cell r="J614">
            <v>70</v>
          </cell>
          <cell r="K614" t="str">
            <v>Mở</v>
          </cell>
        </row>
        <row r="615">
          <cell r="B615" t="str">
            <v>201811403124002</v>
          </cell>
          <cell r="C615" t="str">
            <v>1403124.2</v>
          </cell>
          <cell r="D615" t="str">
            <v>Nghiệp vụ khách sạn</v>
          </cell>
          <cell r="E615" t="str">
            <v>1403124</v>
          </cell>
          <cell r="F615" t="str">
            <v>2.0</v>
          </cell>
          <cell r="G615" t="str">
            <v>Đại học</v>
          </cell>
          <cell r="H615" t="str">
            <v>ĐH K10 (2015-2019)</v>
          </cell>
          <cell r="I615" t="str">
            <v>Học kỳ 1 năm học 2018 - 2019</v>
          </cell>
          <cell r="J615">
            <v>70</v>
          </cell>
          <cell r="K615" t="str">
            <v>Mở</v>
          </cell>
        </row>
        <row r="616">
          <cell r="B616" t="str">
            <v>201811603129001</v>
          </cell>
          <cell r="C616" t="str">
            <v>1603129.1</v>
          </cell>
          <cell r="D616" t="str">
            <v>Nghiệp vụ kinh doanh ngân hàng</v>
          </cell>
          <cell r="E616" t="str">
            <v>1603129</v>
          </cell>
          <cell r="F616" t="str">
            <v>4.0</v>
          </cell>
          <cell r="G616" t="str">
            <v>Đại học</v>
          </cell>
          <cell r="H616" t="str">
            <v>ĐH K10 (2015-2019)</v>
          </cell>
          <cell r="I616" t="str">
            <v>Học kỳ 1 năm học 2018 - 2019</v>
          </cell>
          <cell r="J616">
            <v>34</v>
          </cell>
          <cell r="K616" t="str">
            <v>Mở</v>
          </cell>
        </row>
        <row r="617">
          <cell r="B617" t="str">
            <v>201811303125001</v>
          </cell>
          <cell r="C617" t="str">
            <v>1303125.1</v>
          </cell>
          <cell r="D617" t="str">
            <v>Ngữ nghĩa</v>
          </cell>
          <cell r="E617" t="str">
            <v>1303125</v>
          </cell>
          <cell r="F617" t="str">
            <v>3.0</v>
          </cell>
          <cell r="G617" t="str">
            <v>Đại học</v>
          </cell>
          <cell r="H617" t="str">
            <v>ĐH K10 (2015-2019)</v>
          </cell>
          <cell r="I617" t="str">
            <v>Học kỳ 1 năm học 2018 - 2019</v>
          </cell>
          <cell r="J617">
            <v>35</v>
          </cell>
          <cell r="K617" t="str">
            <v>Mở</v>
          </cell>
        </row>
        <row r="618">
          <cell r="B618" t="str">
            <v>201811303125002</v>
          </cell>
          <cell r="C618" t="str">
            <v>1303125.2</v>
          </cell>
          <cell r="D618" t="str">
            <v>Ngữ nghĩa</v>
          </cell>
          <cell r="E618" t="str">
            <v>1303125</v>
          </cell>
          <cell r="F618" t="str">
            <v>3.0</v>
          </cell>
          <cell r="G618" t="str">
            <v>Đại học</v>
          </cell>
          <cell r="H618" t="str">
            <v>ĐH K10 (2015-2019)</v>
          </cell>
          <cell r="I618" t="str">
            <v>Học kỳ 1 năm học 2018 - 2019</v>
          </cell>
          <cell r="J618">
            <v>34</v>
          </cell>
          <cell r="K618" t="str">
            <v>Mở</v>
          </cell>
        </row>
        <row r="619">
          <cell r="B619" t="str">
            <v>201811303125003</v>
          </cell>
          <cell r="C619" t="str">
            <v>1303125.3</v>
          </cell>
          <cell r="D619" t="str">
            <v>Ngữ nghĩa</v>
          </cell>
          <cell r="E619" t="str">
            <v>1303125</v>
          </cell>
          <cell r="F619" t="str">
            <v>3.0</v>
          </cell>
          <cell r="G619" t="str">
            <v>Đại học</v>
          </cell>
          <cell r="H619" t="str">
            <v>ĐH K10 (2015-2019)</v>
          </cell>
          <cell r="I619" t="str">
            <v>Học kỳ 1 năm học 2018 - 2019</v>
          </cell>
          <cell r="J619">
            <v>35</v>
          </cell>
          <cell r="K619" t="str">
            <v>Mở</v>
          </cell>
        </row>
        <row r="620">
          <cell r="B620" t="str">
            <v>201810303170001</v>
          </cell>
          <cell r="C620" t="str">
            <v>0303170.1</v>
          </cell>
          <cell r="D620" t="str">
            <v>Nguyên lý sản xuất sạch hơn</v>
          </cell>
          <cell r="E620" t="str">
            <v>0303170</v>
          </cell>
          <cell r="F620" t="str">
            <v>3.0</v>
          </cell>
          <cell r="G620" t="str">
            <v>Đại học</v>
          </cell>
          <cell r="H620" t="str">
            <v>ĐH K10 (2015-2019)</v>
          </cell>
          <cell r="I620" t="str">
            <v>Học kỳ 1 năm học 2018 - 2019</v>
          </cell>
          <cell r="J620">
            <v>70</v>
          </cell>
          <cell r="K620" t="str">
            <v>Mở</v>
          </cell>
        </row>
        <row r="621">
          <cell r="B621" t="str">
            <v>201810303170002</v>
          </cell>
          <cell r="C621" t="str">
            <v>0303170.2</v>
          </cell>
          <cell r="D621" t="str">
            <v>Nguyên lý sản xuất sạch hơn</v>
          </cell>
          <cell r="E621" t="str">
            <v>0303170</v>
          </cell>
          <cell r="F621" t="str">
            <v>3.0</v>
          </cell>
          <cell r="G621" t="str">
            <v>Đại học</v>
          </cell>
          <cell r="H621" t="str">
            <v>ĐH K10 (2015-2019)</v>
          </cell>
          <cell r="I621" t="str">
            <v>Học kỳ 1 năm học 2018 - 2019</v>
          </cell>
          <cell r="J621">
            <v>32</v>
          </cell>
          <cell r="K621" t="str">
            <v>Mở</v>
          </cell>
        </row>
        <row r="622">
          <cell r="B622" t="str">
            <v>201810703155001</v>
          </cell>
          <cell r="C622" t="str">
            <v>0703155.1</v>
          </cell>
          <cell r="D622" t="str">
            <v>Nhà máy điện và trạm biến áp</v>
          </cell>
          <cell r="E622" t="str">
            <v>0703155</v>
          </cell>
          <cell r="F622" t="str">
            <v>2.0</v>
          </cell>
          <cell r="G622" t="str">
            <v>Đại học</v>
          </cell>
          <cell r="H622" t="str">
            <v>ĐH K10 (2015-2019)</v>
          </cell>
          <cell r="I622" t="str">
            <v>Học kỳ 1 năm học 2018 - 2019</v>
          </cell>
          <cell r="J622">
            <v>0</v>
          </cell>
          <cell r="K622" t="str">
            <v>Không mở</v>
          </cell>
        </row>
        <row r="623">
          <cell r="B623" t="str">
            <v>201810703155002</v>
          </cell>
          <cell r="C623" t="str">
            <v>0703155.2</v>
          </cell>
          <cell r="D623" t="str">
            <v>Nhà máy điện và trạm biến áp</v>
          </cell>
          <cell r="E623" t="str">
            <v>0703155</v>
          </cell>
          <cell r="F623" t="str">
            <v>2.0</v>
          </cell>
          <cell r="G623" t="str">
            <v>Đại học</v>
          </cell>
          <cell r="H623" t="str">
            <v>ĐH K10 (2015-2019)</v>
          </cell>
          <cell r="I623" t="str">
            <v>Học kỳ 1 năm học 2018 - 2019</v>
          </cell>
          <cell r="J623">
            <v>0</v>
          </cell>
          <cell r="K623" t="str">
            <v>Không mở</v>
          </cell>
        </row>
        <row r="624">
          <cell r="B624" t="str">
            <v>201810703155003</v>
          </cell>
          <cell r="C624" t="str">
            <v>0703155.3</v>
          </cell>
          <cell r="D624" t="str">
            <v>Nhà máy điện và trạm biến áp</v>
          </cell>
          <cell r="E624" t="str">
            <v>0703155</v>
          </cell>
          <cell r="F624" t="str">
            <v>2.0</v>
          </cell>
          <cell r="G624" t="str">
            <v>Đại học</v>
          </cell>
          <cell r="H624" t="str">
            <v>ĐH K10 (2015-2019)</v>
          </cell>
          <cell r="I624" t="str">
            <v>Học kỳ 1 năm học 2018 - 2019</v>
          </cell>
          <cell r="J624">
            <v>0</v>
          </cell>
          <cell r="K624" t="str">
            <v>Không mở</v>
          </cell>
        </row>
        <row r="625">
          <cell r="B625" t="str">
            <v>201810703155004</v>
          </cell>
          <cell r="C625" t="str">
            <v>0703155.4</v>
          </cell>
          <cell r="D625" t="str">
            <v>Nhà máy điện và trạm biến áp</v>
          </cell>
          <cell r="E625" t="str">
            <v>0703155</v>
          </cell>
          <cell r="F625" t="str">
            <v>2.0</v>
          </cell>
          <cell r="G625" t="str">
            <v>Đại học</v>
          </cell>
          <cell r="H625" t="str">
            <v>ĐH K10 (2015-2019)</v>
          </cell>
          <cell r="I625" t="str">
            <v>Học kỳ 1 năm học 2018 - 2019</v>
          </cell>
          <cell r="J625">
            <v>0</v>
          </cell>
          <cell r="K625" t="str">
            <v>Không mở</v>
          </cell>
        </row>
        <row r="626">
          <cell r="B626" t="str">
            <v>201810703155005</v>
          </cell>
          <cell r="C626" t="str">
            <v>0703155.5</v>
          </cell>
          <cell r="D626" t="str">
            <v>Nhà máy điện và trạm biến áp</v>
          </cell>
          <cell r="E626" t="str">
            <v>0703155</v>
          </cell>
          <cell r="F626" t="str">
            <v>2.0</v>
          </cell>
          <cell r="G626" t="str">
            <v>Đại học</v>
          </cell>
          <cell r="H626" t="str">
            <v>ĐH K10 (2015-2019)</v>
          </cell>
          <cell r="I626" t="str">
            <v>Học kỳ 1 năm học 2018 - 2019</v>
          </cell>
          <cell r="J626">
            <v>0</v>
          </cell>
          <cell r="K626" t="str">
            <v>Không mở</v>
          </cell>
        </row>
        <row r="627">
          <cell r="B627" t="str">
            <v>201810703155006</v>
          </cell>
          <cell r="C627" t="str">
            <v>0703155.6</v>
          </cell>
          <cell r="D627" t="str">
            <v>Nhà máy điện và trạm biến áp</v>
          </cell>
          <cell r="E627" t="str">
            <v>0703155</v>
          </cell>
          <cell r="F627" t="str">
            <v>2.0</v>
          </cell>
          <cell r="G627" t="str">
            <v>Đại học</v>
          </cell>
          <cell r="H627" t="str">
            <v>ĐH K10 (2015-2019)</v>
          </cell>
          <cell r="I627" t="str">
            <v>Học kỳ 1 năm học 2018 - 2019</v>
          </cell>
          <cell r="J627">
            <v>0</v>
          </cell>
          <cell r="K627" t="str">
            <v>Không mở</v>
          </cell>
        </row>
        <row r="628">
          <cell r="B628" t="str">
            <v>201810703155007</v>
          </cell>
          <cell r="C628" t="str">
            <v>0703155.7</v>
          </cell>
          <cell r="D628" t="str">
            <v>Nhà máy điện và trạm biến áp</v>
          </cell>
          <cell r="E628" t="str">
            <v>0703155</v>
          </cell>
          <cell r="F628" t="str">
            <v>2.0</v>
          </cell>
          <cell r="G628" t="str">
            <v>Đại học</v>
          </cell>
          <cell r="H628" t="str">
            <v>ĐH K10 (2015-2019)</v>
          </cell>
          <cell r="I628" t="str">
            <v>Học kỳ 1 năm học 2018 - 2019</v>
          </cell>
          <cell r="J628">
            <v>0</v>
          </cell>
          <cell r="K628" t="str">
            <v>Không mở</v>
          </cell>
        </row>
        <row r="629">
          <cell r="B629" t="str">
            <v>201810703155008</v>
          </cell>
          <cell r="C629" t="str">
            <v>0703155.8</v>
          </cell>
          <cell r="D629" t="str">
            <v>Nhà máy điện và trạm biến áp</v>
          </cell>
          <cell r="E629" t="str">
            <v>0703155</v>
          </cell>
          <cell r="F629" t="str">
            <v>2.0</v>
          </cell>
          <cell r="G629" t="str">
            <v>Đại học</v>
          </cell>
          <cell r="H629" t="str">
            <v>ĐH K10 (2015-2019)</v>
          </cell>
          <cell r="I629" t="str">
            <v>Học kỳ 1 năm học 2018 - 2019</v>
          </cell>
          <cell r="J629">
            <v>0</v>
          </cell>
          <cell r="K629" t="str">
            <v>Không mở</v>
          </cell>
        </row>
        <row r="630">
          <cell r="B630" t="str">
            <v>201810503142001</v>
          </cell>
          <cell r="C630" t="str">
            <v>0503142.1</v>
          </cell>
          <cell r="D630" t="str">
            <v>Nhập môn lý thuyết nhận dạng</v>
          </cell>
          <cell r="E630" t="str">
            <v>0503142</v>
          </cell>
          <cell r="F630" t="str">
            <v>3.0</v>
          </cell>
          <cell r="G630" t="str">
            <v>Đại học</v>
          </cell>
          <cell r="H630" t="str">
            <v>ĐH K10 (2015-2019)</v>
          </cell>
          <cell r="I630" t="str">
            <v>Học kỳ 1 năm học 2018 - 2019</v>
          </cell>
          <cell r="J630">
            <v>43</v>
          </cell>
          <cell r="K630" t="str">
            <v>Mở</v>
          </cell>
        </row>
        <row r="631">
          <cell r="B631" t="str">
            <v>201810503142002</v>
          </cell>
          <cell r="C631" t="str">
            <v>0503142.2</v>
          </cell>
          <cell r="D631" t="str">
            <v>Nhập môn lý thuyết nhận dạng</v>
          </cell>
          <cell r="E631" t="str">
            <v>0503142</v>
          </cell>
          <cell r="F631" t="str">
            <v>3.0</v>
          </cell>
          <cell r="G631" t="str">
            <v>Đại học</v>
          </cell>
          <cell r="H631" t="str">
            <v>ĐH K10 (2015-2019)</v>
          </cell>
          <cell r="I631" t="str">
            <v>Học kỳ 1 năm học 2018 - 2019</v>
          </cell>
          <cell r="J631">
            <v>67</v>
          </cell>
          <cell r="K631" t="str">
            <v>Mở</v>
          </cell>
        </row>
        <row r="632">
          <cell r="B632" t="str">
            <v>201810503142003</v>
          </cell>
          <cell r="C632" t="str">
            <v>0503142.3</v>
          </cell>
          <cell r="D632" t="str">
            <v>Nhập môn lý thuyết nhận dạng</v>
          </cell>
          <cell r="E632" t="str">
            <v>0503142</v>
          </cell>
          <cell r="F632" t="str">
            <v>3.0</v>
          </cell>
          <cell r="G632" t="str">
            <v>Đại học</v>
          </cell>
          <cell r="H632" t="str">
            <v>ĐH K10 (2015-2019)</v>
          </cell>
          <cell r="I632" t="str">
            <v>Học kỳ 1 năm học 2018 - 2019</v>
          </cell>
          <cell r="J632">
            <v>41</v>
          </cell>
          <cell r="K632" t="str">
            <v>Mở</v>
          </cell>
        </row>
        <row r="633">
          <cell r="B633" t="str">
            <v>201810503142004</v>
          </cell>
          <cell r="C633" t="str">
            <v>0503142.4</v>
          </cell>
          <cell r="D633" t="str">
            <v>Nhập môn lý thuyết nhận dạng</v>
          </cell>
          <cell r="E633" t="str">
            <v>0503142</v>
          </cell>
          <cell r="F633" t="str">
            <v>3.0</v>
          </cell>
          <cell r="G633" t="str">
            <v>Đại học</v>
          </cell>
          <cell r="H633" t="str">
            <v>ĐH K10 (2015-2019)</v>
          </cell>
          <cell r="I633" t="str">
            <v>Học kỳ 1 năm học 2018 - 2019</v>
          </cell>
          <cell r="J633">
            <v>70</v>
          </cell>
          <cell r="K633" t="str">
            <v>Mở</v>
          </cell>
        </row>
        <row r="634">
          <cell r="B634" t="str">
            <v>201810503149001</v>
          </cell>
          <cell r="C634" t="str">
            <v>0503149.1</v>
          </cell>
          <cell r="D634" t="str">
            <v>Phần mềm mã nguồn mở</v>
          </cell>
          <cell r="E634" t="str">
            <v>0503149</v>
          </cell>
          <cell r="F634" t="str">
            <v>3.0</v>
          </cell>
          <cell r="G634" t="str">
            <v>Đại học</v>
          </cell>
          <cell r="H634" t="str">
            <v>ĐH K10 (2015-2019)</v>
          </cell>
          <cell r="I634" t="str">
            <v>Học kỳ 1 năm học 2018 - 2019</v>
          </cell>
          <cell r="J634">
            <v>51</v>
          </cell>
          <cell r="K634" t="str">
            <v>Mở</v>
          </cell>
        </row>
        <row r="635">
          <cell r="B635" t="str">
            <v>201810503149002</v>
          </cell>
          <cell r="C635" t="str">
            <v>0503149.2</v>
          </cell>
          <cell r="D635" t="str">
            <v>Phần mềm mã nguồn mở</v>
          </cell>
          <cell r="E635" t="str">
            <v>0503149</v>
          </cell>
          <cell r="F635" t="str">
            <v>3.0</v>
          </cell>
          <cell r="G635" t="str">
            <v>Đại học</v>
          </cell>
          <cell r="H635" t="str">
            <v>ĐH K10 (2015-2019)</v>
          </cell>
          <cell r="I635" t="str">
            <v>Học kỳ 1 năm học 2018 - 2019</v>
          </cell>
          <cell r="J635">
            <v>0</v>
          </cell>
          <cell r="K635" t="str">
            <v>Không mở</v>
          </cell>
        </row>
        <row r="636">
          <cell r="B636" t="str">
            <v>201810503149003</v>
          </cell>
          <cell r="C636" t="str">
            <v>0503149.3</v>
          </cell>
          <cell r="D636" t="str">
            <v>Phần mềm mã nguồn mở</v>
          </cell>
          <cell r="E636" t="str">
            <v>0503149</v>
          </cell>
          <cell r="F636" t="str">
            <v>3.0</v>
          </cell>
          <cell r="G636" t="str">
            <v>Đại học</v>
          </cell>
          <cell r="H636" t="str">
            <v>ĐH K10 (2015-2019)</v>
          </cell>
          <cell r="I636" t="str">
            <v>Học kỳ 1 năm học 2018 - 2019</v>
          </cell>
          <cell r="J636">
            <v>9</v>
          </cell>
          <cell r="K636" t="str">
            <v>Không mở</v>
          </cell>
        </row>
        <row r="637">
          <cell r="B637" t="str">
            <v>201810503149004</v>
          </cell>
          <cell r="C637" t="str">
            <v>0503149.4</v>
          </cell>
          <cell r="D637" t="str">
            <v>Phần mềm mã nguồn mở</v>
          </cell>
          <cell r="E637" t="str">
            <v>0503149</v>
          </cell>
          <cell r="F637" t="str">
            <v>3.0</v>
          </cell>
          <cell r="G637" t="str">
            <v>Đại học</v>
          </cell>
          <cell r="H637" t="str">
            <v>ĐH K10 (2015-2019)</v>
          </cell>
          <cell r="I637" t="str">
            <v>Học kỳ 1 năm học 2018 - 2019</v>
          </cell>
          <cell r="J637">
            <v>70</v>
          </cell>
          <cell r="K637" t="str">
            <v>Mở</v>
          </cell>
        </row>
        <row r="638">
          <cell r="B638" t="str">
            <v>201810503149005</v>
          </cell>
          <cell r="C638" t="str">
            <v>0503149.5</v>
          </cell>
          <cell r="D638" t="str">
            <v>Phần mềm mã nguồn mở</v>
          </cell>
          <cell r="E638" t="str">
            <v>0503149</v>
          </cell>
          <cell r="F638" t="str">
            <v>3.0</v>
          </cell>
          <cell r="G638" t="str">
            <v>Đại học</v>
          </cell>
          <cell r="H638" t="str">
            <v>ĐH K10 (2015-2019)</v>
          </cell>
          <cell r="I638" t="str">
            <v>Học kỳ 1 năm học 2018 - 2019</v>
          </cell>
          <cell r="J638">
            <v>70</v>
          </cell>
          <cell r="K638" t="str">
            <v>Mở</v>
          </cell>
        </row>
        <row r="639">
          <cell r="B639" t="str">
            <v>201810503149006</v>
          </cell>
          <cell r="C639" t="str">
            <v>0503149.6</v>
          </cell>
          <cell r="D639" t="str">
            <v>Phần mềm mã nguồn mở</v>
          </cell>
          <cell r="E639" t="str">
            <v>0503149</v>
          </cell>
          <cell r="F639" t="str">
            <v>3.0</v>
          </cell>
          <cell r="G639" t="str">
            <v>Đại học</v>
          </cell>
          <cell r="H639" t="str">
            <v>ĐH K10 (2015-2019)</v>
          </cell>
          <cell r="I639" t="str">
            <v>Học kỳ 1 năm học 2018 - 2019</v>
          </cell>
          <cell r="J639">
            <v>66</v>
          </cell>
          <cell r="K639" t="str">
            <v>Mở</v>
          </cell>
        </row>
        <row r="640">
          <cell r="B640" t="str">
            <v>201810503149007</v>
          </cell>
          <cell r="C640" t="str">
            <v>0503149.7</v>
          </cell>
          <cell r="D640" t="str">
            <v>Phần mềm mã nguồn mở</v>
          </cell>
          <cell r="E640" t="str">
            <v>0503149</v>
          </cell>
          <cell r="F640" t="str">
            <v>3.0</v>
          </cell>
          <cell r="G640" t="str">
            <v>Đại học</v>
          </cell>
          <cell r="H640" t="str">
            <v>ĐH K10 (2015-2019)</v>
          </cell>
          <cell r="I640" t="str">
            <v>Học kỳ 1 năm học 2018 - 2019</v>
          </cell>
          <cell r="J640">
            <v>70</v>
          </cell>
          <cell r="K640" t="str">
            <v>Mở</v>
          </cell>
        </row>
        <row r="641">
          <cell r="B641" t="str">
            <v>201810503149008</v>
          </cell>
          <cell r="C641" t="str">
            <v>0503149.8</v>
          </cell>
          <cell r="D641" t="str">
            <v>Phần mềm mã nguồn mở</v>
          </cell>
          <cell r="E641" t="str">
            <v>0503149</v>
          </cell>
          <cell r="F641" t="str">
            <v>3.0</v>
          </cell>
          <cell r="G641" t="str">
            <v>Đại học</v>
          </cell>
          <cell r="H641" t="str">
            <v>ĐH K10 (2015-2019)</v>
          </cell>
          <cell r="I641" t="str">
            <v>Học kỳ 1 năm học 2018 - 2019</v>
          </cell>
          <cell r="J641">
            <v>37</v>
          </cell>
          <cell r="K641" t="str">
            <v>Mở</v>
          </cell>
        </row>
        <row r="642">
          <cell r="B642" t="str">
            <v>201810503149009</v>
          </cell>
          <cell r="C642" t="str">
            <v>0503149.9</v>
          </cell>
          <cell r="D642" t="str">
            <v>Phần mềm mã nguồn mở</v>
          </cell>
          <cell r="E642" t="str">
            <v>0503149</v>
          </cell>
          <cell r="F642" t="str">
            <v>3.0</v>
          </cell>
          <cell r="G642" t="str">
            <v>Đại học</v>
          </cell>
          <cell r="H642" t="str">
            <v>ĐH K10 (2015-2019)</v>
          </cell>
          <cell r="I642" t="str">
            <v>Học kỳ 1 năm học 2018 - 2019</v>
          </cell>
          <cell r="J642">
            <v>66</v>
          </cell>
          <cell r="K642" t="str">
            <v>Mở</v>
          </cell>
        </row>
        <row r="643">
          <cell r="B643" t="str">
            <v>201811103122001</v>
          </cell>
          <cell r="C643" t="str">
            <v>1103122.1</v>
          </cell>
          <cell r="D643" t="str">
            <v>Phân tích báo cáo tài chính</v>
          </cell>
          <cell r="E643" t="str">
            <v>1103122</v>
          </cell>
          <cell r="F643" t="str">
            <v>3.0</v>
          </cell>
          <cell r="G643" t="str">
            <v>Đại học</v>
          </cell>
          <cell r="H643" t="str">
            <v>ĐH K10 (2015-2019)</v>
          </cell>
          <cell r="I643" t="str">
            <v>Học kỳ 1 năm học 2018 - 2019</v>
          </cell>
          <cell r="J643">
            <v>13</v>
          </cell>
          <cell r="K643" t="str">
            <v>Không mở</v>
          </cell>
        </row>
        <row r="644">
          <cell r="B644" t="str">
            <v>201811103122002</v>
          </cell>
          <cell r="C644" t="str">
            <v>1103122.2</v>
          </cell>
          <cell r="D644" t="str">
            <v>Phân tích báo cáo tài chính</v>
          </cell>
          <cell r="E644" t="str">
            <v>1103122</v>
          </cell>
          <cell r="F644" t="str">
            <v>3.0</v>
          </cell>
          <cell r="G644" t="str">
            <v>Đại học</v>
          </cell>
          <cell r="H644" t="str">
            <v>ĐH K10 (2015-2019)</v>
          </cell>
          <cell r="I644" t="str">
            <v>Học kỳ 1 năm học 2018 - 2019</v>
          </cell>
          <cell r="J644">
            <v>70</v>
          </cell>
          <cell r="K644" t="str">
            <v>Mở</v>
          </cell>
        </row>
        <row r="645">
          <cell r="B645" t="str">
            <v>201811103122003</v>
          </cell>
          <cell r="C645" t="str">
            <v>1103122.3</v>
          </cell>
          <cell r="D645" t="str">
            <v>Phân tích báo cáo tài chính</v>
          </cell>
          <cell r="E645" t="str">
            <v>1103122</v>
          </cell>
          <cell r="F645" t="str">
            <v>3.0</v>
          </cell>
          <cell r="G645" t="str">
            <v>Đại học</v>
          </cell>
          <cell r="H645" t="str">
            <v>ĐH K10 (2015-2019)</v>
          </cell>
          <cell r="I645" t="str">
            <v>Học kỳ 1 năm học 2018 - 2019</v>
          </cell>
          <cell r="J645">
            <v>55</v>
          </cell>
          <cell r="K645" t="str">
            <v>Mở</v>
          </cell>
        </row>
        <row r="646">
          <cell r="B646" t="str">
            <v>201811103122004</v>
          </cell>
          <cell r="C646" t="str">
            <v>1103122.4</v>
          </cell>
          <cell r="D646" t="str">
            <v>Phân tích báo cáo tài chính</v>
          </cell>
          <cell r="E646" t="str">
            <v>1103122</v>
          </cell>
          <cell r="F646" t="str">
            <v>3.0</v>
          </cell>
          <cell r="G646" t="str">
            <v>Đại học</v>
          </cell>
          <cell r="H646" t="str">
            <v>ĐH K10 (2015-2019)</v>
          </cell>
          <cell r="I646" t="str">
            <v>Học kỳ 1 năm học 2018 - 2019</v>
          </cell>
          <cell r="J646">
            <v>68</v>
          </cell>
          <cell r="K646" t="str">
            <v>Mở</v>
          </cell>
        </row>
        <row r="647">
          <cell r="B647" t="str">
            <v>201811103122005</v>
          </cell>
          <cell r="C647" t="str">
            <v>1103122.5</v>
          </cell>
          <cell r="D647" t="str">
            <v>Phân tích báo cáo tài chính</v>
          </cell>
          <cell r="E647" t="str">
            <v>1103122</v>
          </cell>
          <cell r="F647" t="str">
            <v>3.0</v>
          </cell>
          <cell r="G647" t="str">
            <v>Đại học</v>
          </cell>
          <cell r="H647" t="str">
            <v>ĐH K10 (2015-2019)</v>
          </cell>
          <cell r="I647" t="str">
            <v>Học kỳ 1 năm học 2018 - 2019</v>
          </cell>
          <cell r="J647">
            <v>65</v>
          </cell>
          <cell r="K647" t="str">
            <v>Mở</v>
          </cell>
        </row>
        <row r="648">
          <cell r="B648" t="str">
            <v>201811103122006</v>
          </cell>
          <cell r="C648" t="str">
            <v>1103122.6</v>
          </cell>
          <cell r="D648" t="str">
            <v>Phân tích báo cáo tài chính</v>
          </cell>
          <cell r="E648" t="str">
            <v>1103122</v>
          </cell>
          <cell r="F648" t="str">
            <v>3.0</v>
          </cell>
          <cell r="G648" t="str">
            <v>Đại học</v>
          </cell>
          <cell r="H648" t="str">
            <v>ĐH K10 (2015-2019)</v>
          </cell>
          <cell r="I648" t="str">
            <v>Học kỳ 1 năm học 2018 - 2019</v>
          </cell>
          <cell r="J648">
            <v>64</v>
          </cell>
          <cell r="K648" t="str">
            <v>Mở</v>
          </cell>
        </row>
        <row r="649">
          <cell r="B649" t="str">
            <v>201811103122007</v>
          </cell>
          <cell r="C649" t="str">
            <v>1103122.7</v>
          </cell>
          <cell r="D649" t="str">
            <v>Phân tích báo cáo tài chính</v>
          </cell>
          <cell r="E649" t="str">
            <v>1103122</v>
          </cell>
          <cell r="F649" t="str">
            <v>3.0</v>
          </cell>
          <cell r="G649" t="str">
            <v>Đại học</v>
          </cell>
          <cell r="H649" t="str">
            <v>ĐH K10 (2015-2019)</v>
          </cell>
          <cell r="I649" t="str">
            <v>Học kỳ 1 năm học 2018 - 2019</v>
          </cell>
          <cell r="J649">
            <v>63</v>
          </cell>
          <cell r="K649" t="str">
            <v>Mở</v>
          </cell>
        </row>
        <row r="650">
          <cell r="B650" t="str">
            <v>201811103122008</v>
          </cell>
          <cell r="C650" t="str">
            <v>1103122.8</v>
          </cell>
          <cell r="D650" t="str">
            <v>Phân tích báo cáo tài chính</v>
          </cell>
          <cell r="E650" t="str">
            <v>1103122</v>
          </cell>
          <cell r="F650" t="str">
            <v>3.0</v>
          </cell>
          <cell r="G650" t="str">
            <v>Đại học</v>
          </cell>
          <cell r="H650" t="str">
            <v>ĐH K10 (2015-2019)</v>
          </cell>
          <cell r="I650" t="str">
            <v>Học kỳ 1 năm học 2018 - 2019</v>
          </cell>
          <cell r="J650">
            <v>65</v>
          </cell>
          <cell r="K650" t="str">
            <v>Mở</v>
          </cell>
        </row>
        <row r="651">
          <cell r="B651" t="str">
            <v>201811103122009</v>
          </cell>
          <cell r="C651" t="str">
            <v>1103122.9</v>
          </cell>
          <cell r="D651" t="str">
            <v>Phân tích báo cáo tài chính</v>
          </cell>
          <cell r="E651" t="str">
            <v>1103122</v>
          </cell>
          <cell r="F651" t="str">
            <v>3.0</v>
          </cell>
          <cell r="G651" t="str">
            <v>Đại học</v>
          </cell>
          <cell r="H651" t="str">
            <v>ĐH K10 (2015-2019)</v>
          </cell>
          <cell r="I651" t="str">
            <v>Học kỳ 1 năm học 2018 - 2019</v>
          </cell>
          <cell r="J651">
            <v>12</v>
          </cell>
          <cell r="K651" t="str">
            <v>Không mở</v>
          </cell>
        </row>
        <row r="652">
          <cell r="B652" t="str">
            <v>201811103122010</v>
          </cell>
          <cell r="C652" t="str">
            <v>1103122.10</v>
          </cell>
          <cell r="D652" t="str">
            <v>Phân tích báo cáo tài chính</v>
          </cell>
          <cell r="E652" t="str">
            <v>1103122</v>
          </cell>
          <cell r="F652" t="str">
            <v>3.0</v>
          </cell>
          <cell r="G652" t="str">
            <v>Đại học</v>
          </cell>
          <cell r="H652" t="str">
            <v>ĐH K10 (2015-2019)</v>
          </cell>
          <cell r="I652" t="str">
            <v>Học kỳ 1 năm học 2018 - 2019</v>
          </cell>
          <cell r="J652">
            <v>16</v>
          </cell>
          <cell r="K652" t="str">
            <v>Mở</v>
          </cell>
        </row>
        <row r="653">
          <cell r="B653" t="str">
            <v>201810303173001</v>
          </cell>
          <cell r="C653" t="str">
            <v>0303173.1</v>
          </cell>
          <cell r="D653" t="str">
            <v>Phân tích công nghiệp 1</v>
          </cell>
          <cell r="E653" t="str">
            <v>0303173</v>
          </cell>
          <cell r="F653" t="str">
            <v>2.0</v>
          </cell>
          <cell r="G653" t="str">
            <v>Đại học</v>
          </cell>
          <cell r="H653" t="str">
            <v>ĐH K10 (2015-2019)</v>
          </cell>
          <cell r="I653" t="str">
            <v>Học kỳ 1 năm học 2018 - 2019</v>
          </cell>
          <cell r="J653">
            <v>39</v>
          </cell>
          <cell r="K653" t="str">
            <v>Mở</v>
          </cell>
        </row>
        <row r="654">
          <cell r="B654" t="str">
            <v>201810303174001</v>
          </cell>
          <cell r="C654" t="str">
            <v>0303174.1</v>
          </cell>
          <cell r="D654" t="str">
            <v>Phân tích công nghiệp 2</v>
          </cell>
          <cell r="E654" t="str">
            <v>0303174</v>
          </cell>
          <cell r="F654" t="str">
            <v>2.0</v>
          </cell>
          <cell r="G654" t="str">
            <v>Đại học</v>
          </cell>
          <cell r="H654" t="str">
            <v>ĐH K10 (2015-2019)</v>
          </cell>
          <cell r="I654" t="str">
            <v>Học kỳ 1 năm học 2018 - 2019</v>
          </cell>
          <cell r="J654">
            <v>40</v>
          </cell>
          <cell r="K654" t="str">
            <v>Mở</v>
          </cell>
        </row>
        <row r="655">
          <cell r="B655" t="str">
            <v>201811603131001</v>
          </cell>
          <cell r="C655" t="str">
            <v>1603131.1</v>
          </cell>
          <cell r="D655" t="str">
            <v>Phân tích đầu tư chứng khoán</v>
          </cell>
          <cell r="E655" t="str">
            <v>1603131</v>
          </cell>
          <cell r="F655" t="str">
            <v>3.0</v>
          </cell>
          <cell r="G655" t="str">
            <v>Đại học</v>
          </cell>
          <cell r="H655" t="str">
            <v>ĐH K10 (2015-2019)</v>
          </cell>
          <cell r="I655" t="str">
            <v>Học kỳ 1 năm học 2018 - 2019</v>
          </cell>
          <cell r="J655">
            <v>70</v>
          </cell>
          <cell r="K655" t="str">
            <v>Mở</v>
          </cell>
        </row>
        <row r="656">
          <cell r="B656" t="str">
            <v>201811603131002</v>
          </cell>
          <cell r="C656" t="str">
            <v>1603131.2</v>
          </cell>
          <cell r="D656" t="str">
            <v>Phân tích đầu tư chứng khoán</v>
          </cell>
          <cell r="E656" t="str">
            <v>1603131</v>
          </cell>
          <cell r="F656" t="str">
            <v>3.0</v>
          </cell>
          <cell r="G656" t="str">
            <v>Đại học</v>
          </cell>
          <cell r="H656" t="str">
            <v>ĐH K10 (2015-2019)</v>
          </cell>
          <cell r="I656" t="str">
            <v>Học kỳ 1 năm học 2018 - 2019</v>
          </cell>
          <cell r="J656">
            <v>14</v>
          </cell>
          <cell r="K656" t="str">
            <v>Không mở</v>
          </cell>
        </row>
        <row r="657">
          <cell r="B657" t="str">
            <v>201811603131003</v>
          </cell>
          <cell r="C657" t="str">
            <v>1603131.3</v>
          </cell>
          <cell r="D657" t="str">
            <v>Phân tích đầu tư chứng khoán</v>
          </cell>
          <cell r="E657" t="str">
            <v>1603131</v>
          </cell>
          <cell r="F657" t="str">
            <v>3.0</v>
          </cell>
          <cell r="G657" t="str">
            <v>Đại học</v>
          </cell>
          <cell r="H657" t="str">
            <v>ĐH K10 (2015-2019)</v>
          </cell>
          <cell r="I657" t="str">
            <v>Học kỳ 1 năm học 2018 - 2019</v>
          </cell>
          <cell r="J657">
            <v>46</v>
          </cell>
          <cell r="K657" t="str">
            <v>Mở</v>
          </cell>
        </row>
        <row r="658">
          <cell r="B658" t="str">
            <v>201810303176001</v>
          </cell>
          <cell r="C658" t="str">
            <v>0303176.1</v>
          </cell>
          <cell r="D658" t="str">
            <v>Phân tích môi trường</v>
          </cell>
          <cell r="E658" t="str">
            <v>0303176</v>
          </cell>
          <cell r="F658" t="str">
            <v>2.0</v>
          </cell>
          <cell r="G658" t="str">
            <v>Đại học</v>
          </cell>
          <cell r="H658" t="str">
            <v>ĐH K10 (2015-2019)</v>
          </cell>
          <cell r="I658" t="str">
            <v>Học kỳ 1 năm học 2018 - 2019</v>
          </cell>
          <cell r="J658">
            <v>36</v>
          </cell>
          <cell r="K658" t="str">
            <v>Mở</v>
          </cell>
        </row>
        <row r="659">
          <cell r="B659" t="str">
            <v>201810303176002</v>
          </cell>
          <cell r="C659" t="str">
            <v>0303176.2</v>
          </cell>
          <cell r="D659" t="str">
            <v>Phân tích môi trường</v>
          </cell>
          <cell r="E659" t="str">
            <v>0303176</v>
          </cell>
          <cell r="F659" t="str">
            <v>2.0</v>
          </cell>
          <cell r="G659" t="str">
            <v>Đại học</v>
          </cell>
          <cell r="H659" t="str">
            <v>ĐH K10 (2015-2019)</v>
          </cell>
          <cell r="I659" t="str">
            <v>Học kỳ 1 năm học 2018 - 2019</v>
          </cell>
          <cell r="J659">
            <v>0</v>
          </cell>
          <cell r="K659" t="str">
            <v>Không mở</v>
          </cell>
        </row>
        <row r="660">
          <cell r="B660" t="str">
            <v>201810303176003</v>
          </cell>
          <cell r="C660" t="str">
            <v>0303176.3</v>
          </cell>
          <cell r="D660" t="str">
            <v>Phân tích môi trường</v>
          </cell>
          <cell r="E660" t="str">
            <v>0303176</v>
          </cell>
          <cell r="F660" t="str">
            <v>2.0</v>
          </cell>
          <cell r="G660" t="str">
            <v>Đại học</v>
          </cell>
          <cell r="H660" t="str">
            <v>ĐH K10 (2015-2019)</v>
          </cell>
          <cell r="I660" t="str">
            <v>Học kỳ 1 năm học 2018 - 2019</v>
          </cell>
          <cell r="J660">
            <v>32</v>
          </cell>
          <cell r="K660" t="str">
            <v>Mở</v>
          </cell>
        </row>
        <row r="661">
          <cell r="B661" t="str">
            <v>201810303176004</v>
          </cell>
          <cell r="C661" t="str">
            <v>0303176.4</v>
          </cell>
          <cell r="D661" t="str">
            <v>Phân tích môi trường</v>
          </cell>
          <cell r="E661" t="str">
            <v>0303176</v>
          </cell>
          <cell r="F661" t="str">
            <v>2.0</v>
          </cell>
          <cell r="G661" t="str">
            <v>Đại học</v>
          </cell>
          <cell r="H661" t="str">
            <v>ĐH K10 (2015-2019)</v>
          </cell>
          <cell r="I661" t="str">
            <v>Học kỳ 1 năm học 2018 - 2019</v>
          </cell>
          <cell r="J661">
            <v>65</v>
          </cell>
          <cell r="K661" t="str">
            <v>Mở</v>
          </cell>
        </row>
        <row r="662">
          <cell r="B662" t="str">
            <v>201810303176005</v>
          </cell>
          <cell r="C662" t="str">
            <v>0303176.5</v>
          </cell>
          <cell r="D662" t="str">
            <v>Phân tích môi trường</v>
          </cell>
          <cell r="E662" t="str">
            <v>0303176</v>
          </cell>
          <cell r="F662" t="str">
            <v>2.0</v>
          </cell>
          <cell r="G662" t="str">
            <v>Đại học</v>
          </cell>
          <cell r="H662" t="str">
            <v>ĐH K10 (2015-2019)</v>
          </cell>
          <cell r="I662" t="str">
            <v>Học kỳ 1 năm học 2018 - 2019</v>
          </cell>
          <cell r="J662">
            <v>18</v>
          </cell>
          <cell r="K662" t="str">
            <v>Không mở</v>
          </cell>
        </row>
        <row r="663">
          <cell r="B663" t="str">
            <v>201811603133001</v>
          </cell>
          <cell r="C663" t="str">
            <v>1603133.1</v>
          </cell>
          <cell r="D663" t="str">
            <v>Phân tích tài chính doanh nghiệp</v>
          </cell>
          <cell r="E663" t="str">
            <v>1603133</v>
          </cell>
          <cell r="F663" t="str">
            <v>3.0</v>
          </cell>
          <cell r="G663" t="str">
            <v>Đại học</v>
          </cell>
          <cell r="H663" t="str">
            <v>ĐH K10 (2015-2019)</v>
          </cell>
          <cell r="I663" t="str">
            <v>Học kỳ 1 năm học 2018 - 2019</v>
          </cell>
          <cell r="J663">
            <v>70</v>
          </cell>
          <cell r="K663" t="str">
            <v>Mở</v>
          </cell>
        </row>
        <row r="664">
          <cell r="B664" t="str">
            <v>201811603133002</v>
          </cell>
          <cell r="C664" t="str">
            <v>1603133.2</v>
          </cell>
          <cell r="D664" t="str">
            <v>Phân tích tài chính doanh nghiệp</v>
          </cell>
          <cell r="E664" t="str">
            <v>1603133</v>
          </cell>
          <cell r="F664" t="str">
            <v>3.0</v>
          </cell>
          <cell r="G664" t="str">
            <v>Đại học</v>
          </cell>
          <cell r="H664" t="str">
            <v>ĐH K10 (2015-2019)</v>
          </cell>
          <cell r="I664" t="str">
            <v>Học kỳ 1 năm học 2018 - 2019</v>
          </cell>
          <cell r="J664">
            <v>43</v>
          </cell>
          <cell r="K664" t="str">
            <v>Mở</v>
          </cell>
        </row>
        <row r="665">
          <cell r="B665" t="str">
            <v>201810503151001</v>
          </cell>
          <cell r="C665" t="str">
            <v>0503151.1</v>
          </cell>
          <cell r="D665" t="str">
            <v>Phân tích và thống kê số liệu</v>
          </cell>
          <cell r="E665" t="str">
            <v>0503151</v>
          </cell>
          <cell r="F665" t="str">
            <v>3.0</v>
          </cell>
          <cell r="G665" t="str">
            <v>Đại học</v>
          </cell>
          <cell r="H665" t="str">
            <v>ĐH K10 (2015-2019)</v>
          </cell>
          <cell r="I665" t="str">
            <v>Học kỳ 1 năm học 2018 - 2019</v>
          </cell>
          <cell r="J665">
            <v>70</v>
          </cell>
          <cell r="K665" t="str">
            <v>Mở</v>
          </cell>
        </row>
        <row r="666">
          <cell r="B666" t="str">
            <v>201810503151002</v>
          </cell>
          <cell r="C666" t="str">
            <v>0503151.2</v>
          </cell>
          <cell r="D666" t="str">
            <v>Phân tích và thống kê số liệu</v>
          </cell>
          <cell r="E666" t="str">
            <v>0503151</v>
          </cell>
          <cell r="F666" t="str">
            <v>3.0</v>
          </cell>
          <cell r="G666" t="str">
            <v>Đại học</v>
          </cell>
          <cell r="H666" t="str">
            <v>ĐH K10 (2015-2019)</v>
          </cell>
          <cell r="I666" t="str">
            <v>Học kỳ 1 năm học 2018 - 2019</v>
          </cell>
          <cell r="J666">
            <v>70</v>
          </cell>
          <cell r="K666" t="str">
            <v>Mở</v>
          </cell>
        </row>
        <row r="667">
          <cell r="B667" t="str">
            <v>201810503151003</v>
          </cell>
          <cell r="C667" t="str">
            <v>0503151.3</v>
          </cell>
          <cell r="D667" t="str">
            <v>Phân tích và thống kê số liệu</v>
          </cell>
          <cell r="E667" t="str">
            <v>0503151</v>
          </cell>
          <cell r="F667" t="str">
            <v>3.0</v>
          </cell>
          <cell r="G667" t="str">
            <v>Đại học</v>
          </cell>
          <cell r="H667" t="str">
            <v>ĐH K10 (2015-2019)</v>
          </cell>
          <cell r="I667" t="str">
            <v>Học kỳ 1 năm học 2018 - 2019</v>
          </cell>
          <cell r="J667">
            <v>0</v>
          </cell>
          <cell r="K667" t="str">
            <v>Không mở</v>
          </cell>
        </row>
        <row r="668">
          <cell r="B668" t="str">
            <v>201810503151004</v>
          </cell>
          <cell r="C668" t="str">
            <v>0503151.4</v>
          </cell>
          <cell r="D668" t="str">
            <v>Phân tích và thống kê số liệu</v>
          </cell>
          <cell r="E668" t="str">
            <v>0503151</v>
          </cell>
          <cell r="F668" t="str">
            <v>3.0</v>
          </cell>
          <cell r="G668" t="str">
            <v>Đại học</v>
          </cell>
          <cell r="H668" t="str">
            <v>ĐH K10 (2015-2019)</v>
          </cell>
          <cell r="I668" t="str">
            <v>Học kỳ 1 năm học 2018 - 2019</v>
          </cell>
          <cell r="J668">
            <v>1</v>
          </cell>
          <cell r="K668" t="str">
            <v>Không mở</v>
          </cell>
        </row>
        <row r="669">
          <cell r="B669" t="str">
            <v>201810503151005</v>
          </cell>
          <cell r="C669" t="str">
            <v>0503151.5</v>
          </cell>
          <cell r="D669" t="str">
            <v>Phân tích và thống kê số liệu</v>
          </cell>
          <cell r="E669" t="str">
            <v>0503151</v>
          </cell>
          <cell r="F669" t="str">
            <v>3.0</v>
          </cell>
          <cell r="G669" t="str">
            <v>Đại học</v>
          </cell>
          <cell r="H669" t="str">
            <v>ĐH K10 (2015-2019)</v>
          </cell>
          <cell r="I669" t="str">
            <v>Học kỳ 1 năm học 2018 - 2019</v>
          </cell>
          <cell r="J669">
            <v>3</v>
          </cell>
          <cell r="K669" t="str">
            <v>Không mở</v>
          </cell>
        </row>
        <row r="670">
          <cell r="B670" t="str">
            <v>201810503151006</v>
          </cell>
          <cell r="C670" t="str">
            <v>0503151.6</v>
          </cell>
          <cell r="D670" t="str">
            <v>Phân tích và thống kê số liệu</v>
          </cell>
          <cell r="E670" t="str">
            <v>0503151</v>
          </cell>
          <cell r="F670" t="str">
            <v>3.0</v>
          </cell>
          <cell r="G670" t="str">
            <v>Đại học</v>
          </cell>
          <cell r="H670" t="str">
            <v>ĐH K10 (2015-2019)</v>
          </cell>
          <cell r="I670" t="str">
            <v>Học kỳ 1 năm học 2018 - 2019</v>
          </cell>
          <cell r="J670">
            <v>6</v>
          </cell>
          <cell r="K670" t="str">
            <v>Không mở</v>
          </cell>
        </row>
        <row r="671">
          <cell r="B671" t="str">
            <v>201811203107034</v>
          </cell>
          <cell r="C671" t="str">
            <v>1203107.1</v>
          </cell>
          <cell r="D671" t="str">
            <v>Pháp luật đại cương</v>
          </cell>
          <cell r="E671" t="str">
            <v>1203107</v>
          </cell>
          <cell r="F671" t="str">
            <v>2.0</v>
          </cell>
          <cell r="G671" t="str">
            <v>Đại học</v>
          </cell>
          <cell r="H671" t="str">
            <v>ĐH K10 (2015-2019)</v>
          </cell>
          <cell r="I671" t="str">
            <v>Học kỳ 1 năm học 2018 - 2019</v>
          </cell>
          <cell r="J671">
            <v>80</v>
          </cell>
          <cell r="K671" t="str">
            <v>Mở</v>
          </cell>
        </row>
        <row r="672">
          <cell r="B672" t="str">
            <v>201811203107035</v>
          </cell>
          <cell r="C672" t="str">
            <v>1203107.2</v>
          </cell>
          <cell r="D672" t="str">
            <v>Pháp luật đại cương</v>
          </cell>
          <cell r="E672" t="str">
            <v>1203107</v>
          </cell>
          <cell r="F672" t="str">
            <v>2.0</v>
          </cell>
          <cell r="G672" t="str">
            <v>Đại học</v>
          </cell>
          <cell r="H672" t="str">
            <v>ĐH K10 (2015-2019)</v>
          </cell>
          <cell r="I672" t="str">
            <v>Học kỳ 1 năm học 2018 - 2019</v>
          </cell>
          <cell r="J672">
            <v>80</v>
          </cell>
          <cell r="K672" t="str">
            <v>Mở</v>
          </cell>
        </row>
        <row r="673">
          <cell r="B673" t="str">
            <v>201811203107036</v>
          </cell>
          <cell r="C673" t="str">
            <v>1203107.3</v>
          </cell>
          <cell r="D673" t="str">
            <v>Pháp luật đại cương</v>
          </cell>
          <cell r="E673" t="str">
            <v>1203107</v>
          </cell>
          <cell r="F673" t="str">
            <v>2.0</v>
          </cell>
          <cell r="G673" t="str">
            <v>Đại học</v>
          </cell>
          <cell r="H673" t="str">
            <v>ĐH K10 (2015-2019)</v>
          </cell>
          <cell r="I673" t="str">
            <v>Học kỳ 1 năm học 2018 - 2019</v>
          </cell>
          <cell r="J673">
            <v>80</v>
          </cell>
          <cell r="K673" t="str">
            <v>Mở</v>
          </cell>
        </row>
        <row r="674">
          <cell r="B674" t="str">
            <v>201811203107037</v>
          </cell>
          <cell r="C674" t="str">
            <v>1203107.4</v>
          </cell>
          <cell r="D674" t="str">
            <v>Pháp luật đại cương</v>
          </cell>
          <cell r="E674" t="str">
            <v>1203107</v>
          </cell>
          <cell r="F674" t="str">
            <v>2.0</v>
          </cell>
          <cell r="G674" t="str">
            <v>Đại học</v>
          </cell>
          <cell r="H674" t="str">
            <v>ĐH K10 (2015-2019)</v>
          </cell>
          <cell r="I674" t="str">
            <v>Học kỳ 1 năm học 2018 - 2019</v>
          </cell>
          <cell r="J674">
            <v>54</v>
          </cell>
          <cell r="K674" t="str">
            <v>Mở</v>
          </cell>
        </row>
        <row r="675">
          <cell r="B675" t="str">
            <v>201811203107038</v>
          </cell>
          <cell r="C675" t="str">
            <v>1203107.5</v>
          </cell>
          <cell r="D675" t="str">
            <v>Pháp luật đại cương</v>
          </cell>
          <cell r="E675" t="str">
            <v>1203107</v>
          </cell>
          <cell r="F675" t="str">
            <v>2.0</v>
          </cell>
          <cell r="G675" t="str">
            <v>Đại học</v>
          </cell>
          <cell r="H675" t="str">
            <v>ĐH K10 (2015-2019)</v>
          </cell>
          <cell r="I675" t="str">
            <v>Học kỳ 1 năm học 2018 - 2019</v>
          </cell>
          <cell r="J675">
            <v>80</v>
          </cell>
          <cell r="K675" t="str">
            <v>Mở</v>
          </cell>
        </row>
        <row r="676">
          <cell r="B676" t="str">
            <v>201811203107039</v>
          </cell>
          <cell r="C676" t="str">
            <v>1203107.6</v>
          </cell>
          <cell r="D676" t="str">
            <v>Pháp luật đại cương</v>
          </cell>
          <cell r="E676" t="str">
            <v>1203107</v>
          </cell>
          <cell r="F676" t="str">
            <v>2.0</v>
          </cell>
          <cell r="G676" t="str">
            <v>Đại học</v>
          </cell>
          <cell r="H676" t="str">
            <v>ĐH K10 (2015-2019)</v>
          </cell>
          <cell r="I676" t="str">
            <v>Học kỳ 1 năm học 2018 - 2019</v>
          </cell>
          <cell r="J676">
            <v>33</v>
          </cell>
          <cell r="K676" t="str">
            <v>Mở</v>
          </cell>
        </row>
        <row r="677">
          <cell r="B677" t="str">
            <v>201811203107040</v>
          </cell>
          <cell r="C677" t="str">
            <v>1203107.7</v>
          </cell>
          <cell r="D677" t="str">
            <v>Pháp luật đại cương</v>
          </cell>
          <cell r="E677" t="str">
            <v>1203107</v>
          </cell>
          <cell r="F677" t="str">
            <v>2.0</v>
          </cell>
          <cell r="G677" t="str">
            <v>Đại học</v>
          </cell>
          <cell r="H677" t="str">
            <v>ĐH K10 (2015-2019)</v>
          </cell>
          <cell r="I677" t="str">
            <v>Học kỳ 1 năm học 2018 - 2019</v>
          </cell>
          <cell r="J677">
            <v>79</v>
          </cell>
          <cell r="K677" t="str">
            <v>Mở</v>
          </cell>
        </row>
        <row r="678">
          <cell r="B678" t="str">
            <v>201811203107041</v>
          </cell>
          <cell r="C678" t="str">
            <v>1203107.8</v>
          </cell>
          <cell r="D678" t="str">
            <v>Pháp luật đại cương</v>
          </cell>
          <cell r="E678" t="str">
            <v>1203107</v>
          </cell>
          <cell r="F678" t="str">
            <v>2.0</v>
          </cell>
          <cell r="G678" t="str">
            <v>Đại học</v>
          </cell>
          <cell r="H678" t="str">
            <v>ĐH K10 (2015-2019)</v>
          </cell>
          <cell r="I678" t="str">
            <v>Học kỳ 1 năm học 2018 - 2019</v>
          </cell>
          <cell r="J678">
            <v>18</v>
          </cell>
          <cell r="K678" t="str">
            <v>Không mở</v>
          </cell>
        </row>
        <row r="679">
          <cell r="B679" t="str">
            <v>201811203107042</v>
          </cell>
          <cell r="C679" t="str">
            <v>1203107.9</v>
          </cell>
          <cell r="D679" t="str">
            <v>Pháp luật đại cương</v>
          </cell>
          <cell r="E679" t="str">
            <v>1203107</v>
          </cell>
          <cell r="F679" t="str">
            <v>2.0</v>
          </cell>
          <cell r="G679" t="str">
            <v>Đại học</v>
          </cell>
          <cell r="H679" t="str">
            <v>ĐH K10 (2015-2019)</v>
          </cell>
          <cell r="I679" t="str">
            <v>Học kỳ 1 năm học 2018 - 2019</v>
          </cell>
          <cell r="J679">
            <v>80</v>
          </cell>
          <cell r="K679" t="str">
            <v>Mở</v>
          </cell>
        </row>
        <row r="680">
          <cell r="B680" t="str">
            <v>201811203107043</v>
          </cell>
          <cell r="C680" t="str">
            <v>1203107.10</v>
          </cell>
          <cell r="D680" t="str">
            <v>Pháp luật đại cương</v>
          </cell>
          <cell r="E680" t="str">
            <v>1203107</v>
          </cell>
          <cell r="F680" t="str">
            <v>2.0</v>
          </cell>
          <cell r="G680" t="str">
            <v>Đại học</v>
          </cell>
          <cell r="H680" t="str">
            <v>ĐH K10 (2015-2019)</v>
          </cell>
          <cell r="I680" t="str">
            <v>Học kỳ 1 năm học 2018 - 2019</v>
          </cell>
          <cell r="J680">
            <v>3</v>
          </cell>
          <cell r="K680" t="str">
            <v>Không mở</v>
          </cell>
        </row>
        <row r="681">
          <cell r="B681" t="str">
            <v>201811203107044</v>
          </cell>
          <cell r="C681" t="str">
            <v>1203107.11</v>
          </cell>
          <cell r="D681" t="str">
            <v>Pháp luật đại cương</v>
          </cell>
          <cell r="E681" t="str">
            <v>1203107</v>
          </cell>
          <cell r="F681" t="str">
            <v>2.0</v>
          </cell>
          <cell r="G681" t="str">
            <v>Đại học</v>
          </cell>
          <cell r="H681" t="str">
            <v>ĐH K10 (2015-2019)</v>
          </cell>
          <cell r="I681" t="str">
            <v>Học kỳ 1 năm học 2018 - 2019</v>
          </cell>
          <cell r="J681">
            <v>34</v>
          </cell>
          <cell r="K681" t="str">
            <v>Mở</v>
          </cell>
        </row>
        <row r="682">
          <cell r="B682" t="str">
            <v>201811203107045</v>
          </cell>
          <cell r="C682" t="str">
            <v>1203107.12</v>
          </cell>
          <cell r="D682" t="str">
            <v>Pháp luật đại cương</v>
          </cell>
          <cell r="E682" t="str">
            <v>1203107</v>
          </cell>
          <cell r="F682" t="str">
            <v>2.0</v>
          </cell>
          <cell r="G682" t="str">
            <v>Đại học</v>
          </cell>
          <cell r="H682" t="str">
            <v>ĐH K10 (2015-2019)</v>
          </cell>
          <cell r="I682" t="str">
            <v>Học kỳ 1 năm học 2018 - 2019</v>
          </cell>
          <cell r="J682">
            <v>27</v>
          </cell>
          <cell r="K682" t="str">
            <v>Không mở</v>
          </cell>
        </row>
        <row r="683">
          <cell r="B683" t="str">
            <v>201811203107046</v>
          </cell>
          <cell r="C683" t="str">
            <v>1203107.13</v>
          </cell>
          <cell r="D683" t="str">
            <v>Pháp luật đại cương</v>
          </cell>
          <cell r="E683" t="str">
            <v>1203107</v>
          </cell>
          <cell r="F683" t="str">
            <v>2.0</v>
          </cell>
          <cell r="G683" t="str">
            <v>Đại học</v>
          </cell>
          <cell r="H683" t="str">
            <v>ĐH K10 (2015-2019)</v>
          </cell>
          <cell r="I683" t="str">
            <v>Học kỳ 1 năm học 2018 - 2019</v>
          </cell>
          <cell r="J683">
            <v>80</v>
          </cell>
          <cell r="K683" t="str">
            <v>Mở</v>
          </cell>
        </row>
        <row r="684">
          <cell r="B684" t="str">
            <v>201811203107047</v>
          </cell>
          <cell r="C684" t="str">
            <v>1203107.14</v>
          </cell>
          <cell r="D684" t="str">
            <v>Pháp luật đại cương</v>
          </cell>
          <cell r="E684" t="str">
            <v>1203107</v>
          </cell>
          <cell r="F684" t="str">
            <v>2.0</v>
          </cell>
          <cell r="G684" t="str">
            <v>Đại học</v>
          </cell>
          <cell r="H684" t="str">
            <v>ĐH K10 (2015-2019)</v>
          </cell>
          <cell r="I684" t="str">
            <v>Học kỳ 1 năm học 2018 - 2019</v>
          </cell>
          <cell r="J684">
            <v>78</v>
          </cell>
          <cell r="K684" t="str">
            <v>Mở</v>
          </cell>
        </row>
        <row r="685">
          <cell r="B685" t="str">
            <v>201811203107048</v>
          </cell>
          <cell r="C685" t="str">
            <v>1203107.15</v>
          </cell>
          <cell r="D685" t="str">
            <v>Pháp luật đại cương</v>
          </cell>
          <cell r="E685" t="str">
            <v>1203107</v>
          </cell>
          <cell r="F685" t="str">
            <v>2.0</v>
          </cell>
          <cell r="G685" t="str">
            <v>Đại học</v>
          </cell>
          <cell r="H685" t="str">
            <v>ĐH K10 (2015-2019)</v>
          </cell>
          <cell r="I685" t="str">
            <v>Học kỳ 1 năm học 2018 - 2019</v>
          </cell>
          <cell r="J685">
            <v>80</v>
          </cell>
          <cell r="K685" t="str">
            <v>Mở</v>
          </cell>
        </row>
        <row r="686">
          <cell r="B686" t="str">
            <v>201811203107049</v>
          </cell>
          <cell r="C686" t="str">
            <v>1203107.16</v>
          </cell>
          <cell r="D686" t="str">
            <v>Pháp luật đại cương</v>
          </cell>
          <cell r="E686" t="str">
            <v>1203107</v>
          </cell>
          <cell r="F686" t="str">
            <v>2.0</v>
          </cell>
          <cell r="G686" t="str">
            <v>Đại học</v>
          </cell>
          <cell r="H686" t="str">
            <v>ĐH K10 (2015-2019)</v>
          </cell>
          <cell r="I686" t="str">
            <v>Học kỳ 1 năm học 2018 - 2019</v>
          </cell>
          <cell r="J686">
            <v>79</v>
          </cell>
          <cell r="K686" t="str">
            <v>Mở</v>
          </cell>
        </row>
        <row r="687">
          <cell r="B687" t="str">
            <v>201811203107050</v>
          </cell>
          <cell r="C687" t="str">
            <v>1203107.17</v>
          </cell>
          <cell r="D687" t="str">
            <v>Pháp luật đại cương</v>
          </cell>
          <cell r="E687" t="str">
            <v>1203107</v>
          </cell>
          <cell r="F687" t="str">
            <v>2.0</v>
          </cell>
          <cell r="G687" t="str">
            <v>Đại học</v>
          </cell>
          <cell r="H687" t="str">
            <v>ĐH K10 (2015-2019)</v>
          </cell>
          <cell r="I687" t="str">
            <v>Học kỳ 1 năm học 2018 - 2019</v>
          </cell>
          <cell r="J687">
            <v>76</v>
          </cell>
          <cell r="K687" t="str">
            <v>Mở</v>
          </cell>
        </row>
        <row r="688">
          <cell r="B688" t="str">
            <v>201811203107051</v>
          </cell>
          <cell r="C688" t="str">
            <v>1203107.18</v>
          </cell>
          <cell r="D688" t="str">
            <v>Pháp luật đại cương</v>
          </cell>
          <cell r="E688" t="str">
            <v>1203107</v>
          </cell>
          <cell r="F688" t="str">
            <v>2.0</v>
          </cell>
          <cell r="G688" t="str">
            <v>Đại học</v>
          </cell>
          <cell r="H688" t="str">
            <v>ĐH K10 (2015-2019)</v>
          </cell>
          <cell r="I688" t="str">
            <v>Học kỳ 1 năm học 2018 - 2019</v>
          </cell>
          <cell r="J688">
            <v>80</v>
          </cell>
          <cell r="K688" t="str">
            <v>Mở</v>
          </cell>
        </row>
        <row r="689">
          <cell r="B689" t="str">
            <v>201811203107052</v>
          </cell>
          <cell r="C689" t="str">
            <v>1203107.19</v>
          </cell>
          <cell r="D689" t="str">
            <v>Pháp luật đại cương</v>
          </cell>
          <cell r="E689" t="str">
            <v>1203107</v>
          </cell>
          <cell r="F689" t="str">
            <v>2.0</v>
          </cell>
          <cell r="G689" t="str">
            <v>Đại học</v>
          </cell>
          <cell r="H689" t="str">
            <v>ĐH K10 (2015-2019)</v>
          </cell>
          <cell r="I689" t="str">
            <v>Học kỳ 1 năm học 2018 - 2019</v>
          </cell>
          <cell r="J689">
            <v>0</v>
          </cell>
          <cell r="K689" t="str">
            <v>Không mở</v>
          </cell>
        </row>
        <row r="690">
          <cell r="B690" t="str">
            <v>201811203107053</v>
          </cell>
          <cell r="C690" t="str">
            <v>1203107.20</v>
          </cell>
          <cell r="D690" t="str">
            <v>Pháp luật đại cương</v>
          </cell>
          <cell r="E690" t="str">
            <v>1203107</v>
          </cell>
          <cell r="F690" t="str">
            <v>2.0</v>
          </cell>
          <cell r="G690" t="str">
            <v>Đại học</v>
          </cell>
          <cell r="H690" t="str">
            <v>ĐH K10 (2015-2019)</v>
          </cell>
          <cell r="I690" t="str">
            <v>Học kỳ 1 năm học 2018 - 2019</v>
          </cell>
          <cell r="J690">
            <v>79</v>
          </cell>
          <cell r="K690" t="str">
            <v>Mở</v>
          </cell>
        </row>
        <row r="691">
          <cell r="B691" t="str">
            <v>201811203107054</v>
          </cell>
          <cell r="C691" t="str">
            <v>1203107.21</v>
          </cell>
          <cell r="D691" t="str">
            <v>Pháp luật đại cương</v>
          </cell>
          <cell r="E691" t="str">
            <v>1203107</v>
          </cell>
          <cell r="F691" t="str">
            <v>2.0</v>
          </cell>
          <cell r="G691" t="str">
            <v>Đại học</v>
          </cell>
          <cell r="H691" t="str">
            <v>ĐH K10 (2015-2019)</v>
          </cell>
          <cell r="I691" t="str">
            <v>Học kỳ 1 năm học 2018 - 2019</v>
          </cell>
          <cell r="J691">
            <v>77</v>
          </cell>
          <cell r="K691" t="str">
            <v>Mở</v>
          </cell>
        </row>
        <row r="692">
          <cell r="B692" t="str">
            <v>201811203107055</v>
          </cell>
          <cell r="C692" t="str">
            <v>1203107.22</v>
          </cell>
          <cell r="D692" t="str">
            <v>Pháp luật đại cương</v>
          </cell>
          <cell r="E692" t="str">
            <v>1203107</v>
          </cell>
          <cell r="F692" t="str">
            <v>2.0</v>
          </cell>
          <cell r="G692" t="str">
            <v>Đại học</v>
          </cell>
          <cell r="H692" t="str">
            <v>ĐH K10 (2015-2019)</v>
          </cell>
          <cell r="I692" t="str">
            <v>Học kỳ 1 năm học 2018 - 2019</v>
          </cell>
          <cell r="J692">
            <v>80</v>
          </cell>
          <cell r="K692" t="str">
            <v>Mở</v>
          </cell>
        </row>
        <row r="693">
          <cell r="B693" t="str">
            <v>201811203107056</v>
          </cell>
          <cell r="C693" t="str">
            <v>1203107.23</v>
          </cell>
          <cell r="D693" t="str">
            <v>Pháp luật đại cương</v>
          </cell>
          <cell r="E693" t="str">
            <v>1203107</v>
          </cell>
          <cell r="F693" t="str">
            <v>2.0</v>
          </cell>
          <cell r="G693" t="str">
            <v>Đại học</v>
          </cell>
          <cell r="H693" t="str">
            <v>ĐH K10 (2015-2019)</v>
          </cell>
          <cell r="I693" t="str">
            <v>Học kỳ 1 năm học 2018 - 2019</v>
          </cell>
          <cell r="J693">
            <v>73</v>
          </cell>
          <cell r="K693" t="str">
            <v>Mở</v>
          </cell>
        </row>
        <row r="694">
          <cell r="B694" t="str">
            <v>201811203107057</v>
          </cell>
          <cell r="C694" t="str">
            <v>1203107.24</v>
          </cell>
          <cell r="D694" t="str">
            <v>Pháp luật đại cương</v>
          </cell>
          <cell r="E694" t="str">
            <v>1203107</v>
          </cell>
          <cell r="F694" t="str">
            <v>2.0</v>
          </cell>
          <cell r="G694" t="str">
            <v>Đại học</v>
          </cell>
          <cell r="H694" t="str">
            <v>ĐH K10 (2015-2019)</v>
          </cell>
          <cell r="I694" t="str">
            <v>Học kỳ 1 năm học 2018 - 2019</v>
          </cell>
          <cell r="J694">
            <v>10</v>
          </cell>
          <cell r="K694" t="str">
            <v>Không mở</v>
          </cell>
        </row>
        <row r="695">
          <cell r="B695" t="str">
            <v>201811203107058</v>
          </cell>
          <cell r="C695" t="str">
            <v>1203107.25</v>
          </cell>
          <cell r="D695" t="str">
            <v>Pháp luật đại cương</v>
          </cell>
          <cell r="E695" t="str">
            <v>1203107</v>
          </cell>
          <cell r="F695" t="str">
            <v>2.0</v>
          </cell>
          <cell r="G695" t="str">
            <v>Đại học</v>
          </cell>
          <cell r="H695" t="str">
            <v>ĐH K10 (2015-2019)</v>
          </cell>
          <cell r="I695" t="str">
            <v>Học kỳ 1 năm học 2018 - 2019</v>
          </cell>
          <cell r="J695">
            <v>80</v>
          </cell>
          <cell r="K695" t="str">
            <v>Mở</v>
          </cell>
        </row>
        <row r="696">
          <cell r="B696" t="str">
            <v>201811203107059</v>
          </cell>
          <cell r="C696" t="str">
            <v>1203107.26</v>
          </cell>
          <cell r="D696" t="str">
            <v>Pháp luật đại cương</v>
          </cell>
          <cell r="E696" t="str">
            <v>1203107</v>
          </cell>
          <cell r="F696" t="str">
            <v>2.0</v>
          </cell>
          <cell r="G696" t="str">
            <v>Đại học</v>
          </cell>
          <cell r="H696" t="str">
            <v>ĐH K10 (2015-2019)</v>
          </cell>
          <cell r="I696" t="str">
            <v>Học kỳ 1 năm học 2018 - 2019</v>
          </cell>
          <cell r="J696">
            <v>4</v>
          </cell>
          <cell r="K696" t="str">
            <v>Không mở</v>
          </cell>
        </row>
        <row r="697">
          <cell r="B697" t="str">
            <v>201811203107060</v>
          </cell>
          <cell r="C697" t="str">
            <v>1203107.27</v>
          </cell>
          <cell r="D697" t="str">
            <v>Pháp luật đại cương</v>
          </cell>
          <cell r="E697" t="str">
            <v>1203107</v>
          </cell>
          <cell r="F697" t="str">
            <v>2.0</v>
          </cell>
          <cell r="G697" t="str">
            <v>Đại học</v>
          </cell>
          <cell r="H697" t="str">
            <v>ĐH K10 (2015-2019)</v>
          </cell>
          <cell r="I697" t="str">
            <v>Học kỳ 1 năm học 2018 - 2019</v>
          </cell>
          <cell r="J697">
            <v>78</v>
          </cell>
          <cell r="K697" t="str">
            <v>Mở</v>
          </cell>
        </row>
        <row r="698">
          <cell r="B698" t="str">
            <v>201811203107061</v>
          </cell>
          <cell r="C698" t="str">
            <v>1203107.28</v>
          </cell>
          <cell r="D698" t="str">
            <v>Pháp luật đại cương</v>
          </cell>
          <cell r="E698" t="str">
            <v>1203107</v>
          </cell>
          <cell r="F698" t="str">
            <v>2.0</v>
          </cell>
          <cell r="G698" t="str">
            <v>Đại học</v>
          </cell>
          <cell r="H698" t="str">
            <v>ĐH K10 (2015-2019)</v>
          </cell>
          <cell r="I698" t="str">
            <v>Học kỳ 1 năm học 2018 - 2019</v>
          </cell>
          <cell r="J698">
            <v>14</v>
          </cell>
          <cell r="K698" t="str">
            <v>Không mở</v>
          </cell>
        </row>
        <row r="699">
          <cell r="B699" t="str">
            <v>201811203107062</v>
          </cell>
          <cell r="C699" t="str">
            <v>1203107.29</v>
          </cell>
          <cell r="D699" t="str">
            <v>Pháp luật đại cương</v>
          </cell>
          <cell r="E699" t="str">
            <v>1203107</v>
          </cell>
          <cell r="F699" t="str">
            <v>2.0</v>
          </cell>
          <cell r="G699" t="str">
            <v>Đại học</v>
          </cell>
          <cell r="H699" t="str">
            <v>ĐH K10 (2015-2019)</v>
          </cell>
          <cell r="I699" t="str">
            <v>Học kỳ 1 năm học 2018 - 2019</v>
          </cell>
          <cell r="J699">
            <v>80</v>
          </cell>
          <cell r="K699" t="str">
            <v>Mở</v>
          </cell>
        </row>
        <row r="700">
          <cell r="B700" t="str">
            <v>201810503144001</v>
          </cell>
          <cell r="C700" t="str">
            <v>0503144.1</v>
          </cell>
          <cell r="D700" t="str">
            <v>Phát triển hệ thống doanh nghiệp điện tử (ERP)</v>
          </cell>
          <cell r="E700" t="str">
            <v>0503144</v>
          </cell>
          <cell r="F700" t="str">
            <v>3.0</v>
          </cell>
          <cell r="G700" t="str">
            <v>Đại học</v>
          </cell>
          <cell r="H700" t="str">
            <v>ĐH K10 (2015-2019)</v>
          </cell>
          <cell r="I700" t="str">
            <v>Học kỳ 1 năm học 2018 - 2019</v>
          </cell>
          <cell r="J700">
            <v>1</v>
          </cell>
          <cell r="K700" t="str">
            <v>Không mở</v>
          </cell>
        </row>
        <row r="701">
          <cell r="B701" t="str">
            <v>201810503144002</v>
          </cell>
          <cell r="C701" t="str">
            <v>0503144.2</v>
          </cell>
          <cell r="D701" t="str">
            <v>Phát triển hệ thống doanh nghiệp điện tử (ERP)</v>
          </cell>
          <cell r="E701" t="str">
            <v>0503144</v>
          </cell>
          <cell r="F701" t="str">
            <v>3.0</v>
          </cell>
          <cell r="G701" t="str">
            <v>Đại học</v>
          </cell>
          <cell r="H701" t="str">
            <v>ĐH K10 (2015-2019)</v>
          </cell>
          <cell r="I701" t="str">
            <v>Học kỳ 1 năm học 2018 - 2019</v>
          </cell>
          <cell r="J701">
            <v>70</v>
          </cell>
          <cell r="K701" t="str">
            <v>Mở</v>
          </cell>
        </row>
        <row r="702">
          <cell r="B702" t="str">
            <v>201810503144003</v>
          </cell>
          <cell r="C702" t="str">
            <v>0503144.3</v>
          </cell>
          <cell r="D702" t="str">
            <v>Phát triển hệ thống doanh nghiệp điện tử (ERP)</v>
          </cell>
          <cell r="E702" t="str">
            <v>0503144</v>
          </cell>
          <cell r="F702" t="str">
            <v>3.0</v>
          </cell>
          <cell r="G702" t="str">
            <v>Đại học</v>
          </cell>
          <cell r="H702" t="str">
            <v>ĐH K10 (2015-2019)</v>
          </cell>
          <cell r="I702" t="str">
            <v>Học kỳ 1 năm học 2018 - 2019</v>
          </cell>
          <cell r="J702">
            <v>1</v>
          </cell>
          <cell r="K702" t="str">
            <v>Không mở</v>
          </cell>
        </row>
        <row r="703">
          <cell r="B703" t="str">
            <v>201810503144004</v>
          </cell>
          <cell r="C703" t="str">
            <v>0503144.4</v>
          </cell>
          <cell r="D703" t="str">
            <v>Phát triển hệ thống doanh nghiệp điện tử (ERP)</v>
          </cell>
          <cell r="E703" t="str">
            <v>0503144</v>
          </cell>
          <cell r="F703" t="str">
            <v>3.0</v>
          </cell>
          <cell r="G703" t="str">
            <v>Đại học</v>
          </cell>
          <cell r="H703" t="str">
            <v>ĐH K10 (2015-2019)</v>
          </cell>
          <cell r="I703" t="str">
            <v>Học kỳ 1 năm học 2018 - 2019</v>
          </cell>
          <cell r="J703">
            <v>42</v>
          </cell>
          <cell r="K703" t="str">
            <v>Mở</v>
          </cell>
        </row>
        <row r="704">
          <cell r="B704" t="str">
            <v>201810503144005</v>
          </cell>
          <cell r="C704" t="str">
            <v>0503144.5</v>
          </cell>
          <cell r="D704" t="str">
            <v>Phát triển hệ thống doanh nghiệp điện tử (ERP)</v>
          </cell>
          <cell r="E704" t="str">
            <v>0503144</v>
          </cell>
          <cell r="F704" t="str">
            <v>3.0</v>
          </cell>
          <cell r="G704" t="str">
            <v>Đại học</v>
          </cell>
          <cell r="H704" t="str">
            <v>ĐH K10 (2015-2019)</v>
          </cell>
          <cell r="I704" t="str">
            <v>Học kỳ 1 năm học 2018 - 2019</v>
          </cell>
          <cell r="J704">
            <v>0</v>
          </cell>
          <cell r="K704" t="str">
            <v>Không mở</v>
          </cell>
        </row>
        <row r="705">
          <cell r="B705" t="str">
            <v>201810503144006</v>
          </cell>
          <cell r="C705" t="str">
            <v>0503144.6</v>
          </cell>
          <cell r="D705" t="str">
            <v>Phát triển hệ thống doanh nghiệp điện tử (ERP)</v>
          </cell>
          <cell r="E705" t="str">
            <v>0503144</v>
          </cell>
          <cell r="F705" t="str">
            <v>3.0</v>
          </cell>
          <cell r="G705" t="str">
            <v>Đại học</v>
          </cell>
          <cell r="H705" t="str">
            <v>ĐH K10 (2015-2019)</v>
          </cell>
          <cell r="I705" t="str">
            <v>Học kỳ 1 năm học 2018 - 2019</v>
          </cell>
          <cell r="J705">
            <v>0</v>
          </cell>
          <cell r="K705" t="str">
            <v>Không mở</v>
          </cell>
        </row>
        <row r="706">
          <cell r="B706" t="str">
            <v>201810503145001</v>
          </cell>
          <cell r="C706" t="str">
            <v>0503145.1</v>
          </cell>
          <cell r="D706" t="str">
            <v>Phát triển phần mềm hướng dịch vụ</v>
          </cell>
          <cell r="E706" t="str">
            <v>0503145</v>
          </cell>
          <cell r="F706" t="str">
            <v>4.0</v>
          </cell>
          <cell r="G706" t="str">
            <v>Đại học</v>
          </cell>
          <cell r="H706" t="str">
            <v>ĐH K10 (2015-2019)</v>
          </cell>
          <cell r="I706" t="str">
            <v>Học kỳ 1 năm học 2018 - 2019</v>
          </cell>
          <cell r="J706">
            <v>70</v>
          </cell>
          <cell r="K706" t="str">
            <v>Mở</v>
          </cell>
        </row>
        <row r="707">
          <cell r="B707" t="str">
            <v>201810503145002</v>
          </cell>
          <cell r="C707" t="str">
            <v>0503145.2</v>
          </cell>
          <cell r="D707" t="str">
            <v>Phát triển phần mềm hướng dịch vụ</v>
          </cell>
          <cell r="E707" t="str">
            <v>0503145</v>
          </cell>
          <cell r="F707" t="str">
            <v>4.0</v>
          </cell>
          <cell r="G707" t="str">
            <v>Đại học</v>
          </cell>
          <cell r="H707" t="str">
            <v>ĐH K10 (2015-2019)</v>
          </cell>
          <cell r="I707" t="str">
            <v>Học kỳ 1 năm học 2018 - 2019</v>
          </cell>
          <cell r="J707">
            <v>70</v>
          </cell>
          <cell r="K707" t="str">
            <v>Mở</v>
          </cell>
        </row>
        <row r="708">
          <cell r="B708" t="str">
            <v>201810503145003</v>
          </cell>
          <cell r="C708" t="str">
            <v>0503145.3</v>
          </cell>
          <cell r="D708" t="str">
            <v>Phát triển phần mềm hướng dịch vụ</v>
          </cell>
          <cell r="E708" t="str">
            <v>0503145</v>
          </cell>
          <cell r="F708" t="str">
            <v>4.0</v>
          </cell>
          <cell r="G708" t="str">
            <v>Đại học</v>
          </cell>
          <cell r="H708" t="str">
            <v>ĐH K10 (2015-2019)</v>
          </cell>
          <cell r="I708" t="str">
            <v>Học kỳ 1 năm học 2018 - 2019</v>
          </cell>
          <cell r="J708">
            <v>60</v>
          </cell>
          <cell r="K708" t="str">
            <v>Mở</v>
          </cell>
        </row>
        <row r="709">
          <cell r="B709" t="str">
            <v>201810503145004</v>
          </cell>
          <cell r="C709" t="str">
            <v>0503145.4</v>
          </cell>
          <cell r="D709" t="str">
            <v>Phát triển phần mềm hướng dịch vụ</v>
          </cell>
          <cell r="E709" t="str">
            <v>0503145</v>
          </cell>
          <cell r="F709" t="str">
            <v>4.0</v>
          </cell>
          <cell r="G709" t="str">
            <v>Đại học</v>
          </cell>
          <cell r="H709" t="str">
            <v>ĐH K10 (2015-2019)</v>
          </cell>
          <cell r="I709" t="str">
            <v>Học kỳ 1 năm học 2018 - 2019</v>
          </cell>
          <cell r="J709">
            <v>70</v>
          </cell>
          <cell r="K709" t="str">
            <v>Mở</v>
          </cell>
        </row>
        <row r="710">
          <cell r="B710" t="str">
            <v>201810503145005</v>
          </cell>
          <cell r="C710" t="str">
            <v>0503145.5</v>
          </cell>
          <cell r="D710" t="str">
            <v>Phát triển phần mềm hướng dịch vụ</v>
          </cell>
          <cell r="E710" t="str">
            <v>0503145</v>
          </cell>
          <cell r="F710" t="str">
            <v>4.0</v>
          </cell>
          <cell r="G710" t="str">
            <v>Đại học</v>
          </cell>
          <cell r="H710" t="str">
            <v>ĐH K10 (2015-2019)</v>
          </cell>
          <cell r="I710" t="str">
            <v>Học kỳ 1 năm học 2018 - 2019</v>
          </cell>
          <cell r="J710">
            <v>66</v>
          </cell>
          <cell r="K710" t="str">
            <v>Mở</v>
          </cell>
        </row>
        <row r="711">
          <cell r="B711" t="str">
            <v>201810503145006</v>
          </cell>
          <cell r="C711" t="str">
            <v>0503145.6</v>
          </cell>
          <cell r="D711" t="str">
            <v>Phát triển phần mềm hướng dịch vụ</v>
          </cell>
          <cell r="E711" t="str">
            <v>0503145</v>
          </cell>
          <cell r="F711" t="str">
            <v>4.0</v>
          </cell>
          <cell r="G711" t="str">
            <v>Đại học</v>
          </cell>
          <cell r="H711" t="str">
            <v>ĐH K10 (2015-2019)</v>
          </cell>
          <cell r="I711" t="str">
            <v>Học kỳ 1 năm học 2018 - 2019</v>
          </cell>
          <cell r="J711">
            <v>70</v>
          </cell>
          <cell r="K711" t="str">
            <v>Mở</v>
          </cell>
        </row>
        <row r="712">
          <cell r="B712" t="str">
            <v>201810503147001</v>
          </cell>
          <cell r="C712" t="str">
            <v>0503147.1</v>
          </cell>
          <cell r="D712" t="str">
            <v>Phát triển phần mềm theo cấu phần</v>
          </cell>
          <cell r="E712" t="str">
            <v>0503147</v>
          </cell>
          <cell r="F712" t="str">
            <v>3.0</v>
          </cell>
          <cell r="G712" t="str">
            <v>Đại học</v>
          </cell>
          <cell r="H712" t="str">
            <v>ĐH K10 (2015-2019)</v>
          </cell>
          <cell r="I712" t="str">
            <v>Học kỳ 1 năm học 2018 - 2019</v>
          </cell>
          <cell r="J712">
            <v>70</v>
          </cell>
          <cell r="K712" t="str">
            <v>Mở</v>
          </cell>
        </row>
        <row r="713">
          <cell r="B713" t="str">
            <v>201810503147002</v>
          </cell>
          <cell r="C713" t="str">
            <v>0503147.2</v>
          </cell>
          <cell r="D713" t="str">
            <v>Phát triển phần mềm theo cấu phần</v>
          </cell>
          <cell r="E713" t="str">
            <v>0503147</v>
          </cell>
          <cell r="F713" t="str">
            <v>3.0</v>
          </cell>
          <cell r="G713" t="str">
            <v>Đại học</v>
          </cell>
          <cell r="H713" t="str">
            <v>ĐH K10 (2015-2019)</v>
          </cell>
          <cell r="I713" t="str">
            <v>Học kỳ 1 năm học 2018 - 2019</v>
          </cell>
          <cell r="J713">
            <v>72</v>
          </cell>
          <cell r="K713" t="str">
            <v>Mở</v>
          </cell>
        </row>
        <row r="714">
          <cell r="B714" t="str">
            <v>201810503147003</v>
          </cell>
          <cell r="C714" t="str">
            <v>0503147.3</v>
          </cell>
          <cell r="D714" t="str">
            <v>Phát triển phần mềm theo cấu phần</v>
          </cell>
          <cell r="E714" t="str">
            <v>0503147</v>
          </cell>
          <cell r="F714" t="str">
            <v>3.0</v>
          </cell>
          <cell r="G714" t="str">
            <v>Đại học</v>
          </cell>
          <cell r="H714" t="str">
            <v>ĐH K10 (2015-2019)</v>
          </cell>
          <cell r="I714" t="str">
            <v>Học kỳ 1 năm học 2018 - 2019</v>
          </cell>
          <cell r="J714">
            <v>64</v>
          </cell>
          <cell r="K714" t="str">
            <v>Mở</v>
          </cell>
        </row>
        <row r="715">
          <cell r="B715" t="str">
            <v>201810503147004</v>
          </cell>
          <cell r="C715" t="str">
            <v>0503147.4</v>
          </cell>
          <cell r="D715" t="str">
            <v>Phát triển phần mềm theo cấu phần</v>
          </cell>
          <cell r="E715" t="str">
            <v>0503147</v>
          </cell>
          <cell r="F715" t="str">
            <v>3.0</v>
          </cell>
          <cell r="G715" t="str">
            <v>Đại học</v>
          </cell>
          <cell r="H715" t="str">
            <v>ĐH K10 (2015-2019)</v>
          </cell>
          <cell r="I715" t="str">
            <v>Học kỳ 1 năm học 2018 - 2019</v>
          </cell>
          <cell r="J715">
            <v>70</v>
          </cell>
          <cell r="K715" t="str">
            <v>Mở</v>
          </cell>
        </row>
        <row r="716">
          <cell r="B716" t="str">
            <v>201810503147005</v>
          </cell>
          <cell r="C716" t="str">
            <v>0503147.5</v>
          </cell>
          <cell r="D716" t="str">
            <v>Phát triển phần mềm theo cấu phần</v>
          </cell>
          <cell r="E716" t="str">
            <v>0503147</v>
          </cell>
          <cell r="F716" t="str">
            <v>3.0</v>
          </cell>
          <cell r="G716" t="str">
            <v>Đại học</v>
          </cell>
          <cell r="H716" t="str">
            <v>ĐH K10 (2015-2019)</v>
          </cell>
          <cell r="I716" t="str">
            <v>Học kỳ 1 năm học 2018 - 2019</v>
          </cell>
          <cell r="J716">
            <v>63</v>
          </cell>
          <cell r="K716" t="str">
            <v>Mở</v>
          </cell>
        </row>
        <row r="717">
          <cell r="B717" t="str">
            <v>201810503147006</v>
          </cell>
          <cell r="C717" t="str">
            <v>0503147.6</v>
          </cell>
          <cell r="D717" t="str">
            <v>Phát triển phần mềm theo cấu phần</v>
          </cell>
          <cell r="E717" t="str">
            <v>0503147</v>
          </cell>
          <cell r="F717" t="str">
            <v>3.0</v>
          </cell>
          <cell r="G717" t="str">
            <v>Đại học</v>
          </cell>
          <cell r="H717" t="str">
            <v>ĐH K10 (2015-2019)</v>
          </cell>
          <cell r="I717" t="str">
            <v>Học kỳ 1 năm học 2018 - 2019</v>
          </cell>
          <cell r="J717">
            <v>70</v>
          </cell>
          <cell r="K717" t="str">
            <v>Mở</v>
          </cell>
        </row>
        <row r="718">
          <cell r="B718" t="str">
            <v>201810503171001</v>
          </cell>
          <cell r="C718" t="str">
            <v>0503171.1</v>
          </cell>
          <cell r="D718" t="str">
            <v>Phát triển ứng dụng Game</v>
          </cell>
          <cell r="E718" t="str">
            <v>0503171</v>
          </cell>
          <cell r="F718" t="str">
            <v>3.0</v>
          </cell>
          <cell r="G718" t="str">
            <v>Đại học</v>
          </cell>
          <cell r="H718" t="str">
            <v>ĐH K10 (2015-2019)</v>
          </cell>
          <cell r="I718" t="str">
            <v>Học kỳ 1 năm học 2018 - 2019</v>
          </cell>
          <cell r="J718">
            <v>0</v>
          </cell>
          <cell r="K718" t="str">
            <v>Không mở</v>
          </cell>
        </row>
        <row r="719">
          <cell r="B719" t="str">
            <v>201810503171002</v>
          </cell>
          <cell r="C719" t="str">
            <v>0503171.2</v>
          </cell>
          <cell r="D719" t="str">
            <v>Phát triển ứng dụng Game</v>
          </cell>
          <cell r="E719" t="str">
            <v>0503171</v>
          </cell>
          <cell r="F719" t="str">
            <v>3.0</v>
          </cell>
          <cell r="G719" t="str">
            <v>Đại học</v>
          </cell>
          <cell r="H719" t="str">
            <v>ĐH K10 (2015-2019)</v>
          </cell>
          <cell r="I719" t="str">
            <v>Học kỳ 1 năm học 2018 - 2019</v>
          </cell>
          <cell r="J719">
            <v>0</v>
          </cell>
          <cell r="K719" t="str">
            <v>Không mở</v>
          </cell>
        </row>
        <row r="720">
          <cell r="B720" t="str">
            <v>201810503171003</v>
          </cell>
          <cell r="C720" t="str">
            <v>0503171.3</v>
          </cell>
          <cell r="D720" t="str">
            <v>Phát triển ứng dụng Game</v>
          </cell>
          <cell r="E720" t="str">
            <v>0503171</v>
          </cell>
          <cell r="F720" t="str">
            <v>3.0</v>
          </cell>
          <cell r="G720" t="str">
            <v>Đại học</v>
          </cell>
          <cell r="H720" t="str">
            <v>ĐH K10 (2015-2019)</v>
          </cell>
          <cell r="I720" t="str">
            <v>Học kỳ 1 năm học 2018 - 2019</v>
          </cell>
          <cell r="J720">
            <v>0</v>
          </cell>
          <cell r="K720" t="str">
            <v>Không mở</v>
          </cell>
        </row>
        <row r="721">
          <cell r="B721" t="str">
            <v>201810303177001</v>
          </cell>
          <cell r="C721" t="str">
            <v>0303177.1</v>
          </cell>
          <cell r="D721" t="str">
            <v>Phức chất trong hóa học phân tích</v>
          </cell>
          <cell r="E721" t="str">
            <v>0303177</v>
          </cell>
          <cell r="F721" t="str">
            <v>2.0</v>
          </cell>
          <cell r="G721" t="str">
            <v>Đại học</v>
          </cell>
          <cell r="H721" t="str">
            <v>ĐH K10 (2015-2019)</v>
          </cell>
          <cell r="I721" t="str">
            <v>Học kỳ 1 năm học 2018 - 2019</v>
          </cell>
          <cell r="J721">
            <v>0</v>
          </cell>
          <cell r="K721" t="str">
            <v>Không mở</v>
          </cell>
        </row>
        <row r="722">
          <cell r="B722" t="str">
            <v>201810403132001</v>
          </cell>
          <cell r="C722" t="str">
            <v>0403132.1</v>
          </cell>
          <cell r="D722" t="str">
            <v>Quản lý chất lượng trang phục</v>
          </cell>
          <cell r="E722" t="str">
            <v>0403132</v>
          </cell>
          <cell r="F722" t="str">
            <v>2.0</v>
          </cell>
          <cell r="G722" t="str">
            <v>Đại học</v>
          </cell>
          <cell r="H722" t="str">
            <v>ĐH K10 (2015-2019)</v>
          </cell>
          <cell r="I722" t="str">
            <v>Học kỳ 1 năm học 2018 - 2019</v>
          </cell>
          <cell r="J722">
            <v>79</v>
          </cell>
          <cell r="K722" t="str">
            <v>Mở</v>
          </cell>
        </row>
        <row r="723">
          <cell r="B723" t="str">
            <v>201810403132002</v>
          </cell>
          <cell r="C723" t="str">
            <v>0403132.2</v>
          </cell>
          <cell r="D723" t="str">
            <v>Quản lý chất lượng trang phục</v>
          </cell>
          <cell r="E723" t="str">
            <v>0403132</v>
          </cell>
          <cell r="F723" t="str">
            <v>2.0</v>
          </cell>
          <cell r="G723" t="str">
            <v>Đại học</v>
          </cell>
          <cell r="H723" t="str">
            <v>ĐH K10 (2015-2019)</v>
          </cell>
          <cell r="I723" t="str">
            <v>Học kỳ 1 năm học 2018 - 2019</v>
          </cell>
          <cell r="J723">
            <v>73</v>
          </cell>
          <cell r="K723" t="str">
            <v>Mở</v>
          </cell>
        </row>
        <row r="724">
          <cell r="B724" t="str">
            <v>201810403132003</v>
          </cell>
          <cell r="C724" t="str">
            <v>0403132.3</v>
          </cell>
          <cell r="D724" t="str">
            <v>Quản lý chất lượng trang phục</v>
          </cell>
          <cell r="E724" t="str">
            <v>0403132</v>
          </cell>
          <cell r="F724" t="str">
            <v>2.0</v>
          </cell>
          <cell r="G724" t="str">
            <v>Đại học</v>
          </cell>
          <cell r="H724" t="str">
            <v>ĐH K10 (2015-2019)</v>
          </cell>
          <cell r="I724" t="str">
            <v>Học kỳ 1 năm học 2018 - 2019</v>
          </cell>
          <cell r="J724">
            <v>71</v>
          </cell>
          <cell r="K724" t="str">
            <v>Mở</v>
          </cell>
        </row>
        <row r="725">
          <cell r="B725" t="str">
            <v>201810403132004</v>
          </cell>
          <cell r="C725" t="str">
            <v>0403132.4</v>
          </cell>
          <cell r="D725" t="str">
            <v>Quản lý chất lượng trang phục</v>
          </cell>
          <cell r="E725" t="str">
            <v>0403132</v>
          </cell>
          <cell r="F725" t="str">
            <v>2.0</v>
          </cell>
          <cell r="G725" t="str">
            <v>Đại học</v>
          </cell>
          <cell r="H725" t="str">
            <v>ĐH K10 (2015-2019)</v>
          </cell>
          <cell r="I725" t="str">
            <v>Học kỳ 1 năm học 2018 - 2019</v>
          </cell>
          <cell r="J725">
            <v>70</v>
          </cell>
          <cell r="K725" t="str">
            <v>Mở</v>
          </cell>
        </row>
        <row r="726">
          <cell r="B726" t="str">
            <v>201810403132005</v>
          </cell>
          <cell r="C726" t="str">
            <v>0403132.5</v>
          </cell>
          <cell r="D726" t="str">
            <v>Quản lý chất lượng trang phục</v>
          </cell>
          <cell r="E726" t="str">
            <v>0403132</v>
          </cell>
          <cell r="F726" t="str">
            <v>2.0</v>
          </cell>
          <cell r="G726" t="str">
            <v>Đại học</v>
          </cell>
          <cell r="H726" t="str">
            <v>ĐH K10 (2015-2019)</v>
          </cell>
          <cell r="I726" t="str">
            <v>Học kỳ 1 năm học 2018 - 2019</v>
          </cell>
          <cell r="J726">
            <v>0</v>
          </cell>
          <cell r="K726" t="str">
            <v>Không mở</v>
          </cell>
        </row>
        <row r="727">
          <cell r="B727" t="str">
            <v>201810403132006</v>
          </cell>
          <cell r="C727" t="str">
            <v>0403132.6</v>
          </cell>
          <cell r="D727" t="str">
            <v>Quản lý chất lượng trang phục</v>
          </cell>
          <cell r="E727" t="str">
            <v>0403132</v>
          </cell>
          <cell r="F727" t="str">
            <v>2.0</v>
          </cell>
          <cell r="G727" t="str">
            <v>Đại học</v>
          </cell>
          <cell r="H727" t="str">
            <v>ĐH K10 (2015-2019)</v>
          </cell>
          <cell r="I727" t="str">
            <v>Học kỳ 1 năm học 2018 - 2019</v>
          </cell>
          <cell r="J727">
            <v>0</v>
          </cell>
          <cell r="K727" t="str">
            <v>Không mở</v>
          </cell>
        </row>
        <row r="728">
          <cell r="B728" t="str">
            <v>201810303184001</v>
          </cell>
          <cell r="C728" t="str">
            <v>0303184.1</v>
          </cell>
          <cell r="D728" t="str">
            <v>Quản lý chất thải rắn và chất thải nguy hại</v>
          </cell>
          <cell r="E728" t="str">
            <v>0303184</v>
          </cell>
          <cell r="F728" t="str">
            <v>3.0</v>
          </cell>
          <cell r="G728" t="str">
            <v>Đại học</v>
          </cell>
          <cell r="H728" t="str">
            <v>ĐH K10 (2015-2019)</v>
          </cell>
          <cell r="I728" t="str">
            <v>Học kỳ 1 năm học 2018 - 2019</v>
          </cell>
          <cell r="J728">
            <v>66</v>
          </cell>
          <cell r="K728" t="str">
            <v>Mở</v>
          </cell>
        </row>
        <row r="729">
          <cell r="B729" t="str">
            <v>201810303184002</v>
          </cell>
          <cell r="C729" t="str">
            <v>0303184.2</v>
          </cell>
          <cell r="D729" t="str">
            <v>Quản lý chất thải rắn và chất thải nguy hại</v>
          </cell>
          <cell r="E729" t="str">
            <v>0303184</v>
          </cell>
          <cell r="F729" t="str">
            <v>3.0</v>
          </cell>
          <cell r="G729" t="str">
            <v>Đại học</v>
          </cell>
          <cell r="H729" t="str">
            <v>ĐH K10 (2015-2019)</v>
          </cell>
          <cell r="I729" t="str">
            <v>Học kỳ 1 năm học 2018 - 2019</v>
          </cell>
          <cell r="J729">
            <v>31</v>
          </cell>
          <cell r="K729" t="str">
            <v>Mở</v>
          </cell>
        </row>
        <row r="730">
          <cell r="B730" t="str">
            <v>201811603136001</v>
          </cell>
          <cell r="C730" t="str">
            <v>1603136.1</v>
          </cell>
          <cell r="D730" t="str">
            <v>Quản trị chất lượng</v>
          </cell>
          <cell r="E730" t="str">
            <v>1603136</v>
          </cell>
          <cell r="F730" t="str">
            <v>3.0</v>
          </cell>
          <cell r="G730" t="str">
            <v>Đại học</v>
          </cell>
          <cell r="H730" t="str">
            <v>ĐH K10 (2015-2019)</v>
          </cell>
          <cell r="I730" t="str">
            <v>Học kỳ 1 năm học 2018 - 2019</v>
          </cell>
          <cell r="J730">
            <v>35</v>
          </cell>
          <cell r="K730" t="str">
            <v>Mở</v>
          </cell>
        </row>
        <row r="731">
          <cell r="B731" t="str">
            <v>201811603136002</v>
          </cell>
          <cell r="C731" t="str">
            <v>1603136.2</v>
          </cell>
          <cell r="D731" t="str">
            <v>Quản trị chất lượng</v>
          </cell>
          <cell r="E731" t="str">
            <v>1603136</v>
          </cell>
          <cell r="F731" t="str">
            <v>3.0</v>
          </cell>
          <cell r="G731" t="str">
            <v>Đại học</v>
          </cell>
          <cell r="H731" t="str">
            <v>ĐH K10 (2015-2019)</v>
          </cell>
          <cell r="I731" t="str">
            <v>Học kỳ 1 năm học 2018 - 2019</v>
          </cell>
          <cell r="J731">
            <v>70</v>
          </cell>
          <cell r="K731" t="str">
            <v>Mở</v>
          </cell>
        </row>
        <row r="732">
          <cell r="B732" t="str">
            <v>201811603136003</v>
          </cell>
          <cell r="C732" t="str">
            <v>1603136.3</v>
          </cell>
          <cell r="D732" t="str">
            <v>Quản trị chất lượng</v>
          </cell>
          <cell r="E732" t="str">
            <v>1603136</v>
          </cell>
          <cell r="F732" t="str">
            <v>3.0</v>
          </cell>
          <cell r="G732" t="str">
            <v>Đại học</v>
          </cell>
          <cell r="H732" t="str">
            <v>ĐH K10 (2015-2019)</v>
          </cell>
          <cell r="I732" t="str">
            <v>Học kỳ 1 năm học 2018 - 2019</v>
          </cell>
          <cell r="J732">
            <v>19</v>
          </cell>
          <cell r="K732" t="str">
            <v>Không mở</v>
          </cell>
        </row>
        <row r="733">
          <cell r="B733" t="str">
            <v>201811603136004</v>
          </cell>
          <cell r="C733" t="str">
            <v>1603136.4</v>
          </cell>
          <cell r="D733" t="str">
            <v>Quản trị chất lượng</v>
          </cell>
          <cell r="E733" t="str">
            <v>1603136</v>
          </cell>
          <cell r="F733" t="str">
            <v>3.0</v>
          </cell>
          <cell r="G733" t="str">
            <v>Đại học</v>
          </cell>
          <cell r="H733" t="str">
            <v>ĐH K10 (2015-2019)</v>
          </cell>
          <cell r="I733" t="str">
            <v>Học kỳ 1 năm học 2018 - 2019</v>
          </cell>
          <cell r="J733">
            <v>70</v>
          </cell>
          <cell r="K733" t="str">
            <v>Mở</v>
          </cell>
        </row>
        <row r="734">
          <cell r="B734" t="str">
            <v>201811603136005</v>
          </cell>
          <cell r="C734" t="str">
            <v>1603136.5</v>
          </cell>
          <cell r="D734" t="str">
            <v>Quản trị chất lượng</v>
          </cell>
          <cell r="E734" t="str">
            <v>1603136</v>
          </cell>
          <cell r="F734" t="str">
            <v>3.0</v>
          </cell>
          <cell r="G734" t="str">
            <v>Đại học</v>
          </cell>
          <cell r="H734" t="str">
            <v>ĐH K10 (2015-2019)</v>
          </cell>
          <cell r="I734" t="str">
            <v>Học kỳ 1 năm học 2018 - 2019</v>
          </cell>
          <cell r="J734">
            <v>41</v>
          </cell>
          <cell r="K734" t="str">
            <v>Mở</v>
          </cell>
        </row>
        <row r="735">
          <cell r="B735" t="str">
            <v>201811403129001</v>
          </cell>
          <cell r="C735" t="str">
            <v>1403129.1</v>
          </cell>
          <cell r="D735" t="str">
            <v>Quản trị kinh doanh khách sạn</v>
          </cell>
          <cell r="E735" t="str">
            <v>1403129</v>
          </cell>
          <cell r="F735" t="str">
            <v>3.0</v>
          </cell>
          <cell r="G735" t="str">
            <v>Đại học</v>
          </cell>
          <cell r="H735" t="str">
            <v>ĐH K10 (2015-2019)</v>
          </cell>
          <cell r="I735" t="str">
            <v>Học kỳ 1 năm học 2018 - 2019</v>
          </cell>
          <cell r="J735">
            <v>70</v>
          </cell>
          <cell r="K735" t="str">
            <v>Mở</v>
          </cell>
        </row>
        <row r="736">
          <cell r="B736" t="str">
            <v>201811403129002</v>
          </cell>
          <cell r="C736" t="str">
            <v>1403129.2</v>
          </cell>
          <cell r="D736" t="str">
            <v>Quản trị kinh doanh khách sạn</v>
          </cell>
          <cell r="E736" t="str">
            <v>1403129</v>
          </cell>
          <cell r="F736" t="str">
            <v>3.0</v>
          </cell>
          <cell r="G736" t="str">
            <v>Đại học</v>
          </cell>
          <cell r="H736" t="str">
            <v>ĐH K10 (2015-2019)</v>
          </cell>
          <cell r="I736" t="str">
            <v>Học kỳ 1 năm học 2018 - 2019</v>
          </cell>
          <cell r="J736">
            <v>65</v>
          </cell>
          <cell r="K736" t="str">
            <v>Mở</v>
          </cell>
        </row>
        <row r="737">
          <cell r="B737" t="str">
            <v>201811403129003</v>
          </cell>
          <cell r="C737" t="str">
            <v>1403129.3</v>
          </cell>
          <cell r="D737" t="str">
            <v>Quản trị kinh doanh khách sạn</v>
          </cell>
          <cell r="E737" t="str">
            <v>1403129</v>
          </cell>
          <cell r="F737" t="str">
            <v>3.0</v>
          </cell>
          <cell r="G737" t="str">
            <v>Đại học</v>
          </cell>
          <cell r="H737" t="str">
            <v>ĐH K10 (2015-2019)</v>
          </cell>
          <cell r="I737" t="str">
            <v>Học kỳ 1 năm học 2018 - 2019</v>
          </cell>
          <cell r="J737">
            <v>69</v>
          </cell>
          <cell r="K737" t="str">
            <v>Mở</v>
          </cell>
        </row>
        <row r="738">
          <cell r="B738" t="str">
            <v>201811403129004</v>
          </cell>
          <cell r="C738" t="str">
            <v>1403129.4</v>
          </cell>
          <cell r="D738" t="str">
            <v>Quản trị kinh doanh khách sạn</v>
          </cell>
          <cell r="E738" t="str">
            <v>1403129</v>
          </cell>
          <cell r="F738" t="str">
            <v>3.0</v>
          </cell>
          <cell r="G738" t="str">
            <v>Đại học</v>
          </cell>
          <cell r="H738" t="str">
            <v>ĐH K10 (2015-2019)</v>
          </cell>
          <cell r="I738" t="str">
            <v>Học kỳ 1 năm học 2018 - 2019</v>
          </cell>
          <cell r="J738">
            <v>69</v>
          </cell>
          <cell r="K738" t="str">
            <v>Mở</v>
          </cell>
        </row>
        <row r="739">
          <cell r="B739" t="str">
            <v>201811403130001</v>
          </cell>
          <cell r="C739" t="str">
            <v>1403130.1</v>
          </cell>
          <cell r="D739" t="str">
            <v>Quản trị kinh doanh lữ hành</v>
          </cell>
          <cell r="E739" t="str">
            <v>1403130</v>
          </cell>
          <cell r="F739" t="str">
            <v>2.0</v>
          </cell>
          <cell r="G739" t="str">
            <v>Đại học</v>
          </cell>
          <cell r="H739" t="str">
            <v>ĐH K10 (2015-2019)</v>
          </cell>
          <cell r="I739" t="str">
            <v>Học kỳ 1 năm học 2018 - 2019</v>
          </cell>
          <cell r="J739">
            <v>70</v>
          </cell>
          <cell r="K739" t="str">
            <v>Mở</v>
          </cell>
        </row>
        <row r="740">
          <cell r="B740" t="str">
            <v>201811403130002</v>
          </cell>
          <cell r="C740" t="str">
            <v>1403130.2</v>
          </cell>
          <cell r="D740" t="str">
            <v>Quản trị kinh doanh lữ hành</v>
          </cell>
          <cell r="E740" t="str">
            <v>1403130</v>
          </cell>
          <cell r="F740" t="str">
            <v>2.0</v>
          </cell>
          <cell r="G740" t="str">
            <v>Đại học</v>
          </cell>
          <cell r="H740" t="str">
            <v>ĐH K10 (2015-2019)</v>
          </cell>
          <cell r="I740" t="str">
            <v>Học kỳ 1 năm học 2018 - 2019</v>
          </cell>
          <cell r="J740">
            <v>70</v>
          </cell>
          <cell r="K740" t="str">
            <v>Mở</v>
          </cell>
        </row>
        <row r="741">
          <cell r="B741" t="str">
            <v>201811403130003</v>
          </cell>
          <cell r="C741" t="str">
            <v>1403130.3</v>
          </cell>
          <cell r="D741" t="str">
            <v>Quản trị kinh doanh lữ hành</v>
          </cell>
          <cell r="E741" t="str">
            <v>1403130</v>
          </cell>
          <cell r="F741" t="str">
            <v>2.0</v>
          </cell>
          <cell r="G741" t="str">
            <v>Đại học</v>
          </cell>
          <cell r="H741" t="str">
            <v>ĐH K10 (2015-2019)</v>
          </cell>
          <cell r="I741" t="str">
            <v>Học kỳ 1 năm học 2018 - 2019</v>
          </cell>
          <cell r="J741">
            <v>68</v>
          </cell>
          <cell r="K741" t="str">
            <v>Mở</v>
          </cell>
        </row>
        <row r="742">
          <cell r="B742" t="str">
            <v>201811403130004</v>
          </cell>
          <cell r="C742" t="str">
            <v>1403130.4</v>
          </cell>
          <cell r="D742" t="str">
            <v>Quản trị kinh doanh lữ hành</v>
          </cell>
          <cell r="E742" t="str">
            <v>1403130</v>
          </cell>
          <cell r="F742" t="str">
            <v>2.0</v>
          </cell>
          <cell r="G742" t="str">
            <v>Đại học</v>
          </cell>
          <cell r="H742" t="str">
            <v>ĐH K10 (2015-2019)</v>
          </cell>
          <cell r="I742" t="str">
            <v>Học kỳ 1 năm học 2018 - 2019</v>
          </cell>
          <cell r="J742">
            <v>70</v>
          </cell>
          <cell r="K742" t="str">
            <v>Mở</v>
          </cell>
        </row>
        <row r="743">
          <cell r="B743" t="str">
            <v>201811603140003</v>
          </cell>
          <cell r="C743" t="str">
            <v>1603140.1</v>
          </cell>
          <cell r="D743" t="str">
            <v>Quản trị nhân lực</v>
          </cell>
          <cell r="E743" t="str">
            <v>1603140</v>
          </cell>
          <cell r="F743" t="str">
            <v>4.0</v>
          </cell>
          <cell r="G743" t="str">
            <v>Đại học</v>
          </cell>
          <cell r="H743" t="str">
            <v>ĐH K10 (2015-2019)</v>
          </cell>
          <cell r="I743" t="str">
            <v>Học kỳ 1 năm học 2018 - 2019</v>
          </cell>
          <cell r="J743">
            <v>49</v>
          </cell>
          <cell r="K743" t="str">
            <v>Mở</v>
          </cell>
        </row>
        <row r="744">
          <cell r="B744" t="str">
            <v>201811603140004</v>
          </cell>
          <cell r="C744" t="str">
            <v>1603140.2</v>
          </cell>
          <cell r="D744" t="str">
            <v>Quản trị nhân lực</v>
          </cell>
          <cell r="E744" t="str">
            <v>1603140</v>
          </cell>
          <cell r="F744" t="str">
            <v>4.0</v>
          </cell>
          <cell r="G744" t="str">
            <v>Đại học</v>
          </cell>
          <cell r="H744" t="str">
            <v>ĐH K10 (2015-2019)</v>
          </cell>
          <cell r="I744" t="str">
            <v>Học kỳ 1 năm học 2018 - 2019</v>
          </cell>
          <cell r="J744">
            <v>70</v>
          </cell>
          <cell r="K744" t="str">
            <v>Mở</v>
          </cell>
        </row>
        <row r="745">
          <cell r="B745" t="str">
            <v>201811603140005</v>
          </cell>
          <cell r="C745" t="str">
            <v>1603140.3</v>
          </cell>
          <cell r="D745" t="str">
            <v>Quản trị nhân lực</v>
          </cell>
          <cell r="E745" t="str">
            <v>1603140</v>
          </cell>
          <cell r="F745" t="str">
            <v>4.0</v>
          </cell>
          <cell r="G745" t="str">
            <v>Đại học</v>
          </cell>
          <cell r="H745" t="str">
            <v>ĐH K10 (2015-2019)</v>
          </cell>
          <cell r="I745" t="str">
            <v>Học kỳ 1 năm học 2018 - 2019</v>
          </cell>
          <cell r="J745">
            <v>21</v>
          </cell>
          <cell r="K745" t="str">
            <v>Mở</v>
          </cell>
        </row>
        <row r="746">
          <cell r="B746" t="str">
            <v>201811603140006</v>
          </cell>
          <cell r="C746" t="str">
            <v>1603140.4</v>
          </cell>
          <cell r="D746" t="str">
            <v>Quản trị nhân lực</v>
          </cell>
          <cell r="E746" t="str">
            <v>1603140</v>
          </cell>
          <cell r="F746" t="str">
            <v>4.0</v>
          </cell>
          <cell r="G746" t="str">
            <v>Đại học</v>
          </cell>
          <cell r="H746" t="str">
            <v>ĐH K10 (2015-2019)</v>
          </cell>
          <cell r="I746" t="str">
            <v>Học kỳ 1 năm học 2018 - 2019</v>
          </cell>
          <cell r="J746">
            <v>42</v>
          </cell>
          <cell r="K746" t="str">
            <v>Mở</v>
          </cell>
        </row>
        <row r="747">
          <cell r="B747" t="str">
            <v>201811603140007</v>
          </cell>
          <cell r="C747" t="str">
            <v>1603140.5</v>
          </cell>
          <cell r="D747" t="str">
            <v>Quản trị nhân lực</v>
          </cell>
          <cell r="E747" t="str">
            <v>1603140</v>
          </cell>
          <cell r="F747" t="str">
            <v>4.0</v>
          </cell>
          <cell r="G747" t="str">
            <v>Đại học</v>
          </cell>
          <cell r="H747" t="str">
            <v>ĐH K10 (2015-2019)</v>
          </cell>
          <cell r="I747" t="str">
            <v>Học kỳ 1 năm học 2018 - 2019</v>
          </cell>
          <cell r="J747">
            <v>45</v>
          </cell>
          <cell r="K747" t="str">
            <v>Mở</v>
          </cell>
        </row>
        <row r="748">
          <cell r="B748" t="str">
            <v>201810403134001</v>
          </cell>
          <cell r="C748" t="str">
            <v>0403134.1</v>
          </cell>
          <cell r="D748" t="str">
            <v>Quản trị thương hiệu</v>
          </cell>
          <cell r="E748" t="str">
            <v>0403134</v>
          </cell>
          <cell r="F748" t="str">
            <v>2.0</v>
          </cell>
          <cell r="G748" t="str">
            <v>Đại học</v>
          </cell>
          <cell r="H748" t="str">
            <v>ĐH K10 (2015-2019)</v>
          </cell>
          <cell r="I748" t="str">
            <v>Học kỳ 1 năm học 2018 - 2019</v>
          </cell>
          <cell r="J748">
            <v>81</v>
          </cell>
          <cell r="K748" t="str">
            <v>Mở</v>
          </cell>
        </row>
        <row r="749">
          <cell r="B749" t="str">
            <v>201810403134002</v>
          </cell>
          <cell r="C749" t="str">
            <v>0403134.2</v>
          </cell>
          <cell r="D749" t="str">
            <v>Quản trị thương hiệu</v>
          </cell>
          <cell r="E749" t="str">
            <v>0403134</v>
          </cell>
          <cell r="F749" t="str">
            <v>2.0</v>
          </cell>
          <cell r="G749" t="str">
            <v>Đại học</v>
          </cell>
          <cell r="H749" t="str">
            <v>ĐH K10 (2015-2019)</v>
          </cell>
          <cell r="I749" t="str">
            <v>Học kỳ 1 năm học 2018 - 2019</v>
          </cell>
          <cell r="J749">
            <v>73</v>
          </cell>
          <cell r="K749" t="str">
            <v>Mở</v>
          </cell>
        </row>
        <row r="750">
          <cell r="B750" t="str">
            <v>201810403134003</v>
          </cell>
          <cell r="C750" t="str">
            <v>0403134.3</v>
          </cell>
          <cell r="D750" t="str">
            <v>Quản trị thương hiệu</v>
          </cell>
          <cell r="E750" t="str">
            <v>0403134</v>
          </cell>
          <cell r="F750" t="str">
            <v>2.0</v>
          </cell>
          <cell r="G750" t="str">
            <v>Đại học</v>
          </cell>
          <cell r="H750" t="str">
            <v>ĐH K10 (2015-2019)</v>
          </cell>
          <cell r="I750" t="str">
            <v>Học kỳ 1 năm học 2018 - 2019</v>
          </cell>
          <cell r="J750">
            <v>71</v>
          </cell>
          <cell r="K750" t="str">
            <v>Mở</v>
          </cell>
        </row>
        <row r="751">
          <cell r="B751" t="str">
            <v>201810403134004</v>
          </cell>
          <cell r="C751" t="str">
            <v>0403134.4</v>
          </cell>
          <cell r="D751" t="str">
            <v>Quản trị thương hiệu</v>
          </cell>
          <cell r="E751" t="str">
            <v>0403134</v>
          </cell>
          <cell r="F751" t="str">
            <v>2.0</v>
          </cell>
          <cell r="G751" t="str">
            <v>Đại học</v>
          </cell>
          <cell r="H751" t="str">
            <v>ĐH K10 (2015-2019)</v>
          </cell>
          <cell r="I751" t="str">
            <v>Học kỳ 1 năm học 2018 - 2019</v>
          </cell>
          <cell r="J751">
            <v>68</v>
          </cell>
          <cell r="K751" t="str">
            <v>Mở</v>
          </cell>
        </row>
        <row r="752">
          <cell r="B752" t="str">
            <v>201811603142010</v>
          </cell>
          <cell r="C752" t="str">
            <v>1603142.1</v>
          </cell>
          <cell r="D752" t="str">
            <v>Quản trị văn phòng</v>
          </cell>
          <cell r="E752" t="str">
            <v>1603142</v>
          </cell>
          <cell r="F752" t="str">
            <v>2.0</v>
          </cell>
          <cell r="G752" t="str">
            <v>Đại học</v>
          </cell>
          <cell r="H752" t="str">
            <v>ĐH K10 (2015-2019)</v>
          </cell>
          <cell r="I752" t="str">
            <v>Học kỳ 1 năm học 2018 - 2019</v>
          </cell>
          <cell r="J752">
            <v>70</v>
          </cell>
          <cell r="K752" t="str">
            <v>Mở</v>
          </cell>
        </row>
        <row r="753">
          <cell r="B753" t="str">
            <v>201811603142011</v>
          </cell>
          <cell r="C753" t="str">
            <v>1603142.2</v>
          </cell>
          <cell r="D753" t="str">
            <v>Quản trị văn phòng</v>
          </cell>
          <cell r="E753" t="str">
            <v>1603142</v>
          </cell>
          <cell r="F753" t="str">
            <v>2.0</v>
          </cell>
          <cell r="G753" t="str">
            <v>Đại học</v>
          </cell>
          <cell r="H753" t="str">
            <v>ĐH K10 (2015-2019)</v>
          </cell>
          <cell r="I753" t="str">
            <v>Học kỳ 1 năm học 2018 - 2019</v>
          </cell>
          <cell r="J753">
            <v>46</v>
          </cell>
          <cell r="K753" t="str">
            <v>Mở</v>
          </cell>
        </row>
        <row r="754">
          <cell r="B754" t="str">
            <v>201811603142012</v>
          </cell>
          <cell r="C754" t="str">
            <v>1603142.3</v>
          </cell>
          <cell r="D754" t="str">
            <v>Quản trị văn phòng</v>
          </cell>
          <cell r="E754" t="str">
            <v>1603142</v>
          </cell>
          <cell r="F754" t="str">
            <v>2.0</v>
          </cell>
          <cell r="G754" t="str">
            <v>Đại học</v>
          </cell>
          <cell r="H754" t="str">
            <v>ĐH K10 (2015-2019)</v>
          </cell>
          <cell r="I754" t="str">
            <v>Học kỳ 1 năm học 2018 - 2019</v>
          </cell>
          <cell r="J754">
            <v>58</v>
          </cell>
          <cell r="K754" t="str">
            <v>Mở</v>
          </cell>
        </row>
        <row r="755">
          <cell r="B755" t="str">
            <v>201811603142013</v>
          </cell>
          <cell r="C755" t="str">
            <v>1603142.4</v>
          </cell>
          <cell r="D755" t="str">
            <v>Quản trị văn phòng</v>
          </cell>
          <cell r="E755" t="str">
            <v>1603142</v>
          </cell>
          <cell r="F755" t="str">
            <v>2.0</v>
          </cell>
          <cell r="G755" t="str">
            <v>Đại học</v>
          </cell>
          <cell r="H755" t="str">
            <v>ĐH K10 (2015-2019)</v>
          </cell>
          <cell r="I755" t="str">
            <v>Học kỳ 1 năm học 2018 - 2019</v>
          </cell>
          <cell r="J755">
            <v>4</v>
          </cell>
          <cell r="K755" t="str">
            <v>Không mở</v>
          </cell>
        </row>
        <row r="756">
          <cell r="B756" t="str">
            <v>201810303188001</v>
          </cell>
          <cell r="C756" t="str">
            <v>0303188.1</v>
          </cell>
          <cell r="D756" t="str">
            <v>Sản xuất sơn và kỹ thuật sơn</v>
          </cell>
          <cell r="E756" t="str">
            <v>0303188</v>
          </cell>
          <cell r="F756" t="str">
            <v>3.0</v>
          </cell>
          <cell r="G756" t="str">
            <v>Đại học</v>
          </cell>
          <cell r="H756" t="str">
            <v>ĐH K10 (2015-2019)</v>
          </cell>
          <cell r="I756" t="str">
            <v>Học kỳ 1 năm học 2018 - 2019</v>
          </cell>
          <cell r="J756">
            <v>19</v>
          </cell>
          <cell r="K756" t="str">
            <v>Mở</v>
          </cell>
        </row>
        <row r="757">
          <cell r="B757" t="str">
            <v>201810303188002</v>
          </cell>
          <cell r="C757" t="str">
            <v>0303188.2</v>
          </cell>
          <cell r="D757" t="str">
            <v>Sản xuất sơn và kỹ thuật sơn</v>
          </cell>
          <cell r="E757" t="str">
            <v>0303188</v>
          </cell>
          <cell r="F757" t="str">
            <v>3.0</v>
          </cell>
          <cell r="G757" t="str">
            <v>Đại học</v>
          </cell>
          <cell r="H757" t="str">
            <v>ĐH K10 (2015-2019)</v>
          </cell>
          <cell r="I757" t="str">
            <v>Học kỳ 1 năm học 2018 - 2019</v>
          </cell>
          <cell r="J757">
            <v>61</v>
          </cell>
          <cell r="K757" t="str">
            <v>Mở</v>
          </cell>
        </row>
        <row r="758">
          <cell r="B758" t="str">
            <v>201811603148002</v>
          </cell>
          <cell r="C758" t="str">
            <v>1603148.1</v>
          </cell>
          <cell r="D758" t="str">
            <v>Tài chính tiền tệ</v>
          </cell>
          <cell r="E758" t="str">
            <v>1603148</v>
          </cell>
          <cell r="F758" t="str">
            <v>3.0</v>
          </cell>
          <cell r="G758" t="str">
            <v>Đại học</v>
          </cell>
          <cell r="H758" t="str">
            <v>ĐH K10 (2015-2019)</v>
          </cell>
          <cell r="I758" t="str">
            <v>Học kỳ 1 năm học 2018 - 2019</v>
          </cell>
          <cell r="J758">
            <v>75</v>
          </cell>
          <cell r="K758" t="str">
            <v>Mở</v>
          </cell>
        </row>
        <row r="759">
          <cell r="B759" t="str">
            <v>201811603148003</v>
          </cell>
          <cell r="C759" t="str">
            <v>1603148.2</v>
          </cell>
          <cell r="D759" t="str">
            <v>Tài chính tiền tệ</v>
          </cell>
          <cell r="E759" t="str">
            <v>1603148</v>
          </cell>
          <cell r="F759" t="str">
            <v>3.0</v>
          </cell>
          <cell r="G759" t="str">
            <v>Đại học</v>
          </cell>
          <cell r="H759" t="str">
            <v>ĐH K10 (2015-2019)</v>
          </cell>
          <cell r="I759" t="str">
            <v>Học kỳ 1 năm học 2018 - 2019</v>
          </cell>
          <cell r="J759">
            <v>75</v>
          </cell>
          <cell r="K759" t="str">
            <v>Mở</v>
          </cell>
        </row>
        <row r="760">
          <cell r="B760" t="str">
            <v>201811603148004</v>
          </cell>
          <cell r="C760" t="str">
            <v>1603148.3</v>
          </cell>
          <cell r="D760" t="str">
            <v>Tài chính tiền tệ</v>
          </cell>
          <cell r="E760" t="str">
            <v>1603148</v>
          </cell>
          <cell r="F760" t="str">
            <v>3.0</v>
          </cell>
          <cell r="G760" t="str">
            <v>Đại học</v>
          </cell>
          <cell r="H760" t="str">
            <v>ĐH K10 (2015-2019)</v>
          </cell>
          <cell r="I760" t="str">
            <v>Học kỳ 1 năm học 2018 - 2019</v>
          </cell>
          <cell r="J760">
            <v>75</v>
          </cell>
          <cell r="K760" t="str">
            <v>Mở</v>
          </cell>
        </row>
        <row r="761">
          <cell r="B761" t="str">
            <v>201811603148005</v>
          </cell>
          <cell r="C761" t="str">
            <v>1603148.4</v>
          </cell>
          <cell r="D761" t="str">
            <v>Tài chính tiền tệ</v>
          </cell>
          <cell r="E761" t="str">
            <v>1603148</v>
          </cell>
          <cell r="F761" t="str">
            <v>3.0</v>
          </cell>
          <cell r="G761" t="str">
            <v>Đại học</v>
          </cell>
          <cell r="H761" t="str">
            <v>ĐH K10 (2015-2019)</v>
          </cell>
          <cell r="I761" t="str">
            <v>Học kỳ 1 năm học 2018 - 2019</v>
          </cell>
          <cell r="J761">
            <v>74</v>
          </cell>
          <cell r="K761" t="str">
            <v>Mở</v>
          </cell>
        </row>
        <row r="762">
          <cell r="B762" t="str">
            <v>201811403133038</v>
          </cell>
          <cell r="C762" t="str">
            <v>1403133.1</v>
          </cell>
          <cell r="D762" t="str">
            <v>Tâm lý học người tiêu dùng</v>
          </cell>
          <cell r="E762" t="str">
            <v>1403133</v>
          </cell>
          <cell r="F762" t="str">
            <v>2.0</v>
          </cell>
          <cell r="G762" t="str">
            <v>Đại học</v>
          </cell>
          <cell r="H762" t="str">
            <v>ĐH K10 (2015-2019)</v>
          </cell>
          <cell r="I762" t="str">
            <v>Học kỳ 1 năm học 2018 - 2019</v>
          </cell>
          <cell r="J762">
            <v>6</v>
          </cell>
          <cell r="K762" t="str">
            <v>Không mở</v>
          </cell>
        </row>
        <row r="763">
          <cell r="B763" t="str">
            <v>201811403133039</v>
          </cell>
          <cell r="C763" t="str">
            <v>1403133.2</v>
          </cell>
          <cell r="D763" t="str">
            <v>Tâm lý học người tiêu dùng</v>
          </cell>
          <cell r="E763" t="str">
            <v>1403133</v>
          </cell>
          <cell r="F763" t="str">
            <v>2.0</v>
          </cell>
          <cell r="G763" t="str">
            <v>Đại học</v>
          </cell>
          <cell r="H763" t="str">
            <v>ĐH K10 (2015-2019)</v>
          </cell>
          <cell r="I763" t="str">
            <v>Học kỳ 1 năm học 2018 - 2019</v>
          </cell>
          <cell r="J763">
            <v>0</v>
          </cell>
          <cell r="K763" t="str">
            <v>Không mở</v>
          </cell>
        </row>
        <row r="764">
          <cell r="B764" t="str">
            <v>201811403133040</v>
          </cell>
          <cell r="C764" t="str">
            <v>1403133.3</v>
          </cell>
          <cell r="D764" t="str">
            <v>Tâm lý học người tiêu dùng</v>
          </cell>
          <cell r="E764" t="str">
            <v>1403133</v>
          </cell>
          <cell r="F764" t="str">
            <v>2.0</v>
          </cell>
          <cell r="G764" t="str">
            <v>Đại học</v>
          </cell>
          <cell r="H764" t="str">
            <v>ĐH K10 (2015-2019)</v>
          </cell>
          <cell r="I764" t="str">
            <v>Học kỳ 1 năm học 2018 - 2019</v>
          </cell>
          <cell r="J764">
            <v>0</v>
          </cell>
          <cell r="K764" t="str">
            <v>Không mở</v>
          </cell>
        </row>
        <row r="765">
          <cell r="B765" t="str">
            <v>201811403133041</v>
          </cell>
          <cell r="C765" t="str">
            <v>1403133.4</v>
          </cell>
          <cell r="D765" t="str">
            <v>Tâm lý học người tiêu dùng</v>
          </cell>
          <cell r="E765" t="str">
            <v>1403133</v>
          </cell>
          <cell r="F765" t="str">
            <v>2.0</v>
          </cell>
          <cell r="G765" t="str">
            <v>Đại học</v>
          </cell>
          <cell r="H765" t="str">
            <v>ĐH K10 (2015-2019)</v>
          </cell>
          <cell r="I765" t="str">
            <v>Học kỳ 1 năm học 2018 - 2019</v>
          </cell>
          <cell r="J765">
            <v>0</v>
          </cell>
          <cell r="K765" t="str">
            <v>Không mở</v>
          </cell>
        </row>
        <row r="766">
          <cell r="B766" t="str">
            <v>201811403133042</v>
          </cell>
          <cell r="C766" t="str">
            <v>1403133.5</v>
          </cell>
          <cell r="D766" t="str">
            <v>Tâm lý học người tiêu dùng</v>
          </cell>
          <cell r="E766" t="str">
            <v>1403133</v>
          </cell>
          <cell r="F766" t="str">
            <v>2.0</v>
          </cell>
          <cell r="G766" t="str">
            <v>Đại học</v>
          </cell>
          <cell r="H766" t="str">
            <v>ĐH K10 (2015-2019)</v>
          </cell>
          <cell r="I766" t="str">
            <v>Học kỳ 1 năm học 2018 - 2019</v>
          </cell>
          <cell r="J766">
            <v>0</v>
          </cell>
          <cell r="K766" t="str">
            <v>Không mở</v>
          </cell>
        </row>
        <row r="767">
          <cell r="B767" t="str">
            <v>201811403133043</v>
          </cell>
          <cell r="C767" t="str">
            <v>1403133.6</v>
          </cell>
          <cell r="D767" t="str">
            <v>Tâm lý học người tiêu dùng</v>
          </cell>
          <cell r="E767" t="str">
            <v>1403133</v>
          </cell>
          <cell r="F767" t="str">
            <v>2.0</v>
          </cell>
          <cell r="G767" t="str">
            <v>Đại học</v>
          </cell>
          <cell r="H767" t="str">
            <v>ĐH K10 (2015-2019)</v>
          </cell>
          <cell r="I767" t="str">
            <v>Học kỳ 1 năm học 2018 - 2019</v>
          </cell>
          <cell r="J767">
            <v>8</v>
          </cell>
          <cell r="K767" t="str">
            <v>Không mở</v>
          </cell>
        </row>
        <row r="768">
          <cell r="B768" t="str">
            <v>201811403133044</v>
          </cell>
          <cell r="C768" t="str">
            <v>1403133.7</v>
          </cell>
          <cell r="D768" t="str">
            <v>Tâm lý học người tiêu dùng</v>
          </cell>
          <cell r="E768" t="str">
            <v>1403133</v>
          </cell>
          <cell r="F768" t="str">
            <v>2.0</v>
          </cell>
          <cell r="G768" t="str">
            <v>Đại học</v>
          </cell>
          <cell r="H768" t="str">
            <v>ĐH K10 (2015-2019)</v>
          </cell>
          <cell r="I768" t="str">
            <v>Học kỳ 1 năm học 2018 - 2019</v>
          </cell>
          <cell r="J768">
            <v>0</v>
          </cell>
          <cell r="K768" t="str">
            <v>Không mở</v>
          </cell>
        </row>
        <row r="769">
          <cell r="B769" t="str">
            <v>201811403133045</v>
          </cell>
          <cell r="C769" t="str">
            <v>1403133.8</v>
          </cell>
          <cell r="D769" t="str">
            <v>Tâm lý học người tiêu dùng</v>
          </cell>
          <cell r="E769" t="str">
            <v>1403133</v>
          </cell>
          <cell r="F769" t="str">
            <v>2.0</v>
          </cell>
          <cell r="G769" t="str">
            <v>Đại học</v>
          </cell>
          <cell r="H769" t="str">
            <v>ĐH K10 (2015-2019)</v>
          </cell>
          <cell r="I769" t="str">
            <v>Học kỳ 1 năm học 2018 - 2019</v>
          </cell>
          <cell r="J769">
            <v>0</v>
          </cell>
          <cell r="K769" t="str">
            <v>Không mở</v>
          </cell>
        </row>
        <row r="770">
          <cell r="B770" t="str">
            <v>201811403133046</v>
          </cell>
          <cell r="C770" t="str">
            <v>1403133.9</v>
          </cell>
          <cell r="D770" t="str">
            <v>Tâm lý học người tiêu dùng</v>
          </cell>
          <cell r="E770" t="str">
            <v>1403133</v>
          </cell>
          <cell r="F770" t="str">
            <v>2.0</v>
          </cell>
          <cell r="G770" t="str">
            <v>Đại học</v>
          </cell>
          <cell r="H770" t="str">
            <v>ĐH K10 (2015-2019)</v>
          </cell>
          <cell r="I770" t="str">
            <v>Học kỳ 1 năm học 2018 - 2019</v>
          </cell>
          <cell r="J770">
            <v>0</v>
          </cell>
          <cell r="K770" t="str">
            <v>Không mở</v>
          </cell>
        </row>
        <row r="771">
          <cell r="B771" t="str">
            <v>201811403133047</v>
          </cell>
          <cell r="C771" t="str">
            <v>1403133.10</v>
          </cell>
          <cell r="D771" t="str">
            <v>Tâm lý học người tiêu dùng</v>
          </cell>
          <cell r="E771" t="str">
            <v>1403133</v>
          </cell>
          <cell r="F771" t="str">
            <v>2.0</v>
          </cell>
          <cell r="G771" t="str">
            <v>Đại học</v>
          </cell>
          <cell r="H771" t="str">
            <v>ĐH K10 (2015-2019)</v>
          </cell>
          <cell r="I771" t="str">
            <v>Học kỳ 1 năm học 2018 - 2019</v>
          </cell>
          <cell r="J771">
            <v>0</v>
          </cell>
          <cell r="K771" t="str">
            <v>Không mở</v>
          </cell>
        </row>
        <row r="772">
          <cell r="B772" t="str">
            <v>201811403133048</v>
          </cell>
          <cell r="C772" t="str">
            <v>1403133.11</v>
          </cell>
          <cell r="D772" t="str">
            <v>Tâm lý học người tiêu dùng</v>
          </cell>
          <cell r="E772" t="str">
            <v>1403133</v>
          </cell>
          <cell r="F772" t="str">
            <v>2.0</v>
          </cell>
          <cell r="G772" t="str">
            <v>Đại học</v>
          </cell>
          <cell r="H772" t="str">
            <v>ĐH K10 (2015-2019)</v>
          </cell>
          <cell r="I772" t="str">
            <v>Học kỳ 1 năm học 2018 - 2019</v>
          </cell>
          <cell r="J772">
            <v>0</v>
          </cell>
          <cell r="K772" t="str">
            <v>Không mở</v>
          </cell>
        </row>
        <row r="773">
          <cell r="B773" t="str">
            <v>201811403133049</v>
          </cell>
          <cell r="C773" t="str">
            <v>1403133.12</v>
          </cell>
          <cell r="D773" t="str">
            <v>Tâm lý học người tiêu dùng</v>
          </cell>
          <cell r="E773" t="str">
            <v>1403133</v>
          </cell>
          <cell r="F773" t="str">
            <v>2.0</v>
          </cell>
          <cell r="G773" t="str">
            <v>Đại học</v>
          </cell>
          <cell r="H773" t="str">
            <v>ĐH K10 (2015-2019)</v>
          </cell>
          <cell r="I773" t="str">
            <v>Học kỳ 1 năm học 2018 - 2019</v>
          </cell>
          <cell r="J773">
            <v>0</v>
          </cell>
          <cell r="K773" t="str">
            <v>Không mở</v>
          </cell>
        </row>
        <row r="774">
          <cell r="B774" t="str">
            <v>201811403134001</v>
          </cell>
          <cell r="C774" t="str">
            <v>1403134.1</v>
          </cell>
          <cell r="D774" t="str">
            <v>Tâm lý kinh doanh</v>
          </cell>
          <cell r="E774" t="str">
            <v>1403134</v>
          </cell>
          <cell r="F774" t="str">
            <v>2.0</v>
          </cell>
          <cell r="G774" t="str">
            <v>Đại học</v>
          </cell>
          <cell r="H774" t="str">
            <v>ĐH K10 (2015-2019)</v>
          </cell>
          <cell r="I774" t="str">
            <v>Học kỳ 1 năm học 2018 - 2019</v>
          </cell>
          <cell r="J774">
            <v>23</v>
          </cell>
          <cell r="K774" t="str">
            <v>Mở</v>
          </cell>
        </row>
        <row r="775">
          <cell r="B775" t="str">
            <v>201811403134002</v>
          </cell>
          <cell r="C775" t="str">
            <v>1403134.2</v>
          </cell>
          <cell r="D775" t="str">
            <v>Tâm lý kinh doanh</v>
          </cell>
          <cell r="E775" t="str">
            <v>1403134</v>
          </cell>
          <cell r="F775" t="str">
            <v>2.0</v>
          </cell>
          <cell r="G775" t="str">
            <v>Đại học</v>
          </cell>
          <cell r="H775" t="str">
            <v>ĐH K10 (2015-2019)</v>
          </cell>
          <cell r="I775" t="str">
            <v>Học kỳ 1 năm học 2018 - 2019</v>
          </cell>
          <cell r="J775">
            <v>6</v>
          </cell>
          <cell r="K775" t="str">
            <v>Không mở</v>
          </cell>
        </row>
        <row r="776">
          <cell r="B776" t="str">
            <v>201811403134003</v>
          </cell>
          <cell r="C776" t="str">
            <v>1403134.3</v>
          </cell>
          <cell r="D776" t="str">
            <v>Tâm lý kinh doanh</v>
          </cell>
          <cell r="E776" t="str">
            <v>1403134</v>
          </cell>
          <cell r="F776" t="str">
            <v>2.0</v>
          </cell>
          <cell r="G776" t="str">
            <v>Đại học</v>
          </cell>
          <cell r="H776" t="str">
            <v>ĐH K10 (2015-2019)</v>
          </cell>
          <cell r="I776" t="str">
            <v>Học kỳ 1 năm học 2018 - 2019</v>
          </cell>
          <cell r="J776">
            <v>3</v>
          </cell>
          <cell r="K776" t="str">
            <v>Không mở</v>
          </cell>
        </row>
        <row r="777">
          <cell r="B777" t="str">
            <v>201811403134004</v>
          </cell>
          <cell r="C777" t="str">
            <v>1403134.4</v>
          </cell>
          <cell r="D777" t="str">
            <v>Tâm lý kinh doanh</v>
          </cell>
          <cell r="E777" t="str">
            <v>1403134</v>
          </cell>
          <cell r="F777" t="str">
            <v>2.0</v>
          </cell>
          <cell r="G777" t="str">
            <v>Đại học</v>
          </cell>
          <cell r="H777" t="str">
            <v>ĐH K10 (2015-2019)</v>
          </cell>
          <cell r="I777" t="str">
            <v>Học kỳ 1 năm học 2018 - 2019</v>
          </cell>
          <cell r="J777">
            <v>38</v>
          </cell>
          <cell r="K777" t="str">
            <v>Mở</v>
          </cell>
        </row>
        <row r="778">
          <cell r="B778" t="str">
            <v>201810403137001</v>
          </cell>
          <cell r="C778" t="str">
            <v>0403137.1</v>
          </cell>
          <cell r="D778" t="str">
            <v>Sinh thái và môi trường dệt may</v>
          </cell>
          <cell r="E778" t="str">
            <v>0403137</v>
          </cell>
          <cell r="F778" t="str">
            <v>2.0</v>
          </cell>
          <cell r="G778" t="str">
            <v>Đại học</v>
          </cell>
          <cell r="H778" t="str">
            <v>ĐH K10 (2015-2019)</v>
          </cell>
          <cell r="I778" t="str">
            <v>Học kỳ 1 năm học 2018 - 2019</v>
          </cell>
          <cell r="J778">
            <v>50</v>
          </cell>
          <cell r="K778" t="str">
            <v>Mở</v>
          </cell>
        </row>
        <row r="779">
          <cell r="B779" t="str">
            <v>201810403137002</v>
          </cell>
          <cell r="C779" t="str">
            <v>0403137.2</v>
          </cell>
          <cell r="D779" t="str">
            <v>Sinh thái và môi trường dệt may</v>
          </cell>
          <cell r="E779" t="str">
            <v>0403137</v>
          </cell>
          <cell r="F779" t="str">
            <v>2.0</v>
          </cell>
          <cell r="G779" t="str">
            <v>Đại học</v>
          </cell>
          <cell r="H779" t="str">
            <v>ĐH K10 (2015-2019)</v>
          </cell>
          <cell r="I779" t="str">
            <v>Học kỳ 1 năm học 2018 - 2019</v>
          </cell>
          <cell r="J779">
            <v>72</v>
          </cell>
          <cell r="K779" t="str">
            <v>Mở</v>
          </cell>
        </row>
        <row r="780">
          <cell r="B780" t="str">
            <v>201810403137003</v>
          </cell>
          <cell r="C780" t="str">
            <v>0403137.3</v>
          </cell>
          <cell r="D780" t="str">
            <v>Sinh thái và môi trường dệt may</v>
          </cell>
          <cell r="E780" t="str">
            <v>0403137</v>
          </cell>
          <cell r="F780" t="str">
            <v>2.0</v>
          </cell>
          <cell r="G780" t="str">
            <v>Đại học</v>
          </cell>
          <cell r="H780" t="str">
            <v>ĐH K10 (2015-2019)</v>
          </cell>
          <cell r="I780" t="str">
            <v>Học kỳ 1 năm học 2018 - 2019</v>
          </cell>
          <cell r="J780">
            <v>48</v>
          </cell>
          <cell r="K780" t="str">
            <v>Mở</v>
          </cell>
        </row>
        <row r="781">
          <cell r="B781" t="str">
            <v>201810403137004</v>
          </cell>
          <cell r="C781" t="str">
            <v>0403137.4</v>
          </cell>
          <cell r="D781" t="str">
            <v>Sinh thái và môi trường dệt may</v>
          </cell>
          <cell r="E781" t="str">
            <v>0403137</v>
          </cell>
          <cell r="F781" t="str">
            <v>2.0</v>
          </cell>
          <cell r="G781" t="str">
            <v>Đại học</v>
          </cell>
          <cell r="H781" t="str">
            <v>ĐH K10 (2015-2019)</v>
          </cell>
          <cell r="I781" t="str">
            <v>Học kỳ 1 năm học 2018 - 2019</v>
          </cell>
          <cell r="J781">
            <v>67</v>
          </cell>
          <cell r="K781" t="str">
            <v>Mở</v>
          </cell>
        </row>
        <row r="782">
          <cell r="B782" t="str">
            <v>201810403137005</v>
          </cell>
          <cell r="C782" t="str">
            <v>0403137.5</v>
          </cell>
          <cell r="D782" t="str">
            <v>Sinh thái và môi trường dệt may</v>
          </cell>
          <cell r="E782" t="str">
            <v>0403137</v>
          </cell>
          <cell r="F782" t="str">
            <v>2.0</v>
          </cell>
          <cell r="G782" t="str">
            <v>Đại học</v>
          </cell>
          <cell r="H782" t="str">
            <v>ĐH K10 (2015-2019)</v>
          </cell>
          <cell r="I782" t="str">
            <v>Học kỳ 1 năm học 2018 - 2019</v>
          </cell>
          <cell r="J782">
            <v>52</v>
          </cell>
          <cell r="K782" t="str">
            <v>Mở</v>
          </cell>
        </row>
        <row r="783">
          <cell r="B783" t="str">
            <v>201810403137006</v>
          </cell>
          <cell r="C783" t="str">
            <v>0403137.6</v>
          </cell>
          <cell r="D783" t="str">
            <v>Sinh thái và môi trường dệt may</v>
          </cell>
          <cell r="E783" t="str">
            <v>0403137</v>
          </cell>
          <cell r="F783" t="str">
            <v>2.0</v>
          </cell>
          <cell r="G783" t="str">
            <v>Đại học</v>
          </cell>
          <cell r="H783" t="str">
            <v>ĐH K10 (2015-2019)</v>
          </cell>
          <cell r="I783" t="str">
            <v>Học kỳ 1 năm học 2018 - 2019</v>
          </cell>
          <cell r="J783">
            <v>0</v>
          </cell>
          <cell r="K783" t="str">
            <v>Không mở</v>
          </cell>
        </row>
        <row r="784">
          <cell r="B784" t="str">
            <v>201811603147001</v>
          </cell>
          <cell r="C784" t="str">
            <v>1603147.1</v>
          </cell>
          <cell r="D784" t="str">
            <v>Tài chính quốc tế</v>
          </cell>
          <cell r="E784" t="str">
            <v>1603147</v>
          </cell>
          <cell r="F784" t="str">
            <v>3.0</v>
          </cell>
          <cell r="G784" t="str">
            <v>Đại học</v>
          </cell>
          <cell r="H784" t="str">
            <v>ĐH K10 (2015-2019)</v>
          </cell>
          <cell r="I784" t="str">
            <v>Học kỳ 1 năm học 2018 - 2019</v>
          </cell>
          <cell r="J784">
            <v>75</v>
          </cell>
          <cell r="K784" t="str">
            <v>Mở</v>
          </cell>
        </row>
        <row r="785">
          <cell r="B785" t="str">
            <v>201811603147002</v>
          </cell>
          <cell r="C785" t="str">
            <v>1603147.2</v>
          </cell>
          <cell r="D785" t="str">
            <v>Tài chính quốc tế</v>
          </cell>
          <cell r="E785" t="str">
            <v>1603147</v>
          </cell>
          <cell r="F785" t="str">
            <v>3.0</v>
          </cell>
          <cell r="G785" t="str">
            <v>Đại học</v>
          </cell>
          <cell r="H785" t="str">
            <v>ĐH K10 (2015-2019)</v>
          </cell>
          <cell r="I785" t="str">
            <v>Học kỳ 1 năm học 2018 - 2019</v>
          </cell>
          <cell r="J785">
            <v>31</v>
          </cell>
          <cell r="K785" t="str">
            <v>Mở</v>
          </cell>
        </row>
        <row r="786">
          <cell r="B786" t="str">
            <v>201811603147003</v>
          </cell>
          <cell r="C786" t="str">
            <v>1603147.3</v>
          </cell>
          <cell r="D786" t="str">
            <v>Tài chính quốc tế</v>
          </cell>
          <cell r="E786" t="str">
            <v>1603147</v>
          </cell>
          <cell r="F786" t="str">
            <v>3.0</v>
          </cell>
          <cell r="G786" t="str">
            <v>Đại học</v>
          </cell>
          <cell r="H786" t="str">
            <v>ĐH K10 (2015-2019)</v>
          </cell>
          <cell r="I786" t="str">
            <v>Học kỳ 1 năm học 2018 - 2019</v>
          </cell>
          <cell r="J786">
            <v>75</v>
          </cell>
          <cell r="K786" t="str">
            <v>Mở</v>
          </cell>
        </row>
        <row r="787">
          <cell r="B787" t="str">
            <v>201811403171001</v>
          </cell>
          <cell r="C787" t="str">
            <v>1403171.1</v>
          </cell>
          <cell r="D787" t="str">
            <v>Tâm lý học quản lý</v>
          </cell>
          <cell r="E787" t="str">
            <v>1403171</v>
          </cell>
          <cell r="F787" t="str">
            <v>3.0</v>
          </cell>
          <cell r="G787" t="str">
            <v>Đại học</v>
          </cell>
          <cell r="H787" t="str">
            <v>ĐH K10 (2015-2019)</v>
          </cell>
          <cell r="I787" t="str">
            <v>Học kỳ 1 năm học 2018 - 2019</v>
          </cell>
          <cell r="J787">
            <v>70</v>
          </cell>
          <cell r="K787" t="str">
            <v>Mở</v>
          </cell>
        </row>
        <row r="788">
          <cell r="B788" t="str">
            <v>201811403171002</v>
          </cell>
          <cell r="C788" t="str">
            <v>1403171.2</v>
          </cell>
          <cell r="D788" t="str">
            <v>Tâm lý học quản lý</v>
          </cell>
          <cell r="E788" t="str">
            <v>1403171</v>
          </cell>
          <cell r="F788" t="str">
            <v>3.0</v>
          </cell>
          <cell r="G788" t="str">
            <v>Đại học</v>
          </cell>
          <cell r="H788" t="str">
            <v>ĐH K10 (2015-2019)</v>
          </cell>
          <cell r="I788" t="str">
            <v>Học kỳ 1 năm học 2018 - 2019</v>
          </cell>
          <cell r="J788">
            <v>68</v>
          </cell>
          <cell r="K788" t="str">
            <v>Mở</v>
          </cell>
        </row>
        <row r="789">
          <cell r="B789" t="str">
            <v>201810303220001</v>
          </cell>
          <cell r="C789" t="str">
            <v>0303220.1</v>
          </cell>
          <cell r="D789" t="str">
            <v>Thí nghiệm chuyên ngành hóa dầu 1</v>
          </cell>
          <cell r="E789" t="str">
            <v>0303220</v>
          </cell>
          <cell r="F789" t="str">
            <v>3.0</v>
          </cell>
          <cell r="G789" t="str">
            <v>Đại học</v>
          </cell>
          <cell r="H789" t="str">
            <v>ĐH K10 (2015-2019)</v>
          </cell>
          <cell r="I789" t="str">
            <v>Học kỳ 1 năm học 2018 - 2019</v>
          </cell>
          <cell r="J789">
            <v>22</v>
          </cell>
          <cell r="K789" t="str">
            <v>Mở</v>
          </cell>
        </row>
        <row r="790">
          <cell r="B790" t="str">
            <v>201810303220002</v>
          </cell>
          <cell r="C790" t="str">
            <v>0303220.2</v>
          </cell>
          <cell r="D790" t="str">
            <v>Thí nghiệm chuyên ngành hóa dầu 1</v>
          </cell>
          <cell r="E790" t="str">
            <v>0303220</v>
          </cell>
          <cell r="F790" t="str">
            <v>3.0</v>
          </cell>
          <cell r="G790" t="str">
            <v>Đại học</v>
          </cell>
          <cell r="H790" t="str">
            <v>ĐH K10 (2015-2019)</v>
          </cell>
          <cell r="I790" t="str">
            <v>Học kỳ 1 năm học 2018 - 2019</v>
          </cell>
          <cell r="J790">
            <v>20</v>
          </cell>
          <cell r="K790" t="str">
            <v>Mở</v>
          </cell>
        </row>
        <row r="791">
          <cell r="B791" t="str">
            <v>201810303220003</v>
          </cell>
          <cell r="C791" t="str">
            <v>0303220.3</v>
          </cell>
          <cell r="D791" t="str">
            <v>Thí nghiệm chuyên ngành hóa dầu 1</v>
          </cell>
          <cell r="E791" t="str">
            <v>0303220</v>
          </cell>
          <cell r="F791" t="str">
            <v>3.0</v>
          </cell>
          <cell r="G791" t="str">
            <v>Đại học</v>
          </cell>
          <cell r="H791" t="str">
            <v>ĐH K10 (2015-2019)</v>
          </cell>
          <cell r="I791" t="str">
            <v>Học kỳ 1 năm học 2018 - 2019</v>
          </cell>
          <cell r="J791">
            <v>20</v>
          </cell>
          <cell r="K791" t="str">
            <v>Mở</v>
          </cell>
        </row>
        <row r="792">
          <cell r="B792" t="str">
            <v>201810303220004</v>
          </cell>
          <cell r="C792" t="str">
            <v>0303220.4</v>
          </cell>
          <cell r="D792" t="str">
            <v>Thí nghiệm chuyên ngành hóa dầu 1</v>
          </cell>
          <cell r="E792" t="str">
            <v>0303220</v>
          </cell>
          <cell r="F792" t="str">
            <v>3.0</v>
          </cell>
          <cell r="G792" t="str">
            <v>Đại học</v>
          </cell>
          <cell r="H792" t="str">
            <v>ĐH K10 (2015-2019)</v>
          </cell>
          <cell r="I792" t="str">
            <v>Học kỳ 1 năm học 2018 - 2019</v>
          </cell>
          <cell r="J792">
            <v>21</v>
          </cell>
          <cell r="K792" t="str">
            <v>Mở</v>
          </cell>
        </row>
        <row r="793">
          <cell r="B793" t="str">
            <v>201810303221001</v>
          </cell>
          <cell r="C793" t="str">
            <v>0303221.1</v>
          </cell>
          <cell r="D793" t="str">
            <v>Thí nghiệm chuyên ngành hóa dầu 2</v>
          </cell>
          <cell r="E793" t="str">
            <v>0303221</v>
          </cell>
          <cell r="F793" t="str">
            <v>3.0</v>
          </cell>
          <cell r="G793" t="str">
            <v>Đại học</v>
          </cell>
          <cell r="H793" t="str">
            <v>ĐH K10 (2015-2019)</v>
          </cell>
          <cell r="I793" t="str">
            <v>Học kỳ 1 năm học 2018 - 2019</v>
          </cell>
          <cell r="J793">
            <v>21</v>
          </cell>
          <cell r="K793" t="str">
            <v>Mở</v>
          </cell>
        </row>
        <row r="794">
          <cell r="B794" t="str">
            <v>201810303221002</v>
          </cell>
          <cell r="C794" t="str">
            <v>0303221.2</v>
          </cell>
          <cell r="D794" t="str">
            <v>Thí nghiệm chuyên ngành hóa dầu 2</v>
          </cell>
          <cell r="E794" t="str">
            <v>0303221</v>
          </cell>
          <cell r="F794" t="str">
            <v>3.0</v>
          </cell>
          <cell r="G794" t="str">
            <v>Đại học</v>
          </cell>
          <cell r="H794" t="str">
            <v>ĐH K10 (2015-2019)</v>
          </cell>
          <cell r="I794" t="str">
            <v>Học kỳ 1 năm học 2018 - 2019</v>
          </cell>
          <cell r="J794">
            <v>20</v>
          </cell>
          <cell r="K794" t="str">
            <v>Mở</v>
          </cell>
        </row>
        <row r="795">
          <cell r="B795" t="str">
            <v>201810303221003</v>
          </cell>
          <cell r="C795" t="str">
            <v>0303221.3</v>
          </cell>
          <cell r="D795" t="str">
            <v>Thí nghiệm chuyên ngành hóa dầu 2</v>
          </cell>
          <cell r="E795" t="str">
            <v>0303221</v>
          </cell>
          <cell r="F795" t="str">
            <v>3.0</v>
          </cell>
          <cell r="G795" t="str">
            <v>Đại học</v>
          </cell>
          <cell r="H795" t="str">
            <v>ĐH K10 (2015-2019)</v>
          </cell>
          <cell r="I795" t="str">
            <v>Học kỳ 1 năm học 2018 - 2019</v>
          </cell>
          <cell r="J795">
            <v>20</v>
          </cell>
          <cell r="K795" t="str">
            <v>Mở</v>
          </cell>
        </row>
        <row r="796">
          <cell r="B796" t="str">
            <v>201810303221004</v>
          </cell>
          <cell r="C796" t="str">
            <v>0303221.4</v>
          </cell>
          <cell r="D796" t="str">
            <v>Thí nghiệm chuyên ngành hóa dầu 2</v>
          </cell>
          <cell r="E796" t="str">
            <v>0303221</v>
          </cell>
          <cell r="F796" t="str">
            <v>3.0</v>
          </cell>
          <cell r="G796" t="str">
            <v>Đại học</v>
          </cell>
          <cell r="H796" t="str">
            <v>ĐH K10 (2015-2019)</v>
          </cell>
          <cell r="I796" t="str">
            <v>Học kỳ 1 năm học 2018 - 2019</v>
          </cell>
          <cell r="J796">
            <v>21</v>
          </cell>
          <cell r="K796" t="str">
            <v>Mở</v>
          </cell>
        </row>
        <row r="797">
          <cell r="B797" t="str">
            <v>201810203130001</v>
          </cell>
          <cell r="C797" t="str">
            <v>0203130.1</v>
          </cell>
          <cell r="D797" t="str">
            <v>Thí nghiệm điện ô tô</v>
          </cell>
          <cell r="E797" t="str">
            <v>0203130</v>
          </cell>
          <cell r="F797" t="str">
            <v>2.0</v>
          </cell>
          <cell r="G797" t="str">
            <v>Đại học</v>
          </cell>
          <cell r="H797" t="str">
            <v>ĐH K10 (2015-2019)</v>
          </cell>
          <cell r="I797" t="str">
            <v>Học kỳ 1 năm học 2018 - 2019</v>
          </cell>
          <cell r="J797">
            <v>20</v>
          </cell>
          <cell r="K797" t="str">
            <v>Mở</v>
          </cell>
        </row>
        <row r="798">
          <cell r="B798" t="str">
            <v>201810203130002</v>
          </cell>
          <cell r="C798" t="str">
            <v>0203130.2</v>
          </cell>
          <cell r="D798" t="str">
            <v>Thí nghiệm điện ô tô</v>
          </cell>
          <cell r="E798" t="str">
            <v>0203130</v>
          </cell>
          <cell r="F798" t="str">
            <v>2.0</v>
          </cell>
          <cell r="G798" t="str">
            <v>Đại học</v>
          </cell>
          <cell r="H798" t="str">
            <v>ĐH K10 (2015-2019)</v>
          </cell>
          <cell r="I798" t="str">
            <v>Học kỳ 1 năm học 2018 - 2019</v>
          </cell>
          <cell r="J798">
            <v>20</v>
          </cell>
          <cell r="K798" t="str">
            <v>Mở</v>
          </cell>
        </row>
        <row r="799">
          <cell r="B799" t="str">
            <v>201810203130003</v>
          </cell>
          <cell r="C799" t="str">
            <v>0203130.3</v>
          </cell>
          <cell r="D799" t="str">
            <v>Thí nghiệm điện ô tô</v>
          </cell>
          <cell r="E799" t="str">
            <v>0203130</v>
          </cell>
          <cell r="F799" t="str">
            <v>2.0</v>
          </cell>
          <cell r="G799" t="str">
            <v>Đại học</v>
          </cell>
          <cell r="H799" t="str">
            <v>ĐH K10 (2015-2019)</v>
          </cell>
          <cell r="I799" t="str">
            <v>Học kỳ 1 năm học 2018 - 2019</v>
          </cell>
          <cell r="J799">
            <v>20</v>
          </cell>
          <cell r="K799" t="str">
            <v>Mở</v>
          </cell>
        </row>
        <row r="800">
          <cell r="B800" t="str">
            <v>201810203131001</v>
          </cell>
          <cell r="C800" t="str">
            <v>0203131.1</v>
          </cell>
          <cell r="D800" t="str">
            <v>Thí nghiệm động cơ ô tô</v>
          </cell>
          <cell r="E800" t="str">
            <v>0203131</v>
          </cell>
          <cell r="F800" t="str">
            <v>2.0</v>
          </cell>
          <cell r="G800" t="str">
            <v>Đại học</v>
          </cell>
          <cell r="H800" t="str">
            <v>ĐH K10 (2015-2019)</v>
          </cell>
          <cell r="I800" t="str">
            <v>Học kỳ 1 năm học 2018 - 2019</v>
          </cell>
          <cell r="J800">
            <v>20</v>
          </cell>
          <cell r="K800" t="str">
            <v>Mở</v>
          </cell>
        </row>
        <row r="801">
          <cell r="B801" t="str">
            <v>201810203131002</v>
          </cell>
          <cell r="C801" t="str">
            <v>0203131.2</v>
          </cell>
          <cell r="D801" t="str">
            <v>Thí nghiệm động cơ ô tô</v>
          </cell>
          <cell r="E801" t="str">
            <v>0203131</v>
          </cell>
          <cell r="F801" t="str">
            <v>2.0</v>
          </cell>
          <cell r="G801" t="str">
            <v>Đại học</v>
          </cell>
          <cell r="H801" t="str">
            <v>ĐH K10 (2015-2019)</v>
          </cell>
          <cell r="I801" t="str">
            <v>Học kỳ 1 năm học 2018 - 2019</v>
          </cell>
          <cell r="J801">
            <v>20</v>
          </cell>
          <cell r="K801" t="str">
            <v>Mở</v>
          </cell>
        </row>
        <row r="802">
          <cell r="B802" t="str">
            <v>201810203132001</v>
          </cell>
          <cell r="C802" t="str">
            <v>0203132.1</v>
          </cell>
          <cell r="D802" t="str">
            <v>Thí nghiệm gầm ô tô</v>
          </cell>
          <cell r="E802" t="str">
            <v>0203132</v>
          </cell>
          <cell r="F802" t="str">
            <v>2.0</v>
          </cell>
          <cell r="G802" t="str">
            <v>Đại học</v>
          </cell>
          <cell r="H802" t="str">
            <v>ĐH K10 (2015-2019)</v>
          </cell>
          <cell r="I802" t="str">
            <v>Học kỳ 1 năm học 2018 - 2019</v>
          </cell>
          <cell r="J802">
            <v>20</v>
          </cell>
          <cell r="K802" t="str">
            <v>Mở</v>
          </cell>
        </row>
        <row r="803">
          <cell r="B803" t="str">
            <v>201810103163001</v>
          </cell>
          <cell r="C803" t="str">
            <v>0103163.1</v>
          </cell>
          <cell r="D803" t="str">
            <v>Thiết kế hệ thống cơ khí</v>
          </cell>
          <cell r="E803" t="str">
            <v>0103163</v>
          </cell>
          <cell r="F803" t="str">
            <v>3.0</v>
          </cell>
          <cell r="G803" t="str">
            <v>Đại học</v>
          </cell>
          <cell r="H803" t="str">
            <v>ĐH K10 (2015-2019)</v>
          </cell>
          <cell r="I803" t="str">
            <v>Học kỳ 1 năm học 2018 - 2019</v>
          </cell>
          <cell r="J803">
            <v>17</v>
          </cell>
          <cell r="K803" t="str">
            <v>Không mở</v>
          </cell>
        </row>
        <row r="804">
          <cell r="B804" t="str">
            <v>201810703166001</v>
          </cell>
          <cell r="C804" t="str">
            <v>0703166.1</v>
          </cell>
          <cell r="D804" t="str">
            <v>Thiết kế hệ thống cung cấp điện</v>
          </cell>
          <cell r="E804" t="str">
            <v>0703166</v>
          </cell>
          <cell r="F804" t="str">
            <v>2.0</v>
          </cell>
          <cell r="G804" t="str">
            <v>Đại học</v>
          </cell>
          <cell r="H804" t="str">
            <v>ĐH K10 (2015-2019)</v>
          </cell>
          <cell r="I804" t="str">
            <v>Học kỳ 1 năm học 2018 - 2019</v>
          </cell>
          <cell r="J804">
            <v>0</v>
          </cell>
          <cell r="K804" t="str">
            <v>Không mở</v>
          </cell>
        </row>
        <row r="805">
          <cell r="B805" t="str">
            <v>201810703166002</v>
          </cell>
          <cell r="C805" t="str">
            <v>0703166.2</v>
          </cell>
          <cell r="D805" t="str">
            <v>Thiết kế hệ thống cung cấp điện</v>
          </cell>
          <cell r="E805" t="str">
            <v>0703166</v>
          </cell>
          <cell r="F805" t="str">
            <v>2.0</v>
          </cell>
          <cell r="G805" t="str">
            <v>Đại học</v>
          </cell>
          <cell r="H805" t="str">
            <v>ĐH K10 (2015-2019)</v>
          </cell>
          <cell r="I805" t="str">
            <v>Học kỳ 1 năm học 2018 - 2019</v>
          </cell>
          <cell r="J805">
            <v>1</v>
          </cell>
          <cell r="K805" t="str">
            <v>Không mở</v>
          </cell>
        </row>
        <row r="806">
          <cell r="B806" t="str">
            <v>201810703166003</v>
          </cell>
          <cell r="C806" t="str">
            <v>0703166.3</v>
          </cell>
          <cell r="D806" t="str">
            <v>Thiết kế hệ thống cung cấp điện</v>
          </cell>
          <cell r="E806" t="str">
            <v>0703166</v>
          </cell>
          <cell r="F806" t="str">
            <v>2.0</v>
          </cell>
          <cell r="G806" t="str">
            <v>Đại học</v>
          </cell>
          <cell r="H806" t="str">
            <v>ĐH K10 (2015-2019)</v>
          </cell>
          <cell r="I806" t="str">
            <v>Học kỳ 1 năm học 2018 - 2019</v>
          </cell>
          <cell r="J806">
            <v>16</v>
          </cell>
          <cell r="K806" t="str">
            <v>Không mở</v>
          </cell>
        </row>
        <row r="807">
          <cell r="B807" t="str">
            <v>201810703166004</v>
          </cell>
          <cell r="C807" t="str">
            <v>0703166.4</v>
          </cell>
          <cell r="D807" t="str">
            <v>Thiết kế hệ thống cung cấp điện</v>
          </cell>
          <cell r="E807" t="str">
            <v>0703166</v>
          </cell>
          <cell r="F807" t="str">
            <v>2.0</v>
          </cell>
          <cell r="G807" t="str">
            <v>Đại học</v>
          </cell>
          <cell r="H807" t="str">
            <v>ĐH K10 (2015-2019)</v>
          </cell>
          <cell r="I807" t="str">
            <v>Học kỳ 1 năm học 2018 - 2019</v>
          </cell>
          <cell r="J807">
            <v>10</v>
          </cell>
          <cell r="K807" t="str">
            <v>Không mở</v>
          </cell>
        </row>
        <row r="808">
          <cell r="B808" t="str">
            <v>201810403145001</v>
          </cell>
          <cell r="C808" t="str">
            <v>0403145.1</v>
          </cell>
          <cell r="D808" t="str">
            <v>Thiết kế mẫu trên manơcanh</v>
          </cell>
          <cell r="E808" t="str">
            <v>0403145</v>
          </cell>
          <cell r="F808" t="str">
            <v>2.0</v>
          </cell>
          <cell r="G808" t="str">
            <v>Đại học</v>
          </cell>
          <cell r="H808" t="str">
            <v>ĐH K10 (2015-2019)</v>
          </cell>
          <cell r="I808" t="str">
            <v>Học kỳ 1 năm học 2018 - 2019</v>
          </cell>
          <cell r="J808">
            <v>22</v>
          </cell>
          <cell r="K808" t="str">
            <v>Mở</v>
          </cell>
        </row>
        <row r="809">
          <cell r="B809" t="str">
            <v>201810403145002</v>
          </cell>
          <cell r="C809" t="str">
            <v>0403145.2</v>
          </cell>
          <cell r="D809" t="str">
            <v>Thiết kế mẫu trên manơcanh</v>
          </cell>
          <cell r="E809" t="str">
            <v>0403145</v>
          </cell>
          <cell r="F809" t="str">
            <v>2.0</v>
          </cell>
          <cell r="G809" t="str">
            <v>Đại học</v>
          </cell>
          <cell r="H809" t="str">
            <v>ĐH K10 (2015-2019)</v>
          </cell>
          <cell r="I809" t="str">
            <v>Học kỳ 1 năm học 2018 - 2019</v>
          </cell>
          <cell r="J809">
            <v>21</v>
          </cell>
          <cell r="K809" t="str">
            <v>Mở</v>
          </cell>
        </row>
        <row r="810">
          <cell r="B810" t="str">
            <v>201810403145003</v>
          </cell>
          <cell r="C810" t="str">
            <v>0403145.3</v>
          </cell>
          <cell r="D810" t="str">
            <v>Thiết kế mẫu trên manơcanh</v>
          </cell>
          <cell r="E810" t="str">
            <v>0403145</v>
          </cell>
          <cell r="F810" t="str">
            <v>2.0</v>
          </cell>
          <cell r="G810" t="str">
            <v>Đại học</v>
          </cell>
          <cell r="H810" t="str">
            <v>ĐH K10 (2015-2019)</v>
          </cell>
          <cell r="I810" t="str">
            <v>Học kỳ 1 năm học 2018 - 2019</v>
          </cell>
          <cell r="J810">
            <v>22</v>
          </cell>
          <cell r="K810" t="str">
            <v>Mở</v>
          </cell>
        </row>
        <row r="811">
          <cell r="B811" t="str">
            <v>201810403145004</v>
          </cell>
          <cell r="C811" t="str">
            <v>0403145.4</v>
          </cell>
          <cell r="D811" t="str">
            <v>Thiết kế mẫu trên manơcanh</v>
          </cell>
          <cell r="E811" t="str">
            <v>0403145</v>
          </cell>
          <cell r="F811" t="str">
            <v>2.0</v>
          </cell>
          <cell r="G811" t="str">
            <v>Đại học</v>
          </cell>
          <cell r="H811" t="str">
            <v>ĐH K10 (2015-2019)</v>
          </cell>
          <cell r="I811" t="str">
            <v>Học kỳ 1 năm học 2018 - 2019</v>
          </cell>
          <cell r="J811">
            <v>18</v>
          </cell>
          <cell r="K811" t="str">
            <v>Mở</v>
          </cell>
        </row>
        <row r="812">
          <cell r="B812" t="str">
            <v>201810403145005</v>
          </cell>
          <cell r="C812" t="str">
            <v>0403145.5</v>
          </cell>
          <cell r="D812" t="str">
            <v>Thiết kế mẫu trên manơcanh</v>
          </cell>
          <cell r="E812" t="str">
            <v>0403145</v>
          </cell>
          <cell r="F812" t="str">
            <v>2.0</v>
          </cell>
          <cell r="G812" t="str">
            <v>Đại học</v>
          </cell>
          <cell r="H812" t="str">
            <v>ĐH K10 (2015-2019)</v>
          </cell>
          <cell r="I812" t="str">
            <v>Học kỳ 1 năm học 2018 - 2019</v>
          </cell>
          <cell r="J812">
            <v>23</v>
          </cell>
          <cell r="K812" t="str">
            <v>Mở</v>
          </cell>
        </row>
        <row r="813">
          <cell r="B813" t="str">
            <v>201810403145006</v>
          </cell>
          <cell r="C813" t="str">
            <v>0403145.6</v>
          </cell>
          <cell r="D813" t="str">
            <v>Thiết kế mẫu trên manơcanh</v>
          </cell>
          <cell r="E813" t="str">
            <v>0403145</v>
          </cell>
          <cell r="F813" t="str">
            <v>2.0</v>
          </cell>
          <cell r="G813" t="str">
            <v>Đại học</v>
          </cell>
          <cell r="H813" t="str">
            <v>ĐH K10 (2015-2019)</v>
          </cell>
          <cell r="I813" t="str">
            <v>Học kỳ 1 năm học 2018 - 2019</v>
          </cell>
          <cell r="J813">
            <v>23</v>
          </cell>
          <cell r="K813" t="str">
            <v>Mở</v>
          </cell>
        </row>
        <row r="814">
          <cell r="B814" t="str">
            <v>201810403145007</v>
          </cell>
          <cell r="C814" t="str">
            <v>0403145.7</v>
          </cell>
          <cell r="D814" t="str">
            <v>Thiết kế mẫu trên manơcanh</v>
          </cell>
          <cell r="E814" t="str">
            <v>0403145</v>
          </cell>
          <cell r="F814" t="str">
            <v>2.0</v>
          </cell>
          <cell r="G814" t="str">
            <v>Đại học</v>
          </cell>
          <cell r="H814" t="str">
            <v>ĐH K10 (2015-2019)</v>
          </cell>
          <cell r="I814" t="str">
            <v>Học kỳ 1 năm học 2018 - 2019</v>
          </cell>
          <cell r="J814">
            <v>23</v>
          </cell>
          <cell r="K814" t="str">
            <v>Mở</v>
          </cell>
        </row>
        <row r="815">
          <cell r="B815" t="str">
            <v>201810403145008</v>
          </cell>
          <cell r="C815" t="str">
            <v>0403145.8</v>
          </cell>
          <cell r="D815" t="str">
            <v>Thiết kế mẫu trên manơcanh</v>
          </cell>
          <cell r="E815" t="str">
            <v>0403145</v>
          </cell>
          <cell r="F815" t="str">
            <v>2.0</v>
          </cell>
          <cell r="G815" t="str">
            <v>Đại học</v>
          </cell>
          <cell r="H815" t="str">
            <v>ĐH K10 (2015-2019)</v>
          </cell>
          <cell r="I815" t="str">
            <v>Học kỳ 1 năm học 2018 - 2019</v>
          </cell>
          <cell r="J815">
            <v>22</v>
          </cell>
          <cell r="K815" t="str">
            <v>Mở</v>
          </cell>
        </row>
        <row r="816">
          <cell r="B816" t="str">
            <v>201810403145009</v>
          </cell>
          <cell r="C816" t="str">
            <v>0403145.9</v>
          </cell>
          <cell r="D816" t="str">
            <v>Thiết kế mẫu trên manơcanh</v>
          </cell>
          <cell r="E816" t="str">
            <v>0403145</v>
          </cell>
          <cell r="F816" t="str">
            <v>2.0</v>
          </cell>
          <cell r="G816" t="str">
            <v>Đại học</v>
          </cell>
          <cell r="H816" t="str">
            <v>ĐH K10 (2015-2019)</v>
          </cell>
          <cell r="I816" t="str">
            <v>Học kỳ 1 năm học 2018 - 2019</v>
          </cell>
          <cell r="J816">
            <v>23</v>
          </cell>
          <cell r="K816" t="str">
            <v>Mở</v>
          </cell>
        </row>
        <row r="817">
          <cell r="B817" t="str">
            <v>201810403145010</v>
          </cell>
          <cell r="C817" t="str">
            <v>0403145.10</v>
          </cell>
          <cell r="D817" t="str">
            <v>Thiết kế mẫu trên manơcanh</v>
          </cell>
          <cell r="E817" t="str">
            <v>0403145</v>
          </cell>
          <cell r="F817" t="str">
            <v>2.0</v>
          </cell>
          <cell r="G817" t="str">
            <v>Đại học</v>
          </cell>
          <cell r="H817" t="str">
            <v>ĐH K10 (2015-2019)</v>
          </cell>
          <cell r="I817" t="str">
            <v>Học kỳ 1 năm học 2018 - 2019</v>
          </cell>
          <cell r="J817">
            <v>23</v>
          </cell>
          <cell r="K817" t="str">
            <v>Mở</v>
          </cell>
        </row>
        <row r="818">
          <cell r="B818" t="str">
            <v>201810403145011</v>
          </cell>
          <cell r="C818" t="str">
            <v>0403145.11</v>
          </cell>
          <cell r="D818" t="str">
            <v>Thiết kế mẫu trên manơcanh</v>
          </cell>
          <cell r="E818" t="str">
            <v>0403145</v>
          </cell>
          <cell r="F818" t="str">
            <v>2.0</v>
          </cell>
          <cell r="G818" t="str">
            <v>Đại học</v>
          </cell>
          <cell r="H818" t="str">
            <v>ĐH K10 (2015-2019)</v>
          </cell>
          <cell r="I818" t="str">
            <v>Học kỳ 1 năm học 2018 - 2019</v>
          </cell>
          <cell r="J818">
            <v>24</v>
          </cell>
          <cell r="K818" t="str">
            <v>Mở</v>
          </cell>
        </row>
        <row r="819">
          <cell r="B819" t="str">
            <v>201810403145012</v>
          </cell>
          <cell r="C819" t="str">
            <v>0403145.12</v>
          </cell>
          <cell r="D819" t="str">
            <v>Thiết kế mẫu trên manơcanh</v>
          </cell>
          <cell r="E819" t="str">
            <v>0403145</v>
          </cell>
          <cell r="F819" t="str">
            <v>2.0</v>
          </cell>
          <cell r="G819" t="str">
            <v>Đại học</v>
          </cell>
          <cell r="H819" t="str">
            <v>ĐH K10 (2015-2019)</v>
          </cell>
          <cell r="I819" t="str">
            <v>Học kỳ 1 năm học 2018 - 2019</v>
          </cell>
          <cell r="J819">
            <v>22</v>
          </cell>
          <cell r="K819" t="str">
            <v>Mở</v>
          </cell>
        </row>
        <row r="820">
          <cell r="B820" t="str">
            <v>201810403145013</v>
          </cell>
          <cell r="C820" t="str">
            <v>0403145.13</v>
          </cell>
          <cell r="D820" t="str">
            <v>Thiết kế mẫu trên manơcanh</v>
          </cell>
          <cell r="E820" t="str">
            <v>0403145</v>
          </cell>
          <cell r="F820" t="str">
            <v>2.0</v>
          </cell>
          <cell r="G820" t="str">
            <v>Đại học</v>
          </cell>
          <cell r="H820" t="str">
            <v>ĐH K10 (2015-2019)</v>
          </cell>
          <cell r="I820" t="str">
            <v>Học kỳ 1 năm học 2018 - 2019</v>
          </cell>
          <cell r="J820">
            <v>23</v>
          </cell>
          <cell r="K820" t="str">
            <v>Mở</v>
          </cell>
        </row>
        <row r="821">
          <cell r="B821" t="str">
            <v>201810403145014</v>
          </cell>
          <cell r="C821" t="str">
            <v>0403145.14</v>
          </cell>
          <cell r="D821" t="str">
            <v>Thiết kế mẫu trên manơcanh</v>
          </cell>
          <cell r="E821" t="str">
            <v>0403145</v>
          </cell>
          <cell r="F821" t="str">
            <v>2.0</v>
          </cell>
          <cell r="G821" t="str">
            <v>Đại học</v>
          </cell>
          <cell r="H821" t="str">
            <v>ĐH K10 (2015-2019)</v>
          </cell>
          <cell r="I821" t="str">
            <v>Học kỳ 1 năm học 2018 - 2019</v>
          </cell>
          <cell r="J821">
            <v>23</v>
          </cell>
          <cell r="K821" t="str">
            <v>Mở</v>
          </cell>
        </row>
        <row r="822">
          <cell r="B822" t="str">
            <v>201810403145015</v>
          </cell>
          <cell r="C822" t="str">
            <v>0403145.15</v>
          </cell>
          <cell r="D822" t="str">
            <v>Thiết kế mẫu trên manơcanh</v>
          </cell>
          <cell r="E822" t="str">
            <v>0403145</v>
          </cell>
          <cell r="F822" t="str">
            <v>2.0</v>
          </cell>
          <cell r="G822" t="str">
            <v>Đại học</v>
          </cell>
          <cell r="H822" t="str">
            <v>ĐH K10 (2015-2019)</v>
          </cell>
          <cell r="I822" t="str">
            <v>Học kỳ 1 năm học 2018 - 2019</v>
          </cell>
          <cell r="J822">
            <v>23</v>
          </cell>
          <cell r="K822" t="str">
            <v>Mở</v>
          </cell>
        </row>
        <row r="823">
          <cell r="B823" t="str">
            <v>201810403145016</v>
          </cell>
          <cell r="C823" t="str">
            <v>0403145.16</v>
          </cell>
          <cell r="D823" t="str">
            <v>Thiết kế mẫu trên manơcanh</v>
          </cell>
          <cell r="E823" t="str">
            <v>0403145</v>
          </cell>
          <cell r="F823" t="str">
            <v>2.0</v>
          </cell>
          <cell r="G823" t="str">
            <v>Đại học</v>
          </cell>
          <cell r="H823" t="str">
            <v>ĐH K10 (2015-2019)</v>
          </cell>
          <cell r="I823" t="str">
            <v>Học kỳ 1 năm học 2018 - 2019</v>
          </cell>
          <cell r="J823">
            <v>22</v>
          </cell>
          <cell r="K823" t="str">
            <v>Mở</v>
          </cell>
        </row>
        <row r="824">
          <cell r="B824" t="str">
            <v>201810403145017</v>
          </cell>
          <cell r="C824" t="str">
            <v>0403145.17</v>
          </cell>
          <cell r="D824" t="str">
            <v>Thiết kế mẫu trên manơcanh</v>
          </cell>
          <cell r="E824" t="str">
            <v>0403145</v>
          </cell>
          <cell r="F824" t="str">
            <v>2.0</v>
          </cell>
          <cell r="G824" t="str">
            <v>Đại học</v>
          </cell>
          <cell r="H824" t="str">
            <v>ĐH K10 (2015-2019)</v>
          </cell>
          <cell r="I824" t="str">
            <v>Học kỳ 1 năm học 2018 - 2019</v>
          </cell>
          <cell r="J824">
            <v>22</v>
          </cell>
          <cell r="K824" t="str">
            <v>Mở</v>
          </cell>
        </row>
        <row r="825">
          <cell r="B825" t="str">
            <v>201810703167001</v>
          </cell>
          <cell r="C825" t="str">
            <v>0703167.1</v>
          </cell>
          <cell r="D825" t="str">
            <v>Thiết kế thiết bị điện và công nghệ chế tạo máy điện</v>
          </cell>
          <cell r="E825" t="str">
            <v>0703167</v>
          </cell>
          <cell r="F825" t="str">
            <v>2.0</v>
          </cell>
          <cell r="G825" t="str">
            <v>Đại học</v>
          </cell>
          <cell r="H825" t="str">
            <v>ĐH K10 (2015-2019)</v>
          </cell>
          <cell r="I825" t="str">
            <v>Học kỳ 1 năm học 2018 - 2019</v>
          </cell>
          <cell r="J825">
            <v>0</v>
          </cell>
          <cell r="K825" t="str">
            <v>Không mở</v>
          </cell>
        </row>
        <row r="826">
          <cell r="B826" t="str">
            <v>201810703167002</v>
          </cell>
          <cell r="C826" t="str">
            <v>0703167.2</v>
          </cell>
          <cell r="D826" t="str">
            <v>Thiết kế thiết bị điện và công nghệ chế tạo máy điện</v>
          </cell>
          <cell r="E826" t="str">
            <v>0703167</v>
          </cell>
          <cell r="F826" t="str">
            <v>2.0</v>
          </cell>
          <cell r="G826" t="str">
            <v>Đại học</v>
          </cell>
          <cell r="H826" t="str">
            <v>ĐH K10 (2015-2019)</v>
          </cell>
          <cell r="I826" t="str">
            <v>Học kỳ 1 năm học 2018 - 2019</v>
          </cell>
          <cell r="J826">
            <v>0</v>
          </cell>
          <cell r="K826" t="str">
            <v>Không mở</v>
          </cell>
        </row>
        <row r="827">
          <cell r="B827" t="str">
            <v>201810703167003</v>
          </cell>
          <cell r="C827" t="str">
            <v>0703167.3</v>
          </cell>
          <cell r="D827" t="str">
            <v>Thiết kế thiết bị điện và công nghệ chế tạo máy điện</v>
          </cell>
          <cell r="E827" t="str">
            <v>0703167</v>
          </cell>
          <cell r="F827" t="str">
            <v>2.0</v>
          </cell>
          <cell r="G827" t="str">
            <v>Đại học</v>
          </cell>
          <cell r="H827" t="str">
            <v>ĐH K10 (2015-2019)</v>
          </cell>
          <cell r="I827" t="str">
            <v>Học kỳ 1 năm học 2018 - 2019</v>
          </cell>
          <cell r="J827">
            <v>0</v>
          </cell>
          <cell r="K827" t="str">
            <v>Không mở</v>
          </cell>
        </row>
        <row r="828">
          <cell r="B828" t="str">
            <v>201810703167004</v>
          </cell>
          <cell r="C828" t="str">
            <v>0703167.4</v>
          </cell>
          <cell r="D828" t="str">
            <v>Thiết kế thiết bị điện và công nghệ chế tạo máy điện</v>
          </cell>
          <cell r="E828" t="str">
            <v>0703167</v>
          </cell>
          <cell r="F828" t="str">
            <v>2.0</v>
          </cell>
          <cell r="G828" t="str">
            <v>Đại học</v>
          </cell>
          <cell r="H828" t="str">
            <v>ĐH K10 (2015-2019)</v>
          </cell>
          <cell r="I828" t="str">
            <v>Học kỳ 1 năm học 2018 - 2019</v>
          </cell>
          <cell r="J828">
            <v>0</v>
          </cell>
          <cell r="K828" t="str">
            <v>Không mở</v>
          </cell>
        </row>
        <row r="829">
          <cell r="B829" t="str">
            <v>201810703167005</v>
          </cell>
          <cell r="C829" t="str">
            <v>0703167.5</v>
          </cell>
          <cell r="D829" t="str">
            <v>Thiết kế thiết bị điện và công nghệ chế tạo máy điện</v>
          </cell>
          <cell r="E829" t="str">
            <v>0703167</v>
          </cell>
          <cell r="F829" t="str">
            <v>2.0</v>
          </cell>
          <cell r="G829" t="str">
            <v>Đại học</v>
          </cell>
          <cell r="H829" t="str">
            <v>ĐH K10 (2015-2019)</v>
          </cell>
          <cell r="I829" t="str">
            <v>Học kỳ 1 năm học 2018 - 2019</v>
          </cell>
          <cell r="J829">
            <v>0</v>
          </cell>
          <cell r="K829" t="str">
            <v>Không mở</v>
          </cell>
        </row>
        <row r="830">
          <cell r="B830" t="str">
            <v>201810703167006</v>
          </cell>
          <cell r="C830" t="str">
            <v>0703167.6</v>
          </cell>
          <cell r="D830" t="str">
            <v>Thiết kế thiết bị điện và công nghệ chế tạo máy điện</v>
          </cell>
          <cell r="E830" t="str">
            <v>0703167</v>
          </cell>
          <cell r="F830" t="str">
            <v>2.0</v>
          </cell>
          <cell r="G830" t="str">
            <v>Đại học</v>
          </cell>
          <cell r="H830" t="str">
            <v>ĐH K10 (2015-2019)</v>
          </cell>
          <cell r="I830" t="str">
            <v>Học kỳ 1 năm học 2018 - 2019</v>
          </cell>
          <cell r="J830">
            <v>0</v>
          </cell>
          <cell r="K830" t="str">
            <v>Không mở</v>
          </cell>
        </row>
        <row r="831">
          <cell r="B831" t="str">
            <v>201810703167007</v>
          </cell>
          <cell r="C831" t="str">
            <v>0703167.7</v>
          </cell>
          <cell r="D831" t="str">
            <v>Thiết kế thiết bị điện và công nghệ chế tạo máy điện</v>
          </cell>
          <cell r="E831" t="str">
            <v>0703167</v>
          </cell>
          <cell r="F831" t="str">
            <v>2.0</v>
          </cell>
          <cell r="G831" t="str">
            <v>Đại học</v>
          </cell>
          <cell r="H831" t="str">
            <v>ĐH K10 (2015-2019)</v>
          </cell>
          <cell r="I831" t="str">
            <v>Học kỳ 1 năm học 2018 - 2019</v>
          </cell>
          <cell r="J831">
            <v>0</v>
          </cell>
          <cell r="K831" t="str">
            <v>Không mở</v>
          </cell>
        </row>
        <row r="832">
          <cell r="B832" t="str">
            <v>201810703167008</v>
          </cell>
          <cell r="C832" t="str">
            <v>0703167.8</v>
          </cell>
          <cell r="D832" t="str">
            <v>Thiết kế thiết bị điện và công nghệ chế tạo máy điện</v>
          </cell>
          <cell r="E832" t="str">
            <v>0703167</v>
          </cell>
          <cell r="F832" t="str">
            <v>2.0</v>
          </cell>
          <cell r="G832" t="str">
            <v>Đại học</v>
          </cell>
          <cell r="H832" t="str">
            <v>ĐH K10 (2015-2019)</v>
          </cell>
          <cell r="I832" t="str">
            <v>Học kỳ 1 năm học 2018 - 2019</v>
          </cell>
          <cell r="J832">
            <v>0</v>
          </cell>
          <cell r="K832" t="str">
            <v>Không mở</v>
          </cell>
        </row>
        <row r="833">
          <cell r="B833" t="str">
            <v>201810703167009</v>
          </cell>
          <cell r="C833" t="str">
            <v>0703167.9</v>
          </cell>
          <cell r="D833" t="str">
            <v>Thiết kế thiết bị điện và công nghệ chế tạo máy điện</v>
          </cell>
          <cell r="E833" t="str">
            <v>0703167</v>
          </cell>
          <cell r="F833" t="str">
            <v>2.0</v>
          </cell>
          <cell r="G833" t="str">
            <v>Đại học</v>
          </cell>
          <cell r="H833" t="str">
            <v>ĐH K10 (2015-2019)</v>
          </cell>
          <cell r="I833" t="str">
            <v>Học kỳ 1 năm học 2018 - 2019</v>
          </cell>
          <cell r="J833">
            <v>0</v>
          </cell>
          <cell r="K833" t="str">
            <v>Không mở</v>
          </cell>
        </row>
        <row r="834">
          <cell r="B834" t="str">
            <v>201810703167010</v>
          </cell>
          <cell r="C834" t="str">
            <v>0703167.10</v>
          </cell>
          <cell r="D834" t="str">
            <v>Thiết kế thiết bị điện và công nghệ chế tạo máy điện</v>
          </cell>
          <cell r="E834" t="str">
            <v>0703167</v>
          </cell>
          <cell r="F834" t="str">
            <v>2.0</v>
          </cell>
          <cell r="G834" t="str">
            <v>Đại học</v>
          </cell>
          <cell r="H834" t="str">
            <v>ĐH K10 (2015-2019)</v>
          </cell>
          <cell r="I834" t="str">
            <v>Học kỳ 1 năm học 2018 - 2019</v>
          </cell>
          <cell r="J834">
            <v>0</v>
          </cell>
          <cell r="K834" t="str">
            <v>Không mở</v>
          </cell>
        </row>
        <row r="835">
          <cell r="B835" t="str">
            <v>201810703167011</v>
          </cell>
          <cell r="C835" t="str">
            <v>0703167.11</v>
          </cell>
          <cell r="D835" t="str">
            <v>Thiết kế thiết bị điện và công nghệ chế tạo máy điện</v>
          </cell>
          <cell r="E835" t="str">
            <v>0703167</v>
          </cell>
          <cell r="F835" t="str">
            <v>2.0</v>
          </cell>
          <cell r="G835" t="str">
            <v>Đại học</v>
          </cell>
          <cell r="H835" t="str">
            <v>ĐH K10 (2015-2019)</v>
          </cell>
          <cell r="I835" t="str">
            <v>Học kỳ 1 năm học 2018 - 2019</v>
          </cell>
          <cell r="J835">
            <v>0</v>
          </cell>
          <cell r="K835" t="str">
            <v>Không mở</v>
          </cell>
        </row>
        <row r="836">
          <cell r="B836" t="str">
            <v>201810703167012</v>
          </cell>
          <cell r="C836" t="str">
            <v>0703167.12</v>
          </cell>
          <cell r="D836" t="str">
            <v>Thiết kế thiết bị điện và công nghệ chế tạo máy điện</v>
          </cell>
          <cell r="E836" t="str">
            <v>0703167</v>
          </cell>
          <cell r="F836" t="str">
            <v>2.0</v>
          </cell>
          <cell r="G836" t="str">
            <v>Đại học</v>
          </cell>
          <cell r="H836" t="str">
            <v>ĐH K10 (2015-2019)</v>
          </cell>
          <cell r="I836" t="str">
            <v>Học kỳ 1 năm học 2018 - 2019</v>
          </cell>
          <cell r="J836">
            <v>0</v>
          </cell>
          <cell r="K836" t="str">
            <v>Không mở</v>
          </cell>
        </row>
        <row r="837">
          <cell r="B837" t="str">
            <v>201810403157001</v>
          </cell>
          <cell r="C837" t="str">
            <v>0403157.1</v>
          </cell>
          <cell r="D837" t="str">
            <v>Thiết kế thời trang 9</v>
          </cell>
          <cell r="E837" t="str">
            <v>0403157</v>
          </cell>
          <cell r="F837" t="str">
            <v>3.0</v>
          </cell>
          <cell r="G837" t="str">
            <v>Đại học</v>
          </cell>
          <cell r="H837" t="str">
            <v>ĐH K10 (2015-2019)</v>
          </cell>
          <cell r="I837" t="str">
            <v>Học kỳ 1 năm học 2018 - 2019</v>
          </cell>
          <cell r="J837">
            <v>23</v>
          </cell>
          <cell r="K837" t="str">
            <v>Mở</v>
          </cell>
        </row>
        <row r="838">
          <cell r="B838" t="str">
            <v>201810403157002</v>
          </cell>
          <cell r="C838" t="str">
            <v>0403157.2</v>
          </cell>
          <cell r="D838" t="str">
            <v>Thiết kế thời trang 9</v>
          </cell>
          <cell r="E838" t="str">
            <v>0403157</v>
          </cell>
          <cell r="F838" t="str">
            <v>3.0</v>
          </cell>
          <cell r="G838" t="str">
            <v>Đại học</v>
          </cell>
          <cell r="H838" t="str">
            <v>ĐH K10 (2015-2019)</v>
          </cell>
          <cell r="I838" t="str">
            <v>Học kỳ 1 năm học 2018 - 2019</v>
          </cell>
          <cell r="J838">
            <v>23</v>
          </cell>
          <cell r="K838" t="str">
            <v>Mở</v>
          </cell>
        </row>
        <row r="839">
          <cell r="B839" t="str">
            <v>201810403157003</v>
          </cell>
          <cell r="C839" t="str">
            <v>0403157.3</v>
          </cell>
          <cell r="D839" t="str">
            <v>Thiết kế thời trang 9</v>
          </cell>
          <cell r="E839" t="str">
            <v>0403157</v>
          </cell>
          <cell r="F839" t="str">
            <v>3.0</v>
          </cell>
          <cell r="G839" t="str">
            <v>Đại học</v>
          </cell>
          <cell r="H839" t="str">
            <v>ĐH K10 (2015-2019)</v>
          </cell>
          <cell r="I839" t="str">
            <v>Học kỳ 1 năm học 2018 - 2019</v>
          </cell>
          <cell r="J839">
            <v>23</v>
          </cell>
          <cell r="K839" t="str">
            <v>Mở</v>
          </cell>
        </row>
        <row r="840">
          <cell r="B840" t="str">
            <v>201810403157004</v>
          </cell>
          <cell r="C840" t="str">
            <v>0403157.4</v>
          </cell>
          <cell r="D840" t="str">
            <v>Thiết kế thời trang 9</v>
          </cell>
          <cell r="E840" t="str">
            <v>0403157</v>
          </cell>
          <cell r="F840" t="str">
            <v>3.0</v>
          </cell>
          <cell r="G840" t="str">
            <v>Đại học</v>
          </cell>
          <cell r="H840" t="str">
            <v>ĐH K10 (2015-2019)</v>
          </cell>
          <cell r="I840" t="str">
            <v>Học kỳ 1 năm học 2018 - 2019</v>
          </cell>
          <cell r="J840">
            <v>23</v>
          </cell>
          <cell r="K840" t="str">
            <v>Mở</v>
          </cell>
        </row>
        <row r="841">
          <cell r="B841" t="str">
            <v>201810403160001</v>
          </cell>
          <cell r="C841" t="str">
            <v>0403160.1</v>
          </cell>
          <cell r="D841" t="str">
            <v>Thiết kế trang phục 3</v>
          </cell>
          <cell r="E841" t="str">
            <v>0403160</v>
          </cell>
          <cell r="F841" t="str">
            <v>2.0</v>
          </cell>
          <cell r="G841" t="str">
            <v>Đại học</v>
          </cell>
          <cell r="H841" t="str">
            <v>ĐH K10 (2015-2019)</v>
          </cell>
          <cell r="I841" t="str">
            <v>Học kỳ 1 năm học 2018 - 2019</v>
          </cell>
          <cell r="J841">
            <v>22</v>
          </cell>
          <cell r="K841" t="str">
            <v>Mở</v>
          </cell>
        </row>
        <row r="842">
          <cell r="B842" t="str">
            <v>201810403160002</v>
          </cell>
          <cell r="C842" t="str">
            <v>0403160.2</v>
          </cell>
          <cell r="D842" t="str">
            <v>Thiết kế trang phục 3</v>
          </cell>
          <cell r="E842" t="str">
            <v>0403160</v>
          </cell>
          <cell r="F842" t="str">
            <v>2.0</v>
          </cell>
          <cell r="G842" t="str">
            <v>Đại học</v>
          </cell>
          <cell r="H842" t="str">
            <v>ĐH K10 (2015-2019)</v>
          </cell>
          <cell r="I842" t="str">
            <v>Học kỳ 1 năm học 2018 - 2019</v>
          </cell>
          <cell r="J842">
            <v>20</v>
          </cell>
          <cell r="K842" t="str">
            <v>Mở</v>
          </cell>
        </row>
        <row r="843">
          <cell r="B843" t="str">
            <v>201810403160003</v>
          </cell>
          <cell r="C843" t="str">
            <v>0403160.3</v>
          </cell>
          <cell r="D843" t="str">
            <v>Thiết kế trang phục 3</v>
          </cell>
          <cell r="E843" t="str">
            <v>0403160</v>
          </cell>
          <cell r="F843" t="str">
            <v>2.0</v>
          </cell>
          <cell r="G843" t="str">
            <v>Đại học</v>
          </cell>
          <cell r="H843" t="str">
            <v>ĐH K10 (2015-2019)</v>
          </cell>
          <cell r="I843" t="str">
            <v>Học kỳ 1 năm học 2018 - 2019</v>
          </cell>
          <cell r="J843">
            <v>21</v>
          </cell>
          <cell r="K843" t="str">
            <v>Mở</v>
          </cell>
        </row>
        <row r="844">
          <cell r="B844" t="str">
            <v>201810403160004</v>
          </cell>
          <cell r="C844" t="str">
            <v>0403160.4</v>
          </cell>
          <cell r="D844" t="str">
            <v>Thiết kế trang phục 3</v>
          </cell>
          <cell r="E844" t="str">
            <v>0403160</v>
          </cell>
          <cell r="F844" t="str">
            <v>2.0</v>
          </cell>
          <cell r="G844" t="str">
            <v>Đại học</v>
          </cell>
          <cell r="H844" t="str">
            <v>ĐH K10 (2015-2019)</v>
          </cell>
          <cell r="I844" t="str">
            <v>Học kỳ 1 năm học 2018 - 2019</v>
          </cell>
          <cell r="J844">
            <v>18</v>
          </cell>
          <cell r="K844" t="str">
            <v>Mở</v>
          </cell>
        </row>
        <row r="845">
          <cell r="B845" t="str">
            <v>201810403160005</v>
          </cell>
          <cell r="C845" t="str">
            <v>0403160.5</v>
          </cell>
          <cell r="D845" t="str">
            <v>Thiết kế trang phục 3</v>
          </cell>
          <cell r="E845" t="str">
            <v>0403160</v>
          </cell>
          <cell r="F845" t="str">
            <v>2.0</v>
          </cell>
          <cell r="G845" t="str">
            <v>Đại học</v>
          </cell>
          <cell r="H845" t="str">
            <v>ĐH K10 (2015-2019)</v>
          </cell>
          <cell r="I845" t="str">
            <v>Học kỳ 1 năm học 2018 - 2019</v>
          </cell>
          <cell r="J845">
            <v>23</v>
          </cell>
          <cell r="K845" t="str">
            <v>Mở</v>
          </cell>
        </row>
        <row r="846">
          <cell r="B846" t="str">
            <v>201810403160006</v>
          </cell>
          <cell r="C846" t="str">
            <v>0403160.6</v>
          </cell>
          <cell r="D846" t="str">
            <v>Thiết kế trang phục 3</v>
          </cell>
          <cell r="E846" t="str">
            <v>0403160</v>
          </cell>
          <cell r="F846" t="str">
            <v>2.0</v>
          </cell>
          <cell r="G846" t="str">
            <v>Đại học</v>
          </cell>
          <cell r="H846" t="str">
            <v>ĐH K10 (2015-2019)</v>
          </cell>
          <cell r="I846" t="str">
            <v>Học kỳ 1 năm học 2018 - 2019</v>
          </cell>
          <cell r="J846">
            <v>23</v>
          </cell>
          <cell r="K846" t="str">
            <v>Mở</v>
          </cell>
        </row>
        <row r="847">
          <cell r="B847" t="str">
            <v>201810403160007</v>
          </cell>
          <cell r="C847" t="str">
            <v>0403160.7</v>
          </cell>
          <cell r="D847" t="str">
            <v>Thiết kế trang phục 3</v>
          </cell>
          <cell r="E847" t="str">
            <v>0403160</v>
          </cell>
          <cell r="F847" t="str">
            <v>2.0</v>
          </cell>
          <cell r="G847" t="str">
            <v>Đại học</v>
          </cell>
          <cell r="H847" t="str">
            <v>ĐH K10 (2015-2019)</v>
          </cell>
          <cell r="I847" t="str">
            <v>Học kỳ 1 năm học 2018 - 2019</v>
          </cell>
          <cell r="J847">
            <v>23</v>
          </cell>
          <cell r="K847" t="str">
            <v>Mở</v>
          </cell>
        </row>
        <row r="848">
          <cell r="B848" t="str">
            <v>201810403160008</v>
          </cell>
          <cell r="C848" t="str">
            <v>0403160.8</v>
          </cell>
          <cell r="D848" t="str">
            <v>Thiết kế trang phục 3</v>
          </cell>
          <cell r="E848" t="str">
            <v>0403160</v>
          </cell>
          <cell r="F848" t="str">
            <v>2.0</v>
          </cell>
          <cell r="G848" t="str">
            <v>Đại học</v>
          </cell>
          <cell r="H848" t="str">
            <v>ĐH K10 (2015-2019)</v>
          </cell>
          <cell r="I848" t="str">
            <v>Học kỳ 1 năm học 2018 - 2019</v>
          </cell>
          <cell r="J848">
            <v>23</v>
          </cell>
          <cell r="K848" t="str">
            <v>Mở</v>
          </cell>
        </row>
        <row r="849">
          <cell r="B849" t="str">
            <v>201810403160009</v>
          </cell>
          <cell r="C849" t="str">
            <v>0403160.9</v>
          </cell>
          <cell r="D849" t="str">
            <v>Thiết kế trang phục 3</v>
          </cell>
          <cell r="E849" t="str">
            <v>0403160</v>
          </cell>
          <cell r="F849" t="str">
            <v>2.0</v>
          </cell>
          <cell r="G849" t="str">
            <v>Đại học</v>
          </cell>
          <cell r="H849" t="str">
            <v>ĐH K10 (2015-2019)</v>
          </cell>
          <cell r="I849" t="str">
            <v>Học kỳ 1 năm học 2018 - 2019</v>
          </cell>
          <cell r="J849">
            <v>23</v>
          </cell>
          <cell r="K849" t="str">
            <v>Mở</v>
          </cell>
        </row>
        <row r="850">
          <cell r="B850" t="str">
            <v>201810403160010</v>
          </cell>
          <cell r="C850" t="str">
            <v>0403160.10</v>
          </cell>
          <cell r="D850" t="str">
            <v>Thiết kế trang phục 3</v>
          </cell>
          <cell r="E850" t="str">
            <v>0403160</v>
          </cell>
          <cell r="F850" t="str">
            <v>2.0</v>
          </cell>
          <cell r="G850" t="str">
            <v>Đại học</v>
          </cell>
          <cell r="H850" t="str">
            <v>ĐH K10 (2015-2019)</v>
          </cell>
          <cell r="I850" t="str">
            <v>Học kỳ 1 năm học 2018 - 2019</v>
          </cell>
          <cell r="J850">
            <v>23</v>
          </cell>
          <cell r="K850" t="str">
            <v>Mở</v>
          </cell>
        </row>
        <row r="851">
          <cell r="B851" t="str">
            <v>201810403160011</v>
          </cell>
          <cell r="C851" t="str">
            <v>0403160.11</v>
          </cell>
          <cell r="D851" t="str">
            <v>Thiết kế trang phục 3</v>
          </cell>
          <cell r="E851" t="str">
            <v>0403160</v>
          </cell>
          <cell r="F851" t="str">
            <v>2.0</v>
          </cell>
          <cell r="G851" t="str">
            <v>Đại học</v>
          </cell>
          <cell r="H851" t="str">
            <v>ĐH K10 (2015-2019)</v>
          </cell>
          <cell r="I851" t="str">
            <v>Học kỳ 1 năm học 2018 - 2019</v>
          </cell>
          <cell r="J851">
            <v>23</v>
          </cell>
          <cell r="K851" t="str">
            <v>Mở</v>
          </cell>
        </row>
        <row r="852">
          <cell r="B852" t="str">
            <v>201810403160012</v>
          </cell>
          <cell r="C852" t="str">
            <v>0403160.12</v>
          </cell>
          <cell r="D852" t="str">
            <v>Thiết kế trang phục 3</v>
          </cell>
          <cell r="E852" t="str">
            <v>0403160</v>
          </cell>
          <cell r="F852" t="str">
            <v>2.0</v>
          </cell>
          <cell r="G852" t="str">
            <v>Đại học</v>
          </cell>
          <cell r="H852" t="str">
            <v>ĐH K10 (2015-2019)</v>
          </cell>
          <cell r="I852" t="str">
            <v>Học kỳ 1 năm học 2018 - 2019</v>
          </cell>
          <cell r="J852">
            <v>22</v>
          </cell>
          <cell r="K852" t="str">
            <v>Mở</v>
          </cell>
        </row>
        <row r="853">
          <cell r="B853" t="str">
            <v>201810403160013</v>
          </cell>
          <cell r="C853" t="str">
            <v>0403160.13</v>
          </cell>
          <cell r="D853" t="str">
            <v>Thiết kế trang phục 3</v>
          </cell>
          <cell r="E853" t="str">
            <v>0403160</v>
          </cell>
          <cell r="F853" t="str">
            <v>2.0</v>
          </cell>
          <cell r="G853" t="str">
            <v>Đại học</v>
          </cell>
          <cell r="H853" t="str">
            <v>ĐH K10 (2015-2019)</v>
          </cell>
          <cell r="I853" t="str">
            <v>Học kỳ 1 năm học 2018 - 2019</v>
          </cell>
          <cell r="J853">
            <v>23</v>
          </cell>
          <cell r="K853" t="str">
            <v>Mở</v>
          </cell>
        </row>
        <row r="854">
          <cell r="B854" t="str">
            <v>201810403161001</v>
          </cell>
          <cell r="C854" t="str">
            <v>0403161.1</v>
          </cell>
          <cell r="D854" t="str">
            <v>Thiết kế và giác sơ đồ trên máy tính</v>
          </cell>
          <cell r="E854" t="str">
            <v>0403161</v>
          </cell>
          <cell r="F854" t="str">
            <v>2.0</v>
          </cell>
          <cell r="G854" t="str">
            <v>Đại học</v>
          </cell>
          <cell r="H854" t="str">
            <v>ĐH K10 (2015-2019)</v>
          </cell>
          <cell r="I854" t="str">
            <v>Học kỳ 1 năm học 2018 - 2019</v>
          </cell>
          <cell r="J854">
            <v>25</v>
          </cell>
          <cell r="K854" t="str">
            <v>Mở</v>
          </cell>
        </row>
        <row r="855">
          <cell r="B855" t="str">
            <v>201810403161002</v>
          </cell>
          <cell r="C855" t="str">
            <v>0403161.2</v>
          </cell>
          <cell r="D855" t="str">
            <v>Thiết kế và giác sơ đồ trên máy tính</v>
          </cell>
          <cell r="E855" t="str">
            <v>0403161</v>
          </cell>
          <cell r="F855" t="str">
            <v>2.0</v>
          </cell>
          <cell r="G855" t="str">
            <v>Đại học</v>
          </cell>
          <cell r="H855" t="str">
            <v>ĐH K10 (2015-2019)</v>
          </cell>
          <cell r="I855" t="str">
            <v>Học kỳ 1 năm học 2018 - 2019</v>
          </cell>
          <cell r="J855">
            <v>26</v>
          </cell>
          <cell r="K855" t="str">
            <v>Mở</v>
          </cell>
        </row>
        <row r="856">
          <cell r="B856" t="str">
            <v>201810403161003</v>
          </cell>
          <cell r="C856" t="str">
            <v>0403161.3</v>
          </cell>
          <cell r="D856" t="str">
            <v>Thiết kế và giác sơ đồ trên máy tính</v>
          </cell>
          <cell r="E856" t="str">
            <v>0403161</v>
          </cell>
          <cell r="F856" t="str">
            <v>2.0</v>
          </cell>
          <cell r="G856" t="str">
            <v>Đại học</v>
          </cell>
          <cell r="H856" t="str">
            <v>ĐH K10 (2015-2019)</v>
          </cell>
          <cell r="I856" t="str">
            <v>Học kỳ 1 năm học 2018 - 2019</v>
          </cell>
          <cell r="J856">
            <v>15</v>
          </cell>
          <cell r="K856" t="str">
            <v>Mở</v>
          </cell>
        </row>
        <row r="857">
          <cell r="B857" t="str">
            <v>201810403161004</v>
          </cell>
          <cell r="C857" t="str">
            <v>0403161.4</v>
          </cell>
          <cell r="D857" t="str">
            <v>Thiết kế và giác sơ đồ trên máy tính</v>
          </cell>
          <cell r="E857" t="str">
            <v>0403161</v>
          </cell>
          <cell r="F857" t="str">
            <v>2.0</v>
          </cell>
          <cell r="G857" t="str">
            <v>Đại học</v>
          </cell>
          <cell r="H857" t="str">
            <v>ĐH K10 (2015-2019)</v>
          </cell>
          <cell r="I857" t="str">
            <v>Học kỳ 1 năm học 2018 - 2019</v>
          </cell>
          <cell r="J857">
            <v>25</v>
          </cell>
          <cell r="K857" t="str">
            <v>Mở</v>
          </cell>
        </row>
        <row r="858">
          <cell r="B858" t="str">
            <v>201810303194001</v>
          </cell>
          <cell r="C858" t="str">
            <v>0303194.1</v>
          </cell>
          <cell r="D858" t="str">
            <v>Thiết kế xây dựng công trình môi trường</v>
          </cell>
          <cell r="E858" t="str">
            <v>0303194</v>
          </cell>
          <cell r="F858" t="str">
            <v>2.0</v>
          </cell>
          <cell r="G858" t="str">
            <v>Đại học</v>
          </cell>
          <cell r="H858" t="str">
            <v>ĐH K10 (2015-2019)</v>
          </cell>
          <cell r="I858" t="str">
            <v>Học kỳ 1 năm học 2018 - 2019</v>
          </cell>
          <cell r="J858">
            <v>0</v>
          </cell>
          <cell r="K858" t="str">
            <v>Không mở</v>
          </cell>
        </row>
        <row r="859">
          <cell r="B859" t="str">
            <v>201810303194002</v>
          </cell>
          <cell r="C859" t="str">
            <v>0303194.2</v>
          </cell>
          <cell r="D859" t="str">
            <v>Thiết kế xây dựng công trình môi trường</v>
          </cell>
          <cell r="E859" t="str">
            <v>0303194</v>
          </cell>
          <cell r="F859" t="str">
            <v>2.0</v>
          </cell>
          <cell r="G859" t="str">
            <v>Đại học</v>
          </cell>
          <cell r="H859" t="str">
            <v>ĐH K10 (2015-2019)</v>
          </cell>
          <cell r="I859" t="str">
            <v>Học kỳ 1 năm học 2018 - 2019</v>
          </cell>
          <cell r="J859">
            <v>0</v>
          </cell>
          <cell r="K859" t="str">
            <v>Không mở</v>
          </cell>
        </row>
        <row r="860">
          <cell r="B860" t="str">
            <v>201810103166001</v>
          </cell>
          <cell r="C860" t="str">
            <v>0103166.1</v>
          </cell>
          <cell r="D860" t="str">
            <v>Thiết kế xưởng</v>
          </cell>
          <cell r="E860" t="str">
            <v>0103166</v>
          </cell>
          <cell r="F860" t="str">
            <v>2.0</v>
          </cell>
          <cell r="G860" t="str">
            <v>Đại học</v>
          </cell>
          <cell r="H860" t="str">
            <v>ĐH K10 (2015-2019)</v>
          </cell>
          <cell r="I860" t="str">
            <v>Học kỳ 1 năm học 2018 - 2019</v>
          </cell>
          <cell r="J860">
            <v>0</v>
          </cell>
          <cell r="K860" t="str">
            <v>Không mở</v>
          </cell>
        </row>
        <row r="861">
          <cell r="B861" t="str">
            <v>201810103166002</v>
          </cell>
          <cell r="C861" t="str">
            <v>0103166.2</v>
          </cell>
          <cell r="D861" t="str">
            <v>Thiết kế xưởng</v>
          </cell>
          <cell r="E861" t="str">
            <v>0103166</v>
          </cell>
          <cell r="F861" t="str">
            <v>2.0</v>
          </cell>
          <cell r="G861" t="str">
            <v>Đại học</v>
          </cell>
          <cell r="H861" t="str">
            <v>ĐH K10 (2015-2019)</v>
          </cell>
          <cell r="I861" t="str">
            <v>Học kỳ 1 năm học 2018 - 2019</v>
          </cell>
          <cell r="J861">
            <v>1</v>
          </cell>
          <cell r="K861" t="str">
            <v>Không mở</v>
          </cell>
        </row>
        <row r="862">
          <cell r="B862" t="str">
            <v>201810103166003</v>
          </cell>
          <cell r="C862" t="str">
            <v>0103166.3</v>
          </cell>
          <cell r="D862" t="str">
            <v>Thiết kế xưởng</v>
          </cell>
          <cell r="E862" t="str">
            <v>0103166</v>
          </cell>
          <cell r="F862" t="str">
            <v>2.0</v>
          </cell>
          <cell r="G862" t="str">
            <v>Đại học</v>
          </cell>
          <cell r="H862" t="str">
            <v>ĐH K10 (2015-2019)</v>
          </cell>
          <cell r="I862" t="str">
            <v>Học kỳ 1 năm học 2018 - 2019</v>
          </cell>
          <cell r="J862">
            <v>0</v>
          </cell>
          <cell r="K862" t="str">
            <v>Không mở</v>
          </cell>
        </row>
        <row r="863">
          <cell r="B863" t="str">
            <v>201810103166004</v>
          </cell>
          <cell r="C863" t="str">
            <v>0103166.4</v>
          </cell>
          <cell r="D863" t="str">
            <v>Thiết kế xưởng</v>
          </cell>
          <cell r="E863" t="str">
            <v>0103166</v>
          </cell>
          <cell r="F863" t="str">
            <v>2.0</v>
          </cell>
          <cell r="G863" t="str">
            <v>Đại học</v>
          </cell>
          <cell r="H863" t="str">
            <v>ĐH K10 (2015-2019)</v>
          </cell>
          <cell r="I863" t="str">
            <v>Học kỳ 1 năm học 2018 - 2019</v>
          </cell>
          <cell r="J863">
            <v>1</v>
          </cell>
          <cell r="K863" t="str">
            <v>Không mở</v>
          </cell>
        </row>
        <row r="864">
          <cell r="B864" t="str">
            <v>201810103166005</v>
          </cell>
          <cell r="C864" t="str">
            <v>0103166.5</v>
          </cell>
          <cell r="D864" t="str">
            <v>Thiết kế xưởng</v>
          </cell>
          <cell r="E864" t="str">
            <v>0103166</v>
          </cell>
          <cell r="F864" t="str">
            <v>2.0</v>
          </cell>
          <cell r="G864" t="str">
            <v>Đại học</v>
          </cell>
          <cell r="H864" t="str">
            <v>ĐH K10 (2015-2019)</v>
          </cell>
          <cell r="I864" t="str">
            <v>Học kỳ 1 năm học 2018 - 2019</v>
          </cell>
          <cell r="J864">
            <v>0</v>
          </cell>
          <cell r="K864" t="str">
            <v>Không mở</v>
          </cell>
        </row>
        <row r="865">
          <cell r="B865" t="str">
            <v>201810103166006</v>
          </cell>
          <cell r="C865" t="str">
            <v>0103166.6</v>
          </cell>
          <cell r="D865" t="str">
            <v>Thiết kế xưởng</v>
          </cell>
          <cell r="E865" t="str">
            <v>0103166</v>
          </cell>
          <cell r="F865" t="str">
            <v>2.0</v>
          </cell>
          <cell r="G865" t="str">
            <v>Đại học</v>
          </cell>
          <cell r="H865" t="str">
            <v>ĐH K10 (2015-2019)</v>
          </cell>
          <cell r="I865" t="str">
            <v>Học kỳ 1 năm học 2018 - 2019</v>
          </cell>
          <cell r="J865">
            <v>0</v>
          </cell>
          <cell r="K865" t="str">
            <v>Không mở</v>
          </cell>
        </row>
        <row r="866">
          <cell r="B866" t="str">
            <v>201810103166007</v>
          </cell>
          <cell r="C866" t="str">
            <v>0103166.7</v>
          </cell>
          <cell r="D866" t="str">
            <v>Thiết kế xưởng</v>
          </cell>
          <cell r="E866" t="str">
            <v>0103166</v>
          </cell>
          <cell r="F866" t="str">
            <v>2.0</v>
          </cell>
          <cell r="G866" t="str">
            <v>Đại học</v>
          </cell>
          <cell r="H866" t="str">
            <v>ĐH K10 (2015-2019)</v>
          </cell>
          <cell r="I866" t="str">
            <v>Học kỳ 1 năm học 2018 - 2019</v>
          </cell>
          <cell r="J866">
            <v>0</v>
          </cell>
          <cell r="K866" t="str">
            <v>Không mở</v>
          </cell>
        </row>
        <row r="867">
          <cell r="B867" t="str">
            <v>201810203133001</v>
          </cell>
          <cell r="C867" t="str">
            <v>0203133.1</v>
          </cell>
          <cell r="D867" t="str">
            <v>Thiết kế xưởng ô tô</v>
          </cell>
          <cell r="E867" t="str">
            <v>0203133</v>
          </cell>
          <cell r="F867" t="str">
            <v>3.0</v>
          </cell>
          <cell r="G867" t="str">
            <v>Đại học</v>
          </cell>
          <cell r="H867" t="str">
            <v>ĐH K10 (2015-2019)</v>
          </cell>
          <cell r="I867" t="str">
            <v>Học kỳ 1 năm học 2018 - 2019</v>
          </cell>
          <cell r="J867">
            <v>70</v>
          </cell>
          <cell r="K867" t="str">
            <v>Mở</v>
          </cell>
        </row>
        <row r="868">
          <cell r="B868" t="str">
            <v>201810203133002</v>
          </cell>
          <cell r="C868" t="str">
            <v>0203133.2</v>
          </cell>
          <cell r="D868" t="str">
            <v>Thiết kế xưởng ô tô</v>
          </cell>
          <cell r="E868" t="str">
            <v>0203133</v>
          </cell>
          <cell r="F868" t="str">
            <v>3.0</v>
          </cell>
          <cell r="G868" t="str">
            <v>Đại học</v>
          </cell>
          <cell r="H868" t="str">
            <v>ĐH K10 (2015-2019)</v>
          </cell>
          <cell r="I868" t="str">
            <v>Học kỳ 1 năm học 2018 - 2019</v>
          </cell>
          <cell r="J868">
            <v>70</v>
          </cell>
          <cell r="K868" t="str">
            <v>Mở</v>
          </cell>
        </row>
        <row r="869">
          <cell r="B869" t="str">
            <v>201810203133003</v>
          </cell>
          <cell r="C869" t="str">
            <v>0203133.3</v>
          </cell>
          <cell r="D869" t="str">
            <v>Thiết kế xưởng ô tô</v>
          </cell>
          <cell r="E869" t="str">
            <v>0203133</v>
          </cell>
          <cell r="F869" t="str">
            <v>3.0</v>
          </cell>
          <cell r="G869" t="str">
            <v>Đại học</v>
          </cell>
          <cell r="H869" t="str">
            <v>ĐH K10 (2015-2019)</v>
          </cell>
          <cell r="I869" t="str">
            <v>Học kỳ 1 năm học 2018 - 2019</v>
          </cell>
          <cell r="J869">
            <v>70</v>
          </cell>
          <cell r="K869" t="str">
            <v>Mở</v>
          </cell>
        </row>
        <row r="870">
          <cell r="B870" t="str">
            <v>201810203133004</v>
          </cell>
          <cell r="C870" t="str">
            <v>0203133.4</v>
          </cell>
          <cell r="D870" t="str">
            <v>Thiết kế xưởng ô tô</v>
          </cell>
          <cell r="E870" t="str">
            <v>0203133</v>
          </cell>
          <cell r="F870" t="str">
            <v>3.0</v>
          </cell>
          <cell r="G870" t="str">
            <v>Đại học</v>
          </cell>
          <cell r="H870" t="str">
            <v>ĐH K10 (2015-2019)</v>
          </cell>
          <cell r="I870" t="str">
            <v>Học kỳ 1 năm học 2018 - 2019</v>
          </cell>
          <cell r="J870">
            <v>70</v>
          </cell>
          <cell r="K870" t="str">
            <v>Mở</v>
          </cell>
        </row>
        <row r="871">
          <cell r="B871" t="str">
            <v>201810203133005</v>
          </cell>
          <cell r="C871" t="str">
            <v>0203133.5</v>
          </cell>
          <cell r="D871" t="str">
            <v>Thiết kế xưởng ô tô</v>
          </cell>
          <cell r="E871" t="str">
            <v>0203133</v>
          </cell>
          <cell r="F871" t="str">
            <v>3.0</v>
          </cell>
          <cell r="G871" t="str">
            <v>Đại học</v>
          </cell>
          <cell r="H871" t="str">
            <v>ĐH K10 (2015-2019)</v>
          </cell>
          <cell r="I871" t="str">
            <v>Học kỳ 1 năm học 2018 - 2019</v>
          </cell>
          <cell r="J871">
            <v>70</v>
          </cell>
          <cell r="K871" t="str">
            <v>Mở</v>
          </cell>
        </row>
        <row r="872">
          <cell r="B872" t="str">
            <v>201810203133006</v>
          </cell>
          <cell r="C872" t="str">
            <v>0203133.6</v>
          </cell>
          <cell r="D872" t="str">
            <v>Thiết kế xưởng ô tô</v>
          </cell>
          <cell r="E872" t="str">
            <v>0203133</v>
          </cell>
          <cell r="F872" t="str">
            <v>3.0</v>
          </cell>
          <cell r="G872" t="str">
            <v>Đại học</v>
          </cell>
          <cell r="H872" t="str">
            <v>ĐH K10 (2015-2019)</v>
          </cell>
          <cell r="I872" t="str">
            <v>Học kỳ 1 năm học 2018 - 2019</v>
          </cell>
          <cell r="J872">
            <v>70</v>
          </cell>
          <cell r="K872" t="str">
            <v>Mở</v>
          </cell>
        </row>
        <row r="873">
          <cell r="B873" t="str">
            <v>201810803129001</v>
          </cell>
          <cell r="C873" t="str">
            <v>0803129.1</v>
          </cell>
          <cell r="D873" t="str">
            <v>Thông tin di động</v>
          </cell>
          <cell r="E873" t="str">
            <v>0803129</v>
          </cell>
          <cell r="F873" t="str">
            <v>3.0</v>
          </cell>
          <cell r="G873" t="str">
            <v>Đại học</v>
          </cell>
          <cell r="H873" t="str">
            <v>ĐH K10 (2015-2019)</v>
          </cell>
          <cell r="I873" t="str">
            <v>Học kỳ 1 năm học 2018 - 2019</v>
          </cell>
          <cell r="J873">
            <v>1</v>
          </cell>
          <cell r="K873" t="str">
            <v>Không mở</v>
          </cell>
        </row>
        <row r="874">
          <cell r="B874" t="str">
            <v>201810803129002</v>
          </cell>
          <cell r="C874" t="str">
            <v>0803129.2</v>
          </cell>
          <cell r="D874" t="str">
            <v>Thông tin di động</v>
          </cell>
          <cell r="E874" t="str">
            <v>0803129</v>
          </cell>
          <cell r="F874" t="str">
            <v>3.0</v>
          </cell>
          <cell r="G874" t="str">
            <v>Đại học</v>
          </cell>
          <cell r="H874" t="str">
            <v>ĐH K10 (2015-2019)</v>
          </cell>
          <cell r="I874" t="str">
            <v>Học kỳ 1 năm học 2018 - 2019</v>
          </cell>
          <cell r="J874">
            <v>3</v>
          </cell>
          <cell r="K874" t="str">
            <v>Không mở</v>
          </cell>
        </row>
        <row r="875">
          <cell r="B875" t="str">
            <v>201810803129003</v>
          </cell>
          <cell r="C875" t="str">
            <v>0803129.3</v>
          </cell>
          <cell r="D875" t="str">
            <v>Thông tin di động</v>
          </cell>
          <cell r="E875" t="str">
            <v>0803129</v>
          </cell>
          <cell r="F875" t="str">
            <v>3.0</v>
          </cell>
          <cell r="G875" t="str">
            <v>Đại học</v>
          </cell>
          <cell r="H875" t="str">
            <v>ĐH K10 (2015-2019)</v>
          </cell>
          <cell r="I875" t="str">
            <v>Học kỳ 1 năm học 2018 - 2019</v>
          </cell>
          <cell r="J875">
            <v>2</v>
          </cell>
          <cell r="K875" t="str">
            <v>Không mở</v>
          </cell>
        </row>
        <row r="876">
          <cell r="B876" t="str">
            <v>201810803129004</v>
          </cell>
          <cell r="C876" t="str">
            <v>0803129.4</v>
          </cell>
          <cell r="D876" t="str">
            <v>Thông tin di động</v>
          </cell>
          <cell r="E876" t="str">
            <v>0803129</v>
          </cell>
          <cell r="F876" t="str">
            <v>3.0</v>
          </cell>
          <cell r="G876" t="str">
            <v>Đại học</v>
          </cell>
          <cell r="H876" t="str">
            <v>ĐH K10 (2015-2019)</v>
          </cell>
          <cell r="I876" t="str">
            <v>Học kỳ 1 năm học 2018 - 2019</v>
          </cell>
          <cell r="J876">
            <v>18</v>
          </cell>
          <cell r="K876" t="str">
            <v>Không mở</v>
          </cell>
        </row>
        <row r="877">
          <cell r="B877" t="str">
            <v>201810803129005</v>
          </cell>
          <cell r="C877" t="str">
            <v>0803129.5</v>
          </cell>
          <cell r="D877" t="str">
            <v>Thông tin di động</v>
          </cell>
          <cell r="E877" t="str">
            <v>0803129</v>
          </cell>
          <cell r="F877" t="str">
            <v>3.0</v>
          </cell>
          <cell r="G877" t="str">
            <v>Đại học</v>
          </cell>
          <cell r="H877" t="str">
            <v>ĐH K10 (2015-2019)</v>
          </cell>
          <cell r="I877" t="str">
            <v>Học kỳ 1 năm học 2018 - 2019</v>
          </cell>
          <cell r="J877">
            <v>0</v>
          </cell>
          <cell r="K877" t="str">
            <v>Không mở</v>
          </cell>
        </row>
        <row r="878">
          <cell r="B878" t="str">
            <v>201810803129006</v>
          </cell>
          <cell r="C878" t="str">
            <v>0803129.6</v>
          </cell>
          <cell r="D878" t="str">
            <v>Thông tin di động</v>
          </cell>
          <cell r="E878" t="str">
            <v>0803129</v>
          </cell>
          <cell r="F878" t="str">
            <v>3.0</v>
          </cell>
          <cell r="G878" t="str">
            <v>Đại học</v>
          </cell>
          <cell r="H878" t="str">
            <v>ĐH K10 (2015-2019)</v>
          </cell>
          <cell r="I878" t="str">
            <v>Học kỳ 1 năm học 2018 - 2019</v>
          </cell>
          <cell r="J878">
            <v>3</v>
          </cell>
          <cell r="K878" t="str">
            <v>Không mở</v>
          </cell>
        </row>
        <row r="879">
          <cell r="B879" t="str">
            <v>201810803129007</v>
          </cell>
          <cell r="C879" t="str">
            <v>0803129.7</v>
          </cell>
          <cell r="D879" t="str">
            <v>Thông tin di động</v>
          </cell>
          <cell r="E879" t="str">
            <v>0803129</v>
          </cell>
          <cell r="F879" t="str">
            <v>3.0</v>
          </cell>
          <cell r="G879" t="str">
            <v>Đại học</v>
          </cell>
          <cell r="H879" t="str">
            <v>ĐH K10 (2015-2019)</v>
          </cell>
          <cell r="I879" t="str">
            <v>Học kỳ 1 năm học 2018 - 2019</v>
          </cell>
          <cell r="J879">
            <v>0</v>
          </cell>
          <cell r="K879" t="str">
            <v>Không mở</v>
          </cell>
        </row>
        <row r="880">
          <cell r="B880" t="str">
            <v>201811603182001</v>
          </cell>
          <cell r="C880" t="str">
            <v>1603182.1</v>
          </cell>
          <cell r="D880" t="str">
            <v>Thù lao và phúc lợi</v>
          </cell>
          <cell r="E880" t="str">
            <v>1603182</v>
          </cell>
          <cell r="F880" t="str">
            <v>3.0</v>
          </cell>
          <cell r="G880" t="str">
            <v>Đại học</v>
          </cell>
          <cell r="H880" t="str">
            <v>ĐH K10 (2015-2019)</v>
          </cell>
          <cell r="I880" t="str">
            <v>Học kỳ 1 năm học 2018 - 2019</v>
          </cell>
          <cell r="J880">
            <v>70</v>
          </cell>
          <cell r="K880" t="str">
            <v>Mở</v>
          </cell>
        </row>
        <row r="881">
          <cell r="B881" t="str">
            <v>201811603182002</v>
          </cell>
          <cell r="C881" t="str">
            <v>1603182.2</v>
          </cell>
          <cell r="D881" t="str">
            <v>Thù lao và phúc lợi</v>
          </cell>
          <cell r="E881" t="str">
            <v>1603182</v>
          </cell>
          <cell r="F881" t="str">
            <v>3.0</v>
          </cell>
          <cell r="G881" t="str">
            <v>Đại học</v>
          </cell>
          <cell r="H881" t="str">
            <v>ĐH K10 (2015-2019)</v>
          </cell>
          <cell r="I881" t="str">
            <v>Học kỳ 1 năm học 2018 - 2019</v>
          </cell>
          <cell r="J881">
            <v>50</v>
          </cell>
          <cell r="K881" t="str">
            <v>Mở</v>
          </cell>
        </row>
        <row r="882">
          <cell r="B882" t="str">
            <v>201811603182003</v>
          </cell>
          <cell r="C882" t="str">
            <v>1603182.3</v>
          </cell>
          <cell r="D882" t="str">
            <v>Thù lao và phúc lợi</v>
          </cell>
          <cell r="E882" t="str">
            <v>1603182</v>
          </cell>
          <cell r="F882" t="str">
            <v>3.0</v>
          </cell>
          <cell r="G882" t="str">
            <v>Đại học</v>
          </cell>
          <cell r="H882" t="str">
            <v>ĐH K10 (2015-2019)</v>
          </cell>
          <cell r="I882" t="str">
            <v>Học kỳ 1 năm học 2018 - 2019</v>
          </cell>
          <cell r="J882">
            <v>45</v>
          </cell>
          <cell r="K882" t="str">
            <v>Mở</v>
          </cell>
        </row>
        <row r="883">
          <cell r="B883" t="str">
            <v>201812303105001</v>
          </cell>
          <cell r="C883" t="str">
            <v>2303105.1</v>
          </cell>
          <cell r="D883" t="str">
            <v>Thực hành CNC</v>
          </cell>
          <cell r="E883" t="str">
            <v>2303105</v>
          </cell>
          <cell r="F883" t="str">
            <v>2.0</v>
          </cell>
          <cell r="G883" t="str">
            <v>Đại học</v>
          </cell>
          <cell r="H883" t="str">
            <v>ĐH K10 (2015-2019)</v>
          </cell>
          <cell r="I883" t="str">
            <v>Học kỳ 1 năm học 2018 - 2019</v>
          </cell>
          <cell r="J883">
            <v>20</v>
          </cell>
          <cell r="K883" t="str">
            <v>Mở</v>
          </cell>
        </row>
        <row r="884">
          <cell r="B884" t="str">
            <v>201812303105002</v>
          </cell>
          <cell r="C884" t="str">
            <v>2303105.2</v>
          </cell>
          <cell r="D884" t="str">
            <v>Thực hành CNC</v>
          </cell>
          <cell r="E884" t="str">
            <v>2303105</v>
          </cell>
          <cell r="F884" t="str">
            <v>2.0</v>
          </cell>
          <cell r="G884" t="str">
            <v>Đại học</v>
          </cell>
          <cell r="H884" t="str">
            <v>ĐH K10 (2015-2019)</v>
          </cell>
          <cell r="I884" t="str">
            <v>Học kỳ 1 năm học 2018 - 2019</v>
          </cell>
          <cell r="J884">
            <v>20</v>
          </cell>
          <cell r="K884" t="str">
            <v>Mở</v>
          </cell>
        </row>
        <row r="885">
          <cell r="B885" t="str">
            <v>201812303105003</v>
          </cell>
          <cell r="C885" t="str">
            <v>2303105.3</v>
          </cell>
          <cell r="D885" t="str">
            <v>Thực hành CNC</v>
          </cell>
          <cell r="E885" t="str">
            <v>2303105</v>
          </cell>
          <cell r="F885" t="str">
            <v>2.0</v>
          </cell>
          <cell r="G885" t="str">
            <v>Đại học</v>
          </cell>
          <cell r="H885" t="str">
            <v>ĐH K10 (2015-2019)</v>
          </cell>
          <cell r="I885" t="str">
            <v>Học kỳ 1 năm học 2018 - 2019</v>
          </cell>
          <cell r="J885">
            <v>20</v>
          </cell>
          <cell r="K885" t="str">
            <v>Mở</v>
          </cell>
        </row>
        <row r="886">
          <cell r="B886" t="str">
            <v>201812303105004</v>
          </cell>
          <cell r="C886" t="str">
            <v>2303105.4</v>
          </cell>
          <cell r="D886" t="str">
            <v>Thực hành CNC</v>
          </cell>
          <cell r="E886" t="str">
            <v>2303105</v>
          </cell>
          <cell r="F886" t="str">
            <v>2.0</v>
          </cell>
          <cell r="G886" t="str">
            <v>Đại học</v>
          </cell>
          <cell r="H886" t="str">
            <v>ĐH K10 (2015-2019)</v>
          </cell>
          <cell r="I886" t="str">
            <v>Học kỳ 1 năm học 2018 - 2019</v>
          </cell>
          <cell r="J886">
            <v>20</v>
          </cell>
          <cell r="K886" t="str">
            <v>Mở</v>
          </cell>
        </row>
        <row r="887">
          <cell r="B887" t="str">
            <v>201812303105005</v>
          </cell>
          <cell r="C887" t="str">
            <v>2303105.5</v>
          </cell>
          <cell r="D887" t="str">
            <v>Thực hành CNC</v>
          </cell>
          <cell r="E887" t="str">
            <v>2303105</v>
          </cell>
          <cell r="F887" t="str">
            <v>2.0</v>
          </cell>
          <cell r="G887" t="str">
            <v>Đại học</v>
          </cell>
          <cell r="H887" t="str">
            <v>ĐH K10 (2015-2019)</v>
          </cell>
          <cell r="I887" t="str">
            <v>Học kỳ 1 năm học 2018 - 2019</v>
          </cell>
          <cell r="J887">
            <v>20</v>
          </cell>
          <cell r="K887" t="str">
            <v>Mở</v>
          </cell>
        </row>
        <row r="888">
          <cell r="B888" t="str">
            <v>201812303105006</v>
          </cell>
          <cell r="C888" t="str">
            <v>2303105.6</v>
          </cell>
          <cell r="D888" t="str">
            <v>Thực hành CNC</v>
          </cell>
          <cell r="E888" t="str">
            <v>2303105</v>
          </cell>
          <cell r="F888" t="str">
            <v>2.0</v>
          </cell>
          <cell r="G888" t="str">
            <v>Đại học</v>
          </cell>
          <cell r="H888" t="str">
            <v>ĐH K10 (2015-2019)</v>
          </cell>
          <cell r="I888" t="str">
            <v>Học kỳ 1 năm học 2018 - 2019</v>
          </cell>
          <cell r="J888">
            <v>20</v>
          </cell>
          <cell r="K888" t="str">
            <v>Mở</v>
          </cell>
        </row>
        <row r="889">
          <cell r="B889" t="str">
            <v>201812303105007</v>
          </cell>
          <cell r="C889" t="str">
            <v>2303105.7</v>
          </cell>
          <cell r="D889" t="str">
            <v>Thực hành CNC</v>
          </cell>
          <cell r="E889" t="str">
            <v>2303105</v>
          </cell>
          <cell r="F889" t="str">
            <v>2.0</v>
          </cell>
          <cell r="G889" t="str">
            <v>Đại học</v>
          </cell>
          <cell r="H889" t="str">
            <v>ĐH K10 (2015-2019)</v>
          </cell>
          <cell r="I889" t="str">
            <v>Học kỳ 1 năm học 2018 - 2019</v>
          </cell>
          <cell r="J889">
            <v>20</v>
          </cell>
          <cell r="K889" t="str">
            <v>Mở</v>
          </cell>
        </row>
        <row r="890">
          <cell r="B890" t="str">
            <v>201812303105008</v>
          </cell>
          <cell r="C890" t="str">
            <v>2303105.8</v>
          </cell>
          <cell r="D890" t="str">
            <v>Thực hành CNC</v>
          </cell>
          <cell r="E890" t="str">
            <v>2303105</v>
          </cell>
          <cell r="F890" t="str">
            <v>2.0</v>
          </cell>
          <cell r="G890" t="str">
            <v>Đại học</v>
          </cell>
          <cell r="H890" t="str">
            <v>ĐH K10 (2015-2019)</v>
          </cell>
          <cell r="I890" t="str">
            <v>Học kỳ 1 năm học 2018 - 2019</v>
          </cell>
          <cell r="J890">
            <v>20</v>
          </cell>
          <cell r="K890" t="str">
            <v>Mở</v>
          </cell>
        </row>
        <row r="891">
          <cell r="B891" t="str">
            <v>201812303105009</v>
          </cell>
          <cell r="C891" t="str">
            <v>2303105.9</v>
          </cell>
          <cell r="D891" t="str">
            <v>Thực hành CNC</v>
          </cell>
          <cell r="E891" t="str">
            <v>2303105</v>
          </cell>
          <cell r="F891" t="str">
            <v>2.0</v>
          </cell>
          <cell r="G891" t="str">
            <v>Đại học</v>
          </cell>
          <cell r="H891" t="str">
            <v>ĐH K10 (2015-2019)</v>
          </cell>
          <cell r="I891" t="str">
            <v>Học kỳ 1 năm học 2018 - 2019</v>
          </cell>
          <cell r="J891">
            <v>20</v>
          </cell>
          <cell r="K891" t="str">
            <v>Mở</v>
          </cell>
        </row>
        <row r="892">
          <cell r="B892" t="str">
            <v>201812303105010</v>
          </cell>
          <cell r="C892" t="str">
            <v>2303105.10</v>
          </cell>
          <cell r="D892" t="str">
            <v>Thực hành CNC</v>
          </cell>
          <cell r="E892" t="str">
            <v>2303105</v>
          </cell>
          <cell r="F892" t="str">
            <v>2.0</v>
          </cell>
          <cell r="G892" t="str">
            <v>Đại học</v>
          </cell>
          <cell r="H892" t="str">
            <v>ĐH K10 (2015-2019)</v>
          </cell>
          <cell r="I892" t="str">
            <v>Học kỳ 1 năm học 2018 - 2019</v>
          </cell>
          <cell r="J892">
            <v>20</v>
          </cell>
          <cell r="K892" t="str">
            <v>Mở</v>
          </cell>
        </row>
        <row r="893">
          <cell r="B893" t="str">
            <v>201812303105011</v>
          </cell>
          <cell r="C893" t="str">
            <v>2303105.11</v>
          </cell>
          <cell r="D893" t="str">
            <v>Thực hành CNC</v>
          </cell>
          <cell r="E893" t="str">
            <v>2303105</v>
          </cell>
          <cell r="F893" t="str">
            <v>2.0</v>
          </cell>
          <cell r="G893" t="str">
            <v>Đại học</v>
          </cell>
          <cell r="H893" t="str">
            <v>ĐH K10 (2015-2019)</v>
          </cell>
          <cell r="I893" t="str">
            <v>Học kỳ 1 năm học 2018 - 2019</v>
          </cell>
          <cell r="J893">
            <v>20</v>
          </cell>
          <cell r="K893" t="str">
            <v>Mở</v>
          </cell>
        </row>
        <row r="894">
          <cell r="B894" t="str">
            <v>201812303105012</v>
          </cell>
          <cell r="C894" t="str">
            <v>2303105.12</v>
          </cell>
          <cell r="D894" t="str">
            <v>Thực hành CNC</v>
          </cell>
          <cell r="E894" t="str">
            <v>2303105</v>
          </cell>
          <cell r="F894" t="str">
            <v>2.0</v>
          </cell>
          <cell r="G894" t="str">
            <v>Đại học</v>
          </cell>
          <cell r="H894" t="str">
            <v>ĐH K10 (2015-2019)</v>
          </cell>
          <cell r="I894" t="str">
            <v>Học kỳ 1 năm học 2018 - 2019</v>
          </cell>
          <cell r="J894">
            <v>20</v>
          </cell>
          <cell r="K894" t="str">
            <v>Mở</v>
          </cell>
        </row>
        <row r="895">
          <cell r="B895" t="str">
            <v>201810103168001</v>
          </cell>
          <cell r="C895" t="str">
            <v>0103168.1</v>
          </cell>
          <cell r="D895" t="str">
            <v>Thực hành Cơ điện tử</v>
          </cell>
          <cell r="E895" t="str">
            <v>0103168</v>
          </cell>
          <cell r="F895" t="str">
            <v>2.0</v>
          </cell>
          <cell r="G895" t="str">
            <v>Đại học</v>
          </cell>
          <cell r="H895" t="str">
            <v>ĐH K10 (2015-2019)</v>
          </cell>
          <cell r="I895" t="str">
            <v>Học kỳ 1 năm học 2018 - 2019</v>
          </cell>
          <cell r="J895">
            <v>28</v>
          </cell>
          <cell r="K895" t="str">
            <v>Mở</v>
          </cell>
        </row>
        <row r="896">
          <cell r="B896" t="str">
            <v>201810103168002</v>
          </cell>
          <cell r="C896" t="str">
            <v>0103168.2</v>
          </cell>
          <cell r="D896" t="str">
            <v>Thực hành Cơ điện tử</v>
          </cell>
          <cell r="E896" t="str">
            <v>0103168</v>
          </cell>
          <cell r="F896" t="str">
            <v>2.0</v>
          </cell>
          <cell r="G896" t="str">
            <v>Đại học</v>
          </cell>
          <cell r="H896" t="str">
            <v>ĐH K10 (2015-2019)</v>
          </cell>
          <cell r="I896" t="str">
            <v>Học kỳ 1 năm học 2018 - 2019</v>
          </cell>
          <cell r="J896">
            <v>30</v>
          </cell>
          <cell r="K896" t="str">
            <v>Mở</v>
          </cell>
        </row>
        <row r="897">
          <cell r="B897" t="str">
            <v>201810103168003</v>
          </cell>
          <cell r="C897" t="str">
            <v>0103168.3</v>
          </cell>
          <cell r="D897" t="str">
            <v>Thực hành Cơ điện tử</v>
          </cell>
          <cell r="E897" t="str">
            <v>0103168</v>
          </cell>
          <cell r="F897" t="str">
            <v>2.0</v>
          </cell>
          <cell r="G897" t="str">
            <v>Đại học</v>
          </cell>
          <cell r="H897" t="str">
            <v>ĐH K10 (2015-2019)</v>
          </cell>
          <cell r="I897" t="str">
            <v>Học kỳ 1 năm học 2018 - 2019</v>
          </cell>
          <cell r="J897">
            <v>12</v>
          </cell>
          <cell r="K897" t="str">
            <v>Mở</v>
          </cell>
        </row>
        <row r="898">
          <cell r="B898" t="str">
            <v>201810103168004</v>
          </cell>
          <cell r="C898" t="str">
            <v>0103168.4</v>
          </cell>
          <cell r="D898" t="str">
            <v>Thực hành Cơ điện tử</v>
          </cell>
          <cell r="E898" t="str">
            <v>0103168</v>
          </cell>
          <cell r="F898" t="str">
            <v>2.0</v>
          </cell>
          <cell r="G898" t="str">
            <v>Đại học</v>
          </cell>
          <cell r="H898" t="str">
            <v>ĐH K10 (2015-2019)</v>
          </cell>
          <cell r="I898" t="str">
            <v>Học kỳ 1 năm học 2018 - 2019</v>
          </cell>
          <cell r="J898">
            <v>4</v>
          </cell>
          <cell r="K898" t="str">
            <v>Không mở</v>
          </cell>
        </row>
        <row r="899">
          <cell r="B899" t="str">
            <v>201810103168005</v>
          </cell>
          <cell r="C899" t="str">
            <v>0103168.5</v>
          </cell>
          <cell r="D899" t="str">
            <v>Thực hành Cơ điện tử</v>
          </cell>
          <cell r="E899" t="str">
            <v>0103168</v>
          </cell>
          <cell r="F899" t="str">
            <v>2.0</v>
          </cell>
          <cell r="G899" t="str">
            <v>Đại học</v>
          </cell>
          <cell r="H899" t="str">
            <v>ĐH K10 (2015-2019)</v>
          </cell>
          <cell r="I899" t="str">
            <v>Học kỳ 1 năm học 2018 - 2019</v>
          </cell>
          <cell r="J899">
            <v>1</v>
          </cell>
          <cell r="K899" t="str">
            <v>Không mở</v>
          </cell>
        </row>
        <row r="900">
          <cell r="B900" t="str">
            <v>201810103168006</v>
          </cell>
          <cell r="C900" t="str">
            <v>0103168.6</v>
          </cell>
          <cell r="D900" t="str">
            <v>Thực hành Cơ điện tử</v>
          </cell>
          <cell r="E900" t="str">
            <v>0103168</v>
          </cell>
          <cell r="F900" t="str">
            <v>2.0</v>
          </cell>
          <cell r="G900" t="str">
            <v>Đại học</v>
          </cell>
          <cell r="H900" t="str">
            <v>ĐH K10 (2015-2019)</v>
          </cell>
          <cell r="I900" t="str">
            <v>Học kỳ 1 năm học 2018 - 2019</v>
          </cell>
          <cell r="J900">
            <v>30</v>
          </cell>
          <cell r="K900" t="str">
            <v>Mở</v>
          </cell>
        </row>
        <row r="901">
          <cell r="B901" t="str">
            <v>201810103168007</v>
          </cell>
          <cell r="C901" t="str">
            <v>0103168.7</v>
          </cell>
          <cell r="D901" t="str">
            <v>Thực hành Cơ điện tử</v>
          </cell>
          <cell r="E901" t="str">
            <v>0103168</v>
          </cell>
          <cell r="F901" t="str">
            <v>2.0</v>
          </cell>
          <cell r="G901" t="str">
            <v>Đại học</v>
          </cell>
          <cell r="H901" t="str">
            <v>ĐH K10 (2015-2019)</v>
          </cell>
          <cell r="I901" t="str">
            <v>Học kỳ 1 năm học 2018 - 2019</v>
          </cell>
          <cell r="J901">
            <v>8</v>
          </cell>
          <cell r="K901" t="str">
            <v>Không mở</v>
          </cell>
        </row>
        <row r="902">
          <cell r="B902" t="str">
            <v>201810103168008</v>
          </cell>
          <cell r="C902" t="str">
            <v>0103168.8</v>
          </cell>
          <cell r="D902" t="str">
            <v>Thực hành Cơ điện tử</v>
          </cell>
          <cell r="E902" t="str">
            <v>0103168</v>
          </cell>
          <cell r="F902" t="str">
            <v>2.0</v>
          </cell>
          <cell r="G902" t="str">
            <v>Đại học</v>
          </cell>
          <cell r="H902" t="str">
            <v>ĐH K10 (2015-2019)</v>
          </cell>
          <cell r="I902" t="str">
            <v>Học kỳ 1 năm học 2018 - 2019</v>
          </cell>
          <cell r="J902">
            <v>30</v>
          </cell>
          <cell r="K902" t="str">
            <v>Mở</v>
          </cell>
        </row>
        <row r="903">
          <cell r="B903" t="str">
            <v>201810103168009</v>
          </cell>
          <cell r="C903" t="str">
            <v>0103168.9</v>
          </cell>
          <cell r="D903" t="str">
            <v>Thực hành Cơ điện tử</v>
          </cell>
          <cell r="E903" t="str">
            <v>0103168</v>
          </cell>
          <cell r="F903" t="str">
            <v>2.0</v>
          </cell>
          <cell r="G903" t="str">
            <v>Đại học</v>
          </cell>
          <cell r="H903" t="str">
            <v>ĐH K10 (2015-2019)</v>
          </cell>
          <cell r="I903" t="str">
            <v>Học kỳ 1 năm học 2018 - 2019</v>
          </cell>
          <cell r="J903">
            <v>0</v>
          </cell>
          <cell r="K903" t="str">
            <v>Không mở</v>
          </cell>
        </row>
        <row r="904">
          <cell r="B904" t="str">
            <v>201810103168010</v>
          </cell>
          <cell r="C904" t="str">
            <v>0103168.10</v>
          </cell>
          <cell r="D904" t="str">
            <v>Thực hành Cơ điện tử</v>
          </cell>
          <cell r="E904" t="str">
            <v>0103168</v>
          </cell>
          <cell r="F904" t="str">
            <v>2.0</v>
          </cell>
          <cell r="G904" t="str">
            <v>Đại học</v>
          </cell>
          <cell r="H904" t="str">
            <v>ĐH K10 (2015-2019)</v>
          </cell>
          <cell r="I904" t="str">
            <v>Học kỳ 1 năm học 2018 - 2019</v>
          </cell>
          <cell r="J904">
            <v>30</v>
          </cell>
          <cell r="K904" t="str">
            <v>Mở</v>
          </cell>
        </row>
        <row r="905">
          <cell r="B905" t="str">
            <v>201810103168011</v>
          </cell>
          <cell r="C905" t="str">
            <v>0103168.11</v>
          </cell>
          <cell r="D905" t="str">
            <v>Thực hành Cơ điện tử</v>
          </cell>
          <cell r="E905" t="str">
            <v>0103168</v>
          </cell>
          <cell r="F905" t="str">
            <v>2.0</v>
          </cell>
          <cell r="G905" t="str">
            <v>Đại học</v>
          </cell>
          <cell r="H905" t="str">
            <v>ĐH K10 (2015-2019)</v>
          </cell>
          <cell r="I905" t="str">
            <v>Học kỳ 1 năm học 2018 - 2019</v>
          </cell>
          <cell r="J905">
            <v>29</v>
          </cell>
          <cell r="K905" t="str">
            <v>Mở</v>
          </cell>
        </row>
        <row r="906">
          <cell r="B906" t="str">
            <v>201810103168012</v>
          </cell>
          <cell r="C906" t="str">
            <v>0103168.12</v>
          </cell>
          <cell r="D906" t="str">
            <v>Thực hành Cơ điện tử</v>
          </cell>
          <cell r="E906" t="str">
            <v>0103168</v>
          </cell>
          <cell r="F906" t="str">
            <v>2.0</v>
          </cell>
          <cell r="G906" t="str">
            <v>Đại học</v>
          </cell>
          <cell r="H906" t="str">
            <v>ĐH K10 (2015-2019)</v>
          </cell>
          <cell r="I906" t="str">
            <v>Học kỳ 1 năm học 2018 - 2019</v>
          </cell>
          <cell r="J906">
            <v>29</v>
          </cell>
          <cell r="K906" t="str">
            <v>Mở</v>
          </cell>
        </row>
        <row r="907">
          <cell r="B907" t="str">
            <v>201810703169001</v>
          </cell>
          <cell r="C907" t="str">
            <v>0703169.1</v>
          </cell>
          <cell r="D907" t="str">
            <v>Thực hành điều khiển lập trình PLC</v>
          </cell>
          <cell r="E907" t="str">
            <v>0703169</v>
          </cell>
          <cell r="F907" t="str">
            <v>2.0</v>
          </cell>
          <cell r="G907" t="str">
            <v>Đại học</v>
          </cell>
          <cell r="H907" t="str">
            <v>ĐH K10 (2015-2019)</v>
          </cell>
          <cell r="I907" t="str">
            <v>Học kỳ 1 năm học 2018 - 2019</v>
          </cell>
          <cell r="J907">
            <v>24</v>
          </cell>
          <cell r="K907" t="str">
            <v>Mở</v>
          </cell>
        </row>
        <row r="908">
          <cell r="B908" t="str">
            <v>201810703169002</v>
          </cell>
          <cell r="C908" t="str">
            <v>0703169.2</v>
          </cell>
          <cell r="D908" t="str">
            <v>Thực hành điều khiển lập trình PLC</v>
          </cell>
          <cell r="E908" t="str">
            <v>0703169</v>
          </cell>
          <cell r="F908" t="str">
            <v>2.0</v>
          </cell>
          <cell r="G908" t="str">
            <v>Đại học</v>
          </cell>
          <cell r="H908" t="str">
            <v>ĐH K10 (2015-2019)</v>
          </cell>
          <cell r="I908" t="str">
            <v>Học kỳ 1 năm học 2018 - 2019</v>
          </cell>
          <cell r="J908">
            <v>30</v>
          </cell>
          <cell r="K908" t="str">
            <v>Mở</v>
          </cell>
        </row>
        <row r="909">
          <cell r="B909" t="str">
            <v>201810703169003</v>
          </cell>
          <cell r="C909" t="str">
            <v>0703169.3</v>
          </cell>
          <cell r="D909" t="str">
            <v>Thực hành điều khiển lập trình PLC</v>
          </cell>
          <cell r="E909" t="str">
            <v>0703169</v>
          </cell>
          <cell r="F909" t="str">
            <v>2.0</v>
          </cell>
          <cell r="G909" t="str">
            <v>Đại học</v>
          </cell>
          <cell r="H909" t="str">
            <v>ĐH K10 (2015-2019)</v>
          </cell>
          <cell r="I909" t="str">
            <v>Học kỳ 1 năm học 2018 - 2019</v>
          </cell>
          <cell r="J909">
            <v>30</v>
          </cell>
          <cell r="K909" t="str">
            <v>Mở</v>
          </cell>
        </row>
        <row r="910">
          <cell r="B910" t="str">
            <v>201810703169004</v>
          </cell>
          <cell r="C910" t="str">
            <v>0703169.4</v>
          </cell>
          <cell r="D910" t="str">
            <v>Thực hành điều khiển lập trình PLC</v>
          </cell>
          <cell r="E910" t="str">
            <v>0703169</v>
          </cell>
          <cell r="F910" t="str">
            <v>2.0</v>
          </cell>
          <cell r="G910" t="str">
            <v>Đại học</v>
          </cell>
          <cell r="H910" t="str">
            <v>ĐH K10 (2015-2019)</v>
          </cell>
          <cell r="I910" t="str">
            <v>Học kỳ 1 năm học 2018 - 2019</v>
          </cell>
          <cell r="J910">
            <v>5</v>
          </cell>
          <cell r="K910" t="str">
            <v>Không mở</v>
          </cell>
        </row>
        <row r="911">
          <cell r="B911" t="str">
            <v>201810703169005</v>
          </cell>
          <cell r="C911" t="str">
            <v>0703169.5</v>
          </cell>
          <cell r="D911" t="str">
            <v>Thực hành điều khiển lập trình PLC</v>
          </cell>
          <cell r="E911" t="str">
            <v>0703169</v>
          </cell>
          <cell r="F911" t="str">
            <v>2.0</v>
          </cell>
          <cell r="G911" t="str">
            <v>Đại học</v>
          </cell>
          <cell r="H911" t="str">
            <v>ĐH K10 (2015-2019)</v>
          </cell>
          <cell r="I911" t="str">
            <v>Học kỳ 1 năm học 2018 - 2019</v>
          </cell>
          <cell r="J911">
            <v>30</v>
          </cell>
          <cell r="K911" t="str">
            <v>Mở</v>
          </cell>
        </row>
        <row r="912">
          <cell r="B912" t="str">
            <v>201810703169006</v>
          </cell>
          <cell r="C912" t="str">
            <v>0703169.6</v>
          </cell>
          <cell r="D912" t="str">
            <v>Thực hành điều khiển lập trình PLC</v>
          </cell>
          <cell r="E912" t="str">
            <v>0703169</v>
          </cell>
          <cell r="F912" t="str">
            <v>2.0</v>
          </cell>
          <cell r="G912" t="str">
            <v>Đại học</v>
          </cell>
          <cell r="H912" t="str">
            <v>ĐH K10 (2015-2019)</v>
          </cell>
          <cell r="I912" t="str">
            <v>Học kỳ 1 năm học 2018 - 2019</v>
          </cell>
          <cell r="J912">
            <v>1</v>
          </cell>
          <cell r="K912" t="str">
            <v>Không mở</v>
          </cell>
        </row>
        <row r="913">
          <cell r="B913" t="str">
            <v>201810703169007</v>
          </cell>
          <cell r="C913" t="str">
            <v>0703169.7</v>
          </cell>
          <cell r="D913" t="str">
            <v>Thực hành điều khiển lập trình PLC</v>
          </cell>
          <cell r="E913" t="str">
            <v>0703169</v>
          </cell>
          <cell r="F913" t="str">
            <v>2.0</v>
          </cell>
          <cell r="G913" t="str">
            <v>Đại học</v>
          </cell>
          <cell r="H913" t="str">
            <v>ĐH K10 (2015-2019)</v>
          </cell>
          <cell r="I913" t="str">
            <v>Học kỳ 1 năm học 2018 - 2019</v>
          </cell>
          <cell r="J913">
            <v>27</v>
          </cell>
          <cell r="K913" t="str">
            <v>Mở</v>
          </cell>
        </row>
        <row r="914">
          <cell r="B914" t="str">
            <v>201810703169008</v>
          </cell>
          <cell r="C914" t="str">
            <v>0703169.8</v>
          </cell>
          <cell r="D914" t="str">
            <v>Thực hành điều khiển lập trình PLC</v>
          </cell>
          <cell r="E914" t="str">
            <v>0703169</v>
          </cell>
          <cell r="F914" t="str">
            <v>2.0</v>
          </cell>
          <cell r="G914" t="str">
            <v>Đại học</v>
          </cell>
          <cell r="H914" t="str">
            <v>ĐH K10 (2015-2019)</v>
          </cell>
          <cell r="I914" t="str">
            <v>Học kỳ 1 năm học 2018 - 2019</v>
          </cell>
          <cell r="J914">
            <v>30</v>
          </cell>
          <cell r="K914" t="str">
            <v>Mở</v>
          </cell>
        </row>
        <row r="915">
          <cell r="B915" t="str">
            <v>201810703169009</v>
          </cell>
          <cell r="C915" t="str">
            <v>0703169.9</v>
          </cell>
          <cell r="D915" t="str">
            <v>Thực hành điều khiển lập trình PLC</v>
          </cell>
          <cell r="E915" t="str">
            <v>0703169</v>
          </cell>
          <cell r="F915" t="str">
            <v>2.0</v>
          </cell>
          <cell r="G915" t="str">
            <v>Đại học</v>
          </cell>
          <cell r="H915" t="str">
            <v>ĐH K10 (2015-2019)</v>
          </cell>
          <cell r="I915" t="str">
            <v>Học kỳ 1 năm học 2018 - 2019</v>
          </cell>
          <cell r="J915">
            <v>30</v>
          </cell>
          <cell r="K915" t="str">
            <v>Mở</v>
          </cell>
        </row>
        <row r="916">
          <cell r="B916" t="str">
            <v>201810703169010</v>
          </cell>
          <cell r="C916" t="str">
            <v>0703169.10</v>
          </cell>
          <cell r="D916" t="str">
            <v>Thực hành điều khiển lập trình PLC</v>
          </cell>
          <cell r="E916" t="str">
            <v>0703169</v>
          </cell>
          <cell r="F916" t="str">
            <v>2.0</v>
          </cell>
          <cell r="G916" t="str">
            <v>Đại học</v>
          </cell>
          <cell r="H916" t="str">
            <v>ĐH K10 (2015-2019)</v>
          </cell>
          <cell r="I916" t="str">
            <v>Học kỳ 1 năm học 2018 - 2019</v>
          </cell>
          <cell r="J916">
            <v>2</v>
          </cell>
          <cell r="K916" t="str">
            <v>Không mở</v>
          </cell>
        </row>
        <row r="917">
          <cell r="B917" t="str">
            <v>201810703169011</v>
          </cell>
          <cell r="C917" t="str">
            <v>0703169.11</v>
          </cell>
          <cell r="D917" t="str">
            <v>Thực hành điều khiển lập trình PLC</v>
          </cell>
          <cell r="E917" t="str">
            <v>0703169</v>
          </cell>
          <cell r="F917" t="str">
            <v>2.0</v>
          </cell>
          <cell r="G917" t="str">
            <v>Đại học</v>
          </cell>
          <cell r="H917" t="str">
            <v>ĐH K10 (2015-2019)</v>
          </cell>
          <cell r="I917" t="str">
            <v>Học kỳ 1 năm học 2018 - 2019</v>
          </cell>
          <cell r="J917">
            <v>30</v>
          </cell>
          <cell r="K917" t="str">
            <v>Mở</v>
          </cell>
        </row>
        <row r="918">
          <cell r="B918" t="str">
            <v>201810703169012</v>
          </cell>
          <cell r="C918" t="str">
            <v>0703169.12</v>
          </cell>
          <cell r="D918" t="str">
            <v>Thực hành điều khiển lập trình PLC</v>
          </cell>
          <cell r="E918" t="str">
            <v>0703169</v>
          </cell>
          <cell r="F918" t="str">
            <v>2.0</v>
          </cell>
          <cell r="G918" t="str">
            <v>Đại học</v>
          </cell>
          <cell r="H918" t="str">
            <v>ĐH K10 (2015-2019)</v>
          </cell>
          <cell r="I918" t="str">
            <v>Học kỳ 1 năm học 2018 - 2019</v>
          </cell>
          <cell r="J918">
            <v>22</v>
          </cell>
          <cell r="K918" t="str">
            <v>Mở</v>
          </cell>
        </row>
        <row r="919">
          <cell r="B919" t="str">
            <v>201812503101001</v>
          </cell>
          <cell r="C919" t="str">
            <v>2503101.1</v>
          </cell>
          <cell r="D919" t="str">
            <v>Thực hành Hàn</v>
          </cell>
          <cell r="E919" t="str">
            <v>2503101</v>
          </cell>
          <cell r="F919" t="str">
            <v>2.0</v>
          </cell>
          <cell r="G919" t="str">
            <v>Đại học</v>
          </cell>
          <cell r="H919" t="str">
            <v>ĐH K10 (2015-2019)</v>
          </cell>
          <cell r="I919" t="str">
            <v>Học kỳ 1 năm học 2018 - 2019</v>
          </cell>
          <cell r="J919">
            <v>25</v>
          </cell>
          <cell r="K919" t="str">
            <v>Mở</v>
          </cell>
        </row>
        <row r="920">
          <cell r="B920" t="str">
            <v>201812503101002</v>
          </cell>
          <cell r="C920" t="str">
            <v>2503101.2</v>
          </cell>
          <cell r="D920" t="str">
            <v>Thực hành Hàn</v>
          </cell>
          <cell r="E920" t="str">
            <v>2503101</v>
          </cell>
          <cell r="F920" t="str">
            <v>2.0</v>
          </cell>
          <cell r="G920" t="str">
            <v>Đại học</v>
          </cell>
          <cell r="H920" t="str">
            <v>ĐH K10 (2015-2019)</v>
          </cell>
          <cell r="I920" t="str">
            <v>Học kỳ 1 năm học 2018 - 2019</v>
          </cell>
          <cell r="J920">
            <v>25</v>
          </cell>
          <cell r="K920" t="str">
            <v>Mở</v>
          </cell>
        </row>
        <row r="921">
          <cell r="B921" t="str">
            <v>201812503101003</v>
          </cell>
          <cell r="C921" t="str">
            <v>2503101.3</v>
          </cell>
          <cell r="D921" t="str">
            <v>Thực hành Hàn</v>
          </cell>
          <cell r="E921" t="str">
            <v>2503101</v>
          </cell>
          <cell r="F921" t="str">
            <v>2.0</v>
          </cell>
          <cell r="G921" t="str">
            <v>Đại học</v>
          </cell>
          <cell r="H921" t="str">
            <v>ĐH K10 (2015-2019)</v>
          </cell>
          <cell r="I921" t="str">
            <v>Học kỳ 1 năm học 2018 - 2019</v>
          </cell>
          <cell r="J921">
            <v>25</v>
          </cell>
          <cell r="K921" t="str">
            <v>Mở</v>
          </cell>
        </row>
        <row r="922">
          <cell r="B922" t="str">
            <v>201812503101004</v>
          </cell>
          <cell r="C922" t="str">
            <v>2503101.4</v>
          </cell>
          <cell r="D922" t="str">
            <v>Thực hành Hàn</v>
          </cell>
          <cell r="E922" t="str">
            <v>2503101</v>
          </cell>
          <cell r="F922" t="str">
            <v>2.0</v>
          </cell>
          <cell r="G922" t="str">
            <v>Đại học</v>
          </cell>
          <cell r="H922" t="str">
            <v>ĐH K10 (2015-2019)</v>
          </cell>
          <cell r="I922" t="str">
            <v>Học kỳ 1 năm học 2018 - 2019</v>
          </cell>
          <cell r="J922">
            <v>25</v>
          </cell>
          <cell r="K922" t="str">
            <v>Mở</v>
          </cell>
        </row>
        <row r="923">
          <cell r="B923" t="str">
            <v>201812503101005</v>
          </cell>
          <cell r="C923" t="str">
            <v>2503101.5</v>
          </cell>
          <cell r="D923" t="str">
            <v>Thực hành Hàn</v>
          </cell>
          <cell r="E923" t="str">
            <v>2503101</v>
          </cell>
          <cell r="F923" t="str">
            <v>2.0</v>
          </cell>
          <cell r="G923" t="str">
            <v>Đại học</v>
          </cell>
          <cell r="H923" t="str">
            <v>ĐH K10 (2015-2019)</v>
          </cell>
          <cell r="I923" t="str">
            <v>Học kỳ 1 năm học 2018 - 2019</v>
          </cell>
          <cell r="J923">
            <v>24</v>
          </cell>
          <cell r="K923" t="str">
            <v>Mở</v>
          </cell>
        </row>
        <row r="924">
          <cell r="B924" t="str">
            <v>201812503101006</v>
          </cell>
          <cell r="C924" t="str">
            <v>2503101.6</v>
          </cell>
          <cell r="D924" t="str">
            <v>Thực hành Hàn</v>
          </cell>
          <cell r="E924" t="str">
            <v>2503101</v>
          </cell>
          <cell r="F924" t="str">
            <v>2.0</v>
          </cell>
          <cell r="G924" t="str">
            <v>Đại học</v>
          </cell>
          <cell r="H924" t="str">
            <v>ĐH K10 (2015-2019)</v>
          </cell>
          <cell r="I924" t="str">
            <v>Học kỳ 1 năm học 2018 - 2019</v>
          </cell>
          <cell r="J924">
            <v>23</v>
          </cell>
          <cell r="K924" t="str">
            <v>Mở</v>
          </cell>
        </row>
        <row r="925">
          <cell r="B925" t="str">
            <v>201812503101007</v>
          </cell>
          <cell r="C925" t="str">
            <v>2503101.7</v>
          </cell>
          <cell r="D925" t="str">
            <v>Thực hành Hàn</v>
          </cell>
          <cell r="E925" t="str">
            <v>2503101</v>
          </cell>
          <cell r="F925" t="str">
            <v>2.0</v>
          </cell>
          <cell r="G925" t="str">
            <v>Đại học</v>
          </cell>
          <cell r="H925" t="str">
            <v>ĐH K10 (2015-2019)</v>
          </cell>
          <cell r="I925" t="str">
            <v>Học kỳ 1 năm học 2018 - 2019</v>
          </cell>
          <cell r="J925">
            <v>25</v>
          </cell>
          <cell r="K925" t="str">
            <v>Mở</v>
          </cell>
        </row>
        <row r="926">
          <cell r="B926" t="str">
            <v>201812503101008</v>
          </cell>
          <cell r="C926" t="str">
            <v>2503101.8</v>
          </cell>
          <cell r="D926" t="str">
            <v>Thực hành Hàn</v>
          </cell>
          <cell r="E926" t="str">
            <v>2503101</v>
          </cell>
          <cell r="F926" t="str">
            <v>2.0</v>
          </cell>
          <cell r="G926" t="str">
            <v>Đại học</v>
          </cell>
          <cell r="H926" t="str">
            <v>ĐH K10 (2015-2019)</v>
          </cell>
          <cell r="I926" t="str">
            <v>Học kỳ 1 năm học 2018 - 2019</v>
          </cell>
          <cell r="J926">
            <v>1</v>
          </cell>
          <cell r="K926" t="str">
            <v>Không mở</v>
          </cell>
        </row>
        <row r="927">
          <cell r="B927" t="str">
            <v>201812503101009</v>
          </cell>
          <cell r="C927" t="str">
            <v>2503101.9</v>
          </cell>
          <cell r="D927" t="str">
            <v>Thực hành Hàn</v>
          </cell>
          <cell r="E927" t="str">
            <v>2503101</v>
          </cell>
          <cell r="F927" t="str">
            <v>2.0</v>
          </cell>
          <cell r="G927" t="str">
            <v>Đại học</v>
          </cell>
          <cell r="H927" t="str">
            <v>ĐH K10 (2015-2019)</v>
          </cell>
          <cell r="I927" t="str">
            <v>Học kỳ 1 năm học 2018 - 2019</v>
          </cell>
          <cell r="J927">
            <v>25</v>
          </cell>
          <cell r="K927" t="str">
            <v>Mở</v>
          </cell>
        </row>
        <row r="928">
          <cell r="B928" t="str">
            <v>201812503101010</v>
          </cell>
          <cell r="C928" t="str">
            <v>2503101.10</v>
          </cell>
          <cell r="D928" t="str">
            <v>Thực hành Hàn</v>
          </cell>
          <cell r="E928" t="str">
            <v>2503101</v>
          </cell>
          <cell r="F928" t="str">
            <v>2.0</v>
          </cell>
          <cell r="G928" t="str">
            <v>Đại học</v>
          </cell>
          <cell r="H928" t="str">
            <v>ĐH K10 (2015-2019)</v>
          </cell>
          <cell r="I928" t="str">
            <v>Học kỳ 1 năm học 2018 - 2019</v>
          </cell>
          <cell r="J928">
            <v>17</v>
          </cell>
          <cell r="K928" t="str">
            <v>Mở</v>
          </cell>
        </row>
        <row r="929">
          <cell r="B929" t="str">
            <v>201812503101011</v>
          </cell>
          <cell r="C929" t="str">
            <v>2503101.11</v>
          </cell>
          <cell r="D929" t="str">
            <v>Thực hành Hàn</v>
          </cell>
          <cell r="E929" t="str">
            <v>2503101</v>
          </cell>
          <cell r="F929" t="str">
            <v>2.0</v>
          </cell>
          <cell r="G929" t="str">
            <v>Đại học</v>
          </cell>
          <cell r="H929" t="str">
            <v>ĐH K10 (2015-2019)</v>
          </cell>
          <cell r="I929" t="str">
            <v>Học kỳ 1 năm học 2018 - 2019</v>
          </cell>
          <cell r="J929">
            <v>25</v>
          </cell>
          <cell r="K929" t="str">
            <v>Mở</v>
          </cell>
        </row>
        <row r="930">
          <cell r="B930" t="str">
            <v>201812503101012</v>
          </cell>
          <cell r="C930" t="str">
            <v>2503101.12</v>
          </cell>
          <cell r="D930" t="str">
            <v>Thực hành Hàn</v>
          </cell>
          <cell r="E930" t="str">
            <v>2503101</v>
          </cell>
          <cell r="F930" t="str">
            <v>2.0</v>
          </cell>
          <cell r="G930" t="str">
            <v>Đại học</v>
          </cell>
          <cell r="H930" t="str">
            <v>ĐH K10 (2015-2019)</v>
          </cell>
          <cell r="I930" t="str">
            <v>Học kỳ 1 năm học 2018 - 2019</v>
          </cell>
          <cell r="J930">
            <v>35</v>
          </cell>
          <cell r="K930" t="str">
            <v>Mở</v>
          </cell>
        </row>
        <row r="931">
          <cell r="B931" t="str">
            <v>201812503101013</v>
          </cell>
          <cell r="C931" t="str">
            <v>2503101.13</v>
          </cell>
          <cell r="D931" t="str">
            <v>Thực hành Hàn</v>
          </cell>
          <cell r="E931" t="str">
            <v>2503101</v>
          </cell>
          <cell r="F931" t="str">
            <v>2.0</v>
          </cell>
          <cell r="G931" t="str">
            <v>Đại học</v>
          </cell>
          <cell r="H931" t="str">
            <v>ĐH K10 (2015-2019)</v>
          </cell>
          <cell r="I931" t="str">
            <v>Học kỳ 1 năm học 2018 - 2019</v>
          </cell>
          <cell r="J931">
            <v>0</v>
          </cell>
          <cell r="K931" t="str">
            <v>Không mở</v>
          </cell>
        </row>
        <row r="932">
          <cell r="B932" t="str">
            <v>201812503101014</v>
          </cell>
          <cell r="C932" t="str">
            <v>2503101.14</v>
          </cell>
          <cell r="D932" t="str">
            <v>Thực hành Hàn</v>
          </cell>
          <cell r="E932" t="str">
            <v>2503101</v>
          </cell>
          <cell r="F932" t="str">
            <v>2.0</v>
          </cell>
          <cell r="G932" t="str">
            <v>Đại học</v>
          </cell>
          <cell r="H932" t="str">
            <v>ĐH K10 (2015-2019)</v>
          </cell>
          <cell r="I932" t="str">
            <v>Học kỳ 1 năm học 2018 - 2019</v>
          </cell>
          <cell r="J932">
            <v>25</v>
          </cell>
          <cell r="K932" t="str">
            <v>Mở</v>
          </cell>
        </row>
        <row r="933">
          <cell r="B933" t="str">
            <v>201811403140001</v>
          </cell>
          <cell r="C933" t="str">
            <v>1403140.1</v>
          </cell>
          <cell r="D933" t="str">
            <v>Thực hành hướng dẫn du lịch chuyên biệt</v>
          </cell>
          <cell r="E933" t="str">
            <v>1403140</v>
          </cell>
          <cell r="F933" t="str">
            <v>3.0</v>
          </cell>
          <cell r="G933" t="str">
            <v>Đại học</v>
          </cell>
          <cell r="H933" t="str">
            <v>ĐH K10 (2015-2019)</v>
          </cell>
          <cell r="I933" t="str">
            <v>Học kỳ 1 năm học 2018 - 2019</v>
          </cell>
          <cell r="J933">
            <v>68</v>
          </cell>
          <cell r="K933" t="str">
            <v>Mở</v>
          </cell>
        </row>
        <row r="934">
          <cell r="B934" t="str">
            <v>201811403140002</v>
          </cell>
          <cell r="C934" t="str">
            <v>1403140.2</v>
          </cell>
          <cell r="D934" t="str">
            <v>Thực hành hướng dẫn du lịch chuyên biệt</v>
          </cell>
          <cell r="E934" t="str">
            <v>1403140</v>
          </cell>
          <cell r="F934" t="str">
            <v>3.0</v>
          </cell>
          <cell r="G934" t="str">
            <v>Đại học</v>
          </cell>
          <cell r="H934" t="str">
            <v>ĐH K10 (2015-2019)</v>
          </cell>
          <cell r="I934" t="str">
            <v>Học kỳ 1 năm học 2018 - 2019</v>
          </cell>
          <cell r="J934">
            <v>76</v>
          </cell>
          <cell r="K934" t="str">
            <v>Mở</v>
          </cell>
        </row>
        <row r="935">
          <cell r="B935" t="str">
            <v>201810203136001</v>
          </cell>
          <cell r="C935" t="str">
            <v>0203136.1</v>
          </cell>
          <cell r="D935" t="str">
            <v>Thực hành kỹ thuật viên điện ô tô</v>
          </cell>
          <cell r="E935" t="str">
            <v>0203136</v>
          </cell>
          <cell r="F935" t="str">
            <v>2.0</v>
          </cell>
          <cell r="G935" t="str">
            <v>Đại học</v>
          </cell>
          <cell r="H935" t="str">
            <v>ĐH K10 (2015-2019)</v>
          </cell>
          <cell r="I935" t="str">
            <v>Học kỳ 1 năm học 2018 - 2019</v>
          </cell>
          <cell r="J935">
            <v>20</v>
          </cell>
          <cell r="K935" t="str">
            <v>Mở</v>
          </cell>
        </row>
        <row r="936">
          <cell r="B936" t="str">
            <v>201810203136002</v>
          </cell>
          <cell r="C936" t="str">
            <v>0203136.2</v>
          </cell>
          <cell r="D936" t="str">
            <v>Thực hành kỹ thuật viên điện ô tô</v>
          </cell>
          <cell r="E936" t="str">
            <v>0203136</v>
          </cell>
          <cell r="F936" t="str">
            <v>2.0</v>
          </cell>
          <cell r="G936" t="str">
            <v>Đại học</v>
          </cell>
          <cell r="H936" t="str">
            <v>ĐH K10 (2015-2019)</v>
          </cell>
          <cell r="I936" t="str">
            <v>Học kỳ 1 năm học 2018 - 2019</v>
          </cell>
          <cell r="J936">
            <v>20</v>
          </cell>
          <cell r="K936" t="str">
            <v>Mở</v>
          </cell>
        </row>
        <row r="937">
          <cell r="B937" t="str">
            <v>201810203136003</v>
          </cell>
          <cell r="C937" t="str">
            <v>0203136.3</v>
          </cell>
          <cell r="D937" t="str">
            <v>Thực hành kỹ thuật viên điện ô tô</v>
          </cell>
          <cell r="E937" t="str">
            <v>0203136</v>
          </cell>
          <cell r="F937" t="str">
            <v>2.0</v>
          </cell>
          <cell r="G937" t="str">
            <v>Đại học</v>
          </cell>
          <cell r="H937" t="str">
            <v>ĐH K10 (2015-2019)</v>
          </cell>
          <cell r="I937" t="str">
            <v>Học kỳ 1 năm học 2018 - 2019</v>
          </cell>
          <cell r="J937">
            <v>20</v>
          </cell>
          <cell r="K937" t="str">
            <v>Mở</v>
          </cell>
        </row>
        <row r="938">
          <cell r="B938" t="str">
            <v>201810203136004</v>
          </cell>
          <cell r="C938" t="str">
            <v>0203136.4</v>
          </cell>
          <cell r="D938" t="str">
            <v>Thực hành kỹ thuật viên điện ô tô</v>
          </cell>
          <cell r="E938" t="str">
            <v>0203136</v>
          </cell>
          <cell r="F938" t="str">
            <v>2.0</v>
          </cell>
          <cell r="G938" t="str">
            <v>Đại học</v>
          </cell>
          <cell r="H938" t="str">
            <v>ĐH K10 (2015-2019)</v>
          </cell>
          <cell r="I938" t="str">
            <v>Học kỳ 1 năm học 2018 - 2019</v>
          </cell>
          <cell r="J938">
            <v>20</v>
          </cell>
          <cell r="K938" t="str">
            <v>Mở</v>
          </cell>
        </row>
        <row r="939">
          <cell r="B939" t="str">
            <v>201810203136005</v>
          </cell>
          <cell r="C939" t="str">
            <v>0203136.5</v>
          </cell>
          <cell r="D939" t="str">
            <v>Thực hành kỹ thuật viên điện ô tô</v>
          </cell>
          <cell r="E939" t="str">
            <v>0203136</v>
          </cell>
          <cell r="F939" t="str">
            <v>2.0</v>
          </cell>
          <cell r="G939" t="str">
            <v>Đại học</v>
          </cell>
          <cell r="H939" t="str">
            <v>ĐH K10 (2015-2019)</v>
          </cell>
          <cell r="I939" t="str">
            <v>Học kỳ 1 năm học 2018 - 2019</v>
          </cell>
          <cell r="J939">
            <v>20</v>
          </cell>
          <cell r="K939" t="str">
            <v>Mở</v>
          </cell>
        </row>
        <row r="940">
          <cell r="B940" t="str">
            <v>201810203136006</v>
          </cell>
          <cell r="C940" t="str">
            <v>0203136.6</v>
          </cell>
          <cell r="D940" t="str">
            <v>Thực hành kỹ thuật viên điện ô tô</v>
          </cell>
          <cell r="E940" t="str">
            <v>0203136</v>
          </cell>
          <cell r="F940" t="str">
            <v>2.0</v>
          </cell>
          <cell r="G940" t="str">
            <v>Đại học</v>
          </cell>
          <cell r="H940" t="str">
            <v>ĐH K10 (2015-2019)</v>
          </cell>
          <cell r="I940" t="str">
            <v>Học kỳ 1 năm học 2018 - 2019</v>
          </cell>
          <cell r="J940">
            <v>20</v>
          </cell>
          <cell r="K940" t="str">
            <v>Mở</v>
          </cell>
        </row>
        <row r="941">
          <cell r="B941" t="str">
            <v>201810203136007</v>
          </cell>
          <cell r="C941" t="str">
            <v>0203136.7</v>
          </cell>
          <cell r="D941" t="str">
            <v>Thực hành kỹ thuật viên điện ô tô</v>
          </cell>
          <cell r="E941" t="str">
            <v>0203136</v>
          </cell>
          <cell r="F941" t="str">
            <v>2.0</v>
          </cell>
          <cell r="G941" t="str">
            <v>Đại học</v>
          </cell>
          <cell r="H941" t="str">
            <v>ĐH K10 (2015-2019)</v>
          </cell>
          <cell r="I941" t="str">
            <v>Học kỳ 1 năm học 2018 - 2019</v>
          </cell>
          <cell r="J941">
            <v>20</v>
          </cell>
          <cell r="K941" t="str">
            <v>Mở</v>
          </cell>
        </row>
        <row r="942">
          <cell r="B942" t="str">
            <v>201810203136008</v>
          </cell>
          <cell r="C942" t="str">
            <v>0203136.8</v>
          </cell>
          <cell r="D942" t="str">
            <v>Thực hành kỹ thuật viên điện ô tô</v>
          </cell>
          <cell r="E942" t="str">
            <v>0203136</v>
          </cell>
          <cell r="F942" t="str">
            <v>2.0</v>
          </cell>
          <cell r="G942" t="str">
            <v>Đại học</v>
          </cell>
          <cell r="H942" t="str">
            <v>ĐH K10 (2015-2019)</v>
          </cell>
          <cell r="I942" t="str">
            <v>Học kỳ 1 năm học 2018 - 2019</v>
          </cell>
          <cell r="J942">
            <v>20</v>
          </cell>
          <cell r="K942" t="str">
            <v>Mở</v>
          </cell>
        </row>
        <row r="943">
          <cell r="B943" t="str">
            <v>201810203136009</v>
          </cell>
          <cell r="C943" t="str">
            <v>0203136.9</v>
          </cell>
          <cell r="D943" t="str">
            <v>Thực hành kỹ thuật viên điện ô tô</v>
          </cell>
          <cell r="E943" t="str">
            <v>0203136</v>
          </cell>
          <cell r="F943" t="str">
            <v>2.0</v>
          </cell>
          <cell r="G943" t="str">
            <v>Đại học</v>
          </cell>
          <cell r="H943" t="str">
            <v>ĐH K10 (2015-2019)</v>
          </cell>
          <cell r="I943" t="str">
            <v>Học kỳ 1 năm học 2018 - 2019</v>
          </cell>
          <cell r="J943">
            <v>20</v>
          </cell>
          <cell r="K943" t="str">
            <v>Mở</v>
          </cell>
        </row>
        <row r="944">
          <cell r="B944" t="str">
            <v>201810203137001</v>
          </cell>
          <cell r="C944" t="str">
            <v>0203137.1</v>
          </cell>
          <cell r="D944" t="str">
            <v>Thực hành kỹ thuật viên động cơ ô tô</v>
          </cell>
          <cell r="E944" t="str">
            <v>0203137</v>
          </cell>
          <cell r="F944" t="str">
            <v>2.0</v>
          </cell>
          <cell r="G944" t="str">
            <v>Đại học</v>
          </cell>
          <cell r="H944" t="str">
            <v>ĐH K10 (2015-2019)</v>
          </cell>
          <cell r="I944" t="str">
            <v>Học kỳ 1 năm học 2018 - 2019</v>
          </cell>
          <cell r="J944">
            <v>20</v>
          </cell>
          <cell r="K944" t="str">
            <v>Mở</v>
          </cell>
        </row>
        <row r="945">
          <cell r="B945" t="str">
            <v>201810203137002</v>
          </cell>
          <cell r="C945" t="str">
            <v>0203137.2</v>
          </cell>
          <cell r="D945" t="str">
            <v>Thực hành kỹ thuật viên động cơ ô tô</v>
          </cell>
          <cell r="E945" t="str">
            <v>0203137</v>
          </cell>
          <cell r="F945" t="str">
            <v>2.0</v>
          </cell>
          <cell r="G945" t="str">
            <v>Đại học</v>
          </cell>
          <cell r="H945" t="str">
            <v>ĐH K10 (2015-2019)</v>
          </cell>
          <cell r="I945" t="str">
            <v>Học kỳ 1 năm học 2018 - 2019</v>
          </cell>
          <cell r="J945">
            <v>20</v>
          </cell>
          <cell r="K945" t="str">
            <v>Mở</v>
          </cell>
        </row>
        <row r="946">
          <cell r="B946" t="str">
            <v>201810203137003</v>
          </cell>
          <cell r="C946" t="str">
            <v>0203137.3</v>
          </cell>
          <cell r="D946" t="str">
            <v>Thực hành kỹ thuật viên động cơ ô tô</v>
          </cell>
          <cell r="E946" t="str">
            <v>0203137</v>
          </cell>
          <cell r="F946" t="str">
            <v>2.0</v>
          </cell>
          <cell r="G946" t="str">
            <v>Đại học</v>
          </cell>
          <cell r="H946" t="str">
            <v>ĐH K10 (2015-2019)</v>
          </cell>
          <cell r="I946" t="str">
            <v>Học kỳ 1 năm học 2018 - 2019</v>
          </cell>
          <cell r="J946">
            <v>20</v>
          </cell>
          <cell r="K946" t="str">
            <v>Mở</v>
          </cell>
        </row>
        <row r="947">
          <cell r="B947" t="str">
            <v>201810203137004</v>
          </cell>
          <cell r="C947" t="str">
            <v>0203137.4</v>
          </cell>
          <cell r="D947" t="str">
            <v>Thực hành kỹ thuật viên động cơ ô tô</v>
          </cell>
          <cell r="E947" t="str">
            <v>0203137</v>
          </cell>
          <cell r="F947" t="str">
            <v>2.0</v>
          </cell>
          <cell r="G947" t="str">
            <v>Đại học</v>
          </cell>
          <cell r="H947" t="str">
            <v>ĐH K10 (2015-2019)</v>
          </cell>
          <cell r="I947" t="str">
            <v>Học kỳ 1 năm học 2018 - 2019</v>
          </cell>
          <cell r="J947">
            <v>20</v>
          </cell>
          <cell r="K947" t="str">
            <v>Mở</v>
          </cell>
        </row>
        <row r="948">
          <cell r="B948" t="str">
            <v>201810203137005</v>
          </cell>
          <cell r="C948" t="str">
            <v>0203137.5</v>
          </cell>
          <cell r="D948" t="str">
            <v>Thực hành kỹ thuật viên động cơ ô tô</v>
          </cell>
          <cell r="E948" t="str">
            <v>0203137</v>
          </cell>
          <cell r="F948" t="str">
            <v>2.0</v>
          </cell>
          <cell r="G948" t="str">
            <v>Đại học</v>
          </cell>
          <cell r="H948" t="str">
            <v>ĐH K10 (2015-2019)</v>
          </cell>
          <cell r="I948" t="str">
            <v>Học kỳ 1 năm học 2018 - 2019</v>
          </cell>
          <cell r="J948">
            <v>20</v>
          </cell>
          <cell r="K948" t="str">
            <v>Mở</v>
          </cell>
        </row>
        <row r="949">
          <cell r="B949" t="str">
            <v>201810203137006</v>
          </cell>
          <cell r="C949" t="str">
            <v>0203137.6</v>
          </cell>
          <cell r="D949" t="str">
            <v>Thực hành kỹ thuật viên động cơ ô tô</v>
          </cell>
          <cell r="E949" t="str">
            <v>0203137</v>
          </cell>
          <cell r="F949" t="str">
            <v>2.0</v>
          </cell>
          <cell r="G949" t="str">
            <v>Đại học</v>
          </cell>
          <cell r="H949" t="str">
            <v>ĐH K10 (2015-2019)</v>
          </cell>
          <cell r="I949" t="str">
            <v>Học kỳ 1 năm học 2018 - 2019</v>
          </cell>
          <cell r="J949">
            <v>20</v>
          </cell>
          <cell r="K949" t="str">
            <v>Mở</v>
          </cell>
        </row>
        <row r="950">
          <cell r="B950" t="str">
            <v>201810203138001</v>
          </cell>
          <cell r="C950" t="str">
            <v>0203138.1</v>
          </cell>
          <cell r="D950" t="str">
            <v>Thực hành kỹ thuật viên gầm ô tô</v>
          </cell>
          <cell r="E950" t="str">
            <v>0203138</v>
          </cell>
          <cell r="F950" t="str">
            <v>2.0</v>
          </cell>
          <cell r="G950" t="str">
            <v>Đại học</v>
          </cell>
          <cell r="H950" t="str">
            <v>ĐH K10 (2015-2019)</v>
          </cell>
          <cell r="I950" t="str">
            <v>Học kỳ 1 năm học 2018 - 2019</v>
          </cell>
          <cell r="J950">
            <v>8</v>
          </cell>
          <cell r="K950" t="str">
            <v>Không mở</v>
          </cell>
        </row>
        <row r="951">
          <cell r="B951" t="str">
            <v>201810203138002</v>
          </cell>
          <cell r="C951" t="str">
            <v>0203138.2</v>
          </cell>
          <cell r="D951" t="str">
            <v>Thực hành kỹ thuật viên gầm ô tô</v>
          </cell>
          <cell r="E951" t="str">
            <v>0203138</v>
          </cell>
          <cell r="F951" t="str">
            <v>2.0</v>
          </cell>
          <cell r="G951" t="str">
            <v>Đại học</v>
          </cell>
          <cell r="H951" t="str">
            <v>ĐH K10 (2015-2019)</v>
          </cell>
          <cell r="I951" t="str">
            <v>Học kỳ 1 năm học 2018 - 2019</v>
          </cell>
          <cell r="J951">
            <v>0</v>
          </cell>
          <cell r="K951" t="str">
            <v>Không mở</v>
          </cell>
        </row>
        <row r="952">
          <cell r="B952" t="str">
            <v>201810203138003</v>
          </cell>
          <cell r="C952" t="str">
            <v>0203138.3</v>
          </cell>
          <cell r="D952" t="str">
            <v>Thực hành kỹ thuật viên gầm ô tô</v>
          </cell>
          <cell r="E952" t="str">
            <v>0203138</v>
          </cell>
          <cell r="F952" t="str">
            <v>2.0</v>
          </cell>
          <cell r="G952" t="str">
            <v>Đại học</v>
          </cell>
          <cell r="H952" t="str">
            <v>ĐH K10 (2015-2019)</v>
          </cell>
          <cell r="I952" t="str">
            <v>Học kỳ 1 năm học 2018 - 2019</v>
          </cell>
          <cell r="J952">
            <v>19</v>
          </cell>
          <cell r="K952" t="str">
            <v>Mở</v>
          </cell>
        </row>
        <row r="953">
          <cell r="B953" t="str">
            <v>201810303197001</v>
          </cell>
          <cell r="C953" t="str">
            <v>0303197.1</v>
          </cell>
          <cell r="D953" t="str">
            <v>Thực hành kỹ thuật xử lý nước thải</v>
          </cell>
          <cell r="E953" t="str">
            <v>0303197</v>
          </cell>
          <cell r="F953" t="str">
            <v>1.0</v>
          </cell>
          <cell r="G953" t="str">
            <v>Đại học</v>
          </cell>
          <cell r="H953" t="str">
            <v>ĐH K10 (2015-2019)</v>
          </cell>
          <cell r="I953" t="str">
            <v>Học kỳ 1 năm học 2018 - 2019</v>
          </cell>
          <cell r="J953">
            <v>4</v>
          </cell>
          <cell r="K953" t="str">
            <v>Không mở</v>
          </cell>
        </row>
        <row r="954">
          <cell r="B954" t="str">
            <v>201810303197002</v>
          </cell>
          <cell r="C954" t="str">
            <v>0303197.2</v>
          </cell>
          <cell r="D954" t="str">
            <v>Thực hành kỹ thuật xử lý nước thải</v>
          </cell>
          <cell r="E954" t="str">
            <v>0303197</v>
          </cell>
          <cell r="F954" t="str">
            <v>1.0</v>
          </cell>
          <cell r="G954" t="str">
            <v>Đại học</v>
          </cell>
          <cell r="H954" t="str">
            <v>ĐH K10 (2015-2019)</v>
          </cell>
          <cell r="I954" t="str">
            <v>Học kỳ 1 năm học 2018 - 2019</v>
          </cell>
          <cell r="J954">
            <v>0</v>
          </cell>
          <cell r="K954" t="str">
            <v>Không mở</v>
          </cell>
        </row>
        <row r="955">
          <cell r="B955" t="str">
            <v>201810303197003</v>
          </cell>
          <cell r="C955" t="str">
            <v>0303197.3</v>
          </cell>
          <cell r="D955" t="str">
            <v>Thực hành kỹ thuật xử lý nước thải</v>
          </cell>
          <cell r="E955" t="str">
            <v>0303197</v>
          </cell>
          <cell r="F955" t="str">
            <v>1.0</v>
          </cell>
          <cell r="G955" t="str">
            <v>Đại học</v>
          </cell>
          <cell r="H955" t="str">
            <v>ĐH K10 (2015-2019)</v>
          </cell>
          <cell r="I955" t="str">
            <v>Học kỳ 1 năm học 2018 - 2019</v>
          </cell>
          <cell r="J955">
            <v>1</v>
          </cell>
          <cell r="K955" t="str">
            <v>Không mở</v>
          </cell>
        </row>
        <row r="956">
          <cell r="B956" t="str">
            <v>201810303197004</v>
          </cell>
          <cell r="C956" t="str">
            <v>0303197.4</v>
          </cell>
          <cell r="D956" t="str">
            <v>Thực hành kỹ thuật xử lý nước thải</v>
          </cell>
          <cell r="E956" t="str">
            <v>0303197</v>
          </cell>
          <cell r="F956" t="str">
            <v>1.0</v>
          </cell>
          <cell r="G956" t="str">
            <v>Đại học</v>
          </cell>
          <cell r="H956" t="str">
            <v>ĐH K10 (2015-2019)</v>
          </cell>
          <cell r="I956" t="str">
            <v>Học kỳ 1 năm học 2018 - 2019</v>
          </cell>
          <cell r="J956">
            <v>1</v>
          </cell>
          <cell r="K956" t="str">
            <v>Không mở</v>
          </cell>
        </row>
        <row r="957">
          <cell r="B957" t="str">
            <v>201810703170001</v>
          </cell>
          <cell r="C957" t="str">
            <v>0703170.1</v>
          </cell>
          <cell r="D957" t="str">
            <v>Thực hành lắp đặt sửa chữa hệ thống điều hòa trung tâm</v>
          </cell>
          <cell r="E957" t="str">
            <v>0703170</v>
          </cell>
          <cell r="F957" t="str">
            <v>3.0</v>
          </cell>
          <cell r="G957" t="str">
            <v>Đại học</v>
          </cell>
          <cell r="H957" t="str">
            <v>ĐH K10 (2015-2019)</v>
          </cell>
          <cell r="I957" t="str">
            <v>Học kỳ 1 năm học 2018 - 2019</v>
          </cell>
          <cell r="J957">
            <v>0</v>
          </cell>
          <cell r="K957" t="str">
            <v>Không mở</v>
          </cell>
        </row>
        <row r="958">
          <cell r="B958" t="str">
            <v>201810703170002</v>
          </cell>
          <cell r="C958" t="str">
            <v>0703170.2</v>
          </cell>
          <cell r="D958" t="str">
            <v>Thực hành lắp đặt sửa chữa hệ thống điều hòa trung tâm</v>
          </cell>
          <cell r="E958" t="str">
            <v>0703170</v>
          </cell>
          <cell r="F958" t="str">
            <v>3.0</v>
          </cell>
          <cell r="G958" t="str">
            <v>Đại học</v>
          </cell>
          <cell r="H958" t="str">
            <v>ĐH K10 (2015-2019)</v>
          </cell>
          <cell r="I958" t="str">
            <v>Học kỳ 1 năm học 2018 - 2019</v>
          </cell>
          <cell r="J958">
            <v>0</v>
          </cell>
          <cell r="K958" t="str">
            <v>Không mở</v>
          </cell>
        </row>
        <row r="959">
          <cell r="B959" t="str">
            <v>201810703170003</v>
          </cell>
          <cell r="C959" t="str">
            <v>0703170.3</v>
          </cell>
          <cell r="D959" t="str">
            <v>Thực hành lắp đặt sửa chữa hệ thống điều hòa trung tâm</v>
          </cell>
          <cell r="E959" t="str">
            <v>0703170</v>
          </cell>
          <cell r="F959" t="str">
            <v>3.0</v>
          </cell>
          <cell r="G959" t="str">
            <v>Đại học</v>
          </cell>
          <cell r="H959" t="str">
            <v>ĐH K10 (2015-2019)</v>
          </cell>
          <cell r="I959" t="str">
            <v>Học kỳ 1 năm học 2018 - 2019</v>
          </cell>
          <cell r="J959">
            <v>0</v>
          </cell>
          <cell r="K959" t="str">
            <v>Không mở</v>
          </cell>
        </row>
        <row r="960">
          <cell r="B960" t="str">
            <v>201810703170004</v>
          </cell>
          <cell r="C960" t="str">
            <v>0703170.4</v>
          </cell>
          <cell r="D960" t="str">
            <v>Thực hành lắp đặt sửa chữa hệ thống điều hòa trung tâm</v>
          </cell>
          <cell r="E960" t="str">
            <v>0703170</v>
          </cell>
          <cell r="F960" t="str">
            <v>3.0</v>
          </cell>
          <cell r="G960" t="str">
            <v>Đại học</v>
          </cell>
          <cell r="H960" t="str">
            <v>ĐH K10 (2015-2019)</v>
          </cell>
          <cell r="I960" t="str">
            <v>Học kỳ 1 năm học 2018 - 2019</v>
          </cell>
          <cell r="J960">
            <v>0</v>
          </cell>
          <cell r="K960" t="str">
            <v>Không mở</v>
          </cell>
        </row>
        <row r="961">
          <cell r="B961" t="str">
            <v>201810703170005</v>
          </cell>
          <cell r="C961" t="str">
            <v>0703170.5</v>
          </cell>
          <cell r="D961" t="str">
            <v>Thực hành lắp đặt sửa chữa hệ thống điều hòa trung tâm</v>
          </cell>
          <cell r="E961" t="str">
            <v>0703170</v>
          </cell>
          <cell r="F961" t="str">
            <v>3.0</v>
          </cell>
          <cell r="G961" t="str">
            <v>Đại học</v>
          </cell>
          <cell r="H961" t="str">
            <v>ĐH K10 (2015-2019)</v>
          </cell>
          <cell r="I961" t="str">
            <v>Học kỳ 1 năm học 2018 - 2019</v>
          </cell>
          <cell r="J961">
            <v>0</v>
          </cell>
          <cell r="K961" t="str">
            <v>Không mở</v>
          </cell>
        </row>
        <row r="962">
          <cell r="B962" t="str">
            <v>201810703170006</v>
          </cell>
          <cell r="C962" t="str">
            <v>0703170.6</v>
          </cell>
          <cell r="D962" t="str">
            <v>Thực hành lắp đặt sửa chữa hệ thống điều hòa trung tâm</v>
          </cell>
          <cell r="E962" t="str">
            <v>0703170</v>
          </cell>
          <cell r="F962" t="str">
            <v>3.0</v>
          </cell>
          <cell r="G962" t="str">
            <v>Đại học</v>
          </cell>
          <cell r="H962" t="str">
            <v>ĐH K10 (2015-2019)</v>
          </cell>
          <cell r="I962" t="str">
            <v>Học kỳ 1 năm học 2018 - 2019</v>
          </cell>
          <cell r="J962">
            <v>0</v>
          </cell>
          <cell r="K962" t="str">
            <v>Không mở</v>
          </cell>
        </row>
        <row r="963">
          <cell r="B963" t="str">
            <v>201810703171001</v>
          </cell>
          <cell r="C963" t="str">
            <v>0703171.1</v>
          </cell>
          <cell r="D963" t="str">
            <v>Thực hành lắp đặt sửa chữa máy lạnh công nghiệp</v>
          </cell>
          <cell r="E963" t="str">
            <v>0703171</v>
          </cell>
          <cell r="F963" t="str">
            <v>3.0</v>
          </cell>
          <cell r="G963" t="str">
            <v>Đại học</v>
          </cell>
          <cell r="H963" t="str">
            <v>ĐH K10 (2015-2019)</v>
          </cell>
          <cell r="I963" t="str">
            <v>Học kỳ 1 năm học 2018 - 2019</v>
          </cell>
          <cell r="J963">
            <v>30</v>
          </cell>
          <cell r="K963" t="str">
            <v>Mở</v>
          </cell>
        </row>
        <row r="964">
          <cell r="B964" t="str">
            <v>201810703171002</v>
          </cell>
          <cell r="C964" t="str">
            <v>0703171.2</v>
          </cell>
          <cell r="D964" t="str">
            <v>Thực hành lắp đặt sửa chữa máy lạnh công nghiệp</v>
          </cell>
          <cell r="E964" t="str">
            <v>0703171</v>
          </cell>
          <cell r="F964" t="str">
            <v>3.0</v>
          </cell>
          <cell r="G964" t="str">
            <v>Đại học</v>
          </cell>
          <cell r="H964" t="str">
            <v>ĐH K10 (2015-2019)</v>
          </cell>
          <cell r="I964" t="str">
            <v>Học kỳ 1 năm học 2018 - 2019</v>
          </cell>
          <cell r="J964">
            <v>21</v>
          </cell>
          <cell r="K964" t="str">
            <v>Mở</v>
          </cell>
        </row>
        <row r="965">
          <cell r="B965" t="str">
            <v>201810703171003</v>
          </cell>
          <cell r="C965" t="str">
            <v>0703171.3</v>
          </cell>
          <cell r="D965" t="str">
            <v>Thực hành lắp đặt sửa chữa máy lạnh công nghiệp</v>
          </cell>
          <cell r="E965" t="str">
            <v>0703171</v>
          </cell>
          <cell r="F965" t="str">
            <v>3.0</v>
          </cell>
          <cell r="G965" t="str">
            <v>Đại học</v>
          </cell>
          <cell r="H965" t="str">
            <v>ĐH K10 (2015-2019)</v>
          </cell>
          <cell r="I965" t="str">
            <v>Học kỳ 1 năm học 2018 - 2019</v>
          </cell>
          <cell r="J965">
            <v>30</v>
          </cell>
          <cell r="K965" t="str">
            <v>Mở</v>
          </cell>
        </row>
        <row r="966">
          <cell r="B966" t="str">
            <v>201810703171004</v>
          </cell>
          <cell r="C966" t="str">
            <v>0703171.4</v>
          </cell>
          <cell r="D966" t="str">
            <v>Thực hành lắp đặt sửa chữa máy lạnh công nghiệp</v>
          </cell>
          <cell r="E966" t="str">
            <v>0703171</v>
          </cell>
          <cell r="F966" t="str">
            <v>3.0</v>
          </cell>
          <cell r="G966" t="str">
            <v>Đại học</v>
          </cell>
          <cell r="H966" t="str">
            <v>ĐH K10 (2015-2019)</v>
          </cell>
          <cell r="I966" t="str">
            <v>Học kỳ 1 năm học 2018 - 2019</v>
          </cell>
          <cell r="J966">
            <v>30</v>
          </cell>
          <cell r="K966" t="str">
            <v>Mở</v>
          </cell>
        </row>
        <row r="967">
          <cell r="B967" t="str">
            <v>201810703171005</v>
          </cell>
          <cell r="C967" t="str">
            <v>0703171.5</v>
          </cell>
          <cell r="D967" t="str">
            <v>Thực hành lắp đặt sửa chữa máy lạnh công nghiệp</v>
          </cell>
          <cell r="E967" t="str">
            <v>0703171</v>
          </cell>
          <cell r="F967" t="str">
            <v>3.0</v>
          </cell>
          <cell r="G967" t="str">
            <v>Đại học</v>
          </cell>
          <cell r="H967" t="str">
            <v>ĐH K10 (2015-2019)</v>
          </cell>
          <cell r="I967" t="str">
            <v>Học kỳ 1 năm học 2018 - 2019</v>
          </cell>
          <cell r="J967">
            <v>30</v>
          </cell>
          <cell r="K967" t="str">
            <v>Mở</v>
          </cell>
        </row>
        <row r="968">
          <cell r="B968" t="str">
            <v>201810703171006</v>
          </cell>
          <cell r="C968" t="str">
            <v>0703171.6</v>
          </cell>
          <cell r="D968" t="str">
            <v>Thực hành lắp đặt sửa chữa máy lạnh công nghiệp</v>
          </cell>
          <cell r="E968" t="str">
            <v>0703171</v>
          </cell>
          <cell r="F968" t="str">
            <v>3.0</v>
          </cell>
          <cell r="G968" t="str">
            <v>Đại học</v>
          </cell>
          <cell r="H968" t="str">
            <v>ĐH K10 (2015-2019)</v>
          </cell>
          <cell r="I968" t="str">
            <v>Học kỳ 1 năm học 2018 - 2019</v>
          </cell>
          <cell r="J968">
            <v>29</v>
          </cell>
          <cell r="K968" t="str">
            <v>Mở</v>
          </cell>
        </row>
        <row r="969">
          <cell r="B969" t="str">
            <v>201812303104001</v>
          </cell>
          <cell r="C969" t="str">
            <v>2303104.1</v>
          </cell>
          <cell r="D969" t="str">
            <v>Thực hành Nguội</v>
          </cell>
          <cell r="E969" t="str">
            <v>2303104</v>
          </cell>
          <cell r="F969" t="str">
            <v>2.0</v>
          </cell>
          <cell r="G969" t="str">
            <v>Đại học</v>
          </cell>
          <cell r="H969" t="str">
            <v>ĐH K10 (2015-2019)</v>
          </cell>
          <cell r="I969" t="str">
            <v>Học kỳ 1 năm học 2018 - 2019</v>
          </cell>
          <cell r="J969">
            <v>25</v>
          </cell>
          <cell r="K969" t="str">
            <v>Mở</v>
          </cell>
        </row>
        <row r="970">
          <cell r="B970" t="str">
            <v>201812303104002</v>
          </cell>
          <cell r="C970" t="str">
            <v>2303104.2</v>
          </cell>
          <cell r="D970" t="str">
            <v>Thực hành Nguội</v>
          </cell>
          <cell r="E970" t="str">
            <v>2303104</v>
          </cell>
          <cell r="F970" t="str">
            <v>2.0</v>
          </cell>
          <cell r="G970" t="str">
            <v>Đại học</v>
          </cell>
          <cell r="H970" t="str">
            <v>ĐH K10 (2015-2019)</v>
          </cell>
          <cell r="I970" t="str">
            <v>Học kỳ 1 năm học 2018 - 2019</v>
          </cell>
          <cell r="J970">
            <v>25</v>
          </cell>
          <cell r="K970" t="str">
            <v>Mở</v>
          </cell>
        </row>
        <row r="971">
          <cell r="B971" t="str">
            <v>201812303104003</v>
          </cell>
          <cell r="C971" t="str">
            <v>2303104.3</v>
          </cell>
          <cell r="D971" t="str">
            <v>Thực hành Nguội</v>
          </cell>
          <cell r="E971" t="str">
            <v>2303104</v>
          </cell>
          <cell r="F971" t="str">
            <v>2.0</v>
          </cell>
          <cell r="G971" t="str">
            <v>Đại học</v>
          </cell>
          <cell r="H971" t="str">
            <v>ĐH K10 (2015-2019)</v>
          </cell>
          <cell r="I971" t="str">
            <v>Học kỳ 1 năm học 2018 - 2019</v>
          </cell>
          <cell r="J971">
            <v>9</v>
          </cell>
          <cell r="K971" t="str">
            <v>Không mở</v>
          </cell>
        </row>
        <row r="972">
          <cell r="B972" t="str">
            <v>201812303104004</v>
          </cell>
          <cell r="C972" t="str">
            <v>2303104.4</v>
          </cell>
          <cell r="D972" t="str">
            <v>Thực hành Nguội</v>
          </cell>
          <cell r="E972" t="str">
            <v>2303104</v>
          </cell>
          <cell r="F972" t="str">
            <v>2.0</v>
          </cell>
          <cell r="G972" t="str">
            <v>Đại học</v>
          </cell>
          <cell r="H972" t="str">
            <v>ĐH K10 (2015-2019)</v>
          </cell>
          <cell r="I972" t="str">
            <v>Học kỳ 1 năm học 2018 - 2019</v>
          </cell>
          <cell r="J972">
            <v>25</v>
          </cell>
          <cell r="K972" t="str">
            <v>Mở</v>
          </cell>
        </row>
        <row r="973">
          <cell r="B973" t="str">
            <v>201812303104005</v>
          </cell>
          <cell r="C973" t="str">
            <v>2303104.5</v>
          </cell>
          <cell r="D973" t="str">
            <v>Thực hành Nguội</v>
          </cell>
          <cell r="E973" t="str">
            <v>2303104</v>
          </cell>
          <cell r="F973" t="str">
            <v>2.0</v>
          </cell>
          <cell r="G973" t="str">
            <v>Đại học</v>
          </cell>
          <cell r="H973" t="str">
            <v>ĐH K10 (2015-2019)</v>
          </cell>
          <cell r="I973" t="str">
            <v>Học kỳ 1 năm học 2018 - 2019</v>
          </cell>
          <cell r="J973">
            <v>0</v>
          </cell>
          <cell r="K973" t="str">
            <v>Không mở</v>
          </cell>
        </row>
        <row r="974">
          <cell r="B974" t="str">
            <v>201812303104006</v>
          </cell>
          <cell r="C974" t="str">
            <v>2303104.6</v>
          </cell>
          <cell r="D974" t="str">
            <v>Thực hành Nguội</v>
          </cell>
          <cell r="E974" t="str">
            <v>2303104</v>
          </cell>
          <cell r="F974" t="str">
            <v>2.0</v>
          </cell>
          <cell r="G974" t="str">
            <v>Đại học</v>
          </cell>
          <cell r="H974" t="str">
            <v>ĐH K10 (2015-2019)</v>
          </cell>
          <cell r="I974" t="str">
            <v>Học kỳ 1 năm học 2018 - 2019</v>
          </cell>
          <cell r="J974">
            <v>2</v>
          </cell>
          <cell r="K974" t="str">
            <v>Không mở</v>
          </cell>
        </row>
        <row r="975">
          <cell r="B975" t="str">
            <v>201812303104007</v>
          </cell>
          <cell r="C975" t="str">
            <v>2303104.7</v>
          </cell>
          <cell r="D975" t="str">
            <v>Thực hành Nguội</v>
          </cell>
          <cell r="E975" t="str">
            <v>2303104</v>
          </cell>
          <cell r="F975" t="str">
            <v>2.0</v>
          </cell>
          <cell r="G975" t="str">
            <v>Đại học</v>
          </cell>
          <cell r="H975" t="str">
            <v>ĐH K10 (2015-2019)</v>
          </cell>
          <cell r="I975" t="str">
            <v>Học kỳ 1 năm học 2018 - 2019</v>
          </cell>
          <cell r="J975">
            <v>25</v>
          </cell>
          <cell r="K975" t="str">
            <v>Mở</v>
          </cell>
        </row>
        <row r="976">
          <cell r="B976" t="str">
            <v>201812303104008</v>
          </cell>
          <cell r="C976" t="str">
            <v>2303104.8</v>
          </cell>
          <cell r="D976" t="str">
            <v>Thực hành Nguội</v>
          </cell>
          <cell r="E976" t="str">
            <v>2303104</v>
          </cell>
          <cell r="F976" t="str">
            <v>2.0</v>
          </cell>
          <cell r="G976" t="str">
            <v>Đại học</v>
          </cell>
          <cell r="H976" t="str">
            <v>ĐH K10 (2015-2019)</v>
          </cell>
          <cell r="I976" t="str">
            <v>Học kỳ 1 năm học 2018 - 2019</v>
          </cell>
          <cell r="J976">
            <v>25</v>
          </cell>
          <cell r="K976" t="str">
            <v>Mở</v>
          </cell>
        </row>
        <row r="977">
          <cell r="B977" t="str">
            <v>201812303104009</v>
          </cell>
          <cell r="C977" t="str">
            <v>2303104.9</v>
          </cell>
          <cell r="D977" t="str">
            <v>Thực hành Nguội</v>
          </cell>
          <cell r="E977" t="str">
            <v>2303104</v>
          </cell>
          <cell r="F977" t="str">
            <v>2.0</v>
          </cell>
          <cell r="G977" t="str">
            <v>Đại học</v>
          </cell>
          <cell r="H977" t="str">
            <v>ĐH K10 (2015-2019)</v>
          </cell>
          <cell r="I977" t="str">
            <v>Học kỳ 1 năm học 2018 - 2019</v>
          </cell>
          <cell r="J977">
            <v>0</v>
          </cell>
          <cell r="K977" t="str">
            <v>Không mở</v>
          </cell>
        </row>
        <row r="978">
          <cell r="B978" t="str">
            <v>201812303104010</v>
          </cell>
          <cell r="C978" t="str">
            <v>2303104.10</v>
          </cell>
          <cell r="D978" t="str">
            <v>Thực hành Nguội</v>
          </cell>
          <cell r="E978" t="str">
            <v>2303104</v>
          </cell>
          <cell r="F978" t="str">
            <v>2.0</v>
          </cell>
          <cell r="G978" t="str">
            <v>Đại học</v>
          </cell>
          <cell r="H978" t="str">
            <v>ĐH K10 (2015-2019)</v>
          </cell>
          <cell r="I978" t="str">
            <v>Học kỳ 1 năm học 2018 - 2019</v>
          </cell>
          <cell r="J978">
            <v>25</v>
          </cell>
          <cell r="K978" t="str">
            <v>Mở</v>
          </cell>
        </row>
        <row r="979">
          <cell r="B979" t="str">
            <v>201812303104011</v>
          </cell>
          <cell r="C979" t="str">
            <v>2303104.11</v>
          </cell>
          <cell r="D979" t="str">
            <v>Thực hành Nguội</v>
          </cell>
          <cell r="E979" t="str">
            <v>2303104</v>
          </cell>
          <cell r="F979" t="str">
            <v>2.0</v>
          </cell>
          <cell r="G979" t="str">
            <v>Đại học</v>
          </cell>
          <cell r="H979" t="str">
            <v>ĐH K10 (2015-2019)</v>
          </cell>
          <cell r="I979" t="str">
            <v>Học kỳ 1 năm học 2018 - 2019</v>
          </cell>
          <cell r="J979">
            <v>3</v>
          </cell>
          <cell r="K979" t="str">
            <v>Không mở</v>
          </cell>
        </row>
        <row r="980">
          <cell r="B980" t="str">
            <v>201812303104012</v>
          </cell>
          <cell r="C980" t="str">
            <v>2303104.12</v>
          </cell>
          <cell r="D980" t="str">
            <v>Thực hành Nguội</v>
          </cell>
          <cell r="E980" t="str">
            <v>2303104</v>
          </cell>
          <cell r="F980" t="str">
            <v>2.0</v>
          </cell>
          <cell r="G980" t="str">
            <v>Đại học</v>
          </cell>
          <cell r="H980" t="str">
            <v>ĐH K10 (2015-2019)</v>
          </cell>
          <cell r="I980" t="str">
            <v>Học kỳ 1 năm học 2018 - 2019</v>
          </cell>
          <cell r="J980">
            <v>25</v>
          </cell>
          <cell r="K980" t="str">
            <v>Mở</v>
          </cell>
        </row>
        <row r="981">
          <cell r="B981" t="str">
            <v>201812303104013</v>
          </cell>
          <cell r="C981" t="str">
            <v>2303104.13</v>
          </cell>
          <cell r="D981" t="str">
            <v>Thực hành Nguội</v>
          </cell>
          <cell r="E981" t="str">
            <v>2303104</v>
          </cell>
          <cell r="F981" t="str">
            <v>2.0</v>
          </cell>
          <cell r="G981" t="str">
            <v>Đại học</v>
          </cell>
          <cell r="H981" t="str">
            <v>ĐH K10 (2015-2019)</v>
          </cell>
          <cell r="I981" t="str">
            <v>Học kỳ 1 năm học 2018 - 2019</v>
          </cell>
          <cell r="J981">
            <v>5</v>
          </cell>
          <cell r="K981" t="str">
            <v>Không mở</v>
          </cell>
        </row>
        <row r="982">
          <cell r="B982" t="str">
            <v>201812303104014</v>
          </cell>
          <cell r="C982" t="str">
            <v>2303104.14</v>
          </cell>
          <cell r="D982" t="str">
            <v>Thực hành Nguội</v>
          </cell>
          <cell r="E982" t="str">
            <v>2303104</v>
          </cell>
          <cell r="F982" t="str">
            <v>2.0</v>
          </cell>
          <cell r="G982" t="str">
            <v>Đại học</v>
          </cell>
          <cell r="H982" t="str">
            <v>ĐH K10 (2015-2019)</v>
          </cell>
          <cell r="I982" t="str">
            <v>Học kỳ 1 năm học 2018 - 2019</v>
          </cell>
          <cell r="J982">
            <v>0</v>
          </cell>
          <cell r="K982" t="str">
            <v>Không mở</v>
          </cell>
        </row>
        <row r="983">
          <cell r="B983" t="str">
            <v>201812303104015</v>
          </cell>
          <cell r="C983" t="str">
            <v>2303104.15</v>
          </cell>
          <cell r="D983" t="str">
            <v>Thực hành Nguội</v>
          </cell>
          <cell r="E983" t="str">
            <v>2303104</v>
          </cell>
          <cell r="F983" t="str">
            <v>2.0</v>
          </cell>
          <cell r="G983" t="str">
            <v>Đại học</v>
          </cell>
          <cell r="H983" t="str">
            <v>ĐH K10 (2015-2019)</v>
          </cell>
          <cell r="I983" t="str">
            <v>Học kỳ 1 năm học 2018 - 2019</v>
          </cell>
          <cell r="J983">
            <v>0</v>
          </cell>
          <cell r="K983" t="str">
            <v>Không mở</v>
          </cell>
        </row>
        <row r="984">
          <cell r="B984" t="str">
            <v>201812303104016</v>
          </cell>
          <cell r="C984" t="str">
            <v>2303104.16</v>
          </cell>
          <cell r="D984" t="str">
            <v>Thực hành Nguội</v>
          </cell>
          <cell r="E984" t="str">
            <v>2303104</v>
          </cell>
          <cell r="F984" t="str">
            <v>2.0</v>
          </cell>
          <cell r="G984" t="str">
            <v>Đại học</v>
          </cell>
          <cell r="H984" t="str">
            <v>ĐH K10 (2015-2019)</v>
          </cell>
          <cell r="I984" t="str">
            <v>Học kỳ 1 năm học 2018 - 2019</v>
          </cell>
          <cell r="J984">
            <v>0</v>
          </cell>
          <cell r="K984" t="str">
            <v>Không mở</v>
          </cell>
        </row>
        <row r="985">
          <cell r="B985" t="str">
            <v>201812303104017</v>
          </cell>
          <cell r="C985" t="str">
            <v>2303104.17</v>
          </cell>
          <cell r="D985" t="str">
            <v>Thực hành Nguội</v>
          </cell>
          <cell r="E985" t="str">
            <v>2303104</v>
          </cell>
          <cell r="F985" t="str">
            <v>2.0</v>
          </cell>
          <cell r="G985" t="str">
            <v>Đại học</v>
          </cell>
          <cell r="H985" t="str">
            <v>ĐH K10 (2015-2019)</v>
          </cell>
          <cell r="I985" t="str">
            <v>Học kỳ 1 năm học 2018 - 2019</v>
          </cell>
          <cell r="J985">
            <v>0</v>
          </cell>
          <cell r="K985" t="str">
            <v>Không mở</v>
          </cell>
        </row>
        <row r="986">
          <cell r="B986" t="str">
            <v>201812303104018</v>
          </cell>
          <cell r="C986" t="str">
            <v>2303104.18</v>
          </cell>
          <cell r="D986" t="str">
            <v>Thực hành Nguội</v>
          </cell>
          <cell r="E986" t="str">
            <v>2303104</v>
          </cell>
          <cell r="F986" t="str">
            <v>2.0</v>
          </cell>
          <cell r="G986" t="str">
            <v>Đại học</v>
          </cell>
          <cell r="H986" t="str">
            <v>ĐH K10 (2015-2019)</v>
          </cell>
          <cell r="I986" t="str">
            <v>Học kỳ 1 năm học 2018 - 2019</v>
          </cell>
          <cell r="J986">
            <v>0</v>
          </cell>
          <cell r="K986" t="str">
            <v>Không mở</v>
          </cell>
        </row>
        <row r="987">
          <cell r="B987" t="str">
            <v>201812303104019</v>
          </cell>
          <cell r="C987" t="str">
            <v>2303104.19</v>
          </cell>
          <cell r="D987" t="str">
            <v>Thực hành Nguội</v>
          </cell>
          <cell r="E987" t="str">
            <v>2303104</v>
          </cell>
          <cell r="F987" t="str">
            <v>2.0</v>
          </cell>
          <cell r="G987" t="str">
            <v>Đại học</v>
          </cell>
          <cell r="H987" t="str">
            <v>ĐH K10 (2015-2019)</v>
          </cell>
          <cell r="I987" t="str">
            <v>Học kỳ 1 năm học 2018 - 2019</v>
          </cell>
          <cell r="J987">
            <v>0</v>
          </cell>
          <cell r="K987" t="str">
            <v>Không mở</v>
          </cell>
        </row>
        <row r="988">
          <cell r="B988" t="str">
            <v>201812303104020</v>
          </cell>
          <cell r="C988" t="str">
            <v>2303104.20</v>
          </cell>
          <cell r="D988" t="str">
            <v>Thực hành Nguội</v>
          </cell>
          <cell r="E988" t="str">
            <v>2303104</v>
          </cell>
          <cell r="F988" t="str">
            <v>2.0</v>
          </cell>
          <cell r="G988" t="str">
            <v>Đại học</v>
          </cell>
          <cell r="H988" t="str">
            <v>ĐH K10 (2015-2019)</v>
          </cell>
          <cell r="I988" t="str">
            <v>Học kỳ 1 năm học 2018 - 2019</v>
          </cell>
          <cell r="J988">
            <v>0</v>
          </cell>
          <cell r="K988" t="str">
            <v>Không mở</v>
          </cell>
        </row>
        <row r="989">
          <cell r="B989" t="str">
            <v>201812303104021</v>
          </cell>
          <cell r="C989" t="str">
            <v>2303104.21</v>
          </cell>
          <cell r="D989" t="str">
            <v>Thực hành Nguội</v>
          </cell>
          <cell r="E989" t="str">
            <v>2303104</v>
          </cell>
          <cell r="F989" t="str">
            <v>2.0</v>
          </cell>
          <cell r="G989" t="str">
            <v>Đại học</v>
          </cell>
          <cell r="H989" t="str">
            <v>ĐH K10 (2015-2019)</v>
          </cell>
          <cell r="I989" t="str">
            <v>Học kỳ 1 năm học 2018 - 2019</v>
          </cell>
          <cell r="J989">
            <v>0</v>
          </cell>
          <cell r="K989" t="str">
            <v>Không mở</v>
          </cell>
        </row>
        <row r="990">
          <cell r="B990" t="str">
            <v>201812303104022</v>
          </cell>
          <cell r="C990" t="str">
            <v>2303104.22</v>
          </cell>
          <cell r="D990" t="str">
            <v>Thực hành Nguội</v>
          </cell>
          <cell r="E990" t="str">
            <v>2303104</v>
          </cell>
          <cell r="F990" t="str">
            <v>2.0</v>
          </cell>
          <cell r="G990" t="str">
            <v>Đại học</v>
          </cell>
          <cell r="H990" t="str">
            <v>ĐH K10 (2015-2019)</v>
          </cell>
          <cell r="I990" t="str">
            <v>Học kỳ 1 năm học 2018 - 2019</v>
          </cell>
          <cell r="J990">
            <v>0</v>
          </cell>
          <cell r="K990" t="str">
            <v>Không mở</v>
          </cell>
        </row>
        <row r="991">
          <cell r="B991" t="str">
            <v>201812303104023</v>
          </cell>
          <cell r="C991" t="str">
            <v>2303104.23</v>
          </cell>
          <cell r="D991" t="str">
            <v>Thực hành Nguội</v>
          </cell>
          <cell r="E991" t="str">
            <v>2303104</v>
          </cell>
          <cell r="F991" t="str">
            <v>2.0</v>
          </cell>
          <cell r="G991" t="str">
            <v>Đại học</v>
          </cell>
          <cell r="H991" t="str">
            <v>ĐH K10 (2015-2019)</v>
          </cell>
          <cell r="I991" t="str">
            <v>Học kỳ 1 năm học 2018 - 2019</v>
          </cell>
          <cell r="J991">
            <v>9</v>
          </cell>
          <cell r="K991" t="str">
            <v>Không mở</v>
          </cell>
        </row>
        <row r="992">
          <cell r="B992" t="str">
            <v>201812303104024</v>
          </cell>
          <cell r="C992" t="str">
            <v>2303104.24</v>
          </cell>
          <cell r="D992" t="str">
            <v>Thực hành Nguội</v>
          </cell>
          <cell r="E992" t="str">
            <v>2303104</v>
          </cell>
          <cell r="F992" t="str">
            <v>2.0</v>
          </cell>
          <cell r="G992" t="str">
            <v>Đại học</v>
          </cell>
          <cell r="H992" t="str">
            <v>ĐH K10 (2015-2019)</v>
          </cell>
          <cell r="I992" t="str">
            <v>Học kỳ 1 năm học 2018 - 2019</v>
          </cell>
          <cell r="J992">
            <v>0</v>
          </cell>
          <cell r="K992" t="str">
            <v>Không mở</v>
          </cell>
        </row>
        <row r="993">
          <cell r="B993" t="str">
            <v>201810303198001</v>
          </cell>
          <cell r="C993" t="str">
            <v>0303198.1</v>
          </cell>
          <cell r="D993" t="str">
            <v>Thực hành phân tích công nghiệp 1</v>
          </cell>
          <cell r="E993" t="str">
            <v>0303198</v>
          </cell>
          <cell r="F993" t="str">
            <v>2.0</v>
          </cell>
          <cell r="G993" t="str">
            <v>Đại học</v>
          </cell>
          <cell r="H993" t="str">
            <v>ĐH K10 (2015-2019)</v>
          </cell>
          <cell r="I993" t="str">
            <v>Học kỳ 1 năm học 2018 - 2019</v>
          </cell>
          <cell r="J993">
            <v>18</v>
          </cell>
          <cell r="K993" t="str">
            <v>Mở</v>
          </cell>
        </row>
        <row r="994">
          <cell r="B994" t="str">
            <v>201810303198002</v>
          </cell>
          <cell r="C994" t="str">
            <v>0303198.2</v>
          </cell>
          <cell r="D994" t="str">
            <v>Thực hành phân tích công nghiệp 1</v>
          </cell>
          <cell r="E994" t="str">
            <v>0303198</v>
          </cell>
          <cell r="F994" t="str">
            <v>2.0</v>
          </cell>
          <cell r="G994" t="str">
            <v>Đại học</v>
          </cell>
          <cell r="H994" t="str">
            <v>ĐH K10 (2015-2019)</v>
          </cell>
          <cell r="I994" t="str">
            <v>Học kỳ 1 năm học 2018 - 2019</v>
          </cell>
          <cell r="J994">
            <v>20</v>
          </cell>
          <cell r="K994" t="str">
            <v>Mở</v>
          </cell>
        </row>
        <row r="995">
          <cell r="B995" t="str">
            <v>201810303199001</v>
          </cell>
          <cell r="C995" t="str">
            <v>0303199.1</v>
          </cell>
          <cell r="D995" t="str">
            <v>Thực hành phân tích công nghiệp 2</v>
          </cell>
          <cell r="E995" t="str">
            <v>0303199</v>
          </cell>
          <cell r="F995" t="str">
            <v>2.0</v>
          </cell>
          <cell r="G995" t="str">
            <v>Đại học</v>
          </cell>
          <cell r="H995" t="str">
            <v>ĐH K10 (2015-2019)</v>
          </cell>
          <cell r="I995" t="str">
            <v>Học kỳ 1 năm học 2018 - 2019</v>
          </cell>
          <cell r="J995">
            <v>24</v>
          </cell>
          <cell r="K995" t="str">
            <v>Mở</v>
          </cell>
        </row>
        <row r="996">
          <cell r="B996" t="str">
            <v>201810303199002</v>
          </cell>
          <cell r="C996" t="str">
            <v>0303199.2</v>
          </cell>
          <cell r="D996" t="str">
            <v>Thực hành phân tích công nghiệp 2</v>
          </cell>
          <cell r="E996" t="str">
            <v>0303199</v>
          </cell>
          <cell r="F996" t="str">
            <v>2.0</v>
          </cell>
          <cell r="G996" t="str">
            <v>Đại học</v>
          </cell>
          <cell r="H996" t="str">
            <v>ĐH K10 (2015-2019)</v>
          </cell>
          <cell r="I996" t="str">
            <v>Học kỳ 1 năm học 2018 - 2019</v>
          </cell>
          <cell r="J996">
            <v>28</v>
          </cell>
          <cell r="K996" t="str">
            <v>Mở</v>
          </cell>
        </row>
        <row r="997">
          <cell r="B997" t="str">
            <v>201810303200001</v>
          </cell>
          <cell r="C997" t="str">
            <v>0303200.1</v>
          </cell>
          <cell r="D997" t="str">
            <v>Thực hành phân tích môi trường</v>
          </cell>
          <cell r="E997" t="str">
            <v>0303200</v>
          </cell>
          <cell r="F997" t="str">
            <v>2.0</v>
          </cell>
          <cell r="G997" t="str">
            <v>Đại học</v>
          </cell>
          <cell r="H997" t="str">
            <v>ĐH K10 (2015-2019)</v>
          </cell>
          <cell r="I997" t="str">
            <v>Học kỳ 1 năm học 2018 - 2019</v>
          </cell>
          <cell r="J997">
            <v>1</v>
          </cell>
          <cell r="K997" t="str">
            <v>Không mở</v>
          </cell>
        </row>
        <row r="998">
          <cell r="B998" t="str">
            <v>201810303200002</v>
          </cell>
          <cell r="C998" t="str">
            <v>0303200.2</v>
          </cell>
          <cell r="D998" t="str">
            <v>Thực hành phân tích môi trường</v>
          </cell>
          <cell r="E998" t="str">
            <v>0303200</v>
          </cell>
          <cell r="F998" t="str">
            <v>2.0</v>
          </cell>
          <cell r="G998" t="str">
            <v>Đại học</v>
          </cell>
          <cell r="H998" t="str">
            <v>ĐH K10 (2015-2019)</v>
          </cell>
          <cell r="I998" t="str">
            <v>Học kỳ 1 năm học 2018 - 2019</v>
          </cell>
          <cell r="J998">
            <v>0</v>
          </cell>
          <cell r="K998" t="str">
            <v>Không mở</v>
          </cell>
        </row>
        <row r="999">
          <cell r="B999" t="str">
            <v>201810303200003</v>
          </cell>
          <cell r="C999" t="str">
            <v>0303200.3</v>
          </cell>
          <cell r="D999" t="str">
            <v>Thực hành phân tích môi trường</v>
          </cell>
          <cell r="E999" t="str">
            <v>0303200</v>
          </cell>
          <cell r="F999" t="str">
            <v>2.0</v>
          </cell>
          <cell r="G999" t="str">
            <v>Đại học</v>
          </cell>
          <cell r="H999" t="str">
            <v>ĐH K10 (2015-2019)</v>
          </cell>
          <cell r="I999" t="str">
            <v>Học kỳ 1 năm học 2018 - 2019</v>
          </cell>
          <cell r="J999">
            <v>1</v>
          </cell>
          <cell r="K999" t="str">
            <v>Không mở</v>
          </cell>
        </row>
        <row r="1000">
          <cell r="B1000" t="str">
            <v>201810303200004</v>
          </cell>
          <cell r="C1000" t="str">
            <v>0303200.4</v>
          </cell>
          <cell r="D1000" t="str">
            <v>Thực hành phân tích môi trường</v>
          </cell>
          <cell r="E1000" t="str">
            <v>0303200</v>
          </cell>
          <cell r="F1000" t="str">
            <v>2.0</v>
          </cell>
          <cell r="G1000" t="str">
            <v>Đại học</v>
          </cell>
          <cell r="H1000" t="str">
            <v>ĐH K10 (2015-2019)</v>
          </cell>
          <cell r="I1000" t="str">
            <v>Học kỳ 1 năm học 2018 - 2019</v>
          </cell>
          <cell r="J1000">
            <v>1</v>
          </cell>
          <cell r="K1000" t="str">
            <v>Không mở</v>
          </cell>
        </row>
        <row r="1001">
          <cell r="B1001" t="str">
            <v>201810303200005</v>
          </cell>
          <cell r="C1001" t="str">
            <v>0303200.5</v>
          </cell>
          <cell r="D1001" t="str">
            <v>Thực hành phân tích môi trường</v>
          </cell>
          <cell r="E1001" t="str">
            <v>0303200</v>
          </cell>
          <cell r="F1001" t="str">
            <v>2.0</v>
          </cell>
          <cell r="G1001" t="str">
            <v>Đại học</v>
          </cell>
          <cell r="H1001" t="str">
            <v>ĐH K10 (2015-2019)</v>
          </cell>
          <cell r="I1001" t="str">
            <v>Học kỳ 1 năm học 2018 - 2019</v>
          </cell>
          <cell r="J1001">
            <v>6</v>
          </cell>
          <cell r="K1001" t="str">
            <v>Không mở</v>
          </cell>
        </row>
        <row r="1002">
          <cell r="B1002" t="str">
            <v>201810303200006</v>
          </cell>
          <cell r="C1002" t="str">
            <v>0303200.6</v>
          </cell>
          <cell r="D1002" t="str">
            <v>Thực hành phân tích môi trường</v>
          </cell>
          <cell r="E1002" t="str">
            <v>0303200</v>
          </cell>
          <cell r="F1002" t="str">
            <v>2.0</v>
          </cell>
          <cell r="G1002" t="str">
            <v>Đại học</v>
          </cell>
          <cell r="H1002" t="str">
            <v>ĐH K10 (2015-2019)</v>
          </cell>
          <cell r="I1002" t="str">
            <v>Học kỳ 1 năm học 2018 - 2019</v>
          </cell>
          <cell r="J1002">
            <v>0</v>
          </cell>
          <cell r="K1002" t="str">
            <v>Không mở</v>
          </cell>
        </row>
        <row r="1003">
          <cell r="B1003" t="str">
            <v>201810703174001</v>
          </cell>
          <cell r="C1003" t="str">
            <v>0703174.1</v>
          </cell>
          <cell r="D1003" t="str">
            <v>Thực hành thiết bị điều khiển điện</v>
          </cell>
          <cell r="E1003" t="str">
            <v>0703174</v>
          </cell>
          <cell r="F1003" t="str">
            <v>2.0</v>
          </cell>
          <cell r="G1003" t="str">
            <v>Đại học</v>
          </cell>
          <cell r="H1003" t="str">
            <v>ĐH K10 (2015-2019)</v>
          </cell>
          <cell r="I1003" t="str">
            <v>Học kỳ 1 năm học 2018 - 2019</v>
          </cell>
          <cell r="J1003">
            <v>30</v>
          </cell>
          <cell r="K1003" t="str">
            <v>Mở</v>
          </cell>
        </row>
        <row r="1004">
          <cell r="B1004" t="str">
            <v>201810703174002</v>
          </cell>
          <cell r="C1004" t="str">
            <v>0703174.2</v>
          </cell>
          <cell r="D1004" t="str">
            <v>Thực hành thiết bị điều khiển điện</v>
          </cell>
          <cell r="E1004" t="str">
            <v>0703174</v>
          </cell>
          <cell r="F1004" t="str">
            <v>2.0</v>
          </cell>
          <cell r="G1004" t="str">
            <v>Đại học</v>
          </cell>
          <cell r="H1004" t="str">
            <v>ĐH K10 (2015-2019)</v>
          </cell>
          <cell r="I1004" t="str">
            <v>Học kỳ 1 năm học 2018 - 2019</v>
          </cell>
          <cell r="J1004">
            <v>29</v>
          </cell>
          <cell r="K1004" t="str">
            <v>Mở</v>
          </cell>
        </row>
        <row r="1005">
          <cell r="B1005" t="str">
            <v>201810703174003</v>
          </cell>
          <cell r="C1005" t="str">
            <v>0703174.3</v>
          </cell>
          <cell r="D1005" t="str">
            <v>Thực hành thiết bị điều khiển điện</v>
          </cell>
          <cell r="E1005" t="str">
            <v>0703174</v>
          </cell>
          <cell r="F1005" t="str">
            <v>2.0</v>
          </cell>
          <cell r="G1005" t="str">
            <v>Đại học</v>
          </cell>
          <cell r="H1005" t="str">
            <v>ĐH K10 (2015-2019)</v>
          </cell>
          <cell r="I1005" t="str">
            <v>Học kỳ 1 năm học 2018 - 2019</v>
          </cell>
          <cell r="J1005">
            <v>30</v>
          </cell>
          <cell r="K1005" t="str">
            <v>Mở</v>
          </cell>
        </row>
        <row r="1006">
          <cell r="B1006" t="str">
            <v>201810703174004</v>
          </cell>
          <cell r="C1006" t="str">
            <v>0703174.4</v>
          </cell>
          <cell r="D1006" t="str">
            <v>Thực hành thiết bị điều khiển điện</v>
          </cell>
          <cell r="E1006" t="str">
            <v>0703174</v>
          </cell>
          <cell r="F1006" t="str">
            <v>2.0</v>
          </cell>
          <cell r="G1006" t="str">
            <v>Đại học</v>
          </cell>
          <cell r="H1006" t="str">
            <v>ĐH K10 (2015-2019)</v>
          </cell>
          <cell r="I1006" t="str">
            <v>Học kỳ 1 năm học 2018 - 2019</v>
          </cell>
          <cell r="J1006">
            <v>30</v>
          </cell>
          <cell r="K1006" t="str">
            <v>Mở</v>
          </cell>
        </row>
        <row r="1007">
          <cell r="B1007" t="str">
            <v>201810703174005</v>
          </cell>
          <cell r="C1007" t="str">
            <v>0703174.5</v>
          </cell>
          <cell r="D1007" t="str">
            <v>Thực hành thiết bị điều khiển điện</v>
          </cell>
          <cell r="E1007" t="str">
            <v>0703174</v>
          </cell>
          <cell r="F1007" t="str">
            <v>2.0</v>
          </cell>
          <cell r="G1007" t="str">
            <v>Đại học</v>
          </cell>
          <cell r="H1007" t="str">
            <v>ĐH K10 (2015-2019)</v>
          </cell>
          <cell r="I1007" t="str">
            <v>Học kỳ 1 năm học 2018 - 2019</v>
          </cell>
          <cell r="J1007">
            <v>22</v>
          </cell>
          <cell r="K1007" t="str">
            <v>Mở</v>
          </cell>
        </row>
        <row r="1008">
          <cell r="B1008" t="str">
            <v>201810703174006</v>
          </cell>
          <cell r="C1008" t="str">
            <v>0703174.6</v>
          </cell>
          <cell r="D1008" t="str">
            <v>Thực hành thiết bị điều khiển điện</v>
          </cell>
          <cell r="E1008" t="str">
            <v>0703174</v>
          </cell>
          <cell r="F1008" t="str">
            <v>2.0</v>
          </cell>
          <cell r="G1008" t="str">
            <v>Đại học</v>
          </cell>
          <cell r="H1008" t="str">
            <v>ĐH K10 (2015-2019)</v>
          </cell>
          <cell r="I1008" t="str">
            <v>Học kỳ 1 năm học 2018 - 2019</v>
          </cell>
          <cell r="J1008">
            <v>1</v>
          </cell>
          <cell r="K1008" t="str">
            <v>Không mở</v>
          </cell>
        </row>
        <row r="1009">
          <cell r="B1009" t="str">
            <v>201810703174007</v>
          </cell>
          <cell r="C1009" t="str">
            <v>0703174.7</v>
          </cell>
          <cell r="D1009" t="str">
            <v>Thực hành thiết bị điều khiển điện</v>
          </cell>
          <cell r="E1009" t="str">
            <v>0703174</v>
          </cell>
          <cell r="F1009" t="str">
            <v>2.0</v>
          </cell>
          <cell r="G1009" t="str">
            <v>Đại học</v>
          </cell>
          <cell r="H1009" t="str">
            <v>ĐH K10 (2015-2019)</v>
          </cell>
          <cell r="I1009" t="str">
            <v>Học kỳ 1 năm học 2018 - 2019</v>
          </cell>
          <cell r="J1009">
            <v>22</v>
          </cell>
          <cell r="K1009" t="str">
            <v>Mở</v>
          </cell>
        </row>
        <row r="1010">
          <cell r="B1010" t="str">
            <v>201810703174008</v>
          </cell>
          <cell r="C1010" t="str">
            <v>0703174.8</v>
          </cell>
          <cell r="D1010" t="str">
            <v>Thực hành thiết bị điều khiển điện</v>
          </cell>
          <cell r="E1010" t="str">
            <v>0703174</v>
          </cell>
          <cell r="F1010" t="str">
            <v>2.0</v>
          </cell>
          <cell r="G1010" t="str">
            <v>Đại học</v>
          </cell>
          <cell r="H1010" t="str">
            <v>ĐH K10 (2015-2019)</v>
          </cell>
          <cell r="I1010" t="str">
            <v>Học kỳ 1 năm học 2018 - 2019</v>
          </cell>
          <cell r="J1010">
            <v>30</v>
          </cell>
          <cell r="K1010" t="str">
            <v>Mở</v>
          </cell>
        </row>
        <row r="1011">
          <cell r="B1011" t="str">
            <v>201810703174009</v>
          </cell>
          <cell r="C1011" t="str">
            <v>0703174.9</v>
          </cell>
          <cell r="D1011" t="str">
            <v>Thực hành thiết bị điều khiển điện</v>
          </cell>
          <cell r="E1011" t="str">
            <v>0703174</v>
          </cell>
          <cell r="F1011" t="str">
            <v>2.0</v>
          </cell>
          <cell r="G1011" t="str">
            <v>Đại học</v>
          </cell>
          <cell r="H1011" t="str">
            <v>ĐH K10 (2015-2019)</v>
          </cell>
          <cell r="I1011" t="str">
            <v>Học kỳ 1 năm học 2018 - 2019</v>
          </cell>
          <cell r="J1011">
            <v>30</v>
          </cell>
          <cell r="K1011" t="str">
            <v>Mở</v>
          </cell>
        </row>
        <row r="1012">
          <cell r="B1012" t="str">
            <v>201810703174010</v>
          </cell>
          <cell r="C1012" t="str">
            <v>0703174.10</v>
          </cell>
          <cell r="D1012" t="str">
            <v>Thực hành thiết bị điều khiển điện</v>
          </cell>
          <cell r="E1012" t="str">
            <v>0703174</v>
          </cell>
          <cell r="F1012" t="str">
            <v>2.0</v>
          </cell>
          <cell r="G1012" t="str">
            <v>Đại học</v>
          </cell>
          <cell r="H1012" t="str">
            <v>ĐH K10 (2015-2019)</v>
          </cell>
          <cell r="I1012" t="str">
            <v>Học kỳ 1 năm học 2018 - 2019</v>
          </cell>
          <cell r="J1012">
            <v>30</v>
          </cell>
          <cell r="K1012" t="str">
            <v>Mở</v>
          </cell>
        </row>
        <row r="1013">
          <cell r="B1013" t="str">
            <v>201810703174011</v>
          </cell>
          <cell r="C1013" t="str">
            <v>0703174.11</v>
          </cell>
          <cell r="D1013" t="str">
            <v>Thực hành thiết bị điều khiển điện</v>
          </cell>
          <cell r="E1013" t="str">
            <v>0703174</v>
          </cell>
          <cell r="F1013" t="str">
            <v>2.0</v>
          </cell>
          <cell r="G1013" t="str">
            <v>Đại học</v>
          </cell>
          <cell r="H1013" t="str">
            <v>ĐH K10 (2015-2019)</v>
          </cell>
          <cell r="I1013" t="str">
            <v>Học kỳ 1 năm học 2018 - 2019</v>
          </cell>
          <cell r="J1013">
            <v>30</v>
          </cell>
          <cell r="K1013" t="str">
            <v>Mở</v>
          </cell>
        </row>
        <row r="1014">
          <cell r="B1014" t="str">
            <v>201810703174012</v>
          </cell>
          <cell r="C1014" t="str">
            <v>0703174.12</v>
          </cell>
          <cell r="D1014" t="str">
            <v>Thực hành thiết bị điều khiển điện</v>
          </cell>
          <cell r="E1014" t="str">
            <v>0703174</v>
          </cell>
          <cell r="F1014" t="str">
            <v>2.0</v>
          </cell>
          <cell r="G1014" t="str">
            <v>Đại học</v>
          </cell>
          <cell r="H1014" t="str">
            <v>ĐH K10 (2015-2019)</v>
          </cell>
          <cell r="I1014" t="str">
            <v>Học kỳ 1 năm học 2018 - 2019</v>
          </cell>
          <cell r="J1014">
            <v>30</v>
          </cell>
          <cell r="K1014" t="str">
            <v>Mở</v>
          </cell>
        </row>
        <row r="1015">
          <cell r="B1015" t="str">
            <v>201810303201001</v>
          </cell>
          <cell r="C1015" t="str">
            <v>0303201.1</v>
          </cell>
          <cell r="D1015" t="str">
            <v>Thực hành tổng hợp hữu cơ</v>
          </cell>
          <cell r="E1015" t="str">
            <v>0303201</v>
          </cell>
          <cell r="F1015" t="str">
            <v>2.0</v>
          </cell>
          <cell r="G1015" t="str">
            <v>Đại học</v>
          </cell>
          <cell r="H1015" t="str">
            <v>ĐH K10 (2015-2019)</v>
          </cell>
          <cell r="I1015" t="str">
            <v>Học kỳ 1 năm học 2018 - 2019</v>
          </cell>
          <cell r="J1015">
            <v>20</v>
          </cell>
          <cell r="K1015" t="str">
            <v>Mở</v>
          </cell>
        </row>
        <row r="1016">
          <cell r="B1016" t="str">
            <v>201810303201002</v>
          </cell>
          <cell r="C1016" t="str">
            <v>0303201.2</v>
          </cell>
          <cell r="D1016" t="str">
            <v>Thực hành tổng hợp hữu cơ</v>
          </cell>
          <cell r="E1016" t="str">
            <v>0303201</v>
          </cell>
          <cell r="F1016" t="str">
            <v>2.0</v>
          </cell>
          <cell r="G1016" t="str">
            <v>Đại học</v>
          </cell>
          <cell r="H1016" t="str">
            <v>ĐH K10 (2015-2019)</v>
          </cell>
          <cell r="I1016" t="str">
            <v>Học kỳ 1 năm học 2018 - 2019</v>
          </cell>
          <cell r="J1016">
            <v>0</v>
          </cell>
          <cell r="K1016" t="str">
            <v>Không mở</v>
          </cell>
        </row>
        <row r="1017">
          <cell r="B1017" t="str">
            <v>201810303201003</v>
          </cell>
          <cell r="C1017" t="str">
            <v>0303201.3</v>
          </cell>
          <cell r="D1017" t="str">
            <v>Thực hành tổng hợp hữu cơ</v>
          </cell>
          <cell r="E1017" t="str">
            <v>0303201</v>
          </cell>
          <cell r="F1017" t="str">
            <v>2.0</v>
          </cell>
          <cell r="G1017" t="str">
            <v>Đại học</v>
          </cell>
          <cell r="H1017" t="str">
            <v>ĐH K10 (2015-2019)</v>
          </cell>
          <cell r="I1017" t="str">
            <v>Học kỳ 1 năm học 2018 - 2019</v>
          </cell>
          <cell r="J1017">
            <v>0</v>
          </cell>
          <cell r="K1017" t="str">
            <v>Không mở</v>
          </cell>
        </row>
        <row r="1018">
          <cell r="B1018" t="str">
            <v>201810303201004</v>
          </cell>
          <cell r="C1018" t="str">
            <v>0303201.4</v>
          </cell>
          <cell r="D1018" t="str">
            <v>Thực hành tổng hợp hữu cơ</v>
          </cell>
          <cell r="E1018" t="str">
            <v>0303201</v>
          </cell>
          <cell r="F1018" t="str">
            <v>2.0</v>
          </cell>
          <cell r="G1018" t="str">
            <v>Đại học</v>
          </cell>
          <cell r="H1018" t="str">
            <v>ĐH K10 (2015-2019)</v>
          </cell>
          <cell r="I1018" t="str">
            <v>Học kỳ 1 năm học 2018 - 2019</v>
          </cell>
          <cell r="J1018">
            <v>30</v>
          </cell>
          <cell r="K1018" t="str">
            <v>Mở</v>
          </cell>
        </row>
        <row r="1019">
          <cell r="B1019" t="str">
            <v>201810303201005</v>
          </cell>
          <cell r="C1019" t="str">
            <v>0303201.5</v>
          </cell>
          <cell r="D1019" t="str">
            <v>Thực hành tổng hợp hữu cơ</v>
          </cell>
          <cell r="E1019" t="str">
            <v>0303201</v>
          </cell>
          <cell r="F1019" t="str">
            <v>2.0</v>
          </cell>
          <cell r="G1019" t="str">
            <v>Đại học</v>
          </cell>
          <cell r="H1019" t="str">
            <v>ĐH K10 (2015-2019)</v>
          </cell>
          <cell r="I1019" t="str">
            <v>Học kỳ 1 năm học 2018 - 2019</v>
          </cell>
          <cell r="J1019">
            <v>30</v>
          </cell>
          <cell r="K1019" t="str">
            <v>Mở</v>
          </cell>
        </row>
        <row r="1020">
          <cell r="B1020" t="str">
            <v>201810303201006</v>
          </cell>
          <cell r="C1020" t="str">
            <v>0303201.6</v>
          </cell>
          <cell r="D1020" t="str">
            <v>Thực hành tổng hợp hữu cơ</v>
          </cell>
          <cell r="E1020" t="str">
            <v>0303201</v>
          </cell>
          <cell r="F1020" t="str">
            <v>2.0</v>
          </cell>
          <cell r="G1020" t="str">
            <v>Đại học</v>
          </cell>
          <cell r="H1020" t="str">
            <v>ĐH K10 (2015-2019)</v>
          </cell>
          <cell r="I1020" t="str">
            <v>Học kỳ 1 năm học 2018 - 2019</v>
          </cell>
          <cell r="J1020">
            <v>0</v>
          </cell>
          <cell r="K1020" t="str">
            <v>Không mở</v>
          </cell>
        </row>
        <row r="1021">
          <cell r="B1021" t="str">
            <v>201810703175001</v>
          </cell>
          <cell r="C1021" t="str">
            <v>0703175.1</v>
          </cell>
          <cell r="D1021" t="str">
            <v>Thực hành trang bị điện</v>
          </cell>
          <cell r="E1021" t="str">
            <v>0703175</v>
          </cell>
          <cell r="F1021" t="str">
            <v>2.0</v>
          </cell>
          <cell r="G1021" t="str">
            <v>Đại học</v>
          </cell>
          <cell r="H1021" t="str">
            <v>ĐH K10 (2015-2019)</v>
          </cell>
          <cell r="I1021" t="str">
            <v>Học kỳ 1 năm học 2018 - 2019</v>
          </cell>
          <cell r="J1021">
            <v>30</v>
          </cell>
          <cell r="K1021" t="str">
            <v>Mở</v>
          </cell>
        </row>
        <row r="1022">
          <cell r="B1022" t="str">
            <v>201810703175002</v>
          </cell>
          <cell r="C1022" t="str">
            <v>0703175.2</v>
          </cell>
          <cell r="D1022" t="str">
            <v>Thực hành trang bị điện</v>
          </cell>
          <cell r="E1022" t="str">
            <v>0703175</v>
          </cell>
          <cell r="F1022" t="str">
            <v>2.0</v>
          </cell>
          <cell r="G1022" t="str">
            <v>Đại học</v>
          </cell>
          <cell r="H1022" t="str">
            <v>ĐH K10 (2015-2019)</v>
          </cell>
          <cell r="I1022" t="str">
            <v>Học kỳ 1 năm học 2018 - 2019</v>
          </cell>
          <cell r="J1022">
            <v>28</v>
          </cell>
          <cell r="K1022" t="str">
            <v>Mở</v>
          </cell>
        </row>
        <row r="1023">
          <cell r="B1023" t="str">
            <v>201810703175003</v>
          </cell>
          <cell r="C1023" t="str">
            <v>0703175.3</v>
          </cell>
          <cell r="D1023" t="str">
            <v>Thực hành trang bị điện</v>
          </cell>
          <cell r="E1023" t="str">
            <v>0703175</v>
          </cell>
          <cell r="F1023" t="str">
            <v>2.0</v>
          </cell>
          <cell r="G1023" t="str">
            <v>Đại học</v>
          </cell>
          <cell r="H1023" t="str">
            <v>ĐH K10 (2015-2019)</v>
          </cell>
          <cell r="I1023" t="str">
            <v>Học kỳ 1 năm học 2018 - 2019</v>
          </cell>
          <cell r="J1023">
            <v>30</v>
          </cell>
          <cell r="K1023" t="str">
            <v>Mở</v>
          </cell>
        </row>
        <row r="1024">
          <cell r="B1024" t="str">
            <v>201810703175004</v>
          </cell>
          <cell r="C1024" t="str">
            <v>0703175.4</v>
          </cell>
          <cell r="D1024" t="str">
            <v>Thực hành trang bị điện</v>
          </cell>
          <cell r="E1024" t="str">
            <v>0703175</v>
          </cell>
          <cell r="F1024" t="str">
            <v>2.0</v>
          </cell>
          <cell r="G1024" t="str">
            <v>Đại học</v>
          </cell>
          <cell r="H1024" t="str">
            <v>ĐH K10 (2015-2019)</v>
          </cell>
          <cell r="I1024" t="str">
            <v>Học kỳ 1 năm học 2018 - 2019</v>
          </cell>
          <cell r="J1024">
            <v>30</v>
          </cell>
          <cell r="K1024" t="str">
            <v>Mở</v>
          </cell>
        </row>
        <row r="1025">
          <cell r="B1025" t="str">
            <v>201810703175005</v>
          </cell>
          <cell r="C1025" t="str">
            <v>0703175.5</v>
          </cell>
          <cell r="D1025" t="str">
            <v>Thực hành trang bị điện</v>
          </cell>
          <cell r="E1025" t="str">
            <v>0703175</v>
          </cell>
          <cell r="F1025" t="str">
            <v>2.0</v>
          </cell>
          <cell r="G1025" t="str">
            <v>Đại học</v>
          </cell>
          <cell r="H1025" t="str">
            <v>ĐH K10 (2015-2019)</v>
          </cell>
          <cell r="I1025" t="str">
            <v>Học kỳ 1 năm học 2018 - 2019</v>
          </cell>
          <cell r="J1025">
            <v>30</v>
          </cell>
          <cell r="K1025" t="str">
            <v>Mở</v>
          </cell>
        </row>
        <row r="1026">
          <cell r="B1026" t="str">
            <v>201810703175006</v>
          </cell>
          <cell r="C1026" t="str">
            <v>0703175.6</v>
          </cell>
          <cell r="D1026" t="str">
            <v>Thực hành trang bị điện</v>
          </cell>
          <cell r="E1026" t="str">
            <v>0703175</v>
          </cell>
          <cell r="F1026" t="str">
            <v>2.0</v>
          </cell>
          <cell r="G1026" t="str">
            <v>Đại học</v>
          </cell>
          <cell r="H1026" t="str">
            <v>ĐH K10 (2015-2019)</v>
          </cell>
          <cell r="I1026" t="str">
            <v>Học kỳ 1 năm học 2018 - 2019</v>
          </cell>
          <cell r="J1026">
            <v>30</v>
          </cell>
          <cell r="K1026" t="str">
            <v>Mở</v>
          </cell>
        </row>
        <row r="1027">
          <cell r="B1027" t="str">
            <v>201810703175007</v>
          </cell>
          <cell r="C1027" t="str">
            <v>0703175.7</v>
          </cell>
          <cell r="D1027" t="str">
            <v>Thực hành trang bị điện</v>
          </cell>
          <cell r="E1027" t="str">
            <v>0703175</v>
          </cell>
          <cell r="F1027" t="str">
            <v>2.0</v>
          </cell>
          <cell r="G1027" t="str">
            <v>Đại học</v>
          </cell>
          <cell r="H1027" t="str">
            <v>ĐH K10 (2015-2019)</v>
          </cell>
          <cell r="I1027" t="str">
            <v>Học kỳ 1 năm học 2018 - 2019</v>
          </cell>
          <cell r="J1027">
            <v>4</v>
          </cell>
          <cell r="K1027" t="str">
            <v>Không mở</v>
          </cell>
        </row>
        <row r="1028">
          <cell r="B1028" t="str">
            <v>201810703175008</v>
          </cell>
          <cell r="C1028" t="str">
            <v>0703175.8</v>
          </cell>
          <cell r="D1028" t="str">
            <v>Thực hành trang bị điện</v>
          </cell>
          <cell r="E1028" t="str">
            <v>0703175</v>
          </cell>
          <cell r="F1028" t="str">
            <v>2.0</v>
          </cell>
          <cell r="G1028" t="str">
            <v>Đại học</v>
          </cell>
          <cell r="H1028" t="str">
            <v>ĐH K10 (2015-2019)</v>
          </cell>
          <cell r="I1028" t="str">
            <v>Học kỳ 1 năm học 2018 - 2019</v>
          </cell>
          <cell r="J1028">
            <v>30</v>
          </cell>
          <cell r="K1028" t="str">
            <v>Mở</v>
          </cell>
        </row>
        <row r="1029">
          <cell r="B1029" t="str">
            <v>201810703175009</v>
          </cell>
          <cell r="C1029" t="str">
            <v>0703175.9</v>
          </cell>
          <cell r="D1029" t="str">
            <v>Thực hành trang bị điện</v>
          </cell>
          <cell r="E1029" t="str">
            <v>0703175</v>
          </cell>
          <cell r="F1029" t="str">
            <v>2.0</v>
          </cell>
          <cell r="G1029" t="str">
            <v>Đại học</v>
          </cell>
          <cell r="H1029" t="str">
            <v>ĐH K10 (2015-2019)</v>
          </cell>
          <cell r="I1029" t="str">
            <v>Học kỳ 1 năm học 2018 - 2019</v>
          </cell>
          <cell r="J1029">
            <v>30</v>
          </cell>
          <cell r="K1029" t="str">
            <v>Mở</v>
          </cell>
        </row>
        <row r="1030">
          <cell r="B1030" t="str">
            <v>201810703175010</v>
          </cell>
          <cell r="C1030" t="str">
            <v>0703175.10</v>
          </cell>
          <cell r="D1030" t="str">
            <v>Thực hành trang bị điện</v>
          </cell>
          <cell r="E1030" t="str">
            <v>0703175</v>
          </cell>
          <cell r="F1030" t="str">
            <v>2.0</v>
          </cell>
          <cell r="G1030" t="str">
            <v>Đại học</v>
          </cell>
          <cell r="H1030" t="str">
            <v>ĐH K10 (2015-2019)</v>
          </cell>
          <cell r="I1030" t="str">
            <v>Học kỳ 1 năm học 2018 - 2019</v>
          </cell>
          <cell r="J1030">
            <v>30</v>
          </cell>
          <cell r="K1030" t="str">
            <v>Mở</v>
          </cell>
        </row>
        <row r="1031">
          <cell r="B1031" t="str">
            <v>201810703175011</v>
          </cell>
          <cell r="C1031" t="str">
            <v>0703175.11</v>
          </cell>
          <cell r="D1031" t="str">
            <v>Thực hành trang bị điện</v>
          </cell>
          <cell r="E1031" t="str">
            <v>0703175</v>
          </cell>
          <cell r="F1031" t="str">
            <v>2.0</v>
          </cell>
          <cell r="G1031" t="str">
            <v>Đại học</v>
          </cell>
          <cell r="H1031" t="str">
            <v>ĐH K10 (2015-2019)</v>
          </cell>
          <cell r="I1031" t="str">
            <v>Học kỳ 1 năm học 2018 - 2019</v>
          </cell>
          <cell r="J1031">
            <v>30</v>
          </cell>
          <cell r="K1031" t="str">
            <v>Mở</v>
          </cell>
        </row>
        <row r="1032">
          <cell r="B1032" t="str">
            <v>201810703175012</v>
          </cell>
          <cell r="C1032" t="str">
            <v>0703175.12</v>
          </cell>
          <cell r="D1032" t="str">
            <v>Thực hành trang bị điện</v>
          </cell>
          <cell r="E1032" t="str">
            <v>0703175</v>
          </cell>
          <cell r="F1032" t="str">
            <v>2.0</v>
          </cell>
          <cell r="G1032" t="str">
            <v>Đại học</v>
          </cell>
          <cell r="H1032" t="str">
            <v>ĐH K10 (2015-2019)</v>
          </cell>
          <cell r="I1032" t="str">
            <v>Học kỳ 1 năm học 2018 - 2019</v>
          </cell>
          <cell r="J1032">
            <v>2</v>
          </cell>
          <cell r="K1032" t="str">
            <v>Không mở</v>
          </cell>
        </row>
        <row r="1033">
          <cell r="B1033" t="str">
            <v>201810703175013</v>
          </cell>
          <cell r="C1033" t="str">
            <v>0703175.13</v>
          </cell>
          <cell r="D1033" t="str">
            <v>Thực hành trang bị điện</v>
          </cell>
          <cell r="E1033" t="str">
            <v>0703175</v>
          </cell>
          <cell r="F1033" t="str">
            <v>2.0</v>
          </cell>
          <cell r="G1033" t="str">
            <v>Đại học</v>
          </cell>
          <cell r="H1033" t="str">
            <v>ĐH K10 (2015-2019)</v>
          </cell>
          <cell r="I1033" t="str">
            <v>Học kỳ 1 năm học 2018 - 2019</v>
          </cell>
          <cell r="J1033">
            <v>30</v>
          </cell>
          <cell r="K1033" t="str">
            <v>Mở</v>
          </cell>
        </row>
        <row r="1034">
          <cell r="B1034" t="str">
            <v>201810703175014</v>
          </cell>
          <cell r="C1034" t="str">
            <v>0703175.14</v>
          </cell>
          <cell r="D1034" t="str">
            <v>Thực hành trang bị điện</v>
          </cell>
          <cell r="E1034" t="str">
            <v>0703175</v>
          </cell>
          <cell r="F1034" t="str">
            <v>2.0</v>
          </cell>
          <cell r="G1034" t="str">
            <v>Đại học</v>
          </cell>
          <cell r="H1034" t="str">
            <v>ĐH K10 (2015-2019)</v>
          </cell>
          <cell r="I1034" t="str">
            <v>Học kỳ 1 năm học 2018 - 2019</v>
          </cell>
          <cell r="J1034">
            <v>23</v>
          </cell>
          <cell r="K1034" t="str">
            <v>Mở</v>
          </cell>
        </row>
        <row r="1035">
          <cell r="B1035" t="str">
            <v>201810703175015</v>
          </cell>
          <cell r="C1035" t="str">
            <v>0703175.15</v>
          </cell>
          <cell r="D1035" t="str">
            <v>Thực hành trang bị điện</v>
          </cell>
          <cell r="E1035" t="str">
            <v>0703175</v>
          </cell>
          <cell r="F1035" t="str">
            <v>2.0</v>
          </cell>
          <cell r="G1035" t="str">
            <v>Đại học</v>
          </cell>
          <cell r="H1035" t="str">
            <v>ĐH K10 (2015-2019)</v>
          </cell>
          <cell r="I1035" t="str">
            <v>Học kỳ 1 năm học 2018 - 2019</v>
          </cell>
          <cell r="J1035">
            <v>1</v>
          </cell>
          <cell r="K1035" t="str">
            <v>Không mở</v>
          </cell>
        </row>
        <row r="1036">
          <cell r="B1036" t="str">
            <v>201810703175016</v>
          </cell>
          <cell r="C1036" t="str">
            <v>0703175.16</v>
          </cell>
          <cell r="D1036" t="str">
            <v>Thực hành trang bị điện</v>
          </cell>
          <cell r="E1036" t="str">
            <v>0703175</v>
          </cell>
          <cell r="F1036" t="str">
            <v>2.0</v>
          </cell>
          <cell r="G1036" t="str">
            <v>Đại học</v>
          </cell>
          <cell r="H1036" t="str">
            <v>ĐH K10 (2015-2019)</v>
          </cell>
          <cell r="I1036" t="str">
            <v>Học kỳ 1 năm học 2018 - 2019</v>
          </cell>
          <cell r="J1036">
            <v>30</v>
          </cell>
          <cell r="K1036" t="str">
            <v>Mở</v>
          </cell>
        </row>
        <row r="1037">
          <cell r="B1037" t="str">
            <v>201810703175017</v>
          </cell>
          <cell r="C1037" t="str">
            <v>0703175.17</v>
          </cell>
          <cell r="D1037" t="str">
            <v>Thực hành trang bị điện</v>
          </cell>
          <cell r="E1037" t="str">
            <v>0703175</v>
          </cell>
          <cell r="F1037" t="str">
            <v>2.0</v>
          </cell>
          <cell r="G1037" t="str">
            <v>Đại học</v>
          </cell>
          <cell r="H1037" t="str">
            <v>ĐH K10 (2015-2019)</v>
          </cell>
          <cell r="I1037" t="str">
            <v>Học kỳ 1 năm học 2018 - 2019</v>
          </cell>
          <cell r="J1037">
            <v>30</v>
          </cell>
          <cell r="K1037" t="str">
            <v>Mở</v>
          </cell>
        </row>
        <row r="1038">
          <cell r="B1038" t="str">
            <v>201810703175018</v>
          </cell>
          <cell r="C1038" t="str">
            <v>0703175.18</v>
          </cell>
          <cell r="D1038" t="str">
            <v>Thực hành trang bị điện</v>
          </cell>
          <cell r="E1038" t="str">
            <v>0703175</v>
          </cell>
          <cell r="F1038" t="str">
            <v>2.0</v>
          </cell>
          <cell r="G1038" t="str">
            <v>Đại học</v>
          </cell>
          <cell r="H1038" t="str">
            <v>ĐH K10 (2015-2019)</v>
          </cell>
          <cell r="I1038" t="str">
            <v>Học kỳ 1 năm học 2018 - 2019</v>
          </cell>
          <cell r="J1038">
            <v>30</v>
          </cell>
          <cell r="K1038" t="str">
            <v>Mở</v>
          </cell>
        </row>
        <row r="1039">
          <cell r="B1039" t="str">
            <v>201810703175019</v>
          </cell>
          <cell r="C1039" t="str">
            <v>0703175.19</v>
          </cell>
          <cell r="D1039" t="str">
            <v>Thực hành trang bị điện</v>
          </cell>
          <cell r="E1039" t="str">
            <v>0703175</v>
          </cell>
          <cell r="F1039" t="str">
            <v>2.0</v>
          </cell>
          <cell r="G1039" t="str">
            <v>Đại học</v>
          </cell>
          <cell r="H1039" t="str">
            <v>ĐH K10 (2015-2019)</v>
          </cell>
          <cell r="I1039" t="str">
            <v>Học kỳ 1 năm học 2018 - 2019</v>
          </cell>
          <cell r="J1039">
            <v>0</v>
          </cell>
          <cell r="K1039" t="str">
            <v>Không mở</v>
          </cell>
        </row>
        <row r="1040">
          <cell r="B1040" t="str">
            <v>201810703175020</v>
          </cell>
          <cell r="C1040" t="str">
            <v>0703175.20</v>
          </cell>
          <cell r="D1040" t="str">
            <v>Thực hành trang bị điện</v>
          </cell>
          <cell r="E1040" t="str">
            <v>0703175</v>
          </cell>
          <cell r="F1040" t="str">
            <v>2.0</v>
          </cell>
          <cell r="G1040" t="str">
            <v>Đại học</v>
          </cell>
          <cell r="H1040" t="str">
            <v>ĐH K10 (2015-2019)</v>
          </cell>
          <cell r="I1040" t="str">
            <v>Học kỳ 1 năm học 2018 - 2019</v>
          </cell>
          <cell r="J1040">
            <v>2</v>
          </cell>
          <cell r="K1040" t="str">
            <v>Không mở</v>
          </cell>
        </row>
        <row r="1041">
          <cell r="B1041" t="str">
            <v>201810703175021</v>
          </cell>
          <cell r="C1041" t="str">
            <v>0703175.21</v>
          </cell>
          <cell r="D1041" t="str">
            <v>Thực hành trang bị điện</v>
          </cell>
          <cell r="E1041" t="str">
            <v>0703175</v>
          </cell>
          <cell r="F1041" t="str">
            <v>2.0</v>
          </cell>
          <cell r="G1041" t="str">
            <v>Đại học</v>
          </cell>
          <cell r="H1041" t="str">
            <v>ĐH K10 (2015-2019)</v>
          </cell>
          <cell r="I1041" t="str">
            <v>Học kỳ 1 năm học 2018 - 2019</v>
          </cell>
          <cell r="J1041">
            <v>30</v>
          </cell>
          <cell r="K1041" t="str">
            <v>Mở</v>
          </cell>
        </row>
        <row r="1042">
          <cell r="B1042" t="str">
            <v>201810703176001</v>
          </cell>
          <cell r="C1042" t="str">
            <v>0703176.1</v>
          </cell>
          <cell r="D1042" t="str">
            <v>Thực hành truyền động điện</v>
          </cell>
          <cell r="E1042" t="str">
            <v>0703176</v>
          </cell>
          <cell r="F1042" t="str">
            <v>2.0</v>
          </cell>
          <cell r="G1042" t="str">
            <v>Đại học</v>
          </cell>
          <cell r="H1042" t="str">
            <v>ĐH K10 (2015-2019)</v>
          </cell>
          <cell r="I1042" t="str">
            <v>Học kỳ 1 năm học 2018 - 2019</v>
          </cell>
          <cell r="J1042">
            <v>17</v>
          </cell>
          <cell r="K1042" t="str">
            <v>Mở</v>
          </cell>
        </row>
        <row r="1043">
          <cell r="B1043" t="str">
            <v>201810703176002</v>
          </cell>
          <cell r="C1043" t="str">
            <v>0703176.2</v>
          </cell>
          <cell r="D1043" t="str">
            <v>Thực hành truyền động điện</v>
          </cell>
          <cell r="E1043" t="str">
            <v>0703176</v>
          </cell>
          <cell r="F1043" t="str">
            <v>2.0</v>
          </cell>
          <cell r="G1043" t="str">
            <v>Đại học</v>
          </cell>
          <cell r="H1043" t="str">
            <v>ĐH K10 (2015-2019)</v>
          </cell>
          <cell r="I1043" t="str">
            <v>Học kỳ 1 năm học 2018 - 2019</v>
          </cell>
          <cell r="J1043">
            <v>30</v>
          </cell>
          <cell r="K1043" t="str">
            <v>Mở</v>
          </cell>
        </row>
        <row r="1044">
          <cell r="B1044" t="str">
            <v>201810703176003</v>
          </cell>
          <cell r="C1044" t="str">
            <v>0703176.3</v>
          </cell>
          <cell r="D1044" t="str">
            <v>Thực hành truyền động điện</v>
          </cell>
          <cell r="E1044" t="str">
            <v>0703176</v>
          </cell>
          <cell r="F1044" t="str">
            <v>2.0</v>
          </cell>
          <cell r="G1044" t="str">
            <v>Đại học</v>
          </cell>
          <cell r="H1044" t="str">
            <v>ĐH K10 (2015-2019)</v>
          </cell>
          <cell r="I1044" t="str">
            <v>Học kỳ 1 năm học 2018 - 2019</v>
          </cell>
          <cell r="J1044">
            <v>29</v>
          </cell>
          <cell r="K1044" t="str">
            <v>Mở</v>
          </cell>
        </row>
        <row r="1045">
          <cell r="B1045" t="str">
            <v>201810703176004</v>
          </cell>
          <cell r="C1045" t="str">
            <v>0703176.4</v>
          </cell>
          <cell r="D1045" t="str">
            <v>Thực hành truyền động điện</v>
          </cell>
          <cell r="E1045" t="str">
            <v>0703176</v>
          </cell>
          <cell r="F1045" t="str">
            <v>2.0</v>
          </cell>
          <cell r="G1045" t="str">
            <v>Đại học</v>
          </cell>
          <cell r="H1045" t="str">
            <v>ĐH K10 (2015-2019)</v>
          </cell>
          <cell r="I1045" t="str">
            <v>Học kỳ 1 năm học 2018 - 2019</v>
          </cell>
          <cell r="J1045">
            <v>11</v>
          </cell>
          <cell r="K1045" t="str">
            <v>Mở</v>
          </cell>
        </row>
        <row r="1046">
          <cell r="B1046" t="str">
            <v>201810703176005</v>
          </cell>
          <cell r="C1046" t="str">
            <v>0703176.5</v>
          </cell>
          <cell r="D1046" t="str">
            <v>Thực hành truyền động điện</v>
          </cell>
          <cell r="E1046" t="str">
            <v>0703176</v>
          </cell>
          <cell r="F1046" t="str">
            <v>2.0</v>
          </cell>
          <cell r="G1046" t="str">
            <v>Đại học</v>
          </cell>
          <cell r="H1046" t="str">
            <v>ĐH K10 (2015-2019)</v>
          </cell>
          <cell r="I1046" t="str">
            <v>Học kỳ 1 năm học 2018 - 2019</v>
          </cell>
          <cell r="J1046">
            <v>0</v>
          </cell>
          <cell r="K1046" t="str">
            <v>Không mở</v>
          </cell>
        </row>
        <row r="1047">
          <cell r="B1047" t="str">
            <v>201810703176006</v>
          </cell>
          <cell r="C1047" t="str">
            <v>0703176.6</v>
          </cell>
          <cell r="D1047" t="str">
            <v>Thực hành truyền động điện</v>
          </cell>
          <cell r="E1047" t="str">
            <v>0703176</v>
          </cell>
          <cell r="F1047" t="str">
            <v>2.0</v>
          </cell>
          <cell r="G1047" t="str">
            <v>Đại học</v>
          </cell>
          <cell r="H1047" t="str">
            <v>ĐH K10 (2015-2019)</v>
          </cell>
          <cell r="I1047" t="str">
            <v>Học kỳ 1 năm học 2018 - 2019</v>
          </cell>
          <cell r="J1047">
            <v>2</v>
          </cell>
          <cell r="K1047" t="str">
            <v>Không mở</v>
          </cell>
        </row>
        <row r="1048">
          <cell r="B1048" t="str">
            <v>201810703176007</v>
          </cell>
          <cell r="C1048" t="str">
            <v>0703176.7</v>
          </cell>
          <cell r="D1048" t="str">
            <v>Thực hành truyền động điện</v>
          </cell>
          <cell r="E1048" t="str">
            <v>0703176</v>
          </cell>
          <cell r="F1048" t="str">
            <v>2.0</v>
          </cell>
          <cell r="G1048" t="str">
            <v>Đại học</v>
          </cell>
          <cell r="H1048" t="str">
            <v>ĐH K10 (2015-2019)</v>
          </cell>
          <cell r="I1048" t="str">
            <v>Học kỳ 1 năm học 2018 - 2019</v>
          </cell>
          <cell r="J1048">
            <v>30</v>
          </cell>
          <cell r="K1048" t="str">
            <v>Mở</v>
          </cell>
        </row>
        <row r="1049">
          <cell r="B1049" t="str">
            <v>201810703176008</v>
          </cell>
          <cell r="C1049" t="str">
            <v>0703176.8</v>
          </cell>
          <cell r="D1049" t="str">
            <v>Thực hành truyền động điện</v>
          </cell>
          <cell r="E1049" t="str">
            <v>0703176</v>
          </cell>
          <cell r="F1049" t="str">
            <v>2.0</v>
          </cell>
          <cell r="G1049" t="str">
            <v>Đại học</v>
          </cell>
          <cell r="H1049" t="str">
            <v>ĐH K10 (2015-2019)</v>
          </cell>
          <cell r="I1049" t="str">
            <v>Học kỳ 1 năm học 2018 - 2019</v>
          </cell>
          <cell r="J1049">
            <v>29</v>
          </cell>
          <cell r="K1049" t="str">
            <v>Mở</v>
          </cell>
        </row>
        <row r="1050">
          <cell r="B1050" t="str">
            <v>201810703176009</v>
          </cell>
          <cell r="C1050" t="str">
            <v>0703176.9</v>
          </cell>
          <cell r="D1050" t="str">
            <v>Thực hành truyền động điện</v>
          </cell>
          <cell r="E1050" t="str">
            <v>0703176</v>
          </cell>
          <cell r="F1050" t="str">
            <v>2.0</v>
          </cell>
          <cell r="G1050" t="str">
            <v>Đại học</v>
          </cell>
          <cell r="H1050" t="str">
            <v>ĐH K10 (2015-2019)</v>
          </cell>
          <cell r="I1050" t="str">
            <v>Học kỳ 1 năm học 2018 - 2019</v>
          </cell>
          <cell r="J1050">
            <v>30</v>
          </cell>
          <cell r="K1050" t="str">
            <v>Mở</v>
          </cell>
        </row>
        <row r="1051">
          <cell r="B1051" t="str">
            <v>201810703176010</v>
          </cell>
          <cell r="C1051" t="str">
            <v>0703176.10</v>
          </cell>
          <cell r="D1051" t="str">
            <v>Thực hành truyền động điện</v>
          </cell>
          <cell r="E1051" t="str">
            <v>0703176</v>
          </cell>
          <cell r="F1051" t="str">
            <v>2.0</v>
          </cell>
          <cell r="G1051" t="str">
            <v>Đại học</v>
          </cell>
          <cell r="H1051" t="str">
            <v>ĐH K10 (2015-2019)</v>
          </cell>
          <cell r="I1051" t="str">
            <v>Học kỳ 1 năm học 2018 - 2019</v>
          </cell>
          <cell r="J1051">
            <v>30</v>
          </cell>
          <cell r="K1051" t="str">
            <v>Mở</v>
          </cell>
        </row>
        <row r="1052">
          <cell r="B1052" t="str">
            <v>201810703176011</v>
          </cell>
          <cell r="C1052" t="str">
            <v>0703176.11</v>
          </cell>
          <cell r="D1052" t="str">
            <v>Thực hành truyền động điện</v>
          </cell>
          <cell r="E1052" t="str">
            <v>0703176</v>
          </cell>
          <cell r="F1052" t="str">
            <v>2.0</v>
          </cell>
          <cell r="G1052" t="str">
            <v>Đại học</v>
          </cell>
          <cell r="H1052" t="str">
            <v>ĐH K10 (2015-2019)</v>
          </cell>
          <cell r="I1052" t="str">
            <v>Học kỳ 1 năm học 2018 - 2019</v>
          </cell>
          <cell r="J1052">
            <v>30</v>
          </cell>
          <cell r="K1052" t="str">
            <v>Mở</v>
          </cell>
        </row>
        <row r="1053">
          <cell r="B1053" t="str">
            <v>201810703176012</v>
          </cell>
          <cell r="C1053" t="str">
            <v>0703176.12</v>
          </cell>
          <cell r="D1053" t="str">
            <v>Thực hành truyền động điện</v>
          </cell>
          <cell r="E1053" t="str">
            <v>0703176</v>
          </cell>
          <cell r="F1053" t="str">
            <v>2.0</v>
          </cell>
          <cell r="G1053" t="str">
            <v>Đại học</v>
          </cell>
          <cell r="H1053" t="str">
            <v>ĐH K10 (2015-2019)</v>
          </cell>
          <cell r="I1053" t="str">
            <v>Học kỳ 1 năm học 2018 - 2019</v>
          </cell>
          <cell r="J1053">
            <v>30</v>
          </cell>
          <cell r="K1053" t="str">
            <v>Mở</v>
          </cell>
        </row>
        <row r="1054">
          <cell r="B1054" t="str">
            <v>201810703177001</v>
          </cell>
          <cell r="C1054" t="str">
            <v>0703177.1</v>
          </cell>
          <cell r="D1054" t="str">
            <v>Thực hành vận hành và tự động hoá hệ thống lạnh</v>
          </cell>
          <cell r="E1054" t="str">
            <v>0703177</v>
          </cell>
          <cell r="F1054" t="str">
            <v>3.0</v>
          </cell>
          <cell r="G1054" t="str">
            <v>Đại học</v>
          </cell>
          <cell r="H1054" t="str">
            <v>ĐH K10 (2015-2019)</v>
          </cell>
          <cell r="I1054" t="str">
            <v>Học kỳ 1 năm học 2018 - 2019</v>
          </cell>
          <cell r="J1054">
            <v>29</v>
          </cell>
          <cell r="K1054" t="str">
            <v>Mở</v>
          </cell>
        </row>
        <row r="1055">
          <cell r="B1055" t="str">
            <v>201810703177002</v>
          </cell>
          <cell r="C1055" t="str">
            <v>0703177.2</v>
          </cell>
          <cell r="D1055" t="str">
            <v>Thực hành vận hành và tự động hoá hệ thống lạnh</v>
          </cell>
          <cell r="E1055" t="str">
            <v>0703177</v>
          </cell>
          <cell r="F1055" t="str">
            <v>3.0</v>
          </cell>
          <cell r="G1055" t="str">
            <v>Đại học</v>
          </cell>
          <cell r="H1055" t="str">
            <v>ĐH K10 (2015-2019)</v>
          </cell>
          <cell r="I1055" t="str">
            <v>Học kỳ 1 năm học 2018 - 2019</v>
          </cell>
          <cell r="J1055">
            <v>30</v>
          </cell>
          <cell r="K1055" t="str">
            <v>Mở</v>
          </cell>
        </row>
        <row r="1056">
          <cell r="B1056" t="str">
            <v>201810703177003</v>
          </cell>
          <cell r="C1056" t="str">
            <v>0703177.3</v>
          </cell>
          <cell r="D1056" t="str">
            <v>Thực hành vận hành và tự động hoá hệ thống lạnh</v>
          </cell>
          <cell r="E1056" t="str">
            <v>0703177</v>
          </cell>
          <cell r="F1056" t="str">
            <v>3.0</v>
          </cell>
          <cell r="G1056" t="str">
            <v>Đại học</v>
          </cell>
          <cell r="H1056" t="str">
            <v>ĐH K10 (2015-2019)</v>
          </cell>
          <cell r="I1056" t="str">
            <v>Học kỳ 1 năm học 2018 - 2019</v>
          </cell>
          <cell r="J1056">
            <v>30</v>
          </cell>
          <cell r="K1056" t="str">
            <v>Mở</v>
          </cell>
        </row>
        <row r="1057">
          <cell r="B1057" t="str">
            <v>201810703177004</v>
          </cell>
          <cell r="C1057" t="str">
            <v>0703177.4</v>
          </cell>
          <cell r="D1057" t="str">
            <v>Thực hành vận hành và tự động hoá hệ thống lạnh</v>
          </cell>
          <cell r="E1057" t="str">
            <v>0703177</v>
          </cell>
          <cell r="F1057" t="str">
            <v>3.0</v>
          </cell>
          <cell r="G1057" t="str">
            <v>Đại học</v>
          </cell>
          <cell r="H1057" t="str">
            <v>ĐH K10 (2015-2019)</v>
          </cell>
          <cell r="I1057" t="str">
            <v>Học kỳ 1 năm học 2018 - 2019</v>
          </cell>
          <cell r="J1057">
            <v>29</v>
          </cell>
          <cell r="K1057" t="str">
            <v>Mở</v>
          </cell>
        </row>
        <row r="1058">
          <cell r="B1058" t="str">
            <v>201810703177005</v>
          </cell>
          <cell r="C1058" t="str">
            <v>0703177.5</v>
          </cell>
          <cell r="D1058" t="str">
            <v>Thực hành vận hành và tự động hoá hệ thống lạnh</v>
          </cell>
          <cell r="E1058" t="str">
            <v>0703177</v>
          </cell>
          <cell r="F1058" t="str">
            <v>3.0</v>
          </cell>
          <cell r="G1058" t="str">
            <v>Đại học</v>
          </cell>
          <cell r="H1058" t="str">
            <v>ĐH K10 (2015-2019)</v>
          </cell>
          <cell r="I1058" t="str">
            <v>Học kỳ 1 năm học 2018 - 2019</v>
          </cell>
          <cell r="J1058">
            <v>30</v>
          </cell>
          <cell r="K1058" t="str">
            <v>Mở</v>
          </cell>
        </row>
        <row r="1059">
          <cell r="B1059" t="str">
            <v>201810703177006</v>
          </cell>
          <cell r="C1059" t="str">
            <v>0703177.6</v>
          </cell>
          <cell r="D1059" t="str">
            <v>Thực hành vận hành và tự động hoá hệ thống lạnh</v>
          </cell>
          <cell r="E1059" t="str">
            <v>0703177</v>
          </cell>
          <cell r="F1059" t="str">
            <v>3.0</v>
          </cell>
          <cell r="G1059" t="str">
            <v>Đại học</v>
          </cell>
          <cell r="H1059" t="str">
            <v>ĐH K10 (2015-2019)</v>
          </cell>
          <cell r="I1059" t="str">
            <v>Học kỳ 1 năm học 2018 - 2019</v>
          </cell>
          <cell r="J1059">
            <v>20</v>
          </cell>
          <cell r="K1059" t="str">
            <v>Mở</v>
          </cell>
        </row>
        <row r="1060">
          <cell r="B1060" t="str">
            <v>201810503165001</v>
          </cell>
          <cell r="C1060" t="str">
            <v>0503165.1</v>
          </cell>
          <cell r="D1060" t="str">
            <v>Thương mại điện tử</v>
          </cell>
          <cell r="E1060" t="str">
            <v>0503165</v>
          </cell>
          <cell r="F1060" t="str">
            <v>3.0</v>
          </cell>
          <cell r="G1060" t="str">
            <v>Đại học</v>
          </cell>
          <cell r="H1060" t="str">
            <v>ĐH K10 (2015-2019)</v>
          </cell>
          <cell r="I1060" t="str">
            <v>Học kỳ 1 năm học 2018 - 2019</v>
          </cell>
          <cell r="J1060">
            <v>0</v>
          </cell>
          <cell r="K1060" t="str">
            <v>Không mở</v>
          </cell>
        </row>
        <row r="1061">
          <cell r="B1061" t="str">
            <v>201810503165002</v>
          </cell>
          <cell r="C1061" t="str">
            <v>0503165.2</v>
          </cell>
          <cell r="D1061" t="str">
            <v>Thương mại điện tử</v>
          </cell>
          <cell r="E1061" t="str">
            <v>0503165</v>
          </cell>
          <cell r="F1061" t="str">
            <v>3.0</v>
          </cell>
          <cell r="G1061" t="str">
            <v>Đại học</v>
          </cell>
          <cell r="H1061" t="str">
            <v>ĐH K10 (2015-2019)</v>
          </cell>
          <cell r="I1061" t="str">
            <v>Học kỳ 1 năm học 2018 - 2019</v>
          </cell>
          <cell r="J1061">
            <v>12</v>
          </cell>
          <cell r="K1061" t="str">
            <v>Không mở</v>
          </cell>
        </row>
        <row r="1062">
          <cell r="B1062" t="str">
            <v>201810503165003</v>
          </cell>
          <cell r="C1062" t="str">
            <v>0503165.3</v>
          </cell>
          <cell r="D1062" t="str">
            <v>Thương mại điện tử</v>
          </cell>
          <cell r="E1062" t="str">
            <v>0503165</v>
          </cell>
          <cell r="F1062" t="str">
            <v>3.0</v>
          </cell>
          <cell r="G1062" t="str">
            <v>Đại học</v>
          </cell>
          <cell r="H1062" t="str">
            <v>ĐH K10 (2015-2019)</v>
          </cell>
          <cell r="I1062" t="str">
            <v>Học kỳ 1 năm học 2018 - 2019</v>
          </cell>
          <cell r="J1062">
            <v>0</v>
          </cell>
          <cell r="K1062" t="str">
            <v>Không mở</v>
          </cell>
        </row>
        <row r="1063">
          <cell r="B1063" t="str">
            <v>201810503165004</v>
          </cell>
          <cell r="C1063" t="str">
            <v>0503165.4</v>
          </cell>
          <cell r="D1063" t="str">
            <v>Thương mại điện tử</v>
          </cell>
          <cell r="E1063" t="str">
            <v>0503165</v>
          </cell>
          <cell r="F1063" t="str">
            <v>3.0</v>
          </cell>
          <cell r="G1063" t="str">
            <v>Đại học</v>
          </cell>
          <cell r="H1063" t="str">
            <v>ĐH K10 (2015-2019)</v>
          </cell>
          <cell r="I1063" t="str">
            <v>Học kỳ 1 năm học 2018 - 2019</v>
          </cell>
          <cell r="J1063">
            <v>0</v>
          </cell>
          <cell r="K1063" t="str">
            <v>Không mở</v>
          </cell>
        </row>
        <row r="1064">
          <cell r="B1064" t="str">
            <v>201810503165005</v>
          </cell>
          <cell r="C1064" t="str">
            <v>0503165.5</v>
          </cell>
          <cell r="D1064" t="str">
            <v>Thương mại điện tử</v>
          </cell>
          <cell r="E1064" t="str">
            <v>0503165</v>
          </cell>
          <cell r="F1064" t="str">
            <v>3.0</v>
          </cell>
          <cell r="G1064" t="str">
            <v>Đại học</v>
          </cell>
          <cell r="H1064" t="str">
            <v>ĐH K10 (2015-2019)</v>
          </cell>
          <cell r="I1064" t="str">
            <v>Học kỳ 1 năm học 2018 - 2019</v>
          </cell>
          <cell r="J1064">
            <v>3</v>
          </cell>
          <cell r="K1064" t="str">
            <v>Không mở</v>
          </cell>
        </row>
        <row r="1065">
          <cell r="B1065" t="str">
            <v>201811403135001</v>
          </cell>
          <cell r="C1065" t="str">
            <v>1403135.1</v>
          </cell>
          <cell r="D1065" t="str">
            <v>Tiếng Việt thực hành</v>
          </cell>
          <cell r="E1065" t="str">
            <v>1403135</v>
          </cell>
          <cell r="F1065" t="str">
            <v>3.0</v>
          </cell>
          <cell r="G1065" t="str">
            <v>Đại học</v>
          </cell>
          <cell r="H1065" t="str">
            <v>ĐH K10 (2015-2019)</v>
          </cell>
          <cell r="I1065" t="str">
            <v>Học kỳ 1 năm học 2018 - 2019</v>
          </cell>
          <cell r="J1065">
            <v>64</v>
          </cell>
          <cell r="K1065" t="str">
            <v>Mở</v>
          </cell>
        </row>
        <row r="1066">
          <cell r="B1066" t="str">
            <v>201811403135002</v>
          </cell>
          <cell r="C1066" t="str">
            <v>1403135.2</v>
          </cell>
          <cell r="D1066" t="str">
            <v>Tiếng Việt thực hành</v>
          </cell>
          <cell r="E1066" t="str">
            <v>1403135</v>
          </cell>
          <cell r="F1066" t="str">
            <v>3.0</v>
          </cell>
          <cell r="G1066" t="str">
            <v>Đại học</v>
          </cell>
          <cell r="H1066" t="str">
            <v>ĐH K10 (2015-2019)</v>
          </cell>
          <cell r="I1066" t="str">
            <v>Học kỳ 1 năm học 2018 - 2019</v>
          </cell>
          <cell r="J1066">
            <v>75</v>
          </cell>
          <cell r="K1066" t="str">
            <v>Mở</v>
          </cell>
        </row>
        <row r="1067">
          <cell r="B1067" t="str">
            <v>201811603149001</v>
          </cell>
          <cell r="C1067" t="str">
            <v>1603149.1</v>
          </cell>
          <cell r="D1067" t="str">
            <v>Tin học quản lý tài chính</v>
          </cell>
          <cell r="E1067" t="str">
            <v>1603149</v>
          </cell>
          <cell r="F1067" t="str">
            <v>3.0</v>
          </cell>
          <cell r="G1067" t="str">
            <v>Đại học</v>
          </cell>
          <cell r="H1067" t="str">
            <v>ĐH K10 (2015-2019)</v>
          </cell>
          <cell r="I1067" t="str">
            <v>Học kỳ 1 năm học 2018 - 2019</v>
          </cell>
          <cell r="J1067">
            <v>74</v>
          </cell>
          <cell r="K1067" t="str">
            <v>Mở</v>
          </cell>
        </row>
        <row r="1068">
          <cell r="B1068" t="str">
            <v>201811603149002</v>
          </cell>
          <cell r="C1068" t="str">
            <v>1603149.2</v>
          </cell>
          <cell r="D1068" t="str">
            <v>Tin học quản lý tài chính</v>
          </cell>
          <cell r="E1068" t="str">
            <v>1603149</v>
          </cell>
          <cell r="F1068" t="str">
            <v>3.0</v>
          </cell>
          <cell r="G1068" t="str">
            <v>Đại học</v>
          </cell>
          <cell r="H1068" t="str">
            <v>ĐH K10 (2015-2019)</v>
          </cell>
          <cell r="I1068" t="str">
            <v>Học kỳ 1 năm học 2018 - 2019</v>
          </cell>
          <cell r="J1068">
            <v>17</v>
          </cell>
          <cell r="K1068" t="str">
            <v>Mở</v>
          </cell>
        </row>
        <row r="1069">
          <cell r="B1069" t="str">
            <v>201811603149003</v>
          </cell>
          <cell r="C1069" t="str">
            <v>1603149.3</v>
          </cell>
          <cell r="D1069" t="str">
            <v>Tin học quản lý tài chính</v>
          </cell>
          <cell r="E1069" t="str">
            <v>1603149</v>
          </cell>
          <cell r="F1069" t="str">
            <v>3.0</v>
          </cell>
          <cell r="G1069" t="str">
            <v>Đại học</v>
          </cell>
          <cell r="H1069" t="str">
            <v>ĐH K10 (2015-2019)</v>
          </cell>
          <cell r="I1069" t="str">
            <v>Học kỳ 1 năm học 2018 - 2019</v>
          </cell>
          <cell r="J1069">
            <v>68</v>
          </cell>
          <cell r="K1069" t="str">
            <v>Mở</v>
          </cell>
        </row>
        <row r="1070">
          <cell r="B1070" t="str">
            <v>201811603179001</v>
          </cell>
          <cell r="C1070" t="str">
            <v>1603179.1</v>
          </cell>
          <cell r="D1070" t="str">
            <v>Tin học ứng dụng trong quản trị nhân lực</v>
          </cell>
          <cell r="E1070" t="str">
            <v>1603179</v>
          </cell>
          <cell r="F1070" t="str">
            <v>4.0</v>
          </cell>
          <cell r="G1070" t="str">
            <v>Đại học</v>
          </cell>
          <cell r="H1070" t="str">
            <v>ĐH K10 (2015-2019)</v>
          </cell>
          <cell r="I1070" t="str">
            <v>Học kỳ 1 năm học 2018 - 2019</v>
          </cell>
          <cell r="J1070">
            <v>66</v>
          </cell>
          <cell r="K1070" t="str">
            <v>Mở</v>
          </cell>
        </row>
        <row r="1071">
          <cell r="B1071" t="str">
            <v>201811603179002</v>
          </cell>
          <cell r="C1071" t="str">
            <v>1603179.2</v>
          </cell>
          <cell r="D1071" t="str">
            <v>Tin học ứng dụng trong quản trị nhân lực</v>
          </cell>
          <cell r="E1071" t="str">
            <v>1603179</v>
          </cell>
          <cell r="F1071" t="str">
            <v>4.0</v>
          </cell>
          <cell r="G1071" t="str">
            <v>Đại học</v>
          </cell>
          <cell r="H1071" t="str">
            <v>ĐH K10 (2015-2019)</v>
          </cell>
          <cell r="I1071" t="str">
            <v>Học kỳ 1 năm học 2018 - 2019</v>
          </cell>
          <cell r="J1071">
            <v>50</v>
          </cell>
          <cell r="K1071" t="str">
            <v>Mở</v>
          </cell>
        </row>
        <row r="1072">
          <cell r="B1072" t="str">
            <v>201811603179003</v>
          </cell>
          <cell r="C1072" t="str">
            <v>1603179.3</v>
          </cell>
          <cell r="D1072" t="str">
            <v>Tin học ứng dụng trong quản trị nhân lực</v>
          </cell>
          <cell r="E1072" t="str">
            <v>1603179</v>
          </cell>
          <cell r="F1072" t="str">
            <v>4.0</v>
          </cell>
          <cell r="G1072" t="str">
            <v>Đại học</v>
          </cell>
          <cell r="H1072" t="str">
            <v>ĐH K10 (2015-2019)</v>
          </cell>
          <cell r="I1072" t="str">
            <v>Học kỳ 1 năm học 2018 - 2019</v>
          </cell>
          <cell r="J1072">
            <v>47</v>
          </cell>
          <cell r="K1072" t="str">
            <v>Mở</v>
          </cell>
        </row>
        <row r="1073">
          <cell r="B1073" t="str">
            <v>201811603150001</v>
          </cell>
          <cell r="C1073" t="str">
            <v>1603150.1</v>
          </cell>
          <cell r="D1073" t="str">
            <v>Tin quản trị</v>
          </cell>
          <cell r="E1073" t="str">
            <v>1603150</v>
          </cell>
          <cell r="F1073" t="str">
            <v>4.0</v>
          </cell>
          <cell r="G1073" t="str">
            <v>Đại học</v>
          </cell>
          <cell r="H1073" t="str">
            <v>ĐH K10 (2015-2019)</v>
          </cell>
          <cell r="I1073" t="str">
            <v>Học kỳ 1 năm học 2018 - 2019</v>
          </cell>
          <cell r="J1073">
            <v>57</v>
          </cell>
          <cell r="K1073" t="str">
            <v>Mở</v>
          </cell>
        </row>
        <row r="1074">
          <cell r="B1074" t="str">
            <v>201811603150002</v>
          </cell>
          <cell r="C1074" t="str">
            <v>1603150.2</v>
          </cell>
          <cell r="D1074" t="str">
            <v>Tin quản trị</v>
          </cell>
          <cell r="E1074" t="str">
            <v>1603150</v>
          </cell>
          <cell r="F1074" t="str">
            <v>4.0</v>
          </cell>
          <cell r="G1074" t="str">
            <v>Đại học</v>
          </cell>
          <cell r="H1074" t="str">
            <v>ĐH K10 (2015-2019)</v>
          </cell>
          <cell r="I1074" t="str">
            <v>Học kỳ 1 năm học 2018 - 2019</v>
          </cell>
          <cell r="J1074">
            <v>74</v>
          </cell>
          <cell r="K1074" t="str">
            <v>Mở</v>
          </cell>
        </row>
        <row r="1075">
          <cell r="B1075" t="str">
            <v>201811603150003</v>
          </cell>
          <cell r="C1075" t="str">
            <v>1603150.3</v>
          </cell>
          <cell r="D1075" t="str">
            <v>Tin quản trị</v>
          </cell>
          <cell r="E1075" t="str">
            <v>1603150</v>
          </cell>
          <cell r="F1075" t="str">
            <v>4.0</v>
          </cell>
          <cell r="G1075" t="str">
            <v>Đại học</v>
          </cell>
          <cell r="H1075" t="str">
            <v>ĐH K10 (2015-2019)</v>
          </cell>
          <cell r="I1075" t="str">
            <v>Học kỳ 1 năm học 2018 - 2019</v>
          </cell>
          <cell r="J1075">
            <v>53</v>
          </cell>
          <cell r="K1075" t="str">
            <v>Mở</v>
          </cell>
        </row>
        <row r="1076">
          <cell r="B1076" t="str">
            <v>201811603150004</v>
          </cell>
          <cell r="C1076" t="str">
            <v>1603150.4</v>
          </cell>
          <cell r="D1076" t="str">
            <v>Tin quản trị</v>
          </cell>
          <cell r="E1076" t="str">
            <v>1603150</v>
          </cell>
          <cell r="F1076" t="str">
            <v>4.0</v>
          </cell>
          <cell r="G1076" t="str">
            <v>Đại học</v>
          </cell>
          <cell r="H1076" t="str">
            <v>ĐH K10 (2015-2019)</v>
          </cell>
          <cell r="I1076" t="str">
            <v>Học kỳ 1 năm học 2018 - 2019</v>
          </cell>
          <cell r="J1076">
            <v>73</v>
          </cell>
          <cell r="K1076" t="str">
            <v>Mở</v>
          </cell>
        </row>
        <row r="1077">
          <cell r="B1077" t="str">
            <v>201811603150005</v>
          </cell>
          <cell r="C1077" t="str">
            <v>1603150.5</v>
          </cell>
          <cell r="D1077" t="str">
            <v>Tin quản trị</v>
          </cell>
          <cell r="E1077" t="str">
            <v>1603150</v>
          </cell>
          <cell r="F1077" t="str">
            <v>4.0</v>
          </cell>
          <cell r="G1077" t="str">
            <v>Đại học</v>
          </cell>
          <cell r="H1077" t="str">
            <v>ĐH K10 (2015-2019)</v>
          </cell>
          <cell r="I1077" t="str">
            <v>Học kỳ 1 năm học 2018 - 2019</v>
          </cell>
          <cell r="J1077">
            <v>52</v>
          </cell>
          <cell r="K1077" t="str">
            <v>Mở</v>
          </cell>
        </row>
        <row r="1078">
          <cell r="B1078" t="str">
            <v>201810203128001</v>
          </cell>
          <cell r="C1078" t="str">
            <v>0203128.1</v>
          </cell>
          <cell r="D1078" t="str">
            <v>Tính toán kết cấu động cơ</v>
          </cell>
          <cell r="E1078" t="str">
            <v>0203128</v>
          </cell>
          <cell r="F1078" t="str">
            <v>3.0</v>
          </cell>
          <cell r="G1078" t="str">
            <v>Đại học</v>
          </cell>
          <cell r="H1078" t="str">
            <v>ĐH K10 (2015-2019)</v>
          </cell>
          <cell r="I1078" t="str">
            <v>Học kỳ 1 năm học 2018 - 2019</v>
          </cell>
          <cell r="J1078">
            <v>73</v>
          </cell>
          <cell r="K1078" t="str">
            <v>Mở</v>
          </cell>
        </row>
        <row r="1079">
          <cell r="B1079" t="str">
            <v>201810203128002</v>
          </cell>
          <cell r="C1079" t="str">
            <v>0203128.2</v>
          </cell>
          <cell r="D1079" t="str">
            <v>Tính toán kết cấu động cơ</v>
          </cell>
          <cell r="E1079" t="str">
            <v>0203128</v>
          </cell>
          <cell r="F1079" t="str">
            <v>3.0</v>
          </cell>
          <cell r="G1079" t="str">
            <v>Đại học</v>
          </cell>
          <cell r="H1079" t="str">
            <v>ĐH K10 (2015-2019)</v>
          </cell>
          <cell r="I1079" t="str">
            <v>Học kỳ 1 năm học 2018 - 2019</v>
          </cell>
          <cell r="J1079">
            <v>55</v>
          </cell>
          <cell r="K1079" t="str">
            <v>Mở</v>
          </cell>
        </row>
        <row r="1080">
          <cell r="B1080" t="str">
            <v>201810203129001</v>
          </cell>
          <cell r="C1080" t="str">
            <v>0203129.1</v>
          </cell>
          <cell r="D1080" t="str">
            <v>Tính toán kết cấu ô tô</v>
          </cell>
          <cell r="E1080" t="str">
            <v>0203129</v>
          </cell>
          <cell r="F1080" t="str">
            <v>3.0</v>
          </cell>
          <cell r="G1080" t="str">
            <v>Đại học</v>
          </cell>
          <cell r="H1080" t="str">
            <v>ĐH K10 (2015-2019)</v>
          </cell>
          <cell r="I1080" t="str">
            <v>Học kỳ 1 năm học 2018 - 2019</v>
          </cell>
          <cell r="J1080">
            <v>17</v>
          </cell>
          <cell r="K1080" t="str">
            <v>Không mở</v>
          </cell>
        </row>
        <row r="1081">
          <cell r="B1081" t="str">
            <v>201810503155001</v>
          </cell>
          <cell r="C1081" t="str">
            <v>0503155.1</v>
          </cell>
          <cell r="D1081" t="str">
            <v>Tính toán song song và phân tán</v>
          </cell>
          <cell r="E1081" t="str">
            <v>0503155</v>
          </cell>
          <cell r="F1081" t="str">
            <v>3.0</v>
          </cell>
          <cell r="G1081" t="str">
            <v>Đại học</v>
          </cell>
          <cell r="H1081" t="str">
            <v>ĐH K10 (2015-2019)</v>
          </cell>
          <cell r="I1081" t="str">
            <v>Học kỳ 1 năm học 2018 - 2019</v>
          </cell>
          <cell r="J1081">
            <v>46</v>
          </cell>
          <cell r="K1081" t="str">
            <v>Mở</v>
          </cell>
        </row>
        <row r="1082">
          <cell r="B1082" t="str">
            <v>201810503155002</v>
          </cell>
          <cell r="C1082" t="str">
            <v>0503155.2</v>
          </cell>
          <cell r="D1082" t="str">
            <v>Tính toán song song và phân tán</v>
          </cell>
          <cell r="E1082" t="str">
            <v>0503155</v>
          </cell>
          <cell r="F1082" t="str">
            <v>3.0</v>
          </cell>
          <cell r="G1082" t="str">
            <v>Đại học</v>
          </cell>
          <cell r="H1082" t="str">
            <v>ĐH K10 (2015-2019)</v>
          </cell>
          <cell r="I1082" t="str">
            <v>Học kỳ 1 năm học 2018 - 2019</v>
          </cell>
          <cell r="J1082">
            <v>64</v>
          </cell>
          <cell r="K1082" t="str">
            <v>Mở</v>
          </cell>
        </row>
        <row r="1083">
          <cell r="B1083" t="str">
            <v>201810503155003</v>
          </cell>
          <cell r="C1083" t="str">
            <v>0503155.3</v>
          </cell>
          <cell r="D1083" t="str">
            <v>Tính toán song song và phân tán</v>
          </cell>
          <cell r="E1083" t="str">
            <v>0503155</v>
          </cell>
          <cell r="F1083" t="str">
            <v>3.0</v>
          </cell>
          <cell r="G1083" t="str">
            <v>Đại học</v>
          </cell>
          <cell r="H1083" t="str">
            <v>ĐH K10 (2015-2019)</v>
          </cell>
          <cell r="I1083" t="str">
            <v>Học kỳ 1 năm học 2018 - 2019</v>
          </cell>
          <cell r="J1083">
            <v>41</v>
          </cell>
          <cell r="K1083" t="str">
            <v>Mở</v>
          </cell>
        </row>
        <row r="1084">
          <cell r="B1084" t="str">
            <v>201810503155004</v>
          </cell>
          <cell r="C1084" t="str">
            <v>0503155.4</v>
          </cell>
          <cell r="D1084" t="str">
            <v>Tính toán song song và phân tán</v>
          </cell>
          <cell r="E1084" t="str">
            <v>0503155</v>
          </cell>
          <cell r="F1084" t="str">
            <v>3.0</v>
          </cell>
          <cell r="G1084" t="str">
            <v>Đại học</v>
          </cell>
          <cell r="H1084" t="str">
            <v>ĐH K10 (2015-2019)</v>
          </cell>
          <cell r="I1084" t="str">
            <v>Học kỳ 1 năm học 2018 - 2019</v>
          </cell>
          <cell r="J1084">
            <v>70</v>
          </cell>
          <cell r="K1084" t="str">
            <v>Mở</v>
          </cell>
        </row>
        <row r="1085">
          <cell r="B1085" t="str">
            <v>201810703160001</v>
          </cell>
          <cell r="C1085" t="str">
            <v>0703160.1</v>
          </cell>
          <cell r="D1085" t="str">
            <v>Tính toán thiết kế kho lạnh</v>
          </cell>
          <cell r="E1085" t="str">
            <v>0703160</v>
          </cell>
          <cell r="F1085" t="str">
            <v>3.0</v>
          </cell>
          <cell r="G1085" t="str">
            <v>Đại học</v>
          </cell>
          <cell r="H1085" t="str">
            <v>ĐH K10 (2015-2019)</v>
          </cell>
          <cell r="I1085" t="str">
            <v>Học kỳ 1 năm học 2018 - 2019</v>
          </cell>
          <cell r="J1085">
            <v>48</v>
          </cell>
          <cell r="K1085" t="str">
            <v>Mở</v>
          </cell>
        </row>
        <row r="1086">
          <cell r="B1086" t="str">
            <v>201810703160002</v>
          </cell>
          <cell r="C1086" t="str">
            <v>0703160.2</v>
          </cell>
          <cell r="D1086" t="str">
            <v>Tính toán thiết kế kho lạnh</v>
          </cell>
          <cell r="E1086" t="str">
            <v>0703160</v>
          </cell>
          <cell r="F1086" t="str">
            <v>3.0</v>
          </cell>
          <cell r="G1086" t="str">
            <v>Đại học</v>
          </cell>
          <cell r="H1086" t="str">
            <v>ĐH K10 (2015-2019)</v>
          </cell>
          <cell r="I1086" t="str">
            <v>Học kỳ 1 năm học 2018 - 2019</v>
          </cell>
          <cell r="J1086">
            <v>65</v>
          </cell>
          <cell r="K1086" t="str">
            <v>Mở</v>
          </cell>
        </row>
        <row r="1087">
          <cell r="B1087" t="str">
            <v>201810703160003</v>
          </cell>
          <cell r="C1087" t="str">
            <v>0703160.3</v>
          </cell>
          <cell r="D1087" t="str">
            <v>Tính toán thiết kế kho lạnh</v>
          </cell>
          <cell r="E1087" t="str">
            <v>0703160</v>
          </cell>
          <cell r="F1087" t="str">
            <v>3.0</v>
          </cell>
          <cell r="G1087" t="str">
            <v>Đại học</v>
          </cell>
          <cell r="H1087" t="str">
            <v>ĐH K10 (2015-2019)</v>
          </cell>
          <cell r="I1087" t="str">
            <v>Học kỳ 1 năm học 2018 - 2019</v>
          </cell>
          <cell r="J1087">
            <v>56</v>
          </cell>
          <cell r="K1087" t="str">
            <v>Mở</v>
          </cell>
        </row>
        <row r="1088">
          <cell r="B1088" t="str">
            <v>201811103123001</v>
          </cell>
          <cell r="C1088" t="str">
            <v>1103123.1</v>
          </cell>
          <cell r="D1088" t="str">
            <v>Tổ chức công tác kế toán</v>
          </cell>
          <cell r="E1088" t="str">
            <v>1103123</v>
          </cell>
          <cell r="F1088" t="str">
            <v>2.0</v>
          </cell>
          <cell r="G1088" t="str">
            <v>Đại học</v>
          </cell>
          <cell r="H1088" t="str">
            <v>ĐH K10 (2015-2019)</v>
          </cell>
          <cell r="I1088" t="str">
            <v>Học kỳ 1 năm học 2018 - 2019</v>
          </cell>
          <cell r="J1088">
            <v>2</v>
          </cell>
          <cell r="K1088" t="str">
            <v>Không mở</v>
          </cell>
        </row>
        <row r="1089">
          <cell r="B1089" t="str">
            <v>201811103123002</v>
          </cell>
          <cell r="C1089" t="str">
            <v>1103123.2</v>
          </cell>
          <cell r="D1089" t="str">
            <v>Tổ chức công tác kế toán</v>
          </cell>
          <cell r="E1089" t="str">
            <v>1103123</v>
          </cell>
          <cell r="F1089" t="str">
            <v>2.0</v>
          </cell>
          <cell r="G1089" t="str">
            <v>Đại học</v>
          </cell>
          <cell r="H1089" t="str">
            <v>ĐH K10 (2015-2019)</v>
          </cell>
          <cell r="I1089" t="str">
            <v>Học kỳ 1 năm học 2018 - 2019</v>
          </cell>
          <cell r="J1089">
            <v>2</v>
          </cell>
          <cell r="K1089" t="str">
            <v>Không mở</v>
          </cell>
        </row>
        <row r="1090">
          <cell r="B1090" t="str">
            <v>201810403138001</v>
          </cell>
          <cell r="C1090" t="str">
            <v>0403138.1</v>
          </cell>
          <cell r="D1090" t="str">
            <v>Tổ chức sản xuất và định mức kinh tế kỹ thuật ngành may</v>
          </cell>
          <cell r="E1090" t="str">
            <v>0403138</v>
          </cell>
          <cell r="F1090" t="str">
            <v>2.0</v>
          </cell>
          <cell r="G1090" t="str">
            <v>Đại học</v>
          </cell>
          <cell r="H1090" t="str">
            <v>ĐH K10 (2015-2019)</v>
          </cell>
          <cell r="I1090" t="str">
            <v>Học kỳ 1 năm học 2018 - 2019</v>
          </cell>
          <cell r="J1090">
            <v>49</v>
          </cell>
          <cell r="K1090" t="str">
            <v>Mở</v>
          </cell>
        </row>
        <row r="1091">
          <cell r="B1091" t="str">
            <v>201810403138002</v>
          </cell>
          <cell r="C1091" t="str">
            <v>0403138.2</v>
          </cell>
          <cell r="D1091" t="str">
            <v>Tổ chức sản xuất và định mức kinh tế kỹ thuật ngành may</v>
          </cell>
          <cell r="E1091" t="str">
            <v>0403138</v>
          </cell>
          <cell r="F1091" t="str">
            <v>2.0</v>
          </cell>
          <cell r="G1091" t="str">
            <v>Đại học</v>
          </cell>
          <cell r="H1091" t="str">
            <v>ĐH K10 (2015-2019)</v>
          </cell>
          <cell r="I1091" t="str">
            <v>Học kỳ 1 năm học 2018 - 2019</v>
          </cell>
          <cell r="J1091">
            <v>47</v>
          </cell>
          <cell r="K1091" t="str">
            <v>Mở</v>
          </cell>
        </row>
        <row r="1092">
          <cell r="B1092" t="str">
            <v>201811603152001</v>
          </cell>
          <cell r="C1092" t="str">
            <v>1603152.1</v>
          </cell>
          <cell r="D1092" t="str">
            <v>Tổ chức và quản lý sản xuất</v>
          </cell>
          <cell r="E1092" t="str">
            <v>1603152</v>
          </cell>
          <cell r="F1092" t="str">
            <v>2.0</v>
          </cell>
          <cell r="G1092" t="str">
            <v>Đại học</v>
          </cell>
          <cell r="H1092" t="str">
            <v>ĐH K10 (2015-2019)</v>
          </cell>
          <cell r="I1092" t="str">
            <v>Học kỳ 1 năm học 2018 - 2019</v>
          </cell>
          <cell r="J1092">
            <v>7</v>
          </cell>
          <cell r="K1092" t="str">
            <v>Không mở</v>
          </cell>
        </row>
        <row r="1093">
          <cell r="B1093" t="str">
            <v>201811603152002</v>
          </cell>
          <cell r="C1093" t="str">
            <v>1603152.2</v>
          </cell>
          <cell r="D1093" t="str">
            <v>Tổ chức và quản lý sản xuất</v>
          </cell>
          <cell r="E1093" t="str">
            <v>1603152</v>
          </cell>
          <cell r="F1093" t="str">
            <v>2.0</v>
          </cell>
          <cell r="G1093" t="str">
            <v>Đại học</v>
          </cell>
          <cell r="H1093" t="str">
            <v>ĐH K10 (2015-2019)</v>
          </cell>
          <cell r="I1093" t="str">
            <v>Học kỳ 1 năm học 2018 - 2019</v>
          </cell>
          <cell r="J1093">
            <v>10</v>
          </cell>
          <cell r="K1093" t="str">
            <v>Không mở</v>
          </cell>
        </row>
        <row r="1094">
          <cell r="B1094" t="str">
            <v>201811603152003</v>
          </cell>
          <cell r="C1094" t="str">
            <v>1603152.3</v>
          </cell>
          <cell r="D1094" t="str">
            <v>Tổ chức và quản lý sản xuất</v>
          </cell>
          <cell r="E1094" t="str">
            <v>1603152</v>
          </cell>
          <cell r="F1094" t="str">
            <v>2.0</v>
          </cell>
          <cell r="G1094" t="str">
            <v>Đại học</v>
          </cell>
          <cell r="H1094" t="str">
            <v>ĐH K10 (2015-2019)</v>
          </cell>
          <cell r="I1094" t="str">
            <v>Học kỳ 1 năm học 2018 - 2019</v>
          </cell>
          <cell r="J1094">
            <v>1</v>
          </cell>
          <cell r="K1094" t="str">
            <v>Không mở</v>
          </cell>
        </row>
        <row r="1095">
          <cell r="B1095" t="str">
            <v>201811603152004</v>
          </cell>
          <cell r="C1095" t="str">
            <v>1603152.4</v>
          </cell>
          <cell r="D1095" t="str">
            <v>Tổ chức và quản lý sản xuất</v>
          </cell>
          <cell r="E1095" t="str">
            <v>1603152</v>
          </cell>
          <cell r="F1095" t="str">
            <v>2.0</v>
          </cell>
          <cell r="G1095" t="str">
            <v>Đại học</v>
          </cell>
          <cell r="H1095" t="str">
            <v>ĐH K10 (2015-2019)</v>
          </cell>
          <cell r="I1095" t="str">
            <v>Học kỳ 1 năm học 2018 - 2019</v>
          </cell>
          <cell r="J1095">
            <v>16</v>
          </cell>
          <cell r="K1095" t="str">
            <v>Không mở</v>
          </cell>
        </row>
        <row r="1096">
          <cell r="B1096" t="str">
            <v>201811603152005</v>
          </cell>
          <cell r="C1096" t="str">
            <v>1603152.5</v>
          </cell>
          <cell r="D1096" t="str">
            <v>Tổ chức và quản lý sản xuất</v>
          </cell>
          <cell r="E1096" t="str">
            <v>1603152</v>
          </cell>
          <cell r="F1096" t="str">
            <v>2.0</v>
          </cell>
          <cell r="G1096" t="str">
            <v>Đại học</v>
          </cell>
          <cell r="H1096" t="str">
            <v>ĐH K10 (2015-2019)</v>
          </cell>
          <cell r="I1096" t="str">
            <v>Học kỳ 1 năm học 2018 - 2019</v>
          </cell>
          <cell r="J1096">
            <v>33</v>
          </cell>
          <cell r="K1096" t="str">
            <v>Mở</v>
          </cell>
        </row>
        <row r="1097">
          <cell r="B1097" t="str">
            <v>201811603152006</v>
          </cell>
          <cell r="C1097" t="str">
            <v>1603152.6</v>
          </cell>
          <cell r="D1097" t="str">
            <v>Tổ chức và quản lý sản xuất</v>
          </cell>
          <cell r="E1097" t="str">
            <v>1603152</v>
          </cell>
          <cell r="F1097" t="str">
            <v>2.0</v>
          </cell>
          <cell r="G1097" t="str">
            <v>Đại học</v>
          </cell>
          <cell r="H1097" t="str">
            <v>ĐH K10 (2015-2019)</v>
          </cell>
          <cell r="I1097" t="str">
            <v>Học kỳ 1 năm học 2018 - 2019</v>
          </cell>
          <cell r="J1097">
            <v>27</v>
          </cell>
          <cell r="K1097" t="str">
            <v>Mở</v>
          </cell>
        </row>
        <row r="1098">
          <cell r="B1098" t="str">
            <v>201811603152007</v>
          </cell>
          <cell r="C1098" t="str">
            <v>1603152.7</v>
          </cell>
          <cell r="D1098" t="str">
            <v>Tổ chức và quản lý sản xuất</v>
          </cell>
          <cell r="E1098" t="str">
            <v>1603152</v>
          </cell>
          <cell r="F1098" t="str">
            <v>2.0</v>
          </cell>
          <cell r="G1098" t="str">
            <v>Đại học</v>
          </cell>
          <cell r="H1098" t="str">
            <v>ĐH K10 (2015-2019)</v>
          </cell>
          <cell r="I1098" t="str">
            <v>Học kỳ 1 năm học 2018 - 2019</v>
          </cell>
          <cell r="J1098">
            <v>45</v>
          </cell>
          <cell r="K1098" t="str">
            <v>Mở</v>
          </cell>
        </row>
        <row r="1099">
          <cell r="B1099" t="str">
            <v>201811603152008</v>
          </cell>
          <cell r="C1099" t="str">
            <v>1603152.8</v>
          </cell>
          <cell r="D1099" t="str">
            <v>Tổ chức và quản lý sản xuất</v>
          </cell>
          <cell r="E1099" t="str">
            <v>1603152</v>
          </cell>
          <cell r="F1099" t="str">
            <v>2.0</v>
          </cell>
          <cell r="G1099" t="str">
            <v>Đại học</v>
          </cell>
          <cell r="H1099" t="str">
            <v>ĐH K10 (2015-2019)</v>
          </cell>
          <cell r="I1099" t="str">
            <v>Học kỳ 1 năm học 2018 - 2019</v>
          </cell>
          <cell r="J1099">
            <v>75</v>
          </cell>
          <cell r="K1099" t="str">
            <v>Mở</v>
          </cell>
        </row>
        <row r="1100">
          <cell r="B1100" t="str">
            <v>201811603152009</v>
          </cell>
          <cell r="C1100" t="str">
            <v>1603152.9</v>
          </cell>
          <cell r="D1100" t="str">
            <v>Tổ chức và quản lý sản xuất</v>
          </cell>
          <cell r="E1100" t="str">
            <v>1603152</v>
          </cell>
          <cell r="F1100" t="str">
            <v>2.0</v>
          </cell>
          <cell r="G1100" t="str">
            <v>Đại học</v>
          </cell>
          <cell r="H1100" t="str">
            <v>ĐH K10 (2015-2019)</v>
          </cell>
          <cell r="I1100" t="str">
            <v>Học kỳ 1 năm học 2018 - 2019</v>
          </cell>
          <cell r="J1100">
            <v>3</v>
          </cell>
          <cell r="K1100" t="str">
            <v>Không mở</v>
          </cell>
        </row>
        <row r="1101">
          <cell r="B1101" t="str">
            <v>201811603152010</v>
          </cell>
          <cell r="C1101" t="str">
            <v>1603152.10</v>
          </cell>
          <cell r="D1101" t="str">
            <v>Tổ chức và quản lý sản xuất</v>
          </cell>
          <cell r="E1101" t="str">
            <v>1603152</v>
          </cell>
          <cell r="F1101" t="str">
            <v>2.0</v>
          </cell>
          <cell r="G1101" t="str">
            <v>Đại học</v>
          </cell>
          <cell r="H1101" t="str">
            <v>ĐH K10 (2015-2019)</v>
          </cell>
          <cell r="I1101" t="str">
            <v>Học kỳ 1 năm học 2018 - 2019</v>
          </cell>
          <cell r="J1101">
            <v>74</v>
          </cell>
          <cell r="K1101" t="str">
            <v>Mở</v>
          </cell>
        </row>
        <row r="1102">
          <cell r="B1102" t="str">
            <v>201811603152011</v>
          </cell>
          <cell r="C1102" t="str">
            <v>1603152.11</v>
          </cell>
          <cell r="D1102" t="str">
            <v>Tổ chức và quản lý sản xuất</v>
          </cell>
          <cell r="E1102" t="str">
            <v>1603152</v>
          </cell>
          <cell r="F1102" t="str">
            <v>2.0</v>
          </cell>
          <cell r="G1102" t="str">
            <v>Đại học</v>
          </cell>
          <cell r="H1102" t="str">
            <v>ĐH K10 (2015-2019)</v>
          </cell>
          <cell r="I1102" t="str">
            <v>Học kỳ 1 năm học 2018 - 2019</v>
          </cell>
          <cell r="J1102">
            <v>75</v>
          </cell>
          <cell r="K1102" t="str">
            <v>Mở</v>
          </cell>
        </row>
        <row r="1103">
          <cell r="B1103" t="str">
            <v>201811603152012</v>
          </cell>
          <cell r="C1103" t="str">
            <v>1603152.12</v>
          </cell>
          <cell r="D1103" t="str">
            <v>Tổ chức và quản lý sản xuất</v>
          </cell>
          <cell r="E1103" t="str">
            <v>1603152</v>
          </cell>
          <cell r="F1103" t="str">
            <v>2.0</v>
          </cell>
          <cell r="G1103" t="str">
            <v>Đại học</v>
          </cell>
          <cell r="H1103" t="str">
            <v>ĐH K10 (2015-2019)</v>
          </cell>
          <cell r="I1103" t="str">
            <v>Học kỳ 1 năm học 2018 - 2019</v>
          </cell>
          <cell r="J1103">
            <v>75</v>
          </cell>
          <cell r="K1103" t="str">
            <v>Mở</v>
          </cell>
        </row>
        <row r="1104">
          <cell r="B1104" t="str">
            <v>201811603152013</v>
          </cell>
          <cell r="C1104" t="str">
            <v>1603152.13</v>
          </cell>
          <cell r="D1104" t="str">
            <v>Tổ chức và quản lý sản xuất</v>
          </cell>
          <cell r="E1104" t="str">
            <v>1603152</v>
          </cell>
          <cell r="F1104" t="str">
            <v>2.0</v>
          </cell>
          <cell r="G1104" t="str">
            <v>Đại học</v>
          </cell>
          <cell r="H1104" t="str">
            <v>ĐH K10 (2015-2019)</v>
          </cell>
          <cell r="I1104" t="str">
            <v>Học kỳ 1 năm học 2018 - 2019</v>
          </cell>
          <cell r="J1104">
            <v>21</v>
          </cell>
          <cell r="K1104" t="str">
            <v>Không mở</v>
          </cell>
        </row>
        <row r="1105">
          <cell r="B1105" t="str">
            <v>201810303193001</v>
          </cell>
          <cell r="C1105" t="str">
            <v>0303193.1</v>
          </cell>
          <cell r="D1105" t="str">
            <v>Tổng hợp hữu cơ</v>
          </cell>
          <cell r="E1105" t="str">
            <v>0303193</v>
          </cell>
          <cell r="F1105" t="str">
            <v>3.0</v>
          </cell>
          <cell r="G1105" t="str">
            <v>Đại học</v>
          </cell>
          <cell r="H1105" t="str">
            <v>ĐH K10 (2015-2019)</v>
          </cell>
          <cell r="I1105" t="str">
            <v>Học kỳ 1 năm học 2018 - 2019</v>
          </cell>
          <cell r="J1105">
            <v>20</v>
          </cell>
          <cell r="K1105" t="str">
            <v>Mở</v>
          </cell>
        </row>
        <row r="1106">
          <cell r="B1106" t="str">
            <v>201810303193002</v>
          </cell>
          <cell r="C1106" t="str">
            <v>0303193.2</v>
          </cell>
          <cell r="D1106" t="str">
            <v>Tổng hợp hữu cơ</v>
          </cell>
          <cell r="E1106" t="str">
            <v>0303193</v>
          </cell>
          <cell r="F1106" t="str">
            <v>3.0</v>
          </cell>
          <cell r="G1106" t="str">
            <v>Đại học</v>
          </cell>
          <cell r="H1106" t="str">
            <v>ĐH K10 (2015-2019)</v>
          </cell>
          <cell r="I1106" t="str">
            <v>Học kỳ 1 năm học 2018 - 2019</v>
          </cell>
          <cell r="J1106">
            <v>58</v>
          </cell>
          <cell r="K1106" t="str">
            <v>Mở</v>
          </cell>
        </row>
        <row r="1107">
          <cell r="B1107" t="str">
            <v>201810703184001</v>
          </cell>
          <cell r="C1107" t="str">
            <v>0703184.1</v>
          </cell>
          <cell r="D1107" t="str">
            <v>Trang bị điện 2</v>
          </cell>
          <cell r="E1107" t="str">
            <v>0703184</v>
          </cell>
          <cell r="F1107" t="str">
            <v>2.0</v>
          </cell>
          <cell r="G1107" t="str">
            <v>Đại học</v>
          </cell>
          <cell r="H1107" t="str">
            <v>ĐH K10 (2015-2019)</v>
          </cell>
          <cell r="I1107" t="str">
            <v>Học kỳ 1 năm học 2018 - 2019</v>
          </cell>
          <cell r="J1107">
            <v>0</v>
          </cell>
          <cell r="K1107" t="str">
            <v>Không mở</v>
          </cell>
        </row>
        <row r="1108">
          <cell r="B1108" t="str">
            <v>201810703184002</v>
          </cell>
          <cell r="C1108" t="str">
            <v>0703184.2</v>
          </cell>
          <cell r="D1108" t="str">
            <v>Trang bị điện 2</v>
          </cell>
          <cell r="E1108" t="str">
            <v>0703184</v>
          </cell>
          <cell r="F1108" t="str">
            <v>2.0</v>
          </cell>
          <cell r="G1108" t="str">
            <v>Đại học</v>
          </cell>
          <cell r="H1108" t="str">
            <v>ĐH K10 (2015-2019)</v>
          </cell>
          <cell r="I1108" t="str">
            <v>Học kỳ 1 năm học 2018 - 2019</v>
          </cell>
          <cell r="J1108">
            <v>0</v>
          </cell>
          <cell r="K1108" t="str">
            <v>Không mở</v>
          </cell>
        </row>
        <row r="1109">
          <cell r="B1109" t="str">
            <v>201810703184003</v>
          </cell>
          <cell r="C1109" t="str">
            <v>0703184.3</v>
          </cell>
          <cell r="D1109" t="str">
            <v>Trang bị điện 2</v>
          </cell>
          <cell r="E1109" t="str">
            <v>0703184</v>
          </cell>
          <cell r="F1109" t="str">
            <v>2.0</v>
          </cell>
          <cell r="G1109" t="str">
            <v>Đại học</v>
          </cell>
          <cell r="H1109" t="str">
            <v>ĐH K10 (2015-2019)</v>
          </cell>
          <cell r="I1109" t="str">
            <v>Học kỳ 1 năm học 2018 - 2019</v>
          </cell>
          <cell r="J1109">
            <v>0</v>
          </cell>
          <cell r="K1109" t="str">
            <v>Không mở</v>
          </cell>
        </row>
        <row r="1110">
          <cell r="B1110" t="str">
            <v>201810703184004</v>
          </cell>
          <cell r="C1110" t="str">
            <v>0703184.4</v>
          </cell>
          <cell r="D1110" t="str">
            <v>Trang bị điện 2</v>
          </cell>
          <cell r="E1110" t="str">
            <v>0703184</v>
          </cell>
          <cell r="F1110" t="str">
            <v>2.0</v>
          </cell>
          <cell r="G1110" t="str">
            <v>Đại học</v>
          </cell>
          <cell r="H1110" t="str">
            <v>ĐH K10 (2015-2019)</v>
          </cell>
          <cell r="I1110" t="str">
            <v>Học kỳ 1 năm học 2018 - 2019</v>
          </cell>
          <cell r="J1110">
            <v>0</v>
          </cell>
          <cell r="K1110" t="str">
            <v>Không mở</v>
          </cell>
        </row>
        <row r="1111">
          <cell r="B1111" t="str">
            <v>201810703184005</v>
          </cell>
          <cell r="C1111" t="str">
            <v>0703184.5</v>
          </cell>
          <cell r="D1111" t="str">
            <v>Trang bị điện 2</v>
          </cell>
          <cell r="E1111" t="str">
            <v>0703184</v>
          </cell>
          <cell r="F1111" t="str">
            <v>2.0</v>
          </cell>
          <cell r="G1111" t="str">
            <v>Đại học</v>
          </cell>
          <cell r="H1111" t="str">
            <v>ĐH K10 (2015-2019)</v>
          </cell>
          <cell r="I1111" t="str">
            <v>Học kỳ 1 năm học 2018 - 2019</v>
          </cell>
          <cell r="J1111">
            <v>0</v>
          </cell>
          <cell r="K1111" t="str">
            <v>Không mở</v>
          </cell>
        </row>
        <row r="1112">
          <cell r="B1112" t="str">
            <v>201810703184006</v>
          </cell>
          <cell r="C1112" t="str">
            <v>0703184.6</v>
          </cell>
          <cell r="D1112" t="str">
            <v>Trang bị điện 2</v>
          </cell>
          <cell r="E1112" t="str">
            <v>0703184</v>
          </cell>
          <cell r="F1112" t="str">
            <v>2.0</v>
          </cell>
          <cell r="G1112" t="str">
            <v>Đại học</v>
          </cell>
          <cell r="H1112" t="str">
            <v>ĐH K10 (2015-2019)</v>
          </cell>
          <cell r="I1112" t="str">
            <v>Học kỳ 1 năm học 2018 - 2019</v>
          </cell>
          <cell r="J1112">
            <v>2</v>
          </cell>
          <cell r="K1112" t="str">
            <v>Không mở</v>
          </cell>
        </row>
        <row r="1113">
          <cell r="B1113" t="str">
            <v>201810703184007</v>
          </cell>
          <cell r="C1113" t="str">
            <v>0703184.7</v>
          </cell>
          <cell r="D1113" t="str">
            <v>Trang bị điện 2</v>
          </cell>
          <cell r="E1113" t="str">
            <v>0703184</v>
          </cell>
          <cell r="F1113" t="str">
            <v>2.0</v>
          </cell>
          <cell r="G1113" t="str">
            <v>Đại học</v>
          </cell>
          <cell r="H1113" t="str">
            <v>ĐH K10 (2015-2019)</v>
          </cell>
          <cell r="I1113" t="str">
            <v>Học kỳ 1 năm học 2018 - 2019</v>
          </cell>
          <cell r="J1113">
            <v>0</v>
          </cell>
          <cell r="K1113" t="str">
            <v>Không mở</v>
          </cell>
        </row>
        <row r="1114">
          <cell r="B1114" t="str">
            <v>201810703184008</v>
          </cell>
          <cell r="C1114" t="str">
            <v>0703184.8</v>
          </cell>
          <cell r="D1114" t="str">
            <v>Trang bị điện 2</v>
          </cell>
          <cell r="E1114" t="str">
            <v>0703184</v>
          </cell>
          <cell r="F1114" t="str">
            <v>2.0</v>
          </cell>
          <cell r="G1114" t="str">
            <v>Đại học</v>
          </cell>
          <cell r="H1114" t="str">
            <v>ĐH K10 (2015-2019)</v>
          </cell>
          <cell r="I1114" t="str">
            <v>Học kỳ 1 năm học 2018 - 2019</v>
          </cell>
          <cell r="J1114">
            <v>0</v>
          </cell>
          <cell r="K1114" t="str">
            <v>Không mở</v>
          </cell>
        </row>
        <row r="1115">
          <cell r="B1115" t="str">
            <v>201810703162001</v>
          </cell>
          <cell r="C1115" t="str">
            <v>0703162.1</v>
          </cell>
          <cell r="D1115" t="str">
            <v>Tự động hoá hệ thống lạnh</v>
          </cell>
          <cell r="E1115" t="str">
            <v>0703162</v>
          </cell>
          <cell r="F1115" t="str">
            <v>2.0</v>
          </cell>
          <cell r="G1115" t="str">
            <v>Đại học</v>
          </cell>
          <cell r="H1115" t="str">
            <v>ĐH K10 (2015-2019)</v>
          </cell>
          <cell r="I1115" t="str">
            <v>Học kỳ 1 năm học 2018 - 2019</v>
          </cell>
          <cell r="J1115">
            <v>56</v>
          </cell>
          <cell r="K1115" t="str">
            <v>Mở</v>
          </cell>
        </row>
        <row r="1116">
          <cell r="B1116" t="str">
            <v>201810703162002</v>
          </cell>
          <cell r="C1116" t="str">
            <v>0703162.2</v>
          </cell>
          <cell r="D1116" t="str">
            <v>Tự động hoá hệ thống lạnh</v>
          </cell>
          <cell r="E1116" t="str">
            <v>0703162</v>
          </cell>
          <cell r="F1116" t="str">
            <v>2.0</v>
          </cell>
          <cell r="G1116" t="str">
            <v>Đại học</v>
          </cell>
          <cell r="H1116" t="str">
            <v>ĐH K10 (2015-2019)</v>
          </cell>
          <cell r="I1116" t="str">
            <v>Học kỳ 1 năm học 2018 - 2019</v>
          </cell>
          <cell r="J1116">
            <v>64</v>
          </cell>
          <cell r="K1116" t="str">
            <v>Mở</v>
          </cell>
        </row>
        <row r="1117">
          <cell r="B1117" t="str">
            <v>201810703162003</v>
          </cell>
          <cell r="C1117" t="str">
            <v>0703162.3</v>
          </cell>
          <cell r="D1117" t="str">
            <v>Tự động hoá hệ thống lạnh</v>
          </cell>
          <cell r="E1117" t="str">
            <v>0703162</v>
          </cell>
          <cell r="F1117" t="str">
            <v>2.0</v>
          </cell>
          <cell r="G1117" t="str">
            <v>Đại học</v>
          </cell>
          <cell r="H1117" t="str">
            <v>ĐH K10 (2015-2019)</v>
          </cell>
          <cell r="I1117" t="str">
            <v>Học kỳ 1 năm học 2018 - 2019</v>
          </cell>
          <cell r="J1117">
            <v>60</v>
          </cell>
          <cell r="K1117" t="str">
            <v>Mở</v>
          </cell>
        </row>
        <row r="1118">
          <cell r="B1118" t="str">
            <v>201810703163001</v>
          </cell>
          <cell r="C1118" t="str">
            <v>0703163.1</v>
          </cell>
          <cell r="D1118" t="str">
            <v>Tự động hoá quá trình công nghệ</v>
          </cell>
          <cell r="E1118" t="str">
            <v>0703163</v>
          </cell>
          <cell r="F1118" t="str">
            <v>2.0</v>
          </cell>
          <cell r="G1118" t="str">
            <v>Đại học</v>
          </cell>
          <cell r="H1118" t="str">
            <v>ĐH K10 (2015-2019)</v>
          </cell>
          <cell r="I1118" t="str">
            <v>Học kỳ 1 năm học 2018 - 2019</v>
          </cell>
          <cell r="J1118">
            <v>70</v>
          </cell>
          <cell r="K1118" t="str">
            <v>Mở</v>
          </cell>
        </row>
        <row r="1119">
          <cell r="B1119" t="str">
            <v>201810703163002</v>
          </cell>
          <cell r="C1119" t="str">
            <v>0703163.2</v>
          </cell>
          <cell r="D1119" t="str">
            <v>Tự động hoá quá trình công nghệ</v>
          </cell>
          <cell r="E1119" t="str">
            <v>0703163</v>
          </cell>
          <cell r="F1119" t="str">
            <v>2.0</v>
          </cell>
          <cell r="G1119" t="str">
            <v>Đại học</v>
          </cell>
          <cell r="H1119" t="str">
            <v>ĐH K10 (2015-2019)</v>
          </cell>
          <cell r="I1119" t="str">
            <v>Học kỳ 1 năm học 2018 - 2019</v>
          </cell>
          <cell r="J1119">
            <v>52</v>
          </cell>
          <cell r="K1119" t="str">
            <v>Mở</v>
          </cell>
        </row>
        <row r="1120">
          <cell r="B1120" t="str">
            <v>201810703163003</v>
          </cell>
          <cell r="C1120" t="str">
            <v>0703163.3</v>
          </cell>
          <cell r="D1120" t="str">
            <v>Tự động hoá quá trình công nghệ</v>
          </cell>
          <cell r="E1120" t="str">
            <v>0703163</v>
          </cell>
          <cell r="F1120" t="str">
            <v>2.0</v>
          </cell>
          <cell r="G1120" t="str">
            <v>Đại học</v>
          </cell>
          <cell r="H1120" t="str">
            <v>ĐH K10 (2015-2019)</v>
          </cell>
          <cell r="I1120" t="str">
            <v>Học kỳ 1 năm học 2018 - 2019</v>
          </cell>
          <cell r="J1120">
            <v>70</v>
          </cell>
          <cell r="K1120" t="str">
            <v>Mở</v>
          </cell>
        </row>
        <row r="1121">
          <cell r="B1121" t="str">
            <v>201810703163004</v>
          </cell>
          <cell r="C1121" t="str">
            <v>0703163.4</v>
          </cell>
          <cell r="D1121" t="str">
            <v>Tự động hoá quá trình công nghệ</v>
          </cell>
          <cell r="E1121" t="str">
            <v>0703163</v>
          </cell>
          <cell r="F1121" t="str">
            <v>2.0</v>
          </cell>
          <cell r="G1121" t="str">
            <v>Đại học</v>
          </cell>
          <cell r="H1121" t="str">
            <v>ĐH K10 (2015-2019)</v>
          </cell>
          <cell r="I1121" t="str">
            <v>Học kỳ 1 năm học 2018 - 2019</v>
          </cell>
          <cell r="J1121">
            <v>42</v>
          </cell>
          <cell r="K1121" t="str">
            <v>Mở</v>
          </cell>
        </row>
        <row r="1122">
          <cell r="B1122" t="str">
            <v>201810703163005</v>
          </cell>
          <cell r="C1122" t="str">
            <v>0703163.5</v>
          </cell>
          <cell r="D1122" t="str">
            <v>Tự động hoá quá trình công nghệ</v>
          </cell>
          <cell r="E1122" t="str">
            <v>0703163</v>
          </cell>
          <cell r="F1122" t="str">
            <v>2.0</v>
          </cell>
          <cell r="G1122" t="str">
            <v>Đại học</v>
          </cell>
          <cell r="H1122" t="str">
            <v>ĐH K10 (2015-2019)</v>
          </cell>
          <cell r="I1122" t="str">
            <v>Học kỳ 1 năm học 2018 - 2019</v>
          </cell>
          <cell r="J1122">
            <v>70</v>
          </cell>
          <cell r="K1122" t="str">
            <v>Mở</v>
          </cell>
        </row>
        <row r="1123">
          <cell r="B1123" t="str">
            <v>201810703163006</v>
          </cell>
          <cell r="C1123" t="str">
            <v>0703163.6</v>
          </cell>
          <cell r="D1123" t="str">
            <v>Tự động hoá quá trình công nghệ</v>
          </cell>
          <cell r="E1123" t="str">
            <v>0703163</v>
          </cell>
          <cell r="F1123" t="str">
            <v>2.0</v>
          </cell>
          <cell r="G1123" t="str">
            <v>Đại học</v>
          </cell>
          <cell r="H1123" t="str">
            <v>ĐH K10 (2015-2019)</v>
          </cell>
          <cell r="I1123" t="str">
            <v>Học kỳ 1 năm học 2018 - 2019</v>
          </cell>
          <cell r="J1123">
            <v>12</v>
          </cell>
          <cell r="K1123" t="str">
            <v>Không mở</v>
          </cell>
        </row>
        <row r="1124">
          <cell r="B1124" t="str">
            <v>201810703163007</v>
          </cell>
          <cell r="C1124" t="str">
            <v>0703163.7</v>
          </cell>
          <cell r="D1124" t="str">
            <v>Tự động hoá quá trình công nghệ</v>
          </cell>
          <cell r="E1124" t="str">
            <v>0703163</v>
          </cell>
          <cell r="F1124" t="str">
            <v>2.0</v>
          </cell>
          <cell r="G1124" t="str">
            <v>Đại học</v>
          </cell>
          <cell r="H1124" t="str">
            <v>ĐH K10 (2015-2019)</v>
          </cell>
          <cell r="I1124" t="str">
            <v>Học kỳ 1 năm học 2018 - 2019</v>
          </cell>
          <cell r="J1124">
            <v>70</v>
          </cell>
          <cell r="K1124" t="str">
            <v>Mở</v>
          </cell>
        </row>
        <row r="1125">
          <cell r="B1125" t="str">
            <v>201810703163008</v>
          </cell>
          <cell r="C1125" t="str">
            <v>0703163.8</v>
          </cell>
          <cell r="D1125" t="str">
            <v>Tự động hoá quá trình công nghệ</v>
          </cell>
          <cell r="E1125" t="str">
            <v>0703163</v>
          </cell>
          <cell r="F1125" t="str">
            <v>2.0</v>
          </cell>
          <cell r="G1125" t="str">
            <v>Đại học</v>
          </cell>
          <cell r="H1125" t="str">
            <v>ĐH K10 (2015-2019)</v>
          </cell>
          <cell r="I1125" t="str">
            <v>Học kỳ 1 năm học 2018 - 2019</v>
          </cell>
          <cell r="J1125">
            <v>70</v>
          </cell>
          <cell r="K1125" t="str">
            <v>Mở</v>
          </cell>
        </row>
        <row r="1126">
          <cell r="B1126" t="str">
            <v>201810103159001</v>
          </cell>
          <cell r="C1126" t="str">
            <v>0103159.1</v>
          </cell>
          <cell r="D1126" t="str">
            <v>Tự động hoá quá trình sản xuất</v>
          </cell>
          <cell r="E1126" t="str">
            <v>0103159</v>
          </cell>
          <cell r="F1126" t="str">
            <v>3.0</v>
          </cell>
          <cell r="G1126" t="str">
            <v>Đại học</v>
          </cell>
          <cell r="H1126" t="str">
            <v>ĐH K10 (2015-2019)</v>
          </cell>
          <cell r="I1126" t="str">
            <v>Học kỳ 1 năm học 2018 - 2019</v>
          </cell>
          <cell r="J1126">
            <v>70</v>
          </cell>
          <cell r="K1126" t="str">
            <v>Mở</v>
          </cell>
        </row>
        <row r="1127">
          <cell r="B1127" t="str">
            <v>201810103159002</v>
          </cell>
          <cell r="C1127" t="str">
            <v>0103159.2</v>
          </cell>
          <cell r="D1127" t="str">
            <v>Tự động hoá quá trình sản xuất</v>
          </cell>
          <cell r="E1127" t="str">
            <v>0103159</v>
          </cell>
          <cell r="F1127" t="str">
            <v>3.0</v>
          </cell>
          <cell r="G1127" t="str">
            <v>Đại học</v>
          </cell>
          <cell r="H1127" t="str">
            <v>ĐH K10 (2015-2019)</v>
          </cell>
          <cell r="I1127" t="str">
            <v>Học kỳ 1 năm học 2018 - 2019</v>
          </cell>
          <cell r="J1127">
            <v>75</v>
          </cell>
          <cell r="K1127" t="str">
            <v>Mở</v>
          </cell>
        </row>
        <row r="1128">
          <cell r="B1128" t="str">
            <v>201810103159003</v>
          </cell>
          <cell r="C1128" t="str">
            <v>0103159.3</v>
          </cell>
          <cell r="D1128" t="str">
            <v>Tự động hoá quá trình sản xuất</v>
          </cell>
          <cell r="E1128" t="str">
            <v>0103159</v>
          </cell>
          <cell r="F1128" t="str">
            <v>3.0</v>
          </cell>
          <cell r="G1128" t="str">
            <v>Đại học</v>
          </cell>
          <cell r="H1128" t="str">
            <v>ĐH K10 (2015-2019)</v>
          </cell>
          <cell r="I1128" t="str">
            <v>Học kỳ 1 năm học 2018 - 2019</v>
          </cell>
          <cell r="J1128">
            <v>70</v>
          </cell>
          <cell r="K1128" t="str">
            <v>Mở</v>
          </cell>
        </row>
        <row r="1129">
          <cell r="B1129" t="str">
            <v>201810103159004</v>
          </cell>
          <cell r="C1129" t="str">
            <v>0103159.4</v>
          </cell>
          <cell r="D1129" t="str">
            <v>Tự động hoá quá trình sản xuất</v>
          </cell>
          <cell r="E1129" t="str">
            <v>0103159</v>
          </cell>
          <cell r="F1129" t="str">
            <v>3.0</v>
          </cell>
          <cell r="G1129" t="str">
            <v>Đại học</v>
          </cell>
          <cell r="H1129" t="str">
            <v>ĐH K10 (2015-2019)</v>
          </cell>
          <cell r="I1129" t="str">
            <v>Học kỳ 1 năm học 2018 - 2019</v>
          </cell>
          <cell r="J1129">
            <v>85</v>
          </cell>
          <cell r="K1129" t="str">
            <v>Mở</v>
          </cell>
        </row>
        <row r="1130">
          <cell r="B1130" t="str">
            <v>201810103159005</v>
          </cell>
          <cell r="C1130" t="str">
            <v>0103159.5</v>
          </cell>
          <cell r="D1130" t="str">
            <v>Tự động hoá quá trình sản xuất</v>
          </cell>
          <cell r="E1130" t="str">
            <v>0103159</v>
          </cell>
          <cell r="F1130" t="str">
            <v>3.0</v>
          </cell>
          <cell r="G1130" t="str">
            <v>Đại học</v>
          </cell>
          <cell r="H1130" t="str">
            <v>ĐH K10 (2015-2019)</v>
          </cell>
          <cell r="I1130" t="str">
            <v>Học kỳ 1 năm học 2018 - 2019</v>
          </cell>
          <cell r="J1130">
            <v>70</v>
          </cell>
          <cell r="K1130" t="str">
            <v>Mở</v>
          </cell>
        </row>
        <row r="1131">
          <cell r="B1131" t="str">
            <v>201810103159006</v>
          </cell>
          <cell r="C1131" t="str">
            <v>0103159.6</v>
          </cell>
          <cell r="D1131" t="str">
            <v>Tự động hoá quá trình sản xuất</v>
          </cell>
          <cell r="E1131" t="str">
            <v>0103159</v>
          </cell>
          <cell r="F1131" t="str">
            <v>3.0</v>
          </cell>
          <cell r="G1131" t="str">
            <v>Đại học</v>
          </cell>
          <cell r="H1131" t="str">
            <v>ĐH K10 (2015-2019)</v>
          </cell>
          <cell r="I1131" t="str">
            <v>Học kỳ 1 năm học 2018 - 2019</v>
          </cell>
          <cell r="J1131">
            <v>80</v>
          </cell>
          <cell r="K1131" t="str">
            <v>Mở</v>
          </cell>
        </row>
        <row r="1132">
          <cell r="B1132" t="str">
            <v>201811303155001</v>
          </cell>
          <cell r="C1132" t="str">
            <v>1303155.1</v>
          </cell>
          <cell r="D1132" t="str">
            <v>Từ vựng học</v>
          </cell>
          <cell r="E1132" t="str">
            <v>1303155</v>
          </cell>
          <cell r="F1132" t="str">
            <v>3.0</v>
          </cell>
          <cell r="G1132" t="str">
            <v>Đại học</v>
          </cell>
          <cell r="H1132" t="str">
            <v>ĐH K10 (2015-2019)</v>
          </cell>
          <cell r="I1132" t="str">
            <v>Học kỳ 1 năm học 2018 - 2019</v>
          </cell>
          <cell r="J1132">
            <v>1</v>
          </cell>
          <cell r="K1132" t="str">
            <v>Không mở</v>
          </cell>
        </row>
        <row r="1133">
          <cell r="B1133" t="str">
            <v>201811303155002</v>
          </cell>
          <cell r="C1133" t="str">
            <v>1303155.2</v>
          </cell>
          <cell r="D1133" t="str">
            <v>Từ vựng học</v>
          </cell>
          <cell r="E1133" t="str">
            <v>1303155</v>
          </cell>
          <cell r="F1133" t="str">
            <v>3.0</v>
          </cell>
          <cell r="G1133" t="str">
            <v>Đại học</v>
          </cell>
          <cell r="H1133" t="str">
            <v>ĐH K10 (2015-2019)</v>
          </cell>
          <cell r="I1133" t="str">
            <v>Học kỳ 1 năm học 2018 - 2019</v>
          </cell>
          <cell r="J1133">
            <v>0</v>
          </cell>
          <cell r="K1133" t="str">
            <v>Không mở</v>
          </cell>
        </row>
        <row r="1134">
          <cell r="B1134" t="str">
            <v>201811303155003</v>
          </cell>
          <cell r="C1134" t="str">
            <v>1303155.3</v>
          </cell>
          <cell r="D1134" t="str">
            <v>Từ vựng học</v>
          </cell>
          <cell r="E1134" t="str">
            <v>1303155</v>
          </cell>
          <cell r="F1134" t="str">
            <v>3.0</v>
          </cell>
          <cell r="G1134" t="str">
            <v>Đại học</v>
          </cell>
          <cell r="H1134" t="str">
            <v>ĐH K10 (2015-2019)</v>
          </cell>
          <cell r="I1134" t="str">
            <v>Học kỳ 1 năm học 2018 - 2019</v>
          </cell>
          <cell r="J1134">
            <v>0</v>
          </cell>
          <cell r="K1134" t="str">
            <v>Không mở</v>
          </cell>
        </row>
        <row r="1135">
          <cell r="B1135" t="str">
            <v>201811403138003</v>
          </cell>
          <cell r="C1135" t="str">
            <v>1403138.1</v>
          </cell>
          <cell r="D1135" t="str">
            <v>Tuyến điểm du lịch Việt Nam</v>
          </cell>
          <cell r="E1135" t="str">
            <v>1403138</v>
          </cell>
          <cell r="F1135" t="str">
            <v>3.0</v>
          </cell>
          <cell r="G1135" t="str">
            <v>Đại học</v>
          </cell>
          <cell r="H1135" t="str">
            <v>ĐH K10 (2015-2019)</v>
          </cell>
          <cell r="I1135" t="str">
            <v>Học kỳ 1 năm học 2018 - 2019</v>
          </cell>
          <cell r="J1135">
            <v>41</v>
          </cell>
          <cell r="K1135" t="str">
            <v>Mở</v>
          </cell>
        </row>
        <row r="1136">
          <cell r="B1136" t="str">
            <v>201811403138004</v>
          </cell>
          <cell r="C1136" t="str">
            <v>1403138.2</v>
          </cell>
          <cell r="D1136" t="str">
            <v>Tuyến điểm du lịch Việt Nam</v>
          </cell>
          <cell r="E1136" t="str">
            <v>1403138</v>
          </cell>
          <cell r="F1136" t="str">
            <v>3.0</v>
          </cell>
          <cell r="G1136" t="str">
            <v>Đại học</v>
          </cell>
          <cell r="H1136" t="str">
            <v>ĐH K10 (2015-2019)</v>
          </cell>
          <cell r="I1136" t="str">
            <v>Học kỳ 1 năm học 2018 - 2019</v>
          </cell>
          <cell r="J1136">
            <v>50</v>
          </cell>
          <cell r="K1136" t="str">
            <v>Mở</v>
          </cell>
        </row>
        <row r="1137">
          <cell r="B1137" t="str">
            <v>201811403138005</v>
          </cell>
          <cell r="C1137" t="str">
            <v>1403138.3</v>
          </cell>
          <cell r="D1137" t="str">
            <v>Tuyến điểm du lịch Việt Nam</v>
          </cell>
          <cell r="E1137" t="str">
            <v>1403138</v>
          </cell>
          <cell r="F1137" t="str">
            <v>3.0</v>
          </cell>
          <cell r="G1137" t="str">
            <v>Đại học</v>
          </cell>
          <cell r="H1137" t="str">
            <v>ĐH K10 (2015-2019)</v>
          </cell>
          <cell r="I1137" t="str">
            <v>Học kỳ 1 năm học 2018 - 2019</v>
          </cell>
          <cell r="J1137">
            <v>46</v>
          </cell>
          <cell r="K1137" t="str">
            <v>Mở</v>
          </cell>
        </row>
        <row r="1138">
          <cell r="B1138" t="str">
            <v>201811403138006</v>
          </cell>
          <cell r="C1138" t="str">
            <v>1403138.4</v>
          </cell>
          <cell r="D1138" t="str">
            <v>Tuyến điểm du lịch Việt Nam</v>
          </cell>
          <cell r="E1138" t="str">
            <v>1403138</v>
          </cell>
          <cell r="F1138" t="str">
            <v>3.0</v>
          </cell>
          <cell r="G1138" t="str">
            <v>Đại học</v>
          </cell>
          <cell r="H1138" t="str">
            <v>ĐH K10 (2015-2019)</v>
          </cell>
          <cell r="I1138" t="str">
            <v>Học kỳ 1 năm học 2018 - 2019</v>
          </cell>
          <cell r="J1138">
            <v>1</v>
          </cell>
          <cell r="K1138" t="str">
            <v>Không mở</v>
          </cell>
        </row>
        <row r="1139">
          <cell r="B1139" t="str">
            <v>201811603180001</v>
          </cell>
          <cell r="C1139" t="str">
            <v>1603180.1</v>
          </cell>
          <cell r="D1139" t="str">
            <v>Tuyển dụng nguồn nhân lực</v>
          </cell>
          <cell r="E1139" t="str">
            <v>1603180</v>
          </cell>
          <cell r="F1139" t="str">
            <v>3.0</v>
          </cell>
          <cell r="G1139" t="str">
            <v>Đại học</v>
          </cell>
          <cell r="H1139" t="str">
            <v>ĐH K10 (2015-2019)</v>
          </cell>
          <cell r="I1139" t="str">
            <v>Học kỳ 1 năm học 2018 - 2019</v>
          </cell>
          <cell r="J1139">
            <v>70</v>
          </cell>
          <cell r="K1139" t="str">
            <v>Mở</v>
          </cell>
        </row>
        <row r="1140">
          <cell r="B1140" t="str">
            <v>201811603180002</v>
          </cell>
          <cell r="C1140" t="str">
            <v>1603180.2</v>
          </cell>
          <cell r="D1140" t="str">
            <v>Tuyển dụng nguồn nhân lực</v>
          </cell>
          <cell r="E1140" t="str">
            <v>1603180</v>
          </cell>
          <cell r="F1140" t="str">
            <v>3.0</v>
          </cell>
          <cell r="G1140" t="str">
            <v>Đại học</v>
          </cell>
          <cell r="H1140" t="str">
            <v>ĐH K10 (2015-2019)</v>
          </cell>
          <cell r="I1140" t="str">
            <v>Học kỳ 1 năm học 2018 - 2019</v>
          </cell>
          <cell r="J1140">
            <v>58</v>
          </cell>
          <cell r="K1140" t="str">
            <v>Mở</v>
          </cell>
        </row>
        <row r="1141">
          <cell r="B1141" t="str">
            <v>201811603180003</v>
          </cell>
          <cell r="C1141" t="str">
            <v>1603180.3</v>
          </cell>
          <cell r="D1141" t="str">
            <v>Tuyển dụng nguồn nhân lực</v>
          </cell>
          <cell r="E1141" t="str">
            <v>1603180</v>
          </cell>
          <cell r="F1141" t="str">
            <v>3.0</v>
          </cell>
          <cell r="G1141" t="str">
            <v>Đại học</v>
          </cell>
          <cell r="H1141" t="str">
            <v>ĐH K10 (2015-2019)</v>
          </cell>
          <cell r="I1141" t="str">
            <v>Học kỳ 1 năm học 2018 - 2019</v>
          </cell>
          <cell r="J1141">
            <v>46</v>
          </cell>
          <cell r="K1141" t="str">
            <v>Mở</v>
          </cell>
        </row>
        <row r="1142">
          <cell r="B1142" t="str">
            <v>201811603180004</v>
          </cell>
          <cell r="C1142" t="str">
            <v>1603180.4</v>
          </cell>
          <cell r="D1142" t="str">
            <v>Tuyển dụng nguồn nhân lực</v>
          </cell>
          <cell r="E1142" t="str">
            <v>1603180</v>
          </cell>
          <cell r="F1142" t="str">
            <v>3.0</v>
          </cell>
          <cell r="G1142" t="str">
            <v>Đại học</v>
          </cell>
          <cell r="H1142" t="str">
            <v>ĐH K10 (2015-2019)</v>
          </cell>
          <cell r="I1142" t="str">
            <v>Học kỳ 1 năm học 2018 - 2019</v>
          </cell>
          <cell r="J1142">
            <v>70</v>
          </cell>
          <cell r="K1142" t="str">
            <v>Mở</v>
          </cell>
        </row>
        <row r="1143">
          <cell r="B1143" t="str">
            <v>201811603180005</v>
          </cell>
          <cell r="C1143" t="str">
            <v>1603180.5</v>
          </cell>
          <cell r="D1143" t="str">
            <v>Tuyển dụng nguồn nhân lực</v>
          </cell>
          <cell r="E1143" t="str">
            <v>1603180</v>
          </cell>
          <cell r="F1143" t="str">
            <v>3.0</v>
          </cell>
          <cell r="G1143" t="str">
            <v>Đại học</v>
          </cell>
          <cell r="H1143" t="str">
            <v>ĐH K10 (2015-2019)</v>
          </cell>
          <cell r="I1143" t="str">
            <v>Học kỳ 1 năm học 2018 - 2019</v>
          </cell>
          <cell r="J1143">
            <v>59</v>
          </cell>
          <cell r="K1143" t="str">
            <v>Mở</v>
          </cell>
        </row>
        <row r="1144">
          <cell r="B1144" t="str">
            <v>201810703187001</v>
          </cell>
          <cell r="C1144" t="str">
            <v>0703187.1</v>
          </cell>
          <cell r="D1144" t="str">
            <v>Ứng dụng PLC trong hệ thống lạnh</v>
          </cell>
          <cell r="E1144" t="str">
            <v>0703187</v>
          </cell>
          <cell r="F1144" t="str">
            <v>3.0</v>
          </cell>
          <cell r="G1144" t="str">
            <v>Đại học</v>
          </cell>
          <cell r="H1144" t="str">
            <v>ĐH K10 (2015-2019)</v>
          </cell>
          <cell r="I1144" t="str">
            <v>Học kỳ 1 năm học 2018 - 2019</v>
          </cell>
          <cell r="J1144">
            <v>0</v>
          </cell>
          <cell r="K1144" t="str">
            <v>Không mở</v>
          </cell>
        </row>
        <row r="1145">
          <cell r="B1145" t="str">
            <v>201810703187002</v>
          </cell>
          <cell r="C1145" t="str">
            <v>0703187.2</v>
          </cell>
          <cell r="D1145" t="str">
            <v>Ứng dụng PLC trong hệ thống lạnh</v>
          </cell>
          <cell r="E1145" t="str">
            <v>0703187</v>
          </cell>
          <cell r="F1145" t="str">
            <v>3.0</v>
          </cell>
          <cell r="G1145" t="str">
            <v>Đại học</v>
          </cell>
          <cell r="H1145" t="str">
            <v>ĐH K10 (2015-2019)</v>
          </cell>
          <cell r="I1145" t="str">
            <v>Học kỳ 1 năm học 2018 - 2019</v>
          </cell>
          <cell r="J1145">
            <v>0</v>
          </cell>
          <cell r="K1145" t="str">
            <v>Không mở</v>
          </cell>
        </row>
        <row r="1146">
          <cell r="B1146" t="str">
            <v>201810703187003</v>
          </cell>
          <cell r="C1146" t="str">
            <v>0703187.3</v>
          </cell>
          <cell r="D1146" t="str">
            <v>Ứng dụng PLC trong hệ thống lạnh</v>
          </cell>
          <cell r="E1146" t="str">
            <v>0703187</v>
          </cell>
          <cell r="F1146" t="str">
            <v>3.0</v>
          </cell>
          <cell r="G1146" t="str">
            <v>Đại học</v>
          </cell>
          <cell r="H1146" t="str">
            <v>ĐH K10 (2015-2019)</v>
          </cell>
          <cell r="I1146" t="str">
            <v>Học kỳ 1 năm học 2018 - 2019</v>
          </cell>
          <cell r="J1146">
            <v>0</v>
          </cell>
          <cell r="K1146" t="str">
            <v>Không mở</v>
          </cell>
        </row>
        <row r="1147">
          <cell r="B1147" t="str">
            <v>201810703188001</v>
          </cell>
          <cell r="C1147" t="str">
            <v>0703188.1</v>
          </cell>
          <cell r="D1147" t="str">
            <v>Vận hành Lò hơi và các thiết bị áp lực</v>
          </cell>
          <cell r="E1147" t="str">
            <v>0703188</v>
          </cell>
          <cell r="F1147" t="str">
            <v>3.0</v>
          </cell>
          <cell r="G1147" t="str">
            <v>Đại học</v>
          </cell>
          <cell r="H1147" t="str">
            <v>ĐH K10 (2015-2019)</v>
          </cell>
          <cell r="I1147" t="str">
            <v>Học kỳ 1 năm học 2018 - 2019</v>
          </cell>
          <cell r="J1147">
            <v>0</v>
          </cell>
          <cell r="K1147" t="str">
            <v>Không mở</v>
          </cell>
        </row>
        <row r="1148">
          <cell r="B1148" t="str">
            <v>201810703188002</v>
          </cell>
          <cell r="C1148" t="str">
            <v>0703188.2</v>
          </cell>
          <cell r="D1148" t="str">
            <v>Vận hành Lò hơi và các thiết bị áp lực</v>
          </cell>
          <cell r="E1148" t="str">
            <v>0703188</v>
          </cell>
          <cell r="F1148" t="str">
            <v>3.0</v>
          </cell>
          <cell r="G1148" t="str">
            <v>Đại học</v>
          </cell>
          <cell r="H1148" t="str">
            <v>ĐH K10 (2015-2019)</v>
          </cell>
          <cell r="I1148" t="str">
            <v>Học kỳ 1 năm học 2018 - 2019</v>
          </cell>
          <cell r="J1148">
            <v>0</v>
          </cell>
          <cell r="K1148" t="str">
            <v>Không mở</v>
          </cell>
        </row>
        <row r="1149">
          <cell r="B1149" t="str">
            <v>201810703188003</v>
          </cell>
          <cell r="C1149" t="str">
            <v>0703188.3</v>
          </cell>
          <cell r="D1149" t="str">
            <v>Vận hành Lò hơi và các thiết bị áp lực</v>
          </cell>
          <cell r="E1149" t="str">
            <v>0703188</v>
          </cell>
          <cell r="F1149" t="str">
            <v>3.0</v>
          </cell>
          <cell r="G1149" t="str">
            <v>Đại học</v>
          </cell>
          <cell r="H1149" t="str">
            <v>ĐH K10 (2015-2019)</v>
          </cell>
          <cell r="I1149" t="str">
            <v>Học kỳ 1 năm học 2018 - 2019</v>
          </cell>
          <cell r="J1149">
            <v>0</v>
          </cell>
          <cell r="K1149" t="str">
            <v>Không mở</v>
          </cell>
        </row>
        <row r="1150">
          <cell r="B1150" t="str">
            <v>201810703189001</v>
          </cell>
          <cell r="C1150" t="str">
            <v>0703189.1</v>
          </cell>
          <cell r="D1150" t="str">
            <v>Vận hành và điều khiển hệ thống điện</v>
          </cell>
          <cell r="E1150" t="str">
            <v>0703189</v>
          </cell>
          <cell r="F1150" t="str">
            <v>2.0</v>
          </cell>
          <cell r="G1150" t="str">
            <v>Đại học</v>
          </cell>
          <cell r="H1150" t="str">
            <v>ĐH K10 (2015-2019)</v>
          </cell>
          <cell r="I1150" t="str">
            <v>Học kỳ 1 năm học 2018 - 2019</v>
          </cell>
          <cell r="J1150">
            <v>0</v>
          </cell>
          <cell r="K1150" t="str">
            <v>Không mở</v>
          </cell>
        </row>
        <row r="1151">
          <cell r="B1151" t="str">
            <v>201810703189002</v>
          </cell>
          <cell r="C1151" t="str">
            <v>0703189.2</v>
          </cell>
          <cell r="D1151" t="str">
            <v>Vận hành và điều khiển hệ thống điện</v>
          </cell>
          <cell r="E1151" t="str">
            <v>0703189</v>
          </cell>
          <cell r="F1151" t="str">
            <v>2.0</v>
          </cell>
          <cell r="G1151" t="str">
            <v>Đại học</v>
          </cell>
          <cell r="H1151" t="str">
            <v>ĐH K10 (2015-2019)</v>
          </cell>
          <cell r="I1151" t="str">
            <v>Học kỳ 1 năm học 2018 - 2019</v>
          </cell>
          <cell r="J1151">
            <v>0</v>
          </cell>
          <cell r="K1151" t="str">
            <v>Không mở</v>
          </cell>
        </row>
        <row r="1152">
          <cell r="B1152" t="str">
            <v>201810703189003</v>
          </cell>
          <cell r="C1152" t="str">
            <v>0703189.3</v>
          </cell>
          <cell r="D1152" t="str">
            <v>Vận hành và điều khiển hệ thống điện</v>
          </cell>
          <cell r="E1152" t="str">
            <v>0703189</v>
          </cell>
          <cell r="F1152" t="str">
            <v>2.0</v>
          </cell>
          <cell r="G1152" t="str">
            <v>Đại học</v>
          </cell>
          <cell r="H1152" t="str">
            <v>ĐH K10 (2015-2019)</v>
          </cell>
          <cell r="I1152" t="str">
            <v>Học kỳ 1 năm học 2018 - 2019</v>
          </cell>
          <cell r="J1152">
            <v>0</v>
          </cell>
          <cell r="K1152" t="str">
            <v>Không mở</v>
          </cell>
        </row>
        <row r="1153">
          <cell r="B1153" t="str">
            <v>201810703189004</v>
          </cell>
          <cell r="C1153" t="str">
            <v>0703189.4</v>
          </cell>
          <cell r="D1153" t="str">
            <v>Vận hành và điều khiển hệ thống điện</v>
          </cell>
          <cell r="E1153" t="str">
            <v>0703189</v>
          </cell>
          <cell r="F1153" t="str">
            <v>2.0</v>
          </cell>
          <cell r="G1153" t="str">
            <v>Đại học</v>
          </cell>
          <cell r="H1153" t="str">
            <v>ĐH K10 (2015-2019)</v>
          </cell>
          <cell r="I1153" t="str">
            <v>Học kỳ 1 năm học 2018 - 2019</v>
          </cell>
          <cell r="J1153">
            <v>0</v>
          </cell>
          <cell r="K1153" t="str">
            <v>Không mở</v>
          </cell>
        </row>
        <row r="1154">
          <cell r="B1154" t="str">
            <v>201810703189005</v>
          </cell>
          <cell r="C1154" t="str">
            <v>0703189.5</v>
          </cell>
          <cell r="D1154" t="str">
            <v>Vận hành và điều khiển hệ thống điện</v>
          </cell>
          <cell r="E1154" t="str">
            <v>0703189</v>
          </cell>
          <cell r="F1154" t="str">
            <v>2.0</v>
          </cell>
          <cell r="G1154" t="str">
            <v>Đại học</v>
          </cell>
          <cell r="H1154" t="str">
            <v>ĐH K10 (2015-2019)</v>
          </cell>
          <cell r="I1154" t="str">
            <v>Học kỳ 1 năm học 2018 - 2019</v>
          </cell>
          <cell r="J1154">
            <v>0</v>
          </cell>
          <cell r="K1154" t="str">
            <v>Không mở</v>
          </cell>
        </row>
        <row r="1155">
          <cell r="B1155" t="str">
            <v>201810703189006</v>
          </cell>
          <cell r="C1155" t="str">
            <v>0703189.6</v>
          </cell>
          <cell r="D1155" t="str">
            <v>Vận hành và điều khiển hệ thống điện</v>
          </cell>
          <cell r="E1155" t="str">
            <v>0703189</v>
          </cell>
          <cell r="F1155" t="str">
            <v>2.0</v>
          </cell>
          <cell r="G1155" t="str">
            <v>Đại học</v>
          </cell>
          <cell r="H1155" t="str">
            <v>ĐH K10 (2015-2019)</v>
          </cell>
          <cell r="I1155" t="str">
            <v>Học kỳ 1 năm học 2018 - 2019</v>
          </cell>
          <cell r="J1155">
            <v>0</v>
          </cell>
          <cell r="K1155" t="str">
            <v>Không mở</v>
          </cell>
        </row>
        <row r="1156">
          <cell r="B1156" t="str">
            <v>201810703189007</v>
          </cell>
          <cell r="C1156" t="str">
            <v>0703189.7</v>
          </cell>
          <cell r="D1156" t="str">
            <v>Vận hành và điều khiển hệ thống điện</v>
          </cell>
          <cell r="E1156" t="str">
            <v>0703189</v>
          </cell>
          <cell r="F1156" t="str">
            <v>2.0</v>
          </cell>
          <cell r="G1156" t="str">
            <v>Đại học</v>
          </cell>
          <cell r="H1156" t="str">
            <v>ĐH K10 (2015-2019)</v>
          </cell>
          <cell r="I1156" t="str">
            <v>Học kỳ 1 năm học 2018 - 2019</v>
          </cell>
          <cell r="J1156">
            <v>0</v>
          </cell>
          <cell r="K1156" t="str">
            <v>Không mở</v>
          </cell>
        </row>
        <row r="1157">
          <cell r="B1157" t="str">
            <v>201810703189008</v>
          </cell>
          <cell r="C1157" t="str">
            <v>0703189.8</v>
          </cell>
          <cell r="D1157" t="str">
            <v>Vận hành và điều khiển hệ thống điện</v>
          </cell>
          <cell r="E1157" t="str">
            <v>0703189</v>
          </cell>
          <cell r="F1157" t="str">
            <v>2.0</v>
          </cell>
          <cell r="G1157" t="str">
            <v>Đại học</v>
          </cell>
          <cell r="H1157" t="str">
            <v>ĐH K10 (2015-2019)</v>
          </cell>
          <cell r="I1157" t="str">
            <v>Học kỳ 1 năm học 2018 - 2019</v>
          </cell>
          <cell r="J1157">
            <v>0</v>
          </cell>
          <cell r="K1157" t="str">
            <v>Không mở</v>
          </cell>
        </row>
        <row r="1158">
          <cell r="B1158" t="str">
            <v>201810703190001</v>
          </cell>
          <cell r="C1158" t="str">
            <v>0703190.1</v>
          </cell>
          <cell r="D1158" t="str">
            <v>Vận hành, sửa chữa máy và thiết bị lạnh</v>
          </cell>
          <cell r="E1158" t="str">
            <v>0703190</v>
          </cell>
          <cell r="F1158" t="str">
            <v>2.0</v>
          </cell>
          <cell r="G1158" t="str">
            <v>Đại học</v>
          </cell>
          <cell r="H1158" t="str">
            <v>ĐH K10 (2015-2019)</v>
          </cell>
          <cell r="I1158" t="str">
            <v>Học kỳ 1 năm học 2018 - 2019</v>
          </cell>
          <cell r="J1158">
            <v>60</v>
          </cell>
          <cell r="K1158" t="str">
            <v>Mở</v>
          </cell>
        </row>
        <row r="1159">
          <cell r="B1159" t="str">
            <v>201810703190002</v>
          </cell>
          <cell r="C1159" t="str">
            <v>0703190.2</v>
          </cell>
          <cell r="D1159" t="str">
            <v>Vận hành, sửa chữa máy và thiết bị lạnh</v>
          </cell>
          <cell r="E1159" t="str">
            <v>0703190</v>
          </cell>
          <cell r="F1159" t="str">
            <v>2.0</v>
          </cell>
          <cell r="G1159" t="str">
            <v>Đại học</v>
          </cell>
          <cell r="H1159" t="str">
            <v>ĐH K10 (2015-2019)</v>
          </cell>
          <cell r="I1159" t="str">
            <v>Học kỳ 1 năm học 2018 - 2019</v>
          </cell>
          <cell r="J1159">
            <v>67</v>
          </cell>
          <cell r="K1159" t="str">
            <v>Mở</v>
          </cell>
        </row>
        <row r="1160">
          <cell r="B1160" t="str">
            <v>201810703190003</v>
          </cell>
          <cell r="C1160" t="str">
            <v>0703190.3</v>
          </cell>
          <cell r="D1160" t="str">
            <v>Vận hành, sửa chữa máy và thiết bị lạnh</v>
          </cell>
          <cell r="E1160" t="str">
            <v>0703190</v>
          </cell>
          <cell r="F1160" t="str">
            <v>2.0</v>
          </cell>
          <cell r="G1160" t="str">
            <v>Đại học</v>
          </cell>
          <cell r="H1160" t="str">
            <v>ĐH K10 (2015-2019)</v>
          </cell>
          <cell r="I1160" t="str">
            <v>Học kỳ 1 năm học 2018 - 2019</v>
          </cell>
          <cell r="J1160">
            <v>57</v>
          </cell>
          <cell r="K1160" t="str">
            <v>Mở</v>
          </cell>
        </row>
        <row r="1161">
          <cell r="B1161" t="str">
            <v>201810803135001</v>
          </cell>
          <cell r="C1161" t="str">
            <v>0803135.1</v>
          </cell>
          <cell r="D1161" t="str">
            <v>Vi mạch số lập trình</v>
          </cell>
          <cell r="E1161" t="str">
            <v>0803135</v>
          </cell>
          <cell r="F1161" t="str">
            <v>4.0</v>
          </cell>
          <cell r="G1161" t="str">
            <v>Đại học</v>
          </cell>
          <cell r="H1161" t="str">
            <v>ĐH K10 (2015-2019)</v>
          </cell>
          <cell r="I1161" t="str">
            <v>Học kỳ 1 năm học 2018 - 2019</v>
          </cell>
          <cell r="J1161">
            <v>70</v>
          </cell>
          <cell r="K1161" t="str">
            <v>Mở</v>
          </cell>
        </row>
        <row r="1162">
          <cell r="B1162" t="str">
            <v>201810803135002</v>
          </cell>
          <cell r="C1162" t="str">
            <v>0803135.2</v>
          </cell>
          <cell r="D1162" t="str">
            <v>Vi mạch số lập trình</v>
          </cell>
          <cell r="E1162" t="str">
            <v>0803135</v>
          </cell>
          <cell r="F1162" t="str">
            <v>4.0</v>
          </cell>
          <cell r="G1162" t="str">
            <v>Đại học</v>
          </cell>
          <cell r="H1162" t="str">
            <v>ĐH K10 (2015-2019)</v>
          </cell>
          <cell r="I1162" t="str">
            <v>Học kỳ 1 năm học 2018 - 2019</v>
          </cell>
          <cell r="J1162">
            <v>70</v>
          </cell>
          <cell r="K1162" t="str">
            <v>Mở</v>
          </cell>
        </row>
        <row r="1163">
          <cell r="B1163" t="str">
            <v>201810803135003</v>
          </cell>
          <cell r="C1163" t="str">
            <v>0803135.3</v>
          </cell>
          <cell r="D1163" t="str">
            <v>Vi mạch số lập trình</v>
          </cell>
          <cell r="E1163" t="str">
            <v>0803135</v>
          </cell>
          <cell r="F1163" t="str">
            <v>4.0</v>
          </cell>
          <cell r="G1163" t="str">
            <v>Đại học</v>
          </cell>
          <cell r="H1163" t="str">
            <v>ĐH K10 (2015-2019)</v>
          </cell>
          <cell r="I1163" t="str">
            <v>Học kỳ 1 năm học 2018 - 2019</v>
          </cell>
          <cell r="J1163">
            <v>70</v>
          </cell>
          <cell r="K1163" t="str">
            <v>Mở</v>
          </cell>
        </row>
        <row r="1164">
          <cell r="B1164" t="str">
            <v>201810803135004</v>
          </cell>
          <cell r="C1164" t="str">
            <v>0803135.4</v>
          </cell>
          <cell r="D1164" t="str">
            <v>Vi mạch số lập trình</v>
          </cell>
          <cell r="E1164" t="str">
            <v>0803135</v>
          </cell>
          <cell r="F1164" t="str">
            <v>4.0</v>
          </cell>
          <cell r="G1164" t="str">
            <v>Đại học</v>
          </cell>
          <cell r="H1164" t="str">
            <v>ĐH K10 (2015-2019)</v>
          </cell>
          <cell r="I1164" t="str">
            <v>Học kỳ 1 năm học 2018 - 2019</v>
          </cell>
          <cell r="J1164">
            <v>70</v>
          </cell>
          <cell r="K1164" t="str">
            <v>Mở</v>
          </cell>
        </row>
        <row r="1165">
          <cell r="B1165" t="str">
            <v>201810803135005</v>
          </cell>
          <cell r="C1165" t="str">
            <v>0803135.5</v>
          </cell>
          <cell r="D1165" t="str">
            <v>Vi mạch số lập trình</v>
          </cell>
          <cell r="E1165" t="str">
            <v>0803135</v>
          </cell>
          <cell r="F1165" t="str">
            <v>4.0</v>
          </cell>
          <cell r="G1165" t="str">
            <v>Đại học</v>
          </cell>
          <cell r="H1165" t="str">
            <v>ĐH K10 (2015-2019)</v>
          </cell>
          <cell r="I1165" t="str">
            <v>Học kỳ 1 năm học 2018 - 2019</v>
          </cell>
          <cell r="J1165">
            <v>70</v>
          </cell>
          <cell r="K1165" t="str">
            <v>Mở</v>
          </cell>
        </row>
        <row r="1166">
          <cell r="B1166" t="str">
            <v>201810803135006</v>
          </cell>
          <cell r="C1166" t="str">
            <v>0803135.6</v>
          </cell>
          <cell r="D1166" t="str">
            <v>Vi mạch số lập trình</v>
          </cell>
          <cell r="E1166" t="str">
            <v>0803135</v>
          </cell>
          <cell r="F1166" t="str">
            <v>4.0</v>
          </cell>
          <cell r="G1166" t="str">
            <v>Đại học</v>
          </cell>
          <cell r="H1166" t="str">
            <v>ĐH K10 (2015-2019)</v>
          </cell>
          <cell r="I1166" t="str">
            <v>Học kỳ 1 năm học 2018 - 2019</v>
          </cell>
          <cell r="J1166">
            <v>69</v>
          </cell>
          <cell r="K1166" t="str">
            <v>Mở</v>
          </cell>
        </row>
        <row r="1167">
          <cell r="B1167" t="str">
            <v>201810803135007</v>
          </cell>
          <cell r="C1167" t="str">
            <v>0803135.7</v>
          </cell>
          <cell r="D1167" t="str">
            <v>Vi mạch số lập trình</v>
          </cell>
          <cell r="E1167" t="str">
            <v>0803135</v>
          </cell>
          <cell r="F1167" t="str">
            <v>4.0</v>
          </cell>
          <cell r="G1167" t="str">
            <v>Đại học</v>
          </cell>
          <cell r="H1167" t="str">
            <v>ĐH K10 (2015-2019)</v>
          </cell>
          <cell r="I1167" t="str">
            <v>Học kỳ 1 năm học 2018 - 2019</v>
          </cell>
          <cell r="J1167">
            <v>70</v>
          </cell>
          <cell r="K1167" t="str">
            <v>Mở</v>
          </cell>
        </row>
        <row r="1168">
          <cell r="B1168" t="str">
            <v>201810703194001</v>
          </cell>
          <cell r="C1168" t="str">
            <v>0703194.1</v>
          </cell>
          <cell r="D1168" t="str">
            <v>Vi xử lý trong đo lường và điều khiển</v>
          </cell>
          <cell r="E1168" t="str">
            <v>0703194</v>
          </cell>
          <cell r="F1168" t="str">
            <v>3.0</v>
          </cell>
          <cell r="G1168" t="str">
            <v>Đại học</v>
          </cell>
          <cell r="H1168" t="str">
            <v>ĐH K10 (2015-2019)</v>
          </cell>
          <cell r="I1168" t="str">
            <v>Học kỳ 1 năm học 2018 - 2019</v>
          </cell>
          <cell r="J1168">
            <v>72</v>
          </cell>
          <cell r="K1168" t="str">
            <v>Mở</v>
          </cell>
        </row>
        <row r="1169">
          <cell r="B1169" t="str">
            <v>201810703194002</v>
          </cell>
          <cell r="C1169" t="str">
            <v>0703194.2</v>
          </cell>
          <cell r="D1169" t="str">
            <v>Vi xử lý trong đo lường và điều khiển</v>
          </cell>
          <cell r="E1169" t="str">
            <v>0703194</v>
          </cell>
          <cell r="F1169" t="str">
            <v>3.0</v>
          </cell>
          <cell r="G1169" t="str">
            <v>Đại học</v>
          </cell>
          <cell r="H1169" t="str">
            <v>ĐH K10 (2015-2019)</v>
          </cell>
          <cell r="I1169" t="str">
            <v>Học kỳ 1 năm học 2018 - 2019</v>
          </cell>
          <cell r="J1169">
            <v>61</v>
          </cell>
          <cell r="K1169" t="str">
            <v>Mở</v>
          </cell>
        </row>
        <row r="1170">
          <cell r="B1170" t="str">
            <v>201810703194003</v>
          </cell>
          <cell r="C1170" t="str">
            <v>0703194.3</v>
          </cell>
          <cell r="D1170" t="str">
            <v>Vi xử lý trong đo lường và điều khiển</v>
          </cell>
          <cell r="E1170" t="str">
            <v>0703194</v>
          </cell>
          <cell r="F1170" t="str">
            <v>3.0</v>
          </cell>
          <cell r="G1170" t="str">
            <v>Đại học</v>
          </cell>
          <cell r="H1170" t="str">
            <v>ĐH K10 (2015-2019)</v>
          </cell>
          <cell r="I1170" t="str">
            <v>Học kỳ 1 năm học 2018 - 2019</v>
          </cell>
          <cell r="J1170">
            <v>70</v>
          </cell>
          <cell r="K1170" t="str">
            <v>Mở</v>
          </cell>
        </row>
        <row r="1171">
          <cell r="B1171" t="str">
            <v>201810703194004</v>
          </cell>
          <cell r="C1171" t="str">
            <v>0703194.4</v>
          </cell>
          <cell r="D1171" t="str">
            <v>Vi xử lý trong đo lường và điều khiển</v>
          </cell>
          <cell r="E1171" t="str">
            <v>0703194</v>
          </cell>
          <cell r="F1171" t="str">
            <v>3.0</v>
          </cell>
          <cell r="G1171" t="str">
            <v>Đại học</v>
          </cell>
          <cell r="H1171" t="str">
            <v>ĐH K10 (2015-2019)</v>
          </cell>
          <cell r="I1171" t="str">
            <v>Học kỳ 1 năm học 2018 - 2019</v>
          </cell>
          <cell r="J1171">
            <v>78</v>
          </cell>
          <cell r="K1171" t="str">
            <v>Mở</v>
          </cell>
        </row>
        <row r="1172">
          <cell r="B1172" t="str">
            <v>201810703194005</v>
          </cell>
          <cell r="C1172" t="str">
            <v>0703194.5</v>
          </cell>
          <cell r="D1172" t="str">
            <v>Vi xử lý trong đo lường và điều khiển</v>
          </cell>
          <cell r="E1172" t="str">
            <v>0703194</v>
          </cell>
          <cell r="F1172" t="str">
            <v>3.0</v>
          </cell>
          <cell r="G1172" t="str">
            <v>Đại học</v>
          </cell>
          <cell r="H1172" t="str">
            <v>ĐH K10 (2015-2019)</v>
          </cell>
          <cell r="I1172" t="str">
            <v>Học kỳ 1 năm học 2018 - 2019</v>
          </cell>
          <cell r="J1172">
            <v>70</v>
          </cell>
          <cell r="K1172" t="str">
            <v>Mở</v>
          </cell>
        </row>
        <row r="1173">
          <cell r="B1173" t="str">
            <v>201810703194006</v>
          </cell>
          <cell r="C1173" t="str">
            <v>0703194.6</v>
          </cell>
          <cell r="D1173" t="str">
            <v>Vi xử lý trong đo lường và điều khiển</v>
          </cell>
          <cell r="E1173" t="str">
            <v>0703194</v>
          </cell>
          <cell r="F1173" t="str">
            <v>3.0</v>
          </cell>
          <cell r="G1173" t="str">
            <v>Đại học</v>
          </cell>
          <cell r="H1173" t="str">
            <v>ĐH K10 (2015-2019)</v>
          </cell>
          <cell r="I1173" t="str">
            <v>Học kỳ 1 năm học 2018 - 2019</v>
          </cell>
          <cell r="J1173">
            <v>71</v>
          </cell>
          <cell r="K1173" t="str">
            <v>Mở</v>
          </cell>
        </row>
        <row r="1174">
          <cell r="B1174" t="str">
            <v>201810703194007</v>
          </cell>
          <cell r="C1174" t="str">
            <v>0703194.7</v>
          </cell>
          <cell r="D1174" t="str">
            <v>Vi xử lý trong đo lường và điều khiển</v>
          </cell>
          <cell r="E1174" t="str">
            <v>0703194</v>
          </cell>
          <cell r="F1174" t="str">
            <v>3.0</v>
          </cell>
          <cell r="G1174" t="str">
            <v>Đại học</v>
          </cell>
          <cell r="H1174" t="str">
            <v>ĐH K10 (2015-2019)</v>
          </cell>
          <cell r="I1174" t="str">
            <v>Học kỳ 1 năm học 2018 - 2019</v>
          </cell>
          <cell r="J1174">
            <v>61</v>
          </cell>
          <cell r="K1174" t="str">
            <v>Mở</v>
          </cell>
        </row>
        <row r="1175">
          <cell r="B1175" t="str">
            <v>201810703194008</v>
          </cell>
          <cell r="C1175" t="str">
            <v>0703194.8</v>
          </cell>
          <cell r="D1175" t="str">
            <v>Vi xử lý trong đo lường và điều khiển</v>
          </cell>
          <cell r="E1175" t="str">
            <v>0703194</v>
          </cell>
          <cell r="F1175" t="str">
            <v>3.0</v>
          </cell>
          <cell r="G1175" t="str">
            <v>Đại học</v>
          </cell>
          <cell r="H1175" t="str">
            <v>ĐH K10 (2015-2019)</v>
          </cell>
          <cell r="I1175" t="str">
            <v>Học kỳ 1 năm học 2018 - 2019</v>
          </cell>
          <cell r="J1175">
            <v>71</v>
          </cell>
          <cell r="K1175" t="str">
            <v>Mở</v>
          </cell>
        </row>
        <row r="1176">
          <cell r="B1176" t="str">
            <v>201810403176001</v>
          </cell>
          <cell r="C1176" t="str">
            <v>0403176.1</v>
          </cell>
          <cell r="D1176" t="str">
            <v>Xây dựng kế hoạch truyền thông</v>
          </cell>
          <cell r="E1176" t="str">
            <v>0403176</v>
          </cell>
          <cell r="F1176" t="str">
            <v>2.0</v>
          </cell>
          <cell r="G1176" t="str">
            <v>Đại học</v>
          </cell>
          <cell r="H1176" t="str">
            <v>ĐH K10 (2015-2019)</v>
          </cell>
          <cell r="I1176" t="str">
            <v>Học kỳ 1 năm học 2018 - 2019</v>
          </cell>
          <cell r="J1176">
            <v>0</v>
          </cell>
          <cell r="K1176" t="str">
            <v>Không mở</v>
          </cell>
        </row>
        <row r="1177">
          <cell r="B1177" t="str">
            <v>201810403176002</v>
          </cell>
          <cell r="C1177" t="str">
            <v>0403176.2</v>
          </cell>
          <cell r="D1177" t="str">
            <v>Xây dựng kế hoạch truyền thông</v>
          </cell>
          <cell r="E1177" t="str">
            <v>0403176</v>
          </cell>
          <cell r="F1177" t="str">
            <v>2.0</v>
          </cell>
          <cell r="G1177" t="str">
            <v>Đại học</v>
          </cell>
          <cell r="H1177" t="str">
            <v>ĐH K10 (2015-2019)</v>
          </cell>
          <cell r="I1177" t="str">
            <v>Học kỳ 1 năm học 2018 - 2019</v>
          </cell>
          <cell r="J1177">
            <v>0</v>
          </cell>
          <cell r="K1177" t="str">
            <v>Không mở</v>
          </cell>
        </row>
        <row r="1178">
          <cell r="B1178" t="str">
            <v>201810503167001</v>
          </cell>
          <cell r="C1178" t="str">
            <v>0503167.1</v>
          </cell>
          <cell r="D1178" t="str">
            <v>Xử lý ảnh</v>
          </cell>
          <cell r="E1178" t="str">
            <v>0503167</v>
          </cell>
          <cell r="F1178" t="str">
            <v>3.0</v>
          </cell>
          <cell r="G1178" t="str">
            <v>Đại học</v>
          </cell>
          <cell r="H1178" t="str">
            <v>ĐH K10 (2015-2019)</v>
          </cell>
          <cell r="I1178" t="str">
            <v>Học kỳ 1 năm học 2018 - 2019</v>
          </cell>
          <cell r="J1178">
            <v>50</v>
          </cell>
          <cell r="K1178" t="str">
            <v>Mở</v>
          </cell>
        </row>
        <row r="1179">
          <cell r="B1179" t="str">
            <v>201810503167002</v>
          </cell>
          <cell r="C1179" t="str">
            <v>0503167.2</v>
          </cell>
          <cell r="D1179" t="str">
            <v>Xử lý ảnh</v>
          </cell>
          <cell r="E1179" t="str">
            <v>0503167</v>
          </cell>
          <cell r="F1179" t="str">
            <v>3.0</v>
          </cell>
          <cell r="G1179" t="str">
            <v>Đại học</v>
          </cell>
          <cell r="H1179" t="str">
            <v>ĐH K10 (2015-2019)</v>
          </cell>
          <cell r="I1179" t="str">
            <v>Học kỳ 1 năm học 2018 - 2019</v>
          </cell>
          <cell r="J1179">
            <v>62</v>
          </cell>
          <cell r="K1179" t="str">
            <v>Mở</v>
          </cell>
        </row>
        <row r="1180">
          <cell r="B1180" t="str">
            <v>201810503167003</v>
          </cell>
          <cell r="C1180" t="str">
            <v>0503167.3</v>
          </cell>
          <cell r="D1180" t="str">
            <v>Xử lý ảnh</v>
          </cell>
          <cell r="E1180" t="str">
            <v>0503167</v>
          </cell>
          <cell r="F1180" t="str">
            <v>3.0</v>
          </cell>
          <cell r="G1180" t="str">
            <v>Đại học</v>
          </cell>
          <cell r="H1180" t="str">
            <v>ĐH K10 (2015-2019)</v>
          </cell>
          <cell r="I1180" t="str">
            <v>Học kỳ 1 năm học 2018 - 2019</v>
          </cell>
          <cell r="J1180">
            <v>47</v>
          </cell>
          <cell r="K1180" t="str">
            <v>Mở</v>
          </cell>
        </row>
        <row r="1181">
          <cell r="B1181" t="str">
            <v>201810503167004</v>
          </cell>
          <cell r="C1181" t="str">
            <v>0503167.4</v>
          </cell>
          <cell r="D1181" t="str">
            <v>Xử lý ảnh</v>
          </cell>
          <cell r="E1181" t="str">
            <v>0503167</v>
          </cell>
          <cell r="F1181" t="str">
            <v>3.0</v>
          </cell>
          <cell r="G1181" t="str">
            <v>Đại học</v>
          </cell>
          <cell r="H1181" t="str">
            <v>ĐH K10 (2015-2019)</v>
          </cell>
          <cell r="I1181" t="str">
            <v>Học kỳ 1 năm học 2018 - 2019</v>
          </cell>
          <cell r="J1181">
            <v>71</v>
          </cell>
          <cell r="K1181" t="str">
            <v>Mở</v>
          </cell>
        </row>
        <row r="1182">
          <cell r="B1182" t="str">
            <v>201810403179001</v>
          </cell>
          <cell r="C1182" t="str">
            <v>0403179.1</v>
          </cell>
          <cell r="D1182" t="str">
            <v>Xử lý hoàn tất sản phẩm dệt may</v>
          </cell>
          <cell r="E1182" t="str">
            <v>0403179</v>
          </cell>
          <cell r="F1182" t="str">
            <v>2.0</v>
          </cell>
          <cell r="G1182" t="str">
            <v>Đại học</v>
          </cell>
          <cell r="H1182" t="str">
            <v>ĐH K10 (2015-2019)</v>
          </cell>
          <cell r="I1182" t="str">
            <v>Học kỳ 1 năm học 2018 - 2019</v>
          </cell>
          <cell r="J1182">
            <v>80</v>
          </cell>
          <cell r="K1182" t="str">
            <v>Mở</v>
          </cell>
        </row>
        <row r="1183">
          <cell r="B1183" t="str">
            <v>201810403179002</v>
          </cell>
          <cell r="C1183" t="str">
            <v>0403179.2</v>
          </cell>
          <cell r="D1183" t="str">
            <v>Xử lý hoàn tất sản phẩm dệt may</v>
          </cell>
          <cell r="E1183" t="str">
            <v>0403179</v>
          </cell>
          <cell r="F1183" t="str">
            <v>2.0</v>
          </cell>
          <cell r="G1183" t="str">
            <v>Đại học</v>
          </cell>
          <cell r="H1183" t="str">
            <v>ĐH K10 (2015-2019)</v>
          </cell>
          <cell r="I1183" t="str">
            <v>Học kỳ 1 năm học 2018 - 2019</v>
          </cell>
          <cell r="J1183">
            <v>74</v>
          </cell>
          <cell r="K1183" t="str">
            <v>Mở</v>
          </cell>
        </row>
        <row r="1184">
          <cell r="B1184" t="str">
            <v>201810403179003</v>
          </cell>
          <cell r="C1184" t="str">
            <v>0403179.3</v>
          </cell>
          <cell r="D1184" t="str">
            <v>Xử lý hoàn tất sản phẩm dệt may</v>
          </cell>
          <cell r="E1184" t="str">
            <v>0403179</v>
          </cell>
          <cell r="F1184" t="str">
            <v>2.0</v>
          </cell>
          <cell r="G1184" t="str">
            <v>Đại học</v>
          </cell>
          <cell r="H1184" t="str">
            <v>ĐH K10 (2015-2019)</v>
          </cell>
          <cell r="I1184" t="str">
            <v>Học kỳ 1 năm học 2018 - 2019</v>
          </cell>
          <cell r="J1184">
            <v>70</v>
          </cell>
          <cell r="K1184" t="str">
            <v>Mở</v>
          </cell>
        </row>
        <row r="1185">
          <cell r="B1185" t="str">
            <v>201810403179004</v>
          </cell>
          <cell r="C1185" t="str">
            <v>0403179.4</v>
          </cell>
          <cell r="D1185" t="str">
            <v>Xử lý hoàn tất sản phẩm dệt may</v>
          </cell>
          <cell r="E1185" t="str">
            <v>0403179</v>
          </cell>
          <cell r="F1185" t="str">
            <v>2.0</v>
          </cell>
          <cell r="G1185" t="str">
            <v>Đại học</v>
          </cell>
          <cell r="H1185" t="str">
            <v>ĐH K10 (2015-2019)</v>
          </cell>
          <cell r="I1185" t="str">
            <v>Học kỳ 1 năm học 2018 - 2019</v>
          </cell>
          <cell r="J1185">
            <v>68</v>
          </cell>
          <cell r="K1185" t="str">
            <v>Mở</v>
          </cell>
        </row>
        <row r="1186">
          <cell r="B1186" t="str">
            <v>201810403179005</v>
          </cell>
          <cell r="C1186" t="str">
            <v>0403179.5</v>
          </cell>
          <cell r="D1186" t="str">
            <v>Xử lý hoàn tất sản phẩm dệt may</v>
          </cell>
          <cell r="E1186" t="str">
            <v>0403179</v>
          </cell>
          <cell r="F1186" t="str">
            <v>2.0</v>
          </cell>
          <cell r="G1186" t="str">
            <v>Đại học</v>
          </cell>
          <cell r="H1186" t="str">
            <v>ĐH K10 (2015-2019)</v>
          </cell>
          <cell r="I1186" t="str">
            <v>Học kỳ 1 năm học 2018 - 2019</v>
          </cell>
          <cell r="J1186">
            <v>0</v>
          </cell>
          <cell r="K1186" t="str">
            <v>Không mở</v>
          </cell>
        </row>
        <row r="1187">
          <cell r="B1187" t="str">
            <v>201810403179006</v>
          </cell>
          <cell r="C1187" t="str">
            <v>0403179.6</v>
          </cell>
          <cell r="D1187" t="str">
            <v>Xử lý hoàn tất sản phẩm dệt may</v>
          </cell>
          <cell r="E1187" t="str">
            <v>0403179</v>
          </cell>
          <cell r="F1187" t="str">
            <v>2.0</v>
          </cell>
          <cell r="G1187" t="str">
            <v>Đại học</v>
          </cell>
          <cell r="H1187" t="str">
            <v>ĐH K10 (2015-2019)</v>
          </cell>
          <cell r="I1187" t="str">
            <v>Học kỳ 1 năm học 2018 - 2019</v>
          </cell>
          <cell r="J1187">
            <v>0</v>
          </cell>
          <cell r="K1187" t="str">
            <v>Không mở</v>
          </cell>
        </row>
        <row r="1188">
          <cell r="B1188" t="str">
            <v>201810303223001</v>
          </cell>
          <cell r="C1188" t="str">
            <v>0303223.1</v>
          </cell>
          <cell r="D1188" t="str">
            <v>Xúc tác cho quá trình lọc hóa dầu</v>
          </cell>
          <cell r="E1188" t="str">
            <v>0303223</v>
          </cell>
          <cell r="F1188" t="str">
            <v>2.0</v>
          </cell>
          <cell r="G1188" t="str">
            <v>Đại học</v>
          </cell>
          <cell r="H1188" t="str">
            <v>ĐH K10 (2015-2019)</v>
          </cell>
          <cell r="I1188" t="str">
            <v>Học kỳ 1 năm học 2018 - 2019</v>
          </cell>
          <cell r="J1188">
            <v>55</v>
          </cell>
          <cell r="K1188" t="str">
            <v>Mở</v>
          </cell>
        </row>
        <row r="1189">
          <cell r="B1189" t="str">
            <v>201810303223002</v>
          </cell>
          <cell r="C1189" t="str">
            <v>0303223.2</v>
          </cell>
          <cell r="D1189" t="str">
            <v>Xúc tác cho quá trình lọc hóa dầu</v>
          </cell>
          <cell r="E1189" t="str">
            <v>0303223</v>
          </cell>
          <cell r="F1189" t="str">
            <v>2.0</v>
          </cell>
          <cell r="G1189" t="str">
            <v>Đại học</v>
          </cell>
          <cell r="H1189" t="str">
            <v>ĐH K10 (2015-2019)</v>
          </cell>
          <cell r="I1189" t="str">
            <v>Học kỳ 1 năm học 2018 - 2019</v>
          </cell>
          <cell r="J1189">
            <v>47</v>
          </cell>
          <cell r="K1189" t="str">
            <v>Mở</v>
          </cell>
        </row>
        <row r="1190">
          <cell r="B1190" t="str">
            <v>201811603113034</v>
          </cell>
          <cell r="C1190" t="str">
            <v>1603113.12</v>
          </cell>
          <cell r="D1190" t="str">
            <v>Kinh tế học đại cương</v>
          </cell>
          <cell r="E1190" t="str">
            <v>1603113</v>
          </cell>
          <cell r="F1190" t="str">
            <v>2.0</v>
          </cell>
          <cell r="G1190" t="str">
            <v>Đại học</v>
          </cell>
          <cell r="H1190" t="str">
            <v>ĐH K10 (2015-2019)</v>
          </cell>
          <cell r="I1190" t="str">
            <v>Học kỳ 1 năm học 2018 - 2019</v>
          </cell>
          <cell r="J1190">
            <v>1</v>
          </cell>
          <cell r="K1190" t="str">
            <v>Không mở</v>
          </cell>
        </row>
        <row r="1191">
          <cell r="B1191" t="str">
            <v>201811603168001</v>
          </cell>
          <cell r="C1191" t="str">
            <v>1603168.1</v>
          </cell>
          <cell r="D1191" t="str">
            <v>Đào tạo và phát triển nguồn nhân lực</v>
          </cell>
          <cell r="E1191" t="str">
            <v>1603168</v>
          </cell>
          <cell r="F1191" t="str">
            <v>3.0</v>
          </cell>
          <cell r="G1191" t="str">
            <v>Đại học</v>
          </cell>
          <cell r="H1191" t="str">
            <v>ĐH K10 (2015-2019)</v>
          </cell>
          <cell r="I1191" t="str">
            <v>Học kỳ 1 năm học 2018 - 2019</v>
          </cell>
          <cell r="J1191">
            <v>70</v>
          </cell>
          <cell r="K1191" t="str">
            <v>Mở</v>
          </cell>
        </row>
        <row r="1192">
          <cell r="B1192" t="str">
            <v>201811603168002</v>
          </cell>
          <cell r="C1192" t="str">
            <v>1603168.2</v>
          </cell>
          <cell r="D1192" t="str">
            <v>Đào tạo và phát triển nguồn nhân lực</v>
          </cell>
          <cell r="E1192" t="str">
            <v>1603168</v>
          </cell>
          <cell r="F1192" t="str">
            <v>3.0</v>
          </cell>
          <cell r="G1192" t="str">
            <v>Đại học</v>
          </cell>
          <cell r="H1192" t="str">
            <v>ĐH K10 (2015-2019)</v>
          </cell>
          <cell r="I1192" t="str">
            <v>Học kỳ 1 năm học 2018 - 2019</v>
          </cell>
          <cell r="J1192">
            <v>55</v>
          </cell>
          <cell r="K1192" t="str">
            <v>Mở</v>
          </cell>
        </row>
        <row r="1193">
          <cell r="B1193" t="str">
            <v>201811603168003</v>
          </cell>
          <cell r="C1193" t="str">
            <v>1603168.3</v>
          </cell>
          <cell r="D1193" t="str">
            <v>Đào tạo và phát triển nguồn nhân lực</v>
          </cell>
          <cell r="E1193" t="str">
            <v>1603168</v>
          </cell>
          <cell r="F1193" t="str">
            <v>3.0</v>
          </cell>
          <cell r="G1193" t="str">
            <v>Đại học</v>
          </cell>
          <cell r="H1193" t="str">
            <v>ĐH K10 (2015-2019)</v>
          </cell>
          <cell r="I1193" t="str">
            <v>Học kỳ 1 năm học 2018 - 2019</v>
          </cell>
          <cell r="J1193">
            <v>48</v>
          </cell>
          <cell r="K1193" t="str">
            <v>Mở</v>
          </cell>
        </row>
        <row r="1194">
          <cell r="B1194" t="str">
            <v>201811403155001</v>
          </cell>
          <cell r="C1194" t="str">
            <v>1403155.1</v>
          </cell>
          <cell r="D1194" t="str">
            <v>Đào tạo và phát triển nguồn nhân lực văn phòng</v>
          </cell>
          <cell r="E1194" t="str">
            <v>1403155</v>
          </cell>
          <cell r="F1194" t="str">
            <v>3.0</v>
          </cell>
          <cell r="G1194" t="str">
            <v>Đại học</v>
          </cell>
          <cell r="H1194" t="str">
            <v>ĐH K10 (2015-2019)</v>
          </cell>
          <cell r="I1194" t="str">
            <v>Học kỳ 1 năm học 2018 - 2019</v>
          </cell>
          <cell r="J1194">
            <v>72</v>
          </cell>
          <cell r="K1194" t="str">
            <v>Mở</v>
          </cell>
        </row>
        <row r="1195">
          <cell r="B1195" t="str">
            <v>201811403155002</v>
          </cell>
          <cell r="C1195" t="str">
            <v>1403155.2</v>
          </cell>
          <cell r="D1195" t="str">
            <v>Đào tạo và phát triển nguồn nhân lực văn phòng</v>
          </cell>
          <cell r="E1195" t="str">
            <v>1403155</v>
          </cell>
          <cell r="F1195" t="str">
            <v>3.0</v>
          </cell>
          <cell r="G1195" t="str">
            <v>Đại học</v>
          </cell>
          <cell r="H1195" t="str">
            <v>ĐH K10 (2015-2019)</v>
          </cell>
          <cell r="I1195" t="str">
            <v>Học kỳ 1 năm học 2018 - 2019</v>
          </cell>
          <cell r="J1195">
            <v>67</v>
          </cell>
          <cell r="K1195" t="str">
            <v>Mở</v>
          </cell>
        </row>
        <row r="1196">
          <cell r="B1196" t="str">
            <v>20181059303001</v>
          </cell>
          <cell r="C1196" t="str">
            <v>059303.1</v>
          </cell>
          <cell r="D1196" t="str">
            <v>Công nghệ thực tại ảo (CT CLC)</v>
          </cell>
          <cell r="E1196" t="str">
            <v>059303</v>
          </cell>
          <cell r="F1196" t="str">
            <v>3.0</v>
          </cell>
          <cell r="G1196" t="str">
            <v>Đại học</v>
          </cell>
          <cell r="H1196" t="str">
            <v>ĐH K10 (2015-2019)</v>
          </cell>
          <cell r="I1196" t="str">
            <v>Học kỳ 1 năm học 2018 - 2019</v>
          </cell>
          <cell r="J1196">
            <v>33</v>
          </cell>
          <cell r="K1196" t="str">
            <v>Mở</v>
          </cell>
        </row>
        <row r="1197">
          <cell r="B1197" t="str">
            <v>20181019314001</v>
          </cell>
          <cell r="C1197" t="str">
            <v>019314.1</v>
          </cell>
          <cell r="D1197" t="str">
            <v>Thiết kế khuôn (CT CLC)</v>
          </cell>
          <cell r="E1197" t="str">
            <v>019314</v>
          </cell>
          <cell r="F1197" t="str">
            <v>3.0</v>
          </cell>
          <cell r="G1197" t="str">
            <v>Đại học</v>
          </cell>
          <cell r="H1197" t="str">
            <v>ĐH K10 (2015-2019)</v>
          </cell>
          <cell r="I1197" t="str">
            <v>Học kỳ 1 năm học 2018 - 2019</v>
          </cell>
          <cell r="J1197">
            <v>29</v>
          </cell>
          <cell r="K1197" t="str">
            <v>Mở</v>
          </cell>
        </row>
        <row r="1198">
          <cell r="B1198" t="str">
            <v>20181019301001</v>
          </cell>
          <cell r="C1198" t="str">
            <v>019301.1</v>
          </cell>
          <cell r="D1198" t="str">
            <v>Các phương pháp gia công tiên tiến (CT CLC)</v>
          </cell>
          <cell r="E1198" t="str">
            <v>019301</v>
          </cell>
          <cell r="F1198" t="str">
            <v>3.0</v>
          </cell>
          <cell r="G1198" t="str">
            <v>Đại học</v>
          </cell>
          <cell r="H1198" t="str">
            <v>ĐH K10 (2015-2019)</v>
          </cell>
          <cell r="I1198" t="str">
            <v>Học kỳ 1 năm học 2018 - 2019</v>
          </cell>
          <cell r="J1198">
            <v>28</v>
          </cell>
          <cell r="K1198" t="str">
            <v>Mở</v>
          </cell>
        </row>
        <row r="1199">
          <cell r="B1199" t="str">
            <v>20181110301001</v>
          </cell>
          <cell r="C1199" t="str">
            <v>110301.1</v>
          </cell>
          <cell r="D1199" t="str">
            <v>Chiến lược kinh doanh</v>
          </cell>
          <cell r="E1199" t="str">
            <v>110301</v>
          </cell>
          <cell r="F1199" t="str">
            <v>4.0</v>
          </cell>
          <cell r="G1199" t="str">
            <v>Đại học</v>
          </cell>
          <cell r="H1199" t="str">
            <v>ĐH K10 (2015-2019)</v>
          </cell>
          <cell r="I1199" t="str">
            <v>Học kỳ 1 năm học 2018 - 2019</v>
          </cell>
          <cell r="J1199">
            <v>19</v>
          </cell>
          <cell r="K1199" t="str">
            <v>Mở</v>
          </cell>
        </row>
        <row r="1200">
          <cell r="B1200" t="str">
            <v>20181050303001</v>
          </cell>
          <cell r="C1200" t="str">
            <v>050303.1</v>
          </cell>
          <cell r="D1200" t="str">
            <v>Công cụ và môi trường PTPM</v>
          </cell>
          <cell r="E1200" t="str">
            <v>050303</v>
          </cell>
          <cell r="F1200" t="str">
            <v>3.0</v>
          </cell>
          <cell r="G1200" t="str">
            <v>Đại học</v>
          </cell>
          <cell r="H1200" t="str">
            <v>ĐH K10 (2015-2019)</v>
          </cell>
          <cell r="I1200" t="str">
            <v>Học kỳ 1 năm học 2018 - 2019</v>
          </cell>
          <cell r="J1200">
            <v>33</v>
          </cell>
          <cell r="K1200" t="str">
            <v>Mở</v>
          </cell>
        </row>
        <row r="1201">
          <cell r="B1201" t="str">
            <v>20181010305001</v>
          </cell>
          <cell r="C1201" t="str">
            <v>010305.1</v>
          </cell>
          <cell r="D1201" t="str">
            <v>Công nghệ CAD/CAM</v>
          </cell>
          <cell r="E1201" t="str">
            <v>010305</v>
          </cell>
          <cell r="F1201" t="str">
            <v>3.0</v>
          </cell>
          <cell r="G1201" t="str">
            <v>Đại học</v>
          </cell>
          <cell r="H1201" t="str">
            <v>ĐH K10 (2015-2019)</v>
          </cell>
          <cell r="I1201" t="str">
            <v>Học kỳ 1 năm học 2018 - 2019</v>
          </cell>
          <cell r="J1201">
            <v>29</v>
          </cell>
          <cell r="K1201" t="str">
            <v>Mở</v>
          </cell>
        </row>
        <row r="1202">
          <cell r="B1202" t="str">
            <v>20181019306001</v>
          </cell>
          <cell r="C1202" t="str">
            <v>019306.1</v>
          </cell>
          <cell r="D1202" t="str">
            <v>Công nghệ chế tạo máy 2 (CT CLC)</v>
          </cell>
          <cell r="E1202" t="str">
            <v>019306</v>
          </cell>
          <cell r="F1202" t="str">
            <v>3.0</v>
          </cell>
          <cell r="G1202" t="str">
            <v>Đại học</v>
          </cell>
          <cell r="H1202" t="str">
            <v>ĐH K10 (2015-2019)</v>
          </cell>
          <cell r="I1202" t="str">
            <v>Học kỳ 1 năm học 2018 - 2019</v>
          </cell>
          <cell r="J1202">
            <v>28</v>
          </cell>
          <cell r="K1202" t="str">
            <v>Mở</v>
          </cell>
        </row>
        <row r="1203">
          <cell r="B1203" t="str">
            <v>20181059302001</v>
          </cell>
          <cell r="C1203" t="str">
            <v>059302.1</v>
          </cell>
          <cell r="D1203" t="str">
            <v>Công nghệ portal (CT CLC)</v>
          </cell>
          <cell r="E1203" t="str">
            <v>059302</v>
          </cell>
          <cell r="F1203" t="str">
            <v>3.0</v>
          </cell>
          <cell r="G1203" t="str">
            <v>Đại học</v>
          </cell>
          <cell r="H1203" t="str">
            <v>ĐH K10 (2015-2019)</v>
          </cell>
          <cell r="I1203" t="str">
            <v>Học kỳ 1 năm học 2018 - 2019</v>
          </cell>
          <cell r="J1203">
            <v>33</v>
          </cell>
          <cell r="K1203" t="str">
            <v>Mở</v>
          </cell>
        </row>
        <row r="1204">
          <cell r="B1204" t="str">
            <v>20181050346001</v>
          </cell>
          <cell r="C1204" t="str">
            <v>050346.1</v>
          </cell>
          <cell r="D1204" t="str">
            <v>Đồ án chuyên ngành CNPM</v>
          </cell>
          <cell r="E1204" t="str">
            <v>050346</v>
          </cell>
          <cell r="F1204" t="str">
            <v>4.0</v>
          </cell>
          <cell r="G1204" t="str">
            <v>Đại học</v>
          </cell>
          <cell r="H1204" t="str">
            <v>ĐH K10 (2015-2019)</v>
          </cell>
          <cell r="I1204" t="str">
            <v>Học kỳ 1 năm học 2018 - 2019</v>
          </cell>
          <cell r="J1204">
            <v>33</v>
          </cell>
          <cell r="K1204" t="str">
            <v>Mở</v>
          </cell>
        </row>
        <row r="1205">
          <cell r="B1205" t="str">
            <v>20181010323001</v>
          </cell>
          <cell r="C1205" t="str">
            <v>010323.1</v>
          </cell>
          <cell r="D1205" t="str">
            <v>Đồ án công nghệ CTM</v>
          </cell>
          <cell r="E1205" t="str">
            <v>010323</v>
          </cell>
          <cell r="F1205" t="str">
            <v>2.0</v>
          </cell>
          <cell r="G1205" t="str">
            <v>Đại học</v>
          </cell>
          <cell r="H1205" t="str">
            <v>ĐH K10 (2015-2019)</v>
          </cell>
          <cell r="I1205" t="str">
            <v>Học kỳ 1 năm học 2018 - 2019</v>
          </cell>
          <cell r="J1205">
            <v>28</v>
          </cell>
          <cell r="K1205" t="str">
            <v>Mở</v>
          </cell>
        </row>
        <row r="1206">
          <cell r="B1206" t="str">
            <v>20181110310001</v>
          </cell>
          <cell r="C1206" t="str">
            <v>110310.1</v>
          </cell>
          <cell r="D1206" t="str">
            <v>Kế toán quản trị</v>
          </cell>
          <cell r="E1206" t="str">
            <v>110310</v>
          </cell>
          <cell r="F1206" t="str">
            <v>3.0</v>
          </cell>
          <cell r="G1206" t="str">
            <v>Đại học</v>
          </cell>
          <cell r="H1206" t="str">
            <v>ĐH K10 (2015-2019)</v>
          </cell>
          <cell r="I1206" t="str">
            <v>Học kỳ 1 năm học 2018 - 2019</v>
          </cell>
          <cell r="J1206">
            <v>30</v>
          </cell>
          <cell r="K1206" t="str">
            <v>Mở</v>
          </cell>
        </row>
        <row r="1207">
          <cell r="B1207" t="str">
            <v>20181110311001</v>
          </cell>
          <cell r="C1207" t="str">
            <v>110311.1</v>
          </cell>
          <cell r="D1207" t="str">
            <v>Kế toán quốc tế</v>
          </cell>
          <cell r="E1207" t="str">
            <v>110311</v>
          </cell>
          <cell r="F1207" t="str">
            <v>3.0</v>
          </cell>
          <cell r="G1207" t="str">
            <v>Đại học</v>
          </cell>
          <cell r="H1207" t="str">
            <v>ĐH K10 (2015-2019)</v>
          </cell>
          <cell r="I1207" t="str">
            <v>Học kỳ 1 năm học 2018 - 2019</v>
          </cell>
          <cell r="J1207">
            <v>30</v>
          </cell>
          <cell r="K1207" t="str">
            <v>Mở</v>
          </cell>
        </row>
        <row r="1208">
          <cell r="B1208" t="str">
            <v>20181119306001</v>
          </cell>
          <cell r="C1208" t="str">
            <v>119306.1</v>
          </cell>
          <cell r="D1208" t="str">
            <v>Kế toán tài chính 4 (thực hành kế toán)</v>
          </cell>
          <cell r="E1208" t="str">
            <v>119306</v>
          </cell>
          <cell r="F1208" t="str">
            <v>3.0</v>
          </cell>
          <cell r="G1208" t="str">
            <v>Đại học</v>
          </cell>
          <cell r="H1208" t="str">
            <v>ĐH K10 (2015-2019)</v>
          </cell>
          <cell r="I1208" t="str">
            <v>Học kỳ 1 năm học 2018 - 2019</v>
          </cell>
          <cell r="J1208">
            <v>29</v>
          </cell>
          <cell r="K1208" t="str">
            <v>Mở</v>
          </cell>
        </row>
        <row r="1209">
          <cell r="B1209" t="str">
            <v>20181110321001</v>
          </cell>
          <cell r="C1209" t="str">
            <v>110321.1</v>
          </cell>
          <cell r="D1209" t="str">
            <v>Kiểm toán tài chính</v>
          </cell>
          <cell r="E1209" t="str">
            <v>110321</v>
          </cell>
          <cell r="F1209" t="str">
            <v>3.0</v>
          </cell>
          <cell r="G1209" t="str">
            <v>Đại học</v>
          </cell>
          <cell r="H1209" t="str">
            <v>ĐH K10 (2015-2019)</v>
          </cell>
          <cell r="I1209" t="str">
            <v>Học kỳ 1 năm học 2018 - 2019</v>
          </cell>
          <cell r="J1209">
            <v>29</v>
          </cell>
          <cell r="K1209" t="str">
            <v>Mở</v>
          </cell>
        </row>
        <row r="1210">
          <cell r="B1210" t="str">
            <v>20181169306001</v>
          </cell>
          <cell r="C1210" t="str">
            <v>169306.1</v>
          </cell>
          <cell r="D1210" t="str">
            <v>Kỹ năng lãnh đạo và tạo động lực lao động</v>
          </cell>
          <cell r="E1210" t="str">
            <v>169306</v>
          </cell>
          <cell r="F1210" t="str">
            <v>3.0</v>
          </cell>
          <cell r="G1210" t="str">
            <v>Đại học</v>
          </cell>
          <cell r="H1210" t="str">
            <v>ĐH K10 (2015-2019)</v>
          </cell>
          <cell r="I1210" t="str">
            <v>Học kỳ 1 năm học 2018 - 2019</v>
          </cell>
          <cell r="J1210">
            <v>19</v>
          </cell>
          <cell r="K1210" t="str">
            <v>Mở</v>
          </cell>
        </row>
        <row r="1211">
          <cell r="B1211" t="str">
            <v>20181059311001</v>
          </cell>
          <cell r="C1211" t="str">
            <v>059311.1</v>
          </cell>
          <cell r="D1211" t="str">
            <v>Lập trình mạng (Java - CT CLC)</v>
          </cell>
          <cell r="E1211" t="str">
            <v>059311</v>
          </cell>
          <cell r="F1211" t="str">
            <v>3.0</v>
          </cell>
          <cell r="G1211" t="str">
            <v>Đại học</v>
          </cell>
          <cell r="H1211" t="str">
            <v>ĐH K10 (2015-2019)</v>
          </cell>
          <cell r="I1211" t="str">
            <v>Học kỳ 1 năm học 2018 - 2019</v>
          </cell>
          <cell r="J1211">
            <v>30</v>
          </cell>
          <cell r="K1211" t="str">
            <v>Mở</v>
          </cell>
        </row>
        <row r="1212">
          <cell r="B1212" t="str">
            <v>20181160302001</v>
          </cell>
          <cell r="C1212" t="str">
            <v>160302.1</v>
          </cell>
          <cell r="D1212" t="str">
            <v>Lập và phân tích dự án đầu tư (QTKD)</v>
          </cell>
          <cell r="E1212" t="str">
            <v>160302</v>
          </cell>
          <cell r="F1212" t="str">
            <v>4.0</v>
          </cell>
          <cell r="G1212" t="str">
            <v>Đại học</v>
          </cell>
          <cell r="H1212" t="str">
            <v>ĐH K10 (2015-2019)</v>
          </cell>
          <cell r="I1212" t="str">
            <v>Học kỳ 1 năm học 2018 - 2019</v>
          </cell>
          <cell r="J1212">
            <v>19</v>
          </cell>
          <cell r="K1212" t="str">
            <v>Mở</v>
          </cell>
        </row>
        <row r="1213">
          <cell r="B1213" t="str">
            <v>20181119309001</v>
          </cell>
          <cell r="C1213" t="str">
            <v>119309.1</v>
          </cell>
          <cell r="D1213" t="str">
            <v>Lập và trình bày báo cáo tài chính doanh nghiệp</v>
          </cell>
          <cell r="E1213" t="str">
            <v>119309</v>
          </cell>
          <cell r="F1213" t="str">
            <v>2.0</v>
          </cell>
          <cell r="G1213" t="str">
            <v>Đại học</v>
          </cell>
          <cell r="H1213" t="str">
            <v>ĐH K10 (2015-2019)</v>
          </cell>
          <cell r="I1213" t="str">
            <v>Học kỳ 1 năm học 2018 - 2019</v>
          </cell>
          <cell r="J1213">
            <v>29</v>
          </cell>
          <cell r="K1213" t="str">
            <v>Mở</v>
          </cell>
        </row>
        <row r="1214">
          <cell r="B1214" t="str">
            <v>20181110341001</v>
          </cell>
          <cell r="C1214" t="str">
            <v>110341.1</v>
          </cell>
          <cell r="D1214" t="str">
            <v>Phân tích hoạt động kinh tế</v>
          </cell>
          <cell r="E1214" t="str">
            <v>110341</v>
          </cell>
          <cell r="F1214" t="str">
            <v>3.0</v>
          </cell>
          <cell r="G1214" t="str">
            <v>Đại học</v>
          </cell>
          <cell r="H1214" t="str">
            <v>ĐH K10 (2015-2019)</v>
          </cell>
          <cell r="I1214" t="str">
            <v>Học kỳ 1 năm học 2018 - 2019</v>
          </cell>
          <cell r="J1214">
            <v>30</v>
          </cell>
          <cell r="K1214" t="str">
            <v>Mở</v>
          </cell>
        </row>
        <row r="1215">
          <cell r="B1215" t="str">
            <v>20181059317001</v>
          </cell>
          <cell r="C1215" t="str">
            <v>059317.1</v>
          </cell>
          <cell r="D1215" t="str">
            <v>Phát triển phần mềm theo cấu phần (CT CLC)</v>
          </cell>
          <cell r="E1215" t="str">
            <v>059317</v>
          </cell>
          <cell r="F1215" t="str">
            <v>3.0</v>
          </cell>
          <cell r="G1215" t="str">
            <v>Đại học</v>
          </cell>
          <cell r="H1215" t="str">
            <v>ĐH K10 (2015-2019)</v>
          </cell>
          <cell r="I1215" t="str">
            <v>Học kỳ 1 năm học 2018 - 2019</v>
          </cell>
          <cell r="J1215">
            <v>11</v>
          </cell>
          <cell r="K1215" t="str">
            <v>Mở</v>
          </cell>
        </row>
        <row r="1216">
          <cell r="B1216" t="str">
            <v>20181110342001</v>
          </cell>
          <cell r="C1216" t="str">
            <v>110342.1</v>
          </cell>
          <cell r="D1216" t="str">
            <v>Quản trị chất lượng</v>
          </cell>
          <cell r="E1216" t="str">
            <v>110342</v>
          </cell>
          <cell r="F1216" t="str">
            <v>3.0</v>
          </cell>
          <cell r="G1216" t="str">
            <v>Đại học</v>
          </cell>
          <cell r="H1216" t="str">
            <v>ĐH K10 (2015-2019)</v>
          </cell>
          <cell r="I1216" t="str">
            <v>Học kỳ 1 năm học 2018 - 2019</v>
          </cell>
          <cell r="J1216">
            <v>19</v>
          </cell>
          <cell r="K1216" t="str">
            <v>Mở</v>
          </cell>
        </row>
        <row r="1217">
          <cell r="B1217" t="str">
            <v>20181110356001</v>
          </cell>
          <cell r="C1217" t="str">
            <v>110356.1</v>
          </cell>
          <cell r="D1217" t="str">
            <v>Tin kế toán</v>
          </cell>
          <cell r="E1217" t="str">
            <v>110356</v>
          </cell>
          <cell r="F1217" t="str">
            <v>3.0</v>
          </cell>
          <cell r="G1217" t="str">
            <v>Đại học</v>
          </cell>
          <cell r="H1217" t="str">
            <v>ĐH K10 (2015-2019)</v>
          </cell>
          <cell r="I1217" t="str">
            <v>Học kỳ 1 năm học 2018 - 2019</v>
          </cell>
          <cell r="J1217">
            <v>30</v>
          </cell>
          <cell r="K1217" t="str">
            <v>Mở</v>
          </cell>
        </row>
        <row r="1218">
          <cell r="B1218" t="str">
            <v>20181110357001</v>
          </cell>
          <cell r="C1218" t="str">
            <v>110357.1</v>
          </cell>
          <cell r="D1218" t="str">
            <v>Tin quản trị</v>
          </cell>
          <cell r="E1218" t="str">
            <v>110357</v>
          </cell>
          <cell r="F1218" t="str">
            <v>4.0</v>
          </cell>
          <cell r="G1218" t="str">
            <v>Đại học</v>
          </cell>
          <cell r="H1218" t="str">
            <v>ĐH K10 (2015-2019)</v>
          </cell>
          <cell r="I1218" t="str">
            <v>Học kỳ 1 năm học 2018 - 2019</v>
          </cell>
          <cell r="J1218">
            <v>19</v>
          </cell>
          <cell r="K1218" t="str">
            <v>Mở</v>
          </cell>
        </row>
        <row r="1219">
          <cell r="B1219" t="str">
            <v>20181169312001</v>
          </cell>
          <cell r="C1219" t="str">
            <v>169312.1</v>
          </cell>
          <cell r="D1219" t="str">
            <v>Xác định rủi ro và áp dụng các quy trình quản lý rủi ro</v>
          </cell>
          <cell r="E1219" t="str">
            <v>169312</v>
          </cell>
          <cell r="F1219" t="str">
            <v>3.0</v>
          </cell>
          <cell r="G1219" t="str">
            <v>Đại học</v>
          </cell>
          <cell r="H1219" t="str">
            <v>ĐH K10 (2015-2019)</v>
          </cell>
          <cell r="I1219" t="str">
            <v>Học kỳ 1 năm học 2018 - 2019</v>
          </cell>
          <cell r="J1219">
            <v>19</v>
          </cell>
          <cell r="K1219" t="str">
            <v>Mở</v>
          </cell>
        </row>
        <row r="1220">
          <cell r="B1220" t="str">
            <v>20181059312001</v>
          </cell>
          <cell r="C1220" t="str">
            <v>059312.1</v>
          </cell>
          <cell r="D1220" t="str">
            <v>Lập trình mobile trên android (CT CLC)</v>
          </cell>
          <cell r="E1220" t="str">
            <v>059312</v>
          </cell>
          <cell r="F1220" t="str">
            <v>3.0</v>
          </cell>
          <cell r="G1220" t="str">
            <v>Đại học</v>
          </cell>
          <cell r="H1220" t="str">
            <v>ĐH K10 (2015-2019)</v>
          </cell>
          <cell r="I1220" t="str">
            <v>Học kỳ 1 năm học 2018 - 2019</v>
          </cell>
          <cell r="J1220">
            <v>28</v>
          </cell>
          <cell r="K1220" t="str">
            <v>Mở</v>
          </cell>
        </row>
        <row r="1221">
          <cell r="B1221" t="str">
            <v>20181050360001</v>
          </cell>
          <cell r="C1221" t="str">
            <v>050360.1</v>
          </cell>
          <cell r="D1221" t="str">
            <v>Phần mềm mã nguồn mở</v>
          </cell>
          <cell r="E1221" t="str">
            <v>050360</v>
          </cell>
          <cell r="F1221" t="str">
            <v>3.0</v>
          </cell>
          <cell r="G1221" t="str">
            <v>Đại học</v>
          </cell>
          <cell r="H1221" t="str">
            <v>ĐH K10 (2015-2019)</v>
          </cell>
          <cell r="I1221" t="str">
            <v>Học kỳ 1 năm học 2018 - 2019</v>
          </cell>
          <cell r="J1221">
            <v>20</v>
          </cell>
          <cell r="K1221" t="str">
            <v>Mở</v>
          </cell>
        </row>
        <row r="1222">
          <cell r="B1222" t="str">
            <v>201810103112006</v>
          </cell>
          <cell r="C1222" t="str">
            <v>0103112.6</v>
          </cell>
          <cell r="D1222" t="str">
            <v>Công nghệ xử lý vật liệu</v>
          </cell>
          <cell r="E1222" t="str">
            <v>0103112</v>
          </cell>
          <cell r="F1222" t="str">
            <v>3.0</v>
          </cell>
          <cell r="G1222" t="str">
            <v>Đại học</v>
          </cell>
          <cell r="H1222" t="str">
            <v>ĐH K10 (2015-2019)</v>
          </cell>
          <cell r="I1222" t="str">
            <v>Học kỳ 1 năm học 2018 - 2019</v>
          </cell>
          <cell r="J1222">
            <v>70</v>
          </cell>
          <cell r="K1222" t="str">
            <v>Mở</v>
          </cell>
        </row>
        <row r="1223">
          <cell r="B1223" t="str">
            <v>201811603165005</v>
          </cell>
          <cell r="C1223" t="str">
            <v>1603165.5</v>
          </cell>
          <cell r="D1223" t="str">
            <v>Chiến lược phát triển nguồn nhân lực</v>
          </cell>
          <cell r="E1223" t="str">
            <v>1603165</v>
          </cell>
          <cell r="F1223" t="str">
            <v>3.0</v>
          </cell>
          <cell r="G1223" t="str">
            <v>Đại học</v>
          </cell>
          <cell r="H1223" t="str">
            <v>ĐH K10 (2015-2019)</v>
          </cell>
          <cell r="I1223" t="str">
            <v>Học kỳ 1 năm học 2018 - 2019</v>
          </cell>
          <cell r="J1223">
            <v>63</v>
          </cell>
          <cell r="K1223" t="str">
            <v>Mở</v>
          </cell>
        </row>
        <row r="1224">
          <cell r="B1224" t="str">
            <v>201812303105014</v>
          </cell>
          <cell r="C1224" t="str">
            <v>2303105.13</v>
          </cell>
          <cell r="D1224" t="str">
            <v>Thực hành CNC</v>
          </cell>
          <cell r="E1224" t="str">
            <v>2303105</v>
          </cell>
          <cell r="F1224" t="str">
            <v>2.0</v>
          </cell>
          <cell r="G1224" t="str">
            <v>Đại học</v>
          </cell>
          <cell r="H1224" t="str">
            <v>ĐH K10 (2015-2019)</v>
          </cell>
          <cell r="I1224" t="str">
            <v>Học kỳ 1 năm học 2018 - 2019</v>
          </cell>
          <cell r="J1224">
            <v>0</v>
          </cell>
          <cell r="K1224" t="str">
            <v>Không mở</v>
          </cell>
        </row>
        <row r="1225">
          <cell r="B1225" t="str">
            <v>201812303105015</v>
          </cell>
          <cell r="C1225" t="str">
            <v>2303105.14</v>
          </cell>
          <cell r="D1225" t="str">
            <v>Thực hành CNC</v>
          </cell>
          <cell r="E1225" t="str">
            <v>2303105</v>
          </cell>
          <cell r="F1225" t="str">
            <v>2.0</v>
          </cell>
          <cell r="G1225" t="str">
            <v>Đại học</v>
          </cell>
          <cell r="H1225" t="str">
            <v>ĐH K10 (2015-2019)</v>
          </cell>
          <cell r="I1225" t="str">
            <v>Học kỳ 1 năm học 2018 - 2019</v>
          </cell>
          <cell r="J1225">
            <v>0</v>
          </cell>
          <cell r="K1225" t="str">
            <v>Không mở</v>
          </cell>
        </row>
        <row r="1226">
          <cell r="B1226" t="str">
            <v>201812303105016</v>
          </cell>
          <cell r="C1226" t="str">
            <v>2303105.15</v>
          </cell>
          <cell r="D1226" t="str">
            <v>Thực hành CNC</v>
          </cell>
          <cell r="E1226" t="str">
            <v>2303105</v>
          </cell>
          <cell r="F1226" t="str">
            <v>2.0</v>
          </cell>
          <cell r="G1226" t="str">
            <v>Đại học</v>
          </cell>
          <cell r="H1226" t="str">
            <v>ĐH K10 (2015-2019)</v>
          </cell>
          <cell r="I1226" t="str">
            <v>Học kỳ 1 năm học 2018 - 2019</v>
          </cell>
          <cell r="J1226">
            <v>2</v>
          </cell>
          <cell r="K1226" t="str">
            <v>Không mở</v>
          </cell>
        </row>
        <row r="1227">
          <cell r="B1227" t="str">
            <v>201812303105017</v>
          </cell>
          <cell r="C1227" t="str">
            <v>2303105.16</v>
          </cell>
          <cell r="D1227" t="str">
            <v>Thực hành CNC</v>
          </cell>
          <cell r="E1227" t="str">
            <v>2303105</v>
          </cell>
          <cell r="F1227" t="str">
            <v>2.0</v>
          </cell>
          <cell r="G1227" t="str">
            <v>Đại học</v>
          </cell>
          <cell r="H1227" t="str">
            <v>ĐH K10 (2015-2019)</v>
          </cell>
          <cell r="I1227" t="str">
            <v>Học kỳ 1 năm học 2018 - 2019</v>
          </cell>
          <cell r="J1227">
            <v>50</v>
          </cell>
          <cell r="K1227" t="str">
            <v>Mở</v>
          </cell>
        </row>
        <row r="1228">
          <cell r="B1228" t="str">
            <v>201812303105018</v>
          </cell>
          <cell r="C1228" t="str">
            <v>2303105.17</v>
          </cell>
          <cell r="D1228" t="str">
            <v>Thực hành CNC</v>
          </cell>
          <cell r="E1228" t="str">
            <v>2303105</v>
          </cell>
          <cell r="F1228" t="str">
            <v>2.0</v>
          </cell>
          <cell r="G1228" t="str">
            <v>Đại học</v>
          </cell>
          <cell r="H1228" t="str">
            <v>ĐH K10 (2015-2019)</v>
          </cell>
          <cell r="I1228" t="str">
            <v>Học kỳ 1 năm học 2018 - 2019</v>
          </cell>
          <cell r="J1228">
            <v>3</v>
          </cell>
          <cell r="K1228" t="str">
            <v>Không mở</v>
          </cell>
        </row>
        <row r="1229">
          <cell r="B1229" t="str">
            <v>201812303105019</v>
          </cell>
          <cell r="C1229" t="str">
            <v>2303105.18</v>
          </cell>
          <cell r="D1229" t="str">
            <v>Thực hành CNC</v>
          </cell>
          <cell r="E1229" t="str">
            <v>2303105</v>
          </cell>
          <cell r="F1229" t="str">
            <v>2.0</v>
          </cell>
          <cell r="G1229" t="str">
            <v>Đại học</v>
          </cell>
          <cell r="H1229" t="str">
            <v>ĐH K10 (2015-2019)</v>
          </cell>
          <cell r="I1229" t="str">
            <v>Học kỳ 1 năm học 2018 - 2019</v>
          </cell>
          <cell r="J1229">
            <v>43</v>
          </cell>
          <cell r="K1229" t="str">
            <v>Mở</v>
          </cell>
        </row>
        <row r="1230">
          <cell r="B1230" t="str">
            <v>201812303105020</v>
          </cell>
          <cell r="C1230" t="str">
            <v>2303105.19</v>
          </cell>
          <cell r="D1230" t="str">
            <v>Thực hành CNC</v>
          </cell>
          <cell r="E1230" t="str">
            <v>2303105</v>
          </cell>
          <cell r="F1230" t="str">
            <v>2.0</v>
          </cell>
          <cell r="G1230" t="str">
            <v>Đại học</v>
          </cell>
          <cell r="H1230" t="str">
            <v>ĐH K10 (2015-2019)</v>
          </cell>
          <cell r="I1230" t="str">
            <v>Học kỳ 1 năm học 2018 - 2019</v>
          </cell>
          <cell r="J1230">
            <v>0</v>
          </cell>
          <cell r="K1230" t="str">
            <v>Không mở</v>
          </cell>
        </row>
        <row r="1231">
          <cell r="B1231" t="str">
            <v>201812303105021</v>
          </cell>
          <cell r="C1231" t="str">
            <v>2303105.20</v>
          </cell>
          <cell r="D1231" t="str">
            <v>Thực hành CNC</v>
          </cell>
          <cell r="E1231" t="str">
            <v>2303105</v>
          </cell>
          <cell r="F1231" t="str">
            <v>2.0</v>
          </cell>
          <cell r="G1231" t="str">
            <v>Đại học</v>
          </cell>
          <cell r="H1231" t="str">
            <v>ĐH K10 (2015-2019)</v>
          </cell>
          <cell r="I1231" t="str">
            <v>Học kỳ 1 năm học 2018 - 2019</v>
          </cell>
          <cell r="J1231">
            <v>3</v>
          </cell>
          <cell r="K1231" t="str">
            <v>Không mở</v>
          </cell>
        </row>
        <row r="1232">
          <cell r="B1232" t="str">
            <v>201812303105022</v>
          </cell>
          <cell r="C1232" t="str">
            <v>2303105.21</v>
          </cell>
          <cell r="D1232" t="str">
            <v>Thực hành CNC</v>
          </cell>
          <cell r="E1232" t="str">
            <v>2303105</v>
          </cell>
          <cell r="F1232" t="str">
            <v>2.0</v>
          </cell>
          <cell r="G1232" t="str">
            <v>Đại học</v>
          </cell>
          <cell r="H1232" t="str">
            <v>ĐH K10 (2015-2019)</v>
          </cell>
          <cell r="I1232" t="str">
            <v>Học kỳ 1 năm học 2018 - 2019</v>
          </cell>
          <cell r="J1232">
            <v>1</v>
          </cell>
          <cell r="K1232" t="str">
            <v>Không mở</v>
          </cell>
        </row>
        <row r="1233">
          <cell r="B1233" t="str">
            <v>201812303105023</v>
          </cell>
          <cell r="C1233" t="str">
            <v>2303105.22</v>
          </cell>
          <cell r="D1233" t="str">
            <v>Thực hành CNC</v>
          </cell>
          <cell r="E1233" t="str">
            <v>2303105</v>
          </cell>
          <cell r="F1233" t="str">
            <v>2.0</v>
          </cell>
          <cell r="G1233" t="str">
            <v>Đại học</v>
          </cell>
          <cell r="H1233" t="str">
            <v>ĐH K10 (2015-2019)</v>
          </cell>
          <cell r="I1233" t="str">
            <v>Học kỳ 1 năm học 2018 - 2019</v>
          </cell>
          <cell r="J1233">
            <v>9</v>
          </cell>
          <cell r="K1233" t="str">
            <v>Không mở</v>
          </cell>
        </row>
        <row r="1234">
          <cell r="B1234" t="str">
            <v>201812303105024</v>
          </cell>
          <cell r="C1234" t="str">
            <v>2303105.23</v>
          </cell>
          <cell r="D1234" t="str">
            <v>Thực hành CNC</v>
          </cell>
          <cell r="E1234" t="str">
            <v>2303105</v>
          </cell>
          <cell r="F1234" t="str">
            <v>2.0</v>
          </cell>
          <cell r="G1234" t="str">
            <v>Đại học</v>
          </cell>
          <cell r="H1234" t="str">
            <v>ĐH K10 (2015-2019)</v>
          </cell>
          <cell r="I1234" t="str">
            <v>Học kỳ 1 năm học 2018 - 2019</v>
          </cell>
          <cell r="J1234">
            <v>5</v>
          </cell>
          <cell r="K1234" t="str">
            <v>Không mở</v>
          </cell>
        </row>
        <row r="1235">
          <cell r="B1235" t="str">
            <v>201812303105025</v>
          </cell>
          <cell r="C1235" t="str">
            <v>2303105.24</v>
          </cell>
          <cell r="D1235" t="str">
            <v>Thực hành CNC</v>
          </cell>
          <cell r="E1235" t="str">
            <v>2303105</v>
          </cell>
          <cell r="F1235" t="str">
            <v>2.0</v>
          </cell>
          <cell r="G1235" t="str">
            <v>Đại học</v>
          </cell>
          <cell r="H1235" t="str">
            <v>ĐH K10 (2015-2019)</v>
          </cell>
          <cell r="I1235" t="str">
            <v>Học kỳ 1 năm học 2018 - 2019</v>
          </cell>
          <cell r="J1235">
            <v>4</v>
          </cell>
          <cell r="K1235" t="str">
            <v>Không mở</v>
          </cell>
        </row>
        <row r="1236">
          <cell r="B1236" t="str">
            <v>201811303109006</v>
          </cell>
          <cell r="C1236" t="str">
            <v>1303109.4</v>
          </cell>
          <cell r="D1236" t="str">
            <v>Kỹ năng làm việc (Tiếng Anh)</v>
          </cell>
          <cell r="E1236" t="str">
            <v>1303109</v>
          </cell>
          <cell r="F1236" t="str">
            <v>3.0</v>
          </cell>
          <cell r="G1236" t="str">
            <v>Đại học</v>
          </cell>
          <cell r="H1236" t="str">
            <v>ĐH K10 (2015-2019)</v>
          </cell>
          <cell r="I1236" t="str">
            <v>Học kỳ 1 năm học 2018 - 2019</v>
          </cell>
          <cell r="J1236">
            <v>35</v>
          </cell>
          <cell r="K1236" t="str">
            <v>Mở</v>
          </cell>
        </row>
        <row r="1237">
          <cell r="B1237" t="str">
            <v>201811303109007</v>
          </cell>
          <cell r="C1237" t="str">
            <v>1303109.5</v>
          </cell>
          <cell r="D1237" t="str">
            <v>Kỹ năng làm việc (Tiếng Anh)</v>
          </cell>
          <cell r="E1237" t="str">
            <v>1303109</v>
          </cell>
          <cell r="F1237" t="str">
            <v>3.0</v>
          </cell>
          <cell r="G1237" t="str">
            <v>Đại học</v>
          </cell>
          <cell r="H1237" t="str">
            <v>ĐH K10 (2015-2019)</v>
          </cell>
          <cell r="I1237" t="str">
            <v>Học kỳ 1 năm học 2018 - 2019</v>
          </cell>
          <cell r="J1237">
            <v>9</v>
          </cell>
          <cell r="K1237" t="str">
            <v>Không mở</v>
          </cell>
        </row>
        <row r="1238">
          <cell r="B1238" t="str">
            <v>201811303109008</v>
          </cell>
          <cell r="C1238" t="str">
            <v>1303109.6</v>
          </cell>
          <cell r="D1238" t="str">
            <v>Kỹ năng làm việc (Tiếng Anh)</v>
          </cell>
          <cell r="E1238" t="str">
            <v>1303109</v>
          </cell>
          <cell r="F1238" t="str">
            <v>3.0</v>
          </cell>
          <cell r="G1238" t="str">
            <v>Đại học</v>
          </cell>
          <cell r="H1238" t="str">
            <v>ĐH K10 (2015-2019)</v>
          </cell>
          <cell r="I1238" t="str">
            <v>Học kỳ 1 năm học 2018 - 2019</v>
          </cell>
          <cell r="J1238">
            <v>35</v>
          </cell>
          <cell r="K1238" t="str">
            <v>Mở</v>
          </cell>
        </row>
        <row r="1239">
          <cell r="B1239" t="str">
            <v>201811303125004</v>
          </cell>
          <cell r="C1239" t="str">
            <v>1303125.4</v>
          </cell>
          <cell r="D1239" t="str">
            <v>Ngữ nghĩa</v>
          </cell>
          <cell r="E1239" t="str">
            <v>1303125</v>
          </cell>
          <cell r="F1239" t="str">
            <v>3.0</v>
          </cell>
          <cell r="G1239" t="str">
            <v>Đại học</v>
          </cell>
          <cell r="H1239" t="str">
            <v>ĐH K10 (2015-2019)</v>
          </cell>
          <cell r="I1239" t="str">
            <v>Học kỳ 1 năm học 2018 - 2019</v>
          </cell>
          <cell r="J1239">
            <v>35</v>
          </cell>
          <cell r="K1239" t="str">
            <v>Mở</v>
          </cell>
        </row>
        <row r="1240">
          <cell r="B1240" t="str">
            <v>201811303125005</v>
          </cell>
          <cell r="C1240" t="str">
            <v>1303125.5</v>
          </cell>
          <cell r="D1240" t="str">
            <v>Ngữ nghĩa</v>
          </cell>
          <cell r="E1240" t="str">
            <v>1303125</v>
          </cell>
          <cell r="F1240" t="str">
            <v>3.0</v>
          </cell>
          <cell r="G1240" t="str">
            <v>Đại học</v>
          </cell>
          <cell r="H1240" t="str">
            <v>ĐH K10 (2015-2019)</v>
          </cell>
          <cell r="I1240" t="str">
            <v>Học kỳ 1 năm học 2018 - 2019</v>
          </cell>
          <cell r="J1240">
            <v>29</v>
          </cell>
          <cell r="K1240" t="str">
            <v>Mở</v>
          </cell>
        </row>
        <row r="1241">
          <cell r="B1241" t="str">
            <v>201811303125006</v>
          </cell>
          <cell r="C1241" t="str">
            <v>1303125.6</v>
          </cell>
          <cell r="D1241" t="str">
            <v>Ngữ nghĩa</v>
          </cell>
          <cell r="E1241" t="str">
            <v>1303125</v>
          </cell>
          <cell r="F1241" t="str">
            <v>3.0</v>
          </cell>
          <cell r="G1241" t="str">
            <v>Đại học</v>
          </cell>
          <cell r="H1241" t="str">
            <v>ĐH K10 (2015-2019)</v>
          </cell>
          <cell r="I1241" t="str">
            <v>Học kỳ 1 năm học 2018 - 2019</v>
          </cell>
          <cell r="J1241">
            <v>35</v>
          </cell>
          <cell r="K1241" t="str">
            <v>Mở</v>
          </cell>
        </row>
        <row r="1242">
          <cell r="B1242" t="str">
            <v>201810203130005</v>
          </cell>
          <cell r="C1242" t="str">
            <v>0203130.4</v>
          </cell>
          <cell r="D1242" t="str">
            <v>Thí nghiệm điện ô tô</v>
          </cell>
          <cell r="E1242" t="str">
            <v>0203130</v>
          </cell>
          <cell r="F1242" t="str">
            <v>2.0</v>
          </cell>
          <cell r="G1242" t="str">
            <v>Đại học</v>
          </cell>
          <cell r="H1242" t="str">
            <v>ĐH K10 (2015-2019)</v>
          </cell>
          <cell r="I1242" t="str">
            <v>Học kỳ 1 năm học 2018 - 2019</v>
          </cell>
          <cell r="J1242">
            <v>20</v>
          </cell>
          <cell r="K1242" t="str">
            <v>Mở</v>
          </cell>
        </row>
        <row r="1243">
          <cell r="B1243" t="str">
            <v>201810203130006</v>
          </cell>
          <cell r="C1243" t="str">
            <v>0203130.5</v>
          </cell>
          <cell r="D1243" t="str">
            <v>Thí nghiệm điện ô tô</v>
          </cell>
          <cell r="E1243" t="str">
            <v>0203130</v>
          </cell>
          <cell r="F1243" t="str">
            <v>2.0</v>
          </cell>
          <cell r="G1243" t="str">
            <v>Đại học</v>
          </cell>
          <cell r="H1243" t="str">
            <v>ĐH K10 (2015-2019)</v>
          </cell>
          <cell r="I1243" t="str">
            <v>Học kỳ 1 năm học 2018 - 2019</v>
          </cell>
          <cell r="J1243">
            <v>20</v>
          </cell>
          <cell r="K1243" t="str">
            <v>Mở</v>
          </cell>
        </row>
        <row r="1244">
          <cell r="B1244" t="str">
            <v>201810203130007</v>
          </cell>
          <cell r="C1244" t="str">
            <v>0203130.6</v>
          </cell>
          <cell r="D1244" t="str">
            <v>Thí nghiệm điện ô tô</v>
          </cell>
          <cell r="E1244" t="str">
            <v>0203130</v>
          </cell>
          <cell r="F1244" t="str">
            <v>2.0</v>
          </cell>
          <cell r="G1244" t="str">
            <v>Đại học</v>
          </cell>
          <cell r="H1244" t="str">
            <v>ĐH K10 (2015-2019)</v>
          </cell>
          <cell r="I1244" t="str">
            <v>Học kỳ 1 năm học 2018 - 2019</v>
          </cell>
          <cell r="J1244">
            <v>20</v>
          </cell>
          <cell r="K1244" t="str">
            <v>Mở</v>
          </cell>
        </row>
        <row r="1245">
          <cell r="B1245" t="str">
            <v>201810203130008</v>
          </cell>
          <cell r="C1245" t="str">
            <v>0203130.7</v>
          </cell>
          <cell r="D1245" t="str">
            <v>Thí nghiệm điện ô tô</v>
          </cell>
          <cell r="E1245" t="str">
            <v>0203130</v>
          </cell>
          <cell r="F1245" t="str">
            <v>2.0</v>
          </cell>
          <cell r="G1245" t="str">
            <v>Đại học</v>
          </cell>
          <cell r="H1245" t="str">
            <v>ĐH K10 (2015-2019)</v>
          </cell>
          <cell r="I1245" t="str">
            <v>Học kỳ 1 năm học 2018 - 2019</v>
          </cell>
          <cell r="J1245">
            <v>20</v>
          </cell>
          <cell r="K1245" t="str">
            <v>Mở</v>
          </cell>
        </row>
        <row r="1246">
          <cell r="B1246" t="str">
            <v>201810203130009</v>
          </cell>
          <cell r="C1246" t="str">
            <v>0203130.8</v>
          </cell>
          <cell r="D1246" t="str">
            <v>Thí nghiệm điện ô tô</v>
          </cell>
          <cell r="E1246" t="str">
            <v>0203130</v>
          </cell>
          <cell r="F1246" t="str">
            <v>2.0</v>
          </cell>
          <cell r="G1246" t="str">
            <v>Đại học</v>
          </cell>
          <cell r="H1246" t="str">
            <v>ĐH K10 (2015-2019)</v>
          </cell>
          <cell r="I1246" t="str">
            <v>Học kỳ 1 năm học 2018 - 2019</v>
          </cell>
          <cell r="J1246">
            <v>20</v>
          </cell>
          <cell r="K1246" t="str">
            <v>Mở</v>
          </cell>
        </row>
        <row r="1247">
          <cell r="B1247" t="str">
            <v>201810203130010</v>
          </cell>
          <cell r="C1247" t="str">
            <v>0203130.9</v>
          </cell>
          <cell r="D1247" t="str">
            <v>Thí nghiệm điện ô tô</v>
          </cell>
          <cell r="E1247" t="str">
            <v>0203130</v>
          </cell>
          <cell r="F1247" t="str">
            <v>2.0</v>
          </cell>
          <cell r="G1247" t="str">
            <v>Đại học</v>
          </cell>
          <cell r="H1247" t="str">
            <v>ĐH K10 (2015-2019)</v>
          </cell>
          <cell r="I1247" t="str">
            <v>Học kỳ 1 năm học 2018 - 2019</v>
          </cell>
          <cell r="J1247">
            <v>19</v>
          </cell>
          <cell r="K1247" t="str">
            <v>Mở</v>
          </cell>
        </row>
        <row r="1248">
          <cell r="B1248" t="str">
            <v>201810203132003</v>
          </cell>
          <cell r="C1248" t="str">
            <v>0203132.2</v>
          </cell>
          <cell r="D1248" t="str">
            <v>Thí nghiệm gầm ô tô</v>
          </cell>
          <cell r="E1248" t="str">
            <v>0203132</v>
          </cell>
          <cell r="F1248" t="str">
            <v>2.0</v>
          </cell>
          <cell r="G1248" t="str">
            <v>Đại học</v>
          </cell>
          <cell r="H1248" t="str">
            <v>ĐH K10 (2015-2019)</v>
          </cell>
          <cell r="I1248" t="str">
            <v>Học kỳ 1 năm học 2018 - 2019</v>
          </cell>
          <cell r="J1248">
            <v>1</v>
          </cell>
          <cell r="K1248" t="str">
            <v>Không mở</v>
          </cell>
        </row>
        <row r="1249">
          <cell r="B1249" t="str">
            <v>201810203132004</v>
          </cell>
          <cell r="C1249" t="str">
            <v>0203132.3</v>
          </cell>
          <cell r="D1249" t="str">
            <v>Thí nghiệm gầm ô tô</v>
          </cell>
          <cell r="E1249" t="str">
            <v>0203132</v>
          </cell>
          <cell r="F1249" t="str">
            <v>2.0</v>
          </cell>
          <cell r="G1249" t="str">
            <v>Đại học</v>
          </cell>
          <cell r="H1249" t="str">
            <v>ĐH K10 (2015-2019)</v>
          </cell>
          <cell r="I1249" t="str">
            <v>Học kỳ 1 năm học 2018 - 2019</v>
          </cell>
          <cell r="J1249">
            <v>0</v>
          </cell>
          <cell r="K1249" t="str">
            <v>Không mở</v>
          </cell>
        </row>
        <row r="1250">
          <cell r="B1250" t="str">
            <v>201810203132005</v>
          </cell>
          <cell r="C1250" t="str">
            <v>0203132.4</v>
          </cell>
          <cell r="D1250" t="str">
            <v>Thí nghiệm gầm ô tô</v>
          </cell>
          <cell r="E1250" t="str">
            <v>0203132</v>
          </cell>
          <cell r="F1250" t="str">
            <v>2.0</v>
          </cell>
          <cell r="G1250" t="str">
            <v>Đại học</v>
          </cell>
          <cell r="H1250" t="str">
            <v>ĐH K10 (2015-2019)</v>
          </cell>
          <cell r="I1250" t="str">
            <v>Học kỳ 1 năm học 2018 - 2019</v>
          </cell>
          <cell r="J1250">
            <v>1</v>
          </cell>
          <cell r="K1250" t="str">
            <v>Không mở</v>
          </cell>
        </row>
        <row r="1251">
          <cell r="B1251" t="str">
            <v>201810203132006</v>
          </cell>
          <cell r="C1251" t="str">
            <v>0203132.5</v>
          </cell>
          <cell r="D1251" t="str">
            <v>Thí nghiệm gầm ô tô</v>
          </cell>
          <cell r="E1251" t="str">
            <v>0203132</v>
          </cell>
          <cell r="F1251" t="str">
            <v>2.0</v>
          </cell>
          <cell r="G1251" t="str">
            <v>Đại học</v>
          </cell>
          <cell r="H1251" t="str">
            <v>ĐH K10 (2015-2019)</v>
          </cell>
          <cell r="I1251" t="str">
            <v>Học kỳ 1 năm học 2018 - 2019</v>
          </cell>
          <cell r="J1251">
            <v>0</v>
          </cell>
          <cell r="K1251" t="str">
            <v>Không mở</v>
          </cell>
        </row>
        <row r="1252">
          <cell r="B1252" t="str">
            <v>201810203132007</v>
          </cell>
          <cell r="C1252" t="str">
            <v>0203132.6</v>
          </cell>
          <cell r="D1252" t="str">
            <v>Thí nghiệm gầm ô tô</v>
          </cell>
          <cell r="E1252" t="str">
            <v>0203132</v>
          </cell>
          <cell r="F1252" t="str">
            <v>2.0</v>
          </cell>
          <cell r="G1252" t="str">
            <v>Đại học</v>
          </cell>
          <cell r="H1252" t="str">
            <v>ĐH K10 (2015-2019)</v>
          </cell>
          <cell r="I1252" t="str">
            <v>Học kỳ 1 năm học 2018 - 2019</v>
          </cell>
          <cell r="J1252">
            <v>0</v>
          </cell>
          <cell r="K1252" t="str">
            <v>Không mở</v>
          </cell>
        </row>
        <row r="1253">
          <cell r="B1253" t="str">
            <v>201810203132008</v>
          </cell>
          <cell r="C1253" t="str">
            <v>0203132.7</v>
          </cell>
          <cell r="D1253" t="str">
            <v>Thí nghiệm gầm ô tô</v>
          </cell>
          <cell r="E1253" t="str">
            <v>0203132</v>
          </cell>
          <cell r="F1253" t="str">
            <v>2.0</v>
          </cell>
          <cell r="G1253" t="str">
            <v>Đại học</v>
          </cell>
          <cell r="H1253" t="str">
            <v>ĐH K10 (2015-2019)</v>
          </cell>
          <cell r="I1253" t="str">
            <v>Học kỳ 1 năm học 2018 - 2019</v>
          </cell>
          <cell r="J1253">
            <v>0</v>
          </cell>
          <cell r="K1253" t="str">
            <v>Không mở</v>
          </cell>
        </row>
        <row r="1254">
          <cell r="B1254" t="str">
            <v>201810203131004</v>
          </cell>
          <cell r="C1254" t="str">
            <v>0203131.3</v>
          </cell>
          <cell r="D1254" t="str">
            <v>Thí nghiệm động cơ ô tô</v>
          </cell>
          <cell r="E1254" t="str">
            <v>0203131</v>
          </cell>
          <cell r="F1254" t="str">
            <v>2.0</v>
          </cell>
          <cell r="G1254" t="str">
            <v>Đại học</v>
          </cell>
          <cell r="H1254" t="str">
            <v>ĐH K10 (2015-2019)</v>
          </cell>
          <cell r="I1254" t="str">
            <v>Học kỳ 1 năm học 2018 - 2019</v>
          </cell>
          <cell r="J1254">
            <v>20</v>
          </cell>
          <cell r="K1254" t="str">
            <v>Mở</v>
          </cell>
        </row>
        <row r="1255">
          <cell r="B1255" t="str">
            <v>201810203131005</v>
          </cell>
          <cell r="C1255" t="str">
            <v>0203131.4</v>
          </cell>
          <cell r="D1255" t="str">
            <v>Thí nghiệm động cơ ô tô</v>
          </cell>
          <cell r="E1255" t="str">
            <v>0203131</v>
          </cell>
          <cell r="F1255" t="str">
            <v>2.0</v>
          </cell>
          <cell r="G1255" t="str">
            <v>Đại học</v>
          </cell>
          <cell r="H1255" t="str">
            <v>ĐH K10 (2015-2019)</v>
          </cell>
          <cell r="I1255" t="str">
            <v>Học kỳ 1 năm học 2018 - 2019</v>
          </cell>
          <cell r="J1255">
            <v>19</v>
          </cell>
          <cell r="K1255" t="str">
            <v>Mở</v>
          </cell>
        </row>
        <row r="1256">
          <cell r="B1256" t="str">
            <v>201810203131006</v>
          </cell>
          <cell r="C1256" t="str">
            <v>0203131.5</v>
          </cell>
          <cell r="D1256" t="str">
            <v>Thí nghiệm động cơ ô tô</v>
          </cell>
          <cell r="E1256" t="str">
            <v>0203131</v>
          </cell>
          <cell r="F1256" t="str">
            <v>2.0</v>
          </cell>
          <cell r="G1256" t="str">
            <v>Đại học</v>
          </cell>
          <cell r="H1256" t="str">
            <v>ĐH K10 (2015-2019)</v>
          </cell>
          <cell r="I1256" t="str">
            <v>Học kỳ 1 năm học 2018 - 2019</v>
          </cell>
          <cell r="J1256">
            <v>5</v>
          </cell>
          <cell r="K1256" t="str">
            <v>Không mở</v>
          </cell>
        </row>
        <row r="1257">
          <cell r="B1257" t="str">
            <v>201810203131007</v>
          </cell>
          <cell r="C1257" t="str">
            <v>0203131.6</v>
          </cell>
          <cell r="D1257" t="str">
            <v>Thí nghiệm động cơ ô tô</v>
          </cell>
          <cell r="E1257" t="str">
            <v>0203131</v>
          </cell>
          <cell r="F1257" t="str">
            <v>2.0</v>
          </cell>
          <cell r="G1257" t="str">
            <v>Đại học</v>
          </cell>
          <cell r="H1257" t="str">
            <v>ĐH K10 (2015-2019)</v>
          </cell>
          <cell r="I1257" t="str">
            <v>Học kỳ 1 năm học 2018 - 2019</v>
          </cell>
          <cell r="J1257">
            <v>7</v>
          </cell>
          <cell r="K1257" t="str">
            <v>Không mở</v>
          </cell>
        </row>
        <row r="1258">
          <cell r="B1258" t="str">
            <v>201810203131008</v>
          </cell>
          <cell r="C1258" t="str">
            <v>0203131.7</v>
          </cell>
          <cell r="D1258" t="str">
            <v>Thí nghiệm động cơ ô tô</v>
          </cell>
          <cell r="E1258" t="str">
            <v>0203131</v>
          </cell>
          <cell r="F1258" t="str">
            <v>2.0</v>
          </cell>
          <cell r="G1258" t="str">
            <v>Đại học</v>
          </cell>
          <cell r="H1258" t="str">
            <v>ĐH K10 (2015-2019)</v>
          </cell>
          <cell r="I1258" t="str">
            <v>Học kỳ 1 năm học 2018 - 2019</v>
          </cell>
          <cell r="J1258">
            <v>0</v>
          </cell>
          <cell r="K1258" t="str">
            <v>Không mở</v>
          </cell>
        </row>
        <row r="1259">
          <cell r="B1259" t="str">
            <v>201810203131009</v>
          </cell>
          <cell r="C1259" t="str">
            <v>0203131.8</v>
          </cell>
          <cell r="D1259" t="str">
            <v>Thí nghiệm động cơ ô tô</v>
          </cell>
          <cell r="E1259" t="str">
            <v>0203131</v>
          </cell>
          <cell r="F1259" t="str">
            <v>2.0</v>
          </cell>
          <cell r="G1259" t="str">
            <v>Đại học</v>
          </cell>
          <cell r="H1259" t="str">
            <v>ĐH K10 (2015-2019)</v>
          </cell>
          <cell r="I1259" t="str">
            <v>Học kỳ 1 năm học 2018 - 2019</v>
          </cell>
          <cell r="J1259">
            <v>20</v>
          </cell>
          <cell r="K1259" t="str">
            <v>Mở</v>
          </cell>
        </row>
        <row r="1260">
          <cell r="B1260" t="str">
            <v>201810203130011</v>
          </cell>
          <cell r="C1260" t="str">
            <v>0203130.10</v>
          </cell>
          <cell r="D1260" t="str">
            <v>Thí nghiệm điện ô tô</v>
          </cell>
          <cell r="E1260" t="str">
            <v>0203130</v>
          </cell>
          <cell r="F1260" t="str">
            <v>2.0</v>
          </cell>
          <cell r="G1260" t="str">
            <v>Đại học</v>
          </cell>
          <cell r="H1260" t="str">
            <v>ĐH K10 (2015-2019)</v>
          </cell>
          <cell r="I1260" t="str">
            <v>Học kỳ 1 năm học 2018 - 2019</v>
          </cell>
          <cell r="J1260">
            <v>18</v>
          </cell>
          <cell r="K1260" t="str">
            <v>Mở</v>
          </cell>
        </row>
        <row r="1261">
          <cell r="B1261" t="str">
            <v>201810203130012</v>
          </cell>
          <cell r="C1261" t="str">
            <v>0203130.11</v>
          </cell>
          <cell r="D1261" t="str">
            <v>Thí nghiệm điện ô tô</v>
          </cell>
          <cell r="E1261" t="str">
            <v>0203130</v>
          </cell>
          <cell r="F1261" t="str">
            <v>2.0</v>
          </cell>
          <cell r="G1261" t="str">
            <v>Đại học</v>
          </cell>
          <cell r="H1261" t="str">
            <v>ĐH K10 (2015-2019)</v>
          </cell>
          <cell r="I1261" t="str">
            <v>Học kỳ 1 năm học 2018 - 2019</v>
          </cell>
          <cell r="J1261">
            <v>20</v>
          </cell>
          <cell r="K1261" t="str">
            <v>Mở</v>
          </cell>
        </row>
        <row r="1262">
          <cell r="B1262" t="str">
            <v>201810703137001</v>
          </cell>
          <cell r="C1262" t="str">
            <v>0703137.1</v>
          </cell>
          <cell r="D1262" t="str">
            <v>Kỹ thuật điều hoà không khí</v>
          </cell>
          <cell r="E1262" t="str">
            <v>0703137</v>
          </cell>
          <cell r="F1262" t="str">
            <v>3.0</v>
          </cell>
          <cell r="G1262" t="str">
            <v>Đại học</v>
          </cell>
          <cell r="H1262" t="str">
            <v>ĐH K10 (2015-2019)</v>
          </cell>
          <cell r="I1262" t="str">
            <v>Học kỳ 1 năm học 2018 - 2019</v>
          </cell>
          <cell r="J1262">
            <v>70</v>
          </cell>
          <cell r="K1262" t="str">
            <v>Mở</v>
          </cell>
        </row>
        <row r="1263">
          <cell r="B1263" t="str">
            <v>201811303135001</v>
          </cell>
          <cell r="C1263" t="str">
            <v>1303135.1</v>
          </cell>
          <cell r="D1263" t="str">
            <v>Tiếng Anh chuyên ngành (Nhóm ngành Công nghệ May - Thời trang)</v>
          </cell>
          <cell r="E1263" t="str">
            <v>1303135</v>
          </cell>
          <cell r="F1263" t="str">
            <v>3.0</v>
          </cell>
          <cell r="G1263" t="str">
            <v>Đại học</v>
          </cell>
          <cell r="H1263" t="str">
            <v>ĐH K10 (2015-2019)</v>
          </cell>
          <cell r="I1263" t="str">
            <v>Học kỳ 1 năm học 2018 - 2019</v>
          </cell>
          <cell r="J1263">
            <v>40</v>
          </cell>
          <cell r="K1263" t="str">
            <v>Mở</v>
          </cell>
        </row>
        <row r="1264">
          <cell r="B1264" t="str">
            <v>201811303135002</v>
          </cell>
          <cell r="C1264" t="str">
            <v>1303135.2</v>
          </cell>
          <cell r="D1264" t="str">
            <v>Tiếng Anh chuyên ngành (Nhóm ngành Công nghệ May - Thời trang)</v>
          </cell>
          <cell r="E1264" t="str">
            <v>1303135</v>
          </cell>
          <cell r="F1264" t="str">
            <v>3.0</v>
          </cell>
          <cell r="G1264" t="str">
            <v>Đại học</v>
          </cell>
          <cell r="H1264" t="str">
            <v>ĐH K10 (2015-2019)</v>
          </cell>
          <cell r="I1264" t="str">
            <v>Học kỳ 1 năm học 2018 - 2019</v>
          </cell>
          <cell r="J1264">
            <v>0</v>
          </cell>
          <cell r="K1264" t="str">
            <v>Không mở</v>
          </cell>
        </row>
        <row r="1265">
          <cell r="B1265" t="str">
            <v>201811303135003</v>
          </cell>
          <cell r="C1265" t="str">
            <v>1303135.3</v>
          </cell>
          <cell r="D1265" t="str">
            <v>Tiếng Anh chuyên ngành (Nhóm ngành Công nghệ May - Thời trang)</v>
          </cell>
          <cell r="E1265" t="str">
            <v>1303135</v>
          </cell>
          <cell r="F1265" t="str">
            <v>3.0</v>
          </cell>
          <cell r="G1265" t="str">
            <v>Đại học</v>
          </cell>
          <cell r="H1265" t="str">
            <v>ĐH K10 (2015-2019)</v>
          </cell>
          <cell r="I1265" t="str">
            <v>Học kỳ 1 năm học 2018 - 2019</v>
          </cell>
          <cell r="J1265">
            <v>0</v>
          </cell>
          <cell r="K1265" t="str">
            <v>Không mở</v>
          </cell>
        </row>
        <row r="1266">
          <cell r="B1266" t="str">
            <v>201811303135004</v>
          </cell>
          <cell r="C1266" t="str">
            <v>1303135.4</v>
          </cell>
          <cell r="D1266" t="str">
            <v>Tiếng Anh chuyên ngành (Nhóm ngành Công nghệ May - Thời trang)</v>
          </cell>
          <cell r="E1266" t="str">
            <v>1303135</v>
          </cell>
          <cell r="F1266" t="str">
            <v>3.0</v>
          </cell>
          <cell r="G1266" t="str">
            <v>Đại học</v>
          </cell>
          <cell r="H1266" t="str">
            <v>ĐH K10 (2015-2019)</v>
          </cell>
          <cell r="I1266" t="str">
            <v>Học kỳ 1 năm học 2018 - 2019</v>
          </cell>
          <cell r="J1266">
            <v>3</v>
          </cell>
          <cell r="K1266" t="str">
            <v>Không mở</v>
          </cell>
        </row>
        <row r="1267">
          <cell r="B1267" t="str">
            <v>201811303128001</v>
          </cell>
          <cell r="C1267" t="str">
            <v>1303128.1</v>
          </cell>
          <cell r="D1267" t="str">
            <v>Tiếng Anh cơ bản 2</v>
          </cell>
          <cell r="E1267" t="str">
            <v>1303128</v>
          </cell>
          <cell r="F1267" t="str">
            <v>6.0</v>
          </cell>
          <cell r="G1267" t="str">
            <v>Đại học</v>
          </cell>
          <cell r="H1267" t="str">
            <v>ĐH K10 (2015-2019)</v>
          </cell>
          <cell r="I1267" t="str">
            <v>Học kỳ 1 năm học 2018 - 2019</v>
          </cell>
          <cell r="J1267">
            <v>29</v>
          </cell>
          <cell r="K1267" t="str">
            <v>Mở</v>
          </cell>
        </row>
        <row r="1268">
          <cell r="B1268" t="str">
            <v>201811303142001</v>
          </cell>
          <cell r="C1268" t="str">
            <v>1303142.1</v>
          </cell>
          <cell r="D1268" t="str">
            <v>Tiếng Anh 1</v>
          </cell>
          <cell r="E1268" t="str">
            <v>1303142</v>
          </cell>
          <cell r="F1268" t="str">
            <v>6.0</v>
          </cell>
          <cell r="G1268" t="str">
            <v>Đại học</v>
          </cell>
          <cell r="H1268" t="str">
            <v>ĐH K10 (2015-2019)</v>
          </cell>
          <cell r="I1268" t="str">
            <v>Học kỳ 1 năm học 2018 - 2019</v>
          </cell>
          <cell r="J1268">
            <v>45</v>
          </cell>
          <cell r="K1268" t="str">
            <v>Mở</v>
          </cell>
        </row>
        <row r="1269">
          <cell r="B1269" t="str">
            <v>201811303143001</v>
          </cell>
          <cell r="C1269" t="str">
            <v>1303143.1</v>
          </cell>
          <cell r="D1269" t="str">
            <v>Tiếng Anh 2</v>
          </cell>
          <cell r="E1269" t="str">
            <v>1303143</v>
          </cell>
          <cell r="F1269" t="str">
            <v>6.0</v>
          </cell>
          <cell r="G1269" t="str">
            <v>Đại học</v>
          </cell>
          <cell r="H1269" t="str">
            <v>ĐH K10 (2015-2019)</v>
          </cell>
          <cell r="I1269" t="str">
            <v>Học kỳ 1 năm học 2018 - 2019</v>
          </cell>
          <cell r="J1269">
            <v>50</v>
          </cell>
          <cell r="K1269" t="str">
            <v>Mở</v>
          </cell>
        </row>
        <row r="1270">
          <cell r="B1270" t="str">
            <v>201811303131001</v>
          </cell>
          <cell r="C1270" t="str">
            <v>1303131.1</v>
          </cell>
          <cell r="D1270" t="str">
            <v>Tiếng Anh chuyên ngành (Khối ngành Máy tính và CNTT)</v>
          </cell>
          <cell r="E1270" t="str">
            <v>1303131</v>
          </cell>
          <cell r="F1270" t="str">
            <v>3.0</v>
          </cell>
          <cell r="G1270" t="str">
            <v>Đại học</v>
          </cell>
          <cell r="H1270" t="str">
            <v>ĐH K10 (2015-2019)</v>
          </cell>
          <cell r="I1270" t="str">
            <v>Học kỳ 1 năm học 2018 - 2019</v>
          </cell>
          <cell r="J1270">
            <v>50</v>
          </cell>
          <cell r="K1270" t="str">
            <v>Mở</v>
          </cell>
        </row>
        <row r="1271">
          <cell r="B1271" t="str">
            <v>201811303131002</v>
          </cell>
          <cell r="C1271" t="str">
            <v>1303131.2</v>
          </cell>
          <cell r="D1271" t="str">
            <v>Tiếng Anh chuyên ngành (Khối ngành Máy tính và CNTT)</v>
          </cell>
          <cell r="E1271" t="str">
            <v>1303131</v>
          </cell>
          <cell r="F1271" t="str">
            <v>3.0</v>
          </cell>
          <cell r="G1271" t="str">
            <v>Đại học</v>
          </cell>
          <cell r="H1271" t="str">
            <v>ĐH K10 (2015-2019)</v>
          </cell>
          <cell r="I1271" t="str">
            <v>Học kỳ 1 năm học 2018 - 2019</v>
          </cell>
          <cell r="J1271">
            <v>50</v>
          </cell>
          <cell r="K1271" t="str">
            <v>Mở</v>
          </cell>
        </row>
        <row r="1272">
          <cell r="B1272" t="str">
            <v>201811303131003</v>
          </cell>
          <cell r="C1272" t="str">
            <v>1303131.3</v>
          </cell>
          <cell r="D1272" t="str">
            <v>Tiếng Anh chuyên ngành (Khối ngành Máy tính và CNTT)</v>
          </cell>
          <cell r="E1272" t="str">
            <v>1303131</v>
          </cell>
          <cell r="F1272" t="str">
            <v>3.0</v>
          </cell>
          <cell r="G1272" t="str">
            <v>Đại học</v>
          </cell>
          <cell r="H1272" t="str">
            <v>ĐH K10 (2015-2019)</v>
          </cell>
          <cell r="I1272" t="str">
            <v>Học kỳ 1 năm học 2018 - 2019</v>
          </cell>
          <cell r="J1272">
            <v>50</v>
          </cell>
          <cell r="K1272" t="str">
            <v>Mở</v>
          </cell>
        </row>
        <row r="1273">
          <cell r="B1273" t="str">
            <v>201811603133003</v>
          </cell>
          <cell r="C1273" t="str">
            <v>1603133.3</v>
          </cell>
          <cell r="D1273" t="str">
            <v>Phân tích tài chính doanh nghiệp</v>
          </cell>
          <cell r="E1273" t="str">
            <v>1603133</v>
          </cell>
          <cell r="F1273" t="str">
            <v>3.0</v>
          </cell>
          <cell r="G1273" t="str">
            <v>Đại học</v>
          </cell>
          <cell r="H1273" t="str">
            <v>ĐH K10 (2015-2019)</v>
          </cell>
          <cell r="I1273" t="str">
            <v>Học kỳ 1 năm học 2018 - 2019</v>
          </cell>
          <cell r="J1273">
            <v>33</v>
          </cell>
          <cell r="K1273" t="str">
            <v>Mở</v>
          </cell>
        </row>
        <row r="1274">
          <cell r="B1274" t="str">
            <v>201810103131001</v>
          </cell>
          <cell r="C1274" t="str">
            <v>0103131.1</v>
          </cell>
          <cell r="D1274" t="str">
            <v>Đồ án chi tiết máy</v>
          </cell>
          <cell r="E1274" t="str">
            <v>0103131</v>
          </cell>
          <cell r="F1274" t="str">
            <v>2.0</v>
          </cell>
          <cell r="G1274" t="str">
            <v>Đại học</v>
          </cell>
          <cell r="H1274" t="str">
            <v>ĐH K10 (2015-2019)</v>
          </cell>
          <cell r="I1274" t="str">
            <v>Học kỳ 1 năm học 2018 - 2019</v>
          </cell>
          <cell r="J1274">
            <v>70</v>
          </cell>
          <cell r="K1274" t="str">
            <v>Mở</v>
          </cell>
        </row>
        <row r="1275">
          <cell r="B1275" t="str">
            <v>201810903107001</v>
          </cell>
          <cell r="C1275" t="str">
            <v>0903107.1</v>
          </cell>
          <cell r="D1275" t="str">
            <v>Giáo dục thể chất 5</v>
          </cell>
          <cell r="E1275" t="str">
            <v>0903107</v>
          </cell>
          <cell r="F1275" t="str">
            <v>1.0</v>
          </cell>
          <cell r="G1275" t="str">
            <v>Đại học</v>
          </cell>
          <cell r="H1275" t="str">
            <v>ĐH K10 (2015-2019)</v>
          </cell>
          <cell r="I1275" t="str">
            <v>Học kỳ 1 năm học 2018 - 2019</v>
          </cell>
          <cell r="J1275">
            <v>40</v>
          </cell>
          <cell r="K1275" t="str">
            <v>Mở</v>
          </cell>
        </row>
        <row r="1276">
          <cell r="B1276" t="str">
            <v>201810303113001</v>
          </cell>
          <cell r="C1276" t="str">
            <v>0303113.1</v>
          </cell>
          <cell r="D1276" t="str">
            <v>Công nghệ chế biến dầu mỏ</v>
          </cell>
          <cell r="E1276" t="str">
            <v>0303113</v>
          </cell>
          <cell r="F1276" t="str">
            <v>3.0</v>
          </cell>
          <cell r="G1276" t="str">
            <v>Đại học</v>
          </cell>
          <cell r="H1276" t="str">
            <v>ĐH K10 (2015-2019)</v>
          </cell>
          <cell r="I1276" t="str">
            <v>Học kỳ 1 năm học 2018 - 2019</v>
          </cell>
          <cell r="J1276">
            <v>22</v>
          </cell>
          <cell r="K1276" t="str">
            <v>Mở</v>
          </cell>
        </row>
        <row r="1277">
          <cell r="B1277" t="str">
            <v>201810103109001</v>
          </cell>
          <cell r="C1277" t="str">
            <v>0103109.1</v>
          </cell>
          <cell r="D1277" t="str">
            <v>Công nghệ chế tạo máy 2</v>
          </cell>
          <cell r="E1277" t="str">
            <v>0103109</v>
          </cell>
          <cell r="F1277" t="str">
            <v>3.0</v>
          </cell>
          <cell r="G1277" t="str">
            <v>Đại học</v>
          </cell>
          <cell r="H1277" t="str">
            <v>ĐH K10 (2015-2019)</v>
          </cell>
          <cell r="I1277" t="str">
            <v>Học kỳ 1 năm học 2018 - 2019</v>
          </cell>
          <cell r="J1277">
            <v>23</v>
          </cell>
          <cell r="K1277" t="str">
            <v>Mở</v>
          </cell>
        </row>
        <row r="1278">
          <cell r="B1278" t="str">
            <v>201810303213001</v>
          </cell>
          <cell r="C1278" t="str">
            <v>0303213.1</v>
          </cell>
          <cell r="D1278" t="str">
            <v>Công nghệ hóa dầu</v>
          </cell>
          <cell r="E1278" t="str">
            <v>0303213</v>
          </cell>
          <cell r="F1278" t="str">
            <v>3.0</v>
          </cell>
          <cell r="G1278" t="str">
            <v>Đại học</v>
          </cell>
          <cell r="H1278" t="str">
            <v>ĐH K10 (2015-2019)</v>
          </cell>
          <cell r="I1278" t="str">
            <v>Học kỳ 1 năm học 2018 - 2019</v>
          </cell>
          <cell r="J1278">
            <v>19</v>
          </cell>
          <cell r="K1278" t="str">
            <v>Mở</v>
          </cell>
        </row>
        <row r="1279">
          <cell r="B1279" t="str">
            <v>201810303133001</v>
          </cell>
          <cell r="C1279" t="str">
            <v>0303133.1</v>
          </cell>
          <cell r="D1279" t="str">
            <v>Độc học môi trường</v>
          </cell>
          <cell r="E1279" t="str">
            <v>0303133</v>
          </cell>
          <cell r="F1279" t="str">
            <v>3.0</v>
          </cell>
          <cell r="G1279" t="str">
            <v>Đại học</v>
          </cell>
          <cell r="H1279" t="str">
            <v>ĐH K10 (2015-2019)</v>
          </cell>
          <cell r="I1279" t="str">
            <v>Học kỳ 1 năm học 2018 - 2019</v>
          </cell>
          <cell r="J1279">
            <v>20</v>
          </cell>
          <cell r="K1279" t="str">
            <v>Mở</v>
          </cell>
        </row>
        <row r="1280">
          <cell r="B1280" t="str">
            <v>201810203115001</v>
          </cell>
          <cell r="C1280" t="str">
            <v>0203115.1</v>
          </cell>
          <cell r="D1280" t="str">
            <v>Hệ thống điện - điện tử ô tô cơ bản</v>
          </cell>
          <cell r="E1280" t="str">
            <v>0203115</v>
          </cell>
          <cell r="F1280" t="str">
            <v>4.0</v>
          </cell>
          <cell r="G1280" t="str">
            <v>Đại học</v>
          </cell>
          <cell r="H1280" t="str">
            <v>ĐH K10 (2015-2019)</v>
          </cell>
          <cell r="I1280" t="str">
            <v>Học kỳ 1 năm học 2018 - 2019</v>
          </cell>
          <cell r="J1280">
            <v>21</v>
          </cell>
          <cell r="K1280" t="str">
            <v>Mở</v>
          </cell>
        </row>
        <row r="1281">
          <cell r="B1281" t="str">
            <v>201811303136001</v>
          </cell>
          <cell r="C1281" t="str">
            <v>1303136.1</v>
          </cell>
          <cell r="D1281" t="str">
            <v>Tiếng Anh chuyên ngành (Nhóm ngành Cơ khí-Ô tô)</v>
          </cell>
          <cell r="E1281" t="str">
            <v>1303136</v>
          </cell>
          <cell r="F1281" t="str">
            <v>3.0</v>
          </cell>
          <cell r="G1281" t="str">
            <v>Đại học</v>
          </cell>
          <cell r="H1281" t="str">
            <v>ĐH K10 (2015-2019)</v>
          </cell>
          <cell r="I1281" t="str">
            <v>Học kỳ 1 năm học 2018 - 2019</v>
          </cell>
          <cell r="J1281">
            <v>35</v>
          </cell>
          <cell r="K1281" t="str">
            <v>Mở</v>
          </cell>
        </row>
        <row r="1282">
          <cell r="B1282" t="str">
            <v>201811303136002</v>
          </cell>
          <cell r="C1282" t="str">
            <v>1303136.2</v>
          </cell>
          <cell r="D1282" t="str">
            <v>Tiếng Anh chuyên ngành (Nhóm ngành Cơ khí-Ô tô)</v>
          </cell>
          <cell r="E1282" t="str">
            <v>1303136</v>
          </cell>
          <cell r="F1282" t="str">
            <v>3.0</v>
          </cell>
          <cell r="G1282" t="str">
            <v>Đại học</v>
          </cell>
          <cell r="H1282" t="str">
            <v>ĐH K10 (2015-2019)</v>
          </cell>
          <cell r="I1282" t="str">
            <v>Học kỳ 1 năm học 2018 - 2019</v>
          </cell>
          <cell r="J1282">
            <v>35</v>
          </cell>
          <cell r="K1282" t="str">
            <v>Mở</v>
          </cell>
        </row>
        <row r="1283">
          <cell r="B1283" t="str">
            <v>201811303136003</v>
          </cell>
          <cell r="C1283" t="str">
            <v>1303136.3</v>
          </cell>
          <cell r="D1283" t="str">
            <v>Tiếng Anh chuyên ngành (Nhóm ngành Cơ khí-Ô tô)</v>
          </cell>
          <cell r="E1283" t="str">
            <v>1303136</v>
          </cell>
          <cell r="F1283" t="str">
            <v>3.0</v>
          </cell>
          <cell r="G1283" t="str">
            <v>Đại học</v>
          </cell>
          <cell r="H1283" t="str">
            <v>ĐH K10 (2015-2019)</v>
          </cell>
          <cell r="I1283" t="str">
            <v>Học kỳ 1 năm học 2018 - 2019</v>
          </cell>
          <cell r="J1283">
            <v>35</v>
          </cell>
          <cell r="K1283" t="str">
            <v>Mở</v>
          </cell>
        </row>
        <row r="1284">
          <cell r="B1284" t="str">
            <v>201811303136004</v>
          </cell>
          <cell r="C1284" t="str">
            <v>1303136.4</v>
          </cell>
          <cell r="D1284" t="str">
            <v>Tiếng Anh chuyên ngành (Nhóm ngành Cơ khí-Ô tô)</v>
          </cell>
          <cell r="E1284" t="str">
            <v>1303136</v>
          </cell>
          <cell r="F1284" t="str">
            <v>3.0</v>
          </cell>
          <cell r="G1284" t="str">
            <v>Đại học</v>
          </cell>
          <cell r="H1284" t="str">
            <v>ĐH K10 (2015-2019)</v>
          </cell>
          <cell r="I1284" t="str">
            <v>Học kỳ 1 năm học 2018 - 2019</v>
          </cell>
          <cell r="J1284">
            <v>35</v>
          </cell>
          <cell r="K1284" t="str">
            <v>Mở</v>
          </cell>
        </row>
        <row r="1285">
          <cell r="B1285" t="str">
            <v>201811303136005</v>
          </cell>
          <cell r="C1285" t="str">
            <v>1303136.5</v>
          </cell>
          <cell r="D1285" t="str">
            <v>Tiếng Anh chuyên ngành (Nhóm ngành Cơ khí-Ô tô)</v>
          </cell>
          <cell r="E1285" t="str">
            <v>1303136</v>
          </cell>
          <cell r="F1285" t="str">
            <v>3.0</v>
          </cell>
          <cell r="G1285" t="str">
            <v>Đại học</v>
          </cell>
          <cell r="H1285" t="str">
            <v>ĐH K10 (2015-2019)</v>
          </cell>
          <cell r="I1285" t="str">
            <v>Học kỳ 1 năm học 2018 - 2019</v>
          </cell>
          <cell r="J1285">
            <v>35</v>
          </cell>
          <cell r="K1285" t="str">
            <v>Mở</v>
          </cell>
        </row>
        <row r="1286">
          <cell r="B1286" t="str">
            <v>201811303136006</v>
          </cell>
          <cell r="C1286" t="str">
            <v>1303136.6</v>
          </cell>
          <cell r="D1286" t="str">
            <v>Tiếng Anh chuyên ngành (Nhóm ngành Cơ khí-Ô tô)</v>
          </cell>
          <cell r="E1286" t="str">
            <v>1303136</v>
          </cell>
          <cell r="F1286" t="str">
            <v>3.0</v>
          </cell>
          <cell r="G1286" t="str">
            <v>Đại học</v>
          </cell>
          <cell r="H1286" t="str">
            <v>ĐH K10 (2015-2019)</v>
          </cell>
          <cell r="I1286" t="str">
            <v>Học kỳ 1 năm học 2018 - 2019</v>
          </cell>
          <cell r="J1286">
            <v>35</v>
          </cell>
          <cell r="K1286" t="str">
            <v>Mở</v>
          </cell>
        </row>
        <row r="1287">
          <cell r="B1287" t="str">
            <v>201811303134001</v>
          </cell>
          <cell r="C1287" t="str">
            <v>1303134.1</v>
          </cell>
          <cell r="D1287" t="str">
            <v>Tiếng Anh chuyên ngành (Nhóm ngành Công nghệ Hóa - Môi trường)</v>
          </cell>
          <cell r="E1287" t="str">
            <v>1303134</v>
          </cell>
          <cell r="F1287" t="str">
            <v>3.0</v>
          </cell>
          <cell r="G1287" t="str">
            <v>Đại học</v>
          </cell>
          <cell r="H1287" t="str">
            <v>ĐH K10 (2015-2019)</v>
          </cell>
          <cell r="I1287" t="str">
            <v>Học kỳ 1 năm học 2018 - 2019</v>
          </cell>
          <cell r="J1287">
            <v>25</v>
          </cell>
          <cell r="K1287" t="str">
            <v>Mở</v>
          </cell>
        </row>
        <row r="1288">
          <cell r="B1288" t="str">
            <v>201811303134002</v>
          </cell>
          <cell r="C1288" t="str">
            <v>1303134.2</v>
          </cell>
          <cell r="D1288" t="str">
            <v>Tiếng Anh chuyên ngành (Nhóm ngành Công nghệ Hóa - Môi trường)</v>
          </cell>
          <cell r="E1288" t="str">
            <v>1303134</v>
          </cell>
          <cell r="F1288" t="str">
            <v>3.0</v>
          </cell>
          <cell r="G1288" t="str">
            <v>Đại học</v>
          </cell>
          <cell r="H1288" t="str">
            <v>ĐH K10 (2015-2019)</v>
          </cell>
          <cell r="I1288" t="str">
            <v>Học kỳ 1 năm học 2018 - 2019</v>
          </cell>
          <cell r="J1288">
            <v>0</v>
          </cell>
          <cell r="K1288" t="str">
            <v>Không mở</v>
          </cell>
        </row>
        <row r="1289">
          <cell r="B1289" t="str">
            <v>201810203123002</v>
          </cell>
          <cell r="C1289" t="str">
            <v>0203123.1</v>
          </cell>
          <cell r="D1289" t="str">
            <v>Kỹ thuật bảo dưỡng và sửa chữa ô tô</v>
          </cell>
          <cell r="E1289" t="str">
            <v>0203123</v>
          </cell>
          <cell r="F1289" t="str">
            <v>3.0</v>
          </cell>
          <cell r="G1289" t="str">
            <v>Đại học</v>
          </cell>
          <cell r="H1289" t="str">
            <v>ĐH K10 (2015-2019)</v>
          </cell>
          <cell r="I1289" t="str">
            <v>Học kỳ 1 năm học 2018 - 2019</v>
          </cell>
          <cell r="J1289">
            <v>21</v>
          </cell>
          <cell r="K1289" t="str">
            <v>Mở</v>
          </cell>
        </row>
        <row r="1290">
          <cell r="B1290" t="str">
            <v>201810303220005</v>
          </cell>
          <cell r="C1290" t="str">
            <v>0303220.5</v>
          </cell>
          <cell r="D1290" t="str">
            <v>Thí nghiệm chuyên ngành hóa dầu 1</v>
          </cell>
          <cell r="E1290" t="str">
            <v>0303220</v>
          </cell>
          <cell r="F1290" t="str">
            <v>3.0</v>
          </cell>
          <cell r="G1290" t="str">
            <v>Đại học</v>
          </cell>
          <cell r="H1290" t="str">
            <v>ĐH K10 (2015-2019)</v>
          </cell>
          <cell r="I1290" t="str">
            <v>Học kỳ 1 năm học 2018 - 2019</v>
          </cell>
          <cell r="J1290">
            <v>21</v>
          </cell>
          <cell r="K1290" t="str">
            <v>Mở</v>
          </cell>
        </row>
        <row r="1291">
          <cell r="B1291" t="str">
            <v>201810303221005</v>
          </cell>
          <cell r="C1291" t="str">
            <v>0303221.5</v>
          </cell>
          <cell r="D1291" t="str">
            <v>Thí nghiệm chuyên ngành hóa dầu 2</v>
          </cell>
          <cell r="E1291" t="str">
            <v>0303221</v>
          </cell>
          <cell r="F1291" t="str">
            <v>3.0</v>
          </cell>
          <cell r="G1291" t="str">
            <v>Đại học</v>
          </cell>
          <cell r="H1291" t="str">
            <v>ĐH K10 (2015-2019)</v>
          </cell>
          <cell r="I1291" t="str">
            <v>Học kỳ 1 năm học 2018 - 2019</v>
          </cell>
          <cell r="J1291">
            <v>22</v>
          </cell>
          <cell r="K1291" t="str">
            <v>Mở</v>
          </cell>
        </row>
        <row r="1292">
          <cell r="B1292" t="str">
            <v>201810203130013</v>
          </cell>
          <cell r="C1292" t="str">
            <v>0203130.12</v>
          </cell>
          <cell r="D1292" t="str">
            <v>Thí nghiệm điện ô tô</v>
          </cell>
          <cell r="E1292" t="str">
            <v>0203130</v>
          </cell>
          <cell r="F1292" t="str">
            <v>2.0</v>
          </cell>
          <cell r="G1292" t="str">
            <v>Đại học</v>
          </cell>
          <cell r="H1292" t="str">
            <v>ĐH K10 (2015-2019)</v>
          </cell>
          <cell r="I1292" t="str">
            <v>Học kỳ 1 năm học 2018 - 2019</v>
          </cell>
          <cell r="J1292">
            <v>17</v>
          </cell>
          <cell r="K1292" t="str">
            <v>Mở</v>
          </cell>
        </row>
        <row r="1293">
          <cell r="B1293" t="str">
            <v>201810203130014</v>
          </cell>
          <cell r="C1293" t="str">
            <v>0203130.13</v>
          </cell>
          <cell r="D1293" t="str">
            <v>Thí nghiệm điện ô tô</v>
          </cell>
          <cell r="E1293" t="str">
            <v>0203130</v>
          </cell>
          <cell r="F1293" t="str">
            <v>2.0</v>
          </cell>
          <cell r="G1293" t="str">
            <v>Đại học</v>
          </cell>
          <cell r="H1293" t="str">
            <v>ĐH K10 (2015-2019)</v>
          </cell>
          <cell r="I1293" t="str">
            <v>Học kỳ 1 năm học 2018 - 2019</v>
          </cell>
          <cell r="J1293">
            <v>19</v>
          </cell>
          <cell r="K1293" t="str">
            <v>Mở</v>
          </cell>
        </row>
        <row r="1294">
          <cell r="B1294" t="str">
            <v>201810203136011</v>
          </cell>
          <cell r="C1294" t="str">
            <v>0203136.10</v>
          </cell>
          <cell r="D1294" t="str">
            <v>Thực hành kỹ thuật viên điện ô tô</v>
          </cell>
          <cell r="E1294" t="str">
            <v>0203136</v>
          </cell>
          <cell r="F1294" t="str">
            <v>2.0</v>
          </cell>
          <cell r="G1294" t="str">
            <v>Đại học</v>
          </cell>
          <cell r="H1294" t="str">
            <v>ĐH K10 (2015-2019)</v>
          </cell>
          <cell r="I1294" t="str">
            <v>Học kỳ 1 năm học 2018 - 2019</v>
          </cell>
          <cell r="J1294">
            <v>20</v>
          </cell>
          <cell r="K1294" t="str">
            <v>Mở</v>
          </cell>
        </row>
        <row r="1295">
          <cell r="B1295" t="str">
            <v>201810203136012</v>
          </cell>
          <cell r="C1295" t="str">
            <v>0203136.11</v>
          </cell>
          <cell r="D1295" t="str">
            <v>Thực hành kỹ thuật viên điện ô tô</v>
          </cell>
          <cell r="E1295" t="str">
            <v>0203136</v>
          </cell>
          <cell r="F1295" t="str">
            <v>2.0</v>
          </cell>
          <cell r="G1295" t="str">
            <v>Đại học</v>
          </cell>
          <cell r="H1295" t="str">
            <v>ĐH K10 (2015-2019)</v>
          </cell>
          <cell r="I1295" t="str">
            <v>Học kỳ 1 năm học 2018 - 2019</v>
          </cell>
          <cell r="J1295">
            <v>20</v>
          </cell>
          <cell r="K1295" t="str">
            <v>Mở</v>
          </cell>
        </row>
        <row r="1296">
          <cell r="B1296" t="str">
            <v>201810203131010</v>
          </cell>
          <cell r="C1296" t="str">
            <v>0203131.9</v>
          </cell>
          <cell r="D1296" t="str">
            <v>Thí nghiệm động cơ ô tô</v>
          </cell>
          <cell r="E1296" t="str">
            <v>0203131</v>
          </cell>
          <cell r="F1296" t="str">
            <v>2.0</v>
          </cell>
          <cell r="G1296" t="str">
            <v>Đại học</v>
          </cell>
          <cell r="H1296" t="str">
            <v>ĐH K10 (2015-2019)</v>
          </cell>
          <cell r="I1296" t="str">
            <v>Học kỳ 1 năm học 2018 - 2019</v>
          </cell>
          <cell r="J1296">
            <v>0</v>
          </cell>
          <cell r="K1296" t="str">
            <v>Không mở</v>
          </cell>
        </row>
        <row r="1297">
          <cell r="B1297" t="str">
            <v>201810103140001</v>
          </cell>
          <cell r="C1297" t="str">
            <v>0103140.1</v>
          </cell>
          <cell r="D1297" t="str">
            <v>Đồ gá</v>
          </cell>
          <cell r="E1297" t="str">
            <v>0103140</v>
          </cell>
          <cell r="F1297" t="str">
            <v>2.0</v>
          </cell>
          <cell r="G1297" t="str">
            <v>Đại học</v>
          </cell>
          <cell r="H1297" t="str">
            <v>ĐH K10 (2015-2019)</v>
          </cell>
          <cell r="I1297" t="str">
            <v>Học kỳ 1 năm học 2018 - 2019</v>
          </cell>
          <cell r="J1297">
            <v>56</v>
          </cell>
          <cell r="K1297" t="str">
            <v>Mở</v>
          </cell>
        </row>
        <row r="1298">
          <cell r="B1298" t="str">
            <v>201812303102001</v>
          </cell>
          <cell r="C1298" t="str">
            <v>2303102.1</v>
          </cell>
          <cell r="D1298" t="str">
            <v>Thực hành cắt gọt 2</v>
          </cell>
          <cell r="E1298" t="str">
            <v>2303102</v>
          </cell>
          <cell r="F1298" t="str">
            <v>4.0</v>
          </cell>
          <cell r="G1298" t="str">
            <v>Đại học</v>
          </cell>
          <cell r="H1298" t="str">
            <v>ĐH K10 (2015-2019)</v>
          </cell>
          <cell r="I1298" t="str">
            <v>Học kỳ 1 năm học 2018 - 2019</v>
          </cell>
          <cell r="J1298">
            <v>27</v>
          </cell>
          <cell r="K1298" t="str">
            <v>Mở</v>
          </cell>
        </row>
        <row r="1299">
          <cell r="B1299" t="str">
            <v>201810103162001</v>
          </cell>
          <cell r="C1299" t="str">
            <v>0103162.1</v>
          </cell>
          <cell r="D1299" t="str">
            <v>Thiết kế dụng cụ cắt</v>
          </cell>
          <cell r="E1299" t="str">
            <v>0103162</v>
          </cell>
          <cell r="F1299" t="str">
            <v>3.0</v>
          </cell>
          <cell r="G1299" t="str">
            <v>Đại học</v>
          </cell>
          <cell r="H1299" t="str">
            <v>ĐH K10 (2015-2019)</v>
          </cell>
          <cell r="I1299" t="str">
            <v>Học kỳ 1 năm học 2018 - 2019</v>
          </cell>
          <cell r="J1299">
            <v>25</v>
          </cell>
          <cell r="K1299" t="str">
            <v>Mở</v>
          </cell>
        </row>
        <row r="1300">
          <cell r="B1300" t="str">
            <v>201810103132008</v>
          </cell>
          <cell r="C1300" t="str">
            <v>0103132.8</v>
          </cell>
          <cell r="D1300" t="str">
            <v>Đồ án môn học Công nghệ chế tạo máy</v>
          </cell>
          <cell r="E1300" t="str">
            <v>0103132</v>
          </cell>
          <cell r="F1300" t="str">
            <v>2.0</v>
          </cell>
          <cell r="G1300" t="str">
            <v>Đại học</v>
          </cell>
          <cell r="H1300" t="str">
            <v>ĐH K10 (2015-2019)</v>
          </cell>
          <cell r="I1300" t="str">
            <v>Học kỳ 1 năm học 2018 - 2019</v>
          </cell>
          <cell r="J1300">
            <v>26</v>
          </cell>
          <cell r="K1300" t="str">
            <v>Mở</v>
          </cell>
        </row>
        <row r="1301">
          <cell r="B1301" t="str">
            <v>201810403121005</v>
          </cell>
          <cell r="C1301" t="str">
            <v>0403121.5</v>
          </cell>
          <cell r="D1301" t="str">
            <v>Kỹ thuật thêu và đính kết trang trí</v>
          </cell>
          <cell r="E1301" t="str">
            <v>0403121</v>
          </cell>
          <cell r="F1301" t="str">
            <v>2.0</v>
          </cell>
          <cell r="G1301" t="str">
            <v>Đại học</v>
          </cell>
          <cell r="H1301" t="str">
            <v>ĐH K10 (2015-2019)</v>
          </cell>
          <cell r="I1301" t="str">
            <v>Học kỳ 1 năm học 2018 - 2019</v>
          </cell>
          <cell r="J1301">
            <v>24</v>
          </cell>
          <cell r="K1301" t="str">
            <v>Mở</v>
          </cell>
        </row>
        <row r="1302">
          <cell r="B1302" t="str">
            <v>201810403121006</v>
          </cell>
          <cell r="C1302" t="str">
            <v>0403121.6</v>
          </cell>
          <cell r="D1302" t="str">
            <v>Kỹ thuật thêu và đính kết trang trí</v>
          </cell>
          <cell r="E1302" t="str">
            <v>0403121</v>
          </cell>
          <cell r="F1302" t="str">
            <v>2.0</v>
          </cell>
          <cell r="G1302" t="str">
            <v>Đại học</v>
          </cell>
          <cell r="H1302" t="str">
            <v>ĐH K10 (2015-2019)</v>
          </cell>
          <cell r="I1302" t="str">
            <v>Học kỳ 1 năm học 2018 - 2019</v>
          </cell>
          <cell r="J1302">
            <v>25</v>
          </cell>
          <cell r="K1302" t="str">
            <v>Mở</v>
          </cell>
        </row>
        <row r="1303">
          <cell r="B1303" t="str">
            <v>201810103159007</v>
          </cell>
          <cell r="C1303" t="str">
            <v>0103159.7</v>
          </cell>
          <cell r="D1303" t="str">
            <v>Tự động hoá quá trình sản xuất</v>
          </cell>
          <cell r="E1303" t="str">
            <v>0103159</v>
          </cell>
          <cell r="F1303" t="str">
            <v>3.0</v>
          </cell>
          <cell r="G1303" t="str">
            <v>Đại học</v>
          </cell>
          <cell r="H1303" t="str">
            <v>ĐH K10 (2015-2019)</v>
          </cell>
          <cell r="I1303" t="str">
            <v>Học kỳ 1 năm học 2018 - 2019</v>
          </cell>
          <cell r="J1303">
            <v>70</v>
          </cell>
          <cell r="K1303" t="str">
            <v>Mở</v>
          </cell>
        </row>
        <row r="1304">
          <cell r="B1304" t="str">
            <v>201810903104001</v>
          </cell>
          <cell r="C1304" t="str">
            <v>0903104.1</v>
          </cell>
          <cell r="D1304" t="str">
            <v>Giáo dục thể chất 2</v>
          </cell>
          <cell r="E1304" t="str">
            <v>0903104</v>
          </cell>
          <cell r="F1304" t="str">
            <v>2.0</v>
          </cell>
          <cell r="G1304" t="str">
            <v>Đại học</v>
          </cell>
          <cell r="H1304" t="str">
            <v>ĐH K10 (2015-2019)</v>
          </cell>
          <cell r="I1304" t="str">
            <v>Học kỳ 1 năm học 2018 - 2019</v>
          </cell>
          <cell r="J1304">
            <v>21</v>
          </cell>
          <cell r="K1304" t="str">
            <v>Mở</v>
          </cell>
        </row>
        <row r="1305">
          <cell r="B1305" t="str">
            <v>201810903105001</v>
          </cell>
          <cell r="C1305" t="str">
            <v>0903105.1</v>
          </cell>
          <cell r="D1305" t="str">
            <v>Giáo dục thể chất 3</v>
          </cell>
          <cell r="E1305" t="str">
            <v>0903105</v>
          </cell>
          <cell r="F1305" t="str">
            <v>2.0</v>
          </cell>
          <cell r="G1305" t="str">
            <v>Đại học</v>
          </cell>
          <cell r="H1305" t="str">
            <v>ĐH K10 (2015-2019)</v>
          </cell>
          <cell r="I1305" t="str">
            <v>Học kỳ 1 năm học 2018 - 2019</v>
          </cell>
          <cell r="J1305">
            <v>30</v>
          </cell>
          <cell r="K1305" t="str">
            <v>Mở</v>
          </cell>
        </row>
        <row r="1306">
          <cell r="B1306" t="str">
            <v>201810103131002</v>
          </cell>
          <cell r="C1306" t="str">
            <v>0103131.2</v>
          </cell>
          <cell r="D1306" t="str">
            <v>Đồ án chi tiết máy</v>
          </cell>
          <cell r="E1306" t="str">
            <v>0103131</v>
          </cell>
          <cell r="F1306" t="str">
            <v>2.0</v>
          </cell>
          <cell r="G1306" t="str">
            <v>Đại học</v>
          </cell>
          <cell r="H1306" t="str">
            <v>ĐH K10 (2015-2019)</v>
          </cell>
          <cell r="I1306" t="str">
            <v>Học kỳ 1 năm học 2018 - 2019</v>
          </cell>
          <cell r="J1306">
            <v>54</v>
          </cell>
          <cell r="K1306" t="str">
            <v>Mở</v>
          </cell>
        </row>
        <row r="1307">
          <cell r="B1307" t="str">
            <v>201811303131004</v>
          </cell>
          <cell r="C1307" t="str">
            <v>1303131.4</v>
          </cell>
          <cell r="D1307" t="str">
            <v>Tiếng Anh chuyên ngành (Khối ngành Máy tính và CNTT)</v>
          </cell>
          <cell r="E1307" t="str">
            <v>1303131</v>
          </cell>
          <cell r="F1307" t="str">
            <v>3.0</v>
          </cell>
          <cell r="G1307" t="str">
            <v>Đại học</v>
          </cell>
          <cell r="H1307" t="str">
            <v>ĐH K10 (2015-2019)</v>
          </cell>
          <cell r="I1307" t="str">
            <v>Học kỳ 1 năm học 2018 - 2019</v>
          </cell>
          <cell r="J1307">
            <v>6</v>
          </cell>
          <cell r="K1307" t="str">
            <v>Không mở</v>
          </cell>
        </row>
        <row r="1308">
          <cell r="B1308" t="str">
            <v>201811303131005</v>
          </cell>
          <cell r="C1308" t="str">
            <v>1303131.5</v>
          </cell>
          <cell r="D1308" t="str">
            <v>Tiếng Anh chuyên ngành (Khối ngành Máy tính và CNTT)</v>
          </cell>
          <cell r="E1308" t="str">
            <v>1303131</v>
          </cell>
          <cell r="F1308" t="str">
            <v>3.0</v>
          </cell>
          <cell r="G1308" t="str">
            <v>Đại học</v>
          </cell>
          <cell r="H1308" t="str">
            <v>ĐH K10 (2015-2019)</v>
          </cell>
          <cell r="I1308" t="str">
            <v>Học kỳ 1 năm học 2018 - 2019</v>
          </cell>
          <cell r="J1308">
            <v>35</v>
          </cell>
          <cell r="K1308" t="str">
            <v>Mở</v>
          </cell>
        </row>
        <row r="1309">
          <cell r="B1309" t="str">
            <v>201811303131006</v>
          </cell>
          <cell r="C1309" t="str">
            <v>1303131.6</v>
          </cell>
          <cell r="D1309" t="str">
            <v>Tiếng Anh chuyên ngành (Khối ngành Máy tính và CNTT)</v>
          </cell>
          <cell r="E1309" t="str">
            <v>1303131</v>
          </cell>
          <cell r="F1309" t="str">
            <v>3.0</v>
          </cell>
          <cell r="G1309" t="str">
            <v>Đại học</v>
          </cell>
          <cell r="H1309" t="str">
            <v>ĐH K10 (2015-2019)</v>
          </cell>
          <cell r="I1309" t="str">
            <v>Học kỳ 1 năm học 2018 - 2019</v>
          </cell>
          <cell r="J1309">
            <v>1</v>
          </cell>
          <cell r="K1309" t="str">
            <v>Không mở</v>
          </cell>
        </row>
        <row r="1310">
          <cell r="B1310" t="str">
            <v>201810103129001</v>
          </cell>
          <cell r="C1310" t="str">
            <v>0103129.1</v>
          </cell>
          <cell r="D1310" t="str">
            <v>Dung sai và kỹ thuật đo</v>
          </cell>
          <cell r="E1310" t="str">
            <v>0103129</v>
          </cell>
          <cell r="F1310" t="str">
            <v>3.0</v>
          </cell>
          <cell r="G1310" t="str">
            <v>Đại học</v>
          </cell>
          <cell r="H1310" t="str">
            <v>ĐH K10 (2015-2019)</v>
          </cell>
          <cell r="I1310" t="str">
            <v>Học kỳ 1 năm học 2018 - 2019</v>
          </cell>
          <cell r="J1310">
            <v>27</v>
          </cell>
          <cell r="K1310" t="str">
            <v>Mở</v>
          </cell>
        </row>
        <row r="1311">
          <cell r="B1311" t="str">
            <v>201811103132001</v>
          </cell>
          <cell r="C1311" t="str">
            <v>1103132.1</v>
          </cell>
          <cell r="D1311" t="str">
            <v>Phân tích hoạt động sản xuất kinh doanh</v>
          </cell>
          <cell r="E1311" t="str">
            <v>1103132</v>
          </cell>
          <cell r="F1311" t="str">
            <v>3.0</v>
          </cell>
          <cell r="G1311" t="str">
            <v>Đại học</v>
          </cell>
          <cell r="H1311" t="str">
            <v>ĐH K10 (2015-2019)</v>
          </cell>
          <cell r="I1311" t="str">
            <v>Học kỳ 1 năm học 2018 - 2019</v>
          </cell>
          <cell r="J1311">
            <v>38</v>
          </cell>
          <cell r="K1311" t="str">
            <v>Mở</v>
          </cell>
        </row>
        <row r="1312">
          <cell r="B1312" t="str">
            <v>20181010343001</v>
          </cell>
          <cell r="C1312" t="str">
            <v>010343.1</v>
          </cell>
          <cell r="D1312" t="str">
            <v>Thực tập CNC</v>
          </cell>
          <cell r="E1312" t="str">
            <v>010343</v>
          </cell>
          <cell r="F1312" t="str">
            <v>3.0</v>
          </cell>
          <cell r="G1312" t="str">
            <v>Đại học</v>
          </cell>
          <cell r="H1312" t="str">
            <v>ĐH K10 (2015-2019)</v>
          </cell>
          <cell r="I1312" t="str">
            <v>Học kỳ 1 năm học 2018 - 2019</v>
          </cell>
          <cell r="J1312">
            <v>28</v>
          </cell>
          <cell r="K1312" t="str">
            <v>Mở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0"/>
      <sheetName val="K11"/>
      <sheetName val="K12"/>
    </sheetNames>
    <sheetDataSet>
      <sheetData sheetId="0" refreshError="1">
        <row r="3">
          <cell r="B3" t="str">
            <v>201810303106001</v>
          </cell>
          <cell r="C3" t="str">
            <v>0303106.1</v>
          </cell>
          <cell r="D3" t="str">
            <v>Các phương pháp phân tích trắc quang</v>
          </cell>
          <cell r="E3" t="str">
            <v>0303106</v>
          </cell>
          <cell r="F3" t="str">
            <v>2.0</v>
          </cell>
          <cell r="G3" t="str">
            <v>Đại học</v>
          </cell>
          <cell r="H3" t="str">
            <v>ĐH K10 (2015-2019)</v>
          </cell>
          <cell r="I3" t="str">
            <v>Học kỳ 1 năm học 2018 - 2019</v>
          </cell>
          <cell r="J3">
            <v>0</v>
          </cell>
        </row>
        <row r="4">
          <cell r="B4" t="str">
            <v>201810303106002</v>
          </cell>
          <cell r="C4" t="str">
            <v>0303106.2</v>
          </cell>
          <cell r="D4" t="str">
            <v>Các phương pháp phân tích trắc quang</v>
          </cell>
          <cell r="E4" t="str">
            <v>0303106</v>
          </cell>
          <cell r="F4" t="str">
            <v>2.0</v>
          </cell>
          <cell r="G4" t="str">
            <v>Đại học</v>
          </cell>
          <cell r="H4" t="str">
            <v>ĐH K10 (2015-2019)</v>
          </cell>
          <cell r="I4" t="str">
            <v>Học kỳ 1 năm học 2018 - 2019</v>
          </cell>
          <cell r="J4">
            <v>0</v>
          </cell>
        </row>
        <row r="5">
          <cell r="B5" t="str">
            <v>201810303106003</v>
          </cell>
          <cell r="C5" t="str">
            <v>0303106.3</v>
          </cell>
          <cell r="D5" t="str">
            <v>Các phương pháp phân tích trắc quang</v>
          </cell>
          <cell r="E5" t="str">
            <v>0303106</v>
          </cell>
          <cell r="F5" t="str">
            <v>2.0</v>
          </cell>
          <cell r="G5" t="str">
            <v>Đại học</v>
          </cell>
          <cell r="H5" t="str">
            <v>ĐH K10 (2015-2019)</v>
          </cell>
          <cell r="I5" t="str">
            <v>Học kỳ 1 năm học 2018 - 2019</v>
          </cell>
          <cell r="J5">
            <v>0</v>
          </cell>
        </row>
        <row r="6">
          <cell r="B6" t="str">
            <v>201810303208001</v>
          </cell>
          <cell r="C6" t="str">
            <v>0303208.1</v>
          </cell>
          <cell r="D6" t="str">
            <v>An toàn môi trường dầu khí</v>
          </cell>
          <cell r="E6" t="str">
            <v>0303208</v>
          </cell>
          <cell r="F6" t="str">
            <v>2.0</v>
          </cell>
          <cell r="G6" t="str">
            <v>Đại học</v>
          </cell>
          <cell r="H6" t="str">
            <v>ĐH K10 (2015-2019)</v>
          </cell>
          <cell r="I6" t="str">
            <v>Học kỳ 1 năm học 2018 - 2019</v>
          </cell>
          <cell r="J6">
            <v>61</v>
          </cell>
        </row>
        <row r="7">
          <cell r="B7" t="str">
            <v>201810303208002</v>
          </cell>
          <cell r="C7" t="str">
            <v>0303208.2</v>
          </cell>
          <cell r="D7" t="str">
            <v>An toàn môi trường dầu khí</v>
          </cell>
          <cell r="E7" t="str">
            <v>0303208</v>
          </cell>
          <cell r="F7" t="str">
            <v>2.0</v>
          </cell>
          <cell r="G7" t="str">
            <v>Đại học</v>
          </cell>
          <cell r="H7" t="str">
            <v>ĐH K10 (2015-2019)</v>
          </cell>
          <cell r="I7" t="str">
            <v>Học kỳ 1 năm học 2018 - 2019</v>
          </cell>
          <cell r="J7">
            <v>49</v>
          </cell>
        </row>
        <row r="8">
          <cell r="B8" t="str">
            <v>201810703102001</v>
          </cell>
          <cell r="C8" t="str">
            <v>0703102.1</v>
          </cell>
          <cell r="D8" t="str">
            <v>Bảo vệ rơ le và tự động hóa trong hệ thống điện</v>
          </cell>
          <cell r="E8" t="str">
            <v>0703102</v>
          </cell>
          <cell r="F8" t="str">
            <v>2.0</v>
          </cell>
          <cell r="G8" t="str">
            <v>Đại học</v>
          </cell>
          <cell r="H8" t="str">
            <v>ĐH K10 (2015-2019)</v>
          </cell>
          <cell r="I8" t="str">
            <v>Học kỳ 1 năm học 2018 - 2019</v>
          </cell>
          <cell r="J8">
            <v>1</v>
          </cell>
        </row>
        <row r="9">
          <cell r="B9" t="str">
            <v>201810703102002</v>
          </cell>
          <cell r="C9" t="str">
            <v>0703102.2</v>
          </cell>
          <cell r="D9" t="str">
            <v>Bảo vệ rơ le và tự động hóa trong hệ thống điện</v>
          </cell>
          <cell r="E9" t="str">
            <v>0703102</v>
          </cell>
          <cell r="F9" t="str">
            <v>2.0</v>
          </cell>
          <cell r="G9" t="str">
            <v>Đại học</v>
          </cell>
          <cell r="H9" t="str">
            <v>ĐH K10 (2015-2019)</v>
          </cell>
          <cell r="I9" t="str">
            <v>Học kỳ 1 năm học 2018 - 2019</v>
          </cell>
          <cell r="J9">
            <v>1</v>
          </cell>
        </row>
        <row r="10">
          <cell r="B10" t="str">
            <v>201810703102003</v>
          </cell>
          <cell r="C10" t="str">
            <v>0703102.3</v>
          </cell>
          <cell r="D10" t="str">
            <v>Bảo vệ rơ le và tự động hóa trong hệ thống điện</v>
          </cell>
          <cell r="E10" t="str">
            <v>0703102</v>
          </cell>
          <cell r="F10" t="str">
            <v>2.0</v>
          </cell>
          <cell r="G10" t="str">
            <v>Đại học</v>
          </cell>
          <cell r="H10" t="str">
            <v>ĐH K10 (2015-2019)</v>
          </cell>
          <cell r="I10" t="str">
            <v>Học kỳ 1 năm học 2018 - 2019</v>
          </cell>
          <cell r="J10">
            <v>0</v>
          </cell>
        </row>
        <row r="11">
          <cell r="B11" t="str">
            <v>201810703102004</v>
          </cell>
          <cell r="C11" t="str">
            <v>0703102.4</v>
          </cell>
          <cell r="D11" t="str">
            <v>Bảo vệ rơ le và tự động hóa trong hệ thống điện</v>
          </cell>
          <cell r="E11" t="str">
            <v>0703102</v>
          </cell>
          <cell r="F11" t="str">
            <v>2.0</v>
          </cell>
          <cell r="G11" t="str">
            <v>Đại học</v>
          </cell>
          <cell r="H11" t="str">
            <v>ĐH K10 (2015-2019)</v>
          </cell>
          <cell r="I11" t="str">
            <v>Học kỳ 1 năm học 2018 - 2019</v>
          </cell>
          <cell r="J11">
            <v>2</v>
          </cell>
        </row>
        <row r="12">
          <cell r="B12" t="str">
            <v>201810703102005</v>
          </cell>
          <cell r="C12" t="str">
            <v>0703102.5</v>
          </cell>
          <cell r="D12" t="str">
            <v>Bảo vệ rơ le và tự động hóa trong hệ thống điện</v>
          </cell>
          <cell r="E12" t="str">
            <v>0703102</v>
          </cell>
          <cell r="F12" t="str">
            <v>2.0</v>
          </cell>
          <cell r="G12" t="str">
            <v>Đại học</v>
          </cell>
          <cell r="H12" t="str">
            <v>ĐH K10 (2015-2019)</v>
          </cell>
          <cell r="I12" t="str">
            <v>Học kỳ 1 năm học 2018 - 2019</v>
          </cell>
          <cell r="J12">
            <v>0</v>
          </cell>
        </row>
        <row r="13">
          <cell r="B13" t="str">
            <v>201810703102006</v>
          </cell>
          <cell r="C13" t="str">
            <v>0703102.6</v>
          </cell>
          <cell r="D13" t="str">
            <v>Bảo vệ rơ le và tự động hóa trong hệ thống điện</v>
          </cell>
          <cell r="E13" t="str">
            <v>0703102</v>
          </cell>
          <cell r="F13" t="str">
            <v>2.0</v>
          </cell>
          <cell r="G13" t="str">
            <v>Đại học</v>
          </cell>
          <cell r="H13" t="str">
            <v>ĐH K10 (2015-2019)</v>
          </cell>
          <cell r="I13" t="str">
            <v>Học kỳ 1 năm học 2018 - 2019</v>
          </cell>
          <cell r="J13">
            <v>0</v>
          </cell>
        </row>
        <row r="14">
          <cell r="B14" t="str">
            <v>201810703102007</v>
          </cell>
          <cell r="C14" t="str">
            <v>0703102.7</v>
          </cell>
          <cell r="D14" t="str">
            <v>Bảo vệ rơ le và tự động hóa trong hệ thống điện</v>
          </cell>
          <cell r="E14" t="str">
            <v>0703102</v>
          </cell>
          <cell r="F14" t="str">
            <v>2.0</v>
          </cell>
          <cell r="G14" t="str">
            <v>Đại học</v>
          </cell>
          <cell r="H14" t="str">
            <v>ĐH K10 (2015-2019)</v>
          </cell>
          <cell r="I14" t="str">
            <v>Học kỳ 1 năm học 2018 - 2019</v>
          </cell>
          <cell r="J14">
            <v>0</v>
          </cell>
        </row>
        <row r="15">
          <cell r="B15" t="str">
            <v>201810703102008</v>
          </cell>
          <cell r="C15" t="str">
            <v>0703102.8</v>
          </cell>
          <cell r="D15" t="str">
            <v>Bảo vệ rơ le và tự động hóa trong hệ thống điện</v>
          </cell>
          <cell r="E15" t="str">
            <v>0703102</v>
          </cell>
          <cell r="F15" t="str">
            <v>2.0</v>
          </cell>
          <cell r="G15" t="str">
            <v>Đại học</v>
          </cell>
          <cell r="H15" t="str">
            <v>ĐH K10 (2015-2019)</v>
          </cell>
          <cell r="I15" t="str">
            <v>Học kỳ 1 năm học 2018 - 2019</v>
          </cell>
          <cell r="J15">
            <v>0</v>
          </cell>
        </row>
        <row r="16">
          <cell r="B16" t="str">
            <v>201810303103001</v>
          </cell>
          <cell r="C16" t="str">
            <v>0303103.1</v>
          </cell>
          <cell r="D16" t="str">
            <v>Các hợp chất dị vòng</v>
          </cell>
          <cell r="E16" t="str">
            <v>0303103</v>
          </cell>
          <cell r="F16" t="str">
            <v>2.0</v>
          </cell>
          <cell r="G16" t="str">
            <v>Đại học</v>
          </cell>
          <cell r="H16" t="str">
            <v>ĐH K10 (2015-2019)</v>
          </cell>
          <cell r="I16" t="str">
            <v>Học kỳ 1 năm học 2018 - 2019</v>
          </cell>
          <cell r="J16">
            <v>0</v>
          </cell>
        </row>
        <row r="17">
          <cell r="B17" t="str">
            <v>201810303103002</v>
          </cell>
          <cell r="C17" t="str">
            <v>0303103.2</v>
          </cell>
          <cell r="D17" t="str">
            <v>Các hợp chất dị vòng</v>
          </cell>
          <cell r="E17" t="str">
            <v>0303103</v>
          </cell>
          <cell r="F17" t="str">
            <v>2.0</v>
          </cell>
          <cell r="G17" t="str">
            <v>Đại học</v>
          </cell>
          <cell r="H17" t="str">
            <v>ĐH K10 (2015-2019)</v>
          </cell>
          <cell r="I17" t="str">
            <v>Học kỳ 1 năm học 2018 - 2019</v>
          </cell>
          <cell r="J17">
            <v>0</v>
          </cell>
        </row>
        <row r="18">
          <cell r="B18" t="str">
            <v>201810303103003</v>
          </cell>
          <cell r="C18" t="str">
            <v>0303103.3</v>
          </cell>
          <cell r="D18" t="str">
            <v>Các hợp chất dị vòng</v>
          </cell>
          <cell r="E18" t="str">
            <v>0303103</v>
          </cell>
          <cell r="F18" t="str">
            <v>2.0</v>
          </cell>
          <cell r="G18" t="str">
            <v>Đại học</v>
          </cell>
          <cell r="H18" t="str">
            <v>ĐH K10 (2015-2019)</v>
          </cell>
          <cell r="I18" t="str">
            <v>Học kỳ 1 năm học 2018 - 2019</v>
          </cell>
          <cell r="J18">
            <v>37</v>
          </cell>
        </row>
        <row r="19">
          <cell r="B19" t="str">
            <v>201810303103004</v>
          </cell>
          <cell r="C19" t="str">
            <v>0303103.4</v>
          </cell>
          <cell r="D19" t="str">
            <v>Các hợp chất dị vòng</v>
          </cell>
          <cell r="E19" t="str">
            <v>0303103</v>
          </cell>
          <cell r="F19" t="str">
            <v>2.0</v>
          </cell>
          <cell r="G19" t="str">
            <v>Đại học</v>
          </cell>
          <cell r="H19" t="str">
            <v>ĐH K10 (2015-2019)</v>
          </cell>
          <cell r="I19" t="str">
            <v>Học kỳ 1 năm học 2018 - 2019</v>
          </cell>
          <cell r="J19">
            <v>35</v>
          </cell>
        </row>
        <row r="20">
          <cell r="B20" t="str">
            <v>201810503102001</v>
          </cell>
          <cell r="C20" t="str">
            <v>0503102.1</v>
          </cell>
          <cell r="D20" t="str">
            <v>Các phương pháp mô hình hóa</v>
          </cell>
          <cell r="E20" t="str">
            <v>0503102</v>
          </cell>
          <cell r="F20" t="str">
            <v>3.0</v>
          </cell>
          <cell r="G20" t="str">
            <v>Đại học</v>
          </cell>
          <cell r="H20" t="str">
            <v>ĐH K10 (2015-2019)</v>
          </cell>
          <cell r="I20" t="str">
            <v>Học kỳ 1 năm học 2018 - 2019</v>
          </cell>
          <cell r="J20">
            <v>44</v>
          </cell>
        </row>
        <row r="21">
          <cell r="B21" t="str">
            <v>201810503102002</v>
          </cell>
          <cell r="C21" t="str">
            <v>0503102.2</v>
          </cell>
          <cell r="D21" t="str">
            <v>Các phương pháp mô hình hóa</v>
          </cell>
          <cell r="E21" t="str">
            <v>0503102</v>
          </cell>
          <cell r="F21" t="str">
            <v>3.0</v>
          </cell>
          <cell r="G21" t="str">
            <v>Đại học</v>
          </cell>
          <cell r="H21" t="str">
            <v>ĐH K10 (2015-2019)</v>
          </cell>
          <cell r="I21" t="str">
            <v>Học kỳ 1 năm học 2018 - 2019</v>
          </cell>
          <cell r="J21">
            <v>74</v>
          </cell>
        </row>
        <row r="22">
          <cell r="B22" t="str">
            <v>201810503102003</v>
          </cell>
          <cell r="C22" t="str">
            <v>0503102.3</v>
          </cell>
          <cell r="D22" t="str">
            <v>Các phương pháp mô hình hóa</v>
          </cell>
          <cell r="E22" t="str">
            <v>0503102</v>
          </cell>
          <cell r="F22" t="str">
            <v>3.0</v>
          </cell>
          <cell r="G22" t="str">
            <v>Đại học</v>
          </cell>
          <cell r="H22" t="str">
            <v>ĐH K10 (2015-2019)</v>
          </cell>
          <cell r="I22" t="str">
            <v>Học kỳ 1 năm học 2018 - 2019</v>
          </cell>
          <cell r="J22">
            <v>50</v>
          </cell>
        </row>
        <row r="23">
          <cell r="B23" t="str">
            <v>201810503102004</v>
          </cell>
          <cell r="C23" t="str">
            <v>0503102.4</v>
          </cell>
          <cell r="D23" t="str">
            <v>Các phương pháp mô hình hóa</v>
          </cell>
          <cell r="E23" t="str">
            <v>0503102</v>
          </cell>
          <cell r="F23" t="str">
            <v>3.0</v>
          </cell>
          <cell r="G23" t="str">
            <v>Đại học</v>
          </cell>
          <cell r="H23" t="str">
            <v>ĐH K10 (2015-2019)</v>
          </cell>
          <cell r="I23" t="str">
            <v>Học kỳ 1 năm học 2018 - 2019</v>
          </cell>
          <cell r="J23">
            <v>70</v>
          </cell>
        </row>
        <row r="24">
          <cell r="B24" t="str">
            <v>201810503102005</v>
          </cell>
          <cell r="C24" t="str">
            <v>0503102.5</v>
          </cell>
          <cell r="D24" t="str">
            <v>Các phương pháp mô hình hóa</v>
          </cell>
          <cell r="E24" t="str">
            <v>0503102</v>
          </cell>
          <cell r="F24" t="str">
            <v>3.0</v>
          </cell>
          <cell r="G24" t="str">
            <v>Đại học</v>
          </cell>
          <cell r="H24" t="str">
            <v>ĐH K10 (2015-2019)</v>
          </cell>
          <cell r="I24" t="str">
            <v>Học kỳ 1 năm học 2018 - 2019</v>
          </cell>
          <cell r="J24">
            <v>56</v>
          </cell>
        </row>
        <row r="25">
          <cell r="B25" t="str">
            <v>201810503102006</v>
          </cell>
          <cell r="C25" t="str">
            <v>0503102.6</v>
          </cell>
          <cell r="D25" t="str">
            <v>Các phương pháp mô hình hóa</v>
          </cell>
          <cell r="E25" t="str">
            <v>0503102</v>
          </cell>
          <cell r="F25" t="str">
            <v>3.0</v>
          </cell>
          <cell r="G25" t="str">
            <v>Đại học</v>
          </cell>
          <cell r="H25" t="str">
            <v>ĐH K10 (2015-2019)</v>
          </cell>
          <cell r="I25" t="str">
            <v>Học kỳ 1 năm học 2018 - 2019</v>
          </cell>
          <cell r="J25">
            <v>74</v>
          </cell>
        </row>
        <row r="26">
          <cell r="B26" t="str">
            <v>201810303107001</v>
          </cell>
          <cell r="C26" t="str">
            <v>0303107.1</v>
          </cell>
          <cell r="D26" t="str">
            <v>Các phương pháp phân tích vật lý trong hóa hữu cơ</v>
          </cell>
          <cell r="E26" t="str">
            <v>0303107</v>
          </cell>
          <cell r="F26" t="str">
            <v>2.0</v>
          </cell>
          <cell r="G26" t="str">
            <v>Đại học</v>
          </cell>
          <cell r="H26" t="str">
            <v>ĐH K10 (2015-2019)</v>
          </cell>
          <cell r="I26" t="str">
            <v>Học kỳ 1 năm học 2018 - 2019</v>
          </cell>
          <cell r="J26">
            <v>0</v>
          </cell>
        </row>
        <row r="27">
          <cell r="B27" t="str">
            <v>201810303107002</v>
          </cell>
          <cell r="C27" t="str">
            <v>0303107.2</v>
          </cell>
          <cell r="D27" t="str">
            <v>Các phương pháp phân tích vật lý trong hóa hữu cơ</v>
          </cell>
          <cell r="E27" t="str">
            <v>0303107</v>
          </cell>
          <cell r="F27" t="str">
            <v>2.0</v>
          </cell>
          <cell r="G27" t="str">
            <v>Đại học</v>
          </cell>
          <cell r="H27" t="str">
            <v>ĐH K10 (2015-2019)</v>
          </cell>
          <cell r="I27" t="str">
            <v>Học kỳ 1 năm học 2018 - 2019</v>
          </cell>
          <cell r="J27">
            <v>0</v>
          </cell>
        </row>
        <row r="28">
          <cell r="B28" t="str">
            <v>201810303107003</v>
          </cell>
          <cell r="C28" t="str">
            <v>0303107.3</v>
          </cell>
          <cell r="D28" t="str">
            <v>Các phương pháp phân tích vật lý trong hóa hữu cơ</v>
          </cell>
          <cell r="E28" t="str">
            <v>0303107</v>
          </cell>
          <cell r="F28" t="str">
            <v>2.0</v>
          </cell>
          <cell r="G28" t="str">
            <v>Đại học</v>
          </cell>
          <cell r="H28" t="str">
            <v>ĐH K10 (2015-2019)</v>
          </cell>
          <cell r="I28" t="str">
            <v>Học kỳ 1 năm học 2018 - 2019</v>
          </cell>
          <cell r="J28">
            <v>37</v>
          </cell>
        </row>
        <row r="29">
          <cell r="B29" t="str">
            <v>201810303107004</v>
          </cell>
          <cell r="C29" t="str">
            <v>0303107.4</v>
          </cell>
          <cell r="D29" t="str">
            <v>Các phương pháp phân tích vật lý trong hóa hữu cơ</v>
          </cell>
          <cell r="E29" t="str">
            <v>0303107</v>
          </cell>
          <cell r="F29" t="str">
            <v>2.0</v>
          </cell>
          <cell r="G29" t="str">
            <v>Đại học</v>
          </cell>
          <cell r="H29" t="str">
            <v>ĐH K10 (2015-2019)</v>
          </cell>
          <cell r="I29" t="str">
            <v>Học kỳ 1 năm học 2018 - 2019</v>
          </cell>
          <cell r="J29">
            <v>40</v>
          </cell>
        </row>
        <row r="30">
          <cell r="B30" t="str">
            <v>201810303105001</v>
          </cell>
          <cell r="C30" t="str">
            <v>0303105.1</v>
          </cell>
          <cell r="D30" t="str">
            <v>Các PP phân tích quang học hiện đại</v>
          </cell>
          <cell r="E30" t="str">
            <v>0303105</v>
          </cell>
          <cell r="F30" t="str">
            <v>2.0</v>
          </cell>
          <cell r="G30" t="str">
            <v>Đại học</v>
          </cell>
          <cell r="H30" t="str">
            <v>ĐH K10 (2015-2019)</v>
          </cell>
          <cell r="I30" t="str">
            <v>Học kỳ 1 năm học 2018 - 2019</v>
          </cell>
          <cell r="J30">
            <v>40</v>
          </cell>
        </row>
        <row r="31">
          <cell r="B31" t="str">
            <v>201810303108001</v>
          </cell>
          <cell r="C31" t="str">
            <v>0303108.1</v>
          </cell>
          <cell r="D31" t="str">
            <v>Các quá trình sản xuất cơ bản</v>
          </cell>
          <cell r="E31" t="str">
            <v>0303108</v>
          </cell>
          <cell r="F31" t="str">
            <v>2.0</v>
          </cell>
          <cell r="G31" t="str">
            <v>Đại học</v>
          </cell>
          <cell r="H31" t="str">
            <v>ĐH K10 (2015-2019)</v>
          </cell>
          <cell r="I31" t="str">
            <v>Học kỳ 1 năm học 2018 - 2019</v>
          </cell>
          <cell r="J31">
            <v>63</v>
          </cell>
        </row>
        <row r="32">
          <cell r="B32" t="str">
            <v>201810303108002</v>
          </cell>
          <cell r="C32" t="str">
            <v>0303108.2</v>
          </cell>
          <cell r="D32" t="str">
            <v>Các quá trình sản xuất cơ bản</v>
          </cell>
          <cell r="E32" t="str">
            <v>0303108</v>
          </cell>
          <cell r="F32" t="str">
            <v>2.0</v>
          </cell>
          <cell r="G32" t="str">
            <v>Đại học</v>
          </cell>
          <cell r="H32" t="str">
            <v>ĐH K10 (2015-2019)</v>
          </cell>
          <cell r="I32" t="str">
            <v>Học kỳ 1 năm học 2018 - 2019</v>
          </cell>
          <cell r="J32">
            <v>26</v>
          </cell>
        </row>
        <row r="33">
          <cell r="B33" t="str">
            <v>201810303209001</v>
          </cell>
          <cell r="C33" t="str">
            <v>0303209.1</v>
          </cell>
          <cell r="D33" t="str">
            <v>Các sản phẩm dầu khí</v>
          </cell>
          <cell r="E33" t="str">
            <v>0303209</v>
          </cell>
          <cell r="F33" t="str">
            <v>3.0</v>
          </cell>
          <cell r="G33" t="str">
            <v>Đại học</v>
          </cell>
          <cell r="H33" t="str">
            <v>ĐH K10 (2015-2019)</v>
          </cell>
          <cell r="I33" t="str">
            <v>Học kỳ 1 năm học 2018 - 2019</v>
          </cell>
          <cell r="J33">
            <v>55</v>
          </cell>
        </row>
        <row r="34">
          <cell r="B34" t="str">
            <v>201810303209002</v>
          </cell>
          <cell r="C34" t="str">
            <v>0303209.2</v>
          </cell>
          <cell r="D34" t="str">
            <v>Các sản phẩm dầu khí</v>
          </cell>
          <cell r="E34" t="str">
            <v>0303209</v>
          </cell>
          <cell r="F34" t="str">
            <v>3.0</v>
          </cell>
          <cell r="G34" t="str">
            <v>Đại học</v>
          </cell>
          <cell r="H34" t="str">
            <v>ĐH K10 (2015-2019)</v>
          </cell>
          <cell r="I34" t="str">
            <v>Học kỳ 1 năm học 2018 - 2019</v>
          </cell>
          <cell r="J34">
            <v>49</v>
          </cell>
        </row>
        <row r="35">
          <cell r="B35" t="str">
            <v>201810203104001</v>
          </cell>
          <cell r="C35" t="str">
            <v>0203104.1</v>
          </cell>
          <cell r="D35" t="str">
            <v>Chẩn đoán kỹ thuật và kiểm định ô tô</v>
          </cell>
          <cell r="E35" t="str">
            <v>0203104</v>
          </cell>
          <cell r="F35" t="str">
            <v>3.0</v>
          </cell>
          <cell r="G35" t="str">
            <v>Đại học</v>
          </cell>
          <cell r="H35" t="str">
            <v>ĐH K10 (2015-2019)</v>
          </cell>
          <cell r="I35" t="str">
            <v>Học kỳ 1 năm học 2018 - 2019</v>
          </cell>
          <cell r="J35">
            <v>75</v>
          </cell>
        </row>
        <row r="36">
          <cell r="B36" t="str">
            <v>201810203104002</v>
          </cell>
          <cell r="C36" t="str">
            <v>0203104.2</v>
          </cell>
          <cell r="D36" t="str">
            <v>Chẩn đoán kỹ thuật và kiểm định ô tô</v>
          </cell>
          <cell r="E36" t="str">
            <v>0203104</v>
          </cell>
          <cell r="F36" t="str">
            <v>3.0</v>
          </cell>
          <cell r="G36" t="str">
            <v>Đại học</v>
          </cell>
          <cell r="H36" t="str">
            <v>ĐH K10 (2015-2019)</v>
          </cell>
          <cell r="I36" t="str">
            <v>Học kỳ 1 năm học 2018 - 2019</v>
          </cell>
          <cell r="J36">
            <v>69</v>
          </cell>
        </row>
        <row r="37">
          <cell r="B37" t="str">
            <v>201810203104003</v>
          </cell>
          <cell r="C37" t="str">
            <v>0203104.3</v>
          </cell>
          <cell r="D37" t="str">
            <v>Chẩn đoán kỹ thuật và kiểm định ô tô</v>
          </cell>
          <cell r="E37" t="str">
            <v>0203104</v>
          </cell>
          <cell r="F37" t="str">
            <v>3.0</v>
          </cell>
          <cell r="G37" t="str">
            <v>Đại học</v>
          </cell>
          <cell r="H37" t="str">
            <v>ĐH K10 (2015-2019)</v>
          </cell>
          <cell r="I37" t="str">
            <v>Học kỳ 1 năm học 2018 - 2019</v>
          </cell>
          <cell r="J37">
            <v>74</v>
          </cell>
        </row>
        <row r="38">
          <cell r="B38" t="str">
            <v>201810203104004</v>
          </cell>
          <cell r="C38" t="str">
            <v>0203104.4</v>
          </cell>
          <cell r="D38" t="str">
            <v>Chẩn đoán kỹ thuật và kiểm định ô tô</v>
          </cell>
          <cell r="E38" t="str">
            <v>0203104</v>
          </cell>
          <cell r="F38" t="str">
            <v>3.0</v>
          </cell>
          <cell r="G38" t="str">
            <v>Đại học</v>
          </cell>
          <cell r="H38" t="str">
            <v>ĐH K10 (2015-2019)</v>
          </cell>
          <cell r="I38" t="str">
            <v>Học kỳ 1 năm học 2018 - 2019</v>
          </cell>
          <cell r="J38">
            <v>54</v>
          </cell>
        </row>
        <row r="39">
          <cell r="B39" t="str">
            <v>201810203104005</v>
          </cell>
          <cell r="C39" t="str">
            <v>0203104.5</v>
          </cell>
          <cell r="D39" t="str">
            <v>Chẩn đoán kỹ thuật và kiểm định ô tô</v>
          </cell>
          <cell r="E39" t="str">
            <v>0203104</v>
          </cell>
          <cell r="F39" t="str">
            <v>3.0</v>
          </cell>
          <cell r="G39" t="str">
            <v>Đại học</v>
          </cell>
          <cell r="H39" t="str">
            <v>ĐH K10 (2015-2019)</v>
          </cell>
          <cell r="I39" t="str">
            <v>Học kỳ 1 năm học 2018 - 2019</v>
          </cell>
          <cell r="J39">
            <v>51</v>
          </cell>
        </row>
        <row r="40">
          <cell r="B40" t="str">
            <v>201810203104006</v>
          </cell>
          <cell r="C40" t="str">
            <v>0203104.6</v>
          </cell>
          <cell r="D40" t="str">
            <v>Chẩn đoán kỹ thuật và kiểm định ô tô</v>
          </cell>
          <cell r="E40" t="str">
            <v>0203104</v>
          </cell>
          <cell r="F40" t="str">
            <v>3.0</v>
          </cell>
          <cell r="G40" t="str">
            <v>Đại học</v>
          </cell>
          <cell r="H40" t="str">
            <v>ĐH K10 (2015-2019)</v>
          </cell>
          <cell r="I40" t="str">
            <v>Học kỳ 1 năm học 2018 - 2019</v>
          </cell>
          <cell r="J40">
            <v>21</v>
          </cell>
        </row>
        <row r="41">
          <cell r="B41" t="str">
            <v>201810703105001</v>
          </cell>
          <cell r="C41" t="str">
            <v>0703105.1</v>
          </cell>
          <cell r="D41" t="str">
            <v>Chất lượng điện năng</v>
          </cell>
          <cell r="E41" t="str">
            <v>0703105</v>
          </cell>
          <cell r="F41" t="str">
            <v>2.0</v>
          </cell>
          <cell r="G41" t="str">
            <v>Đại học</v>
          </cell>
          <cell r="H41" t="str">
            <v>ĐH K10 (2015-2019)</v>
          </cell>
          <cell r="I41" t="str">
            <v>Học kỳ 1 năm học 2018 - 2019</v>
          </cell>
          <cell r="J41">
            <v>0</v>
          </cell>
        </row>
        <row r="42">
          <cell r="B42" t="str">
            <v>201810703105002</v>
          </cell>
          <cell r="C42" t="str">
            <v>0703105.2</v>
          </cell>
          <cell r="D42" t="str">
            <v>Chất lượng điện năng</v>
          </cell>
          <cell r="E42" t="str">
            <v>0703105</v>
          </cell>
          <cell r="F42" t="str">
            <v>2.0</v>
          </cell>
          <cell r="G42" t="str">
            <v>Đại học</v>
          </cell>
          <cell r="H42" t="str">
            <v>ĐH K10 (2015-2019)</v>
          </cell>
          <cell r="I42" t="str">
            <v>Học kỳ 1 năm học 2018 - 2019</v>
          </cell>
          <cell r="J42">
            <v>0</v>
          </cell>
        </row>
        <row r="43">
          <cell r="B43" t="str">
            <v>201810703105003</v>
          </cell>
          <cell r="C43" t="str">
            <v>0703105.3</v>
          </cell>
          <cell r="D43" t="str">
            <v>Chất lượng điện năng</v>
          </cell>
          <cell r="E43" t="str">
            <v>0703105</v>
          </cell>
          <cell r="F43" t="str">
            <v>2.0</v>
          </cell>
          <cell r="G43" t="str">
            <v>Đại học</v>
          </cell>
          <cell r="H43" t="str">
            <v>ĐH K10 (2015-2019)</v>
          </cell>
          <cell r="I43" t="str">
            <v>Học kỳ 1 năm học 2018 - 2019</v>
          </cell>
          <cell r="J43">
            <v>0</v>
          </cell>
        </row>
        <row r="44">
          <cell r="B44" t="str">
            <v>201810703105004</v>
          </cell>
          <cell r="C44" t="str">
            <v>0703105.4</v>
          </cell>
          <cell r="D44" t="str">
            <v>Chất lượng điện năng</v>
          </cell>
          <cell r="E44" t="str">
            <v>0703105</v>
          </cell>
          <cell r="F44" t="str">
            <v>2.0</v>
          </cell>
          <cell r="G44" t="str">
            <v>Đại học</v>
          </cell>
          <cell r="H44" t="str">
            <v>ĐH K10 (2015-2019)</v>
          </cell>
          <cell r="I44" t="str">
            <v>Học kỳ 1 năm học 2018 - 2019</v>
          </cell>
          <cell r="J44">
            <v>0</v>
          </cell>
        </row>
        <row r="45">
          <cell r="B45" t="str">
            <v>201810703105005</v>
          </cell>
          <cell r="C45" t="str">
            <v>0703105.5</v>
          </cell>
          <cell r="D45" t="str">
            <v>Chất lượng điện năng</v>
          </cell>
          <cell r="E45" t="str">
            <v>0703105</v>
          </cell>
          <cell r="F45" t="str">
            <v>2.0</v>
          </cell>
          <cell r="G45" t="str">
            <v>Đại học</v>
          </cell>
          <cell r="H45" t="str">
            <v>ĐH K10 (2015-2019)</v>
          </cell>
          <cell r="I45" t="str">
            <v>Học kỳ 1 năm học 2018 - 2019</v>
          </cell>
          <cell r="J45">
            <v>0</v>
          </cell>
        </row>
        <row r="46">
          <cell r="B46" t="str">
            <v>201810703105006</v>
          </cell>
          <cell r="C46" t="str">
            <v>0703105.6</v>
          </cell>
          <cell r="D46" t="str">
            <v>Chất lượng điện năng</v>
          </cell>
          <cell r="E46" t="str">
            <v>0703105</v>
          </cell>
          <cell r="F46" t="str">
            <v>2.0</v>
          </cell>
          <cell r="G46" t="str">
            <v>Đại học</v>
          </cell>
          <cell r="H46" t="str">
            <v>ĐH K10 (2015-2019)</v>
          </cell>
          <cell r="I46" t="str">
            <v>Học kỳ 1 năm học 2018 - 2019</v>
          </cell>
          <cell r="J46">
            <v>0</v>
          </cell>
        </row>
        <row r="47">
          <cell r="B47" t="str">
            <v>201810703105007</v>
          </cell>
          <cell r="C47" t="str">
            <v>0703105.7</v>
          </cell>
          <cell r="D47" t="str">
            <v>Chất lượng điện năng</v>
          </cell>
          <cell r="E47" t="str">
            <v>0703105</v>
          </cell>
          <cell r="F47" t="str">
            <v>2.0</v>
          </cell>
          <cell r="G47" t="str">
            <v>Đại học</v>
          </cell>
          <cell r="H47" t="str">
            <v>ĐH K10 (2015-2019)</v>
          </cell>
          <cell r="I47" t="str">
            <v>Học kỳ 1 năm học 2018 - 2019</v>
          </cell>
          <cell r="J47">
            <v>0</v>
          </cell>
        </row>
        <row r="48">
          <cell r="B48" t="str">
            <v>201810703105008</v>
          </cell>
          <cell r="C48" t="str">
            <v>0703105.8</v>
          </cell>
          <cell r="D48" t="str">
            <v>Chất lượng điện năng</v>
          </cell>
          <cell r="E48" t="str">
            <v>0703105</v>
          </cell>
          <cell r="F48" t="str">
            <v>2.0</v>
          </cell>
          <cell r="G48" t="str">
            <v>Đại học</v>
          </cell>
          <cell r="H48" t="str">
            <v>ĐH K10 (2015-2019)</v>
          </cell>
          <cell r="I48" t="str">
            <v>Học kỳ 1 năm học 2018 - 2019</v>
          </cell>
          <cell r="J48">
            <v>0</v>
          </cell>
        </row>
        <row r="49">
          <cell r="B49" t="str">
            <v>201810403109001</v>
          </cell>
          <cell r="C49" t="str">
            <v>0403109.1</v>
          </cell>
          <cell r="D49" t="str">
            <v>Chi phí và giá thành</v>
          </cell>
          <cell r="E49" t="str">
            <v>0403109</v>
          </cell>
          <cell r="F49" t="str">
            <v>2.0</v>
          </cell>
          <cell r="G49" t="str">
            <v>Đại học</v>
          </cell>
          <cell r="H49" t="str">
            <v>ĐH K10 (2015-2019)</v>
          </cell>
          <cell r="I49" t="str">
            <v>Học kỳ 1 năm học 2018 - 2019</v>
          </cell>
          <cell r="J49">
            <v>80</v>
          </cell>
        </row>
        <row r="50">
          <cell r="B50" t="str">
            <v>201810403109002</v>
          </cell>
          <cell r="C50" t="str">
            <v>0403109.2</v>
          </cell>
          <cell r="D50" t="str">
            <v>Chi phí và giá thành</v>
          </cell>
          <cell r="E50" t="str">
            <v>0403109</v>
          </cell>
          <cell r="F50" t="str">
            <v>2.0</v>
          </cell>
          <cell r="G50" t="str">
            <v>Đại học</v>
          </cell>
          <cell r="H50" t="str">
            <v>ĐH K10 (2015-2019)</v>
          </cell>
          <cell r="I50" t="str">
            <v>Học kỳ 1 năm học 2018 - 2019</v>
          </cell>
          <cell r="J50">
            <v>74</v>
          </cell>
        </row>
        <row r="51">
          <cell r="B51" t="str">
            <v>201810403109003</v>
          </cell>
          <cell r="C51" t="str">
            <v>0403109.3</v>
          </cell>
          <cell r="D51" t="str">
            <v>Chi phí và giá thành</v>
          </cell>
          <cell r="E51" t="str">
            <v>0403109</v>
          </cell>
          <cell r="F51" t="str">
            <v>2.0</v>
          </cell>
          <cell r="G51" t="str">
            <v>Đại học</v>
          </cell>
          <cell r="H51" t="str">
            <v>ĐH K10 (2015-2019)</v>
          </cell>
          <cell r="I51" t="str">
            <v>Học kỳ 1 năm học 2018 - 2019</v>
          </cell>
          <cell r="J51">
            <v>74</v>
          </cell>
        </row>
        <row r="52">
          <cell r="B52" t="str">
            <v>201810403109004</v>
          </cell>
          <cell r="C52" t="str">
            <v>0403109.4</v>
          </cell>
          <cell r="D52" t="str">
            <v>Chi phí và giá thành</v>
          </cell>
          <cell r="E52" t="str">
            <v>0403109</v>
          </cell>
          <cell r="F52" t="str">
            <v>2.0</v>
          </cell>
          <cell r="G52" t="str">
            <v>Đại học</v>
          </cell>
          <cell r="H52" t="str">
            <v>ĐH K10 (2015-2019)</v>
          </cell>
          <cell r="I52" t="str">
            <v>Học kỳ 1 năm học 2018 - 2019</v>
          </cell>
          <cell r="J52">
            <v>66</v>
          </cell>
        </row>
        <row r="53">
          <cell r="B53" t="str">
            <v>201810403102004</v>
          </cell>
          <cell r="C53" t="str">
            <v>0403102.1</v>
          </cell>
          <cell r="D53" t="str">
            <v>Công nghệ may 2</v>
          </cell>
          <cell r="E53" t="str">
            <v>0403102</v>
          </cell>
          <cell r="F53" t="str">
            <v>3.0</v>
          </cell>
          <cell r="G53" t="str">
            <v>Đại học</v>
          </cell>
          <cell r="H53" t="str">
            <v>ĐH K10 (2015-2019)</v>
          </cell>
          <cell r="I53" t="str">
            <v>Học kỳ 1 năm học 2018 - 2019</v>
          </cell>
          <cell r="J53">
            <v>48</v>
          </cell>
        </row>
        <row r="54">
          <cell r="B54" t="str">
            <v>201810403102005</v>
          </cell>
          <cell r="C54" t="str">
            <v>0403102.2</v>
          </cell>
          <cell r="D54" t="str">
            <v>Công nghệ may 2</v>
          </cell>
          <cell r="E54" t="str">
            <v>0403102</v>
          </cell>
          <cell r="F54" t="str">
            <v>3.0</v>
          </cell>
          <cell r="G54" t="str">
            <v>Đại học</v>
          </cell>
          <cell r="H54" t="str">
            <v>ĐH K10 (2015-2019)</v>
          </cell>
          <cell r="I54" t="str">
            <v>Học kỳ 1 năm học 2018 - 2019</v>
          </cell>
          <cell r="J54">
            <v>45</v>
          </cell>
        </row>
        <row r="55">
          <cell r="B55" t="str">
            <v>201811603101002</v>
          </cell>
          <cell r="C55" t="str">
            <v>1603101.1</v>
          </cell>
          <cell r="D55" t="str">
            <v>Chiến lược kinh doanh</v>
          </cell>
          <cell r="E55" t="str">
            <v>1603101</v>
          </cell>
          <cell r="F55" t="str">
            <v>4.0</v>
          </cell>
          <cell r="G55" t="str">
            <v>Đại học</v>
          </cell>
          <cell r="H55" t="str">
            <v>ĐH K10 (2015-2019)</v>
          </cell>
          <cell r="I55" t="str">
            <v>Học kỳ 1 năm học 2018 - 2019</v>
          </cell>
          <cell r="J55">
            <v>68</v>
          </cell>
        </row>
        <row r="56">
          <cell r="B56" t="str">
            <v>201811603101003</v>
          </cell>
          <cell r="C56" t="str">
            <v>1603101.2</v>
          </cell>
          <cell r="D56" t="str">
            <v>Chiến lược kinh doanh</v>
          </cell>
          <cell r="E56" t="str">
            <v>1603101</v>
          </cell>
          <cell r="F56" t="str">
            <v>4.0</v>
          </cell>
          <cell r="G56" t="str">
            <v>Đại học</v>
          </cell>
          <cell r="H56" t="str">
            <v>ĐH K10 (2015-2019)</v>
          </cell>
          <cell r="I56" t="str">
            <v>Học kỳ 1 năm học 2018 - 2019</v>
          </cell>
          <cell r="J56">
            <v>70</v>
          </cell>
        </row>
        <row r="57">
          <cell r="B57" t="str">
            <v>201811603101004</v>
          </cell>
          <cell r="C57" t="str">
            <v>1603101.3</v>
          </cell>
          <cell r="D57" t="str">
            <v>Chiến lược kinh doanh</v>
          </cell>
          <cell r="E57" t="str">
            <v>1603101</v>
          </cell>
          <cell r="F57" t="str">
            <v>4.0</v>
          </cell>
          <cell r="G57" t="str">
            <v>Đại học</v>
          </cell>
          <cell r="H57" t="str">
            <v>ĐH K10 (2015-2019)</v>
          </cell>
          <cell r="I57" t="str">
            <v>Học kỳ 1 năm học 2018 - 2019</v>
          </cell>
          <cell r="J57">
            <v>63</v>
          </cell>
        </row>
        <row r="58">
          <cell r="B58" t="str">
            <v>201811603101005</v>
          </cell>
          <cell r="C58" t="str">
            <v>1603101.4</v>
          </cell>
          <cell r="D58" t="str">
            <v>Chiến lược kinh doanh</v>
          </cell>
          <cell r="E58" t="str">
            <v>1603101</v>
          </cell>
          <cell r="F58" t="str">
            <v>4.0</v>
          </cell>
          <cell r="G58" t="str">
            <v>Đại học</v>
          </cell>
          <cell r="H58" t="str">
            <v>ĐH K10 (2015-2019)</v>
          </cell>
          <cell r="I58" t="str">
            <v>Học kỳ 1 năm học 2018 - 2019</v>
          </cell>
          <cell r="J58">
            <v>70</v>
          </cell>
        </row>
        <row r="59">
          <cell r="B59" t="str">
            <v>201811603101006</v>
          </cell>
          <cell r="C59" t="str">
            <v>1603101.5</v>
          </cell>
          <cell r="D59" t="str">
            <v>Chiến lược kinh doanh</v>
          </cell>
          <cell r="E59" t="str">
            <v>1603101</v>
          </cell>
          <cell r="F59" t="str">
            <v>4.0</v>
          </cell>
          <cell r="G59" t="str">
            <v>Đại học</v>
          </cell>
          <cell r="H59" t="str">
            <v>ĐH K10 (2015-2019)</v>
          </cell>
          <cell r="I59" t="str">
            <v>Học kỳ 1 năm học 2018 - 2019</v>
          </cell>
          <cell r="J59">
            <v>69</v>
          </cell>
        </row>
        <row r="60">
          <cell r="B60" t="str">
            <v>201811603165001</v>
          </cell>
          <cell r="C60" t="str">
            <v>1603165.1</v>
          </cell>
          <cell r="D60" t="str">
            <v>Chiến lược phát triển nguồn nhân lực</v>
          </cell>
          <cell r="E60" t="str">
            <v>1603165</v>
          </cell>
          <cell r="F60" t="str">
            <v>3.0</v>
          </cell>
          <cell r="G60" t="str">
            <v>Đại học</v>
          </cell>
          <cell r="H60" t="str">
            <v>ĐH K10 (2015-2019)</v>
          </cell>
          <cell r="I60" t="str">
            <v>Học kỳ 1 năm học 2018 - 2019</v>
          </cell>
          <cell r="J60">
            <v>75</v>
          </cell>
        </row>
        <row r="61">
          <cell r="B61" t="str">
            <v>201811603165002</v>
          </cell>
          <cell r="C61" t="str">
            <v>1603165.2</v>
          </cell>
          <cell r="D61" t="str">
            <v>Chiến lược phát triển nguồn nhân lực</v>
          </cell>
          <cell r="E61" t="str">
            <v>1603165</v>
          </cell>
          <cell r="F61" t="str">
            <v>3.0</v>
          </cell>
          <cell r="G61" t="str">
            <v>Đại học</v>
          </cell>
          <cell r="H61" t="str">
            <v>ĐH K10 (2015-2019)</v>
          </cell>
          <cell r="I61" t="str">
            <v>Học kỳ 1 năm học 2018 - 2019</v>
          </cell>
          <cell r="J61">
            <v>50</v>
          </cell>
        </row>
        <row r="62">
          <cell r="B62" t="str">
            <v>201811603165003</v>
          </cell>
          <cell r="C62" t="str">
            <v>1603165.3</v>
          </cell>
          <cell r="D62" t="str">
            <v>Chiến lược phát triển nguồn nhân lực</v>
          </cell>
          <cell r="E62" t="str">
            <v>1603165</v>
          </cell>
          <cell r="F62" t="str">
            <v>3.0</v>
          </cell>
          <cell r="G62" t="str">
            <v>Đại học</v>
          </cell>
          <cell r="H62" t="str">
            <v>ĐH K10 (2015-2019)</v>
          </cell>
          <cell r="I62" t="str">
            <v>Học kỳ 1 năm học 2018 - 2019</v>
          </cell>
          <cell r="J62">
            <v>41</v>
          </cell>
        </row>
        <row r="63">
          <cell r="B63" t="str">
            <v>201811603165004</v>
          </cell>
          <cell r="C63" t="str">
            <v>1603165.4</v>
          </cell>
          <cell r="D63" t="str">
            <v>Chiến lược phát triển nguồn nhân lực</v>
          </cell>
          <cell r="E63" t="str">
            <v>1603165</v>
          </cell>
          <cell r="F63" t="str">
            <v>3.0</v>
          </cell>
          <cell r="G63" t="str">
            <v>Đại học</v>
          </cell>
          <cell r="H63" t="str">
            <v>ĐH K10 (2015-2019)</v>
          </cell>
          <cell r="I63" t="str">
            <v>Học kỳ 1 năm học 2018 - 2019</v>
          </cell>
          <cell r="J63">
            <v>75</v>
          </cell>
        </row>
        <row r="64">
          <cell r="B64" t="str">
            <v>201810103115001</v>
          </cell>
          <cell r="C64" t="str">
            <v>0103115.1</v>
          </cell>
          <cell r="D64" t="str">
            <v>Cơ học vật rắn biến dạng</v>
          </cell>
          <cell r="E64" t="str">
            <v>0103115</v>
          </cell>
          <cell r="F64" t="str">
            <v>3.0</v>
          </cell>
          <cell r="G64" t="str">
            <v>Đại học</v>
          </cell>
          <cell r="H64" t="str">
            <v>ĐH K10 (2015-2019)</v>
          </cell>
          <cell r="I64" t="str">
            <v>Học kỳ 1 năm học 2018 - 2019</v>
          </cell>
          <cell r="J64">
            <v>16</v>
          </cell>
        </row>
        <row r="65">
          <cell r="B65" t="str">
            <v>201810503107001</v>
          </cell>
          <cell r="C65" t="str">
            <v>0503107.1</v>
          </cell>
          <cell r="D65" t="str">
            <v>Cơ sở dữ liệu đa phương tiện</v>
          </cell>
          <cell r="E65" t="str">
            <v>0503107</v>
          </cell>
          <cell r="F65" t="str">
            <v>3.0</v>
          </cell>
          <cell r="G65" t="str">
            <v>Đại học</v>
          </cell>
          <cell r="H65" t="str">
            <v>ĐH K10 (2015-2019)</v>
          </cell>
          <cell r="I65" t="str">
            <v>Học kỳ 1 năm học 2018 - 2019</v>
          </cell>
          <cell r="J65">
            <v>72</v>
          </cell>
        </row>
        <row r="66">
          <cell r="B66" t="str">
            <v>201810503107002</v>
          </cell>
          <cell r="C66" t="str">
            <v>0503107.2</v>
          </cell>
          <cell r="D66" t="str">
            <v>Cơ sở dữ liệu đa phương tiện</v>
          </cell>
          <cell r="E66" t="str">
            <v>0503107</v>
          </cell>
          <cell r="F66" t="str">
            <v>3.0</v>
          </cell>
          <cell r="G66" t="str">
            <v>Đại học</v>
          </cell>
          <cell r="H66" t="str">
            <v>ĐH K10 (2015-2019)</v>
          </cell>
          <cell r="I66" t="str">
            <v>Học kỳ 1 năm học 2018 - 2019</v>
          </cell>
          <cell r="J66">
            <v>42</v>
          </cell>
        </row>
        <row r="67">
          <cell r="B67" t="str">
            <v>201810503107003</v>
          </cell>
          <cell r="C67" t="str">
            <v>0503107.3</v>
          </cell>
          <cell r="D67" t="str">
            <v>Cơ sở dữ liệu đa phương tiện</v>
          </cell>
          <cell r="E67" t="str">
            <v>0503107</v>
          </cell>
          <cell r="F67" t="str">
            <v>3.0</v>
          </cell>
          <cell r="G67" t="str">
            <v>Đại học</v>
          </cell>
          <cell r="H67" t="str">
            <v>ĐH K10 (2015-2019)</v>
          </cell>
          <cell r="I67" t="str">
            <v>Học kỳ 1 năm học 2018 - 2019</v>
          </cell>
          <cell r="J67">
            <v>70</v>
          </cell>
        </row>
        <row r="68">
          <cell r="B68" t="str">
            <v>201810103118001</v>
          </cell>
          <cell r="C68" t="str">
            <v>0103118.1</v>
          </cell>
          <cell r="D68" t="str">
            <v>Cơ sở thiết kế máy công cụ</v>
          </cell>
          <cell r="E68" t="str">
            <v>0103118</v>
          </cell>
          <cell r="F68" t="str">
            <v>3.0</v>
          </cell>
          <cell r="G68" t="str">
            <v>Đại học</v>
          </cell>
          <cell r="H68" t="str">
            <v>ĐH K10 (2015-2019)</v>
          </cell>
          <cell r="I68" t="str">
            <v>Học kỳ 1 năm học 2018 - 2019</v>
          </cell>
          <cell r="J68">
            <v>75</v>
          </cell>
        </row>
        <row r="69">
          <cell r="B69" t="str">
            <v>201810103118002</v>
          </cell>
          <cell r="C69" t="str">
            <v>0103118.2</v>
          </cell>
          <cell r="D69" t="str">
            <v>Cơ sở thiết kế máy công cụ</v>
          </cell>
          <cell r="E69" t="str">
            <v>0103118</v>
          </cell>
          <cell r="F69" t="str">
            <v>3.0</v>
          </cell>
          <cell r="G69" t="str">
            <v>Đại học</v>
          </cell>
          <cell r="H69" t="str">
            <v>ĐH K10 (2015-2019)</v>
          </cell>
          <cell r="I69" t="str">
            <v>Học kỳ 1 năm học 2018 - 2019</v>
          </cell>
          <cell r="J69">
            <v>75</v>
          </cell>
        </row>
        <row r="70">
          <cell r="B70" t="str">
            <v>201810103118003</v>
          </cell>
          <cell r="C70" t="str">
            <v>0103118.3</v>
          </cell>
          <cell r="D70" t="str">
            <v>Cơ sở thiết kế máy công cụ</v>
          </cell>
          <cell r="E70" t="str">
            <v>0103118</v>
          </cell>
          <cell r="F70" t="str">
            <v>3.0</v>
          </cell>
          <cell r="G70" t="str">
            <v>Đại học</v>
          </cell>
          <cell r="H70" t="str">
            <v>ĐH K10 (2015-2019)</v>
          </cell>
          <cell r="I70" t="str">
            <v>Học kỳ 1 năm học 2018 - 2019</v>
          </cell>
          <cell r="J70">
            <v>79</v>
          </cell>
        </row>
        <row r="71">
          <cell r="B71" t="str">
            <v>201810103118004</v>
          </cell>
          <cell r="C71" t="str">
            <v>0103118.4</v>
          </cell>
          <cell r="D71" t="str">
            <v>Cơ sở thiết kế máy công cụ</v>
          </cell>
          <cell r="E71" t="str">
            <v>0103118</v>
          </cell>
          <cell r="F71" t="str">
            <v>3.0</v>
          </cell>
          <cell r="G71" t="str">
            <v>Đại học</v>
          </cell>
          <cell r="H71" t="str">
            <v>ĐH K10 (2015-2019)</v>
          </cell>
          <cell r="I71" t="str">
            <v>Học kỳ 1 năm học 2018 - 2019</v>
          </cell>
          <cell r="J71">
            <v>77</v>
          </cell>
        </row>
        <row r="72">
          <cell r="B72" t="str">
            <v>201810103118005</v>
          </cell>
          <cell r="C72" t="str">
            <v>0103118.5</v>
          </cell>
          <cell r="D72" t="str">
            <v>Cơ sở thiết kế máy công cụ</v>
          </cell>
          <cell r="E72" t="str">
            <v>0103118</v>
          </cell>
          <cell r="F72" t="str">
            <v>3.0</v>
          </cell>
          <cell r="G72" t="str">
            <v>Đại học</v>
          </cell>
          <cell r="H72" t="str">
            <v>ĐH K10 (2015-2019)</v>
          </cell>
          <cell r="I72" t="str">
            <v>Học kỳ 1 năm học 2018 - 2019</v>
          </cell>
          <cell r="J72">
            <v>75</v>
          </cell>
        </row>
        <row r="73">
          <cell r="B73" t="str">
            <v>201810103118006</v>
          </cell>
          <cell r="C73" t="str">
            <v>0103118.6</v>
          </cell>
          <cell r="D73" t="str">
            <v>Cơ sở thiết kế máy công cụ</v>
          </cell>
          <cell r="E73" t="str">
            <v>0103118</v>
          </cell>
          <cell r="F73" t="str">
            <v>3.0</v>
          </cell>
          <cell r="G73" t="str">
            <v>Đại học</v>
          </cell>
          <cell r="H73" t="str">
            <v>ĐH K10 (2015-2019)</v>
          </cell>
          <cell r="I73" t="str">
            <v>Học kỳ 1 năm học 2018 - 2019</v>
          </cell>
          <cell r="J73">
            <v>75</v>
          </cell>
        </row>
        <row r="74">
          <cell r="B74" t="str">
            <v>201810303111001</v>
          </cell>
          <cell r="C74" t="str">
            <v>0303111.1</v>
          </cell>
          <cell r="D74" t="str">
            <v>Công nghệ các hợp chất ni tơ</v>
          </cell>
          <cell r="E74" t="str">
            <v>0303111</v>
          </cell>
          <cell r="F74" t="str">
            <v>2.0</v>
          </cell>
          <cell r="G74" t="str">
            <v>Đại học</v>
          </cell>
          <cell r="H74" t="str">
            <v>ĐH K10 (2015-2019)</v>
          </cell>
          <cell r="I74" t="str">
            <v>Học kỳ 1 năm học 2018 - 2019</v>
          </cell>
          <cell r="J74">
            <v>37</v>
          </cell>
        </row>
        <row r="75">
          <cell r="B75" t="str">
            <v>201810303114001</v>
          </cell>
          <cell r="C75" t="str">
            <v>0303114.1</v>
          </cell>
          <cell r="D75" t="str">
            <v>Công nghệ chế biến khí</v>
          </cell>
          <cell r="E75" t="str">
            <v>0303114</v>
          </cell>
          <cell r="F75" t="str">
            <v>3.0</v>
          </cell>
          <cell r="G75" t="str">
            <v>Đại học</v>
          </cell>
          <cell r="H75" t="str">
            <v>ĐH K10 (2015-2019)</v>
          </cell>
          <cell r="I75" t="str">
            <v>Học kỳ 1 năm học 2018 - 2019</v>
          </cell>
          <cell r="J75">
            <v>55</v>
          </cell>
        </row>
        <row r="76">
          <cell r="B76" t="str">
            <v>201810303114002</v>
          </cell>
          <cell r="C76" t="str">
            <v>0303114.2</v>
          </cell>
          <cell r="D76" t="str">
            <v>Công nghệ chế biến khí</v>
          </cell>
          <cell r="E76" t="str">
            <v>0303114</v>
          </cell>
          <cell r="F76" t="str">
            <v>3.0</v>
          </cell>
          <cell r="G76" t="str">
            <v>Đại học</v>
          </cell>
          <cell r="H76" t="str">
            <v>ĐH K10 (2015-2019)</v>
          </cell>
          <cell r="I76" t="str">
            <v>Học kỳ 1 năm học 2018 - 2019</v>
          </cell>
          <cell r="J76">
            <v>51</v>
          </cell>
        </row>
        <row r="77">
          <cell r="B77" t="str">
            <v>201810503168001</v>
          </cell>
          <cell r="C77" t="str">
            <v>0503168.1</v>
          </cell>
          <cell r="D77" t="str">
            <v>Công nghệ đa phương tiện</v>
          </cell>
          <cell r="E77" t="str">
            <v>0503168</v>
          </cell>
          <cell r="F77" t="str">
            <v>4.0</v>
          </cell>
          <cell r="G77" t="str">
            <v>Đại học</v>
          </cell>
          <cell r="H77" t="str">
            <v>ĐH K10 (2015-2019)</v>
          </cell>
          <cell r="I77" t="str">
            <v>Học kỳ 1 năm học 2018 - 2019</v>
          </cell>
          <cell r="J77">
            <v>64</v>
          </cell>
        </row>
        <row r="78">
          <cell r="B78" t="str">
            <v>201810503168002</v>
          </cell>
          <cell r="C78" t="str">
            <v>0503168.2</v>
          </cell>
          <cell r="D78" t="str">
            <v>Công nghệ đa phương tiện</v>
          </cell>
          <cell r="E78" t="str">
            <v>0503168</v>
          </cell>
          <cell r="F78" t="str">
            <v>4.0</v>
          </cell>
          <cell r="G78" t="str">
            <v>Đại học</v>
          </cell>
          <cell r="H78" t="str">
            <v>ĐH K10 (2015-2019)</v>
          </cell>
          <cell r="I78" t="str">
            <v>Học kỳ 1 năm học 2018 - 2019</v>
          </cell>
          <cell r="J78">
            <v>48</v>
          </cell>
        </row>
        <row r="79">
          <cell r="B79" t="str">
            <v>201810503168003</v>
          </cell>
          <cell r="C79" t="str">
            <v>0503168.3</v>
          </cell>
          <cell r="D79" t="str">
            <v>Công nghệ đa phương tiện</v>
          </cell>
          <cell r="E79" t="str">
            <v>0503168</v>
          </cell>
          <cell r="F79" t="str">
            <v>4.0</v>
          </cell>
          <cell r="G79" t="str">
            <v>Đại học</v>
          </cell>
          <cell r="H79" t="str">
            <v>ĐH K10 (2015-2019)</v>
          </cell>
          <cell r="I79" t="str">
            <v>Học kỳ 1 năm học 2018 - 2019</v>
          </cell>
          <cell r="J79">
            <v>61</v>
          </cell>
        </row>
        <row r="80">
          <cell r="B80" t="str">
            <v>201810303115001</v>
          </cell>
          <cell r="C80" t="str">
            <v>0303115.1</v>
          </cell>
          <cell r="D80" t="str">
            <v>Công nghệ điện hoá</v>
          </cell>
          <cell r="E80" t="str">
            <v>0303115</v>
          </cell>
          <cell r="F80" t="str">
            <v>4.0</v>
          </cell>
          <cell r="G80" t="str">
            <v>Đại học</v>
          </cell>
          <cell r="H80" t="str">
            <v>ĐH K10 (2015-2019)</v>
          </cell>
          <cell r="I80" t="str">
            <v>Học kỳ 1 năm học 2018 - 2019</v>
          </cell>
          <cell r="J80">
            <v>36</v>
          </cell>
        </row>
        <row r="81">
          <cell r="B81" t="str">
            <v>201810303117001</v>
          </cell>
          <cell r="C81" t="str">
            <v>0303117.1</v>
          </cell>
          <cell r="D81" t="str">
            <v>Công nghệ gia công chất dẻo</v>
          </cell>
          <cell r="E81" t="str">
            <v>0303117</v>
          </cell>
          <cell r="F81" t="str">
            <v>3.0</v>
          </cell>
          <cell r="G81" t="str">
            <v>Đại học</v>
          </cell>
          <cell r="H81" t="str">
            <v>ĐH K10 (2015-2019)</v>
          </cell>
          <cell r="I81" t="str">
            <v>Học kỳ 1 năm học 2018 - 2019</v>
          </cell>
          <cell r="J81">
            <v>24</v>
          </cell>
        </row>
        <row r="82">
          <cell r="B82" t="str">
            <v>201810303117002</v>
          </cell>
          <cell r="C82" t="str">
            <v>0303117.2</v>
          </cell>
          <cell r="D82" t="str">
            <v>Công nghệ gia công chất dẻo</v>
          </cell>
          <cell r="E82" t="str">
            <v>0303117</v>
          </cell>
          <cell r="F82" t="str">
            <v>3.0</v>
          </cell>
          <cell r="G82" t="str">
            <v>Đại học</v>
          </cell>
          <cell r="H82" t="str">
            <v>ĐH K10 (2015-2019)</v>
          </cell>
          <cell r="I82" t="str">
            <v>Học kỳ 1 năm học 2018 - 2019</v>
          </cell>
          <cell r="J82">
            <v>56</v>
          </cell>
        </row>
        <row r="83">
          <cell r="B83" t="str">
            <v>201810303116001</v>
          </cell>
          <cell r="C83" t="str">
            <v>0303116.1</v>
          </cell>
          <cell r="D83" t="str">
            <v>Công nghệ gốm sứ</v>
          </cell>
          <cell r="E83" t="str">
            <v>0303116</v>
          </cell>
          <cell r="F83" t="str">
            <v>3.0</v>
          </cell>
          <cell r="G83" t="str">
            <v>Đại học</v>
          </cell>
          <cell r="H83" t="str">
            <v>ĐH K10 (2015-2019)</v>
          </cell>
          <cell r="I83" t="str">
            <v>Học kỳ 1 năm học 2018 - 2019</v>
          </cell>
          <cell r="J83">
            <v>37</v>
          </cell>
        </row>
        <row r="84">
          <cell r="B84" t="str">
            <v>201810303119001</v>
          </cell>
          <cell r="C84" t="str">
            <v>0303119.1</v>
          </cell>
          <cell r="D84" t="str">
            <v>Công nghệ mạ điện</v>
          </cell>
          <cell r="E84" t="str">
            <v>0303119</v>
          </cell>
          <cell r="F84" t="str">
            <v>3.0</v>
          </cell>
          <cell r="G84" t="str">
            <v>Đại học</v>
          </cell>
          <cell r="H84" t="str">
            <v>ĐH K10 (2015-2019)</v>
          </cell>
          <cell r="I84" t="str">
            <v>Học kỳ 1 năm học 2018 - 2019</v>
          </cell>
          <cell r="J84">
            <v>38</v>
          </cell>
        </row>
        <row r="85">
          <cell r="B85" t="str">
            <v>201810303120001</v>
          </cell>
          <cell r="C85" t="str">
            <v>0303120.1</v>
          </cell>
          <cell r="D85" t="str">
            <v>Công nghệ phân bón</v>
          </cell>
          <cell r="E85" t="str">
            <v>0303120</v>
          </cell>
          <cell r="F85" t="str">
            <v>2.0</v>
          </cell>
          <cell r="G85" t="str">
            <v>Đại học</v>
          </cell>
          <cell r="H85" t="str">
            <v>ĐH K10 (2015-2019)</v>
          </cell>
          <cell r="I85" t="str">
            <v>Học kỳ 1 năm học 2018 - 2019</v>
          </cell>
          <cell r="J85">
            <v>31</v>
          </cell>
        </row>
        <row r="86">
          <cell r="B86" t="str">
            <v>201810303120002</v>
          </cell>
          <cell r="C86" t="str">
            <v>0303120.2</v>
          </cell>
          <cell r="D86" t="str">
            <v>Công nghệ phân bón</v>
          </cell>
          <cell r="E86" t="str">
            <v>0303120</v>
          </cell>
          <cell r="F86" t="str">
            <v>2.0</v>
          </cell>
          <cell r="G86" t="str">
            <v>Đại học</v>
          </cell>
          <cell r="H86" t="str">
            <v>ĐH K10 (2015-2019)</v>
          </cell>
          <cell r="I86" t="str">
            <v>Học kỳ 1 năm học 2018 - 2019</v>
          </cell>
          <cell r="J86">
            <v>0</v>
          </cell>
        </row>
        <row r="87">
          <cell r="B87" t="str">
            <v>201810303120003</v>
          </cell>
          <cell r="C87" t="str">
            <v>0303120.3</v>
          </cell>
          <cell r="D87" t="str">
            <v>Công nghệ phân bón</v>
          </cell>
          <cell r="E87" t="str">
            <v>0303120</v>
          </cell>
          <cell r="F87" t="str">
            <v>2.0</v>
          </cell>
          <cell r="G87" t="str">
            <v>Đại học</v>
          </cell>
          <cell r="H87" t="str">
            <v>ĐH K10 (2015-2019)</v>
          </cell>
          <cell r="I87" t="str">
            <v>Học kỳ 1 năm học 2018 - 2019</v>
          </cell>
          <cell r="J87">
            <v>0</v>
          </cell>
        </row>
        <row r="88">
          <cell r="B88" t="str">
            <v>201810303120004</v>
          </cell>
          <cell r="C88" t="str">
            <v>0303120.4</v>
          </cell>
          <cell r="D88" t="str">
            <v>Công nghệ phân bón</v>
          </cell>
          <cell r="E88" t="str">
            <v>0303120</v>
          </cell>
          <cell r="F88" t="str">
            <v>2.0</v>
          </cell>
          <cell r="G88" t="str">
            <v>Đại học</v>
          </cell>
          <cell r="H88" t="str">
            <v>ĐH K10 (2015-2019)</v>
          </cell>
          <cell r="I88" t="str">
            <v>Học kỳ 1 năm học 2018 - 2019</v>
          </cell>
          <cell r="J88">
            <v>0</v>
          </cell>
        </row>
        <row r="89">
          <cell r="B89" t="str">
            <v>201810503104001</v>
          </cell>
          <cell r="C89" t="str">
            <v>0503104.1</v>
          </cell>
          <cell r="D89" t="str">
            <v>Công nghệ thực tại ảo</v>
          </cell>
          <cell r="E89" t="str">
            <v>0503104</v>
          </cell>
          <cell r="F89" t="str">
            <v>3.0</v>
          </cell>
          <cell r="G89" t="str">
            <v>Đại học</v>
          </cell>
          <cell r="H89" t="str">
            <v>ĐH K10 (2015-2019)</v>
          </cell>
          <cell r="I89" t="str">
            <v>Học kỳ 1 năm học 2018 - 2019</v>
          </cell>
          <cell r="J89">
            <v>11</v>
          </cell>
        </row>
        <row r="90">
          <cell r="B90" t="str">
            <v>201810503104002</v>
          </cell>
          <cell r="C90" t="str">
            <v>0503104.2</v>
          </cell>
          <cell r="D90" t="str">
            <v>Công nghệ thực tại ảo</v>
          </cell>
          <cell r="E90" t="str">
            <v>0503104</v>
          </cell>
          <cell r="F90" t="str">
            <v>3.0</v>
          </cell>
          <cell r="G90" t="str">
            <v>Đại học</v>
          </cell>
          <cell r="H90" t="str">
            <v>ĐH K10 (2015-2019)</v>
          </cell>
          <cell r="I90" t="str">
            <v>Học kỳ 1 năm học 2018 - 2019</v>
          </cell>
          <cell r="J90">
            <v>48</v>
          </cell>
        </row>
        <row r="91">
          <cell r="B91" t="str">
            <v>201810503104003</v>
          </cell>
          <cell r="C91" t="str">
            <v>0503104.3</v>
          </cell>
          <cell r="D91" t="str">
            <v>Công nghệ thực tại ảo</v>
          </cell>
          <cell r="E91" t="str">
            <v>0503104</v>
          </cell>
          <cell r="F91" t="str">
            <v>3.0</v>
          </cell>
          <cell r="G91" t="str">
            <v>Đại học</v>
          </cell>
          <cell r="H91" t="str">
            <v>ĐH K10 (2015-2019)</v>
          </cell>
          <cell r="I91" t="str">
            <v>Học kỳ 1 năm học 2018 - 2019</v>
          </cell>
          <cell r="J91">
            <v>59</v>
          </cell>
        </row>
        <row r="92">
          <cell r="B92" t="str">
            <v>201810503104004</v>
          </cell>
          <cell r="C92" t="str">
            <v>0503104.4</v>
          </cell>
          <cell r="D92" t="str">
            <v>Công nghệ thực tại ảo</v>
          </cell>
          <cell r="E92" t="str">
            <v>0503104</v>
          </cell>
          <cell r="F92" t="str">
            <v>3.0</v>
          </cell>
          <cell r="G92" t="str">
            <v>Đại học</v>
          </cell>
          <cell r="H92" t="str">
            <v>ĐH K10 (2015-2019)</v>
          </cell>
          <cell r="I92" t="str">
            <v>Học kỳ 1 năm học 2018 - 2019</v>
          </cell>
          <cell r="J92">
            <v>78</v>
          </cell>
        </row>
        <row r="93">
          <cell r="B93" t="str">
            <v>201810503104005</v>
          </cell>
          <cell r="C93" t="str">
            <v>0503104.5</v>
          </cell>
          <cell r="D93" t="str">
            <v>Công nghệ thực tại ảo</v>
          </cell>
          <cell r="E93" t="str">
            <v>0503104</v>
          </cell>
          <cell r="F93" t="str">
            <v>3.0</v>
          </cell>
          <cell r="G93" t="str">
            <v>Đại học</v>
          </cell>
          <cell r="H93" t="str">
            <v>ĐH K10 (2015-2019)</v>
          </cell>
          <cell r="I93" t="str">
            <v>Học kỳ 1 năm học 2018 - 2019</v>
          </cell>
          <cell r="J93">
            <v>76</v>
          </cell>
        </row>
        <row r="94">
          <cell r="B94" t="str">
            <v>201810503105001</v>
          </cell>
          <cell r="C94" t="str">
            <v>0503105.1</v>
          </cell>
          <cell r="D94" t="str">
            <v>Công nghệ XML</v>
          </cell>
          <cell r="E94" t="str">
            <v>0503105</v>
          </cell>
          <cell r="F94" t="str">
            <v>3.0</v>
          </cell>
          <cell r="G94" t="str">
            <v>Đại học</v>
          </cell>
          <cell r="H94" t="str">
            <v>ĐH K10 (2015-2019)</v>
          </cell>
          <cell r="I94" t="str">
            <v>Học kỳ 1 năm học 2018 - 2019</v>
          </cell>
          <cell r="J94">
            <v>75</v>
          </cell>
        </row>
        <row r="95">
          <cell r="B95" t="str">
            <v>201810503105002</v>
          </cell>
          <cell r="C95" t="str">
            <v>0503105.2</v>
          </cell>
          <cell r="D95" t="str">
            <v>Công nghệ XML</v>
          </cell>
          <cell r="E95" t="str">
            <v>0503105</v>
          </cell>
          <cell r="F95" t="str">
            <v>3.0</v>
          </cell>
          <cell r="G95" t="str">
            <v>Đại học</v>
          </cell>
          <cell r="H95" t="str">
            <v>ĐH K10 (2015-2019)</v>
          </cell>
          <cell r="I95" t="str">
            <v>Học kỳ 1 năm học 2018 - 2019</v>
          </cell>
          <cell r="J95">
            <v>75</v>
          </cell>
        </row>
        <row r="96">
          <cell r="B96" t="str">
            <v>201810503105003</v>
          </cell>
          <cell r="C96" t="str">
            <v>0503105.3</v>
          </cell>
          <cell r="D96" t="str">
            <v>Công nghệ XML</v>
          </cell>
          <cell r="E96" t="str">
            <v>0503105</v>
          </cell>
          <cell r="F96" t="str">
            <v>3.0</v>
          </cell>
          <cell r="G96" t="str">
            <v>Đại học</v>
          </cell>
          <cell r="H96" t="str">
            <v>ĐH K10 (2015-2019)</v>
          </cell>
          <cell r="I96" t="str">
            <v>Học kỳ 1 năm học 2018 - 2019</v>
          </cell>
          <cell r="J96">
            <v>66</v>
          </cell>
        </row>
        <row r="97">
          <cell r="B97" t="str">
            <v>201810503105004</v>
          </cell>
          <cell r="C97" t="str">
            <v>0503105.4</v>
          </cell>
          <cell r="D97" t="str">
            <v>Công nghệ XML</v>
          </cell>
          <cell r="E97" t="str">
            <v>0503105</v>
          </cell>
          <cell r="F97" t="str">
            <v>3.0</v>
          </cell>
          <cell r="G97" t="str">
            <v>Đại học</v>
          </cell>
          <cell r="H97" t="str">
            <v>ĐH K10 (2015-2019)</v>
          </cell>
          <cell r="I97" t="str">
            <v>Học kỳ 1 năm học 2018 - 2019</v>
          </cell>
          <cell r="J97">
            <v>72</v>
          </cell>
        </row>
        <row r="98">
          <cell r="B98" t="str">
            <v>201810503105005</v>
          </cell>
          <cell r="C98" t="str">
            <v>0503105.5</v>
          </cell>
          <cell r="D98" t="str">
            <v>Công nghệ XML</v>
          </cell>
          <cell r="E98" t="str">
            <v>0503105</v>
          </cell>
          <cell r="F98" t="str">
            <v>3.0</v>
          </cell>
          <cell r="G98" t="str">
            <v>Đại học</v>
          </cell>
          <cell r="H98" t="str">
            <v>ĐH K10 (2015-2019)</v>
          </cell>
          <cell r="I98" t="str">
            <v>Học kỳ 1 năm học 2018 - 2019</v>
          </cell>
          <cell r="J98">
            <v>34</v>
          </cell>
        </row>
        <row r="99">
          <cell r="B99" t="str">
            <v>201810503105006</v>
          </cell>
          <cell r="C99" t="str">
            <v>0503105.6</v>
          </cell>
          <cell r="D99" t="str">
            <v>Công nghệ XML</v>
          </cell>
          <cell r="E99" t="str">
            <v>0503105</v>
          </cell>
          <cell r="F99" t="str">
            <v>3.0</v>
          </cell>
          <cell r="G99" t="str">
            <v>Đại học</v>
          </cell>
          <cell r="H99" t="str">
            <v>ĐH K10 (2015-2019)</v>
          </cell>
          <cell r="I99" t="str">
            <v>Học kỳ 1 năm học 2018 - 2019</v>
          </cell>
          <cell r="J99">
            <v>75</v>
          </cell>
        </row>
        <row r="100">
          <cell r="B100" t="str">
            <v>201810103112001</v>
          </cell>
          <cell r="C100" t="str">
            <v>0103112.1</v>
          </cell>
          <cell r="D100" t="str">
            <v>Công nghệ xử lý vật liệu</v>
          </cell>
          <cell r="E100" t="str">
            <v>0103112</v>
          </cell>
          <cell r="F100" t="str">
            <v>3.0</v>
          </cell>
          <cell r="G100" t="str">
            <v>Đại học</v>
          </cell>
          <cell r="H100" t="str">
            <v>ĐH K10 (2015-2019)</v>
          </cell>
          <cell r="I100" t="str">
            <v>Học kỳ 1 năm học 2018 - 2019</v>
          </cell>
          <cell r="J100">
            <v>73</v>
          </cell>
        </row>
        <row r="101">
          <cell r="B101" t="str">
            <v>201810103112002</v>
          </cell>
          <cell r="C101" t="str">
            <v>0103112.2</v>
          </cell>
          <cell r="D101" t="str">
            <v>Công nghệ xử lý vật liệu</v>
          </cell>
          <cell r="E101" t="str">
            <v>0103112</v>
          </cell>
          <cell r="F101" t="str">
            <v>3.0</v>
          </cell>
          <cell r="G101" t="str">
            <v>Đại học</v>
          </cell>
          <cell r="H101" t="str">
            <v>ĐH K10 (2015-2019)</v>
          </cell>
          <cell r="I101" t="str">
            <v>Học kỳ 1 năm học 2018 - 2019</v>
          </cell>
          <cell r="J101">
            <v>75</v>
          </cell>
        </row>
        <row r="102">
          <cell r="B102" t="str">
            <v>201810103112003</v>
          </cell>
          <cell r="C102" t="str">
            <v>0103112.3</v>
          </cell>
          <cell r="D102" t="str">
            <v>Công nghệ xử lý vật liệu</v>
          </cell>
          <cell r="E102" t="str">
            <v>0103112</v>
          </cell>
          <cell r="F102" t="str">
            <v>3.0</v>
          </cell>
          <cell r="G102" t="str">
            <v>Đại học</v>
          </cell>
          <cell r="H102" t="str">
            <v>ĐH K10 (2015-2019)</v>
          </cell>
          <cell r="I102" t="str">
            <v>Học kỳ 1 năm học 2018 - 2019</v>
          </cell>
          <cell r="J102">
            <v>62</v>
          </cell>
        </row>
        <row r="103">
          <cell r="B103" t="str">
            <v>201810103112004</v>
          </cell>
          <cell r="C103" t="str">
            <v>0103112.4</v>
          </cell>
          <cell r="D103" t="str">
            <v>Công nghệ xử lý vật liệu</v>
          </cell>
          <cell r="E103" t="str">
            <v>0103112</v>
          </cell>
          <cell r="F103" t="str">
            <v>3.0</v>
          </cell>
          <cell r="G103" t="str">
            <v>Đại học</v>
          </cell>
          <cell r="H103" t="str">
            <v>ĐH K10 (2015-2019)</v>
          </cell>
          <cell r="I103" t="str">
            <v>Học kỳ 1 năm học 2018 - 2019</v>
          </cell>
          <cell r="J103">
            <v>43</v>
          </cell>
        </row>
        <row r="104">
          <cell r="B104" t="str">
            <v>201810103112005</v>
          </cell>
          <cell r="C104" t="str">
            <v>0103112.5</v>
          </cell>
          <cell r="D104" t="str">
            <v>Công nghệ xử lý vật liệu</v>
          </cell>
          <cell r="E104" t="str">
            <v>0103112</v>
          </cell>
          <cell r="F104" t="str">
            <v>3.0</v>
          </cell>
          <cell r="G104" t="str">
            <v>Đại học</v>
          </cell>
          <cell r="H104" t="str">
            <v>ĐH K10 (2015-2019)</v>
          </cell>
          <cell r="I104" t="str">
            <v>Học kỳ 1 năm học 2018 - 2019</v>
          </cell>
          <cell r="J104">
            <v>75</v>
          </cell>
        </row>
        <row r="105">
          <cell r="B105" t="str">
            <v>201810503111001</v>
          </cell>
          <cell r="C105" t="str">
            <v>0503111.1</v>
          </cell>
          <cell r="D105" t="str">
            <v>Đảm bảo chất lượng phần mềm</v>
          </cell>
          <cell r="E105" t="str">
            <v>0503111</v>
          </cell>
          <cell r="F105" t="str">
            <v>4.0</v>
          </cell>
          <cell r="G105" t="str">
            <v>Đại học</v>
          </cell>
          <cell r="H105" t="str">
            <v>ĐH K10 (2015-2019)</v>
          </cell>
          <cell r="I105" t="str">
            <v>Học kỳ 1 năm học 2018 - 2019</v>
          </cell>
          <cell r="J105">
            <v>70</v>
          </cell>
        </row>
        <row r="106">
          <cell r="B106" t="str">
            <v>201810503111002</v>
          </cell>
          <cell r="C106" t="str">
            <v>0503111.2</v>
          </cell>
          <cell r="D106" t="str">
            <v>Đảm bảo chất lượng phần mềm</v>
          </cell>
          <cell r="E106" t="str">
            <v>0503111</v>
          </cell>
          <cell r="F106" t="str">
            <v>4.0</v>
          </cell>
          <cell r="G106" t="str">
            <v>Đại học</v>
          </cell>
          <cell r="H106" t="str">
            <v>ĐH K10 (2015-2019)</v>
          </cell>
          <cell r="I106" t="str">
            <v>Học kỳ 1 năm học 2018 - 2019</v>
          </cell>
          <cell r="J106">
            <v>70</v>
          </cell>
        </row>
        <row r="107">
          <cell r="B107" t="str">
            <v>201810503111003</v>
          </cell>
          <cell r="C107" t="str">
            <v>0503111.3</v>
          </cell>
          <cell r="D107" t="str">
            <v>Đảm bảo chất lượng phần mềm</v>
          </cell>
          <cell r="E107" t="str">
            <v>0503111</v>
          </cell>
          <cell r="F107" t="str">
            <v>4.0</v>
          </cell>
          <cell r="G107" t="str">
            <v>Đại học</v>
          </cell>
          <cell r="H107" t="str">
            <v>ĐH K10 (2015-2019)</v>
          </cell>
          <cell r="I107" t="str">
            <v>Học kỳ 1 năm học 2018 - 2019</v>
          </cell>
          <cell r="J107">
            <v>55</v>
          </cell>
        </row>
        <row r="108">
          <cell r="B108" t="str">
            <v>201810503111004</v>
          </cell>
          <cell r="C108" t="str">
            <v>0503111.4</v>
          </cell>
          <cell r="D108" t="str">
            <v>Đảm bảo chất lượng phần mềm</v>
          </cell>
          <cell r="E108" t="str">
            <v>0503111</v>
          </cell>
          <cell r="F108" t="str">
            <v>4.0</v>
          </cell>
          <cell r="G108" t="str">
            <v>Đại học</v>
          </cell>
          <cell r="H108" t="str">
            <v>ĐH K10 (2015-2019)</v>
          </cell>
          <cell r="I108" t="str">
            <v>Học kỳ 1 năm học 2018 - 2019</v>
          </cell>
          <cell r="J108">
            <v>70</v>
          </cell>
        </row>
        <row r="109">
          <cell r="B109" t="str">
            <v>201810503111005</v>
          </cell>
          <cell r="C109" t="str">
            <v>0503111.5</v>
          </cell>
          <cell r="D109" t="str">
            <v>Đảm bảo chất lượng phần mềm</v>
          </cell>
          <cell r="E109" t="str">
            <v>0503111</v>
          </cell>
          <cell r="F109" t="str">
            <v>4.0</v>
          </cell>
          <cell r="G109" t="str">
            <v>Đại học</v>
          </cell>
          <cell r="H109" t="str">
            <v>ĐH K10 (2015-2019)</v>
          </cell>
          <cell r="I109" t="str">
            <v>Học kỳ 1 năm học 2018 - 2019</v>
          </cell>
          <cell r="J109">
            <v>63</v>
          </cell>
        </row>
        <row r="110">
          <cell r="B110" t="str">
            <v>201810503111006</v>
          </cell>
          <cell r="C110" t="str">
            <v>0503111.6</v>
          </cell>
          <cell r="D110" t="str">
            <v>Đảm bảo chất lượng phần mềm</v>
          </cell>
          <cell r="E110" t="str">
            <v>0503111</v>
          </cell>
          <cell r="F110" t="str">
            <v>4.0</v>
          </cell>
          <cell r="G110" t="str">
            <v>Đại học</v>
          </cell>
          <cell r="H110" t="str">
            <v>ĐH K10 (2015-2019)</v>
          </cell>
          <cell r="I110" t="str">
            <v>Học kỳ 1 năm học 2018 - 2019</v>
          </cell>
          <cell r="J110">
            <v>70</v>
          </cell>
        </row>
        <row r="111">
          <cell r="B111" t="str">
            <v>201811603167001</v>
          </cell>
          <cell r="C111" t="str">
            <v>1603167.1</v>
          </cell>
          <cell r="D111" t="str">
            <v>Đánh giá thực hiện công việc</v>
          </cell>
          <cell r="E111" t="str">
            <v>1603167</v>
          </cell>
          <cell r="F111" t="str">
            <v>2.0</v>
          </cell>
          <cell r="G111" t="str">
            <v>Đại học</v>
          </cell>
          <cell r="H111" t="str">
            <v>ĐH K10 (2015-2019)</v>
          </cell>
          <cell r="I111" t="str">
            <v>Học kỳ 1 năm học 2018 - 2019</v>
          </cell>
          <cell r="J111">
            <v>70</v>
          </cell>
        </row>
        <row r="112">
          <cell r="B112" t="str">
            <v>201811603167002</v>
          </cell>
          <cell r="C112" t="str">
            <v>1603167.2</v>
          </cell>
          <cell r="D112" t="str">
            <v>Đánh giá thực hiện công việc</v>
          </cell>
          <cell r="E112" t="str">
            <v>1603167</v>
          </cell>
          <cell r="F112" t="str">
            <v>2.0</v>
          </cell>
          <cell r="G112" t="str">
            <v>Đại học</v>
          </cell>
          <cell r="H112" t="str">
            <v>ĐH K10 (2015-2019)</v>
          </cell>
          <cell r="I112" t="str">
            <v>Học kỳ 1 năm học 2018 - 2019</v>
          </cell>
          <cell r="J112">
            <v>58</v>
          </cell>
        </row>
        <row r="113">
          <cell r="B113" t="str">
            <v>201811603167003</v>
          </cell>
          <cell r="C113" t="str">
            <v>1603167.3</v>
          </cell>
          <cell r="D113" t="str">
            <v>Đánh giá thực hiện công việc</v>
          </cell>
          <cell r="E113" t="str">
            <v>1603167</v>
          </cell>
          <cell r="F113" t="str">
            <v>2.0</v>
          </cell>
          <cell r="G113" t="str">
            <v>Đại học</v>
          </cell>
          <cell r="H113" t="str">
            <v>ĐH K10 (2015-2019)</v>
          </cell>
          <cell r="I113" t="str">
            <v>Học kỳ 1 năm học 2018 - 2019</v>
          </cell>
          <cell r="J113">
            <v>43</v>
          </cell>
        </row>
        <row r="114">
          <cell r="B114" t="str">
            <v>201811403154001</v>
          </cell>
          <cell r="C114" t="str">
            <v>1403154.1</v>
          </cell>
          <cell r="D114" t="str">
            <v>Đánh giá thực hiện công việc văn phòng</v>
          </cell>
          <cell r="E114" t="str">
            <v>1403154</v>
          </cell>
          <cell r="F114" t="str">
            <v>2.0</v>
          </cell>
          <cell r="G114" t="str">
            <v>Đại học</v>
          </cell>
          <cell r="H114" t="str">
            <v>ĐH K10 (2015-2019)</v>
          </cell>
          <cell r="I114" t="str">
            <v>Học kỳ 1 năm học 2018 - 2019</v>
          </cell>
          <cell r="J114">
            <v>71</v>
          </cell>
        </row>
        <row r="115">
          <cell r="B115" t="str">
            <v>201811403154002</v>
          </cell>
          <cell r="C115" t="str">
            <v>1403154.2</v>
          </cell>
          <cell r="D115" t="str">
            <v>Đánh giá thực hiện công việc văn phòng</v>
          </cell>
          <cell r="E115" t="str">
            <v>1403154</v>
          </cell>
          <cell r="F115" t="str">
            <v>2.0</v>
          </cell>
          <cell r="G115" t="str">
            <v>Đại học</v>
          </cell>
          <cell r="H115" t="str">
            <v>ĐH K10 (2015-2019)</v>
          </cell>
          <cell r="I115" t="str">
            <v>Học kỳ 1 năm học 2018 - 2019</v>
          </cell>
          <cell r="J115">
            <v>68</v>
          </cell>
        </row>
        <row r="116">
          <cell r="B116" t="str">
            <v>201811603106019</v>
          </cell>
          <cell r="C116" t="str">
            <v>1603106.1</v>
          </cell>
          <cell r="D116" t="str">
            <v>Địa lý kinh tế</v>
          </cell>
          <cell r="E116" t="str">
            <v>1603106</v>
          </cell>
          <cell r="F116" t="str">
            <v>3.0</v>
          </cell>
          <cell r="G116" t="str">
            <v>Đại học</v>
          </cell>
          <cell r="H116" t="str">
            <v>ĐH K10 (2015-2019)</v>
          </cell>
          <cell r="I116" t="str">
            <v>Học kỳ 1 năm học 2018 - 2019</v>
          </cell>
          <cell r="J116">
            <v>24</v>
          </cell>
        </row>
        <row r="117">
          <cell r="B117" t="str">
            <v>201811603106020</v>
          </cell>
          <cell r="C117" t="str">
            <v>1603106.2</v>
          </cell>
          <cell r="D117" t="str">
            <v>Địa lý kinh tế</v>
          </cell>
          <cell r="E117" t="str">
            <v>1603106</v>
          </cell>
          <cell r="F117" t="str">
            <v>3.0</v>
          </cell>
          <cell r="G117" t="str">
            <v>Đại học</v>
          </cell>
          <cell r="H117" t="str">
            <v>ĐH K10 (2015-2019)</v>
          </cell>
          <cell r="I117" t="str">
            <v>Học kỳ 1 năm học 2018 - 2019</v>
          </cell>
          <cell r="J117">
            <v>7</v>
          </cell>
        </row>
        <row r="118">
          <cell r="B118" t="str">
            <v>201811603106021</v>
          </cell>
          <cell r="C118" t="str">
            <v>1603106.3</v>
          </cell>
          <cell r="D118" t="str">
            <v>Địa lý kinh tế</v>
          </cell>
          <cell r="E118" t="str">
            <v>1603106</v>
          </cell>
          <cell r="F118" t="str">
            <v>3.0</v>
          </cell>
          <cell r="G118" t="str">
            <v>Đại học</v>
          </cell>
          <cell r="H118" t="str">
            <v>ĐH K10 (2015-2019)</v>
          </cell>
          <cell r="I118" t="str">
            <v>Học kỳ 1 năm học 2018 - 2019</v>
          </cell>
          <cell r="J118">
            <v>4</v>
          </cell>
        </row>
        <row r="119">
          <cell r="B119" t="str">
            <v>201810203110001</v>
          </cell>
          <cell r="C119" t="str">
            <v>0203110.1</v>
          </cell>
          <cell r="D119" t="str">
            <v>Đồ án chuyên ngành ô tô</v>
          </cell>
          <cell r="E119" t="str">
            <v>0203110</v>
          </cell>
          <cell r="F119" t="str">
            <v>2.0</v>
          </cell>
          <cell r="G119" t="str">
            <v>Đại học</v>
          </cell>
          <cell r="H119" t="str">
            <v>ĐH K10 (2015-2019)</v>
          </cell>
          <cell r="I119" t="str">
            <v>Học kỳ 1 năm học 2018 - 2019</v>
          </cell>
          <cell r="J119">
            <v>69</v>
          </cell>
        </row>
        <row r="120">
          <cell r="B120" t="str">
            <v>201810203110002</v>
          </cell>
          <cell r="C120" t="str">
            <v>0203110.2</v>
          </cell>
          <cell r="D120" t="str">
            <v>Đồ án chuyên ngành ô tô</v>
          </cell>
          <cell r="E120" t="str">
            <v>0203110</v>
          </cell>
          <cell r="F120" t="str">
            <v>2.0</v>
          </cell>
          <cell r="G120" t="str">
            <v>Đại học</v>
          </cell>
          <cell r="H120" t="str">
            <v>ĐH K10 (2015-2019)</v>
          </cell>
          <cell r="I120" t="str">
            <v>Học kỳ 1 năm học 2018 - 2019</v>
          </cell>
          <cell r="J120">
            <v>68</v>
          </cell>
        </row>
        <row r="121">
          <cell r="B121" t="str">
            <v>201810203110003</v>
          </cell>
          <cell r="C121" t="str">
            <v>0203110.3</v>
          </cell>
          <cell r="D121" t="str">
            <v>Đồ án chuyên ngành ô tô</v>
          </cell>
          <cell r="E121" t="str">
            <v>0203110</v>
          </cell>
          <cell r="F121" t="str">
            <v>2.0</v>
          </cell>
          <cell r="G121" t="str">
            <v>Đại học</v>
          </cell>
          <cell r="H121" t="str">
            <v>ĐH K10 (2015-2019)</v>
          </cell>
          <cell r="I121" t="str">
            <v>Học kỳ 1 năm học 2018 - 2019</v>
          </cell>
          <cell r="J121">
            <v>69</v>
          </cell>
        </row>
        <row r="122">
          <cell r="B122" t="str">
            <v>201810203110004</v>
          </cell>
          <cell r="C122" t="str">
            <v>0203110.4</v>
          </cell>
          <cell r="D122" t="str">
            <v>Đồ án chuyên ngành ô tô</v>
          </cell>
          <cell r="E122" t="str">
            <v>0203110</v>
          </cell>
          <cell r="F122" t="str">
            <v>2.0</v>
          </cell>
          <cell r="G122" t="str">
            <v>Đại học</v>
          </cell>
          <cell r="H122" t="str">
            <v>ĐH K10 (2015-2019)</v>
          </cell>
          <cell r="I122" t="str">
            <v>Học kỳ 1 năm học 2018 - 2019</v>
          </cell>
          <cell r="J122">
            <v>61</v>
          </cell>
        </row>
        <row r="123">
          <cell r="B123" t="str">
            <v>201810203110005</v>
          </cell>
          <cell r="C123" t="str">
            <v>0203110.5</v>
          </cell>
          <cell r="D123" t="str">
            <v>Đồ án chuyên ngành ô tô</v>
          </cell>
          <cell r="E123" t="str">
            <v>0203110</v>
          </cell>
          <cell r="F123" t="str">
            <v>2.0</v>
          </cell>
          <cell r="G123" t="str">
            <v>Đại học</v>
          </cell>
          <cell r="H123" t="str">
            <v>ĐH K10 (2015-2019)</v>
          </cell>
          <cell r="I123" t="str">
            <v>Học kỳ 1 năm học 2018 - 2019</v>
          </cell>
          <cell r="J123">
            <v>70</v>
          </cell>
        </row>
        <row r="124">
          <cell r="B124" t="str">
            <v>201810203110006</v>
          </cell>
          <cell r="C124" t="str">
            <v>0203110.6</v>
          </cell>
          <cell r="D124" t="str">
            <v>Đồ án chuyên ngành ô tô</v>
          </cell>
          <cell r="E124" t="str">
            <v>0203110</v>
          </cell>
          <cell r="F124" t="str">
            <v>2.0</v>
          </cell>
          <cell r="G124" t="str">
            <v>Đại học</v>
          </cell>
          <cell r="H124" t="str">
            <v>ĐH K10 (2015-2019)</v>
          </cell>
          <cell r="I124" t="str">
            <v>Học kỳ 1 năm học 2018 - 2019</v>
          </cell>
          <cell r="J124">
            <v>69</v>
          </cell>
        </row>
        <row r="125">
          <cell r="B125" t="str">
            <v>201811403104001</v>
          </cell>
          <cell r="C125" t="str">
            <v>1403104.1</v>
          </cell>
          <cell r="D125" t="str">
            <v>Di sản văn hóa truyền thống Việt Nam</v>
          </cell>
          <cell r="E125" t="str">
            <v>1403104</v>
          </cell>
          <cell r="F125" t="str">
            <v>2.0</v>
          </cell>
          <cell r="G125" t="str">
            <v>Đại học</v>
          </cell>
          <cell r="H125" t="str">
            <v>ĐH K10 (2015-2019)</v>
          </cell>
          <cell r="I125" t="str">
            <v>Học kỳ 1 năm học 2018 - 2019</v>
          </cell>
          <cell r="J125">
            <v>67</v>
          </cell>
        </row>
        <row r="126">
          <cell r="B126" t="str">
            <v>201811403104002</v>
          </cell>
          <cell r="C126" t="str">
            <v>1403104.2</v>
          </cell>
          <cell r="D126" t="str">
            <v>Di sản văn hóa truyền thống Việt Nam</v>
          </cell>
          <cell r="E126" t="str">
            <v>1403104</v>
          </cell>
          <cell r="F126" t="str">
            <v>2.0</v>
          </cell>
          <cell r="G126" t="str">
            <v>Đại học</v>
          </cell>
          <cell r="H126" t="str">
            <v>ĐH K10 (2015-2019)</v>
          </cell>
          <cell r="I126" t="str">
            <v>Học kỳ 1 năm học 2018 - 2019</v>
          </cell>
          <cell r="J126">
            <v>13</v>
          </cell>
        </row>
        <row r="127">
          <cell r="B127" t="str">
            <v>201811403104003</v>
          </cell>
          <cell r="C127" t="str">
            <v>1403104.3</v>
          </cell>
          <cell r="D127" t="str">
            <v>Di sản văn hóa truyền thống Việt Nam</v>
          </cell>
          <cell r="E127" t="str">
            <v>1403104</v>
          </cell>
          <cell r="F127" t="str">
            <v>2.0</v>
          </cell>
          <cell r="G127" t="str">
            <v>Đại học</v>
          </cell>
          <cell r="H127" t="str">
            <v>ĐH K10 (2015-2019)</v>
          </cell>
          <cell r="I127" t="str">
            <v>Học kỳ 1 năm học 2018 - 2019</v>
          </cell>
          <cell r="J127">
            <v>48</v>
          </cell>
        </row>
        <row r="128">
          <cell r="B128" t="str">
            <v>201811403104004</v>
          </cell>
          <cell r="C128" t="str">
            <v>1403104.4</v>
          </cell>
          <cell r="D128" t="str">
            <v>Di sản văn hóa truyền thống Việt Nam</v>
          </cell>
          <cell r="E128" t="str">
            <v>1403104</v>
          </cell>
          <cell r="F128" t="str">
            <v>2.0</v>
          </cell>
          <cell r="G128" t="str">
            <v>Đại học</v>
          </cell>
          <cell r="H128" t="str">
            <v>ĐH K10 (2015-2019)</v>
          </cell>
          <cell r="I128" t="str">
            <v>Học kỳ 1 năm học 2018 - 2019</v>
          </cell>
          <cell r="J128">
            <v>13</v>
          </cell>
        </row>
        <row r="129">
          <cell r="B129" t="str">
            <v>201811403104005</v>
          </cell>
          <cell r="C129" t="str">
            <v>1403104.5</v>
          </cell>
          <cell r="D129" t="str">
            <v>Di sản văn hóa truyền thống Việt Nam</v>
          </cell>
          <cell r="E129" t="str">
            <v>1403104</v>
          </cell>
          <cell r="F129" t="str">
            <v>2.0</v>
          </cell>
          <cell r="G129" t="str">
            <v>Đại học</v>
          </cell>
          <cell r="H129" t="str">
            <v>ĐH K10 (2015-2019)</v>
          </cell>
          <cell r="I129" t="str">
            <v>Học kỳ 1 năm học 2018 - 2019</v>
          </cell>
          <cell r="J129">
            <v>33</v>
          </cell>
        </row>
        <row r="130">
          <cell r="B130" t="str">
            <v>201811403104006</v>
          </cell>
          <cell r="C130" t="str">
            <v>1403104.6</v>
          </cell>
          <cell r="D130" t="str">
            <v>Di sản văn hóa truyền thống Việt Nam</v>
          </cell>
          <cell r="E130" t="str">
            <v>1403104</v>
          </cell>
          <cell r="F130" t="str">
            <v>2.0</v>
          </cell>
          <cell r="G130" t="str">
            <v>Đại học</v>
          </cell>
          <cell r="H130" t="str">
            <v>ĐH K10 (2015-2019)</v>
          </cell>
          <cell r="I130" t="str">
            <v>Học kỳ 1 năm học 2018 - 2019</v>
          </cell>
          <cell r="J130">
            <v>47</v>
          </cell>
        </row>
        <row r="131">
          <cell r="B131" t="str">
            <v>201810503112001</v>
          </cell>
          <cell r="C131" t="str">
            <v>0503112.1</v>
          </cell>
          <cell r="D131" t="str">
            <v>Điện toán đám mây</v>
          </cell>
          <cell r="E131" t="str">
            <v>0503112</v>
          </cell>
          <cell r="F131" t="str">
            <v>3.0</v>
          </cell>
          <cell r="G131" t="str">
            <v>Đại học</v>
          </cell>
          <cell r="H131" t="str">
            <v>ĐH K10 (2015-2019)</v>
          </cell>
          <cell r="I131" t="str">
            <v>Học kỳ 1 năm học 2018 - 2019</v>
          </cell>
          <cell r="J131">
            <v>0</v>
          </cell>
        </row>
        <row r="132">
          <cell r="B132" t="str">
            <v>201810503112002</v>
          </cell>
          <cell r="C132" t="str">
            <v>0503112.2</v>
          </cell>
          <cell r="D132" t="str">
            <v>Điện toán đám mây</v>
          </cell>
          <cell r="E132" t="str">
            <v>0503112</v>
          </cell>
          <cell r="F132" t="str">
            <v>3.0</v>
          </cell>
          <cell r="G132" t="str">
            <v>Đại học</v>
          </cell>
          <cell r="H132" t="str">
            <v>ĐH K10 (2015-2019)</v>
          </cell>
          <cell r="I132" t="str">
            <v>Học kỳ 1 năm học 2018 - 2019</v>
          </cell>
          <cell r="J132">
            <v>0</v>
          </cell>
        </row>
        <row r="133">
          <cell r="B133" t="str">
            <v>201810503112003</v>
          </cell>
          <cell r="C133" t="str">
            <v>0503112.3</v>
          </cell>
          <cell r="D133" t="str">
            <v>Điện toán đám mây</v>
          </cell>
          <cell r="E133" t="str">
            <v>0503112</v>
          </cell>
          <cell r="F133" t="str">
            <v>3.0</v>
          </cell>
          <cell r="G133" t="str">
            <v>Đại học</v>
          </cell>
          <cell r="H133" t="str">
            <v>ĐH K10 (2015-2019)</v>
          </cell>
          <cell r="I133" t="str">
            <v>Học kỳ 1 năm học 2018 - 2019</v>
          </cell>
          <cell r="J133">
            <v>0</v>
          </cell>
        </row>
        <row r="134">
          <cell r="B134" t="str">
            <v>201810503112004</v>
          </cell>
          <cell r="C134" t="str">
            <v>0503112.4</v>
          </cell>
          <cell r="D134" t="str">
            <v>Điện toán đám mây</v>
          </cell>
          <cell r="E134" t="str">
            <v>0503112</v>
          </cell>
          <cell r="F134" t="str">
            <v>3.0</v>
          </cell>
          <cell r="G134" t="str">
            <v>Đại học</v>
          </cell>
          <cell r="H134" t="str">
            <v>ĐH K10 (2015-2019)</v>
          </cell>
          <cell r="I134" t="str">
            <v>Học kỳ 1 năm học 2018 - 2019</v>
          </cell>
          <cell r="J134">
            <v>61</v>
          </cell>
        </row>
        <row r="135">
          <cell r="B135" t="str">
            <v>201810503112005</v>
          </cell>
          <cell r="C135" t="str">
            <v>0503112.5</v>
          </cell>
          <cell r="D135" t="str">
            <v>Điện toán đám mây</v>
          </cell>
          <cell r="E135" t="str">
            <v>0503112</v>
          </cell>
          <cell r="F135" t="str">
            <v>3.0</v>
          </cell>
          <cell r="G135" t="str">
            <v>Đại học</v>
          </cell>
          <cell r="H135" t="str">
            <v>ĐH K10 (2015-2019)</v>
          </cell>
          <cell r="I135" t="str">
            <v>Học kỳ 1 năm học 2018 - 2019</v>
          </cell>
          <cell r="J135">
            <v>3</v>
          </cell>
        </row>
        <row r="136">
          <cell r="B136" t="str">
            <v>201810503112006</v>
          </cell>
          <cell r="C136" t="str">
            <v>0503112.6</v>
          </cell>
          <cell r="D136" t="str">
            <v>Điện toán đám mây</v>
          </cell>
          <cell r="E136" t="str">
            <v>0503112</v>
          </cell>
          <cell r="F136" t="str">
            <v>3.0</v>
          </cell>
          <cell r="G136" t="str">
            <v>Đại học</v>
          </cell>
          <cell r="H136" t="str">
            <v>ĐH K10 (2015-2019)</v>
          </cell>
          <cell r="I136" t="str">
            <v>Học kỳ 1 năm học 2018 - 2019</v>
          </cell>
          <cell r="J136">
            <v>58</v>
          </cell>
        </row>
        <row r="137">
          <cell r="B137" t="str">
            <v>201810503112007</v>
          </cell>
          <cell r="C137" t="str">
            <v>0503112.7</v>
          </cell>
          <cell r="D137" t="str">
            <v>Điện toán đám mây</v>
          </cell>
          <cell r="E137" t="str">
            <v>0503112</v>
          </cell>
          <cell r="F137" t="str">
            <v>3.0</v>
          </cell>
          <cell r="G137" t="str">
            <v>Đại học</v>
          </cell>
          <cell r="H137" t="str">
            <v>ĐH K10 (2015-2019)</v>
          </cell>
          <cell r="I137" t="str">
            <v>Học kỳ 1 năm học 2018 - 2019</v>
          </cell>
          <cell r="J137">
            <v>34</v>
          </cell>
        </row>
        <row r="138">
          <cell r="B138" t="str">
            <v>201810503112008</v>
          </cell>
          <cell r="C138" t="str">
            <v>0503112.8</v>
          </cell>
          <cell r="D138" t="str">
            <v>Điện toán đám mây</v>
          </cell>
          <cell r="E138" t="str">
            <v>0503112</v>
          </cell>
          <cell r="F138" t="str">
            <v>3.0</v>
          </cell>
          <cell r="G138" t="str">
            <v>Đại học</v>
          </cell>
          <cell r="H138" t="str">
            <v>ĐH K10 (2015-2019)</v>
          </cell>
          <cell r="I138" t="str">
            <v>Học kỳ 1 năm học 2018 - 2019</v>
          </cell>
          <cell r="J138">
            <v>47</v>
          </cell>
        </row>
        <row r="139">
          <cell r="B139" t="str">
            <v>201810503112009</v>
          </cell>
          <cell r="C139" t="str">
            <v>0503112.9</v>
          </cell>
          <cell r="D139" t="str">
            <v>Điện toán đám mây</v>
          </cell>
          <cell r="E139" t="str">
            <v>0503112</v>
          </cell>
          <cell r="F139" t="str">
            <v>3.0</v>
          </cell>
          <cell r="G139" t="str">
            <v>Đại học</v>
          </cell>
          <cell r="H139" t="str">
            <v>ĐH K10 (2015-2019)</v>
          </cell>
          <cell r="I139" t="str">
            <v>Học kỳ 1 năm học 2018 - 2019</v>
          </cell>
          <cell r="J139">
            <v>69</v>
          </cell>
        </row>
        <row r="140">
          <cell r="B140" t="str">
            <v>201810703109001</v>
          </cell>
          <cell r="C140" t="str">
            <v>0703109.1</v>
          </cell>
          <cell r="D140" t="str">
            <v>Điều khiển điện-Khí nén-Thủy lực</v>
          </cell>
          <cell r="E140" t="str">
            <v>0703109</v>
          </cell>
          <cell r="F140" t="str">
            <v>3.0</v>
          </cell>
          <cell r="G140" t="str">
            <v>Đại học</v>
          </cell>
          <cell r="H140" t="str">
            <v>ĐH K10 (2015-2019)</v>
          </cell>
          <cell r="I140" t="str">
            <v>Học kỳ 1 năm học 2018 - 2019</v>
          </cell>
          <cell r="J140">
            <v>70</v>
          </cell>
        </row>
        <row r="141">
          <cell r="B141" t="str">
            <v>201810703109002</v>
          </cell>
          <cell r="C141" t="str">
            <v>0703109.2</v>
          </cell>
          <cell r="D141" t="str">
            <v>Điều khiển điện-Khí nén-Thủy lực</v>
          </cell>
          <cell r="E141" t="str">
            <v>0703109</v>
          </cell>
          <cell r="F141" t="str">
            <v>3.0</v>
          </cell>
          <cell r="G141" t="str">
            <v>Đại học</v>
          </cell>
          <cell r="H141" t="str">
            <v>ĐH K10 (2015-2019)</v>
          </cell>
          <cell r="I141" t="str">
            <v>Học kỳ 1 năm học 2018 - 2019</v>
          </cell>
          <cell r="J141">
            <v>70</v>
          </cell>
        </row>
        <row r="142">
          <cell r="B142" t="str">
            <v>201810703109003</v>
          </cell>
          <cell r="C142" t="str">
            <v>0703109.3</v>
          </cell>
          <cell r="D142" t="str">
            <v>Điều khiển điện-Khí nén-Thủy lực</v>
          </cell>
          <cell r="E142" t="str">
            <v>0703109</v>
          </cell>
          <cell r="F142" t="str">
            <v>3.0</v>
          </cell>
          <cell r="G142" t="str">
            <v>Đại học</v>
          </cell>
          <cell r="H142" t="str">
            <v>ĐH K10 (2015-2019)</v>
          </cell>
          <cell r="I142" t="str">
            <v>Học kỳ 1 năm học 2018 - 2019</v>
          </cell>
          <cell r="J142">
            <v>70</v>
          </cell>
        </row>
        <row r="143">
          <cell r="B143" t="str">
            <v>201810703109004</v>
          </cell>
          <cell r="C143" t="str">
            <v>0703109.4</v>
          </cell>
          <cell r="D143" t="str">
            <v>Điều khiển điện-Khí nén-Thủy lực</v>
          </cell>
          <cell r="E143" t="str">
            <v>0703109</v>
          </cell>
          <cell r="F143" t="str">
            <v>3.0</v>
          </cell>
          <cell r="G143" t="str">
            <v>Đại học</v>
          </cell>
          <cell r="H143" t="str">
            <v>ĐH K10 (2015-2019)</v>
          </cell>
          <cell r="I143" t="str">
            <v>Học kỳ 1 năm học 2018 - 2019</v>
          </cell>
          <cell r="J143">
            <v>68</v>
          </cell>
        </row>
        <row r="144">
          <cell r="B144" t="str">
            <v>201810703109005</v>
          </cell>
          <cell r="C144" t="str">
            <v>0703109.5</v>
          </cell>
          <cell r="D144" t="str">
            <v>Điều khiển điện-Khí nén-Thủy lực</v>
          </cell>
          <cell r="E144" t="str">
            <v>0703109</v>
          </cell>
          <cell r="F144" t="str">
            <v>3.0</v>
          </cell>
          <cell r="G144" t="str">
            <v>Đại học</v>
          </cell>
          <cell r="H144" t="str">
            <v>ĐH K10 (2015-2019)</v>
          </cell>
          <cell r="I144" t="str">
            <v>Học kỳ 1 năm học 2018 - 2019</v>
          </cell>
          <cell r="J144">
            <v>70</v>
          </cell>
        </row>
        <row r="145">
          <cell r="B145" t="str">
            <v>201810703109006</v>
          </cell>
          <cell r="C145" t="str">
            <v>0703109.6</v>
          </cell>
          <cell r="D145" t="str">
            <v>Điều khiển điện-Khí nén-Thủy lực</v>
          </cell>
          <cell r="E145" t="str">
            <v>0703109</v>
          </cell>
          <cell r="F145" t="str">
            <v>3.0</v>
          </cell>
          <cell r="G145" t="str">
            <v>Đại học</v>
          </cell>
          <cell r="H145" t="str">
            <v>ĐH K10 (2015-2019)</v>
          </cell>
          <cell r="I145" t="str">
            <v>Học kỳ 1 năm học 2018 - 2019</v>
          </cell>
          <cell r="J145">
            <v>70</v>
          </cell>
        </row>
        <row r="146">
          <cell r="B146" t="str">
            <v>201810703109007</v>
          </cell>
          <cell r="C146" t="str">
            <v>0703109.7</v>
          </cell>
          <cell r="D146" t="str">
            <v>Điều khiển điện-Khí nén-Thủy lực</v>
          </cell>
          <cell r="E146" t="str">
            <v>0703109</v>
          </cell>
          <cell r="F146" t="str">
            <v>3.0</v>
          </cell>
          <cell r="G146" t="str">
            <v>Đại học</v>
          </cell>
          <cell r="H146" t="str">
            <v>ĐH K10 (2015-2019)</v>
          </cell>
          <cell r="I146" t="str">
            <v>Học kỳ 1 năm học 2018 - 2019</v>
          </cell>
          <cell r="J146">
            <v>69</v>
          </cell>
        </row>
        <row r="147">
          <cell r="B147" t="str">
            <v>201810703109008</v>
          </cell>
          <cell r="C147" t="str">
            <v>0703109.8</v>
          </cell>
          <cell r="D147" t="str">
            <v>Điều khiển điện-Khí nén-Thủy lực</v>
          </cell>
          <cell r="E147" t="str">
            <v>0703109</v>
          </cell>
          <cell r="F147" t="str">
            <v>3.0</v>
          </cell>
          <cell r="G147" t="str">
            <v>Đại học</v>
          </cell>
          <cell r="H147" t="str">
            <v>ĐH K10 (2015-2019)</v>
          </cell>
          <cell r="I147" t="str">
            <v>Học kỳ 1 năm học 2018 - 2019</v>
          </cell>
          <cell r="J147">
            <v>70</v>
          </cell>
        </row>
        <row r="148">
          <cell r="B148" t="str">
            <v>201810703109009</v>
          </cell>
          <cell r="C148" t="str">
            <v>0703109.9</v>
          </cell>
          <cell r="D148" t="str">
            <v>Điều khiển điện-Khí nén-Thủy lực</v>
          </cell>
          <cell r="E148" t="str">
            <v>0703109</v>
          </cell>
          <cell r="F148" t="str">
            <v>3.0</v>
          </cell>
          <cell r="G148" t="str">
            <v>Đại học</v>
          </cell>
          <cell r="H148" t="str">
            <v>ĐH K10 (2015-2019)</v>
          </cell>
          <cell r="I148" t="str">
            <v>Học kỳ 1 năm học 2018 - 2019</v>
          </cell>
          <cell r="J148">
            <v>70</v>
          </cell>
        </row>
        <row r="149">
          <cell r="B149" t="str">
            <v>201810703109010</v>
          </cell>
          <cell r="C149" t="str">
            <v>0703109.10</v>
          </cell>
          <cell r="D149" t="str">
            <v>Điều khiển điện-Khí nén-Thủy lực</v>
          </cell>
          <cell r="E149" t="str">
            <v>0703109</v>
          </cell>
          <cell r="F149" t="str">
            <v>3.0</v>
          </cell>
          <cell r="G149" t="str">
            <v>Đại học</v>
          </cell>
          <cell r="H149" t="str">
            <v>ĐH K10 (2015-2019)</v>
          </cell>
          <cell r="I149" t="str">
            <v>Học kỳ 1 năm học 2018 - 2019</v>
          </cell>
          <cell r="J149">
            <v>59</v>
          </cell>
        </row>
        <row r="150">
          <cell r="B150" t="str">
            <v>201810703109011</v>
          </cell>
          <cell r="C150" t="str">
            <v>0703109.11</v>
          </cell>
          <cell r="D150" t="str">
            <v>Điều khiển điện-Khí nén-Thủy lực</v>
          </cell>
          <cell r="E150" t="str">
            <v>0703109</v>
          </cell>
          <cell r="F150" t="str">
            <v>3.0</v>
          </cell>
          <cell r="G150" t="str">
            <v>Đại học</v>
          </cell>
          <cell r="H150" t="str">
            <v>ĐH K10 (2015-2019)</v>
          </cell>
          <cell r="I150" t="str">
            <v>Học kỳ 1 năm học 2018 - 2019</v>
          </cell>
          <cell r="J150">
            <v>70</v>
          </cell>
        </row>
        <row r="151">
          <cell r="B151" t="str">
            <v>201810703109012</v>
          </cell>
          <cell r="C151" t="str">
            <v>0703109.12</v>
          </cell>
          <cell r="D151" t="str">
            <v>Điều khiển điện-Khí nén-Thủy lực</v>
          </cell>
          <cell r="E151" t="str">
            <v>0703109</v>
          </cell>
          <cell r="F151" t="str">
            <v>3.0</v>
          </cell>
          <cell r="G151" t="str">
            <v>Đại học</v>
          </cell>
          <cell r="H151" t="str">
            <v>ĐH K10 (2015-2019)</v>
          </cell>
          <cell r="I151" t="str">
            <v>Học kỳ 1 năm học 2018 - 2019</v>
          </cell>
          <cell r="J151">
            <v>70</v>
          </cell>
        </row>
        <row r="152">
          <cell r="B152" t="str">
            <v>201810803140001</v>
          </cell>
          <cell r="C152" t="str">
            <v>0803140.1</v>
          </cell>
          <cell r="D152" t="str">
            <v>Điều khiển động cơ điện</v>
          </cell>
          <cell r="E152" t="str">
            <v>0803140</v>
          </cell>
          <cell r="F152" t="str">
            <v>3.0</v>
          </cell>
          <cell r="G152" t="str">
            <v>Đại học</v>
          </cell>
          <cell r="H152" t="str">
            <v>ĐH K10 (2015-2019)</v>
          </cell>
          <cell r="I152" t="str">
            <v>Học kỳ 1 năm học 2018 - 2019</v>
          </cell>
          <cell r="J152">
            <v>0</v>
          </cell>
        </row>
        <row r="153">
          <cell r="B153" t="str">
            <v>201810803140002</v>
          </cell>
          <cell r="C153" t="str">
            <v>0803140.2</v>
          </cell>
          <cell r="D153" t="str">
            <v>Điều khiển động cơ điện</v>
          </cell>
          <cell r="E153" t="str">
            <v>0803140</v>
          </cell>
          <cell r="F153" t="str">
            <v>3.0</v>
          </cell>
          <cell r="G153" t="str">
            <v>Đại học</v>
          </cell>
          <cell r="H153" t="str">
            <v>ĐH K10 (2015-2019)</v>
          </cell>
          <cell r="I153" t="str">
            <v>Học kỳ 1 năm học 2018 - 2019</v>
          </cell>
          <cell r="J153">
            <v>0</v>
          </cell>
        </row>
        <row r="154">
          <cell r="B154" t="str">
            <v>201810803140003</v>
          </cell>
          <cell r="C154" t="str">
            <v>0803140.3</v>
          </cell>
          <cell r="D154" t="str">
            <v>Điều khiển động cơ điện</v>
          </cell>
          <cell r="E154" t="str">
            <v>0803140</v>
          </cell>
          <cell r="F154" t="str">
            <v>3.0</v>
          </cell>
          <cell r="G154" t="str">
            <v>Đại học</v>
          </cell>
          <cell r="H154" t="str">
            <v>ĐH K10 (2015-2019)</v>
          </cell>
          <cell r="I154" t="str">
            <v>Học kỳ 1 năm học 2018 - 2019</v>
          </cell>
          <cell r="J154">
            <v>0</v>
          </cell>
        </row>
        <row r="155">
          <cell r="B155" t="str">
            <v>201810803140004</v>
          </cell>
          <cell r="C155" t="str">
            <v>0803140.4</v>
          </cell>
          <cell r="D155" t="str">
            <v>Điều khiển động cơ điện</v>
          </cell>
          <cell r="E155" t="str">
            <v>0803140</v>
          </cell>
          <cell r="F155" t="str">
            <v>3.0</v>
          </cell>
          <cell r="G155" t="str">
            <v>Đại học</v>
          </cell>
          <cell r="H155" t="str">
            <v>ĐH K10 (2015-2019)</v>
          </cell>
          <cell r="I155" t="str">
            <v>Học kỳ 1 năm học 2018 - 2019</v>
          </cell>
          <cell r="J155">
            <v>0</v>
          </cell>
        </row>
        <row r="156">
          <cell r="B156" t="str">
            <v>201810803140005</v>
          </cell>
          <cell r="C156" t="str">
            <v>0803140.5</v>
          </cell>
          <cell r="D156" t="str">
            <v>Điều khiển động cơ điện</v>
          </cell>
          <cell r="E156" t="str">
            <v>0803140</v>
          </cell>
          <cell r="F156" t="str">
            <v>3.0</v>
          </cell>
          <cell r="G156" t="str">
            <v>Đại học</v>
          </cell>
          <cell r="H156" t="str">
            <v>ĐH K10 (2015-2019)</v>
          </cell>
          <cell r="I156" t="str">
            <v>Học kỳ 1 năm học 2018 - 2019</v>
          </cell>
          <cell r="J156">
            <v>1</v>
          </cell>
        </row>
        <row r="157">
          <cell r="B157" t="str">
            <v>201810803140006</v>
          </cell>
          <cell r="C157" t="str">
            <v>0803140.6</v>
          </cell>
          <cell r="D157" t="str">
            <v>Điều khiển động cơ điện</v>
          </cell>
          <cell r="E157" t="str">
            <v>0803140</v>
          </cell>
          <cell r="F157" t="str">
            <v>3.0</v>
          </cell>
          <cell r="G157" t="str">
            <v>Đại học</v>
          </cell>
          <cell r="H157" t="str">
            <v>ĐH K10 (2015-2019)</v>
          </cell>
          <cell r="I157" t="str">
            <v>Học kỳ 1 năm học 2018 - 2019</v>
          </cell>
          <cell r="J157">
            <v>0</v>
          </cell>
        </row>
        <row r="158">
          <cell r="B158" t="str">
            <v>201810803140007</v>
          </cell>
          <cell r="C158" t="str">
            <v>0803140.7</v>
          </cell>
          <cell r="D158" t="str">
            <v>Điều khiển động cơ điện</v>
          </cell>
          <cell r="E158" t="str">
            <v>0803140</v>
          </cell>
          <cell r="F158" t="str">
            <v>3.0</v>
          </cell>
          <cell r="G158" t="str">
            <v>Đại học</v>
          </cell>
          <cell r="H158" t="str">
            <v>ĐH K10 (2015-2019)</v>
          </cell>
          <cell r="I158" t="str">
            <v>Học kỳ 1 năm học 2018 - 2019</v>
          </cell>
          <cell r="J158">
            <v>0</v>
          </cell>
        </row>
        <row r="159">
          <cell r="B159" t="str">
            <v>201810703113001</v>
          </cell>
          <cell r="C159" t="str">
            <v>0703113.1</v>
          </cell>
          <cell r="D159" t="str">
            <v>Điều khiển quá trình</v>
          </cell>
          <cell r="E159" t="str">
            <v>0703113</v>
          </cell>
          <cell r="F159" t="str">
            <v>2.0</v>
          </cell>
          <cell r="G159" t="str">
            <v>Đại học</v>
          </cell>
          <cell r="H159" t="str">
            <v>ĐH K10 (2015-2019)</v>
          </cell>
          <cell r="I159" t="str">
            <v>Học kỳ 1 năm học 2018 - 2019</v>
          </cell>
          <cell r="J159">
            <v>5</v>
          </cell>
        </row>
        <row r="160">
          <cell r="B160" t="str">
            <v>201810703113002</v>
          </cell>
          <cell r="C160" t="str">
            <v>0703113.2</v>
          </cell>
          <cell r="D160" t="str">
            <v>Điều khiển quá trình</v>
          </cell>
          <cell r="E160" t="str">
            <v>0703113</v>
          </cell>
          <cell r="F160" t="str">
            <v>2.0</v>
          </cell>
          <cell r="G160" t="str">
            <v>Đại học</v>
          </cell>
          <cell r="H160" t="str">
            <v>ĐH K10 (2015-2019)</v>
          </cell>
          <cell r="I160" t="str">
            <v>Học kỳ 1 năm học 2018 - 2019</v>
          </cell>
          <cell r="J160">
            <v>1</v>
          </cell>
        </row>
        <row r="161">
          <cell r="B161" t="str">
            <v>201810703113003</v>
          </cell>
          <cell r="C161" t="str">
            <v>0703113.3</v>
          </cell>
          <cell r="D161" t="str">
            <v>Điều khiển quá trình</v>
          </cell>
          <cell r="E161" t="str">
            <v>0703113</v>
          </cell>
          <cell r="F161" t="str">
            <v>2.0</v>
          </cell>
          <cell r="G161" t="str">
            <v>Đại học</v>
          </cell>
          <cell r="H161" t="str">
            <v>ĐH K10 (2015-2019)</v>
          </cell>
          <cell r="I161" t="str">
            <v>Học kỳ 1 năm học 2018 - 2019</v>
          </cell>
          <cell r="J161">
            <v>70</v>
          </cell>
        </row>
        <row r="162">
          <cell r="B162" t="str">
            <v>201810703113004</v>
          </cell>
          <cell r="C162" t="str">
            <v>0703113.4</v>
          </cell>
          <cell r="D162" t="str">
            <v>Điều khiển quá trình</v>
          </cell>
          <cell r="E162" t="str">
            <v>0703113</v>
          </cell>
          <cell r="F162" t="str">
            <v>2.0</v>
          </cell>
          <cell r="G162" t="str">
            <v>Đại học</v>
          </cell>
          <cell r="H162" t="str">
            <v>ĐH K10 (2015-2019)</v>
          </cell>
          <cell r="I162" t="str">
            <v>Học kỳ 1 năm học 2018 - 2019</v>
          </cell>
          <cell r="J162">
            <v>5</v>
          </cell>
        </row>
        <row r="163">
          <cell r="B163" t="str">
            <v>201810703114008</v>
          </cell>
          <cell r="C163" t="str">
            <v>0703114.1</v>
          </cell>
          <cell r="D163" t="str">
            <v>Điều khiển số</v>
          </cell>
          <cell r="E163" t="str">
            <v>0703114</v>
          </cell>
          <cell r="F163" t="str">
            <v>2.0</v>
          </cell>
          <cell r="G163" t="str">
            <v>Đại học</v>
          </cell>
          <cell r="H163" t="str">
            <v>ĐH K10 (2015-2019)</v>
          </cell>
          <cell r="I163" t="str">
            <v>Học kỳ 1 năm học 2018 - 2019</v>
          </cell>
          <cell r="J163">
            <v>70</v>
          </cell>
        </row>
        <row r="164">
          <cell r="B164" t="str">
            <v>201810703114009</v>
          </cell>
          <cell r="C164" t="str">
            <v>0703114.2</v>
          </cell>
          <cell r="D164" t="str">
            <v>Điều khiển số</v>
          </cell>
          <cell r="E164" t="str">
            <v>0703114</v>
          </cell>
          <cell r="F164" t="str">
            <v>2.0</v>
          </cell>
          <cell r="G164" t="str">
            <v>Đại học</v>
          </cell>
          <cell r="H164" t="str">
            <v>ĐH K10 (2015-2019)</v>
          </cell>
          <cell r="I164" t="str">
            <v>Học kỳ 1 năm học 2018 - 2019</v>
          </cell>
          <cell r="J164">
            <v>70</v>
          </cell>
        </row>
        <row r="165">
          <cell r="B165" t="str">
            <v>201810703114010</v>
          </cell>
          <cell r="C165" t="str">
            <v>0703114.3</v>
          </cell>
          <cell r="D165" t="str">
            <v>Điều khiển số</v>
          </cell>
          <cell r="E165" t="str">
            <v>0703114</v>
          </cell>
          <cell r="F165" t="str">
            <v>2.0</v>
          </cell>
          <cell r="G165" t="str">
            <v>Đại học</v>
          </cell>
          <cell r="H165" t="str">
            <v>ĐH K10 (2015-2019)</v>
          </cell>
          <cell r="I165" t="str">
            <v>Học kỳ 1 năm học 2018 - 2019</v>
          </cell>
          <cell r="J165">
            <v>70</v>
          </cell>
        </row>
        <row r="166">
          <cell r="B166" t="str">
            <v>201810703114011</v>
          </cell>
          <cell r="C166" t="str">
            <v>0703114.4</v>
          </cell>
          <cell r="D166" t="str">
            <v>Điều khiển số</v>
          </cell>
          <cell r="E166" t="str">
            <v>0703114</v>
          </cell>
          <cell r="F166" t="str">
            <v>2.0</v>
          </cell>
          <cell r="G166" t="str">
            <v>Đại học</v>
          </cell>
          <cell r="H166" t="str">
            <v>ĐH K10 (2015-2019)</v>
          </cell>
          <cell r="I166" t="str">
            <v>Học kỳ 1 năm học 2018 - 2019</v>
          </cell>
          <cell r="J166">
            <v>70</v>
          </cell>
        </row>
        <row r="167">
          <cell r="B167" t="str">
            <v>201810703120001</v>
          </cell>
          <cell r="C167" t="str">
            <v>0703120.1</v>
          </cell>
          <cell r="D167" t="str">
            <v>Đồ án chuyên môn tự động hóa</v>
          </cell>
          <cell r="E167" t="str">
            <v>0703120</v>
          </cell>
          <cell r="F167" t="str">
            <v>2.0</v>
          </cell>
          <cell r="G167" t="str">
            <v>Đại học</v>
          </cell>
          <cell r="H167" t="str">
            <v>ĐH K10 (2015-2019)</v>
          </cell>
          <cell r="I167" t="str">
            <v>Học kỳ 1 năm học 2018 - 2019</v>
          </cell>
          <cell r="J167">
            <v>5</v>
          </cell>
        </row>
        <row r="168">
          <cell r="B168" t="str">
            <v>201810703120002</v>
          </cell>
          <cell r="C168" t="str">
            <v>0703120.2</v>
          </cell>
          <cell r="D168" t="str">
            <v>Đồ án chuyên môn tự động hóa</v>
          </cell>
          <cell r="E168" t="str">
            <v>0703120</v>
          </cell>
          <cell r="F168" t="str">
            <v>2.0</v>
          </cell>
          <cell r="G168" t="str">
            <v>Đại học</v>
          </cell>
          <cell r="H168" t="str">
            <v>ĐH K10 (2015-2019)</v>
          </cell>
          <cell r="I168" t="str">
            <v>Học kỳ 1 năm học 2018 - 2019</v>
          </cell>
          <cell r="J168">
            <v>0</v>
          </cell>
        </row>
        <row r="169">
          <cell r="B169" t="str">
            <v>201810703120003</v>
          </cell>
          <cell r="C169" t="str">
            <v>0703120.3</v>
          </cell>
          <cell r="D169" t="str">
            <v>Đồ án chuyên môn tự động hóa</v>
          </cell>
          <cell r="E169" t="str">
            <v>0703120</v>
          </cell>
          <cell r="F169" t="str">
            <v>2.0</v>
          </cell>
          <cell r="G169" t="str">
            <v>Đại học</v>
          </cell>
          <cell r="H169" t="str">
            <v>ĐH K10 (2015-2019)</v>
          </cell>
          <cell r="I169" t="str">
            <v>Học kỳ 1 năm học 2018 - 2019</v>
          </cell>
          <cell r="J169">
            <v>0</v>
          </cell>
        </row>
        <row r="170">
          <cell r="B170" t="str">
            <v>201810703120004</v>
          </cell>
          <cell r="C170" t="str">
            <v>0703120.4</v>
          </cell>
          <cell r="D170" t="str">
            <v>Đồ án chuyên môn tự động hóa</v>
          </cell>
          <cell r="E170" t="str">
            <v>0703120</v>
          </cell>
          <cell r="F170" t="str">
            <v>2.0</v>
          </cell>
          <cell r="G170" t="str">
            <v>Đại học</v>
          </cell>
          <cell r="H170" t="str">
            <v>ĐH K10 (2015-2019)</v>
          </cell>
          <cell r="I170" t="str">
            <v>Học kỳ 1 năm học 2018 - 2019</v>
          </cell>
          <cell r="J170">
            <v>0</v>
          </cell>
        </row>
        <row r="171">
          <cell r="B171" t="str">
            <v>201810703120005</v>
          </cell>
          <cell r="C171" t="str">
            <v>0703120.5</v>
          </cell>
          <cell r="D171" t="str">
            <v>Đồ án chuyên môn tự động hóa</v>
          </cell>
          <cell r="E171" t="str">
            <v>0703120</v>
          </cell>
          <cell r="F171" t="str">
            <v>2.0</v>
          </cell>
          <cell r="G171" t="str">
            <v>Đại học</v>
          </cell>
          <cell r="H171" t="str">
            <v>ĐH K10 (2015-2019)</v>
          </cell>
          <cell r="I171" t="str">
            <v>Học kỳ 1 năm học 2018 - 2019</v>
          </cell>
          <cell r="J171">
            <v>0</v>
          </cell>
        </row>
        <row r="172">
          <cell r="B172" t="str">
            <v>201810703120006</v>
          </cell>
          <cell r="C172" t="str">
            <v>0703120.6</v>
          </cell>
          <cell r="D172" t="str">
            <v>Đồ án chuyên môn tự động hóa</v>
          </cell>
          <cell r="E172" t="str">
            <v>0703120</v>
          </cell>
          <cell r="F172" t="str">
            <v>2.0</v>
          </cell>
          <cell r="G172" t="str">
            <v>Đại học</v>
          </cell>
          <cell r="H172" t="str">
            <v>ĐH K10 (2015-2019)</v>
          </cell>
          <cell r="I172" t="str">
            <v>Học kỳ 1 năm học 2018 - 2019</v>
          </cell>
          <cell r="J172">
            <v>0</v>
          </cell>
        </row>
        <row r="173">
          <cell r="B173" t="str">
            <v>201810703120007</v>
          </cell>
          <cell r="C173" t="str">
            <v>0703120.7</v>
          </cell>
          <cell r="D173" t="str">
            <v>Đồ án chuyên môn tự động hóa</v>
          </cell>
          <cell r="E173" t="str">
            <v>0703120</v>
          </cell>
          <cell r="F173" t="str">
            <v>2.0</v>
          </cell>
          <cell r="G173" t="str">
            <v>Đại học</v>
          </cell>
          <cell r="H173" t="str">
            <v>ĐH K10 (2015-2019)</v>
          </cell>
          <cell r="I173" t="str">
            <v>Học kỳ 1 năm học 2018 - 2019</v>
          </cell>
          <cell r="J173">
            <v>5</v>
          </cell>
        </row>
        <row r="174">
          <cell r="B174" t="str">
            <v>201810703120008</v>
          </cell>
          <cell r="C174" t="str">
            <v>0703120.8</v>
          </cell>
          <cell r="D174" t="str">
            <v>Đồ án chuyên môn tự động hóa</v>
          </cell>
          <cell r="E174" t="str">
            <v>0703120</v>
          </cell>
          <cell r="F174" t="str">
            <v>2.0</v>
          </cell>
          <cell r="G174" t="str">
            <v>Đại học</v>
          </cell>
          <cell r="H174" t="str">
            <v>ĐH K10 (2015-2019)</v>
          </cell>
          <cell r="I174" t="str">
            <v>Học kỳ 1 năm học 2018 - 2019</v>
          </cell>
          <cell r="J174">
            <v>0</v>
          </cell>
        </row>
        <row r="175">
          <cell r="B175" t="str">
            <v>201810703123001</v>
          </cell>
          <cell r="C175" t="str">
            <v>0703123.1</v>
          </cell>
          <cell r="D175" t="str">
            <v>Đồ án Điều khiển lô gíc và Trang bị điện</v>
          </cell>
          <cell r="E175" t="str">
            <v>0703123</v>
          </cell>
          <cell r="F175" t="str">
            <v>2.0</v>
          </cell>
          <cell r="G175" t="str">
            <v>Đại học</v>
          </cell>
          <cell r="H175" t="str">
            <v>ĐH K10 (2015-2019)</v>
          </cell>
          <cell r="I175" t="str">
            <v>Học kỳ 1 năm học 2018 - 2019</v>
          </cell>
          <cell r="J175">
            <v>70</v>
          </cell>
        </row>
        <row r="176">
          <cell r="B176" t="str">
            <v>201810703123002</v>
          </cell>
          <cell r="C176" t="str">
            <v>0703123.2</v>
          </cell>
          <cell r="D176" t="str">
            <v>Đồ án Điều khiển lô gíc và Trang bị điện</v>
          </cell>
          <cell r="E176" t="str">
            <v>0703123</v>
          </cell>
          <cell r="F176" t="str">
            <v>2.0</v>
          </cell>
          <cell r="G176" t="str">
            <v>Đại học</v>
          </cell>
          <cell r="H176" t="str">
            <v>ĐH K10 (2015-2019)</v>
          </cell>
          <cell r="I176" t="str">
            <v>Học kỳ 1 năm học 2018 - 2019</v>
          </cell>
          <cell r="J176">
            <v>61</v>
          </cell>
        </row>
        <row r="177">
          <cell r="B177" t="str">
            <v>201810703123003</v>
          </cell>
          <cell r="C177" t="str">
            <v>0703123.3</v>
          </cell>
          <cell r="D177" t="str">
            <v>Đồ án Điều khiển lô gíc và Trang bị điện</v>
          </cell>
          <cell r="E177" t="str">
            <v>0703123</v>
          </cell>
          <cell r="F177" t="str">
            <v>2.0</v>
          </cell>
          <cell r="G177" t="str">
            <v>Đại học</v>
          </cell>
          <cell r="H177" t="str">
            <v>ĐH K10 (2015-2019)</v>
          </cell>
          <cell r="I177" t="str">
            <v>Học kỳ 1 năm học 2018 - 2019</v>
          </cell>
          <cell r="J177">
            <v>70</v>
          </cell>
        </row>
        <row r="178">
          <cell r="B178" t="str">
            <v>201810703123004</v>
          </cell>
          <cell r="C178" t="str">
            <v>0703123.4</v>
          </cell>
          <cell r="D178" t="str">
            <v>Đồ án Điều khiển lô gíc và Trang bị điện</v>
          </cell>
          <cell r="E178" t="str">
            <v>0703123</v>
          </cell>
          <cell r="F178" t="str">
            <v>2.0</v>
          </cell>
          <cell r="G178" t="str">
            <v>Đại học</v>
          </cell>
          <cell r="H178" t="str">
            <v>ĐH K10 (2015-2019)</v>
          </cell>
          <cell r="I178" t="str">
            <v>Học kỳ 1 năm học 2018 - 2019</v>
          </cell>
          <cell r="J178">
            <v>66</v>
          </cell>
        </row>
        <row r="179">
          <cell r="B179" t="str">
            <v>201810703124001</v>
          </cell>
          <cell r="C179" t="str">
            <v>0703124.1</v>
          </cell>
          <cell r="D179" t="str">
            <v>Đồ án Lò hơi và mạng nhiệt</v>
          </cell>
          <cell r="E179" t="str">
            <v>0703124</v>
          </cell>
          <cell r="F179" t="str">
            <v>1.0</v>
          </cell>
          <cell r="G179" t="str">
            <v>Đại học</v>
          </cell>
          <cell r="H179" t="str">
            <v>ĐH K10 (2015-2019)</v>
          </cell>
          <cell r="I179" t="str">
            <v>Học kỳ 1 năm học 2018 - 2019</v>
          </cell>
          <cell r="J179">
            <v>61</v>
          </cell>
        </row>
        <row r="180">
          <cell r="B180" t="str">
            <v>201810703124002</v>
          </cell>
          <cell r="C180" t="str">
            <v>0703124.2</v>
          </cell>
          <cell r="D180" t="str">
            <v>Đồ án Lò hơi và mạng nhiệt</v>
          </cell>
          <cell r="E180" t="str">
            <v>0703124</v>
          </cell>
          <cell r="F180" t="str">
            <v>1.0</v>
          </cell>
          <cell r="G180" t="str">
            <v>Đại học</v>
          </cell>
          <cell r="H180" t="str">
            <v>ĐH K10 (2015-2019)</v>
          </cell>
          <cell r="I180" t="str">
            <v>Học kỳ 1 năm học 2018 - 2019</v>
          </cell>
          <cell r="J180">
            <v>63</v>
          </cell>
        </row>
        <row r="181">
          <cell r="B181" t="str">
            <v>201810703124003</v>
          </cell>
          <cell r="C181" t="str">
            <v>0703124.3</v>
          </cell>
          <cell r="D181" t="str">
            <v>Đồ án Lò hơi và mạng nhiệt</v>
          </cell>
          <cell r="E181" t="str">
            <v>0703124</v>
          </cell>
          <cell r="F181" t="str">
            <v>1.0</v>
          </cell>
          <cell r="G181" t="str">
            <v>Đại học</v>
          </cell>
          <cell r="H181" t="str">
            <v>ĐH K10 (2015-2019)</v>
          </cell>
          <cell r="I181" t="str">
            <v>Học kỳ 1 năm học 2018 - 2019</v>
          </cell>
          <cell r="J181">
            <v>43</v>
          </cell>
        </row>
        <row r="182">
          <cell r="B182" t="str">
            <v>201810103135001</v>
          </cell>
          <cell r="C182" t="str">
            <v>0103135.1</v>
          </cell>
          <cell r="D182" t="str">
            <v>Đồ án môn học Cơ điện tử</v>
          </cell>
          <cell r="E182" t="str">
            <v>0103135</v>
          </cell>
          <cell r="F182" t="str">
            <v>2.0</v>
          </cell>
          <cell r="G182" t="str">
            <v>Đại học</v>
          </cell>
          <cell r="H182" t="str">
            <v>ĐH K10 (2015-2019)</v>
          </cell>
          <cell r="I182" t="str">
            <v>Học kỳ 1 năm học 2018 - 2019</v>
          </cell>
          <cell r="J182">
            <v>74</v>
          </cell>
        </row>
        <row r="183">
          <cell r="B183" t="str">
            <v>201810103135002</v>
          </cell>
          <cell r="C183" t="str">
            <v>0103135.2</v>
          </cell>
          <cell r="D183" t="str">
            <v>Đồ án môn học Cơ điện tử</v>
          </cell>
          <cell r="E183" t="str">
            <v>0103135</v>
          </cell>
          <cell r="F183" t="str">
            <v>2.0</v>
          </cell>
          <cell r="G183" t="str">
            <v>Đại học</v>
          </cell>
          <cell r="H183" t="str">
            <v>ĐH K10 (2015-2019)</v>
          </cell>
          <cell r="I183" t="str">
            <v>Học kỳ 1 năm học 2018 - 2019</v>
          </cell>
          <cell r="J183">
            <v>67</v>
          </cell>
        </row>
        <row r="184">
          <cell r="B184" t="str">
            <v>201810103135003</v>
          </cell>
          <cell r="C184" t="str">
            <v>0103135.3</v>
          </cell>
          <cell r="D184" t="str">
            <v>Đồ án môn học Cơ điện tử</v>
          </cell>
          <cell r="E184" t="str">
            <v>0103135</v>
          </cell>
          <cell r="F184" t="str">
            <v>2.0</v>
          </cell>
          <cell r="G184" t="str">
            <v>Đại học</v>
          </cell>
          <cell r="H184" t="str">
            <v>ĐH K10 (2015-2019)</v>
          </cell>
          <cell r="I184" t="str">
            <v>Học kỳ 1 năm học 2018 - 2019</v>
          </cell>
          <cell r="J184">
            <v>69</v>
          </cell>
        </row>
        <row r="185">
          <cell r="B185" t="str">
            <v>201810103135004</v>
          </cell>
          <cell r="C185" t="str">
            <v>0103135.4</v>
          </cell>
          <cell r="D185" t="str">
            <v>Đồ án môn học Cơ điện tử</v>
          </cell>
          <cell r="E185" t="str">
            <v>0103135</v>
          </cell>
          <cell r="F185" t="str">
            <v>2.0</v>
          </cell>
          <cell r="G185" t="str">
            <v>Đại học</v>
          </cell>
          <cell r="H185" t="str">
            <v>ĐH K10 (2015-2019)</v>
          </cell>
          <cell r="I185" t="str">
            <v>Học kỳ 1 năm học 2018 - 2019</v>
          </cell>
          <cell r="J185">
            <v>59</v>
          </cell>
        </row>
        <row r="186">
          <cell r="B186" t="str">
            <v>201810103132001</v>
          </cell>
          <cell r="C186" t="str">
            <v>0103132.1</v>
          </cell>
          <cell r="D186" t="str">
            <v>Đồ án môn học Công nghệ chế tạo máy</v>
          </cell>
          <cell r="E186" t="str">
            <v>0103132</v>
          </cell>
          <cell r="F186" t="str">
            <v>2.0</v>
          </cell>
          <cell r="G186" t="str">
            <v>Đại học</v>
          </cell>
          <cell r="H186" t="str">
            <v>ĐH K10 (2015-2019)</v>
          </cell>
          <cell r="I186" t="str">
            <v>Học kỳ 1 năm học 2018 - 2019</v>
          </cell>
          <cell r="J186">
            <v>80</v>
          </cell>
        </row>
        <row r="187">
          <cell r="B187" t="str">
            <v>201810103132003</v>
          </cell>
          <cell r="C187" t="str">
            <v>0103132.3</v>
          </cell>
          <cell r="D187" t="str">
            <v>Đồ án môn học Công nghệ chế tạo máy</v>
          </cell>
          <cell r="E187" t="str">
            <v>0103132</v>
          </cell>
          <cell r="F187" t="str">
            <v>2.0</v>
          </cell>
          <cell r="G187" t="str">
            <v>Đại học</v>
          </cell>
          <cell r="H187" t="str">
            <v>ĐH K10 (2015-2019)</v>
          </cell>
          <cell r="I187" t="str">
            <v>Học kỳ 1 năm học 2018 - 2019</v>
          </cell>
          <cell r="J187">
            <v>70</v>
          </cell>
        </row>
        <row r="188">
          <cell r="B188" t="str">
            <v>201810103132004</v>
          </cell>
          <cell r="C188" t="str">
            <v>0103132.4</v>
          </cell>
          <cell r="D188" t="str">
            <v>Đồ án môn học Công nghệ chế tạo máy</v>
          </cell>
          <cell r="E188" t="str">
            <v>0103132</v>
          </cell>
          <cell r="F188" t="str">
            <v>2.0</v>
          </cell>
          <cell r="G188" t="str">
            <v>Đại học</v>
          </cell>
          <cell r="H188" t="str">
            <v>ĐH K10 (2015-2019)</v>
          </cell>
          <cell r="I188" t="str">
            <v>Học kỳ 1 năm học 2018 - 2019</v>
          </cell>
          <cell r="J188">
            <v>70</v>
          </cell>
        </row>
        <row r="189">
          <cell r="B189" t="str">
            <v>201810103132005</v>
          </cell>
          <cell r="C189" t="str">
            <v>0103132.5</v>
          </cell>
          <cell r="D189" t="str">
            <v>Đồ án môn học Công nghệ chế tạo máy</v>
          </cell>
          <cell r="E189" t="str">
            <v>0103132</v>
          </cell>
          <cell r="F189" t="str">
            <v>2.0</v>
          </cell>
          <cell r="G189" t="str">
            <v>Đại học</v>
          </cell>
          <cell r="H189" t="str">
            <v>ĐH K10 (2015-2019)</v>
          </cell>
          <cell r="I189" t="str">
            <v>Học kỳ 1 năm học 2018 - 2019</v>
          </cell>
          <cell r="J189">
            <v>69</v>
          </cell>
        </row>
        <row r="190">
          <cell r="B190" t="str">
            <v>201810103132006</v>
          </cell>
          <cell r="C190" t="str">
            <v>0103132.6</v>
          </cell>
          <cell r="D190" t="str">
            <v>Đồ án môn học Công nghệ chế tạo máy</v>
          </cell>
          <cell r="E190" t="str">
            <v>0103132</v>
          </cell>
          <cell r="F190" t="str">
            <v>2.0</v>
          </cell>
          <cell r="G190" t="str">
            <v>Đại học</v>
          </cell>
          <cell r="H190" t="str">
            <v>ĐH K10 (2015-2019)</v>
          </cell>
          <cell r="I190" t="str">
            <v>Học kỳ 1 năm học 2018 - 2019</v>
          </cell>
          <cell r="J190">
            <v>70</v>
          </cell>
        </row>
        <row r="191">
          <cell r="B191" t="str">
            <v>201810103132007</v>
          </cell>
          <cell r="C191" t="str">
            <v>0103132.7</v>
          </cell>
          <cell r="D191" t="str">
            <v>Đồ án môn học Công nghệ chế tạo máy</v>
          </cell>
          <cell r="E191" t="str">
            <v>0103132</v>
          </cell>
          <cell r="F191" t="str">
            <v>2.0</v>
          </cell>
          <cell r="G191" t="str">
            <v>Đại học</v>
          </cell>
          <cell r="H191" t="str">
            <v>ĐH K10 (2015-2019)</v>
          </cell>
          <cell r="I191" t="str">
            <v>Học kỳ 1 năm học 2018 - 2019</v>
          </cell>
          <cell r="J191">
            <v>71</v>
          </cell>
        </row>
        <row r="192">
          <cell r="B192" t="str">
            <v>201810103136001</v>
          </cell>
          <cell r="C192" t="str">
            <v>0103136.1</v>
          </cell>
          <cell r="D192" t="str">
            <v>Đồ án thiết kế cơ khí</v>
          </cell>
          <cell r="E192" t="str">
            <v>0103136</v>
          </cell>
          <cell r="F192" t="str">
            <v>2.0</v>
          </cell>
          <cell r="G192" t="str">
            <v>Đại học</v>
          </cell>
          <cell r="H192" t="str">
            <v>ĐH K10 (2015-2019)</v>
          </cell>
          <cell r="I192" t="str">
            <v>Học kỳ 1 năm học 2018 - 2019</v>
          </cell>
          <cell r="J192">
            <v>16</v>
          </cell>
        </row>
        <row r="193">
          <cell r="B193" t="str">
            <v>201811403105001</v>
          </cell>
          <cell r="C193" t="str">
            <v>1403105.1</v>
          </cell>
          <cell r="D193" t="str">
            <v>Du lịch bền vững</v>
          </cell>
          <cell r="E193" t="str">
            <v>1403105</v>
          </cell>
          <cell r="F193" t="str">
            <v>3.0</v>
          </cell>
          <cell r="G193" t="str">
            <v>Đại học</v>
          </cell>
          <cell r="H193" t="str">
            <v>ĐH K10 (2015-2019)</v>
          </cell>
          <cell r="I193" t="str">
            <v>Học kỳ 1 năm học 2018 - 2019</v>
          </cell>
          <cell r="J193">
            <v>67</v>
          </cell>
        </row>
        <row r="194">
          <cell r="B194" t="str">
            <v>201811403105002</v>
          </cell>
          <cell r="C194" t="str">
            <v>1403105.2</v>
          </cell>
          <cell r="D194" t="str">
            <v>Du lịch bền vững</v>
          </cell>
          <cell r="E194" t="str">
            <v>1403105</v>
          </cell>
          <cell r="F194" t="str">
            <v>3.0</v>
          </cell>
          <cell r="G194" t="str">
            <v>Đại học</v>
          </cell>
          <cell r="H194" t="str">
            <v>ĐH K10 (2015-2019)</v>
          </cell>
          <cell r="I194" t="str">
            <v>Học kỳ 1 năm học 2018 - 2019</v>
          </cell>
          <cell r="J194">
            <v>71</v>
          </cell>
        </row>
        <row r="195">
          <cell r="B195" t="str">
            <v>201811403105003</v>
          </cell>
          <cell r="C195" t="str">
            <v>1403105.3</v>
          </cell>
          <cell r="D195" t="str">
            <v>Du lịch bền vững</v>
          </cell>
          <cell r="E195" t="str">
            <v>1403105</v>
          </cell>
          <cell r="F195" t="str">
            <v>3.0</v>
          </cell>
          <cell r="G195" t="str">
            <v>Đại học</v>
          </cell>
          <cell r="H195" t="str">
            <v>ĐH K10 (2015-2019)</v>
          </cell>
          <cell r="I195" t="str">
            <v>Học kỳ 1 năm học 2018 - 2019</v>
          </cell>
          <cell r="J195">
            <v>70</v>
          </cell>
        </row>
        <row r="196">
          <cell r="B196" t="str">
            <v>201811403105004</v>
          </cell>
          <cell r="C196" t="str">
            <v>1403105.4</v>
          </cell>
          <cell r="D196" t="str">
            <v>Du lịch bền vững</v>
          </cell>
          <cell r="E196" t="str">
            <v>1403105</v>
          </cell>
          <cell r="F196" t="str">
            <v>3.0</v>
          </cell>
          <cell r="G196" t="str">
            <v>Đại học</v>
          </cell>
          <cell r="H196" t="str">
            <v>ĐH K10 (2015-2019)</v>
          </cell>
          <cell r="I196" t="str">
            <v>Học kỳ 1 năm học 2018 - 2019</v>
          </cell>
          <cell r="J196">
            <v>14</v>
          </cell>
        </row>
        <row r="197">
          <cell r="B197" t="str">
            <v>201811403105005</v>
          </cell>
          <cell r="C197" t="str">
            <v>1403105.5</v>
          </cell>
          <cell r="D197" t="str">
            <v>Du lịch bền vững</v>
          </cell>
          <cell r="E197" t="str">
            <v>1403105</v>
          </cell>
          <cell r="F197" t="str">
            <v>3.0</v>
          </cell>
          <cell r="G197" t="str">
            <v>Đại học</v>
          </cell>
          <cell r="H197" t="str">
            <v>ĐH K10 (2015-2019)</v>
          </cell>
          <cell r="I197" t="str">
            <v>Học kỳ 1 năm học 2018 - 2019</v>
          </cell>
          <cell r="J197">
            <v>26</v>
          </cell>
        </row>
        <row r="198">
          <cell r="B198" t="str">
            <v>201811403105006</v>
          </cell>
          <cell r="C198" t="str">
            <v>1403105.6</v>
          </cell>
          <cell r="D198" t="str">
            <v>Du lịch bền vững</v>
          </cell>
          <cell r="E198" t="str">
            <v>1403105</v>
          </cell>
          <cell r="F198" t="str">
            <v>3.0</v>
          </cell>
          <cell r="G198" t="str">
            <v>Đại học</v>
          </cell>
          <cell r="H198" t="str">
            <v>ĐH K10 (2015-2019)</v>
          </cell>
          <cell r="I198" t="str">
            <v>Học kỳ 1 năm học 2018 - 2019</v>
          </cell>
          <cell r="J198">
            <v>66</v>
          </cell>
        </row>
        <row r="199">
          <cell r="B199" t="str">
            <v>201811403106001</v>
          </cell>
          <cell r="C199" t="str">
            <v>1403106.1</v>
          </cell>
          <cell r="D199" t="str">
            <v>Du lịch sinh thái</v>
          </cell>
          <cell r="E199" t="str">
            <v>1403106</v>
          </cell>
          <cell r="F199" t="str">
            <v>2.0</v>
          </cell>
          <cell r="G199" t="str">
            <v>Đại học</v>
          </cell>
          <cell r="H199" t="str">
            <v>ĐH K10 (2015-2019)</v>
          </cell>
          <cell r="I199" t="str">
            <v>Học kỳ 1 năm học 2018 - 2019</v>
          </cell>
          <cell r="J199">
            <v>70</v>
          </cell>
        </row>
        <row r="200">
          <cell r="B200" t="str">
            <v>201811403106002</v>
          </cell>
          <cell r="C200" t="str">
            <v>1403106.2</v>
          </cell>
          <cell r="D200" t="str">
            <v>Du lịch sinh thái</v>
          </cell>
          <cell r="E200" t="str">
            <v>1403106</v>
          </cell>
          <cell r="F200" t="str">
            <v>2.0</v>
          </cell>
          <cell r="G200" t="str">
            <v>Đại học</v>
          </cell>
          <cell r="H200" t="str">
            <v>ĐH K10 (2015-2019)</v>
          </cell>
          <cell r="I200" t="str">
            <v>Học kỳ 1 năm học 2018 - 2019</v>
          </cell>
          <cell r="J200">
            <v>77</v>
          </cell>
        </row>
        <row r="201">
          <cell r="B201" t="str">
            <v>201810303135001</v>
          </cell>
          <cell r="C201" t="str">
            <v>0303135.1</v>
          </cell>
          <cell r="D201" t="str">
            <v>Giản đồ pha</v>
          </cell>
          <cell r="E201" t="str">
            <v>0303135</v>
          </cell>
          <cell r="F201" t="str">
            <v>2.0</v>
          </cell>
          <cell r="G201" t="str">
            <v>Đại học</v>
          </cell>
          <cell r="H201" t="str">
            <v>ĐH K10 (2015-2019)</v>
          </cell>
          <cell r="I201" t="str">
            <v>Học kỳ 1 năm học 2018 - 2019</v>
          </cell>
          <cell r="J201">
            <v>1</v>
          </cell>
        </row>
        <row r="202">
          <cell r="B202" t="str">
            <v>201811403110001</v>
          </cell>
          <cell r="C202" t="str">
            <v>1403110.1</v>
          </cell>
          <cell r="D202" t="str">
            <v>Giới thiệu âm nhạc Việt Nam</v>
          </cell>
          <cell r="E202" t="str">
            <v>1403110</v>
          </cell>
          <cell r="F202" t="str">
            <v>2.0</v>
          </cell>
          <cell r="G202" t="str">
            <v>Đại học</v>
          </cell>
          <cell r="H202" t="str">
            <v>ĐH K10 (2015-2019)</v>
          </cell>
          <cell r="I202" t="str">
            <v>Học kỳ 1 năm học 2018 - 2019</v>
          </cell>
          <cell r="J202">
            <v>70</v>
          </cell>
        </row>
        <row r="203">
          <cell r="B203" t="str">
            <v>201811403110002</v>
          </cell>
          <cell r="C203" t="str">
            <v>1403110.2</v>
          </cell>
          <cell r="D203" t="str">
            <v>Giới thiệu âm nhạc Việt Nam</v>
          </cell>
          <cell r="E203" t="str">
            <v>1403110</v>
          </cell>
          <cell r="F203" t="str">
            <v>2.0</v>
          </cell>
          <cell r="G203" t="str">
            <v>Đại học</v>
          </cell>
          <cell r="H203" t="str">
            <v>ĐH K10 (2015-2019)</v>
          </cell>
          <cell r="I203" t="str">
            <v>Học kỳ 1 năm học 2018 - 2019</v>
          </cell>
          <cell r="J203">
            <v>70</v>
          </cell>
        </row>
        <row r="204">
          <cell r="B204" t="str">
            <v>201811403111001</v>
          </cell>
          <cell r="C204" t="str">
            <v>1403111.1</v>
          </cell>
          <cell r="D204" t="str">
            <v>Giới thiệu mỹ thuật Việt Nam</v>
          </cell>
          <cell r="E204" t="str">
            <v>1403111</v>
          </cell>
          <cell r="F204" t="str">
            <v>2.0</v>
          </cell>
          <cell r="G204" t="str">
            <v>Đại học</v>
          </cell>
          <cell r="H204" t="str">
            <v>ĐH K10 (2015-2019)</v>
          </cell>
          <cell r="I204" t="str">
            <v>Học kỳ 1 năm học 2018 - 2019</v>
          </cell>
          <cell r="J204">
            <v>18</v>
          </cell>
        </row>
        <row r="205">
          <cell r="B205" t="str">
            <v>201811403111002</v>
          </cell>
          <cell r="C205" t="str">
            <v>1403111.2</v>
          </cell>
          <cell r="D205" t="str">
            <v>Giới thiệu mỹ thuật Việt Nam</v>
          </cell>
          <cell r="E205" t="str">
            <v>1403111</v>
          </cell>
          <cell r="F205" t="str">
            <v>2.0</v>
          </cell>
          <cell r="G205" t="str">
            <v>Đại học</v>
          </cell>
          <cell r="H205" t="str">
            <v>ĐH K10 (2015-2019)</v>
          </cell>
          <cell r="I205" t="str">
            <v>Học kỳ 1 năm học 2018 - 2019</v>
          </cell>
          <cell r="J205">
            <v>69</v>
          </cell>
        </row>
        <row r="206">
          <cell r="B206" t="str">
            <v>201810503121001</v>
          </cell>
          <cell r="C206" t="str">
            <v>0503121.1</v>
          </cell>
          <cell r="D206" t="str">
            <v>Hệ chuyên gia</v>
          </cell>
          <cell r="E206" t="str">
            <v>0503121</v>
          </cell>
          <cell r="F206" t="str">
            <v>3.0</v>
          </cell>
          <cell r="G206" t="str">
            <v>Đại học</v>
          </cell>
          <cell r="H206" t="str">
            <v>ĐH K10 (2015-2019)</v>
          </cell>
          <cell r="I206" t="str">
            <v>Học kỳ 1 năm học 2018 - 2019</v>
          </cell>
          <cell r="J206">
            <v>3</v>
          </cell>
        </row>
        <row r="207">
          <cell r="B207" t="str">
            <v>201810503121002</v>
          </cell>
          <cell r="C207" t="str">
            <v>0503121.2</v>
          </cell>
          <cell r="D207" t="str">
            <v>Hệ chuyên gia</v>
          </cell>
          <cell r="E207" t="str">
            <v>0503121</v>
          </cell>
          <cell r="F207" t="str">
            <v>3.0</v>
          </cell>
          <cell r="G207" t="str">
            <v>Đại học</v>
          </cell>
          <cell r="H207" t="str">
            <v>ĐH K10 (2015-2019)</v>
          </cell>
          <cell r="I207" t="str">
            <v>Học kỳ 1 năm học 2018 - 2019</v>
          </cell>
          <cell r="J207">
            <v>3</v>
          </cell>
        </row>
        <row r="208">
          <cell r="B208" t="str">
            <v>201810503121003</v>
          </cell>
          <cell r="C208" t="str">
            <v>0503121.3</v>
          </cell>
          <cell r="D208" t="str">
            <v>Hệ chuyên gia</v>
          </cell>
          <cell r="E208" t="str">
            <v>0503121</v>
          </cell>
          <cell r="F208" t="str">
            <v>3.0</v>
          </cell>
          <cell r="G208" t="str">
            <v>Đại học</v>
          </cell>
          <cell r="H208" t="str">
            <v>ĐH K10 (2015-2019)</v>
          </cell>
          <cell r="I208" t="str">
            <v>Học kỳ 1 năm học 2018 - 2019</v>
          </cell>
          <cell r="J208">
            <v>1</v>
          </cell>
        </row>
        <row r="209">
          <cell r="B209" t="str">
            <v>201810503121004</v>
          </cell>
          <cell r="C209" t="str">
            <v>0503121.4</v>
          </cell>
          <cell r="D209" t="str">
            <v>Hệ chuyên gia</v>
          </cell>
          <cell r="E209" t="str">
            <v>0503121</v>
          </cell>
          <cell r="F209" t="str">
            <v>3.0</v>
          </cell>
          <cell r="G209" t="str">
            <v>Đại học</v>
          </cell>
          <cell r="H209" t="str">
            <v>ĐH K10 (2015-2019)</v>
          </cell>
          <cell r="I209" t="str">
            <v>Học kỳ 1 năm học 2018 - 2019</v>
          </cell>
          <cell r="J209">
            <v>77</v>
          </cell>
        </row>
        <row r="210">
          <cell r="B210" t="str">
            <v>201810503121005</v>
          </cell>
          <cell r="C210" t="str">
            <v>0503121.5</v>
          </cell>
          <cell r="D210" t="str">
            <v>Hệ chuyên gia</v>
          </cell>
          <cell r="E210" t="str">
            <v>0503121</v>
          </cell>
          <cell r="F210" t="str">
            <v>3.0</v>
          </cell>
          <cell r="G210" t="str">
            <v>Đại học</v>
          </cell>
          <cell r="H210" t="str">
            <v>ĐH K10 (2015-2019)</v>
          </cell>
          <cell r="I210" t="str">
            <v>Học kỳ 1 năm học 2018 - 2019</v>
          </cell>
          <cell r="J210">
            <v>77</v>
          </cell>
        </row>
        <row r="211">
          <cell r="B211" t="str">
            <v>201810503122001</v>
          </cell>
          <cell r="C211" t="str">
            <v>0503122.1</v>
          </cell>
          <cell r="D211" t="str">
            <v>Hệ hỗ trợ quyết định</v>
          </cell>
          <cell r="E211" t="str">
            <v>0503122</v>
          </cell>
          <cell r="F211" t="str">
            <v>3.0</v>
          </cell>
          <cell r="G211" t="str">
            <v>Đại học</v>
          </cell>
          <cell r="H211" t="str">
            <v>ĐH K10 (2015-2019)</v>
          </cell>
          <cell r="I211" t="str">
            <v>Học kỳ 1 năm học 2018 - 2019</v>
          </cell>
          <cell r="J211">
            <v>51</v>
          </cell>
        </row>
        <row r="212">
          <cell r="B212" t="str">
            <v>201810503122002</v>
          </cell>
          <cell r="C212" t="str">
            <v>0503122.2</v>
          </cell>
          <cell r="D212" t="str">
            <v>Hệ hỗ trợ quyết định</v>
          </cell>
          <cell r="E212" t="str">
            <v>0503122</v>
          </cell>
          <cell r="F212" t="str">
            <v>3.0</v>
          </cell>
          <cell r="G212" t="str">
            <v>Đại học</v>
          </cell>
          <cell r="H212" t="str">
            <v>ĐH K10 (2015-2019)</v>
          </cell>
          <cell r="I212" t="str">
            <v>Học kỳ 1 năm học 2018 - 2019</v>
          </cell>
          <cell r="J212">
            <v>60</v>
          </cell>
        </row>
        <row r="213">
          <cell r="B213" t="str">
            <v>201810203116001</v>
          </cell>
          <cell r="C213" t="str">
            <v>0203116.1</v>
          </cell>
          <cell r="D213" t="str">
            <v>Hệ thống điện - điện tử ô tô nâng cao</v>
          </cell>
          <cell r="E213" t="str">
            <v>0203116</v>
          </cell>
          <cell r="F213" t="str">
            <v>3.0</v>
          </cell>
          <cell r="G213" t="str">
            <v>Đại học</v>
          </cell>
          <cell r="H213" t="str">
            <v>ĐH K10 (2015-2019)</v>
          </cell>
          <cell r="I213" t="str">
            <v>Học kỳ 1 năm học 2018 - 2019</v>
          </cell>
          <cell r="J213">
            <v>70</v>
          </cell>
        </row>
        <row r="214">
          <cell r="B214" t="str">
            <v>201810203116002</v>
          </cell>
          <cell r="C214" t="str">
            <v>0203116.2</v>
          </cell>
          <cell r="D214" t="str">
            <v>Hệ thống điện - điện tử ô tô nâng cao</v>
          </cell>
          <cell r="E214" t="str">
            <v>0203116</v>
          </cell>
          <cell r="F214" t="str">
            <v>3.0</v>
          </cell>
          <cell r="G214" t="str">
            <v>Đại học</v>
          </cell>
          <cell r="H214" t="str">
            <v>ĐH K10 (2015-2019)</v>
          </cell>
          <cell r="I214" t="str">
            <v>Học kỳ 1 năm học 2018 - 2019</v>
          </cell>
          <cell r="J214">
            <v>70</v>
          </cell>
        </row>
        <row r="215">
          <cell r="B215" t="str">
            <v>201810203116003</v>
          </cell>
          <cell r="C215" t="str">
            <v>0203116.3</v>
          </cell>
          <cell r="D215" t="str">
            <v>Hệ thống điện - điện tử ô tô nâng cao</v>
          </cell>
          <cell r="E215" t="str">
            <v>0203116</v>
          </cell>
          <cell r="F215" t="str">
            <v>3.0</v>
          </cell>
          <cell r="G215" t="str">
            <v>Đại học</v>
          </cell>
          <cell r="H215" t="str">
            <v>ĐH K10 (2015-2019)</v>
          </cell>
          <cell r="I215" t="str">
            <v>Học kỳ 1 năm học 2018 - 2019</v>
          </cell>
          <cell r="J215">
            <v>69</v>
          </cell>
        </row>
        <row r="216">
          <cell r="B216" t="str">
            <v>201810203117001</v>
          </cell>
          <cell r="C216" t="str">
            <v>0203117.1</v>
          </cell>
          <cell r="D216" t="str">
            <v>Hệ thống điện thân xe</v>
          </cell>
          <cell r="E216" t="str">
            <v>0203117</v>
          </cell>
          <cell r="F216" t="str">
            <v>3.0</v>
          </cell>
          <cell r="G216" t="str">
            <v>Đại học</v>
          </cell>
          <cell r="H216" t="str">
            <v>ĐH K10 (2015-2019)</v>
          </cell>
          <cell r="I216" t="str">
            <v>Học kỳ 1 năm học 2018 - 2019</v>
          </cell>
          <cell r="J216">
            <v>70</v>
          </cell>
        </row>
        <row r="217">
          <cell r="B217" t="str">
            <v>201810203117002</v>
          </cell>
          <cell r="C217" t="str">
            <v>0203117.2</v>
          </cell>
          <cell r="D217" t="str">
            <v>Hệ thống điện thân xe</v>
          </cell>
          <cell r="E217" t="str">
            <v>0203117</v>
          </cell>
          <cell r="F217" t="str">
            <v>3.0</v>
          </cell>
          <cell r="G217" t="str">
            <v>Đại học</v>
          </cell>
          <cell r="H217" t="str">
            <v>ĐH K10 (2015-2019)</v>
          </cell>
          <cell r="I217" t="str">
            <v>Học kỳ 1 năm học 2018 - 2019</v>
          </cell>
          <cell r="J217">
            <v>70</v>
          </cell>
        </row>
        <row r="218">
          <cell r="B218" t="str">
            <v>201810203117003</v>
          </cell>
          <cell r="C218" t="str">
            <v>0203117.3</v>
          </cell>
          <cell r="D218" t="str">
            <v>Hệ thống điện thân xe</v>
          </cell>
          <cell r="E218" t="str">
            <v>0203117</v>
          </cell>
          <cell r="F218" t="str">
            <v>3.0</v>
          </cell>
          <cell r="G218" t="str">
            <v>Đại học</v>
          </cell>
          <cell r="H218" t="str">
            <v>ĐH K10 (2015-2019)</v>
          </cell>
          <cell r="I218" t="str">
            <v>Học kỳ 1 năm học 2018 - 2019</v>
          </cell>
          <cell r="J218">
            <v>70</v>
          </cell>
        </row>
        <row r="219">
          <cell r="B219" t="str">
            <v>201810803107001</v>
          </cell>
          <cell r="C219" t="str">
            <v>0803107.1</v>
          </cell>
          <cell r="D219" t="str">
            <v>Hệ thống điều khiển tuần tự</v>
          </cell>
          <cell r="E219" t="str">
            <v>0803107</v>
          </cell>
          <cell r="F219" t="str">
            <v>3.0</v>
          </cell>
          <cell r="G219" t="str">
            <v>Đại học</v>
          </cell>
          <cell r="H219" t="str">
            <v>ĐH K10 (2015-2019)</v>
          </cell>
          <cell r="I219" t="str">
            <v>Học kỳ 1 năm học 2018 - 2019</v>
          </cell>
          <cell r="J219">
            <v>70</v>
          </cell>
        </row>
        <row r="220">
          <cell r="B220" t="str">
            <v>201810803107002</v>
          </cell>
          <cell r="C220" t="str">
            <v>0803107.2</v>
          </cell>
          <cell r="D220" t="str">
            <v>Hệ thống điều khiển tuần tự</v>
          </cell>
          <cell r="E220" t="str">
            <v>0803107</v>
          </cell>
          <cell r="F220" t="str">
            <v>3.0</v>
          </cell>
          <cell r="G220" t="str">
            <v>Đại học</v>
          </cell>
          <cell r="H220" t="str">
            <v>ĐH K10 (2015-2019)</v>
          </cell>
          <cell r="I220" t="str">
            <v>Học kỳ 1 năm học 2018 - 2019</v>
          </cell>
          <cell r="J220">
            <v>70</v>
          </cell>
        </row>
        <row r="221">
          <cell r="B221" t="str">
            <v>201810803107003</v>
          </cell>
          <cell r="C221" t="str">
            <v>0803107.3</v>
          </cell>
          <cell r="D221" t="str">
            <v>Hệ thống điều khiển tuần tự</v>
          </cell>
          <cell r="E221" t="str">
            <v>0803107</v>
          </cell>
          <cell r="F221" t="str">
            <v>3.0</v>
          </cell>
          <cell r="G221" t="str">
            <v>Đại học</v>
          </cell>
          <cell r="H221" t="str">
            <v>ĐH K10 (2015-2019)</v>
          </cell>
          <cell r="I221" t="str">
            <v>Học kỳ 1 năm học 2018 - 2019</v>
          </cell>
          <cell r="J221">
            <v>69</v>
          </cell>
        </row>
        <row r="222">
          <cell r="B222" t="str">
            <v>201810803107004</v>
          </cell>
          <cell r="C222" t="str">
            <v>0803107.4</v>
          </cell>
          <cell r="D222" t="str">
            <v>Hệ thống điều khiển tuần tự</v>
          </cell>
          <cell r="E222" t="str">
            <v>0803107</v>
          </cell>
          <cell r="F222" t="str">
            <v>3.0</v>
          </cell>
          <cell r="G222" t="str">
            <v>Đại học</v>
          </cell>
          <cell r="H222" t="str">
            <v>ĐH K10 (2015-2019)</v>
          </cell>
          <cell r="I222" t="str">
            <v>Học kỳ 1 năm học 2018 - 2019</v>
          </cell>
          <cell r="J222">
            <v>65</v>
          </cell>
        </row>
        <row r="223">
          <cell r="B223" t="str">
            <v>201810803107005</v>
          </cell>
          <cell r="C223" t="str">
            <v>0803107.5</v>
          </cell>
          <cell r="D223" t="str">
            <v>Hệ thống điều khiển tuần tự</v>
          </cell>
          <cell r="E223" t="str">
            <v>0803107</v>
          </cell>
          <cell r="F223" t="str">
            <v>3.0</v>
          </cell>
          <cell r="G223" t="str">
            <v>Đại học</v>
          </cell>
          <cell r="H223" t="str">
            <v>ĐH K10 (2015-2019)</v>
          </cell>
          <cell r="I223" t="str">
            <v>Học kỳ 1 năm học 2018 - 2019</v>
          </cell>
          <cell r="J223">
            <v>70</v>
          </cell>
        </row>
        <row r="224">
          <cell r="B224" t="str">
            <v>201810803107006</v>
          </cell>
          <cell r="C224" t="str">
            <v>0803107.6</v>
          </cell>
          <cell r="D224" t="str">
            <v>Hệ thống điều khiển tuần tự</v>
          </cell>
          <cell r="E224" t="str">
            <v>0803107</v>
          </cell>
          <cell r="F224" t="str">
            <v>3.0</v>
          </cell>
          <cell r="G224" t="str">
            <v>Đại học</v>
          </cell>
          <cell r="H224" t="str">
            <v>ĐH K10 (2015-2019)</v>
          </cell>
          <cell r="I224" t="str">
            <v>Học kỳ 1 năm học 2018 - 2019</v>
          </cell>
          <cell r="J224">
            <v>52</v>
          </cell>
        </row>
        <row r="225">
          <cell r="B225" t="str">
            <v>201810803107007</v>
          </cell>
          <cell r="C225" t="str">
            <v>0803107.7</v>
          </cell>
          <cell r="D225" t="str">
            <v>Hệ thống điều khiển tuần tự</v>
          </cell>
          <cell r="E225" t="str">
            <v>0803107</v>
          </cell>
          <cell r="F225" t="str">
            <v>3.0</v>
          </cell>
          <cell r="G225" t="str">
            <v>Đại học</v>
          </cell>
          <cell r="H225" t="str">
            <v>ĐH K10 (2015-2019)</v>
          </cell>
          <cell r="I225" t="str">
            <v>Học kỳ 1 năm học 2018 - 2019</v>
          </cell>
          <cell r="J225">
            <v>69</v>
          </cell>
        </row>
        <row r="226">
          <cell r="B226" t="str">
            <v>201810803107008</v>
          </cell>
          <cell r="C226" t="str">
            <v>0803107.8</v>
          </cell>
          <cell r="D226" t="str">
            <v>Hệ thống điều khiển tuần tự</v>
          </cell>
          <cell r="E226" t="str">
            <v>0803107</v>
          </cell>
          <cell r="F226" t="str">
            <v>3.0</v>
          </cell>
          <cell r="G226" t="str">
            <v>Đại học</v>
          </cell>
          <cell r="H226" t="str">
            <v>ĐH K10 (2015-2019)</v>
          </cell>
          <cell r="I226" t="str">
            <v>Học kỳ 1 năm học 2018 - 2019</v>
          </cell>
          <cell r="J226">
            <v>4</v>
          </cell>
        </row>
        <row r="227">
          <cell r="B227" t="str">
            <v>201810803107009</v>
          </cell>
          <cell r="C227" t="str">
            <v>0803107.9</v>
          </cell>
          <cell r="D227" t="str">
            <v>Hệ thống điều khiển tuần tự</v>
          </cell>
          <cell r="E227" t="str">
            <v>0803107</v>
          </cell>
          <cell r="F227" t="str">
            <v>3.0</v>
          </cell>
          <cell r="G227" t="str">
            <v>Đại học</v>
          </cell>
          <cell r="H227" t="str">
            <v>ĐH K10 (2015-2019)</v>
          </cell>
          <cell r="I227" t="str">
            <v>Học kỳ 1 năm học 2018 - 2019</v>
          </cell>
          <cell r="J227">
            <v>0</v>
          </cell>
        </row>
        <row r="228">
          <cell r="B228" t="str">
            <v>201810803107010</v>
          </cell>
          <cell r="C228" t="str">
            <v>0803107.10</v>
          </cell>
          <cell r="D228" t="str">
            <v>Hệ thống điều khiển tuần tự</v>
          </cell>
          <cell r="E228" t="str">
            <v>0803107</v>
          </cell>
          <cell r="F228" t="str">
            <v>3.0</v>
          </cell>
          <cell r="G228" t="str">
            <v>Đại học</v>
          </cell>
          <cell r="H228" t="str">
            <v>ĐH K10 (2015-2019)</v>
          </cell>
          <cell r="I228" t="str">
            <v>Học kỳ 1 năm học 2018 - 2019</v>
          </cell>
          <cell r="J228">
            <v>0</v>
          </cell>
        </row>
        <row r="229">
          <cell r="B229" t="str">
            <v>201810803107011</v>
          </cell>
          <cell r="C229" t="str">
            <v>0803107.11</v>
          </cell>
          <cell r="D229" t="str">
            <v>Hệ thống điều khiển tuần tự</v>
          </cell>
          <cell r="E229" t="str">
            <v>0803107</v>
          </cell>
          <cell r="F229" t="str">
            <v>3.0</v>
          </cell>
          <cell r="G229" t="str">
            <v>Đại học</v>
          </cell>
          <cell r="H229" t="str">
            <v>ĐH K10 (2015-2019)</v>
          </cell>
          <cell r="I229" t="str">
            <v>Học kỳ 1 năm học 2018 - 2019</v>
          </cell>
          <cell r="J229">
            <v>1</v>
          </cell>
        </row>
        <row r="230">
          <cell r="B230" t="str">
            <v>201810803107012</v>
          </cell>
          <cell r="C230" t="str">
            <v>0803107.12</v>
          </cell>
          <cell r="D230" t="str">
            <v>Hệ thống điều khiển tuần tự</v>
          </cell>
          <cell r="E230" t="str">
            <v>0803107</v>
          </cell>
          <cell r="F230" t="str">
            <v>3.0</v>
          </cell>
          <cell r="G230" t="str">
            <v>Đại học</v>
          </cell>
          <cell r="H230" t="str">
            <v>ĐH K10 (2015-2019)</v>
          </cell>
          <cell r="I230" t="str">
            <v>Học kỳ 1 năm học 2018 - 2019</v>
          </cell>
          <cell r="J230">
            <v>0</v>
          </cell>
        </row>
        <row r="231">
          <cell r="B231" t="str">
            <v>201810803107013</v>
          </cell>
          <cell r="C231" t="str">
            <v>0803107.13</v>
          </cell>
          <cell r="D231" t="str">
            <v>Hệ thống điều khiển tuần tự</v>
          </cell>
          <cell r="E231" t="str">
            <v>0803107</v>
          </cell>
          <cell r="F231" t="str">
            <v>3.0</v>
          </cell>
          <cell r="G231" t="str">
            <v>Đại học</v>
          </cell>
          <cell r="H231" t="str">
            <v>ĐH K10 (2015-2019)</v>
          </cell>
          <cell r="I231" t="str">
            <v>Học kỳ 1 năm học 2018 - 2019</v>
          </cell>
          <cell r="J231">
            <v>3</v>
          </cell>
        </row>
        <row r="232">
          <cell r="B232" t="str">
            <v>201810803107014</v>
          </cell>
          <cell r="C232" t="str">
            <v>0803107.14</v>
          </cell>
          <cell r="D232" t="str">
            <v>Hệ thống điều khiển tuần tự</v>
          </cell>
          <cell r="E232" t="str">
            <v>0803107</v>
          </cell>
          <cell r="F232" t="str">
            <v>3.0</v>
          </cell>
          <cell r="G232" t="str">
            <v>Đại học</v>
          </cell>
          <cell r="H232" t="str">
            <v>ĐH K10 (2015-2019)</v>
          </cell>
          <cell r="I232" t="str">
            <v>Học kỳ 1 năm học 2018 - 2019</v>
          </cell>
          <cell r="J232">
            <v>1</v>
          </cell>
        </row>
        <row r="233">
          <cell r="B233" t="str">
            <v>201810203118001</v>
          </cell>
          <cell r="C233" t="str">
            <v>0203118.1</v>
          </cell>
          <cell r="D233" t="str">
            <v>Hệ thống nhiên liệu động cơ</v>
          </cell>
          <cell r="E233" t="str">
            <v>0203118</v>
          </cell>
          <cell r="F233" t="str">
            <v>3.0</v>
          </cell>
          <cell r="G233" t="str">
            <v>Đại học</v>
          </cell>
          <cell r="H233" t="str">
            <v>ĐH K10 (2015-2019)</v>
          </cell>
          <cell r="I233" t="str">
            <v>Học kỳ 1 năm học 2018 - 2019</v>
          </cell>
          <cell r="J233">
            <v>70</v>
          </cell>
        </row>
        <row r="234">
          <cell r="B234" t="str">
            <v>201810203118002</v>
          </cell>
          <cell r="C234" t="str">
            <v>0203118.2</v>
          </cell>
          <cell r="D234" t="str">
            <v>Hệ thống nhiên liệu động cơ</v>
          </cell>
          <cell r="E234" t="str">
            <v>0203118</v>
          </cell>
          <cell r="F234" t="str">
            <v>3.0</v>
          </cell>
          <cell r="G234" t="str">
            <v>Đại học</v>
          </cell>
          <cell r="H234" t="str">
            <v>ĐH K10 (2015-2019)</v>
          </cell>
          <cell r="I234" t="str">
            <v>Học kỳ 1 năm học 2018 - 2019</v>
          </cell>
          <cell r="J234">
            <v>64</v>
          </cell>
        </row>
        <row r="235">
          <cell r="B235" t="str">
            <v>201810703133001</v>
          </cell>
          <cell r="C235" t="str">
            <v>0703133.1</v>
          </cell>
          <cell r="D235" t="str">
            <v>Hệ thống SCADA, DCS và mạng truyền thông công nghiệp</v>
          </cell>
          <cell r="E235" t="str">
            <v>0703133</v>
          </cell>
          <cell r="F235" t="str">
            <v>3.0</v>
          </cell>
          <cell r="G235" t="str">
            <v>Đại học</v>
          </cell>
          <cell r="H235" t="str">
            <v>ĐH K10 (2015-2019)</v>
          </cell>
          <cell r="I235" t="str">
            <v>Học kỳ 1 năm học 2018 - 2019</v>
          </cell>
          <cell r="J235">
            <v>78</v>
          </cell>
        </row>
        <row r="236">
          <cell r="B236" t="str">
            <v>201810703133002</v>
          </cell>
          <cell r="C236" t="str">
            <v>0703133.2</v>
          </cell>
          <cell r="D236" t="str">
            <v>Hệ thống SCADA, DCS và mạng truyền thông công nghiệp</v>
          </cell>
          <cell r="E236" t="str">
            <v>0703133</v>
          </cell>
          <cell r="F236" t="str">
            <v>3.0</v>
          </cell>
          <cell r="G236" t="str">
            <v>Đại học</v>
          </cell>
          <cell r="H236" t="str">
            <v>ĐH K10 (2015-2019)</v>
          </cell>
          <cell r="I236" t="str">
            <v>Học kỳ 1 năm học 2018 - 2019</v>
          </cell>
          <cell r="J236">
            <v>84</v>
          </cell>
        </row>
        <row r="237">
          <cell r="B237" t="str">
            <v>201810703133003</v>
          </cell>
          <cell r="C237" t="str">
            <v>0703133.3</v>
          </cell>
          <cell r="D237" t="str">
            <v>Hệ thống SCADA, DCS và mạng truyền thông công nghiệp</v>
          </cell>
          <cell r="E237" t="str">
            <v>0703133</v>
          </cell>
          <cell r="F237" t="str">
            <v>3.0</v>
          </cell>
          <cell r="G237" t="str">
            <v>Đại học</v>
          </cell>
          <cell r="H237" t="str">
            <v>ĐH K10 (2015-2019)</v>
          </cell>
          <cell r="I237" t="str">
            <v>Học kỳ 1 năm học 2018 - 2019</v>
          </cell>
          <cell r="J237">
            <v>78</v>
          </cell>
        </row>
        <row r="238">
          <cell r="B238" t="str">
            <v>201810703133004</v>
          </cell>
          <cell r="C238" t="str">
            <v>0703133.4</v>
          </cell>
          <cell r="D238" t="str">
            <v>Hệ thống SCADA, DCS và mạng truyền thông công nghiệp</v>
          </cell>
          <cell r="E238" t="str">
            <v>0703133</v>
          </cell>
          <cell r="F238" t="str">
            <v>3.0</v>
          </cell>
          <cell r="G238" t="str">
            <v>Đại học</v>
          </cell>
          <cell r="H238" t="str">
            <v>ĐH K10 (2015-2019)</v>
          </cell>
          <cell r="I238" t="str">
            <v>Học kỳ 1 năm học 2018 - 2019</v>
          </cell>
          <cell r="J238">
            <v>82</v>
          </cell>
        </row>
        <row r="239">
          <cell r="B239" t="str">
            <v>201810503124001</v>
          </cell>
          <cell r="C239" t="str">
            <v>0503124.1</v>
          </cell>
          <cell r="D239" t="str">
            <v>Hệ thống thông tin địa lý</v>
          </cell>
          <cell r="E239" t="str">
            <v>0503124</v>
          </cell>
          <cell r="F239" t="str">
            <v>3.0</v>
          </cell>
          <cell r="G239" t="str">
            <v>Đại học</v>
          </cell>
          <cell r="H239" t="str">
            <v>ĐH K10 (2015-2019)</v>
          </cell>
          <cell r="I239" t="str">
            <v>Học kỳ 1 năm học 2018 - 2019</v>
          </cell>
          <cell r="J239">
            <v>0</v>
          </cell>
        </row>
        <row r="240">
          <cell r="B240" t="str">
            <v>201810503124002</v>
          </cell>
          <cell r="C240" t="str">
            <v>0503124.2</v>
          </cell>
          <cell r="D240" t="str">
            <v>Hệ thống thông tin địa lý</v>
          </cell>
          <cell r="E240" t="str">
            <v>0503124</v>
          </cell>
          <cell r="F240" t="str">
            <v>3.0</v>
          </cell>
          <cell r="G240" t="str">
            <v>Đại học</v>
          </cell>
          <cell r="H240" t="str">
            <v>ĐH K10 (2015-2019)</v>
          </cell>
          <cell r="I240" t="str">
            <v>Học kỳ 1 năm học 2018 - 2019</v>
          </cell>
          <cell r="J240">
            <v>0</v>
          </cell>
        </row>
        <row r="241">
          <cell r="B241" t="str">
            <v>201811103102001</v>
          </cell>
          <cell r="C241" t="str">
            <v>1103102.1</v>
          </cell>
          <cell r="D241" t="str">
            <v>Hệ thống thông tin kế toán</v>
          </cell>
          <cell r="E241" t="str">
            <v>1103102</v>
          </cell>
          <cell r="F241" t="str">
            <v>3.0</v>
          </cell>
          <cell r="G241" t="str">
            <v>Đại học</v>
          </cell>
          <cell r="H241" t="str">
            <v>ĐH K10 (2015-2019)</v>
          </cell>
          <cell r="I241" t="str">
            <v>Học kỳ 1 năm học 2018 - 2019</v>
          </cell>
          <cell r="J241">
            <v>52</v>
          </cell>
        </row>
        <row r="242">
          <cell r="B242" t="str">
            <v>201811103102002</v>
          </cell>
          <cell r="C242" t="str">
            <v>1103102.2</v>
          </cell>
          <cell r="D242" t="str">
            <v>Hệ thống thông tin kế toán</v>
          </cell>
          <cell r="E242" t="str">
            <v>1103102</v>
          </cell>
          <cell r="F242" t="str">
            <v>3.0</v>
          </cell>
          <cell r="G242" t="str">
            <v>Đại học</v>
          </cell>
          <cell r="H242" t="str">
            <v>ĐH K10 (2015-2019)</v>
          </cell>
          <cell r="I242" t="str">
            <v>Học kỳ 1 năm học 2018 - 2019</v>
          </cell>
          <cell r="J242">
            <v>75</v>
          </cell>
        </row>
        <row r="243">
          <cell r="B243" t="str">
            <v>201811103102003</v>
          </cell>
          <cell r="C243" t="str">
            <v>1103102.3</v>
          </cell>
          <cell r="D243" t="str">
            <v>Hệ thống thông tin kế toán</v>
          </cell>
          <cell r="E243" t="str">
            <v>1103102</v>
          </cell>
          <cell r="F243" t="str">
            <v>3.0</v>
          </cell>
          <cell r="G243" t="str">
            <v>Đại học</v>
          </cell>
          <cell r="H243" t="str">
            <v>ĐH K10 (2015-2019)</v>
          </cell>
          <cell r="I243" t="str">
            <v>Học kỳ 1 năm học 2018 - 2019</v>
          </cell>
          <cell r="J243">
            <v>61</v>
          </cell>
        </row>
        <row r="244">
          <cell r="B244" t="str">
            <v>201811103102004</v>
          </cell>
          <cell r="C244" t="str">
            <v>1103102.4</v>
          </cell>
          <cell r="D244" t="str">
            <v>Hệ thống thông tin kế toán</v>
          </cell>
          <cell r="E244" t="str">
            <v>1103102</v>
          </cell>
          <cell r="F244" t="str">
            <v>3.0</v>
          </cell>
          <cell r="G244" t="str">
            <v>Đại học</v>
          </cell>
          <cell r="H244" t="str">
            <v>ĐH K10 (2015-2019)</v>
          </cell>
          <cell r="I244" t="str">
            <v>Học kỳ 1 năm học 2018 - 2019</v>
          </cell>
          <cell r="J244">
            <v>70</v>
          </cell>
        </row>
        <row r="245">
          <cell r="B245" t="str">
            <v>201811103102005</v>
          </cell>
          <cell r="C245" t="str">
            <v>1103102.5</v>
          </cell>
          <cell r="D245" t="str">
            <v>Hệ thống thông tin kế toán</v>
          </cell>
          <cell r="E245" t="str">
            <v>1103102</v>
          </cell>
          <cell r="F245" t="str">
            <v>3.0</v>
          </cell>
          <cell r="G245" t="str">
            <v>Đại học</v>
          </cell>
          <cell r="H245" t="str">
            <v>ĐH K10 (2015-2019)</v>
          </cell>
          <cell r="I245" t="str">
            <v>Học kỳ 1 năm học 2018 - 2019</v>
          </cell>
          <cell r="J245">
            <v>63</v>
          </cell>
        </row>
        <row r="246">
          <cell r="B246" t="str">
            <v>201811103102006</v>
          </cell>
          <cell r="C246" t="str">
            <v>1103102.6</v>
          </cell>
          <cell r="D246" t="str">
            <v>Hệ thống thông tin kế toán</v>
          </cell>
          <cell r="E246" t="str">
            <v>1103102</v>
          </cell>
          <cell r="F246" t="str">
            <v>3.0</v>
          </cell>
          <cell r="G246" t="str">
            <v>Đại học</v>
          </cell>
          <cell r="H246" t="str">
            <v>ĐH K10 (2015-2019)</v>
          </cell>
          <cell r="I246" t="str">
            <v>Học kỳ 1 năm học 2018 - 2019</v>
          </cell>
          <cell r="J246">
            <v>64</v>
          </cell>
        </row>
        <row r="247">
          <cell r="B247" t="str">
            <v>201811103102007</v>
          </cell>
          <cell r="C247" t="str">
            <v>1103102.7</v>
          </cell>
          <cell r="D247" t="str">
            <v>Hệ thống thông tin kế toán</v>
          </cell>
          <cell r="E247" t="str">
            <v>1103102</v>
          </cell>
          <cell r="F247" t="str">
            <v>3.0</v>
          </cell>
          <cell r="G247" t="str">
            <v>Đại học</v>
          </cell>
          <cell r="H247" t="str">
            <v>ĐH K10 (2015-2019)</v>
          </cell>
          <cell r="I247" t="str">
            <v>Học kỳ 1 năm học 2018 - 2019</v>
          </cell>
          <cell r="J247">
            <v>63</v>
          </cell>
        </row>
        <row r="248">
          <cell r="B248" t="str">
            <v>201811103102008</v>
          </cell>
          <cell r="C248" t="str">
            <v>1103102.8</v>
          </cell>
          <cell r="D248" t="str">
            <v>Hệ thống thông tin kế toán</v>
          </cell>
          <cell r="E248" t="str">
            <v>1103102</v>
          </cell>
          <cell r="F248" t="str">
            <v>3.0</v>
          </cell>
          <cell r="G248" t="str">
            <v>Đại học</v>
          </cell>
          <cell r="H248" t="str">
            <v>ĐH K10 (2015-2019)</v>
          </cell>
          <cell r="I248" t="str">
            <v>Học kỳ 1 năm học 2018 - 2019</v>
          </cell>
          <cell r="J248">
            <v>70</v>
          </cell>
        </row>
        <row r="249">
          <cell r="B249" t="str">
            <v>201811103102009</v>
          </cell>
          <cell r="C249" t="str">
            <v>1103102.9</v>
          </cell>
          <cell r="D249" t="str">
            <v>Hệ thống thông tin kế toán</v>
          </cell>
          <cell r="E249" t="str">
            <v>1103102</v>
          </cell>
          <cell r="F249" t="str">
            <v>3.0</v>
          </cell>
          <cell r="G249" t="str">
            <v>Đại học</v>
          </cell>
          <cell r="H249" t="str">
            <v>ĐH K10 (2015-2019)</v>
          </cell>
          <cell r="I249" t="str">
            <v>Học kỳ 1 năm học 2018 - 2019</v>
          </cell>
          <cell r="J249">
            <v>68</v>
          </cell>
        </row>
        <row r="250">
          <cell r="B250" t="str">
            <v>201811103102010</v>
          </cell>
          <cell r="C250" t="str">
            <v>1103102.10</v>
          </cell>
          <cell r="D250" t="str">
            <v>Hệ thống thông tin kế toán</v>
          </cell>
          <cell r="E250" t="str">
            <v>1103102</v>
          </cell>
          <cell r="F250" t="str">
            <v>3.0</v>
          </cell>
          <cell r="G250" t="str">
            <v>Đại học</v>
          </cell>
          <cell r="H250" t="str">
            <v>ĐH K10 (2015-2019)</v>
          </cell>
          <cell r="I250" t="str">
            <v>Học kỳ 1 năm học 2018 - 2019</v>
          </cell>
          <cell r="J250">
            <v>22</v>
          </cell>
        </row>
        <row r="251">
          <cell r="B251" t="str">
            <v>201811403159001</v>
          </cell>
          <cell r="C251" t="str">
            <v>1403159.1</v>
          </cell>
          <cell r="D251" t="str">
            <v>Hệ thống thông tin quản lý</v>
          </cell>
          <cell r="E251" t="str">
            <v>1403159</v>
          </cell>
          <cell r="F251" t="str">
            <v>3.0</v>
          </cell>
          <cell r="G251" t="str">
            <v>Đại học</v>
          </cell>
          <cell r="H251" t="str">
            <v>ĐH K10 (2015-2019)</v>
          </cell>
          <cell r="I251" t="str">
            <v>Học kỳ 1 năm học 2018 - 2019</v>
          </cell>
          <cell r="J251">
            <v>70</v>
          </cell>
        </row>
        <row r="252">
          <cell r="B252" t="str">
            <v>201811403159002</v>
          </cell>
          <cell r="C252" t="str">
            <v>1403159.2</v>
          </cell>
          <cell r="D252" t="str">
            <v>Hệ thống thông tin quản lý</v>
          </cell>
          <cell r="E252" t="str">
            <v>1403159</v>
          </cell>
          <cell r="F252" t="str">
            <v>3.0</v>
          </cell>
          <cell r="G252" t="str">
            <v>Đại học</v>
          </cell>
          <cell r="H252" t="str">
            <v>ĐH K10 (2015-2019)</v>
          </cell>
          <cell r="I252" t="str">
            <v>Học kỳ 1 năm học 2018 - 2019</v>
          </cell>
          <cell r="J252">
            <v>67</v>
          </cell>
        </row>
        <row r="253">
          <cell r="B253" t="str">
            <v>201810203119001</v>
          </cell>
          <cell r="C253" t="str">
            <v>0203119.1</v>
          </cell>
          <cell r="D253" t="str">
            <v>Hệ thống thủy lực và khí nén trên ô tô</v>
          </cell>
          <cell r="E253" t="str">
            <v>0203119</v>
          </cell>
          <cell r="F253" t="str">
            <v>3.0</v>
          </cell>
          <cell r="G253" t="str">
            <v>Đại học</v>
          </cell>
          <cell r="H253" t="str">
            <v>ĐH K10 (2015-2019)</v>
          </cell>
          <cell r="I253" t="str">
            <v>Học kỳ 1 năm học 2018 - 2019</v>
          </cell>
          <cell r="J253">
            <v>33</v>
          </cell>
        </row>
        <row r="254">
          <cell r="B254" t="str">
            <v>201810803108001</v>
          </cell>
          <cell r="C254" t="str">
            <v>0803108.1</v>
          </cell>
          <cell r="D254" t="str">
            <v>Hệ thống viễn thông</v>
          </cell>
          <cell r="E254" t="str">
            <v>0803108</v>
          </cell>
          <cell r="F254" t="str">
            <v>3.0</v>
          </cell>
          <cell r="G254" t="str">
            <v>Đại học</v>
          </cell>
          <cell r="H254" t="str">
            <v>ĐH K10 (2015-2019)</v>
          </cell>
          <cell r="I254" t="str">
            <v>Học kỳ 1 năm học 2018 - 2019</v>
          </cell>
          <cell r="J254">
            <v>70</v>
          </cell>
        </row>
        <row r="255">
          <cell r="B255" t="str">
            <v>201810803108002</v>
          </cell>
          <cell r="C255" t="str">
            <v>0803108.2</v>
          </cell>
          <cell r="D255" t="str">
            <v>Hệ thống viễn thông</v>
          </cell>
          <cell r="E255" t="str">
            <v>0803108</v>
          </cell>
          <cell r="F255" t="str">
            <v>3.0</v>
          </cell>
          <cell r="G255" t="str">
            <v>Đại học</v>
          </cell>
          <cell r="H255" t="str">
            <v>ĐH K10 (2015-2019)</v>
          </cell>
          <cell r="I255" t="str">
            <v>Học kỳ 1 năm học 2018 - 2019</v>
          </cell>
          <cell r="J255">
            <v>69</v>
          </cell>
        </row>
        <row r="256">
          <cell r="B256" t="str">
            <v>201810803108003</v>
          </cell>
          <cell r="C256" t="str">
            <v>0803108.3</v>
          </cell>
          <cell r="D256" t="str">
            <v>Hệ thống viễn thông</v>
          </cell>
          <cell r="E256" t="str">
            <v>0803108</v>
          </cell>
          <cell r="F256" t="str">
            <v>3.0</v>
          </cell>
          <cell r="G256" t="str">
            <v>Đại học</v>
          </cell>
          <cell r="H256" t="str">
            <v>ĐH K10 (2015-2019)</v>
          </cell>
          <cell r="I256" t="str">
            <v>Học kỳ 1 năm học 2018 - 2019</v>
          </cell>
          <cell r="J256">
            <v>70</v>
          </cell>
        </row>
        <row r="257">
          <cell r="B257" t="str">
            <v>201810803108004</v>
          </cell>
          <cell r="C257" t="str">
            <v>0803108.4</v>
          </cell>
          <cell r="D257" t="str">
            <v>Hệ thống viễn thông</v>
          </cell>
          <cell r="E257" t="str">
            <v>0803108</v>
          </cell>
          <cell r="F257" t="str">
            <v>3.0</v>
          </cell>
          <cell r="G257" t="str">
            <v>Đại học</v>
          </cell>
          <cell r="H257" t="str">
            <v>ĐH K10 (2015-2019)</v>
          </cell>
          <cell r="I257" t="str">
            <v>Học kỳ 1 năm học 2018 - 2019</v>
          </cell>
          <cell r="J257">
            <v>63</v>
          </cell>
        </row>
        <row r="258">
          <cell r="B258" t="str">
            <v>201810803108005</v>
          </cell>
          <cell r="C258" t="str">
            <v>0803108.5</v>
          </cell>
          <cell r="D258" t="str">
            <v>Hệ thống viễn thông</v>
          </cell>
          <cell r="E258" t="str">
            <v>0803108</v>
          </cell>
          <cell r="F258" t="str">
            <v>3.0</v>
          </cell>
          <cell r="G258" t="str">
            <v>Đại học</v>
          </cell>
          <cell r="H258" t="str">
            <v>ĐH K10 (2015-2019)</v>
          </cell>
          <cell r="I258" t="str">
            <v>Học kỳ 1 năm học 2018 - 2019</v>
          </cell>
          <cell r="J258">
            <v>12</v>
          </cell>
        </row>
        <row r="259">
          <cell r="B259" t="str">
            <v>201810803108006</v>
          </cell>
          <cell r="C259" t="str">
            <v>0803108.6</v>
          </cell>
          <cell r="D259" t="str">
            <v>Hệ thống viễn thông</v>
          </cell>
          <cell r="E259" t="str">
            <v>0803108</v>
          </cell>
          <cell r="F259" t="str">
            <v>3.0</v>
          </cell>
          <cell r="G259" t="str">
            <v>Đại học</v>
          </cell>
          <cell r="H259" t="str">
            <v>ĐH K10 (2015-2019)</v>
          </cell>
          <cell r="I259" t="str">
            <v>Học kỳ 1 năm học 2018 - 2019</v>
          </cell>
          <cell r="J259">
            <v>23</v>
          </cell>
        </row>
        <row r="260">
          <cell r="B260" t="str">
            <v>201810803108007</v>
          </cell>
          <cell r="C260" t="str">
            <v>0803108.7</v>
          </cell>
          <cell r="D260" t="str">
            <v>Hệ thống viễn thông</v>
          </cell>
          <cell r="E260" t="str">
            <v>0803108</v>
          </cell>
          <cell r="F260" t="str">
            <v>3.0</v>
          </cell>
          <cell r="G260" t="str">
            <v>Đại học</v>
          </cell>
          <cell r="H260" t="str">
            <v>ĐH K10 (2015-2019)</v>
          </cell>
          <cell r="I260" t="str">
            <v>Học kỳ 1 năm học 2018 - 2019</v>
          </cell>
          <cell r="J260">
            <v>59</v>
          </cell>
        </row>
        <row r="261">
          <cell r="B261" t="str">
            <v>201810703134001</v>
          </cell>
          <cell r="C261" t="str">
            <v>0703134.1</v>
          </cell>
          <cell r="D261" t="str">
            <v>Hệ thu thập dữ liệu điều khiển và truyền số liệu</v>
          </cell>
          <cell r="E261" t="str">
            <v>0703134</v>
          </cell>
          <cell r="F261" t="str">
            <v>3.0</v>
          </cell>
          <cell r="G261" t="str">
            <v>Đại học</v>
          </cell>
          <cell r="H261" t="str">
            <v>ĐH K10 (2015-2019)</v>
          </cell>
          <cell r="I261" t="str">
            <v>Học kỳ 1 năm học 2018 - 2019</v>
          </cell>
          <cell r="J261">
            <v>70</v>
          </cell>
        </row>
        <row r="262">
          <cell r="B262" t="str">
            <v>201810703134002</v>
          </cell>
          <cell r="C262" t="str">
            <v>0703134.2</v>
          </cell>
          <cell r="D262" t="str">
            <v>Hệ thu thập dữ liệu điều khiển và truyền số liệu</v>
          </cell>
          <cell r="E262" t="str">
            <v>0703134</v>
          </cell>
          <cell r="F262" t="str">
            <v>3.0</v>
          </cell>
          <cell r="G262" t="str">
            <v>Đại học</v>
          </cell>
          <cell r="H262" t="str">
            <v>ĐH K10 (2015-2019)</v>
          </cell>
          <cell r="I262" t="str">
            <v>Học kỳ 1 năm học 2018 - 2019</v>
          </cell>
          <cell r="J262">
            <v>65</v>
          </cell>
        </row>
        <row r="263">
          <cell r="B263" t="str">
            <v>201810703134003</v>
          </cell>
          <cell r="C263" t="str">
            <v>0703134.3</v>
          </cell>
          <cell r="D263" t="str">
            <v>Hệ thu thập dữ liệu điều khiển và truyền số liệu</v>
          </cell>
          <cell r="E263" t="str">
            <v>0703134</v>
          </cell>
          <cell r="F263" t="str">
            <v>3.0</v>
          </cell>
          <cell r="G263" t="str">
            <v>Đại học</v>
          </cell>
          <cell r="H263" t="str">
            <v>ĐH K10 (2015-2019)</v>
          </cell>
          <cell r="I263" t="str">
            <v>Học kỳ 1 năm học 2018 - 2019</v>
          </cell>
          <cell r="J263">
            <v>65</v>
          </cell>
        </row>
        <row r="264">
          <cell r="B264" t="str">
            <v>201810703134004</v>
          </cell>
          <cell r="C264" t="str">
            <v>0703134.4</v>
          </cell>
          <cell r="D264" t="str">
            <v>Hệ thu thập dữ liệu điều khiển và truyền số liệu</v>
          </cell>
          <cell r="E264" t="str">
            <v>0703134</v>
          </cell>
          <cell r="F264" t="str">
            <v>3.0</v>
          </cell>
          <cell r="G264" t="str">
            <v>Đại học</v>
          </cell>
          <cell r="H264" t="str">
            <v>ĐH K10 (2015-2019)</v>
          </cell>
          <cell r="I264" t="str">
            <v>Học kỳ 1 năm học 2018 - 2019</v>
          </cell>
          <cell r="J264">
            <v>78</v>
          </cell>
        </row>
        <row r="265">
          <cell r="B265" t="str">
            <v>201810703134005</v>
          </cell>
          <cell r="C265" t="str">
            <v>0703134.5</v>
          </cell>
          <cell r="D265" t="str">
            <v>Hệ thu thập dữ liệu điều khiển và truyền số liệu</v>
          </cell>
          <cell r="E265" t="str">
            <v>0703134</v>
          </cell>
          <cell r="F265" t="str">
            <v>3.0</v>
          </cell>
          <cell r="G265" t="str">
            <v>Đại học</v>
          </cell>
          <cell r="H265" t="str">
            <v>ĐH K10 (2015-2019)</v>
          </cell>
          <cell r="I265" t="str">
            <v>Học kỳ 1 năm học 2018 - 2019</v>
          </cell>
          <cell r="J265">
            <v>54</v>
          </cell>
        </row>
        <row r="266">
          <cell r="B266" t="str">
            <v>201810703134006</v>
          </cell>
          <cell r="C266" t="str">
            <v>0703134.6</v>
          </cell>
          <cell r="D266" t="str">
            <v>Hệ thu thập dữ liệu điều khiển và truyền số liệu</v>
          </cell>
          <cell r="E266" t="str">
            <v>0703134</v>
          </cell>
          <cell r="F266" t="str">
            <v>3.0</v>
          </cell>
          <cell r="G266" t="str">
            <v>Đại học</v>
          </cell>
          <cell r="H266" t="str">
            <v>ĐH K10 (2015-2019)</v>
          </cell>
          <cell r="I266" t="str">
            <v>Học kỳ 1 năm học 2018 - 2019</v>
          </cell>
          <cell r="J266">
            <v>71</v>
          </cell>
        </row>
        <row r="267">
          <cell r="B267" t="str">
            <v>201810703134007</v>
          </cell>
          <cell r="C267" t="str">
            <v>0703134.7</v>
          </cell>
          <cell r="D267" t="str">
            <v>Hệ thu thập dữ liệu điều khiển và truyền số liệu</v>
          </cell>
          <cell r="E267" t="str">
            <v>0703134</v>
          </cell>
          <cell r="F267" t="str">
            <v>3.0</v>
          </cell>
          <cell r="G267" t="str">
            <v>Đại học</v>
          </cell>
          <cell r="H267" t="str">
            <v>ĐH K10 (2015-2019)</v>
          </cell>
          <cell r="I267" t="str">
            <v>Học kỳ 1 năm học 2018 - 2019</v>
          </cell>
          <cell r="J267">
            <v>69</v>
          </cell>
        </row>
        <row r="268">
          <cell r="B268" t="str">
            <v>201810703134008</v>
          </cell>
          <cell r="C268" t="str">
            <v>0703134.8</v>
          </cell>
          <cell r="D268" t="str">
            <v>Hệ thu thập dữ liệu điều khiển và truyền số liệu</v>
          </cell>
          <cell r="E268" t="str">
            <v>0703134</v>
          </cell>
          <cell r="F268" t="str">
            <v>3.0</v>
          </cell>
          <cell r="G268" t="str">
            <v>Đại học</v>
          </cell>
          <cell r="H268" t="str">
            <v>ĐH K10 (2015-2019)</v>
          </cell>
          <cell r="I268" t="str">
            <v>Học kỳ 1 năm học 2018 - 2019</v>
          </cell>
          <cell r="J268">
            <v>75</v>
          </cell>
        </row>
        <row r="269">
          <cell r="B269" t="str">
            <v>201810303139001</v>
          </cell>
          <cell r="C269" t="str">
            <v>0303139.1</v>
          </cell>
          <cell r="D269" t="str">
            <v>Hóa học và hóa lý cao phân tử</v>
          </cell>
          <cell r="E269" t="str">
            <v>0303139</v>
          </cell>
          <cell r="F269" t="str">
            <v>4.0</v>
          </cell>
          <cell r="G269" t="str">
            <v>Đại học</v>
          </cell>
          <cell r="H269" t="str">
            <v>ĐH K10 (2015-2019)</v>
          </cell>
          <cell r="I269" t="str">
            <v>Học kỳ 1 năm học 2018 - 2019</v>
          </cell>
          <cell r="J269">
            <v>24</v>
          </cell>
        </row>
        <row r="270">
          <cell r="B270" t="str">
            <v>201810303139002</v>
          </cell>
          <cell r="C270" t="str">
            <v>0303139.2</v>
          </cell>
          <cell r="D270" t="str">
            <v>Hóa học và hóa lý cao phân tử</v>
          </cell>
          <cell r="E270" t="str">
            <v>0303139</v>
          </cell>
          <cell r="F270" t="str">
            <v>4.0</v>
          </cell>
          <cell r="G270" t="str">
            <v>Đại học</v>
          </cell>
          <cell r="H270" t="str">
            <v>ĐH K10 (2015-2019)</v>
          </cell>
          <cell r="I270" t="str">
            <v>Học kỳ 1 năm học 2018 - 2019</v>
          </cell>
          <cell r="J270">
            <v>55</v>
          </cell>
        </row>
        <row r="271">
          <cell r="B271" t="str">
            <v>201810303140001</v>
          </cell>
          <cell r="C271" t="str">
            <v>0303140.1</v>
          </cell>
          <cell r="D271" t="str">
            <v>Hóa học vật liệu nano</v>
          </cell>
          <cell r="E271" t="str">
            <v>0303140</v>
          </cell>
          <cell r="F271" t="str">
            <v>3.0</v>
          </cell>
          <cell r="G271" t="str">
            <v>Đại học</v>
          </cell>
          <cell r="H271" t="str">
            <v>ĐH K10 (2015-2019)</v>
          </cell>
          <cell r="I271" t="str">
            <v>Học kỳ 1 năm học 2018 - 2019</v>
          </cell>
          <cell r="J271">
            <v>36</v>
          </cell>
        </row>
        <row r="272">
          <cell r="B272" t="str">
            <v>201811103103010</v>
          </cell>
          <cell r="C272" t="str">
            <v>1103103.1</v>
          </cell>
          <cell r="D272" t="str">
            <v>Kế toán công 1</v>
          </cell>
          <cell r="E272" t="str">
            <v>1103103</v>
          </cell>
          <cell r="F272" t="str">
            <v>4.0</v>
          </cell>
          <cell r="G272" t="str">
            <v>Đại học</v>
          </cell>
          <cell r="H272" t="str">
            <v>ĐH K10 (2015-2019)</v>
          </cell>
          <cell r="I272" t="str">
            <v>Học kỳ 1 năm học 2018 - 2019</v>
          </cell>
          <cell r="J272">
            <v>70</v>
          </cell>
        </row>
        <row r="273">
          <cell r="B273" t="str">
            <v>201811103103011</v>
          </cell>
          <cell r="C273" t="str">
            <v>1103103.2</v>
          </cell>
          <cell r="D273" t="str">
            <v>Kế toán công 1</v>
          </cell>
          <cell r="E273" t="str">
            <v>1103103</v>
          </cell>
          <cell r="F273" t="str">
            <v>4.0</v>
          </cell>
          <cell r="G273" t="str">
            <v>Đại học</v>
          </cell>
          <cell r="H273" t="str">
            <v>ĐH K10 (2015-2019)</v>
          </cell>
          <cell r="I273" t="str">
            <v>Học kỳ 1 năm học 2018 - 2019</v>
          </cell>
          <cell r="J273">
            <v>69</v>
          </cell>
        </row>
        <row r="274">
          <cell r="B274" t="str">
            <v>201811103104001</v>
          </cell>
          <cell r="C274" t="str">
            <v>1103104.1</v>
          </cell>
          <cell r="D274" t="str">
            <v>Kế toán công 2</v>
          </cell>
          <cell r="E274" t="str">
            <v>1103104</v>
          </cell>
          <cell r="F274" t="str">
            <v>2.0</v>
          </cell>
          <cell r="G274" t="str">
            <v>Đại học</v>
          </cell>
          <cell r="H274" t="str">
            <v>ĐH K10 (2015-2019)</v>
          </cell>
          <cell r="I274" t="str">
            <v>Học kỳ 1 năm học 2018 - 2019</v>
          </cell>
          <cell r="J274">
            <v>0</v>
          </cell>
        </row>
        <row r="275">
          <cell r="B275" t="str">
            <v>201811103104002</v>
          </cell>
          <cell r="C275" t="str">
            <v>1103104.2</v>
          </cell>
          <cell r="D275" t="str">
            <v>Kế toán công 2</v>
          </cell>
          <cell r="E275" t="str">
            <v>1103104</v>
          </cell>
          <cell r="F275" t="str">
            <v>2.0</v>
          </cell>
          <cell r="G275" t="str">
            <v>Đại học</v>
          </cell>
          <cell r="H275" t="str">
            <v>ĐH K10 (2015-2019)</v>
          </cell>
          <cell r="I275" t="str">
            <v>Học kỳ 1 năm học 2018 - 2019</v>
          </cell>
          <cell r="J275">
            <v>3</v>
          </cell>
        </row>
        <row r="276">
          <cell r="B276" t="str">
            <v>201811103104003</v>
          </cell>
          <cell r="C276" t="str">
            <v>1103104.3</v>
          </cell>
          <cell r="D276" t="str">
            <v>Kế toán công 2</v>
          </cell>
          <cell r="E276" t="str">
            <v>1103104</v>
          </cell>
          <cell r="F276" t="str">
            <v>2.0</v>
          </cell>
          <cell r="G276" t="str">
            <v>Đại học</v>
          </cell>
          <cell r="H276" t="str">
            <v>ĐH K10 (2015-2019)</v>
          </cell>
          <cell r="I276" t="str">
            <v>Học kỳ 1 năm học 2018 - 2019</v>
          </cell>
          <cell r="J276">
            <v>0</v>
          </cell>
        </row>
        <row r="277">
          <cell r="B277" t="str">
            <v>201811103104004</v>
          </cell>
          <cell r="C277" t="str">
            <v>1103104.4</v>
          </cell>
          <cell r="D277" t="str">
            <v>Kế toán công 2</v>
          </cell>
          <cell r="E277" t="str">
            <v>1103104</v>
          </cell>
          <cell r="F277" t="str">
            <v>2.0</v>
          </cell>
          <cell r="G277" t="str">
            <v>Đại học</v>
          </cell>
          <cell r="H277" t="str">
            <v>ĐH K10 (2015-2019)</v>
          </cell>
          <cell r="I277" t="str">
            <v>Học kỳ 1 năm học 2018 - 2019</v>
          </cell>
          <cell r="J277">
            <v>0</v>
          </cell>
        </row>
        <row r="278">
          <cell r="B278" t="str">
            <v>201811103104005</v>
          </cell>
          <cell r="C278" t="str">
            <v>1103104.5</v>
          </cell>
          <cell r="D278" t="str">
            <v>Kế toán công 2</v>
          </cell>
          <cell r="E278" t="str">
            <v>1103104</v>
          </cell>
          <cell r="F278" t="str">
            <v>2.0</v>
          </cell>
          <cell r="G278" t="str">
            <v>Đại học</v>
          </cell>
          <cell r="H278" t="str">
            <v>ĐH K10 (2015-2019)</v>
          </cell>
          <cell r="I278" t="str">
            <v>Học kỳ 1 năm học 2018 - 2019</v>
          </cell>
          <cell r="J278">
            <v>0</v>
          </cell>
        </row>
        <row r="279">
          <cell r="B279" t="str">
            <v>201811103104006</v>
          </cell>
          <cell r="C279" t="str">
            <v>1103104.6</v>
          </cell>
          <cell r="D279" t="str">
            <v>Kế toán công 2</v>
          </cell>
          <cell r="E279" t="str">
            <v>1103104</v>
          </cell>
          <cell r="F279" t="str">
            <v>2.0</v>
          </cell>
          <cell r="G279" t="str">
            <v>Đại học</v>
          </cell>
          <cell r="H279" t="str">
            <v>ĐH K10 (2015-2019)</v>
          </cell>
          <cell r="I279" t="str">
            <v>Học kỳ 1 năm học 2018 - 2019</v>
          </cell>
          <cell r="J279">
            <v>0</v>
          </cell>
        </row>
        <row r="280">
          <cell r="B280" t="str">
            <v>201811103104007</v>
          </cell>
          <cell r="C280" t="str">
            <v>1103104.7</v>
          </cell>
          <cell r="D280" t="str">
            <v>Kế toán công 2</v>
          </cell>
          <cell r="E280" t="str">
            <v>1103104</v>
          </cell>
          <cell r="F280" t="str">
            <v>2.0</v>
          </cell>
          <cell r="G280" t="str">
            <v>Đại học</v>
          </cell>
          <cell r="H280" t="str">
            <v>ĐH K10 (2015-2019)</v>
          </cell>
          <cell r="I280" t="str">
            <v>Học kỳ 1 năm học 2018 - 2019</v>
          </cell>
          <cell r="J280">
            <v>0</v>
          </cell>
        </row>
        <row r="281">
          <cell r="B281" t="str">
            <v>201811103104008</v>
          </cell>
          <cell r="C281" t="str">
            <v>1103104.8</v>
          </cell>
          <cell r="D281" t="str">
            <v>Kế toán công 2</v>
          </cell>
          <cell r="E281" t="str">
            <v>1103104</v>
          </cell>
          <cell r="F281" t="str">
            <v>2.0</v>
          </cell>
          <cell r="G281" t="str">
            <v>Đại học</v>
          </cell>
          <cell r="H281" t="str">
            <v>ĐH K10 (2015-2019)</v>
          </cell>
          <cell r="I281" t="str">
            <v>Học kỳ 1 năm học 2018 - 2019</v>
          </cell>
          <cell r="J281">
            <v>1</v>
          </cell>
        </row>
        <row r="282">
          <cell r="B282" t="str">
            <v>201811103105001</v>
          </cell>
          <cell r="C282" t="str">
            <v>1103105.1</v>
          </cell>
          <cell r="D282" t="str">
            <v>Kế toán công ty</v>
          </cell>
          <cell r="E282" t="str">
            <v>1103105</v>
          </cell>
          <cell r="F282" t="str">
            <v>2.0</v>
          </cell>
          <cell r="G282" t="str">
            <v>Đại học</v>
          </cell>
          <cell r="H282" t="str">
            <v>ĐH K10 (2015-2019)</v>
          </cell>
          <cell r="I282" t="str">
            <v>Học kỳ 1 năm học 2018 - 2019</v>
          </cell>
          <cell r="J282">
            <v>58</v>
          </cell>
        </row>
        <row r="283">
          <cell r="B283" t="str">
            <v>201811103105002</v>
          </cell>
          <cell r="C283" t="str">
            <v>1103105.2</v>
          </cell>
          <cell r="D283" t="str">
            <v>Kế toán công ty</v>
          </cell>
          <cell r="E283" t="str">
            <v>1103105</v>
          </cell>
          <cell r="F283" t="str">
            <v>2.0</v>
          </cell>
          <cell r="G283" t="str">
            <v>Đại học</v>
          </cell>
          <cell r="H283" t="str">
            <v>ĐH K10 (2015-2019)</v>
          </cell>
          <cell r="I283" t="str">
            <v>Học kỳ 1 năm học 2018 - 2019</v>
          </cell>
          <cell r="J283">
            <v>3</v>
          </cell>
        </row>
        <row r="284">
          <cell r="B284" t="str">
            <v>201811603111001</v>
          </cell>
          <cell r="C284" t="str">
            <v>1603111.1</v>
          </cell>
          <cell r="D284" t="str">
            <v>Kế toán ngân hàng</v>
          </cell>
          <cell r="E284" t="str">
            <v>1603111</v>
          </cell>
          <cell r="F284" t="str">
            <v>4.0</v>
          </cell>
          <cell r="G284" t="str">
            <v>Đại học</v>
          </cell>
          <cell r="H284" t="str">
            <v>ĐH K10 (2015-2019)</v>
          </cell>
          <cell r="I284" t="str">
            <v>Học kỳ 1 năm học 2018 - 2019</v>
          </cell>
          <cell r="J284">
            <v>70</v>
          </cell>
        </row>
        <row r="285">
          <cell r="B285" t="str">
            <v>201811603111002</v>
          </cell>
          <cell r="C285" t="str">
            <v>1603111.2</v>
          </cell>
          <cell r="D285" t="str">
            <v>Kế toán ngân hàng</v>
          </cell>
          <cell r="E285" t="str">
            <v>1603111</v>
          </cell>
          <cell r="F285" t="str">
            <v>4.0</v>
          </cell>
          <cell r="G285" t="str">
            <v>Đại học</v>
          </cell>
          <cell r="H285" t="str">
            <v>ĐH K10 (2015-2019)</v>
          </cell>
          <cell r="I285" t="str">
            <v>Học kỳ 1 năm học 2018 - 2019</v>
          </cell>
          <cell r="J285">
            <v>46</v>
          </cell>
        </row>
        <row r="286">
          <cell r="B286" t="str">
            <v>201811603111003</v>
          </cell>
          <cell r="C286" t="str">
            <v>1603111.3</v>
          </cell>
          <cell r="D286" t="str">
            <v>Kế toán ngân hàng</v>
          </cell>
          <cell r="E286" t="str">
            <v>1603111</v>
          </cell>
          <cell r="F286" t="str">
            <v>4.0</v>
          </cell>
          <cell r="G286" t="str">
            <v>Đại học</v>
          </cell>
          <cell r="H286" t="str">
            <v>ĐH K10 (2015-2019)</v>
          </cell>
          <cell r="I286" t="str">
            <v>Học kỳ 1 năm học 2018 - 2019</v>
          </cell>
          <cell r="J286">
            <v>70</v>
          </cell>
        </row>
        <row r="287">
          <cell r="B287" t="str">
            <v>201811103107001</v>
          </cell>
          <cell r="C287" t="str">
            <v>1103107.1</v>
          </cell>
          <cell r="D287" t="str">
            <v>Kế toán quản trị 2</v>
          </cell>
          <cell r="E287" t="str">
            <v>1103107</v>
          </cell>
          <cell r="F287" t="str">
            <v>2.0</v>
          </cell>
          <cell r="G287" t="str">
            <v>Đại học</v>
          </cell>
          <cell r="H287" t="str">
            <v>ĐH K10 (2015-2019)</v>
          </cell>
          <cell r="I287" t="str">
            <v>Học kỳ 1 năm học 2018 - 2019</v>
          </cell>
          <cell r="J287">
            <v>31</v>
          </cell>
        </row>
        <row r="288">
          <cell r="B288" t="str">
            <v>201811103107002</v>
          </cell>
          <cell r="C288" t="str">
            <v>1103107.2</v>
          </cell>
          <cell r="D288" t="str">
            <v>Kế toán quản trị 2</v>
          </cell>
          <cell r="E288" t="str">
            <v>1103107</v>
          </cell>
          <cell r="F288" t="str">
            <v>2.0</v>
          </cell>
          <cell r="G288" t="str">
            <v>Đại học</v>
          </cell>
          <cell r="H288" t="str">
            <v>ĐH K10 (2015-2019)</v>
          </cell>
          <cell r="I288" t="str">
            <v>Học kỳ 1 năm học 2018 - 2019</v>
          </cell>
          <cell r="J288">
            <v>69</v>
          </cell>
        </row>
        <row r="289">
          <cell r="B289" t="str">
            <v>201811103107003</v>
          </cell>
          <cell r="C289" t="str">
            <v>1103107.3</v>
          </cell>
          <cell r="D289" t="str">
            <v>Kế toán quản trị 2</v>
          </cell>
          <cell r="E289" t="str">
            <v>1103107</v>
          </cell>
          <cell r="F289" t="str">
            <v>2.0</v>
          </cell>
          <cell r="G289" t="str">
            <v>Đại học</v>
          </cell>
          <cell r="H289" t="str">
            <v>ĐH K10 (2015-2019)</v>
          </cell>
          <cell r="I289" t="str">
            <v>Học kỳ 1 năm học 2018 - 2019</v>
          </cell>
          <cell r="J289">
            <v>46</v>
          </cell>
        </row>
        <row r="290">
          <cell r="B290" t="str">
            <v>201811103107004</v>
          </cell>
          <cell r="C290" t="str">
            <v>1103107.4</v>
          </cell>
          <cell r="D290" t="str">
            <v>Kế toán quản trị 2</v>
          </cell>
          <cell r="E290" t="str">
            <v>1103107</v>
          </cell>
          <cell r="F290" t="str">
            <v>2.0</v>
          </cell>
          <cell r="G290" t="str">
            <v>Đại học</v>
          </cell>
          <cell r="H290" t="str">
            <v>ĐH K10 (2015-2019)</v>
          </cell>
          <cell r="I290" t="str">
            <v>Học kỳ 1 năm học 2018 - 2019</v>
          </cell>
          <cell r="J290">
            <v>67</v>
          </cell>
        </row>
        <row r="291">
          <cell r="B291" t="str">
            <v>201811103107005</v>
          </cell>
          <cell r="C291" t="str">
            <v>1103107.5</v>
          </cell>
          <cell r="D291" t="str">
            <v>Kế toán quản trị 2</v>
          </cell>
          <cell r="E291" t="str">
            <v>1103107</v>
          </cell>
          <cell r="F291" t="str">
            <v>2.0</v>
          </cell>
          <cell r="G291" t="str">
            <v>Đại học</v>
          </cell>
          <cell r="H291" t="str">
            <v>ĐH K10 (2015-2019)</v>
          </cell>
          <cell r="I291" t="str">
            <v>Học kỳ 1 năm học 2018 - 2019</v>
          </cell>
          <cell r="J291">
            <v>56</v>
          </cell>
        </row>
        <row r="292">
          <cell r="B292" t="str">
            <v>201811103107006</v>
          </cell>
          <cell r="C292" t="str">
            <v>1103107.6</v>
          </cell>
          <cell r="D292" t="str">
            <v>Kế toán quản trị 2</v>
          </cell>
          <cell r="E292" t="str">
            <v>1103107</v>
          </cell>
          <cell r="F292" t="str">
            <v>2.0</v>
          </cell>
          <cell r="G292" t="str">
            <v>Đại học</v>
          </cell>
          <cell r="H292" t="str">
            <v>ĐH K10 (2015-2019)</v>
          </cell>
          <cell r="I292" t="str">
            <v>Học kỳ 1 năm học 2018 - 2019</v>
          </cell>
          <cell r="J292">
            <v>60</v>
          </cell>
        </row>
        <row r="293">
          <cell r="B293" t="str">
            <v>201811103107007</v>
          </cell>
          <cell r="C293" t="str">
            <v>1103107.7</v>
          </cell>
          <cell r="D293" t="str">
            <v>Kế toán quản trị 2</v>
          </cell>
          <cell r="E293" t="str">
            <v>1103107</v>
          </cell>
          <cell r="F293" t="str">
            <v>2.0</v>
          </cell>
          <cell r="G293" t="str">
            <v>Đại học</v>
          </cell>
          <cell r="H293" t="str">
            <v>ĐH K10 (2015-2019)</v>
          </cell>
          <cell r="I293" t="str">
            <v>Học kỳ 1 năm học 2018 - 2019</v>
          </cell>
          <cell r="J293">
            <v>46</v>
          </cell>
        </row>
        <row r="294">
          <cell r="B294" t="str">
            <v>201811103107008</v>
          </cell>
          <cell r="C294" t="str">
            <v>1103107.8</v>
          </cell>
          <cell r="D294" t="str">
            <v>Kế toán quản trị 2</v>
          </cell>
          <cell r="E294" t="str">
            <v>1103107</v>
          </cell>
          <cell r="F294" t="str">
            <v>2.0</v>
          </cell>
          <cell r="G294" t="str">
            <v>Đại học</v>
          </cell>
          <cell r="H294" t="str">
            <v>ĐH K10 (2015-2019)</v>
          </cell>
          <cell r="I294" t="str">
            <v>Học kỳ 1 năm học 2018 - 2019</v>
          </cell>
          <cell r="J294">
            <v>55</v>
          </cell>
        </row>
        <row r="295">
          <cell r="B295" t="str">
            <v>201811103112001</v>
          </cell>
          <cell r="C295" t="str">
            <v>1103112.1</v>
          </cell>
          <cell r="D295" t="str">
            <v>Kế toán tài chính 4</v>
          </cell>
          <cell r="E295" t="str">
            <v>1103112</v>
          </cell>
          <cell r="F295" t="str">
            <v>3.0</v>
          </cell>
          <cell r="G295" t="str">
            <v>Đại học</v>
          </cell>
          <cell r="H295" t="str">
            <v>ĐH K10 (2015-2019)</v>
          </cell>
          <cell r="I295" t="str">
            <v>Học kỳ 1 năm học 2018 - 2019</v>
          </cell>
          <cell r="J295">
            <v>70</v>
          </cell>
        </row>
        <row r="296">
          <cell r="B296" t="str">
            <v>201811103112002</v>
          </cell>
          <cell r="C296" t="str">
            <v>1103112.2</v>
          </cell>
          <cell r="D296" t="str">
            <v>Kế toán tài chính 4</v>
          </cell>
          <cell r="E296" t="str">
            <v>1103112</v>
          </cell>
          <cell r="F296" t="str">
            <v>3.0</v>
          </cell>
          <cell r="G296" t="str">
            <v>Đại học</v>
          </cell>
          <cell r="H296" t="str">
            <v>ĐH K10 (2015-2019)</v>
          </cell>
          <cell r="I296" t="str">
            <v>Học kỳ 1 năm học 2018 - 2019</v>
          </cell>
          <cell r="J296">
            <v>70</v>
          </cell>
        </row>
        <row r="297">
          <cell r="B297" t="str">
            <v>201811103112003</v>
          </cell>
          <cell r="C297" t="str">
            <v>1103112.3</v>
          </cell>
          <cell r="D297" t="str">
            <v>Kế toán tài chính 4</v>
          </cell>
          <cell r="E297" t="str">
            <v>1103112</v>
          </cell>
          <cell r="F297" t="str">
            <v>3.0</v>
          </cell>
          <cell r="G297" t="str">
            <v>Đại học</v>
          </cell>
          <cell r="H297" t="str">
            <v>ĐH K10 (2015-2019)</v>
          </cell>
          <cell r="I297" t="str">
            <v>Học kỳ 1 năm học 2018 - 2019</v>
          </cell>
          <cell r="J297">
            <v>62</v>
          </cell>
        </row>
        <row r="298">
          <cell r="B298" t="str">
            <v>201811103112004</v>
          </cell>
          <cell r="C298" t="str">
            <v>1103112.4</v>
          </cell>
          <cell r="D298" t="str">
            <v>Kế toán tài chính 4</v>
          </cell>
          <cell r="E298" t="str">
            <v>1103112</v>
          </cell>
          <cell r="F298" t="str">
            <v>3.0</v>
          </cell>
          <cell r="G298" t="str">
            <v>Đại học</v>
          </cell>
          <cell r="H298" t="str">
            <v>ĐH K10 (2015-2019)</v>
          </cell>
          <cell r="I298" t="str">
            <v>Học kỳ 1 năm học 2018 - 2019</v>
          </cell>
          <cell r="J298">
            <v>70</v>
          </cell>
        </row>
        <row r="299">
          <cell r="B299" t="str">
            <v>201811103112005</v>
          </cell>
          <cell r="C299" t="str">
            <v>1103112.5</v>
          </cell>
          <cell r="D299" t="str">
            <v>Kế toán tài chính 4</v>
          </cell>
          <cell r="E299" t="str">
            <v>1103112</v>
          </cell>
          <cell r="F299" t="str">
            <v>3.0</v>
          </cell>
          <cell r="G299" t="str">
            <v>Đại học</v>
          </cell>
          <cell r="H299" t="str">
            <v>ĐH K10 (2015-2019)</v>
          </cell>
          <cell r="I299" t="str">
            <v>Học kỳ 1 năm học 2018 - 2019</v>
          </cell>
          <cell r="J299">
            <v>60</v>
          </cell>
        </row>
        <row r="300">
          <cell r="B300" t="str">
            <v>201811103112006</v>
          </cell>
          <cell r="C300" t="str">
            <v>1103112.6</v>
          </cell>
          <cell r="D300" t="str">
            <v>Kế toán tài chính 4</v>
          </cell>
          <cell r="E300" t="str">
            <v>1103112</v>
          </cell>
          <cell r="F300" t="str">
            <v>3.0</v>
          </cell>
          <cell r="G300" t="str">
            <v>Đại học</v>
          </cell>
          <cell r="H300" t="str">
            <v>ĐH K10 (2015-2019)</v>
          </cell>
          <cell r="I300" t="str">
            <v>Học kỳ 1 năm học 2018 - 2019</v>
          </cell>
          <cell r="J300">
            <v>73</v>
          </cell>
        </row>
        <row r="301">
          <cell r="B301" t="str">
            <v>201811103112007</v>
          </cell>
          <cell r="C301" t="str">
            <v>1103112.7</v>
          </cell>
          <cell r="D301" t="str">
            <v>Kế toán tài chính 4</v>
          </cell>
          <cell r="E301" t="str">
            <v>1103112</v>
          </cell>
          <cell r="F301" t="str">
            <v>3.0</v>
          </cell>
          <cell r="G301" t="str">
            <v>Đại học</v>
          </cell>
          <cell r="H301" t="str">
            <v>ĐH K10 (2015-2019)</v>
          </cell>
          <cell r="I301" t="str">
            <v>Học kỳ 1 năm học 2018 - 2019</v>
          </cell>
          <cell r="J301">
            <v>54</v>
          </cell>
        </row>
        <row r="302">
          <cell r="B302" t="str">
            <v>201811103112008</v>
          </cell>
          <cell r="C302" t="str">
            <v>1103112.8</v>
          </cell>
          <cell r="D302" t="str">
            <v>Kế toán tài chính 4</v>
          </cell>
          <cell r="E302" t="str">
            <v>1103112</v>
          </cell>
          <cell r="F302" t="str">
            <v>3.0</v>
          </cell>
          <cell r="G302" t="str">
            <v>Đại học</v>
          </cell>
          <cell r="H302" t="str">
            <v>ĐH K10 (2015-2019)</v>
          </cell>
          <cell r="I302" t="str">
            <v>Học kỳ 1 năm học 2018 - 2019</v>
          </cell>
          <cell r="J302">
            <v>70</v>
          </cell>
        </row>
        <row r="303">
          <cell r="B303" t="str">
            <v>201811103114001</v>
          </cell>
          <cell r="C303" t="str">
            <v>1103114.1</v>
          </cell>
          <cell r="D303" t="str">
            <v>Kế toán trong các ngành kinh tế đặc thù</v>
          </cell>
          <cell r="E303" t="str">
            <v>1103114</v>
          </cell>
          <cell r="F303" t="str">
            <v>2.0</v>
          </cell>
          <cell r="G303" t="str">
            <v>Đại học</v>
          </cell>
          <cell r="H303" t="str">
            <v>ĐH K10 (2015-2019)</v>
          </cell>
          <cell r="I303" t="str">
            <v>Học kỳ 1 năm học 2018 - 2019</v>
          </cell>
          <cell r="J303">
            <v>0</v>
          </cell>
        </row>
        <row r="304">
          <cell r="B304" t="str">
            <v>201811103114002</v>
          </cell>
          <cell r="C304" t="str">
            <v>1103114.2</v>
          </cell>
          <cell r="D304" t="str">
            <v>Kế toán trong các ngành kinh tế đặc thù</v>
          </cell>
          <cell r="E304" t="str">
            <v>1103114</v>
          </cell>
          <cell r="F304" t="str">
            <v>2.0</v>
          </cell>
          <cell r="G304" t="str">
            <v>Đại học</v>
          </cell>
          <cell r="H304" t="str">
            <v>ĐH K10 (2015-2019)</v>
          </cell>
          <cell r="I304" t="str">
            <v>Học kỳ 1 năm học 2018 - 2019</v>
          </cell>
          <cell r="J304">
            <v>0</v>
          </cell>
        </row>
        <row r="305">
          <cell r="B305" t="str">
            <v>201811103114003</v>
          </cell>
          <cell r="C305" t="str">
            <v>1103114.3</v>
          </cell>
          <cell r="D305" t="str">
            <v>Kế toán trong các ngành kinh tế đặc thù</v>
          </cell>
          <cell r="E305" t="str">
            <v>1103114</v>
          </cell>
          <cell r="F305" t="str">
            <v>2.0</v>
          </cell>
          <cell r="G305" t="str">
            <v>Đại học</v>
          </cell>
          <cell r="H305" t="str">
            <v>ĐH K10 (2015-2019)</v>
          </cell>
          <cell r="I305" t="str">
            <v>Học kỳ 1 năm học 2018 - 2019</v>
          </cell>
          <cell r="J305">
            <v>0</v>
          </cell>
        </row>
        <row r="306">
          <cell r="B306" t="str">
            <v>201811103114004</v>
          </cell>
          <cell r="C306" t="str">
            <v>1103114.4</v>
          </cell>
          <cell r="D306" t="str">
            <v>Kế toán trong các ngành kinh tế đặc thù</v>
          </cell>
          <cell r="E306" t="str">
            <v>1103114</v>
          </cell>
          <cell r="F306" t="str">
            <v>2.0</v>
          </cell>
          <cell r="G306" t="str">
            <v>Đại học</v>
          </cell>
          <cell r="H306" t="str">
            <v>ĐH K10 (2015-2019)</v>
          </cell>
          <cell r="I306" t="str">
            <v>Học kỳ 1 năm học 2018 - 2019</v>
          </cell>
          <cell r="J306">
            <v>0</v>
          </cell>
        </row>
        <row r="307">
          <cell r="B307" t="str">
            <v>201811103114005</v>
          </cell>
          <cell r="C307" t="str">
            <v>1103114.5</v>
          </cell>
          <cell r="D307" t="str">
            <v>Kế toán trong các ngành kinh tế đặc thù</v>
          </cell>
          <cell r="E307" t="str">
            <v>1103114</v>
          </cell>
          <cell r="F307" t="str">
            <v>2.0</v>
          </cell>
          <cell r="G307" t="str">
            <v>Đại học</v>
          </cell>
          <cell r="H307" t="str">
            <v>ĐH K10 (2015-2019)</v>
          </cell>
          <cell r="I307" t="str">
            <v>Học kỳ 1 năm học 2018 - 2019</v>
          </cell>
          <cell r="J307">
            <v>0</v>
          </cell>
        </row>
        <row r="308">
          <cell r="B308" t="str">
            <v>201811103114006</v>
          </cell>
          <cell r="C308" t="str">
            <v>1103114.6</v>
          </cell>
          <cell r="D308" t="str">
            <v>Kế toán trong các ngành kinh tế đặc thù</v>
          </cell>
          <cell r="E308" t="str">
            <v>1103114</v>
          </cell>
          <cell r="F308" t="str">
            <v>2.0</v>
          </cell>
          <cell r="G308" t="str">
            <v>Đại học</v>
          </cell>
          <cell r="H308" t="str">
            <v>ĐH K10 (2015-2019)</v>
          </cell>
          <cell r="I308" t="str">
            <v>Học kỳ 1 năm học 2018 - 2019</v>
          </cell>
          <cell r="J308">
            <v>0</v>
          </cell>
        </row>
        <row r="309">
          <cell r="B309" t="str">
            <v>201811103114007</v>
          </cell>
          <cell r="C309" t="str">
            <v>1103114.7</v>
          </cell>
          <cell r="D309" t="str">
            <v>Kế toán trong các ngành kinh tế đặc thù</v>
          </cell>
          <cell r="E309" t="str">
            <v>1103114</v>
          </cell>
          <cell r="F309" t="str">
            <v>2.0</v>
          </cell>
          <cell r="G309" t="str">
            <v>Đại học</v>
          </cell>
          <cell r="H309" t="str">
            <v>ĐH K10 (2015-2019)</v>
          </cell>
          <cell r="I309" t="str">
            <v>Học kỳ 1 năm học 2018 - 2019</v>
          </cell>
          <cell r="J309">
            <v>0</v>
          </cell>
        </row>
        <row r="310">
          <cell r="B310" t="str">
            <v>201811103114008</v>
          </cell>
          <cell r="C310" t="str">
            <v>1103114.8</v>
          </cell>
          <cell r="D310" t="str">
            <v>Kế toán trong các ngành kinh tế đặc thù</v>
          </cell>
          <cell r="E310" t="str">
            <v>1103114</v>
          </cell>
          <cell r="F310" t="str">
            <v>2.0</v>
          </cell>
          <cell r="G310" t="str">
            <v>Đại học</v>
          </cell>
          <cell r="H310" t="str">
            <v>ĐH K10 (2015-2019)</v>
          </cell>
          <cell r="I310" t="str">
            <v>Học kỳ 1 năm học 2018 - 2019</v>
          </cell>
          <cell r="J310">
            <v>0</v>
          </cell>
        </row>
        <row r="311">
          <cell r="B311" t="str">
            <v>201811103114009</v>
          </cell>
          <cell r="C311" t="str">
            <v>1103114.9</v>
          </cell>
          <cell r="D311" t="str">
            <v>Kế toán trong các ngành kinh tế đặc thù</v>
          </cell>
          <cell r="E311" t="str">
            <v>1103114</v>
          </cell>
          <cell r="F311" t="str">
            <v>2.0</v>
          </cell>
          <cell r="G311" t="str">
            <v>Đại học</v>
          </cell>
          <cell r="H311" t="str">
            <v>ĐH K10 (2015-2019)</v>
          </cell>
          <cell r="I311" t="str">
            <v>Học kỳ 1 năm học 2018 - 2019</v>
          </cell>
          <cell r="J311">
            <v>0</v>
          </cell>
        </row>
        <row r="312">
          <cell r="B312" t="str">
            <v>201811103114010</v>
          </cell>
          <cell r="C312" t="str">
            <v>1103114.10</v>
          </cell>
          <cell r="D312" t="str">
            <v>Kế toán trong các ngành kinh tế đặc thù</v>
          </cell>
          <cell r="E312" t="str">
            <v>1103114</v>
          </cell>
          <cell r="F312" t="str">
            <v>2.0</v>
          </cell>
          <cell r="G312" t="str">
            <v>Đại học</v>
          </cell>
          <cell r="H312" t="str">
            <v>ĐH K10 (2015-2019)</v>
          </cell>
          <cell r="I312" t="str">
            <v>Học kỳ 1 năm học 2018 - 2019</v>
          </cell>
          <cell r="J312">
            <v>0</v>
          </cell>
        </row>
        <row r="313">
          <cell r="B313" t="str">
            <v>201811103115001</v>
          </cell>
          <cell r="C313" t="str">
            <v>1103115.1</v>
          </cell>
          <cell r="D313" t="str">
            <v>Kế toán và lập báo cáo thuế</v>
          </cell>
          <cell r="E313" t="str">
            <v>1103115</v>
          </cell>
          <cell r="F313" t="str">
            <v>3.0</v>
          </cell>
          <cell r="G313" t="str">
            <v>Đại học</v>
          </cell>
          <cell r="H313" t="str">
            <v>ĐH K10 (2015-2019)</v>
          </cell>
          <cell r="I313" t="str">
            <v>Học kỳ 1 năm học 2018 - 2019</v>
          </cell>
          <cell r="J313">
            <v>44</v>
          </cell>
        </row>
        <row r="314">
          <cell r="B314" t="str">
            <v>201811103115002</v>
          </cell>
          <cell r="C314" t="str">
            <v>1103115.2</v>
          </cell>
          <cell r="D314" t="str">
            <v>Kế toán và lập báo cáo thuế</v>
          </cell>
          <cell r="E314" t="str">
            <v>1103115</v>
          </cell>
          <cell r="F314" t="str">
            <v>3.0</v>
          </cell>
          <cell r="G314" t="str">
            <v>Đại học</v>
          </cell>
          <cell r="H314" t="str">
            <v>ĐH K10 (2015-2019)</v>
          </cell>
          <cell r="I314" t="str">
            <v>Học kỳ 1 năm học 2018 - 2019</v>
          </cell>
          <cell r="J314">
            <v>70</v>
          </cell>
        </row>
        <row r="315">
          <cell r="B315" t="str">
            <v>201811103115003</v>
          </cell>
          <cell r="C315" t="str">
            <v>1103115.3</v>
          </cell>
          <cell r="D315" t="str">
            <v>Kế toán và lập báo cáo thuế</v>
          </cell>
          <cell r="E315" t="str">
            <v>1103115</v>
          </cell>
          <cell r="F315" t="str">
            <v>3.0</v>
          </cell>
          <cell r="G315" t="str">
            <v>Đại học</v>
          </cell>
          <cell r="H315" t="str">
            <v>ĐH K10 (2015-2019)</v>
          </cell>
          <cell r="I315" t="str">
            <v>Học kỳ 1 năm học 2018 - 2019</v>
          </cell>
          <cell r="J315">
            <v>65</v>
          </cell>
        </row>
        <row r="316">
          <cell r="B316" t="str">
            <v>201811103115004</v>
          </cell>
          <cell r="C316" t="str">
            <v>1103115.4</v>
          </cell>
          <cell r="D316" t="str">
            <v>Kế toán và lập báo cáo thuế</v>
          </cell>
          <cell r="E316" t="str">
            <v>1103115</v>
          </cell>
          <cell r="F316" t="str">
            <v>3.0</v>
          </cell>
          <cell r="G316" t="str">
            <v>Đại học</v>
          </cell>
          <cell r="H316" t="str">
            <v>ĐH K10 (2015-2019)</v>
          </cell>
          <cell r="I316" t="str">
            <v>Học kỳ 1 năm học 2018 - 2019</v>
          </cell>
          <cell r="J316">
            <v>75</v>
          </cell>
        </row>
        <row r="317">
          <cell r="B317" t="str">
            <v>201811103115005</v>
          </cell>
          <cell r="C317" t="str">
            <v>1103115.5</v>
          </cell>
          <cell r="D317" t="str">
            <v>Kế toán và lập báo cáo thuế</v>
          </cell>
          <cell r="E317" t="str">
            <v>1103115</v>
          </cell>
          <cell r="F317" t="str">
            <v>3.0</v>
          </cell>
          <cell r="G317" t="str">
            <v>Đại học</v>
          </cell>
          <cell r="H317" t="str">
            <v>ĐH K10 (2015-2019)</v>
          </cell>
          <cell r="I317" t="str">
            <v>Học kỳ 1 năm học 2018 - 2019</v>
          </cell>
          <cell r="J317">
            <v>65</v>
          </cell>
        </row>
        <row r="318">
          <cell r="B318" t="str">
            <v>201811103115006</v>
          </cell>
          <cell r="C318" t="str">
            <v>1103115.6</v>
          </cell>
          <cell r="D318" t="str">
            <v>Kế toán và lập báo cáo thuế</v>
          </cell>
          <cell r="E318" t="str">
            <v>1103115</v>
          </cell>
          <cell r="F318" t="str">
            <v>3.0</v>
          </cell>
          <cell r="G318" t="str">
            <v>Đại học</v>
          </cell>
          <cell r="H318" t="str">
            <v>ĐH K10 (2015-2019)</v>
          </cell>
          <cell r="I318" t="str">
            <v>Học kỳ 1 năm học 2018 - 2019</v>
          </cell>
          <cell r="J318">
            <v>64</v>
          </cell>
        </row>
        <row r="319">
          <cell r="B319" t="str">
            <v>201811103115007</v>
          </cell>
          <cell r="C319" t="str">
            <v>1103115.7</v>
          </cell>
          <cell r="D319" t="str">
            <v>Kế toán và lập báo cáo thuế</v>
          </cell>
          <cell r="E319" t="str">
            <v>1103115</v>
          </cell>
          <cell r="F319" t="str">
            <v>3.0</v>
          </cell>
          <cell r="G319" t="str">
            <v>Đại học</v>
          </cell>
          <cell r="H319" t="str">
            <v>ĐH K10 (2015-2019)</v>
          </cell>
          <cell r="I319" t="str">
            <v>Học kỳ 1 năm học 2018 - 2019</v>
          </cell>
          <cell r="J319">
            <v>46</v>
          </cell>
        </row>
        <row r="320">
          <cell r="B320" t="str">
            <v>201811103115008</v>
          </cell>
          <cell r="C320" t="str">
            <v>1103115.8</v>
          </cell>
          <cell r="D320" t="str">
            <v>Kế toán và lập báo cáo thuế</v>
          </cell>
          <cell r="E320" t="str">
            <v>1103115</v>
          </cell>
          <cell r="F320" t="str">
            <v>3.0</v>
          </cell>
          <cell r="G320" t="str">
            <v>Đại học</v>
          </cell>
          <cell r="H320" t="str">
            <v>ĐH K10 (2015-2019)</v>
          </cell>
          <cell r="I320" t="str">
            <v>Học kỳ 1 năm học 2018 - 2019</v>
          </cell>
          <cell r="J320">
            <v>65</v>
          </cell>
        </row>
        <row r="321">
          <cell r="B321" t="str">
            <v>201811103116001</v>
          </cell>
          <cell r="C321" t="str">
            <v>1103116.1</v>
          </cell>
          <cell r="D321" t="str">
            <v>Kế toán xuất nhập khẩu</v>
          </cell>
          <cell r="E321" t="str">
            <v>1103116</v>
          </cell>
          <cell r="F321" t="str">
            <v>2.0</v>
          </cell>
          <cell r="G321" t="str">
            <v>Đại học</v>
          </cell>
          <cell r="H321" t="str">
            <v>ĐH K10 (2015-2019)</v>
          </cell>
          <cell r="I321" t="str">
            <v>Học kỳ 1 năm học 2018 - 2019</v>
          </cell>
          <cell r="J321">
            <v>49</v>
          </cell>
        </row>
        <row r="322">
          <cell r="B322" t="str">
            <v>201811103116002</v>
          </cell>
          <cell r="C322" t="str">
            <v>1103116.2</v>
          </cell>
          <cell r="D322" t="str">
            <v>Kế toán xuất nhập khẩu</v>
          </cell>
          <cell r="E322" t="str">
            <v>1103116</v>
          </cell>
          <cell r="F322" t="str">
            <v>2.0</v>
          </cell>
          <cell r="G322" t="str">
            <v>Đại học</v>
          </cell>
          <cell r="H322" t="str">
            <v>ĐH K10 (2015-2019)</v>
          </cell>
          <cell r="I322" t="str">
            <v>Học kỳ 1 năm học 2018 - 2019</v>
          </cell>
          <cell r="J322">
            <v>65</v>
          </cell>
        </row>
        <row r="323">
          <cell r="B323" t="str">
            <v>201811103116003</v>
          </cell>
          <cell r="C323" t="str">
            <v>1103116.3</v>
          </cell>
          <cell r="D323" t="str">
            <v>Kế toán xuất nhập khẩu</v>
          </cell>
          <cell r="E323" t="str">
            <v>1103116</v>
          </cell>
          <cell r="F323" t="str">
            <v>2.0</v>
          </cell>
          <cell r="G323" t="str">
            <v>Đại học</v>
          </cell>
          <cell r="H323" t="str">
            <v>ĐH K10 (2015-2019)</v>
          </cell>
          <cell r="I323" t="str">
            <v>Học kỳ 1 năm học 2018 - 2019</v>
          </cell>
          <cell r="J323">
            <v>65</v>
          </cell>
        </row>
        <row r="324">
          <cell r="B324" t="str">
            <v>201811103116004</v>
          </cell>
          <cell r="C324" t="str">
            <v>1103116.4</v>
          </cell>
          <cell r="D324" t="str">
            <v>Kế toán xuất nhập khẩu</v>
          </cell>
          <cell r="E324" t="str">
            <v>1103116</v>
          </cell>
          <cell r="F324" t="str">
            <v>2.0</v>
          </cell>
          <cell r="G324" t="str">
            <v>Đại học</v>
          </cell>
          <cell r="H324" t="str">
            <v>ĐH K10 (2015-2019)</v>
          </cell>
          <cell r="I324" t="str">
            <v>Học kỳ 1 năm học 2018 - 2019</v>
          </cell>
          <cell r="J324">
            <v>65</v>
          </cell>
        </row>
        <row r="325">
          <cell r="B325" t="str">
            <v>201811103116005</v>
          </cell>
          <cell r="C325" t="str">
            <v>1103116.5</v>
          </cell>
          <cell r="D325" t="str">
            <v>Kế toán xuất nhập khẩu</v>
          </cell>
          <cell r="E325" t="str">
            <v>1103116</v>
          </cell>
          <cell r="F325" t="str">
            <v>2.0</v>
          </cell>
          <cell r="G325" t="str">
            <v>Đại học</v>
          </cell>
          <cell r="H325" t="str">
            <v>ĐH K10 (2015-2019)</v>
          </cell>
          <cell r="I325" t="str">
            <v>Học kỳ 1 năm học 2018 - 2019</v>
          </cell>
          <cell r="J325">
            <v>55</v>
          </cell>
        </row>
        <row r="326">
          <cell r="B326" t="str">
            <v>201811103116006</v>
          </cell>
          <cell r="C326" t="str">
            <v>1103116.6</v>
          </cell>
          <cell r="D326" t="str">
            <v>Kế toán xuất nhập khẩu</v>
          </cell>
          <cell r="E326" t="str">
            <v>1103116</v>
          </cell>
          <cell r="F326" t="str">
            <v>2.0</v>
          </cell>
          <cell r="G326" t="str">
            <v>Đại học</v>
          </cell>
          <cell r="H326" t="str">
            <v>ĐH K10 (2015-2019)</v>
          </cell>
          <cell r="I326" t="str">
            <v>Học kỳ 1 năm học 2018 - 2019</v>
          </cell>
          <cell r="J326">
            <v>65</v>
          </cell>
        </row>
        <row r="327">
          <cell r="B327" t="str">
            <v>201811103116007</v>
          </cell>
          <cell r="C327" t="str">
            <v>1103116.7</v>
          </cell>
          <cell r="D327" t="str">
            <v>Kế toán xuất nhập khẩu</v>
          </cell>
          <cell r="E327" t="str">
            <v>1103116</v>
          </cell>
          <cell r="F327" t="str">
            <v>2.0</v>
          </cell>
          <cell r="G327" t="str">
            <v>Đại học</v>
          </cell>
          <cell r="H327" t="str">
            <v>ĐH K10 (2015-2019)</v>
          </cell>
          <cell r="I327" t="str">
            <v>Học kỳ 1 năm học 2018 - 2019</v>
          </cell>
          <cell r="J327">
            <v>58</v>
          </cell>
        </row>
        <row r="328">
          <cell r="B328" t="str">
            <v>201811103116008</v>
          </cell>
          <cell r="C328" t="str">
            <v>1103116.8</v>
          </cell>
          <cell r="D328" t="str">
            <v>Kế toán xuất nhập khẩu</v>
          </cell>
          <cell r="E328" t="str">
            <v>1103116</v>
          </cell>
          <cell r="F328" t="str">
            <v>2.0</v>
          </cell>
          <cell r="G328" t="str">
            <v>Đại học</v>
          </cell>
          <cell r="H328" t="str">
            <v>ĐH K10 (2015-2019)</v>
          </cell>
          <cell r="I328" t="str">
            <v>Học kỳ 1 năm học 2018 - 2019</v>
          </cell>
          <cell r="J328">
            <v>65</v>
          </cell>
        </row>
        <row r="329">
          <cell r="B329" t="str">
            <v>201810303151001</v>
          </cell>
          <cell r="C329" t="str">
            <v>0303151.1</v>
          </cell>
          <cell r="D329" t="str">
            <v>Kiểm nghiệm dược phẩm</v>
          </cell>
          <cell r="E329" t="str">
            <v>0303151</v>
          </cell>
          <cell r="F329" t="str">
            <v>2.0</v>
          </cell>
          <cell r="G329" t="str">
            <v>Đại học</v>
          </cell>
          <cell r="H329" t="str">
            <v>ĐH K10 (2015-2019)</v>
          </cell>
          <cell r="I329" t="str">
            <v>Học kỳ 1 năm học 2018 - 2019</v>
          </cell>
          <cell r="J329">
            <v>37</v>
          </cell>
        </row>
        <row r="330">
          <cell r="B330" t="str">
            <v>201810203122001</v>
          </cell>
          <cell r="C330" t="str">
            <v>0203122.1</v>
          </cell>
          <cell r="D330" t="str">
            <v>Kiểm soát chất lượng (Ngành công nghệ Ô tô)</v>
          </cell>
          <cell r="E330" t="str">
            <v>0203122</v>
          </cell>
          <cell r="F330" t="str">
            <v>2.0</v>
          </cell>
          <cell r="G330" t="str">
            <v>Đại học</v>
          </cell>
          <cell r="H330" t="str">
            <v>ĐH K10 (2015-2019)</v>
          </cell>
          <cell r="I330" t="str">
            <v>Học kỳ 1 năm học 2018 - 2019</v>
          </cell>
          <cell r="J330">
            <v>36</v>
          </cell>
        </row>
        <row r="331">
          <cell r="B331" t="str">
            <v>201810203122002</v>
          </cell>
          <cell r="C331" t="str">
            <v>0203122.2</v>
          </cell>
          <cell r="D331" t="str">
            <v>Kiểm soát chất lượng (Ngành công nghệ Ô tô)</v>
          </cell>
          <cell r="E331" t="str">
            <v>0203122</v>
          </cell>
          <cell r="F331" t="str">
            <v>2.0</v>
          </cell>
          <cell r="G331" t="str">
            <v>Đại học</v>
          </cell>
          <cell r="H331" t="str">
            <v>ĐH K10 (2015-2019)</v>
          </cell>
          <cell r="I331" t="str">
            <v>Học kỳ 1 năm học 2018 - 2019</v>
          </cell>
          <cell r="J331">
            <v>26</v>
          </cell>
        </row>
        <row r="332">
          <cell r="B332" t="str">
            <v>201810203122003</v>
          </cell>
          <cell r="C332" t="str">
            <v>0203122.3</v>
          </cell>
          <cell r="D332" t="str">
            <v>Kiểm soát chất lượng (Ngành công nghệ Ô tô)</v>
          </cell>
          <cell r="E332" t="str">
            <v>0203122</v>
          </cell>
          <cell r="F332" t="str">
            <v>2.0</v>
          </cell>
          <cell r="G332" t="str">
            <v>Đại học</v>
          </cell>
          <cell r="H332" t="str">
            <v>ĐH K10 (2015-2019)</v>
          </cell>
          <cell r="I332" t="str">
            <v>Học kỳ 1 năm học 2018 - 2019</v>
          </cell>
          <cell r="J332">
            <v>1</v>
          </cell>
        </row>
        <row r="333">
          <cell r="B333" t="str">
            <v>201810203122004</v>
          </cell>
          <cell r="C333" t="str">
            <v>0203122.4</v>
          </cell>
          <cell r="D333" t="str">
            <v>Kiểm soát chất lượng (Ngành công nghệ Ô tô)</v>
          </cell>
          <cell r="E333" t="str">
            <v>0203122</v>
          </cell>
          <cell r="F333" t="str">
            <v>2.0</v>
          </cell>
          <cell r="G333" t="str">
            <v>Đại học</v>
          </cell>
          <cell r="H333" t="str">
            <v>ĐH K10 (2015-2019)</v>
          </cell>
          <cell r="I333" t="str">
            <v>Học kỳ 1 năm học 2018 - 2019</v>
          </cell>
          <cell r="J333">
            <v>1</v>
          </cell>
        </row>
        <row r="334">
          <cell r="B334" t="str">
            <v>201810203122005</v>
          </cell>
          <cell r="C334" t="str">
            <v>0203122.5</v>
          </cell>
          <cell r="D334" t="str">
            <v>Kiểm soát chất lượng (Ngành công nghệ Ô tô)</v>
          </cell>
          <cell r="E334" t="str">
            <v>0203122</v>
          </cell>
          <cell r="F334" t="str">
            <v>2.0</v>
          </cell>
          <cell r="G334" t="str">
            <v>Đại học</v>
          </cell>
          <cell r="H334" t="str">
            <v>ĐH K10 (2015-2019)</v>
          </cell>
          <cell r="I334" t="str">
            <v>Học kỳ 1 năm học 2018 - 2019</v>
          </cell>
          <cell r="J334">
            <v>0</v>
          </cell>
        </row>
        <row r="335">
          <cell r="B335" t="str">
            <v>201810203122006</v>
          </cell>
          <cell r="C335" t="str">
            <v>0203122.6</v>
          </cell>
          <cell r="D335" t="str">
            <v>Kiểm soát chất lượng (Ngành công nghệ Ô tô)</v>
          </cell>
          <cell r="E335" t="str">
            <v>0203122</v>
          </cell>
          <cell r="F335" t="str">
            <v>2.0</v>
          </cell>
          <cell r="G335" t="str">
            <v>Đại học</v>
          </cell>
          <cell r="H335" t="str">
            <v>ĐH K10 (2015-2019)</v>
          </cell>
          <cell r="I335" t="str">
            <v>Học kỳ 1 năm học 2018 - 2019</v>
          </cell>
          <cell r="J335">
            <v>3</v>
          </cell>
        </row>
        <row r="336">
          <cell r="B336" t="str">
            <v>201811103117001</v>
          </cell>
          <cell r="C336" t="str">
            <v>1103117.1</v>
          </cell>
          <cell r="D336" t="str">
            <v>Kiểm soát nội bộ</v>
          </cell>
          <cell r="E336" t="str">
            <v>1103117</v>
          </cell>
          <cell r="F336" t="str">
            <v>2.0</v>
          </cell>
          <cell r="G336" t="str">
            <v>Đại học</v>
          </cell>
          <cell r="H336" t="str">
            <v>ĐH K10 (2015-2019)</v>
          </cell>
          <cell r="I336" t="str">
            <v>Học kỳ 1 năm học 2018 - 2019</v>
          </cell>
          <cell r="J336">
            <v>0</v>
          </cell>
        </row>
        <row r="337">
          <cell r="B337" t="str">
            <v>201811103117002</v>
          </cell>
          <cell r="C337" t="str">
            <v>1103117.2</v>
          </cell>
          <cell r="D337" t="str">
            <v>Kiểm soát nội bộ</v>
          </cell>
          <cell r="E337" t="str">
            <v>1103117</v>
          </cell>
          <cell r="F337" t="str">
            <v>2.0</v>
          </cell>
          <cell r="G337" t="str">
            <v>Đại học</v>
          </cell>
          <cell r="H337" t="str">
            <v>ĐH K10 (2015-2019)</v>
          </cell>
          <cell r="I337" t="str">
            <v>Học kỳ 1 năm học 2018 - 2019</v>
          </cell>
          <cell r="J337">
            <v>0</v>
          </cell>
        </row>
        <row r="338">
          <cell r="B338" t="str">
            <v>201811103117003</v>
          </cell>
          <cell r="C338" t="str">
            <v>1103117.3</v>
          </cell>
          <cell r="D338" t="str">
            <v>Kiểm soát nội bộ</v>
          </cell>
          <cell r="E338" t="str">
            <v>1103117</v>
          </cell>
          <cell r="F338" t="str">
            <v>2.0</v>
          </cell>
          <cell r="G338" t="str">
            <v>Đại học</v>
          </cell>
          <cell r="H338" t="str">
            <v>ĐH K10 (2015-2019)</v>
          </cell>
          <cell r="I338" t="str">
            <v>Học kỳ 1 năm học 2018 - 2019</v>
          </cell>
          <cell r="J338">
            <v>0</v>
          </cell>
        </row>
        <row r="339">
          <cell r="B339" t="str">
            <v>201811103117004</v>
          </cell>
          <cell r="C339" t="str">
            <v>1103117.4</v>
          </cell>
          <cell r="D339" t="str">
            <v>Kiểm soát nội bộ</v>
          </cell>
          <cell r="E339" t="str">
            <v>1103117</v>
          </cell>
          <cell r="F339" t="str">
            <v>2.0</v>
          </cell>
          <cell r="G339" t="str">
            <v>Đại học</v>
          </cell>
          <cell r="H339" t="str">
            <v>ĐH K10 (2015-2019)</v>
          </cell>
          <cell r="I339" t="str">
            <v>Học kỳ 1 năm học 2018 - 2019</v>
          </cell>
          <cell r="J339">
            <v>1</v>
          </cell>
        </row>
        <row r="340">
          <cell r="B340" t="str">
            <v>201811103117005</v>
          </cell>
          <cell r="C340" t="str">
            <v>1103117.5</v>
          </cell>
          <cell r="D340" t="str">
            <v>Kiểm soát nội bộ</v>
          </cell>
          <cell r="E340" t="str">
            <v>1103117</v>
          </cell>
          <cell r="F340" t="str">
            <v>2.0</v>
          </cell>
          <cell r="G340" t="str">
            <v>Đại học</v>
          </cell>
          <cell r="H340" t="str">
            <v>ĐH K10 (2015-2019)</v>
          </cell>
          <cell r="I340" t="str">
            <v>Học kỳ 1 năm học 2018 - 2019</v>
          </cell>
          <cell r="J340">
            <v>1</v>
          </cell>
        </row>
        <row r="341">
          <cell r="B341" t="str">
            <v>201811103117006</v>
          </cell>
          <cell r="C341" t="str">
            <v>1103117.6</v>
          </cell>
          <cell r="D341" t="str">
            <v>Kiểm soát nội bộ</v>
          </cell>
          <cell r="E341" t="str">
            <v>1103117</v>
          </cell>
          <cell r="F341" t="str">
            <v>2.0</v>
          </cell>
          <cell r="G341" t="str">
            <v>Đại học</v>
          </cell>
          <cell r="H341" t="str">
            <v>ĐH K10 (2015-2019)</v>
          </cell>
          <cell r="I341" t="str">
            <v>Học kỳ 1 năm học 2018 - 2019</v>
          </cell>
          <cell r="J341">
            <v>0</v>
          </cell>
        </row>
        <row r="342">
          <cell r="B342" t="str">
            <v>201811103117007</v>
          </cell>
          <cell r="C342" t="str">
            <v>1103117.7</v>
          </cell>
          <cell r="D342" t="str">
            <v>Kiểm soát nội bộ</v>
          </cell>
          <cell r="E342" t="str">
            <v>1103117</v>
          </cell>
          <cell r="F342" t="str">
            <v>2.0</v>
          </cell>
          <cell r="G342" t="str">
            <v>Đại học</v>
          </cell>
          <cell r="H342" t="str">
            <v>ĐH K10 (2015-2019)</v>
          </cell>
          <cell r="I342" t="str">
            <v>Học kỳ 1 năm học 2018 - 2019</v>
          </cell>
          <cell r="J342">
            <v>0</v>
          </cell>
        </row>
        <row r="343">
          <cell r="B343" t="str">
            <v>201811103117008</v>
          </cell>
          <cell r="C343" t="str">
            <v>1103117.8</v>
          </cell>
          <cell r="D343" t="str">
            <v>Kiểm soát nội bộ</v>
          </cell>
          <cell r="E343" t="str">
            <v>1103117</v>
          </cell>
          <cell r="F343" t="str">
            <v>2.0</v>
          </cell>
          <cell r="G343" t="str">
            <v>Đại học</v>
          </cell>
          <cell r="H343" t="str">
            <v>ĐH K10 (2015-2019)</v>
          </cell>
          <cell r="I343" t="str">
            <v>Học kỳ 1 năm học 2018 - 2019</v>
          </cell>
          <cell r="J343">
            <v>0</v>
          </cell>
        </row>
        <row r="344">
          <cell r="B344" t="str">
            <v>201811103117009</v>
          </cell>
          <cell r="C344" t="str">
            <v>1103117.9</v>
          </cell>
          <cell r="D344" t="str">
            <v>Kiểm soát nội bộ</v>
          </cell>
          <cell r="E344" t="str">
            <v>1103117</v>
          </cell>
          <cell r="F344" t="str">
            <v>2.0</v>
          </cell>
          <cell r="G344" t="str">
            <v>Đại học</v>
          </cell>
          <cell r="H344" t="str">
            <v>ĐH K10 (2015-2019)</v>
          </cell>
          <cell r="I344" t="str">
            <v>Học kỳ 1 năm học 2018 - 2019</v>
          </cell>
          <cell r="J344">
            <v>88</v>
          </cell>
        </row>
        <row r="345">
          <cell r="B345" t="str">
            <v>201811103117010</v>
          </cell>
          <cell r="C345" t="str">
            <v>1103117.10</v>
          </cell>
          <cell r="D345" t="str">
            <v>Kiểm soát nội bộ</v>
          </cell>
          <cell r="E345" t="str">
            <v>1103117</v>
          </cell>
          <cell r="F345" t="str">
            <v>2.0</v>
          </cell>
          <cell r="G345" t="str">
            <v>Đại học</v>
          </cell>
          <cell r="H345" t="str">
            <v>ĐH K10 (2015-2019)</v>
          </cell>
          <cell r="I345" t="str">
            <v>Học kỳ 1 năm học 2018 - 2019</v>
          </cell>
          <cell r="J345">
            <v>63</v>
          </cell>
        </row>
        <row r="346">
          <cell r="B346" t="str">
            <v>201811103129001</v>
          </cell>
          <cell r="C346" t="str">
            <v>1103129.1</v>
          </cell>
          <cell r="D346" t="str">
            <v>Kiểm soát quản lý</v>
          </cell>
          <cell r="E346" t="str">
            <v>1103129</v>
          </cell>
          <cell r="F346" t="str">
            <v>3.0</v>
          </cell>
          <cell r="G346" t="str">
            <v>Đại học</v>
          </cell>
          <cell r="H346" t="str">
            <v>ĐH K10 (2015-2019)</v>
          </cell>
          <cell r="I346" t="str">
            <v>Học kỳ 1 năm học 2018 - 2019</v>
          </cell>
          <cell r="J346">
            <v>75</v>
          </cell>
        </row>
        <row r="347">
          <cell r="B347" t="str">
            <v>201811103129002</v>
          </cell>
          <cell r="C347" t="str">
            <v>1103129.2</v>
          </cell>
          <cell r="D347" t="str">
            <v>Kiểm soát quản lý</v>
          </cell>
          <cell r="E347" t="str">
            <v>1103129</v>
          </cell>
          <cell r="F347" t="str">
            <v>3.0</v>
          </cell>
          <cell r="G347" t="str">
            <v>Đại học</v>
          </cell>
          <cell r="H347" t="str">
            <v>ĐH K10 (2015-2019)</v>
          </cell>
          <cell r="I347" t="str">
            <v>Học kỳ 1 năm học 2018 - 2019</v>
          </cell>
          <cell r="J347">
            <v>71</v>
          </cell>
        </row>
        <row r="348">
          <cell r="B348" t="str">
            <v>201811103130001</v>
          </cell>
          <cell r="C348" t="str">
            <v>1103130.1</v>
          </cell>
          <cell r="D348" t="str">
            <v>Kiểm toán hoạt động</v>
          </cell>
          <cell r="E348" t="str">
            <v>1103130</v>
          </cell>
          <cell r="F348" t="str">
            <v>3.0</v>
          </cell>
          <cell r="G348" t="str">
            <v>Đại học</v>
          </cell>
          <cell r="H348" t="str">
            <v>ĐH K10 (2015-2019)</v>
          </cell>
          <cell r="I348" t="str">
            <v>Học kỳ 1 năm học 2018 - 2019</v>
          </cell>
          <cell r="J348">
            <v>74</v>
          </cell>
        </row>
        <row r="349">
          <cell r="B349" t="str">
            <v>201811103130002</v>
          </cell>
          <cell r="C349" t="str">
            <v>1103130.2</v>
          </cell>
          <cell r="D349" t="str">
            <v>Kiểm toán hoạt động</v>
          </cell>
          <cell r="E349" t="str">
            <v>1103130</v>
          </cell>
          <cell r="F349" t="str">
            <v>3.0</v>
          </cell>
          <cell r="G349" t="str">
            <v>Đại học</v>
          </cell>
          <cell r="H349" t="str">
            <v>ĐH K10 (2015-2019)</v>
          </cell>
          <cell r="I349" t="str">
            <v>Học kỳ 1 năm học 2018 - 2019</v>
          </cell>
          <cell r="J349">
            <v>72</v>
          </cell>
        </row>
        <row r="350">
          <cell r="B350" t="str">
            <v>201811103118003</v>
          </cell>
          <cell r="C350" t="str">
            <v>1103118.1</v>
          </cell>
          <cell r="D350" t="str">
            <v>Kiểm toán tài chính 1</v>
          </cell>
          <cell r="E350" t="str">
            <v>1103118</v>
          </cell>
          <cell r="F350" t="str">
            <v>3.0</v>
          </cell>
          <cell r="G350" t="str">
            <v>Đại học</v>
          </cell>
          <cell r="H350" t="str">
            <v>ĐH K10 (2015-2019)</v>
          </cell>
          <cell r="I350" t="str">
            <v>Học kỳ 1 năm học 2018 - 2019</v>
          </cell>
          <cell r="J350">
            <v>57</v>
          </cell>
        </row>
        <row r="351">
          <cell r="B351" t="str">
            <v>201811103118004</v>
          </cell>
          <cell r="C351" t="str">
            <v>1103118.2</v>
          </cell>
          <cell r="D351" t="str">
            <v>Kiểm toán tài chính 1</v>
          </cell>
          <cell r="E351" t="str">
            <v>1103118</v>
          </cell>
          <cell r="F351" t="str">
            <v>3.0</v>
          </cell>
          <cell r="G351" t="str">
            <v>Đại học</v>
          </cell>
          <cell r="H351" t="str">
            <v>ĐH K10 (2015-2019)</v>
          </cell>
          <cell r="I351" t="str">
            <v>Học kỳ 1 năm học 2018 - 2019</v>
          </cell>
          <cell r="J351">
            <v>70</v>
          </cell>
        </row>
        <row r="352">
          <cell r="B352" t="str">
            <v>201811103118005</v>
          </cell>
          <cell r="C352" t="str">
            <v>1103118.3</v>
          </cell>
          <cell r="D352" t="str">
            <v>Kiểm toán tài chính 1</v>
          </cell>
          <cell r="E352" t="str">
            <v>1103118</v>
          </cell>
          <cell r="F352" t="str">
            <v>3.0</v>
          </cell>
          <cell r="G352" t="str">
            <v>Đại học</v>
          </cell>
          <cell r="H352" t="str">
            <v>ĐH K10 (2015-2019)</v>
          </cell>
          <cell r="I352" t="str">
            <v>Học kỳ 1 năm học 2018 - 2019</v>
          </cell>
          <cell r="J352">
            <v>64</v>
          </cell>
        </row>
        <row r="353">
          <cell r="B353" t="str">
            <v>201811103118006</v>
          </cell>
          <cell r="C353" t="str">
            <v>1103118.4</v>
          </cell>
          <cell r="D353" t="str">
            <v>Kiểm toán tài chính 1</v>
          </cell>
          <cell r="E353" t="str">
            <v>1103118</v>
          </cell>
          <cell r="F353" t="str">
            <v>3.0</v>
          </cell>
          <cell r="G353" t="str">
            <v>Đại học</v>
          </cell>
          <cell r="H353" t="str">
            <v>ĐH K10 (2015-2019)</v>
          </cell>
          <cell r="I353" t="str">
            <v>Học kỳ 1 năm học 2018 - 2019</v>
          </cell>
          <cell r="J353">
            <v>72</v>
          </cell>
        </row>
        <row r="354">
          <cell r="B354" t="str">
            <v>201811103118007</v>
          </cell>
          <cell r="C354" t="str">
            <v>1103118.5</v>
          </cell>
          <cell r="D354" t="str">
            <v>Kiểm toán tài chính 1</v>
          </cell>
          <cell r="E354" t="str">
            <v>1103118</v>
          </cell>
          <cell r="F354" t="str">
            <v>3.0</v>
          </cell>
          <cell r="G354" t="str">
            <v>Đại học</v>
          </cell>
          <cell r="H354" t="str">
            <v>ĐH K10 (2015-2019)</v>
          </cell>
          <cell r="I354" t="str">
            <v>Học kỳ 1 năm học 2018 - 2019</v>
          </cell>
          <cell r="J354">
            <v>55</v>
          </cell>
        </row>
        <row r="355">
          <cell r="B355" t="str">
            <v>201811103118008</v>
          </cell>
          <cell r="C355" t="str">
            <v>1103118.6</v>
          </cell>
          <cell r="D355" t="str">
            <v>Kiểm toán tài chính 1</v>
          </cell>
          <cell r="E355" t="str">
            <v>1103118</v>
          </cell>
          <cell r="F355" t="str">
            <v>3.0</v>
          </cell>
          <cell r="G355" t="str">
            <v>Đại học</v>
          </cell>
          <cell r="H355" t="str">
            <v>ĐH K10 (2015-2019)</v>
          </cell>
          <cell r="I355" t="str">
            <v>Học kỳ 1 năm học 2018 - 2019</v>
          </cell>
          <cell r="J355">
            <v>65</v>
          </cell>
        </row>
        <row r="356">
          <cell r="B356" t="str">
            <v>201811103118009</v>
          </cell>
          <cell r="C356" t="str">
            <v>1103118.7</v>
          </cell>
          <cell r="D356" t="str">
            <v>Kiểm toán tài chính 1</v>
          </cell>
          <cell r="E356" t="str">
            <v>1103118</v>
          </cell>
          <cell r="F356" t="str">
            <v>3.0</v>
          </cell>
          <cell r="G356" t="str">
            <v>Đại học</v>
          </cell>
          <cell r="H356" t="str">
            <v>ĐH K10 (2015-2019)</v>
          </cell>
          <cell r="I356" t="str">
            <v>Học kỳ 1 năm học 2018 - 2019</v>
          </cell>
          <cell r="J356">
            <v>56</v>
          </cell>
        </row>
        <row r="357">
          <cell r="B357" t="str">
            <v>201811103118010</v>
          </cell>
          <cell r="C357" t="str">
            <v>1103118.8</v>
          </cell>
          <cell r="D357" t="str">
            <v>Kiểm toán tài chính 1</v>
          </cell>
          <cell r="E357" t="str">
            <v>1103118</v>
          </cell>
          <cell r="F357" t="str">
            <v>3.0</v>
          </cell>
          <cell r="G357" t="str">
            <v>Đại học</v>
          </cell>
          <cell r="H357" t="str">
            <v>ĐH K10 (2015-2019)</v>
          </cell>
          <cell r="I357" t="str">
            <v>Học kỳ 1 năm học 2018 - 2019</v>
          </cell>
          <cell r="J357">
            <v>64</v>
          </cell>
        </row>
        <row r="358">
          <cell r="B358" t="str">
            <v>201811103135001</v>
          </cell>
          <cell r="C358" t="str">
            <v>1103135.1</v>
          </cell>
          <cell r="D358" t="str">
            <v>Kiểm toán tài chính 3</v>
          </cell>
          <cell r="E358" t="str">
            <v>1103135</v>
          </cell>
          <cell r="F358" t="str">
            <v>2.0</v>
          </cell>
          <cell r="G358" t="str">
            <v>Đại học</v>
          </cell>
          <cell r="H358" t="str">
            <v>ĐH K10 (2015-2019)</v>
          </cell>
          <cell r="I358" t="str">
            <v>Học kỳ 1 năm học 2018 - 2019</v>
          </cell>
          <cell r="J358">
            <v>88</v>
          </cell>
        </row>
        <row r="359">
          <cell r="B359" t="str">
            <v>201811103135002</v>
          </cell>
          <cell r="C359" t="str">
            <v>1103135.2</v>
          </cell>
          <cell r="D359" t="str">
            <v>Kiểm toán tài chính 3</v>
          </cell>
          <cell r="E359" t="str">
            <v>1103135</v>
          </cell>
          <cell r="F359" t="str">
            <v>2.0</v>
          </cell>
          <cell r="G359" t="str">
            <v>Đại học</v>
          </cell>
          <cell r="H359" t="str">
            <v>ĐH K10 (2015-2019)</v>
          </cell>
          <cell r="I359" t="str">
            <v>Học kỳ 1 năm học 2018 - 2019</v>
          </cell>
          <cell r="J359">
            <v>63</v>
          </cell>
        </row>
        <row r="360">
          <cell r="B360" t="str">
            <v>201811603112001</v>
          </cell>
          <cell r="C360" t="str">
            <v>1603112.1</v>
          </cell>
          <cell r="D360" t="str">
            <v>Kinh tế bảo hiểm</v>
          </cell>
          <cell r="E360" t="str">
            <v>1603112</v>
          </cell>
          <cell r="F360" t="str">
            <v>3.0</v>
          </cell>
          <cell r="G360" t="str">
            <v>Đại học</v>
          </cell>
          <cell r="H360" t="str">
            <v>ĐH K10 (2015-2019)</v>
          </cell>
          <cell r="I360" t="str">
            <v>Học kỳ 1 năm học 2018 - 2019</v>
          </cell>
          <cell r="J360">
            <v>70</v>
          </cell>
        </row>
        <row r="361">
          <cell r="B361" t="str">
            <v>201811603112002</v>
          </cell>
          <cell r="C361" t="str">
            <v>1603112.2</v>
          </cell>
          <cell r="D361" t="str">
            <v>Kinh tế bảo hiểm</v>
          </cell>
          <cell r="E361" t="str">
            <v>1603112</v>
          </cell>
          <cell r="F361" t="str">
            <v>3.0</v>
          </cell>
          <cell r="G361" t="str">
            <v>Đại học</v>
          </cell>
          <cell r="H361" t="str">
            <v>ĐH K10 (2015-2019)</v>
          </cell>
          <cell r="I361" t="str">
            <v>Học kỳ 1 năm học 2018 - 2019</v>
          </cell>
          <cell r="J361">
            <v>70</v>
          </cell>
        </row>
        <row r="362">
          <cell r="B362" t="str">
            <v>201811603112003</v>
          </cell>
          <cell r="C362" t="str">
            <v>1603112.3</v>
          </cell>
          <cell r="D362" t="str">
            <v>Kinh tế bảo hiểm</v>
          </cell>
          <cell r="E362" t="str">
            <v>1603112</v>
          </cell>
          <cell r="F362" t="str">
            <v>3.0</v>
          </cell>
          <cell r="G362" t="str">
            <v>Đại học</v>
          </cell>
          <cell r="H362" t="str">
            <v>ĐH K10 (2015-2019)</v>
          </cell>
          <cell r="I362" t="str">
            <v>Học kỳ 1 năm học 2018 - 2019</v>
          </cell>
          <cell r="J362">
            <v>70</v>
          </cell>
        </row>
        <row r="363">
          <cell r="B363" t="str">
            <v>201811603113019</v>
          </cell>
          <cell r="C363" t="str">
            <v>1603113.1</v>
          </cell>
          <cell r="D363" t="str">
            <v>Kinh tế học đại cương</v>
          </cell>
          <cell r="E363" t="str">
            <v>1603113</v>
          </cell>
          <cell r="F363" t="str">
            <v>2.0</v>
          </cell>
          <cell r="G363" t="str">
            <v>Đại học</v>
          </cell>
          <cell r="H363" t="str">
            <v>ĐH K10 (2015-2019)</v>
          </cell>
          <cell r="I363" t="str">
            <v>Học kỳ 1 năm học 2018 - 2019</v>
          </cell>
          <cell r="J363">
            <v>2</v>
          </cell>
        </row>
        <row r="364">
          <cell r="B364" t="str">
            <v>201811603113020</v>
          </cell>
          <cell r="C364" t="str">
            <v>1603113.2</v>
          </cell>
          <cell r="D364" t="str">
            <v>Kinh tế học đại cương</v>
          </cell>
          <cell r="E364" t="str">
            <v>1603113</v>
          </cell>
          <cell r="F364" t="str">
            <v>2.0</v>
          </cell>
          <cell r="G364" t="str">
            <v>Đại học</v>
          </cell>
          <cell r="H364" t="str">
            <v>ĐH K10 (2015-2019)</v>
          </cell>
          <cell r="I364" t="str">
            <v>Học kỳ 1 năm học 2018 - 2019</v>
          </cell>
          <cell r="J364">
            <v>2</v>
          </cell>
        </row>
        <row r="365">
          <cell r="B365" t="str">
            <v>201811603113021</v>
          </cell>
          <cell r="C365" t="str">
            <v>1603113.3</v>
          </cell>
          <cell r="D365" t="str">
            <v>Kinh tế học đại cương</v>
          </cell>
          <cell r="E365" t="str">
            <v>1603113</v>
          </cell>
          <cell r="F365" t="str">
            <v>2.0</v>
          </cell>
          <cell r="G365" t="str">
            <v>Đại học</v>
          </cell>
          <cell r="H365" t="str">
            <v>ĐH K10 (2015-2019)</v>
          </cell>
          <cell r="I365" t="str">
            <v>Học kỳ 1 năm học 2018 - 2019</v>
          </cell>
          <cell r="J365">
            <v>1</v>
          </cell>
        </row>
        <row r="366">
          <cell r="B366" t="str">
            <v>201811603113022</v>
          </cell>
          <cell r="C366" t="str">
            <v>1603113.4</v>
          </cell>
          <cell r="D366" t="str">
            <v>Kinh tế học đại cương</v>
          </cell>
          <cell r="E366" t="str">
            <v>1603113</v>
          </cell>
          <cell r="F366" t="str">
            <v>2.0</v>
          </cell>
          <cell r="G366" t="str">
            <v>Đại học</v>
          </cell>
          <cell r="H366" t="str">
            <v>ĐH K10 (2015-2019)</v>
          </cell>
          <cell r="I366" t="str">
            <v>Học kỳ 1 năm học 2018 - 2019</v>
          </cell>
          <cell r="J366">
            <v>0</v>
          </cell>
        </row>
        <row r="367">
          <cell r="B367" t="str">
            <v>201811603113023</v>
          </cell>
          <cell r="C367" t="str">
            <v>1603113.5</v>
          </cell>
          <cell r="D367" t="str">
            <v>Kinh tế học đại cương</v>
          </cell>
          <cell r="E367" t="str">
            <v>1603113</v>
          </cell>
          <cell r="F367" t="str">
            <v>2.0</v>
          </cell>
          <cell r="G367" t="str">
            <v>Đại học</v>
          </cell>
          <cell r="H367" t="str">
            <v>ĐH K10 (2015-2019)</v>
          </cell>
          <cell r="I367" t="str">
            <v>Học kỳ 1 năm học 2018 - 2019</v>
          </cell>
          <cell r="J367">
            <v>0</v>
          </cell>
        </row>
        <row r="368">
          <cell r="B368" t="str">
            <v>201811603113024</v>
          </cell>
          <cell r="C368" t="str">
            <v>1603113.6</v>
          </cell>
          <cell r="D368" t="str">
            <v>Kinh tế học đại cương</v>
          </cell>
          <cell r="E368" t="str">
            <v>1603113</v>
          </cell>
          <cell r="F368" t="str">
            <v>2.0</v>
          </cell>
          <cell r="G368" t="str">
            <v>Đại học</v>
          </cell>
          <cell r="H368" t="str">
            <v>ĐH K10 (2015-2019)</v>
          </cell>
          <cell r="I368" t="str">
            <v>Học kỳ 1 năm học 2018 - 2019</v>
          </cell>
          <cell r="J368">
            <v>1</v>
          </cell>
        </row>
        <row r="369">
          <cell r="B369" t="str">
            <v>201811603113025</v>
          </cell>
          <cell r="C369" t="str">
            <v>1603113.7</v>
          </cell>
          <cell r="D369" t="str">
            <v>Kinh tế học đại cương</v>
          </cell>
          <cell r="E369" t="str">
            <v>1603113</v>
          </cell>
          <cell r="F369" t="str">
            <v>2.0</v>
          </cell>
          <cell r="G369" t="str">
            <v>Đại học</v>
          </cell>
          <cell r="H369" t="str">
            <v>ĐH K10 (2015-2019)</v>
          </cell>
          <cell r="I369" t="str">
            <v>Học kỳ 1 năm học 2018 - 2019</v>
          </cell>
          <cell r="J369">
            <v>1</v>
          </cell>
        </row>
        <row r="370">
          <cell r="B370" t="str">
            <v>201811603113026</v>
          </cell>
          <cell r="C370" t="str">
            <v>1603113.8</v>
          </cell>
          <cell r="D370" t="str">
            <v>Kinh tế học đại cương</v>
          </cell>
          <cell r="E370" t="str">
            <v>1603113</v>
          </cell>
          <cell r="F370" t="str">
            <v>2.0</v>
          </cell>
          <cell r="G370" t="str">
            <v>Đại học</v>
          </cell>
          <cell r="H370" t="str">
            <v>ĐH K10 (2015-2019)</v>
          </cell>
          <cell r="I370" t="str">
            <v>Học kỳ 1 năm học 2018 - 2019</v>
          </cell>
          <cell r="J370">
            <v>0</v>
          </cell>
        </row>
        <row r="371">
          <cell r="B371" t="str">
            <v>201811603113027</v>
          </cell>
          <cell r="C371" t="str">
            <v>1603113.9</v>
          </cell>
          <cell r="D371" t="str">
            <v>Kinh tế học đại cương</v>
          </cell>
          <cell r="E371" t="str">
            <v>1603113</v>
          </cell>
          <cell r="F371" t="str">
            <v>2.0</v>
          </cell>
          <cell r="G371" t="str">
            <v>Đại học</v>
          </cell>
          <cell r="H371" t="str">
            <v>ĐH K10 (2015-2019)</v>
          </cell>
          <cell r="I371" t="str">
            <v>Học kỳ 1 năm học 2018 - 2019</v>
          </cell>
          <cell r="J371">
            <v>0</v>
          </cell>
        </row>
        <row r="372">
          <cell r="B372" t="str">
            <v>201811603113028</v>
          </cell>
          <cell r="C372" t="str">
            <v>1603113.10</v>
          </cell>
          <cell r="D372" t="str">
            <v>Kinh tế học đại cương</v>
          </cell>
          <cell r="E372" t="str">
            <v>1603113</v>
          </cell>
          <cell r="F372" t="str">
            <v>2.0</v>
          </cell>
          <cell r="G372" t="str">
            <v>Đại học</v>
          </cell>
          <cell r="H372" t="str">
            <v>ĐH K10 (2015-2019)</v>
          </cell>
          <cell r="I372" t="str">
            <v>Học kỳ 1 năm học 2018 - 2019</v>
          </cell>
          <cell r="J372">
            <v>0</v>
          </cell>
        </row>
        <row r="373">
          <cell r="B373" t="str">
            <v>201811603113029</v>
          </cell>
          <cell r="C373" t="str">
            <v>1603113.11</v>
          </cell>
          <cell r="D373" t="str">
            <v>Kinh tế học đại cương</v>
          </cell>
          <cell r="E373" t="str">
            <v>1603113</v>
          </cell>
          <cell r="F373" t="str">
            <v>2.0</v>
          </cell>
          <cell r="G373" t="str">
            <v>Đại học</v>
          </cell>
          <cell r="H373" t="str">
            <v>ĐH K10 (2015-2019)</v>
          </cell>
          <cell r="I373" t="str">
            <v>Học kỳ 1 năm học 2018 - 2019</v>
          </cell>
          <cell r="J373">
            <v>3</v>
          </cell>
        </row>
        <row r="374">
          <cell r="B374" t="str">
            <v>201811603113030</v>
          </cell>
          <cell r="C374" t="str">
            <v>1603113.1</v>
          </cell>
          <cell r="D374" t="str">
            <v>Kinh tế học đại cương</v>
          </cell>
          <cell r="E374" t="str">
            <v>1603113</v>
          </cell>
          <cell r="F374" t="str">
            <v>2.0</v>
          </cell>
          <cell r="G374" t="str">
            <v>Đại học</v>
          </cell>
          <cell r="H374" t="str">
            <v>ĐH K10 (2015-2019)</v>
          </cell>
          <cell r="I374" t="str">
            <v>Học kỳ 1 năm học 2018 - 2019</v>
          </cell>
          <cell r="J374">
            <v>0</v>
          </cell>
        </row>
        <row r="375">
          <cell r="B375" t="str">
            <v>201811603113031</v>
          </cell>
          <cell r="C375" t="str">
            <v>1603113.2</v>
          </cell>
          <cell r="D375" t="str">
            <v>Kinh tế học đại cương</v>
          </cell>
          <cell r="E375" t="str">
            <v>1603113</v>
          </cell>
          <cell r="F375" t="str">
            <v>2.0</v>
          </cell>
          <cell r="G375" t="str">
            <v>Đại học</v>
          </cell>
          <cell r="H375" t="str">
            <v>ĐH K10 (2015-2019)</v>
          </cell>
          <cell r="I375" t="str">
            <v>Học kỳ 1 năm học 2018 - 2019</v>
          </cell>
          <cell r="J375">
            <v>0</v>
          </cell>
        </row>
        <row r="376">
          <cell r="B376" t="str">
            <v>201811603113032</v>
          </cell>
          <cell r="C376" t="str">
            <v>1603113.3</v>
          </cell>
          <cell r="D376" t="str">
            <v>Kinh tế học đại cương</v>
          </cell>
          <cell r="E376" t="str">
            <v>1603113</v>
          </cell>
          <cell r="F376" t="str">
            <v>2.0</v>
          </cell>
          <cell r="G376" t="str">
            <v>Đại học</v>
          </cell>
          <cell r="H376" t="str">
            <v>ĐH K10 (2015-2019)</v>
          </cell>
          <cell r="I376" t="str">
            <v>Học kỳ 1 năm học 2018 - 2019</v>
          </cell>
          <cell r="J376">
            <v>0</v>
          </cell>
        </row>
        <row r="377">
          <cell r="B377" t="str">
            <v>201811603113033</v>
          </cell>
          <cell r="C377" t="str">
            <v>1603113.4</v>
          </cell>
          <cell r="D377" t="str">
            <v>Kinh tế học đại cương</v>
          </cell>
          <cell r="E377" t="str">
            <v>1603113</v>
          </cell>
          <cell r="F377" t="str">
            <v>2.0</v>
          </cell>
          <cell r="G377" t="str">
            <v>Đại học</v>
          </cell>
          <cell r="H377" t="str">
            <v>ĐH K10 (2015-2019)</v>
          </cell>
          <cell r="I377" t="str">
            <v>Học kỳ 1 năm học 2018 - 2019</v>
          </cell>
          <cell r="J377">
            <v>0</v>
          </cell>
        </row>
        <row r="378">
          <cell r="B378" t="str">
            <v>201811003102023</v>
          </cell>
          <cell r="C378" t="str">
            <v>1003102.1</v>
          </cell>
          <cell r="D378" t="str">
            <v>Kinh tế lượng</v>
          </cell>
          <cell r="E378" t="str">
            <v>1003102</v>
          </cell>
          <cell r="F378" t="str">
            <v>3.0</v>
          </cell>
          <cell r="G378" t="str">
            <v>Đại học</v>
          </cell>
          <cell r="H378" t="str">
            <v>ĐH K10 (2015-2019)</v>
          </cell>
          <cell r="I378" t="str">
            <v>Học kỳ 1 năm học 2018 - 2019</v>
          </cell>
          <cell r="J378">
            <v>70</v>
          </cell>
        </row>
        <row r="379">
          <cell r="B379" t="str">
            <v>201811003102024</v>
          </cell>
          <cell r="C379" t="str">
            <v>1003102.2</v>
          </cell>
          <cell r="D379" t="str">
            <v>Kinh tế lượng</v>
          </cell>
          <cell r="E379" t="str">
            <v>1003102</v>
          </cell>
          <cell r="F379" t="str">
            <v>3.0</v>
          </cell>
          <cell r="G379" t="str">
            <v>Đại học</v>
          </cell>
          <cell r="H379" t="str">
            <v>ĐH K10 (2015-2019)</v>
          </cell>
          <cell r="I379" t="str">
            <v>Học kỳ 1 năm học 2018 - 2019</v>
          </cell>
          <cell r="J379">
            <v>70</v>
          </cell>
        </row>
        <row r="380">
          <cell r="B380" t="str">
            <v>201811003102025</v>
          </cell>
          <cell r="C380" t="str">
            <v>1003102.3</v>
          </cell>
          <cell r="D380" t="str">
            <v>Kinh tế lượng</v>
          </cell>
          <cell r="E380" t="str">
            <v>1003102</v>
          </cell>
          <cell r="F380" t="str">
            <v>3.0</v>
          </cell>
          <cell r="G380" t="str">
            <v>Đại học</v>
          </cell>
          <cell r="H380" t="str">
            <v>ĐH K10 (2015-2019)</v>
          </cell>
          <cell r="I380" t="str">
            <v>Học kỳ 1 năm học 2018 - 2019</v>
          </cell>
          <cell r="J380">
            <v>70</v>
          </cell>
        </row>
        <row r="381">
          <cell r="B381" t="str">
            <v>201811003102026</v>
          </cell>
          <cell r="C381" t="str">
            <v>1003102.4</v>
          </cell>
          <cell r="D381" t="str">
            <v>Kinh tế lượng</v>
          </cell>
          <cell r="E381" t="str">
            <v>1003102</v>
          </cell>
          <cell r="F381" t="str">
            <v>3.0</v>
          </cell>
          <cell r="G381" t="str">
            <v>Đại học</v>
          </cell>
          <cell r="H381" t="str">
            <v>ĐH K10 (2015-2019)</v>
          </cell>
          <cell r="I381" t="str">
            <v>Học kỳ 1 năm học 2018 - 2019</v>
          </cell>
          <cell r="J381">
            <v>70</v>
          </cell>
        </row>
        <row r="382">
          <cell r="B382" t="str">
            <v>201811003102027</v>
          </cell>
          <cell r="C382" t="str">
            <v>1003102.1</v>
          </cell>
          <cell r="D382" t="str">
            <v>Kinh tế lượng</v>
          </cell>
          <cell r="E382" t="str">
            <v>1003102</v>
          </cell>
          <cell r="F382" t="str">
            <v>3.0</v>
          </cell>
          <cell r="G382" t="str">
            <v>Đại học</v>
          </cell>
          <cell r="H382" t="str">
            <v>ĐH K10 (2015-2019)</v>
          </cell>
          <cell r="I382" t="str">
            <v>Học kỳ 1 năm học 2018 - 2019</v>
          </cell>
          <cell r="J382">
            <v>6</v>
          </cell>
        </row>
        <row r="383">
          <cell r="B383" t="str">
            <v>201811003102028</v>
          </cell>
          <cell r="C383" t="str">
            <v>1003102.2</v>
          </cell>
          <cell r="D383" t="str">
            <v>Kinh tế lượng</v>
          </cell>
          <cell r="E383" t="str">
            <v>1003102</v>
          </cell>
          <cell r="F383" t="str">
            <v>3.0</v>
          </cell>
          <cell r="G383" t="str">
            <v>Đại học</v>
          </cell>
          <cell r="H383" t="str">
            <v>ĐH K10 (2015-2019)</v>
          </cell>
          <cell r="I383" t="str">
            <v>Học kỳ 1 năm học 2018 - 2019</v>
          </cell>
          <cell r="J383">
            <v>69</v>
          </cell>
        </row>
        <row r="384">
          <cell r="B384" t="str">
            <v>201811003102029</v>
          </cell>
          <cell r="C384" t="str">
            <v>1003102.3</v>
          </cell>
          <cell r="D384" t="str">
            <v>Kinh tế lượng</v>
          </cell>
          <cell r="E384" t="str">
            <v>1003102</v>
          </cell>
          <cell r="F384" t="str">
            <v>3.0</v>
          </cell>
          <cell r="G384" t="str">
            <v>Đại học</v>
          </cell>
          <cell r="H384" t="str">
            <v>ĐH K10 (2015-2019)</v>
          </cell>
          <cell r="I384" t="str">
            <v>Học kỳ 1 năm học 2018 - 2019</v>
          </cell>
          <cell r="J384">
            <v>8</v>
          </cell>
        </row>
        <row r="385">
          <cell r="B385" t="str">
            <v>201811003102030</v>
          </cell>
          <cell r="C385" t="str">
            <v>1003102.4</v>
          </cell>
          <cell r="D385" t="str">
            <v>Kinh tế lượng</v>
          </cell>
          <cell r="E385" t="str">
            <v>1003102</v>
          </cell>
          <cell r="F385" t="str">
            <v>3.0</v>
          </cell>
          <cell r="G385" t="str">
            <v>Đại học</v>
          </cell>
          <cell r="H385" t="str">
            <v>ĐH K10 (2015-2019)</v>
          </cell>
          <cell r="I385" t="str">
            <v>Học kỳ 1 năm học 2018 - 2019</v>
          </cell>
          <cell r="J385">
            <v>37</v>
          </cell>
        </row>
        <row r="386">
          <cell r="B386" t="str">
            <v>201811003102031</v>
          </cell>
          <cell r="C386" t="str">
            <v>1003102.5</v>
          </cell>
          <cell r="D386" t="str">
            <v>Kinh tế lượng</v>
          </cell>
          <cell r="E386" t="str">
            <v>1003102</v>
          </cell>
          <cell r="F386" t="str">
            <v>3.0</v>
          </cell>
          <cell r="G386" t="str">
            <v>Đại học</v>
          </cell>
          <cell r="H386" t="str">
            <v>ĐH K10 (2015-2019)</v>
          </cell>
          <cell r="I386" t="str">
            <v>Học kỳ 1 năm học 2018 - 2019</v>
          </cell>
          <cell r="J386">
            <v>22</v>
          </cell>
        </row>
        <row r="387">
          <cell r="B387" t="str">
            <v>201811003102032</v>
          </cell>
          <cell r="C387" t="str">
            <v>1003102.6</v>
          </cell>
          <cell r="D387" t="str">
            <v>Kinh tế lượng</v>
          </cell>
          <cell r="E387" t="str">
            <v>1003102</v>
          </cell>
          <cell r="F387" t="str">
            <v>3.0</v>
          </cell>
          <cell r="G387" t="str">
            <v>Đại học</v>
          </cell>
          <cell r="H387" t="str">
            <v>ĐH K10 (2015-2019)</v>
          </cell>
          <cell r="I387" t="str">
            <v>Học kỳ 1 năm học 2018 - 2019</v>
          </cell>
          <cell r="J387">
            <v>45</v>
          </cell>
        </row>
        <row r="388">
          <cell r="B388" t="str">
            <v>201811003102033</v>
          </cell>
          <cell r="C388" t="str">
            <v>1003102.7</v>
          </cell>
          <cell r="D388" t="str">
            <v>Kinh tế lượng</v>
          </cell>
          <cell r="E388" t="str">
            <v>1003102</v>
          </cell>
          <cell r="F388" t="str">
            <v>3.0</v>
          </cell>
          <cell r="G388" t="str">
            <v>Đại học</v>
          </cell>
          <cell r="H388" t="str">
            <v>ĐH K10 (2015-2019)</v>
          </cell>
          <cell r="I388" t="str">
            <v>Học kỳ 1 năm học 2018 - 2019</v>
          </cell>
          <cell r="J388">
            <v>6</v>
          </cell>
        </row>
        <row r="389">
          <cell r="B389" t="str">
            <v>201811003102034</v>
          </cell>
          <cell r="C389" t="str">
            <v>1003102.8</v>
          </cell>
          <cell r="D389" t="str">
            <v>Kinh tế lượng</v>
          </cell>
          <cell r="E389" t="str">
            <v>1003102</v>
          </cell>
          <cell r="F389" t="str">
            <v>3.0</v>
          </cell>
          <cell r="G389" t="str">
            <v>Đại học</v>
          </cell>
          <cell r="H389" t="str">
            <v>ĐH K10 (2015-2019)</v>
          </cell>
          <cell r="I389" t="str">
            <v>Học kỳ 1 năm học 2018 - 2019</v>
          </cell>
          <cell r="J389">
            <v>23</v>
          </cell>
        </row>
        <row r="390">
          <cell r="B390" t="str">
            <v>201811603114001</v>
          </cell>
          <cell r="C390" t="str">
            <v>1603114.1</v>
          </cell>
          <cell r="D390" t="str">
            <v>Kinh tế tài nguyên và môi trường</v>
          </cell>
          <cell r="E390" t="str">
            <v>1603114</v>
          </cell>
          <cell r="F390" t="str">
            <v>2.0</v>
          </cell>
          <cell r="G390" t="str">
            <v>Đại học</v>
          </cell>
          <cell r="H390" t="str">
            <v>ĐH K10 (2015-2019)</v>
          </cell>
          <cell r="I390" t="str">
            <v>Học kỳ 1 năm học 2018 - 2019</v>
          </cell>
          <cell r="J390">
            <v>0</v>
          </cell>
        </row>
        <row r="391">
          <cell r="B391" t="str">
            <v>201811603114002</v>
          </cell>
          <cell r="C391" t="str">
            <v>1603114.2</v>
          </cell>
          <cell r="D391" t="str">
            <v>Kinh tế tài nguyên và môi trường</v>
          </cell>
          <cell r="E391" t="str">
            <v>1603114</v>
          </cell>
          <cell r="F391" t="str">
            <v>2.0</v>
          </cell>
          <cell r="G391" t="str">
            <v>Đại học</v>
          </cell>
          <cell r="H391" t="str">
            <v>ĐH K10 (2015-2019)</v>
          </cell>
          <cell r="I391" t="str">
            <v>Học kỳ 1 năm học 2018 - 2019</v>
          </cell>
          <cell r="J391">
            <v>0</v>
          </cell>
        </row>
        <row r="392">
          <cell r="B392" t="str">
            <v>201811403114022</v>
          </cell>
          <cell r="C392" t="str">
            <v>1403114.1</v>
          </cell>
          <cell r="D392" t="str">
            <v>Kỹ năng giao tiếp</v>
          </cell>
          <cell r="E392" t="str">
            <v>1403114</v>
          </cell>
          <cell r="F392" t="str">
            <v>2.0</v>
          </cell>
          <cell r="G392" t="str">
            <v>Đại học</v>
          </cell>
          <cell r="H392" t="str">
            <v>ĐH K10 (2015-2019)</v>
          </cell>
          <cell r="I392" t="str">
            <v>Học kỳ 1 năm học 2018 - 2019</v>
          </cell>
          <cell r="J392">
            <v>28</v>
          </cell>
        </row>
        <row r="393">
          <cell r="B393" t="str">
            <v>201811403114023</v>
          </cell>
          <cell r="C393" t="str">
            <v>1403114.2</v>
          </cell>
          <cell r="D393" t="str">
            <v>Kỹ năng giao tiếp</v>
          </cell>
          <cell r="E393" t="str">
            <v>1403114</v>
          </cell>
          <cell r="F393" t="str">
            <v>2.0</v>
          </cell>
          <cell r="G393" t="str">
            <v>Đại học</v>
          </cell>
          <cell r="H393" t="str">
            <v>ĐH K10 (2015-2019)</v>
          </cell>
          <cell r="I393" t="str">
            <v>Học kỳ 1 năm học 2018 - 2019</v>
          </cell>
          <cell r="J393">
            <v>0</v>
          </cell>
        </row>
        <row r="394">
          <cell r="B394" t="str">
            <v>201811403114024</v>
          </cell>
          <cell r="C394" t="str">
            <v>1403114.3</v>
          </cell>
          <cell r="D394" t="str">
            <v>Kỹ năng giao tiếp</v>
          </cell>
          <cell r="E394" t="str">
            <v>1403114</v>
          </cell>
          <cell r="F394" t="str">
            <v>2.0</v>
          </cell>
          <cell r="G394" t="str">
            <v>Đại học</v>
          </cell>
          <cell r="H394" t="str">
            <v>ĐH K10 (2015-2019)</v>
          </cell>
          <cell r="I394" t="str">
            <v>Học kỳ 1 năm học 2018 - 2019</v>
          </cell>
          <cell r="J394">
            <v>14</v>
          </cell>
        </row>
        <row r="395">
          <cell r="B395" t="str">
            <v>201811403114025</v>
          </cell>
          <cell r="C395" t="str">
            <v>1403114.4</v>
          </cell>
          <cell r="D395" t="str">
            <v>Kỹ năng giao tiếp</v>
          </cell>
          <cell r="E395" t="str">
            <v>1403114</v>
          </cell>
          <cell r="F395" t="str">
            <v>2.0</v>
          </cell>
          <cell r="G395" t="str">
            <v>Đại học</v>
          </cell>
          <cell r="H395" t="str">
            <v>ĐH K10 (2015-2019)</v>
          </cell>
          <cell r="I395" t="str">
            <v>Học kỳ 1 năm học 2018 - 2019</v>
          </cell>
          <cell r="J395">
            <v>0</v>
          </cell>
        </row>
        <row r="396">
          <cell r="B396" t="str">
            <v>201811403114026</v>
          </cell>
          <cell r="C396" t="str">
            <v>1403114.5</v>
          </cell>
          <cell r="D396" t="str">
            <v>Kỹ năng giao tiếp</v>
          </cell>
          <cell r="E396" t="str">
            <v>1403114</v>
          </cell>
          <cell r="F396" t="str">
            <v>2.0</v>
          </cell>
          <cell r="G396" t="str">
            <v>Đại học</v>
          </cell>
          <cell r="H396" t="str">
            <v>ĐH K10 (2015-2019)</v>
          </cell>
          <cell r="I396" t="str">
            <v>Học kỳ 1 năm học 2018 - 2019</v>
          </cell>
          <cell r="J396">
            <v>1</v>
          </cell>
        </row>
        <row r="397">
          <cell r="B397" t="str">
            <v>201811403114027</v>
          </cell>
          <cell r="C397" t="str">
            <v>1403114.6</v>
          </cell>
          <cell r="D397" t="str">
            <v>Kỹ năng giao tiếp</v>
          </cell>
          <cell r="E397" t="str">
            <v>1403114</v>
          </cell>
          <cell r="F397" t="str">
            <v>2.0</v>
          </cell>
          <cell r="G397" t="str">
            <v>Đại học</v>
          </cell>
          <cell r="H397" t="str">
            <v>ĐH K10 (2015-2019)</v>
          </cell>
          <cell r="I397" t="str">
            <v>Học kỳ 1 năm học 2018 - 2019</v>
          </cell>
          <cell r="J397">
            <v>14</v>
          </cell>
        </row>
        <row r="398">
          <cell r="B398" t="str">
            <v>201811403114028</v>
          </cell>
          <cell r="C398" t="str">
            <v>1403114.7</v>
          </cell>
          <cell r="D398" t="str">
            <v>Kỹ năng giao tiếp</v>
          </cell>
          <cell r="E398" t="str">
            <v>1403114</v>
          </cell>
          <cell r="F398" t="str">
            <v>2.0</v>
          </cell>
          <cell r="G398" t="str">
            <v>Đại học</v>
          </cell>
          <cell r="H398" t="str">
            <v>ĐH K10 (2015-2019)</v>
          </cell>
          <cell r="I398" t="str">
            <v>Học kỳ 1 năm học 2018 - 2019</v>
          </cell>
          <cell r="J398">
            <v>1</v>
          </cell>
        </row>
        <row r="399">
          <cell r="B399" t="str">
            <v>201811403114029</v>
          </cell>
          <cell r="C399" t="str">
            <v>1403114.8</v>
          </cell>
          <cell r="D399" t="str">
            <v>Kỹ năng giao tiếp</v>
          </cell>
          <cell r="E399" t="str">
            <v>1403114</v>
          </cell>
          <cell r="F399" t="str">
            <v>2.0</v>
          </cell>
          <cell r="G399" t="str">
            <v>Đại học</v>
          </cell>
          <cell r="H399" t="str">
            <v>ĐH K10 (2015-2019)</v>
          </cell>
          <cell r="I399" t="str">
            <v>Học kỳ 1 năm học 2018 - 2019</v>
          </cell>
          <cell r="J399">
            <v>5</v>
          </cell>
        </row>
        <row r="400">
          <cell r="B400" t="str">
            <v>201811403114030</v>
          </cell>
          <cell r="C400" t="str">
            <v>1403114.9</v>
          </cell>
          <cell r="D400" t="str">
            <v>Kỹ năng giao tiếp</v>
          </cell>
          <cell r="E400" t="str">
            <v>1403114</v>
          </cell>
          <cell r="F400" t="str">
            <v>2.0</v>
          </cell>
          <cell r="G400" t="str">
            <v>Đại học</v>
          </cell>
          <cell r="H400" t="str">
            <v>ĐH K10 (2015-2019)</v>
          </cell>
          <cell r="I400" t="str">
            <v>Học kỳ 1 năm học 2018 - 2019</v>
          </cell>
          <cell r="J400">
            <v>1</v>
          </cell>
        </row>
        <row r="401">
          <cell r="B401" t="str">
            <v>201811403114031</v>
          </cell>
          <cell r="C401" t="str">
            <v>1403114.10</v>
          </cell>
          <cell r="D401" t="str">
            <v>Kỹ năng giao tiếp</v>
          </cell>
          <cell r="E401" t="str">
            <v>1403114</v>
          </cell>
          <cell r="F401" t="str">
            <v>2.0</v>
          </cell>
          <cell r="G401" t="str">
            <v>Đại học</v>
          </cell>
          <cell r="H401" t="str">
            <v>ĐH K10 (2015-2019)</v>
          </cell>
          <cell r="I401" t="str">
            <v>Học kỳ 1 năm học 2018 - 2019</v>
          </cell>
          <cell r="J401">
            <v>36</v>
          </cell>
        </row>
        <row r="402">
          <cell r="B402" t="str">
            <v>201811403114032</v>
          </cell>
          <cell r="C402" t="str">
            <v>1403114.11</v>
          </cell>
          <cell r="D402" t="str">
            <v>Kỹ năng giao tiếp</v>
          </cell>
          <cell r="E402" t="str">
            <v>1403114</v>
          </cell>
          <cell r="F402" t="str">
            <v>2.0</v>
          </cell>
          <cell r="G402" t="str">
            <v>Đại học</v>
          </cell>
          <cell r="H402" t="str">
            <v>ĐH K10 (2015-2019)</v>
          </cell>
          <cell r="I402" t="str">
            <v>Học kỳ 1 năm học 2018 - 2019</v>
          </cell>
          <cell r="J402">
            <v>2</v>
          </cell>
        </row>
        <row r="403">
          <cell r="B403" t="str">
            <v>201811403114033</v>
          </cell>
          <cell r="C403" t="str">
            <v>1403114.12</v>
          </cell>
          <cell r="D403" t="str">
            <v>Kỹ năng giao tiếp</v>
          </cell>
          <cell r="E403" t="str">
            <v>1403114</v>
          </cell>
          <cell r="F403" t="str">
            <v>2.0</v>
          </cell>
          <cell r="G403" t="str">
            <v>Đại học</v>
          </cell>
          <cell r="H403" t="str">
            <v>ĐH K10 (2015-2019)</v>
          </cell>
          <cell r="I403" t="str">
            <v>Học kỳ 1 năm học 2018 - 2019</v>
          </cell>
          <cell r="J403">
            <v>75</v>
          </cell>
        </row>
        <row r="404">
          <cell r="B404" t="str">
            <v>201811403114034</v>
          </cell>
          <cell r="C404" t="str">
            <v>1403114.1</v>
          </cell>
          <cell r="D404" t="str">
            <v>Kỹ năng giao tiếp</v>
          </cell>
          <cell r="E404" t="str">
            <v>1403114</v>
          </cell>
          <cell r="F404" t="str">
            <v>2.0</v>
          </cell>
          <cell r="G404" t="str">
            <v>Đại học</v>
          </cell>
          <cell r="H404" t="str">
            <v>ĐH K10 (2015-2019)</v>
          </cell>
          <cell r="I404" t="str">
            <v>Học kỳ 1 năm học 2018 - 2019</v>
          </cell>
          <cell r="J404">
            <v>67</v>
          </cell>
        </row>
        <row r="405">
          <cell r="B405" t="str">
            <v>201811403114035</v>
          </cell>
          <cell r="C405" t="str">
            <v>1403114.2</v>
          </cell>
          <cell r="D405" t="str">
            <v>Kỹ năng giao tiếp</v>
          </cell>
          <cell r="E405" t="str">
            <v>1403114</v>
          </cell>
          <cell r="F405" t="str">
            <v>2.0</v>
          </cell>
          <cell r="G405" t="str">
            <v>Đại học</v>
          </cell>
          <cell r="H405" t="str">
            <v>ĐH K10 (2015-2019)</v>
          </cell>
          <cell r="I405" t="str">
            <v>Học kỳ 1 năm học 2018 - 2019</v>
          </cell>
          <cell r="J405">
            <v>41</v>
          </cell>
        </row>
        <row r="406">
          <cell r="B406" t="str">
            <v>201811403114036</v>
          </cell>
          <cell r="C406" t="str">
            <v>1403114.3</v>
          </cell>
          <cell r="D406" t="str">
            <v>Kỹ năng giao tiếp</v>
          </cell>
          <cell r="E406" t="str">
            <v>1403114</v>
          </cell>
          <cell r="F406" t="str">
            <v>2.0</v>
          </cell>
          <cell r="G406" t="str">
            <v>Đại học</v>
          </cell>
          <cell r="H406" t="str">
            <v>ĐH K10 (2015-2019)</v>
          </cell>
          <cell r="I406" t="str">
            <v>Học kỳ 1 năm học 2018 - 2019</v>
          </cell>
          <cell r="J406">
            <v>74</v>
          </cell>
        </row>
        <row r="407">
          <cell r="B407" t="str">
            <v>201811403114037</v>
          </cell>
          <cell r="C407" t="str">
            <v>1403114.4</v>
          </cell>
          <cell r="D407" t="str">
            <v>Kỹ năng giao tiếp</v>
          </cell>
          <cell r="E407" t="str">
            <v>1403114</v>
          </cell>
          <cell r="F407" t="str">
            <v>2.0</v>
          </cell>
          <cell r="G407" t="str">
            <v>Đại học</v>
          </cell>
          <cell r="H407" t="str">
            <v>ĐH K10 (2015-2019)</v>
          </cell>
          <cell r="I407" t="str">
            <v>Học kỳ 1 năm học 2018 - 2019</v>
          </cell>
          <cell r="J407">
            <v>71</v>
          </cell>
        </row>
        <row r="408">
          <cell r="B408" t="str">
            <v>201811303109003</v>
          </cell>
          <cell r="C408" t="str">
            <v>1303109.1</v>
          </cell>
          <cell r="D408" t="str">
            <v>Kỹ năng làm việc (Tiếng Anh)</v>
          </cell>
          <cell r="E408" t="str">
            <v>1303109</v>
          </cell>
          <cell r="F408" t="str">
            <v>3.0</v>
          </cell>
          <cell r="G408" t="str">
            <v>Đại học</v>
          </cell>
          <cell r="H408" t="str">
            <v>ĐH K10 (2015-2019)</v>
          </cell>
          <cell r="I408" t="str">
            <v>Học kỳ 1 năm học 2018 - 2019</v>
          </cell>
          <cell r="J408">
            <v>0</v>
          </cell>
        </row>
        <row r="409">
          <cell r="B409" t="str">
            <v>201811303109004</v>
          </cell>
          <cell r="C409" t="str">
            <v>1303109.2</v>
          </cell>
          <cell r="D409" t="str">
            <v>Kỹ năng làm việc (Tiếng Anh)</v>
          </cell>
          <cell r="E409" t="str">
            <v>1303109</v>
          </cell>
          <cell r="F409" t="str">
            <v>3.0</v>
          </cell>
          <cell r="G409" t="str">
            <v>Đại học</v>
          </cell>
          <cell r="H409" t="str">
            <v>ĐH K10 (2015-2019)</v>
          </cell>
          <cell r="I409" t="str">
            <v>Học kỳ 1 năm học 2018 - 2019</v>
          </cell>
          <cell r="J409">
            <v>35</v>
          </cell>
        </row>
        <row r="410">
          <cell r="B410" t="str">
            <v>201811303109005</v>
          </cell>
          <cell r="C410" t="str">
            <v>1303109.3</v>
          </cell>
          <cell r="D410" t="str">
            <v>Kỹ năng làm việc (Tiếng Anh)</v>
          </cell>
          <cell r="E410" t="str">
            <v>1303109</v>
          </cell>
          <cell r="F410" t="str">
            <v>3.0</v>
          </cell>
          <cell r="G410" t="str">
            <v>Đại học</v>
          </cell>
          <cell r="H410" t="str">
            <v>ĐH K10 (2015-2019)</v>
          </cell>
          <cell r="I410" t="str">
            <v>Học kỳ 1 năm học 2018 - 2019</v>
          </cell>
          <cell r="J410">
            <v>35</v>
          </cell>
        </row>
        <row r="411">
          <cell r="B411" t="str">
            <v>201811403115003</v>
          </cell>
          <cell r="C411" t="str">
            <v>1403115.1</v>
          </cell>
          <cell r="D411" t="str">
            <v>Kỹ năng làm việc (Tiếng Việt)</v>
          </cell>
          <cell r="E411" t="str">
            <v>1403115</v>
          </cell>
          <cell r="F411" t="str">
            <v>3.0</v>
          </cell>
          <cell r="G411" t="str">
            <v>Đại học</v>
          </cell>
          <cell r="H411" t="str">
            <v>ĐH K10 (2015-2019)</v>
          </cell>
          <cell r="I411" t="str">
            <v>Học kỳ 1 năm học 2018 - 2019</v>
          </cell>
          <cell r="J411">
            <v>1</v>
          </cell>
        </row>
        <row r="412">
          <cell r="B412" t="str">
            <v>201811403115004</v>
          </cell>
          <cell r="C412" t="str">
            <v>1403115.2</v>
          </cell>
          <cell r="D412" t="str">
            <v>Kỹ năng làm việc (Tiếng Việt)</v>
          </cell>
          <cell r="E412" t="str">
            <v>1403115</v>
          </cell>
          <cell r="F412" t="str">
            <v>3.0</v>
          </cell>
          <cell r="G412" t="str">
            <v>Đại học</v>
          </cell>
          <cell r="H412" t="str">
            <v>ĐH K10 (2015-2019)</v>
          </cell>
          <cell r="I412" t="str">
            <v>Học kỳ 1 năm học 2018 - 2019</v>
          </cell>
          <cell r="J412">
            <v>0</v>
          </cell>
        </row>
        <row r="413">
          <cell r="B413" t="str">
            <v>201811403115005</v>
          </cell>
          <cell r="C413" t="str">
            <v>1403115.3</v>
          </cell>
          <cell r="D413" t="str">
            <v>Kỹ năng làm việc (Tiếng Việt)</v>
          </cell>
          <cell r="E413" t="str">
            <v>1403115</v>
          </cell>
          <cell r="F413" t="str">
            <v>3.0</v>
          </cell>
          <cell r="G413" t="str">
            <v>Đại học</v>
          </cell>
          <cell r="H413" t="str">
            <v>ĐH K10 (2015-2019)</v>
          </cell>
          <cell r="I413" t="str">
            <v>Học kỳ 1 năm học 2018 - 2019</v>
          </cell>
          <cell r="J413">
            <v>0</v>
          </cell>
        </row>
        <row r="414">
          <cell r="B414" t="str">
            <v>201810803109001</v>
          </cell>
          <cell r="C414" t="str">
            <v>0803109.1</v>
          </cell>
          <cell r="D414" t="str">
            <v>Kỹ thuật Audio-Video</v>
          </cell>
          <cell r="E414" t="str">
            <v>0803109</v>
          </cell>
          <cell r="F414" t="str">
            <v>3.0</v>
          </cell>
          <cell r="G414" t="str">
            <v>Đại học</v>
          </cell>
          <cell r="H414" t="str">
            <v>ĐH K10 (2015-2019)</v>
          </cell>
          <cell r="I414" t="str">
            <v>Học kỳ 1 năm học 2018 - 2019</v>
          </cell>
          <cell r="J414">
            <v>0</v>
          </cell>
        </row>
        <row r="415">
          <cell r="B415" t="str">
            <v>201810803109002</v>
          </cell>
          <cell r="C415" t="str">
            <v>0803109.2</v>
          </cell>
          <cell r="D415" t="str">
            <v>Kỹ thuật Audio-Video</v>
          </cell>
          <cell r="E415" t="str">
            <v>0803109</v>
          </cell>
          <cell r="F415" t="str">
            <v>3.0</v>
          </cell>
          <cell r="G415" t="str">
            <v>Đại học</v>
          </cell>
          <cell r="H415" t="str">
            <v>ĐH K10 (2015-2019)</v>
          </cell>
          <cell r="I415" t="str">
            <v>Học kỳ 1 năm học 2018 - 2019</v>
          </cell>
          <cell r="J415">
            <v>1</v>
          </cell>
        </row>
        <row r="416">
          <cell r="B416" t="str">
            <v>201810803109003</v>
          </cell>
          <cell r="C416" t="str">
            <v>0803109.3</v>
          </cell>
          <cell r="D416" t="str">
            <v>Kỹ thuật Audio-Video</v>
          </cell>
          <cell r="E416" t="str">
            <v>0803109</v>
          </cell>
          <cell r="F416" t="str">
            <v>3.0</v>
          </cell>
          <cell r="G416" t="str">
            <v>Đại học</v>
          </cell>
          <cell r="H416" t="str">
            <v>ĐH K10 (2015-2019)</v>
          </cell>
          <cell r="I416" t="str">
            <v>Học kỳ 1 năm học 2018 - 2019</v>
          </cell>
          <cell r="J416">
            <v>0</v>
          </cell>
        </row>
        <row r="417">
          <cell r="B417" t="str">
            <v>201810803109004</v>
          </cell>
          <cell r="C417" t="str">
            <v>0803109.4</v>
          </cell>
          <cell r="D417" t="str">
            <v>Kỹ thuật Audio-Video</v>
          </cell>
          <cell r="E417" t="str">
            <v>0803109</v>
          </cell>
          <cell r="F417" t="str">
            <v>3.0</v>
          </cell>
          <cell r="G417" t="str">
            <v>Đại học</v>
          </cell>
          <cell r="H417" t="str">
            <v>ĐH K10 (2015-2019)</v>
          </cell>
          <cell r="I417" t="str">
            <v>Học kỳ 1 năm học 2018 - 2019</v>
          </cell>
          <cell r="J417">
            <v>0</v>
          </cell>
        </row>
        <row r="418">
          <cell r="B418" t="str">
            <v>201810803109005</v>
          </cell>
          <cell r="C418" t="str">
            <v>0803109.5</v>
          </cell>
          <cell r="D418" t="str">
            <v>Kỹ thuật Audio-Video</v>
          </cell>
          <cell r="E418" t="str">
            <v>0803109</v>
          </cell>
          <cell r="F418" t="str">
            <v>3.0</v>
          </cell>
          <cell r="G418" t="str">
            <v>Đại học</v>
          </cell>
          <cell r="H418" t="str">
            <v>ĐH K10 (2015-2019)</v>
          </cell>
          <cell r="I418" t="str">
            <v>Học kỳ 1 năm học 2018 - 2019</v>
          </cell>
          <cell r="J418">
            <v>0</v>
          </cell>
        </row>
        <row r="419">
          <cell r="B419" t="str">
            <v>201810803109006</v>
          </cell>
          <cell r="C419" t="str">
            <v>0803109.6</v>
          </cell>
          <cell r="D419" t="str">
            <v>Kỹ thuật Audio-Video</v>
          </cell>
          <cell r="E419" t="str">
            <v>0803109</v>
          </cell>
          <cell r="F419" t="str">
            <v>3.0</v>
          </cell>
          <cell r="G419" t="str">
            <v>Đại học</v>
          </cell>
          <cell r="H419" t="str">
            <v>ĐH K10 (2015-2019)</v>
          </cell>
          <cell r="I419" t="str">
            <v>Học kỳ 1 năm học 2018 - 2019</v>
          </cell>
          <cell r="J419">
            <v>1</v>
          </cell>
        </row>
        <row r="420">
          <cell r="B420" t="str">
            <v>201810803109007</v>
          </cell>
          <cell r="C420" t="str">
            <v>0803109.7</v>
          </cell>
          <cell r="D420" t="str">
            <v>Kỹ thuật Audio-Video</v>
          </cell>
          <cell r="E420" t="str">
            <v>0803109</v>
          </cell>
          <cell r="F420" t="str">
            <v>3.0</v>
          </cell>
          <cell r="G420" t="str">
            <v>Đại học</v>
          </cell>
          <cell r="H420" t="str">
            <v>ĐH K10 (2015-2019)</v>
          </cell>
          <cell r="I420" t="str">
            <v>Học kỳ 1 năm học 2018 - 2019</v>
          </cell>
          <cell r="J420">
            <v>0</v>
          </cell>
        </row>
        <row r="421">
          <cell r="B421" t="str">
            <v>201811303112001</v>
          </cell>
          <cell r="C421" t="str">
            <v>1303112.1</v>
          </cell>
          <cell r="D421" t="str">
            <v>Kỹ thuật biên dịch 2</v>
          </cell>
          <cell r="E421" t="str">
            <v>1303112</v>
          </cell>
          <cell r="F421" t="str">
            <v>4.0</v>
          </cell>
          <cell r="G421" t="str">
            <v>Đại học</v>
          </cell>
          <cell r="H421" t="str">
            <v>ĐH K10 (2015-2019)</v>
          </cell>
          <cell r="I421" t="str">
            <v>Học kỳ 1 năm học 2018 - 2019</v>
          </cell>
          <cell r="J421">
            <v>27</v>
          </cell>
        </row>
        <row r="422">
          <cell r="B422" t="str">
            <v>201811303112002</v>
          </cell>
          <cell r="C422" t="str">
            <v>1303112.2</v>
          </cell>
          <cell r="D422" t="str">
            <v>Kỹ thuật biên dịch 2</v>
          </cell>
          <cell r="E422" t="str">
            <v>1303112</v>
          </cell>
          <cell r="F422" t="str">
            <v>4.0</v>
          </cell>
          <cell r="G422" t="str">
            <v>Đại học</v>
          </cell>
          <cell r="H422" t="str">
            <v>ĐH K10 (2015-2019)</v>
          </cell>
          <cell r="I422" t="str">
            <v>Học kỳ 1 năm học 2018 - 2019</v>
          </cell>
          <cell r="J422">
            <v>27</v>
          </cell>
        </row>
        <row r="423">
          <cell r="B423" t="str">
            <v>201811303112003</v>
          </cell>
          <cell r="C423" t="str">
            <v>1303112.3</v>
          </cell>
          <cell r="D423" t="str">
            <v>Kỹ thuật biên dịch 2</v>
          </cell>
          <cell r="E423" t="str">
            <v>1303112</v>
          </cell>
          <cell r="F423" t="str">
            <v>4.0</v>
          </cell>
          <cell r="G423" t="str">
            <v>Đại học</v>
          </cell>
          <cell r="H423" t="str">
            <v>ĐH K10 (2015-2019)</v>
          </cell>
          <cell r="I423" t="str">
            <v>Học kỳ 1 năm học 2018 - 2019</v>
          </cell>
          <cell r="J423">
            <v>27</v>
          </cell>
        </row>
        <row r="424">
          <cell r="B424" t="str">
            <v>201811303112004</v>
          </cell>
          <cell r="C424" t="str">
            <v>1303112.4</v>
          </cell>
          <cell r="D424" t="str">
            <v>Kỹ thuật biên dịch 2</v>
          </cell>
          <cell r="E424" t="str">
            <v>1303112</v>
          </cell>
          <cell r="F424" t="str">
            <v>4.0</v>
          </cell>
          <cell r="G424" t="str">
            <v>Đại học</v>
          </cell>
          <cell r="H424" t="str">
            <v>ĐH K10 (2015-2019)</v>
          </cell>
          <cell r="I424" t="str">
            <v>Học kỳ 1 năm học 2018 - 2019</v>
          </cell>
          <cell r="J424">
            <v>27</v>
          </cell>
        </row>
        <row r="425">
          <cell r="B425" t="str">
            <v>201811303112005</v>
          </cell>
          <cell r="C425" t="str">
            <v>1303112.5</v>
          </cell>
          <cell r="D425" t="str">
            <v>Kỹ thuật biên dịch 2</v>
          </cell>
          <cell r="E425" t="str">
            <v>1303112</v>
          </cell>
          <cell r="F425" t="str">
            <v>4.0</v>
          </cell>
          <cell r="G425" t="str">
            <v>Đại học</v>
          </cell>
          <cell r="H425" t="str">
            <v>ĐH K10 (2015-2019)</v>
          </cell>
          <cell r="I425" t="str">
            <v>Học kỳ 1 năm học 2018 - 2019</v>
          </cell>
          <cell r="J425">
            <v>22</v>
          </cell>
        </row>
        <row r="426">
          <cell r="B426" t="str">
            <v>201811303112006</v>
          </cell>
          <cell r="C426" t="str">
            <v>1303112.6</v>
          </cell>
          <cell r="D426" t="str">
            <v>Kỹ thuật biên dịch 2</v>
          </cell>
          <cell r="E426" t="str">
            <v>1303112</v>
          </cell>
          <cell r="F426" t="str">
            <v>4.0</v>
          </cell>
          <cell r="G426" t="str">
            <v>Đại học</v>
          </cell>
          <cell r="H426" t="str">
            <v>ĐH K10 (2015-2019)</v>
          </cell>
          <cell r="I426" t="str">
            <v>Học kỳ 1 năm học 2018 - 2019</v>
          </cell>
          <cell r="J426">
            <v>0</v>
          </cell>
        </row>
        <row r="427">
          <cell r="B427" t="str">
            <v>201811303112007</v>
          </cell>
          <cell r="C427" t="str">
            <v>1303112.7</v>
          </cell>
          <cell r="D427" t="str">
            <v>Kỹ thuật biên dịch 2</v>
          </cell>
          <cell r="E427" t="str">
            <v>1303112</v>
          </cell>
          <cell r="F427" t="str">
            <v>4.0</v>
          </cell>
          <cell r="G427" t="str">
            <v>Đại học</v>
          </cell>
          <cell r="H427" t="str">
            <v>ĐH K10 (2015-2019)</v>
          </cell>
          <cell r="I427" t="str">
            <v>Học kỳ 1 năm học 2018 - 2019</v>
          </cell>
          <cell r="J427">
            <v>27</v>
          </cell>
        </row>
        <row r="428">
          <cell r="B428" t="str">
            <v>201811303112008</v>
          </cell>
          <cell r="C428" t="str">
            <v>1303112.8</v>
          </cell>
          <cell r="D428" t="str">
            <v>Kỹ thuật biên dịch 2</v>
          </cell>
          <cell r="E428" t="str">
            <v>1303112</v>
          </cell>
          <cell r="F428" t="str">
            <v>4.0</v>
          </cell>
          <cell r="G428" t="str">
            <v>Đại học</v>
          </cell>
          <cell r="H428" t="str">
            <v>ĐH K10 (2015-2019)</v>
          </cell>
          <cell r="I428" t="str">
            <v>Học kỳ 1 năm học 2018 - 2019</v>
          </cell>
          <cell r="J428">
            <v>27</v>
          </cell>
        </row>
        <row r="429">
          <cell r="B429" t="str">
            <v>201811303112009</v>
          </cell>
          <cell r="C429" t="str">
            <v>1303112.9</v>
          </cell>
          <cell r="D429" t="str">
            <v>Kỹ thuật biên dịch 2</v>
          </cell>
          <cell r="E429" t="str">
            <v>1303112</v>
          </cell>
          <cell r="F429" t="str">
            <v>4.0</v>
          </cell>
          <cell r="G429" t="str">
            <v>Đại học</v>
          </cell>
          <cell r="H429" t="str">
            <v>ĐH K10 (2015-2019)</v>
          </cell>
          <cell r="I429" t="str">
            <v>Học kỳ 1 năm học 2018 - 2019</v>
          </cell>
          <cell r="J429">
            <v>27</v>
          </cell>
        </row>
        <row r="430">
          <cell r="B430" t="str">
            <v>201810803110001</v>
          </cell>
          <cell r="C430" t="str">
            <v>0803110.1</v>
          </cell>
          <cell r="D430" t="str">
            <v>Kỹ thuật cảm biến</v>
          </cell>
          <cell r="E430" t="str">
            <v>0803110</v>
          </cell>
          <cell r="F430" t="str">
            <v>3.0</v>
          </cell>
          <cell r="G430" t="str">
            <v>Đại học</v>
          </cell>
          <cell r="H430" t="str">
            <v>ĐH K10 (2015-2019)</v>
          </cell>
          <cell r="I430" t="str">
            <v>Học kỳ 1 năm học 2018 - 2019</v>
          </cell>
          <cell r="J430">
            <v>1</v>
          </cell>
        </row>
        <row r="431">
          <cell r="B431" t="str">
            <v>201810803110002</v>
          </cell>
          <cell r="C431" t="str">
            <v>0803110.2</v>
          </cell>
          <cell r="D431" t="str">
            <v>Kỹ thuật cảm biến</v>
          </cell>
          <cell r="E431" t="str">
            <v>0803110</v>
          </cell>
          <cell r="F431" t="str">
            <v>3.0</v>
          </cell>
          <cell r="G431" t="str">
            <v>Đại học</v>
          </cell>
          <cell r="H431" t="str">
            <v>ĐH K10 (2015-2019)</v>
          </cell>
          <cell r="I431" t="str">
            <v>Học kỳ 1 năm học 2018 - 2019</v>
          </cell>
          <cell r="J431">
            <v>2</v>
          </cell>
        </row>
        <row r="432">
          <cell r="B432" t="str">
            <v>201810803110003</v>
          </cell>
          <cell r="C432" t="str">
            <v>0803110.3</v>
          </cell>
          <cell r="D432" t="str">
            <v>Kỹ thuật cảm biến</v>
          </cell>
          <cell r="E432" t="str">
            <v>0803110</v>
          </cell>
          <cell r="F432" t="str">
            <v>3.0</v>
          </cell>
          <cell r="G432" t="str">
            <v>Đại học</v>
          </cell>
          <cell r="H432" t="str">
            <v>ĐH K10 (2015-2019)</v>
          </cell>
          <cell r="I432" t="str">
            <v>Học kỳ 1 năm học 2018 - 2019</v>
          </cell>
          <cell r="J432">
            <v>41</v>
          </cell>
        </row>
        <row r="433">
          <cell r="B433" t="str">
            <v>201810803110004</v>
          </cell>
          <cell r="C433" t="str">
            <v>0803110.4</v>
          </cell>
          <cell r="D433" t="str">
            <v>Kỹ thuật cảm biến</v>
          </cell>
          <cell r="E433" t="str">
            <v>0803110</v>
          </cell>
          <cell r="F433" t="str">
            <v>3.0</v>
          </cell>
          <cell r="G433" t="str">
            <v>Đại học</v>
          </cell>
          <cell r="H433" t="str">
            <v>ĐH K10 (2015-2019)</v>
          </cell>
          <cell r="I433" t="str">
            <v>Học kỳ 1 năm học 2018 - 2019</v>
          </cell>
          <cell r="J433">
            <v>0</v>
          </cell>
        </row>
        <row r="434">
          <cell r="B434" t="str">
            <v>201810803110005</v>
          </cell>
          <cell r="C434" t="str">
            <v>0803110.5</v>
          </cell>
          <cell r="D434" t="str">
            <v>Kỹ thuật cảm biến</v>
          </cell>
          <cell r="E434" t="str">
            <v>0803110</v>
          </cell>
          <cell r="F434" t="str">
            <v>3.0</v>
          </cell>
          <cell r="G434" t="str">
            <v>Đại học</v>
          </cell>
          <cell r="H434" t="str">
            <v>ĐH K10 (2015-2019)</v>
          </cell>
          <cell r="I434" t="str">
            <v>Học kỳ 1 năm học 2018 - 2019</v>
          </cell>
          <cell r="J434">
            <v>0</v>
          </cell>
        </row>
        <row r="435">
          <cell r="B435" t="str">
            <v>201810803110006</v>
          </cell>
          <cell r="C435" t="str">
            <v>0803110.6</v>
          </cell>
          <cell r="D435" t="str">
            <v>Kỹ thuật cảm biến</v>
          </cell>
          <cell r="E435" t="str">
            <v>0803110</v>
          </cell>
          <cell r="F435" t="str">
            <v>3.0</v>
          </cell>
          <cell r="G435" t="str">
            <v>Đại học</v>
          </cell>
          <cell r="H435" t="str">
            <v>ĐH K10 (2015-2019)</v>
          </cell>
          <cell r="I435" t="str">
            <v>Học kỳ 1 năm học 2018 - 2019</v>
          </cell>
          <cell r="J435">
            <v>1</v>
          </cell>
        </row>
        <row r="436">
          <cell r="B436" t="str">
            <v>201810803110007</v>
          </cell>
          <cell r="C436" t="str">
            <v>0803110.7</v>
          </cell>
          <cell r="D436" t="str">
            <v>Kỹ thuật cảm biến</v>
          </cell>
          <cell r="E436" t="str">
            <v>0803110</v>
          </cell>
          <cell r="F436" t="str">
            <v>3.0</v>
          </cell>
          <cell r="G436" t="str">
            <v>Đại học</v>
          </cell>
          <cell r="H436" t="str">
            <v>ĐH K10 (2015-2019)</v>
          </cell>
          <cell r="I436" t="str">
            <v>Học kỳ 1 năm học 2018 - 2019</v>
          </cell>
          <cell r="J436">
            <v>0</v>
          </cell>
        </row>
        <row r="437">
          <cell r="B437" t="str">
            <v>201810703135001</v>
          </cell>
          <cell r="C437" t="str">
            <v>0703135.1</v>
          </cell>
          <cell r="D437" t="str">
            <v>Kỹ thuật chiếu sáng</v>
          </cell>
          <cell r="E437" t="str">
            <v>0703135</v>
          </cell>
          <cell r="F437" t="str">
            <v>2.0</v>
          </cell>
          <cell r="G437" t="str">
            <v>Đại học</v>
          </cell>
          <cell r="H437" t="str">
            <v>ĐH K10 (2015-2019)</v>
          </cell>
          <cell r="I437" t="str">
            <v>Học kỳ 1 năm học 2018 - 2019</v>
          </cell>
          <cell r="J437">
            <v>67</v>
          </cell>
        </row>
        <row r="438">
          <cell r="B438" t="str">
            <v>201810703135002</v>
          </cell>
          <cell r="C438" t="str">
            <v>0703135.2</v>
          </cell>
          <cell r="D438" t="str">
            <v>Kỹ thuật chiếu sáng</v>
          </cell>
          <cell r="E438" t="str">
            <v>0703135</v>
          </cell>
          <cell r="F438" t="str">
            <v>2.0</v>
          </cell>
          <cell r="G438" t="str">
            <v>Đại học</v>
          </cell>
          <cell r="H438" t="str">
            <v>ĐH K10 (2015-2019)</v>
          </cell>
          <cell r="I438" t="str">
            <v>Học kỳ 1 năm học 2018 - 2019</v>
          </cell>
          <cell r="J438">
            <v>69</v>
          </cell>
        </row>
        <row r="439">
          <cell r="B439" t="str">
            <v>201810703135003</v>
          </cell>
          <cell r="C439" t="str">
            <v>0703135.3</v>
          </cell>
          <cell r="D439" t="str">
            <v>Kỹ thuật chiếu sáng</v>
          </cell>
          <cell r="E439" t="str">
            <v>0703135</v>
          </cell>
          <cell r="F439" t="str">
            <v>2.0</v>
          </cell>
          <cell r="G439" t="str">
            <v>Đại học</v>
          </cell>
          <cell r="H439" t="str">
            <v>ĐH K10 (2015-2019)</v>
          </cell>
          <cell r="I439" t="str">
            <v>Học kỳ 1 năm học 2018 - 2019</v>
          </cell>
          <cell r="J439">
            <v>70</v>
          </cell>
        </row>
        <row r="440">
          <cell r="B440" t="str">
            <v>201810703135004</v>
          </cell>
          <cell r="C440" t="str">
            <v>0703135.4</v>
          </cell>
          <cell r="D440" t="str">
            <v>Kỹ thuật chiếu sáng</v>
          </cell>
          <cell r="E440" t="str">
            <v>0703135</v>
          </cell>
          <cell r="F440" t="str">
            <v>2.0</v>
          </cell>
          <cell r="G440" t="str">
            <v>Đại học</v>
          </cell>
          <cell r="H440" t="str">
            <v>ĐH K10 (2015-2019)</v>
          </cell>
          <cell r="I440" t="str">
            <v>Học kỳ 1 năm học 2018 - 2019</v>
          </cell>
          <cell r="J440">
            <v>70</v>
          </cell>
        </row>
        <row r="441">
          <cell r="B441" t="str">
            <v>201810703135005</v>
          </cell>
          <cell r="C441" t="str">
            <v>0703135.5</v>
          </cell>
          <cell r="D441" t="str">
            <v>Kỹ thuật chiếu sáng</v>
          </cell>
          <cell r="E441" t="str">
            <v>0703135</v>
          </cell>
          <cell r="F441" t="str">
            <v>2.0</v>
          </cell>
          <cell r="G441" t="str">
            <v>Đại học</v>
          </cell>
          <cell r="H441" t="str">
            <v>ĐH K10 (2015-2019)</v>
          </cell>
          <cell r="I441" t="str">
            <v>Học kỳ 1 năm học 2018 - 2019</v>
          </cell>
          <cell r="J441">
            <v>70</v>
          </cell>
        </row>
        <row r="442">
          <cell r="B442" t="str">
            <v>201810703135006</v>
          </cell>
          <cell r="C442" t="str">
            <v>0703135.6</v>
          </cell>
          <cell r="D442" t="str">
            <v>Kỹ thuật chiếu sáng</v>
          </cell>
          <cell r="E442" t="str">
            <v>0703135</v>
          </cell>
          <cell r="F442" t="str">
            <v>2.0</v>
          </cell>
          <cell r="G442" t="str">
            <v>Đại học</v>
          </cell>
          <cell r="H442" t="str">
            <v>ĐH K10 (2015-2019)</v>
          </cell>
          <cell r="I442" t="str">
            <v>Học kỳ 1 năm học 2018 - 2019</v>
          </cell>
          <cell r="J442">
            <v>70</v>
          </cell>
        </row>
        <row r="443">
          <cell r="B443" t="str">
            <v>201810703135007</v>
          </cell>
          <cell r="C443" t="str">
            <v>0703135.7</v>
          </cell>
          <cell r="D443" t="str">
            <v>Kỹ thuật chiếu sáng</v>
          </cell>
          <cell r="E443" t="str">
            <v>0703135</v>
          </cell>
          <cell r="F443" t="str">
            <v>2.0</v>
          </cell>
          <cell r="G443" t="str">
            <v>Đại học</v>
          </cell>
          <cell r="H443" t="str">
            <v>ĐH K10 (2015-2019)</v>
          </cell>
          <cell r="I443" t="str">
            <v>Học kỳ 1 năm học 2018 - 2019</v>
          </cell>
          <cell r="J443">
            <v>70</v>
          </cell>
        </row>
        <row r="444">
          <cell r="B444" t="str">
            <v>201810703135008</v>
          </cell>
          <cell r="C444" t="str">
            <v>0703135.8</v>
          </cell>
          <cell r="D444" t="str">
            <v>Kỹ thuật chiếu sáng</v>
          </cell>
          <cell r="E444" t="str">
            <v>0703135</v>
          </cell>
          <cell r="F444" t="str">
            <v>2.0</v>
          </cell>
          <cell r="G444" t="str">
            <v>Đại học</v>
          </cell>
          <cell r="H444" t="str">
            <v>ĐH K10 (2015-2019)</v>
          </cell>
          <cell r="I444" t="str">
            <v>Học kỳ 1 năm học 2018 - 2019</v>
          </cell>
          <cell r="J444">
            <v>70</v>
          </cell>
        </row>
        <row r="445">
          <cell r="B445" t="str">
            <v>201810303217001</v>
          </cell>
          <cell r="C445" t="str">
            <v>0303217.1</v>
          </cell>
          <cell r="D445" t="str">
            <v>Kỹ thuật đường ống, bể chứa dầu khí</v>
          </cell>
          <cell r="E445" t="str">
            <v>0303217</v>
          </cell>
          <cell r="F445" t="str">
            <v>3.0</v>
          </cell>
          <cell r="G445" t="str">
            <v>Đại học</v>
          </cell>
          <cell r="H445" t="str">
            <v>ĐH K10 (2015-2019)</v>
          </cell>
          <cell r="I445" t="str">
            <v>Học kỳ 1 năm học 2018 - 2019</v>
          </cell>
          <cell r="J445">
            <v>57</v>
          </cell>
        </row>
        <row r="446">
          <cell r="B446" t="str">
            <v>201810303217002</v>
          </cell>
          <cell r="C446" t="str">
            <v>0303217.2</v>
          </cell>
          <cell r="D446" t="str">
            <v>Kỹ thuật đường ống, bể chứa dầu khí</v>
          </cell>
          <cell r="E446" t="str">
            <v>0303217</v>
          </cell>
          <cell r="F446" t="str">
            <v>3.0</v>
          </cell>
          <cell r="G446" t="str">
            <v>Đại học</v>
          </cell>
          <cell r="H446" t="str">
            <v>ĐH K10 (2015-2019)</v>
          </cell>
          <cell r="I446" t="str">
            <v>Học kỳ 1 năm học 2018 - 2019</v>
          </cell>
          <cell r="J446">
            <v>47</v>
          </cell>
        </row>
        <row r="447">
          <cell r="B447" t="str">
            <v>201810803112001</v>
          </cell>
          <cell r="C447" t="str">
            <v>0803112.1</v>
          </cell>
          <cell r="D447" t="str">
            <v>Kỹ thuật ghép nối máy tính</v>
          </cell>
          <cell r="E447" t="str">
            <v>0803112</v>
          </cell>
          <cell r="F447" t="str">
            <v>3.0</v>
          </cell>
          <cell r="G447" t="str">
            <v>Đại học</v>
          </cell>
          <cell r="H447" t="str">
            <v>ĐH K10 (2015-2019)</v>
          </cell>
          <cell r="I447" t="str">
            <v>Học kỳ 1 năm học 2018 - 2019</v>
          </cell>
          <cell r="J447">
            <v>70</v>
          </cell>
        </row>
        <row r="448">
          <cell r="B448" t="str">
            <v>201810803112002</v>
          </cell>
          <cell r="C448" t="str">
            <v>0803112.2</v>
          </cell>
          <cell r="D448" t="str">
            <v>Kỹ thuật ghép nối máy tính</v>
          </cell>
          <cell r="E448" t="str">
            <v>0803112</v>
          </cell>
          <cell r="F448" t="str">
            <v>3.0</v>
          </cell>
          <cell r="G448" t="str">
            <v>Đại học</v>
          </cell>
          <cell r="H448" t="str">
            <v>ĐH K10 (2015-2019)</v>
          </cell>
          <cell r="I448" t="str">
            <v>Học kỳ 1 năm học 2018 - 2019</v>
          </cell>
          <cell r="J448">
            <v>70</v>
          </cell>
        </row>
        <row r="449">
          <cell r="B449" t="str">
            <v>201810803112003</v>
          </cell>
          <cell r="C449" t="str">
            <v>0803112.3</v>
          </cell>
          <cell r="D449" t="str">
            <v>Kỹ thuật ghép nối máy tính</v>
          </cell>
          <cell r="E449" t="str">
            <v>0803112</v>
          </cell>
          <cell r="F449" t="str">
            <v>3.0</v>
          </cell>
          <cell r="G449" t="str">
            <v>Đại học</v>
          </cell>
          <cell r="H449" t="str">
            <v>ĐH K10 (2015-2019)</v>
          </cell>
          <cell r="I449" t="str">
            <v>Học kỳ 1 năm học 2018 - 2019</v>
          </cell>
          <cell r="J449">
            <v>70</v>
          </cell>
        </row>
        <row r="450">
          <cell r="B450" t="str">
            <v>201810803112004</v>
          </cell>
          <cell r="C450" t="str">
            <v>0803112.4</v>
          </cell>
          <cell r="D450" t="str">
            <v>Kỹ thuật ghép nối máy tính</v>
          </cell>
          <cell r="E450" t="str">
            <v>0803112</v>
          </cell>
          <cell r="F450" t="str">
            <v>3.0</v>
          </cell>
          <cell r="G450" t="str">
            <v>Đại học</v>
          </cell>
          <cell r="H450" t="str">
            <v>ĐH K10 (2015-2019)</v>
          </cell>
          <cell r="I450" t="str">
            <v>Học kỳ 1 năm học 2018 - 2019</v>
          </cell>
          <cell r="J450">
            <v>53</v>
          </cell>
        </row>
        <row r="451">
          <cell r="B451" t="str">
            <v>201810803112005</v>
          </cell>
          <cell r="C451" t="str">
            <v>0803112.5</v>
          </cell>
          <cell r="D451" t="str">
            <v>Kỹ thuật ghép nối máy tính</v>
          </cell>
          <cell r="E451" t="str">
            <v>0803112</v>
          </cell>
          <cell r="F451" t="str">
            <v>3.0</v>
          </cell>
          <cell r="G451" t="str">
            <v>Đại học</v>
          </cell>
          <cell r="H451" t="str">
            <v>ĐH K10 (2015-2019)</v>
          </cell>
          <cell r="I451" t="str">
            <v>Học kỳ 1 năm học 2018 - 2019</v>
          </cell>
          <cell r="J451">
            <v>28</v>
          </cell>
        </row>
        <row r="452">
          <cell r="B452" t="str">
            <v>201810803112006</v>
          </cell>
          <cell r="C452" t="str">
            <v>0803112.6</v>
          </cell>
          <cell r="D452" t="str">
            <v>Kỹ thuật ghép nối máy tính</v>
          </cell>
          <cell r="E452" t="str">
            <v>0803112</v>
          </cell>
          <cell r="F452" t="str">
            <v>3.0</v>
          </cell>
          <cell r="G452" t="str">
            <v>Đại học</v>
          </cell>
          <cell r="H452" t="str">
            <v>ĐH K10 (2015-2019)</v>
          </cell>
          <cell r="I452" t="str">
            <v>Học kỳ 1 năm học 2018 - 2019</v>
          </cell>
          <cell r="J452">
            <v>14</v>
          </cell>
        </row>
        <row r="453">
          <cell r="B453" t="str">
            <v>201810803112007</v>
          </cell>
          <cell r="C453" t="str">
            <v>0803112.7</v>
          </cell>
          <cell r="D453" t="str">
            <v>Kỹ thuật ghép nối máy tính</v>
          </cell>
          <cell r="E453" t="str">
            <v>0803112</v>
          </cell>
          <cell r="F453" t="str">
            <v>3.0</v>
          </cell>
          <cell r="G453" t="str">
            <v>Đại học</v>
          </cell>
          <cell r="H453" t="str">
            <v>ĐH K10 (2015-2019)</v>
          </cell>
          <cell r="I453" t="str">
            <v>Học kỳ 1 năm học 2018 - 2019</v>
          </cell>
          <cell r="J453">
            <v>63</v>
          </cell>
        </row>
        <row r="454">
          <cell r="B454" t="str">
            <v>201810303155001</v>
          </cell>
          <cell r="C454" t="str">
            <v>0303155.1</v>
          </cell>
          <cell r="D454" t="str">
            <v>Kỹ thuật lấy mẫu và xử lý mẫu</v>
          </cell>
          <cell r="E454" t="str">
            <v>0303155</v>
          </cell>
          <cell r="F454" t="str">
            <v>2.0</v>
          </cell>
          <cell r="G454" t="str">
            <v>Đại học</v>
          </cell>
          <cell r="H454" t="str">
            <v>ĐH K10 (2015-2019)</v>
          </cell>
          <cell r="I454" t="str">
            <v>Học kỳ 1 năm học 2018 - 2019</v>
          </cell>
          <cell r="J454">
            <v>37</v>
          </cell>
        </row>
        <row r="455">
          <cell r="B455" t="str">
            <v>201810103145001</v>
          </cell>
          <cell r="C455" t="str">
            <v>0103145.1</v>
          </cell>
          <cell r="D455" t="str">
            <v>Kỹ thuật mô hình hoá và mô phỏng</v>
          </cell>
          <cell r="E455" t="str">
            <v>0103145</v>
          </cell>
          <cell r="F455" t="str">
            <v>3.0</v>
          </cell>
          <cell r="G455" t="str">
            <v>Đại học</v>
          </cell>
          <cell r="H455" t="str">
            <v>ĐH K10 (2015-2019)</v>
          </cell>
          <cell r="I455" t="str">
            <v>Học kỳ 1 năm học 2018 - 2019</v>
          </cell>
          <cell r="J455">
            <v>16</v>
          </cell>
        </row>
        <row r="456">
          <cell r="B456" t="str">
            <v>201811303115001</v>
          </cell>
          <cell r="C456" t="str">
            <v>1303115.1</v>
          </cell>
          <cell r="D456" t="str">
            <v>Kỹ thuật phiên dịch 2</v>
          </cell>
          <cell r="E456" t="str">
            <v>1303115</v>
          </cell>
          <cell r="F456" t="str">
            <v>4.0</v>
          </cell>
          <cell r="G456" t="str">
            <v>Đại học</v>
          </cell>
          <cell r="H456" t="str">
            <v>ĐH K10 (2015-2019)</v>
          </cell>
          <cell r="I456" t="str">
            <v>Học kỳ 1 năm học 2018 - 2019</v>
          </cell>
          <cell r="J456">
            <v>27</v>
          </cell>
        </row>
        <row r="457">
          <cell r="B457" t="str">
            <v>201811303115002</v>
          </cell>
          <cell r="C457" t="str">
            <v>1303115.2</v>
          </cell>
          <cell r="D457" t="str">
            <v>Kỹ thuật phiên dịch 2</v>
          </cell>
          <cell r="E457" t="str">
            <v>1303115</v>
          </cell>
          <cell r="F457" t="str">
            <v>4.0</v>
          </cell>
          <cell r="G457" t="str">
            <v>Đại học</v>
          </cell>
          <cell r="H457" t="str">
            <v>ĐH K10 (2015-2019)</v>
          </cell>
          <cell r="I457" t="str">
            <v>Học kỳ 1 năm học 2018 - 2019</v>
          </cell>
          <cell r="J457">
            <v>27</v>
          </cell>
        </row>
        <row r="458">
          <cell r="B458" t="str">
            <v>201811303115003</v>
          </cell>
          <cell r="C458" t="str">
            <v>1303115.3</v>
          </cell>
          <cell r="D458" t="str">
            <v>Kỹ thuật phiên dịch 2</v>
          </cell>
          <cell r="E458" t="str">
            <v>1303115</v>
          </cell>
          <cell r="F458" t="str">
            <v>4.0</v>
          </cell>
          <cell r="G458" t="str">
            <v>Đại học</v>
          </cell>
          <cell r="H458" t="str">
            <v>ĐH K10 (2015-2019)</v>
          </cell>
          <cell r="I458" t="str">
            <v>Học kỳ 1 năm học 2018 - 2019</v>
          </cell>
          <cell r="J458">
            <v>27</v>
          </cell>
        </row>
        <row r="459">
          <cell r="B459" t="str">
            <v>201811303115004</v>
          </cell>
          <cell r="C459" t="str">
            <v>1303115.4</v>
          </cell>
          <cell r="D459" t="str">
            <v>Kỹ thuật phiên dịch 2</v>
          </cell>
          <cell r="E459" t="str">
            <v>1303115</v>
          </cell>
          <cell r="F459" t="str">
            <v>4.0</v>
          </cell>
          <cell r="G459" t="str">
            <v>Đại học</v>
          </cell>
          <cell r="H459" t="str">
            <v>ĐH K10 (2015-2019)</v>
          </cell>
          <cell r="I459" t="str">
            <v>Học kỳ 1 năm học 2018 - 2019</v>
          </cell>
          <cell r="J459">
            <v>23</v>
          </cell>
        </row>
        <row r="460">
          <cell r="B460" t="str">
            <v>201811303115005</v>
          </cell>
          <cell r="C460" t="str">
            <v>1303115.5</v>
          </cell>
          <cell r="D460" t="str">
            <v>Kỹ thuật phiên dịch 2</v>
          </cell>
          <cell r="E460" t="str">
            <v>1303115</v>
          </cell>
          <cell r="F460" t="str">
            <v>4.0</v>
          </cell>
          <cell r="G460" t="str">
            <v>Đại học</v>
          </cell>
          <cell r="H460" t="str">
            <v>ĐH K10 (2015-2019)</v>
          </cell>
          <cell r="I460" t="str">
            <v>Học kỳ 1 năm học 2018 - 2019</v>
          </cell>
          <cell r="J460">
            <v>27</v>
          </cell>
        </row>
        <row r="461">
          <cell r="B461" t="str">
            <v>201811303115006</v>
          </cell>
          <cell r="C461" t="str">
            <v>1303115.6</v>
          </cell>
          <cell r="D461" t="str">
            <v>Kỹ thuật phiên dịch 2</v>
          </cell>
          <cell r="E461" t="str">
            <v>1303115</v>
          </cell>
          <cell r="F461" t="str">
            <v>4.0</v>
          </cell>
          <cell r="G461" t="str">
            <v>Đại học</v>
          </cell>
          <cell r="H461" t="str">
            <v>ĐH K10 (2015-2019)</v>
          </cell>
          <cell r="I461" t="str">
            <v>Học kỳ 1 năm học 2018 - 2019</v>
          </cell>
          <cell r="J461">
            <v>0</v>
          </cell>
        </row>
        <row r="462">
          <cell r="B462" t="str">
            <v>201811303115007</v>
          </cell>
          <cell r="C462" t="str">
            <v>1303115.7</v>
          </cell>
          <cell r="D462" t="str">
            <v>Kỹ thuật phiên dịch 2</v>
          </cell>
          <cell r="E462" t="str">
            <v>1303115</v>
          </cell>
          <cell r="F462" t="str">
            <v>4.0</v>
          </cell>
          <cell r="G462" t="str">
            <v>Đại học</v>
          </cell>
          <cell r="H462" t="str">
            <v>ĐH K10 (2015-2019)</v>
          </cell>
          <cell r="I462" t="str">
            <v>Học kỳ 1 năm học 2018 - 2019</v>
          </cell>
          <cell r="J462">
            <v>27</v>
          </cell>
        </row>
        <row r="463">
          <cell r="B463" t="str">
            <v>201811303115008</v>
          </cell>
          <cell r="C463" t="str">
            <v>1303115.8</v>
          </cell>
          <cell r="D463" t="str">
            <v>Kỹ thuật phiên dịch 2</v>
          </cell>
          <cell r="E463" t="str">
            <v>1303115</v>
          </cell>
          <cell r="F463" t="str">
            <v>4.0</v>
          </cell>
          <cell r="G463" t="str">
            <v>Đại học</v>
          </cell>
          <cell r="H463" t="str">
            <v>ĐH K10 (2015-2019)</v>
          </cell>
          <cell r="I463" t="str">
            <v>Học kỳ 1 năm học 2018 - 2019</v>
          </cell>
          <cell r="J463">
            <v>27</v>
          </cell>
        </row>
        <row r="464">
          <cell r="B464" t="str">
            <v>201811303115009</v>
          </cell>
          <cell r="C464" t="str">
            <v>1303115.9</v>
          </cell>
          <cell r="D464" t="str">
            <v>Kỹ thuật phiên dịch 2</v>
          </cell>
          <cell r="E464" t="str">
            <v>1303115</v>
          </cell>
          <cell r="F464" t="str">
            <v>4.0</v>
          </cell>
          <cell r="G464" t="str">
            <v>Đại học</v>
          </cell>
          <cell r="H464" t="str">
            <v>ĐH K10 (2015-2019)</v>
          </cell>
          <cell r="I464" t="str">
            <v>Học kỳ 1 năm học 2018 - 2019</v>
          </cell>
          <cell r="J464">
            <v>27</v>
          </cell>
        </row>
        <row r="465">
          <cell r="B465" t="str">
            <v>201810703142001</v>
          </cell>
          <cell r="C465" t="str">
            <v>0703142.1</v>
          </cell>
          <cell r="D465" t="str">
            <v>Kỹ thuật Rô bốt</v>
          </cell>
          <cell r="E465" t="str">
            <v>0703142</v>
          </cell>
          <cell r="F465" t="str">
            <v>2.0</v>
          </cell>
          <cell r="G465" t="str">
            <v>Đại học</v>
          </cell>
          <cell r="H465" t="str">
            <v>ĐH K10 (2015-2019)</v>
          </cell>
          <cell r="I465" t="str">
            <v>Học kỳ 1 năm học 2018 - 2019</v>
          </cell>
          <cell r="J465">
            <v>0</v>
          </cell>
        </row>
        <row r="466">
          <cell r="B466" t="str">
            <v>201810703142002</v>
          </cell>
          <cell r="C466" t="str">
            <v>0703142.2</v>
          </cell>
          <cell r="D466" t="str">
            <v>Kỹ thuật Rô bốt</v>
          </cell>
          <cell r="E466" t="str">
            <v>0703142</v>
          </cell>
          <cell r="F466" t="str">
            <v>2.0</v>
          </cell>
          <cell r="G466" t="str">
            <v>Đại học</v>
          </cell>
          <cell r="H466" t="str">
            <v>ĐH K10 (2015-2019)</v>
          </cell>
          <cell r="I466" t="str">
            <v>Học kỳ 1 năm học 2018 - 2019</v>
          </cell>
          <cell r="J466">
            <v>0</v>
          </cell>
        </row>
        <row r="467">
          <cell r="B467" t="str">
            <v>201810703142003</v>
          </cell>
          <cell r="C467" t="str">
            <v>0703142.3</v>
          </cell>
          <cell r="D467" t="str">
            <v>Kỹ thuật Rô bốt</v>
          </cell>
          <cell r="E467" t="str">
            <v>0703142</v>
          </cell>
          <cell r="F467" t="str">
            <v>2.0</v>
          </cell>
          <cell r="G467" t="str">
            <v>Đại học</v>
          </cell>
          <cell r="H467" t="str">
            <v>ĐH K10 (2015-2019)</v>
          </cell>
          <cell r="I467" t="str">
            <v>Học kỳ 1 năm học 2018 - 2019</v>
          </cell>
          <cell r="J467">
            <v>0</v>
          </cell>
        </row>
        <row r="468">
          <cell r="B468" t="str">
            <v>201810703142004</v>
          </cell>
          <cell r="C468" t="str">
            <v>0703142.4</v>
          </cell>
          <cell r="D468" t="str">
            <v>Kỹ thuật Rô bốt</v>
          </cell>
          <cell r="E468" t="str">
            <v>0703142</v>
          </cell>
          <cell r="F468" t="str">
            <v>2.0</v>
          </cell>
          <cell r="G468" t="str">
            <v>Đại học</v>
          </cell>
          <cell r="H468" t="str">
            <v>ĐH K10 (2015-2019)</v>
          </cell>
          <cell r="I468" t="str">
            <v>Học kỳ 1 năm học 2018 - 2019</v>
          </cell>
          <cell r="J468">
            <v>0</v>
          </cell>
        </row>
        <row r="469">
          <cell r="B469" t="str">
            <v>201810703142005</v>
          </cell>
          <cell r="C469" t="str">
            <v>0703142.5</v>
          </cell>
          <cell r="D469" t="str">
            <v>Kỹ thuật Rô bốt</v>
          </cell>
          <cell r="E469" t="str">
            <v>0703142</v>
          </cell>
          <cell r="F469" t="str">
            <v>2.0</v>
          </cell>
          <cell r="G469" t="str">
            <v>Đại học</v>
          </cell>
          <cell r="H469" t="str">
            <v>ĐH K10 (2015-2019)</v>
          </cell>
          <cell r="I469" t="str">
            <v>Học kỳ 1 năm học 2018 - 2019</v>
          </cell>
          <cell r="J469">
            <v>0</v>
          </cell>
        </row>
        <row r="470">
          <cell r="B470" t="str">
            <v>201810703142006</v>
          </cell>
          <cell r="C470" t="str">
            <v>0703142.6</v>
          </cell>
          <cell r="D470" t="str">
            <v>Kỹ thuật Rô bốt</v>
          </cell>
          <cell r="E470" t="str">
            <v>0703142</v>
          </cell>
          <cell r="F470" t="str">
            <v>2.0</v>
          </cell>
          <cell r="G470" t="str">
            <v>Đại học</v>
          </cell>
          <cell r="H470" t="str">
            <v>ĐH K10 (2015-2019)</v>
          </cell>
          <cell r="I470" t="str">
            <v>Học kỳ 1 năm học 2018 - 2019</v>
          </cell>
          <cell r="J470">
            <v>0</v>
          </cell>
        </row>
        <row r="471">
          <cell r="B471" t="str">
            <v>201810703142007</v>
          </cell>
          <cell r="C471" t="str">
            <v>0703142.7</v>
          </cell>
          <cell r="D471" t="str">
            <v>Kỹ thuật Rô bốt</v>
          </cell>
          <cell r="E471" t="str">
            <v>0703142</v>
          </cell>
          <cell r="F471" t="str">
            <v>2.0</v>
          </cell>
          <cell r="G471" t="str">
            <v>Đại học</v>
          </cell>
          <cell r="H471" t="str">
            <v>ĐH K10 (2015-2019)</v>
          </cell>
          <cell r="I471" t="str">
            <v>Học kỳ 1 năm học 2018 - 2019</v>
          </cell>
          <cell r="J471">
            <v>0</v>
          </cell>
        </row>
        <row r="472">
          <cell r="B472" t="str">
            <v>201810703142008</v>
          </cell>
          <cell r="C472" t="str">
            <v>0703142.8</v>
          </cell>
          <cell r="D472" t="str">
            <v>Kỹ thuật Rô bốt</v>
          </cell>
          <cell r="E472" t="str">
            <v>0703142</v>
          </cell>
          <cell r="F472" t="str">
            <v>2.0</v>
          </cell>
          <cell r="G472" t="str">
            <v>Đại học</v>
          </cell>
          <cell r="H472" t="str">
            <v>ĐH K10 (2015-2019)</v>
          </cell>
          <cell r="I472" t="str">
            <v>Học kỳ 1 năm học 2018 - 2019</v>
          </cell>
          <cell r="J472">
            <v>0</v>
          </cell>
        </row>
        <row r="473">
          <cell r="B473" t="str">
            <v>201810703142009</v>
          </cell>
          <cell r="C473" t="str">
            <v>0703142.9</v>
          </cell>
          <cell r="D473" t="str">
            <v>Kỹ thuật Rô bốt</v>
          </cell>
          <cell r="E473" t="str">
            <v>0703142</v>
          </cell>
          <cell r="F473" t="str">
            <v>2.0</v>
          </cell>
          <cell r="G473" t="str">
            <v>Đại học</v>
          </cell>
          <cell r="H473" t="str">
            <v>ĐH K10 (2015-2019)</v>
          </cell>
          <cell r="I473" t="str">
            <v>Học kỳ 1 năm học 2018 - 2019</v>
          </cell>
          <cell r="J473">
            <v>54</v>
          </cell>
        </row>
        <row r="474">
          <cell r="B474" t="str">
            <v>201810703142010</v>
          </cell>
          <cell r="C474" t="str">
            <v>0703142.10</v>
          </cell>
          <cell r="D474" t="str">
            <v>Kỹ thuật Rô bốt</v>
          </cell>
          <cell r="E474" t="str">
            <v>0703142</v>
          </cell>
          <cell r="F474" t="str">
            <v>2.0</v>
          </cell>
          <cell r="G474" t="str">
            <v>Đại học</v>
          </cell>
          <cell r="H474" t="str">
            <v>ĐH K10 (2015-2019)</v>
          </cell>
          <cell r="I474" t="str">
            <v>Học kỳ 1 năm học 2018 - 2019</v>
          </cell>
          <cell r="J474">
            <v>0</v>
          </cell>
        </row>
        <row r="475">
          <cell r="B475" t="str">
            <v>201810703142011</v>
          </cell>
          <cell r="C475" t="str">
            <v>0703142.11</v>
          </cell>
          <cell r="D475" t="str">
            <v>Kỹ thuật Rô bốt</v>
          </cell>
          <cell r="E475" t="str">
            <v>0703142</v>
          </cell>
          <cell r="F475" t="str">
            <v>2.0</v>
          </cell>
          <cell r="G475" t="str">
            <v>Đại học</v>
          </cell>
          <cell r="H475" t="str">
            <v>ĐH K10 (2015-2019)</v>
          </cell>
          <cell r="I475" t="str">
            <v>Học kỳ 1 năm học 2018 - 2019</v>
          </cell>
          <cell r="J475">
            <v>0</v>
          </cell>
        </row>
        <row r="476">
          <cell r="B476" t="str">
            <v>201810703142012</v>
          </cell>
          <cell r="C476" t="str">
            <v>0703142.12</v>
          </cell>
          <cell r="D476" t="str">
            <v>Kỹ thuật Rô bốt</v>
          </cell>
          <cell r="E476" t="str">
            <v>0703142</v>
          </cell>
          <cell r="F476" t="str">
            <v>2.0</v>
          </cell>
          <cell r="G476" t="str">
            <v>Đại học</v>
          </cell>
          <cell r="H476" t="str">
            <v>ĐH K10 (2015-2019)</v>
          </cell>
          <cell r="I476" t="str">
            <v>Học kỳ 1 năm học 2018 - 2019</v>
          </cell>
          <cell r="J476">
            <v>0</v>
          </cell>
        </row>
        <row r="477">
          <cell r="B477" t="str">
            <v>201810403121001</v>
          </cell>
          <cell r="C477" t="str">
            <v>0403121.1</v>
          </cell>
          <cell r="D477" t="str">
            <v>Kỹ thuật thêu và đính kết trang trí</v>
          </cell>
          <cell r="E477" t="str">
            <v>0403121</v>
          </cell>
          <cell r="F477" t="str">
            <v>2.0</v>
          </cell>
          <cell r="G477" t="str">
            <v>Đại học</v>
          </cell>
          <cell r="H477" t="str">
            <v>ĐH K10 (2015-2019)</v>
          </cell>
          <cell r="I477" t="str">
            <v>Học kỳ 1 năm học 2018 - 2019</v>
          </cell>
          <cell r="J477">
            <v>1</v>
          </cell>
        </row>
        <row r="478">
          <cell r="B478" t="str">
            <v>201810403121002</v>
          </cell>
          <cell r="C478" t="str">
            <v>0403121.2</v>
          </cell>
          <cell r="D478" t="str">
            <v>Kỹ thuật thêu và đính kết trang trí</v>
          </cell>
          <cell r="E478" t="str">
            <v>0403121</v>
          </cell>
          <cell r="F478" t="str">
            <v>2.0</v>
          </cell>
          <cell r="G478" t="str">
            <v>Đại học</v>
          </cell>
          <cell r="H478" t="str">
            <v>ĐH K10 (2015-2019)</v>
          </cell>
          <cell r="I478" t="str">
            <v>Học kỳ 1 năm học 2018 - 2019</v>
          </cell>
          <cell r="J478">
            <v>20</v>
          </cell>
        </row>
        <row r="479">
          <cell r="B479" t="str">
            <v>201810403121003</v>
          </cell>
          <cell r="C479" t="str">
            <v>0403121.3</v>
          </cell>
          <cell r="D479" t="str">
            <v>Kỹ thuật thêu và đính kết trang trí</v>
          </cell>
          <cell r="E479" t="str">
            <v>0403121</v>
          </cell>
          <cell r="F479" t="str">
            <v>2.0</v>
          </cell>
          <cell r="G479" t="str">
            <v>Đại học</v>
          </cell>
          <cell r="H479" t="str">
            <v>ĐH K10 (2015-2019)</v>
          </cell>
          <cell r="I479" t="str">
            <v>Học kỳ 1 năm học 2018 - 2019</v>
          </cell>
          <cell r="J479">
            <v>20</v>
          </cell>
        </row>
        <row r="480">
          <cell r="B480" t="str">
            <v>201810403121004</v>
          </cell>
          <cell r="C480" t="str">
            <v>0403121.4</v>
          </cell>
          <cell r="D480" t="str">
            <v>Kỹ thuật thêu và đính kết trang trí</v>
          </cell>
          <cell r="E480" t="str">
            <v>0403121</v>
          </cell>
          <cell r="F480" t="str">
            <v>2.0</v>
          </cell>
          <cell r="G480" t="str">
            <v>Đại học</v>
          </cell>
          <cell r="H480" t="str">
            <v>ĐH K10 (2015-2019)</v>
          </cell>
          <cell r="I480" t="str">
            <v>Học kỳ 1 năm học 2018 - 2019</v>
          </cell>
          <cell r="J480">
            <v>0</v>
          </cell>
        </row>
        <row r="481">
          <cell r="B481" t="str">
            <v>201810803115001</v>
          </cell>
          <cell r="C481" t="str">
            <v>0803115.1</v>
          </cell>
          <cell r="D481" t="str">
            <v>Kỹ thuật truyền số liệu</v>
          </cell>
          <cell r="E481" t="str">
            <v>0803115</v>
          </cell>
          <cell r="F481" t="str">
            <v>3.0</v>
          </cell>
          <cell r="G481" t="str">
            <v>Đại học</v>
          </cell>
          <cell r="H481" t="str">
            <v>ĐH K10 (2015-2019)</v>
          </cell>
          <cell r="I481" t="str">
            <v>Học kỳ 1 năm học 2018 - 2019</v>
          </cell>
          <cell r="J481">
            <v>0</v>
          </cell>
        </row>
        <row r="482">
          <cell r="B482" t="str">
            <v>201810803115002</v>
          </cell>
          <cell r="C482" t="str">
            <v>0803115.2</v>
          </cell>
          <cell r="D482" t="str">
            <v>Kỹ thuật truyền số liệu</v>
          </cell>
          <cell r="E482" t="str">
            <v>0803115</v>
          </cell>
          <cell r="F482" t="str">
            <v>3.0</v>
          </cell>
          <cell r="G482" t="str">
            <v>Đại học</v>
          </cell>
          <cell r="H482" t="str">
            <v>ĐH K10 (2015-2019)</v>
          </cell>
          <cell r="I482" t="str">
            <v>Học kỳ 1 năm học 2018 - 2019</v>
          </cell>
          <cell r="J482">
            <v>0</v>
          </cell>
        </row>
        <row r="483">
          <cell r="B483" t="str">
            <v>201810803115003</v>
          </cell>
          <cell r="C483" t="str">
            <v>0803115.3</v>
          </cell>
          <cell r="D483" t="str">
            <v>Kỹ thuật truyền số liệu</v>
          </cell>
          <cell r="E483" t="str">
            <v>0803115</v>
          </cell>
          <cell r="F483" t="str">
            <v>3.0</v>
          </cell>
          <cell r="G483" t="str">
            <v>Đại học</v>
          </cell>
          <cell r="H483" t="str">
            <v>ĐH K10 (2015-2019)</v>
          </cell>
          <cell r="I483" t="str">
            <v>Học kỳ 1 năm học 2018 - 2019</v>
          </cell>
          <cell r="J483">
            <v>0</v>
          </cell>
        </row>
        <row r="484">
          <cell r="B484" t="str">
            <v>201810803115004</v>
          </cell>
          <cell r="C484" t="str">
            <v>0803115.4</v>
          </cell>
          <cell r="D484" t="str">
            <v>Kỹ thuật truyền số liệu</v>
          </cell>
          <cell r="E484" t="str">
            <v>0803115</v>
          </cell>
          <cell r="F484" t="str">
            <v>3.0</v>
          </cell>
          <cell r="G484" t="str">
            <v>Đại học</v>
          </cell>
          <cell r="H484" t="str">
            <v>ĐH K10 (2015-2019)</v>
          </cell>
          <cell r="I484" t="str">
            <v>Học kỳ 1 năm học 2018 - 2019</v>
          </cell>
          <cell r="J484">
            <v>0</v>
          </cell>
        </row>
        <row r="485">
          <cell r="B485" t="str">
            <v>201810803115005</v>
          </cell>
          <cell r="C485" t="str">
            <v>0803115.5</v>
          </cell>
          <cell r="D485" t="str">
            <v>Kỹ thuật truyền số liệu</v>
          </cell>
          <cell r="E485" t="str">
            <v>0803115</v>
          </cell>
          <cell r="F485" t="str">
            <v>3.0</v>
          </cell>
          <cell r="G485" t="str">
            <v>Đại học</v>
          </cell>
          <cell r="H485" t="str">
            <v>ĐH K10 (2015-2019)</v>
          </cell>
          <cell r="I485" t="str">
            <v>Học kỳ 1 năm học 2018 - 2019</v>
          </cell>
          <cell r="J485">
            <v>0</v>
          </cell>
        </row>
        <row r="486">
          <cell r="B486" t="str">
            <v>201810803115006</v>
          </cell>
          <cell r="C486" t="str">
            <v>0803115.6</v>
          </cell>
          <cell r="D486" t="str">
            <v>Kỹ thuật truyền số liệu</v>
          </cell>
          <cell r="E486" t="str">
            <v>0803115</v>
          </cell>
          <cell r="F486" t="str">
            <v>3.0</v>
          </cell>
          <cell r="G486" t="str">
            <v>Đại học</v>
          </cell>
          <cell r="H486" t="str">
            <v>ĐH K10 (2015-2019)</v>
          </cell>
          <cell r="I486" t="str">
            <v>Học kỳ 1 năm học 2018 - 2019</v>
          </cell>
          <cell r="J486">
            <v>0</v>
          </cell>
        </row>
        <row r="487">
          <cell r="B487" t="str">
            <v>201810803115007</v>
          </cell>
          <cell r="C487" t="str">
            <v>0803115.7</v>
          </cell>
          <cell r="D487" t="str">
            <v>Kỹ thuật truyền số liệu</v>
          </cell>
          <cell r="E487" t="str">
            <v>0803115</v>
          </cell>
          <cell r="F487" t="str">
            <v>3.0</v>
          </cell>
          <cell r="G487" t="str">
            <v>Đại học</v>
          </cell>
          <cell r="H487" t="str">
            <v>ĐH K10 (2015-2019)</v>
          </cell>
          <cell r="I487" t="str">
            <v>Học kỳ 1 năm học 2018 - 2019</v>
          </cell>
          <cell r="J487">
            <v>0</v>
          </cell>
        </row>
        <row r="488">
          <cell r="B488" t="str">
            <v>201810803116003</v>
          </cell>
          <cell r="C488" t="str">
            <v>0803116.1</v>
          </cell>
          <cell r="D488" t="str">
            <v>Kỹ thuật vi điều khiển</v>
          </cell>
          <cell r="E488" t="str">
            <v>0803116</v>
          </cell>
          <cell r="F488" t="str">
            <v>3.0</v>
          </cell>
          <cell r="G488" t="str">
            <v>Đại học</v>
          </cell>
          <cell r="H488" t="str">
            <v>ĐH K10 (2015-2019)</v>
          </cell>
          <cell r="I488" t="str">
            <v>Học kỳ 1 năm học 2018 - 2019</v>
          </cell>
          <cell r="J488">
            <v>70</v>
          </cell>
        </row>
        <row r="489">
          <cell r="B489" t="str">
            <v>201810803116004</v>
          </cell>
          <cell r="C489" t="str">
            <v>0803116.2</v>
          </cell>
          <cell r="D489" t="str">
            <v>Kỹ thuật vi điều khiển</v>
          </cell>
          <cell r="E489" t="str">
            <v>0803116</v>
          </cell>
          <cell r="F489" t="str">
            <v>3.0</v>
          </cell>
          <cell r="G489" t="str">
            <v>Đại học</v>
          </cell>
          <cell r="H489" t="str">
            <v>ĐH K10 (2015-2019)</v>
          </cell>
          <cell r="I489" t="str">
            <v>Học kỳ 1 năm học 2018 - 2019</v>
          </cell>
          <cell r="J489">
            <v>74</v>
          </cell>
        </row>
        <row r="490">
          <cell r="B490" t="str">
            <v>201810803116005</v>
          </cell>
          <cell r="C490" t="str">
            <v>0803116.3</v>
          </cell>
          <cell r="D490" t="str">
            <v>Kỹ thuật vi điều khiển</v>
          </cell>
          <cell r="E490" t="str">
            <v>0803116</v>
          </cell>
          <cell r="F490" t="str">
            <v>3.0</v>
          </cell>
          <cell r="G490" t="str">
            <v>Đại học</v>
          </cell>
          <cell r="H490" t="str">
            <v>ĐH K10 (2015-2019)</v>
          </cell>
          <cell r="I490" t="str">
            <v>Học kỳ 1 năm học 2018 - 2019</v>
          </cell>
          <cell r="J490">
            <v>70</v>
          </cell>
        </row>
        <row r="491">
          <cell r="B491" t="str">
            <v>201810803116006</v>
          </cell>
          <cell r="C491" t="str">
            <v>0803116.4</v>
          </cell>
          <cell r="D491" t="str">
            <v>Kỹ thuật vi điều khiển</v>
          </cell>
          <cell r="E491" t="str">
            <v>0803116</v>
          </cell>
          <cell r="F491" t="str">
            <v>3.0</v>
          </cell>
          <cell r="G491" t="str">
            <v>Đại học</v>
          </cell>
          <cell r="H491" t="str">
            <v>ĐH K10 (2015-2019)</v>
          </cell>
          <cell r="I491" t="str">
            <v>Học kỳ 1 năm học 2018 - 2019</v>
          </cell>
          <cell r="J491">
            <v>69</v>
          </cell>
        </row>
        <row r="492">
          <cell r="B492" t="str">
            <v>201810803116007</v>
          </cell>
          <cell r="C492" t="str">
            <v>0803116.5</v>
          </cell>
          <cell r="D492" t="str">
            <v>Kỹ thuật vi điều khiển</v>
          </cell>
          <cell r="E492" t="str">
            <v>0803116</v>
          </cell>
          <cell r="F492" t="str">
            <v>3.0</v>
          </cell>
          <cell r="G492" t="str">
            <v>Đại học</v>
          </cell>
          <cell r="H492" t="str">
            <v>ĐH K10 (2015-2019)</v>
          </cell>
          <cell r="I492" t="str">
            <v>Học kỳ 1 năm học 2018 - 2019</v>
          </cell>
          <cell r="J492">
            <v>77</v>
          </cell>
        </row>
        <row r="493">
          <cell r="B493" t="str">
            <v>201810803116008</v>
          </cell>
          <cell r="C493" t="str">
            <v>0803116.6</v>
          </cell>
          <cell r="D493" t="str">
            <v>Kỹ thuật vi điều khiển</v>
          </cell>
          <cell r="E493" t="str">
            <v>0803116</v>
          </cell>
          <cell r="F493" t="str">
            <v>3.0</v>
          </cell>
          <cell r="G493" t="str">
            <v>Đại học</v>
          </cell>
          <cell r="H493" t="str">
            <v>ĐH K10 (2015-2019)</v>
          </cell>
          <cell r="I493" t="str">
            <v>Học kỳ 1 năm học 2018 - 2019</v>
          </cell>
          <cell r="J493">
            <v>70</v>
          </cell>
        </row>
        <row r="494">
          <cell r="B494" t="str">
            <v>201810803116009</v>
          </cell>
          <cell r="C494" t="str">
            <v>0803116.7</v>
          </cell>
          <cell r="D494" t="str">
            <v>Kỹ thuật vi điều khiển</v>
          </cell>
          <cell r="E494" t="str">
            <v>0803116</v>
          </cell>
          <cell r="F494" t="str">
            <v>3.0</v>
          </cell>
          <cell r="G494" t="str">
            <v>Đại học</v>
          </cell>
          <cell r="H494" t="str">
            <v>ĐH K10 (2015-2019)</v>
          </cell>
          <cell r="I494" t="str">
            <v>Học kỳ 1 năm học 2018 - 2019</v>
          </cell>
          <cell r="J494">
            <v>70</v>
          </cell>
        </row>
        <row r="495">
          <cell r="B495" t="str">
            <v>201810303162001</v>
          </cell>
          <cell r="C495" t="str">
            <v>0303162.1</v>
          </cell>
          <cell r="D495" t="str">
            <v>Kỹ thuật xử lý nước cấp</v>
          </cell>
          <cell r="E495" t="str">
            <v>0303162</v>
          </cell>
          <cell r="F495" t="str">
            <v>3.0</v>
          </cell>
          <cell r="G495" t="str">
            <v>Đại học</v>
          </cell>
          <cell r="H495" t="str">
            <v>ĐH K10 (2015-2019)</v>
          </cell>
          <cell r="I495" t="str">
            <v>Học kỳ 1 năm học 2018 - 2019</v>
          </cell>
          <cell r="J495">
            <v>62</v>
          </cell>
        </row>
        <row r="496">
          <cell r="B496" t="str">
            <v>201810303162002</v>
          </cell>
          <cell r="C496" t="str">
            <v>0303162.2</v>
          </cell>
          <cell r="D496" t="str">
            <v>Kỹ thuật xử lý nước cấp</v>
          </cell>
          <cell r="E496" t="str">
            <v>0303162</v>
          </cell>
          <cell r="F496" t="str">
            <v>3.0</v>
          </cell>
          <cell r="G496" t="str">
            <v>Đại học</v>
          </cell>
          <cell r="H496" t="str">
            <v>ĐH K10 (2015-2019)</v>
          </cell>
          <cell r="I496" t="str">
            <v>Học kỳ 1 năm học 2018 - 2019</v>
          </cell>
          <cell r="J496">
            <v>38</v>
          </cell>
        </row>
        <row r="497">
          <cell r="B497" t="str">
            <v>201810303163001</v>
          </cell>
          <cell r="C497" t="str">
            <v>0303163.1</v>
          </cell>
          <cell r="D497" t="str">
            <v>Kỹ thuật xử lý nước thải</v>
          </cell>
          <cell r="E497" t="str">
            <v>0303163</v>
          </cell>
          <cell r="F497" t="str">
            <v>2.0</v>
          </cell>
          <cell r="G497" t="str">
            <v>Đại học</v>
          </cell>
          <cell r="H497" t="str">
            <v>ĐH K10 (2015-2019)</v>
          </cell>
          <cell r="I497" t="str">
            <v>Học kỳ 1 năm học 2018 - 2019</v>
          </cell>
          <cell r="J497">
            <v>65</v>
          </cell>
        </row>
        <row r="498">
          <cell r="B498" t="str">
            <v>201810303163002</v>
          </cell>
          <cell r="C498" t="str">
            <v>0303163.2</v>
          </cell>
          <cell r="D498" t="str">
            <v>Kỹ thuật xử lý nước thải</v>
          </cell>
          <cell r="E498" t="str">
            <v>0303163</v>
          </cell>
          <cell r="F498" t="str">
            <v>2.0</v>
          </cell>
          <cell r="G498" t="str">
            <v>Đại học</v>
          </cell>
          <cell r="H498" t="str">
            <v>ĐH K10 (2015-2019)</v>
          </cell>
          <cell r="I498" t="str">
            <v>Học kỳ 1 năm học 2018 - 2019</v>
          </cell>
          <cell r="J498">
            <v>32</v>
          </cell>
        </row>
        <row r="499">
          <cell r="B499" t="str">
            <v>201810803118001</v>
          </cell>
          <cell r="C499" t="str">
            <v>0803118.1</v>
          </cell>
          <cell r="D499" t="str">
            <v>Lập trình điều khiển PLC</v>
          </cell>
          <cell r="E499" t="str">
            <v>0803118</v>
          </cell>
          <cell r="F499" t="str">
            <v>3.0</v>
          </cell>
          <cell r="G499" t="str">
            <v>Đại học</v>
          </cell>
          <cell r="H499" t="str">
            <v>ĐH K10 (2015-2019)</v>
          </cell>
          <cell r="I499" t="str">
            <v>Học kỳ 1 năm học 2018 - 2019</v>
          </cell>
          <cell r="J499">
            <v>80</v>
          </cell>
        </row>
        <row r="500">
          <cell r="B500" t="str">
            <v>201810803118002</v>
          </cell>
          <cell r="C500" t="str">
            <v>0803118.2</v>
          </cell>
          <cell r="D500" t="str">
            <v>Lập trình điều khiển PLC</v>
          </cell>
          <cell r="E500" t="str">
            <v>0803118</v>
          </cell>
          <cell r="F500" t="str">
            <v>3.0</v>
          </cell>
          <cell r="G500" t="str">
            <v>Đại học</v>
          </cell>
          <cell r="H500" t="str">
            <v>ĐH K10 (2015-2019)</v>
          </cell>
          <cell r="I500" t="str">
            <v>Học kỳ 1 năm học 2018 - 2019</v>
          </cell>
          <cell r="J500">
            <v>73</v>
          </cell>
        </row>
        <row r="501">
          <cell r="B501" t="str">
            <v>201810803118003</v>
          </cell>
          <cell r="C501" t="str">
            <v>0803118.3</v>
          </cell>
          <cell r="D501" t="str">
            <v>Lập trình điều khiển PLC</v>
          </cell>
          <cell r="E501" t="str">
            <v>0803118</v>
          </cell>
          <cell r="F501" t="str">
            <v>3.0</v>
          </cell>
          <cell r="G501" t="str">
            <v>Đại học</v>
          </cell>
          <cell r="H501" t="str">
            <v>ĐH K10 (2015-2019)</v>
          </cell>
          <cell r="I501" t="str">
            <v>Học kỳ 1 năm học 2018 - 2019</v>
          </cell>
          <cell r="J501">
            <v>68</v>
          </cell>
        </row>
        <row r="502">
          <cell r="B502" t="str">
            <v>201810803118004</v>
          </cell>
          <cell r="C502" t="str">
            <v>0803118.4</v>
          </cell>
          <cell r="D502" t="str">
            <v>Lập trình điều khiển PLC</v>
          </cell>
          <cell r="E502" t="str">
            <v>0803118</v>
          </cell>
          <cell r="F502" t="str">
            <v>3.0</v>
          </cell>
          <cell r="G502" t="str">
            <v>Đại học</v>
          </cell>
          <cell r="H502" t="str">
            <v>ĐH K10 (2015-2019)</v>
          </cell>
          <cell r="I502" t="str">
            <v>Học kỳ 1 năm học 2018 - 2019</v>
          </cell>
          <cell r="J502">
            <v>78</v>
          </cell>
        </row>
        <row r="503">
          <cell r="B503" t="str">
            <v>201810803118005</v>
          </cell>
          <cell r="C503" t="str">
            <v>0803118.5</v>
          </cell>
          <cell r="D503" t="str">
            <v>Lập trình điều khiển PLC</v>
          </cell>
          <cell r="E503" t="str">
            <v>0803118</v>
          </cell>
          <cell r="F503" t="str">
            <v>3.0</v>
          </cell>
          <cell r="G503" t="str">
            <v>Đại học</v>
          </cell>
          <cell r="H503" t="str">
            <v>ĐH K10 (2015-2019)</v>
          </cell>
          <cell r="I503" t="str">
            <v>Học kỳ 1 năm học 2018 - 2019</v>
          </cell>
          <cell r="J503">
            <v>75</v>
          </cell>
        </row>
        <row r="504">
          <cell r="B504" t="str">
            <v>201810803118006</v>
          </cell>
          <cell r="C504" t="str">
            <v>0803118.6</v>
          </cell>
          <cell r="D504" t="str">
            <v>Lập trình điều khiển PLC</v>
          </cell>
          <cell r="E504" t="str">
            <v>0803118</v>
          </cell>
          <cell r="F504" t="str">
            <v>3.0</v>
          </cell>
          <cell r="G504" t="str">
            <v>Đại học</v>
          </cell>
          <cell r="H504" t="str">
            <v>ĐH K10 (2015-2019)</v>
          </cell>
          <cell r="I504" t="str">
            <v>Học kỳ 1 năm học 2018 - 2019</v>
          </cell>
          <cell r="J504">
            <v>70</v>
          </cell>
        </row>
        <row r="505">
          <cell r="B505" t="str">
            <v>201810803118007</v>
          </cell>
          <cell r="C505" t="str">
            <v>0803118.7</v>
          </cell>
          <cell r="D505" t="str">
            <v>Lập trình điều khiển PLC</v>
          </cell>
          <cell r="E505" t="str">
            <v>0803118</v>
          </cell>
          <cell r="F505" t="str">
            <v>3.0</v>
          </cell>
          <cell r="G505" t="str">
            <v>Đại học</v>
          </cell>
          <cell r="H505" t="str">
            <v>ĐH K10 (2015-2019)</v>
          </cell>
          <cell r="I505" t="str">
            <v>Học kỳ 1 năm học 2018 - 2019</v>
          </cell>
          <cell r="J505">
            <v>70</v>
          </cell>
        </row>
        <row r="506">
          <cell r="B506" t="str">
            <v>201810503132001</v>
          </cell>
          <cell r="C506" t="str">
            <v>0503132.1</v>
          </cell>
          <cell r="D506" t="str">
            <v>Lập trình nhúng</v>
          </cell>
          <cell r="E506" t="str">
            <v>0503132</v>
          </cell>
          <cell r="F506" t="str">
            <v>3.0</v>
          </cell>
          <cell r="G506" t="str">
            <v>Đại học</v>
          </cell>
          <cell r="H506" t="str">
            <v>ĐH K10 (2015-2019)</v>
          </cell>
          <cell r="I506" t="str">
            <v>Học kỳ 1 năm học 2018 - 2019</v>
          </cell>
          <cell r="J506">
            <v>0</v>
          </cell>
        </row>
        <row r="507">
          <cell r="B507" t="str">
            <v>201810503132002</v>
          </cell>
          <cell r="C507" t="str">
            <v>0503132.2</v>
          </cell>
          <cell r="D507" t="str">
            <v>Lập trình nhúng</v>
          </cell>
          <cell r="E507" t="str">
            <v>0503132</v>
          </cell>
          <cell r="F507" t="str">
            <v>3.0</v>
          </cell>
          <cell r="G507" t="str">
            <v>Đại học</v>
          </cell>
          <cell r="H507" t="str">
            <v>ĐH K10 (2015-2019)</v>
          </cell>
          <cell r="I507" t="str">
            <v>Học kỳ 1 năm học 2018 - 2019</v>
          </cell>
          <cell r="J507">
            <v>0</v>
          </cell>
        </row>
        <row r="508">
          <cell r="B508" t="str">
            <v>201810503132003</v>
          </cell>
          <cell r="C508" t="str">
            <v>0503132.3</v>
          </cell>
          <cell r="D508" t="str">
            <v>Lập trình nhúng</v>
          </cell>
          <cell r="E508" t="str">
            <v>0503132</v>
          </cell>
          <cell r="F508" t="str">
            <v>3.0</v>
          </cell>
          <cell r="G508" t="str">
            <v>Đại học</v>
          </cell>
          <cell r="H508" t="str">
            <v>ĐH K10 (2015-2019)</v>
          </cell>
          <cell r="I508" t="str">
            <v>Học kỳ 1 năm học 2018 - 2019</v>
          </cell>
          <cell r="J508">
            <v>1</v>
          </cell>
        </row>
        <row r="509">
          <cell r="B509" t="str">
            <v>201810503132004</v>
          </cell>
          <cell r="C509" t="str">
            <v>0503132.4</v>
          </cell>
          <cell r="D509" t="str">
            <v>Lập trình nhúng</v>
          </cell>
          <cell r="E509" t="str">
            <v>0503132</v>
          </cell>
          <cell r="F509" t="str">
            <v>3.0</v>
          </cell>
          <cell r="G509" t="str">
            <v>Đại học</v>
          </cell>
          <cell r="H509" t="str">
            <v>ĐH K10 (2015-2019)</v>
          </cell>
          <cell r="I509" t="str">
            <v>Học kỳ 1 năm học 2018 - 2019</v>
          </cell>
          <cell r="J509">
            <v>0</v>
          </cell>
        </row>
        <row r="510">
          <cell r="B510" t="str">
            <v>201810503132005</v>
          </cell>
          <cell r="C510" t="str">
            <v>0503132.5</v>
          </cell>
          <cell r="D510" t="str">
            <v>Lập trình nhúng</v>
          </cell>
          <cell r="E510" t="str">
            <v>0503132</v>
          </cell>
          <cell r="F510" t="str">
            <v>3.0</v>
          </cell>
          <cell r="G510" t="str">
            <v>Đại học</v>
          </cell>
          <cell r="H510" t="str">
            <v>ĐH K10 (2015-2019)</v>
          </cell>
          <cell r="I510" t="str">
            <v>Học kỳ 1 năm học 2018 - 2019</v>
          </cell>
          <cell r="J510">
            <v>0</v>
          </cell>
        </row>
        <row r="511">
          <cell r="B511" t="str">
            <v>201810503132006</v>
          </cell>
          <cell r="C511" t="str">
            <v>0503132.6</v>
          </cell>
          <cell r="D511" t="str">
            <v>Lập trình nhúng</v>
          </cell>
          <cell r="E511" t="str">
            <v>0503132</v>
          </cell>
          <cell r="F511" t="str">
            <v>3.0</v>
          </cell>
          <cell r="G511" t="str">
            <v>Đại học</v>
          </cell>
          <cell r="H511" t="str">
            <v>ĐH K10 (2015-2019)</v>
          </cell>
          <cell r="I511" t="str">
            <v>Học kỳ 1 năm học 2018 - 2019</v>
          </cell>
          <cell r="J511">
            <v>0</v>
          </cell>
        </row>
        <row r="512">
          <cell r="B512" t="str">
            <v>201810503132007</v>
          </cell>
          <cell r="C512" t="str">
            <v>0503132.7</v>
          </cell>
          <cell r="D512" t="str">
            <v>Lập trình nhúng</v>
          </cell>
          <cell r="E512" t="str">
            <v>0503132</v>
          </cell>
          <cell r="F512" t="str">
            <v>3.0</v>
          </cell>
          <cell r="G512" t="str">
            <v>Đại học</v>
          </cell>
          <cell r="H512" t="str">
            <v>ĐH K10 (2015-2019)</v>
          </cell>
          <cell r="I512" t="str">
            <v>Học kỳ 1 năm học 2018 - 2019</v>
          </cell>
          <cell r="J512">
            <v>0</v>
          </cell>
        </row>
        <row r="513">
          <cell r="B513" t="str">
            <v>201810503132008</v>
          </cell>
          <cell r="C513" t="str">
            <v>0503132.8</v>
          </cell>
          <cell r="D513" t="str">
            <v>Lập trình nhúng</v>
          </cell>
          <cell r="E513" t="str">
            <v>0503132</v>
          </cell>
          <cell r="F513" t="str">
            <v>3.0</v>
          </cell>
          <cell r="G513" t="str">
            <v>Đại học</v>
          </cell>
          <cell r="H513" t="str">
            <v>ĐH K10 (2015-2019)</v>
          </cell>
          <cell r="I513" t="str">
            <v>Học kỳ 1 năm học 2018 - 2019</v>
          </cell>
          <cell r="J513">
            <v>1</v>
          </cell>
        </row>
        <row r="514">
          <cell r="B514" t="str">
            <v>201810503132009</v>
          </cell>
          <cell r="C514" t="str">
            <v>0503132.9</v>
          </cell>
          <cell r="D514" t="str">
            <v>Lập trình nhúng</v>
          </cell>
          <cell r="E514" t="str">
            <v>0503132</v>
          </cell>
          <cell r="F514" t="str">
            <v>3.0</v>
          </cell>
          <cell r="G514" t="str">
            <v>Đại học</v>
          </cell>
          <cell r="H514" t="str">
            <v>ĐH K10 (2015-2019)</v>
          </cell>
          <cell r="I514" t="str">
            <v>Học kỳ 1 năm học 2018 - 2019</v>
          </cell>
          <cell r="J514">
            <v>0</v>
          </cell>
        </row>
        <row r="515">
          <cell r="B515" t="str">
            <v>201810503132010</v>
          </cell>
          <cell r="C515" t="str">
            <v>0503132.10</v>
          </cell>
          <cell r="D515" t="str">
            <v>Lập trình nhúng</v>
          </cell>
          <cell r="E515" t="str">
            <v>0503132</v>
          </cell>
          <cell r="F515" t="str">
            <v>3.0</v>
          </cell>
          <cell r="G515" t="str">
            <v>Đại học</v>
          </cell>
          <cell r="H515" t="str">
            <v>ĐH K10 (2015-2019)</v>
          </cell>
          <cell r="I515" t="str">
            <v>Học kỳ 1 năm học 2018 - 2019</v>
          </cell>
          <cell r="J515">
            <v>0</v>
          </cell>
        </row>
        <row r="516">
          <cell r="B516" t="str">
            <v>201810503132011</v>
          </cell>
          <cell r="C516" t="str">
            <v>0503132.11</v>
          </cell>
          <cell r="D516" t="str">
            <v>Lập trình nhúng</v>
          </cell>
          <cell r="E516" t="str">
            <v>0503132</v>
          </cell>
          <cell r="F516" t="str">
            <v>3.0</v>
          </cell>
          <cell r="G516" t="str">
            <v>Đại học</v>
          </cell>
          <cell r="H516" t="str">
            <v>ĐH K10 (2015-2019)</v>
          </cell>
          <cell r="I516" t="str">
            <v>Học kỳ 1 năm học 2018 - 2019</v>
          </cell>
          <cell r="J516">
            <v>2</v>
          </cell>
        </row>
        <row r="517">
          <cell r="B517" t="str">
            <v>201810503133001</v>
          </cell>
          <cell r="C517" t="str">
            <v>0503133.1</v>
          </cell>
          <cell r="D517" t="str">
            <v>Lập trình tiên tiến</v>
          </cell>
          <cell r="E517" t="str">
            <v>0503133</v>
          </cell>
          <cell r="F517" t="str">
            <v>3.0</v>
          </cell>
          <cell r="G517" t="str">
            <v>Đại học</v>
          </cell>
          <cell r="H517" t="str">
            <v>ĐH K10 (2015-2019)</v>
          </cell>
          <cell r="I517" t="str">
            <v>Học kỳ 1 năm học 2018 - 2019</v>
          </cell>
          <cell r="J517">
            <v>0</v>
          </cell>
        </row>
        <row r="518">
          <cell r="B518" t="str">
            <v>201810503133002</v>
          </cell>
          <cell r="C518" t="str">
            <v>0503133.2</v>
          </cell>
          <cell r="D518" t="str">
            <v>Lập trình tiên tiến</v>
          </cell>
          <cell r="E518" t="str">
            <v>0503133</v>
          </cell>
          <cell r="F518" t="str">
            <v>3.0</v>
          </cell>
          <cell r="G518" t="str">
            <v>Đại học</v>
          </cell>
          <cell r="H518" t="str">
            <v>ĐH K10 (2015-2019)</v>
          </cell>
          <cell r="I518" t="str">
            <v>Học kỳ 1 năm học 2018 - 2019</v>
          </cell>
          <cell r="J518">
            <v>0</v>
          </cell>
        </row>
        <row r="519">
          <cell r="B519" t="str">
            <v>201810503133003</v>
          </cell>
          <cell r="C519" t="str">
            <v>0503133.3</v>
          </cell>
          <cell r="D519" t="str">
            <v>Lập trình tiên tiến</v>
          </cell>
          <cell r="E519" t="str">
            <v>0503133</v>
          </cell>
          <cell r="F519" t="str">
            <v>3.0</v>
          </cell>
          <cell r="G519" t="str">
            <v>Đại học</v>
          </cell>
          <cell r="H519" t="str">
            <v>ĐH K10 (2015-2019)</v>
          </cell>
          <cell r="I519" t="str">
            <v>Học kỳ 1 năm học 2018 - 2019</v>
          </cell>
          <cell r="J519">
            <v>0</v>
          </cell>
        </row>
        <row r="520">
          <cell r="B520" t="str">
            <v>201810503133004</v>
          </cell>
          <cell r="C520" t="str">
            <v>0503133.4</v>
          </cell>
          <cell r="D520" t="str">
            <v>Lập trình tiên tiến</v>
          </cell>
          <cell r="E520" t="str">
            <v>0503133</v>
          </cell>
          <cell r="F520" t="str">
            <v>3.0</v>
          </cell>
          <cell r="G520" t="str">
            <v>Đại học</v>
          </cell>
          <cell r="H520" t="str">
            <v>ĐH K10 (2015-2019)</v>
          </cell>
          <cell r="I520" t="str">
            <v>Học kỳ 1 năm học 2018 - 2019</v>
          </cell>
          <cell r="J520">
            <v>0</v>
          </cell>
        </row>
        <row r="521">
          <cell r="B521" t="str">
            <v>201810503133005</v>
          </cell>
          <cell r="C521" t="str">
            <v>0503133.5</v>
          </cell>
          <cell r="D521" t="str">
            <v>Lập trình tiên tiến</v>
          </cell>
          <cell r="E521" t="str">
            <v>0503133</v>
          </cell>
          <cell r="F521" t="str">
            <v>3.0</v>
          </cell>
          <cell r="G521" t="str">
            <v>Đại học</v>
          </cell>
          <cell r="H521" t="str">
            <v>ĐH K10 (2015-2019)</v>
          </cell>
          <cell r="I521" t="str">
            <v>Học kỳ 1 năm học 2018 - 2019</v>
          </cell>
          <cell r="J521">
            <v>0</v>
          </cell>
        </row>
        <row r="522">
          <cell r="B522" t="str">
            <v>201810503134001</v>
          </cell>
          <cell r="C522" t="str">
            <v>0503134.1</v>
          </cell>
          <cell r="D522" t="str">
            <v>Lập trình ứng dụng cơ sở dữ liệu trên Web</v>
          </cell>
          <cell r="E522" t="str">
            <v>0503134</v>
          </cell>
          <cell r="F522" t="str">
            <v>4.0</v>
          </cell>
          <cell r="G522" t="str">
            <v>Đại học</v>
          </cell>
          <cell r="H522" t="str">
            <v>ĐH K10 (2015-2019)</v>
          </cell>
          <cell r="I522" t="str">
            <v>Học kỳ 1 năm học 2018 - 2019</v>
          </cell>
          <cell r="J522">
            <v>70</v>
          </cell>
        </row>
        <row r="523">
          <cell r="B523" t="str">
            <v>201810503134002</v>
          </cell>
          <cell r="C523" t="str">
            <v>0503134.2</v>
          </cell>
          <cell r="D523" t="str">
            <v>Lập trình ứng dụng cơ sở dữ liệu trên Web</v>
          </cell>
          <cell r="E523" t="str">
            <v>0503134</v>
          </cell>
          <cell r="F523" t="str">
            <v>4.0</v>
          </cell>
          <cell r="G523" t="str">
            <v>Đại học</v>
          </cell>
          <cell r="H523" t="str">
            <v>ĐH K10 (2015-2019)</v>
          </cell>
          <cell r="I523" t="str">
            <v>Học kỳ 1 năm học 2018 - 2019</v>
          </cell>
          <cell r="J523">
            <v>53</v>
          </cell>
        </row>
        <row r="524">
          <cell r="B524" t="str">
            <v>201810503134003</v>
          </cell>
          <cell r="C524" t="str">
            <v>0503134.3</v>
          </cell>
          <cell r="D524" t="str">
            <v>Lập trình ứng dụng cơ sở dữ liệu trên Web</v>
          </cell>
          <cell r="E524" t="str">
            <v>0503134</v>
          </cell>
          <cell r="F524" t="str">
            <v>4.0</v>
          </cell>
          <cell r="G524" t="str">
            <v>Đại học</v>
          </cell>
          <cell r="H524" t="str">
            <v>ĐH K10 (2015-2019)</v>
          </cell>
          <cell r="I524" t="str">
            <v>Học kỳ 1 năm học 2018 - 2019</v>
          </cell>
          <cell r="J524">
            <v>63</v>
          </cell>
        </row>
        <row r="525">
          <cell r="B525" t="str">
            <v>201810503134004</v>
          </cell>
          <cell r="C525" t="str">
            <v>0503134.4</v>
          </cell>
          <cell r="D525" t="str">
            <v>Lập trình ứng dụng cơ sở dữ liệu trên Web</v>
          </cell>
          <cell r="E525" t="str">
            <v>0503134</v>
          </cell>
          <cell r="F525" t="str">
            <v>4.0</v>
          </cell>
          <cell r="G525" t="str">
            <v>Đại học</v>
          </cell>
          <cell r="H525" t="str">
            <v>ĐH K10 (2015-2019)</v>
          </cell>
          <cell r="I525" t="str">
            <v>Học kỳ 1 năm học 2018 - 2019</v>
          </cell>
          <cell r="J525">
            <v>70</v>
          </cell>
        </row>
        <row r="526">
          <cell r="B526" t="str">
            <v>201810503134005</v>
          </cell>
          <cell r="C526" t="str">
            <v>0503134.5</v>
          </cell>
          <cell r="D526" t="str">
            <v>Lập trình ứng dụng cơ sở dữ liệu trên Web</v>
          </cell>
          <cell r="E526" t="str">
            <v>0503134</v>
          </cell>
          <cell r="F526" t="str">
            <v>4.0</v>
          </cell>
          <cell r="G526" t="str">
            <v>Đại học</v>
          </cell>
          <cell r="H526" t="str">
            <v>ĐH K10 (2015-2019)</v>
          </cell>
          <cell r="I526" t="str">
            <v>Học kỳ 1 năm học 2018 - 2019</v>
          </cell>
          <cell r="J526">
            <v>70</v>
          </cell>
        </row>
        <row r="527">
          <cell r="B527" t="str">
            <v>201810503134006</v>
          </cell>
          <cell r="C527" t="str">
            <v>0503134.6</v>
          </cell>
          <cell r="D527" t="str">
            <v>Lập trình ứng dụng cơ sở dữ liệu trên Web</v>
          </cell>
          <cell r="E527" t="str">
            <v>0503134</v>
          </cell>
          <cell r="F527" t="str">
            <v>4.0</v>
          </cell>
          <cell r="G527" t="str">
            <v>Đại học</v>
          </cell>
          <cell r="H527" t="str">
            <v>ĐH K10 (2015-2019)</v>
          </cell>
          <cell r="I527" t="str">
            <v>Học kỳ 1 năm học 2018 - 2019</v>
          </cell>
          <cell r="J527">
            <v>44</v>
          </cell>
        </row>
        <row r="528">
          <cell r="B528" t="str">
            <v>201810503134007</v>
          </cell>
          <cell r="C528" t="str">
            <v>0503134.7</v>
          </cell>
          <cell r="D528" t="str">
            <v>Lập trình ứng dụng cơ sở dữ liệu trên Web</v>
          </cell>
          <cell r="E528" t="str">
            <v>0503134</v>
          </cell>
          <cell r="F528" t="str">
            <v>4.0</v>
          </cell>
          <cell r="G528" t="str">
            <v>Đại học</v>
          </cell>
          <cell r="H528" t="str">
            <v>ĐH K10 (2015-2019)</v>
          </cell>
          <cell r="I528" t="str">
            <v>Học kỳ 1 năm học 2018 - 2019</v>
          </cell>
          <cell r="J528">
            <v>63</v>
          </cell>
        </row>
        <row r="529">
          <cell r="B529" t="str">
            <v>201810503134008</v>
          </cell>
          <cell r="C529" t="str">
            <v>0503134.8</v>
          </cell>
          <cell r="D529" t="str">
            <v>Lập trình ứng dụng cơ sở dữ liệu trên Web</v>
          </cell>
          <cell r="E529" t="str">
            <v>0503134</v>
          </cell>
          <cell r="F529" t="str">
            <v>4.0</v>
          </cell>
          <cell r="G529" t="str">
            <v>Đại học</v>
          </cell>
          <cell r="H529" t="str">
            <v>ĐH K10 (2015-2019)</v>
          </cell>
          <cell r="I529" t="str">
            <v>Học kỳ 1 năm học 2018 - 2019</v>
          </cell>
          <cell r="J529">
            <v>37</v>
          </cell>
        </row>
        <row r="530">
          <cell r="B530" t="str">
            <v>201810503134009</v>
          </cell>
          <cell r="C530" t="str">
            <v>0503134.9</v>
          </cell>
          <cell r="D530" t="str">
            <v>Lập trình ứng dụng cơ sở dữ liệu trên Web</v>
          </cell>
          <cell r="E530" t="str">
            <v>0503134</v>
          </cell>
          <cell r="F530" t="str">
            <v>4.0</v>
          </cell>
          <cell r="G530" t="str">
            <v>Đại học</v>
          </cell>
          <cell r="H530" t="str">
            <v>ĐH K10 (2015-2019)</v>
          </cell>
          <cell r="I530" t="str">
            <v>Học kỳ 1 năm học 2018 - 2019</v>
          </cell>
          <cell r="J530">
            <v>69</v>
          </cell>
        </row>
        <row r="531">
          <cell r="B531" t="str">
            <v>201810503135004</v>
          </cell>
          <cell r="C531" t="str">
            <v>0503135.1</v>
          </cell>
          <cell r="D531" t="str">
            <v>Lập trình Windows</v>
          </cell>
          <cell r="E531" t="str">
            <v>0503135</v>
          </cell>
          <cell r="F531" t="str">
            <v>4.0</v>
          </cell>
          <cell r="G531" t="str">
            <v>Đại học</v>
          </cell>
          <cell r="H531" t="str">
            <v>ĐH K10 (2015-2019)</v>
          </cell>
          <cell r="I531" t="str">
            <v>Học kỳ 1 năm học 2018 - 2019</v>
          </cell>
          <cell r="J531">
            <v>70</v>
          </cell>
        </row>
        <row r="532">
          <cell r="B532" t="str">
            <v>201810503135005</v>
          </cell>
          <cell r="C532" t="str">
            <v>0503135.2</v>
          </cell>
          <cell r="D532" t="str">
            <v>Lập trình Windows</v>
          </cell>
          <cell r="E532" t="str">
            <v>0503135</v>
          </cell>
          <cell r="F532" t="str">
            <v>4.0</v>
          </cell>
          <cell r="G532" t="str">
            <v>Đại học</v>
          </cell>
          <cell r="H532" t="str">
            <v>ĐH K10 (2015-2019)</v>
          </cell>
          <cell r="I532" t="str">
            <v>Học kỳ 1 năm học 2018 - 2019</v>
          </cell>
          <cell r="J532">
            <v>45</v>
          </cell>
        </row>
        <row r="533">
          <cell r="B533" t="str">
            <v>201810503135006</v>
          </cell>
          <cell r="C533" t="str">
            <v>0503135.3</v>
          </cell>
          <cell r="D533" t="str">
            <v>Lập trình Windows</v>
          </cell>
          <cell r="E533" t="str">
            <v>0503135</v>
          </cell>
          <cell r="F533" t="str">
            <v>4.0</v>
          </cell>
          <cell r="G533" t="str">
            <v>Đại học</v>
          </cell>
          <cell r="H533" t="str">
            <v>ĐH K10 (2015-2019)</v>
          </cell>
          <cell r="I533" t="str">
            <v>Học kỳ 1 năm học 2018 - 2019</v>
          </cell>
          <cell r="J533">
            <v>70</v>
          </cell>
        </row>
        <row r="534">
          <cell r="B534" t="str">
            <v>201811603119008</v>
          </cell>
          <cell r="C534" t="str">
            <v>1603119.1</v>
          </cell>
          <cell r="D534" t="str">
            <v>Lập và phân tích dự án</v>
          </cell>
          <cell r="E534" t="str">
            <v>1603119</v>
          </cell>
          <cell r="F534" t="str">
            <v>3.0</v>
          </cell>
          <cell r="G534" t="str">
            <v>Đại học</v>
          </cell>
          <cell r="H534" t="str">
            <v>ĐH K10 (2015-2019)</v>
          </cell>
          <cell r="I534" t="str">
            <v>Học kỳ 1 năm học 2018 - 2019</v>
          </cell>
          <cell r="J534">
            <v>0</v>
          </cell>
        </row>
        <row r="535">
          <cell r="B535" t="str">
            <v>201811603119009</v>
          </cell>
          <cell r="C535" t="str">
            <v>1603119.2</v>
          </cell>
          <cell r="D535" t="str">
            <v>Lập và phân tích dự án</v>
          </cell>
          <cell r="E535" t="str">
            <v>1603119</v>
          </cell>
          <cell r="F535" t="str">
            <v>3.0</v>
          </cell>
          <cell r="G535" t="str">
            <v>Đại học</v>
          </cell>
          <cell r="H535" t="str">
            <v>ĐH K10 (2015-2019)</v>
          </cell>
          <cell r="I535" t="str">
            <v>Học kỳ 1 năm học 2018 - 2019</v>
          </cell>
          <cell r="J535">
            <v>0</v>
          </cell>
        </row>
        <row r="536">
          <cell r="B536" t="str">
            <v>201811603119010</v>
          </cell>
          <cell r="C536" t="str">
            <v>1603119.3</v>
          </cell>
          <cell r="D536" t="str">
            <v>Lập và phân tích dự án</v>
          </cell>
          <cell r="E536" t="str">
            <v>1603119</v>
          </cell>
          <cell r="F536" t="str">
            <v>3.0</v>
          </cell>
          <cell r="G536" t="str">
            <v>Đại học</v>
          </cell>
          <cell r="H536" t="str">
            <v>ĐH K10 (2015-2019)</v>
          </cell>
          <cell r="I536" t="str">
            <v>Học kỳ 1 năm học 2018 - 2019</v>
          </cell>
          <cell r="J536">
            <v>0</v>
          </cell>
        </row>
        <row r="537">
          <cell r="B537" t="str">
            <v>201811603119011</v>
          </cell>
          <cell r="C537" t="str">
            <v>1603119.4</v>
          </cell>
          <cell r="D537" t="str">
            <v>Lập và phân tích dự án</v>
          </cell>
          <cell r="E537" t="str">
            <v>1603119</v>
          </cell>
          <cell r="F537" t="str">
            <v>3.0</v>
          </cell>
          <cell r="G537" t="str">
            <v>Đại học</v>
          </cell>
          <cell r="H537" t="str">
            <v>ĐH K10 (2015-2019)</v>
          </cell>
          <cell r="I537" t="str">
            <v>Học kỳ 1 năm học 2018 - 2019</v>
          </cell>
          <cell r="J537">
            <v>0</v>
          </cell>
        </row>
        <row r="538">
          <cell r="B538" t="str">
            <v>201811603120001</v>
          </cell>
          <cell r="C538" t="str">
            <v>1603120.1</v>
          </cell>
          <cell r="D538" t="str">
            <v>Lập và phân tích dự án đầu tư</v>
          </cell>
          <cell r="E538" t="str">
            <v>1603120</v>
          </cell>
          <cell r="F538" t="str">
            <v>3.0</v>
          </cell>
          <cell r="G538" t="str">
            <v>Đại học</v>
          </cell>
          <cell r="H538" t="str">
            <v>ĐH K10 (2015-2019)</v>
          </cell>
          <cell r="I538" t="str">
            <v>Học kỳ 1 năm học 2018 - 2019</v>
          </cell>
          <cell r="J538">
            <v>48</v>
          </cell>
        </row>
        <row r="539">
          <cell r="B539" t="str">
            <v>201811603120002</v>
          </cell>
          <cell r="C539" t="str">
            <v>1603120.2</v>
          </cell>
          <cell r="D539" t="str">
            <v>Lập và phân tích dự án đầu tư</v>
          </cell>
          <cell r="E539" t="str">
            <v>1603120</v>
          </cell>
          <cell r="F539" t="str">
            <v>3.0</v>
          </cell>
          <cell r="G539" t="str">
            <v>Đại học</v>
          </cell>
          <cell r="H539" t="str">
            <v>ĐH K10 (2015-2019)</v>
          </cell>
          <cell r="I539" t="str">
            <v>Học kỳ 1 năm học 2018 - 2019</v>
          </cell>
          <cell r="J539">
            <v>51</v>
          </cell>
        </row>
        <row r="540">
          <cell r="B540" t="str">
            <v>201811603120003</v>
          </cell>
          <cell r="C540" t="str">
            <v>1603120.3</v>
          </cell>
          <cell r="D540" t="str">
            <v>Lập và phân tích dự án đầu tư</v>
          </cell>
          <cell r="E540" t="str">
            <v>1603120</v>
          </cell>
          <cell r="F540" t="str">
            <v>3.0</v>
          </cell>
          <cell r="G540" t="str">
            <v>Đại học</v>
          </cell>
          <cell r="H540" t="str">
            <v>ĐH K10 (2015-2019)</v>
          </cell>
          <cell r="I540" t="str">
            <v>Học kỳ 1 năm học 2018 - 2019</v>
          </cell>
          <cell r="J540">
            <v>61</v>
          </cell>
        </row>
        <row r="541">
          <cell r="B541" t="str">
            <v>201811603120004</v>
          </cell>
          <cell r="C541" t="str">
            <v>1603120.4</v>
          </cell>
          <cell r="D541" t="str">
            <v>Lập và phân tích dự án đầu tư</v>
          </cell>
          <cell r="E541" t="str">
            <v>1603120</v>
          </cell>
          <cell r="F541" t="str">
            <v>3.0</v>
          </cell>
          <cell r="G541" t="str">
            <v>Đại học</v>
          </cell>
          <cell r="H541" t="str">
            <v>ĐH K10 (2015-2019)</v>
          </cell>
          <cell r="I541" t="str">
            <v>Học kỳ 1 năm học 2018 - 2019</v>
          </cell>
          <cell r="J541">
            <v>71</v>
          </cell>
        </row>
        <row r="542">
          <cell r="B542" t="str">
            <v>201811603120005</v>
          </cell>
          <cell r="C542" t="str">
            <v>1603120.5</v>
          </cell>
          <cell r="D542" t="str">
            <v>Lập và phân tích dự án đầu tư</v>
          </cell>
          <cell r="E542" t="str">
            <v>1603120</v>
          </cell>
          <cell r="F542" t="str">
            <v>3.0</v>
          </cell>
          <cell r="G542" t="str">
            <v>Đại học</v>
          </cell>
          <cell r="H542" t="str">
            <v>ĐH K10 (2015-2019)</v>
          </cell>
          <cell r="I542" t="str">
            <v>Học kỳ 1 năm học 2018 - 2019</v>
          </cell>
          <cell r="J542">
            <v>53</v>
          </cell>
        </row>
        <row r="543">
          <cell r="B543" t="str">
            <v>201811603120006</v>
          </cell>
          <cell r="C543" t="str">
            <v>1603120.6</v>
          </cell>
          <cell r="D543" t="str">
            <v>Lập và phân tích dự án đầu tư</v>
          </cell>
          <cell r="E543" t="str">
            <v>1603120</v>
          </cell>
          <cell r="F543" t="str">
            <v>3.0</v>
          </cell>
          <cell r="G543" t="str">
            <v>Đại học</v>
          </cell>
          <cell r="H543" t="str">
            <v>ĐH K10 (2015-2019)</v>
          </cell>
          <cell r="I543" t="str">
            <v>Học kỳ 1 năm học 2018 - 2019</v>
          </cell>
          <cell r="J543">
            <v>45</v>
          </cell>
        </row>
        <row r="544">
          <cell r="B544" t="str">
            <v>201811603120007</v>
          </cell>
          <cell r="C544" t="str">
            <v>1603120.7</v>
          </cell>
          <cell r="D544" t="str">
            <v>Lập và phân tích dự án đầu tư</v>
          </cell>
          <cell r="E544" t="str">
            <v>1603120</v>
          </cell>
          <cell r="F544" t="str">
            <v>3.0</v>
          </cell>
          <cell r="G544" t="str">
            <v>Đại học</v>
          </cell>
          <cell r="H544" t="str">
            <v>ĐH K10 (2015-2019)</v>
          </cell>
          <cell r="I544" t="str">
            <v>Học kỳ 1 năm học 2018 - 2019</v>
          </cell>
          <cell r="J544">
            <v>0</v>
          </cell>
        </row>
        <row r="545">
          <cell r="B545" t="str">
            <v>201811603120008</v>
          </cell>
          <cell r="C545" t="str">
            <v>1603120.8</v>
          </cell>
          <cell r="D545" t="str">
            <v>Lập và phân tích dự án đầu tư</v>
          </cell>
          <cell r="E545" t="str">
            <v>1603120</v>
          </cell>
          <cell r="F545" t="str">
            <v>3.0</v>
          </cell>
          <cell r="G545" t="str">
            <v>Đại học</v>
          </cell>
          <cell r="H545" t="str">
            <v>ĐH K10 (2015-2019)</v>
          </cell>
          <cell r="I545" t="str">
            <v>Học kỳ 1 năm học 2018 - 2019</v>
          </cell>
          <cell r="J545">
            <v>73</v>
          </cell>
        </row>
        <row r="546">
          <cell r="B546" t="str">
            <v>201811203102001</v>
          </cell>
          <cell r="C546" t="str">
            <v>1203102.1</v>
          </cell>
          <cell r="D546" t="str">
            <v>Luật doanh nghiệp</v>
          </cell>
          <cell r="E546" t="str">
            <v>1203102</v>
          </cell>
          <cell r="F546" t="str">
            <v>2.0</v>
          </cell>
          <cell r="G546" t="str">
            <v>Đại học</v>
          </cell>
          <cell r="H546" t="str">
            <v>ĐH K10 (2015-2019)</v>
          </cell>
          <cell r="I546" t="str">
            <v>Học kỳ 1 năm học 2018 - 2019</v>
          </cell>
          <cell r="J546">
            <v>0</v>
          </cell>
        </row>
        <row r="547">
          <cell r="B547" t="str">
            <v>201811203102002</v>
          </cell>
          <cell r="C547" t="str">
            <v>1203102.2</v>
          </cell>
          <cell r="D547" t="str">
            <v>Luật doanh nghiệp</v>
          </cell>
          <cell r="E547" t="str">
            <v>1203102</v>
          </cell>
          <cell r="F547" t="str">
            <v>2.0</v>
          </cell>
          <cell r="G547" t="str">
            <v>Đại học</v>
          </cell>
          <cell r="H547" t="str">
            <v>ĐH K10 (2015-2019)</v>
          </cell>
          <cell r="I547" t="str">
            <v>Học kỳ 1 năm học 2018 - 2019</v>
          </cell>
          <cell r="J547">
            <v>0</v>
          </cell>
        </row>
        <row r="548">
          <cell r="B548" t="str">
            <v>201811203102003</v>
          </cell>
          <cell r="C548" t="str">
            <v>1203102.3</v>
          </cell>
          <cell r="D548" t="str">
            <v>Luật doanh nghiệp</v>
          </cell>
          <cell r="E548" t="str">
            <v>1203102</v>
          </cell>
          <cell r="F548" t="str">
            <v>2.0</v>
          </cell>
          <cell r="G548" t="str">
            <v>Đại học</v>
          </cell>
          <cell r="H548" t="str">
            <v>ĐH K10 (2015-2019)</v>
          </cell>
          <cell r="I548" t="str">
            <v>Học kỳ 1 năm học 2018 - 2019</v>
          </cell>
          <cell r="J548">
            <v>0</v>
          </cell>
        </row>
        <row r="549">
          <cell r="B549" t="str">
            <v>201811203102004</v>
          </cell>
          <cell r="C549" t="str">
            <v>1203102.4</v>
          </cell>
          <cell r="D549" t="str">
            <v>Luật doanh nghiệp</v>
          </cell>
          <cell r="E549" t="str">
            <v>1203102</v>
          </cell>
          <cell r="F549" t="str">
            <v>2.0</v>
          </cell>
          <cell r="G549" t="str">
            <v>Đại học</v>
          </cell>
          <cell r="H549" t="str">
            <v>ĐH K10 (2015-2019)</v>
          </cell>
          <cell r="I549" t="str">
            <v>Học kỳ 1 năm học 2018 - 2019</v>
          </cell>
          <cell r="J549">
            <v>0</v>
          </cell>
        </row>
        <row r="550">
          <cell r="B550" t="str">
            <v>201811403117001</v>
          </cell>
          <cell r="C550" t="str">
            <v>1403117.1</v>
          </cell>
          <cell r="D550" t="str">
            <v>Lễ hội Việt Nam</v>
          </cell>
          <cell r="E550" t="str">
            <v>1403117</v>
          </cell>
          <cell r="F550" t="str">
            <v>2.0</v>
          </cell>
          <cell r="G550" t="str">
            <v>Đại học</v>
          </cell>
          <cell r="H550" t="str">
            <v>ĐH K10 (2015-2019)</v>
          </cell>
          <cell r="I550" t="str">
            <v>Học kỳ 1 năm học 2018 - 2019</v>
          </cell>
          <cell r="J550">
            <v>0</v>
          </cell>
        </row>
        <row r="551">
          <cell r="B551" t="str">
            <v>201811403117002</v>
          </cell>
          <cell r="C551" t="str">
            <v>1403117.2</v>
          </cell>
          <cell r="D551" t="str">
            <v>Lễ hội Việt Nam</v>
          </cell>
          <cell r="E551" t="str">
            <v>1403117</v>
          </cell>
          <cell r="F551" t="str">
            <v>2.0</v>
          </cell>
          <cell r="G551" t="str">
            <v>Đại học</v>
          </cell>
          <cell r="H551" t="str">
            <v>ĐH K10 (2015-2019)</v>
          </cell>
          <cell r="I551" t="str">
            <v>Học kỳ 1 năm học 2018 - 2019</v>
          </cell>
          <cell r="J551">
            <v>0</v>
          </cell>
        </row>
        <row r="552">
          <cell r="B552" t="str">
            <v>201811603121016</v>
          </cell>
          <cell r="C552" t="str">
            <v>1603121.1</v>
          </cell>
          <cell r="D552" t="str">
            <v>Lịch sử kinh tế thế giới</v>
          </cell>
          <cell r="E552" t="str">
            <v>1603121</v>
          </cell>
          <cell r="F552" t="str">
            <v>3.0</v>
          </cell>
          <cell r="G552" t="str">
            <v>Đại học</v>
          </cell>
          <cell r="H552" t="str">
            <v>ĐH K10 (2015-2019)</v>
          </cell>
          <cell r="I552" t="str">
            <v>Học kỳ 1 năm học 2018 - 2019</v>
          </cell>
          <cell r="J552">
            <v>0</v>
          </cell>
        </row>
        <row r="553">
          <cell r="B553" t="str">
            <v>201811603121017</v>
          </cell>
          <cell r="C553" t="str">
            <v>1603121.2</v>
          </cell>
          <cell r="D553" t="str">
            <v>Lịch sử kinh tế thế giới</v>
          </cell>
          <cell r="E553" t="str">
            <v>1603121</v>
          </cell>
          <cell r="F553" t="str">
            <v>3.0</v>
          </cell>
          <cell r="G553" t="str">
            <v>Đại học</v>
          </cell>
          <cell r="H553" t="str">
            <v>ĐH K10 (2015-2019)</v>
          </cell>
          <cell r="I553" t="str">
            <v>Học kỳ 1 năm học 2018 - 2019</v>
          </cell>
          <cell r="J553">
            <v>0</v>
          </cell>
        </row>
        <row r="554">
          <cell r="B554" t="str">
            <v>201811603121018</v>
          </cell>
          <cell r="C554" t="str">
            <v>1603121.3</v>
          </cell>
          <cell r="D554" t="str">
            <v>Lịch sử kinh tế thế giới</v>
          </cell>
          <cell r="E554" t="str">
            <v>1603121</v>
          </cell>
          <cell r="F554" t="str">
            <v>3.0</v>
          </cell>
          <cell r="G554" t="str">
            <v>Đại học</v>
          </cell>
          <cell r="H554" t="str">
            <v>ĐH K10 (2015-2019)</v>
          </cell>
          <cell r="I554" t="str">
            <v>Học kỳ 1 năm học 2018 - 2019</v>
          </cell>
          <cell r="J554">
            <v>0</v>
          </cell>
        </row>
        <row r="555">
          <cell r="B555" t="str">
            <v>201810703146001</v>
          </cell>
          <cell r="C555" t="str">
            <v>0703146.1</v>
          </cell>
          <cell r="D555" t="str">
            <v>Lò hơi và mạng nhiệt</v>
          </cell>
          <cell r="E555" t="str">
            <v>0703146</v>
          </cell>
          <cell r="F555" t="str">
            <v>3.0</v>
          </cell>
          <cell r="G555" t="str">
            <v>Đại học</v>
          </cell>
          <cell r="H555" t="str">
            <v>ĐH K10 (2015-2019)</v>
          </cell>
          <cell r="I555" t="str">
            <v>Học kỳ 1 năm học 2018 - 2019</v>
          </cell>
          <cell r="J555">
            <v>44</v>
          </cell>
        </row>
        <row r="556">
          <cell r="B556" t="str">
            <v>201810703146002</v>
          </cell>
          <cell r="C556" t="str">
            <v>0703146.2</v>
          </cell>
          <cell r="D556" t="str">
            <v>Lò hơi và mạng nhiệt</v>
          </cell>
          <cell r="E556" t="str">
            <v>0703146</v>
          </cell>
          <cell r="F556" t="str">
            <v>3.0</v>
          </cell>
          <cell r="G556" t="str">
            <v>Đại học</v>
          </cell>
          <cell r="H556" t="str">
            <v>ĐH K10 (2015-2019)</v>
          </cell>
          <cell r="I556" t="str">
            <v>Học kỳ 1 năm học 2018 - 2019</v>
          </cell>
          <cell r="J556">
            <v>64</v>
          </cell>
        </row>
        <row r="557">
          <cell r="B557" t="str">
            <v>201810703146003</v>
          </cell>
          <cell r="C557" t="str">
            <v>0703146.3</v>
          </cell>
          <cell r="D557" t="str">
            <v>Lò hơi và mạng nhiệt</v>
          </cell>
          <cell r="E557" t="str">
            <v>0703146</v>
          </cell>
          <cell r="F557" t="str">
            <v>3.0</v>
          </cell>
          <cell r="G557" t="str">
            <v>Đại học</v>
          </cell>
          <cell r="H557" t="str">
            <v>ĐH K10 (2015-2019)</v>
          </cell>
          <cell r="I557" t="str">
            <v>Học kỳ 1 năm học 2018 - 2019</v>
          </cell>
          <cell r="J557">
            <v>45</v>
          </cell>
        </row>
        <row r="558">
          <cell r="B558" t="str">
            <v>201811203103001</v>
          </cell>
          <cell r="C558" t="str">
            <v>1203103.1</v>
          </cell>
          <cell r="D558" t="str">
            <v>Luật du lịch</v>
          </cell>
          <cell r="E558" t="str">
            <v>1203103</v>
          </cell>
          <cell r="F558" t="str">
            <v>2.0</v>
          </cell>
          <cell r="G558" t="str">
            <v>Đại học</v>
          </cell>
          <cell r="H558" t="str">
            <v>ĐH K10 (2015-2019)</v>
          </cell>
          <cell r="I558" t="str">
            <v>Học kỳ 1 năm học 2018 - 2019</v>
          </cell>
          <cell r="J558">
            <v>65</v>
          </cell>
        </row>
        <row r="559">
          <cell r="B559" t="str">
            <v>201811203103002</v>
          </cell>
          <cell r="C559" t="str">
            <v>1203103.2</v>
          </cell>
          <cell r="D559" t="str">
            <v>Luật du lịch</v>
          </cell>
          <cell r="E559" t="str">
            <v>1203103</v>
          </cell>
          <cell r="F559" t="str">
            <v>2.0</v>
          </cell>
          <cell r="G559" t="str">
            <v>Đại học</v>
          </cell>
          <cell r="H559" t="str">
            <v>ĐH K10 (2015-2019)</v>
          </cell>
          <cell r="I559" t="str">
            <v>Học kỳ 1 năm học 2018 - 2019</v>
          </cell>
          <cell r="J559">
            <v>70</v>
          </cell>
        </row>
        <row r="560">
          <cell r="B560" t="str">
            <v>201811203103003</v>
          </cell>
          <cell r="C560" t="str">
            <v>1203103.3</v>
          </cell>
          <cell r="D560" t="str">
            <v>Luật du lịch</v>
          </cell>
          <cell r="E560" t="str">
            <v>1203103</v>
          </cell>
          <cell r="F560" t="str">
            <v>2.0</v>
          </cell>
          <cell r="G560" t="str">
            <v>Đại học</v>
          </cell>
          <cell r="H560" t="str">
            <v>ĐH K10 (2015-2019)</v>
          </cell>
          <cell r="I560" t="str">
            <v>Học kỳ 1 năm học 2018 - 2019</v>
          </cell>
          <cell r="J560">
            <v>70</v>
          </cell>
        </row>
        <row r="561">
          <cell r="B561" t="str">
            <v>201811203103004</v>
          </cell>
          <cell r="C561" t="str">
            <v>1203103.4</v>
          </cell>
          <cell r="D561" t="str">
            <v>Luật du lịch</v>
          </cell>
          <cell r="E561" t="str">
            <v>1203103</v>
          </cell>
          <cell r="F561" t="str">
            <v>2.0</v>
          </cell>
          <cell r="G561" t="str">
            <v>Đại học</v>
          </cell>
          <cell r="H561" t="str">
            <v>ĐH K10 (2015-2019)</v>
          </cell>
          <cell r="I561" t="str">
            <v>Học kỳ 1 năm học 2018 - 2019</v>
          </cell>
          <cell r="J561">
            <v>52</v>
          </cell>
        </row>
        <row r="562">
          <cell r="B562" t="str">
            <v>201811203103005</v>
          </cell>
          <cell r="C562" t="str">
            <v>1203103.5</v>
          </cell>
          <cell r="D562" t="str">
            <v>Luật du lịch</v>
          </cell>
          <cell r="E562" t="str">
            <v>1203103</v>
          </cell>
          <cell r="F562" t="str">
            <v>2.0</v>
          </cell>
          <cell r="G562" t="str">
            <v>Đại học</v>
          </cell>
          <cell r="H562" t="str">
            <v>ĐH K10 (2015-2019)</v>
          </cell>
          <cell r="I562" t="str">
            <v>Học kỳ 1 năm học 2018 - 2019</v>
          </cell>
          <cell r="J562">
            <v>67</v>
          </cell>
        </row>
        <row r="563">
          <cell r="B563" t="str">
            <v>201811203103006</v>
          </cell>
          <cell r="C563" t="str">
            <v>1203103.6</v>
          </cell>
          <cell r="D563" t="str">
            <v>Luật du lịch</v>
          </cell>
          <cell r="E563" t="str">
            <v>1203103</v>
          </cell>
          <cell r="F563" t="str">
            <v>2.0</v>
          </cell>
          <cell r="G563" t="str">
            <v>Đại học</v>
          </cell>
          <cell r="H563" t="str">
            <v>ĐH K10 (2015-2019)</v>
          </cell>
          <cell r="I563" t="str">
            <v>Học kỳ 1 năm học 2018 - 2019</v>
          </cell>
          <cell r="J563">
            <v>68</v>
          </cell>
        </row>
        <row r="564">
          <cell r="B564" t="str">
            <v>201810503136001</v>
          </cell>
          <cell r="C564" t="str">
            <v>0503136.1</v>
          </cell>
          <cell r="D564" t="str">
            <v>Lý thuyết tập thô và ứng dụng</v>
          </cell>
          <cell r="E564" t="str">
            <v>0503136</v>
          </cell>
          <cell r="F564" t="str">
            <v>3.0</v>
          </cell>
          <cell r="G564" t="str">
            <v>Đại học</v>
          </cell>
          <cell r="H564" t="str">
            <v>ĐH K10 (2015-2019)</v>
          </cell>
          <cell r="I564" t="str">
            <v>Học kỳ 1 năm học 2018 - 2019</v>
          </cell>
          <cell r="J564">
            <v>0</v>
          </cell>
        </row>
        <row r="565">
          <cell r="B565" t="str">
            <v>201810503136002</v>
          </cell>
          <cell r="C565" t="str">
            <v>0503136.2</v>
          </cell>
          <cell r="D565" t="str">
            <v>Lý thuyết tập thô và ứng dụng</v>
          </cell>
          <cell r="E565" t="str">
            <v>0503136</v>
          </cell>
          <cell r="F565" t="str">
            <v>3.0</v>
          </cell>
          <cell r="G565" t="str">
            <v>Đại học</v>
          </cell>
          <cell r="H565" t="str">
            <v>ĐH K10 (2015-2019)</v>
          </cell>
          <cell r="I565" t="str">
            <v>Học kỳ 1 năm học 2018 - 2019</v>
          </cell>
          <cell r="J565">
            <v>1</v>
          </cell>
        </row>
        <row r="566">
          <cell r="B566" t="str">
            <v>201810503136003</v>
          </cell>
          <cell r="C566" t="str">
            <v>0503136.3</v>
          </cell>
          <cell r="D566" t="str">
            <v>Lý thuyết tập thô và ứng dụng</v>
          </cell>
          <cell r="E566" t="str">
            <v>0503136</v>
          </cell>
          <cell r="F566" t="str">
            <v>3.0</v>
          </cell>
          <cell r="G566" t="str">
            <v>Đại học</v>
          </cell>
          <cell r="H566" t="str">
            <v>ĐH K10 (2015-2019)</v>
          </cell>
          <cell r="I566" t="str">
            <v>Học kỳ 1 năm học 2018 - 2019</v>
          </cell>
          <cell r="J566">
            <v>0</v>
          </cell>
        </row>
        <row r="567">
          <cell r="B567" t="str">
            <v>201810503136004</v>
          </cell>
          <cell r="C567" t="str">
            <v>0503136.4</v>
          </cell>
          <cell r="D567" t="str">
            <v>Lý thuyết tập thô và ứng dụng</v>
          </cell>
          <cell r="E567" t="str">
            <v>0503136</v>
          </cell>
          <cell r="F567" t="str">
            <v>3.0</v>
          </cell>
          <cell r="G567" t="str">
            <v>Đại học</v>
          </cell>
          <cell r="H567" t="str">
            <v>ĐH K10 (2015-2019)</v>
          </cell>
          <cell r="I567" t="str">
            <v>Học kỳ 1 năm học 2018 - 2019</v>
          </cell>
          <cell r="J567">
            <v>1</v>
          </cell>
        </row>
        <row r="568">
          <cell r="B568" t="str">
            <v>201810703150001</v>
          </cell>
          <cell r="C568" t="str">
            <v>0703150.1</v>
          </cell>
          <cell r="D568" t="str">
            <v>Mạng truyền thông công nghiệp</v>
          </cell>
          <cell r="E568" t="str">
            <v>0703150</v>
          </cell>
          <cell r="F568" t="str">
            <v>3.0</v>
          </cell>
          <cell r="G568" t="str">
            <v>Đại học</v>
          </cell>
          <cell r="H568" t="str">
            <v>ĐH K10 (2015-2019)</v>
          </cell>
          <cell r="I568" t="str">
            <v>Học kỳ 1 năm học 2018 - 2019</v>
          </cell>
          <cell r="J568">
            <v>0</v>
          </cell>
        </row>
        <row r="569">
          <cell r="B569" t="str">
            <v>201810703150002</v>
          </cell>
          <cell r="C569" t="str">
            <v>0703150.2</v>
          </cell>
          <cell r="D569" t="str">
            <v>Mạng truyền thông công nghiệp</v>
          </cell>
          <cell r="E569" t="str">
            <v>0703150</v>
          </cell>
          <cell r="F569" t="str">
            <v>3.0</v>
          </cell>
          <cell r="G569" t="str">
            <v>Đại học</v>
          </cell>
          <cell r="H569" t="str">
            <v>ĐH K10 (2015-2019)</v>
          </cell>
          <cell r="I569" t="str">
            <v>Học kỳ 1 năm học 2018 - 2019</v>
          </cell>
          <cell r="J569">
            <v>0</v>
          </cell>
        </row>
        <row r="570">
          <cell r="B570" t="str">
            <v>201810703150003</v>
          </cell>
          <cell r="C570" t="str">
            <v>0703150.3</v>
          </cell>
          <cell r="D570" t="str">
            <v>Mạng truyền thông công nghiệp</v>
          </cell>
          <cell r="E570" t="str">
            <v>0703150</v>
          </cell>
          <cell r="F570" t="str">
            <v>3.0</v>
          </cell>
          <cell r="G570" t="str">
            <v>Đại học</v>
          </cell>
          <cell r="H570" t="str">
            <v>ĐH K10 (2015-2019)</v>
          </cell>
          <cell r="I570" t="str">
            <v>Học kỳ 1 năm học 2018 - 2019</v>
          </cell>
          <cell r="J570">
            <v>0</v>
          </cell>
        </row>
        <row r="571">
          <cell r="B571" t="str">
            <v>201810703150004</v>
          </cell>
          <cell r="C571" t="str">
            <v>0703150.4</v>
          </cell>
          <cell r="D571" t="str">
            <v>Mạng truyền thông công nghiệp</v>
          </cell>
          <cell r="E571" t="str">
            <v>0703150</v>
          </cell>
          <cell r="F571" t="str">
            <v>3.0</v>
          </cell>
          <cell r="G571" t="str">
            <v>Đại học</v>
          </cell>
          <cell r="H571" t="str">
            <v>ĐH K10 (2015-2019)</v>
          </cell>
          <cell r="I571" t="str">
            <v>Học kỳ 1 năm học 2018 - 2019</v>
          </cell>
          <cell r="J571">
            <v>3</v>
          </cell>
        </row>
        <row r="572">
          <cell r="B572" t="str">
            <v>201811403150001</v>
          </cell>
          <cell r="C572" t="str">
            <v>1403150.1</v>
          </cell>
          <cell r="D572" t="str">
            <v>Marketing du lịch</v>
          </cell>
          <cell r="E572" t="str">
            <v>1403150</v>
          </cell>
          <cell r="F572" t="str">
            <v>3.0</v>
          </cell>
          <cell r="G572" t="str">
            <v>Đại học</v>
          </cell>
          <cell r="H572" t="str">
            <v>ĐH K10 (2015-2019)</v>
          </cell>
          <cell r="I572" t="str">
            <v>Học kỳ 1 năm học 2018 - 2019</v>
          </cell>
          <cell r="J572">
            <v>70</v>
          </cell>
        </row>
        <row r="573">
          <cell r="B573" t="str">
            <v>201811403150002</v>
          </cell>
          <cell r="C573" t="str">
            <v>1403150.2</v>
          </cell>
          <cell r="D573" t="str">
            <v>Marketing du lịch</v>
          </cell>
          <cell r="E573" t="str">
            <v>1403150</v>
          </cell>
          <cell r="F573" t="str">
            <v>3.0</v>
          </cell>
          <cell r="G573" t="str">
            <v>Đại học</v>
          </cell>
          <cell r="H573" t="str">
            <v>ĐH K10 (2015-2019)</v>
          </cell>
          <cell r="I573" t="str">
            <v>Học kỳ 1 năm học 2018 - 2019</v>
          </cell>
          <cell r="J573">
            <v>68</v>
          </cell>
        </row>
        <row r="574">
          <cell r="B574" t="str">
            <v>201811403150003</v>
          </cell>
          <cell r="C574" t="str">
            <v>1403150.3</v>
          </cell>
          <cell r="D574" t="str">
            <v>Marketing du lịch</v>
          </cell>
          <cell r="E574" t="str">
            <v>1403150</v>
          </cell>
          <cell r="F574" t="str">
            <v>3.0</v>
          </cell>
          <cell r="G574" t="str">
            <v>Đại học</v>
          </cell>
          <cell r="H574" t="str">
            <v>ĐH K10 (2015-2019)</v>
          </cell>
          <cell r="I574" t="str">
            <v>Học kỳ 1 năm học 2018 - 2019</v>
          </cell>
          <cell r="J574">
            <v>70</v>
          </cell>
        </row>
        <row r="575">
          <cell r="B575" t="str">
            <v>201811403150004</v>
          </cell>
          <cell r="C575" t="str">
            <v>1403150.4</v>
          </cell>
          <cell r="D575" t="str">
            <v>Marketing du lịch</v>
          </cell>
          <cell r="E575" t="str">
            <v>1403150</v>
          </cell>
          <cell r="F575" t="str">
            <v>3.0</v>
          </cell>
          <cell r="G575" t="str">
            <v>Đại học</v>
          </cell>
          <cell r="H575" t="str">
            <v>ĐH K10 (2015-2019)</v>
          </cell>
          <cell r="I575" t="str">
            <v>Học kỳ 1 năm học 2018 - 2019</v>
          </cell>
          <cell r="J575">
            <v>69</v>
          </cell>
        </row>
        <row r="576">
          <cell r="B576" t="str">
            <v>201810403125004</v>
          </cell>
          <cell r="C576" t="str">
            <v>0403125.1</v>
          </cell>
          <cell r="D576" t="str">
            <v>Marketing thời trang</v>
          </cell>
          <cell r="E576" t="str">
            <v>0403125</v>
          </cell>
          <cell r="F576" t="str">
            <v>2.0</v>
          </cell>
          <cell r="G576" t="str">
            <v>Đại học</v>
          </cell>
          <cell r="H576" t="str">
            <v>ĐH K10 (2015-2019)</v>
          </cell>
          <cell r="I576" t="str">
            <v>Học kỳ 1 năm học 2018 - 2019</v>
          </cell>
          <cell r="J576">
            <v>49</v>
          </cell>
        </row>
        <row r="577">
          <cell r="B577" t="str">
            <v>201810403125005</v>
          </cell>
          <cell r="C577" t="str">
            <v>0403125.2</v>
          </cell>
          <cell r="D577" t="str">
            <v>Marketing thời trang</v>
          </cell>
          <cell r="E577" t="str">
            <v>0403125</v>
          </cell>
          <cell r="F577" t="str">
            <v>2.0</v>
          </cell>
          <cell r="G577" t="str">
            <v>Đại học</v>
          </cell>
          <cell r="H577" t="str">
            <v>ĐH K10 (2015-2019)</v>
          </cell>
          <cell r="I577" t="str">
            <v>Học kỳ 1 năm học 2018 - 2019</v>
          </cell>
          <cell r="J577">
            <v>45</v>
          </cell>
        </row>
        <row r="578">
          <cell r="B578" t="str">
            <v>201810703152001</v>
          </cell>
          <cell r="C578" t="str">
            <v>0703152.1</v>
          </cell>
          <cell r="D578" t="str">
            <v>Máy điều khiển theo chương trình số</v>
          </cell>
          <cell r="E578" t="str">
            <v>0703152</v>
          </cell>
          <cell r="F578" t="str">
            <v>2.0</v>
          </cell>
          <cell r="G578" t="str">
            <v>Đại học</v>
          </cell>
          <cell r="H578" t="str">
            <v>ĐH K10 (2015-2019)</v>
          </cell>
          <cell r="I578" t="str">
            <v>Học kỳ 1 năm học 2018 - 2019</v>
          </cell>
          <cell r="J578">
            <v>0</v>
          </cell>
        </row>
        <row r="579">
          <cell r="B579" t="str">
            <v>201810703152002</v>
          </cell>
          <cell r="C579" t="str">
            <v>0703152.2</v>
          </cell>
          <cell r="D579" t="str">
            <v>Máy điều khiển theo chương trình số</v>
          </cell>
          <cell r="E579" t="str">
            <v>0703152</v>
          </cell>
          <cell r="F579" t="str">
            <v>2.0</v>
          </cell>
          <cell r="G579" t="str">
            <v>Đại học</v>
          </cell>
          <cell r="H579" t="str">
            <v>ĐH K10 (2015-2019)</v>
          </cell>
          <cell r="I579" t="str">
            <v>Học kỳ 1 năm học 2018 - 2019</v>
          </cell>
          <cell r="J579">
            <v>0</v>
          </cell>
        </row>
        <row r="580">
          <cell r="B580" t="str">
            <v>201810703152003</v>
          </cell>
          <cell r="C580" t="str">
            <v>0703152.3</v>
          </cell>
          <cell r="D580" t="str">
            <v>Máy điều khiển theo chương trình số</v>
          </cell>
          <cell r="E580" t="str">
            <v>0703152</v>
          </cell>
          <cell r="F580" t="str">
            <v>2.0</v>
          </cell>
          <cell r="G580" t="str">
            <v>Đại học</v>
          </cell>
          <cell r="H580" t="str">
            <v>ĐH K10 (2015-2019)</v>
          </cell>
          <cell r="I580" t="str">
            <v>Học kỳ 1 năm học 2018 - 2019</v>
          </cell>
          <cell r="J580">
            <v>0</v>
          </cell>
        </row>
        <row r="581">
          <cell r="B581" t="str">
            <v>201810703152004</v>
          </cell>
          <cell r="C581" t="str">
            <v>0703152.4</v>
          </cell>
          <cell r="D581" t="str">
            <v>Máy điều khiển theo chương trình số</v>
          </cell>
          <cell r="E581" t="str">
            <v>0703152</v>
          </cell>
          <cell r="F581" t="str">
            <v>2.0</v>
          </cell>
          <cell r="G581" t="str">
            <v>Đại học</v>
          </cell>
          <cell r="H581" t="str">
            <v>ĐH K10 (2015-2019)</v>
          </cell>
          <cell r="I581" t="str">
            <v>Học kỳ 1 năm học 2018 - 2019</v>
          </cell>
          <cell r="J581">
            <v>0</v>
          </cell>
        </row>
        <row r="582">
          <cell r="B582" t="str">
            <v>201810403126001</v>
          </cell>
          <cell r="C582" t="str">
            <v>0403126.1</v>
          </cell>
          <cell r="D582" t="str">
            <v>Merchandising</v>
          </cell>
          <cell r="E582" t="str">
            <v>0403126</v>
          </cell>
          <cell r="F582" t="str">
            <v>2.0</v>
          </cell>
          <cell r="G582" t="str">
            <v>Đại học</v>
          </cell>
          <cell r="H582" t="str">
            <v>ĐH K10 (2015-2019)</v>
          </cell>
          <cell r="I582" t="str">
            <v>Học kỳ 1 năm học 2018 - 2019</v>
          </cell>
          <cell r="J582">
            <v>78</v>
          </cell>
        </row>
        <row r="583">
          <cell r="B583" t="str">
            <v>201810403126002</v>
          </cell>
          <cell r="C583" t="str">
            <v>0403126.2</v>
          </cell>
          <cell r="D583" t="str">
            <v>Merchandising</v>
          </cell>
          <cell r="E583" t="str">
            <v>0403126</v>
          </cell>
          <cell r="F583" t="str">
            <v>2.0</v>
          </cell>
          <cell r="G583" t="str">
            <v>Đại học</v>
          </cell>
          <cell r="H583" t="str">
            <v>ĐH K10 (2015-2019)</v>
          </cell>
          <cell r="I583" t="str">
            <v>Học kỳ 1 năm học 2018 - 2019</v>
          </cell>
          <cell r="J583">
            <v>71</v>
          </cell>
        </row>
        <row r="584">
          <cell r="B584" t="str">
            <v>201810403126003</v>
          </cell>
          <cell r="C584" t="str">
            <v>0403126.3</v>
          </cell>
          <cell r="D584" t="str">
            <v>Merchandising</v>
          </cell>
          <cell r="E584" t="str">
            <v>0403126</v>
          </cell>
          <cell r="F584" t="str">
            <v>2.0</v>
          </cell>
          <cell r="G584" t="str">
            <v>Đại học</v>
          </cell>
          <cell r="H584" t="str">
            <v>ĐH K10 (2015-2019)</v>
          </cell>
          <cell r="I584" t="str">
            <v>Học kỳ 1 năm học 2018 - 2019</v>
          </cell>
          <cell r="J584">
            <v>72</v>
          </cell>
        </row>
        <row r="585">
          <cell r="B585" t="str">
            <v>201810403126004</v>
          </cell>
          <cell r="C585" t="str">
            <v>0403126.4</v>
          </cell>
          <cell r="D585" t="str">
            <v>Merchandising</v>
          </cell>
          <cell r="E585" t="str">
            <v>0403126</v>
          </cell>
          <cell r="F585" t="str">
            <v>2.0</v>
          </cell>
          <cell r="G585" t="str">
            <v>Đại học</v>
          </cell>
          <cell r="H585" t="str">
            <v>ĐH K10 (2015-2019)</v>
          </cell>
          <cell r="I585" t="str">
            <v>Học kỳ 1 năm học 2018 - 2019</v>
          </cell>
          <cell r="J585">
            <v>70</v>
          </cell>
        </row>
        <row r="586">
          <cell r="B586" t="str">
            <v>201810303167001</v>
          </cell>
          <cell r="C586" t="str">
            <v>0303167.1</v>
          </cell>
          <cell r="D586" t="str">
            <v>Mô hình hóa môi trường</v>
          </cell>
          <cell r="E586" t="str">
            <v>0303167</v>
          </cell>
          <cell r="F586" t="str">
            <v>2.0</v>
          </cell>
          <cell r="G586" t="str">
            <v>Đại học</v>
          </cell>
          <cell r="H586" t="str">
            <v>ĐH K10 (2015-2019)</v>
          </cell>
          <cell r="I586" t="str">
            <v>Học kỳ 1 năm học 2018 - 2019</v>
          </cell>
          <cell r="J586">
            <v>65</v>
          </cell>
        </row>
        <row r="587">
          <cell r="B587" t="str">
            <v>201810303167002</v>
          </cell>
          <cell r="C587" t="str">
            <v>0303167.2</v>
          </cell>
          <cell r="D587" t="str">
            <v>Mô hình hóa môi trường</v>
          </cell>
          <cell r="E587" t="str">
            <v>0303167</v>
          </cell>
          <cell r="F587" t="str">
            <v>2.0</v>
          </cell>
          <cell r="G587" t="str">
            <v>Đại học</v>
          </cell>
          <cell r="H587" t="str">
            <v>ĐH K10 (2015-2019)</v>
          </cell>
          <cell r="I587" t="str">
            <v>Học kỳ 1 năm học 2018 - 2019</v>
          </cell>
          <cell r="J587">
            <v>28</v>
          </cell>
        </row>
        <row r="588">
          <cell r="B588" t="str">
            <v>201810103152001</v>
          </cell>
          <cell r="C588" t="str">
            <v>0103152.1</v>
          </cell>
          <cell r="D588" t="str">
            <v>Mô hình hoá và mô phỏng hệ thống cơ điện tử</v>
          </cell>
          <cell r="E588" t="str">
            <v>0103152</v>
          </cell>
          <cell r="F588" t="str">
            <v>3.0</v>
          </cell>
          <cell r="G588" t="str">
            <v>Đại học</v>
          </cell>
          <cell r="H588" t="str">
            <v>ĐH K10 (2015-2019)</v>
          </cell>
          <cell r="I588" t="str">
            <v>Học kỳ 1 năm học 2018 - 2019</v>
          </cell>
          <cell r="J588">
            <v>60</v>
          </cell>
        </row>
        <row r="589">
          <cell r="B589" t="str">
            <v>201810103152002</v>
          </cell>
          <cell r="C589" t="str">
            <v>0103152.2</v>
          </cell>
          <cell r="D589" t="str">
            <v>Mô hình hoá và mô phỏng hệ thống cơ điện tử</v>
          </cell>
          <cell r="E589" t="str">
            <v>0103152</v>
          </cell>
          <cell r="F589" t="str">
            <v>3.0</v>
          </cell>
          <cell r="G589" t="str">
            <v>Đại học</v>
          </cell>
          <cell r="H589" t="str">
            <v>ĐH K10 (2015-2019)</v>
          </cell>
          <cell r="I589" t="str">
            <v>Học kỳ 1 năm học 2018 - 2019</v>
          </cell>
          <cell r="J589">
            <v>0</v>
          </cell>
        </row>
        <row r="590">
          <cell r="B590" t="str">
            <v>201810103152003</v>
          </cell>
          <cell r="C590" t="str">
            <v>0103152.3</v>
          </cell>
          <cell r="D590" t="str">
            <v>Mô hình hoá và mô phỏng hệ thống cơ điện tử</v>
          </cell>
          <cell r="E590" t="str">
            <v>0103152</v>
          </cell>
          <cell r="F590" t="str">
            <v>3.0</v>
          </cell>
          <cell r="G590" t="str">
            <v>Đại học</v>
          </cell>
          <cell r="H590" t="str">
            <v>ĐH K10 (2015-2019)</v>
          </cell>
          <cell r="I590" t="str">
            <v>Học kỳ 1 năm học 2018 - 2019</v>
          </cell>
          <cell r="J590">
            <v>6</v>
          </cell>
        </row>
        <row r="591">
          <cell r="B591" t="str">
            <v>201810103152004</v>
          </cell>
          <cell r="C591" t="str">
            <v>0103152.4</v>
          </cell>
          <cell r="D591" t="str">
            <v>Mô hình hoá và mô phỏng hệ thống cơ điện tử</v>
          </cell>
          <cell r="E591" t="str">
            <v>0103152</v>
          </cell>
          <cell r="F591" t="str">
            <v>3.0</v>
          </cell>
          <cell r="G591" t="str">
            <v>Đại học</v>
          </cell>
          <cell r="H591" t="str">
            <v>ĐH K10 (2015-2019)</v>
          </cell>
          <cell r="I591" t="str">
            <v>Học kỳ 1 năm học 2018 - 2019</v>
          </cell>
          <cell r="J591">
            <v>0</v>
          </cell>
        </row>
        <row r="592">
          <cell r="B592" t="str">
            <v>201810503139001</v>
          </cell>
          <cell r="C592" t="str">
            <v>0503139.1</v>
          </cell>
          <cell r="D592" t="str">
            <v>Một số phương pháp tính toán mềm</v>
          </cell>
          <cell r="E592" t="str">
            <v>0503139</v>
          </cell>
          <cell r="F592" t="str">
            <v>3.0</v>
          </cell>
          <cell r="G592" t="str">
            <v>Đại học</v>
          </cell>
          <cell r="H592" t="str">
            <v>ĐH K10 (2015-2019)</v>
          </cell>
          <cell r="I592" t="str">
            <v>Học kỳ 1 năm học 2018 - 2019</v>
          </cell>
          <cell r="J592">
            <v>48</v>
          </cell>
        </row>
        <row r="593">
          <cell r="B593" t="str">
            <v>201810503139002</v>
          </cell>
          <cell r="C593" t="str">
            <v>0503139.2</v>
          </cell>
          <cell r="D593" t="str">
            <v>Một số phương pháp tính toán mềm</v>
          </cell>
          <cell r="E593" t="str">
            <v>0503139</v>
          </cell>
          <cell r="F593" t="str">
            <v>3.0</v>
          </cell>
          <cell r="G593" t="str">
            <v>Đại học</v>
          </cell>
          <cell r="H593" t="str">
            <v>ĐH K10 (2015-2019)</v>
          </cell>
          <cell r="I593" t="str">
            <v>Học kỳ 1 năm học 2018 - 2019</v>
          </cell>
          <cell r="J593">
            <v>70</v>
          </cell>
        </row>
        <row r="594">
          <cell r="B594" t="str">
            <v>201810503139003</v>
          </cell>
          <cell r="C594" t="str">
            <v>0503139.3</v>
          </cell>
          <cell r="D594" t="str">
            <v>Một số phương pháp tính toán mềm</v>
          </cell>
          <cell r="E594" t="str">
            <v>0503139</v>
          </cell>
          <cell r="F594" t="str">
            <v>3.0</v>
          </cell>
          <cell r="G594" t="str">
            <v>Đại học</v>
          </cell>
          <cell r="H594" t="str">
            <v>ĐH K10 (2015-2019)</v>
          </cell>
          <cell r="I594" t="str">
            <v>Học kỳ 1 năm học 2018 - 2019</v>
          </cell>
          <cell r="J594">
            <v>47</v>
          </cell>
        </row>
        <row r="595">
          <cell r="B595" t="str">
            <v>201810503139004</v>
          </cell>
          <cell r="C595" t="str">
            <v>0503139.4</v>
          </cell>
          <cell r="D595" t="str">
            <v>Một số phương pháp tính toán mềm</v>
          </cell>
          <cell r="E595" t="str">
            <v>0503139</v>
          </cell>
          <cell r="F595" t="str">
            <v>3.0</v>
          </cell>
          <cell r="G595" t="str">
            <v>Đại học</v>
          </cell>
          <cell r="H595" t="str">
            <v>ĐH K10 (2015-2019)</v>
          </cell>
          <cell r="I595" t="str">
            <v>Học kỳ 1 năm học 2018 - 2019</v>
          </cell>
          <cell r="J595">
            <v>70</v>
          </cell>
        </row>
        <row r="596">
          <cell r="B596" t="str">
            <v>201810703154003</v>
          </cell>
          <cell r="C596" t="str">
            <v>0703154.1</v>
          </cell>
          <cell r="D596" t="str">
            <v>Năng lượng mới và năng lượng tái tạo</v>
          </cell>
          <cell r="E596" t="str">
            <v>0703154</v>
          </cell>
          <cell r="F596" t="str">
            <v>2.0</v>
          </cell>
          <cell r="G596" t="str">
            <v>Đại học</v>
          </cell>
          <cell r="H596" t="str">
            <v>ĐH K10 (2015-2019)</v>
          </cell>
          <cell r="I596" t="str">
            <v>Học kỳ 1 năm học 2018 - 2019</v>
          </cell>
          <cell r="J596">
            <v>0</v>
          </cell>
        </row>
        <row r="597">
          <cell r="B597" t="str">
            <v>201810703154004</v>
          </cell>
          <cell r="C597" t="str">
            <v>0703154.2</v>
          </cell>
          <cell r="D597" t="str">
            <v>Năng lượng mới và năng lượng tái tạo</v>
          </cell>
          <cell r="E597" t="str">
            <v>0703154</v>
          </cell>
          <cell r="F597" t="str">
            <v>2.0</v>
          </cell>
          <cell r="G597" t="str">
            <v>Đại học</v>
          </cell>
          <cell r="H597" t="str">
            <v>ĐH K10 (2015-2019)</v>
          </cell>
          <cell r="I597" t="str">
            <v>Học kỳ 1 năm học 2018 - 2019</v>
          </cell>
          <cell r="J597">
            <v>0</v>
          </cell>
        </row>
        <row r="598">
          <cell r="B598" t="str">
            <v>201810703154005</v>
          </cell>
          <cell r="C598" t="str">
            <v>0703154.3</v>
          </cell>
          <cell r="D598" t="str">
            <v>Năng lượng mới và năng lượng tái tạo</v>
          </cell>
          <cell r="E598" t="str">
            <v>0703154</v>
          </cell>
          <cell r="F598" t="str">
            <v>2.0</v>
          </cell>
          <cell r="G598" t="str">
            <v>Đại học</v>
          </cell>
          <cell r="H598" t="str">
            <v>ĐH K10 (2015-2019)</v>
          </cell>
          <cell r="I598" t="str">
            <v>Học kỳ 1 năm học 2018 - 2019</v>
          </cell>
          <cell r="J598">
            <v>1</v>
          </cell>
        </row>
        <row r="599">
          <cell r="B599" t="str">
            <v>201810703154006</v>
          </cell>
          <cell r="C599" t="str">
            <v>0703154.4</v>
          </cell>
          <cell r="D599" t="str">
            <v>Năng lượng mới và năng lượng tái tạo</v>
          </cell>
          <cell r="E599" t="str">
            <v>0703154</v>
          </cell>
          <cell r="F599" t="str">
            <v>2.0</v>
          </cell>
          <cell r="G599" t="str">
            <v>Đại học</v>
          </cell>
          <cell r="H599" t="str">
            <v>ĐH K10 (2015-2019)</v>
          </cell>
          <cell r="I599" t="str">
            <v>Học kỳ 1 năm học 2018 - 2019</v>
          </cell>
          <cell r="J599">
            <v>0</v>
          </cell>
        </row>
        <row r="600">
          <cell r="B600" t="str">
            <v>201810703154007</v>
          </cell>
          <cell r="C600" t="str">
            <v>0703154.5</v>
          </cell>
          <cell r="D600" t="str">
            <v>Năng lượng mới và năng lượng tái tạo</v>
          </cell>
          <cell r="E600" t="str">
            <v>0703154</v>
          </cell>
          <cell r="F600" t="str">
            <v>2.0</v>
          </cell>
          <cell r="G600" t="str">
            <v>Đại học</v>
          </cell>
          <cell r="H600" t="str">
            <v>ĐH K10 (2015-2019)</v>
          </cell>
          <cell r="I600" t="str">
            <v>Học kỳ 1 năm học 2018 - 2019</v>
          </cell>
          <cell r="J600">
            <v>0</v>
          </cell>
        </row>
        <row r="601">
          <cell r="B601" t="str">
            <v>201810703154008</v>
          </cell>
          <cell r="C601" t="str">
            <v>0703154.6</v>
          </cell>
          <cell r="D601" t="str">
            <v>Năng lượng mới và năng lượng tái tạo</v>
          </cell>
          <cell r="E601" t="str">
            <v>0703154</v>
          </cell>
          <cell r="F601" t="str">
            <v>2.0</v>
          </cell>
          <cell r="G601" t="str">
            <v>Đại học</v>
          </cell>
          <cell r="H601" t="str">
            <v>ĐH K10 (2015-2019)</v>
          </cell>
          <cell r="I601" t="str">
            <v>Học kỳ 1 năm học 2018 - 2019</v>
          </cell>
          <cell r="J601">
            <v>0</v>
          </cell>
        </row>
        <row r="602">
          <cell r="B602" t="str">
            <v>201810703154009</v>
          </cell>
          <cell r="C602" t="str">
            <v>0703154.7</v>
          </cell>
          <cell r="D602" t="str">
            <v>Năng lượng mới và năng lượng tái tạo</v>
          </cell>
          <cell r="E602" t="str">
            <v>0703154</v>
          </cell>
          <cell r="F602" t="str">
            <v>2.0</v>
          </cell>
          <cell r="G602" t="str">
            <v>Đại học</v>
          </cell>
          <cell r="H602" t="str">
            <v>ĐH K10 (2015-2019)</v>
          </cell>
          <cell r="I602" t="str">
            <v>Học kỳ 1 năm học 2018 - 2019</v>
          </cell>
          <cell r="J602">
            <v>0</v>
          </cell>
        </row>
        <row r="603">
          <cell r="B603" t="str">
            <v>201810703154010</v>
          </cell>
          <cell r="C603" t="str">
            <v>0703154.8</v>
          </cell>
          <cell r="D603" t="str">
            <v>Năng lượng mới và năng lượng tái tạo</v>
          </cell>
          <cell r="E603" t="str">
            <v>0703154</v>
          </cell>
          <cell r="F603" t="str">
            <v>2.0</v>
          </cell>
          <cell r="G603" t="str">
            <v>Đại học</v>
          </cell>
          <cell r="H603" t="str">
            <v>ĐH K10 (2015-2019)</v>
          </cell>
          <cell r="I603" t="str">
            <v>Học kỳ 1 năm học 2018 - 2019</v>
          </cell>
          <cell r="J603">
            <v>0</v>
          </cell>
        </row>
        <row r="604">
          <cell r="B604" t="str">
            <v>201810403128001</v>
          </cell>
          <cell r="C604" t="str">
            <v>0403128.1</v>
          </cell>
          <cell r="D604" t="str">
            <v>Nghiên cứu thị trường</v>
          </cell>
          <cell r="E604" t="str">
            <v>0403128</v>
          </cell>
          <cell r="F604" t="str">
            <v>2.0</v>
          </cell>
          <cell r="G604" t="str">
            <v>Đại học</v>
          </cell>
          <cell r="H604" t="str">
            <v>ĐH K10 (2015-2019)</v>
          </cell>
          <cell r="I604" t="str">
            <v>Học kỳ 1 năm học 2018 - 2019</v>
          </cell>
          <cell r="J604">
            <v>0</v>
          </cell>
        </row>
        <row r="605">
          <cell r="B605" t="str">
            <v>201810403128002</v>
          </cell>
          <cell r="C605" t="str">
            <v>0403128.2</v>
          </cell>
          <cell r="D605" t="str">
            <v>Nghiên cứu thị trường</v>
          </cell>
          <cell r="E605" t="str">
            <v>0403128</v>
          </cell>
          <cell r="F605" t="str">
            <v>2.0</v>
          </cell>
          <cell r="G605" t="str">
            <v>Đại học</v>
          </cell>
          <cell r="H605" t="str">
            <v>ĐH K10 (2015-2019)</v>
          </cell>
          <cell r="I605" t="str">
            <v>Học kỳ 1 năm học 2018 - 2019</v>
          </cell>
          <cell r="J605">
            <v>0</v>
          </cell>
        </row>
        <row r="606">
          <cell r="B606" t="str">
            <v>201810403128003</v>
          </cell>
          <cell r="C606" t="str">
            <v>0403128.3</v>
          </cell>
          <cell r="D606" t="str">
            <v>Nghiên cứu thị trường</v>
          </cell>
          <cell r="E606" t="str">
            <v>0403128</v>
          </cell>
          <cell r="F606" t="str">
            <v>2.0</v>
          </cell>
          <cell r="G606" t="str">
            <v>Đại học</v>
          </cell>
          <cell r="H606" t="str">
            <v>ĐH K10 (2015-2019)</v>
          </cell>
          <cell r="I606" t="str">
            <v>Học kỳ 1 năm học 2018 - 2019</v>
          </cell>
          <cell r="J606">
            <v>0</v>
          </cell>
        </row>
        <row r="607">
          <cell r="B607" t="str">
            <v>201810403128004</v>
          </cell>
          <cell r="C607" t="str">
            <v>0403128.4</v>
          </cell>
          <cell r="D607" t="str">
            <v>Nghiên cứu thị trường</v>
          </cell>
          <cell r="E607" t="str">
            <v>0403128</v>
          </cell>
          <cell r="F607" t="str">
            <v>2.0</v>
          </cell>
          <cell r="G607" t="str">
            <v>Đại học</v>
          </cell>
          <cell r="H607" t="str">
            <v>ĐH K10 (2015-2019)</v>
          </cell>
          <cell r="I607" t="str">
            <v>Học kỳ 1 năm học 2018 - 2019</v>
          </cell>
          <cell r="J607">
            <v>0</v>
          </cell>
        </row>
        <row r="608">
          <cell r="B608" t="str">
            <v>201810403128005</v>
          </cell>
          <cell r="C608" t="str">
            <v>0403128.5</v>
          </cell>
          <cell r="D608" t="str">
            <v>Nghiên cứu thị trường</v>
          </cell>
          <cell r="E608" t="str">
            <v>0403128</v>
          </cell>
          <cell r="F608" t="str">
            <v>2.0</v>
          </cell>
          <cell r="G608" t="str">
            <v>Đại học</v>
          </cell>
          <cell r="H608" t="str">
            <v>ĐH K10 (2015-2019)</v>
          </cell>
          <cell r="I608" t="str">
            <v>Học kỳ 1 năm học 2018 - 2019</v>
          </cell>
          <cell r="J608">
            <v>0</v>
          </cell>
        </row>
        <row r="609">
          <cell r="B609" t="str">
            <v>201810403128006</v>
          </cell>
          <cell r="C609" t="str">
            <v>0403128.6</v>
          </cell>
          <cell r="D609" t="str">
            <v>Nghiên cứu thị trường</v>
          </cell>
          <cell r="E609" t="str">
            <v>0403128</v>
          </cell>
          <cell r="F609" t="str">
            <v>2.0</v>
          </cell>
          <cell r="G609" t="str">
            <v>Đại học</v>
          </cell>
          <cell r="H609" t="str">
            <v>ĐH K10 (2015-2019)</v>
          </cell>
          <cell r="I609" t="str">
            <v>Học kỳ 1 năm học 2018 - 2019</v>
          </cell>
          <cell r="J609">
            <v>0</v>
          </cell>
        </row>
        <row r="610">
          <cell r="B610" t="str">
            <v>201811403121003</v>
          </cell>
          <cell r="C610" t="str">
            <v>1403121.1</v>
          </cell>
          <cell r="D610" t="str">
            <v>Nghiệp vụ hướng dẫn du lịch</v>
          </cell>
          <cell r="E610" t="str">
            <v>1403121</v>
          </cell>
          <cell r="F610" t="str">
            <v>2.0</v>
          </cell>
          <cell r="G610" t="str">
            <v>Đại học</v>
          </cell>
          <cell r="H610" t="str">
            <v>ĐH K10 (2015-2019)</v>
          </cell>
          <cell r="I610" t="str">
            <v>Học kỳ 1 năm học 2018 - 2019</v>
          </cell>
          <cell r="J610">
            <v>53</v>
          </cell>
        </row>
        <row r="611">
          <cell r="B611" t="str">
            <v>201811403121004</v>
          </cell>
          <cell r="C611" t="str">
            <v>1403121.2</v>
          </cell>
          <cell r="D611" t="str">
            <v>Nghiệp vụ hướng dẫn du lịch</v>
          </cell>
          <cell r="E611" t="str">
            <v>1403121</v>
          </cell>
          <cell r="F611" t="str">
            <v>2.0</v>
          </cell>
          <cell r="G611" t="str">
            <v>Đại học</v>
          </cell>
          <cell r="H611" t="str">
            <v>ĐH K10 (2015-2019)</v>
          </cell>
          <cell r="I611" t="str">
            <v>Học kỳ 1 năm học 2018 - 2019</v>
          </cell>
          <cell r="J611">
            <v>39</v>
          </cell>
        </row>
        <row r="612">
          <cell r="B612" t="str">
            <v>201811403121005</v>
          </cell>
          <cell r="C612" t="str">
            <v>1403121.3</v>
          </cell>
          <cell r="D612" t="str">
            <v>Nghiệp vụ hướng dẫn du lịch</v>
          </cell>
          <cell r="E612" t="str">
            <v>1403121</v>
          </cell>
          <cell r="F612" t="str">
            <v>2.0</v>
          </cell>
          <cell r="G612" t="str">
            <v>Đại học</v>
          </cell>
          <cell r="H612" t="str">
            <v>ĐH K10 (2015-2019)</v>
          </cell>
          <cell r="I612" t="str">
            <v>Học kỳ 1 năm học 2018 - 2019</v>
          </cell>
          <cell r="J612">
            <v>27</v>
          </cell>
        </row>
        <row r="613">
          <cell r="B613" t="str">
            <v>201811403121006</v>
          </cell>
          <cell r="C613" t="str">
            <v>1403121.4</v>
          </cell>
          <cell r="D613" t="str">
            <v>Nghiệp vụ hướng dẫn du lịch</v>
          </cell>
          <cell r="E613" t="str">
            <v>1403121</v>
          </cell>
          <cell r="F613" t="str">
            <v>2.0</v>
          </cell>
          <cell r="G613" t="str">
            <v>Đại học</v>
          </cell>
          <cell r="H613" t="str">
            <v>ĐH K10 (2015-2019)</v>
          </cell>
          <cell r="I613" t="str">
            <v>Học kỳ 1 năm học 2018 - 2019</v>
          </cell>
          <cell r="J613">
            <v>0</v>
          </cell>
        </row>
        <row r="614">
          <cell r="B614" t="str">
            <v>201811403124001</v>
          </cell>
          <cell r="C614" t="str">
            <v>1403124.1</v>
          </cell>
          <cell r="D614" t="str">
            <v>Nghiệp vụ khách sạn</v>
          </cell>
          <cell r="E614" t="str">
            <v>1403124</v>
          </cell>
          <cell r="F614" t="str">
            <v>2.0</v>
          </cell>
          <cell r="G614" t="str">
            <v>Đại học</v>
          </cell>
          <cell r="H614" t="str">
            <v>ĐH K10 (2015-2019)</v>
          </cell>
          <cell r="I614" t="str">
            <v>Học kỳ 1 năm học 2018 - 2019</v>
          </cell>
          <cell r="J614">
            <v>70</v>
          </cell>
        </row>
        <row r="615">
          <cell r="B615" t="str">
            <v>201811403124002</v>
          </cell>
          <cell r="C615" t="str">
            <v>1403124.2</v>
          </cell>
          <cell r="D615" t="str">
            <v>Nghiệp vụ khách sạn</v>
          </cell>
          <cell r="E615" t="str">
            <v>1403124</v>
          </cell>
          <cell r="F615" t="str">
            <v>2.0</v>
          </cell>
          <cell r="G615" t="str">
            <v>Đại học</v>
          </cell>
          <cell r="H615" t="str">
            <v>ĐH K10 (2015-2019)</v>
          </cell>
          <cell r="I615" t="str">
            <v>Học kỳ 1 năm học 2018 - 2019</v>
          </cell>
          <cell r="J615">
            <v>70</v>
          </cell>
        </row>
        <row r="616">
          <cell r="B616" t="str">
            <v>201811603129001</v>
          </cell>
          <cell r="C616" t="str">
            <v>1603129.1</v>
          </cell>
          <cell r="D616" t="str">
            <v>Nghiệp vụ kinh doanh ngân hàng</v>
          </cell>
          <cell r="E616" t="str">
            <v>1603129</v>
          </cell>
          <cell r="F616" t="str">
            <v>4.0</v>
          </cell>
          <cell r="G616" t="str">
            <v>Đại học</v>
          </cell>
          <cell r="H616" t="str">
            <v>ĐH K10 (2015-2019)</v>
          </cell>
          <cell r="I616" t="str">
            <v>Học kỳ 1 năm học 2018 - 2019</v>
          </cell>
          <cell r="J616">
            <v>34</v>
          </cell>
        </row>
        <row r="617">
          <cell r="B617" t="str">
            <v>201811303125001</v>
          </cell>
          <cell r="C617" t="str">
            <v>1303125.1</v>
          </cell>
          <cell r="D617" t="str">
            <v>Ngữ nghĩa</v>
          </cell>
          <cell r="E617" t="str">
            <v>1303125</v>
          </cell>
          <cell r="F617" t="str">
            <v>3.0</v>
          </cell>
          <cell r="G617" t="str">
            <v>Đại học</v>
          </cell>
          <cell r="H617" t="str">
            <v>ĐH K10 (2015-2019)</v>
          </cell>
          <cell r="I617" t="str">
            <v>Học kỳ 1 năm học 2018 - 2019</v>
          </cell>
          <cell r="J617">
            <v>35</v>
          </cell>
        </row>
        <row r="618">
          <cell r="B618" t="str">
            <v>201811303125002</v>
          </cell>
          <cell r="C618" t="str">
            <v>1303125.2</v>
          </cell>
          <cell r="D618" t="str">
            <v>Ngữ nghĩa</v>
          </cell>
          <cell r="E618" t="str">
            <v>1303125</v>
          </cell>
          <cell r="F618" t="str">
            <v>3.0</v>
          </cell>
          <cell r="G618" t="str">
            <v>Đại học</v>
          </cell>
          <cell r="H618" t="str">
            <v>ĐH K10 (2015-2019)</v>
          </cell>
          <cell r="I618" t="str">
            <v>Học kỳ 1 năm học 2018 - 2019</v>
          </cell>
          <cell r="J618">
            <v>34</v>
          </cell>
        </row>
        <row r="619">
          <cell r="B619" t="str">
            <v>201811303125003</v>
          </cell>
          <cell r="C619" t="str">
            <v>1303125.3</v>
          </cell>
          <cell r="D619" t="str">
            <v>Ngữ nghĩa</v>
          </cell>
          <cell r="E619" t="str">
            <v>1303125</v>
          </cell>
          <cell r="F619" t="str">
            <v>3.0</v>
          </cell>
          <cell r="G619" t="str">
            <v>Đại học</v>
          </cell>
          <cell r="H619" t="str">
            <v>ĐH K10 (2015-2019)</v>
          </cell>
          <cell r="I619" t="str">
            <v>Học kỳ 1 năm học 2018 - 2019</v>
          </cell>
          <cell r="J619">
            <v>35</v>
          </cell>
        </row>
        <row r="620">
          <cell r="B620" t="str">
            <v>201810303170001</v>
          </cell>
          <cell r="C620" t="str">
            <v>0303170.1</v>
          </cell>
          <cell r="D620" t="str">
            <v>Nguyên lý sản xuất sạch hơn</v>
          </cell>
          <cell r="E620" t="str">
            <v>0303170</v>
          </cell>
          <cell r="F620" t="str">
            <v>3.0</v>
          </cell>
          <cell r="G620" t="str">
            <v>Đại học</v>
          </cell>
          <cell r="H620" t="str">
            <v>ĐH K10 (2015-2019)</v>
          </cell>
          <cell r="I620" t="str">
            <v>Học kỳ 1 năm học 2018 - 2019</v>
          </cell>
          <cell r="J620">
            <v>70</v>
          </cell>
        </row>
        <row r="621">
          <cell r="B621" t="str">
            <v>201810303170002</v>
          </cell>
          <cell r="C621" t="str">
            <v>0303170.2</v>
          </cell>
          <cell r="D621" t="str">
            <v>Nguyên lý sản xuất sạch hơn</v>
          </cell>
          <cell r="E621" t="str">
            <v>0303170</v>
          </cell>
          <cell r="F621" t="str">
            <v>3.0</v>
          </cell>
          <cell r="G621" t="str">
            <v>Đại học</v>
          </cell>
          <cell r="H621" t="str">
            <v>ĐH K10 (2015-2019)</v>
          </cell>
          <cell r="I621" t="str">
            <v>Học kỳ 1 năm học 2018 - 2019</v>
          </cell>
          <cell r="J621">
            <v>32</v>
          </cell>
        </row>
        <row r="622">
          <cell r="B622" t="str">
            <v>201810703155001</v>
          </cell>
          <cell r="C622" t="str">
            <v>0703155.1</v>
          </cell>
          <cell r="D622" t="str">
            <v>Nhà máy điện và trạm biến áp</v>
          </cell>
          <cell r="E622" t="str">
            <v>0703155</v>
          </cell>
          <cell r="F622" t="str">
            <v>2.0</v>
          </cell>
          <cell r="G622" t="str">
            <v>Đại học</v>
          </cell>
          <cell r="H622" t="str">
            <v>ĐH K10 (2015-2019)</v>
          </cell>
          <cell r="I622" t="str">
            <v>Học kỳ 1 năm học 2018 - 2019</v>
          </cell>
          <cell r="J622">
            <v>0</v>
          </cell>
        </row>
        <row r="623">
          <cell r="B623" t="str">
            <v>201810703155002</v>
          </cell>
          <cell r="C623" t="str">
            <v>0703155.2</v>
          </cell>
          <cell r="D623" t="str">
            <v>Nhà máy điện và trạm biến áp</v>
          </cell>
          <cell r="E623" t="str">
            <v>0703155</v>
          </cell>
          <cell r="F623" t="str">
            <v>2.0</v>
          </cell>
          <cell r="G623" t="str">
            <v>Đại học</v>
          </cell>
          <cell r="H623" t="str">
            <v>ĐH K10 (2015-2019)</v>
          </cell>
          <cell r="I623" t="str">
            <v>Học kỳ 1 năm học 2018 - 2019</v>
          </cell>
          <cell r="J623">
            <v>0</v>
          </cell>
        </row>
        <row r="624">
          <cell r="B624" t="str">
            <v>201810703155003</v>
          </cell>
          <cell r="C624" t="str">
            <v>0703155.3</v>
          </cell>
          <cell r="D624" t="str">
            <v>Nhà máy điện và trạm biến áp</v>
          </cell>
          <cell r="E624" t="str">
            <v>0703155</v>
          </cell>
          <cell r="F624" t="str">
            <v>2.0</v>
          </cell>
          <cell r="G624" t="str">
            <v>Đại học</v>
          </cell>
          <cell r="H624" t="str">
            <v>ĐH K10 (2015-2019)</v>
          </cell>
          <cell r="I624" t="str">
            <v>Học kỳ 1 năm học 2018 - 2019</v>
          </cell>
          <cell r="J624">
            <v>0</v>
          </cell>
        </row>
        <row r="625">
          <cell r="B625" t="str">
            <v>201810703155004</v>
          </cell>
          <cell r="C625" t="str">
            <v>0703155.4</v>
          </cell>
          <cell r="D625" t="str">
            <v>Nhà máy điện và trạm biến áp</v>
          </cell>
          <cell r="E625" t="str">
            <v>0703155</v>
          </cell>
          <cell r="F625" t="str">
            <v>2.0</v>
          </cell>
          <cell r="G625" t="str">
            <v>Đại học</v>
          </cell>
          <cell r="H625" t="str">
            <v>ĐH K10 (2015-2019)</v>
          </cell>
          <cell r="I625" t="str">
            <v>Học kỳ 1 năm học 2018 - 2019</v>
          </cell>
          <cell r="J625">
            <v>0</v>
          </cell>
        </row>
        <row r="626">
          <cell r="B626" t="str">
            <v>201810703155005</v>
          </cell>
          <cell r="C626" t="str">
            <v>0703155.5</v>
          </cell>
          <cell r="D626" t="str">
            <v>Nhà máy điện và trạm biến áp</v>
          </cell>
          <cell r="E626" t="str">
            <v>0703155</v>
          </cell>
          <cell r="F626" t="str">
            <v>2.0</v>
          </cell>
          <cell r="G626" t="str">
            <v>Đại học</v>
          </cell>
          <cell r="H626" t="str">
            <v>ĐH K10 (2015-2019)</v>
          </cell>
          <cell r="I626" t="str">
            <v>Học kỳ 1 năm học 2018 - 2019</v>
          </cell>
          <cell r="J626">
            <v>0</v>
          </cell>
        </row>
        <row r="627">
          <cell r="B627" t="str">
            <v>201810703155006</v>
          </cell>
          <cell r="C627" t="str">
            <v>0703155.6</v>
          </cell>
          <cell r="D627" t="str">
            <v>Nhà máy điện và trạm biến áp</v>
          </cell>
          <cell r="E627" t="str">
            <v>0703155</v>
          </cell>
          <cell r="F627" t="str">
            <v>2.0</v>
          </cell>
          <cell r="G627" t="str">
            <v>Đại học</v>
          </cell>
          <cell r="H627" t="str">
            <v>ĐH K10 (2015-2019)</v>
          </cell>
          <cell r="I627" t="str">
            <v>Học kỳ 1 năm học 2018 - 2019</v>
          </cell>
          <cell r="J627">
            <v>0</v>
          </cell>
        </row>
        <row r="628">
          <cell r="B628" t="str">
            <v>201810703155007</v>
          </cell>
          <cell r="C628" t="str">
            <v>0703155.7</v>
          </cell>
          <cell r="D628" t="str">
            <v>Nhà máy điện và trạm biến áp</v>
          </cell>
          <cell r="E628" t="str">
            <v>0703155</v>
          </cell>
          <cell r="F628" t="str">
            <v>2.0</v>
          </cell>
          <cell r="G628" t="str">
            <v>Đại học</v>
          </cell>
          <cell r="H628" t="str">
            <v>ĐH K10 (2015-2019)</v>
          </cell>
          <cell r="I628" t="str">
            <v>Học kỳ 1 năm học 2018 - 2019</v>
          </cell>
          <cell r="J628">
            <v>0</v>
          </cell>
        </row>
        <row r="629">
          <cell r="B629" t="str">
            <v>201810703155008</v>
          </cell>
          <cell r="C629" t="str">
            <v>0703155.8</v>
          </cell>
          <cell r="D629" t="str">
            <v>Nhà máy điện và trạm biến áp</v>
          </cell>
          <cell r="E629" t="str">
            <v>0703155</v>
          </cell>
          <cell r="F629" t="str">
            <v>2.0</v>
          </cell>
          <cell r="G629" t="str">
            <v>Đại học</v>
          </cell>
          <cell r="H629" t="str">
            <v>ĐH K10 (2015-2019)</v>
          </cell>
          <cell r="I629" t="str">
            <v>Học kỳ 1 năm học 2018 - 2019</v>
          </cell>
          <cell r="J629">
            <v>0</v>
          </cell>
        </row>
        <row r="630">
          <cell r="B630" t="str">
            <v>201810503142001</v>
          </cell>
          <cell r="C630" t="str">
            <v>0503142.1</v>
          </cell>
          <cell r="D630" t="str">
            <v>Nhập môn lý thuyết nhận dạng</v>
          </cell>
          <cell r="E630" t="str">
            <v>0503142</v>
          </cell>
          <cell r="F630" t="str">
            <v>3.0</v>
          </cell>
          <cell r="G630" t="str">
            <v>Đại học</v>
          </cell>
          <cell r="H630" t="str">
            <v>ĐH K10 (2015-2019)</v>
          </cell>
          <cell r="I630" t="str">
            <v>Học kỳ 1 năm học 2018 - 2019</v>
          </cell>
          <cell r="J630">
            <v>43</v>
          </cell>
        </row>
        <row r="631">
          <cell r="B631" t="str">
            <v>201810503142002</v>
          </cell>
          <cell r="C631" t="str">
            <v>0503142.2</v>
          </cell>
          <cell r="D631" t="str">
            <v>Nhập môn lý thuyết nhận dạng</v>
          </cell>
          <cell r="E631" t="str">
            <v>0503142</v>
          </cell>
          <cell r="F631" t="str">
            <v>3.0</v>
          </cell>
          <cell r="G631" t="str">
            <v>Đại học</v>
          </cell>
          <cell r="H631" t="str">
            <v>ĐH K10 (2015-2019)</v>
          </cell>
          <cell r="I631" t="str">
            <v>Học kỳ 1 năm học 2018 - 2019</v>
          </cell>
          <cell r="J631">
            <v>67</v>
          </cell>
        </row>
        <row r="632">
          <cell r="B632" t="str">
            <v>201810503142003</v>
          </cell>
          <cell r="C632" t="str">
            <v>0503142.3</v>
          </cell>
          <cell r="D632" t="str">
            <v>Nhập môn lý thuyết nhận dạng</v>
          </cell>
          <cell r="E632" t="str">
            <v>0503142</v>
          </cell>
          <cell r="F632" t="str">
            <v>3.0</v>
          </cell>
          <cell r="G632" t="str">
            <v>Đại học</v>
          </cell>
          <cell r="H632" t="str">
            <v>ĐH K10 (2015-2019)</v>
          </cell>
          <cell r="I632" t="str">
            <v>Học kỳ 1 năm học 2018 - 2019</v>
          </cell>
          <cell r="J632">
            <v>41</v>
          </cell>
        </row>
        <row r="633">
          <cell r="B633" t="str">
            <v>201810503142004</v>
          </cell>
          <cell r="C633" t="str">
            <v>0503142.4</v>
          </cell>
          <cell r="D633" t="str">
            <v>Nhập môn lý thuyết nhận dạng</v>
          </cell>
          <cell r="E633" t="str">
            <v>0503142</v>
          </cell>
          <cell r="F633" t="str">
            <v>3.0</v>
          </cell>
          <cell r="G633" t="str">
            <v>Đại học</v>
          </cell>
          <cell r="H633" t="str">
            <v>ĐH K10 (2015-2019)</v>
          </cell>
          <cell r="I633" t="str">
            <v>Học kỳ 1 năm học 2018 - 2019</v>
          </cell>
          <cell r="J633">
            <v>70</v>
          </cell>
        </row>
        <row r="634">
          <cell r="B634" t="str">
            <v>201810503149001</v>
          </cell>
          <cell r="C634" t="str">
            <v>0503149.1</v>
          </cell>
          <cell r="D634" t="str">
            <v>Phần mềm mã nguồn mở</v>
          </cell>
          <cell r="E634" t="str">
            <v>0503149</v>
          </cell>
          <cell r="F634" t="str">
            <v>3.0</v>
          </cell>
          <cell r="G634" t="str">
            <v>Đại học</v>
          </cell>
          <cell r="H634" t="str">
            <v>ĐH K10 (2015-2019)</v>
          </cell>
          <cell r="I634" t="str">
            <v>Học kỳ 1 năm học 2018 - 2019</v>
          </cell>
          <cell r="J634">
            <v>51</v>
          </cell>
        </row>
        <row r="635">
          <cell r="B635" t="str">
            <v>201810503149002</v>
          </cell>
          <cell r="C635" t="str">
            <v>0503149.2</v>
          </cell>
          <cell r="D635" t="str">
            <v>Phần mềm mã nguồn mở</v>
          </cell>
          <cell r="E635" t="str">
            <v>0503149</v>
          </cell>
          <cell r="F635" t="str">
            <v>3.0</v>
          </cell>
          <cell r="G635" t="str">
            <v>Đại học</v>
          </cell>
          <cell r="H635" t="str">
            <v>ĐH K10 (2015-2019)</v>
          </cell>
          <cell r="I635" t="str">
            <v>Học kỳ 1 năm học 2018 - 2019</v>
          </cell>
          <cell r="J635">
            <v>0</v>
          </cell>
        </row>
        <row r="636">
          <cell r="B636" t="str">
            <v>201810503149003</v>
          </cell>
          <cell r="C636" t="str">
            <v>0503149.3</v>
          </cell>
          <cell r="D636" t="str">
            <v>Phần mềm mã nguồn mở</v>
          </cell>
          <cell r="E636" t="str">
            <v>0503149</v>
          </cell>
          <cell r="F636" t="str">
            <v>3.0</v>
          </cell>
          <cell r="G636" t="str">
            <v>Đại học</v>
          </cell>
          <cell r="H636" t="str">
            <v>ĐH K10 (2015-2019)</v>
          </cell>
          <cell r="I636" t="str">
            <v>Học kỳ 1 năm học 2018 - 2019</v>
          </cell>
          <cell r="J636">
            <v>9</v>
          </cell>
        </row>
        <row r="637">
          <cell r="B637" t="str">
            <v>201810503149004</v>
          </cell>
          <cell r="C637" t="str">
            <v>0503149.4</v>
          </cell>
          <cell r="D637" t="str">
            <v>Phần mềm mã nguồn mở</v>
          </cell>
          <cell r="E637" t="str">
            <v>0503149</v>
          </cell>
          <cell r="F637" t="str">
            <v>3.0</v>
          </cell>
          <cell r="G637" t="str">
            <v>Đại học</v>
          </cell>
          <cell r="H637" t="str">
            <v>ĐH K10 (2015-2019)</v>
          </cell>
          <cell r="I637" t="str">
            <v>Học kỳ 1 năm học 2018 - 2019</v>
          </cell>
          <cell r="J637">
            <v>70</v>
          </cell>
        </row>
        <row r="638">
          <cell r="B638" t="str">
            <v>201810503149005</v>
          </cell>
          <cell r="C638" t="str">
            <v>0503149.5</v>
          </cell>
          <cell r="D638" t="str">
            <v>Phần mềm mã nguồn mở</v>
          </cell>
          <cell r="E638" t="str">
            <v>0503149</v>
          </cell>
          <cell r="F638" t="str">
            <v>3.0</v>
          </cell>
          <cell r="G638" t="str">
            <v>Đại học</v>
          </cell>
          <cell r="H638" t="str">
            <v>ĐH K10 (2015-2019)</v>
          </cell>
          <cell r="I638" t="str">
            <v>Học kỳ 1 năm học 2018 - 2019</v>
          </cell>
          <cell r="J638">
            <v>70</v>
          </cell>
        </row>
        <row r="639">
          <cell r="B639" t="str">
            <v>201810503149006</v>
          </cell>
          <cell r="C639" t="str">
            <v>0503149.6</v>
          </cell>
          <cell r="D639" t="str">
            <v>Phần mềm mã nguồn mở</v>
          </cell>
          <cell r="E639" t="str">
            <v>0503149</v>
          </cell>
          <cell r="F639" t="str">
            <v>3.0</v>
          </cell>
          <cell r="G639" t="str">
            <v>Đại học</v>
          </cell>
          <cell r="H639" t="str">
            <v>ĐH K10 (2015-2019)</v>
          </cell>
          <cell r="I639" t="str">
            <v>Học kỳ 1 năm học 2018 - 2019</v>
          </cell>
          <cell r="J639">
            <v>66</v>
          </cell>
        </row>
        <row r="640">
          <cell r="B640" t="str">
            <v>201810503149007</v>
          </cell>
          <cell r="C640" t="str">
            <v>0503149.7</v>
          </cell>
          <cell r="D640" t="str">
            <v>Phần mềm mã nguồn mở</v>
          </cell>
          <cell r="E640" t="str">
            <v>0503149</v>
          </cell>
          <cell r="F640" t="str">
            <v>3.0</v>
          </cell>
          <cell r="G640" t="str">
            <v>Đại học</v>
          </cell>
          <cell r="H640" t="str">
            <v>ĐH K10 (2015-2019)</v>
          </cell>
          <cell r="I640" t="str">
            <v>Học kỳ 1 năm học 2018 - 2019</v>
          </cell>
          <cell r="J640">
            <v>70</v>
          </cell>
        </row>
        <row r="641">
          <cell r="B641" t="str">
            <v>201810503149008</v>
          </cell>
          <cell r="C641" t="str">
            <v>0503149.8</v>
          </cell>
          <cell r="D641" t="str">
            <v>Phần mềm mã nguồn mở</v>
          </cell>
          <cell r="E641" t="str">
            <v>0503149</v>
          </cell>
          <cell r="F641" t="str">
            <v>3.0</v>
          </cell>
          <cell r="G641" t="str">
            <v>Đại học</v>
          </cell>
          <cell r="H641" t="str">
            <v>ĐH K10 (2015-2019)</v>
          </cell>
          <cell r="I641" t="str">
            <v>Học kỳ 1 năm học 2018 - 2019</v>
          </cell>
          <cell r="J641">
            <v>37</v>
          </cell>
        </row>
        <row r="642">
          <cell r="B642" t="str">
            <v>201810503149009</v>
          </cell>
          <cell r="C642" t="str">
            <v>0503149.9</v>
          </cell>
          <cell r="D642" t="str">
            <v>Phần mềm mã nguồn mở</v>
          </cell>
          <cell r="E642" t="str">
            <v>0503149</v>
          </cell>
          <cell r="F642" t="str">
            <v>3.0</v>
          </cell>
          <cell r="G642" t="str">
            <v>Đại học</v>
          </cell>
          <cell r="H642" t="str">
            <v>ĐH K10 (2015-2019)</v>
          </cell>
          <cell r="I642" t="str">
            <v>Học kỳ 1 năm học 2018 - 2019</v>
          </cell>
          <cell r="J642">
            <v>66</v>
          </cell>
        </row>
        <row r="643">
          <cell r="B643" t="str">
            <v>201811103122001</v>
          </cell>
          <cell r="C643" t="str">
            <v>1103122.1</v>
          </cell>
          <cell r="D643" t="str">
            <v>Phân tích báo cáo tài chính</v>
          </cell>
          <cell r="E643" t="str">
            <v>1103122</v>
          </cell>
          <cell r="F643" t="str">
            <v>3.0</v>
          </cell>
          <cell r="G643" t="str">
            <v>Đại học</v>
          </cell>
          <cell r="H643" t="str">
            <v>ĐH K10 (2015-2019)</v>
          </cell>
          <cell r="I643" t="str">
            <v>Học kỳ 1 năm học 2018 - 2019</v>
          </cell>
          <cell r="J643">
            <v>13</v>
          </cell>
        </row>
        <row r="644">
          <cell r="B644" t="str">
            <v>201811103122002</v>
          </cell>
          <cell r="C644" t="str">
            <v>1103122.2</v>
          </cell>
          <cell r="D644" t="str">
            <v>Phân tích báo cáo tài chính</v>
          </cell>
          <cell r="E644" t="str">
            <v>1103122</v>
          </cell>
          <cell r="F644" t="str">
            <v>3.0</v>
          </cell>
          <cell r="G644" t="str">
            <v>Đại học</v>
          </cell>
          <cell r="H644" t="str">
            <v>ĐH K10 (2015-2019)</v>
          </cell>
          <cell r="I644" t="str">
            <v>Học kỳ 1 năm học 2018 - 2019</v>
          </cell>
          <cell r="J644">
            <v>70</v>
          </cell>
        </row>
        <row r="645">
          <cell r="B645" t="str">
            <v>201811103122003</v>
          </cell>
          <cell r="C645" t="str">
            <v>1103122.3</v>
          </cell>
          <cell r="D645" t="str">
            <v>Phân tích báo cáo tài chính</v>
          </cell>
          <cell r="E645" t="str">
            <v>1103122</v>
          </cell>
          <cell r="F645" t="str">
            <v>3.0</v>
          </cell>
          <cell r="G645" t="str">
            <v>Đại học</v>
          </cell>
          <cell r="H645" t="str">
            <v>ĐH K10 (2015-2019)</v>
          </cell>
          <cell r="I645" t="str">
            <v>Học kỳ 1 năm học 2018 - 2019</v>
          </cell>
          <cell r="J645">
            <v>55</v>
          </cell>
        </row>
        <row r="646">
          <cell r="B646" t="str">
            <v>201811103122004</v>
          </cell>
          <cell r="C646" t="str">
            <v>1103122.4</v>
          </cell>
          <cell r="D646" t="str">
            <v>Phân tích báo cáo tài chính</v>
          </cell>
          <cell r="E646" t="str">
            <v>1103122</v>
          </cell>
          <cell r="F646" t="str">
            <v>3.0</v>
          </cell>
          <cell r="G646" t="str">
            <v>Đại học</v>
          </cell>
          <cell r="H646" t="str">
            <v>ĐH K10 (2015-2019)</v>
          </cell>
          <cell r="I646" t="str">
            <v>Học kỳ 1 năm học 2018 - 2019</v>
          </cell>
          <cell r="J646">
            <v>68</v>
          </cell>
        </row>
        <row r="647">
          <cell r="B647" t="str">
            <v>201811103122005</v>
          </cell>
          <cell r="C647" t="str">
            <v>1103122.5</v>
          </cell>
          <cell r="D647" t="str">
            <v>Phân tích báo cáo tài chính</v>
          </cell>
          <cell r="E647" t="str">
            <v>1103122</v>
          </cell>
          <cell r="F647" t="str">
            <v>3.0</v>
          </cell>
          <cell r="G647" t="str">
            <v>Đại học</v>
          </cell>
          <cell r="H647" t="str">
            <v>ĐH K10 (2015-2019)</v>
          </cell>
          <cell r="I647" t="str">
            <v>Học kỳ 1 năm học 2018 - 2019</v>
          </cell>
          <cell r="J647">
            <v>65</v>
          </cell>
        </row>
        <row r="648">
          <cell r="B648" t="str">
            <v>201811103122006</v>
          </cell>
          <cell r="C648" t="str">
            <v>1103122.6</v>
          </cell>
          <cell r="D648" t="str">
            <v>Phân tích báo cáo tài chính</v>
          </cell>
          <cell r="E648" t="str">
            <v>1103122</v>
          </cell>
          <cell r="F648" t="str">
            <v>3.0</v>
          </cell>
          <cell r="G648" t="str">
            <v>Đại học</v>
          </cell>
          <cell r="H648" t="str">
            <v>ĐH K10 (2015-2019)</v>
          </cell>
          <cell r="I648" t="str">
            <v>Học kỳ 1 năm học 2018 - 2019</v>
          </cell>
          <cell r="J648">
            <v>64</v>
          </cell>
        </row>
        <row r="649">
          <cell r="B649" t="str">
            <v>201811103122007</v>
          </cell>
          <cell r="C649" t="str">
            <v>1103122.7</v>
          </cell>
          <cell r="D649" t="str">
            <v>Phân tích báo cáo tài chính</v>
          </cell>
          <cell r="E649" t="str">
            <v>1103122</v>
          </cell>
          <cell r="F649" t="str">
            <v>3.0</v>
          </cell>
          <cell r="G649" t="str">
            <v>Đại học</v>
          </cell>
          <cell r="H649" t="str">
            <v>ĐH K10 (2015-2019)</v>
          </cell>
          <cell r="I649" t="str">
            <v>Học kỳ 1 năm học 2018 - 2019</v>
          </cell>
          <cell r="J649">
            <v>63</v>
          </cell>
        </row>
        <row r="650">
          <cell r="B650" t="str">
            <v>201811103122008</v>
          </cell>
          <cell r="C650" t="str">
            <v>1103122.8</v>
          </cell>
          <cell r="D650" t="str">
            <v>Phân tích báo cáo tài chính</v>
          </cell>
          <cell r="E650" t="str">
            <v>1103122</v>
          </cell>
          <cell r="F650" t="str">
            <v>3.0</v>
          </cell>
          <cell r="G650" t="str">
            <v>Đại học</v>
          </cell>
          <cell r="H650" t="str">
            <v>ĐH K10 (2015-2019)</v>
          </cell>
          <cell r="I650" t="str">
            <v>Học kỳ 1 năm học 2018 - 2019</v>
          </cell>
          <cell r="J650">
            <v>65</v>
          </cell>
        </row>
        <row r="651">
          <cell r="B651" t="str">
            <v>201811103122009</v>
          </cell>
          <cell r="C651" t="str">
            <v>1103122.9</v>
          </cell>
          <cell r="D651" t="str">
            <v>Phân tích báo cáo tài chính</v>
          </cell>
          <cell r="E651" t="str">
            <v>1103122</v>
          </cell>
          <cell r="F651" t="str">
            <v>3.0</v>
          </cell>
          <cell r="G651" t="str">
            <v>Đại học</v>
          </cell>
          <cell r="H651" t="str">
            <v>ĐH K10 (2015-2019)</v>
          </cell>
          <cell r="I651" t="str">
            <v>Học kỳ 1 năm học 2018 - 2019</v>
          </cell>
          <cell r="J651">
            <v>12</v>
          </cell>
        </row>
        <row r="652">
          <cell r="B652" t="str">
            <v>201811103122010</v>
          </cell>
          <cell r="C652" t="str">
            <v>1103122.10</v>
          </cell>
          <cell r="D652" t="str">
            <v>Phân tích báo cáo tài chính</v>
          </cell>
          <cell r="E652" t="str">
            <v>1103122</v>
          </cell>
          <cell r="F652" t="str">
            <v>3.0</v>
          </cell>
          <cell r="G652" t="str">
            <v>Đại học</v>
          </cell>
          <cell r="H652" t="str">
            <v>ĐH K10 (2015-2019)</v>
          </cell>
          <cell r="I652" t="str">
            <v>Học kỳ 1 năm học 2018 - 2019</v>
          </cell>
          <cell r="J652">
            <v>16</v>
          </cell>
        </row>
        <row r="653">
          <cell r="B653" t="str">
            <v>201810303173001</v>
          </cell>
          <cell r="C653" t="str">
            <v>0303173.1</v>
          </cell>
          <cell r="D653" t="str">
            <v>Phân tích công nghiệp 1</v>
          </cell>
          <cell r="E653" t="str">
            <v>0303173</v>
          </cell>
          <cell r="F653" t="str">
            <v>2.0</v>
          </cell>
          <cell r="G653" t="str">
            <v>Đại học</v>
          </cell>
          <cell r="H653" t="str">
            <v>ĐH K10 (2015-2019)</v>
          </cell>
          <cell r="I653" t="str">
            <v>Học kỳ 1 năm học 2018 - 2019</v>
          </cell>
          <cell r="J653">
            <v>39</v>
          </cell>
        </row>
        <row r="654">
          <cell r="B654" t="str">
            <v>201810303174001</v>
          </cell>
          <cell r="C654" t="str">
            <v>0303174.1</v>
          </cell>
          <cell r="D654" t="str">
            <v>Phân tích công nghiệp 2</v>
          </cell>
          <cell r="E654" t="str">
            <v>0303174</v>
          </cell>
          <cell r="F654" t="str">
            <v>2.0</v>
          </cell>
          <cell r="G654" t="str">
            <v>Đại học</v>
          </cell>
          <cell r="H654" t="str">
            <v>ĐH K10 (2015-2019)</v>
          </cell>
          <cell r="I654" t="str">
            <v>Học kỳ 1 năm học 2018 - 2019</v>
          </cell>
          <cell r="J654">
            <v>40</v>
          </cell>
        </row>
        <row r="655">
          <cell r="B655" t="str">
            <v>201811603131001</v>
          </cell>
          <cell r="C655" t="str">
            <v>1603131.1</v>
          </cell>
          <cell r="D655" t="str">
            <v>Phân tích đầu tư chứng khoán</v>
          </cell>
          <cell r="E655" t="str">
            <v>1603131</v>
          </cell>
          <cell r="F655" t="str">
            <v>3.0</v>
          </cell>
          <cell r="G655" t="str">
            <v>Đại học</v>
          </cell>
          <cell r="H655" t="str">
            <v>ĐH K10 (2015-2019)</v>
          </cell>
          <cell r="I655" t="str">
            <v>Học kỳ 1 năm học 2018 - 2019</v>
          </cell>
          <cell r="J655">
            <v>70</v>
          </cell>
        </row>
        <row r="656">
          <cell r="B656" t="str">
            <v>201811603131002</v>
          </cell>
          <cell r="C656" t="str">
            <v>1603131.2</v>
          </cell>
          <cell r="D656" t="str">
            <v>Phân tích đầu tư chứng khoán</v>
          </cell>
          <cell r="E656" t="str">
            <v>1603131</v>
          </cell>
          <cell r="F656" t="str">
            <v>3.0</v>
          </cell>
          <cell r="G656" t="str">
            <v>Đại học</v>
          </cell>
          <cell r="H656" t="str">
            <v>ĐH K10 (2015-2019)</v>
          </cell>
          <cell r="I656" t="str">
            <v>Học kỳ 1 năm học 2018 - 2019</v>
          </cell>
          <cell r="J656">
            <v>14</v>
          </cell>
        </row>
        <row r="657">
          <cell r="B657" t="str">
            <v>201811603131003</v>
          </cell>
          <cell r="C657" t="str">
            <v>1603131.3</v>
          </cell>
          <cell r="D657" t="str">
            <v>Phân tích đầu tư chứng khoán</v>
          </cell>
          <cell r="E657" t="str">
            <v>1603131</v>
          </cell>
          <cell r="F657" t="str">
            <v>3.0</v>
          </cell>
          <cell r="G657" t="str">
            <v>Đại học</v>
          </cell>
          <cell r="H657" t="str">
            <v>ĐH K10 (2015-2019)</v>
          </cell>
          <cell r="I657" t="str">
            <v>Học kỳ 1 năm học 2018 - 2019</v>
          </cell>
          <cell r="J657">
            <v>46</v>
          </cell>
        </row>
        <row r="658">
          <cell r="B658" t="str">
            <v>201810303176001</v>
          </cell>
          <cell r="C658" t="str">
            <v>0303176.1</v>
          </cell>
          <cell r="D658" t="str">
            <v>Phân tích môi trường</v>
          </cell>
          <cell r="E658" t="str">
            <v>0303176</v>
          </cell>
          <cell r="F658" t="str">
            <v>2.0</v>
          </cell>
          <cell r="G658" t="str">
            <v>Đại học</v>
          </cell>
          <cell r="H658" t="str">
            <v>ĐH K10 (2015-2019)</v>
          </cell>
          <cell r="I658" t="str">
            <v>Học kỳ 1 năm học 2018 - 2019</v>
          </cell>
          <cell r="J658">
            <v>36</v>
          </cell>
        </row>
        <row r="659">
          <cell r="B659" t="str">
            <v>201810303176002</v>
          </cell>
          <cell r="C659" t="str">
            <v>0303176.2</v>
          </cell>
          <cell r="D659" t="str">
            <v>Phân tích môi trường</v>
          </cell>
          <cell r="E659" t="str">
            <v>0303176</v>
          </cell>
          <cell r="F659" t="str">
            <v>2.0</v>
          </cell>
          <cell r="G659" t="str">
            <v>Đại học</v>
          </cell>
          <cell r="H659" t="str">
            <v>ĐH K10 (2015-2019)</v>
          </cell>
          <cell r="I659" t="str">
            <v>Học kỳ 1 năm học 2018 - 2019</v>
          </cell>
          <cell r="J659">
            <v>0</v>
          </cell>
        </row>
        <row r="660">
          <cell r="B660" t="str">
            <v>201810303176003</v>
          </cell>
          <cell r="C660" t="str">
            <v>0303176.3</v>
          </cell>
          <cell r="D660" t="str">
            <v>Phân tích môi trường</v>
          </cell>
          <cell r="E660" t="str">
            <v>0303176</v>
          </cell>
          <cell r="F660" t="str">
            <v>2.0</v>
          </cell>
          <cell r="G660" t="str">
            <v>Đại học</v>
          </cell>
          <cell r="H660" t="str">
            <v>ĐH K10 (2015-2019)</v>
          </cell>
          <cell r="I660" t="str">
            <v>Học kỳ 1 năm học 2018 - 2019</v>
          </cell>
          <cell r="J660">
            <v>32</v>
          </cell>
        </row>
        <row r="661">
          <cell r="B661" t="str">
            <v>201810303176004</v>
          </cell>
          <cell r="C661" t="str">
            <v>0303176.4</v>
          </cell>
          <cell r="D661" t="str">
            <v>Phân tích môi trường</v>
          </cell>
          <cell r="E661" t="str">
            <v>0303176</v>
          </cell>
          <cell r="F661" t="str">
            <v>2.0</v>
          </cell>
          <cell r="G661" t="str">
            <v>Đại học</v>
          </cell>
          <cell r="H661" t="str">
            <v>ĐH K10 (2015-2019)</v>
          </cell>
          <cell r="I661" t="str">
            <v>Học kỳ 1 năm học 2018 - 2019</v>
          </cell>
          <cell r="J661">
            <v>65</v>
          </cell>
        </row>
        <row r="662">
          <cell r="B662" t="str">
            <v>201810303176005</v>
          </cell>
          <cell r="C662" t="str">
            <v>0303176.5</v>
          </cell>
          <cell r="D662" t="str">
            <v>Phân tích môi trường</v>
          </cell>
          <cell r="E662" t="str">
            <v>0303176</v>
          </cell>
          <cell r="F662" t="str">
            <v>2.0</v>
          </cell>
          <cell r="G662" t="str">
            <v>Đại học</v>
          </cell>
          <cell r="H662" t="str">
            <v>ĐH K10 (2015-2019)</v>
          </cell>
          <cell r="I662" t="str">
            <v>Học kỳ 1 năm học 2018 - 2019</v>
          </cell>
          <cell r="J662">
            <v>18</v>
          </cell>
        </row>
        <row r="663">
          <cell r="B663" t="str">
            <v>201811603133001</v>
          </cell>
          <cell r="C663" t="str">
            <v>1603133.1</v>
          </cell>
          <cell r="D663" t="str">
            <v>Phân tích tài chính doanh nghiệp</v>
          </cell>
          <cell r="E663" t="str">
            <v>1603133</v>
          </cell>
          <cell r="F663" t="str">
            <v>3.0</v>
          </cell>
          <cell r="G663" t="str">
            <v>Đại học</v>
          </cell>
          <cell r="H663" t="str">
            <v>ĐH K10 (2015-2019)</v>
          </cell>
          <cell r="I663" t="str">
            <v>Học kỳ 1 năm học 2018 - 2019</v>
          </cell>
          <cell r="J663">
            <v>70</v>
          </cell>
        </row>
        <row r="664">
          <cell r="B664" t="str">
            <v>201811603133002</v>
          </cell>
          <cell r="C664" t="str">
            <v>1603133.2</v>
          </cell>
          <cell r="D664" t="str">
            <v>Phân tích tài chính doanh nghiệp</v>
          </cell>
          <cell r="E664" t="str">
            <v>1603133</v>
          </cell>
          <cell r="F664" t="str">
            <v>3.0</v>
          </cell>
          <cell r="G664" t="str">
            <v>Đại học</v>
          </cell>
          <cell r="H664" t="str">
            <v>ĐH K10 (2015-2019)</v>
          </cell>
          <cell r="I664" t="str">
            <v>Học kỳ 1 năm học 2018 - 2019</v>
          </cell>
          <cell r="J664">
            <v>43</v>
          </cell>
        </row>
        <row r="665">
          <cell r="B665" t="str">
            <v>201810503151001</v>
          </cell>
          <cell r="C665" t="str">
            <v>0503151.1</v>
          </cell>
          <cell r="D665" t="str">
            <v>Phân tích và thống kê số liệu</v>
          </cell>
          <cell r="E665" t="str">
            <v>0503151</v>
          </cell>
          <cell r="F665" t="str">
            <v>3.0</v>
          </cell>
          <cell r="G665" t="str">
            <v>Đại học</v>
          </cell>
          <cell r="H665" t="str">
            <v>ĐH K10 (2015-2019)</v>
          </cell>
          <cell r="I665" t="str">
            <v>Học kỳ 1 năm học 2018 - 2019</v>
          </cell>
          <cell r="J665">
            <v>70</v>
          </cell>
        </row>
        <row r="666">
          <cell r="B666" t="str">
            <v>201810503151002</v>
          </cell>
          <cell r="C666" t="str">
            <v>0503151.2</v>
          </cell>
          <cell r="D666" t="str">
            <v>Phân tích và thống kê số liệu</v>
          </cell>
          <cell r="E666" t="str">
            <v>0503151</v>
          </cell>
          <cell r="F666" t="str">
            <v>3.0</v>
          </cell>
          <cell r="G666" t="str">
            <v>Đại học</v>
          </cell>
          <cell r="H666" t="str">
            <v>ĐH K10 (2015-2019)</v>
          </cell>
          <cell r="I666" t="str">
            <v>Học kỳ 1 năm học 2018 - 2019</v>
          </cell>
          <cell r="J666">
            <v>70</v>
          </cell>
        </row>
        <row r="667">
          <cell r="B667" t="str">
            <v>201810503151003</v>
          </cell>
          <cell r="C667" t="str">
            <v>0503151.3</v>
          </cell>
          <cell r="D667" t="str">
            <v>Phân tích và thống kê số liệu</v>
          </cell>
          <cell r="E667" t="str">
            <v>0503151</v>
          </cell>
          <cell r="F667" t="str">
            <v>3.0</v>
          </cell>
          <cell r="G667" t="str">
            <v>Đại học</v>
          </cell>
          <cell r="H667" t="str">
            <v>ĐH K10 (2015-2019)</v>
          </cell>
          <cell r="I667" t="str">
            <v>Học kỳ 1 năm học 2018 - 2019</v>
          </cell>
          <cell r="J667">
            <v>0</v>
          </cell>
        </row>
        <row r="668">
          <cell r="B668" t="str">
            <v>201810503151004</v>
          </cell>
          <cell r="C668" t="str">
            <v>0503151.4</v>
          </cell>
          <cell r="D668" t="str">
            <v>Phân tích và thống kê số liệu</v>
          </cell>
          <cell r="E668" t="str">
            <v>0503151</v>
          </cell>
          <cell r="F668" t="str">
            <v>3.0</v>
          </cell>
          <cell r="G668" t="str">
            <v>Đại học</v>
          </cell>
          <cell r="H668" t="str">
            <v>ĐH K10 (2015-2019)</v>
          </cell>
          <cell r="I668" t="str">
            <v>Học kỳ 1 năm học 2018 - 2019</v>
          </cell>
          <cell r="J668">
            <v>1</v>
          </cell>
        </row>
        <row r="669">
          <cell r="B669" t="str">
            <v>201810503151005</v>
          </cell>
          <cell r="C669" t="str">
            <v>0503151.5</v>
          </cell>
          <cell r="D669" t="str">
            <v>Phân tích và thống kê số liệu</v>
          </cell>
          <cell r="E669" t="str">
            <v>0503151</v>
          </cell>
          <cell r="F669" t="str">
            <v>3.0</v>
          </cell>
          <cell r="G669" t="str">
            <v>Đại học</v>
          </cell>
          <cell r="H669" t="str">
            <v>ĐH K10 (2015-2019)</v>
          </cell>
          <cell r="I669" t="str">
            <v>Học kỳ 1 năm học 2018 - 2019</v>
          </cell>
          <cell r="J669">
            <v>3</v>
          </cell>
        </row>
        <row r="670">
          <cell r="B670" t="str">
            <v>201810503151006</v>
          </cell>
          <cell r="C670" t="str">
            <v>0503151.6</v>
          </cell>
          <cell r="D670" t="str">
            <v>Phân tích và thống kê số liệu</v>
          </cell>
          <cell r="E670" t="str">
            <v>0503151</v>
          </cell>
          <cell r="F670" t="str">
            <v>3.0</v>
          </cell>
          <cell r="G670" t="str">
            <v>Đại học</v>
          </cell>
          <cell r="H670" t="str">
            <v>ĐH K10 (2015-2019)</v>
          </cell>
          <cell r="I670" t="str">
            <v>Học kỳ 1 năm học 2018 - 2019</v>
          </cell>
          <cell r="J670">
            <v>6</v>
          </cell>
        </row>
        <row r="671">
          <cell r="B671" t="str">
            <v>201811203107034</v>
          </cell>
          <cell r="C671" t="str">
            <v>1203107.1</v>
          </cell>
          <cell r="D671" t="str">
            <v>Pháp luật đại cương</v>
          </cell>
          <cell r="E671" t="str">
            <v>1203107</v>
          </cell>
          <cell r="F671" t="str">
            <v>2.0</v>
          </cell>
          <cell r="G671" t="str">
            <v>Đại học</v>
          </cell>
          <cell r="H671" t="str">
            <v>ĐH K10 (2015-2019)</v>
          </cell>
          <cell r="I671" t="str">
            <v>Học kỳ 1 năm học 2018 - 2019</v>
          </cell>
          <cell r="J671">
            <v>80</v>
          </cell>
        </row>
        <row r="672">
          <cell r="B672" t="str">
            <v>201811203107035</v>
          </cell>
          <cell r="C672" t="str">
            <v>1203107.2</v>
          </cell>
          <cell r="D672" t="str">
            <v>Pháp luật đại cương</v>
          </cell>
          <cell r="E672" t="str">
            <v>1203107</v>
          </cell>
          <cell r="F672" t="str">
            <v>2.0</v>
          </cell>
          <cell r="G672" t="str">
            <v>Đại học</v>
          </cell>
          <cell r="H672" t="str">
            <v>ĐH K10 (2015-2019)</v>
          </cell>
          <cell r="I672" t="str">
            <v>Học kỳ 1 năm học 2018 - 2019</v>
          </cell>
          <cell r="J672">
            <v>80</v>
          </cell>
        </row>
        <row r="673">
          <cell r="B673" t="str">
            <v>201811203107036</v>
          </cell>
          <cell r="C673" t="str">
            <v>1203107.3</v>
          </cell>
          <cell r="D673" t="str">
            <v>Pháp luật đại cương</v>
          </cell>
          <cell r="E673" t="str">
            <v>1203107</v>
          </cell>
          <cell r="F673" t="str">
            <v>2.0</v>
          </cell>
          <cell r="G673" t="str">
            <v>Đại học</v>
          </cell>
          <cell r="H673" t="str">
            <v>ĐH K10 (2015-2019)</v>
          </cell>
          <cell r="I673" t="str">
            <v>Học kỳ 1 năm học 2018 - 2019</v>
          </cell>
          <cell r="J673">
            <v>80</v>
          </cell>
        </row>
        <row r="674">
          <cell r="B674" t="str">
            <v>201811203107037</v>
          </cell>
          <cell r="C674" t="str">
            <v>1203107.4</v>
          </cell>
          <cell r="D674" t="str">
            <v>Pháp luật đại cương</v>
          </cell>
          <cell r="E674" t="str">
            <v>1203107</v>
          </cell>
          <cell r="F674" t="str">
            <v>2.0</v>
          </cell>
          <cell r="G674" t="str">
            <v>Đại học</v>
          </cell>
          <cell r="H674" t="str">
            <v>ĐH K10 (2015-2019)</v>
          </cell>
          <cell r="I674" t="str">
            <v>Học kỳ 1 năm học 2018 - 2019</v>
          </cell>
          <cell r="J674">
            <v>54</v>
          </cell>
        </row>
        <row r="675">
          <cell r="B675" t="str">
            <v>201811203107038</v>
          </cell>
          <cell r="C675" t="str">
            <v>1203107.5</v>
          </cell>
          <cell r="D675" t="str">
            <v>Pháp luật đại cương</v>
          </cell>
          <cell r="E675" t="str">
            <v>1203107</v>
          </cell>
          <cell r="F675" t="str">
            <v>2.0</v>
          </cell>
          <cell r="G675" t="str">
            <v>Đại học</v>
          </cell>
          <cell r="H675" t="str">
            <v>ĐH K10 (2015-2019)</v>
          </cell>
          <cell r="I675" t="str">
            <v>Học kỳ 1 năm học 2018 - 2019</v>
          </cell>
          <cell r="J675">
            <v>80</v>
          </cell>
        </row>
        <row r="676">
          <cell r="B676" t="str">
            <v>201811203107039</v>
          </cell>
          <cell r="C676" t="str">
            <v>1203107.6</v>
          </cell>
          <cell r="D676" t="str">
            <v>Pháp luật đại cương</v>
          </cell>
          <cell r="E676" t="str">
            <v>1203107</v>
          </cell>
          <cell r="F676" t="str">
            <v>2.0</v>
          </cell>
          <cell r="G676" t="str">
            <v>Đại học</v>
          </cell>
          <cell r="H676" t="str">
            <v>ĐH K10 (2015-2019)</v>
          </cell>
          <cell r="I676" t="str">
            <v>Học kỳ 1 năm học 2018 - 2019</v>
          </cell>
          <cell r="J676">
            <v>33</v>
          </cell>
        </row>
        <row r="677">
          <cell r="B677" t="str">
            <v>201811203107040</v>
          </cell>
          <cell r="C677" t="str">
            <v>1203107.7</v>
          </cell>
          <cell r="D677" t="str">
            <v>Pháp luật đại cương</v>
          </cell>
          <cell r="E677" t="str">
            <v>1203107</v>
          </cell>
          <cell r="F677" t="str">
            <v>2.0</v>
          </cell>
          <cell r="G677" t="str">
            <v>Đại học</v>
          </cell>
          <cell r="H677" t="str">
            <v>ĐH K10 (2015-2019)</v>
          </cell>
          <cell r="I677" t="str">
            <v>Học kỳ 1 năm học 2018 - 2019</v>
          </cell>
          <cell r="J677">
            <v>79</v>
          </cell>
        </row>
        <row r="678">
          <cell r="B678" t="str">
            <v>201811203107041</v>
          </cell>
          <cell r="C678" t="str">
            <v>1203107.8</v>
          </cell>
          <cell r="D678" t="str">
            <v>Pháp luật đại cương</v>
          </cell>
          <cell r="E678" t="str">
            <v>1203107</v>
          </cell>
          <cell r="F678" t="str">
            <v>2.0</v>
          </cell>
          <cell r="G678" t="str">
            <v>Đại học</v>
          </cell>
          <cell r="H678" t="str">
            <v>ĐH K10 (2015-2019)</v>
          </cell>
          <cell r="I678" t="str">
            <v>Học kỳ 1 năm học 2018 - 2019</v>
          </cell>
          <cell r="J678">
            <v>18</v>
          </cell>
        </row>
        <row r="679">
          <cell r="B679" t="str">
            <v>201811203107042</v>
          </cell>
          <cell r="C679" t="str">
            <v>1203107.9</v>
          </cell>
          <cell r="D679" t="str">
            <v>Pháp luật đại cương</v>
          </cell>
          <cell r="E679" t="str">
            <v>1203107</v>
          </cell>
          <cell r="F679" t="str">
            <v>2.0</v>
          </cell>
          <cell r="G679" t="str">
            <v>Đại học</v>
          </cell>
          <cell r="H679" t="str">
            <v>ĐH K10 (2015-2019)</v>
          </cell>
          <cell r="I679" t="str">
            <v>Học kỳ 1 năm học 2018 - 2019</v>
          </cell>
          <cell r="J679">
            <v>80</v>
          </cell>
        </row>
        <row r="680">
          <cell r="B680" t="str">
            <v>201811203107043</v>
          </cell>
          <cell r="C680" t="str">
            <v>1203107.10</v>
          </cell>
          <cell r="D680" t="str">
            <v>Pháp luật đại cương</v>
          </cell>
          <cell r="E680" t="str">
            <v>1203107</v>
          </cell>
          <cell r="F680" t="str">
            <v>2.0</v>
          </cell>
          <cell r="G680" t="str">
            <v>Đại học</v>
          </cell>
          <cell r="H680" t="str">
            <v>ĐH K10 (2015-2019)</v>
          </cell>
          <cell r="I680" t="str">
            <v>Học kỳ 1 năm học 2018 - 2019</v>
          </cell>
          <cell r="J680">
            <v>3</v>
          </cell>
        </row>
        <row r="681">
          <cell r="B681" t="str">
            <v>201811203107044</v>
          </cell>
          <cell r="C681" t="str">
            <v>1203107.11</v>
          </cell>
          <cell r="D681" t="str">
            <v>Pháp luật đại cương</v>
          </cell>
          <cell r="E681" t="str">
            <v>1203107</v>
          </cell>
          <cell r="F681" t="str">
            <v>2.0</v>
          </cell>
          <cell r="G681" t="str">
            <v>Đại học</v>
          </cell>
          <cell r="H681" t="str">
            <v>ĐH K10 (2015-2019)</v>
          </cell>
          <cell r="I681" t="str">
            <v>Học kỳ 1 năm học 2018 - 2019</v>
          </cell>
          <cell r="J681">
            <v>34</v>
          </cell>
        </row>
        <row r="682">
          <cell r="B682" t="str">
            <v>201811203107045</v>
          </cell>
          <cell r="C682" t="str">
            <v>1203107.12</v>
          </cell>
          <cell r="D682" t="str">
            <v>Pháp luật đại cương</v>
          </cell>
          <cell r="E682" t="str">
            <v>1203107</v>
          </cell>
          <cell r="F682" t="str">
            <v>2.0</v>
          </cell>
          <cell r="G682" t="str">
            <v>Đại học</v>
          </cell>
          <cell r="H682" t="str">
            <v>ĐH K10 (2015-2019)</v>
          </cell>
          <cell r="I682" t="str">
            <v>Học kỳ 1 năm học 2018 - 2019</v>
          </cell>
          <cell r="J682">
            <v>27</v>
          </cell>
        </row>
        <row r="683">
          <cell r="B683" t="str">
            <v>201811203107046</v>
          </cell>
          <cell r="C683" t="str">
            <v>1203107.13</v>
          </cell>
          <cell r="D683" t="str">
            <v>Pháp luật đại cương</v>
          </cell>
          <cell r="E683" t="str">
            <v>1203107</v>
          </cell>
          <cell r="F683" t="str">
            <v>2.0</v>
          </cell>
          <cell r="G683" t="str">
            <v>Đại học</v>
          </cell>
          <cell r="H683" t="str">
            <v>ĐH K10 (2015-2019)</v>
          </cell>
          <cell r="I683" t="str">
            <v>Học kỳ 1 năm học 2018 - 2019</v>
          </cell>
          <cell r="J683">
            <v>80</v>
          </cell>
        </row>
        <row r="684">
          <cell r="B684" t="str">
            <v>201811203107047</v>
          </cell>
          <cell r="C684" t="str">
            <v>1203107.14</v>
          </cell>
          <cell r="D684" t="str">
            <v>Pháp luật đại cương</v>
          </cell>
          <cell r="E684" t="str">
            <v>1203107</v>
          </cell>
          <cell r="F684" t="str">
            <v>2.0</v>
          </cell>
          <cell r="G684" t="str">
            <v>Đại học</v>
          </cell>
          <cell r="H684" t="str">
            <v>ĐH K10 (2015-2019)</v>
          </cell>
          <cell r="I684" t="str">
            <v>Học kỳ 1 năm học 2018 - 2019</v>
          </cell>
          <cell r="J684">
            <v>78</v>
          </cell>
        </row>
        <row r="685">
          <cell r="B685" t="str">
            <v>201811203107048</v>
          </cell>
          <cell r="C685" t="str">
            <v>1203107.15</v>
          </cell>
          <cell r="D685" t="str">
            <v>Pháp luật đại cương</v>
          </cell>
          <cell r="E685" t="str">
            <v>1203107</v>
          </cell>
          <cell r="F685" t="str">
            <v>2.0</v>
          </cell>
          <cell r="G685" t="str">
            <v>Đại học</v>
          </cell>
          <cell r="H685" t="str">
            <v>ĐH K10 (2015-2019)</v>
          </cell>
          <cell r="I685" t="str">
            <v>Học kỳ 1 năm học 2018 - 2019</v>
          </cell>
          <cell r="J685">
            <v>80</v>
          </cell>
        </row>
        <row r="686">
          <cell r="B686" t="str">
            <v>201811203107049</v>
          </cell>
          <cell r="C686" t="str">
            <v>1203107.16</v>
          </cell>
          <cell r="D686" t="str">
            <v>Pháp luật đại cương</v>
          </cell>
          <cell r="E686" t="str">
            <v>1203107</v>
          </cell>
          <cell r="F686" t="str">
            <v>2.0</v>
          </cell>
          <cell r="G686" t="str">
            <v>Đại học</v>
          </cell>
          <cell r="H686" t="str">
            <v>ĐH K10 (2015-2019)</v>
          </cell>
          <cell r="I686" t="str">
            <v>Học kỳ 1 năm học 2018 - 2019</v>
          </cell>
          <cell r="J686">
            <v>79</v>
          </cell>
        </row>
        <row r="687">
          <cell r="B687" t="str">
            <v>201811203107050</v>
          </cell>
          <cell r="C687" t="str">
            <v>1203107.17</v>
          </cell>
          <cell r="D687" t="str">
            <v>Pháp luật đại cương</v>
          </cell>
          <cell r="E687" t="str">
            <v>1203107</v>
          </cell>
          <cell r="F687" t="str">
            <v>2.0</v>
          </cell>
          <cell r="G687" t="str">
            <v>Đại học</v>
          </cell>
          <cell r="H687" t="str">
            <v>ĐH K10 (2015-2019)</v>
          </cell>
          <cell r="I687" t="str">
            <v>Học kỳ 1 năm học 2018 - 2019</v>
          </cell>
          <cell r="J687">
            <v>76</v>
          </cell>
        </row>
        <row r="688">
          <cell r="B688" t="str">
            <v>201811203107051</v>
          </cell>
          <cell r="C688" t="str">
            <v>1203107.18</v>
          </cell>
          <cell r="D688" t="str">
            <v>Pháp luật đại cương</v>
          </cell>
          <cell r="E688" t="str">
            <v>1203107</v>
          </cell>
          <cell r="F688" t="str">
            <v>2.0</v>
          </cell>
          <cell r="G688" t="str">
            <v>Đại học</v>
          </cell>
          <cell r="H688" t="str">
            <v>ĐH K10 (2015-2019)</v>
          </cell>
          <cell r="I688" t="str">
            <v>Học kỳ 1 năm học 2018 - 2019</v>
          </cell>
          <cell r="J688">
            <v>80</v>
          </cell>
        </row>
        <row r="689">
          <cell r="B689" t="str">
            <v>201811203107052</v>
          </cell>
          <cell r="C689" t="str">
            <v>1203107.19</v>
          </cell>
          <cell r="D689" t="str">
            <v>Pháp luật đại cương</v>
          </cell>
          <cell r="E689" t="str">
            <v>1203107</v>
          </cell>
          <cell r="F689" t="str">
            <v>2.0</v>
          </cell>
          <cell r="G689" t="str">
            <v>Đại học</v>
          </cell>
          <cell r="H689" t="str">
            <v>ĐH K10 (2015-2019)</v>
          </cell>
          <cell r="I689" t="str">
            <v>Học kỳ 1 năm học 2018 - 2019</v>
          </cell>
          <cell r="J689">
            <v>0</v>
          </cell>
        </row>
        <row r="690">
          <cell r="B690" t="str">
            <v>201811203107053</v>
          </cell>
          <cell r="C690" t="str">
            <v>1203107.20</v>
          </cell>
          <cell r="D690" t="str">
            <v>Pháp luật đại cương</v>
          </cell>
          <cell r="E690" t="str">
            <v>1203107</v>
          </cell>
          <cell r="F690" t="str">
            <v>2.0</v>
          </cell>
          <cell r="G690" t="str">
            <v>Đại học</v>
          </cell>
          <cell r="H690" t="str">
            <v>ĐH K10 (2015-2019)</v>
          </cell>
          <cell r="I690" t="str">
            <v>Học kỳ 1 năm học 2018 - 2019</v>
          </cell>
          <cell r="J690">
            <v>79</v>
          </cell>
        </row>
        <row r="691">
          <cell r="B691" t="str">
            <v>201811203107054</v>
          </cell>
          <cell r="C691" t="str">
            <v>1203107.21</v>
          </cell>
          <cell r="D691" t="str">
            <v>Pháp luật đại cương</v>
          </cell>
          <cell r="E691" t="str">
            <v>1203107</v>
          </cell>
          <cell r="F691" t="str">
            <v>2.0</v>
          </cell>
          <cell r="G691" t="str">
            <v>Đại học</v>
          </cell>
          <cell r="H691" t="str">
            <v>ĐH K10 (2015-2019)</v>
          </cell>
          <cell r="I691" t="str">
            <v>Học kỳ 1 năm học 2018 - 2019</v>
          </cell>
          <cell r="J691">
            <v>77</v>
          </cell>
        </row>
        <row r="692">
          <cell r="B692" t="str">
            <v>201811203107055</v>
          </cell>
          <cell r="C692" t="str">
            <v>1203107.22</v>
          </cell>
          <cell r="D692" t="str">
            <v>Pháp luật đại cương</v>
          </cell>
          <cell r="E692" t="str">
            <v>1203107</v>
          </cell>
          <cell r="F692" t="str">
            <v>2.0</v>
          </cell>
          <cell r="G692" t="str">
            <v>Đại học</v>
          </cell>
          <cell r="H692" t="str">
            <v>ĐH K10 (2015-2019)</v>
          </cell>
          <cell r="I692" t="str">
            <v>Học kỳ 1 năm học 2018 - 2019</v>
          </cell>
          <cell r="J692">
            <v>80</v>
          </cell>
        </row>
        <row r="693">
          <cell r="B693" t="str">
            <v>201811203107056</v>
          </cell>
          <cell r="C693" t="str">
            <v>1203107.23</v>
          </cell>
          <cell r="D693" t="str">
            <v>Pháp luật đại cương</v>
          </cell>
          <cell r="E693" t="str">
            <v>1203107</v>
          </cell>
          <cell r="F693" t="str">
            <v>2.0</v>
          </cell>
          <cell r="G693" t="str">
            <v>Đại học</v>
          </cell>
          <cell r="H693" t="str">
            <v>ĐH K10 (2015-2019)</v>
          </cell>
          <cell r="I693" t="str">
            <v>Học kỳ 1 năm học 2018 - 2019</v>
          </cell>
          <cell r="J693">
            <v>73</v>
          </cell>
        </row>
        <row r="694">
          <cell r="B694" t="str">
            <v>201811203107057</v>
          </cell>
          <cell r="C694" t="str">
            <v>1203107.24</v>
          </cell>
          <cell r="D694" t="str">
            <v>Pháp luật đại cương</v>
          </cell>
          <cell r="E694" t="str">
            <v>1203107</v>
          </cell>
          <cell r="F694" t="str">
            <v>2.0</v>
          </cell>
          <cell r="G694" t="str">
            <v>Đại học</v>
          </cell>
          <cell r="H694" t="str">
            <v>ĐH K10 (2015-2019)</v>
          </cell>
          <cell r="I694" t="str">
            <v>Học kỳ 1 năm học 2018 - 2019</v>
          </cell>
          <cell r="J694">
            <v>10</v>
          </cell>
        </row>
        <row r="695">
          <cell r="B695" t="str">
            <v>201811203107058</v>
          </cell>
          <cell r="C695" t="str">
            <v>1203107.25</v>
          </cell>
          <cell r="D695" t="str">
            <v>Pháp luật đại cương</v>
          </cell>
          <cell r="E695" t="str">
            <v>1203107</v>
          </cell>
          <cell r="F695" t="str">
            <v>2.0</v>
          </cell>
          <cell r="G695" t="str">
            <v>Đại học</v>
          </cell>
          <cell r="H695" t="str">
            <v>ĐH K10 (2015-2019)</v>
          </cell>
          <cell r="I695" t="str">
            <v>Học kỳ 1 năm học 2018 - 2019</v>
          </cell>
          <cell r="J695">
            <v>80</v>
          </cell>
        </row>
        <row r="696">
          <cell r="B696" t="str">
            <v>201811203107059</v>
          </cell>
          <cell r="C696" t="str">
            <v>1203107.26</v>
          </cell>
          <cell r="D696" t="str">
            <v>Pháp luật đại cương</v>
          </cell>
          <cell r="E696" t="str">
            <v>1203107</v>
          </cell>
          <cell r="F696" t="str">
            <v>2.0</v>
          </cell>
          <cell r="G696" t="str">
            <v>Đại học</v>
          </cell>
          <cell r="H696" t="str">
            <v>ĐH K10 (2015-2019)</v>
          </cell>
          <cell r="I696" t="str">
            <v>Học kỳ 1 năm học 2018 - 2019</v>
          </cell>
          <cell r="J696">
            <v>4</v>
          </cell>
        </row>
        <row r="697">
          <cell r="B697" t="str">
            <v>201811203107060</v>
          </cell>
          <cell r="C697" t="str">
            <v>1203107.27</v>
          </cell>
          <cell r="D697" t="str">
            <v>Pháp luật đại cương</v>
          </cell>
          <cell r="E697" t="str">
            <v>1203107</v>
          </cell>
          <cell r="F697" t="str">
            <v>2.0</v>
          </cell>
          <cell r="G697" t="str">
            <v>Đại học</v>
          </cell>
          <cell r="H697" t="str">
            <v>ĐH K10 (2015-2019)</v>
          </cell>
          <cell r="I697" t="str">
            <v>Học kỳ 1 năm học 2018 - 2019</v>
          </cell>
          <cell r="J697">
            <v>78</v>
          </cell>
        </row>
        <row r="698">
          <cell r="B698" t="str">
            <v>201811203107061</v>
          </cell>
          <cell r="C698" t="str">
            <v>1203107.28</v>
          </cell>
          <cell r="D698" t="str">
            <v>Pháp luật đại cương</v>
          </cell>
          <cell r="E698" t="str">
            <v>1203107</v>
          </cell>
          <cell r="F698" t="str">
            <v>2.0</v>
          </cell>
          <cell r="G698" t="str">
            <v>Đại học</v>
          </cell>
          <cell r="H698" t="str">
            <v>ĐH K10 (2015-2019)</v>
          </cell>
          <cell r="I698" t="str">
            <v>Học kỳ 1 năm học 2018 - 2019</v>
          </cell>
          <cell r="J698">
            <v>14</v>
          </cell>
        </row>
        <row r="699">
          <cell r="B699" t="str">
            <v>201811203107062</v>
          </cell>
          <cell r="C699" t="str">
            <v>1203107.29</v>
          </cell>
          <cell r="D699" t="str">
            <v>Pháp luật đại cương</v>
          </cell>
          <cell r="E699" t="str">
            <v>1203107</v>
          </cell>
          <cell r="F699" t="str">
            <v>2.0</v>
          </cell>
          <cell r="G699" t="str">
            <v>Đại học</v>
          </cell>
          <cell r="H699" t="str">
            <v>ĐH K10 (2015-2019)</v>
          </cell>
          <cell r="I699" t="str">
            <v>Học kỳ 1 năm học 2018 - 2019</v>
          </cell>
          <cell r="J699">
            <v>80</v>
          </cell>
        </row>
        <row r="700">
          <cell r="B700" t="str">
            <v>201810503144001</v>
          </cell>
          <cell r="C700" t="str">
            <v>0503144.1</v>
          </cell>
          <cell r="D700" t="str">
            <v>Phát triển hệ thống doanh nghiệp điện tử (ERP)</v>
          </cell>
          <cell r="E700" t="str">
            <v>0503144</v>
          </cell>
          <cell r="F700" t="str">
            <v>3.0</v>
          </cell>
          <cell r="G700" t="str">
            <v>Đại học</v>
          </cell>
          <cell r="H700" t="str">
            <v>ĐH K10 (2015-2019)</v>
          </cell>
          <cell r="I700" t="str">
            <v>Học kỳ 1 năm học 2018 - 2019</v>
          </cell>
          <cell r="J700">
            <v>1</v>
          </cell>
        </row>
        <row r="701">
          <cell r="B701" t="str">
            <v>201810503144002</v>
          </cell>
          <cell r="C701" t="str">
            <v>0503144.2</v>
          </cell>
          <cell r="D701" t="str">
            <v>Phát triển hệ thống doanh nghiệp điện tử (ERP)</v>
          </cell>
          <cell r="E701" t="str">
            <v>0503144</v>
          </cell>
          <cell r="F701" t="str">
            <v>3.0</v>
          </cell>
          <cell r="G701" t="str">
            <v>Đại học</v>
          </cell>
          <cell r="H701" t="str">
            <v>ĐH K10 (2015-2019)</v>
          </cell>
          <cell r="I701" t="str">
            <v>Học kỳ 1 năm học 2018 - 2019</v>
          </cell>
          <cell r="J701">
            <v>70</v>
          </cell>
        </row>
        <row r="702">
          <cell r="B702" t="str">
            <v>201810503144003</v>
          </cell>
          <cell r="C702" t="str">
            <v>0503144.3</v>
          </cell>
          <cell r="D702" t="str">
            <v>Phát triển hệ thống doanh nghiệp điện tử (ERP)</v>
          </cell>
          <cell r="E702" t="str">
            <v>0503144</v>
          </cell>
          <cell r="F702" t="str">
            <v>3.0</v>
          </cell>
          <cell r="G702" t="str">
            <v>Đại học</v>
          </cell>
          <cell r="H702" t="str">
            <v>ĐH K10 (2015-2019)</v>
          </cell>
          <cell r="I702" t="str">
            <v>Học kỳ 1 năm học 2018 - 2019</v>
          </cell>
          <cell r="J702">
            <v>1</v>
          </cell>
        </row>
        <row r="703">
          <cell r="B703" t="str">
            <v>201810503144004</v>
          </cell>
          <cell r="C703" t="str">
            <v>0503144.4</v>
          </cell>
          <cell r="D703" t="str">
            <v>Phát triển hệ thống doanh nghiệp điện tử (ERP)</v>
          </cell>
          <cell r="E703" t="str">
            <v>0503144</v>
          </cell>
          <cell r="F703" t="str">
            <v>3.0</v>
          </cell>
          <cell r="G703" t="str">
            <v>Đại học</v>
          </cell>
          <cell r="H703" t="str">
            <v>ĐH K10 (2015-2019)</v>
          </cell>
          <cell r="I703" t="str">
            <v>Học kỳ 1 năm học 2018 - 2019</v>
          </cell>
          <cell r="J703">
            <v>42</v>
          </cell>
        </row>
        <row r="704">
          <cell r="B704" t="str">
            <v>201810503144005</v>
          </cell>
          <cell r="C704" t="str">
            <v>0503144.5</v>
          </cell>
          <cell r="D704" t="str">
            <v>Phát triển hệ thống doanh nghiệp điện tử (ERP)</v>
          </cell>
          <cell r="E704" t="str">
            <v>0503144</v>
          </cell>
          <cell r="F704" t="str">
            <v>3.0</v>
          </cell>
          <cell r="G704" t="str">
            <v>Đại học</v>
          </cell>
          <cell r="H704" t="str">
            <v>ĐH K10 (2015-2019)</v>
          </cell>
          <cell r="I704" t="str">
            <v>Học kỳ 1 năm học 2018 - 2019</v>
          </cell>
          <cell r="J704">
            <v>0</v>
          </cell>
        </row>
        <row r="705">
          <cell r="B705" t="str">
            <v>201810503144006</v>
          </cell>
          <cell r="C705" t="str">
            <v>0503144.6</v>
          </cell>
          <cell r="D705" t="str">
            <v>Phát triển hệ thống doanh nghiệp điện tử (ERP)</v>
          </cell>
          <cell r="E705" t="str">
            <v>0503144</v>
          </cell>
          <cell r="F705" t="str">
            <v>3.0</v>
          </cell>
          <cell r="G705" t="str">
            <v>Đại học</v>
          </cell>
          <cell r="H705" t="str">
            <v>ĐH K10 (2015-2019)</v>
          </cell>
          <cell r="I705" t="str">
            <v>Học kỳ 1 năm học 2018 - 2019</v>
          </cell>
          <cell r="J705">
            <v>0</v>
          </cell>
        </row>
        <row r="706">
          <cell r="B706" t="str">
            <v>201810503145001</v>
          </cell>
          <cell r="C706" t="str">
            <v>0503145.1</v>
          </cell>
          <cell r="D706" t="str">
            <v>Phát triển phần mềm hướng dịch vụ</v>
          </cell>
          <cell r="E706" t="str">
            <v>0503145</v>
          </cell>
          <cell r="F706" t="str">
            <v>4.0</v>
          </cell>
          <cell r="G706" t="str">
            <v>Đại học</v>
          </cell>
          <cell r="H706" t="str">
            <v>ĐH K10 (2015-2019)</v>
          </cell>
          <cell r="I706" t="str">
            <v>Học kỳ 1 năm học 2018 - 2019</v>
          </cell>
          <cell r="J706">
            <v>70</v>
          </cell>
        </row>
        <row r="707">
          <cell r="B707" t="str">
            <v>201810503145002</v>
          </cell>
          <cell r="C707" t="str">
            <v>0503145.2</v>
          </cell>
          <cell r="D707" t="str">
            <v>Phát triển phần mềm hướng dịch vụ</v>
          </cell>
          <cell r="E707" t="str">
            <v>0503145</v>
          </cell>
          <cell r="F707" t="str">
            <v>4.0</v>
          </cell>
          <cell r="G707" t="str">
            <v>Đại học</v>
          </cell>
          <cell r="H707" t="str">
            <v>ĐH K10 (2015-2019)</v>
          </cell>
          <cell r="I707" t="str">
            <v>Học kỳ 1 năm học 2018 - 2019</v>
          </cell>
          <cell r="J707">
            <v>70</v>
          </cell>
        </row>
        <row r="708">
          <cell r="B708" t="str">
            <v>201810503145003</v>
          </cell>
          <cell r="C708" t="str">
            <v>0503145.3</v>
          </cell>
          <cell r="D708" t="str">
            <v>Phát triển phần mềm hướng dịch vụ</v>
          </cell>
          <cell r="E708" t="str">
            <v>0503145</v>
          </cell>
          <cell r="F708" t="str">
            <v>4.0</v>
          </cell>
          <cell r="G708" t="str">
            <v>Đại học</v>
          </cell>
          <cell r="H708" t="str">
            <v>ĐH K10 (2015-2019)</v>
          </cell>
          <cell r="I708" t="str">
            <v>Học kỳ 1 năm học 2018 - 2019</v>
          </cell>
          <cell r="J708">
            <v>60</v>
          </cell>
        </row>
        <row r="709">
          <cell r="B709" t="str">
            <v>201810503145004</v>
          </cell>
          <cell r="C709" t="str">
            <v>0503145.4</v>
          </cell>
          <cell r="D709" t="str">
            <v>Phát triển phần mềm hướng dịch vụ</v>
          </cell>
          <cell r="E709" t="str">
            <v>0503145</v>
          </cell>
          <cell r="F709" t="str">
            <v>4.0</v>
          </cell>
          <cell r="G709" t="str">
            <v>Đại học</v>
          </cell>
          <cell r="H709" t="str">
            <v>ĐH K10 (2015-2019)</v>
          </cell>
          <cell r="I709" t="str">
            <v>Học kỳ 1 năm học 2018 - 2019</v>
          </cell>
          <cell r="J709">
            <v>70</v>
          </cell>
        </row>
        <row r="710">
          <cell r="B710" t="str">
            <v>201810503145005</v>
          </cell>
          <cell r="C710" t="str">
            <v>0503145.5</v>
          </cell>
          <cell r="D710" t="str">
            <v>Phát triển phần mềm hướng dịch vụ</v>
          </cell>
          <cell r="E710" t="str">
            <v>0503145</v>
          </cell>
          <cell r="F710" t="str">
            <v>4.0</v>
          </cell>
          <cell r="G710" t="str">
            <v>Đại học</v>
          </cell>
          <cell r="H710" t="str">
            <v>ĐH K10 (2015-2019)</v>
          </cell>
          <cell r="I710" t="str">
            <v>Học kỳ 1 năm học 2018 - 2019</v>
          </cell>
          <cell r="J710">
            <v>66</v>
          </cell>
        </row>
        <row r="711">
          <cell r="B711" t="str">
            <v>201810503145006</v>
          </cell>
          <cell r="C711" t="str">
            <v>0503145.6</v>
          </cell>
          <cell r="D711" t="str">
            <v>Phát triển phần mềm hướng dịch vụ</v>
          </cell>
          <cell r="E711" t="str">
            <v>0503145</v>
          </cell>
          <cell r="F711" t="str">
            <v>4.0</v>
          </cell>
          <cell r="G711" t="str">
            <v>Đại học</v>
          </cell>
          <cell r="H711" t="str">
            <v>ĐH K10 (2015-2019)</v>
          </cell>
          <cell r="I711" t="str">
            <v>Học kỳ 1 năm học 2018 - 2019</v>
          </cell>
          <cell r="J711">
            <v>70</v>
          </cell>
        </row>
        <row r="712">
          <cell r="B712" t="str">
            <v>201810503147001</v>
          </cell>
          <cell r="C712" t="str">
            <v>0503147.1</v>
          </cell>
          <cell r="D712" t="str">
            <v>Phát triển phần mềm theo cấu phần</v>
          </cell>
          <cell r="E712" t="str">
            <v>0503147</v>
          </cell>
          <cell r="F712" t="str">
            <v>3.0</v>
          </cell>
          <cell r="G712" t="str">
            <v>Đại học</v>
          </cell>
          <cell r="H712" t="str">
            <v>ĐH K10 (2015-2019)</v>
          </cell>
          <cell r="I712" t="str">
            <v>Học kỳ 1 năm học 2018 - 2019</v>
          </cell>
          <cell r="J712">
            <v>70</v>
          </cell>
        </row>
        <row r="713">
          <cell r="B713" t="str">
            <v>201810503147002</v>
          </cell>
          <cell r="C713" t="str">
            <v>0503147.2</v>
          </cell>
          <cell r="D713" t="str">
            <v>Phát triển phần mềm theo cấu phần</v>
          </cell>
          <cell r="E713" t="str">
            <v>0503147</v>
          </cell>
          <cell r="F713" t="str">
            <v>3.0</v>
          </cell>
          <cell r="G713" t="str">
            <v>Đại học</v>
          </cell>
          <cell r="H713" t="str">
            <v>ĐH K10 (2015-2019)</v>
          </cell>
          <cell r="I713" t="str">
            <v>Học kỳ 1 năm học 2018 - 2019</v>
          </cell>
          <cell r="J713">
            <v>72</v>
          </cell>
        </row>
        <row r="714">
          <cell r="B714" t="str">
            <v>201810503147003</v>
          </cell>
          <cell r="C714" t="str">
            <v>0503147.3</v>
          </cell>
          <cell r="D714" t="str">
            <v>Phát triển phần mềm theo cấu phần</v>
          </cell>
          <cell r="E714" t="str">
            <v>0503147</v>
          </cell>
          <cell r="F714" t="str">
            <v>3.0</v>
          </cell>
          <cell r="G714" t="str">
            <v>Đại học</v>
          </cell>
          <cell r="H714" t="str">
            <v>ĐH K10 (2015-2019)</v>
          </cell>
          <cell r="I714" t="str">
            <v>Học kỳ 1 năm học 2018 - 2019</v>
          </cell>
          <cell r="J714">
            <v>64</v>
          </cell>
        </row>
        <row r="715">
          <cell r="B715" t="str">
            <v>201810503147004</v>
          </cell>
          <cell r="C715" t="str">
            <v>0503147.4</v>
          </cell>
          <cell r="D715" t="str">
            <v>Phát triển phần mềm theo cấu phần</v>
          </cell>
          <cell r="E715" t="str">
            <v>0503147</v>
          </cell>
          <cell r="F715" t="str">
            <v>3.0</v>
          </cell>
          <cell r="G715" t="str">
            <v>Đại học</v>
          </cell>
          <cell r="H715" t="str">
            <v>ĐH K10 (2015-2019)</v>
          </cell>
          <cell r="I715" t="str">
            <v>Học kỳ 1 năm học 2018 - 2019</v>
          </cell>
          <cell r="J715">
            <v>70</v>
          </cell>
        </row>
        <row r="716">
          <cell r="B716" t="str">
            <v>201810503147005</v>
          </cell>
          <cell r="C716" t="str">
            <v>0503147.5</v>
          </cell>
          <cell r="D716" t="str">
            <v>Phát triển phần mềm theo cấu phần</v>
          </cell>
          <cell r="E716" t="str">
            <v>0503147</v>
          </cell>
          <cell r="F716" t="str">
            <v>3.0</v>
          </cell>
          <cell r="G716" t="str">
            <v>Đại học</v>
          </cell>
          <cell r="H716" t="str">
            <v>ĐH K10 (2015-2019)</v>
          </cell>
          <cell r="I716" t="str">
            <v>Học kỳ 1 năm học 2018 - 2019</v>
          </cell>
          <cell r="J716">
            <v>63</v>
          </cell>
        </row>
        <row r="717">
          <cell r="B717" t="str">
            <v>201810503147006</v>
          </cell>
          <cell r="C717" t="str">
            <v>0503147.6</v>
          </cell>
          <cell r="D717" t="str">
            <v>Phát triển phần mềm theo cấu phần</v>
          </cell>
          <cell r="E717" t="str">
            <v>0503147</v>
          </cell>
          <cell r="F717" t="str">
            <v>3.0</v>
          </cell>
          <cell r="G717" t="str">
            <v>Đại học</v>
          </cell>
          <cell r="H717" t="str">
            <v>ĐH K10 (2015-2019)</v>
          </cell>
          <cell r="I717" t="str">
            <v>Học kỳ 1 năm học 2018 - 2019</v>
          </cell>
          <cell r="J717">
            <v>70</v>
          </cell>
        </row>
        <row r="718">
          <cell r="B718" t="str">
            <v>201810503171001</v>
          </cell>
          <cell r="C718" t="str">
            <v>0503171.1</v>
          </cell>
          <cell r="D718" t="str">
            <v>Phát triển ứng dụng Game</v>
          </cell>
          <cell r="E718" t="str">
            <v>0503171</v>
          </cell>
          <cell r="F718" t="str">
            <v>3.0</v>
          </cell>
          <cell r="G718" t="str">
            <v>Đại học</v>
          </cell>
          <cell r="H718" t="str">
            <v>ĐH K10 (2015-2019)</v>
          </cell>
          <cell r="I718" t="str">
            <v>Học kỳ 1 năm học 2018 - 2019</v>
          </cell>
          <cell r="J718">
            <v>0</v>
          </cell>
        </row>
        <row r="719">
          <cell r="B719" t="str">
            <v>201810503171002</v>
          </cell>
          <cell r="C719" t="str">
            <v>0503171.2</v>
          </cell>
          <cell r="D719" t="str">
            <v>Phát triển ứng dụng Game</v>
          </cell>
          <cell r="E719" t="str">
            <v>0503171</v>
          </cell>
          <cell r="F719" t="str">
            <v>3.0</v>
          </cell>
          <cell r="G719" t="str">
            <v>Đại học</v>
          </cell>
          <cell r="H719" t="str">
            <v>ĐH K10 (2015-2019)</v>
          </cell>
          <cell r="I719" t="str">
            <v>Học kỳ 1 năm học 2018 - 2019</v>
          </cell>
          <cell r="J719">
            <v>0</v>
          </cell>
        </row>
        <row r="720">
          <cell r="B720" t="str">
            <v>201810503171003</v>
          </cell>
          <cell r="C720" t="str">
            <v>0503171.3</v>
          </cell>
          <cell r="D720" t="str">
            <v>Phát triển ứng dụng Game</v>
          </cell>
          <cell r="E720" t="str">
            <v>0503171</v>
          </cell>
          <cell r="F720" t="str">
            <v>3.0</v>
          </cell>
          <cell r="G720" t="str">
            <v>Đại học</v>
          </cell>
          <cell r="H720" t="str">
            <v>ĐH K10 (2015-2019)</v>
          </cell>
          <cell r="I720" t="str">
            <v>Học kỳ 1 năm học 2018 - 2019</v>
          </cell>
          <cell r="J720">
            <v>0</v>
          </cell>
        </row>
        <row r="721">
          <cell r="B721" t="str">
            <v>201810303177001</v>
          </cell>
          <cell r="C721" t="str">
            <v>0303177.1</v>
          </cell>
          <cell r="D721" t="str">
            <v>Phức chất trong hóa học phân tích</v>
          </cell>
          <cell r="E721" t="str">
            <v>0303177</v>
          </cell>
          <cell r="F721" t="str">
            <v>2.0</v>
          </cell>
          <cell r="G721" t="str">
            <v>Đại học</v>
          </cell>
          <cell r="H721" t="str">
            <v>ĐH K10 (2015-2019)</v>
          </cell>
          <cell r="I721" t="str">
            <v>Học kỳ 1 năm học 2018 - 2019</v>
          </cell>
          <cell r="J721">
            <v>0</v>
          </cell>
        </row>
        <row r="722">
          <cell r="B722" t="str">
            <v>201810403132001</v>
          </cell>
          <cell r="C722" t="str">
            <v>0403132.1</v>
          </cell>
          <cell r="D722" t="str">
            <v>Quản lý chất lượng trang phục</v>
          </cell>
          <cell r="E722" t="str">
            <v>0403132</v>
          </cell>
          <cell r="F722" t="str">
            <v>2.0</v>
          </cell>
          <cell r="G722" t="str">
            <v>Đại học</v>
          </cell>
          <cell r="H722" t="str">
            <v>ĐH K10 (2015-2019)</v>
          </cell>
          <cell r="I722" t="str">
            <v>Học kỳ 1 năm học 2018 - 2019</v>
          </cell>
          <cell r="J722">
            <v>79</v>
          </cell>
        </row>
        <row r="723">
          <cell r="B723" t="str">
            <v>201810403132002</v>
          </cell>
          <cell r="C723" t="str">
            <v>0403132.2</v>
          </cell>
          <cell r="D723" t="str">
            <v>Quản lý chất lượng trang phục</v>
          </cell>
          <cell r="E723" t="str">
            <v>0403132</v>
          </cell>
          <cell r="F723" t="str">
            <v>2.0</v>
          </cell>
          <cell r="G723" t="str">
            <v>Đại học</v>
          </cell>
          <cell r="H723" t="str">
            <v>ĐH K10 (2015-2019)</v>
          </cell>
          <cell r="I723" t="str">
            <v>Học kỳ 1 năm học 2018 - 2019</v>
          </cell>
          <cell r="J723">
            <v>73</v>
          </cell>
        </row>
        <row r="724">
          <cell r="B724" t="str">
            <v>201810403132003</v>
          </cell>
          <cell r="C724" t="str">
            <v>0403132.3</v>
          </cell>
          <cell r="D724" t="str">
            <v>Quản lý chất lượng trang phục</v>
          </cell>
          <cell r="E724" t="str">
            <v>0403132</v>
          </cell>
          <cell r="F724" t="str">
            <v>2.0</v>
          </cell>
          <cell r="G724" t="str">
            <v>Đại học</v>
          </cell>
          <cell r="H724" t="str">
            <v>ĐH K10 (2015-2019)</v>
          </cell>
          <cell r="I724" t="str">
            <v>Học kỳ 1 năm học 2018 - 2019</v>
          </cell>
          <cell r="J724">
            <v>71</v>
          </cell>
        </row>
        <row r="725">
          <cell r="B725" t="str">
            <v>201810403132004</v>
          </cell>
          <cell r="C725" t="str">
            <v>0403132.4</v>
          </cell>
          <cell r="D725" t="str">
            <v>Quản lý chất lượng trang phục</v>
          </cell>
          <cell r="E725" t="str">
            <v>0403132</v>
          </cell>
          <cell r="F725" t="str">
            <v>2.0</v>
          </cell>
          <cell r="G725" t="str">
            <v>Đại học</v>
          </cell>
          <cell r="H725" t="str">
            <v>ĐH K10 (2015-2019)</v>
          </cell>
          <cell r="I725" t="str">
            <v>Học kỳ 1 năm học 2018 - 2019</v>
          </cell>
          <cell r="J725">
            <v>70</v>
          </cell>
        </row>
        <row r="726">
          <cell r="B726" t="str">
            <v>201810403132005</v>
          </cell>
          <cell r="C726" t="str">
            <v>0403132.5</v>
          </cell>
          <cell r="D726" t="str">
            <v>Quản lý chất lượng trang phục</v>
          </cell>
          <cell r="E726" t="str">
            <v>0403132</v>
          </cell>
          <cell r="F726" t="str">
            <v>2.0</v>
          </cell>
          <cell r="G726" t="str">
            <v>Đại học</v>
          </cell>
          <cell r="H726" t="str">
            <v>ĐH K10 (2015-2019)</v>
          </cell>
          <cell r="I726" t="str">
            <v>Học kỳ 1 năm học 2018 - 2019</v>
          </cell>
          <cell r="J726">
            <v>0</v>
          </cell>
        </row>
        <row r="727">
          <cell r="B727" t="str">
            <v>201810403132006</v>
          </cell>
          <cell r="C727" t="str">
            <v>0403132.6</v>
          </cell>
          <cell r="D727" t="str">
            <v>Quản lý chất lượng trang phục</v>
          </cell>
          <cell r="E727" t="str">
            <v>0403132</v>
          </cell>
          <cell r="F727" t="str">
            <v>2.0</v>
          </cell>
          <cell r="G727" t="str">
            <v>Đại học</v>
          </cell>
          <cell r="H727" t="str">
            <v>ĐH K10 (2015-2019)</v>
          </cell>
          <cell r="I727" t="str">
            <v>Học kỳ 1 năm học 2018 - 2019</v>
          </cell>
          <cell r="J727">
            <v>0</v>
          </cell>
        </row>
        <row r="728">
          <cell r="B728" t="str">
            <v>201810303184001</v>
          </cell>
          <cell r="C728" t="str">
            <v>0303184.1</v>
          </cell>
          <cell r="D728" t="str">
            <v>Quản lý chất thải rắn và chất thải nguy hại</v>
          </cell>
          <cell r="E728" t="str">
            <v>0303184</v>
          </cell>
          <cell r="F728" t="str">
            <v>3.0</v>
          </cell>
          <cell r="G728" t="str">
            <v>Đại học</v>
          </cell>
          <cell r="H728" t="str">
            <v>ĐH K10 (2015-2019)</v>
          </cell>
          <cell r="I728" t="str">
            <v>Học kỳ 1 năm học 2018 - 2019</v>
          </cell>
          <cell r="J728">
            <v>66</v>
          </cell>
        </row>
        <row r="729">
          <cell r="B729" t="str">
            <v>201810303184002</v>
          </cell>
          <cell r="C729" t="str">
            <v>0303184.2</v>
          </cell>
          <cell r="D729" t="str">
            <v>Quản lý chất thải rắn và chất thải nguy hại</v>
          </cell>
          <cell r="E729" t="str">
            <v>0303184</v>
          </cell>
          <cell r="F729" t="str">
            <v>3.0</v>
          </cell>
          <cell r="G729" t="str">
            <v>Đại học</v>
          </cell>
          <cell r="H729" t="str">
            <v>ĐH K10 (2015-2019)</v>
          </cell>
          <cell r="I729" t="str">
            <v>Học kỳ 1 năm học 2018 - 2019</v>
          </cell>
          <cell r="J729">
            <v>31</v>
          </cell>
        </row>
        <row r="730">
          <cell r="B730" t="str">
            <v>201811603136001</v>
          </cell>
          <cell r="C730" t="str">
            <v>1603136.1</v>
          </cell>
          <cell r="D730" t="str">
            <v>Quản trị chất lượng</v>
          </cell>
          <cell r="E730" t="str">
            <v>1603136</v>
          </cell>
          <cell r="F730" t="str">
            <v>3.0</v>
          </cell>
          <cell r="G730" t="str">
            <v>Đại học</v>
          </cell>
          <cell r="H730" t="str">
            <v>ĐH K10 (2015-2019)</v>
          </cell>
          <cell r="I730" t="str">
            <v>Học kỳ 1 năm học 2018 - 2019</v>
          </cell>
          <cell r="J730">
            <v>35</v>
          </cell>
        </row>
        <row r="731">
          <cell r="B731" t="str">
            <v>201811603136002</v>
          </cell>
          <cell r="C731" t="str">
            <v>1603136.2</v>
          </cell>
          <cell r="D731" t="str">
            <v>Quản trị chất lượng</v>
          </cell>
          <cell r="E731" t="str">
            <v>1603136</v>
          </cell>
          <cell r="F731" t="str">
            <v>3.0</v>
          </cell>
          <cell r="G731" t="str">
            <v>Đại học</v>
          </cell>
          <cell r="H731" t="str">
            <v>ĐH K10 (2015-2019)</v>
          </cell>
          <cell r="I731" t="str">
            <v>Học kỳ 1 năm học 2018 - 2019</v>
          </cell>
          <cell r="J731">
            <v>70</v>
          </cell>
        </row>
        <row r="732">
          <cell r="B732" t="str">
            <v>201811603136003</v>
          </cell>
          <cell r="C732" t="str">
            <v>1603136.3</v>
          </cell>
          <cell r="D732" t="str">
            <v>Quản trị chất lượng</v>
          </cell>
          <cell r="E732" t="str">
            <v>1603136</v>
          </cell>
          <cell r="F732" t="str">
            <v>3.0</v>
          </cell>
          <cell r="G732" t="str">
            <v>Đại học</v>
          </cell>
          <cell r="H732" t="str">
            <v>ĐH K10 (2015-2019)</v>
          </cell>
          <cell r="I732" t="str">
            <v>Học kỳ 1 năm học 2018 - 2019</v>
          </cell>
          <cell r="J732">
            <v>19</v>
          </cell>
        </row>
        <row r="733">
          <cell r="B733" t="str">
            <v>201811603136004</v>
          </cell>
          <cell r="C733" t="str">
            <v>1603136.4</v>
          </cell>
          <cell r="D733" t="str">
            <v>Quản trị chất lượng</v>
          </cell>
          <cell r="E733" t="str">
            <v>1603136</v>
          </cell>
          <cell r="F733" t="str">
            <v>3.0</v>
          </cell>
          <cell r="G733" t="str">
            <v>Đại học</v>
          </cell>
          <cell r="H733" t="str">
            <v>ĐH K10 (2015-2019)</v>
          </cell>
          <cell r="I733" t="str">
            <v>Học kỳ 1 năm học 2018 - 2019</v>
          </cell>
          <cell r="J733">
            <v>70</v>
          </cell>
        </row>
        <row r="734">
          <cell r="B734" t="str">
            <v>201811603136005</v>
          </cell>
          <cell r="C734" t="str">
            <v>1603136.5</v>
          </cell>
          <cell r="D734" t="str">
            <v>Quản trị chất lượng</v>
          </cell>
          <cell r="E734" t="str">
            <v>1603136</v>
          </cell>
          <cell r="F734" t="str">
            <v>3.0</v>
          </cell>
          <cell r="G734" t="str">
            <v>Đại học</v>
          </cell>
          <cell r="H734" t="str">
            <v>ĐH K10 (2015-2019)</v>
          </cell>
          <cell r="I734" t="str">
            <v>Học kỳ 1 năm học 2018 - 2019</v>
          </cell>
          <cell r="J734">
            <v>41</v>
          </cell>
        </row>
        <row r="735">
          <cell r="B735" t="str">
            <v>201811403129001</v>
          </cell>
          <cell r="C735" t="str">
            <v>1403129.1</v>
          </cell>
          <cell r="D735" t="str">
            <v>Quản trị kinh doanh khách sạn</v>
          </cell>
          <cell r="E735" t="str">
            <v>1403129</v>
          </cell>
          <cell r="F735" t="str">
            <v>3.0</v>
          </cell>
          <cell r="G735" t="str">
            <v>Đại học</v>
          </cell>
          <cell r="H735" t="str">
            <v>ĐH K10 (2015-2019)</v>
          </cell>
          <cell r="I735" t="str">
            <v>Học kỳ 1 năm học 2018 - 2019</v>
          </cell>
          <cell r="J735">
            <v>70</v>
          </cell>
        </row>
        <row r="736">
          <cell r="B736" t="str">
            <v>201811403129002</v>
          </cell>
          <cell r="C736" t="str">
            <v>1403129.2</v>
          </cell>
          <cell r="D736" t="str">
            <v>Quản trị kinh doanh khách sạn</v>
          </cell>
          <cell r="E736" t="str">
            <v>1403129</v>
          </cell>
          <cell r="F736" t="str">
            <v>3.0</v>
          </cell>
          <cell r="G736" t="str">
            <v>Đại học</v>
          </cell>
          <cell r="H736" t="str">
            <v>ĐH K10 (2015-2019)</v>
          </cell>
          <cell r="I736" t="str">
            <v>Học kỳ 1 năm học 2018 - 2019</v>
          </cell>
          <cell r="J736">
            <v>65</v>
          </cell>
        </row>
        <row r="737">
          <cell r="B737" t="str">
            <v>201811403129003</v>
          </cell>
          <cell r="C737" t="str">
            <v>1403129.3</v>
          </cell>
          <cell r="D737" t="str">
            <v>Quản trị kinh doanh khách sạn</v>
          </cell>
          <cell r="E737" t="str">
            <v>1403129</v>
          </cell>
          <cell r="F737" t="str">
            <v>3.0</v>
          </cell>
          <cell r="G737" t="str">
            <v>Đại học</v>
          </cell>
          <cell r="H737" t="str">
            <v>ĐH K10 (2015-2019)</v>
          </cell>
          <cell r="I737" t="str">
            <v>Học kỳ 1 năm học 2018 - 2019</v>
          </cell>
          <cell r="J737">
            <v>69</v>
          </cell>
        </row>
        <row r="738">
          <cell r="B738" t="str">
            <v>201811403129004</v>
          </cell>
          <cell r="C738" t="str">
            <v>1403129.4</v>
          </cell>
          <cell r="D738" t="str">
            <v>Quản trị kinh doanh khách sạn</v>
          </cell>
          <cell r="E738" t="str">
            <v>1403129</v>
          </cell>
          <cell r="F738" t="str">
            <v>3.0</v>
          </cell>
          <cell r="G738" t="str">
            <v>Đại học</v>
          </cell>
          <cell r="H738" t="str">
            <v>ĐH K10 (2015-2019)</v>
          </cell>
          <cell r="I738" t="str">
            <v>Học kỳ 1 năm học 2018 - 2019</v>
          </cell>
          <cell r="J738">
            <v>69</v>
          </cell>
        </row>
        <row r="739">
          <cell r="B739" t="str">
            <v>201811403130001</v>
          </cell>
          <cell r="C739" t="str">
            <v>1403130.1</v>
          </cell>
          <cell r="D739" t="str">
            <v>Quản trị kinh doanh lữ hành</v>
          </cell>
          <cell r="E739" t="str">
            <v>1403130</v>
          </cell>
          <cell r="F739" t="str">
            <v>2.0</v>
          </cell>
          <cell r="G739" t="str">
            <v>Đại học</v>
          </cell>
          <cell r="H739" t="str">
            <v>ĐH K10 (2015-2019)</v>
          </cell>
          <cell r="I739" t="str">
            <v>Học kỳ 1 năm học 2018 - 2019</v>
          </cell>
          <cell r="J739">
            <v>70</v>
          </cell>
        </row>
        <row r="740">
          <cell r="B740" t="str">
            <v>201811403130002</v>
          </cell>
          <cell r="C740" t="str">
            <v>1403130.2</v>
          </cell>
          <cell r="D740" t="str">
            <v>Quản trị kinh doanh lữ hành</v>
          </cell>
          <cell r="E740" t="str">
            <v>1403130</v>
          </cell>
          <cell r="F740" t="str">
            <v>2.0</v>
          </cell>
          <cell r="G740" t="str">
            <v>Đại học</v>
          </cell>
          <cell r="H740" t="str">
            <v>ĐH K10 (2015-2019)</v>
          </cell>
          <cell r="I740" t="str">
            <v>Học kỳ 1 năm học 2018 - 2019</v>
          </cell>
          <cell r="J740">
            <v>70</v>
          </cell>
        </row>
        <row r="741">
          <cell r="B741" t="str">
            <v>201811403130003</v>
          </cell>
          <cell r="C741" t="str">
            <v>1403130.3</v>
          </cell>
          <cell r="D741" t="str">
            <v>Quản trị kinh doanh lữ hành</v>
          </cell>
          <cell r="E741" t="str">
            <v>1403130</v>
          </cell>
          <cell r="F741" t="str">
            <v>2.0</v>
          </cell>
          <cell r="G741" t="str">
            <v>Đại học</v>
          </cell>
          <cell r="H741" t="str">
            <v>ĐH K10 (2015-2019)</v>
          </cell>
          <cell r="I741" t="str">
            <v>Học kỳ 1 năm học 2018 - 2019</v>
          </cell>
          <cell r="J741">
            <v>68</v>
          </cell>
        </row>
        <row r="742">
          <cell r="B742" t="str">
            <v>201811403130004</v>
          </cell>
          <cell r="C742" t="str">
            <v>1403130.4</v>
          </cell>
          <cell r="D742" t="str">
            <v>Quản trị kinh doanh lữ hành</v>
          </cell>
          <cell r="E742" t="str">
            <v>1403130</v>
          </cell>
          <cell r="F742" t="str">
            <v>2.0</v>
          </cell>
          <cell r="G742" t="str">
            <v>Đại học</v>
          </cell>
          <cell r="H742" t="str">
            <v>ĐH K10 (2015-2019)</v>
          </cell>
          <cell r="I742" t="str">
            <v>Học kỳ 1 năm học 2018 - 2019</v>
          </cell>
          <cell r="J742">
            <v>70</v>
          </cell>
        </row>
        <row r="743">
          <cell r="B743" t="str">
            <v>201811603140003</v>
          </cell>
          <cell r="C743" t="str">
            <v>1603140.1</v>
          </cell>
          <cell r="D743" t="str">
            <v>Quản trị nhân lực</v>
          </cell>
          <cell r="E743" t="str">
            <v>1603140</v>
          </cell>
          <cell r="F743" t="str">
            <v>4.0</v>
          </cell>
          <cell r="G743" t="str">
            <v>Đại học</v>
          </cell>
          <cell r="H743" t="str">
            <v>ĐH K10 (2015-2019)</v>
          </cell>
          <cell r="I743" t="str">
            <v>Học kỳ 1 năm học 2018 - 2019</v>
          </cell>
          <cell r="J743">
            <v>49</v>
          </cell>
        </row>
        <row r="744">
          <cell r="B744" t="str">
            <v>201811603140004</v>
          </cell>
          <cell r="C744" t="str">
            <v>1603140.2</v>
          </cell>
          <cell r="D744" t="str">
            <v>Quản trị nhân lực</v>
          </cell>
          <cell r="E744" t="str">
            <v>1603140</v>
          </cell>
          <cell r="F744" t="str">
            <v>4.0</v>
          </cell>
          <cell r="G744" t="str">
            <v>Đại học</v>
          </cell>
          <cell r="H744" t="str">
            <v>ĐH K10 (2015-2019)</v>
          </cell>
          <cell r="I744" t="str">
            <v>Học kỳ 1 năm học 2018 - 2019</v>
          </cell>
          <cell r="J744">
            <v>70</v>
          </cell>
        </row>
        <row r="745">
          <cell r="B745" t="str">
            <v>201811603140005</v>
          </cell>
          <cell r="C745" t="str">
            <v>1603140.3</v>
          </cell>
          <cell r="D745" t="str">
            <v>Quản trị nhân lực</v>
          </cell>
          <cell r="E745" t="str">
            <v>1603140</v>
          </cell>
          <cell r="F745" t="str">
            <v>4.0</v>
          </cell>
          <cell r="G745" t="str">
            <v>Đại học</v>
          </cell>
          <cell r="H745" t="str">
            <v>ĐH K10 (2015-2019)</v>
          </cell>
          <cell r="I745" t="str">
            <v>Học kỳ 1 năm học 2018 - 2019</v>
          </cell>
          <cell r="J745">
            <v>21</v>
          </cell>
        </row>
        <row r="746">
          <cell r="B746" t="str">
            <v>201811603140006</v>
          </cell>
          <cell r="C746" t="str">
            <v>1603140.4</v>
          </cell>
          <cell r="D746" t="str">
            <v>Quản trị nhân lực</v>
          </cell>
          <cell r="E746" t="str">
            <v>1603140</v>
          </cell>
          <cell r="F746" t="str">
            <v>4.0</v>
          </cell>
          <cell r="G746" t="str">
            <v>Đại học</v>
          </cell>
          <cell r="H746" t="str">
            <v>ĐH K10 (2015-2019)</v>
          </cell>
          <cell r="I746" t="str">
            <v>Học kỳ 1 năm học 2018 - 2019</v>
          </cell>
          <cell r="J746">
            <v>42</v>
          </cell>
        </row>
        <row r="747">
          <cell r="B747" t="str">
            <v>201811603140007</v>
          </cell>
          <cell r="C747" t="str">
            <v>1603140.5</v>
          </cell>
          <cell r="D747" t="str">
            <v>Quản trị nhân lực</v>
          </cell>
          <cell r="E747" t="str">
            <v>1603140</v>
          </cell>
          <cell r="F747" t="str">
            <v>4.0</v>
          </cell>
          <cell r="G747" t="str">
            <v>Đại học</v>
          </cell>
          <cell r="H747" t="str">
            <v>ĐH K10 (2015-2019)</v>
          </cell>
          <cell r="I747" t="str">
            <v>Học kỳ 1 năm học 2018 - 2019</v>
          </cell>
          <cell r="J747">
            <v>45</v>
          </cell>
        </row>
        <row r="748">
          <cell r="B748" t="str">
            <v>201810403134001</v>
          </cell>
          <cell r="C748" t="str">
            <v>0403134.1</v>
          </cell>
          <cell r="D748" t="str">
            <v>Quản trị thương hiệu</v>
          </cell>
          <cell r="E748" t="str">
            <v>0403134</v>
          </cell>
          <cell r="F748" t="str">
            <v>2.0</v>
          </cell>
          <cell r="G748" t="str">
            <v>Đại học</v>
          </cell>
          <cell r="H748" t="str">
            <v>ĐH K10 (2015-2019)</v>
          </cell>
          <cell r="I748" t="str">
            <v>Học kỳ 1 năm học 2018 - 2019</v>
          </cell>
          <cell r="J748">
            <v>81</v>
          </cell>
        </row>
        <row r="749">
          <cell r="B749" t="str">
            <v>201810403134002</v>
          </cell>
          <cell r="C749" t="str">
            <v>0403134.2</v>
          </cell>
          <cell r="D749" t="str">
            <v>Quản trị thương hiệu</v>
          </cell>
          <cell r="E749" t="str">
            <v>0403134</v>
          </cell>
          <cell r="F749" t="str">
            <v>2.0</v>
          </cell>
          <cell r="G749" t="str">
            <v>Đại học</v>
          </cell>
          <cell r="H749" t="str">
            <v>ĐH K10 (2015-2019)</v>
          </cell>
          <cell r="I749" t="str">
            <v>Học kỳ 1 năm học 2018 - 2019</v>
          </cell>
          <cell r="J749">
            <v>73</v>
          </cell>
        </row>
        <row r="750">
          <cell r="B750" t="str">
            <v>201810403134003</v>
          </cell>
          <cell r="C750" t="str">
            <v>0403134.3</v>
          </cell>
          <cell r="D750" t="str">
            <v>Quản trị thương hiệu</v>
          </cell>
          <cell r="E750" t="str">
            <v>0403134</v>
          </cell>
          <cell r="F750" t="str">
            <v>2.0</v>
          </cell>
          <cell r="G750" t="str">
            <v>Đại học</v>
          </cell>
          <cell r="H750" t="str">
            <v>ĐH K10 (2015-2019)</v>
          </cell>
          <cell r="I750" t="str">
            <v>Học kỳ 1 năm học 2018 - 2019</v>
          </cell>
          <cell r="J750">
            <v>71</v>
          </cell>
        </row>
        <row r="751">
          <cell r="B751" t="str">
            <v>201810403134004</v>
          </cell>
          <cell r="C751" t="str">
            <v>0403134.4</v>
          </cell>
          <cell r="D751" t="str">
            <v>Quản trị thương hiệu</v>
          </cell>
          <cell r="E751" t="str">
            <v>0403134</v>
          </cell>
          <cell r="F751" t="str">
            <v>2.0</v>
          </cell>
          <cell r="G751" t="str">
            <v>Đại học</v>
          </cell>
          <cell r="H751" t="str">
            <v>ĐH K10 (2015-2019)</v>
          </cell>
          <cell r="I751" t="str">
            <v>Học kỳ 1 năm học 2018 - 2019</v>
          </cell>
          <cell r="J751">
            <v>68</v>
          </cell>
        </row>
        <row r="752">
          <cell r="B752" t="str">
            <v>201811603142010</v>
          </cell>
          <cell r="C752" t="str">
            <v>1603142.1</v>
          </cell>
          <cell r="D752" t="str">
            <v>Quản trị văn phòng</v>
          </cell>
          <cell r="E752" t="str">
            <v>1603142</v>
          </cell>
          <cell r="F752" t="str">
            <v>2.0</v>
          </cell>
          <cell r="G752" t="str">
            <v>Đại học</v>
          </cell>
          <cell r="H752" t="str">
            <v>ĐH K10 (2015-2019)</v>
          </cell>
          <cell r="I752" t="str">
            <v>Học kỳ 1 năm học 2018 - 2019</v>
          </cell>
          <cell r="J752">
            <v>70</v>
          </cell>
        </row>
        <row r="753">
          <cell r="B753" t="str">
            <v>201811603142011</v>
          </cell>
          <cell r="C753" t="str">
            <v>1603142.2</v>
          </cell>
          <cell r="D753" t="str">
            <v>Quản trị văn phòng</v>
          </cell>
          <cell r="E753" t="str">
            <v>1603142</v>
          </cell>
          <cell r="F753" t="str">
            <v>2.0</v>
          </cell>
          <cell r="G753" t="str">
            <v>Đại học</v>
          </cell>
          <cell r="H753" t="str">
            <v>ĐH K10 (2015-2019)</v>
          </cell>
          <cell r="I753" t="str">
            <v>Học kỳ 1 năm học 2018 - 2019</v>
          </cell>
          <cell r="J753">
            <v>46</v>
          </cell>
        </row>
        <row r="754">
          <cell r="B754" t="str">
            <v>201811603142012</v>
          </cell>
          <cell r="C754" t="str">
            <v>1603142.3</v>
          </cell>
          <cell r="D754" t="str">
            <v>Quản trị văn phòng</v>
          </cell>
          <cell r="E754" t="str">
            <v>1603142</v>
          </cell>
          <cell r="F754" t="str">
            <v>2.0</v>
          </cell>
          <cell r="G754" t="str">
            <v>Đại học</v>
          </cell>
          <cell r="H754" t="str">
            <v>ĐH K10 (2015-2019)</v>
          </cell>
          <cell r="I754" t="str">
            <v>Học kỳ 1 năm học 2018 - 2019</v>
          </cell>
          <cell r="J754">
            <v>58</v>
          </cell>
        </row>
        <row r="755">
          <cell r="B755" t="str">
            <v>201811603142013</v>
          </cell>
          <cell r="C755" t="str">
            <v>1603142.4</v>
          </cell>
          <cell r="D755" t="str">
            <v>Quản trị văn phòng</v>
          </cell>
          <cell r="E755" t="str">
            <v>1603142</v>
          </cell>
          <cell r="F755" t="str">
            <v>2.0</v>
          </cell>
          <cell r="G755" t="str">
            <v>Đại học</v>
          </cell>
          <cell r="H755" t="str">
            <v>ĐH K10 (2015-2019)</v>
          </cell>
          <cell r="I755" t="str">
            <v>Học kỳ 1 năm học 2018 - 2019</v>
          </cell>
          <cell r="J755">
            <v>4</v>
          </cell>
        </row>
        <row r="756">
          <cell r="B756" t="str">
            <v>201810303188001</v>
          </cell>
          <cell r="C756" t="str">
            <v>0303188.1</v>
          </cell>
          <cell r="D756" t="str">
            <v>Sản xuất sơn và kỹ thuật sơn</v>
          </cell>
          <cell r="E756" t="str">
            <v>0303188</v>
          </cell>
          <cell r="F756" t="str">
            <v>3.0</v>
          </cell>
          <cell r="G756" t="str">
            <v>Đại học</v>
          </cell>
          <cell r="H756" t="str">
            <v>ĐH K10 (2015-2019)</v>
          </cell>
          <cell r="I756" t="str">
            <v>Học kỳ 1 năm học 2018 - 2019</v>
          </cell>
          <cell r="J756">
            <v>19</v>
          </cell>
        </row>
        <row r="757">
          <cell r="B757" t="str">
            <v>201810303188002</v>
          </cell>
          <cell r="C757" t="str">
            <v>0303188.2</v>
          </cell>
          <cell r="D757" t="str">
            <v>Sản xuất sơn và kỹ thuật sơn</v>
          </cell>
          <cell r="E757" t="str">
            <v>0303188</v>
          </cell>
          <cell r="F757" t="str">
            <v>3.0</v>
          </cell>
          <cell r="G757" t="str">
            <v>Đại học</v>
          </cell>
          <cell r="H757" t="str">
            <v>ĐH K10 (2015-2019)</v>
          </cell>
          <cell r="I757" t="str">
            <v>Học kỳ 1 năm học 2018 - 2019</v>
          </cell>
          <cell r="J757">
            <v>61</v>
          </cell>
        </row>
        <row r="758">
          <cell r="B758" t="str">
            <v>201811603148002</v>
          </cell>
          <cell r="C758" t="str">
            <v>1603148.1</v>
          </cell>
          <cell r="D758" t="str">
            <v>Tài chính tiền tệ</v>
          </cell>
          <cell r="E758" t="str">
            <v>1603148</v>
          </cell>
          <cell r="F758" t="str">
            <v>3.0</v>
          </cell>
          <cell r="G758" t="str">
            <v>Đại học</v>
          </cell>
          <cell r="H758" t="str">
            <v>ĐH K10 (2015-2019)</v>
          </cell>
          <cell r="I758" t="str">
            <v>Học kỳ 1 năm học 2018 - 2019</v>
          </cell>
          <cell r="J758">
            <v>75</v>
          </cell>
        </row>
        <row r="759">
          <cell r="B759" t="str">
            <v>201811603148003</v>
          </cell>
          <cell r="C759" t="str">
            <v>1603148.2</v>
          </cell>
          <cell r="D759" t="str">
            <v>Tài chính tiền tệ</v>
          </cell>
          <cell r="E759" t="str">
            <v>1603148</v>
          </cell>
          <cell r="F759" t="str">
            <v>3.0</v>
          </cell>
          <cell r="G759" t="str">
            <v>Đại học</v>
          </cell>
          <cell r="H759" t="str">
            <v>ĐH K10 (2015-2019)</v>
          </cell>
          <cell r="I759" t="str">
            <v>Học kỳ 1 năm học 2018 - 2019</v>
          </cell>
          <cell r="J759">
            <v>75</v>
          </cell>
        </row>
        <row r="760">
          <cell r="B760" t="str">
            <v>201811603148004</v>
          </cell>
          <cell r="C760" t="str">
            <v>1603148.3</v>
          </cell>
          <cell r="D760" t="str">
            <v>Tài chính tiền tệ</v>
          </cell>
          <cell r="E760" t="str">
            <v>1603148</v>
          </cell>
          <cell r="F760" t="str">
            <v>3.0</v>
          </cell>
          <cell r="G760" t="str">
            <v>Đại học</v>
          </cell>
          <cell r="H760" t="str">
            <v>ĐH K10 (2015-2019)</v>
          </cell>
          <cell r="I760" t="str">
            <v>Học kỳ 1 năm học 2018 - 2019</v>
          </cell>
          <cell r="J760">
            <v>75</v>
          </cell>
        </row>
        <row r="761">
          <cell r="B761" t="str">
            <v>201811603148005</v>
          </cell>
          <cell r="C761" t="str">
            <v>1603148.4</v>
          </cell>
          <cell r="D761" t="str">
            <v>Tài chính tiền tệ</v>
          </cell>
          <cell r="E761" t="str">
            <v>1603148</v>
          </cell>
          <cell r="F761" t="str">
            <v>3.0</v>
          </cell>
          <cell r="G761" t="str">
            <v>Đại học</v>
          </cell>
          <cell r="H761" t="str">
            <v>ĐH K10 (2015-2019)</v>
          </cell>
          <cell r="I761" t="str">
            <v>Học kỳ 1 năm học 2018 - 2019</v>
          </cell>
          <cell r="J761">
            <v>74</v>
          </cell>
        </row>
        <row r="762">
          <cell r="B762" t="str">
            <v>201811403133038</v>
          </cell>
          <cell r="C762" t="str">
            <v>1403133.1</v>
          </cell>
          <cell r="D762" t="str">
            <v>Tâm lý học người tiêu dùng</v>
          </cell>
          <cell r="E762" t="str">
            <v>1403133</v>
          </cell>
          <cell r="F762" t="str">
            <v>2.0</v>
          </cell>
          <cell r="G762" t="str">
            <v>Đại học</v>
          </cell>
          <cell r="H762" t="str">
            <v>ĐH K10 (2015-2019)</v>
          </cell>
          <cell r="I762" t="str">
            <v>Học kỳ 1 năm học 2018 - 2019</v>
          </cell>
          <cell r="J762">
            <v>6</v>
          </cell>
        </row>
        <row r="763">
          <cell r="B763" t="str">
            <v>201811403133039</v>
          </cell>
          <cell r="C763" t="str">
            <v>1403133.2</v>
          </cell>
          <cell r="D763" t="str">
            <v>Tâm lý học người tiêu dùng</v>
          </cell>
          <cell r="E763" t="str">
            <v>1403133</v>
          </cell>
          <cell r="F763" t="str">
            <v>2.0</v>
          </cell>
          <cell r="G763" t="str">
            <v>Đại học</v>
          </cell>
          <cell r="H763" t="str">
            <v>ĐH K10 (2015-2019)</v>
          </cell>
          <cell r="I763" t="str">
            <v>Học kỳ 1 năm học 2018 - 2019</v>
          </cell>
          <cell r="J763">
            <v>0</v>
          </cell>
        </row>
        <row r="764">
          <cell r="B764" t="str">
            <v>201811403133040</v>
          </cell>
          <cell r="C764" t="str">
            <v>1403133.3</v>
          </cell>
          <cell r="D764" t="str">
            <v>Tâm lý học người tiêu dùng</v>
          </cell>
          <cell r="E764" t="str">
            <v>1403133</v>
          </cell>
          <cell r="F764" t="str">
            <v>2.0</v>
          </cell>
          <cell r="G764" t="str">
            <v>Đại học</v>
          </cell>
          <cell r="H764" t="str">
            <v>ĐH K10 (2015-2019)</v>
          </cell>
          <cell r="I764" t="str">
            <v>Học kỳ 1 năm học 2018 - 2019</v>
          </cell>
          <cell r="J764">
            <v>0</v>
          </cell>
        </row>
        <row r="765">
          <cell r="B765" t="str">
            <v>201811403133041</v>
          </cell>
          <cell r="C765" t="str">
            <v>1403133.4</v>
          </cell>
          <cell r="D765" t="str">
            <v>Tâm lý học người tiêu dùng</v>
          </cell>
          <cell r="E765" t="str">
            <v>1403133</v>
          </cell>
          <cell r="F765" t="str">
            <v>2.0</v>
          </cell>
          <cell r="G765" t="str">
            <v>Đại học</v>
          </cell>
          <cell r="H765" t="str">
            <v>ĐH K10 (2015-2019)</v>
          </cell>
          <cell r="I765" t="str">
            <v>Học kỳ 1 năm học 2018 - 2019</v>
          </cell>
          <cell r="J765">
            <v>0</v>
          </cell>
        </row>
        <row r="766">
          <cell r="B766" t="str">
            <v>201811403133042</v>
          </cell>
          <cell r="C766" t="str">
            <v>1403133.5</v>
          </cell>
          <cell r="D766" t="str">
            <v>Tâm lý học người tiêu dùng</v>
          </cell>
          <cell r="E766" t="str">
            <v>1403133</v>
          </cell>
          <cell r="F766" t="str">
            <v>2.0</v>
          </cell>
          <cell r="G766" t="str">
            <v>Đại học</v>
          </cell>
          <cell r="H766" t="str">
            <v>ĐH K10 (2015-2019)</v>
          </cell>
          <cell r="I766" t="str">
            <v>Học kỳ 1 năm học 2018 - 2019</v>
          </cell>
          <cell r="J766">
            <v>0</v>
          </cell>
        </row>
        <row r="767">
          <cell r="B767" t="str">
            <v>201811403133043</v>
          </cell>
          <cell r="C767" t="str">
            <v>1403133.6</v>
          </cell>
          <cell r="D767" t="str">
            <v>Tâm lý học người tiêu dùng</v>
          </cell>
          <cell r="E767" t="str">
            <v>1403133</v>
          </cell>
          <cell r="F767" t="str">
            <v>2.0</v>
          </cell>
          <cell r="G767" t="str">
            <v>Đại học</v>
          </cell>
          <cell r="H767" t="str">
            <v>ĐH K10 (2015-2019)</v>
          </cell>
          <cell r="I767" t="str">
            <v>Học kỳ 1 năm học 2018 - 2019</v>
          </cell>
          <cell r="J767">
            <v>8</v>
          </cell>
        </row>
        <row r="768">
          <cell r="B768" t="str">
            <v>201811403133044</v>
          </cell>
          <cell r="C768" t="str">
            <v>1403133.7</v>
          </cell>
          <cell r="D768" t="str">
            <v>Tâm lý học người tiêu dùng</v>
          </cell>
          <cell r="E768" t="str">
            <v>1403133</v>
          </cell>
          <cell r="F768" t="str">
            <v>2.0</v>
          </cell>
          <cell r="G768" t="str">
            <v>Đại học</v>
          </cell>
          <cell r="H768" t="str">
            <v>ĐH K10 (2015-2019)</v>
          </cell>
          <cell r="I768" t="str">
            <v>Học kỳ 1 năm học 2018 - 2019</v>
          </cell>
          <cell r="J768">
            <v>0</v>
          </cell>
        </row>
        <row r="769">
          <cell r="B769" t="str">
            <v>201811403133045</v>
          </cell>
          <cell r="C769" t="str">
            <v>1403133.8</v>
          </cell>
          <cell r="D769" t="str">
            <v>Tâm lý học người tiêu dùng</v>
          </cell>
          <cell r="E769" t="str">
            <v>1403133</v>
          </cell>
          <cell r="F769" t="str">
            <v>2.0</v>
          </cell>
          <cell r="G769" t="str">
            <v>Đại học</v>
          </cell>
          <cell r="H769" t="str">
            <v>ĐH K10 (2015-2019)</v>
          </cell>
          <cell r="I769" t="str">
            <v>Học kỳ 1 năm học 2018 - 2019</v>
          </cell>
          <cell r="J769">
            <v>0</v>
          </cell>
        </row>
        <row r="770">
          <cell r="B770" t="str">
            <v>201811403133046</v>
          </cell>
          <cell r="C770" t="str">
            <v>1403133.9</v>
          </cell>
          <cell r="D770" t="str">
            <v>Tâm lý học người tiêu dùng</v>
          </cell>
          <cell r="E770" t="str">
            <v>1403133</v>
          </cell>
          <cell r="F770" t="str">
            <v>2.0</v>
          </cell>
          <cell r="G770" t="str">
            <v>Đại học</v>
          </cell>
          <cell r="H770" t="str">
            <v>ĐH K10 (2015-2019)</v>
          </cell>
          <cell r="I770" t="str">
            <v>Học kỳ 1 năm học 2018 - 2019</v>
          </cell>
          <cell r="J770">
            <v>0</v>
          </cell>
        </row>
        <row r="771">
          <cell r="B771" t="str">
            <v>201811403133047</v>
          </cell>
          <cell r="C771" t="str">
            <v>1403133.10</v>
          </cell>
          <cell r="D771" t="str">
            <v>Tâm lý học người tiêu dùng</v>
          </cell>
          <cell r="E771" t="str">
            <v>1403133</v>
          </cell>
          <cell r="F771" t="str">
            <v>2.0</v>
          </cell>
          <cell r="G771" t="str">
            <v>Đại học</v>
          </cell>
          <cell r="H771" t="str">
            <v>ĐH K10 (2015-2019)</v>
          </cell>
          <cell r="I771" t="str">
            <v>Học kỳ 1 năm học 2018 - 2019</v>
          </cell>
          <cell r="J771">
            <v>0</v>
          </cell>
        </row>
        <row r="772">
          <cell r="B772" t="str">
            <v>201811403133048</v>
          </cell>
          <cell r="C772" t="str">
            <v>1403133.11</v>
          </cell>
          <cell r="D772" t="str">
            <v>Tâm lý học người tiêu dùng</v>
          </cell>
          <cell r="E772" t="str">
            <v>1403133</v>
          </cell>
          <cell r="F772" t="str">
            <v>2.0</v>
          </cell>
          <cell r="G772" t="str">
            <v>Đại học</v>
          </cell>
          <cell r="H772" t="str">
            <v>ĐH K10 (2015-2019)</v>
          </cell>
          <cell r="I772" t="str">
            <v>Học kỳ 1 năm học 2018 - 2019</v>
          </cell>
          <cell r="J772">
            <v>0</v>
          </cell>
        </row>
        <row r="773">
          <cell r="B773" t="str">
            <v>201811403133049</v>
          </cell>
          <cell r="C773" t="str">
            <v>1403133.12</v>
          </cell>
          <cell r="D773" t="str">
            <v>Tâm lý học người tiêu dùng</v>
          </cell>
          <cell r="E773" t="str">
            <v>1403133</v>
          </cell>
          <cell r="F773" t="str">
            <v>2.0</v>
          </cell>
          <cell r="G773" t="str">
            <v>Đại học</v>
          </cell>
          <cell r="H773" t="str">
            <v>ĐH K10 (2015-2019)</v>
          </cell>
          <cell r="I773" t="str">
            <v>Học kỳ 1 năm học 2018 - 2019</v>
          </cell>
          <cell r="J773">
            <v>0</v>
          </cell>
        </row>
        <row r="774">
          <cell r="B774" t="str">
            <v>201811403134001</v>
          </cell>
          <cell r="C774" t="str">
            <v>1403134.1</v>
          </cell>
          <cell r="D774" t="str">
            <v>Tâm lý kinh doanh</v>
          </cell>
          <cell r="E774" t="str">
            <v>1403134</v>
          </cell>
          <cell r="F774" t="str">
            <v>2.0</v>
          </cell>
          <cell r="G774" t="str">
            <v>Đại học</v>
          </cell>
          <cell r="H774" t="str">
            <v>ĐH K10 (2015-2019)</v>
          </cell>
          <cell r="I774" t="str">
            <v>Học kỳ 1 năm học 2018 - 2019</v>
          </cell>
          <cell r="J774">
            <v>23</v>
          </cell>
        </row>
        <row r="775">
          <cell r="B775" t="str">
            <v>201811403134002</v>
          </cell>
          <cell r="C775" t="str">
            <v>1403134.2</v>
          </cell>
          <cell r="D775" t="str">
            <v>Tâm lý kinh doanh</v>
          </cell>
          <cell r="E775" t="str">
            <v>1403134</v>
          </cell>
          <cell r="F775" t="str">
            <v>2.0</v>
          </cell>
          <cell r="G775" t="str">
            <v>Đại học</v>
          </cell>
          <cell r="H775" t="str">
            <v>ĐH K10 (2015-2019)</v>
          </cell>
          <cell r="I775" t="str">
            <v>Học kỳ 1 năm học 2018 - 2019</v>
          </cell>
          <cell r="J775">
            <v>6</v>
          </cell>
        </row>
        <row r="776">
          <cell r="B776" t="str">
            <v>201811403134003</v>
          </cell>
          <cell r="C776" t="str">
            <v>1403134.3</v>
          </cell>
          <cell r="D776" t="str">
            <v>Tâm lý kinh doanh</v>
          </cell>
          <cell r="E776" t="str">
            <v>1403134</v>
          </cell>
          <cell r="F776" t="str">
            <v>2.0</v>
          </cell>
          <cell r="G776" t="str">
            <v>Đại học</v>
          </cell>
          <cell r="H776" t="str">
            <v>ĐH K10 (2015-2019)</v>
          </cell>
          <cell r="I776" t="str">
            <v>Học kỳ 1 năm học 2018 - 2019</v>
          </cell>
          <cell r="J776">
            <v>3</v>
          </cell>
        </row>
        <row r="777">
          <cell r="B777" t="str">
            <v>201811403134004</v>
          </cell>
          <cell r="C777" t="str">
            <v>1403134.4</v>
          </cell>
          <cell r="D777" t="str">
            <v>Tâm lý kinh doanh</v>
          </cell>
          <cell r="E777" t="str">
            <v>1403134</v>
          </cell>
          <cell r="F777" t="str">
            <v>2.0</v>
          </cell>
          <cell r="G777" t="str">
            <v>Đại học</v>
          </cell>
          <cell r="H777" t="str">
            <v>ĐH K10 (2015-2019)</v>
          </cell>
          <cell r="I777" t="str">
            <v>Học kỳ 1 năm học 2018 - 2019</v>
          </cell>
          <cell r="J777">
            <v>38</v>
          </cell>
        </row>
        <row r="778">
          <cell r="B778" t="str">
            <v>201810403137001</v>
          </cell>
          <cell r="C778" t="str">
            <v>0403137.1</v>
          </cell>
          <cell r="D778" t="str">
            <v>Sinh thái và môi trường dệt may</v>
          </cell>
          <cell r="E778" t="str">
            <v>0403137</v>
          </cell>
          <cell r="F778" t="str">
            <v>2.0</v>
          </cell>
          <cell r="G778" t="str">
            <v>Đại học</v>
          </cell>
          <cell r="H778" t="str">
            <v>ĐH K10 (2015-2019)</v>
          </cell>
          <cell r="I778" t="str">
            <v>Học kỳ 1 năm học 2018 - 2019</v>
          </cell>
          <cell r="J778">
            <v>50</v>
          </cell>
        </row>
        <row r="779">
          <cell r="B779" t="str">
            <v>201810403137002</v>
          </cell>
          <cell r="C779" t="str">
            <v>0403137.2</v>
          </cell>
          <cell r="D779" t="str">
            <v>Sinh thái và môi trường dệt may</v>
          </cell>
          <cell r="E779" t="str">
            <v>0403137</v>
          </cell>
          <cell r="F779" t="str">
            <v>2.0</v>
          </cell>
          <cell r="G779" t="str">
            <v>Đại học</v>
          </cell>
          <cell r="H779" t="str">
            <v>ĐH K10 (2015-2019)</v>
          </cell>
          <cell r="I779" t="str">
            <v>Học kỳ 1 năm học 2018 - 2019</v>
          </cell>
          <cell r="J779">
            <v>72</v>
          </cell>
        </row>
        <row r="780">
          <cell r="B780" t="str">
            <v>201810403137003</v>
          </cell>
          <cell r="C780" t="str">
            <v>0403137.3</v>
          </cell>
          <cell r="D780" t="str">
            <v>Sinh thái và môi trường dệt may</v>
          </cell>
          <cell r="E780" t="str">
            <v>0403137</v>
          </cell>
          <cell r="F780" t="str">
            <v>2.0</v>
          </cell>
          <cell r="G780" t="str">
            <v>Đại học</v>
          </cell>
          <cell r="H780" t="str">
            <v>ĐH K10 (2015-2019)</v>
          </cell>
          <cell r="I780" t="str">
            <v>Học kỳ 1 năm học 2018 - 2019</v>
          </cell>
          <cell r="J780">
            <v>48</v>
          </cell>
        </row>
        <row r="781">
          <cell r="B781" t="str">
            <v>201810403137004</v>
          </cell>
          <cell r="C781" t="str">
            <v>0403137.4</v>
          </cell>
          <cell r="D781" t="str">
            <v>Sinh thái và môi trường dệt may</v>
          </cell>
          <cell r="E781" t="str">
            <v>0403137</v>
          </cell>
          <cell r="F781" t="str">
            <v>2.0</v>
          </cell>
          <cell r="G781" t="str">
            <v>Đại học</v>
          </cell>
          <cell r="H781" t="str">
            <v>ĐH K10 (2015-2019)</v>
          </cell>
          <cell r="I781" t="str">
            <v>Học kỳ 1 năm học 2018 - 2019</v>
          </cell>
          <cell r="J781">
            <v>67</v>
          </cell>
        </row>
        <row r="782">
          <cell r="B782" t="str">
            <v>201810403137005</v>
          </cell>
          <cell r="C782" t="str">
            <v>0403137.5</v>
          </cell>
          <cell r="D782" t="str">
            <v>Sinh thái và môi trường dệt may</v>
          </cell>
          <cell r="E782" t="str">
            <v>0403137</v>
          </cell>
          <cell r="F782" t="str">
            <v>2.0</v>
          </cell>
          <cell r="G782" t="str">
            <v>Đại học</v>
          </cell>
          <cell r="H782" t="str">
            <v>ĐH K10 (2015-2019)</v>
          </cell>
          <cell r="I782" t="str">
            <v>Học kỳ 1 năm học 2018 - 2019</v>
          </cell>
          <cell r="J782">
            <v>52</v>
          </cell>
        </row>
        <row r="783">
          <cell r="B783" t="str">
            <v>201810403137006</v>
          </cell>
          <cell r="C783" t="str">
            <v>0403137.6</v>
          </cell>
          <cell r="D783" t="str">
            <v>Sinh thái và môi trường dệt may</v>
          </cell>
          <cell r="E783" t="str">
            <v>0403137</v>
          </cell>
          <cell r="F783" t="str">
            <v>2.0</v>
          </cell>
          <cell r="G783" t="str">
            <v>Đại học</v>
          </cell>
          <cell r="H783" t="str">
            <v>ĐH K10 (2015-2019)</v>
          </cell>
          <cell r="I783" t="str">
            <v>Học kỳ 1 năm học 2018 - 2019</v>
          </cell>
          <cell r="J783">
            <v>0</v>
          </cell>
        </row>
        <row r="784">
          <cell r="B784" t="str">
            <v>201811603147001</v>
          </cell>
          <cell r="C784" t="str">
            <v>1603147.1</v>
          </cell>
          <cell r="D784" t="str">
            <v>Tài chính quốc tế</v>
          </cell>
          <cell r="E784" t="str">
            <v>1603147</v>
          </cell>
          <cell r="F784" t="str">
            <v>3.0</v>
          </cell>
          <cell r="G784" t="str">
            <v>Đại học</v>
          </cell>
          <cell r="H784" t="str">
            <v>ĐH K10 (2015-2019)</v>
          </cell>
          <cell r="I784" t="str">
            <v>Học kỳ 1 năm học 2018 - 2019</v>
          </cell>
          <cell r="J784">
            <v>75</v>
          </cell>
        </row>
        <row r="785">
          <cell r="B785" t="str">
            <v>201811603147002</v>
          </cell>
          <cell r="C785" t="str">
            <v>1603147.2</v>
          </cell>
          <cell r="D785" t="str">
            <v>Tài chính quốc tế</v>
          </cell>
          <cell r="E785" t="str">
            <v>1603147</v>
          </cell>
          <cell r="F785" t="str">
            <v>3.0</v>
          </cell>
          <cell r="G785" t="str">
            <v>Đại học</v>
          </cell>
          <cell r="H785" t="str">
            <v>ĐH K10 (2015-2019)</v>
          </cell>
          <cell r="I785" t="str">
            <v>Học kỳ 1 năm học 2018 - 2019</v>
          </cell>
          <cell r="J785">
            <v>31</v>
          </cell>
        </row>
        <row r="786">
          <cell r="B786" t="str">
            <v>201811603147003</v>
          </cell>
          <cell r="C786" t="str">
            <v>1603147.3</v>
          </cell>
          <cell r="D786" t="str">
            <v>Tài chính quốc tế</v>
          </cell>
          <cell r="E786" t="str">
            <v>1603147</v>
          </cell>
          <cell r="F786" t="str">
            <v>3.0</v>
          </cell>
          <cell r="G786" t="str">
            <v>Đại học</v>
          </cell>
          <cell r="H786" t="str">
            <v>ĐH K10 (2015-2019)</v>
          </cell>
          <cell r="I786" t="str">
            <v>Học kỳ 1 năm học 2018 - 2019</v>
          </cell>
          <cell r="J786">
            <v>75</v>
          </cell>
        </row>
        <row r="787">
          <cell r="B787" t="str">
            <v>201811403171001</v>
          </cell>
          <cell r="C787" t="str">
            <v>1403171.1</v>
          </cell>
          <cell r="D787" t="str">
            <v>Tâm lý học quản lý</v>
          </cell>
          <cell r="E787" t="str">
            <v>1403171</v>
          </cell>
          <cell r="F787" t="str">
            <v>3.0</v>
          </cell>
          <cell r="G787" t="str">
            <v>Đại học</v>
          </cell>
          <cell r="H787" t="str">
            <v>ĐH K10 (2015-2019)</v>
          </cell>
          <cell r="I787" t="str">
            <v>Học kỳ 1 năm học 2018 - 2019</v>
          </cell>
          <cell r="J787">
            <v>70</v>
          </cell>
        </row>
        <row r="788">
          <cell r="B788" t="str">
            <v>201811403171002</v>
          </cell>
          <cell r="C788" t="str">
            <v>1403171.2</v>
          </cell>
          <cell r="D788" t="str">
            <v>Tâm lý học quản lý</v>
          </cell>
          <cell r="E788" t="str">
            <v>1403171</v>
          </cell>
          <cell r="F788" t="str">
            <v>3.0</v>
          </cell>
          <cell r="G788" t="str">
            <v>Đại học</v>
          </cell>
          <cell r="H788" t="str">
            <v>ĐH K10 (2015-2019)</v>
          </cell>
          <cell r="I788" t="str">
            <v>Học kỳ 1 năm học 2018 - 2019</v>
          </cell>
          <cell r="J788">
            <v>68</v>
          </cell>
        </row>
        <row r="789">
          <cell r="B789" t="str">
            <v>201810303220001</v>
          </cell>
          <cell r="C789" t="str">
            <v>0303220.1</v>
          </cell>
          <cell r="D789" t="str">
            <v>Thí nghiệm chuyên ngành hóa dầu 1</v>
          </cell>
          <cell r="E789" t="str">
            <v>0303220</v>
          </cell>
          <cell r="F789" t="str">
            <v>3.0</v>
          </cell>
          <cell r="G789" t="str">
            <v>Đại học</v>
          </cell>
          <cell r="H789" t="str">
            <v>ĐH K10 (2015-2019)</v>
          </cell>
          <cell r="I789" t="str">
            <v>Học kỳ 1 năm học 2018 - 2019</v>
          </cell>
          <cell r="J789">
            <v>22</v>
          </cell>
        </row>
        <row r="790">
          <cell r="B790" t="str">
            <v>201810303220002</v>
          </cell>
          <cell r="C790" t="str">
            <v>0303220.2</v>
          </cell>
          <cell r="D790" t="str">
            <v>Thí nghiệm chuyên ngành hóa dầu 1</v>
          </cell>
          <cell r="E790" t="str">
            <v>0303220</v>
          </cell>
          <cell r="F790" t="str">
            <v>3.0</v>
          </cell>
          <cell r="G790" t="str">
            <v>Đại học</v>
          </cell>
          <cell r="H790" t="str">
            <v>ĐH K10 (2015-2019)</v>
          </cell>
          <cell r="I790" t="str">
            <v>Học kỳ 1 năm học 2018 - 2019</v>
          </cell>
          <cell r="J790">
            <v>20</v>
          </cell>
        </row>
        <row r="791">
          <cell r="B791" t="str">
            <v>201810303220003</v>
          </cell>
          <cell r="C791" t="str">
            <v>0303220.3</v>
          </cell>
          <cell r="D791" t="str">
            <v>Thí nghiệm chuyên ngành hóa dầu 1</v>
          </cell>
          <cell r="E791" t="str">
            <v>0303220</v>
          </cell>
          <cell r="F791" t="str">
            <v>3.0</v>
          </cell>
          <cell r="G791" t="str">
            <v>Đại học</v>
          </cell>
          <cell r="H791" t="str">
            <v>ĐH K10 (2015-2019)</v>
          </cell>
          <cell r="I791" t="str">
            <v>Học kỳ 1 năm học 2018 - 2019</v>
          </cell>
          <cell r="J791">
            <v>20</v>
          </cell>
        </row>
        <row r="792">
          <cell r="B792" t="str">
            <v>201810303220004</v>
          </cell>
          <cell r="C792" t="str">
            <v>0303220.4</v>
          </cell>
          <cell r="D792" t="str">
            <v>Thí nghiệm chuyên ngành hóa dầu 1</v>
          </cell>
          <cell r="E792" t="str">
            <v>0303220</v>
          </cell>
          <cell r="F792" t="str">
            <v>3.0</v>
          </cell>
          <cell r="G792" t="str">
            <v>Đại học</v>
          </cell>
          <cell r="H792" t="str">
            <v>ĐH K10 (2015-2019)</v>
          </cell>
          <cell r="I792" t="str">
            <v>Học kỳ 1 năm học 2018 - 2019</v>
          </cell>
          <cell r="J792">
            <v>21</v>
          </cell>
        </row>
        <row r="793">
          <cell r="B793" t="str">
            <v>201810303221001</v>
          </cell>
          <cell r="C793" t="str">
            <v>0303221.1</v>
          </cell>
          <cell r="D793" t="str">
            <v>Thí nghiệm chuyên ngành hóa dầu 2</v>
          </cell>
          <cell r="E793" t="str">
            <v>0303221</v>
          </cell>
          <cell r="F793" t="str">
            <v>3.0</v>
          </cell>
          <cell r="G793" t="str">
            <v>Đại học</v>
          </cell>
          <cell r="H793" t="str">
            <v>ĐH K10 (2015-2019)</v>
          </cell>
          <cell r="I793" t="str">
            <v>Học kỳ 1 năm học 2018 - 2019</v>
          </cell>
          <cell r="J793">
            <v>21</v>
          </cell>
        </row>
        <row r="794">
          <cell r="B794" t="str">
            <v>201810303221002</v>
          </cell>
          <cell r="C794" t="str">
            <v>0303221.2</v>
          </cell>
          <cell r="D794" t="str">
            <v>Thí nghiệm chuyên ngành hóa dầu 2</v>
          </cell>
          <cell r="E794" t="str">
            <v>0303221</v>
          </cell>
          <cell r="F794" t="str">
            <v>3.0</v>
          </cell>
          <cell r="G794" t="str">
            <v>Đại học</v>
          </cell>
          <cell r="H794" t="str">
            <v>ĐH K10 (2015-2019)</v>
          </cell>
          <cell r="I794" t="str">
            <v>Học kỳ 1 năm học 2018 - 2019</v>
          </cell>
          <cell r="J794">
            <v>20</v>
          </cell>
        </row>
        <row r="795">
          <cell r="B795" t="str">
            <v>201810303221003</v>
          </cell>
          <cell r="C795" t="str">
            <v>0303221.3</v>
          </cell>
          <cell r="D795" t="str">
            <v>Thí nghiệm chuyên ngành hóa dầu 2</v>
          </cell>
          <cell r="E795" t="str">
            <v>0303221</v>
          </cell>
          <cell r="F795" t="str">
            <v>3.0</v>
          </cell>
          <cell r="G795" t="str">
            <v>Đại học</v>
          </cell>
          <cell r="H795" t="str">
            <v>ĐH K10 (2015-2019)</v>
          </cell>
          <cell r="I795" t="str">
            <v>Học kỳ 1 năm học 2018 - 2019</v>
          </cell>
          <cell r="J795">
            <v>20</v>
          </cell>
        </row>
        <row r="796">
          <cell r="B796" t="str">
            <v>201810303221004</v>
          </cell>
          <cell r="C796" t="str">
            <v>0303221.4</v>
          </cell>
          <cell r="D796" t="str">
            <v>Thí nghiệm chuyên ngành hóa dầu 2</v>
          </cell>
          <cell r="E796" t="str">
            <v>0303221</v>
          </cell>
          <cell r="F796" t="str">
            <v>3.0</v>
          </cell>
          <cell r="G796" t="str">
            <v>Đại học</v>
          </cell>
          <cell r="H796" t="str">
            <v>ĐH K10 (2015-2019)</v>
          </cell>
          <cell r="I796" t="str">
            <v>Học kỳ 1 năm học 2018 - 2019</v>
          </cell>
          <cell r="J796">
            <v>21</v>
          </cell>
        </row>
        <row r="797">
          <cell r="B797" t="str">
            <v>201810203130001</v>
          </cell>
          <cell r="C797" t="str">
            <v>0203130.1</v>
          </cell>
          <cell r="D797" t="str">
            <v>Thí nghiệm điện ô tô</v>
          </cell>
          <cell r="E797" t="str">
            <v>0203130</v>
          </cell>
          <cell r="F797" t="str">
            <v>2.0</v>
          </cell>
          <cell r="G797" t="str">
            <v>Đại học</v>
          </cell>
          <cell r="H797" t="str">
            <v>ĐH K10 (2015-2019)</v>
          </cell>
          <cell r="I797" t="str">
            <v>Học kỳ 1 năm học 2018 - 2019</v>
          </cell>
          <cell r="J797">
            <v>20</v>
          </cell>
        </row>
        <row r="798">
          <cell r="B798" t="str">
            <v>201810203130002</v>
          </cell>
          <cell r="C798" t="str">
            <v>0203130.2</v>
          </cell>
          <cell r="D798" t="str">
            <v>Thí nghiệm điện ô tô</v>
          </cell>
          <cell r="E798" t="str">
            <v>0203130</v>
          </cell>
          <cell r="F798" t="str">
            <v>2.0</v>
          </cell>
          <cell r="G798" t="str">
            <v>Đại học</v>
          </cell>
          <cell r="H798" t="str">
            <v>ĐH K10 (2015-2019)</v>
          </cell>
          <cell r="I798" t="str">
            <v>Học kỳ 1 năm học 2018 - 2019</v>
          </cell>
          <cell r="J798">
            <v>20</v>
          </cell>
        </row>
        <row r="799">
          <cell r="B799" t="str">
            <v>201810203130003</v>
          </cell>
          <cell r="C799" t="str">
            <v>0203130.3</v>
          </cell>
          <cell r="D799" t="str">
            <v>Thí nghiệm điện ô tô</v>
          </cell>
          <cell r="E799" t="str">
            <v>0203130</v>
          </cell>
          <cell r="F799" t="str">
            <v>2.0</v>
          </cell>
          <cell r="G799" t="str">
            <v>Đại học</v>
          </cell>
          <cell r="H799" t="str">
            <v>ĐH K10 (2015-2019)</v>
          </cell>
          <cell r="I799" t="str">
            <v>Học kỳ 1 năm học 2018 - 2019</v>
          </cell>
          <cell r="J799">
            <v>20</v>
          </cell>
        </row>
        <row r="800">
          <cell r="B800" t="str">
            <v>201810203131001</v>
          </cell>
          <cell r="C800" t="str">
            <v>0203131.1</v>
          </cell>
          <cell r="D800" t="str">
            <v>Thí nghiệm động cơ ô tô</v>
          </cell>
          <cell r="E800" t="str">
            <v>0203131</v>
          </cell>
          <cell r="F800" t="str">
            <v>2.0</v>
          </cell>
          <cell r="G800" t="str">
            <v>Đại học</v>
          </cell>
          <cell r="H800" t="str">
            <v>ĐH K10 (2015-2019)</v>
          </cell>
          <cell r="I800" t="str">
            <v>Học kỳ 1 năm học 2018 - 2019</v>
          </cell>
          <cell r="J800">
            <v>20</v>
          </cell>
        </row>
        <row r="801">
          <cell r="B801" t="str">
            <v>201810203131002</v>
          </cell>
          <cell r="C801" t="str">
            <v>0203131.2</v>
          </cell>
          <cell r="D801" t="str">
            <v>Thí nghiệm động cơ ô tô</v>
          </cell>
          <cell r="E801" t="str">
            <v>0203131</v>
          </cell>
          <cell r="F801" t="str">
            <v>2.0</v>
          </cell>
          <cell r="G801" t="str">
            <v>Đại học</v>
          </cell>
          <cell r="H801" t="str">
            <v>ĐH K10 (2015-2019)</v>
          </cell>
          <cell r="I801" t="str">
            <v>Học kỳ 1 năm học 2018 - 2019</v>
          </cell>
          <cell r="J801">
            <v>20</v>
          </cell>
        </row>
        <row r="802">
          <cell r="B802" t="str">
            <v>201810203132001</v>
          </cell>
          <cell r="C802" t="str">
            <v>0203132.1</v>
          </cell>
          <cell r="D802" t="str">
            <v>Thí nghiệm gầm ô tô</v>
          </cell>
          <cell r="E802" t="str">
            <v>0203132</v>
          </cell>
          <cell r="F802" t="str">
            <v>2.0</v>
          </cell>
          <cell r="G802" t="str">
            <v>Đại học</v>
          </cell>
          <cell r="H802" t="str">
            <v>ĐH K10 (2015-2019)</v>
          </cell>
          <cell r="I802" t="str">
            <v>Học kỳ 1 năm học 2018 - 2019</v>
          </cell>
          <cell r="J802">
            <v>20</v>
          </cell>
        </row>
        <row r="803">
          <cell r="B803" t="str">
            <v>201810103163001</v>
          </cell>
          <cell r="C803" t="str">
            <v>0103163.1</v>
          </cell>
          <cell r="D803" t="str">
            <v>Thiết kế hệ thống cơ khí</v>
          </cell>
          <cell r="E803" t="str">
            <v>0103163</v>
          </cell>
          <cell r="F803" t="str">
            <v>3.0</v>
          </cell>
          <cell r="G803" t="str">
            <v>Đại học</v>
          </cell>
          <cell r="H803" t="str">
            <v>ĐH K10 (2015-2019)</v>
          </cell>
          <cell r="I803" t="str">
            <v>Học kỳ 1 năm học 2018 - 2019</v>
          </cell>
          <cell r="J803">
            <v>17</v>
          </cell>
        </row>
        <row r="804">
          <cell r="B804" t="str">
            <v>201810703166001</v>
          </cell>
          <cell r="C804" t="str">
            <v>0703166.1</v>
          </cell>
          <cell r="D804" t="str">
            <v>Thiết kế hệ thống cung cấp điện</v>
          </cell>
          <cell r="E804" t="str">
            <v>0703166</v>
          </cell>
          <cell r="F804" t="str">
            <v>2.0</v>
          </cell>
          <cell r="G804" t="str">
            <v>Đại học</v>
          </cell>
          <cell r="H804" t="str">
            <v>ĐH K10 (2015-2019)</v>
          </cell>
          <cell r="I804" t="str">
            <v>Học kỳ 1 năm học 2018 - 2019</v>
          </cell>
          <cell r="J804">
            <v>0</v>
          </cell>
        </row>
        <row r="805">
          <cell r="B805" t="str">
            <v>201810703166002</v>
          </cell>
          <cell r="C805" t="str">
            <v>0703166.2</v>
          </cell>
          <cell r="D805" t="str">
            <v>Thiết kế hệ thống cung cấp điện</v>
          </cell>
          <cell r="E805" t="str">
            <v>0703166</v>
          </cell>
          <cell r="F805" t="str">
            <v>2.0</v>
          </cell>
          <cell r="G805" t="str">
            <v>Đại học</v>
          </cell>
          <cell r="H805" t="str">
            <v>ĐH K10 (2015-2019)</v>
          </cell>
          <cell r="I805" t="str">
            <v>Học kỳ 1 năm học 2018 - 2019</v>
          </cell>
          <cell r="J805">
            <v>1</v>
          </cell>
        </row>
        <row r="806">
          <cell r="B806" t="str">
            <v>201810703166003</v>
          </cell>
          <cell r="C806" t="str">
            <v>0703166.3</v>
          </cell>
          <cell r="D806" t="str">
            <v>Thiết kế hệ thống cung cấp điện</v>
          </cell>
          <cell r="E806" t="str">
            <v>0703166</v>
          </cell>
          <cell r="F806" t="str">
            <v>2.0</v>
          </cell>
          <cell r="G806" t="str">
            <v>Đại học</v>
          </cell>
          <cell r="H806" t="str">
            <v>ĐH K10 (2015-2019)</v>
          </cell>
          <cell r="I806" t="str">
            <v>Học kỳ 1 năm học 2018 - 2019</v>
          </cell>
          <cell r="J806">
            <v>16</v>
          </cell>
        </row>
        <row r="807">
          <cell r="B807" t="str">
            <v>201810703166004</v>
          </cell>
          <cell r="C807" t="str">
            <v>0703166.4</v>
          </cell>
          <cell r="D807" t="str">
            <v>Thiết kế hệ thống cung cấp điện</v>
          </cell>
          <cell r="E807" t="str">
            <v>0703166</v>
          </cell>
          <cell r="F807" t="str">
            <v>2.0</v>
          </cell>
          <cell r="G807" t="str">
            <v>Đại học</v>
          </cell>
          <cell r="H807" t="str">
            <v>ĐH K10 (2015-2019)</v>
          </cell>
          <cell r="I807" t="str">
            <v>Học kỳ 1 năm học 2018 - 2019</v>
          </cell>
          <cell r="J807">
            <v>10</v>
          </cell>
        </row>
        <row r="808">
          <cell r="B808" t="str">
            <v>201810403145001</v>
          </cell>
          <cell r="C808" t="str">
            <v>0403145.1</v>
          </cell>
          <cell r="D808" t="str">
            <v>Thiết kế mẫu trên manơcanh</v>
          </cell>
          <cell r="E808" t="str">
            <v>0403145</v>
          </cell>
          <cell r="F808" t="str">
            <v>2.0</v>
          </cell>
          <cell r="G808" t="str">
            <v>Đại học</v>
          </cell>
          <cell r="H808" t="str">
            <v>ĐH K10 (2015-2019)</v>
          </cell>
          <cell r="I808" t="str">
            <v>Học kỳ 1 năm học 2018 - 2019</v>
          </cell>
          <cell r="J808">
            <v>22</v>
          </cell>
        </row>
        <row r="809">
          <cell r="B809" t="str">
            <v>201810403145002</v>
          </cell>
          <cell r="C809" t="str">
            <v>0403145.2</v>
          </cell>
          <cell r="D809" t="str">
            <v>Thiết kế mẫu trên manơcanh</v>
          </cell>
          <cell r="E809" t="str">
            <v>0403145</v>
          </cell>
          <cell r="F809" t="str">
            <v>2.0</v>
          </cell>
          <cell r="G809" t="str">
            <v>Đại học</v>
          </cell>
          <cell r="H809" t="str">
            <v>ĐH K10 (2015-2019)</v>
          </cell>
          <cell r="I809" t="str">
            <v>Học kỳ 1 năm học 2018 - 2019</v>
          </cell>
          <cell r="J809">
            <v>21</v>
          </cell>
        </row>
        <row r="810">
          <cell r="B810" t="str">
            <v>201810403145003</v>
          </cell>
          <cell r="C810" t="str">
            <v>0403145.3</v>
          </cell>
          <cell r="D810" t="str">
            <v>Thiết kế mẫu trên manơcanh</v>
          </cell>
          <cell r="E810" t="str">
            <v>0403145</v>
          </cell>
          <cell r="F810" t="str">
            <v>2.0</v>
          </cell>
          <cell r="G810" t="str">
            <v>Đại học</v>
          </cell>
          <cell r="H810" t="str">
            <v>ĐH K10 (2015-2019)</v>
          </cell>
          <cell r="I810" t="str">
            <v>Học kỳ 1 năm học 2018 - 2019</v>
          </cell>
          <cell r="J810">
            <v>22</v>
          </cell>
        </row>
        <row r="811">
          <cell r="B811" t="str">
            <v>201810403145004</v>
          </cell>
          <cell r="C811" t="str">
            <v>0403145.4</v>
          </cell>
          <cell r="D811" t="str">
            <v>Thiết kế mẫu trên manơcanh</v>
          </cell>
          <cell r="E811" t="str">
            <v>0403145</v>
          </cell>
          <cell r="F811" t="str">
            <v>2.0</v>
          </cell>
          <cell r="G811" t="str">
            <v>Đại học</v>
          </cell>
          <cell r="H811" t="str">
            <v>ĐH K10 (2015-2019)</v>
          </cell>
          <cell r="I811" t="str">
            <v>Học kỳ 1 năm học 2018 - 2019</v>
          </cell>
          <cell r="J811">
            <v>18</v>
          </cell>
        </row>
        <row r="812">
          <cell r="B812" t="str">
            <v>201810403145005</v>
          </cell>
          <cell r="C812" t="str">
            <v>0403145.5</v>
          </cell>
          <cell r="D812" t="str">
            <v>Thiết kế mẫu trên manơcanh</v>
          </cell>
          <cell r="E812" t="str">
            <v>0403145</v>
          </cell>
          <cell r="F812" t="str">
            <v>2.0</v>
          </cell>
          <cell r="G812" t="str">
            <v>Đại học</v>
          </cell>
          <cell r="H812" t="str">
            <v>ĐH K10 (2015-2019)</v>
          </cell>
          <cell r="I812" t="str">
            <v>Học kỳ 1 năm học 2018 - 2019</v>
          </cell>
          <cell r="J812">
            <v>23</v>
          </cell>
        </row>
        <row r="813">
          <cell r="B813" t="str">
            <v>201810403145006</v>
          </cell>
          <cell r="C813" t="str">
            <v>0403145.6</v>
          </cell>
          <cell r="D813" t="str">
            <v>Thiết kế mẫu trên manơcanh</v>
          </cell>
          <cell r="E813" t="str">
            <v>0403145</v>
          </cell>
          <cell r="F813" t="str">
            <v>2.0</v>
          </cell>
          <cell r="G813" t="str">
            <v>Đại học</v>
          </cell>
          <cell r="H813" t="str">
            <v>ĐH K10 (2015-2019)</v>
          </cell>
          <cell r="I813" t="str">
            <v>Học kỳ 1 năm học 2018 - 2019</v>
          </cell>
          <cell r="J813">
            <v>23</v>
          </cell>
        </row>
        <row r="814">
          <cell r="B814" t="str">
            <v>201810403145007</v>
          </cell>
          <cell r="C814" t="str">
            <v>0403145.7</v>
          </cell>
          <cell r="D814" t="str">
            <v>Thiết kế mẫu trên manơcanh</v>
          </cell>
          <cell r="E814" t="str">
            <v>0403145</v>
          </cell>
          <cell r="F814" t="str">
            <v>2.0</v>
          </cell>
          <cell r="G814" t="str">
            <v>Đại học</v>
          </cell>
          <cell r="H814" t="str">
            <v>ĐH K10 (2015-2019)</v>
          </cell>
          <cell r="I814" t="str">
            <v>Học kỳ 1 năm học 2018 - 2019</v>
          </cell>
          <cell r="J814">
            <v>23</v>
          </cell>
        </row>
        <row r="815">
          <cell r="B815" t="str">
            <v>201810403145008</v>
          </cell>
          <cell r="C815" t="str">
            <v>0403145.8</v>
          </cell>
          <cell r="D815" t="str">
            <v>Thiết kế mẫu trên manơcanh</v>
          </cell>
          <cell r="E815" t="str">
            <v>0403145</v>
          </cell>
          <cell r="F815" t="str">
            <v>2.0</v>
          </cell>
          <cell r="G815" t="str">
            <v>Đại học</v>
          </cell>
          <cell r="H815" t="str">
            <v>ĐH K10 (2015-2019)</v>
          </cell>
          <cell r="I815" t="str">
            <v>Học kỳ 1 năm học 2018 - 2019</v>
          </cell>
          <cell r="J815">
            <v>22</v>
          </cell>
        </row>
        <row r="816">
          <cell r="B816" t="str">
            <v>201810403145009</v>
          </cell>
          <cell r="C816" t="str">
            <v>0403145.9</v>
          </cell>
          <cell r="D816" t="str">
            <v>Thiết kế mẫu trên manơcanh</v>
          </cell>
          <cell r="E816" t="str">
            <v>0403145</v>
          </cell>
          <cell r="F816" t="str">
            <v>2.0</v>
          </cell>
          <cell r="G816" t="str">
            <v>Đại học</v>
          </cell>
          <cell r="H816" t="str">
            <v>ĐH K10 (2015-2019)</v>
          </cell>
          <cell r="I816" t="str">
            <v>Học kỳ 1 năm học 2018 - 2019</v>
          </cell>
          <cell r="J816">
            <v>23</v>
          </cell>
        </row>
        <row r="817">
          <cell r="B817" t="str">
            <v>201810403145010</v>
          </cell>
          <cell r="C817" t="str">
            <v>0403145.10</v>
          </cell>
          <cell r="D817" t="str">
            <v>Thiết kế mẫu trên manơcanh</v>
          </cell>
          <cell r="E817" t="str">
            <v>0403145</v>
          </cell>
          <cell r="F817" t="str">
            <v>2.0</v>
          </cell>
          <cell r="G817" t="str">
            <v>Đại học</v>
          </cell>
          <cell r="H817" t="str">
            <v>ĐH K10 (2015-2019)</v>
          </cell>
          <cell r="I817" t="str">
            <v>Học kỳ 1 năm học 2018 - 2019</v>
          </cell>
          <cell r="J817">
            <v>23</v>
          </cell>
        </row>
        <row r="818">
          <cell r="B818" t="str">
            <v>201810403145011</v>
          </cell>
          <cell r="C818" t="str">
            <v>0403145.11</v>
          </cell>
          <cell r="D818" t="str">
            <v>Thiết kế mẫu trên manơcanh</v>
          </cell>
          <cell r="E818" t="str">
            <v>0403145</v>
          </cell>
          <cell r="F818" t="str">
            <v>2.0</v>
          </cell>
          <cell r="G818" t="str">
            <v>Đại học</v>
          </cell>
          <cell r="H818" t="str">
            <v>ĐH K10 (2015-2019)</v>
          </cell>
          <cell r="I818" t="str">
            <v>Học kỳ 1 năm học 2018 - 2019</v>
          </cell>
          <cell r="J818">
            <v>24</v>
          </cell>
        </row>
        <row r="819">
          <cell r="B819" t="str">
            <v>201810403145012</v>
          </cell>
          <cell r="C819" t="str">
            <v>0403145.12</v>
          </cell>
          <cell r="D819" t="str">
            <v>Thiết kế mẫu trên manơcanh</v>
          </cell>
          <cell r="E819" t="str">
            <v>0403145</v>
          </cell>
          <cell r="F819" t="str">
            <v>2.0</v>
          </cell>
          <cell r="G819" t="str">
            <v>Đại học</v>
          </cell>
          <cell r="H819" t="str">
            <v>ĐH K10 (2015-2019)</v>
          </cell>
          <cell r="I819" t="str">
            <v>Học kỳ 1 năm học 2018 - 2019</v>
          </cell>
          <cell r="J819">
            <v>22</v>
          </cell>
        </row>
        <row r="820">
          <cell r="B820" t="str">
            <v>201810403145013</v>
          </cell>
          <cell r="C820" t="str">
            <v>0403145.13</v>
          </cell>
          <cell r="D820" t="str">
            <v>Thiết kế mẫu trên manơcanh</v>
          </cell>
          <cell r="E820" t="str">
            <v>0403145</v>
          </cell>
          <cell r="F820" t="str">
            <v>2.0</v>
          </cell>
          <cell r="G820" t="str">
            <v>Đại học</v>
          </cell>
          <cell r="H820" t="str">
            <v>ĐH K10 (2015-2019)</v>
          </cell>
          <cell r="I820" t="str">
            <v>Học kỳ 1 năm học 2018 - 2019</v>
          </cell>
          <cell r="J820">
            <v>23</v>
          </cell>
        </row>
        <row r="821">
          <cell r="B821" t="str">
            <v>201810403145014</v>
          </cell>
          <cell r="C821" t="str">
            <v>0403145.14</v>
          </cell>
          <cell r="D821" t="str">
            <v>Thiết kế mẫu trên manơcanh</v>
          </cell>
          <cell r="E821" t="str">
            <v>0403145</v>
          </cell>
          <cell r="F821" t="str">
            <v>2.0</v>
          </cell>
          <cell r="G821" t="str">
            <v>Đại học</v>
          </cell>
          <cell r="H821" t="str">
            <v>ĐH K10 (2015-2019)</v>
          </cell>
          <cell r="I821" t="str">
            <v>Học kỳ 1 năm học 2018 - 2019</v>
          </cell>
          <cell r="J821">
            <v>23</v>
          </cell>
        </row>
        <row r="822">
          <cell r="B822" t="str">
            <v>201810403145015</v>
          </cell>
          <cell r="C822" t="str">
            <v>0403145.15</v>
          </cell>
          <cell r="D822" t="str">
            <v>Thiết kế mẫu trên manơcanh</v>
          </cell>
          <cell r="E822" t="str">
            <v>0403145</v>
          </cell>
          <cell r="F822" t="str">
            <v>2.0</v>
          </cell>
          <cell r="G822" t="str">
            <v>Đại học</v>
          </cell>
          <cell r="H822" t="str">
            <v>ĐH K10 (2015-2019)</v>
          </cell>
          <cell r="I822" t="str">
            <v>Học kỳ 1 năm học 2018 - 2019</v>
          </cell>
          <cell r="J822">
            <v>23</v>
          </cell>
        </row>
        <row r="823">
          <cell r="B823" t="str">
            <v>201810403145016</v>
          </cell>
          <cell r="C823" t="str">
            <v>0403145.16</v>
          </cell>
          <cell r="D823" t="str">
            <v>Thiết kế mẫu trên manơcanh</v>
          </cell>
          <cell r="E823" t="str">
            <v>0403145</v>
          </cell>
          <cell r="F823" t="str">
            <v>2.0</v>
          </cell>
          <cell r="G823" t="str">
            <v>Đại học</v>
          </cell>
          <cell r="H823" t="str">
            <v>ĐH K10 (2015-2019)</v>
          </cell>
          <cell r="I823" t="str">
            <v>Học kỳ 1 năm học 2018 - 2019</v>
          </cell>
          <cell r="J823">
            <v>22</v>
          </cell>
        </row>
        <row r="824">
          <cell r="B824" t="str">
            <v>201810403145017</v>
          </cell>
          <cell r="C824" t="str">
            <v>0403145.17</v>
          </cell>
          <cell r="D824" t="str">
            <v>Thiết kế mẫu trên manơcanh</v>
          </cell>
          <cell r="E824" t="str">
            <v>0403145</v>
          </cell>
          <cell r="F824" t="str">
            <v>2.0</v>
          </cell>
          <cell r="G824" t="str">
            <v>Đại học</v>
          </cell>
          <cell r="H824" t="str">
            <v>ĐH K10 (2015-2019)</v>
          </cell>
          <cell r="I824" t="str">
            <v>Học kỳ 1 năm học 2018 - 2019</v>
          </cell>
          <cell r="J824">
            <v>22</v>
          </cell>
        </row>
        <row r="825">
          <cell r="B825" t="str">
            <v>201810703167001</v>
          </cell>
          <cell r="C825" t="str">
            <v>0703167.1</v>
          </cell>
          <cell r="D825" t="str">
            <v>Thiết kế thiết bị điện và công nghệ chế tạo máy điện</v>
          </cell>
          <cell r="E825" t="str">
            <v>0703167</v>
          </cell>
          <cell r="F825" t="str">
            <v>2.0</v>
          </cell>
          <cell r="G825" t="str">
            <v>Đại học</v>
          </cell>
          <cell r="H825" t="str">
            <v>ĐH K10 (2015-2019)</v>
          </cell>
          <cell r="I825" t="str">
            <v>Học kỳ 1 năm học 2018 - 2019</v>
          </cell>
          <cell r="J825">
            <v>0</v>
          </cell>
        </row>
        <row r="826">
          <cell r="B826" t="str">
            <v>201810703167002</v>
          </cell>
          <cell r="C826" t="str">
            <v>0703167.2</v>
          </cell>
          <cell r="D826" t="str">
            <v>Thiết kế thiết bị điện và công nghệ chế tạo máy điện</v>
          </cell>
          <cell r="E826" t="str">
            <v>0703167</v>
          </cell>
          <cell r="F826" t="str">
            <v>2.0</v>
          </cell>
          <cell r="G826" t="str">
            <v>Đại học</v>
          </cell>
          <cell r="H826" t="str">
            <v>ĐH K10 (2015-2019)</v>
          </cell>
          <cell r="I826" t="str">
            <v>Học kỳ 1 năm học 2018 - 2019</v>
          </cell>
          <cell r="J826">
            <v>0</v>
          </cell>
        </row>
        <row r="827">
          <cell r="B827" t="str">
            <v>201810703167003</v>
          </cell>
          <cell r="C827" t="str">
            <v>0703167.3</v>
          </cell>
          <cell r="D827" t="str">
            <v>Thiết kế thiết bị điện và công nghệ chế tạo máy điện</v>
          </cell>
          <cell r="E827" t="str">
            <v>0703167</v>
          </cell>
          <cell r="F827" t="str">
            <v>2.0</v>
          </cell>
          <cell r="G827" t="str">
            <v>Đại học</v>
          </cell>
          <cell r="H827" t="str">
            <v>ĐH K10 (2015-2019)</v>
          </cell>
          <cell r="I827" t="str">
            <v>Học kỳ 1 năm học 2018 - 2019</v>
          </cell>
          <cell r="J827">
            <v>0</v>
          </cell>
        </row>
        <row r="828">
          <cell r="B828" t="str">
            <v>201810703167004</v>
          </cell>
          <cell r="C828" t="str">
            <v>0703167.4</v>
          </cell>
          <cell r="D828" t="str">
            <v>Thiết kế thiết bị điện và công nghệ chế tạo máy điện</v>
          </cell>
          <cell r="E828" t="str">
            <v>0703167</v>
          </cell>
          <cell r="F828" t="str">
            <v>2.0</v>
          </cell>
          <cell r="G828" t="str">
            <v>Đại học</v>
          </cell>
          <cell r="H828" t="str">
            <v>ĐH K10 (2015-2019)</v>
          </cell>
          <cell r="I828" t="str">
            <v>Học kỳ 1 năm học 2018 - 2019</v>
          </cell>
          <cell r="J828">
            <v>0</v>
          </cell>
        </row>
        <row r="829">
          <cell r="B829" t="str">
            <v>201810703167005</v>
          </cell>
          <cell r="C829" t="str">
            <v>0703167.5</v>
          </cell>
          <cell r="D829" t="str">
            <v>Thiết kế thiết bị điện và công nghệ chế tạo máy điện</v>
          </cell>
          <cell r="E829" t="str">
            <v>0703167</v>
          </cell>
          <cell r="F829" t="str">
            <v>2.0</v>
          </cell>
          <cell r="G829" t="str">
            <v>Đại học</v>
          </cell>
          <cell r="H829" t="str">
            <v>ĐH K10 (2015-2019)</v>
          </cell>
          <cell r="I829" t="str">
            <v>Học kỳ 1 năm học 2018 - 2019</v>
          </cell>
          <cell r="J829">
            <v>0</v>
          </cell>
        </row>
        <row r="830">
          <cell r="B830" t="str">
            <v>201810703167006</v>
          </cell>
          <cell r="C830" t="str">
            <v>0703167.6</v>
          </cell>
          <cell r="D830" t="str">
            <v>Thiết kế thiết bị điện và công nghệ chế tạo máy điện</v>
          </cell>
          <cell r="E830" t="str">
            <v>0703167</v>
          </cell>
          <cell r="F830" t="str">
            <v>2.0</v>
          </cell>
          <cell r="G830" t="str">
            <v>Đại học</v>
          </cell>
          <cell r="H830" t="str">
            <v>ĐH K10 (2015-2019)</v>
          </cell>
          <cell r="I830" t="str">
            <v>Học kỳ 1 năm học 2018 - 2019</v>
          </cell>
          <cell r="J830">
            <v>0</v>
          </cell>
        </row>
        <row r="831">
          <cell r="B831" t="str">
            <v>201810703167007</v>
          </cell>
          <cell r="C831" t="str">
            <v>0703167.7</v>
          </cell>
          <cell r="D831" t="str">
            <v>Thiết kế thiết bị điện và công nghệ chế tạo máy điện</v>
          </cell>
          <cell r="E831" t="str">
            <v>0703167</v>
          </cell>
          <cell r="F831" t="str">
            <v>2.0</v>
          </cell>
          <cell r="G831" t="str">
            <v>Đại học</v>
          </cell>
          <cell r="H831" t="str">
            <v>ĐH K10 (2015-2019)</v>
          </cell>
          <cell r="I831" t="str">
            <v>Học kỳ 1 năm học 2018 - 2019</v>
          </cell>
          <cell r="J831">
            <v>0</v>
          </cell>
        </row>
        <row r="832">
          <cell r="B832" t="str">
            <v>201810703167008</v>
          </cell>
          <cell r="C832" t="str">
            <v>0703167.8</v>
          </cell>
          <cell r="D832" t="str">
            <v>Thiết kế thiết bị điện và công nghệ chế tạo máy điện</v>
          </cell>
          <cell r="E832" t="str">
            <v>0703167</v>
          </cell>
          <cell r="F832" t="str">
            <v>2.0</v>
          </cell>
          <cell r="G832" t="str">
            <v>Đại học</v>
          </cell>
          <cell r="H832" t="str">
            <v>ĐH K10 (2015-2019)</v>
          </cell>
          <cell r="I832" t="str">
            <v>Học kỳ 1 năm học 2018 - 2019</v>
          </cell>
          <cell r="J832">
            <v>0</v>
          </cell>
        </row>
        <row r="833">
          <cell r="B833" t="str">
            <v>201810703167009</v>
          </cell>
          <cell r="C833" t="str">
            <v>0703167.9</v>
          </cell>
          <cell r="D833" t="str">
            <v>Thiết kế thiết bị điện và công nghệ chế tạo máy điện</v>
          </cell>
          <cell r="E833" t="str">
            <v>0703167</v>
          </cell>
          <cell r="F833" t="str">
            <v>2.0</v>
          </cell>
          <cell r="G833" t="str">
            <v>Đại học</v>
          </cell>
          <cell r="H833" t="str">
            <v>ĐH K10 (2015-2019)</v>
          </cell>
          <cell r="I833" t="str">
            <v>Học kỳ 1 năm học 2018 - 2019</v>
          </cell>
          <cell r="J833">
            <v>0</v>
          </cell>
        </row>
        <row r="834">
          <cell r="B834" t="str">
            <v>201810703167010</v>
          </cell>
          <cell r="C834" t="str">
            <v>0703167.10</v>
          </cell>
          <cell r="D834" t="str">
            <v>Thiết kế thiết bị điện và công nghệ chế tạo máy điện</v>
          </cell>
          <cell r="E834" t="str">
            <v>0703167</v>
          </cell>
          <cell r="F834" t="str">
            <v>2.0</v>
          </cell>
          <cell r="G834" t="str">
            <v>Đại học</v>
          </cell>
          <cell r="H834" t="str">
            <v>ĐH K10 (2015-2019)</v>
          </cell>
          <cell r="I834" t="str">
            <v>Học kỳ 1 năm học 2018 - 2019</v>
          </cell>
          <cell r="J834">
            <v>0</v>
          </cell>
        </row>
        <row r="835">
          <cell r="B835" t="str">
            <v>201810703167011</v>
          </cell>
          <cell r="C835" t="str">
            <v>0703167.11</v>
          </cell>
          <cell r="D835" t="str">
            <v>Thiết kế thiết bị điện và công nghệ chế tạo máy điện</v>
          </cell>
          <cell r="E835" t="str">
            <v>0703167</v>
          </cell>
          <cell r="F835" t="str">
            <v>2.0</v>
          </cell>
          <cell r="G835" t="str">
            <v>Đại học</v>
          </cell>
          <cell r="H835" t="str">
            <v>ĐH K10 (2015-2019)</v>
          </cell>
          <cell r="I835" t="str">
            <v>Học kỳ 1 năm học 2018 - 2019</v>
          </cell>
          <cell r="J835">
            <v>0</v>
          </cell>
        </row>
        <row r="836">
          <cell r="B836" t="str">
            <v>201810703167012</v>
          </cell>
          <cell r="C836" t="str">
            <v>0703167.12</v>
          </cell>
          <cell r="D836" t="str">
            <v>Thiết kế thiết bị điện và công nghệ chế tạo máy điện</v>
          </cell>
          <cell r="E836" t="str">
            <v>0703167</v>
          </cell>
          <cell r="F836" t="str">
            <v>2.0</v>
          </cell>
          <cell r="G836" t="str">
            <v>Đại học</v>
          </cell>
          <cell r="H836" t="str">
            <v>ĐH K10 (2015-2019)</v>
          </cell>
          <cell r="I836" t="str">
            <v>Học kỳ 1 năm học 2018 - 2019</v>
          </cell>
          <cell r="J836">
            <v>0</v>
          </cell>
        </row>
        <row r="837">
          <cell r="B837" t="str">
            <v>201810403157001</v>
          </cell>
          <cell r="C837" t="str">
            <v>0403157.1</v>
          </cell>
          <cell r="D837" t="str">
            <v>Thiết kế thời trang 9</v>
          </cell>
          <cell r="E837" t="str">
            <v>0403157</v>
          </cell>
          <cell r="F837" t="str">
            <v>3.0</v>
          </cell>
          <cell r="G837" t="str">
            <v>Đại học</v>
          </cell>
          <cell r="H837" t="str">
            <v>ĐH K10 (2015-2019)</v>
          </cell>
          <cell r="I837" t="str">
            <v>Học kỳ 1 năm học 2018 - 2019</v>
          </cell>
          <cell r="J837">
            <v>23</v>
          </cell>
        </row>
        <row r="838">
          <cell r="B838" t="str">
            <v>201810403157002</v>
          </cell>
          <cell r="C838" t="str">
            <v>0403157.2</v>
          </cell>
          <cell r="D838" t="str">
            <v>Thiết kế thời trang 9</v>
          </cell>
          <cell r="E838" t="str">
            <v>0403157</v>
          </cell>
          <cell r="F838" t="str">
            <v>3.0</v>
          </cell>
          <cell r="G838" t="str">
            <v>Đại học</v>
          </cell>
          <cell r="H838" t="str">
            <v>ĐH K10 (2015-2019)</v>
          </cell>
          <cell r="I838" t="str">
            <v>Học kỳ 1 năm học 2018 - 2019</v>
          </cell>
          <cell r="J838">
            <v>23</v>
          </cell>
        </row>
        <row r="839">
          <cell r="B839" t="str">
            <v>201810403157003</v>
          </cell>
          <cell r="C839" t="str">
            <v>0403157.3</v>
          </cell>
          <cell r="D839" t="str">
            <v>Thiết kế thời trang 9</v>
          </cell>
          <cell r="E839" t="str">
            <v>0403157</v>
          </cell>
          <cell r="F839" t="str">
            <v>3.0</v>
          </cell>
          <cell r="G839" t="str">
            <v>Đại học</v>
          </cell>
          <cell r="H839" t="str">
            <v>ĐH K10 (2015-2019)</v>
          </cell>
          <cell r="I839" t="str">
            <v>Học kỳ 1 năm học 2018 - 2019</v>
          </cell>
          <cell r="J839">
            <v>23</v>
          </cell>
        </row>
        <row r="840">
          <cell r="B840" t="str">
            <v>201810403157004</v>
          </cell>
          <cell r="C840" t="str">
            <v>0403157.4</v>
          </cell>
          <cell r="D840" t="str">
            <v>Thiết kế thời trang 9</v>
          </cell>
          <cell r="E840" t="str">
            <v>0403157</v>
          </cell>
          <cell r="F840" t="str">
            <v>3.0</v>
          </cell>
          <cell r="G840" t="str">
            <v>Đại học</v>
          </cell>
          <cell r="H840" t="str">
            <v>ĐH K10 (2015-2019)</v>
          </cell>
          <cell r="I840" t="str">
            <v>Học kỳ 1 năm học 2018 - 2019</v>
          </cell>
          <cell r="J840">
            <v>23</v>
          </cell>
        </row>
        <row r="841">
          <cell r="B841" t="str">
            <v>201810403160001</v>
          </cell>
          <cell r="C841" t="str">
            <v>0403160.1</v>
          </cell>
          <cell r="D841" t="str">
            <v>Thiết kế trang phục 3</v>
          </cell>
          <cell r="E841" t="str">
            <v>0403160</v>
          </cell>
          <cell r="F841" t="str">
            <v>2.0</v>
          </cell>
          <cell r="G841" t="str">
            <v>Đại học</v>
          </cell>
          <cell r="H841" t="str">
            <v>ĐH K10 (2015-2019)</v>
          </cell>
          <cell r="I841" t="str">
            <v>Học kỳ 1 năm học 2018 - 2019</v>
          </cell>
          <cell r="J841">
            <v>22</v>
          </cell>
        </row>
        <row r="842">
          <cell r="B842" t="str">
            <v>201810403160002</v>
          </cell>
          <cell r="C842" t="str">
            <v>0403160.2</v>
          </cell>
          <cell r="D842" t="str">
            <v>Thiết kế trang phục 3</v>
          </cell>
          <cell r="E842" t="str">
            <v>0403160</v>
          </cell>
          <cell r="F842" t="str">
            <v>2.0</v>
          </cell>
          <cell r="G842" t="str">
            <v>Đại học</v>
          </cell>
          <cell r="H842" t="str">
            <v>ĐH K10 (2015-2019)</v>
          </cell>
          <cell r="I842" t="str">
            <v>Học kỳ 1 năm học 2018 - 2019</v>
          </cell>
          <cell r="J842">
            <v>20</v>
          </cell>
        </row>
        <row r="843">
          <cell r="B843" t="str">
            <v>201810403160003</v>
          </cell>
          <cell r="C843" t="str">
            <v>0403160.3</v>
          </cell>
          <cell r="D843" t="str">
            <v>Thiết kế trang phục 3</v>
          </cell>
          <cell r="E843" t="str">
            <v>0403160</v>
          </cell>
          <cell r="F843" t="str">
            <v>2.0</v>
          </cell>
          <cell r="G843" t="str">
            <v>Đại học</v>
          </cell>
          <cell r="H843" t="str">
            <v>ĐH K10 (2015-2019)</v>
          </cell>
          <cell r="I843" t="str">
            <v>Học kỳ 1 năm học 2018 - 2019</v>
          </cell>
          <cell r="J843">
            <v>21</v>
          </cell>
        </row>
        <row r="844">
          <cell r="B844" t="str">
            <v>201810403160004</v>
          </cell>
          <cell r="C844" t="str">
            <v>0403160.4</v>
          </cell>
          <cell r="D844" t="str">
            <v>Thiết kế trang phục 3</v>
          </cell>
          <cell r="E844" t="str">
            <v>0403160</v>
          </cell>
          <cell r="F844" t="str">
            <v>2.0</v>
          </cell>
          <cell r="G844" t="str">
            <v>Đại học</v>
          </cell>
          <cell r="H844" t="str">
            <v>ĐH K10 (2015-2019)</v>
          </cell>
          <cell r="I844" t="str">
            <v>Học kỳ 1 năm học 2018 - 2019</v>
          </cell>
          <cell r="J844">
            <v>18</v>
          </cell>
        </row>
        <row r="845">
          <cell r="B845" t="str">
            <v>201810403160005</v>
          </cell>
          <cell r="C845" t="str">
            <v>0403160.5</v>
          </cell>
          <cell r="D845" t="str">
            <v>Thiết kế trang phục 3</v>
          </cell>
          <cell r="E845" t="str">
            <v>0403160</v>
          </cell>
          <cell r="F845" t="str">
            <v>2.0</v>
          </cell>
          <cell r="G845" t="str">
            <v>Đại học</v>
          </cell>
          <cell r="H845" t="str">
            <v>ĐH K10 (2015-2019)</v>
          </cell>
          <cell r="I845" t="str">
            <v>Học kỳ 1 năm học 2018 - 2019</v>
          </cell>
          <cell r="J845">
            <v>23</v>
          </cell>
        </row>
        <row r="846">
          <cell r="B846" t="str">
            <v>201810403160006</v>
          </cell>
          <cell r="C846" t="str">
            <v>0403160.6</v>
          </cell>
          <cell r="D846" t="str">
            <v>Thiết kế trang phục 3</v>
          </cell>
          <cell r="E846" t="str">
            <v>0403160</v>
          </cell>
          <cell r="F846" t="str">
            <v>2.0</v>
          </cell>
          <cell r="G846" t="str">
            <v>Đại học</v>
          </cell>
          <cell r="H846" t="str">
            <v>ĐH K10 (2015-2019)</v>
          </cell>
          <cell r="I846" t="str">
            <v>Học kỳ 1 năm học 2018 - 2019</v>
          </cell>
          <cell r="J846">
            <v>23</v>
          </cell>
        </row>
        <row r="847">
          <cell r="B847" t="str">
            <v>201810403160007</v>
          </cell>
          <cell r="C847" t="str">
            <v>0403160.7</v>
          </cell>
          <cell r="D847" t="str">
            <v>Thiết kế trang phục 3</v>
          </cell>
          <cell r="E847" t="str">
            <v>0403160</v>
          </cell>
          <cell r="F847" t="str">
            <v>2.0</v>
          </cell>
          <cell r="G847" t="str">
            <v>Đại học</v>
          </cell>
          <cell r="H847" t="str">
            <v>ĐH K10 (2015-2019)</v>
          </cell>
          <cell r="I847" t="str">
            <v>Học kỳ 1 năm học 2018 - 2019</v>
          </cell>
          <cell r="J847">
            <v>23</v>
          </cell>
        </row>
        <row r="848">
          <cell r="B848" t="str">
            <v>201810403160008</v>
          </cell>
          <cell r="C848" t="str">
            <v>0403160.8</v>
          </cell>
          <cell r="D848" t="str">
            <v>Thiết kế trang phục 3</v>
          </cell>
          <cell r="E848" t="str">
            <v>0403160</v>
          </cell>
          <cell r="F848" t="str">
            <v>2.0</v>
          </cell>
          <cell r="G848" t="str">
            <v>Đại học</v>
          </cell>
          <cell r="H848" t="str">
            <v>ĐH K10 (2015-2019)</v>
          </cell>
          <cell r="I848" t="str">
            <v>Học kỳ 1 năm học 2018 - 2019</v>
          </cell>
          <cell r="J848">
            <v>23</v>
          </cell>
        </row>
        <row r="849">
          <cell r="B849" t="str">
            <v>201810403160009</v>
          </cell>
          <cell r="C849" t="str">
            <v>0403160.9</v>
          </cell>
          <cell r="D849" t="str">
            <v>Thiết kế trang phục 3</v>
          </cell>
          <cell r="E849" t="str">
            <v>0403160</v>
          </cell>
          <cell r="F849" t="str">
            <v>2.0</v>
          </cell>
          <cell r="G849" t="str">
            <v>Đại học</v>
          </cell>
          <cell r="H849" t="str">
            <v>ĐH K10 (2015-2019)</v>
          </cell>
          <cell r="I849" t="str">
            <v>Học kỳ 1 năm học 2018 - 2019</v>
          </cell>
          <cell r="J849">
            <v>23</v>
          </cell>
        </row>
        <row r="850">
          <cell r="B850" t="str">
            <v>201810403160010</v>
          </cell>
          <cell r="C850" t="str">
            <v>0403160.10</v>
          </cell>
          <cell r="D850" t="str">
            <v>Thiết kế trang phục 3</v>
          </cell>
          <cell r="E850" t="str">
            <v>0403160</v>
          </cell>
          <cell r="F850" t="str">
            <v>2.0</v>
          </cell>
          <cell r="G850" t="str">
            <v>Đại học</v>
          </cell>
          <cell r="H850" t="str">
            <v>ĐH K10 (2015-2019)</v>
          </cell>
          <cell r="I850" t="str">
            <v>Học kỳ 1 năm học 2018 - 2019</v>
          </cell>
          <cell r="J850">
            <v>23</v>
          </cell>
        </row>
        <row r="851">
          <cell r="B851" t="str">
            <v>201810403160011</v>
          </cell>
          <cell r="C851" t="str">
            <v>0403160.11</v>
          </cell>
          <cell r="D851" t="str">
            <v>Thiết kế trang phục 3</v>
          </cell>
          <cell r="E851" t="str">
            <v>0403160</v>
          </cell>
          <cell r="F851" t="str">
            <v>2.0</v>
          </cell>
          <cell r="G851" t="str">
            <v>Đại học</v>
          </cell>
          <cell r="H851" t="str">
            <v>ĐH K10 (2015-2019)</v>
          </cell>
          <cell r="I851" t="str">
            <v>Học kỳ 1 năm học 2018 - 2019</v>
          </cell>
          <cell r="J851">
            <v>23</v>
          </cell>
        </row>
        <row r="852">
          <cell r="B852" t="str">
            <v>201810403160012</v>
          </cell>
          <cell r="C852" t="str">
            <v>0403160.12</v>
          </cell>
          <cell r="D852" t="str">
            <v>Thiết kế trang phục 3</v>
          </cell>
          <cell r="E852" t="str">
            <v>0403160</v>
          </cell>
          <cell r="F852" t="str">
            <v>2.0</v>
          </cell>
          <cell r="G852" t="str">
            <v>Đại học</v>
          </cell>
          <cell r="H852" t="str">
            <v>ĐH K10 (2015-2019)</v>
          </cell>
          <cell r="I852" t="str">
            <v>Học kỳ 1 năm học 2018 - 2019</v>
          </cell>
          <cell r="J852">
            <v>22</v>
          </cell>
        </row>
        <row r="853">
          <cell r="B853" t="str">
            <v>201810403160013</v>
          </cell>
          <cell r="C853" t="str">
            <v>0403160.13</v>
          </cell>
          <cell r="D853" t="str">
            <v>Thiết kế trang phục 3</v>
          </cell>
          <cell r="E853" t="str">
            <v>0403160</v>
          </cell>
          <cell r="F853" t="str">
            <v>2.0</v>
          </cell>
          <cell r="G853" t="str">
            <v>Đại học</v>
          </cell>
          <cell r="H853" t="str">
            <v>ĐH K10 (2015-2019)</v>
          </cell>
          <cell r="I853" t="str">
            <v>Học kỳ 1 năm học 2018 - 2019</v>
          </cell>
          <cell r="J853">
            <v>23</v>
          </cell>
        </row>
        <row r="854">
          <cell r="B854" t="str">
            <v>201810403161001</v>
          </cell>
          <cell r="C854" t="str">
            <v>0403161.1</v>
          </cell>
          <cell r="D854" t="str">
            <v>Thiết kế và giác sơ đồ trên máy tính</v>
          </cell>
          <cell r="E854" t="str">
            <v>0403161</v>
          </cell>
          <cell r="F854" t="str">
            <v>2.0</v>
          </cell>
          <cell r="G854" t="str">
            <v>Đại học</v>
          </cell>
          <cell r="H854" t="str">
            <v>ĐH K10 (2015-2019)</v>
          </cell>
          <cell r="I854" t="str">
            <v>Học kỳ 1 năm học 2018 - 2019</v>
          </cell>
          <cell r="J854">
            <v>25</v>
          </cell>
        </row>
        <row r="855">
          <cell r="B855" t="str">
            <v>201810403161002</v>
          </cell>
          <cell r="C855" t="str">
            <v>0403161.2</v>
          </cell>
          <cell r="D855" t="str">
            <v>Thiết kế và giác sơ đồ trên máy tính</v>
          </cell>
          <cell r="E855" t="str">
            <v>0403161</v>
          </cell>
          <cell r="F855" t="str">
            <v>2.0</v>
          </cell>
          <cell r="G855" t="str">
            <v>Đại học</v>
          </cell>
          <cell r="H855" t="str">
            <v>ĐH K10 (2015-2019)</v>
          </cell>
          <cell r="I855" t="str">
            <v>Học kỳ 1 năm học 2018 - 2019</v>
          </cell>
          <cell r="J855">
            <v>26</v>
          </cell>
        </row>
        <row r="856">
          <cell r="B856" t="str">
            <v>201810403161003</v>
          </cell>
          <cell r="C856" t="str">
            <v>0403161.3</v>
          </cell>
          <cell r="D856" t="str">
            <v>Thiết kế và giác sơ đồ trên máy tính</v>
          </cell>
          <cell r="E856" t="str">
            <v>0403161</v>
          </cell>
          <cell r="F856" t="str">
            <v>2.0</v>
          </cell>
          <cell r="G856" t="str">
            <v>Đại học</v>
          </cell>
          <cell r="H856" t="str">
            <v>ĐH K10 (2015-2019)</v>
          </cell>
          <cell r="I856" t="str">
            <v>Học kỳ 1 năm học 2018 - 2019</v>
          </cell>
          <cell r="J856">
            <v>15</v>
          </cell>
        </row>
        <row r="857">
          <cell r="B857" t="str">
            <v>201810403161004</v>
          </cell>
          <cell r="C857" t="str">
            <v>0403161.4</v>
          </cell>
          <cell r="D857" t="str">
            <v>Thiết kế và giác sơ đồ trên máy tính</v>
          </cell>
          <cell r="E857" t="str">
            <v>0403161</v>
          </cell>
          <cell r="F857" t="str">
            <v>2.0</v>
          </cell>
          <cell r="G857" t="str">
            <v>Đại học</v>
          </cell>
          <cell r="H857" t="str">
            <v>ĐH K10 (2015-2019)</v>
          </cell>
          <cell r="I857" t="str">
            <v>Học kỳ 1 năm học 2018 - 2019</v>
          </cell>
          <cell r="J857">
            <v>25</v>
          </cell>
        </row>
        <row r="858">
          <cell r="B858" t="str">
            <v>201810303194001</v>
          </cell>
          <cell r="C858" t="str">
            <v>0303194.1</v>
          </cell>
          <cell r="D858" t="str">
            <v>Thiết kế xây dựng công trình môi trường</v>
          </cell>
          <cell r="E858" t="str">
            <v>0303194</v>
          </cell>
          <cell r="F858" t="str">
            <v>2.0</v>
          </cell>
          <cell r="G858" t="str">
            <v>Đại học</v>
          </cell>
          <cell r="H858" t="str">
            <v>ĐH K10 (2015-2019)</v>
          </cell>
          <cell r="I858" t="str">
            <v>Học kỳ 1 năm học 2018 - 2019</v>
          </cell>
          <cell r="J858">
            <v>0</v>
          </cell>
        </row>
        <row r="859">
          <cell r="B859" t="str">
            <v>201810303194002</v>
          </cell>
          <cell r="C859" t="str">
            <v>0303194.2</v>
          </cell>
          <cell r="D859" t="str">
            <v>Thiết kế xây dựng công trình môi trường</v>
          </cell>
          <cell r="E859" t="str">
            <v>0303194</v>
          </cell>
          <cell r="F859" t="str">
            <v>2.0</v>
          </cell>
          <cell r="G859" t="str">
            <v>Đại học</v>
          </cell>
          <cell r="H859" t="str">
            <v>ĐH K10 (2015-2019)</v>
          </cell>
          <cell r="I859" t="str">
            <v>Học kỳ 1 năm học 2018 - 2019</v>
          </cell>
          <cell r="J859">
            <v>0</v>
          </cell>
        </row>
        <row r="860">
          <cell r="B860" t="str">
            <v>201810103166001</v>
          </cell>
          <cell r="C860" t="str">
            <v>0103166.1</v>
          </cell>
          <cell r="D860" t="str">
            <v>Thiết kế xưởng</v>
          </cell>
          <cell r="E860" t="str">
            <v>0103166</v>
          </cell>
          <cell r="F860" t="str">
            <v>2.0</v>
          </cell>
          <cell r="G860" t="str">
            <v>Đại học</v>
          </cell>
          <cell r="H860" t="str">
            <v>ĐH K10 (2015-2019)</v>
          </cell>
          <cell r="I860" t="str">
            <v>Học kỳ 1 năm học 2018 - 2019</v>
          </cell>
          <cell r="J860">
            <v>0</v>
          </cell>
        </row>
        <row r="861">
          <cell r="B861" t="str">
            <v>201810103166002</v>
          </cell>
          <cell r="C861" t="str">
            <v>0103166.2</v>
          </cell>
          <cell r="D861" t="str">
            <v>Thiết kế xưởng</v>
          </cell>
          <cell r="E861" t="str">
            <v>0103166</v>
          </cell>
          <cell r="F861" t="str">
            <v>2.0</v>
          </cell>
          <cell r="G861" t="str">
            <v>Đại học</v>
          </cell>
          <cell r="H861" t="str">
            <v>ĐH K10 (2015-2019)</v>
          </cell>
          <cell r="I861" t="str">
            <v>Học kỳ 1 năm học 2018 - 2019</v>
          </cell>
          <cell r="J861">
            <v>1</v>
          </cell>
        </row>
        <row r="862">
          <cell r="B862" t="str">
            <v>201810103166003</v>
          </cell>
          <cell r="C862" t="str">
            <v>0103166.3</v>
          </cell>
          <cell r="D862" t="str">
            <v>Thiết kế xưởng</v>
          </cell>
          <cell r="E862" t="str">
            <v>0103166</v>
          </cell>
          <cell r="F862" t="str">
            <v>2.0</v>
          </cell>
          <cell r="G862" t="str">
            <v>Đại học</v>
          </cell>
          <cell r="H862" t="str">
            <v>ĐH K10 (2015-2019)</v>
          </cell>
          <cell r="I862" t="str">
            <v>Học kỳ 1 năm học 2018 - 2019</v>
          </cell>
          <cell r="J862">
            <v>0</v>
          </cell>
        </row>
        <row r="863">
          <cell r="B863" t="str">
            <v>201810103166004</v>
          </cell>
          <cell r="C863" t="str">
            <v>0103166.4</v>
          </cell>
          <cell r="D863" t="str">
            <v>Thiết kế xưởng</v>
          </cell>
          <cell r="E863" t="str">
            <v>0103166</v>
          </cell>
          <cell r="F863" t="str">
            <v>2.0</v>
          </cell>
          <cell r="G863" t="str">
            <v>Đại học</v>
          </cell>
          <cell r="H863" t="str">
            <v>ĐH K10 (2015-2019)</v>
          </cell>
          <cell r="I863" t="str">
            <v>Học kỳ 1 năm học 2018 - 2019</v>
          </cell>
          <cell r="J863">
            <v>1</v>
          </cell>
        </row>
        <row r="864">
          <cell r="B864" t="str">
            <v>201810103166005</v>
          </cell>
          <cell r="C864" t="str">
            <v>0103166.5</v>
          </cell>
          <cell r="D864" t="str">
            <v>Thiết kế xưởng</v>
          </cell>
          <cell r="E864" t="str">
            <v>0103166</v>
          </cell>
          <cell r="F864" t="str">
            <v>2.0</v>
          </cell>
          <cell r="G864" t="str">
            <v>Đại học</v>
          </cell>
          <cell r="H864" t="str">
            <v>ĐH K10 (2015-2019)</v>
          </cell>
          <cell r="I864" t="str">
            <v>Học kỳ 1 năm học 2018 - 2019</v>
          </cell>
          <cell r="J864">
            <v>0</v>
          </cell>
        </row>
        <row r="865">
          <cell r="B865" t="str">
            <v>201810103166006</v>
          </cell>
          <cell r="C865" t="str">
            <v>0103166.6</v>
          </cell>
          <cell r="D865" t="str">
            <v>Thiết kế xưởng</v>
          </cell>
          <cell r="E865" t="str">
            <v>0103166</v>
          </cell>
          <cell r="F865" t="str">
            <v>2.0</v>
          </cell>
          <cell r="G865" t="str">
            <v>Đại học</v>
          </cell>
          <cell r="H865" t="str">
            <v>ĐH K10 (2015-2019)</v>
          </cell>
          <cell r="I865" t="str">
            <v>Học kỳ 1 năm học 2018 - 2019</v>
          </cell>
          <cell r="J865">
            <v>0</v>
          </cell>
        </row>
        <row r="866">
          <cell r="B866" t="str">
            <v>201810103166007</v>
          </cell>
          <cell r="C866" t="str">
            <v>0103166.7</v>
          </cell>
          <cell r="D866" t="str">
            <v>Thiết kế xưởng</v>
          </cell>
          <cell r="E866" t="str">
            <v>0103166</v>
          </cell>
          <cell r="F866" t="str">
            <v>2.0</v>
          </cell>
          <cell r="G866" t="str">
            <v>Đại học</v>
          </cell>
          <cell r="H866" t="str">
            <v>ĐH K10 (2015-2019)</v>
          </cell>
          <cell r="I866" t="str">
            <v>Học kỳ 1 năm học 2018 - 2019</v>
          </cell>
          <cell r="J866">
            <v>0</v>
          </cell>
        </row>
        <row r="867">
          <cell r="B867" t="str">
            <v>201810203133001</v>
          </cell>
          <cell r="C867" t="str">
            <v>0203133.1</v>
          </cell>
          <cell r="D867" t="str">
            <v>Thiết kế xưởng ô tô</v>
          </cell>
          <cell r="E867" t="str">
            <v>0203133</v>
          </cell>
          <cell r="F867" t="str">
            <v>3.0</v>
          </cell>
          <cell r="G867" t="str">
            <v>Đại học</v>
          </cell>
          <cell r="H867" t="str">
            <v>ĐH K10 (2015-2019)</v>
          </cell>
          <cell r="I867" t="str">
            <v>Học kỳ 1 năm học 2018 - 2019</v>
          </cell>
          <cell r="J867">
            <v>70</v>
          </cell>
        </row>
        <row r="868">
          <cell r="B868" t="str">
            <v>201810203133002</v>
          </cell>
          <cell r="C868" t="str">
            <v>0203133.2</v>
          </cell>
          <cell r="D868" t="str">
            <v>Thiết kế xưởng ô tô</v>
          </cell>
          <cell r="E868" t="str">
            <v>0203133</v>
          </cell>
          <cell r="F868" t="str">
            <v>3.0</v>
          </cell>
          <cell r="G868" t="str">
            <v>Đại học</v>
          </cell>
          <cell r="H868" t="str">
            <v>ĐH K10 (2015-2019)</v>
          </cell>
          <cell r="I868" t="str">
            <v>Học kỳ 1 năm học 2018 - 2019</v>
          </cell>
          <cell r="J868">
            <v>70</v>
          </cell>
        </row>
        <row r="869">
          <cell r="B869" t="str">
            <v>201810203133003</v>
          </cell>
          <cell r="C869" t="str">
            <v>0203133.3</v>
          </cell>
          <cell r="D869" t="str">
            <v>Thiết kế xưởng ô tô</v>
          </cell>
          <cell r="E869" t="str">
            <v>0203133</v>
          </cell>
          <cell r="F869" t="str">
            <v>3.0</v>
          </cell>
          <cell r="G869" t="str">
            <v>Đại học</v>
          </cell>
          <cell r="H869" t="str">
            <v>ĐH K10 (2015-2019)</v>
          </cell>
          <cell r="I869" t="str">
            <v>Học kỳ 1 năm học 2018 - 2019</v>
          </cell>
          <cell r="J869">
            <v>70</v>
          </cell>
        </row>
        <row r="870">
          <cell r="B870" t="str">
            <v>201810203133004</v>
          </cell>
          <cell r="C870" t="str">
            <v>0203133.4</v>
          </cell>
          <cell r="D870" t="str">
            <v>Thiết kế xưởng ô tô</v>
          </cell>
          <cell r="E870" t="str">
            <v>0203133</v>
          </cell>
          <cell r="F870" t="str">
            <v>3.0</v>
          </cell>
          <cell r="G870" t="str">
            <v>Đại học</v>
          </cell>
          <cell r="H870" t="str">
            <v>ĐH K10 (2015-2019)</v>
          </cell>
          <cell r="I870" t="str">
            <v>Học kỳ 1 năm học 2018 - 2019</v>
          </cell>
          <cell r="J870">
            <v>70</v>
          </cell>
        </row>
        <row r="871">
          <cell r="B871" t="str">
            <v>201810203133005</v>
          </cell>
          <cell r="C871" t="str">
            <v>0203133.5</v>
          </cell>
          <cell r="D871" t="str">
            <v>Thiết kế xưởng ô tô</v>
          </cell>
          <cell r="E871" t="str">
            <v>0203133</v>
          </cell>
          <cell r="F871" t="str">
            <v>3.0</v>
          </cell>
          <cell r="G871" t="str">
            <v>Đại học</v>
          </cell>
          <cell r="H871" t="str">
            <v>ĐH K10 (2015-2019)</v>
          </cell>
          <cell r="I871" t="str">
            <v>Học kỳ 1 năm học 2018 - 2019</v>
          </cell>
          <cell r="J871">
            <v>70</v>
          </cell>
        </row>
        <row r="872">
          <cell r="B872" t="str">
            <v>201810203133006</v>
          </cell>
          <cell r="C872" t="str">
            <v>0203133.6</v>
          </cell>
          <cell r="D872" t="str">
            <v>Thiết kế xưởng ô tô</v>
          </cell>
          <cell r="E872" t="str">
            <v>0203133</v>
          </cell>
          <cell r="F872" t="str">
            <v>3.0</v>
          </cell>
          <cell r="G872" t="str">
            <v>Đại học</v>
          </cell>
          <cell r="H872" t="str">
            <v>ĐH K10 (2015-2019)</v>
          </cell>
          <cell r="I872" t="str">
            <v>Học kỳ 1 năm học 2018 - 2019</v>
          </cell>
          <cell r="J872">
            <v>70</v>
          </cell>
        </row>
        <row r="873">
          <cell r="B873" t="str">
            <v>201810803129001</v>
          </cell>
          <cell r="C873" t="str">
            <v>0803129.1</v>
          </cell>
          <cell r="D873" t="str">
            <v>Thông tin di động</v>
          </cell>
          <cell r="E873" t="str">
            <v>0803129</v>
          </cell>
          <cell r="F873" t="str">
            <v>3.0</v>
          </cell>
          <cell r="G873" t="str">
            <v>Đại học</v>
          </cell>
          <cell r="H873" t="str">
            <v>ĐH K10 (2015-2019)</v>
          </cell>
          <cell r="I873" t="str">
            <v>Học kỳ 1 năm học 2018 - 2019</v>
          </cell>
          <cell r="J873">
            <v>1</v>
          </cell>
        </row>
        <row r="874">
          <cell r="B874" t="str">
            <v>201810803129002</v>
          </cell>
          <cell r="C874" t="str">
            <v>0803129.2</v>
          </cell>
          <cell r="D874" t="str">
            <v>Thông tin di động</v>
          </cell>
          <cell r="E874" t="str">
            <v>0803129</v>
          </cell>
          <cell r="F874" t="str">
            <v>3.0</v>
          </cell>
          <cell r="G874" t="str">
            <v>Đại học</v>
          </cell>
          <cell r="H874" t="str">
            <v>ĐH K10 (2015-2019)</v>
          </cell>
          <cell r="I874" t="str">
            <v>Học kỳ 1 năm học 2018 - 2019</v>
          </cell>
          <cell r="J874">
            <v>3</v>
          </cell>
        </row>
        <row r="875">
          <cell r="B875" t="str">
            <v>201810803129003</v>
          </cell>
          <cell r="C875" t="str">
            <v>0803129.3</v>
          </cell>
          <cell r="D875" t="str">
            <v>Thông tin di động</v>
          </cell>
          <cell r="E875" t="str">
            <v>0803129</v>
          </cell>
          <cell r="F875" t="str">
            <v>3.0</v>
          </cell>
          <cell r="G875" t="str">
            <v>Đại học</v>
          </cell>
          <cell r="H875" t="str">
            <v>ĐH K10 (2015-2019)</v>
          </cell>
          <cell r="I875" t="str">
            <v>Học kỳ 1 năm học 2018 - 2019</v>
          </cell>
          <cell r="J875">
            <v>2</v>
          </cell>
        </row>
        <row r="876">
          <cell r="B876" t="str">
            <v>201810803129004</v>
          </cell>
          <cell r="C876" t="str">
            <v>0803129.4</v>
          </cell>
          <cell r="D876" t="str">
            <v>Thông tin di động</v>
          </cell>
          <cell r="E876" t="str">
            <v>0803129</v>
          </cell>
          <cell r="F876" t="str">
            <v>3.0</v>
          </cell>
          <cell r="G876" t="str">
            <v>Đại học</v>
          </cell>
          <cell r="H876" t="str">
            <v>ĐH K10 (2015-2019)</v>
          </cell>
          <cell r="I876" t="str">
            <v>Học kỳ 1 năm học 2018 - 2019</v>
          </cell>
          <cell r="J876">
            <v>18</v>
          </cell>
        </row>
        <row r="877">
          <cell r="B877" t="str">
            <v>201810803129005</v>
          </cell>
          <cell r="C877" t="str">
            <v>0803129.5</v>
          </cell>
          <cell r="D877" t="str">
            <v>Thông tin di động</v>
          </cell>
          <cell r="E877" t="str">
            <v>0803129</v>
          </cell>
          <cell r="F877" t="str">
            <v>3.0</v>
          </cell>
          <cell r="G877" t="str">
            <v>Đại học</v>
          </cell>
          <cell r="H877" t="str">
            <v>ĐH K10 (2015-2019)</v>
          </cell>
          <cell r="I877" t="str">
            <v>Học kỳ 1 năm học 2018 - 2019</v>
          </cell>
          <cell r="J877">
            <v>0</v>
          </cell>
        </row>
        <row r="878">
          <cell r="B878" t="str">
            <v>201810803129006</v>
          </cell>
          <cell r="C878" t="str">
            <v>0803129.6</v>
          </cell>
          <cell r="D878" t="str">
            <v>Thông tin di động</v>
          </cell>
          <cell r="E878" t="str">
            <v>0803129</v>
          </cell>
          <cell r="F878" t="str">
            <v>3.0</v>
          </cell>
          <cell r="G878" t="str">
            <v>Đại học</v>
          </cell>
          <cell r="H878" t="str">
            <v>ĐH K10 (2015-2019)</v>
          </cell>
          <cell r="I878" t="str">
            <v>Học kỳ 1 năm học 2018 - 2019</v>
          </cell>
          <cell r="J878">
            <v>3</v>
          </cell>
        </row>
        <row r="879">
          <cell r="B879" t="str">
            <v>201810803129007</v>
          </cell>
          <cell r="C879" t="str">
            <v>0803129.7</v>
          </cell>
          <cell r="D879" t="str">
            <v>Thông tin di động</v>
          </cell>
          <cell r="E879" t="str">
            <v>0803129</v>
          </cell>
          <cell r="F879" t="str">
            <v>3.0</v>
          </cell>
          <cell r="G879" t="str">
            <v>Đại học</v>
          </cell>
          <cell r="H879" t="str">
            <v>ĐH K10 (2015-2019)</v>
          </cell>
          <cell r="I879" t="str">
            <v>Học kỳ 1 năm học 2018 - 2019</v>
          </cell>
          <cell r="J879">
            <v>0</v>
          </cell>
        </row>
        <row r="880">
          <cell r="B880" t="str">
            <v>201811603182001</v>
          </cell>
          <cell r="C880" t="str">
            <v>1603182.1</v>
          </cell>
          <cell r="D880" t="str">
            <v>Thù lao và phúc lợi</v>
          </cell>
          <cell r="E880" t="str">
            <v>1603182</v>
          </cell>
          <cell r="F880" t="str">
            <v>3.0</v>
          </cell>
          <cell r="G880" t="str">
            <v>Đại học</v>
          </cell>
          <cell r="H880" t="str">
            <v>ĐH K10 (2015-2019)</v>
          </cell>
          <cell r="I880" t="str">
            <v>Học kỳ 1 năm học 2018 - 2019</v>
          </cell>
          <cell r="J880">
            <v>70</v>
          </cell>
        </row>
        <row r="881">
          <cell r="B881" t="str">
            <v>201811603182002</v>
          </cell>
          <cell r="C881" t="str">
            <v>1603182.2</v>
          </cell>
          <cell r="D881" t="str">
            <v>Thù lao và phúc lợi</v>
          </cell>
          <cell r="E881" t="str">
            <v>1603182</v>
          </cell>
          <cell r="F881" t="str">
            <v>3.0</v>
          </cell>
          <cell r="G881" t="str">
            <v>Đại học</v>
          </cell>
          <cell r="H881" t="str">
            <v>ĐH K10 (2015-2019)</v>
          </cell>
          <cell r="I881" t="str">
            <v>Học kỳ 1 năm học 2018 - 2019</v>
          </cell>
          <cell r="J881">
            <v>50</v>
          </cell>
        </row>
        <row r="882">
          <cell r="B882" t="str">
            <v>201811603182003</v>
          </cell>
          <cell r="C882" t="str">
            <v>1603182.3</v>
          </cell>
          <cell r="D882" t="str">
            <v>Thù lao và phúc lợi</v>
          </cell>
          <cell r="E882" t="str">
            <v>1603182</v>
          </cell>
          <cell r="F882" t="str">
            <v>3.0</v>
          </cell>
          <cell r="G882" t="str">
            <v>Đại học</v>
          </cell>
          <cell r="H882" t="str">
            <v>ĐH K10 (2015-2019)</v>
          </cell>
          <cell r="I882" t="str">
            <v>Học kỳ 1 năm học 2018 - 2019</v>
          </cell>
          <cell r="J882">
            <v>45</v>
          </cell>
        </row>
        <row r="883">
          <cell r="B883" t="str">
            <v>201812303105001</v>
          </cell>
          <cell r="C883" t="str">
            <v>2303105.1</v>
          </cell>
          <cell r="D883" t="str">
            <v>Thực hành CNC</v>
          </cell>
          <cell r="E883" t="str">
            <v>2303105</v>
          </cell>
          <cell r="F883" t="str">
            <v>2.0</v>
          </cell>
          <cell r="G883" t="str">
            <v>Đại học</v>
          </cell>
          <cell r="H883" t="str">
            <v>ĐH K10 (2015-2019)</v>
          </cell>
          <cell r="I883" t="str">
            <v>Học kỳ 1 năm học 2018 - 2019</v>
          </cell>
          <cell r="J883">
            <v>20</v>
          </cell>
        </row>
        <row r="884">
          <cell r="B884" t="str">
            <v>201812303105002</v>
          </cell>
          <cell r="C884" t="str">
            <v>2303105.2</v>
          </cell>
          <cell r="D884" t="str">
            <v>Thực hành CNC</v>
          </cell>
          <cell r="E884" t="str">
            <v>2303105</v>
          </cell>
          <cell r="F884" t="str">
            <v>2.0</v>
          </cell>
          <cell r="G884" t="str">
            <v>Đại học</v>
          </cell>
          <cell r="H884" t="str">
            <v>ĐH K10 (2015-2019)</v>
          </cell>
          <cell r="I884" t="str">
            <v>Học kỳ 1 năm học 2018 - 2019</v>
          </cell>
          <cell r="J884">
            <v>20</v>
          </cell>
        </row>
        <row r="885">
          <cell r="B885" t="str">
            <v>201812303105003</v>
          </cell>
          <cell r="C885" t="str">
            <v>2303105.3</v>
          </cell>
          <cell r="D885" t="str">
            <v>Thực hành CNC</v>
          </cell>
          <cell r="E885" t="str">
            <v>2303105</v>
          </cell>
          <cell r="F885" t="str">
            <v>2.0</v>
          </cell>
          <cell r="G885" t="str">
            <v>Đại học</v>
          </cell>
          <cell r="H885" t="str">
            <v>ĐH K10 (2015-2019)</v>
          </cell>
          <cell r="I885" t="str">
            <v>Học kỳ 1 năm học 2018 - 2019</v>
          </cell>
          <cell r="J885">
            <v>20</v>
          </cell>
        </row>
        <row r="886">
          <cell r="B886" t="str">
            <v>201812303105004</v>
          </cell>
          <cell r="C886" t="str">
            <v>2303105.4</v>
          </cell>
          <cell r="D886" t="str">
            <v>Thực hành CNC</v>
          </cell>
          <cell r="E886" t="str">
            <v>2303105</v>
          </cell>
          <cell r="F886" t="str">
            <v>2.0</v>
          </cell>
          <cell r="G886" t="str">
            <v>Đại học</v>
          </cell>
          <cell r="H886" t="str">
            <v>ĐH K10 (2015-2019)</v>
          </cell>
          <cell r="I886" t="str">
            <v>Học kỳ 1 năm học 2018 - 2019</v>
          </cell>
          <cell r="J886">
            <v>20</v>
          </cell>
        </row>
        <row r="887">
          <cell r="B887" t="str">
            <v>201812303105005</v>
          </cell>
          <cell r="C887" t="str">
            <v>2303105.5</v>
          </cell>
          <cell r="D887" t="str">
            <v>Thực hành CNC</v>
          </cell>
          <cell r="E887" t="str">
            <v>2303105</v>
          </cell>
          <cell r="F887" t="str">
            <v>2.0</v>
          </cell>
          <cell r="G887" t="str">
            <v>Đại học</v>
          </cell>
          <cell r="H887" t="str">
            <v>ĐH K10 (2015-2019)</v>
          </cell>
          <cell r="I887" t="str">
            <v>Học kỳ 1 năm học 2018 - 2019</v>
          </cell>
          <cell r="J887">
            <v>20</v>
          </cell>
        </row>
        <row r="888">
          <cell r="B888" t="str">
            <v>201812303105006</v>
          </cell>
          <cell r="C888" t="str">
            <v>2303105.6</v>
          </cell>
          <cell r="D888" t="str">
            <v>Thực hành CNC</v>
          </cell>
          <cell r="E888" t="str">
            <v>2303105</v>
          </cell>
          <cell r="F888" t="str">
            <v>2.0</v>
          </cell>
          <cell r="G888" t="str">
            <v>Đại học</v>
          </cell>
          <cell r="H888" t="str">
            <v>ĐH K10 (2015-2019)</v>
          </cell>
          <cell r="I888" t="str">
            <v>Học kỳ 1 năm học 2018 - 2019</v>
          </cell>
          <cell r="J888">
            <v>20</v>
          </cell>
        </row>
        <row r="889">
          <cell r="B889" t="str">
            <v>201812303105007</v>
          </cell>
          <cell r="C889" t="str">
            <v>2303105.7</v>
          </cell>
          <cell r="D889" t="str">
            <v>Thực hành CNC</v>
          </cell>
          <cell r="E889" t="str">
            <v>2303105</v>
          </cell>
          <cell r="F889" t="str">
            <v>2.0</v>
          </cell>
          <cell r="G889" t="str">
            <v>Đại học</v>
          </cell>
          <cell r="H889" t="str">
            <v>ĐH K10 (2015-2019)</v>
          </cell>
          <cell r="I889" t="str">
            <v>Học kỳ 1 năm học 2018 - 2019</v>
          </cell>
          <cell r="J889">
            <v>20</v>
          </cell>
        </row>
        <row r="890">
          <cell r="B890" t="str">
            <v>201812303105008</v>
          </cell>
          <cell r="C890" t="str">
            <v>2303105.8</v>
          </cell>
          <cell r="D890" t="str">
            <v>Thực hành CNC</v>
          </cell>
          <cell r="E890" t="str">
            <v>2303105</v>
          </cell>
          <cell r="F890" t="str">
            <v>2.0</v>
          </cell>
          <cell r="G890" t="str">
            <v>Đại học</v>
          </cell>
          <cell r="H890" t="str">
            <v>ĐH K10 (2015-2019)</v>
          </cell>
          <cell r="I890" t="str">
            <v>Học kỳ 1 năm học 2018 - 2019</v>
          </cell>
          <cell r="J890">
            <v>20</v>
          </cell>
        </row>
        <row r="891">
          <cell r="B891" t="str">
            <v>201812303105009</v>
          </cell>
          <cell r="C891" t="str">
            <v>2303105.9</v>
          </cell>
          <cell r="D891" t="str">
            <v>Thực hành CNC</v>
          </cell>
          <cell r="E891" t="str">
            <v>2303105</v>
          </cell>
          <cell r="F891" t="str">
            <v>2.0</v>
          </cell>
          <cell r="G891" t="str">
            <v>Đại học</v>
          </cell>
          <cell r="H891" t="str">
            <v>ĐH K10 (2015-2019)</v>
          </cell>
          <cell r="I891" t="str">
            <v>Học kỳ 1 năm học 2018 - 2019</v>
          </cell>
          <cell r="J891">
            <v>20</v>
          </cell>
        </row>
        <row r="892">
          <cell r="B892" t="str">
            <v>201812303105010</v>
          </cell>
          <cell r="C892" t="str">
            <v>2303105.10</v>
          </cell>
          <cell r="D892" t="str">
            <v>Thực hành CNC</v>
          </cell>
          <cell r="E892" t="str">
            <v>2303105</v>
          </cell>
          <cell r="F892" t="str">
            <v>2.0</v>
          </cell>
          <cell r="G892" t="str">
            <v>Đại học</v>
          </cell>
          <cell r="H892" t="str">
            <v>ĐH K10 (2015-2019)</v>
          </cell>
          <cell r="I892" t="str">
            <v>Học kỳ 1 năm học 2018 - 2019</v>
          </cell>
          <cell r="J892">
            <v>20</v>
          </cell>
        </row>
        <row r="893">
          <cell r="B893" t="str">
            <v>201812303105011</v>
          </cell>
          <cell r="C893" t="str">
            <v>2303105.11</v>
          </cell>
          <cell r="D893" t="str">
            <v>Thực hành CNC</v>
          </cell>
          <cell r="E893" t="str">
            <v>2303105</v>
          </cell>
          <cell r="F893" t="str">
            <v>2.0</v>
          </cell>
          <cell r="G893" t="str">
            <v>Đại học</v>
          </cell>
          <cell r="H893" t="str">
            <v>ĐH K10 (2015-2019)</v>
          </cell>
          <cell r="I893" t="str">
            <v>Học kỳ 1 năm học 2018 - 2019</v>
          </cell>
          <cell r="J893">
            <v>20</v>
          </cell>
        </row>
        <row r="894">
          <cell r="B894" t="str">
            <v>201812303105012</v>
          </cell>
          <cell r="C894" t="str">
            <v>2303105.12</v>
          </cell>
          <cell r="D894" t="str">
            <v>Thực hành CNC</v>
          </cell>
          <cell r="E894" t="str">
            <v>2303105</v>
          </cell>
          <cell r="F894" t="str">
            <v>2.0</v>
          </cell>
          <cell r="G894" t="str">
            <v>Đại học</v>
          </cell>
          <cell r="H894" t="str">
            <v>ĐH K10 (2015-2019)</v>
          </cell>
          <cell r="I894" t="str">
            <v>Học kỳ 1 năm học 2018 - 2019</v>
          </cell>
          <cell r="J894">
            <v>20</v>
          </cell>
        </row>
        <row r="895">
          <cell r="B895" t="str">
            <v>201810103168001</v>
          </cell>
          <cell r="C895" t="str">
            <v>0103168.1</v>
          </cell>
          <cell r="D895" t="str">
            <v>Thực hành Cơ điện tử</v>
          </cell>
          <cell r="E895" t="str">
            <v>0103168</v>
          </cell>
          <cell r="F895" t="str">
            <v>2.0</v>
          </cell>
          <cell r="G895" t="str">
            <v>Đại học</v>
          </cell>
          <cell r="H895" t="str">
            <v>ĐH K10 (2015-2019)</v>
          </cell>
          <cell r="I895" t="str">
            <v>Học kỳ 1 năm học 2018 - 2019</v>
          </cell>
          <cell r="J895">
            <v>28</v>
          </cell>
        </row>
        <row r="896">
          <cell r="B896" t="str">
            <v>201810103168002</v>
          </cell>
          <cell r="C896" t="str">
            <v>0103168.2</v>
          </cell>
          <cell r="D896" t="str">
            <v>Thực hành Cơ điện tử</v>
          </cell>
          <cell r="E896" t="str">
            <v>0103168</v>
          </cell>
          <cell r="F896" t="str">
            <v>2.0</v>
          </cell>
          <cell r="G896" t="str">
            <v>Đại học</v>
          </cell>
          <cell r="H896" t="str">
            <v>ĐH K10 (2015-2019)</v>
          </cell>
          <cell r="I896" t="str">
            <v>Học kỳ 1 năm học 2018 - 2019</v>
          </cell>
          <cell r="J896">
            <v>30</v>
          </cell>
        </row>
        <row r="897">
          <cell r="B897" t="str">
            <v>201810103168003</v>
          </cell>
          <cell r="C897" t="str">
            <v>0103168.3</v>
          </cell>
          <cell r="D897" t="str">
            <v>Thực hành Cơ điện tử</v>
          </cell>
          <cell r="E897" t="str">
            <v>0103168</v>
          </cell>
          <cell r="F897" t="str">
            <v>2.0</v>
          </cell>
          <cell r="G897" t="str">
            <v>Đại học</v>
          </cell>
          <cell r="H897" t="str">
            <v>ĐH K10 (2015-2019)</v>
          </cell>
          <cell r="I897" t="str">
            <v>Học kỳ 1 năm học 2018 - 2019</v>
          </cell>
          <cell r="J897">
            <v>12</v>
          </cell>
        </row>
        <row r="898">
          <cell r="B898" t="str">
            <v>201810103168004</v>
          </cell>
          <cell r="C898" t="str">
            <v>0103168.4</v>
          </cell>
          <cell r="D898" t="str">
            <v>Thực hành Cơ điện tử</v>
          </cell>
          <cell r="E898" t="str">
            <v>0103168</v>
          </cell>
          <cell r="F898" t="str">
            <v>2.0</v>
          </cell>
          <cell r="G898" t="str">
            <v>Đại học</v>
          </cell>
          <cell r="H898" t="str">
            <v>ĐH K10 (2015-2019)</v>
          </cell>
          <cell r="I898" t="str">
            <v>Học kỳ 1 năm học 2018 - 2019</v>
          </cell>
          <cell r="J898">
            <v>4</v>
          </cell>
        </row>
        <row r="899">
          <cell r="B899" t="str">
            <v>201810103168005</v>
          </cell>
          <cell r="C899" t="str">
            <v>0103168.5</v>
          </cell>
          <cell r="D899" t="str">
            <v>Thực hành Cơ điện tử</v>
          </cell>
          <cell r="E899" t="str">
            <v>0103168</v>
          </cell>
          <cell r="F899" t="str">
            <v>2.0</v>
          </cell>
          <cell r="G899" t="str">
            <v>Đại học</v>
          </cell>
          <cell r="H899" t="str">
            <v>ĐH K10 (2015-2019)</v>
          </cell>
          <cell r="I899" t="str">
            <v>Học kỳ 1 năm học 2018 - 2019</v>
          </cell>
          <cell r="J899">
            <v>1</v>
          </cell>
        </row>
        <row r="900">
          <cell r="B900" t="str">
            <v>201810103168006</v>
          </cell>
          <cell r="C900" t="str">
            <v>0103168.6</v>
          </cell>
          <cell r="D900" t="str">
            <v>Thực hành Cơ điện tử</v>
          </cell>
          <cell r="E900" t="str">
            <v>0103168</v>
          </cell>
          <cell r="F900" t="str">
            <v>2.0</v>
          </cell>
          <cell r="G900" t="str">
            <v>Đại học</v>
          </cell>
          <cell r="H900" t="str">
            <v>ĐH K10 (2015-2019)</v>
          </cell>
          <cell r="I900" t="str">
            <v>Học kỳ 1 năm học 2018 - 2019</v>
          </cell>
          <cell r="J900">
            <v>30</v>
          </cell>
        </row>
        <row r="901">
          <cell r="B901" t="str">
            <v>201810103168007</v>
          </cell>
          <cell r="C901" t="str">
            <v>0103168.7</v>
          </cell>
          <cell r="D901" t="str">
            <v>Thực hành Cơ điện tử</v>
          </cell>
          <cell r="E901" t="str">
            <v>0103168</v>
          </cell>
          <cell r="F901" t="str">
            <v>2.0</v>
          </cell>
          <cell r="G901" t="str">
            <v>Đại học</v>
          </cell>
          <cell r="H901" t="str">
            <v>ĐH K10 (2015-2019)</v>
          </cell>
          <cell r="I901" t="str">
            <v>Học kỳ 1 năm học 2018 - 2019</v>
          </cell>
          <cell r="J901">
            <v>8</v>
          </cell>
        </row>
        <row r="902">
          <cell r="B902" t="str">
            <v>201810103168008</v>
          </cell>
          <cell r="C902" t="str">
            <v>0103168.8</v>
          </cell>
          <cell r="D902" t="str">
            <v>Thực hành Cơ điện tử</v>
          </cell>
          <cell r="E902" t="str">
            <v>0103168</v>
          </cell>
          <cell r="F902" t="str">
            <v>2.0</v>
          </cell>
          <cell r="G902" t="str">
            <v>Đại học</v>
          </cell>
          <cell r="H902" t="str">
            <v>ĐH K10 (2015-2019)</v>
          </cell>
          <cell r="I902" t="str">
            <v>Học kỳ 1 năm học 2018 - 2019</v>
          </cell>
          <cell r="J902">
            <v>30</v>
          </cell>
        </row>
        <row r="903">
          <cell r="B903" t="str">
            <v>201810103168009</v>
          </cell>
          <cell r="C903" t="str">
            <v>0103168.9</v>
          </cell>
          <cell r="D903" t="str">
            <v>Thực hành Cơ điện tử</v>
          </cell>
          <cell r="E903" t="str">
            <v>0103168</v>
          </cell>
          <cell r="F903" t="str">
            <v>2.0</v>
          </cell>
          <cell r="G903" t="str">
            <v>Đại học</v>
          </cell>
          <cell r="H903" t="str">
            <v>ĐH K10 (2015-2019)</v>
          </cell>
          <cell r="I903" t="str">
            <v>Học kỳ 1 năm học 2018 - 2019</v>
          </cell>
          <cell r="J903">
            <v>0</v>
          </cell>
        </row>
        <row r="904">
          <cell r="B904" t="str">
            <v>201810103168010</v>
          </cell>
          <cell r="C904" t="str">
            <v>0103168.10</v>
          </cell>
          <cell r="D904" t="str">
            <v>Thực hành Cơ điện tử</v>
          </cell>
          <cell r="E904" t="str">
            <v>0103168</v>
          </cell>
          <cell r="F904" t="str">
            <v>2.0</v>
          </cell>
          <cell r="G904" t="str">
            <v>Đại học</v>
          </cell>
          <cell r="H904" t="str">
            <v>ĐH K10 (2015-2019)</v>
          </cell>
          <cell r="I904" t="str">
            <v>Học kỳ 1 năm học 2018 - 2019</v>
          </cell>
          <cell r="J904">
            <v>30</v>
          </cell>
        </row>
        <row r="905">
          <cell r="B905" t="str">
            <v>201810103168011</v>
          </cell>
          <cell r="C905" t="str">
            <v>0103168.11</v>
          </cell>
          <cell r="D905" t="str">
            <v>Thực hành Cơ điện tử</v>
          </cell>
          <cell r="E905" t="str">
            <v>0103168</v>
          </cell>
          <cell r="F905" t="str">
            <v>2.0</v>
          </cell>
          <cell r="G905" t="str">
            <v>Đại học</v>
          </cell>
          <cell r="H905" t="str">
            <v>ĐH K10 (2015-2019)</v>
          </cell>
          <cell r="I905" t="str">
            <v>Học kỳ 1 năm học 2018 - 2019</v>
          </cell>
          <cell r="J905">
            <v>29</v>
          </cell>
        </row>
        <row r="906">
          <cell r="B906" t="str">
            <v>201810103168012</v>
          </cell>
          <cell r="C906" t="str">
            <v>0103168.12</v>
          </cell>
          <cell r="D906" t="str">
            <v>Thực hành Cơ điện tử</v>
          </cell>
          <cell r="E906" t="str">
            <v>0103168</v>
          </cell>
          <cell r="F906" t="str">
            <v>2.0</v>
          </cell>
          <cell r="G906" t="str">
            <v>Đại học</v>
          </cell>
          <cell r="H906" t="str">
            <v>ĐH K10 (2015-2019)</v>
          </cell>
          <cell r="I906" t="str">
            <v>Học kỳ 1 năm học 2018 - 2019</v>
          </cell>
          <cell r="J906">
            <v>29</v>
          </cell>
        </row>
        <row r="907">
          <cell r="B907" t="str">
            <v>201810703169001</v>
          </cell>
          <cell r="C907" t="str">
            <v>0703169.1</v>
          </cell>
          <cell r="D907" t="str">
            <v>Thực hành điều khiển lập trình PLC</v>
          </cell>
          <cell r="E907" t="str">
            <v>0703169</v>
          </cell>
          <cell r="F907" t="str">
            <v>2.0</v>
          </cell>
          <cell r="G907" t="str">
            <v>Đại học</v>
          </cell>
          <cell r="H907" t="str">
            <v>ĐH K10 (2015-2019)</v>
          </cell>
          <cell r="I907" t="str">
            <v>Học kỳ 1 năm học 2018 - 2019</v>
          </cell>
          <cell r="J907">
            <v>24</v>
          </cell>
        </row>
        <row r="908">
          <cell r="B908" t="str">
            <v>201810703169002</v>
          </cell>
          <cell r="C908" t="str">
            <v>0703169.2</v>
          </cell>
          <cell r="D908" t="str">
            <v>Thực hành điều khiển lập trình PLC</v>
          </cell>
          <cell r="E908" t="str">
            <v>0703169</v>
          </cell>
          <cell r="F908" t="str">
            <v>2.0</v>
          </cell>
          <cell r="G908" t="str">
            <v>Đại học</v>
          </cell>
          <cell r="H908" t="str">
            <v>ĐH K10 (2015-2019)</v>
          </cell>
          <cell r="I908" t="str">
            <v>Học kỳ 1 năm học 2018 - 2019</v>
          </cell>
          <cell r="J908">
            <v>30</v>
          </cell>
        </row>
        <row r="909">
          <cell r="B909" t="str">
            <v>201810703169003</v>
          </cell>
          <cell r="C909" t="str">
            <v>0703169.3</v>
          </cell>
          <cell r="D909" t="str">
            <v>Thực hành điều khiển lập trình PLC</v>
          </cell>
          <cell r="E909" t="str">
            <v>0703169</v>
          </cell>
          <cell r="F909" t="str">
            <v>2.0</v>
          </cell>
          <cell r="G909" t="str">
            <v>Đại học</v>
          </cell>
          <cell r="H909" t="str">
            <v>ĐH K10 (2015-2019)</v>
          </cell>
          <cell r="I909" t="str">
            <v>Học kỳ 1 năm học 2018 - 2019</v>
          </cell>
          <cell r="J909">
            <v>30</v>
          </cell>
        </row>
        <row r="910">
          <cell r="B910" t="str">
            <v>201810703169004</v>
          </cell>
          <cell r="C910" t="str">
            <v>0703169.4</v>
          </cell>
          <cell r="D910" t="str">
            <v>Thực hành điều khiển lập trình PLC</v>
          </cell>
          <cell r="E910" t="str">
            <v>0703169</v>
          </cell>
          <cell r="F910" t="str">
            <v>2.0</v>
          </cell>
          <cell r="G910" t="str">
            <v>Đại học</v>
          </cell>
          <cell r="H910" t="str">
            <v>ĐH K10 (2015-2019)</v>
          </cell>
          <cell r="I910" t="str">
            <v>Học kỳ 1 năm học 2018 - 2019</v>
          </cell>
          <cell r="J910">
            <v>5</v>
          </cell>
        </row>
        <row r="911">
          <cell r="B911" t="str">
            <v>201810703169005</v>
          </cell>
          <cell r="C911" t="str">
            <v>0703169.5</v>
          </cell>
          <cell r="D911" t="str">
            <v>Thực hành điều khiển lập trình PLC</v>
          </cell>
          <cell r="E911" t="str">
            <v>0703169</v>
          </cell>
          <cell r="F911" t="str">
            <v>2.0</v>
          </cell>
          <cell r="G911" t="str">
            <v>Đại học</v>
          </cell>
          <cell r="H911" t="str">
            <v>ĐH K10 (2015-2019)</v>
          </cell>
          <cell r="I911" t="str">
            <v>Học kỳ 1 năm học 2018 - 2019</v>
          </cell>
          <cell r="J911">
            <v>30</v>
          </cell>
        </row>
        <row r="912">
          <cell r="B912" t="str">
            <v>201810703169006</v>
          </cell>
          <cell r="C912" t="str">
            <v>0703169.6</v>
          </cell>
          <cell r="D912" t="str">
            <v>Thực hành điều khiển lập trình PLC</v>
          </cell>
          <cell r="E912" t="str">
            <v>0703169</v>
          </cell>
          <cell r="F912" t="str">
            <v>2.0</v>
          </cell>
          <cell r="G912" t="str">
            <v>Đại học</v>
          </cell>
          <cell r="H912" t="str">
            <v>ĐH K10 (2015-2019)</v>
          </cell>
          <cell r="I912" t="str">
            <v>Học kỳ 1 năm học 2018 - 2019</v>
          </cell>
          <cell r="J912">
            <v>1</v>
          </cell>
        </row>
        <row r="913">
          <cell r="B913" t="str">
            <v>201810703169007</v>
          </cell>
          <cell r="C913" t="str">
            <v>0703169.7</v>
          </cell>
          <cell r="D913" t="str">
            <v>Thực hành điều khiển lập trình PLC</v>
          </cell>
          <cell r="E913" t="str">
            <v>0703169</v>
          </cell>
          <cell r="F913" t="str">
            <v>2.0</v>
          </cell>
          <cell r="G913" t="str">
            <v>Đại học</v>
          </cell>
          <cell r="H913" t="str">
            <v>ĐH K10 (2015-2019)</v>
          </cell>
          <cell r="I913" t="str">
            <v>Học kỳ 1 năm học 2018 - 2019</v>
          </cell>
          <cell r="J913">
            <v>27</v>
          </cell>
        </row>
        <row r="914">
          <cell r="B914" t="str">
            <v>201810703169008</v>
          </cell>
          <cell r="C914" t="str">
            <v>0703169.8</v>
          </cell>
          <cell r="D914" t="str">
            <v>Thực hành điều khiển lập trình PLC</v>
          </cell>
          <cell r="E914" t="str">
            <v>0703169</v>
          </cell>
          <cell r="F914" t="str">
            <v>2.0</v>
          </cell>
          <cell r="G914" t="str">
            <v>Đại học</v>
          </cell>
          <cell r="H914" t="str">
            <v>ĐH K10 (2015-2019)</v>
          </cell>
          <cell r="I914" t="str">
            <v>Học kỳ 1 năm học 2018 - 2019</v>
          </cell>
          <cell r="J914">
            <v>30</v>
          </cell>
        </row>
        <row r="915">
          <cell r="B915" t="str">
            <v>201810703169009</v>
          </cell>
          <cell r="C915" t="str">
            <v>0703169.9</v>
          </cell>
          <cell r="D915" t="str">
            <v>Thực hành điều khiển lập trình PLC</v>
          </cell>
          <cell r="E915" t="str">
            <v>0703169</v>
          </cell>
          <cell r="F915" t="str">
            <v>2.0</v>
          </cell>
          <cell r="G915" t="str">
            <v>Đại học</v>
          </cell>
          <cell r="H915" t="str">
            <v>ĐH K10 (2015-2019)</v>
          </cell>
          <cell r="I915" t="str">
            <v>Học kỳ 1 năm học 2018 - 2019</v>
          </cell>
          <cell r="J915">
            <v>30</v>
          </cell>
        </row>
        <row r="916">
          <cell r="B916" t="str">
            <v>201810703169010</v>
          </cell>
          <cell r="C916" t="str">
            <v>0703169.10</v>
          </cell>
          <cell r="D916" t="str">
            <v>Thực hành điều khiển lập trình PLC</v>
          </cell>
          <cell r="E916" t="str">
            <v>0703169</v>
          </cell>
          <cell r="F916" t="str">
            <v>2.0</v>
          </cell>
          <cell r="G916" t="str">
            <v>Đại học</v>
          </cell>
          <cell r="H916" t="str">
            <v>ĐH K10 (2015-2019)</v>
          </cell>
          <cell r="I916" t="str">
            <v>Học kỳ 1 năm học 2018 - 2019</v>
          </cell>
          <cell r="J916">
            <v>2</v>
          </cell>
        </row>
        <row r="917">
          <cell r="B917" t="str">
            <v>201810703169011</v>
          </cell>
          <cell r="C917" t="str">
            <v>0703169.11</v>
          </cell>
          <cell r="D917" t="str">
            <v>Thực hành điều khiển lập trình PLC</v>
          </cell>
          <cell r="E917" t="str">
            <v>0703169</v>
          </cell>
          <cell r="F917" t="str">
            <v>2.0</v>
          </cell>
          <cell r="G917" t="str">
            <v>Đại học</v>
          </cell>
          <cell r="H917" t="str">
            <v>ĐH K10 (2015-2019)</v>
          </cell>
          <cell r="I917" t="str">
            <v>Học kỳ 1 năm học 2018 - 2019</v>
          </cell>
          <cell r="J917">
            <v>30</v>
          </cell>
        </row>
        <row r="918">
          <cell r="B918" t="str">
            <v>201810703169012</v>
          </cell>
          <cell r="C918" t="str">
            <v>0703169.12</v>
          </cell>
          <cell r="D918" t="str">
            <v>Thực hành điều khiển lập trình PLC</v>
          </cell>
          <cell r="E918" t="str">
            <v>0703169</v>
          </cell>
          <cell r="F918" t="str">
            <v>2.0</v>
          </cell>
          <cell r="G918" t="str">
            <v>Đại học</v>
          </cell>
          <cell r="H918" t="str">
            <v>ĐH K10 (2015-2019)</v>
          </cell>
          <cell r="I918" t="str">
            <v>Học kỳ 1 năm học 2018 - 2019</v>
          </cell>
          <cell r="J918">
            <v>22</v>
          </cell>
        </row>
        <row r="919">
          <cell r="B919" t="str">
            <v>201812503101001</v>
          </cell>
          <cell r="C919" t="str">
            <v>2503101.1</v>
          </cell>
          <cell r="D919" t="str">
            <v>Thực hành Hàn</v>
          </cell>
          <cell r="E919" t="str">
            <v>2503101</v>
          </cell>
          <cell r="F919" t="str">
            <v>2.0</v>
          </cell>
          <cell r="G919" t="str">
            <v>Đại học</v>
          </cell>
          <cell r="H919" t="str">
            <v>ĐH K10 (2015-2019)</v>
          </cell>
          <cell r="I919" t="str">
            <v>Học kỳ 1 năm học 2018 - 2019</v>
          </cell>
          <cell r="J919">
            <v>25</v>
          </cell>
        </row>
        <row r="920">
          <cell r="B920" t="str">
            <v>201812503101002</v>
          </cell>
          <cell r="C920" t="str">
            <v>2503101.2</v>
          </cell>
          <cell r="D920" t="str">
            <v>Thực hành Hàn</v>
          </cell>
          <cell r="E920" t="str">
            <v>2503101</v>
          </cell>
          <cell r="F920" t="str">
            <v>2.0</v>
          </cell>
          <cell r="G920" t="str">
            <v>Đại học</v>
          </cell>
          <cell r="H920" t="str">
            <v>ĐH K10 (2015-2019)</v>
          </cell>
          <cell r="I920" t="str">
            <v>Học kỳ 1 năm học 2018 - 2019</v>
          </cell>
          <cell r="J920">
            <v>25</v>
          </cell>
        </row>
        <row r="921">
          <cell r="B921" t="str">
            <v>201812503101003</v>
          </cell>
          <cell r="C921" t="str">
            <v>2503101.3</v>
          </cell>
          <cell r="D921" t="str">
            <v>Thực hành Hàn</v>
          </cell>
          <cell r="E921" t="str">
            <v>2503101</v>
          </cell>
          <cell r="F921" t="str">
            <v>2.0</v>
          </cell>
          <cell r="G921" t="str">
            <v>Đại học</v>
          </cell>
          <cell r="H921" t="str">
            <v>ĐH K10 (2015-2019)</v>
          </cell>
          <cell r="I921" t="str">
            <v>Học kỳ 1 năm học 2018 - 2019</v>
          </cell>
          <cell r="J921">
            <v>25</v>
          </cell>
        </row>
        <row r="922">
          <cell r="B922" t="str">
            <v>201812503101004</v>
          </cell>
          <cell r="C922" t="str">
            <v>2503101.4</v>
          </cell>
          <cell r="D922" t="str">
            <v>Thực hành Hàn</v>
          </cell>
          <cell r="E922" t="str">
            <v>2503101</v>
          </cell>
          <cell r="F922" t="str">
            <v>2.0</v>
          </cell>
          <cell r="G922" t="str">
            <v>Đại học</v>
          </cell>
          <cell r="H922" t="str">
            <v>ĐH K10 (2015-2019)</v>
          </cell>
          <cell r="I922" t="str">
            <v>Học kỳ 1 năm học 2018 - 2019</v>
          </cell>
          <cell r="J922">
            <v>25</v>
          </cell>
        </row>
        <row r="923">
          <cell r="B923" t="str">
            <v>201812503101005</v>
          </cell>
          <cell r="C923" t="str">
            <v>2503101.5</v>
          </cell>
          <cell r="D923" t="str">
            <v>Thực hành Hàn</v>
          </cell>
          <cell r="E923" t="str">
            <v>2503101</v>
          </cell>
          <cell r="F923" t="str">
            <v>2.0</v>
          </cell>
          <cell r="G923" t="str">
            <v>Đại học</v>
          </cell>
          <cell r="H923" t="str">
            <v>ĐH K10 (2015-2019)</v>
          </cell>
          <cell r="I923" t="str">
            <v>Học kỳ 1 năm học 2018 - 2019</v>
          </cell>
          <cell r="J923">
            <v>24</v>
          </cell>
        </row>
        <row r="924">
          <cell r="B924" t="str">
            <v>201812503101006</v>
          </cell>
          <cell r="C924" t="str">
            <v>2503101.6</v>
          </cell>
          <cell r="D924" t="str">
            <v>Thực hành Hàn</v>
          </cell>
          <cell r="E924" t="str">
            <v>2503101</v>
          </cell>
          <cell r="F924" t="str">
            <v>2.0</v>
          </cell>
          <cell r="G924" t="str">
            <v>Đại học</v>
          </cell>
          <cell r="H924" t="str">
            <v>ĐH K10 (2015-2019)</v>
          </cell>
          <cell r="I924" t="str">
            <v>Học kỳ 1 năm học 2018 - 2019</v>
          </cell>
          <cell r="J924">
            <v>23</v>
          </cell>
        </row>
        <row r="925">
          <cell r="B925" t="str">
            <v>201812503101007</v>
          </cell>
          <cell r="C925" t="str">
            <v>2503101.7</v>
          </cell>
          <cell r="D925" t="str">
            <v>Thực hành Hàn</v>
          </cell>
          <cell r="E925" t="str">
            <v>2503101</v>
          </cell>
          <cell r="F925" t="str">
            <v>2.0</v>
          </cell>
          <cell r="G925" t="str">
            <v>Đại học</v>
          </cell>
          <cell r="H925" t="str">
            <v>ĐH K10 (2015-2019)</v>
          </cell>
          <cell r="I925" t="str">
            <v>Học kỳ 1 năm học 2018 - 2019</v>
          </cell>
          <cell r="J925">
            <v>25</v>
          </cell>
        </row>
        <row r="926">
          <cell r="B926" t="str">
            <v>201812503101008</v>
          </cell>
          <cell r="C926" t="str">
            <v>2503101.8</v>
          </cell>
          <cell r="D926" t="str">
            <v>Thực hành Hàn</v>
          </cell>
          <cell r="E926" t="str">
            <v>2503101</v>
          </cell>
          <cell r="F926" t="str">
            <v>2.0</v>
          </cell>
          <cell r="G926" t="str">
            <v>Đại học</v>
          </cell>
          <cell r="H926" t="str">
            <v>ĐH K10 (2015-2019)</v>
          </cell>
          <cell r="I926" t="str">
            <v>Học kỳ 1 năm học 2018 - 2019</v>
          </cell>
          <cell r="J926">
            <v>1</v>
          </cell>
        </row>
        <row r="927">
          <cell r="B927" t="str">
            <v>201812503101009</v>
          </cell>
          <cell r="C927" t="str">
            <v>2503101.9</v>
          </cell>
          <cell r="D927" t="str">
            <v>Thực hành Hàn</v>
          </cell>
          <cell r="E927" t="str">
            <v>2503101</v>
          </cell>
          <cell r="F927" t="str">
            <v>2.0</v>
          </cell>
          <cell r="G927" t="str">
            <v>Đại học</v>
          </cell>
          <cell r="H927" t="str">
            <v>ĐH K10 (2015-2019)</v>
          </cell>
          <cell r="I927" t="str">
            <v>Học kỳ 1 năm học 2018 - 2019</v>
          </cell>
          <cell r="J927">
            <v>25</v>
          </cell>
        </row>
        <row r="928">
          <cell r="B928" t="str">
            <v>201812503101010</v>
          </cell>
          <cell r="C928" t="str">
            <v>2503101.10</v>
          </cell>
          <cell r="D928" t="str">
            <v>Thực hành Hàn</v>
          </cell>
          <cell r="E928" t="str">
            <v>2503101</v>
          </cell>
          <cell r="F928" t="str">
            <v>2.0</v>
          </cell>
          <cell r="G928" t="str">
            <v>Đại học</v>
          </cell>
          <cell r="H928" t="str">
            <v>ĐH K10 (2015-2019)</v>
          </cell>
          <cell r="I928" t="str">
            <v>Học kỳ 1 năm học 2018 - 2019</v>
          </cell>
          <cell r="J928">
            <v>17</v>
          </cell>
        </row>
        <row r="929">
          <cell r="B929" t="str">
            <v>201812503101011</v>
          </cell>
          <cell r="C929" t="str">
            <v>2503101.11</v>
          </cell>
          <cell r="D929" t="str">
            <v>Thực hành Hàn</v>
          </cell>
          <cell r="E929" t="str">
            <v>2503101</v>
          </cell>
          <cell r="F929" t="str">
            <v>2.0</v>
          </cell>
          <cell r="G929" t="str">
            <v>Đại học</v>
          </cell>
          <cell r="H929" t="str">
            <v>ĐH K10 (2015-2019)</v>
          </cell>
          <cell r="I929" t="str">
            <v>Học kỳ 1 năm học 2018 - 2019</v>
          </cell>
          <cell r="J929">
            <v>25</v>
          </cell>
        </row>
        <row r="930">
          <cell r="B930" t="str">
            <v>201812503101012</v>
          </cell>
          <cell r="C930" t="str">
            <v>2503101.12</v>
          </cell>
          <cell r="D930" t="str">
            <v>Thực hành Hàn</v>
          </cell>
          <cell r="E930" t="str">
            <v>2503101</v>
          </cell>
          <cell r="F930" t="str">
            <v>2.0</v>
          </cell>
          <cell r="G930" t="str">
            <v>Đại học</v>
          </cell>
          <cell r="H930" t="str">
            <v>ĐH K10 (2015-2019)</v>
          </cell>
          <cell r="I930" t="str">
            <v>Học kỳ 1 năm học 2018 - 2019</v>
          </cell>
          <cell r="J930">
            <v>35</v>
          </cell>
        </row>
        <row r="931">
          <cell r="B931" t="str">
            <v>201812503101013</v>
          </cell>
          <cell r="C931" t="str">
            <v>2503101.13</v>
          </cell>
          <cell r="D931" t="str">
            <v>Thực hành Hàn</v>
          </cell>
          <cell r="E931" t="str">
            <v>2503101</v>
          </cell>
          <cell r="F931" t="str">
            <v>2.0</v>
          </cell>
          <cell r="G931" t="str">
            <v>Đại học</v>
          </cell>
          <cell r="H931" t="str">
            <v>ĐH K10 (2015-2019)</v>
          </cell>
          <cell r="I931" t="str">
            <v>Học kỳ 1 năm học 2018 - 2019</v>
          </cell>
          <cell r="J931">
            <v>0</v>
          </cell>
        </row>
        <row r="932">
          <cell r="B932" t="str">
            <v>201812503101014</v>
          </cell>
          <cell r="C932" t="str">
            <v>2503101.14</v>
          </cell>
          <cell r="D932" t="str">
            <v>Thực hành Hàn</v>
          </cell>
          <cell r="E932" t="str">
            <v>2503101</v>
          </cell>
          <cell r="F932" t="str">
            <v>2.0</v>
          </cell>
          <cell r="G932" t="str">
            <v>Đại học</v>
          </cell>
          <cell r="H932" t="str">
            <v>ĐH K10 (2015-2019)</v>
          </cell>
          <cell r="I932" t="str">
            <v>Học kỳ 1 năm học 2018 - 2019</v>
          </cell>
          <cell r="J932">
            <v>25</v>
          </cell>
        </row>
        <row r="933">
          <cell r="B933" t="str">
            <v>201811403140001</v>
          </cell>
          <cell r="C933" t="str">
            <v>1403140.1</v>
          </cell>
          <cell r="D933" t="str">
            <v>Thực hành hướng dẫn du lịch chuyên biệt</v>
          </cell>
          <cell r="E933" t="str">
            <v>1403140</v>
          </cell>
          <cell r="F933" t="str">
            <v>3.0</v>
          </cell>
          <cell r="G933" t="str">
            <v>Đại học</v>
          </cell>
          <cell r="H933" t="str">
            <v>ĐH K10 (2015-2019)</v>
          </cell>
          <cell r="I933" t="str">
            <v>Học kỳ 1 năm học 2018 - 2019</v>
          </cell>
          <cell r="J933">
            <v>68</v>
          </cell>
        </row>
        <row r="934">
          <cell r="B934" t="str">
            <v>201811403140002</v>
          </cell>
          <cell r="C934" t="str">
            <v>1403140.2</v>
          </cell>
          <cell r="D934" t="str">
            <v>Thực hành hướng dẫn du lịch chuyên biệt</v>
          </cell>
          <cell r="E934" t="str">
            <v>1403140</v>
          </cell>
          <cell r="F934" t="str">
            <v>3.0</v>
          </cell>
          <cell r="G934" t="str">
            <v>Đại học</v>
          </cell>
          <cell r="H934" t="str">
            <v>ĐH K10 (2015-2019)</v>
          </cell>
          <cell r="I934" t="str">
            <v>Học kỳ 1 năm học 2018 - 2019</v>
          </cell>
          <cell r="J934">
            <v>76</v>
          </cell>
        </row>
        <row r="935">
          <cell r="B935" t="str">
            <v>201810203136001</v>
          </cell>
          <cell r="C935" t="str">
            <v>0203136.1</v>
          </cell>
          <cell r="D935" t="str">
            <v>Thực hành kỹ thuật viên điện ô tô</v>
          </cell>
          <cell r="E935" t="str">
            <v>0203136</v>
          </cell>
          <cell r="F935" t="str">
            <v>2.0</v>
          </cell>
          <cell r="G935" t="str">
            <v>Đại học</v>
          </cell>
          <cell r="H935" t="str">
            <v>ĐH K10 (2015-2019)</v>
          </cell>
          <cell r="I935" t="str">
            <v>Học kỳ 1 năm học 2018 - 2019</v>
          </cell>
          <cell r="J935">
            <v>20</v>
          </cell>
        </row>
        <row r="936">
          <cell r="B936" t="str">
            <v>201810203136002</v>
          </cell>
          <cell r="C936" t="str">
            <v>0203136.2</v>
          </cell>
          <cell r="D936" t="str">
            <v>Thực hành kỹ thuật viên điện ô tô</v>
          </cell>
          <cell r="E936" t="str">
            <v>0203136</v>
          </cell>
          <cell r="F936" t="str">
            <v>2.0</v>
          </cell>
          <cell r="G936" t="str">
            <v>Đại học</v>
          </cell>
          <cell r="H936" t="str">
            <v>ĐH K10 (2015-2019)</v>
          </cell>
          <cell r="I936" t="str">
            <v>Học kỳ 1 năm học 2018 - 2019</v>
          </cell>
          <cell r="J936">
            <v>20</v>
          </cell>
        </row>
        <row r="937">
          <cell r="B937" t="str">
            <v>201810203136003</v>
          </cell>
          <cell r="C937" t="str">
            <v>0203136.3</v>
          </cell>
          <cell r="D937" t="str">
            <v>Thực hành kỹ thuật viên điện ô tô</v>
          </cell>
          <cell r="E937" t="str">
            <v>0203136</v>
          </cell>
          <cell r="F937" t="str">
            <v>2.0</v>
          </cell>
          <cell r="G937" t="str">
            <v>Đại học</v>
          </cell>
          <cell r="H937" t="str">
            <v>ĐH K10 (2015-2019)</v>
          </cell>
          <cell r="I937" t="str">
            <v>Học kỳ 1 năm học 2018 - 2019</v>
          </cell>
          <cell r="J937">
            <v>20</v>
          </cell>
        </row>
        <row r="938">
          <cell r="B938" t="str">
            <v>201810203136004</v>
          </cell>
          <cell r="C938" t="str">
            <v>0203136.4</v>
          </cell>
          <cell r="D938" t="str">
            <v>Thực hành kỹ thuật viên điện ô tô</v>
          </cell>
          <cell r="E938" t="str">
            <v>0203136</v>
          </cell>
          <cell r="F938" t="str">
            <v>2.0</v>
          </cell>
          <cell r="G938" t="str">
            <v>Đại học</v>
          </cell>
          <cell r="H938" t="str">
            <v>ĐH K10 (2015-2019)</v>
          </cell>
          <cell r="I938" t="str">
            <v>Học kỳ 1 năm học 2018 - 2019</v>
          </cell>
          <cell r="J938">
            <v>20</v>
          </cell>
        </row>
        <row r="939">
          <cell r="B939" t="str">
            <v>201810203136005</v>
          </cell>
          <cell r="C939" t="str">
            <v>0203136.5</v>
          </cell>
          <cell r="D939" t="str">
            <v>Thực hành kỹ thuật viên điện ô tô</v>
          </cell>
          <cell r="E939" t="str">
            <v>0203136</v>
          </cell>
          <cell r="F939" t="str">
            <v>2.0</v>
          </cell>
          <cell r="G939" t="str">
            <v>Đại học</v>
          </cell>
          <cell r="H939" t="str">
            <v>ĐH K10 (2015-2019)</v>
          </cell>
          <cell r="I939" t="str">
            <v>Học kỳ 1 năm học 2018 - 2019</v>
          </cell>
          <cell r="J939">
            <v>20</v>
          </cell>
        </row>
        <row r="940">
          <cell r="B940" t="str">
            <v>201810203136006</v>
          </cell>
          <cell r="C940" t="str">
            <v>0203136.6</v>
          </cell>
          <cell r="D940" t="str">
            <v>Thực hành kỹ thuật viên điện ô tô</v>
          </cell>
          <cell r="E940" t="str">
            <v>0203136</v>
          </cell>
          <cell r="F940" t="str">
            <v>2.0</v>
          </cell>
          <cell r="G940" t="str">
            <v>Đại học</v>
          </cell>
          <cell r="H940" t="str">
            <v>ĐH K10 (2015-2019)</v>
          </cell>
          <cell r="I940" t="str">
            <v>Học kỳ 1 năm học 2018 - 2019</v>
          </cell>
          <cell r="J940">
            <v>20</v>
          </cell>
        </row>
        <row r="941">
          <cell r="B941" t="str">
            <v>201810203136007</v>
          </cell>
          <cell r="C941" t="str">
            <v>0203136.7</v>
          </cell>
          <cell r="D941" t="str">
            <v>Thực hành kỹ thuật viên điện ô tô</v>
          </cell>
          <cell r="E941" t="str">
            <v>0203136</v>
          </cell>
          <cell r="F941" t="str">
            <v>2.0</v>
          </cell>
          <cell r="G941" t="str">
            <v>Đại học</v>
          </cell>
          <cell r="H941" t="str">
            <v>ĐH K10 (2015-2019)</v>
          </cell>
          <cell r="I941" t="str">
            <v>Học kỳ 1 năm học 2018 - 2019</v>
          </cell>
          <cell r="J941">
            <v>20</v>
          </cell>
        </row>
        <row r="942">
          <cell r="B942" t="str">
            <v>201810203136008</v>
          </cell>
          <cell r="C942" t="str">
            <v>0203136.8</v>
          </cell>
          <cell r="D942" t="str">
            <v>Thực hành kỹ thuật viên điện ô tô</v>
          </cell>
          <cell r="E942" t="str">
            <v>0203136</v>
          </cell>
          <cell r="F942" t="str">
            <v>2.0</v>
          </cell>
          <cell r="G942" t="str">
            <v>Đại học</v>
          </cell>
          <cell r="H942" t="str">
            <v>ĐH K10 (2015-2019)</v>
          </cell>
          <cell r="I942" t="str">
            <v>Học kỳ 1 năm học 2018 - 2019</v>
          </cell>
          <cell r="J942">
            <v>20</v>
          </cell>
        </row>
        <row r="943">
          <cell r="B943" t="str">
            <v>201810203136009</v>
          </cell>
          <cell r="C943" t="str">
            <v>0203136.9</v>
          </cell>
          <cell r="D943" t="str">
            <v>Thực hành kỹ thuật viên điện ô tô</v>
          </cell>
          <cell r="E943" t="str">
            <v>0203136</v>
          </cell>
          <cell r="F943" t="str">
            <v>2.0</v>
          </cell>
          <cell r="G943" t="str">
            <v>Đại học</v>
          </cell>
          <cell r="H943" t="str">
            <v>ĐH K10 (2015-2019)</v>
          </cell>
          <cell r="I943" t="str">
            <v>Học kỳ 1 năm học 2018 - 2019</v>
          </cell>
          <cell r="J943">
            <v>20</v>
          </cell>
        </row>
        <row r="944">
          <cell r="B944" t="str">
            <v>201810203137001</v>
          </cell>
          <cell r="C944" t="str">
            <v>0203137.1</v>
          </cell>
          <cell r="D944" t="str">
            <v>Thực hành kỹ thuật viên động cơ ô tô</v>
          </cell>
          <cell r="E944" t="str">
            <v>0203137</v>
          </cell>
          <cell r="F944" t="str">
            <v>2.0</v>
          </cell>
          <cell r="G944" t="str">
            <v>Đại học</v>
          </cell>
          <cell r="H944" t="str">
            <v>ĐH K10 (2015-2019)</v>
          </cell>
          <cell r="I944" t="str">
            <v>Học kỳ 1 năm học 2018 - 2019</v>
          </cell>
          <cell r="J944">
            <v>20</v>
          </cell>
        </row>
        <row r="945">
          <cell r="B945" t="str">
            <v>201810203137002</v>
          </cell>
          <cell r="C945" t="str">
            <v>0203137.2</v>
          </cell>
          <cell r="D945" t="str">
            <v>Thực hành kỹ thuật viên động cơ ô tô</v>
          </cell>
          <cell r="E945" t="str">
            <v>0203137</v>
          </cell>
          <cell r="F945" t="str">
            <v>2.0</v>
          </cell>
          <cell r="G945" t="str">
            <v>Đại học</v>
          </cell>
          <cell r="H945" t="str">
            <v>ĐH K10 (2015-2019)</v>
          </cell>
          <cell r="I945" t="str">
            <v>Học kỳ 1 năm học 2018 - 2019</v>
          </cell>
          <cell r="J945">
            <v>20</v>
          </cell>
        </row>
        <row r="946">
          <cell r="B946" t="str">
            <v>201810203137003</v>
          </cell>
          <cell r="C946" t="str">
            <v>0203137.3</v>
          </cell>
          <cell r="D946" t="str">
            <v>Thực hành kỹ thuật viên động cơ ô tô</v>
          </cell>
          <cell r="E946" t="str">
            <v>0203137</v>
          </cell>
          <cell r="F946" t="str">
            <v>2.0</v>
          </cell>
          <cell r="G946" t="str">
            <v>Đại học</v>
          </cell>
          <cell r="H946" t="str">
            <v>ĐH K10 (2015-2019)</v>
          </cell>
          <cell r="I946" t="str">
            <v>Học kỳ 1 năm học 2018 - 2019</v>
          </cell>
          <cell r="J946">
            <v>20</v>
          </cell>
        </row>
        <row r="947">
          <cell r="B947" t="str">
            <v>201810203137004</v>
          </cell>
          <cell r="C947" t="str">
            <v>0203137.4</v>
          </cell>
          <cell r="D947" t="str">
            <v>Thực hành kỹ thuật viên động cơ ô tô</v>
          </cell>
          <cell r="E947" t="str">
            <v>0203137</v>
          </cell>
          <cell r="F947" t="str">
            <v>2.0</v>
          </cell>
          <cell r="G947" t="str">
            <v>Đại học</v>
          </cell>
          <cell r="H947" t="str">
            <v>ĐH K10 (2015-2019)</v>
          </cell>
          <cell r="I947" t="str">
            <v>Học kỳ 1 năm học 2018 - 2019</v>
          </cell>
          <cell r="J947">
            <v>20</v>
          </cell>
        </row>
        <row r="948">
          <cell r="B948" t="str">
            <v>201810203137005</v>
          </cell>
          <cell r="C948" t="str">
            <v>0203137.5</v>
          </cell>
          <cell r="D948" t="str">
            <v>Thực hành kỹ thuật viên động cơ ô tô</v>
          </cell>
          <cell r="E948" t="str">
            <v>0203137</v>
          </cell>
          <cell r="F948" t="str">
            <v>2.0</v>
          </cell>
          <cell r="G948" t="str">
            <v>Đại học</v>
          </cell>
          <cell r="H948" t="str">
            <v>ĐH K10 (2015-2019)</v>
          </cell>
          <cell r="I948" t="str">
            <v>Học kỳ 1 năm học 2018 - 2019</v>
          </cell>
          <cell r="J948">
            <v>20</v>
          </cell>
        </row>
        <row r="949">
          <cell r="B949" t="str">
            <v>201810203137006</v>
          </cell>
          <cell r="C949" t="str">
            <v>0203137.6</v>
          </cell>
          <cell r="D949" t="str">
            <v>Thực hành kỹ thuật viên động cơ ô tô</v>
          </cell>
          <cell r="E949" t="str">
            <v>0203137</v>
          </cell>
          <cell r="F949" t="str">
            <v>2.0</v>
          </cell>
          <cell r="G949" t="str">
            <v>Đại học</v>
          </cell>
          <cell r="H949" t="str">
            <v>ĐH K10 (2015-2019)</v>
          </cell>
          <cell r="I949" t="str">
            <v>Học kỳ 1 năm học 2018 - 2019</v>
          </cell>
          <cell r="J949">
            <v>20</v>
          </cell>
        </row>
        <row r="950">
          <cell r="B950" t="str">
            <v>201810203138001</v>
          </cell>
          <cell r="C950" t="str">
            <v>0203138.1</v>
          </cell>
          <cell r="D950" t="str">
            <v>Thực hành kỹ thuật viên gầm ô tô</v>
          </cell>
          <cell r="E950" t="str">
            <v>0203138</v>
          </cell>
          <cell r="F950" t="str">
            <v>2.0</v>
          </cell>
          <cell r="G950" t="str">
            <v>Đại học</v>
          </cell>
          <cell r="H950" t="str">
            <v>ĐH K10 (2015-2019)</v>
          </cell>
          <cell r="I950" t="str">
            <v>Học kỳ 1 năm học 2018 - 2019</v>
          </cell>
          <cell r="J950">
            <v>8</v>
          </cell>
        </row>
        <row r="951">
          <cell r="B951" t="str">
            <v>201810203138002</v>
          </cell>
          <cell r="C951" t="str">
            <v>0203138.2</v>
          </cell>
          <cell r="D951" t="str">
            <v>Thực hành kỹ thuật viên gầm ô tô</v>
          </cell>
          <cell r="E951" t="str">
            <v>0203138</v>
          </cell>
          <cell r="F951" t="str">
            <v>2.0</v>
          </cell>
          <cell r="G951" t="str">
            <v>Đại học</v>
          </cell>
          <cell r="H951" t="str">
            <v>ĐH K10 (2015-2019)</v>
          </cell>
          <cell r="I951" t="str">
            <v>Học kỳ 1 năm học 2018 - 2019</v>
          </cell>
          <cell r="J951">
            <v>0</v>
          </cell>
        </row>
        <row r="952">
          <cell r="B952" t="str">
            <v>201810203138003</v>
          </cell>
          <cell r="C952" t="str">
            <v>0203138.3</v>
          </cell>
          <cell r="D952" t="str">
            <v>Thực hành kỹ thuật viên gầm ô tô</v>
          </cell>
          <cell r="E952" t="str">
            <v>0203138</v>
          </cell>
          <cell r="F952" t="str">
            <v>2.0</v>
          </cell>
          <cell r="G952" t="str">
            <v>Đại học</v>
          </cell>
          <cell r="H952" t="str">
            <v>ĐH K10 (2015-2019)</v>
          </cell>
          <cell r="I952" t="str">
            <v>Học kỳ 1 năm học 2018 - 2019</v>
          </cell>
          <cell r="J952">
            <v>19</v>
          </cell>
        </row>
        <row r="953">
          <cell r="B953" t="str">
            <v>201810303197001</v>
          </cell>
          <cell r="C953" t="str">
            <v>0303197.1</v>
          </cell>
          <cell r="D953" t="str">
            <v>Thực hành kỹ thuật xử lý nước thải</v>
          </cell>
          <cell r="E953" t="str">
            <v>0303197</v>
          </cell>
          <cell r="F953" t="str">
            <v>1.0</v>
          </cell>
          <cell r="G953" t="str">
            <v>Đại học</v>
          </cell>
          <cell r="H953" t="str">
            <v>ĐH K10 (2015-2019)</v>
          </cell>
          <cell r="I953" t="str">
            <v>Học kỳ 1 năm học 2018 - 2019</v>
          </cell>
          <cell r="J953">
            <v>4</v>
          </cell>
        </row>
        <row r="954">
          <cell r="B954" t="str">
            <v>201810303197002</v>
          </cell>
          <cell r="C954" t="str">
            <v>0303197.2</v>
          </cell>
          <cell r="D954" t="str">
            <v>Thực hành kỹ thuật xử lý nước thải</v>
          </cell>
          <cell r="E954" t="str">
            <v>0303197</v>
          </cell>
          <cell r="F954" t="str">
            <v>1.0</v>
          </cell>
          <cell r="G954" t="str">
            <v>Đại học</v>
          </cell>
          <cell r="H954" t="str">
            <v>ĐH K10 (2015-2019)</v>
          </cell>
          <cell r="I954" t="str">
            <v>Học kỳ 1 năm học 2018 - 2019</v>
          </cell>
          <cell r="J954">
            <v>0</v>
          </cell>
        </row>
        <row r="955">
          <cell r="B955" t="str">
            <v>201810303197003</v>
          </cell>
          <cell r="C955" t="str">
            <v>0303197.3</v>
          </cell>
          <cell r="D955" t="str">
            <v>Thực hành kỹ thuật xử lý nước thải</v>
          </cell>
          <cell r="E955" t="str">
            <v>0303197</v>
          </cell>
          <cell r="F955" t="str">
            <v>1.0</v>
          </cell>
          <cell r="G955" t="str">
            <v>Đại học</v>
          </cell>
          <cell r="H955" t="str">
            <v>ĐH K10 (2015-2019)</v>
          </cell>
          <cell r="I955" t="str">
            <v>Học kỳ 1 năm học 2018 - 2019</v>
          </cell>
          <cell r="J955">
            <v>1</v>
          </cell>
        </row>
        <row r="956">
          <cell r="B956" t="str">
            <v>201810303197004</v>
          </cell>
          <cell r="C956" t="str">
            <v>0303197.4</v>
          </cell>
          <cell r="D956" t="str">
            <v>Thực hành kỹ thuật xử lý nước thải</v>
          </cell>
          <cell r="E956" t="str">
            <v>0303197</v>
          </cell>
          <cell r="F956" t="str">
            <v>1.0</v>
          </cell>
          <cell r="G956" t="str">
            <v>Đại học</v>
          </cell>
          <cell r="H956" t="str">
            <v>ĐH K10 (2015-2019)</v>
          </cell>
          <cell r="I956" t="str">
            <v>Học kỳ 1 năm học 2018 - 2019</v>
          </cell>
          <cell r="J956">
            <v>1</v>
          </cell>
        </row>
        <row r="957">
          <cell r="B957" t="str">
            <v>201810703170001</v>
          </cell>
          <cell r="C957" t="str">
            <v>0703170.1</v>
          </cell>
          <cell r="D957" t="str">
            <v>Thực hành lắp đặt sửa chữa hệ thống điều hòa trung tâm</v>
          </cell>
          <cell r="E957" t="str">
            <v>0703170</v>
          </cell>
          <cell r="F957" t="str">
            <v>3.0</v>
          </cell>
          <cell r="G957" t="str">
            <v>Đại học</v>
          </cell>
          <cell r="H957" t="str">
            <v>ĐH K10 (2015-2019)</v>
          </cell>
          <cell r="I957" t="str">
            <v>Học kỳ 1 năm học 2018 - 2019</v>
          </cell>
          <cell r="J957">
            <v>0</v>
          </cell>
        </row>
        <row r="958">
          <cell r="B958" t="str">
            <v>201810703170002</v>
          </cell>
          <cell r="C958" t="str">
            <v>0703170.2</v>
          </cell>
          <cell r="D958" t="str">
            <v>Thực hành lắp đặt sửa chữa hệ thống điều hòa trung tâm</v>
          </cell>
          <cell r="E958" t="str">
            <v>0703170</v>
          </cell>
          <cell r="F958" t="str">
            <v>3.0</v>
          </cell>
          <cell r="G958" t="str">
            <v>Đại học</v>
          </cell>
          <cell r="H958" t="str">
            <v>ĐH K10 (2015-2019)</v>
          </cell>
          <cell r="I958" t="str">
            <v>Học kỳ 1 năm học 2018 - 2019</v>
          </cell>
          <cell r="J958">
            <v>0</v>
          </cell>
        </row>
        <row r="959">
          <cell r="B959" t="str">
            <v>201810703170003</v>
          </cell>
          <cell r="C959" t="str">
            <v>0703170.3</v>
          </cell>
          <cell r="D959" t="str">
            <v>Thực hành lắp đặt sửa chữa hệ thống điều hòa trung tâm</v>
          </cell>
          <cell r="E959" t="str">
            <v>0703170</v>
          </cell>
          <cell r="F959" t="str">
            <v>3.0</v>
          </cell>
          <cell r="G959" t="str">
            <v>Đại học</v>
          </cell>
          <cell r="H959" t="str">
            <v>ĐH K10 (2015-2019)</v>
          </cell>
          <cell r="I959" t="str">
            <v>Học kỳ 1 năm học 2018 - 2019</v>
          </cell>
          <cell r="J959">
            <v>0</v>
          </cell>
        </row>
        <row r="960">
          <cell r="B960" t="str">
            <v>201810703170004</v>
          </cell>
          <cell r="C960" t="str">
            <v>0703170.4</v>
          </cell>
          <cell r="D960" t="str">
            <v>Thực hành lắp đặt sửa chữa hệ thống điều hòa trung tâm</v>
          </cell>
          <cell r="E960" t="str">
            <v>0703170</v>
          </cell>
          <cell r="F960" t="str">
            <v>3.0</v>
          </cell>
          <cell r="G960" t="str">
            <v>Đại học</v>
          </cell>
          <cell r="H960" t="str">
            <v>ĐH K10 (2015-2019)</v>
          </cell>
          <cell r="I960" t="str">
            <v>Học kỳ 1 năm học 2018 - 2019</v>
          </cell>
          <cell r="J960">
            <v>0</v>
          </cell>
        </row>
        <row r="961">
          <cell r="B961" t="str">
            <v>201810703170005</v>
          </cell>
          <cell r="C961" t="str">
            <v>0703170.5</v>
          </cell>
          <cell r="D961" t="str">
            <v>Thực hành lắp đặt sửa chữa hệ thống điều hòa trung tâm</v>
          </cell>
          <cell r="E961" t="str">
            <v>0703170</v>
          </cell>
          <cell r="F961" t="str">
            <v>3.0</v>
          </cell>
          <cell r="G961" t="str">
            <v>Đại học</v>
          </cell>
          <cell r="H961" t="str">
            <v>ĐH K10 (2015-2019)</v>
          </cell>
          <cell r="I961" t="str">
            <v>Học kỳ 1 năm học 2018 - 2019</v>
          </cell>
          <cell r="J961">
            <v>0</v>
          </cell>
        </row>
        <row r="962">
          <cell r="B962" t="str">
            <v>201810703170006</v>
          </cell>
          <cell r="C962" t="str">
            <v>0703170.6</v>
          </cell>
          <cell r="D962" t="str">
            <v>Thực hành lắp đặt sửa chữa hệ thống điều hòa trung tâm</v>
          </cell>
          <cell r="E962" t="str">
            <v>0703170</v>
          </cell>
          <cell r="F962" t="str">
            <v>3.0</v>
          </cell>
          <cell r="G962" t="str">
            <v>Đại học</v>
          </cell>
          <cell r="H962" t="str">
            <v>ĐH K10 (2015-2019)</v>
          </cell>
          <cell r="I962" t="str">
            <v>Học kỳ 1 năm học 2018 - 2019</v>
          </cell>
          <cell r="J962">
            <v>0</v>
          </cell>
        </row>
        <row r="963">
          <cell r="B963" t="str">
            <v>201810703171001</v>
          </cell>
          <cell r="C963" t="str">
            <v>0703171.1</v>
          </cell>
          <cell r="D963" t="str">
            <v>Thực hành lắp đặt sửa chữa máy lạnh công nghiệp</v>
          </cell>
          <cell r="E963" t="str">
            <v>0703171</v>
          </cell>
          <cell r="F963" t="str">
            <v>3.0</v>
          </cell>
          <cell r="G963" t="str">
            <v>Đại học</v>
          </cell>
          <cell r="H963" t="str">
            <v>ĐH K10 (2015-2019)</v>
          </cell>
          <cell r="I963" t="str">
            <v>Học kỳ 1 năm học 2018 - 2019</v>
          </cell>
          <cell r="J963">
            <v>30</v>
          </cell>
        </row>
        <row r="964">
          <cell r="B964" t="str">
            <v>201810703171002</v>
          </cell>
          <cell r="C964" t="str">
            <v>0703171.2</v>
          </cell>
          <cell r="D964" t="str">
            <v>Thực hành lắp đặt sửa chữa máy lạnh công nghiệp</v>
          </cell>
          <cell r="E964" t="str">
            <v>0703171</v>
          </cell>
          <cell r="F964" t="str">
            <v>3.0</v>
          </cell>
          <cell r="G964" t="str">
            <v>Đại học</v>
          </cell>
          <cell r="H964" t="str">
            <v>ĐH K10 (2015-2019)</v>
          </cell>
          <cell r="I964" t="str">
            <v>Học kỳ 1 năm học 2018 - 2019</v>
          </cell>
          <cell r="J964">
            <v>21</v>
          </cell>
        </row>
        <row r="965">
          <cell r="B965" t="str">
            <v>201810703171003</v>
          </cell>
          <cell r="C965" t="str">
            <v>0703171.3</v>
          </cell>
          <cell r="D965" t="str">
            <v>Thực hành lắp đặt sửa chữa máy lạnh công nghiệp</v>
          </cell>
          <cell r="E965" t="str">
            <v>0703171</v>
          </cell>
          <cell r="F965" t="str">
            <v>3.0</v>
          </cell>
          <cell r="G965" t="str">
            <v>Đại học</v>
          </cell>
          <cell r="H965" t="str">
            <v>ĐH K10 (2015-2019)</v>
          </cell>
          <cell r="I965" t="str">
            <v>Học kỳ 1 năm học 2018 - 2019</v>
          </cell>
          <cell r="J965">
            <v>30</v>
          </cell>
        </row>
        <row r="966">
          <cell r="B966" t="str">
            <v>201810703171004</v>
          </cell>
          <cell r="C966" t="str">
            <v>0703171.4</v>
          </cell>
          <cell r="D966" t="str">
            <v>Thực hành lắp đặt sửa chữa máy lạnh công nghiệp</v>
          </cell>
          <cell r="E966" t="str">
            <v>0703171</v>
          </cell>
          <cell r="F966" t="str">
            <v>3.0</v>
          </cell>
          <cell r="G966" t="str">
            <v>Đại học</v>
          </cell>
          <cell r="H966" t="str">
            <v>ĐH K10 (2015-2019)</v>
          </cell>
          <cell r="I966" t="str">
            <v>Học kỳ 1 năm học 2018 - 2019</v>
          </cell>
          <cell r="J966">
            <v>30</v>
          </cell>
        </row>
        <row r="967">
          <cell r="B967" t="str">
            <v>201810703171005</v>
          </cell>
          <cell r="C967" t="str">
            <v>0703171.5</v>
          </cell>
          <cell r="D967" t="str">
            <v>Thực hành lắp đặt sửa chữa máy lạnh công nghiệp</v>
          </cell>
          <cell r="E967" t="str">
            <v>0703171</v>
          </cell>
          <cell r="F967" t="str">
            <v>3.0</v>
          </cell>
          <cell r="G967" t="str">
            <v>Đại học</v>
          </cell>
          <cell r="H967" t="str">
            <v>ĐH K10 (2015-2019)</v>
          </cell>
          <cell r="I967" t="str">
            <v>Học kỳ 1 năm học 2018 - 2019</v>
          </cell>
          <cell r="J967">
            <v>30</v>
          </cell>
        </row>
        <row r="968">
          <cell r="B968" t="str">
            <v>201810703171006</v>
          </cell>
          <cell r="C968" t="str">
            <v>0703171.6</v>
          </cell>
          <cell r="D968" t="str">
            <v>Thực hành lắp đặt sửa chữa máy lạnh công nghiệp</v>
          </cell>
          <cell r="E968" t="str">
            <v>0703171</v>
          </cell>
          <cell r="F968" t="str">
            <v>3.0</v>
          </cell>
          <cell r="G968" t="str">
            <v>Đại học</v>
          </cell>
          <cell r="H968" t="str">
            <v>ĐH K10 (2015-2019)</v>
          </cell>
          <cell r="I968" t="str">
            <v>Học kỳ 1 năm học 2018 - 2019</v>
          </cell>
          <cell r="J968">
            <v>29</v>
          </cell>
        </row>
        <row r="969">
          <cell r="B969" t="str">
            <v>201812303104001</v>
          </cell>
          <cell r="C969" t="str">
            <v>2303104.1</v>
          </cell>
          <cell r="D969" t="str">
            <v>Thực hành Nguội</v>
          </cell>
          <cell r="E969" t="str">
            <v>2303104</v>
          </cell>
          <cell r="F969" t="str">
            <v>2.0</v>
          </cell>
          <cell r="G969" t="str">
            <v>Đại học</v>
          </cell>
          <cell r="H969" t="str">
            <v>ĐH K10 (2015-2019)</v>
          </cell>
          <cell r="I969" t="str">
            <v>Học kỳ 1 năm học 2018 - 2019</v>
          </cell>
          <cell r="J969">
            <v>25</v>
          </cell>
        </row>
        <row r="970">
          <cell r="B970" t="str">
            <v>201812303104002</v>
          </cell>
          <cell r="C970" t="str">
            <v>2303104.2</v>
          </cell>
          <cell r="D970" t="str">
            <v>Thực hành Nguội</v>
          </cell>
          <cell r="E970" t="str">
            <v>2303104</v>
          </cell>
          <cell r="F970" t="str">
            <v>2.0</v>
          </cell>
          <cell r="G970" t="str">
            <v>Đại học</v>
          </cell>
          <cell r="H970" t="str">
            <v>ĐH K10 (2015-2019)</v>
          </cell>
          <cell r="I970" t="str">
            <v>Học kỳ 1 năm học 2018 - 2019</v>
          </cell>
          <cell r="J970">
            <v>25</v>
          </cell>
        </row>
        <row r="971">
          <cell r="B971" t="str">
            <v>201812303104003</v>
          </cell>
          <cell r="C971" t="str">
            <v>2303104.3</v>
          </cell>
          <cell r="D971" t="str">
            <v>Thực hành Nguội</v>
          </cell>
          <cell r="E971" t="str">
            <v>2303104</v>
          </cell>
          <cell r="F971" t="str">
            <v>2.0</v>
          </cell>
          <cell r="G971" t="str">
            <v>Đại học</v>
          </cell>
          <cell r="H971" t="str">
            <v>ĐH K10 (2015-2019)</v>
          </cell>
          <cell r="I971" t="str">
            <v>Học kỳ 1 năm học 2018 - 2019</v>
          </cell>
          <cell r="J971">
            <v>9</v>
          </cell>
        </row>
        <row r="972">
          <cell r="B972" t="str">
            <v>201812303104004</v>
          </cell>
          <cell r="C972" t="str">
            <v>2303104.4</v>
          </cell>
          <cell r="D972" t="str">
            <v>Thực hành Nguội</v>
          </cell>
          <cell r="E972" t="str">
            <v>2303104</v>
          </cell>
          <cell r="F972" t="str">
            <v>2.0</v>
          </cell>
          <cell r="G972" t="str">
            <v>Đại học</v>
          </cell>
          <cell r="H972" t="str">
            <v>ĐH K10 (2015-2019)</v>
          </cell>
          <cell r="I972" t="str">
            <v>Học kỳ 1 năm học 2018 - 2019</v>
          </cell>
          <cell r="J972">
            <v>25</v>
          </cell>
        </row>
        <row r="973">
          <cell r="B973" t="str">
            <v>201812303104005</v>
          </cell>
          <cell r="C973" t="str">
            <v>2303104.5</v>
          </cell>
          <cell r="D973" t="str">
            <v>Thực hành Nguội</v>
          </cell>
          <cell r="E973" t="str">
            <v>2303104</v>
          </cell>
          <cell r="F973" t="str">
            <v>2.0</v>
          </cell>
          <cell r="G973" t="str">
            <v>Đại học</v>
          </cell>
          <cell r="H973" t="str">
            <v>ĐH K10 (2015-2019)</v>
          </cell>
          <cell r="I973" t="str">
            <v>Học kỳ 1 năm học 2018 - 2019</v>
          </cell>
          <cell r="J973">
            <v>0</v>
          </cell>
        </row>
        <row r="974">
          <cell r="B974" t="str">
            <v>201812303104006</v>
          </cell>
          <cell r="C974" t="str">
            <v>2303104.6</v>
          </cell>
          <cell r="D974" t="str">
            <v>Thực hành Nguội</v>
          </cell>
          <cell r="E974" t="str">
            <v>2303104</v>
          </cell>
          <cell r="F974" t="str">
            <v>2.0</v>
          </cell>
          <cell r="G974" t="str">
            <v>Đại học</v>
          </cell>
          <cell r="H974" t="str">
            <v>ĐH K10 (2015-2019)</v>
          </cell>
          <cell r="I974" t="str">
            <v>Học kỳ 1 năm học 2018 - 2019</v>
          </cell>
          <cell r="J974">
            <v>2</v>
          </cell>
        </row>
        <row r="975">
          <cell r="B975" t="str">
            <v>201812303104007</v>
          </cell>
          <cell r="C975" t="str">
            <v>2303104.7</v>
          </cell>
          <cell r="D975" t="str">
            <v>Thực hành Nguội</v>
          </cell>
          <cell r="E975" t="str">
            <v>2303104</v>
          </cell>
          <cell r="F975" t="str">
            <v>2.0</v>
          </cell>
          <cell r="G975" t="str">
            <v>Đại học</v>
          </cell>
          <cell r="H975" t="str">
            <v>ĐH K10 (2015-2019)</v>
          </cell>
          <cell r="I975" t="str">
            <v>Học kỳ 1 năm học 2018 - 2019</v>
          </cell>
          <cell r="J975">
            <v>25</v>
          </cell>
        </row>
        <row r="976">
          <cell r="B976" t="str">
            <v>201812303104008</v>
          </cell>
          <cell r="C976" t="str">
            <v>2303104.8</v>
          </cell>
          <cell r="D976" t="str">
            <v>Thực hành Nguội</v>
          </cell>
          <cell r="E976" t="str">
            <v>2303104</v>
          </cell>
          <cell r="F976" t="str">
            <v>2.0</v>
          </cell>
          <cell r="G976" t="str">
            <v>Đại học</v>
          </cell>
          <cell r="H976" t="str">
            <v>ĐH K10 (2015-2019)</v>
          </cell>
          <cell r="I976" t="str">
            <v>Học kỳ 1 năm học 2018 - 2019</v>
          </cell>
          <cell r="J976">
            <v>25</v>
          </cell>
        </row>
        <row r="977">
          <cell r="B977" t="str">
            <v>201812303104009</v>
          </cell>
          <cell r="C977" t="str">
            <v>2303104.9</v>
          </cell>
          <cell r="D977" t="str">
            <v>Thực hành Nguội</v>
          </cell>
          <cell r="E977" t="str">
            <v>2303104</v>
          </cell>
          <cell r="F977" t="str">
            <v>2.0</v>
          </cell>
          <cell r="G977" t="str">
            <v>Đại học</v>
          </cell>
          <cell r="H977" t="str">
            <v>ĐH K10 (2015-2019)</v>
          </cell>
          <cell r="I977" t="str">
            <v>Học kỳ 1 năm học 2018 - 2019</v>
          </cell>
          <cell r="J977">
            <v>0</v>
          </cell>
        </row>
        <row r="978">
          <cell r="B978" t="str">
            <v>201812303104010</v>
          </cell>
          <cell r="C978" t="str">
            <v>2303104.10</v>
          </cell>
          <cell r="D978" t="str">
            <v>Thực hành Nguội</v>
          </cell>
          <cell r="E978" t="str">
            <v>2303104</v>
          </cell>
          <cell r="F978" t="str">
            <v>2.0</v>
          </cell>
          <cell r="G978" t="str">
            <v>Đại học</v>
          </cell>
          <cell r="H978" t="str">
            <v>ĐH K10 (2015-2019)</v>
          </cell>
          <cell r="I978" t="str">
            <v>Học kỳ 1 năm học 2018 - 2019</v>
          </cell>
          <cell r="J978">
            <v>25</v>
          </cell>
        </row>
        <row r="979">
          <cell r="B979" t="str">
            <v>201812303104011</v>
          </cell>
          <cell r="C979" t="str">
            <v>2303104.11</v>
          </cell>
          <cell r="D979" t="str">
            <v>Thực hành Nguội</v>
          </cell>
          <cell r="E979" t="str">
            <v>2303104</v>
          </cell>
          <cell r="F979" t="str">
            <v>2.0</v>
          </cell>
          <cell r="G979" t="str">
            <v>Đại học</v>
          </cell>
          <cell r="H979" t="str">
            <v>ĐH K10 (2015-2019)</v>
          </cell>
          <cell r="I979" t="str">
            <v>Học kỳ 1 năm học 2018 - 2019</v>
          </cell>
          <cell r="J979">
            <v>3</v>
          </cell>
        </row>
        <row r="980">
          <cell r="B980" t="str">
            <v>201812303104012</v>
          </cell>
          <cell r="C980" t="str">
            <v>2303104.12</v>
          </cell>
          <cell r="D980" t="str">
            <v>Thực hành Nguội</v>
          </cell>
          <cell r="E980" t="str">
            <v>2303104</v>
          </cell>
          <cell r="F980" t="str">
            <v>2.0</v>
          </cell>
          <cell r="G980" t="str">
            <v>Đại học</v>
          </cell>
          <cell r="H980" t="str">
            <v>ĐH K10 (2015-2019)</v>
          </cell>
          <cell r="I980" t="str">
            <v>Học kỳ 1 năm học 2018 - 2019</v>
          </cell>
          <cell r="J980">
            <v>25</v>
          </cell>
        </row>
        <row r="981">
          <cell r="B981" t="str">
            <v>201812303104013</v>
          </cell>
          <cell r="C981" t="str">
            <v>2303104.13</v>
          </cell>
          <cell r="D981" t="str">
            <v>Thực hành Nguội</v>
          </cell>
          <cell r="E981" t="str">
            <v>2303104</v>
          </cell>
          <cell r="F981" t="str">
            <v>2.0</v>
          </cell>
          <cell r="G981" t="str">
            <v>Đại học</v>
          </cell>
          <cell r="H981" t="str">
            <v>ĐH K10 (2015-2019)</v>
          </cell>
          <cell r="I981" t="str">
            <v>Học kỳ 1 năm học 2018 - 2019</v>
          </cell>
          <cell r="J981">
            <v>5</v>
          </cell>
        </row>
        <row r="982">
          <cell r="B982" t="str">
            <v>201812303104014</v>
          </cell>
          <cell r="C982" t="str">
            <v>2303104.14</v>
          </cell>
          <cell r="D982" t="str">
            <v>Thực hành Nguội</v>
          </cell>
          <cell r="E982" t="str">
            <v>2303104</v>
          </cell>
          <cell r="F982" t="str">
            <v>2.0</v>
          </cell>
          <cell r="G982" t="str">
            <v>Đại học</v>
          </cell>
          <cell r="H982" t="str">
            <v>ĐH K10 (2015-2019)</v>
          </cell>
          <cell r="I982" t="str">
            <v>Học kỳ 1 năm học 2018 - 2019</v>
          </cell>
          <cell r="J982">
            <v>0</v>
          </cell>
        </row>
        <row r="983">
          <cell r="B983" t="str">
            <v>201812303104015</v>
          </cell>
          <cell r="C983" t="str">
            <v>2303104.15</v>
          </cell>
          <cell r="D983" t="str">
            <v>Thực hành Nguội</v>
          </cell>
          <cell r="E983" t="str">
            <v>2303104</v>
          </cell>
          <cell r="F983" t="str">
            <v>2.0</v>
          </cell>
          <cell r="G983" t="str">
            <v>Đại học</v>
          </cell>
          <cell r="H983" t="str">
            <v>ĐH K10 (2015-2019)</v>
          </cell>
          <cell r="I983" t="str">
            <v>Học kỳ 1 năm học 2018 - 2019</v>
          </cell>
          <cell r="J983">
            <v>0</v>
          </cell>
        </row>
        <row r="984">
          <cell r="B984" t="str">
            <v>201812303104016</v>
          </cell>
          <cell r="C984" t="str">
            <v>2303104.16</v>
          </cell>
          <cell r="D984" t="str">
            <v>Thực hành Nguội</v>
          </cell>
          <cell r="E984" t="str">
            <v>2303104</v>
          </cell>
          <cell r="F984" t="str">
            <v>2.0</v>
          </cell>
          <cell r="G984" t="str">
            <v>Đại học</v>
          </cell>
          <cell r="H984" t="str">
            <v>ĐH K10 (2015-2019)</v>
          </cell>
          <cell r="I984" t="str">
            <v>Học kỳ 1 năm học 2018 - 2019</v>
          </cell>
          <cell r="J984">
            <v>0</v>
          </cell>
        </row>
        <row r="985">
          <cell r="B985" t="str">
            <v>201812303104017</v>
          </cell>
          <cell r="C985" t="str">
            <v>2303104.17</v>
          </cell>
          <cell r="D985" t="str">
            <v>Thực hành Nguội</v>
          </cell>
          <cell r="E985" t="str">
            <v>2303104</v>
          </cell>
          <cell r="F985" t="str">
            <v>2.0</v>
          </cell>
          <cell r="G985" t="str">
            <v>Đại học</v>
          </cell>
          <cell r="H985" t="str">
            <v>ĐH K10 (2015-2019)</v>
          </cell>
          <cell r="I985" t="str">
            <v>Học kỳ 1 năm học 2018 - 2019</v>
          </cell>
          <cell r="J985">
            <v>0</v>
          </cell>
        </row>
        <row r="986">
          <cell r="B986" t="str">
            <v>201812303104018</v>
          </cell>
          <cell r="C986" t="str">
            <v>2303104.18</v>
          </cell>
          <cell r="D986" t="str">
            <v>Thực hành Nguội</v>
          </cell>
          <cell r="E986" t="str">
            <v>2303104</v>
          </cell>
          <cell r="F986" t="str">
            <v>2.0</v>
          </cell>
          <cell r="G986" t="str">
            <v>Đại học</v>
          </cell>
          <cell r="H986" t="str">
            <v>ĐH K10 (2015-2019)</v>
          </cell>
          <cell r="I986" t="str">
            <v>Học kỳ 1 năm học 2018 - 2019</v>
          </cell>
          <cell r="J986">
            <v>0</v>
          </cell>
        </row>
        <row r="987">
          <cell r="B987" t="str">
            <v>201812303104019</v>
          </cell>
          <cell r="C987" t="str">
            <v>2303104.19</v>
          </cell>
          <cell r="D987" t="str">
            <v>Thực hành Nguội</v>
          </cell>
          <cell r="E987" t="str">
            <v>2303104</v>
          </cell>
          <cell r="F987" t="str">
            <v>2.0</v>
          </cell>
          <cell r="G987" t="str">
            <v>Đại học</v>
          </cell>
          <cell r="H987" t="str">
            <v>ĐH K10 (2015-2019)</v>
          </cell>
          <cell r="I987" t="str">
            <v>Học kỳ 1 năm học 2018 - 2019</v>
          </cell>
          <cell r="J987">
            <v>0</v>
          </cell>
        </row>
        <row r="988">
          <cell r="B988" t="str">
            <v>201812303104020</v>
          </cell>
          <cell r="C988" t="str">
            <v>2303104.20</v>
          </cell>
          <cell r="D988" t="str">
            <v>Thực hành Nguội</v>
          </cell>
          <cell r="E988" t="str">
            <v>2303104</v>
          </cell>
          <cell r="F988" t="str">
            <v>2.0</v>
          </cell>
          <cell r="G988" t="str">
            <v>Đại học</v>
          </cell>
          <cell r="H988" t="str">
            <v>ĐH K10 (2015-2019)</v>
          </cell>
          <cell r="I988" t="str">
            <v>Học kỳ 1 năm học 2018 - 2019</v>
          </cell>
          <cell r="J988">
            <v>0</v>
          </cell>
        </row>
        <row r="989">
          <cell r="B989" t="str">
            <v>201812303104021</v>
          </cell>
          <cell r="C989" t="str">
            <v>2303104.21</v>
          </cell>
          <cell r="D989" t="str">
            <v>Thực hành Nguội</v>
          </cell>
          <cell r="E989" t="str">
            <v>2303104</v>
          </cell>
          <cell r="F989" t="str">
            <v>2.0</v>
          </cell>
          <cell r="G989" t="str">
            <v>Đại học</v>
          </cell>
          <cell r="H989" t="str">
            <v>ĐH K10 (2015-2019)</v>
          </cell>
          <cell r="I989" t="str">
            <v>Học kỳ 1 năm học 2018 - 2019</v>
          </cell>
          <cell r="J989">
            <v>0</v>
          </cell>
        </row>
        <row r="990">
          <cell r="B990" t="str">
            <v>201812303104022</v>
          </cell>
          <cell r="C990" t="str">
            <v>2303104.22</v>
          </cell>
          <cell r="D990" t="str">
            <v>Thực hành Nguội</v>
          </cell>
          <cell r="E990" t="str">
            <v>2303104</v>
          </cell>
          <cell r="F990" t="str">
            <v>2.0</v>
          </cell>
          <cell r="G990" t="str">
            <v>Đại học</v>
          </cell>
          <cell r="H990" t="str">
            <v>ĐH K10 (2015-2019)</v>
          </cell>
          <cell r="I990" t="str">
            <v>Học kỳ 1 năm học 2018 - 2019</v>
          </cell>
          <cell r="J990">
            <v>0</v>
          </cell>
        </row>
        <row r="991">
          <cell r="B991" t="str">
            <v>201812303104023</v>
          </cell>
          <cell r="C991" t="str">
            <v>2303104.23</v>
          </cell>
          <cell r="D991" t="str">
            <v>Thực hành Nguội</v>
          </cell>
          <cell r="E991" t="str">
            <v>2303104</v>
          </cell>
          <cell r="F991" t="str">
            <v>2.0</v>
          </cell>
          <cell r="G991" t="str">
            <v>Đại học</v>
          </cell>
          <cell r="H991" t="str">
            <v>ĐH K10 (2015-2019)</v>
          </cell>
          <cell r="I991" t="str">
            <v>Học kỳ 1 năm học 2018 - 2019</v>
          </cell>
          <cell r="J991">
            <v>9</v>
          </cell>
        </row>
        <row r="992">
          <cell r="B992" t="str">
            <v>201812303104024</v>
          </cell>
          <cell r="C992" t="str">
            <v>2303104.24</v>
          </cell>
          <cell r="D992" t="str">
            <v>Thực hành Nguội</v>
          </cell>
          <cell r="E992" t="str">
            <v>2303104</v>
          </cell>
          <cell r="F992" t="str">
            <v>2.0</v>
          </cell>
          <cell r="G992" t="str">
            <v>Đại học</v>
          </cell>
          <cell r="H992" t="str">
            <v>ĐH K10 (2015-2019)</v>
          </cell>
          <cell r="I992" t="str">
            <v>Học kỳ 1 năm học 2018 - 2019</v>
          </cell>
          <cell r="J992">
            <v>0</v>
          </cell>
        </row>
        <row r="993">
          <cell r="B993" t="str">
            <v>201810303198001</v>
          </cell>
          <cell r="C993" t="str">
            <v>0303198.1</v>
          </cell>
          <cell r="D993" t="str">
            <v>Thực hành phân tích công nghiệp 1</v>
          </cell>
          <cell r="E993" t="str">
            <v>0303198</v>
          </cell>
          <cell r="F993" t="str">
            <v>2.0</v>
          </cell>
          <cell r="G993" t="str">
            <v>Đại học</v>
          </cell>
          <cell r="H993" t="str">
            <v>ĐH K10 (2015-2019)</v>
          </cell>
          <cell r="I993" t="str">
            <v>Học kỳ 1 năm học 2018 - 2019</v>
          </cell>
          <cell r="J993">
            <v>18</v>
          </cell>
        </row>
        <row r="994">
          <cell r="B994" t="str">
            <v>201810303198002</v>
          </cell>
          <cell r="C994" t="str">
            <v>0303198.2</v>
          </cell>
          <cell r="D994" t="str">
            <v>Thực hành phân tích công nghiệp 1</v>
          </cell>
          <cell r="E994" t="str">
            <v>0303198</v>
          </cell>
          <cell r="F994" t="str">
            <v>2.0</v>
          </cell>
          <cell r="G994" t="str">
            <v>Đại học</v>
          </cell>
          <cell r="H994" t="str">
            <v>ĐH K10 (2015-2019)</v>
          </cell>
          <cell r="I994" t="str">
            <v>Học kỳ 1 năm học 2018 - 2019</v>
          </cell>
          <cell r="J994">
            <v>20</v>
          </cell>
        </row>
        <row r="995">
          <cell r="B995" t="str">
            <v>201810303199001</v>
          </cell>
          <cell r="C995" t="str">
            <v>0303199.1</v>
          </cell>
          <cell r="D995" t="str">
            <v>Thực hành phân tích công nghiệp 2</v>
          </cell>
          <cell r="E995" t="str">
            <v>0303199</v>
          </cell>
          <cell r="F995" t="str">
            <v>2.0</v>
          </cell>
          <cell r="G995" t="str">
            <v>Đại học</v>
          </cell>
          <cell r="H995" t="str">
            <v>ĐH K10 (2015-2019)</v>
          </cell>
          <cell r="I995" t="str">
            <v>Học kỳ 1 năm học 2018 - 2019</v>
          </cell>
          <cell r="J995">
            <v>24</v>
          </cell>
        </row>
        <row r="996">
          <cell r="B996" t="str">
            <v>201810303199002</v>
          </cell>
          <cell r="C996" t="str">
            <v>0303199.2</v>
          </cell>
          <cell r="D996" t="str">
            <v>Thực hành phân tích công nghiệp 2</v>
          </cell>
          <cell r="E996" t="str">
            <v>0303199</v>
          </cell>
          <cell r="F996" t="str">
            <v>2.0</v>
          </cell>
          <cell r="G996" t="str">
            <v>Đại học</v>
          </cell>
          <cell r="H996" t="str">
            <v>ĐH K10 (2015-2019)</v>
          </cell>
          <cell r="I996" t="str">
            <v>Học kỳ 1 năm học 2018 - 2019</v>
          </cell>
          <cell r="J996">
            <v>28</v>
          </cell>
        </row>
        <row r="997">
          <cell r="B997" t="str">
            <v>201810303200001</v>
          </cell>
          <cell r="C997" t="str">
            <v>0303200.1</v>
          </cell>
          <cell r="D997" t="str">
            <v>Thực hành phân tích môi trường</v>
          </cell>
          <cell r="E997" t="str">
            <v>0303200</v>
          </cell>
          <cell r="F997" t="str">
            <v>2.0</v>
          </cell>
          <cell r="G997" t="str">
            <v>Đại học</v>
          </cell>
          <cell r="H997" t="str">
            <v>ĐH K10 (2015-2019)</v>
          </cell>
          <cell r="I997" t="str">
            <v>Học kỳ 1 năm học 2018 - 2019</v>
          </cell>
          <cell r="J997">
            <v>1</v>
          </cell>
        </row>
        <row r="998">
          <cell r="B998" t="str">
            <v>201810303200002</v>
          </cell>
          <cell r="C998" t="str">
            <v>0303200.2</v>
          </cell>
          <cell r="D998" t="str">
            <v>Thực hành phân tích môi trường</v>
          </cell>
          <cell r="E998" t="str">
            <v>0303200</v>
          </cell>
          <cell r="F998" t="str">
            <v>2.0</v>
          </cell>
          <cell r="G998" t="str">
            <v>Đại học</v>
          </cell>
          <cell r="H998" t="str">
            <v>ĐH K10 (2015-2019)</v>
          </cell>
          <cell r="I998" t="str">
            <v>Học kỳ 1 năm học 2018 - 2019</v>
          </cell>
          <cell r="J998">
            <v>0</v>
          </cell>
        </row>
        <row r="999">
          <cell r="B999" t="str">
            <v>201810303200003</v>
          </cell>
          <cell r="C999" t="str">
            <v>0303200.3</v>
          </cell>
          <cell r="D999" t="str">
            <v>Thực hành phân tích môi trường</v>
          </cell>
          <cell r="E999" t="str">
            <v>0303200</v>
          </cell>
          <cell r="F999" t="str">
            <v>2.0</v>
          </cell>
          <cell r="G999" t="str">
            <v>Đại học</v>
          </cell>
          <cell r="H999" t="str">
            <v>ĐH K10 (2015-2019)</v>
          </cell>
          <cell r="I999" t="str">
            <v>Học kỳ 1 năm học 2018 - 2019</v>
          </cell>
          <cell r="J999">
            <v>1</v>
          </cell>
        </row>
        <row r="1000">
          <cell r="B1000" t="str">
            <v>201810303200004</v>
          </cell>
          <cell r="C1000" t="str">
            <v>0303200.4</v>
          </cell>
          <cell r="D1000" t="str">
            <v>Thực hành phân tích môi trường</v>
          </cell>
          <cell r="E1000" t="str">
            <v>0303200</v>
          </cell>
          <cell r="F1000" t="str">
            <v>2.0</v>
          </cell>
          <cell r="G1000" t="str">
            <v>Đại học</v>
          </cell>
          <cell r="H1000" t="str">
            <v>ĐH K10 (2015-2019)</v>
          </cell>
          <cell r="I1000" t="str">
            <v>Học kỳ 1 năm học 2018 - 2019</v>
          </cell>
          <cell r="J1000">
            <v>1</v>
          </cell>
        </row>
        <row r="1001">
          <cell r="B1001" t="str">
            <v>201810303200005</v>
          </cell>
          <cell r="C1001" t="str">
            <v>0303200.5</v>
          </cell>
          <cell r="D1001" t="str">
            <v>Thực hành phân tích môi trường</v>
          </cell>
          <cell r="E1001" t="str">
            <v>0303200</v>
          </cell>
          <cell r="F1001" t="str">
            <v>2.0</v>
          </cell>
          <cell r="G1001" t="str">
            <v>Đại học</v>
          </cell>
          <cell r="H1001" t="str">
            <v>ĐH K10 (2015-2019)</v>
          </cell>
          <cell r="I1001" t="str">
            <v>Học kỳ 1 năm học 2018 - 2019</v>
          </cell>
          <cell r="J1001">
            <v>6</v>
          </cell>
        </row>
        <row r="1002">
          <cell r="B1002" t="str">
            <v>201810303200006</v>
          </cell>
          <cell r="C1002" t="str">
            <v>0303200.6</v>
          </cell>
          <cell r="D1002" t="str">
            <v>Thực hành phân tích môi trường</v>
          </cell>
          <cell r="E1002" t="str">
            <v>0303200</v>
          </cell>
          <cell r="F1002" t="str">
            <v>2.0</v>
          </cell>
          <cell r="G1002" t="str">
            <v>Đại học</v>
          </cell>
          <cell r="H1002" t="str">
            <v>ĐH K10 (2015-2019)</v>
          </cell>
          <cell r="I1002" t="str">
            <v>Học kỳ 1 năm học 2018 - 2019</v>
          </cell>
          <cell r="J1002">
            <v>0</v>
          </cell>
        </row>
        <row r="1003">
          <cell r="B1003" t="str">
            <v>201810703174001</v>
          </cell>
          <cell r="C1003" t="str">
            <v>0703174.1</v>
          </cell>
          <cell r="D1003" t="str">
            <v>Thực hành thiết bị điều khiển điện</v>
          </cell>
          <cell r="E1003" t="str">
            <v>0703174</v>
          </cell>
          <cell r="F1003" t="str">
            <v>2.0</v>
          </cell>
          <cell r="G1003" t="str">
            <v>Đại học</v>
          </cell>
          <cell r="H1003" t="str">
            <v>ĐH K10 (2015-2019)</v>
          </cell>
          <cell r="I1003" t="str">
            <v>Học kỳ 1 năm học 2018 - 2019</v>
          </cell>
          <cell r="J1003">
            <v>30</v>
          </cell>
        </row>
        <row r="1004">
          <cell r="B1004" t="str">
            <v>201810703174002</v>
          </cell>
          <cell r="C1004" t="str">
            <v>0703174.2</v>
          </cell>
          <cell r="D1004" t="str">
            <v>Thực hành thiết bị điều khiển điện</v>
          </cell>
          <cell r="E1004" t="str">
            <v>0703174</v>
          </cell>
          <cell r="F1004" t="str">
            <v>2.0</v>
          </cell>
          <cell r="G1004" t="str">
            <v>Đại học</v>
          </cell>
          <cell r="H1004" t="str">
            <v>ĐH K10 (2015-2019)</v>
          </cell>
          <cell r="I1004" t="str">
            <v>Học kỳ 1 năm học 2018 - 2019</v>
          </cell>
          <cell r="J1004">
            <v>29</v>
          </cell>
        </row>
        <row r="1005">
          <cell r="B1005" t="str">
            <v>201810703174003</v>
          </cell>
          <cell r="C1005" t="str">
            <v>0703174.3</v>
          </cell>
          <cell r="D1005" t="str">
            <v>Thực hành thiết bị điều khiển điện</v>
          </cell>
          <cell r="E1005" t="str">
            <v>0703174</v>
          </cell>
          <cell r="F1005" t="str">
            <v>2.0</v>
          </cell>
          <cell r="G1005" t="str">
            <v>Đại học</v>
          </cell>
          <cell r="H1005" t="str">
            <v>ĐH K10 (2015-2019)</v>
          </cell>
          <cell r="I1005" t="str">
            <v>Học kỳ 1 năm học 2018 - 2019</v>
          </cell>
          <cell r="J1005">
            <v>30</v>
          </cell>
        </row>
        <row r="1006">
          <cell r="B1006" t="str">
            <v>201810703174004</v>
          </cell>
          <cell r="C1006" t="str">
            <v>0703174.4</v>
          </cell>
          <cell r="D1006" t="str">
            <v>Thực hành thiết bị điều khiển điện</v>
          </cell>
          <cell r="E1006" t="str">
            <v>0703174</v>
          </cell>
          <cell r="F1006" t="str">
            <v>2.0</v>
          </cell>
          <cell r="G1006" t="str">
            <v>Đại học</v>
          </cell>
          <cell r="H1006" t="str">
            <v>ĐH K10 (2015-2019)</v>
          </cell>
          <cell r="I1006" t="str">
            <v>Học kỳ 1 năm học 2018 - 2019</v>
          </cell>
          <cell r="J1006">
            <v>30</v>
          </cell>
        </row>
        <row r="1007">
          <cell r="B1007" t="str">
            <v>201810703174005</v>
          </cell>
          <cell r="C1007" t="str">
            <v>0703174.5</v>
          </cell>
          <cell r="D1007" t="str">
            <v>Thực hành thiết bị điều khiển điện</v>
          </cell>
          <cell r="E1007" t="str">
            <v>0703174</v>
          </cell>
          <cell r="F1007" t="str">
            <v>2.0</v>
          </cell>
          <cell r="G1007" t="str">
            <v>Đại học</v>
          </cell>
          <cell r="H1007" t="str">
            <v>ĐH K10 (2015-2019)</v>
          </cell>
          <cell r="I1007" t="str">
            <v>Học kỳ 1 năm học 2018 - 2019</v>
          </cell>
          <cell r="J1007">
            <v>22</v>
          </cell>
        </row>
        <row r="1008">
          <cell r="B1008" t="str">
            <v>201810703174006</v>
          </cell>
          <cell r="C1008" t="str">
            <v>0703174.6</v>
          </cell>
          <cell r="D1008" t="str">
            <v>Thực hành thiết bị điều khiển điện</v>
          </cell>
          <cell r="E1008" t="str">
            <v>0703174</v>
          </cell>
          <cell r="F1008" t="str">
            <v>2.0</v>
          </cell>
          <cell r="G1008" t="str">
            <v>Đại học</v>
          </cell>
          <cell r="H1008" t="str">
            <v>ĐH K10 (2015-2019)</v>
          </cell>
          <cell r="I1008" t="str">
            <v>Học kỳ 1 năm học 2018 - 2019</v>
          </cell>
          <cell r="J1008">
            <v>1</v>
          </cell>
        </row>
        <row r="1009">
          <cell r="B1009" t="str">
            <v>201810703174007</v>
          </cell>
          <cell r="C1009" t="str">
            <v>0703174.7</v>
          </cell>
          <cell r="D1009" t="str">
            <v>Thực hành thiết bị điều khiển điện</v>
          </cell>
          <cell r="E1009" t="str">
            <v>0703174</v>
          </cell>
          <cell r="F1009" t="str">
            <v>2.0</v>
          </cell>
          <cell r="G1009" t="str">
            <v>Đại học</v>
          </cell>
          <cell r="H1009" t="str">
            <v>ĐH K10 (2015-2019)</v>
          </cell>
          <cell r="I1009" t="str">
            <v>Học kỳ 1 năm học 2018 - 2019</v>
          </cell>
          <cell r="J1009">
            <v>22</v>
          </cell>
        </row>
        <row r="1010">
          <cell r="B1010" t="str">
            <v>201810703174008</v>
          </cell>
          <cell r="C1010" t="str">
            <v>0703174.8</v>
          </cell>
          <cell r="D1010" t="str">
            <v>Thực hành thiết bị điều khiển điện</v>
          </cell>
          <cell r="E1010" t="str">
            <v>0703174</v>
          </cell>
          <cell r="F1010" t="str">
            <v>2.0</v>
          </cell>
          <cell r="G1010" t="str">
            <v>Đại học</v>
          </cell>
          <cell r="H1010" t="str">
            <v>ĐH K10 (2015-2019)</v>
          </cell>
          <cell r="I1010" t="str">
            <v>Học kỳ 1 năm học 2018 - 2019</v>
          </cell>
          <cell r="J1010">
            <v>30</v>
          </cell>
        </row>
        <row r="1011">
          <cell r="B1011" t="str">
            <v>201810703174009</v>
          </cell>
          <cell r="C1011" t="str">
            <v>0703174.9</v>
          </cell>
          <cell r="D1011" t="str">
            <v>Thực hành thiết bị điều khiển điện</v>
          </cell>
          <cell r="E1011" t="str">
            <v>0703174</v>
          </cell>
          <cell r="F1011" t="str">
            <v>2.0</v>
          </cell>
          <cell r="G1011" t="str">
            <v>Đại học</v>
          </cell>
          <cell r="H1011" t="str">
            <v>ĐH K10 (2015-2019)</v>
          </cell>
          <cell r="I1011" t="str">
            <v>Học kỳ 1 năm học 2018 - 2019</v>
          </cell>
          <cell r="J1011">
            <v>30</v>
          </cell>
        </row>
        <row r="1012">
          <cell r="B1012" t="str">
            <v>201810703174010</v>
          </cell>
          <cell r="C1012" t="str">
            <v>0703174.10</v>
          </cell>
          <cell r="D1012" t="str">
            <v>Thực hành thiết bị điều khiển điện</v>
          </cell>
          <cell r="E1012" t="str">
            <v>0703174</v>
          </cell>
          <cell r="F1012" t="str">
            <v>2.0</v>
          </cell>
          <cell r="G1012" t="str">
            <v>Đại học</v>
          </cell>
          <cell r="H1012" t="str">
            <v>ĐH K10 (2015-2019)</v>
          </cell>
          <cell r="I1012" t="str">
            <v>Học kỳ 1 năm học 2018 - 2019</v>
          </cell>
          <cell r="J1012">
            <v>30</v>
          </cell>
        </row>
        <row r="1013">
          <cell r="B1013" t="str">
            <v>201810703174011</v>
          </cell>
          <cell r="C1013" t="str">
            <v>0703174.11</v>
          </cell>
          <cell r="D1013" t="str">
            <v>Thực hành thiết bị điều khiển điện</v>
          </cell>
          <cell r="E1013" t="str">
            <v>0703174</v>
          </cell>
          <cell r="F1013" t="str">
            <v>2.0</v>
          </cell>
          <cell r="G1013" t="str">
            <v>Đại học</v>
          </cell>
          <cell r="H1013" t="str">
            <v>ĐH K10 (2015-2019)</v>
          </cell>
          <cell r="I1013" t="str">
            <v>Học kỳ 1 năm học 2018 - 2019</v>
          </cell>
          <cell r="J1013">
            <v>30</v>
          </cell>
        </row>
        <row r="1014">
          <cell r="B1014" t="str">
            <v>201810703174012</v>
          </cell>
          <cell r="C1014" t="str">
            <v>0703174.12</v>
          </cell>
          <cell r="D1014" t="str">
            <v>Thực hành thiết bị điều khiển điện</v>
          </cell>
          <cell r="E1014" t="str">
            <v>0703174</v>
          </cell>
          <cell r="F1014" t="str">
            <v>2.0</v>
          </cell>
          <cell r="G1014" t="str">
            <v>Đại học</v>
          </cell>
          <cell r="H1014" t="str">
            <v>ĐH K10 (2015-2019)</v>
          </cell>
          <cell r="I1014" t="str">
            <v>Học kỳ 1 năm học 2018 - 2019</v>
          </cell>
          <cell r="J1014">
            <v>30</v>
          </cell>
        </row>
        <row r="1015">
          <cell r="B1015" t="str">
            <v>201810303201001</v>
          </cell>
          <cell r="C1015" t="str">
            <v>0303201.1</v>
          </cell>
          <cell r="D1015" t="str">
            <v>Thực hành tổng hợp hữu cơ</v>
          </cell>
          <cell r="E1015" t="str">
            <v>0303201</v>
          </cell>
          <cell r="F1015" t="str">
            <v>2.0</v>
          </cell>
          <cell r="G1015" t="str">
            <v>Đại học</v>
          </cell>
          <cell r="H1015" t="str">
            <v>ĐH K10 (2015-2019)</v>
          </cell>
          <cell r="I1015" t="str">
            <v>Học kỳ 1 năm học 2018 - 2019</v>
          </cell>
          <cell r="J1015">
            <v>20</v>
          </cell>
        </row>
        <row r="1016">
          <cell r="B1016" t="str">
            <v>201810303201002</v>
          </cell>
          <cell r="C1016" t="str">
            <v>0303201.2</v>
          </cell>
          <cell r="D1016" t="str">
            <v>Thực hành tổng hợp hữu cơ</v>
          </cell>
          <cell r="E1016" t="str">
            <v>0303201</v>
          </cell>
          <cell r="F1016" t="str">
            <v>2.0</v>
          </cell>
          <cell r="G1016" t="str">
            <v>Đại học</v>
          </cell>
          <cell r="H1016" t="str">
            <v>ĐH K10 (2015-2019)</v>
          </cell>
          <cell r="I1016" t="str">
            <v>Học kỳ 1 năm học 2018 - 2019</v>
          </cell>
          <cell r="J1016">
            <v>0</v>
          </cell>
        </row>
        <row r="1017">
          <cell r="B1017" t="str">
            <v>201810303201003</v>
          </cell>
          <cell r="C1017" t="str">
            <v>0303201.3</v>
          </cell>
          <cell r="D1017" t="str">
            <v>Thực hành tổng hợp hữu cơ</v>
          </cell>
          <cell r="E1017" t="str">
            <v>0303201</v>
          </cell>
          <cell r="F1017" t="str">
            <v>2.0</v>
          </cell>
          <cell r="G1017" t="str">
            <v>Đại học</v>
          </cell>
          <cell r="H1017" t="str">
            <v>ĐH K10 (2015-2019)</v>
          </cell>
          <cell r="I1017" t="str">
            <v>Học kỳ 1 năm học 2018 - 2019</v>
          </cell>
          <cell r="J1017">
            <v>0</v>
          </cell>
        </row>
        <row r="1018">
          <cell r="B1018" t="str">
            <v>201810303201004</v>
          </cell>
          <cell r="C1018" t="str">
            <v>0303201.4</v>
          </cell>
          <cell r="D1018" t="str">
            <v>Thực hành tổng hợp hữu cơ</v>
          </cell>
          <cell r="E1018" t="str">
            <v>0303201</v>
          </cell>
          <cell r="F1018" t="str">
            <v>2.0</v>
          </cell>
          <cell r="G1018" t="str">
            <v>Đại học</v>
          </cell>
          <cell r="H1018" t="str">
            <v>ĐH K10 (2015-2019)</v>
          </cell>
          <cell r="I1018" t="str">
            <v>Học kỳ 1 năm học 2018 - 2019</v>
          </cell>
          <cell r="J1018">
            <v>30</v>
          </cell>
        </row>
        <row r="1019">
          <cell r="B1019" t="str">
            <v>201810303201005</v>
          </cell>
          <cell r="C1019" t="str">
            <v>0303201.5</v>
          </cell>
          <cell r="D1019" t="str">
            <v>Thực hành tổng hợp hữu cơ</v>
          </cell>
          <cell r="E1019" t="str">
            <v>0303201</v>
          </cell>
          <cell r="F1019" t="str">
            <v>2.0</v>
          </cell>
          <cell r="G1019" t="str">
            <v>Đại học</v>
          </cell>
          <cell r="H1019" t="str">
            <v>ĐH K10 (2015-2019)</v>
          </cell>
          <cell r="I1019" t="str">
            <v>Học kỳ 1 năm học 2018 - 2019</v>
          </cell>
          <cell r="J1019">
            <v>30</v>
          </cell>
        </row>
        <row r="1020">
          <cell r="B1020" t="str">
            <v>201810303201006</v>
          </cell>
          <cell r="C1020" t="str">
            <v>0303201.6</v>
          </cell>
          <cell r="D1020" t="str">
            <v>Thực hành tổng hợp hữu cơ</v>
          </cell>
          <cell r="E1020" t="str">
            <v>0303201</v>
          </cell>
          <cell r="F1020" t="str">
            <v>2.0</v>
          </cell>
          <cell r="G1020" t="str">
            <v>Đại học</v>
          </cell>
          <cell r="H1020" t="str">
            <v>ĐH K10 (2015-2019)</v>
          </cell>
          <cell r="I1020" t="str">
            <v>Học kỳ 1 năm học 2018 - 2019</v>
          </cell>
          <cell r="J1020">
            <v>0</v>
          </cell>
        </row>
        <row r="1021">
          <cell r="B1021" t="str">
            <v>201810703175001</v>
          </cell>
          <cell r="C1021" t="str">
            <v>0703175.1</v>
          </cell>
          <cell r="D1021" t="str">
            <v>Thực hành trang bị điện</v>
          </cell>
          <cell r="E1021" t="str">
            <v>0703175</v>
          </cell>
          <cell r="F1021" t="str">
            <v>2.0</v>
          </cell>
          <cell r="G1021" t="str">
            <v>Đại học</v>
          </cell>
          <cell r="H1021" t="str">
            <v>ĐH K10 (2015-2019)</v>
          </cell>
          <cell r="I1021" t="str">
            <v>Học kỳ 1 năm học 2018 - 2019</v>
          </cell>
          <cell r="J1021">
            <v>30</v>
          </cell>
        </row>
        <row r="1022">
          <cell r="B1022" t="str">
            <v>201810703175002</v>
          </cell>
          <cell r="C1022" t="str">
            <v>0703175.2</v>
          </cell>
          <cell r="D1022" t="str">
            <v>Thực hành trang bị điện</v>
          </cell>
          <cell r="E1022" t="str">
            <v>0703175</v>
          </cell>
          <cell r="F1022" t="str">
            <v>2.0</v>
          </cell>
          <cell r="G1022" t="str">
            <v>Đại học</v>
          </cell>
          <cell r="H1022" t="str">
            <v>ĐH K10 (2015-2019)</v>
          </cell>
          <cell r="I1022" t="str">
            <v>Học kỳ 1 năm học 2018 - 2019</v>
          </cell>
          <cell r="J1022">
            <v>28</v>
          </cell>
        </row>
        <row r="1023">
          <cell r="B1023" t="str">
            <v>201810703175003</v>
          </cell>
          <cell r="C1023" t="str">
            <v>0703175.3</v>
          </cell>
          <cell r="D1023" t="str">
            <v>Thực hành trang bị điện</v>
          </cell>
          <cell r="E1023" t="str">
            <v>0703175</v>
          </cell>
          <cell r="F1023" t="str">
            <v>2.0</v>
          </cell>
          <cell r="G1023" t="str">
            <v>Đại học</v>
          </cell>
          <cell r="H1023" t="str">
            <v>ĐH K10 (2015-2019)</v>
          </cell>
          <cell r="I1023" t="str">
            <v>Học kỳ 1 năm học 2018 - 2019</v>
          </cell>
          <cell r="J1023">
            <v>30</v>
          </cell>
        </row>
        <row r="1024">
          <cell r="B1024" t="str">
            <v>201810703175004</v>
          </cell>
          <cell r="C1024" t="str">
            <v>0703175.4</v>
          </cell>
          <cell r="D1024" t="str">
            <v>Thực hành trang bị điện</v>
          </cell>
          <cell r="E1024" t="str">
            <v>0703175</v>
          </cell>
          <cell r="F1024" t="str">
            <v>2.0</v>
          </cell>
          <cell r="G1024" t="str">
            <v>Đại học</v>
          </cell>
          <cell r="H1024" t="str">
            <v>ĐH K10 (2015-2019)</v>
          </cell>
          <cell r="I1024" t="str">
            <v>Học kỳ 1 năm học 2018 - 2019</v>
          </cell>
          <cell r="J1024">
            <v>30</v>
          </cell>
        </row>
        <row r="1025">
          <cell r="B1025" t="str">
            <v>201810703175005</v>
          </cell>
          <cell r="C1025" t="str">
            <v>0703175.5</v>
          </cell>
          <cell r="D1025" t="str">
            <v>Thực hành trang bị điện</v>
          </cell>
          <cell r="E1025" t="str">
            <v>0703175</v>
          </cell>
          <cell r="F1025" t="str">
            <v>2.0</v>
          </cell>
          <cell r="G1025" t="str">
            <v>Đại học</v>
          </cell>
          <cell r="H1025" t="str">
            <v>ĐH K10 (2015-2019)</v>
          </cell>
          <cell r="I1025" t="str">
            <v>Học kỳ 1 năm học 2018 - 2019</v>
          </cell>
          <cell r="J1025">
            <v>30</v>
          </cell>
        </row>
        <row r="1026">
          <cell r="B1026" t="str">
            <v>201810703175006</v>
          </cell>
          <cell r="C1026" t="str">
            <v>0703175.6</v>
          </cell>
          <cell r="D1026" t="str">
            <v>Thực hành trang bị điện</v>
          </cell>
          <cell r="E1026" t="str">
            <v>0703175</v>
          </cell>
          <cell r="F1026" t="str">
            <v>2.0</v>
          </cell>
          <cell r="G1026" t="str">
            <v>Đại học</v>
          </cell>
          <cell r="H1026" t="str">
            <v>ĐH K10 (2015-2019)</v>
          </cell>
          <cell r="I1026" t="str">
            <v>Học kỳ 1 năm học 2018 - 2019</v>
          </cell>
          <cell r="J1026">
            <v>30</v>
          </cell>
        </row>
        <row r="1027">
          <cell r="B1027" t="str">
            <v>201810703175007</v>
          </cell>
          <cell r="C1027" t="str">
            <v>0703175.7</v>
          </cell>
          <cell r="D1027" t="str">
            <v>Thực hành trang bị điện</v>
          </cell>
          <cell r="E1027" t="str">
            <v>0703175</v>
          </cell>
          <cell r="F1027" t="str">
            <v>2.0</v>
          </cell>
          <cell r="G1027" t="str">
            <v>Đại học</v>
          </cell>
          <cell r="H1027" t="str">
            <v>ĐH K10 (2015-2019)</v>
          </cell>
          <cell r="I1027" t="str">
            <v>Học kỳ 1 năm học 2018 - 2019</v>
          </cell>
          <cell r="J1027">
            <v>4</v>
          </cell>
        </row>
        <row r="1028">
          <cell r="B1028" t="str">
            <v>201810703175008</v>
          </cell>
          <cell r="C1028" t="str">
            <v>0703175.8</v>
          </cell>
          <cell r="D1028" t="str">
            <v>Thực hành trang bị điện</v>
          </cell>
          <cell r="E1028" t="str">
            <v>0703175</v>
          </cell>
          <cell r="F1028" t="str">
            <v>2.0</v>
          </cell>
          <cell r="G1028" t="str">
            <v>Đại học</v>
          </cell>
          <cell r="H1028" t="str">
            <v>ĐH K10 (2015-2019)</v>
          </cell>
          <cell r="I1028" t="str">
            <v>Học kỳ 1 năm học 2018 - 2019</v>
          </cell>
          <cell r="J1028">
            <v>30</v>
          </cell>
        </row>
        <row r="1029">
          <cell r="B1029" t="str">
            <v>201810703175009</v>
          </cell>
          <cell r="C1029" t="str">
            <v>0703175.9</v>
          </cell>
          <cell r="D1029" t="str">
            <v>Thực hành trang bị điện</v>
          </cell>
          <cell r="E1029" t="str">
            <v>0703175</v>
          </cell>
          <cell r="F1029" t="str">
            <v>2.0</v>
          </cell>
          <cell r="G1029" t="str">
            <v>Đại học</v>
          </cell>
          <cell r="H1029" t="str">
            <v>ĐH K10 (2015-2019)</v>
          </cell>
          <cell r="I1029" t="str">
            <v>Học kỳ 1 năm học 2018 - 2019</v>
          </cell>
          <cell r="J1029">
            <v>30</v>
          </cell>
        </row>
        <row r="1030">
          <cell r="B1030" t="str">
            <v>201810703175010</v>
          </cell>
          <cell r="C1030" t="str">
            <v>0703175.10</v>
          </cell>
          <cell r="D1030" t="str">
            <v>Thực hành trang bị điện</v>
          </cell>
          <cell r="E1030" t="str">
            <v>0703175</v>
          </cell>
          <cell r="F1030" t="str">
            <v>2.0</v>
          </cell>
          <cell r="G1030" t="str">
            <v>Đại học</v>
          </cell>
          <cell r="H1030" t="str">
            <v>ĐH K10 (2015-2019)</v>
          </cell>
          <cell r="I1030" t="str">
            <v>Học kỳ 1 năm học 2018 - 2019</v>
          </cell>
          <cell r="J1030">
            <v>30</v>
          </cell>
        </row>
        <row r="1031">
          <cell r="B1031" t="str">
            <v>201810703175011</v>
          </cell>
          <cell r="C1031" t="str">
            <v>0703175.11</v>
          </cell>
          <cell r="D1031" t="str">
            <v>Thực hành trang bị điện</v>
          </cell>
          <cell r="E1031" t="str">
            <v>0703175</v>
          </cell>
          <cell r="F1031" t="str">
            <v>2.0</v>
          </cell>
          <cell r="G1031" t="str">
            <v>Đại học</v>
          </cell>
          <cell r="H1031" t="str">
            <v>ĐH K10 (2015-2019)</v>
          </cell>
          <cell r="I1031" t="str">
            <v>Học kỳ 1 năm học 2018 - 2019</v>
          </cell>
          <cell r="J1031">
            <v>30</v>
          </cell>
        </row>
        <row r="1032">
          <cell r="B1032" t="str">
            <v>201810703175012</v>
          </cell>
          <cell r="C1032" t="str">
            <v>0703175.12</v>
          </cell>
          <cell r="D1032" t="str">
            <v>Thực hành trang bị điện</v>
          </cell>
          <cell r="E1032" t="str">
            <v>0703175</v>
          </cell>
          <cell r="F1032" t="str">
            <v>2.0</v>
          </cell>
          <cell r="G1032" t="str">
            <v>Đại học</v>
          </cell>
          <cell r="H1032" t="str">
            <v>ĐH K10 (2015-2019)</v>
          </cell>
          <cell r="I1032" t="str">
            <v>Học kỳ 1 năm học 2018 - 2019</v>
          </cell>
          <cell r="J1032">
            <v>2</v>
          </cell>
        </row>
        <row r="1033">
          <cell r="B1033" t="str">
            <v>201810703175013</v>
          </cell>
          <cell r="C1033" t="str">
            <v>0703175.13</v>
          </cell>
          <cell r="D1033" t="str">
            <v>Thực hành trang bị điện</v>
          </cell>
          <cell r="E1033" t="str">
            <v>0703175</v>
          </cell>
          <cell r="F1033" t="str">
            <v>2.0</v>
          </cell>
          <cell r="G1033" t="str">
            <v>Đại học</v>
          </cell>
          <cell r="H1033" t="str">
            <v>ĐH K10 (2015-2019)</v>
          </cell>
          <cell r="I1033" t="str">
            <v>Học kỳ 1 năm học 2018 - 2019</v>
          </cell>
          <cell r="J1033">
            <v>30</v>
          </cell>
        </row>
        <row r="1034">
          <cell r="B1034" t="str">
            <v>201810703175014</v>
          </cell>
          <cell r="C1034" t="str">
            <v>0703175.14</v>
          </cell>
          <cell r="D1034" t="str">
            <v>Thực hành trang bị điện</v>
          </cell>
          <cell r="E1034" t="str">
            <v>0703175</v>
          </cell>
          <cell r="F1034" t="str">
            <v>2.0</v>
          </cell>
          <cell r="G1034" t="str">
            <v>Đại học</v>
          </cell>
          <cell r="H1034" t="str">
            <v>ĐH K10 (2015-2019)</v>
          </cell>
          <cell r="I1034" t="str">
            <v>Học kỳ 1 năm học 2018 - 2019</v>
          </cell>
          <cell r="J1034">
            <v>23</v>
          </cell>
        </row>
        <row r="1035">
          <cell r="B1035" t="str">
            <v>201810703175015</v>
          </cell>
          <cell r="C1035" t="str">
            <v>0703175.15</v>
          </cell>
          <cell r="D1035" t="str">
            <v>Thực hành trang bị điện</v>
          </cell>
          <cell r="E1035" t="str">
            <v>0703175</v>
          </cell>
          <cell r="F1035" t="str">
            <v>2.0</v>
          </cell>
          <cell r="G1035" t="str">
            <v>Đại học</v>
          </cell>
          <cell r="H1035" t="str">
            <v>ĐH K10 (2015-2019)</v>
          </cell>
          <cell r="I1035" t="str">
            <v>Học kỳ 1 năm học 2018 - 2019</v>
          </cell>
          <cell r="J1035">
            <v>1</v>
          </cell>
        </row>
        <row r="1036">
          <cell r="B1036" t="str">
            <v>201810703175016</v>
          </cell>
          <cell r="C1036" t="str">
            <v>0703175.16</v>
          </cell>
          <cell r="D1036" t="str">
            <v>Thực hành trang bị điện</v>
          </cell>
          <cell r="E1036" t="str">
            <v>0703175</v>
          </cell>
          <cell r="F1036" t="str">
            <v>2.0</v>
          </cell>
          <cell r="G1036" t="str">
            <v>Đại học</v>
          </cell>
          <cell r="H1036" t="str">
            <v>ĐH K10 (2015-2019)</v>
          </cell>
          <cell r="I1036" t="str">
            <v>Học kỳ 1 năm học 2018 - 2019</v>
          </cell>
          <cell r="J1036">
            <v>30</v>
          </cell>
        </row>
        <row r="1037">
          <cell r="B1037" t="str">
            <v>201810703175017</v>
          </cell>
          <cell r="C1037" t="str">
            <v>0703175.17</v>
          </cell>
          <cell r="D1037" t="str">
            <v>Thực hành trang bị điện</v>
          </cell>
          <cell r="E1037" t="str">
            <v>0703175</v>
          </cell>
          <cell r="F1037" t="str">
            <v>2.0</v>
          </cell>
          <cell r="G1037" t="str">
            <v>Đại học</v>
          </cell>
          <cell r="H1037" t="str">
            <v>ĐH K10 (2015-2019)</v>
          </cell>
          <cell r="I1037" t="str">
            <v>Học kỳ 1 năm học 2018 - 2019</v>
          </cell>
          <cell r="J1037">
            <v>30</v>
          </cell>
        </row>
        <row r="1038">
          <cell r="B1038" t="str">
            <v>201810703175018</v>
          </cell>
          <cell r="C1038" t="str">
            <v>0703175.18</v>
          </cell>
          <cell r="D1038" t="str">
            <v>Thực hành trang bị điện</v>
          </cell>
          <cell r="E1038" t="str">
            <v>0703175</v>
          </cell>
          <cell r="F1038" t="str">
            <v>2.0</v>
          </cell>
          <cell r="G1038" t="str">
            <v>Đại học</v>
          </cell>
          <cell r="H1038" t="str">
            <v>ĐH K10 (2015-2019)</v>
          </cell>
          <cell r="I1038" t="str">
            <v>Học kỳ 1 năm học 2018 - 2019</v>
          </cell>
          <cell r="J1038">
            <v>30</v>
          </cell>
        </row>
        <row r="1039">
          <cell r="B1039" t="str">
            <v>201810703175019</v>
          </cell>
          <cell r="C1039" t="str">
            <v>0703175.19</v>
          </cell>
          <cell r="D1039" t="str">
            <v>Thực hành trang bị điện</v>
          </cell>
          <cell r="E1039" t="str">
            <v>0703175</v>
          </cell>
          <cell r="F1039" t="str">
            <v>2.0</v>
          </cell>
          <cell r="G1039" t="str">
            <v>Đại học</v>
          </cell>
          <cell r="H1039" t="str">
            <v>ĐH K10 (2015-2019)</v>
          </cell>
          <cell r="I1039" t="str">
            <v>Học kỳ 1 năm học 2018 - 2019</v>
          </cell>
          <cell r="J1039">
            <v>0</v>
          </cell>
        </row>
        <row r="1040">
          <cell r="B1040" t="str">
            <v>201810703175020</v>
          </cell>
          <cell r="C1040" t="str">
            <v>0703175.20</v>
          </cell>
          <cell r="D1040" t="str">
            <v>Thực hành trang bị điện</v>
          </cell>
          <cell r="E1040" t="str">
            <v>0703175</v>
          </cell>
          <cell r="F1040" t="str">
            <v>2.0</v>
          </cell>
          <cell r="G1040" t="str">
            <v>Đại học</v>
          </cell>
          <cell r="H1040" t="str">
            <v>ĐH K10 (2015-2019)</v>
          </cell>
          <cell r="I1040" t="str">
            <v>Học kỳ 1 năm học 2018 - 2019</v>
          </cell>
          <cell r="J1040">
            <v>2</v>
          </cell>
        </row>
        <row r="1041">
          <cell r="B1041" t="str">
            <v>201810703175021</v>
          </cell>
          <cell r="C1041" t="str">
            <v>0703175.21</v>
          </cell>
          <cell r="D1041" t="str">
            <v>Thực hành trang bị điện</v>
          </cell>
          <cell r="E1041" t="str">
            <v>0703175</v>
          </cell>
          <cell r="F1041" t="str">
            <v>2.0</v>
          </cell>
          <cell r="G1041" t="str">
            <v>Đại học</v>
          </cell>
          <cell r="H1041" t="str">
            <v>ĐH K10 (2015-2019)</v>
          </cell>
          <cell r="I1041" t="str">
            <v>Học kỳ 1 năm học 2018 - 2019</v>
          </cell>
          <cell r="J1041">
            <v>30</v>
          </cell>
        </row>
        <row r="1042">
          <cell r="B1042" t="str">
            <v>201810703176001</v>
          </cell>
          <cell r="C1042" t="str">
            <v>0703176.1</v>
          </cell>
          <cell r="D1042" t="str">
            <v>Thực hành truyền động điện</v>
          </cell>
          <cell r="E1042" t="str">
            <v>0703176</v>
          </cell>
          <cell r="F1042" t="str">
            <v>2.0</v>
          </cell>
          <cell r="G1042" t="str">
            <v>Đại học</v>
          </cell>
          <cell r="H1042" t="str">
            <v>ĐH K10 (2015-2019)</v>
          </cell>
          <cell r="I1042" t="str">
            <v>Học kỳ 1 năm học 2018 - 2019</v>
          </cell>
          <cell r="J1042">
            <v>17</v>
          </cell>
        </row>
        <row r="1043">
          <cell r="B1043" t="str">
            <v>201810703176002</v>
          </cell>
          <cell r="C1043" t="str">
            <v>0703176.2</v>
          </cell>
          <cell r="D1043" t="str">
            <v>Thực hành truyền động điện</v>
          </cell>
          <cell r="E1043" t="str">
            <v>0703176</v>
          </cell>
          <cell r="F1043" t="str">
            <v>2.0</v>
          </cell>
          <cell r="G1043" t="str">
            <v>Đại học</v>
          </cell>
          <cell r="H1043" t="str">
            <v>ĐH K10 (2015-2019)</v>
          </cell>
          <cell r="I1043" t="str">
            <v>Học kỳ 1 năm học 2018 - 2019</v>
          </cell>
          <cell r="J1043">
            <v>30</v>
          </cell>
        </row>
        <row r="1044">
          <cell r="B1044" t="str">
            <v>201810703176003</v>
          </cell>
          <cell r="C1044" t="str">
            <v>0703176.3</v>
          </cell>
          <cell r="D1044" t="str">
            <v>Thực hành truyền động điện</v>
          </cell>
          <cell r="E1044" t="str">
            <v>0703176</v>
          </cell>
          <cell r="F1044" t="str">
            <v>2.0</v>
          </cell>
          <cell r="G1044" t="str">
            <v>Đại học</v>
          </cell>
          <cell r="H1044" t="str">
            <v>ĐH K10 (2015-2019)</v>
          </cell>
          <cell r="I1044" t="str">
            <v>Học kỳ 1 năm học 2018 - 2019</v>
          </cell>
          <cell r="J1044">
            <v>29</v>
          </cell>
        </row>
        <row r="1045">
          <cell r="B1045" t="str">
            <v>201810703176004</v>
          </cell>
          <cell r="C1045" t="str">
            <v>0703176.4</v>
          </cell>
          <cell r="D1045" t="str">
            <v>Thực hành truyền động điện</v>
          </cell>
          <cell r="E1045" t="str">
            <v>0703176</v>
          </cell>
          <cell r="F1045" t="str">
            <v>2.0</v>
          </cell>
          <cell r="G1045" t="str">
            <v>Đại học</v>
          </cell>
          <cell r="H1045" t="str">
            <v>ĐH K10 (2015-2019)</v>
          </cell>
          <cell r="I1045" t="str">
            <v>Học kỳ 1 năm học 2018 - 2019</v>
          </cell>
          <cell r="J1045">
            <v>11</v>
          </cell>
        </row>
        <row r="1046">
          <cell r="B1046" t="str">
            <v>201810703176005</v>
          </cell>
          <cell r="C1046" t="str">
            <v>0703176.5</v>
          </cell>
          <cell r="D1046" t="str">
            <v>Thực hành truyền động điện</v>
          </cell>
          <cell r="E1046" t="str">
            <v>0703176</v>
          </cell>
          <cell r="F1046" t="str">
            <v>2.0</v>
          </cell>
          <cell r="G1046" t="str">
            <v>Đại học</v>
          </cell>
          <cell r="H1046" t="str">
            <v>ĐH K10 (2015-2019)</v>
          </cell>
          <cell r="I1046" t="str">
            <v>Học kỳ 1 năm học 2018 - 2019</v>
          </cell>
          <cell r="J1046">
            <v>0</v>
          </cell>
        </row>
        <row r="1047">
          <cell r="B1047" t="str">
            <v>201810703176006</v>
          </cell>
          <cell r="C1047" t="str">
            <v>0703176.6</v>
          </cell>
          <cell r="D1047" t="str">
            <v>Thực hành truyền động điện</v>
          </cell>
          <cell r="E1047" t="str">
            <v>0703176</v>
          </cell>
          <cell r="F1047" t="str">
            <v>2.0</v>
          </cell>
          <cell r="G1047" t="str">
            <v>Đại học</v>
          </cell>
          <cell r="H1047" t="str">
            <v>ĐH K10 (2015-2019)</v>
          </cell>
          <cell r="I1047" t="str">
            <v>Học kỳ 1 năm học 2018 - 2019</v>
          </cell>
          <cell r="J1047">
            <v>2</v>
          </cell>
        </row>
        <row r="1048">
          <cell r="B1048" t="str">
            <v>201810703176007</v>
          </cell>
          <cell r="C1048" t="str">
            <v>0703176.7</v>
          </cell>
          <cell r="D1048" t="str">
            <v>Thực hành truyền động điện</v>
          </cell>
          <cell r="E1048" t="str">
            <v>0703176</v>
          </cell>
          <cell r="F1048" t="str">
            <v>2.0</v>
          </cell>
          <cell r="G1048" t="str">
            <v>Đại học</v>
          </cell>
          <cell r="H1048" t="str">
            <v>ĐH K10 (2015-2019)</v>
          </cell>
          <cell r="I1048" t="str">
            <v>Học kỳ 1 năm học 2018 - 2019</v>
          </cell>
          <cell r="J1048">
            <v>30</v>
          </cell>
        </row>
        <row r="1049">
          <cell r="B1049" t="str">
            <v>201810703176008</v>
          </cell>
          <cell r="C1049" t="str">
            <v>0703176.8</v>
          </cell>
          <cell r="D1049" t="str">
            <v>Thực hành truyền động điện</v>
          </cell>
          <cell r="E1049" t="str">
            <v>0703176</v>
          </cell>
          <cell r="F1049" t="str">
            <v>2.0</v>
          </cell>
          <cell r="G1049" t="str">
            <v>Đại học</v>
          </cell>
          <cell r="H1049" t="str">
            <v>ĐH K10 (2015-2019)</v>
          </cell>
          <cell r="I1049" t="str">
            <v>Học kỳ 1 năm học 2018 - 2019</v>
          </cell>
          <cell r="J1049">
            <v>29</v>
          </cell>
        </row>
        <row r="1050">
          <cell r="B1050" t="str">
            <v>201810703176009</v>
          </cell>
          <cell r="C1050" t="str">
            <v>0703176.9</v>
          </cell>
          <cell r="D1050" t="str">
            <v>Thực hành truyền động điện</v>
          </cell>
          <cell r="E1050" t="str">
            <v>0703176</v>
          </cell>
          <cell r="F1050" t="str">
            <v>2.0</v>
          </cell>
          <cell r="G1050" t="str">
            <v>Đại học</v>
          </cell>
          <cell r="H1050" t="str">
            <v>ĐH K10 (2015-2019)</v>
          </cell>
          <cell r="I1050" t="str">
            <v>Học kỳ 1 năm học 2018 - 2019</v>
          </cell>
          <cell r="J1050">
            <v>30</v>
          </cell>
        </row>
        <row r="1051">
          <cell r="B1051" t="str">
            <v>201810703176010</v>
          </cell>
          <cell r="C1051" t="str">
            <v>0703176.10</v>
          </cell>
          <cell r="D1051" t="str">
            <v>Thực hành truyền động điện</v>
          </cell>
          <cell r="E1051" t="str">
            <v>0703176</v>
          </cell>
          <cell r="F1051" t="str">
            <v>2.0</v>
          </cell>
          <cell r="G1051" t="str">
            <v>Đại học</v>
          </cell>
          <cell r="H1051" t="str">
            <v>ĐH K10 (2015-2019)</v>
          </cell>
          <cell r="I1051" t="str">
            <v>Học kỳ 1 năm học 2018 - 2019</v>
          </cell>
          <cell r="J1051">
            <v>30</v>
          </cell>
        </row>
        <row r="1052">
          <cell r="B1052" t="str">
            <v>201810703176011</v>
          </cell>
          <cell r="C1052" t="str">
            <v>0703176.11</v>
          </cell>
          <cell r="D1052" t="str">
            <v>Thực hành truyền động điện</v>
          </cell>
          <cell r="E1052" t="str">
            <v>0703176</v>
          </cell>
          <cell r="F1052" t="str">
            <v>2.0</v>
          </cell>
          <cell r="G1052" t="str">
            <v>Đại học</v>
          </cell>
          <cell r="H1052" t="str">
            <v>ĐH K10 (2015-2019)</v>
          </cell>
          <cell r="I1052" t="str">
            <v>Học kỳ 1 năm học 2018 - 2019</v>
          </cell>
          <cell r="J1052">
            <v>30</v>
          </cell>
        </row>
        <row r="1053">
          <cell r="B1053" t="str">
            <v>201810703176012</v>
          </cell>
          <cell r="C1053" t="str">
            <v>0703176.12</v>
          </cell>
          <cell r="D1053" t="str">
            <v>Thực hành truyền động điện</v>
          </cell>
          <cell r="E1053" t="str">
            <v>0703176</v>
          </cell>
          <cell r="F1053" t="str">
            <v>2.0</v>
          </cell>
          <cell r="G1053" t="str">
            <v>Đại học</v>
          </cell>
          <cell r="H1053" t="str">
            <v>ĐH K10 (2015-2019)</v>
          </cell>
          <cell r="I1053" t="str">
            <v>Học kỳ 1 năm học 2018 - 2019</v>
          </cell>
          <cell r="J1053">
            <v>30</v>
          </cell>
        </row>
        <row r="1054">
          <cell r="B1054" t="str">
            <v>201810703177001</v>
          </cell>
          <cell r="C1054" t="str">
            <v>0703177.1</v>
          </cell>
          <cell r="D1054" t="str">
            <v>Thực hành vận hành và tự động hoá hệ thống lạnh</v>
          </cell>
          <cell r="E1054" t="str">
            <v>0703177</v>
          </cell>
          <cell r="F1054" t="str">
            <v>3.0</v>
          </cell>
          <cell r="G1054" t="str">
            <v>Đại học</v>
          </cell>
          <cell r="H1054" t="str">
            <v>ĐH K10 (2015-2019)</v>
          </cell>
          <cell r="I1054" t="str">
            <v>Học kỳ 1 năm học 2018 - 2019</v>
          </cell>
          <cell r="J1054">
            <v>29</v>
          </cell>
        </row>
        <row r="1055">
          <cell r="B1055" t="str">
            <v>201810703177002</v>
          </cell>
          <cell r="C1055" t="str">
            <v>0703177.2</v>
          </cell>
          <cell r="D1055" t="str">
            <v>Thực hành vận hành và tự động hoá hệ thống lạnh</v>
          </cell>
          <cell r="E1055" t="str">
            <v>0703177</v>
          </cell>
          <cell r="F1055" t="str">
            <v>3.0</v>
          </cell>
          <cell r="G1055" t="str">
            <v>Đại học</v>
          </cell>
          <cell r="H1055" t="str">
            <v>ĐH K10 (2015-2019)</v>
          </cell>
          <cell r="I1055" t="str">
            <v>Học kỳ 1 năm học 2018 - 2019</v>
          </cell>
          <cell r="J1055">
            <v>30</v>
          </cell>
        </row>
        <row r="1056">
          <cell r="B1056" t="str">
            <v>201810703177003</v>
          </cell>
          <cell r="C1056" t="str">
            <v>0703177.3</v>
          </cell>
          <cell r="D1056" t="str">
            <v>Thực hành vận hành và tự động hoá hệ thống lạnh</v>
          </cell>
          <cell r="E1056" t="str">
            <v>0703177</v>
          </cell>
          <cell r="F1056" t="str">
            <v>3.0</v>
          </cell>
          <cell r="G1056" t="str">
            <v>Đại học</v>
          </cell>
          <cell r="H1056" t="str">
            <v>ĐH K10 (2015-2019)</v>
          </cell>
          <cell r="I1056" t="str">
            <v>Học kỳ 1 năm học 2018 - 2019</v>
          </cell>
          <cell r="J1056">
            <v>30</v>
          </cell>
        </row>
        <row r="1057">
          <cell r="B1057" t="str">
            <v>201810703177004</v>
          </cell>
          <cell r="C1057" t="str">
            <v>0703177.4</v>
          </cell>
          <cell r="D1057" t="str">
            <v>Thực hành vận hành và tự động hoá hệ thống lạnh</v>
          </cell>
          <cell r="E1057" t="str">
            <v>0703177</v>
          </cell>
          <cell r="F1057" t="str">
            <v>3.0</v>
          </cell>
          <cell r="G1057" t="str">
            <v>Đại học</v>
          </cell>
          <cell r="H1057" t="str">
            <v>ĐH K10 (2015-2019)</v>
          </cell>
          <cell r="I1057" t="str">
            <v>Học kỳ 1 năm học 2018 - 2019</v>
          </cell>
          <cell r="J1057">
            <v>29</v>
          </cell>
        </row>
        <row r="1058">
          <cell r="B1058" t="str">
            <v>201810703177005</v>
          </cell>
          <cell r="C1058" t="str">
            <v>0703177.5</v>
          </cell>
          <cell r="D1058" t="str">
            <v>Thực hành vận hành và tự động hoá hệ thống lạnh</v>
          </cell>
          <cell r="E1058" t="str">
            <v>0703177</v>
          </cell>
          <cell r="F1058" t="str">
            <v>3.0</v>
          </cell>
          <cell r="G1058" t="str">
            <v>Đại học</v>
          </cell>
          <cell r="H1058" t="str">
            <v>ĐH K10 (2015-2019)</v>
          </cell>
          <cell r="I1058" t="str">
            <v>Học kỳ 1 năm học 2018 - 2019</v>
          </cell>
          <cell r="J1058">
            <v>30</v>
          </cell>
        </row>
        <row r="1059">
          <cell r="B1059" t="str">
            <v>201810703177006</v>
          </cell>
          <cell r="C1059" t="str">
            <v>0703177.6</v>
          </cell>
          <cell r="D1059" t="str">
            <v>Thực hành vận hành và tự động hoá hệ thống lạnh</v>
          </cell>
          <cell r="E1059" t="str">
            <v>0703177</v>
          </cell>
          <cell r="F1059" t="str">
            <v>3.0</v>
          </cell>
          <cell r="G1059" t="str">
            <v>Đại học</v>
          </cell>
          <cell r="H1059" t="str">
            <v>ĐH K10 (2015-2019)</v>
          </cell>
          <cell r="I1059" t="str">
            <v>Học kỳ 1 năm học 2018 - 2019</v>
          </cell>
          <cell r="J1059">
            <v>20</v>
          </cell>
        </row>
        <row r="1060">
          <cell r="B1060" t="str">
            <v>201810503165001</v>
          </cell>
          <cell r="C1060" t="str">
            <v>0503165.1</v>
          </cell>
          <cell r="D1060" t="str">
            <v>Thương mại điện tử</v>
          </cell>
          <cell r="E1060" t="str">
            <v>0503165</v>
          </cell>
          <cell r="F1060" t="str">
            <v>3.0</v>
          </cell>
          <cell r="G1060" t="str">
            <v>Đại học</v>
          </cell>
          <cell r="H1060" t="str">
            <v>ĐH K10 (2015-2019)</v>
          </cell>
          <cell r="I1060" t="str">
            <v>Học kỳ 1 năm học 2018 - 2019</v>
          </cell>
          <cell r="J1060">
            <v>0</v>
          </cell>
        </row>
        <row r="1061">
          <cell r="B1061" t="str">
            <v>201810503165002</v>
          </cell>
          <cell r="C1061" t="str">
            <v>0503165.2</v>
          </cell>
          <cell r="D1061" t="str">
            <v>Thương mại điện tử</v>
          </cell>
          <cell r="E1061" t="str">
            <v>0503165</v>
          </cell>
          <cell r="F1061" t="str">
            <v>3.0</v>
          </cell>
          <cell r="G1061" t="str">
            <v>Đại học</v>
          </cell>
          <cell r="H1061" t="str">
            <v>ĐH K10 (2015-2019)</v>
          </cell>
          <cell r="I1061" t="str">
            <v>Học kỳ 1 năm học 2018 - 2019</v>
          </cell>
          <cell r="J1061">
            <v>12</v>
          </cell>
        </row>
        <row r="1062">
          <cell r="B1062" t="str">
            <v>201810503165003</v>
          </cell>
          <cell r="C1062" t="str">
            <v>0503165.3</v>
          </cell>
          <cell r="D1062" t="str">
            <v>Thương mại điện tử</v>
          </cell>
          <cell r="E1062" t="str">
            <v>0503165</v>
          </cell>
          <cell r="F1062" t="str">
            <v>3.0</v>
          </cell>
          <cell r="G1062" t="str">
            <v>Đại học</v>
          </cell>
          <cell r="H1062" t="str">
            <v>ĐH K10 (2015-2019)</v>
          </cell>
          <cell r="I1062" t="str">
            <v>Học kỳ 1 năm học 2018 - 2019</v>
          </cell>
          <cell r="J1062">
            <v>0</v>
          </cell>
        </row>
        <row r="1063">
          <cell r="B1063" t="str">
            <v>201810503165004</v>
          </cell>
          <cell r="C1063" t="str">
            <v>0503165.4</v>
          </cell>
          <cell r="D1063" t="str">
            <v>Thương mại điện tử</v>
          </cell>
          <cell r="E1063" t="str">
            <v>0503165</v>
          </cell>
          <cell r="F1063" t="str">
            <v>3.0</v>
          </cell>
          <cell r="G1063" t="str">
            <v>Đại học</v>
          </cell>
          <cell r="H1063" t="str">
            <v>ĐH K10 (2015-2019)</v>
          </cell>
          <cell r="I1063" t="str">
            <v>Học kỳ 1 năm học 2018 - 2019</v>
          </cell>
          <cell r="J1063">
            <v>0</v>
          </cell>
        </row>
        <row r="1064">
          <cell r="B1064" t="str">
            <v>201810503165005</v>
          </cell>
          <cell r="C1064" t="str">
            <v>0503165.5</v>
          </cell>
          <cell r="D1064" t="str">
            <v>Thương mại điện tử</v>
          </cell>
          <cell r="E1064" t="str">
            <v>0503165</v>
          </cell>
          <cell r="F1064" t="str">
            <v>3.0</v>
          </cell>
          <cell r="G1064" t="str">
            <v>Đại học</v>
          </cell>
          <cell r="H1064" t="str">
            <v>ĐH K10 (2015-2019)</v>
          </cell>
          <cell r="I1064" t="str">
            <v>Học kỳ 1 năm học 2018 - 2019</v>
          </cell>
          <cell r="J1064">
            <v>3</v>
          </cell>
        </row>
        <row r="1065">
          <cell r="B1065" t="str">
            <v>201811403135001</v>
          </cell>
          <cell r="C1065" t="str">
            <v>1403135.1</v>
          </cell>
          <cell r="D1065" t="str">
            <v>Tiếng Việt thực hành</v>
          </cell>
          <cell r="E1065" t="str">
            <v>1403135</v>
          </cell>
          <cell r="F1065" t="str">
            <v>3.0</v>
          </cell>
          <cell r="G1065" t="str">
            <v>Đại học</v>
          </cell>
          <cell r="H1065" t="str">
            <v>ĐH K10 (2015-2019)</v>
          </cell>
          <cell r="I1065" t="str">
            <v>Học kỳ 1 năm học 2018 - 2019</v>
          </cell>
          <cell r="J1065">
            <v>64</v>
          </cell>
        </row>
        <row r="1066">
          <cell r="B1066" t="str">
            <v>201811403135002</v>
          </cell>
          <cell r="C1066" t="str">
            <v>1403135.2</v>
          </cell>
          <cell r="D1066" t="str">
            <v>Tiếng Việt thực hành</v>
          </cell>
          <cell r="E1066" t="str">
            <v>1403135</v>
          </cell>
          <cell r="F1066" t="str">
            <v>3.0</v>
          </cell>
          <cell r="G1066" t="str">
            <v>Đại học</v>
          </cell>
          <cell r="H1066" t="str">
            <v>ĐH K10 (2015-2019)</v>
          </cell>
          <cell r="I1066" t="str">
            <v>Học kỳ 1 năm học 2018 - 2019</v>
          </cell>
          <cell r="J1066">
            <v>75</v>
          </cell>
        </row>
        <row r="1067">
          <cell r="B1067" t="str">
            <v>201811603149001</v>
          </cell>
          <cell r="C1067" t="str">
            <v>1603149.1</v>
          </cell>
          <cell r="D1067" t="str">
            <v>Tin học quản lý tài chính</v>
          </cell>
          <cell r="E1067" t="str">
            <v>1603149</v>
          </cell>
          <cell r="F1067" t="str">
            <v>3.0</v>
          </cell>
          <cell r="G1067" t="str">
            <v>Đại học</v>
          </cell>
          <cell r="H1067" t="str">
            <v>ĐH K10 (2015-2019)</v>
          </cell>
          <cell r="I1067" t="str">
            <v>Học kỳ 1 năm học 2018 - 2019</v>
          </cell>
          <cell r="J1067">
            <v>74</v>
          </cell>
        </row>
        <row r="1068">
          <cell r="B1068" t="str">
            <v>201811603149002</v>
          </cell>
          <cell r="C1068" t="str">
            <v>1603149.2</v>
          </cell>
          <cell r="D1068" t="str">
            <v>Tin học quản lý tài chính</v>
          </cell>
          <cell r="E1068" t="str">
            <v>1603149</v>
          </cell>
          <cell r="F1068" t="str">
            <v>3.0</v>
          </cell>
          <cell r="G1068" t="str">
            <v>Đại học</v>
          </cell>
          <cell r="H1068" t="str">
            <v>ĐH K10 (2015-2019)</v>
          </cell>
          <cell r="I1068" t="str">
            <v>Học kỳ 1 năm học 2018 - 2019</v>
          </cell>
          <cell r="J1068">
            <v>17</v>
          </cell>
        </row>
        <row r="1069">
          <cell r="B1069" t="str">
            <v>201811603149003</v>
          </cell>
          <cell r="C1069" t="str">
            <v>1603149.3</v>
          </cell>
          <cell r="D1069" t="str">
            <v>Tin học quản lý tài chính</v>
          </cell>
          <cell r="E1069" t="str">
            <v>1603149</v>
          </cell>
          <cell r="F1069" t="str">
            <v>3.0</v>
          </cell>
          <cell r="G1069" t="str">
            <v>Đại học</v>
          </cell>
          <cell r="H1069" t="str">
            <v>ĐH K10 (2015-2019)</v>
          </cell>
          <cell r="I1069" t="str">
            <v>Học kỳ 1 năm học 2018 - 2019</v>
          </cell>
          <cell r="J1069">
            <v>68</v>
          </cell>
        </row>
        <row r="1070">
          <cell r="B1070" t="str">
            <v>201811603179001</v>
          </cell>
          <cell r="C1070" t="str">
            <v>1603179.1</v>
          </cell>
          <cell r="D1070" t="str">
            <v>Tin học ứng dụng trong quản trị nhân lực</v>
          </cell>
          <cell r="E1070" t="str">
            <v>1603179</v>
          </cell>
          <cell r="F1070" t="str">
            <v>4.0</v>
          </cell>
          <cell r="G1070" t="str">
            <v>Đại học</v>
          </cell>
          <cell r="H1070" t="str">
            <v>ĐH K10 (2015-2019)</v>
          </cell>
          <cell r="I1070" t="str">
            <v>Học kỳ 1 năm học 2018 - 2019</v>
          </cell>
          <cell r="J1070">
            <v>66</v>
          </cell>
        </row>
        <row r="1071">
          <cell r="B1071" t="str">
            <v>201811603179002</v>
          </cell>
          <cell r="C1071" t="str">
            <v>1603179.2</v>
          </cell>
          <cell r="D1071" t="str">
            <v>Tin học ứng dụng trong quản trị nhân lực</v>
          </cell>
          <cell r="E1071" t="str">
            <v>1603179</v>
          </cell>
          <cell r="F1071" t="str">
            <v>4.0</v>
          </cell>
          <cell r="G1071" t="str">
            <v>Đại học</v>
          </cell>
          <cell r="H1071" t="str">
            <v>ĐH K10 (2015-2019)</v>
          </cell>
          <cell r="I1071" t="str">
            <v>Học kỳ 1 năm học 2018 - 2019</v>
          </cell>
          <cell r="J1071">
            <v>50</v>
          </cell>
        </row>
        <row r="1072">
          <cell r="B1072" t="str">
            <v>201811603179003</v>
          </cell>
          <cell r="C1072" t="str">
            <v>1603179.3</v>
          </cell>
          <cell r="D1072" t="str">
            <v>Tin học ứng dụng trong quản trị nhân lực</v>
          </cell>
          <cell r="E1072" t="str">
            <v>1603179</v>
          </cell>
          <cell r="F1072" t="str">
            <v>4.0</v>
          </cell>
          <cell r="G1072" t="str">
            <v>Đại học</v>
          </cell>
          <cell r="H1072" t="str">
            <v>ĐH K10 (2015-2019)</v>
          </cell>
          <cell r="I1072" t="str">
            <v>Học kỳ 1 năm học 2018 - 2019</v>
          </cell>
          <cell r="J1072">
            <v>47</v>
          </cell>
        </row>
        <row r="1073">
          <cell r="B1073" t="str">
            <v>201811603150001</v>
          </cell>
          <cell r="C1073" t="str">
            <v>1603150.1</v>
          </cell>
          <cell r="D1073" t="str">
            <v>Tin quản trị</v>
          </cell>
          <cell r="E1073" t="str">
            <v>1603150</v>
          </cell>
          <cell r="F1073" t="str">
            <v>4.0</v>
          </cell>
          <cell r="G1073" t="str">
            <v>Đại học</v>
          </cell>
          <cell r="H1073" t="str">
            <v>ĐH K10 (2015-2019)</v>
          </cell>
          <cell r="I1073" t="str">
            <v>Học kỳ 1 năm học 2018 - 2019</v>
          </cell>
          <cell r="J1073">
            <v>57</v>
          </cell>
        </row>
        <row r="1074">
          <cell r="B1074" t="str">
            <v>201811603150002</v>
          </cell>
          <cell r="C1074" t="str">
            <v>1603150.2</v>
          </cell>
          <cell r="D1074" t="str">
            <v>Tin quản trị</v>
          </cell>
          <cell r="E1074" t="str">
            <v>1603150</v>
          </cell>
          <cell r="F1074" t="str">
            <v>4.0</v>
          </cell>
          <cell r="G1074" t="str">
            <v>Đại học</v>
          </cell>
          <cell r="H1074" t="str">
            <v>ĐH K10 (2015-2019)</v>
          </cell>
          <cell r="I1074" t="str">
            <v>Học kỳ 1 năm học 2018 - 2019</v>
          </cell>
          <cell r="J1074">
            <v>74</v>
          </cell>
        </row>
        <row r="1075">
          <cell r="B1075" t="str">
            <v>201811603150003</v>
          </cell>
          <cell r="C1075" t="str">
            <v>1603150.3</v>
          </cell>
          <cell r="D1075" t="str">
            <v>Tin quản trị</v>
          </cell>
          <cell r="E1075" t="str">
            <v>1603150</v>
          </cell>
          <cell r="F1075" t="str">
            <v>4.0</v>
          </cell>
          <cell r="G1075" t="str">
            <v>Đại học</v>
          </cell>
          <cell r="H1075" t="str">
            <v>ĐH K10 (2015-2019)</v>
          </cell>
          <cell r="I1075" t="str">
            <v>Học kỳ 1 năm học 2018 - 2019</v>
          </cell>
          <cell r="J1075">
            <v>53</v>
          </cell>
        </row>
        <row r="1076">
          <cell r="B1076" t="str">
            <v>201811603150004</v>
          </cell>
          <cell r="C1076" t="str">
            <v>1603150.4</v>
          </cell>
          <cell r="D1076" t="str">
            <v>Tin quản trị</v>
          </cell>
          <cell r="E1076" t="str">
            <v>1603150</v>
          </cell>
          <cell r="F1076" t="str">
            <v>4.0</v>
          </cell>
          <cell r="G1076" t="str">
            <v>Đại học</v>
          </cell>
          <cell r="H1076" t="str">
            <v>ĐH K10 (2015-2019)</v>
          </cell>
          <cell r="I1076" t="str">
            <v>Học kỳ 1 năm học 2018 - 2019</v>
          </cell>
          <cell r="J1076">
            <v>73</v>
          </cell>
        </row>
        <row r="1077">
          <cell r="B1077" t="str">
            <v>201811603150005</v>
          </cell>
          <cell r="C1077" t="str">
            <v>1603150.5</v>
          </cell>
          <cell r="D1077" t="str">
            <v>Tin quản trị</v>
          </cell>
          <cell r="E1077" t="str">
            <v>1603150</v>
          </cell>
          <cell r="F1077" t="str">
            <v>4.0</v>
          </cell>
          <cell r="G1077" t="str">
            <v>Đại học</v>
          </cell>
          <cell r="H1077" t="str">
            <v>ĐH K10 (2015-2019)</v>
          </cell>
          <cell r="I1077" t="str">
            <v>Học kỳ 1 năm học 2018 - 2019</v>
          </cell>
          <cell r="J1077">
            <v>52</v>
          </cell>
        </row>
        <row r="1078">
          <cell r="B1078" t="str">
            <v>201810203128001</v>
          </cell>
          <cell r="C1078" t="str">
            <v>0203128.1</v>
          </cell>
          <cell r="D1078" t="str">
            <v>Tính toán kết cấu động cơ</v>
          </cell>
          <cell r="E1078" t="str">
            <v>0203128</v>
          </cell>
          <cell r="F1078" t="str">
            <v>3.0</v>
          </cell>
          <cell r="G1078" t="str">
            <v>Đại học</v>
          </cell>
          <cell r="H1078" t="str">
            <v>ĐH K10 (2015-2019)</v>
          </cell>
          <cell r="I1078" t="str">
            <v>Học kỳ 1 năm học 2018 - 2019</v>
          </cell>
          <cell r="J1078">
            <v>73</v>
          </cell>
        </row>
        <row r="1079">
          <cell r="B1079" t="str">
            <v>201810203128002</v>
          </cell>
          <cell r="C1079" t="str">
            <v>0203128.2</v>
          </cell>
          <cell r="D1079" t="str">
            <v>Tính toán kết cấu động cơ</v>
          </cell>
          <cell r="E1079" t="str">
            <v>0203128</v>
          </cell>
          <cell r="F1079" t="str">
            <v>3.0</v>
          </cell>
          <cell r="G1079" t="str">
            <v>Đại học</v>
          </cell>
          <cell r="H1079" t="str">
            <v>ĐH K10 (2015-2019)</v>
          </cell>
          <cell r="I1079" t="str">
            <v>Học kỳ 1 năm học 2018 - 2019</v>
          </cell>
          <cell r="J1079">
            <v>55</v>
          </cell>
        </row>
        <row r="1080">
          <cell r="B1080" t="str">
            <v>201810203129001</v>
          </cell>
          <cell r="C1080" t="str">
            <v>0203129.1</v>
          </cell>
          <cell r="D1080" t="str">
            <v>Tính toán kết cấu ô tô</v>
          </cell>
          <cell r="E1080" t="str">
            <v>0203129</v>
          </cell>
          <cell r="F1080" t="str">
            <v>3.0</v>
          </cell>
          <cell r="G1080" t="str">
            <v>Đại học</v>
          </cell>
          <cell r="H1080" t="str">
            <v>ĐH K10 (2015-2019)</v>
          </cell>
          <cell r="I1080" t="str">
            <v>Học kỳ 1 năm học 2018 - 2019</v>
          </cell>
          <cell r="J1080">
            <v>17</v>
          </cell>
        </row>
        <row r="1081">
          <cell r="B1081" t="str">
            <v>201810503155001</v>
          </cell>
          <cell r="C1081" t="str">
            <v>0503155.1</v>
          </cell>
          <cell r="D1081" t="str">
            <v>Tính toán song song và phân tán</v>
          </cell>
          <cell r="E1081" t="str">
            <v>0503155</v>
          </cell>
          <cell r="F1081" t="str">
            <v>3.0</v>
          </cell>
          <cell r="G1081" t="str">
            <v>Đại học</v>
          </cell>
          <cell r="H1081" t="str">
            <v>ĐH K10 (2015-2019)</v>
          </cell>
          <cell r="I1081" t="str">
            <v>Học kỳ 1 năm học 2018 - 2019</v>
          </cell>
          <cell r="J1081">
            <v>46</v>
          </cell>
        </row>
        <row r="1082">
          <cell r="B1082" t="str">
            <v>201810503155002</v>
          </cell>
          <cell r="C1082" t="str">
            <v>0503155.2</v>
          </cell>
          <cell r="D1082" t="str">
            <v>Tính toán song song và phân tán</v>
          </cell>
          <cell r="E1082" t="str">
            <v>0503155</v>
          </cell>
          <cell r="F1082" t="str">
            <v>3.0</v>
          </cell>
          <cell r="G1082" t="str">
            <v>Đại học</v>
          </cell>
          <cell r="H1082" t="str">
            <v>ĐH K10 (2015-2019)</v>
          </cell>
          <cell r="I1082" t="str">
            <v>Học kỳ 1 năm học 2018 - 2019</v>
          </cell>
          <cell r="J1082">
            <v>64</v>
          </cell>
        </row>
        <row r="1083">
          <cell r="B1083" t="str">
            <v>201810503155003</v>
          </cell>
          <cell r="C1083" t="str">
            <v>0503155.3</v>
          </cell>
          <cell r="D1083" t="str">
            <v>Tính toán song song và phân tán</v>
          </cell>
          <cell r="E1083" t="str">
            <v>0503155</v>
          </cell>
          <cell r="F1083" t="str">
            <v>3.0</v>
          </cell>
          <cell r="G1083" t="str">
            <v>Đại học</v>
          </cell>
          <cell r="H1083" t="str">
            <v>ĐH K10 (2015-2019)</v>
          </cell>
          <cell r="I1083" t="str">
            <v>Học kỳ 1 năm học 2018 - 2019</v>
          </cell>
          <cell r="J1083">
            <v>41</v>
          </cell>
        </row>
        <row r="1084">
          <cell r="B1084" t="str">
            <v>201810503155004</v>
          </cell>
          <cell r="C1084" t="str">
            <v>0503155.4</v>
          </cell>
          <cell r="D1084" t="str">
            <v>Tính toán song song và phân tán</v>
          </cell>
          <cell r="E1084" t="str">
            <v>0503155</v>
          </cell>
          <cell r="F1084" t="str">
            <v>3.0</v>
          </cell>
          <cell r="G1084" t="str">
            <v>Đại học</v>
          </cell>
          <cell r="H1084" t="str">
            <v>ĐH K10 (2015-2019)</v>
          </cell>
          <cell r="I1084" t="str">
            <v>Học kỳ 1 năm học 2018 - 2019</v>
          </cell>
          <cell r="J1084">
            <v>70</v>
          </cell>
        </row>
        <row r="1085">
          <cell r="B1085" t="str">
            <v>201810703160001</v>
          </cell>
          <cell r="C1085" t="str">
            <v>0703160.1</v>
          </cell>
          <cell r="D1085" t="str">
            <v>Tính toán thiết kế kho lạnh</v>
          </cell>
          <cell r="E1085" t="str">
            <v>0703160</v>
          </cell>
          <cell r="F1085" t="str">
            <v>3.0</v>
          </cell>
          <cell r="G1085" t="str">
            <v>Đại học</v>
          </cell>
          <cell r="H1085" t="str">
            <v>ĐH K10 (2015-2019)</v>
          </cell>
          <cell r="I1085" t="str">
            <v>Học kỳ 1 năm học 2018 - 2019</v>
          </cell>
          <cell r="J1085">
            <v>48</v>
          </cell>
        </row>
        <row r="1086">
          <cell r="B1086" t="str">
            <v>201810703160002</v>
          </cell>
          <cell r="C1086" t="str">
            <v>0703160.2</v>
          </cell>
          <cell r="D1086" t="str">
            <v>Tính toán thiết kế kho lạnh</v>
          </cell>
          <cell r="E1086" t="str">
            <v>0703160</v>
          </cell>
          <cell r="F1086" t="str">
            <v>3.0</v>
          </cell>
          <cell r="G1086" t="str">
            <v>Đại học</v>
          </cell>
          <cell r="H1086" t="str">
            <v>ĐH K10 (2015-2019)</v>
          </cell>
          <cell r="I1086" t="str">
            <v>Học kỳ 1 năm học 2018 - 2019</v>
          </cell>
          <cell r="J1086">
            <v>65</v>
          </cell>
        </row>
        <row r="1087">
          <cell r="B1087" t="str">
            <v>201810703160003</v>
          </cell>
          <cell r="C1087" t="str">
            <v>0703160.3</v>
          </cell>
          <cell r="D1087" t="str">
            <v>Tính toán thiết kế kho lạnh</v>
          </cell>
          <cell r="E1087" t="str">
            <v>0703160</v>
          </cell>
          <cell r="F1087" t="str">
            <v>3.0</v>
          </cell>
          <cell r="G1087" t="str">
            <v>Đại học</v>
          </cell>
          <cell r="H1087" t="str">
            <v>ĐH K10 (2015-2019)</v>
          </cell>
          <cell r="I1087" t="str">
            <v>Học kỳ 1 năm học 2018 - 2019</v>
          </cell>
          <cell r="J1087">
            <v>56</v>
          </cell>
        </row>
        <row r="1088">
          <cell r="B1088" t="str">
            <v>201811103123001</v>
          </cell>
          <cell r="C1088" t="str">
            <v>1103123.1</v>
          </cell>
          <cell r="D1088" t="str">
            <v>Tổ chức công tác kế toán</v>
          </cell>
          <cell r="E1088" t="str">
            <v>1103123</v>
          </cell>
          <cell r="F1088" t="str">
            <v>2.0</v>
          </cell>
          <cell r="G1088" t="str">
            <v>Đại học</v>
          </cell>
          <cell r="H1088" t="str">
            <v>ĐH K10 (2015-2019)</v>
          </cell>
          <cell r="I1088" t="str">
            <v>Học kỳ 1 năm học 2018 - 2019</v>
          </cell>
          <cell r="J1088">
            <v>2</v>
          </cell>
        </row>
        <row r="1089">
          <cell r="B1089" t="str">
            <v>201811103123002</v>
          </cell>
          <cell r="C1089" t="str">
            <v>1103123.2</v>
          </cell>
          <cell r="D1089" t="str">
            <v>Tổ chức công tác kế toán</v>
          </cell>
          <cell r="E1089" t="str">
            <v>1103123</v>
          </cell>
          <cell r="F1089" t="str">
            <v>2.0</v>
          </cell>
          <cell r="G1089" t="str">
            <v>Đại học</v>
          </cell>
          <cell r="H1089" t="str">
            <v>ĐH K10 (2015-2019)</v>
          </cell>
          <cell r="I1089" t="str">
            <v>Học kỳ 1 năm học 2018 - 2019</v>
          </cell>
          <cell r="J1089">
            <v>2</v>
          </cell>
        </row>
        <row r="1090">
          <cell r="B1090" t="str">
            <v>201810403138001</v>
          </cell>
          <cell r="C1090" t="str">
            <v>0403138.1</v>
          </cell>
          <cell r="D1090" t="str">
            <v>Tổ chức sản xuất và định mức kinh tế kỹ thuật ngành may</v>
          </cell>
          <cell r="E1090" t="str">
            <v>0403138</v>
          </cell>
          <cell r="F1090" t="str">
            <v>2.0</v>
          </cell>
          <cell r="G1090" t="str">
            <v>Đại học</v>
          </cell>
          <cell r="H1090" t="str">
            <v>ĐH K10 (2015-2019)</v>
          </cell>
          <cell r="I1090" t="str">
            <v>Học kỳ 1 năm học 2018 - 2019</v>
          </cell>
          <cell r="J1090">
            <v>49</v>
          </cell>
        </row>
        <row r="1091">
          <cell r="B1091" t="str">
            <v>201810403138002</v>
          </cell>
          <cell r="C1091" t="str">
            <v>0403138.2</v>
          </cell>
          <cell r="D1091" t="str">
            <v>Tổ chức sản xuất và định mức kinh tế kỹ thuật ngành may</v>
          </cell>
          <cell r="E1091" t="str">
            <v>0403138</v>
          </cell>
          <cell r="F1091" t="str">
            <v>2.0</v>
          </cell>
          <cell r="G1091" t="str">
            <v>Đại học</v>
          </cell>
          <cell r="H1091" t="str">
            <v>ĐH K10 (2015-2019)</v>
          </cell>
          <cell r="I1091" t="str">
            <v>Học kỳ 1 năm học 2018 - 2019</v>
          </cell>
          <cell r="J1091">
            <v>47</v>
          </cell>
        </row>
        <row r="1092">
          <cell r="B1092" t="str">
            <v>201811603152001</v>
          </cell>
          <cell r="C1092" t="str">
            <v>1603152.1</v>
          </cell>
          <cell r="D1092" t="str">
            <v>Tổ chức và quản lý sản xuất</v>
          </cell>
          <cell r="E1092" t="str">
            <v>1603152</v>
          </cell>
          <cell r="F1092" t="str">
            <v>2.0</v>
          </cell>
          <cell r="G1092" t="str">
            <v>Đại học</v>
          </cell>
          <cell r="H1092" t="str">
            <v>ĐH K10 (2015-2019)</v>
          </cell>
          <cell r="I1092" t="str">
            <v>Học kỳ 1 năm học 2018 - 2019</v>
          </cell>
          <cell r="J1092">
            <v>7</v>
          </cell>
        </row>
        <row r="1093">
          <cell r="B1093" t="str">
            <v>201811603152002</v>
          </cell>
          <cell r="C1093" t="str">
            <v>1603152.2</v>
          </cell>
          <cell r="D1093" t="str">
            <v>Tổ chức và quản lý sản xuất</v>
          </cell>
          <cell r="E1093" t="str">
            <v>1603152</v>
          </cell>
          <cell r="F1093" t="str">
            <v>2.0</v>
          </cell>
          <cell r="G1093" t="str">
            <v>Đại học</v>
          </cell>
          <cell r="H1093" t="str">
            <v>ĐH K10 (2015-2019)</v>
          </cell>
          <cell r="I1093" t="str">
            <v>Học kỳ 1 năm học 2018 - 2019</v>
          </cell>
          <cell r="J1093">
            <v>10</v>
          </cell>
        </row>
        <row r="1094">
          <cell r="B1094" t="str">
            <v>201811603152003</v>
          </cell>
          <cell r="C1094" t="str">
            <v>1603152.3</v>
          </cell>
          <cell r="D1094" t="str">
            <v>Tổ chức và quản lý sản xuất</v>
          </cell>
          <cell r="E1094" t="str">
            <v>1603152</v>
          </cell>
          <cell r="F1094" t="str">
            <v>2.0</v>
          </cell>
          <cell r="G1094" t="str">
            <v>Đại học</v>
          </cell>
          <cell r="H1094" t="str">
            <v>ĐH K10 (2015-2019)</v>
          </cell>
          <cell r="I1094" t="str">
            <v>Học kỳ 1 năm học 2018 - 2019</v>
          </cell>
          <cell r="J1094">
            <v>1</v>
          </cell>
        </row>
        <row r="1095">
          <cell r="B1095" t="str">
            <v>201811603152004</v>
          </cell>
          <cell r="C1095" t="str">
            <v>1603152.4</v>
          </cell>
          <cell r="D1095" t="str">
            <v>Tổ chức và quản lý sản xuất</v>
          </cell>
          <cell r="E1095" t="str">
            <v>1603152</v>
          </cell>
          <cell r="F1095" t="str">
            <v>2.0</v>
          </cell>
          <cell r="G1095" t="str">
            <v>Đại học</v>
          </cell>
          <cell r="H1095" t="str">
            <v>ĐH K10 (2015-2019)</v>
          </cell>
          <cell r="I1095" t="str">
            <v>Học kỳ 1 năm học 2018 - 2019</v>
          </cell>
          <cell r="J1095">
            <v>16</v>
          </cell>
        </row>
        <row r="1096">
          <cell r="B1096" t="str">
            <v>201811603152005</v>
          </cell>
          <cell r="C1096" t="str">
            <v>1603152.5</v>
          </cell>
          <cell r="D1096" t="str">
            <v>Tổ chức và quản lý sản xuất</v>
          </cell>
          <cell r="E1096" t="str">
            <v>1603152</v>
          </cell>
          <cell r="F1096" t="str">
            <v>2.0</v>
          </cell>
          <cell r="G1096" t="str">
            <v>Đại học</v>
          </cell>
          <cell r="H1096" t="str">
            <v>ĐH K10 (2015-2019)</v>
          </cell>
          <cell r="I1096" t="str">
            <v>Học kỳ 1 năm học 2018 - 2019</v>
          </cell>
          <cell r="J1096">
            <v>33</v>
          </cell>
        </row>
        <row r="1097">
          <cell r="B1097" t="str">
            <v>201811603152006</v>
          </cell>
          <cell r="C1097" t="str">
            <v>1603152.6</v>
          </cell>
          <cell r="D1097" t="str">
            <v>Tổ chức và quản lý sản xuất</v>
          </cell>
          <cell r="E1097" t="str">
            <v>1603152</v>
          </cell>
          <cell r="F1097" t="str">
            <v>2.0</v>
          </cell>
          <cell r="G1097" t="str">
            <v>Đại học</v>
          </cell>
          <cell r="H1097" t="str">
            <v>ĐH K10 (2015-2019)</v>
          </cell>
          <cell r="I1097" t="str">
            <v>Học kỳ 1 năm học 2018 - 2019</v>
          </cell>
          <cell r="J1097">
            <v>27</v>
          </cell>
        </row>
        <row r="1098">
          <cell r="B1098" t="str">
            <v>201811603152007</v>
          </cell>
          <cell r="C1098" t="str">
            <v>1603152.7</v>
          </cell>
          <cell r="D1098" t="str">
            <v>Tổ chức và quản lý sản xuất</v>
          </cell>
          <cell r="E1098" t="str">
            <v>1603152</v>
          </cell>
          <cell r="F1098" t="str">
            <v>2.0</v>
          </cell>
          <cell r="G1098" t="str">
            <v>Đại học</v>
          </cell>
          <cell r="H1098" t="str">
            <v>ĐH K10 (2015-2019)</v>
          </cell>
          <cell r="I1098" t="str">
            <v>Học kỳ 1 năm học 2018 - 2019</v>
          </cell>
          <cell r="J1098">
            <v>45</v>
          </cell>
        </row>
        <row r="1099">
          <cell r="B1099" t="str">
            <v>201811603152008</v>
          </cell>
          <cell r="C1099" t="str">
            <v>1603152.8</v>
          </cell>
          <cell r="D1099" t="str">
            <v>Tổ chức và quản lý sản xuất</v>
          </cell>
          <cell r="E1099" t="str">
            <v>1603152</v>
          </cell>
          <cell r="F1099" t="str">
            <v>2.0</v>
          </cell>
          <cell r="G1099" t="str">
            <v>Đại học</v>
          </cell>
          <cell r="H1099" t="str">
            <v>ĐH K10 (2015-2019)</v>
          </cell>
          <cell r="I1099" t="str">
            <v>Học kỳ 1 năm học 2018 - 2019</v>
          </cell>
          <cell r="J1099">
            <v>75</v>
          </cell>
        </row>
        <row r="1100">
          <cell r="B1100" t="str">
            <v>201811603152009</v>
          </cell>
          <cell r="C1100" t="str">
            <v>1603152.9</v>
          </cell>
          <cell r="D1100" t="str">
            <v>Tổ chức và quản lý sản xuất</v>
          </cell>
          <cell r="E1100" t="str">
            <v>1603152</v>
          </cell>
          <cell r="F1100" t="str">
            <v>2.0</v>
          </cell>
          <cell r="G1100" t="str">
            <v>Đại học</v>
          </cell>
          <cell r="H1100" t="str">
            <v>ĐH K10 (2015-2019)</v>
          </cell>
          <cell r="I1100" t="str">
            <v>Học kỳ 1 năm học 2018 - 2019</v>
          </cell>
          <cell r="J1100">
            <v>3</v>
          </cell>
        </row>
        <row r="1101">
          <cell r="B1101" t="str">
            <v>201811603152010</v>
          </cell>
          <cell r="C1101" t="str">
            <v>1603152.10</v>
          </cell>
          <cell r="D1101" t="str">
            <v>Tổ chức và quản lý sản xuất</v>
          </cell>
          <cell r="E1101" t="str">
            <v>1603152</v>
          </cell>
          <cell r="F1101" t="str">
            <v>2.0</v>
          </cell>
          <cell r="G1101" t="str">
            <v>Đại học</v>
          </cell>
          <cell r="H1101" t="str">
            <v>ĐH K10 (2015-2019)</v>
          </cell>
          <cell r="I1101" t="str">
            <v>Học kỳ 1 năm học 2018 - 2019</v>
          </cell>
          <cell r="J1101">
            <v>74</v>
          </cell>
        </row>
        <row r="1102">
          <cell r="B1102" t="str">
            <v>201811603152011</v>
          </cell>
          <cell r="C1102" t="str">
            <v>1603152.11</v>
          </cell>
          <cell r="D1102" t="str">
            <v>Tổ chức và quản lý sản xuất</v>
          </cell>
          <cell r="E1102" t="str">
            <v>1603152</v>
          </cell>
          <cell r="F1102" t="str">
            <v>2.0</v>
          </cell>
          <cell r="G1102" t="str">
            <v>Đại học</v>
          </cell>
          <cell r="H1102" t="str">
            <v>ĐH K10 (2015-2019)</v>
          </cell>
          <cell r="I1102" t="str">
            <v>Học kỳ 1 năm học 2018 - 2019</v>
          </cell>
          <cell r="J1102">
            <v>75</v>
          </cell>
        </row>
        <row r="1103">
          <cell r="B1103" t="str">
            <v>201811603152012</v>
          </cell>
          <cell r="C1103" t="str">
            <v>1603152.12</v>
          </cell>
          <cell r="D1103" t="str">
            <v>Tổ chức và quản lý sản xuất</v>
          </cell>
          <cell r="E1103" t="str">
            <v>1603152</v>
          </cell>
          <cell r="F1103" t="str">
            <v>2.0</v>
          </cell>
          <cell r="G1103" t="str">
            <v>Đại học</v>
          </cell>
          <cell r="H1103" t="str">
            <v>ĐH K10 (2015-2019)</v>
          </cell>
          <cell r="I1103" t="str">
            <v>Học kỳ 1 năm học 2018 - 2019</v>
          </cell>
          <cell r="J1103">
            <v>75</v>
          </cell>
        </row>
        <row r="1104">
          <cell r="B1104" t="str">
            <v>201811603152013</v>
          </cell>
          <cell r="C1104" t="str">
            <v>1603152.13</v>
          </cell>
          <cell r="D1104" t="str">
            <v>Tổ chức và quản lý sản xuất</v>
          </cell>
          <cell r="E1104" t="str">
            <v>1603152</v>
          </cell>
          <cell r="F1104" t="str">
            <v>2.0</v>
          </cell>
          <cell r="G1104" t="str">
            <v>Đại học</v>
          </cell>
          <cell r="H1104" t="str">
            <v>ĐH K10 (2015-2019)</v>
          </cell>
          <cell r="I1104" t="str">
            <v>Học kỳ 1 năm học 2018 - 2019</v>
          </cell>
          <cell r="J1104">
            <v>21</v>
          </cell>
        </row>
        <row r="1105">
          <cell r="B1105" t="str">
            <v>201810303193001</v>
          </cell>
          <cell r="C1105" t="str">
            <v>0303193.1</v>
          </cell>
          <cell r="D1105" t="str">
            <v>Tổng hợp hữu cơ</v>
          </cell>
          <cell r="E1105" t="str">
            <v>0303193</v>
          </cell>
          <cell r="F1105" t="str">
            <v>3.0</v>
          </cell>
          <cell r="G1105" t="str">
            <v>Đại học</v>
          </cell>
          <cell r="H1105" t="str">
            <v>ĐH K10 (2015-2019)</v>
          </cell>
          <cell r="I1105" t="str">
            <v>Học kỳ 1 năm học 2018 - 2019</v>
          </cell>
          <cell r="J1105">
            <v>20</v>
          </cell>
        </row>
        <row r="1106">
          <cell r="B1106" t="str">
            <v>201810303193002</v>
          </cell>
          <cell r="C1106" t="str">
            <v>0303193.2</v>
          </cell>
          <cell r="D1106" t="str">
            <v>Tổng hợp hữu cơ</v>
          </cell>
          <cell r="E1106" t="str">
            <v>0303193</v>
          </cell>
          <cell r="F1106" t="str">
            <v>3.0</v>
          </cell>
          <cell r="G1106" t="str">
            <v>Đại học</v>
          </cell>
          <cell r="H1106" t="str">
            <v>ĐH K10 (2015-2019)</v>
          </cell>
          <cell r="I1106" t="str">
            <v>Học kỳ 1 năm học 2018 - 2019</v>
          </cell>
          <cell r="J1106">
            <v>58</v>
          </cell>
        </row>
        <row r="1107">
          <cell r="B1107" t="str">
            <v>201810703184001</v>
          </cell>
          <cell r="C1107" t="str">
            <v>0703184.1</v>
          </cell>
          <cell r="D1107" t="str">
            <v>Trang bị điện 2</v>
          </cell>
          <cell r="E1107" t="str">
            <v>0703184</v>
          </cell>
          <cell r="F1107" t="str">
            <v>2.0</v>
          </cell>
          <cell r="G1107" t="str">
            <v>Đại học</v>
          </cell>
          <cell r="H1107" t="str">
            <v>ĐH K10 (2015-2019)</v>
          </cell>
          <cell r="I1107" t="str">
            <v>Học kỳ 1 năm học 2018 - 2019</v>
          </cell>
          <cell r="J1107">
            <v>0</v>
          </cell>
        </row>
        <row r="1108">
          <cell r="B1108" t="str">
            <v>201810703184002</v>
          </cell>
          <cell r="C1108" t="str">
            <v>0703184.2</v>
          </cell>
          <cell r="D1108" t="str">
            <v>Trang bị điện 2</v>
          </cell>
          <cell r="E1108" t="str">
            <v>0703184</v>
          </cell>
          <cell r="F1108" t="str">
            <v>2.0</v>
          </cell>
          <cell r="G1108" t="str">
            <v>Đại học</v>
          </cell>
          <cell r="H1108" t="str">
            <v>ĐH K10 (2015-2019)</v>
          </cell>
          <cell r="I1108" t="str">
            <v>Học kỳ 1 năm học 2018 - 2019</v>
          </cell>
          <cell r="J1108">
            <v>0</v>
          </cell>
        </row>
        <row r="1109">
          <cell r="B1109" t="str">
            <v>201810703184003</v>
          </cell>
          <cell r="C1109" t="str">
            <v>0703184.3</v>
          </cell>
          <cell r="D1109" t="str">
            <v>Trang bị điện 2</v>
          </cell>
          <cell r="E1109" t="str">
            <v>0703184</v>
          </cell>
          <cell r="F1109" t="str">
            <v>2.0</v>
          </cell>
          <cell r="G1109" t="str">
            <v>Đại học</v>
          </cell>
          <cell r="H1109" t="str">
            <v>ĐH K10 (2015-2019)</v>
          </cell>
          <cell r="I1109" t="str">
            <v>Học kỳ 1 năm học 2018 - 2019</v>
          </cell>
          <cell r="J1109">
            <v>0</v>
          </cell>
        </row>
        <row r="1110">
          <cell r="B1110" t="str">
            <v>201810703184004</v>
          </cell>
          <cell r="C1110" t="str">
            <v>0703184.4</v>
          </cell>
          <cell r="D1110" t="str">
            <v>Trang bị điện 2</v>
          </cell>
          <cell r="E1110" t="str">
            <v>0703184</v>
          </cell>
          <cell r="F1110" t="str">
            <v>2.0</v>
          </cell>
          <cell r="G1110" t="str">
            <v>Đại học</v>
          </cell>
          <cell r="H1110" t="str">
            <v>ĐH K10 (2015-2019)</v>
          </cell>
          <cell r="I1110" t="str">
            <v>Học kỳ 1 năm học 2018 - 2019</v>
          </cell>
          <cell r="J1110">
            <v>0</v>
          </cell>
        </row>
        <row r="1111">
          <cell r="B1111" t="str">
            <v>201810703184005</v>
          </cell>
          <cell r="C1111" t="str">
            <v>0703184.5</v>
          </cell>
          <cell r="D1111" t="str">
            <v>Trang bị điện 2</v>
          </cell>
          <cell r="E1111" t="str">
            <v>0703184</v>
          </cell>
          <cell r="F1111" t="str">
            <v>2.0</v>
          </cell>
          <cell r="G1111" t="str">
            <v>Đại học</v>
          </cell>
          <cell r="H1111" t="str">
            <v>ĐH K10 (2015-2019)</v>
          </cell>
          <cell r="I1111" t="str">
            <v>Học kỳ 1 năm học 2018 - 2019</v>
          </cell>
          <cell r="J1111">
            <v>0</v>
          </cell>
        </row>
        <row r="1112">
          <cell r="B1112" t="str">
            <v>201810703184006</v>
          </cell>
          <cell r="C1112" t="str">
            <v>0703184.6</v>
          </cell>
          <cell r="D1112" t="str">
            <v>Trang bị điện 2</v>
          </cell>
          <cell r="E1112" t="str">
            <v>0703184</v>
          </cell>
          <cell r="F1112" t="str">
            <v>2.0</v>
          </cell>
          <cell r="G1112" t="str">
            <v>Đại học</v>
          </cell>
          <cell r="H1112" t="str">
            <v>ĐH K10 (2015-2019)</v>
          </cell>
          <cell r="I1112" t="str">
            <v>Học kỳ 1 năm học 2018 - 2019</v>
          </cell>
          <cell r="J1112">
            <v>2</v>
          </cell>
        </row>
        <row r="1113">
          <cell r="B1113" t="str">
            <v>201810703184007</v>
          </cell>
          <cell r="C1113" t="str">
            <v>0703184.7</v>
          </cell>
          <cell r="D1113" t="str">
            <v>Trang bị điện 2</v>
          </cell>
          <cell r="E1113" t="str">
            <v>0703184</v>
          </cell>
          <cell r="F1113" t="str">
            <v>2.0</v>
          </cell>
          <cell r="G1113" t="str">
            <v>Đại học</v>
          </cell>
          <cell r="H1113" t="str">
            <v>ĐH K10 (2015-2019)</v>
          </cell>
          <cell r="I1113" t="str">
            <v>Học kỳ 1 năm học 2018 - 2019</v>
          </cell>
          <cell r="J1113">
            <v>0</v>
          </cell>
        </row>
        <row r="1114">
          <cell r="B1114" t="str">
            <v>201810703184008</v>
          </cell>
          <cell r="C1114" t="str">
            <v>0703184.8</v>
          </cell>
          <cell r="D1114" t="str">
            <v>Trang bị điện 2</v>
          </cell>
          <cell r="E1114" t="str">
            <v>0703184</v>
          </cell>
          <cell r="F1114" t="str">
            <v>2.0</v>
          </cell>
          <cell r="G1114" t="str">
            <v>Đại học</v>
          </cell>
          <cell r="H1114" t="str">
            <v>ĐH K10 (2015-2019)</v>
          </cell>
          <cell r="I1114" t="str">
            <v>Học kỳ 1 năm học 2018 - 2019</v>
          </cell>
          <cell r="J1114">
            <v>0</v>
          </cell>
        </row>
        <row r="1115">
          <cell r="B1115" t="str">
            <v>201810703162001</v>
          </cell>
          <cell r="C1115" t="str">
            <v>0703162.1</v>
          </cell>
          <cell r="D1115" t="str">
            <v>Tự động hoá hệ thống lạnh</v>
          </cell>
          <cell r="E1115" t="str">
            <v>0703162</v>
          </cell>
          <cell r="F1115" t="str">
            <v>2.0</v>
          </cell>
          <cell r="G1115" t="str">
            <v>Đại học</v>
          </cell>
          <cell r="H1115" t="str">
            <v>ĐH K10 (2015-2019)</v>
          </cell>
          <cell r="I1115" t="str">
            <v>Học kỳ 1 năm học 2018 - 2019</v>
          </cell>
          <cell r="J1115">
            <v>56</v>
          </cell>
        </row>
        <row r="1116">
          <cell r="B1116" t="str">
            <v>201810703162002</v>
          </cell>
          <cell r="C1116" t="str">
            <v>0703162.2</v>
          </cell>
          <cell r="D1116" t="str">
            <v>Tự động hoá hệ thống lạnh</v>
          </cell>
          <cell r="E1116" t="str">
            <v>0703162</v>
          </cell>
          <cell r="F1116" t="str">
            <v>2.0</v>
          </cell>
          <cell r="G1116" t="str">
            <v>Đại học</v>
          </cell>
          <cell r="H1116" t="str">
            <v>ĐH K10 (2015-2019)</v>
          </cell>
          <cell r="I1116" t="str">
            <v>Học kỳ 1 năm học 2018 - 2019</v>
          </cell>
          <cell r="J1116">
            <v>64</v>
          </cell>
        </row>
        <row r="1117">
          <cell r="B1117" t="str">
            <v>201810703162003</v>
          </cell>
          <cell r="C1117" t="str">
            <v>0703162.3</v>
          </cell>
          <cell r="D1117" t="str">
            <v>Tự động hoá hệ thống lạnh</v>
          </cell>
          <cell r="E1117" t="str">
            <v>0703162</v>
          </cell>
          <cell r="F1117" t="str">
            <v>2.0</v>
          </cell>
          <cell r="G1117" t="str">
            <v>Đại học</v>
          </cell>
          <cell r="H1117" t="str">
            <v>ĐH K10 (2015-2019)</v>
          </cell>
          <cell r="I1117" t="str">
            <v>Học kỳ 1 năm học 2018 - 2019</v>
          </cell>
          <cell r="J1117">
            <v>60</v>
          </cell>
        </row>
        <row r="1118">
          <cell r="B1118" t="str">
            <v>201810703163001</v>
          </cell>
          <cell r="C1118" t="str">
            <v>0703163.1</v>
          </cell>
          <cell r="D1118" t="str">
            <v>Tự động hoá quá trình công nghệ</v>
          </cell>
          <cell r="E1118" t="str">
            <v>0703163</v>
          </cell>
          <cell r="F1118" t="str">
            <v>2.0</v>
          </cell>
          <cell r="G1118" t="str">
            <v>Đại học</v>
          </cell>
          <cell r="H1118" t="str">
            <v>ĐH K10 (2015-2019)</v>
          </cell>
          <cell r="I1118" t="str">
            <v>Học kỳ 1 năm học 2018 - 2019</v>
          </cell>
          <cell r="J1118">
            <v>70</v>
          </cell>
        </row>
        <row r="1119">
          <cell r="B1119" t="str">
            <v>201810703163002</v>
          </cell>
          <cell r="C1119" t="str">
            <v>0703163.2</v>
          </cell>
          <cell r="D1119" t="str">
            <v>Tự động hoá quá trình công nghệ</v>
          </cell>
          <cell r="E1119" t="str">
            <v>0703163</v>
          </cell>
          <cell r="F1119" t="str">
            <v>2.0</v>
          </cell>
          <cell r="G1119" t="str">
            <v>Đại học</v>
          </cell>
          <cell r="H1119" t="str">
            <v>ĐH K10 (2015-2019)</v>
          </cell>
          <cell r="I1119" t="str">
            <v>Học kỳ 1 năm học 2018 - 2019</v>
          </cell>
          <cell r="J1119">
            <v>52</v>
          </cell>
        </row>
        <row r="1120">
          <cell r="B1120" t="str">
            <v>201810703163003</v>
          </cell>
          <cell r="C1120" t="str">
            <v>0703163.3</v>
          </cell>
          <cell r="D1120" t="str">
            <v>Tự động hoá quá trình công nghệ</v>
          </cell>
          <cell r="E1120" t="str">
            <v>0703163</v>
          </cell>
          <cell r="F1120" t="str">
            <v>2.0</v>
          </cell>
          <cell r="G1120" t="str">
            <v>Đại học</v>
          </cell>
          <cell r="H1120" t="str">
            <v>ĐH K10 (2015-2019)</v>
          </cell>
          <cell r="I1120" t="str">
            <v>Học kỳ 1 năm học 2018 - 2019</v>
          </cell>
          <cell r="J1120">
            <v>70</v>
          </cell>
        </row>
        <row r="1121">
          <cell r="B1121" t="str">
            <v>201810703163004</v>
          </cell>
          <cell r="C1121" t="str">
            <v>0703163.4</v>
          </cell>
          <cell r="D1121" t="str">
            <v>Tự động hoá quá trình công nghệ</v>
          </cell>
          <cell r="E1121" t="str">
            <v>0703163</v>
          </cell>
          <cell r="F1121" t="str">
            <v>2.0</v>
          </cell>
          <cell r="G1121" t="str">
            <v>Đại học</v>
          </cell>
          <cell r="H1121" t="str">
            <v>ĐH K10 (2015-2019)</v>
          </cell>
          <cell r="I1121" t="str">
            <v>Học kỳ 1 năm học 2018 - 2019</v>
          </cell>
          <cell r="J1121">
            <v>42</v>
          </cell>
        </row>
        <row r="1122">
          <cell r="B1122" t="str">
            <v>201810703163005</v>
          </cell>
          <cell r="C1122" t="str">
            <v>0703163.5</v>
          </cell>
          <cell r="D1122" t="str">
            <v>Tự động hoá quá trình công nghệ</v>
          </cell>
          <cell r="E1122" t="str">
            <v>0703163</v>
          </cell>
          <cell r="F1122" t="str">
            <v>2.0</v>
          </cell>
          <cell r="G1122" t="str">
            <v>Đại học</v>
          </cell>
          <cell r="H1122" t="str">
            <v>ĐH K10 (2015-2019)</v>
          </cell>
          <cell r="I1122" t="str">
            <v>Học kỳ 1 năm học 2018 - 2019</v>
          </cell>
          <cell r="J1122">
            <v>70</v>
          </cell>
        </row>
        <row r="1123">
          <cell r="B1123" t="str">
            <v>201810703163006</v>
          </cell>
          <cell r="C1123" t="str">
            <v>0703163.6</v>
          </cell>
          <cell r="D1123" t="str">
            <v>Tự động hoá quá trình công nghệ</v>
          </cell>
          <cell r="E1123" t="str">
            <v>0703163</v>
          </cell>
          <cell r="F1123" t="str">
            <v>2.0</v>
          </cell>
          <cell r="G1123" t="str">
            <v>Đại học</v>
          </cell>
          <cell r="H1123" t="str">
            <v>ĐH K10 (2015-2019)</v>
          </cell>
          <cell r="I1123" t="str">
            <v>Học kỳ 1 năm học 2018 - 2019</v>
          </cell>
          <cell r="J1123">
            <v>12</v>
          </cell>
        </row>
        <row r="1124">
          <cell r="B1124" t="str">
            <v>201810703163007</v>
          </cell>
          <cell r="C1124" t="str">
            <v>0703163.7</v>
          </cell>
          <cell r="D1124" t="str">
            <v>Tự động hoá quá trình công nghệ</v>
          </cell>
          <cell r="E1124" t="str">
            <v>0703163</v>
          </cell>
          <cell r="F1124" t="str">
            <v>2.0</v>
          </cell>
          <cell r="G1124" t="str">
            <v>Đại học</v>
          </cell>
          <cell r="H1124" t="str">
            <v>ĐH K10 (2015-2019)</v>
          </cell>
          <cell r="I1124" t="str">
            <v>Học kỳ 1 năm học 2018 - 2019</v>
          </cell>
          <cell r="J1124">
            <v>70</v>
          </cell>
        </row>
        <row r="1125">
          <cell r="B1125" t="str">
            <v>201810703163008</v>
          </cell>
          <cell r="C1125" t="str">
            <v>0703163.8</v>
          </cell>
          <cell r="D1125" t="str">
            <v>Tự động hoá quá trình công nghệ</v>
          </cell>
          <cell r="E1125" t="str">
            <v>0703163</v>
          </cell>
          <cell r="F1125" t="str">
            <v>2.0</v>
          </cell>
          <cell r="G1125" t="str">
            <v>Đại học</v>
          </cell>
          <cell r="H1125" t="str">
            <v>ĐH K10 (2015-2019)</v>
          </cell>
          <cell r="I1125" t="str">
            <v>Học kỳ 1 năm học 2018 - 2019</v>
          </cell>
          <cell r="J1125">
            <v>70</v>
          </cell>
        </row>
        <row r="1126">
          <cell r="B1126" t="str">
            <v>201810103159001</v>
          </cell>
          <cell r="C1126" t="str">
            <v>0103159.1</v>
          </cell>
          <cell r="D1126" t="str">
            <v>Tự động hoá quá trình sản xuất</v>
          </cell>
          <cell r="E1126" t="str">
            <v>0103159</v>
          </cell>
          <cell r="F1126" t="str">
            <v>3.0</v>
          </cell>
          <cell r="G1126" t="str">
            <v>Đại học</v>
          </cell>
          <cell r="H1126" t="str">
            <v>ĐH K10 (2015-2019)</v>
          </cell>
          <cell r="I1126" t="str">
            <v>Học kỳ 1 năm học 2018 - 2019</v>
          </cell>
          <cell r="J1126">
            <v>70</v>
          </cell>
        </row>
        <row r="1127">
          <cell r="B1127" t="str">
            <v>201810103159002</v>
          </cell>
          <cell r="C1127" t="str">
            <v>0103159.2</v>
          </cell>
          <cell r="D1127" t="str">
            <v>Tự động hoá quá trình sản xuất</v>
          </cell>
          <cell r="E1127" t="str">
            <v>0103159</v>
          </cell>
          <cell r="F1127" t="str">
            <v>3.0</v>
          </cell>
          <cell r="G1127" t="str">
            <v>Đại học</v>
          </cell>
          <cell r="H1127" t="str">
            <v>ĐH K10 (2015-2019)</v>
          </cell>
          <cell r="I1127" t="str">
            <v>Học kỳ 1 năm học 2018 - 2019</v>
          </cell>
          <cell r="J1127">
            <v>75</v>
          </cell>
        </row>
        <row r="1128">
          <cell r="B1128" t="str">
            <v>201810103159003</v>
          </cell>
          <cell r="C1128" t="str">
            <v>0103159.3</v>
          </cell>
          <cell r="D1128" t="str">
            <v>Tự động hoá quá trình sản xuất</v>
          </cell>
          <cell r="E1128" t="str">
            <v>0103159</v>
          </cell>
          <cell r="F1128" t="str">
            <v>3.0</v>
          </cell>
          <cell r="G1128" t="str">
            <v>Đại học</v>
          </cell>
          <cell r="H1128" t="str">
            <v>ĐH K10 (2015-2019)</v>
          </cell>
          <cell r="I1128" t="str">
            <v>Học kỳ 1 năm học 2018 - 2019</v>
          </cell>
          <cell r="J1128">
            <v>70</v>
          </cell>
        </row>
        <row r="1129">
          <cell r="B1129" t="str">
            <v>201810103159004</v>
          </cell>
          <cell r="C1129" t="str">
            <v>0103159.4</v>
          </cell>
          <cell r="D1129" t="str">
            <v>Tự động hoá quá trình sản xuất</v>
          </cell>
          <cell r="E1129" t="str">
            <v>0103159</v>
          </cell>
          <cell r="F1129" t="str">
            <v>3.0</v>
          </cell>
          <cell r="G1129" t="str">
            <v>Đại học</v>
          </cell>
          <cell r="H1129" t="str">
            <v>ĐH K10 (2015-2019)</v>
          </cell>
          <cell r="I1129" t="str">
            <v>Học kỳ 1 năm học 2018 - 2019</v>
          </cell>
          <cell r="J1129">
            <v>85</v>
          </cell>
        </row>
        <row r="1130">
          <cell r="B1130" t="str">
            <v>201810103159005</v>
          </cell>
          <cell r="C1130" t="str">
            <v>0103159.5</v>
          </cell>
          <cell r="D1130" t="str">
            <v>Tự động hoá quá trình sản xuất</v>
          </cell>
          <cell r="E1130" t="str">
            <v>0103159</v>
          </cell>
          <cell r="F1130" t="str">
            <v>3.0</v>
          </cell>
          <cell r="G1130" t="str">
            <v>Đại học</v>
          </cell>
          <cell r="H1130" t="str">
            <v>ĐH K10 (2015-2019)</v>
          </cell>
          <cell r="I1130" t="str">
            <v>Học kỳ 1 năm học 2018 - 2019</v>
          </cell>
          <cell r="J1130">
            <v>70</v>
          </cell>
        </row>
        <row r="1131">
          <cell r="B1131" t="str">
            <v>201810103159006</v>
          </cell>
          <cell r="C1131" t="str">
            <v>0103159.6</v>
          </cell>
          <cell r="D1131" t="str">
            <v>Tự động hoá quá trình sản xuất</v>
          </cell>
          <cell r="E1131" t="str">
            <v>0103159</v>
          </cell>
          <cell r="F1131" t="str">
            <v>3.0</v>
          </cell>
          <cell r="G1131" t="str">
            <v>Đại học</v>
          </cell>
          <cell r="H1131" t="str">
            <v>ĐH K10 (2015-2019)</v>
          </cell>
          <cell r="I1131" t="str">
            <v>Học kỳ 1 năm học 2018 - 2019</v>
          </cell>
          <cell r="J1131">
            <v>80</v>
          </cell>
        </row>
        <row r="1132">
          <cell r="B1132" t="str">
            <v>201811303155001</v>
          </cell>
          <cell r="C1132" t="str">
            <v>1303155.1</v>
          </cell>
          <cell r="D1132" t="str">
            <v>Từ vựng học</v>
          </cell>
          <cell r="E1132" t="str">
            <v>1303155</v>
          </cell>
          <cell r="F1132" t="str">
            <v>3.0</v>
          </cell>
          <cell r="G1132" t="str">
            <v>Đại học</v>
          </cell>
          <cell r="H1132" t="str">
            <v>ĐH K10 (2015-2019)</v>
          </cell>
          <cell r="I1132" t="str">
            <v>Học kỳ 1 năm học 2018 - 2019</v>
          </cell>
          <cell r="J1132">
            <v>1</v>
          </cell>
        </row>
        <row r="1133">
          <cell r="B1133" t="str">
            <v>201811303155002</v>
          </cell>
          <cell r="C1133" t="str">
            <v>1303155.2</v>
          </cell>
          <cell r="D1133" t="str">
            <v>Từ vựng học</v>
          </cell>
          <cell r="E1133" t="str">
            <v>1303155</v>
          </cell>
          <cell r="F1133" t="str">
            <v>3.0</v>
          </cell>
          <cell r="G1133" t="str">
            <v>Đại học</v>
          </cell>
          <cell r="H1133" t="str">
            <v>ĐH K10 (2015-2019)</v>
          </cell>
          <cell r="I1133" t="str">
            <v>Học kỳ 1 năm học 2018 - 2019</v>
          </cell>
          <cell r="J1133">
            <v>0</v>
          </cell>
        </row>
        <row r="1134">
          <cell r="B1134" t="str">
            <v>201811303155003</v>
          </cell>
          <cell r="C1134" t="str">
            <v>1303155.3</v>
          </cell>
          <cell r="D1134" t="str">
            <v>Từ vựng học</v>
          </cell>
          <cell r="E1134" t="str">
            <v>1303155</v>
          </cell>
          <cell r="F1134" t="str">
            <v>3.0</v>
          </cell>
          <cell r="G1134" t="str">
            <v>Đại học</v>
          </cell>
          <cell r="H1134" t="str">
            <v>ĐH K10 (2015-2019)</v>
          </cell>
          <cell r="I1134" t="str">
            <v>Học kỳ 1 năm học 2018 - 2019</v>
          </cell>
          <cell r="J1134">
            <v>0</v>
          </cell>
        </row>
        <row r="1135">
          <cell r="B1135" t="str">
            <v>201811403138003</v>
          </cell>
          <cell r="C1135" t="str">
            <v>1403138.1</v>
          </cell>
          <cell r="D1135" t="str">
            <v>Tuyến điểm du lịch Việt Nam</v>
          </cell>
          <cell r="E1135" t="str">
            <v>1403138</v>
          </cell>
          <cell r="F1135" t="str">
            <v>3.0</v>
          </cell>
          <cell r="G1135" t="str">
            <v>Đại học</v>
          </cell>
          <cell r="H1135" t="str">
            <v>ĐH K10 (2015-2019)</v>
          </cell>
          <cell r="I1135" t="str">
            <v>Học kỳ 1 năm học 2018 - 2019</v>
          </cell>
          <cell r="J1135">
            <v>41</v>
          </cell>
        </row>
        <row r="1136">
          <cell r="B1136" t="str">
            <v>201811403138004</v>
          </cell>
          <cell r="C1136" t="str">
            <v>1403138.2</v>
          </cell>
          <cell r="D1136" t="str">
            <v>Tuyến điểm du lịch Việt Nam</v>
          </cell>
          <cell r="E1136" t="str">
            <v>1403138</v>
          </cell>
          <cell r="F1136" t="str">
            <v>3.0</v>
          </cell>
          <cell r="G1136" t="str">
            <v>Đại học</v>
          </cell>
          <cell r="H1136" t="str">
            <v>ĐH K10 (2015-2019)</v>
          </cell>
          <cell r="I1136" t="str">
            <v>Học kỳ 1 năm học 2018 - 2019</v>
          </cell>
          <cell r="J1136">
            <v>50</v>
          </cell>
        </row>
        <row r="1137">
          <cell r="B1137" t="str">
            <v>201811403138005</v>
          </cell>
          <cell r="C1137" t="str">
            <v>1403138.3</v>
          </cell>
          <cell r="D1137" t="str">
            <v>Tuyến điểm du lịch Việt Nam</v>
          </cell>
          <cell r="E1137" t="str">
            <v>1403138</v>
          </cell>
          <cell r="F1137" t="str">
            <v>3.0</v>
          </cell>
          <cell r="G1137" t="str">
            <v>Đại học</v>
          </cell>
          <cell r="H1137" t="str">
            <v>ĐH K10 (2015-2019)</v>
          </cell>
          <cell r="I1137" t="str">
            <v>Học kỳ 1 năm học 2018 - 2019</v>
          </cell>
          <cell r="J1137">
            <v>46</v>
          </cell>
        </row>
        <row r="1138">
          <cell r="B1138" t="str">
            <v>201811403138006</v>
          </cell>
          <cell r="C1138" t="str">
            <v>1403138.4</v>
          </cell>
          <cell r="D1138" t="str">
            <v>Tuyến điểm du lịch Việt Nam</v>
          </cell>
          <cell r="E1138" t="str">
            <v>1403138</v>
          </cell>
          <cell r="F1138" t="str">
            <v>3.0</v>
          </cell>
          <cell r="G1138" t="str">
            <v>Đại học</v>
          </cell>
          <cell r="H1138" t="str">
            <v>ĐH K10 (2015-2019)</v>
          </cell>
          <cell r="I1138" t="str">
            <v>Học kỳ 1 năm học 2018 - 2019</v>
          </cell>
          <cell r="J1138">
            <v>1</v>
          </cell>
        </row>
        <row r="1139">
          <cell r="B1139" t="str">
            <v>201811603180001</v>
          </cell>
          <cell r="C1139" t="str">
            <v>1603180.1</v>
          </cell>
          <cell r="D1139" t="str">
            <v>Tuyển dụng nguồn nhân lực</v>
          </cell>
          <cell r="E1139" t="str">
            <v>1603180</v>
          </cell>
          <cell r="F1139" t="str">
            <v>3.0</v>
          </cell>
          <cell r="G1139" t="str">
            <v>Đại học</v>
          </cell>
          <cell r="H1139" t="str">
            <v>ĐH K10 (2015-2019)</v>
          </cell>
          <cell r="I1139" t="str">
            <v>Học kỳ 1 năm học 2018 - 2019</v>
          </cell>
          <cell r="J1139">
            <v>70</v>
          </cell>
        </row>
        <row r="1140">
          <cell r="B1140" t="str">
            <v>201811603180002</v>
          </cell>
          <cell r="C1140" t="str">
            <v>1603180.2</v>
          </cell>
          <cell r="D1140" t="str">
            <v>Tuyển dụng nguồn nhân lực</v>
          </cell>
          <cell r="E1140" t="str">
            <v>1603180</v>
          </cell>
          <cell r="F1140" t="str">
            <v>3.0</v>
          </cell>
          <cell r="G1140" t="str">
            <v>Đại học</v>
          </cell>
          <cell r="H1140" t="str">
            <v>ĐH K10 (2015-2019)</v>
          </cell>
          <cell r="I1140" t="str">
            <v>Học kỳ 1 năm học 2018 - 2019</v>
          </cell>
          <cell r="J1140">
            <v>58</v>
          </cell>
        </row>
        <row r="1141">
          <cell r="B1141" t="str">
            <v>201811603180003</v>
          </cell>
          <cell r="C1141" t="str">
            <v>1603180.3</v>
          </cell>
          <cell r="D1141" t="str">
            <v>Tuyển dụng nguồn nhân lực</v>
          </cell>
          <cell r="E1141" t="str">
            <v>1603180</v>
          </cell>
          <cell r="F1141" t="str">
            <v>3.0</v>
          </cell>
          <cell r="G1141" t="str">
            <v>Đại học</v>
          </cell>
          <cell r="H1141" t="str">
            <v>ĐH K10 (2015-2019)</v>
          </cell>
          <cell r="I1141" t="str">
            <v>Học kỳ 1 năm học 2018 - 2019</v>
          </cell>
          <cell r="J1141">
            <v>46</v>
          </cell>
        </row>
        <row r="1142">
          <cell r="B1142" t="str">
            <v>201811603180004</v>
          </cell>
          <cell r="C1142" t="str">
            <v>1603180.4</v>
          </cell>
          <cell r="D1142" t="str">
            <v>Tuyển dụng nguồn nhân lực</v>
          </cell>
          <cell r="E1142" t="str">
            <v>1603180</v>
          </cell>
          <cell r="F1142" t="str">
            <v>3.0</v>
          </cell>
          <cell r="G1142" t="str">
            <v>Đại học</v>
          </cell>
          <cell r="H1142" t="str">
            <v>ĐH K10 (2015-2019)</v>
          </cell>
          <cell r="I1142" t="str">
            <v>Học kỳ 1 năm học 2018 - 2019</v>
          </cell>
          <cell r="J1142">
            <v>70</v>
          </cell>
        </row>
        <row r="1143">
          <cell r="B1143" t="str">
            <v>201811603180005</v>
          </cell>
          <cell r="C1143" t="str">
            <v>1603180.5</v>
          </cell>
          <cell r="D1143" t="str">
            <v>Tuyển dụng nguồn nhân lực</v>
          </cell>
          <cell r="E1143" t="str">
            <v>1603180</v>
          </cell>
          <cell r="F1143" t="str">
            <v>3.0</v>
          </cell>
          <cell r="G1143" t="str">
            <v>Đại học</v>
          </cell>
          <cell r="H1143" t="str">
            <v>ĐH K10 (2015-2019)</v>
          </cell>
          <cell r="I1143" t="str">
            <v>Học kỳ 1 năm học 2018 - 2019</v>
          </cell>
          <cell r="J1143">
            <v>59</v>
          </cell>
        </row>
        <row r="1144">
          <cell r="B1144" t="str">
            <v>201810703187001</v>
          </cell>
          <cell r="C1144" t="str">
            <v>0703187.1</v>
          </cell>
          <cell r="D1144" t="str">
            <v>Ứng dụng PLC trong hệ thống lạnh</v>
          </cell>
          <cell r="E1144" t="str">
            <v>0703187</v>
          </cell>
          <cell r="F1144" t="str">
            <v>3.0</v>
          </cell>
          <cell r="G1144" t="str">
            <v>Đại học</v>
          </cell>
          <cell r="H1144" t="str">
            <v>ĐH K10 (2015-2019)</v>
          </cell>
          <cell r="I1144" t="str">
            <v>Học kỳ 1 năm học 2018 - 2019</v>
          </cell>
          <cell r="J1144">
            <v>0</v>
          </cell>
        </row>
        <row r="1145">
          <cell r="B1145" t="str">
            <v>201810703187002</v>
          </cell>
          <cell r="C1145" t="str">
            <v>0703187.2</v>
          </cell>
          <cell r="D1145" t="str">
            <v>Ứng dụng PLC trong hệ thống lạnh</v>
          </cell>
          <cell r="E1145" t="str">
            <v>0703187</v>
          </cell>
          <cell r="F1145" t="str">
            <v>3.0</v>
          </cell>
          <cell r="G1145" t="str">
            <v>Đại học</v>
          </cell>
          <cell r="H1145" t="str">
            <v>ĐH K10 (2015-2019)</v>
          </cell>
          <cell r="I1145" t="str">
            <v>Học kỳ 1 năm học 2018 - 2019</v>
          </cell>
          <cell r="J1145">
            <v>0</v>
          </cell>
        </row>
        <row r="1146">
          <cell r="B1146" t="str">
            <v>201810703187003</v>
          </cell>
          <cell r="C1146" t="str">
            <v>0703187.3</v>
          </cell>
          <cell r="D1146" t="str">
            <v>Ứng dụng PLC trong hệ thống lạnh</v>
          </cell>
          <cell r="E1146" t="str">
            <v>0703187</v>
          </cell>
          <cell r="F1146" t="str">
            <v>3.0</v>
          </cell>
          <cell r="G1146" t="str">
            <v>Đại học</v>
          </cell>
          <cell r="H1146" t="str">
            <v>ĐH K10 (2015-2019)</v>
          </cell>
          <cell r="I1146" t="str">
            <v>Học kỳ 1 năm học 2018 - 2019</v>
          </cell>
          <cell r="J1146">
            <v>0</v>
          </cell>
        </row>
        <row r="1147">
          <cell r="B1147" t="str">
            <v>201810703188001</v>
          </cell>
          <cell r="C1147" t="str">
            <v>0703188.1</v>
          </cell>
          <cell r="D1147" t="str">
            <v>Vận hành Lò hơi và các thiết bị áp lực</v>
          </cell>
          <cell r="E1147" t="str">
            <v>0703188</v>
          </cell>
          <cell r="F1147" t="str">
            <v>3.0</v>
          </cell>
          <cell r="G1147" t="str">
            <v>Đại học</v>
          </cell>
          <cell r="H1147" t="str">
            <v>ĐH K10 (2015-2019)</v>
          </cell>
          <cell r="I1147" t="str">
            <v>Học kỳ 1 năm học 2018 - 2019</v>
          </cell>
          <cell r="J1147">
            <v>0</v>
          </cell>
        </row>
        <row r="1148">
          <cell r="B1148" t="str">
            <v>201810703188002</v>
          </cell>
          <cell r="C1148" t="str">
            <v>0703188.2</v>
          </cell>
          <cell r="D1148" t="str">
            <v>Vận hành Lò hơi và các thiết bị áp lực</v>
          </cell>
          <cell r="E1148" t="str">
            <v>0703188</v>
          </cell>
          <cell r="F1148" t="str">
            <v>3.0</v>
          </cell>
          <cell r="G1148" t="str">
            <v>Đại học</v>
          </cell>
          <cell r="H1148" t="str">
            <v>ĐH K10 (2015-2019)</v>
          </cell>
          <cell r="I1148" t="str">
            <v>Học kỳ 1 năm học 2018 - 2019</v>
          </cell>
          <cell r="J1148">
            <v>0</v>
          </cell>
        </row>
        <row r="1149">
          <cell r="B1149" t="str">
            <v>201810703188003</v>
          </cell>
          <cell r="C1149" t="str">
            <v>0703188.3</v>
          </cell>
          <cell r="D1149" t="str">
            <v>Vận hành Lò hơi và các thiết bị áp lực</v>
          </cell>
          <cell r="E1149" t="str">
            <v>0703188</v>
          </cell>
          <cell r="F1149" t="str">
            <v>3.0</v>
          </cell>
          <cell r="G1149" t="str">
            <v>Đại học</v>
          </cell>
          <cell r="H1149" t="str">
            <v>ĐH K10 (2015-2019)</v>
          </cell>
          <cell r="I1149" t="str">
            <v>Học kỳ 1 năm học 2018 - 2019</v>
          </cell>
          <cell r="J1149">
            <v>0</v>
          </cell>
        </row>
        <row r="1150">
          <cell r="B1150" t="str">
            <v>201810703189001</v>
          </cell>
          <cell r="C1150" t="str">
            <v>0703189.1</v>
          </cell>
          <cell r="D1150" t="str">
            <v>Vận hành và điều khiển hệ thống điện</v>
          </cell>
          <cell r="E1150" t="str">
            <v>0703189</v>
          </cell>
          <cell r="F1150" t="str">
            <v>2.0</v>
          </cell>
          <cell r="G1150" t="str">
            <v>Đại học</v>
          </cell>
          <cell r="H1150" t="str">
            <v>ĐH K10 (2015-2019)</v>
          </cell>
          <cell r="I1150" t="str">
            <v>Học kỳ 1 năm học 2018 - 2019</v>
          </cell>
          <cell r="J1150">
            <v>0</v>
          </cell>
        </row>
        <row r="1151">
          <cell r="B1151" t="str">
            <v>201810703189002</v>
          </cell>
          <cell r="C1151" t="str">
            <v>0703189.2</v>
          </cell>
          <cell r="D1151" t="str">
            <v>Vận hành và điều khiển hệ thống điện</v>
          </cell>
          <cell r="E1151" t="str">
            <v>0703189</v>
          </cell>
          <cell r="F1151" t="str">
            <v>2.0</v>
          </cell>
          <cell r="G1151" t="str">
            <v>Đại học</v>
          </cell>
          <cell r="H1151" t="str">
            <v>ĐH K10 (2015-2019)</v>
          </cell>
          <cell r="I1151" t="str">
            <v>Học kỳ 1 năm học 2018 - 2019</v>
          </cell>
          <cell r="J1151">
            <v>0</v>
          </cell>
        </row>
        <row r="1152">
          <cell r="B1152" t="str">
            <v>201810703189003</v>
          </cell>
          <cell r="C1152" t="str">
            <v>0703189.3</v>
          </cell>
          <cell r="D1152" t="str">
            <v>Vận hành và điều khiển hệ thống điện</v>
          </cell>
          <cell r="E1152" t="str">
            <v>0703189</v>
          </cell>
          <cell r="F1152" t="str">
            <v>2.0</v>
          </cell>
          <cell r="G1152" t="str">
            <v>Đại học</v>
          </cell>
          <cell r="H1152" t="str">
            <v>ĐH K10 (2015-2019)</v>
          </cell>
          <cell r="I1152" t="str">
            <v>Học kỳ 1 năm học 2018 - 2019</v>
          </cell>
          <cell r="J1152">
            <v>0</v>
          </cell>
        </row>
        <row r="1153">
          <cell r="B1153" t="str">
            <v>201810703189004</v>
          </cell>
          <cell r="C1153" t="str">
            <v>0703189.4</v>
          </cell>
          <cell r="D1153" t="str">
            <v>Vận hành và điều khiển hệ thống điện</v>
          </cell>
          <cell r="E1153" t="str">
            <v>0703189</v>
          </cell>
          <cell r="F1153" t="str">
            <v>2.0</v>
          </cell>
          <cell r="G1153" t="str">
            <v>Đại học</v>
          </cell>
          <cell r="H1153" t="str">
            <v>ĐH K10 (2015-2019)</v>
          </cell>
          <cell r="I1153" t="str">
            <v>Học kỳ 1 năm học 2018 - 2019</v>
          </cell>
          <cell r="J1153">
            <v>0</v>
          </cell>
        </row>
        <row r="1154">
          <cell r="B1154" t="str">
            <v>201810703189005</v>
          </cell>
          <cell r="C1154" t="str">
            <v>0703189.5</v>
          </cell>
          <cell r="D1154" t="str">
            <v>Vận hành và điều khiển hệ thống điện</v>
          </cell>
          <cell r="E1154" t="str">
            <v>0703189</v>
          </cell>
          <cell r="F1154" t="str">
            <v>2.0</v>
          </cell>
          <cell r="G1154" t="str">
            <v>Đại học</v>
          </cell>
          <cell r="H1154" t="str">
            <v>ĐH K10 (2015-2019)</v>
          </cell>
          <cell r="I1154" t="str">
            <v>Học kỳ 1 năm học 2018 - 2019</v>
          </cell>
          <cell r="J1154">
            <v>0</v>
          </cell>
        </row>
        <row r="1155">
          <cell r="B1155" t="str">
            <v>201810703189006</v>
          </cell>
          <cell r="C1155" t="str">
            <v>0703189.6</v>
          </cell>
          <cell r="D1155" t="str">
            <v>Vận hành và điều khiển hệ thống điện</v>
          </cell>
          <cell r="E1155" t="str">
            <v>0703189</v>
          </cell>
          <cell r="F1155" t="str">
            <v>2.0</v>
          </cell>
          <cell r="G1155" t="str">
            <v>Đại học</v>
          </cell>
          <cell r="H1155" t="str">
            <v>ĐH K10 (2015-2019)</v>
          </cell>
          <cell r="I1155" t="str">
            <v>Học kỳ 1 năm học 2018 - 2019</v>
          </cell>
          <cell r="J1155">
            <v>0</v>
          </cell>
        </row>
        <row r="1156">
          <cell r="B1156" t="str">
            <v>201810703189007</v>
          </cell>
          <cell r="C1156" t="str">
            <v>0703189.7</v>
          </cell>
          <cell r="D1156" t="str">
            <v>Vận hành và điều khiển hệ thống điện</v>
          </cell>
          <cell r="E1156" t="str">
            <v>0703189</v>
          </cell>
          <cell r="F1156" t="str">
            <v>2.0</v>
          </cell>
          <cell r="G1156" t="str">
            <v>Đại học</v>
          </cell>
          <cell r="H1156" t="str">
            <v>ĐH K10 (2015-2019)</v>
          </cell>
          <cell r="I1156" t="str">
            <v>Học kỳ 1 năm học 2018 - 2019</v>
          </cell>
          <cell r="J1156">
            <v>0</v>
          </cell>
        </row>
        <row r="1157">
          <cell r="B1157" t="str">
            <v>201810703189008</v>
          </cell>
          <cell r="C1157" t="str">
            <v>0703189.8</v>
          </cell>
          <cell r="D1157" t="str">
            <v>Vận hành và điều khiển hệ thống điện</v>
          </cell>
          <cell r="E1157" t="str">
            <v>0703189</v>
          </cell>
          <cell r="F1157" t="str">
            <v>2.0</v>
          </cell>
          <cell r="G1157" t="str">
            <v>Đại học</v>
          </cell>
          <cell r="H1157" t="str">
            <v>ĐH K10 (2015-2019)</v>
          </cell>
          <cell r="I1157" t="str">
            <v>Học kỳ 1 năm học 2018 - 2019</v>
          </cell>
          <cell r="J1157">
            <v>0</v>
          </cell>
        </row>
        <row r="1158">
          <cell r="B1158" t="str">
            <v>201810703190001</v>
          </cell>
          <cell r="C1158" t="str">
            <v>0703190.1</v>
          </cell>
          <cell r="D1158" t="str">
            <v>Vận hành, sửa chữa máy và thiết bị lạnh</v>
          </cell>
          <cell r="E1158" t="str">
            <v>0703190</v>
          </cell>
          <cell r="F1158" t="str">
            <v>2.0</v>
          </cell>
          <cell r="G1158" t="str">
            <v>Đại học</v>
          </cell>
          <cell r="H1158" t="str">
            <v>ĐH K10 (2015-2019)</v>
          </cell>
          <cell r="I1158" t="str">
            <v>Học kỳ 1 năm học 2018 - 2019</v>
          </cell>
          <cell r="J1158">
            <v>60</v>
          </cell>
        </row>
        <row r="1159">
          <cell r="B1159" t="str">
            <v>201810703190002</v>
          </cell>
          <cell r="C1159" t="str">
            <v>0703190.2</v>
          </cell>
          <cell r="D1159" t="str">
            <v>Vận hành, sửa chữa máy và thiết bị lạnh</v>
          </cell>
          <cell r="E1159" t="str">
            <v>0703190</v>
          </cell>
          <cell r="F1159" t="str">
            <v>2.0</v>
          </cell>
          <cell r="G1159" t="str">
            <v>Đại học</v>
          </cell>
          <cell r="H1159" t="str">
            <v>ĐH K10 (2015-2019)</v>
          </cell>
          <cell r="I1159" t="str">
            <v>Học kỳ 1 năm học 2018 - 2019</v>
          </cell>
          <cell r="J1159">
            <v>67</v>
          </cell>
        </row>
        <row r="1160">
          <cell r="B1160" t="str">
            <v>201810703190003</v>
          </cell>
          <cell r="C1160" t="str">
            <v>0703190.3</v>
          </cell>
          <cell r="D1160" t="str">
            <v>Vận hành, sửa chữa máy và thiết bị lạnh</v>
          </cell>
          <cell r="E1160" t="str">
            <v>0703190</v>
          </cell>
          <cell r="F1160" t="str">
            <v>2.0</v>
          </cell>
          <cell r="G1160" t="str">
            <v>Đại học</v>
          </cell>
          <cell r="H1160" t="str">
            <v>ĐH K10 (2015-2019)</v>
          </cell>
          <cell r="I1160" t="str">
            <v>Học kỳ 1 năm học 2018 - 2019</v>
          </cell>
          <cell r="J1160">
            <v>57</v>
          </cell>
        </row>
        <row r="1161">
          <cell r="B1161" t="str">
            <v>201810803135001</v>
          </cell>
          <cell r="C1161" t="str">
            <v>0803135.1</v>
          </cell>
          <cell r="D1161" t="str">
            <v>Vi mạch số lập trình</v>
          </cell>
          <cell r="E1161" t="str">
            <v>0803135</v>
          </cell>
          <cell r="F1161" t="str">
            <v>4.0</v>
          </cell>
          <cell r="G1161" t="str">
            <v>Đại học</v>
          </cell>
          <cell r="H1161" t="str">
            <v>ĐH K10 (2015-2019)</v>
          </cell>
          <cell r="I1161" t="str">
            <v>Học kỳ 1 năm học 2018 - 2019</v>
          </cell>
          <cell r="J1161">
            <v>70</v>
          </cell>
        </row>
        <row r="1162">
          <cell r="B1162" t="str">
            <v>201810803135002</v>
          </cell>
          <cell r="C1162" t="str">
            <v>0803135.2</v>
          </cell>
          <cell r="D1162" t="str">
            <v>Vi mạch số lập trình</v>
          </cell>
          <cell r="E1162" t="str">
            <v>0803135</v>
          </cell>
          <cell r="F1162" t="str">
            <v>4.0</v>
          </cell>
          <cell r="G1162" t="str">
            <v>Đại học</v>
          </cell>
          <cell r="H1162" t="str">
            <v>ĐH K10 (2015-2019)</v>
          </cell>
          <cell r="I1162" t="str">
            <v>Học kỳ 1 năm học 2018 - 2019</v>
          </cell>
          <cell r="J1162">
            <v>70</v>
          </cell>
        </row>
        <row r="1163">
          <cell r="B1163" t="str">
            <v>201810803135003</v>
          </cell>
          <cell r="C1163" t="str">
            <v>0803135.3</v>
          </cell>
          <cell r="D1163" t="str">
            <v>Vi mạch số lập trình</v>
          </cell>
          <cell r="E1163" t="str">
            <v>0803135</v>
          </cell>
          <cell r="F1163" t="str">
            <v>4.0</v>
          </cell>
          <cell r="G1163" t="str">
            <v>Đại học</v>
          </cell>
          <cell r="H1163" t="str">
            <v>ĐH K10 (2015-2019)</v>
          </cell>
          <cell r="I1163" t="str">
            <v>Học kỳ 1 năm học 2018 - 2019</v>
          </cell>
          <cell r="J1163">
            <v>70</v>
          </cell>
        </row>
        <row r="1164">
          <cell r="B1164" t="str">
            <v>201810803135004</v>
          </cell>
          <cell r="C1164" t="str">
            <v>0803135.4</v>
          </cell>
          <cell r="D1164" t="str">
            <v>Vi mạch số lập trình</v>
          </cell>
          <cell r="E1164" t="str">
            <v>0803135</v>
          </cell>
          <cell r="F1164" t="str">
            <v>4.0</v>
          </cell>
          <cell r="G1164" t="str">
            <v>Đại học</v>
          </cell>
          <cell r="H1164" t="str">
            <v>ĐH K10 (2015-2019)</v>
          </cell>
          <cell r="I1164" t="str">
            <v>Học kỳ 1 năm học 2018 - 2019</v>
          </cell>
          <cell r="J1164">
            <v>70</v>
          </cell>
        </row>
        <row r="1165">
          <cell r="B1165" t="str">
            <v>201810803135005</v>
          </cell>
          <cell r="C1165" t="str">
            <v>0803135.5</v>
          </cell>
          <cell r="D1165" t="str">
            <v>Vi mạch số lập trình</v>
          </cell>
          <cell r="E1165" t="str">
            <v>0803135</v>
          </cell>
          <cell r="F1165" t="str">
            <v>4.0</v>
          </cell>
          <cell r="G1165" t="str">
            <v>Đại học</v>
          </cell>
          <cell r="H1165" t="str">
            <v>ĐH K10 (2015-2019)</v>
          </cell>
          <cell r="I1165" t="str">
            <v>Học kỳ 1 năm học 2018 - 2019</v>
          </cell>
          <cell r="J1165">
            <v>70</v>
          </cell>
        </row>
        <row r="1166">
          <cell r="B1166" t="str">
            <v>201810803135006</v>
          </cell>
          <cell r="C1166" t="str">
            <v>0803135.6</v>
          </cell>
          <cell r="D1166" t="str">
            <v>Vi mạch số lập trình</v>
          </cell>
          <cell r="E1166" t="str">
            <v>0803135</v>
          </cell>
          <cell r="F1166" t="str">
            <v>4.0</v>
          </cell>
          <cell r="G1166" t="str">
            <v>Đại học</v>
          </cell>
          <cell r="H1166" t="str">
            <v>ĐH K10 (2015-2019)</v>
          </cell>
          <cell r="I1166" t="str">
            <v>Học kỳ 1 năm học 2018 - 2019</v>
          </cell>
          <cell r="J1166">
            <v>69</v>
          </cell>
        </row>
        <row r="1167">
          <cell r="B1167" t="str">
            <v>201810803135007</v>
          </cell>
          <cell r="C1167" t="str">
            <v>0803135.7</v>
          </cell>
          <cell r="D1167" t="str">
            <v>Vi mạch số lập trình</v>
          </cell>
          <cell r="E1167" t="str">
            <v>0803135</v>
          </cell>
          <cell r="F1167" t="str">
            <v>4.0</v>
          </cell>
          <cell r="G1167" t="str">
            <v>Đại học</v>
          </cell>
          <cell r="H1167" t="str">
            <v>ĐH K10 (2015-2019)</v>
          </cell>
          <cell r="I1167" t="str">
            <v>Học kỳ 1 năm học 2018 - 2019</v>
          </cell>
          <cell r="J1167">
            <v>70</v>
          </cell>
        </row>
        <row r="1168">
          <cell r="B1168" t="str">
            <v>201810703194001</v>
          </cell>
          <cell r="C1168" t="str">
            <v>0703194.1</v>
          </cell>
          <cell r="D1168" t="str">
            <v>Vi xử lý trong đo lường và điều khiển</v>
          </cell>
          <cell r="E1168" t="str">
            <v>0703194</v>
          </cell>
          <cell r="F1168" t="str">
            <v>3.0</v>
          </cell>
          <cell r="G1168" t="str">
            <v>Đại học</v>
          </cell>
          <cell r="H1168" t="str">
            <v>ĐH K10 (2015-2019)</v>
          </cell>
          <cell r="I1168" t="str">
            <v>Học kỳ 1 năm học 2018 - 2019</v>
          </cell>
          <cell r="J1168">
            <v>72</v>
          </cell>
        </row>
        <row r="1169">
          <cell r="B1169" t="str">
            <v>201810703194002</v>
          </cell>
          <cell r="C1169" t="str">
            <v>0703194.2</v>
          </cell>
          <cell r="D1169" t="str">
            <v>Vi xử lý trong đo lường và điều khiển</v>
          </cell>
          <cell r="E1169" t="str">
            <v>0703194</v>
          </cell>
          <cell r="F1169" t="str">
            <v>3.0</v>
          </cell>
          <cell r="G1169" t="str">
            <v>Đại học</v>
          </cell>
          <cell r="H1169" t="str">
            <v>ĐH K10 (2015-2019)</v>
          </cell>
          <cell r="I1169" t="str">
            <v>Học kỳ 1 năm học 2018 - 2019</v>
          </cell>
          <cell r="J1169">
            <v>61</v>
          </cell>
        </row>
        <row r="1170">
          <cell r="B1170" t="str">
            <v>201810703194003</v>
          </cell>
          <cell r="C1170" t="str">
            <v>0703194.3</v>
          </cell>
          <cell r="D1170" t="str">
            <v>Vi xử lý trong đo lường và điều khiển</v>
          </cell>
          <cell r="E1170" t="str">
            <v>0703194</v>
          </cell>
          <cell r="F1170" t="str">
            <v>3.0</v>
          </cell>
          <cell r="G1170" t="str">
            <v>Đại học</v>
          </cell>
          <cell r="H1170" t="str">
            <v>ĐH K10 (2015-2019)</v>
          </cell>
          <cell r="I1170" t="str">
            <v>Học kỳ 1 năm học 2018 - 2019</v>
          </cell>
          <cell r="J1170">
            <v>70</v>
          </cell>
        </row>
        <row r="1171">
          <cell r="B1171" t="str">
            <v>201810703194004</v>
          </cell>
          <cell r="C1171" t="str">
            <v>0703194.4</v>
          </cell>
          <cell r="D1171" t="str">
            <v>Vi xử lý trong đo lường và điều khiển</v>
          </cell>
          <cell r="E1171" t="str">
            <v>0703194</v>
          </cell>
          <cell r="F1171" t="str">
            <v>3.0</v>
          </cell>
          <cell r="G1171" t="str">
            <v>Đại học</v>
          </cell>
          <cell r="H1171" t="str">
            <v>ĐH K10 (2015-2019)</v>
          </cell>
          <cell r="I1171" t="str">
            <v>Học kỳ 1 năm học 2018 - 2019</v>
          </cell>
          <cell r="J1171">
            <v>78</v>
          </cell>
        </row>
        <row r="1172">
          <cell r="B1172" t="str">
            <v>201810703194005</v>
          </cell>
          <cell r="C1172" t="str">
            <v>0703194.5</v>
          </cell>
          <cell r="D1172" t="str">
            <v>Vi xử lý trong đo lường và điều khiển</v>
          </cell>
          <cell r="E1172" t="str">
            <v>0703194</v>
          </cell>
          <cell r="F1172" t="str">
            <v>3.0</v>
          </cell>
          <cell r="G1172" t="str">
            <v>Đại học</v>
          </cell>
          <cell r="H1172" t="str">
            <v>ĐH K10 (2015-2019)</v>
          </cell>
          <cell r="I1172" t="str">
            <v>Học kỳ 1 năm học 2018 - 2019</v>
          </cell>
          <cell r="J1172">
            <v>70</v>
          </cell>
        </row>
        <row r="1173">
          <cell r="B1173" t="str">
            <v>201810703194006</v>
          </cell>
          <cell r="C1173" t="str">
            <v>0703194.6</v>
          </cell>
          <cell r="D1173" t="str">
            <v>Vi xử lý trong đo lường và điều khiển</v>
          </cell>
          <cell r="E1173" t="str">
            <v>0703194</v>
          </cell>
          <cell r="F1173" t="str">
            <v>3.0</v>
          </cell>
          <cell r="G1173" t="str">
            <v>Đại học</v>
          </cell>
          <cell r="H1173" t="str">
            <v>ĐH K10 (2015-2019)</v>
          </cell>
          <cell r="I1173" t="str">
            <v>Học kỳ 1 năm học 2018 - 2019</v>
          </cell>
          <cell r="J1173">
            <v>71</v>
          </cell>
        </row>
        <row r="1174">
          <cell r="B1174" t="str">
            <v>201810703194007</v>
          </cell>
          <cell r="C1174" t="str">
            <v>0703194.7</v>
          </cell>
          <cell r="D1174" t="str">
            <v>Vi xử lý trong đo lường và điều khiển</v>
          </cell>
          <cell r="E1174" t="str">
            <v>0703194</v>
          </cell>
          <cell r="F1174" t="str">
            <v>3.0</v>
          </cell>
          <cell r="G1174" t="str">
            <v>Đại học</v>
          </cell>
          <cell r="H1174" t="str">
            <v>ĐH K10 (2015-2019)</v>
          </cell>
          <cell r="I1174" t="str">
            <v>Học kỳ 1 năm học 2018 - 2019</v>
          </cell>
          <cell r="J1174">
            <v>61</v>
          </cell>
        </row>
        <row r="1175">
          <cell r="B1175" t="str">
            <v>201810703194008</v>
          </cell>
          <cell r="C1175" t="str">
            <v>0703194.8</v>
          </cell>
          <cell r="D1175" t="str">
            <v>Vi xử lý trong đo lường và điều khiển</v>
          </cell>
          <cell r="E1175" t="str">
            <v>0703194</v>
          </cell>
          <cell r="F1175" t="str">
            <v>3.0</v>
          </cell>
          <cell r="G1175" t="str">
            <v>Đại học</v>
          </cell>
          <cell r="H1175" t="str">
            <v>ĐH K10 (2015-2019)</v>
          </cell>
          <cell r="I1175" t="str">
            <v>Học kỳ 1 năm học 2018 - 2019</v>
          </cell>
          <cell r="J1175">
            <v>71</v>
          </cell>
        </row>
        <row r="1176">
          <cell r="B1176" t="str">
            <v>201810403176001</v>
          </cell>
          <cell r="C1176" t="str">
            <v>0403176.1</v>
          </cell>
          <cell r="D1176" t="str">
            <v>Xây dựng kế hoạch truyền thông</v>
          </cell>
          <cell r="E1176" t="str">
            <v>0403176</v>
          </cell>
          <cell r="F1176" t="str">
            <v>2.0</v>
          </cell>
          <cell r="G1176" t="str">
            <v>Đại học</v>
          </cell>
          <cell r="H1176" t="str">
            <v>ĐH K10 (2015-2019)</v>
          </cell>
          <cell r="I1176" t="str">
            <v>Học kỳ 1 năm học 2018 - 2019</v>
          </cell>
          <cell r="J1176">
            <v>0</v>
          </cell>
        </row>
        <row r="1177">
          <cell r="B1177" t="str">
            <v>201810403176002</v>
          </cell>
          <cell r="C1177" t="str">
            <v>0403176.2</v>
          </cell>
          <cell r="D1177" t="str">
            <v>Xây dựng kế hoạch truyền thông</v>
          </cell>
          <cell r="E1177" t="str">
            <v>0403176</v>
          </cell>
          <cell r="F1177" t="str">
            <v>2.0</v>
          </cell>
          <cell r="G1177" t="str">
            <v>Đại học</v>
          </cell>
          <cell r="H1177" t="str">
            <v>ĐH K10 (2015-2019)</v>
          </cell>
          <cell r="I1177" t="str">
            <v>Học kỳ 1 năm học 2018 - 2019</v>
          </cell>
          <cell r="J1177">
            <v>0</v>
          </cell>
        </row>
        <row r="1178">
          <cell r="B1178" t="str">
            <v>201810503167001</v>
          </cell>
          <cell r="C1178" t="str">
            <v>0503167.1</v>
          </cell>
          <cell r="D1178" t="str">
            <v>Xử lý ảnh</v>
          </cell>
          <cell r="E1178" t="str">
            <v>0503167</v>
          </cell>
          <cell r="F1178" t="str">
            <v>3.0</v>
          </cell>
          <cell r="G1178" t="str">
            <v>Đại học</v>
          </cell>
          <cell r="H1178" t="str">
            <v>ĐH K10 (2015-2019)</v>
          </cell>
          <cell r="I1178" t="str">
            <v>Học kỳ 1 năm học 2018 - 2019</v>
          </cell>
          <cell r="J1178">
            <v>50</v>
          </cell>
        </row>
        <row r="1179">
          <cell r="B1179" t="str">
            <v>201810503167002</v>
          </cell>
          <cell r="C1179" t="str">
            <v>0503167.2</v>
          </cell>
          <cell r="D1179" t="str">
            <v>Xử lý ảnh</v>
          </cell>
          <cell r="E1179" t="str">
            <v>0503167</v>
          </cell>
          <cell r="F1179" t="str">
            <v>3.0</v>
          </cell>
          <cell r="G1179" t="str">
            <v>Đại học</v>
          </cell>
          <cell r="H1179" t="str">
            <v>ĐH K10 (2015-2019)</v>
          </cell>
          <cell r="I1179" t="str">
            <v>Học kỳ 1 năm học 2018 - 2019</v>
          </cell>
          <cell r="J1179">
            <v>62</v>
          </cell>
        </row>
        <row r="1180">
          <cell r="B1180" t="str">
            <v>201810503167003</v>
          </cell>
          <cell r="C1180" t="str">
            <v>0503167.3</v>
          </cell>
          <cell r="D1180" t="str">
            <v>Xử lý ảnh</v>
          </cell>
          <cell r="E1180" t="str">
            <v>0503167</v>
          </cell>
          <cell r="F1180" t="str">
            <v>3.0</v>
          </cell>
          <cell r="G1180" t="str">
            <v>Đại học</v>
          </cell>
          <cell r="H1180" t="str">
            <v>ĐH K10 (2015-2019)</v>
          </cell>
          <cell r="I1180" t="str">
            <v>Học kỳ 1 năm học 2018 - 2019</v>
          </cell>
          <cell r="J1180">
            <v>47</v>
          </cell>
        </row>
        <row r="1181">
          <cell r="B1181" t="str">
            <v>201810503167004</v>
          </cell>
          <cell r="C1181" t="str">
            <v>0503167.4</v>
          </cell>
          <cell r="D1181" t="str">
            <v>Xử lý ảnh</v>
          </cell>
          <cell r="E1181" t="str">
            <v>0503167</v>
          </cell>
          <cell r="F1181" t="str">
            <v>3.0</v>
          </cell>
          <cell r="G1181" t="str">
            <v>Đại học</v>
          </cell>
          <cell r="H1181" t="str">
            <v>ĐH K10 (2015-2019)</v>
          </cell>
          <cell r="I1181" t="str">
            <v>Học kỳ 1 năm học 2018 - 2019</v>
          </cell>
          <cell r="J1181">
            <v>71</v>
          </cell>
        </row>
        <row r="1182">
          <cell r="B1182" t="str">
            <v>201810403179001</v>
          </cell>
          <cell r="C1182" t="str">
            <v>0403179.1</v>
          </cell>
          <cell r="D1182" t="str">
            <v>Xử lý hoàn tất sản phẩm dệt may</v>
          </cell>
          <cell r="E1182" t="str">
            <v>0403179</v>
          </cell>
          <cell r="F1182" t="str">
            <v>2.0</v>
          </cell>
          <cell r="G1182" t="str">
            <v>Đại học</v>
          </cell>
          <cell r="H1182" t="str">
            <v>ĐH K10 (2015-2019)</v>
          </cell>
          <cell r="I1182" t="str">
            <v>Học kỳ 1 năm học 2018 - 2019</v>
          </cell>
          <cell r="J1182">
            <v>80</v>
          </cell>
        </row>
        <row r="1183">
          <cell r="B1183" t="str">
            <v>201810403179002</v>
          </cell>
          <cell r="C1183" t="str">
            <v>0403179.2</v>
          </cell>
          <cell r="D1183" t="str">
            <v>Xử lý hoàn tất sản phẩm dệt may</v>
          </cell>
          <cell r="E1183" t="str">
            <v>0403179</v>
          </cell>
          <cell r="F1183" t="str">
            <v>2.0</v>
          </cell>
          <cell r="G1183" t="str">
            <v>Đại học</v>
          </cell>
          <cell r="H1183" t="str">
            <v>ĐH K10 (2015-2019)</v>
          </cell>
          <cell r="I1183" t="str">
            <v>Học kỳ 1 năm học 2018 - 2019</v>
          </cell>
          <cell r="J1183">
            <v>74</v>
          </cell>
        </row>
        <row r="1184">
          <cell r="B1184" t="str">
            <v>201810403179003</v>
          </cell>
          <cell r="C1184" t="str">
            <v>0403179.3</v>
          </cell>
          <cell r="D1184" t="str">
            <v>Xử lý hoàn tất sản phẩm dệt may</v>
          </cell>
          <cell r="E1184" t="str">
            <v>0403179</v>
          </cell>
          <cell r="F1184" t="str">
            <v>2.0</v>
          </cell>
          <cell r="G1184" t="str">
            <v>Đại học</v>
          </cell>
          <cell r="H1184" t="str">
            <v>ĐH K10 (2015-2019)</v>
          </cell>
          <cell r="I1184" t="str">
            <v>Học kỳ 1 năm học 2018 - 2019</v>
          </cell>
          <cell r="J1184">
            <v>70</v>
          </cell>
        </row>
        <row r="1185">
          <cell r="B1185" t="str">
            <v>201810403179004</v>
          </cell>
          <cell r="C1185" t="str">
            <v>0403179.4</v>
          </cell>
          <cell r="D1185" t="str">
            <v>Xử lý hoàn tất sản phẩm dệt may</v>
          </cell>
          <cell r="E1185" t="str">
            <v>0403179</v>
          </cell>
          <cell r="F1185" t="str">
            <v>2.0</v>
          </cell>
          <cell r="G1185" t="str">
            <v>Đại học</v>
          </cell>
          <cell r="H1185" t="str">
            <v>ĐH K10 (2015-2019)</v>
          </cell>
          <cell r="I1185" t="str">
            <v>Học kỳ 1 năm học 2018 - 2019</v>
          </cell>
          <cell r="J1185">
            <v>68</v>
          </cell>
        </row>
        <row r="1186">
          <cell r="B1186" t="str">
            <v>201810403179005</v>
          </cell>
          <cell r="C1186" t="str">
            <v>0403179.5</v>
          </cell>
          <cell r="D1186" t="str">
            <v>Xử lý hoàn tất sản phẩm dệt may</v>
          </cell>
          <cell r="E1186" t="str">
            <v>0403179</v>
          </cell>
          <cell r="F1186" t="str">
            <v>2.0</v>
          </cell>
          <cell r="G1186" t="str">
            <v>Đại học</v>
          </cell>
          <cell r="H1186" t="str">
            <v>ĐH K10 (2015-2019)</v>
          </cell>
          <cell r="I1186" t="str">
            <v>Học kỳ 1 năm học 2018 - 2019</v>
          </cell>
          <cell r="J1186">
            <v>0</v>
          </cell>
        </row>
        <row r="1187">
          <cell r="B1187" t="str">
            <v>201810403179006</v>
          </cell>
          <cell r="C1187" t="str">
            <v>0403179.6</v>
          </cell>
          <cell r="D1187" t="str">
            <v>Xử lý hoàn tất sản phẩm dệt may</v>
          </cell>
          <cell r="E1187" t="str">
            <v>0403179</v>
          </cell>
          <cell r="F1187" t="str">
            <v>2.0</v>
          </cell>
          <cell r="G1187" t="str">
            <v>Đại học</v>
          </cell>
          <cell r="H1187" t="str">
            <v>ĐH K10 (2015-2019)</v>
          </cell>
          <cell r="I1187" t="str">
            <v>Học kỳ 1 năm học 2018 - 2019</v>
          </cell>
          <cell r="J1187">
            <v>0</v>
          </cell>
        </row>
        <row r="1188">
          <cell r="B1188" t="str">
            <v>201810303223001</v>
          </cell>
          <cell r="C1188" t="str">
            <v>0303223.1</v>
          </cell>
          <cell r="D1188" t="str">
            <v>Xúc tác cho quá trình lọc hóa dầu</v>
          </cell>
          <cell r="E1188" t="str">
            <v>0303223</v>
          </cell>
          <cell r="F1188" t="str">
            <v>2.0</v>
          </cell>
          <cell r="G1188" t="str">
            <v>Đại học</v>
          </cell>
          <cell r="H1188" t="str">
            <v>ĐH K10 (2015-2019)</v>
          </cell>
          <cell r="I1188" t="str">
            <v>Học kỳ 1 năm học 2018 - 2019</v>
          </cell>
          <cell r="J1188">
            <v>55</v>
          </cell>
        </row>
        <row r="1189">
          <cell r="B1189" t="str">
            <v>201810303223002</v>
          </cell>
          <cell r="C1189" t="str">
            <v>0303223.2</v>
          </cell>
          <cell r="D1189" t="str">
            <v>Xúc tác cho quá trình lọc hóa dầu</v>
          </cell>
          <cell r="E1189" t="str">
            <v>0303223</v>
          </cell>
          <cell r="F1189" t="str">
            <v>2.0</v>
          </cell>
          <cell r="G1189" t="str">
            <v>Đại học</v>
          </cell>
          <cell r="H1189" t="str">
            <v>ĐH K10 (2015-2019)</v>
          </cell>
          <cell r="I1189" t="str">
            <v>Học kỳ 1 năm học 2018 - 2019</v>
          </cell>
          <cell r="J1189">
            <v>47</v>
          </cell>
        </row>
        <row r="1190">
          <cell r="B1190" t="str">
            <v>201811603113034</v>
          </cell>
          <cell r="C1190" t="str">
            <v>1603113.12</v>
          </cell>
          <cell r="D1190" t="str">
            <v>Kinh tế học đại cương</v>
          </cell>
          <cell r="E1190" t="str">
            <v>1603113</v>
          </cell>
          <cell r="F1190" t="str">
            <v>2.0</v>
          </cell>
          <cell r="G1190" t="str">
            <v>Đại học</v>
          </cell>
          <cell r="H1190" t="str">
            <v>ĐH K10 (2015-2019)</v>
          </cell>
          <cell r="I1190" t="str">
            <v>Học kỳ 1 năm học 2018 - 2019</v>
          </cell>
          <cell r="J1190">
            <v>1</v>
          </cell>
        </row>
        <row r="1191">
          <cell r="B1191" t="str">
            <v>201811603168001</v>
          </cell>
          <cell r="C1191" t="str">
            <v>1603168.1</v>
          </cell>
          <cell r="D1191" t="str">
            <v>Đào tạo và phát triển nguồn nhân lực</v>
          </cell>
          <cell r="E1191" t="str">
            <v>1603168</v>
          </cell>
          <cell r="F1191" t="str">
            <v>3.0</v>
          </cell>
          <cell r="G1191" t="str">
            <v>Đại học</v>
          </cell>
          <cell r="H1191" t="str">
            <v>ĐH K10 (2015-2019)</v>
          </cell>
          <cell r="I1191" t="str">
            <v>Học kỳ 1 năm học 2018 - 2019</v>
          </cell>
          <cell r="J1191">
            <v>70</v>
          </cell>
        </row>
        <row r="1192">
          <cell r="B1192" t="str">
            <v>201811603168002</v>
          </cell>
          <cell r="C1192" t="str">
            <v>1603168.2</v>
          </cell>
          <cell r="D1192" t="str">
            <v>Đào tạo và phát triển nguồn nhân lực</v>
          </cell>
          <cell r="E1192" t="str">
            <v>1603168</v>
          </cell>
          <cell r="F1192" t="str">
            <v>3.0</v>
          </cell>
          <cell r="G1192" t="str">
            <v>Đại học</v>
          </cell>
          <cell r="H1192" t="str">
            <v>ĐH K10 (2015-2019)</v>
          </cell>
          <cell r="I1192" t="str">
            <v>Học kỳ 1 năm học 2018 - 2019</v>
          </cell>
          <cell r="J1192">
            <v>55</v>
          </cell>
        </row>
        <row r="1193">
          <cell r="B1193" t="str">
            <v>201811603168003</v>
          </cell>
          <cell r="C1193" t="str">
            <v>1603168.3</v>
          </cell>
          <cell r="D1193" t="str">
            <v>Đào tạo và phát triển nguồn nhân lực</v>
          </cell>
          <cell r="E1193" t="str">
            <v>1603168</v>
          </cell>
          <cell r="F1193" t="str">
            <v>3.0</v>
          </cell>
          <cell r="G1193" t="str">
            <v>Đại học</v>
          </cell>
          <cell r="H1193" t="str">
            <v>ĐH K10 (2015-2019)</v>
          </cell>
          <cell r="I1193" t="str">
            <v>Học kỳ 1 năm học 2018 - 2019</v>
          </cell>
          <cell r="J1193">
            <v>48</v>
          </cell>
        </row>
        <row r="1194">
          <cell r="B1194" t="str">
            <v>201811403155001</v>
          </cell>
          <cell r="C1194" t="str">
            <v>1403155.1</v>
          </cell>
          <cell r="D1194" t="str">
            <v>Đào tạo và phát triển nguồn nhân lực văn phòng</v>
          </cell>
          <cell r="E1194" t="str">
            <v>1403155</v>
          </cell>
          <cell r="F1194" t="str">
            <v>3.0</v>
          </cell>
          <cell r="G1194" t="str">
            <v>Đại học</v>
          </cell>
          <cell r="H1194" t="str">
            <v>ĐH K10 (2015-2019)</v>
          </cell>
          <cell r="I1194" t="str">
            <v>Học kỳ 1 năm học 2018 - 2019</v>
          </cell>
          <cell r="J1194">
            <v>72</v>
          </cell>
        </row>
        <row r="1195">
          <cell r="B1195" t="str">
            <v>201811403155002</v>
          </cell>
          <cell r="C1195" t="str">
            <v>1403155.2</v>
          </cell>
          <cell r="D1195" t="str">
            <v>Đào tạo và phát triển nguồn nhân lực văn phòng</v>
          </cell>
          <cell r="E1195" t="str">
            <v>1403155</v>
          </cell>
          <cell r="F1195" t="str">
            <v>3.0</v>
          </cell>
          <cell r="G1195" t="str">
            <v>Đại học</v>
          </cell>
          <cell r="H1195" t="str">
            <v>ĐH K10 (2015-2019)</v>
          </cell>
          <cell r="I1195" t="str">
            <v>Học kỳ 1 năm học 2018 - 2019</v>
          </cell>
          <cell r="J1195">
            <v>67</v>
          </cell>
        </row>
        <row r="1196">
          <cell r="B1196" t="str">
            <v>20181059303001</v>
          </cell>
          <cell r="C1196" t="str">
            <v>059303.1</v>
          </cell>
          <cell r="D1196" t="str">
            <v>Công nghệ thực tại ảo (CT CLC)</v>
          </cell>
          <cell r="E1196" t="str">
            <v>059303</v>
          </cell>
          <cell r="F1196" t="str">
            <v>3.0</v>
          </cell>
          <cell r="G1196" t="str">
            <v>Đại học</v>
          </cell>
          <cell r="H1196" t="str">
            <v>ĐH K10 (2015-2019)</v>
          </cell>
          <cell r="I1196" t="str">
            <v>Học kỳ 1 năm học 2018 - 2019</v>
          </cell>
          <cell r="J1196">
            <v>33</v>
          </cell>
        </row>
        <row r="1197">
          <cell r="B1197" t="str">
            <v>20181019314001</v>
          </cell>
          <cell r="C1197" t="str">
            <v>019314.1</v>
          </cell>
          <cell r="D1197" t="str">
            <v>Thiết kế khuôn (CT CLC)</v>
          </cell>
          <cell r="E1197" t="str">
            <v>019314</v>
          </cell>
          <cell r="F1197" t="str">
            <v>3.0</v>
          </cell>
          <cell r="G1197" t="str">
            <v>Đại học</v>
          </cell>
          <cell r="H1197" t="str">
            <v>ĐH K10 (2015-2019)</v>
          </cell>
          <cell r="I1197" t="str">
            <v>Học kỳ 1 năm học 2018 - 2019</v>
          </cell>
          <cell r="J1197">
            <v>29</v>
          </cell>
        </row>
        <row r="1198">
          <cell r="B1198" t="str">
            <v>20181019301001</v>
          </cell>
          <cell r="C1198" t="str">
            <v>019301.1</v>
          </cell>
          <cell r="D1198" t="str">
            <v>Các phương pháp gia công tiên tiến (CT CLC)</v>
          </cell>
          <cell r="E1198" t="str">
            <v>019301</v>
          </cell>
          <cell r="F1198" t="str">
            <v>3.0</v>
          </cell>
          <cell r="G1198" t="str">
            <v>Đại học</v>
          </cell>
          <cell r="H1198" t="str">
            <v>ĐH K10 (2015-2019)</v>
          </cell>
          <cell r="I1198" t="str">
            <v>Học kỳ 1 năm học 2018 - 2019</v>
          </cell>
          <cell r="J1198">
            <v>28</v>
          </cell>
        </row>
        <row r="1199">
          <cell r="B1199" t="str">
            <v>20181110301001</v>
          </cell>
          <cell r="C1199" t="str">
            <v>110301.1</v>
          </cell>
          <cell r="D1199" t="str">
            <v>Chiến lược kinh doanh</v>
          </cell>
          <cell r="E1199" t="str">
            <v>110301</v>
          </cell>
          <cell r="F1199" t="str">
            <v>4.0</v>
          </cell>
          <cell r="G1199" t="str">
            <v>Đại học</v>
          </cell>
          <cell r="H1199" t="str">
            <v>ĐH K10 (2015-2019)</v>
          </cell>
          <cell r="I1199" t="str">
            <v>Học kỳ 1 năm học 2018 - 2019</v>
          </cell>
          <cell r="J1199">
            <v>19</v>
          </cell>
        </row>
        <row r="1200">
          <cell r="B1200" t="str">
            <v>20181050303001</v>
          </cell>
          <cell r="C1200" t="str">
            <v>050303.1</v>
          </cell>
          <cell r="D1200" t="str">
            <v>Công cụ và môi trường PTPM</v>
          </cell>
          <cell r="E1200" t="str">
            <v>050303</v>
          </cell>
          <cell r="F1200" t="str">
            <v>3.0</v>
          </cell>
          <cell r="G1200" t="str">
            <v>Đại học</v>
          </cell>
          <cell r="H1200" t="str">
            <v>ĐH K10 (2015-2019)</v>
          </cell>
          <cell r="I1200" t="str">
            <v>Học kỳ 1 năm học 2018 - 2019</v>
          </cell>
          <cell r="J1200">
            <v>33</v>
          </cell>
        </row>
        <row r="1201">
          <cell r="B1201" t="str">
            <v>20181010305001</v>
          </cell>
          <cell r="C1201" t="str">
            <v>010305.1</v>
          </cell>
          <cell r="D1201" t="str">
            <v>Công nghệ CAD/CAM</v>
          </cell>
          <cell r="E1201" t="str">
            <v>010305</v>
          </cell>
          <cell r="F1201" t="str">
            <v>3.0</v>
          </cell>
          <cell r="G1201" t="str">
            <v>Đại học</v>
          </cell>
          <cell r="H1201" t="str">
            <v>ĐH K10 (2015-2019)</v>
          </cell>
          <cell r="I1201" t="str">
            <v>Học kỳ 1 năm học 2018 - 2019</v>
          </cell>
          <cell r="J1201">
            <v>29</v>
          </cell>
        </row>
        <row r="1202">
          <cell r="B1202" t="str">
            <v>20181019306001</v>
          </cell>
          <cell r="C1202" t="str">
            <v>019306.1</v>
          </cell>
          <cell r="D1202" t="str">
            <v>Công nghệ chế tạo máy 2 (CT CLC)</v>
          </cell>
          <cell r="E1202" t="str">
            <v>019306</v>
          </cell>
          <cell r="F1202" t="str">
            <v>3.0</v>
          </cell>
          <cell r="G1202" t="str">
            <v>Đại học</v>
          </cell>
          <cell r="H1202" t="str">
            <v>ĐH K10 (2015-2019)</v>
          </cell>
          <cell r="I1202" t="str">
            <v>Học kỳ 1 năm học 2018 - 2019</v>
          </cell>
          <cell r="J1202">
            <v>28</v>
          </cell>
        </row>
        <row r="1203">
          <cell r="B1203" t="str">
            <v>20181059302001</v>
          </cell>
          <cell r="C1203" t="str">
            <v>059302.1</v>
          </cell>
          <cell r="D1203" t="str">
            <v>Công nghệ portal (CT CLC)</v>
          </cell>
          <cell r="E1203" t="str">
            <v>059302</v>
          </cell>
          <cell r="F1203" t="str">
            <v>3.0</v>
          </cell>
          <cell r="G1203" t="str">
            <v>Đại học</v>
          </cell>
          <cell r="H1203" t="str">
            <v>ĐH K10 (2015-2019)</v>
          </cell>
          <cell r="I1203" t="str">
            <v>Học kỳ 1 năm học 2018 - 2019</v>
          </cell>
          <cell r="J1203">
            <v>33</v>
          </cell>
        </row>
        <row r="1204">
          <cell r="B1204" t="str">
            <v>20181050346001</v>
          </cell>
          <cell r="C1204" t="str">
            <v>050346.1</v>
          </cell>
          <cell r="D1204" t="str">
            <v>Đồ án chuyên ngành CNPM</v>
          </cell>
          <cell r="E1204" t="str">
            <v>050346</v>
          </cell>
          <cell r="F1204" t="str">
            <v>4.0</v>
          </cell>
          <cell r="G1204" t="str">
            <v>Đại học</v>
          </cell>
          <cell r="H1204" t="str">
            <v>ĐH K10 (2015-2019)</v>
          </cell>
          <cell r="I1204" t="str">
            <v>Học kỳ 1 năm học 2018 - 2019</v>
          </cell>
          <cell r="J1204">
            <v>33</v>
          </cell>
        </row>
        <row r="1205">
          <cell r="B1205" t="str">
            <v>20181010323001</v>
          </cell>
          <cell r="C1205" t="str">
            <v>010323.1</v>
          </cell>
          <cell r="D1205" t="str">
            <v>Đồ án công nghệ CTM</v>
          </cell>
          <cell r="E1205" t="str">
            <v>010323</v>
          </cell>
          <cell r="F1205" t="str">
            <v>2.0</v>
          </cell>
          <cell r="G1205" t="str">
            <v>Đại học</v>
          </cell>
          <cell r="H1205" t="str">
            <v>ĐH K10 (2015-2019)</v>
          </cell>
          <cell r="I1205" t="str">
            <v>Học kỳ 1 năm học 2018 - 2019</v>
          </cell>
          <cell r="J1205">
            <v>28</v>
          </cell>
        </row>
        <row r="1206">
          <cell r="B1206" t="str">
            <v>20181110310001</v>
          </cell>
          <cell r="C1206" t="str">
            <v>110310.1</v>
          </cell>
          <cell r="D1206" t="str">
            <v>Kế toán quản trị</v>
          </cell>
          <cell r="E1206" t="str">
            <v>110310</v>
          </cell>
          <cell r="F1206" t="str">
            <v>3.0</v>
          </cell>
          <cell r="G1206" t="str">
            <v>Đại học</v>
          </cell>
          <cell r="H1206" t="str">
            <v>ĐH K10 (2015-2019)</v>
          </cell>
          <cell r="I1206" t="str">
            <v>Học kỳ 1 năm học 2018 - 2019</v>
          </cell>
          <cell r="J1206">
            <v>30</v>
          </cell>
        </row>
        <row r="1207">
          <cell r="B1207" t="str">
            <v>20181110311001</v>
          </cell>
          <cell r="C1207" t="str">
            <v>110311.1</v>
          </cell>
          <cell r="D1207" t="str">
            <v>Kế toán quốc tế</v>
          </cell>
          <cell r="E1207" t="str">
            <v>110311</v>
          </cell>
          <cell r="F1207" t="str">
            <v>3.0</v>
          </cell>
          <cell r="G1207" t="str">
            <v>Đại học</v>
          </cell>
          <cell r="H1207" t="str">
            <v>ĐH K10 (2015-2019)</v>
          </cell>
          <cell r="I1207" t="str">
            <v>Học kỳ 1 năm học 2018 - 2019</v>
          </cell>
          <cell r="J1207">
            <v>30</v>
          </cell>
        </row>
        <row r="1208">
          <cell r="B1208" t="str">
            <v>20181119306001</v>
          </cell>
          <cell r="C1208" t="str">
            <v>119306.1</v>
          </cell>
          <cell r="D1208" t="str">
            <v>Kế toán tài chính 4 (thực hành kế toán)</v>
          </cell>
          <cell r="E1208" t="str">
            <v>119306</v>
          </cell>
          <cell r="F1208" t="str">
            <v>3.0</v>
          </cell>
          <cell r="G1208" t="str">
            <v>Đại học</v>
          </cell>
          <cell r="H1208" t="str">
            <v>ĐH K10 (2015-2019)</v>
          </cell>
          <cell r="I1208" t="str">
            <v>Học kỳ 1 năm học 2018 - 2019</v>
          </cell>
          <cell r="J1208">
            <v>29</v>
          </cell>
        </row>
        <row r="1209">
          <cell r="B1209" t="str">
            <v>20181110321001</v>
          </cell>
          <cell r="C1209" t="str">
            <v>110321.1</v>
          </cell>
          <cell r="D1209" t="str">
            <v>Kiểm toán tài chính</v>
          </cell>
          <cell r="E1209" t="str">
            <v>110321</v>
          </cell>
          <cell r="F1209" t="str">
            <v>3.0</v>
          </cell>
          <cell r="G1209" t="str">
            <v>Đại học</v>
          </cell>
          <cell r="H1209" t="str">
            <v>ĐH K10 (2015-2019)</v>
          </cell>
          <cell r="I1209" t="str">
            <v>Học kỳ 1 năm học 2018 - 2019</v>
          </cell>
          <cell r="J1209">
            <v>29</v>
          </cell>
        </row>
        <row r="1210">
          <cell r="B1210" t="str">
            <v>20181169306001</v>
          </cell>
          <cell r="C1210" t="str">
            <v>169306.1</v>
          </cell>
          <cell r="D1210" t="str">
            <v>Kỹ năng lãnh đạo và tạo động lực lao động</v>
          </cell>
          <cell r="E1210" t="str">
            <v>169306</v>
          </cell>
          <cell r="F1210" t="str">
            <v>3.0</v>
          </cell>
          <cell r="G1210" t="str">
            <v>Đại học</v>
          </cell>
          <cell r="H1210" t="str">
            <v>ĐH K10 (2015-2019)</v>
          </cell>
          <cell r="I1210" t="str">
            <v>Học kỳ 1 năm học 2018 - 2019</v>
          </cell>
          <cell r="J1210">
            <v>19</v>
          </cell>
        </row>
        <row r="1211">
          <cell r="B1211" t="str">
            <v>20181059311001</v>
          </cell>
          <cell r="C1211" t="str">
            <v>059311.1</v>
          </cell>
          <cell r="D1211" t="str">
            <v>Lập trình mạng (Java - CT CLC)</v>
          </cell>
          <cell r="E1211" t="str">
            <v>059311</v>
          </cell>
          <cell r="F1211" t="str">
            <v>3.0</v>
          </cell>
          <cell r="G1211" t="str">
            <v>Đại học</v>
          </cell>
          <cell r="H1211" t="str">
            <v>ĐH K10 (2015-2019)</v>
          </cell>
          <cell r="I1211" t="str">
            <v>Học kỳ 1 năm học 2018 - 2019</v>
          </cell>
          <cell r="J1211">
            <v>30</v>
          </cell>
        </row>
        <row r="1212">
          <cell r="B1212" t="str">
            <v>20181160302001</v>
          </cell>
          <cell r="C1212" t="str">
            <v>160302.1</v>
          </cell>
          <cell r="D1212" t="str">
            <v>Lập và phân tích dự án đầu tư (QTKD)</v>
          </cell>
          <cell r="E1212" t="str">
            <v>160302</v>
          </cell>
          <cell r="F1212" t="str">
            <v>4.0</v>
          </cell>
          <cell r="G1212" t="str">
            <v>Đại học</v>
          </cell>
          <cell r="H1212" t="str">
            <v>ĐH K10 (2015-2019)</v>
          </cell>
          <cell r="I1212" t="str">
            <v>Học kỳ 1 năm học 2018 - 2019</v>
          </cell>
          <cell r="J1212">
            <v>19</v>
          </cell>
        </row>
        <row r="1213">
          <cell r="B1213" t="str">
            <v>20181119309001</v>
          </cell>
          <cell r="C1213" t="str">
            <v>119309.1</v>
          </cell>
          <cell r="D1213" t="str">
            <v>Lập và trình bày báo cáo tài chính doanh nghiệp</v>
          </cell>
          <cell r="E1213" t="str">
            <v>119309</v>
          </cell>
          <cell r="F1213" t="str">
            <v>2.0</v>
          </cell>
          <cell r="G1213" t="str">
            <v>Đại học</v>
          </cell>
          <cell r="H1213" t="str">
            <v>ĐH K10 (2015-2019)</v>
          </cell>
          <cell r="I1213" t="str">
            <v>Học kỳ 1 năm học 2018 - 2019</v>
          </cell>
          <cell r="J1213">
            <v>29</v>
          </cell>
        </row>
        <row r="1214">
          <cell r="B1214" t="str">
            <v>20181110341001</v>
          </cell>
          <cell r="C1214" t="str">
            <v>110341.1</v>
          </cell>
          <cell r="D1214" t="str">
            <v>Phân tích hoạt động kinh tế</v>
          </cell>
          <cell r="E1214" t="str">
            <v>110341</v>
          </cell>
          <cell r="F1214" t="str">
            <v>3.0</v>
          </cell>
          <cell r="G1214" t="str">
            <v>Đại học</v>
          </cell>
          <cell r="H1214" t="str">
            <v>ĐH K10 (2015-2019)</v>
          </cell>
          <cell r="I1214" t="str">
            <v>Học kỳ 1 năm học 2018 - 2019</v>
          </cell>
          <cell r="J1214">
            <v>30</v>
          </cell>
        </row>
        <row r="1215">
          <cell r="B1215" t="str">
            <v>20181059317001</v>
          </cell>
          <cell r="C1215" t="str">
            <v>059317.1</v>
          </cell>
          <cell r="D1215" t="str">
            <v>Phát triển phần mềm theo cấu phần (CT CLC)</v>
          </cell>
          <cell r="E1215" t="str">
            <v>059317</v>
          </cell>
          <cell r="F1215" t="str">
            <v>3.0</v>
          </cell>
          <cell r="G1215" t="str">
            <v>Đại học</v>
          </cell>
          <cell r="H1215" t="str">
            <v>ĐH K10 (2015-2019)</v>
          </cell>
          <cell r="I1215" t="str">
            <v>Học kỳ 1 năm học 2018 - 2019</v>
          </cell>
          <cell r="J1215">
            <v>11</v>
          </cell>
        </row>
        <row r="1216">
          <cell r="B1216" t="str">
            <v>20181110342001</v>
          </cell>
          <cell r="C1216" t="str">
            <v>110342.1</v>
          </cell>
          <cell r="D1216" t="str">
            <v>Quản trị chất lượng</v>
          </cell>
          <cell r="E1216" t="str">
            <v>110342</v>
          </cell>
          <cell r="F1216" t="str">
            <v>3.0</v>
          </cell>
          <cell r="G1216" t="str">
            <v>Đại học</v>
          </cell>
          <cell r="H1216" t="str">
            <v>ĐH K10 (2015-2019)</v>
          </cell>
          <cell r="I1216" t="str">
            <v>Học kỳ 1 năm học 2018 - 2019</v>
          </cell>
          <cell r="J1216">
            <v>19</v>
          </cell>
        </row>
        <row r="1217">
          <cell r="B1217" t="str">
            <v>20181110356001</v>
          </cell>
          <cell r="C1217" t="str">
            <v>110356.1</v>
          </cell>
          <cell r="D1217" t="str">
            <v>Tin kế toán</v>
          </cell>
          <cell r="E1217" t="str">
            <v>110356</v>
          </cell>
          <cell r="F1217" t="str">
            <v>3.0</v>
          </cell>
          <cell r="G1217" t="str">
            <v>Đại học</v>
          </cell>
          <cell r="H1217" t="str">
            <v>ĐH K10 (2015-2019)</v>
          </cell>
          <cell r="I1217" t="str">
            <v>Học kỳ 1 năm học 2018 - 2019</v>
          </cell>
          <cell r="J1217">
            <v>30</v>
          </cell>
        </row>
        <row r="1218">
          <cell r="B1218" t="str">
            <v>20181110357001</v>
          </cell>
          <cell r="C1218" t="str">
            <v>110357.1</v>
          </cell>
          <cell r="D1218" t="str">
            <v>Tin quản trị</v>
          </cell>
          <cell r="E1218" t="str">
            <v>110357</v>
          </cell>
          <cell r="F1218" t="str">
            <v>4.0</v>
          </cell>
          <cell r="G1218" t="str">
            <v>Đại học</v>
          </cell>
          <cell r="H1218" t="str">
            <v>ĐH K10 (2015-2019)</v>
          </cell>
          <cell r="I1218" t="str">
            <v>Học kỳ 1 năm học 2018 - 2019</v>
          </cell>
          <cell r="J1218">
            <v>19</v>
          </cell>
        </row>
        <row r="1219">
          <cell r="B1219" t="str">
            <v>20181169312001</v>
          </cell>
          <cell r="C1219" t="str">
            <v>169312.1</v>
          </cell>
          <cell r="D1219" t="str">
            <v>Xác định rủi ro và áp dụng các quy trình quản lý rủi ro</v>
          </cell>
          <cell r="E1219" t="str">
            <v>169312</v>
          </cell>
          <cell r="F1219" t="str">
            <v>3.0</v>
          </cell>
          <cell r="G1219" t="str">
            <v>Đại học</v>
          </cell>
          <cell r="H1219" t="str">
            <v>ĐH K10 (2015-2019)</v>
          </cell>
          <cell r="I1219" t="str">
            <v>Học kỳ 1 năm học 2018 - 2019</v>
          </cell>
          <cell r="J1219">
            <v>19</v>
          </cell>
        </row>
        <row r="1220">
          <cell r="B1220" t="str">
            <v>20181059312001</v>
          </cell>
          <cell r="C1220" t="str">
            <v>059312.1</v>
          </cell>
          <cell r="D1220" t="str">
            <v>Lập trình mobile trên android (CT CLC)</v>
          </cell>
          <cell r="E1220" t="str">
            <v>059312</v>
          </cell>
          <cell r="F1220" t="str">
            <v>3.0</v>
          </cell>
          <cell r="G1220" t="str">
            <v>Đại học</v>
          </cell>
          <cell r="H1220" t="str">
            <v>ĐH K10 (2015-2019)</v>
          </cell>
          <cell r="I1220" t="str">
            <v>Học kỳ 1 năm học 2018 - 2019</v>
          </cell>
          <cell r="J1220">
            <v>28</v>
          </cell>
        </row>
        <row r="1221">
          <cell r="B1221" t="str">
            <v>20181050360001</v>
          </cell>
          <cell r="C1221" t="str">
            <v>050360.1</v>
          </cell>
          <cell r="D1221" t="str">
            <v>Phần mềm mã nguồn mở</v>
          </cell>
          <cell r="E1221" t="str">
            <v>050360</v>
          </cell>
          <cell r="F1221" t="str">
            <v>3.0</v>
          </cell>
          <cell r="G1221" t="str">
            <v>Đại học</v>
          </cell>
          <cell r="H1221" t="str">
            <v>ĐH K10 (2015-2019)</v>
          </cell>
          <cell r="I1221" t="str">
            <v>Học kỳ 1 năm học 2018 - 2019</v>
          </cell>
          <cell r="J1221">
            <v>20</v>
          </cell>
        </row>
        <row r="1222">
          <cell r="B1222" t="str">
            <v>201810103112006</v>
          </cell>
          <cell r="C1222" t="str">
            <v>0103112.6</v>
          </cell>
          <cell r="D1222" t="str">
            <v>Công nghệ xử lý vật liệu</v>
          </cell>
          <cell r="E1222" t="str">
            <v>0103112</v>
          </cell>
          <cell r="F1222" t="str">
            <v>3.0</v>
          </cell>
          <cell r="G1222" t="str">
            <v>Đại học</v>
          </cell>
          <cell r="H1222" t="str">
            <v>ĐH K10 (2015-2019)</v>
          </cell>
          <cell r="I1222" t="str">
            <v>Học kỳ 1 năm học 2018 - 2019</v>
          </cell>
          <cell r="J1222">
            <v>70</v>
          </cell>
        </row>
        <row r="1223">
          <cell r="B1223" t="str">
            <v>201811603165005</v>
          </cell>
          <cell r="C1223" t="str">
            <v>1603165.5</v>
          </cell>
          <cell r="D1223" t="str">
            <v>Chiến lược phát triển nguồn nhân lực</v>
          </cell>
          <cell r="E1223" t="str">
            <v>1603165</v>
          </cell>
          <cell r="F1223" t="str">
            <v>3.0</v>
          </cell>
          <cell r="G1223" t="str">
            <v>Đại học</v>
          </cell>
          <cell r="H1223" t="str">
            <v>ĐH K10 (2015-2019)</v>
          </cell>
          <cell r="I1223" t="str">
            <v>Học kỳ 1 năm học 2018 - 2019</v>
          </cell>
          <cell r="J1223">
            <v>63</v>
          </cell>
        </row>
        <row r="1224">
          <cell r="B1224" t="str">
            <v>201812303105014</v>
          </cell>
          <cell r="C1224" t="str">
            <v>2303105.13</v>
          </cell>
          <cell r="D1224" t="str">
            <v>Thực hành CNC</v>
          </cell>
          <cell r="E1224" t="str">
            <v>2303105</v>
          </cell>
          <cell r="F1224" t="str">
            <v>2.0</v>
          </cell>
          <cell r="G1224" t="str">
            <v>Đại học</v>
          </cell>
          <cell r="H1224" t="str">
            <v>ĐH K10 (2015-2019)</v>
          </cell>
          <cell r="I1224" t="str">
            <v>Học kỳ 1 năm học 2018 - 2019</v>
          </cell>
          <cell r="J1224">
            <v>0</v>
          </cell>
        </row>
        <row r="1225">
          <cell r="B1225" t="str">
            <v>201812303105015</v>
          </cell>
          <cell r="C1225" t="str">
            <v>2303105.14</v>
          </cell>
          <cell r="D1225" t="str">
            <v>Thực hành CNC</v>
          </cell>
          <cell r="E1225" t="str">
            <v>2303105</v>
          </cell>
          <cell r="F1225" t="str">
            <v>2.0</v>
          </cell>
          <cell r="G1225" t="str">
            <v>Đại học</v>
          </cell>
          <cell r="H1225" t="str">
            <v>ĐH K10 (2015-2019)</v>
          </cell>
          <cell r="I1225" t="str">
            <v>Học kỳ 1 năm học 2018 - 2019</v>
          </cell>
          <cell r="J1225">
            <v>0</v>
          </cell>
        </row>
        <row r="1226">
          <cell r="B1226" t="str">
            <v>201812303105016</v>
          </cell>
          <cell r="C1226" t="str">
            <v>2303105.15</v>
          </cell>
          <cell r="D1226" t="str">
            <v>Thực hành CNC</v>
          </cell>
          <cell r="E1226" t="str">
            <v>2303105</v>
          </cell>
          <cell r="F1226" t="str">
            <v>2.0</v>
          </cell>
          <cell r="G1226" t="str">
            <v>Đại học</v>
          </cell>
          <cell r="H1226" t="str">
            <v>ĐH K10 (2015-2019)</v>
          </cell>
          <cell r="I1226" t="str">
            <v>Học kỳ 1 năm học 2018 - 2019</v>
          </cell>
          <cell r="J1226">
            <v>2</v>
          </cell>
        </row>
        <row r="1227">
          <cell r="B1227" t="str">
            <v>201812303105017</v>
          </cell>
          <cell r="C1227" t="str">
            <v>2303105.16</v>
          </cell>
          <cell r="D1227" t="str">
            <v>Thực hành CNC</v>
          </cell>
          <cell r="E1227" t="str">
            <v>2303105</v>
          </cell>
          <cell r="F1227" t="str">
            <v>2.0</v>
          </cell>
          <cell r="G1227" t="str">
            <v>Đại học</v>
          </cell>
          <cell r="H1227" t="str">
            <v>ĐH K10 (2015-2019)</v>
          </cell>
          <cell r="I1227" t="str">
            <v>Học kỳ 1 năm học 2018 - 2019</v>
          </cell>
          <cell r="J1227">
            <v>50</v>
          </cell>
        </row>
        <row r="1228">
          <cell r="B1228" t="str">
            <v>201812303105018</v>
          </cell>
          <cell r="C1228" t="str">
            <v>2303105.17</v>
          </cell>
          <cell r="D1228" t="str">
            <v>Thực hành CNC</v>
          </cell>
          <cell r="E1228" t="str">
            <v>2303105</v>
          </cell>
          <cell r="F1228" t="str">
            <v>2.0</v>
          </cell>
          <cell r="G1228" t="str">
            <v>Đại học</v>
          </cell>
          <cell r="H1228" t="str">
            <v>ĐH K10 (2015-2019)</v>
          </cell>
          <cell r="I1228" t="str">
            <v>Học kỳ 1 năm học 2018 - 2019</v>
          </cell>
          <cell r="J1228">
            <v>3</v>
          </cell>
        </row>
        <row r="1229">
          <cell r="B1229" t="str">
            <v>201812303105019</v>
          </cell>
          <cell r="C1229" t="str">
            <v>2303105.18</v>
          </cell>
          <cell r="D1229" t="str">
            <v>Thực hành CNC</v>
          </cell>
          <cell r="E1229" t="str">
            <v>2303105</v>
          </cell>
          <cell r="F1229" t="str">
            <v>2.0</v>
          </cell>
          <cell r="G1229" t="str">
            <v>Đại học</v>
          </cell>
          <cell r="H1229" t="str">
            <v>ĐH K10 (2015-2019)</v>
          </cell>
          <cell r="I1229" t="str">
            <v>Học kỳ 1 năm học 2018 - 2019</v>
          </cell>
          <cell r="J1229">
            <v>43</v>
          </cell>
        </row>
        <row r="1230">
          <cell r="B1230" t="str">
            <v>201812303105020</v>
          </cell>
          <cell r="C1230" t="str">
            <v>2303105.19</v>
          </cell>
          <cell r="D1230" t="str">
            <v>Thực hành CNC</v>
          </cell>
          <cell r="E1230" t="str">
            <v>2303105</v>
          </cell>
          <cell r="F1230" t="str">
            <v>2.0</v>
          </cell>
          <cell r="G1230" t="str">
            <v>Đại học</v>
          </cell>
          <cell r="H1230" t="str">
            <v>ĐH K10 (2015-2019)</v>
          </cell>
          <cell r="I1230" t="str">
            <v>Học kỳ 1 năm học 2018 - 2019</v>
          </cell>
          <cell r="J1230">
            <v>0</v>
          </cell>
        </row>
        <row r="1231">
          <cell r="B1231" t="str">
            <v>201812303105021</v>
          </cell>
          <cell r="C1231" t="str">
            <v>2303105.20</v>
          </cell>
          <cell r="D1231" t="str">
            <v>Thực hành CNC</v>
          </cell>
          <cell r="E1231" t="str">
            <v>2303105</v>
          </cell>
          <cell r="F1231" t="str">
            <v>2.0</v>
          </cell>
          <cell r="G1231" t="str">
            <v>Đại học</v>
          </cell>
          <cell r="H1231" t="str">
            <v>ĐH K10 (2015-2019)</v>
          </cell>
          <cell r="I1231" t="str">
            <v>Học kỳ 1 năm học 2018 - 2019</v>
          </cell>
          <cell r="J1231">
            <v>3</v>
          </cell>
        </row>
        <row r="1232">
          <cell r="B1232" t="str">
            <v>201812303105022</v>
          </cell>
          <cell r="C1232" t="str">
            <v>2303105.21</v>
          </cell>
          <cell r="D1232" t="str">
            <v>Thực hành CNC</v>
          </cell>
          <cell r="E1232" t="str">
            <v>2303105</v>
          </cell>
          <cell r="F1232" t="str">
            <v>2.0</v>
          </cell>
          <cell r="G1232" t="str">
            <v>Đại học</v>
          </cell>
          <cell r="H1232" t="str">
            <v>ĐH K10 (2015-2019)</v>
          </cell>
          <cell r="I1232" t="str">
            <v>Học kỳ 1 năm học 2018 - 2019</v>
          </cell>
          <cell r="J1232">
            <v>1</v>
          </cell>
        </row>
        <row r="1233">
          <cell r="B1233" t="str">
            <v>201812303105023</v>
          </cell>
          <cell r="C1233" t="str">
            <v>2303105.22</v>
          </cell>
          <cell r="D1233" t="str">
            <v>Thực hành CNC</v>
          </cell>
          <cell r="E1233" t="str">
            <v>2303105</v>
          </cell>
          <cell r="F1233" t="str">
            <v>2.0</v>
          </cell>
          <cell r="G1233" t="str">
            <v>Đại học</v>
          </cell>
          <cell r="H1233" t="str">
            <v>ĐH K10 (2015-2019)</v>
          </cell>
          <cell r="I1233" t="str">
            <v>Học kỳ 1 năm học 2018 - 2019</v>
          </cell>
          <cell r="J1233">
            <v>9</v>
          </cell>
        </row>
        <row r="1234">
          <cell r="B1234" t="str">
            <v>201812303105024</v>
          </cell>
          <cell r="C1234" t="str">
            <v>2303105.23</v>
          </cell>
          <cell r="D1234" t="str">
            <v>Thực hành CNC</v>
          </cell>
          <cell r="E1234" t="str">
            <v>2303105</v>
          </cell>
          <cell r="F1234" t="str">
            <v>2.0</v>
          </cell>
          <cell r="G1234" t="str">
            <v>Đại học</v>
          </cell>
          <cell r="H1234" t="str">
            <v>ĐH K10 (2015-2019)</v>
          </cell>
          <cell r="I1234" t="str">
            <v>Học kỳ 1 năm học 2018 - 2019</v>
          </cell>
          <cell r="J1234">
            <v>5</v>
          </cell>
        </row>
        <row r="1235">
          <cell r="B1235" t="str">
            <v>201812303105025</v>
          </cell>
          <cell r="C1235" t="str">
            <v>2303105.24</v>
          </cell>
          <cell r="D1235" t="str">
            <v>Thực hành CNC</v>
          </cell>
          <cell r="E1235" t="str">
            <v>2303105</v>
          </cell>
          <cell r="F1235" t="str">
            <v>2.0</v>
          </cell>
          <cell r="G1235" t="str">
            <v>Đại học</v>
          </cell>
          <cell r="H1235" t="str">
            <v>ĐH K10 (2015-2019)</v>
          </cell>
          <cell r="I1235" t="str">
            <v>Học kỳ 1 năm học 2018 - 2019</v>
          </cell>
          <cell r="J1235">
            <v>4</v>
          </cell>
        </row>
        <row r="1236">
          <cell r="B1236" t="str">
            <v>201811303109006</v>
          </cell>
          <cell r="C1236" t="str">
            <v>1303109.4</v>
          </cell>
          <cell r="D1236" t="str">
            <v>Kỹ năng làm việc (Tiếng Anh)</v>
          </cell>
          <cell r="E1236" t="str">
            <v>1303109</v>
          </cell>
          <cell r="F1236" t="str">
            <v>3.0</v>
          </cell>
          <cell r="G1236" t="str">
            <v>Đại học</v>
          </cell>
          <cell r="H1236" t="str">
            <v>ĐH K10 (2015-2019)</v>
          </cell>
          <cell r="I1236" t="str">
            <v>Học kỳ 1 năm học 2018 - 2019</v>
          </cell>
          <cell r="J1236">
            <v>35</v>
          </cell>
        </row>
        <row r="1237">
          <cell r="B1237" t="str">
            <v>201811303109007</v>
          </cell>
          <cell r="C1237" t="str">
            <v>1303109.5</v>
          </cell>
          <cell r="D1237" t="str">
            <v>Kỹ năng làm việc (Tiếng Anh)</v>
          </cell>
          <cell r="E1237" t="str">
            <v>1303109</v>
          </cell>
          <cell r="F1237" t="str">
            <v>3.0</v>
          </cell>
          <cell r="G1237" t="str">
            <v>Đại học</v>
          </cell>
          <cell r="H1237" t="str">
            <v>ĐH K10 (2015-2019)</v>
          </cell>
          <cell r="I1237" t="str">
            <v>Học kỳ 1 năm học 2018 - 2019</v>
          </cell>
          <cell r="J1237">
            <v>9</v>
          </cell>
        </row>
        <row r="1238">
          <cell r="B1238" t="str">
            <v>201811303109008</v>
          </cell>
          <cell r="C1238" t="str">
            <v>1303109.6</v>
          </cell>
          <cell r="D1238" t="str">
            <v>Kỹ năng làm việc (Tiếng Anh)</v>
          </cell>
          <cell r="E1238" t="str">
            <v>1303109</v>
          </cell>
          <cell r="F1238" t="str">
            <v>3.0</v>
          </cell>
          <cell r="G1238" t="str">
            <v>Đại học</v>
          </cell>
          <cell r="H1238" t="str">
            <v>ĐH K10 (2015-2019)</v>
          </cell>
          <cell r="I1238" t="str">
            <v>Học kỳ 1 năm học 2018 - 2019</v>
          </cell>
          <cell r="J1238">
            <v>35</v>
          </cell>
        </row>
        <row r="1239">
          <cell r="B1239" t="str">
            <v>201811303125004</v>
          </cell>
          <cell r="C1239" t="str">
            <v>1303125.4</v>
          </cell>
          <cell r="D1239" t="str">
            <v>Ngữ nghĩa</v>
          </cell>
          <cell r="E1239" t="str">
            <v>1303125</v>
          </cell>
          <cell r="F1239" t="str">
            <v>3.0</v>
          </cell>
          <cell r="G1239" t="str">
            <v>Đại học</v>
          </cell>
          <cell r="H1239" t="str">
            <v>ĐH K10 (2015-2019)</v>
          </cell>
          <cell r="I1239" t="str">
            <v>Học kỳ 1 năm học 2018 - 2019</v>
          </cell>
          <cell r="J1239">
            <v>35</v>
          </cell>
        </row>
        <row r="1240">
          <cell r="B1240" t="str">
            <v>201811303125005</v>
          </cell>
          <cell r="C1240" t="str">
            <v>1303125.5</v>
          </cell>
          <cell r="D1240" t="str">
            <v>Ngữ nghĩa</v>
          </cell>
          <cell r="E1240" t="str">
            <v>1303125</v>
          </cell>
          <cell r="F1240" t="str">
            <v>3.0</v>
          </cell>
          <cell r="G1240" t="str">
            <v>Đại học</v>
          </cell>
          <cell r="H1240" t="str">
            <v>ĐH K10 (2015-2019)</v>
          </cell>
          <cell r="I1240" t="str">
            <v>Học kỳ 1 năm học 2018 - 2019</v>
          </cell>
          <cell r="J1240">
            <v>29</v>
          </cell>
        </row>
        <row r="1241">
          <cell r="B1241" t="str">
            <v>201811303125006</v>
          </cell>
          <cell r="C1241" t="str">
            <v>1303125.6</v>
          </cell>
          <cell r="D1241" t="str">
            <v>Ngữ nghĩa</v>
          </cell>
          <cell r="E1241" t="str">
            <v>1303125</v>
          </cell>
          <cell r="F1241" t="str">
            <v>3.0</v>
          </cell>
          <cell r="G1241" t="str">
            <v>Đại học</v>
          </cell>
          <cell r="H1241" t="str">
            <v>ĐH K10 (2015-2019)</v>
          </cell>
          <cell r="I1241" t="str">
            <v>Học kỳ 1 năm học 2018 - 2019</v>
          </cell>
          <cell r="J1241">
            <v>35</v>
          </cell>
        </row>
        <row r="1242">
          <cell r="B1242" t="str">
            <v>201810203130005</v>
          </cell>
          <cell r="C1242" t="str">
            <v>0203130.4</v>
          </cell>
          <cell r="D1242" t="str">
            <v>Thí nghiệm điện ô tô</v>
          </cell>
          <cell r="E1242" t="str">
            <v>0203130</v>
          </cell>
          <cell r="F1242" t="str">
            <v>2.0</v>
          </cell>
          <cell r="G1242" t="str">
            <v>Đại học</v>
          </cell>
          <cell r="H1242" t="str">
            <v>ĐH K10 (2015-2019)</v>
          </cell>
          <cell r="I1242" t="str">
            <v>Học kỳ 1 năm học 2018 - 2019</v>
          </cell>
          <cell r="J1242">
            <v>20</v>
          </cell>
        </row>
        <row r="1243">
          <cell r="B1243" t="str">
            <v>201810203130006</v>
          </cell>
          <cell r="C1243" t="str">
            <v>0203130.5</v>
          </cell>
          <cell r="D1243" t="str">
            <v>Thí nghiệm điện ô tô</v>
          </cell>
          <cell r="E1243" t="str">
            <v>0203130</v>
          </cell>
          <cell r="F1243" t="str">
            <v>2.0</v>
          </cell>
          <cell r="G1243" t="str">
            <v>Đại học</v>
          </cell>
          <cell r="H1243" t="str">
            <v>ĐH K10 (2015-2019)</v>
          </cell>
          <cell r="I1243" t="str">
            <v>Học kỳ 1 năm học 2018 - 2019</v>
          </cell>
          <cell r="J1243">
            <v>20</v>
          </cell>
        </row>
        <row r="1244">
          <cell r="B1244" t="str">
            <v>201810203130007</v>
          </cell>
          <cell r="C1244" t="str">
            <v>0203130.6</v>
          </cell>
          <cell r="D1244" t="str">
            <v>Thí nghiệm điện ô tô</v>
          </cell>
          <cell r="E1244" t="str">
            <v>0203130</v>
          </cell>
          <cell r="F1244" t="str">
            <v>2.0</v>
          </cell>
          <cell r="G1244" t="str">
            <v>Đại học</v>
          </cell>
          <cell r="H1244" t="str">
            <v>ĐH K10 (2015-2019)</v>
          </cell>
          <cell r="I1244" t="str">
            <v>Học kỳ 1 năm học 2018 - 2019</v>
          </cell>
          <cell r="J1244">
            <v>20</v>
          </cell>
        </row>
        <row r="1245">
          <cell r="B1245" t="str">
            <v>201810203130008</v>
          </cell>
          <cell r="C1245" t="str">
            <v>0203130.7</v>
          </cell>
          <cell r="D1245" t="str">
            <v>Thí nghiệm điện ô tô</v>
          </cell>
          <cell r="E1245" t="str">
            <v>0203130</v>
          </cell>
          <cell r="F1245" t="str">
            <v>2.0</v>
          </cell>
          <cell r="G1245" t="str">
            <v>Đại học</v>
          </cell>
          <cell r="H1245" t="str">
            <v>ĐH K10 (2015-2019)</v>
          </cell>
          <cell r="I1245" t="str">
            <v>Học kỳ 1 năm học 2018 - 2019</v>
          </cell>
          <cell r="J1245">
            <v>20</v>
          </cell>
        </row>
        <row r="1246">
          <cell r="B1246" t="str">
            <v>201810203130009</v>
          </cell>
          <cell r="C1246" t="str">
            <v>0203130.8</v>
          </cell>
          <cell r="D1246" t="str">
            <v>Thí nghiệm điện ô tô</v>
          </cell>
          <cell r="E1246" t="str">
            <v>0203130</v>
          </cell>
          <cell r="F1246" t="str">
            <v>2.0</v>
          </cell>
          <cell r="G1246" t="str">
            <v>Đại học</v>
          </cell>
          <cell r="H1246" t="str">
            <v>ĐH K10 (2015-2019)</v>
          </cell>
          <cell r="I1246" t="str">
            <v>Học kỳ 1 năm học 2018 - 2019</v>
          </cell>
          <cell r="J1246">
            <v>20</v>
          </cell>
        </row>
        <row r="1247">
          <cell r="B1247" t="str">
            <v>201810203130010</v>
          </cell>
          <cell r="C1247" t="str">
            <v>0203130.9</v>
          </cell>
          <cell r="D1247" t="str">
            <v>Thí nghiệm điện ô tô</v>
          </cell>
          <cell r="E1247" t="str">
            <v>0203130</v>
          </cell>
          <cell r="F1247" t="str">
            <v>2.0</v>
          </cell>
          <cell r="G1247" t="str">
            <v>Đại học</v>
          </cell>
          <cell r="H1247" t="str">
            <v>ĐH K10 (2015-2019)</v>
          </cell>
          <cell r="I1247" t="str">
            <v>Học kỳ 1 năm học 2018 - 2019</v>
          </cell>
          <cell r="J1247">
            <v>19</v>
          </cell>
        </row>
        <row r="1248">
          <cell r="B1248" t="str">
            <v>201810203132003</v>
          </cell>
          <cell r="C1248" t="str">
            <v>0203132.2</v>
          </cell>
          <cell r="D1248" t="str">
            <v>Thí nghiệm gầm ô tô</v>
          </cell>
          <cell r="E1248" t="str">
            <v>0203132</v>
          </cell>
          <cell r="F1248" t="str">
            <v>2.0</v>
          </cell>
          <cell r="G1248" t="str">
            <v>Đại học</v>
          </cell>
          <cell r="H1248" t="str">
            <v>ĐH K10 (2015-2019)</v>
          </cell>
          <cell r="I1248" t="str">
            <v>Học kỳ 1 năm học 2018 - 2019</v>
          </cell>
          <cell r="J1248">
            <v>1</v>
          </cell>
        </row>
        <row r="1249">
          <cell r="B1249" t="str">
            <v>201810203132004</v>
          </cell>
          <cell r="C1249" t="str">
            <v>0203132.3</v>
          </cell>
          <cell r="D1249" t="str">
            <v>Thí nghiệm gầm ô tô</v>
          </cell>
          <cell r="E1249" t="str">
            <v>0203132</v>
          </cell>
          <cell r="F1249" t="str">
            <v>2.0</v>
          </cell>
          <cell r="G1249" t="str">
            <v>Đại học</v>
          </cell>
          <cell r="H1249" t="str">
            <v>ĐH K10 (2015-2019)</v>
          </cell>
          <cell r="I1249" t="str">
            <v>Học kỳ 1 năm học 2018 - 2019</v>
          </cell>
          <cell r="J1249">
            <v>0</v>
          </cell>
        </row>
        <row r="1250">
          <cell r="B1250" t="str">
            <v>201810203132005</v>
          </cell>
          <cell r="C1250" t="str">
            <v>0203132.4</v>
          </cell>
          <cell r="D1250" t="str">
            <v>Thí nghiệm gầm ô tô</v>
          </cell>
          <cell r="E1250" t="str">
            <v>0203132</v>
          </cell>
          <cell r="F1250" t="str">
            <v>2.0</v>
          </cell>
          <cell r="G1250" t="str">
            <v>Đại học</v>
          </cell>
          <cell r="H1250" t="str">
            <v>ĐH K10 (2015-2019)</v>
          </cell>
          <cell r="I1250" t="str">
            <v>Học kỳ 1 năm học 2018 - 2019</v>
          </cell>
          <cell r="J1250">
            <v>1</v>
          </cell>
        </row>
        <row r="1251">
          <cell r="B1251" t="str">
            <v>201810203132006</v>
          </cell>
          <cell r="C1251" t="str">
            <v>0203132.5</v>
          </cell>
          <cell r="D1251" t="str">
            <v>Thí nghiệm gầm ô tô</v>
          </cell>
          <cell r="E1251" t="str">
            <v>0203132</v>
          </cell>
          <cell r="F1251" t="str">
            <v>2.0</v>
          </cell>
          <cell r="G1251" t="str">
            <v>Đại học</v>
          </cell>
          <cell r="H1251" t="str">
            <v>ĐH K10 (2015-2019)</v>
          </cell>
          <cell r="I1251" t="str">
            <v>Học kỳ 1 năm học 2018 - 2019</v>
          </cell>
          <cell r="J1251">
            <v>0</v>
          </cell>
        </row>
        <row r="1252">
          <cell r="B1252" t="str">
            <v>201810203132007</v>
          </cell>
          <cell r="C1252" t="str">
            <v>0203132.6</v>
          </cell>
          <cell r="D1252" t="str">
            <v>Thí nghiệm gầm ô tô</v>
          </cell>
          <cell r="E1252" t="str">
            <v>0203132</v>
          </cell>
          <cell r="F1252" t="str">
            <v>2.0</v>
          </cell>
          <cell r="G1252" t="str">
            <v>Đại học</v>
          </cell>
          <cell r="H1252" t="str">
            <v>ĐH K10 (2015-2019)</v>
          </cell>
          <cell r="I1252" t="str">
            <v>Học kỳ 1 năm học 2018 - 2019</v>
          </cell>
          <cell r="J1252">
            <v>0</v>
          </cell>
        </row>
        <row r="1253">
          <cell r="B1253" t="str">
            <v>201810203132008</v>
          </cell>
          <cell r="C1253" t="str">
            <v>0203132.7</v>
          </cell>
          <cell r="D1253" t="str">
            <v>Thí nghiệm gầm ô tô</v>
          </cell>
          <cell r="E1253" t="str">
            <v>0203132</v>
          </cell>
          <cell r="F1253" t="str">
            <v>2.0</v>
          </cell>
          <cell r="G1253" t="str">
            <v>Đại học</v>
          </cell>
          <cell r="H1253" t="str">
            <v>ĐH K10 (2015-2019)</v>
          </cell>
          <cell r="I1253" t="str">
            <v>Học kỳ 1 năm học 2018 - 2019</v>
          </cell>
          <cell r="J1253">
            <v>0</v>
          </cell>
        </row>
        <row r="1254">
          <cell r="B1254" t="str">
            <v>201810203131004</v>
          </cell>
          <cell r="C1254" t="str">
            <v>0203131.3</v>
          </cell>
          <cell r="D1254" t="str">
            <v>Thí nghiệm động cơ ô tô</v>
          </cell>
          <cell r="E1254" t="str">
            <v>0203131</v>
          </cell>
          <cell r="F1254" t="str">
            <v>2.0</v>
          </cell>
          <cell r="G1254" t="str">
            <v>Đại học</v>
          </cell>
          <cell r="H1254" t="str">
            <v>ĐH K10 (2015-2019)</v>
          </cell>
          <cell r="I1254" t="str">
            <v>Học kỳ 1 năm học 2018 - 2019</v>
          </cell>
          <cell r="J1254">
            <v>20</v>
          </cell>
        </row>
        <row r="1255">
          <cell r="B1255" t="str">
            <v>201810203131005</v>
          </cell>
          <cell r="C1255" t="str">
            <v>0203131.4</v>
          </cell>
          <cell r="D1255" t="str">
            <v>Thí nghiệm động cơ ô tô</v>
          </cell>
          <cell r="E1255" t="str">
            <v>0203131</v>
          </cell>
          <cell r="F1255" t="str">
            <v>2.0</v>
          </cell>
          <cell r="G1255" t="str">
            <v>Đại học</v>
          </cell>
          <cell r="H1255" t="str">
            <v>ĐH K10 (2015-2019)</v>
          </cell>
          <cell r="I1255" t="str">
            <v>Học kỳ 1 năm học 2018 - 2019</v>
          </cell>
          <cell r="J1255">
            <v>19</v>
          </cell>
        </row>
        <row r="1256">
          <cell r="B1256" t="str">
            <v>201810203131006</v>
          </cell>
          <cell r="C1256" t="str">
            <v>0203131.5</v>
          </cell>
          <cell r="D1256" t="str">
            <v>Thí nghiệm động cơ ô tô</v>
          </cell>
          <cell r="E1256" t="str">
            <v>0203131</v>
          </cell>
          <cell r="F1256" t="str">
            <v>2.0</v>
          </cell>
          <cell r="G1256" t="str">
            <v>Đại học</v>
          </cell>
          <cell r="H1256" t="str">
            <v>ĐH K10 (2015-2019)</v>
          </cell>
          <cell r="I1256" t="str">
            <v>Học kỳ 1 năm học 2018 - 2019</v>
          </cell>
          <cell r="J1256">
            <v>5</v>
          </cell>
        </row>
        <row r="1257">
          <cell r="B1257" t="str">
            <v>201810203131007</v>
          </cell>
          <cell r="C1257" t="str">
            <v>0203131.6</v>
          </cell>
          <cell r="D1257" t="str">
            <v>Thí nghiệm động cơ ô tô</v>
          </cell>
          <cell r="E1257" t="str">
            <v>0203131</v>
          </cell>
          <cell r="F1257" t="str">
            <v>2.0</v>
          </cell>
          <cell r="G1257" t="str">
            <v>Đại học</v>
          </cell>
          <cell r="H1257" t="str">
            <v>ĐH K10 (2015-2019)</v>
          </cell>
          <cell r="I1257" t="str">
            <v>Học kỳ 1 năm học 2018 - 2019</v>
          </cell>
          <cell r="J1257">
            <v>7</v>
          </cell>
        </row>
        <row r="1258">
          <cell r="B1258" t="str">
            <v>201810203131008</v>
          </cell>
          <cell r="C1258" t="str">
            <v>0203131.7</v>
          </cell>
          <cell r="D1258" t="str">
            <v>Thí nghiệm động cơ ô tô</v>
          </cell>
          <cell r="E1258" t="str">
            <v>0203131</v>
          </cell>
          <cell r="F1258" t="str">
            <v>2.0</v>
          </cell>
          <cell r="G1258" t="str">
            <v>Đại học</v>
          </cell>
          <cell r="H1258" t="str">
            <v>ĐH K10 (2015-2019)</v>
          </cell>
          <cell r="I1258" t="str">
            <v>Học kỳ 1 năm học 2018 - 2019</v>
          </cell>
          <cell r="J1258">
            <v>0</v>
          </cell>
        </row>
        <row r="1259">
          <cell r="B1259" t="str">
            <v>201810203131009</v>
          </cell>
          <cell r="C1259" t="str">
            <v>0203131.8</v>
          </cell>
          <cell r="D1259" t="str">
            <v>Thí nghiệm động cơ ô tô</v>
          </cell>
          <cell r="E1259" t="str">
            <v>0203131</v>
          </cell>
          <cell r="F1259" t="str">
            <v>2.0</v>
          </cell>
          <cell r="G1259" t="str">
            <v>Đại học</v>
          </cell>
          <cell r="H1259" t="str">
            <v>ĐH K10 (2015-2019)</v>
          </cell>
          <cell r="I1259" t="str">
            <v>Học kỳ 1 năm học 2018 - 2019</v>
          </cell>
          <cell r="J1259">
            <v>20</v>
          </cell>
        </row>
        <row r="1260">
          <cell r="B1260" t="str">
            <v>201810203130011</v>
          </cell>
          <cell r="C1260" t="str">
            <v>0203130.10</v>
          </cell>
          <cell r="D1260" t="str">
            <v>Thí nghiệm điện ô tô</v>
          </cell>
          <cell r="E1260" t="str">
            <v>0203130</v>
          </cell>
          <cell r="F1260" t="str">
            <v>2.0</v>
          </cell>
          <cell r="G1260" t="str">
            <v>Đại học</v>
          </cell>
          <cell r="H1260" t="str">
            <v>ĐH K10 (2015-2019)</v>
          </cell>
          <cell r="I1260" t="str">
            <v>Học kỳ 1 năm học 2018 - 2019</v>
          </cell>
          <cell r="J1260">
            <v>18</v>
          </cell>
        </row>
        <row r="1261">
          <cell r="B1261" t="str">
            <v>201810203130012</v>
          </cell>
          <cell r="C1261" t="str">
            <v>0203130.11</v>
          </cell>
          <cell r="D1261" t="str">
            <v>Thí nghiệm điện ô tô</v>
          </cell>
          <cell r="E1261" t="str">
            <v>0203130</v>
          </cell>
          <cell r="F1261" t="str">
            <v>2.0</v>
          </cell>
          <cell r="G1261" t="str">
            <v>Đại học</v>
          </cell>
          <cell r="H1261" t="str">
            <v>ĐH K10 (2015-2019)</v>
          </cell>
          <cell r="I1261" t="str">
            <v>Học kỳ 1 năm học 2018 - 2019</v>
          </cell>
          <cell r="J1261">
            <v>20</v>
          </cell>
        </row>
        <row r="1262">
          <cell r="B1262" t="str">
            <v>201810703137001</v>
          </cell>
          <cell r="C1262" t="str">
            <v>0703137.1</v>
          </cell>
          <cell r="D1262" t="str">
            <v>Kỹ thuật điều hoà không khí</v>
          </cell>
          <cell r="E1262" t="str">
            <v>0703137</v>
          </cell>
          <cell r="F1262" t="str">
            <v>3.0</v>
          </cell>
          <cell r="G1262" t="str">
            <v>Đại học</v>
          </cell>
          <cell r="H1262" t="str">
            <v>ĐH K10 (2015-2019)</v>
          </cell>
          <cell r="I1262" t="str">
            <v>Học kỳ 1 năm học 2018 - 2019</v>
          </cell>
          <cell r="J1262">
            <v>70</v>
          </cell>
        </row>
        <row r="1263">
          <cell r="B1263" t="str">
            <v>201811303135001</v>
          </cell>
          <cell r="C1263" t="str">
            <v>1303135.1</v>
          </cell>
          <cell r="D1263" t="str">
            <v>Tiếng Anh chuyên ngành (Nhóm ngành Công nghệ May - Thời trang)</v>
          </cell>
          <cell r="E1263" t="str">
            <v>1303135</v>
          </cell>
          <cell r="F1263" t="str">
            <v>3.0</v>
          </cell>
          <cell r="G1263" t="str">
            <v>Đại học</v>
          </cell>
          <cell r="H1263" t="str">
            <v>ĐH K10 (2015-2019)</v>
          </cell>
          <cell r="I1263" t="str">
            <v>Học kỳ 1 năm học 2018 - 2019</v>
          </cell>
          <cell r="J1263">
            <v>40</v>
          </cell>
        </row>
        <row r="1264">
          <cell r="B1264" t="str">
            <v>201811303135002</v>
          </cell>
          <cell r="C1264" t="str">
            <v>1303135.2</v>
          </cell>
          <cell r="D1264" t="str">
            <v>Tiếng Anh chuyên ngành (Nhóm ngành Công nghệ May - Thời trang)</v>
          </cell>
          <cell r="E1264" t="str">
            <v>1303135</v>
          </cell>
          <cell r="F1264" t="str">
            <v>3.0</v>
          </cell>
          <cell r="G1264" t="str">
            <v>Đại học</v>
          </cell>
          <cell r="H1264" t="str">
            <v>ĐH K10 (2015-2019)</v>
          </cell>
          <cell r="I1264" t="str">
            <v>Học kỳ 1 năm học 2018 - 2019</v>
          </cell>
          <cell r="J1264">
            <v>0</v>
          </cell>
        </row>
        <row r="1265">
          <cell r="B1265" t="str">
            <v>201811303135003</v>
          </cell>
          <cell r="C1265" t="str">
            <v>1303135.3</v>
          </cell>
          <cell r="D1265" t="str">
            <v>Tiếng Anh chuyên ngành (Nhóm ngành Công nghệ May - Thời trang)</v>
          </cell>
          <cell r="E1265" t="str">
            <v>1303135</v>
          </cell>
          <cell r="F1265" t="str">
            <v>3.0</v>
          </cell>
          <cell r="G1265" t="str">
            <v>Đại học</v>
          </cell>
          <cell r="H1265" t="str">
            <v>ĐH K10 (2015-2019)</v>
          </cell>
          <cell r="I1265" t="str">
            <v>Học kỳ 1 năm học 2018 - 2019</v>
          </cell>
          <cell r="J1265">
            <v>0</v>
          </cell>
        </row>
        <row r="1266">
          <cell r="B1266" t="str">
            <v>201811303135004</v>
          </cell>
          <cell r="C1266" t="str">
            <v>1303135.4</v>
          </cell>
          <cell r="D1266" t="str">
            <v>Tiếng Anh chuyên ngành (Nhóm ngành Công nghệ May - Thời trang)</v>
          </cell>
          <cell r="E1266" t="str">
            <v>1303135</v>
          </cell>
          <cell r="F1266" t="str">
            <v>3.0</v>
          </cell>
          <cell r="G1266" t="str">
            <v>Đại học</v>
          </cell>
          <cell r="H1266" t="str">
            <v>ĐH K10 (2015-2019)</v>
          </cell>
          <cell r="I1266" t="str">
            <v>Học kỳ 1 năm học 2018 - 2019</v>
          </cell>
          <cell r="J1266">
            <v>3</v>
          </cell>
        </row>
        <row r="1267">
          <cell r="B1267" t="str">
            <v>201811303128001</v>
          </cell>
          <cell r="C1267" t="str">
            <v>1303128.1</v>
          </cell>
          <cell r="D1267" t="str">
            <v>Tiếng Anh cơ bản 2</v>
          </cell>
          <cell r="E1267" t="str">
            <v>1303128</v>
          </cell>
          <cell r="F1267" t="str">
            <v>6.0</v>
          </cell>
          <cell r="G1267" t="str">
            <v>Đại học</v>
          </cell>
          <cell r="H1267" t="str">
            <v>ĐH K10 (2015-2019)</v>
          </cell>
          <cell r="I1267" t="str">
            <v>Học kỳ 1 năm học 2018 - 2019</v>
          </cell>
          <cell r="J1267">
            <v>29</v>
          </cell>
        </row>
        <row r="1268">
          <cell r="B1268" t="str">
            <v>201811303142001</v>
          </cell>
          <cell r="C1268" t="str">
            <v>1303142.1</v>
          </cell>
          <cell r="D1268" t="str">
            <v>Tiếng Anh 1</v>
          </cell>
          <cell r="E1268" t="str">
            <v>1303142</v>
          </cell>
          <cell r="F1268" t="str">
            <v>6.0</v>
          </cell>
          <cell r="G1268" t="str">
            <v>Đại học</v>
          </cell>
          <cell r="H1268" t="str">
            <v>ĐH K10 (2015-2019)</v>
          </cell>
          <cell r="I1268" t="str">
            <v>Học kỳ 1 năm học 2018 - 2019</v>
          </cell>
          <cell r="J1268">
            <v>45</v>
          </cell>
        </row>
        <row r="1269">
          <cell r="B1269" t="str">
            <v>201811303143001</v>
          </cell>
          <cell r="C1269" t="str">
            <v>1303143.1</v>
          </cell>
          <cell r="D1269" t="str">
            <v>Tiếng Anh 2</v>
          </cell>
          <cell r="E1269" t="str">
            <v>1303143</v>
          </cell>
          <cell r="F1269" t="str">
            <v>6.0</v>
          </cell>
          <cell r="G1269" t="str">
            <v>Đại học</v>
          </cell>
          <cell r="H1269" t="str">
            <v>ĐH K10 (2015-2019)</v>
          </cell>
          <cell r="I1269" t="str">
            <v>Học kỳ 1 năm học 2018 - 2019</v>
          </cell>
          <cell r="J1269">
            <v>50</v>
          </cell>
        </row>
        <row r="1270">
          <cell r="B1270" t="str">
            <v>201811303131001</v>
          </cell>
          <cell r="C1270" t="str">
            <v>1303131.1</v>
          </cell>
          <cell r="D1270" t="str">
            <v>Tiếng Anh chuyên ngành (Khối ngành Máy tính và CNTT)</v>
          </cell>
          <cell r="E1270" t="str">
            <v>1303131</v>
          </cell>
          <cell r="F1270" t="str">
            <v>3.0</v>
          </cell>
          <cell r="G1270" t="str">
            <v>Đại học</v>
          </cell>
          <cell r="H1270" t="str">
            <v>ĐH K10 (2015-2019)</v>
          </cell>
          <cell r="I1270" t="str">
            <v>Học kỳ 1 năm học 2018 - 2019</v>
          </cell>
          <cell r="J1270">
            <v>50</v>
          </cell>
        </row>
        <row r="1271">
          <cell r="B1271" t="str">
            <v>201811303131002</v>
          </cell>
          <cell r="C1271" t="str">
            <v>1303131.2</v>
          </cell>
          <cell r="D1271" t="str">
            <v>Tiếng Anh chuyên ngành (Khối ngành Máy tính và CNTT)</v>
          </cell>
          <cell r="E1271" t="str">
            <v>1303131</v>
          </cell>
          <cell r="F1271" t="str">
            <v>3.0</v>
          </cell>
          <cell r="G1271" t="str">
            <v>Đại học</v>
          </cell>
          <cell r="H1271" t="str">
            <v>ĐH K10 (2015-2019)</v>
          </cell>
          <cell r="I1271" t="str">
            <v>Học kỳ 1 năm học 2018 - 2019</v>
          </cell>
          <cell r="J1271">
            <v>50</v>
          </cell>
        </row>
        <row r="1272">
          <cell r="B1272" t="str">
            <v>201811303131003</v>
          </cell>
          <cell r="C1272" t="str">
            <v>1303131.3</v>
          </cell>
          <cell r="D1272" t="str">
            <v>Tiếng Anh chuyên ngành (Khối ngành Máy tính và CNTT)</v>
          </cell>
          <cell r="E1272" t="str">
            <v>1303131</v>
          </cell>
          <cell r="F1272" t="str">
            <v>3.0</v>
          </cell>
          <cell r="G1272" t="str">
            <v>Đại học</v>
          </cell>
          <cell r="H1272" t="str">
            <v>ĐH K10 (2015-2019)</v>
          </cell>
          <cell r="I1272" t="str">
            <v>Học kỳ 1 năm học 2018 - 2019</v>
          </cell>
          <cell r="J1272">
            <v>50</v>
          </cell>
        </row>
        <row r="1273">
          <cell r="B1273" t="str">
            <v>201811603133003</v>
          </cell>
          <cell r="C1273" t="str">
            <v>1603133.3</v>
          </cell>
          <cell r="D1273" t="str">
            <v>Phân tích tài chính doanh nghiệp</v>
          </cell>
          <cell r="E1273" t="str">
            <v>1603133</v>
          </cell>
          <cell r="F1273" t="str">
            <v>3.0</v>
          </cell>
          <cell r="G1273" t="str">
            <v>Đại học</v>
          </cell>
          <cell r="H1273" t="str">
            <v>ĐH K10 (2015-2019)</v>
          </cell>
          <cell r="I1273" t="str">
            <v>Học kỳ 1 năm học 2018 - 2019</v>
          </cell>
          <cell r="J1273">
            <v>33</v>
          </cell>
        </row>
        <row r="1274">
          <cell r="B1274" t="str">
            <v>201810103131001</v>
          </cell>
          <cell r="C1274" t="str">
            <v>0103131.1</v>
          </cell>
          <cell r="D1274" t="str">
            <v>Đồ án chi tiết máy</v>
          </cell>
          <cell r="E1274" t="str">
            <v>0103131</v>
          </cell>
          <cell r="F1274" t="str">
            <v>2.0</v>
          </cell>
          <cell r="G1274" t="str">
            <v>Đại học</v>
          </cell>
          <cell r="H1274" t="str">
            <v>ĐH K10 (2015-2019)</v>
          </cell>
          <cell r="I1274" t="str">
            <v>Học kỳ 1 năm học 2018 - 2019</v>
          </cell>
          <cell r="J1274">
            <v>70</v>
          </cell>
        </row>
        <row r="1275">
          <cell r="B1275" t="str">
            <v>201810903107001</v>
          </cell>
          <cell r="C1275" t="str">
            <v>0903107.1</v>
          </cell>
          <cell r="D1275" t="str">
            <v>Giáo dục thể chất 5</v>
          </cell>
          <cell r="E1275" t="str">
            <v>0903107</v>
          </cell>
          <cell r="F1275" t="str">
            <v>1.0</v>
          </cell>
          <cell r="G1275" t="str">
            <v>Đại học</v>
          </cell>
          <cell r="H1275" t="str">
            <v>ĐH K10 (2015-2019)</v>
          </cell>
          <cell r="I1275" t="str">
            <v>Học kỳ 1 năm học 2018 - 2019</v>
          </cell>
          <cell r="J1275">
            <v>40</v>
          </cell>
        </row>
        <row r="1276">
          <cell r="B1276" t="str">
            <v>201810303113001</v>
          </cell>
          <cell r="C1276" t="str">
            <v>0303113.1</v>
          </cell>
          <cell r="D1276" t="str">
            <v>Công nghệ chế biến dầu mỏ</v>
          </cell>
          <cell r="E1276" t="str">
            <v>0303113</v>
          </cell>
          <cell r="F1276" t="str">
            <v>3.0</v>
          </cell>
          <cell r="G1276" t="str">
            <v>Đại học</v>
          </cell>
          <cell r="H1276" t="str">
            <v>ĐH K10 (2015-2019)</v>
          </cell>
          <cell r="I1276" t="str">
            <v>Học kỳ 1 năm học 2018 - 2019</v>
          </cell>
          <cell r="J1276">
            <v>22</v>
          </cell>
        </row>
        <row r="1277">
          <cell r="B1277" t="str">
            <v>201810103109001</v>
          </cell>
          <cell r="C1277" t="str">
            <v>0103109.1</v>
          </cell>
          <cell r="D1277" t="str">
            <v>Công nghệ chế tạo máy 2</v>
          </cell>
          <cell r="E1277" t="str">
            <v>0103109</v>
          </cell>
          <cell r="F1277" t="str">
            <v>3.0</v>
          </cell>
          <cell r="G1277" t="str">
            <v>Đại học</v>
          </cell>
          <cell r="H1277" t="str">
            <v>ĐH K10 (2015-2019)</v>
          </cell>
          <cell r="I1277" t="str">
            <v>Học kỳ 1 năm học 2018 - 2019</v>
          </cell>
          <cell r="J1277">
            <v>23</v>
          </cell>
        </row>
        <row r="1278">
          <cell r="B1278" t="str">
            <v>201810303213001</v>
          </cell>
          <cell r="C1278" t="str">
            <v>0303213.1</v>
          </cell>
          <cell r="D1278" t="str">
            <v>Công nghệ hóa dầu</v>
          </cell>
          <cell r="E1278" t="str">
            <v>0303213</v>
          </cell>
          <cell r="F1278" t="str">
            <v>3.0</v>
          </cell>
          <cell r="G1278" t="str">
            <v>Đại học</v>
          </cell>
          <cell r="H1278" t="str">
            <v>ĐH K10 (2015-2019)</v>
          </cell>
          <cell r="I1278" t="str">
            <v>Học kỳ 1 năm học 2018 - 2019</v>
          </cell>
          <cell r="J1278">
            <v>19</v>
          </cell>
        </row>
        <row r="1279">
          <cell r="B1279" t="str">
            <v>201810303133001</v>
          </cell>
          <cell r="C1279" t="str">
            <v>0303133.1</v>
          </cell>
          <cell r="D1279" t="str">
            <v>Độc học môi trường</v>
          </cell>
          <cell r="E1279" t="str">
            <v>0303133</v>
          </cell>
          <cell r="F1279" t="str">
            <v>3.0</v>
          </cell>
          <cell r="G1279" t="str">
            <v>Đại học</v>
          </cell>
          <cell r="H1279" t="str">
            <v>ĐH K10 (2015-2019)</v>
          </cell>
          <cell r="I1279" t="str">
            <v>Học kỳ 1 năm học 2018 - 2019</v>
          </cell>
          <cell r="J1279">
            <v>20</v>
          </cell>
        </row>
        <row r="1280">
          <cell r="B1280" t="str">
            <v>201810203115001</v>
          </cell>
          <cell r="C1280" t="str">
            <v>0203115.1</v>
          </cell>
          <cell r="D1280" t="str">
            <v>Hệ thống điện - điện tử ô tô cơ bản</v>
          </cell>
          <cell r="E1280" t="str">
            <v>0203115</v>
          </cell>
          <cell r="F1280" t="str">
            <v>4.0</v>
          </cell>
          <cell r="G1280" t="str">
            <v>Đại học</v>
          </cell>
          <cell r="H1280" t="str">
            <v>ĐH K10 (2015-2019)</v>
          </cell>
          <cell r="I1280" t="str">
            <v>Học kỳ 1 năm học 2018 - 2019</v>
          </cell>
          <cell r="J1280">
            <v>21</v>
          </cell>
        </row>
        <row r="1281">
          <cell r="B1281" t="str">
            <v>201811303136001</v>
          </cell>
          <cell r="C1281" t="str">
            <v>1303136.1</v>
          </cell>
          <cell r="D1281" t="str">
            <v>Tiếng Anh chuyên ngành (Nhóm ngành Cơ khí-Ô tô)</v>
          </cell>
          <cell r="E1281" t="str">
            <v>1303136</v>
          </cell>
          <cell r="F1281" t="str">
            <v>3.0</v>
          </cell>
          <cell r="G1281" t="str">
            <v>Đại học</v>
          </cell>
          <cell r="H1281" t="str">
            <v>ĐH K10 (2015-2019)</v>
          </cell>
          <cell r="I1281" t="str">
            <v>Học kỳ 1 năm học 2018 - 2019</v>
          </cell>
          <cell r="J1281">
            <v>35</v>
          </cell>
        </row>
        <row r="1282">
          <cell r="B1282" t="str">
            <v>201811303136002</v>
          </cell>
          <cell r="C1282" t="str">
            <v>1303136.2</v>
          </cell>
          <cell r="D1282" t="str">
            <v>Tiếng Anh chuyên ngành (Nhóm ngành Cơ khí-Ô tô)</v>
          </cell>
          <cell r="E1282" t="str">
            <v>1303136</v>
          </cell>
          <cell r="F1282" t="str">
            <v>3.0</v>
          </cell>
          <cell r="G1282" t="str">
            <v>Đại học</v>
          </cell>
          <cell r="H1282" t="str">
            <v>ĐH K10 (2015-2019)</v>
          </cell>
          <cell r="I1282" t="str">
            <v>Học kỳ 1 năm học 2018 - 2019</v>
          </cell>
          <cell r="J1282">
            <v>35</v>
          </cell>
        </row>
        <row r="1283">
          <cell r="B1283" t="str">
            <v>201811303136003</v>
          </cell>
          <cell r="C1283" t="str">
            <v>1303136.3</v>
          </cell>
          <cell r="D1283" t="str">
            <v>Tiếng Anh chuyên ngành (Nhóm ngành Cơ khí-Ô tô)</v>
          </cell>
          <cell r="E1283" t="str">
            <v>1303136</v>
          </cell>
          <cell r="F1283" t="str">
            <v>3.0</v>
          </cell>
          <cell r="G1283" t="str">
            <v>Đại học</v>
          </cell>
          <cell r="H1283" t="str">
            <v>ĐH K10 (2015-2019)</v>
          </cell>
          <cell r="I1283" t="str">
            <v>Học kỳ 1 năm học 2018 - 2019</v>
          </cell>
          <cell r="J1283">
            <v>35</v>
          </cell>
        </row>
        <row r="1284">
          <cell r="B1284" t="str">
            <v>201811303136004</v>
          </cell>
          <cell r="C1284" t="str">
            <v>1303136.4</v>
          </cell>
          <cell r="D1284" t="str">
            <v>Tiếng Anh chuyên ngành (Nhóm ngành Cơ khí-Ô tô)</v>
          </cell>
          <cell r="E1284" t="str">
            <v>1303136</v>
          </cell>
          <cell r="F1284" t="str">
            <v>3.0</v>
          </cell>
          <cell r="G1284" t="str">
            <v>Đại học</v>
          </cell>
          <cell r="H1284" t="str">
            <v>ĐH K10 (2015-2019)</v>
          </cell>
          <cell r="I1284" t="str">
            <v>Học kỳ 1 năm học 2018 - 2019</v>
          </cell>
          <cell r="J1284">
            <v>35</v>
          </cell>
        </row>
        <row r="1285">
          <cell r="B1285" t="str">
            <v>201811303136005</v>
          </cell>
          <cell r="C1285" t="str">
            <v>1303136.5</v>
          </cell>
          <cell r="D1285" t="str">
            <v>Tiếng Anh chuyên ngành (Nhóm ngành Cơ khí-Ô tô)</v>
          </cell>
          <cell r="E1285" t="str">
            <v>1303136</v>
          </cell>
          <cell r="F1285" t="str">
            <v>3.0</v>
          </cell>
          <cell r="G1285" t="str">
            <v>Đại học</v>
          </cell>
          <cell r="H1285" t="str">
            <v>ĐH K10 (2015-2019)</v>
          </cell>
          <cell r="I1285" t="str">
            <v>Học kỳ 1 năm học 2018 - 2019</v>
          </cell>
          <cell r="J1285">
            <v>35</v>
          </cell>
        </row>
        <row r="1286">
          <cell r="B1286" t="str">
            <v>201811303136006</v>
          </cell>
          <cell r="C1286" t="str">
            <v>1303136.6</v>
          </cell>
          <cell r="D1286" t="str">
            <v>Tiếng Anh chuyên ngành (Nhóm ngành Cơ khí-Ô tô)</v>
          </cell>
          <cell r="E1286" t="str">
            <v>1303136</v>
          </cell>
          <cell r="F1286" t="str">
            <v>3.0</v>
          </cell>
          <cell r="G1286" t="str">
            <v>Đại học</v>
          </cell>
          <cell r="H1286" t="str">
            <v>ĐH K10 (2015-2019)</v>
          </cell>
          <cell r="I1286" t="str">
            <v>Học kỳ 1 năm học 2018 - 2019</v>
          </cell>
          <cell r="J1286">
            <v>35</v>
          </cell>
        </row>
        <row r="1287">
          <cell r="B1287" t="str">
            <v>201811303134001</v>
          </cell>
          <cell r="C1287" t="str">
            <v>1303134.1</v>
          </cell>
          <cell r="D1287" t="str">
            <v>Tiếng Anh chuyên ngành (Nhóm ngành Công nghệ Hóa - Môi trường)</v>
          </cell>
          <cell r="E1287" t="str">
            <v>1303134</v>
          </cell>
          <cell r="F1287" t="str">
            <v>3.0</v>
          </cell>
          <cell r="G1287" t="str">
            <v>Đại học</v>
          </cell>
          <cell r="H1287" t="str">
            <v>ĐH K10 (2015-2019)</v>
          </cell>
          <cell r="I1287" t="str">
            <v>Học kỳ 1 năm học 2018 - 2019</v>
          </cell>
          <cell r="J1287">
            <v>25</v>
          </cell>
        </row>
        <row r="1288">
          <cell r="B1288" t="str">
            <v>201811303134002</v>
          </cell>
          <cell r="C1288" t="str">
            <v>1303134.2</v>
          </cell>
          <cell r="D1288" t="str">
            <v>Tiếng Anh chuyên ngành (Nhóm ngành Công nghệ Hóa - Môi trường)</v>
          </cell>
          <cell r="E1288" t="str">
            <v>1303134</v>
          </cell>
          <cell r="F1288" t="str">
            <v>3.0</v>
          </cell>
          <cell r="G1288" t="str">
            <v>Đại học</v>
          </cell>
          <cell r="H1288" t="str">
            <v>ĐH K10 (2015-2019)</v>
          </cell>
          <cell r="I1288" t="str">
            <v>Học kỳ 1 năm học 2018 - 2019</v>
          </cell>
          <cell r="J1288">
            <v>0</v>
          </cell>
        </row>
        <row r="1289">
          <cell r="B1289" t="str">
            <v>201810203123002</v>
          </cell>
          <cell r="C1289" t="str">
            <v>0203123.1</v>
          </cell>
          <cell r="D1289" t="str">
            <v>Kỹ thuật bảo dưỡng và sửa chữa ô tô</v>
          </cell>
          <cell r="E1289" t="str">
            <v>0203123</v>
          </cell>
          <cell r="F1289" t="str">
            <v>3.0</v>
          </cell>
          <cell r="G1289" t="str">
            <v>Đại học</v>
          </cell>
          <cell r="H1289" t="str">
            <v>ĐH K10 (2015-2019)</v>
          </cell>
          <cell r="I1289" t="str">
            <v>Học kỳ 1 năm học 2018 - 2019</v>
          </cell>
          <cell r="J1289">
            <v>21</v>
          </cell>
        </row>
        <row r="1290">
          <cell r="B1290" t="str">
            <v>201810303220005</v>
          </cell>
          <cell r="C1290" t="str">
            <v>0303220.5</v>
          </cell>
          <cell r="D1290" t="str">
            <v>Thí nghiệm chuyên ngành hóa dầu 1</v>
          </cell>
          <cell r="E1290" t="str">
            <v>0303220</v>
          </cell>
          <cell r="F1290" t="str">
            <v>3.0</v>
          </cell>
          <cell r="G1290" t="str">
            <v>Đại học</v>
          </cell>
          <cell r="H1290" t="str">
            <v>ĐH K10 (2015-2019)</v>
          </cell>
          <cell r="I1290" t="str">
            <v>Học kỳ 1 năm học 2018 - 2019</v>
          </cell>
          <cell r="J1290">
            <v>21</v>
          </cell>
        </row>
        <row r="1291">
          <cell r="B1291" t="str">
            <v>201810303221005</v>
          </cell>
          <cell r="C1291" t="str">
            <v>0303221.5</v>
          </cell>
          <cell r="D1291" t="str">
            <v>Thí nghiệm chuyên ngành hóa dầu 2</v>
          </cell>
          <cell r="E1291" t="str">
            <v>0303221</v>
          </cell>
          <cell r="F1291" t="str">
            <v>3.0</v>
          </cell>
          <cell r="G1291" t="str">
            <v>Đại học</v>
          </cell>
          <cell r="H1291" t="str">
            <v>ĐH K10 (2015-2019)</v>
          </cell>
          <cell r="I1291" t="str">
            <v>Học kỳ 1 năm học 2018 - 2019</v>
          </cell>
          <cell r="J1291">
            <v>22</v>
          </cell>
        </row>
        <row r="1292">
          <cell r="B1292" t="str">
            <v>201810203130013</v>
          </cell>
          <cell r="C1292" t="str">
            <v>0203130.12</v>
          </cell>
          <cell r="D1292" t="str">
            <v>Thí nghiệm điện ô tô</v>
          </cell>
          <cell r="E1292" t="str">
            <v>0203130</v>
          </cell>
          <cell r="F1292" t="str">
            <v>2.0</v>
          </cell>
          <cell r="G1292" t="str">
            <v>Đại học</v>
          </cell>
          <cell r="H1292" t="str">
            <v>ĐH K10 (2015-2019)</v>
          </cell>
          <cell r="I1292" t="str">
            <v>Học kỳ 1 năm học 2018 - 2019</v>
          </cell>
          <cell r="J1292">
            <v>17</v>
          </cell>
        </row>
        <row r="1293">
          <cell r="B1293" t="str">
            <v>201810203130014</v>
          </cell>
          <cell r="C1293" t="str">
            <v>0203130.13</v>
          </cell>
          <cell r="D1293" t="str">
            <v>Thí nghiệm điện ô tô</v>
          </cell>
          <cell r="E1293" t="str">
            <v>0203130</v>
          </cell>
          <cell r="F1293" t="str">
            <v>2.0</v>
          </cell>
          <cell r="G1293" t="str">
            <v>Đại học</v>
          </cell>
          <cell r="H1293" t="str">
            <v>ĐH K10 (2015-2019)</v>
          </cell>
          <cell r="I1293" t="str">
            <v>Học kỳ 1 năm học 2018 - 2019</v>
          </cell>
          <cell r="J1293">
            <v>19</v>
          </cell>
        </row>
        <row r="1294">
          <cell r="B1294" t="str">
            <v>201810203136011</v>
          </cell>
          <cell r="C1294" t="str">
            <v>0203136.10</v>
          </cell>
          <cell r="D1294" t="str">
            <v>Thực hành kỹ thuật viên điện ô tô</v>
          </cell>
          <cell r="E1294" t="str">
            <v>0203136</v>
          </cell>
          <cell r="F1294" t="str">
            <v>2.0</v>
          </cell>
          <cell r="G1294" t="str">
            <v>Đại học</v>
          </cell>
          <cell r="H1294" t="str">
            <v>ĐH K10 (2015-2019)</v>
          </cell>
          <cell r="I1294" t="str">
            <v>Học kỳ 1 năm học 2018 - 2019</v>
          </cell>
          <cell r="J1294">
            <v>20</v>
          </cell>
        </row>
        <row r="1295">
          <cell r="B1295" t="str">
            <v>201810203136012</v>
          </cell>
          <cell r="C1295" t="str">
            <v>0203136.11</v>
          </cell>
          <cell r="D1295" t="str">
            <v>Thực hành kỹ thuật viên điện ô tô</v>
          </cell>
          <cell r="E1295" t="str">
            <v>0203136</v>
          </cell>
          <cell r="F1295" t="str">
            <v>2.0</v>
          </cell>
          <cell r="G1295" t="str">
            <v>Đại học</v>
          </cell>
          <cell r="H1295" t="str">
            <v>ĐH K10 (2015-2019)</v>
          </cell>
          <cell r="I1295" t="str">
            <v>Học kỳ 1 năm học 2018 - 2019</v>
          </cell>
          <cell r="J1295">
            <v>20</v>
          </cell>
        </row>
        <row r="1296">
          <cell r="B1296" t="str">
            <v>201810203131010</v>
          </cell>
          <cell r="C1296" t="str">
            <v>0203131.9</v>
          </cell>
          <cell r="D1296" t="str">
            <v>Thí nghiệm động cơ ô tô</v>
          </cell>
          <cell r="E1296" t="str">
            <v>0203131</v>
          </cell>
          <cell r="F1296" t="str">
            <v>2.0</v>
          </cell>
          <cell r="G1296" t="str">
            <v>Đại học</v>
          </cell>
          <cell r="H1296" t="str">
            <v>ĐH K10 (2015-2019)</v>
          </cell>
          <cell r="I1296" t="str">
            <v>Học kỳ 1 năm học 2018 - 2019</v>
          </cell>
          <cell r="J1296">
            <v>0</v>
          </cell>
        </row>
        <row r="1297">
          <cell r="B1297" t="str">
            <v>201810103140001</v>
          </cell>
          <cell r="C1297" t="str">
            <v>0103140.1</v>
          </cell>
          <cell r="D1297" t="str">
            <v>Đồ gá</v>
          </cell>
          <cell r="E1297" t="str">
            <v>0103140</v>
          </cell>
          <cell r="F1297" t="str">
            <v>2.0</v>
          </cell>
          <cell r="G1297" t="str">
            <v>Đại học</v>
          </cell>
          <cell r="H1297" t="str">
            <v>ĐH K10 (2015-2019)</v>
          </cell>
          <cell r="I1297" t="str">
            <v>Học kỳ 1 năm học 2018 - 2019</v>
          </cell>
          <cell r="J1297">
            <v>56</v>
          </cell>
        </row>
        <row r="1298">
          <cell r="B1298" t="str">
            <v>201812303102001</v>
          </cell>
          <cell r="C1298" t="str">
            <v>2303102.1</v>
          </cell>
          <cell r="D1298" t="str">
            <v>Thực hành cắt gọt 2</v>
          </cell>
          <cell r="E1298" t="str">
            <v>2303102</v>
          </cell>
          <cell r="F1298" t="str">
            <v>4.0</v>
          </cell>
          <cell r="G1298" t="str">
            <v>Đại học</v>
          </cell>
          <cell r="H1298" t="str">
            <v>ĐH K10 (2015-2019)</v>
          </cell>
          <cell r="I1298" t="str">
            <v>Học kỳ 1 năm học 2018 - 2019</v>
          </cell>
          <cell r="J1298">
            <v>27</v>
          </cell>
        </row>
        <row r="1299">
          <cell r="B1299" t="str">
            <v>201810103162001</v>
          </cell>
          <cell r="C1299" t="str">
            <v>0103162.1</v>
          </cell>
          <cell r="D1299" t="str">
            <v>Thiết kế dụng cụ cắt</v>
          </cell>
          <cell r="E1299" t="str">
            <v>0103162</v>
          </cell>
          <cell r="F1299" t="str">
            <v>3.0</v>
          </cell>
          <cell r="G1299" t="str">
            <v>Đại học</v>
          </cell>
          <cell r="H1299" t="str">
            <v>ĐH K10 (2015-2019)</v>
          </cell>
          <cell r="I1299" t="str">
            <v>Học kỳ 1 năm học 2018 - 2019</v>
          </cell>
          <cell r="J1299">
            <v>25</v>
          </cell>
        </row>
        <row r="1300">
          <cell r="B1300" t="str">
            <v>201810103132008</v>
          </cell>
          <cell r="C1300" t="str">
            <v>0103132.8</v>
          </cell>
          <cell r="D1300" t="str">
            <v>Đồ án môn học Công nghệ chế tạo máy</v>
          </cell>
          <cell r="E1300" t="str">
            <v>0103132</v>
          </cell>
          <cell r="F1300" t="str">
            <v>2.0</v>
          </cell>
          <cell r="G1300" t="str">
            <v>Đại học</v>
          </cell>
          <cell r="H1300" t="str">
            <v>ĐH K10 (2015-2019)</v>
          </cell>
          <cell r="I1300" t="str">
            <v>Học kỳ 1 năm học 2018 - 2019</v>
          </cell>
          <cell r="J1300">
            <v>26</v>
          </cell>
        </row>
        <row r="1301">
          <cell r="B1301" t="str">
            <v>201810403121005</v>
          </cell>
          <cell r="C1301" t="str">
            <v>0403121.5</v>
          </cell>
          <cell r="D1301" t="str">
            <v>Kỹ thuật thêu và đính kết trang trí</v>
          </cell>
          <cell r="E1301" t="str">
            <v>0403121</v>
          </cell>
          <cell r="F1301" t="str">
            <v>2.0</v>
          </cell>
          <cell r="G1301" t="str">
            <v>Đại học</v>
          </cell>
          <cell r="H1301" t="str">
            <v>ĐH K10 (2015-2019)</v>
          </cell>
          <cell r="I1301" t="str">
            <v>Học kỳ 1 năm học 2018 - 2019</v>
          </cell>
          <cell r="J1301">
            <v>24</v>
          </cell>
        </row>
        <row r="1302">
          <cell r="B1302" t="str">
            <v>201810403121006</v>
          </cell>
          <cell r="C1302" t="str">
            <v>0403121.6</v>
          </cell>
          <cell r="D1302" t="str">
            <v>Kỹ thuật thêu và đính kết trang trí</v>
          </cell>
          <cell r="E1302" t="str">
            <v>0403121</v>
          </cell>
          <cell r="F1302" t="str">
            <v>2.0</v>
          </cell>
          <cell r="G1302" t="str">
            <v>Đại học</v>
          </cell>
          <cell r="H1302" t="str">
            <v>ĐH K10 (2015-2019)</v>
          </cell>
          <cell r="I1302" t="str">
            <v>Học kỳ 1 năm học 2018 - 2019</v>
          </cell>
          <cell r="J1302">
            <v>25</v>
          </cell>
        </row>
        <row r="1303">
          <cell r="B1303" t="str">
            <v>201810103159007</v>
          </cell>
          <cell r="C1303" t="str">
            <v>0103159.7</v>
          </cell>
          <cell r="D1303" t="str">
            <v>Tự động hoá quá trình sản xuất</v>
          </cell>
          <cell r="E1303" t="str">
            <v>0103159</v>
          </cell>
          <cell r="F1303" t="str">
            <v>3.0</v>
          </cell>
          <cell r="G1303" t="str">
            <v>Đại học</v>
          </cell>
          <cell r="H1303" t="str">
            <v>ĐH K10 (2015-2019)</v>
          </cell>
          <cell r="I1303" t="str">
            <v>Học kỳ 1 năm học 2018 - 2019</v>
          </cell>
          <cell r="J1303">
            <v>70</v>
          </cell>
        </row>
        <row r="1304">
          <cell r="B1304" t="str">
            <v>201810903104001</v>
          </cell>
          <cell r="C1304" t="str">
            <v>0903104.1</v>
          </cell>
          <cell r="D1304" t="str">
            <v>Giáo dục thể chất 2</v>
          </cell>
          <cell r="E1304" t="str">
            <v>0903104</v>
          </cell>
          <cell r="F1304" t="str">
            <v>2.0</v>
          </cell>
          <cell r="G1304" t="str">
            <v>Đại học</v>
          </cell>
          <cell r="H1304" t="str">
            <v>ĐH K10 (2015-2019)</v>
          </cell>
          <cell r="I1304" t="str">
            <v>Học kỳ 1 năm học 2018 - 2019</v>
          </cell>
          <cell r="J1304">
            <v>21</v>
          </cell>
        </row>
        <row r="1305">
          <cell r="B1305" t="str">
            <v>201810903105001</v>
          </cell>
          <cell r="C1305" t="str">
            <v>0903105.1</v>
          </cell>
          <cell r="D1305" t="str">
            <v>Giáo dục thể chất 3</v>
          </cell>
          <cell r="E1305" t="str">
            <v>0903105</v>
          </cell>
          <cell r="F1305" t="str">
            <v>2.0</v>
          </cell>
          <cell r="G1305" t="str">
            <v>Đại học</v>
          </cell>
          <cell r="H1305" t="str">
            <v>ĐH K10 (2015-2019)</v>
          </cell>
          <cell r="I1305" t="str">
            <v>Học kỳ 1 năm học 2018 - 2019</v>
          </cell>
          <cell r="J1305">
            <v>30</v>
          </cell>
        </row>
        <row r="1306">
          <cell r="B1306" t="str">
            <v>201810103131002</v>
          </cell>
          <cell r="C1306" t="str">
            <v>0103131.2</v>
          </cell>
          <cell r="D1306" t="str">
            <v>Đồ án chi tiết máy</v>
          </cell>
          <cell r="E1306" t="str">
            <v>0103131</v>
          </cell>
          <cell r="F1306" t="str">
            <v>2.0</v>
          </cell>
          <cell r="G1306" t="str">
            <v>Đại học</v>
          </cell>
          <cell r="H1306" t="str">
            <v>ĐH K10 (2015-2019)</v>
          </cell>
          <cell r="I1306" t="str">
            <v>Học kỳ 1 năm học 2018 - 2019</v>
          </cell>
          <cell r="J1306">
            <v>54</v>
          </cell>
        </row>
        <row r="1307">
          <cell r="B1307" t="str">
            <v>201811303131004</v>
          </cell>
          <cell r="C1307" t="str">
            <v>1303131.4</v>
          </cell>
          <cell r="D1307" t="str">
            <v>Tiếng Anh chuyên ngành (Khối ngành Máy tính và CNTT)</v>
          </cell>
          <cell r="E1307" t="str">
            <v>1303131</v>
          </cell>
          <cell r="F1307" t="str">
            <v>3.0</v>
          </cell>
          <cell r="G1307" t="str">
            <v>Đại học</v>
          </cell>
          <cell r="H1307" t="str">
            <v>ĐH K10 (2015-2019)</v>
          </cell>
          <cell r="I1307" t="str">
            <v>Học kỳ 1 năm học 2018 - 2019</v>
          </cell>
          <cell r="J1307">
            <v>6</v>
          </cell>
        </row>
        <row r="1308">
          <cell r="B1308" t="str">
            <v>201811303131005</v>
          </cell>
          <cell r="C1308" t="str">
            <v>1303131.5</v>
          </cell>
          <cell r="D1308" t="str">
            <v>Tiếng Anh chuyên ngành (Khối ngành Máy tính và CNTT)</v>
          </cell>
          <cell r="E1308" t="str">
            <v>1303131</v>
          </cell>
          <cell r="F1308" t="str">
            <v>3.0</v>
          </cell>
          <cell r="G1308" t="str">
            <v>Đại học</v>
          </cell>
          <cell r="H1308" t="str">
            <v>ĐH K10 (2015-2019)</v>
          </cell>
          <cell r="I1308" t="str">
            <v>Học kỳ 1 năm học 2018 - 2019</v>
          </cell>
          <cell r="J1308">
            <v>35</v>
          </cell>
        </row>
        <row r="1309">
          <cell r="B1309" t="str">
            <v>201811303131006</v>
          </cell>
          <cell r="C1309" t="str">
            <v>1303131.6</v>
          </cell>
          <cell r="D1309" t="str">
            <v>Tiếng Anh chuyên ngành (Khối ngành Máy tính và CNTT)</v>
          </cell>
          <cell r="E1309" t="str">
            <v>1303131</v>
          </cell>
          <cell r="F1309" t="str">
            <v>3.0</v>
          </cell>
          <cell r="G1309" t="str">
            <v>Đại học</v>
          </cell>
          <cell r="H1309" t="str">
            <v>ĐH K10 (2015-2019)</v>
          </cell>
          <cell r="I1309" t="str">
            <v>Học kỳ 1 năm học 2018 - 2019</v>
          </cell>
          <cell r="J1309">
            <v>1</v>
          </cell>
        </row>
        <row r="1310">
          <cell r="B1310" t="str">
            <v>201810103129001</v>
          </cell>
          <cell r="C1310" t="str">
            <v>0103129.1</v>
          </cell>
          <cell r="D1310" t="str">
            <v>Dung sai và kỹ thuật đo</v>
          </cell>
          <cell r="E1310" t="str">
            <v>0103129</v>
          </cell>
          <cell r="F1310" t="str">
            <v>3.0</v>
          </cell>
          <cell r="G1310" t="str">
            <v>Đại học</v>
          </cell>
          <cell r="H1310" t="str">
            <v>ĐH K10 (2015-2019)</v>
          </cell>
          <cell r="I1310" t="str">
            <v>Học kỳ 1 năm học 2018 - 2019</v>
          </cell>
          <cell r="J1310">
            <v>27</v>
          </cell>
        </row>
        <row r="1311">
          <cell r="B1311" t="str">
            <v>201811103132001</v>
          </cell>
          <cell r="C1311" t="str">
            <v>1103132.1</v>
          </cell>
          <cell r="D1311" t="str">
            <v>Phân tích hoạt động sản xuất kinh doanh</v>
          </cell>
          <cell r="E1311" t="str">
            <v>1103132</v>
          </cell>
          <cell r="F1311" t="str">
            <v>3.0</v>
          </cell>
          <cell r="G1311" t="str">
            <v>Đại học</v>
          </cell>
          <cell r="H1311" t="str">
            <v>ĐH K10 (2015-2019)</v>
          </cell>
          <cell r="I1311" t="str">
            <v>Học kỳ 1 năm học 2018 - 2019</v>
          </cell>
          <cell r="J1311">
            <v>38</v>
          </cell>
        </row>
        <row r="1312">
          <cell r="B1312" t="str">
            <v>20181010343001</v>
          </cell>
          <cell r="C1312" t="str">
            <v>010343.1</v>
          </cell>
          <cell r="D1312" t="str">
            <v>Thực tập CNC</v>
          </cell>
          <cell r="E1312" t="str">
            <v>010343</v>
          </cell>
          <cell r="F1312" t="str">
            <v>3.0</v>
          </cell>
          <cell r="G1312" t="str">
            <v>Đại học</v>
          </cell>
          <cell r="H1312" t="str">
            <v>ĐH K10 (2015-2019)</v>
          </cell>
          <cell r="I1312" t="str">
            <v>Học kỳ 1 năm học 2018 - 2019</v>
          </cell>
          <cell r="J1312">
            <v>28</v>
          </cell>
        </row>
      </sheetData>
      <sheetData sheetId="1" refreshError="1"/>
      <sheetData sheetId="2" refreshError="1">
        <row r="3">
          <cell r="B3" t="str">
            <v>201810903113001</v>
          </cell>
          <cell r="C3" t="str">
            <v>0903113.1</v>
          </cell>
          <cell r="D3" t="str">
            <v>Aerobic 1</v>
          </cell>
          <cell r="E3" t="str">
            <v>0903113</v>
          </cell>
          <cell r="F3" t="str">
            <v>1.0</v>
          </cell>
          <cell r="G3" t="str">
            <v>Đại học</v>
          </cell>
          <cell r="H3" t="str">
            <v>ĐH K12 (2017-2021)</v>
          </cell>
          <cell r="I3" t="str">
            <v>Học kỳ 1 năm học 2018 - 2019</v>
          </cell>
          <cell r="J3">
            <v>14</v>
          </cell>
          <cell r="K3" t="str">
            <v>Không mở</v>
          </cell>
        </row>
        <row r="4">
          <cell r="B4" t="str">
            <v>201810903113002</v>
          </cell>
          <cell r="C4" t="str">
            <v>0903113.2</v>
          </cell>
          <cell r="D4" t="str">
            <v>Aerobic 1</v>
          </cell>
          <cell r="E4" t="str">
            <v>0903113</v>
          </cell>
          <cell r="F4" t="str">
            <v>1.0</v>
          </cell>
          <cell r="G4" t="str">
            <v>Đại học</v>
          </cell>
          <cell r="H4" t="str">
            <v>ĐH K12 (2017-2021)</v>
          </cell>
          <cell r="I4" t="str">
            <v>Học kỳ 1 năm học 2018 - 2019</v>
          </cell>
          <cell r="J4">
            <v>35</v>
          </cell>
          <cell r="K4" t="str">
            <v>Mở</v>
          </cell>
        </row>
        <row r="5">
          <cell r="B5" t="str">
            <v>201810903113003</v>
          </cell>
          <cell r="C5" t="str">
            <v>0903113.3</v>
          </cell>
          <cell r="D5" t="str">
            <v>Aerobic 1</v>
          </cell>
          <cell r="E5" t="str">
            <v>0903113</v>
          </cell>
          <cell r="F5" t="str">
            <v>1.0</v>
          </cell>
          <cell r="G5" t="str">
            <v>Đại học</v>
          </cell>
          <cell r="H5" t="str">
            <v>ĐH K12 (2017-2021)</v>
          </cell>
          <cell r="I5" t="str">
            <v>Học kỳ 1 năm học 2018 - 2019</v>
          </cell>
          <cell r="J5">
            <v>25</v>
          </cell>
          <cell r="K5" t="str">
            <v>Không mở</v>
          </cell>
        </row>
        <row r="6">
          <cell r="B6" t="str">
            <v>201810903113004</v>
          </cell>
          <cell r="C6" t="str">
            <v>0903113.4</v>
          </cell>
          <cell r="D6" t="str">
            <v>Aerobic 1</v>
          </cell>
          <cell r="E6" t="str">
            <v>0903113</v>
          </cell>
          <cell r="F6" t="str">
            <v>1.0</v>
          </cell>
          <cell r="G6" t="str">
            <v>Đại học</v>
          </cell>
          <cell r="H6" t="str">
            <v>ĐH K12 (2017-2021)</v>
          </cell>
          <cell r="I6" t="str">
            <v>Học kỳ 1 năm học 2018 - 2019</v>
          </cell>
          <cell r="J6">
            <v>13</v>
          </cell>
          <cell r="K6" t="str">
            <v>Không mở</v>
          </cell>
        </row>
        <row r="7">
          <cell r="B7" t="str">
            <v>201810903113005</v>
          </cell>
          <cell r="C7" t="str">
            <v>0903113.5</v>
          </cell>
          <cell r="D7" t="str">
            <v>Aerobic 1</v>
          </cell>
          <cell r="E7" t="str">
            <v>0903113</v>
          </cell>
          <cell r="F7" t="str">
            <v>1.0</v>
          </cell>
          <cell r="G7" t="str">
            <v>Đại học</v>
          </cell>
          <cell r="H7" t="str">
            <v>ĐH K12 (2017-2021)</v>
          </cell>
          <cell r="I7" t="str">
            <v>Học kỳ 1 năm học 2018 - 2019</v>
          </cell>
          <cell r="J7">
            <v>55</v>
          </cell>
          <cell r="K7" t="str">
            <v>Mở</v>
          </cell>
        </row>
        <row r="8">
          <cell r="B8" t="str">
            <v>201810903113006</v>
          </cell>
          <cell r="C8" t="str">
            <v>0903113.6</v>
          </cell>
          <cell r="D8" t="str">
            <v>Aerobic 1</v>
          </cell>
          <cell r="E8" t="str">
            <v>0903113</v>
          </cell>
          <cell r="F8" t="str">
            <v>1.0</v>
          </cell>
          <cell r="G8" t="str">
            <v>Đại học</v>
          </cell>
          <cell r="H8" t="str">
            <v>ĐH K12 (2017-2021)</v>
          </cell>
          <cell r="I8" t="str">
            <v>Học kỳ 1 năm học 2018 - 2019</v>
          </cell>
          <cell r="J8">
            <v>63</v>
          </cell>
          <cell r="K8" t="str">
            <v>Mở</v>
          </cell>
        </row>
        <row r="9">
          <cell r="B9" t="str">
            <v>201810903113007</v>
          </cell>
          <cell r="C9" t="str">
            <v>0903113.7</v>
          </cell>
          <cell r="D9" t="str">
            <v>Aerobic 1</v>
          </cell>
          <cell r="E9" t="str">
            <v>0903113</v>
          </cell>
          <cell r="F9" t="str">
            <v>1.0</v>
          </cell>
          <cell r="G9" t="str">
            <v>Đại học</v>
          </cell>
          <cell r="H9" t="str">
            <v>ĐH K12 (2017-2021)</v>
          </cell>
          <cell r="I9" t="str">
            <v>Học kỳ 1 năm học 2018 - 2019</v>
          </cell>
          <cell r="J9">
            <v>80</v>
          </cell>
          <cell r="K9" t="str">
            <v>Mở</v>
          </cell>
        </row>
        <row r="10">
          <cell r="B10" t="str">
            <v>201810903113008</v>
          </cell>
          <cell r="C10" t="str">
            <v>0903113.8</v>
          </cell>
          <cell r="D10" t="str">
            <v>Aerobic 1</v>
          </cell>
          <cell r="E10" t="str">
            <v>0903113</v>
          </cell>
          <cell r="F10" t="str">
            <v>1.0</v>
          </cell>
          <cell r="G10" t="str">
            <v>Đại học</v>
          </cell>
          <cell r="H10" t="str">
            <v>ĐH K12 (2017-2021)</v>
          </cell>
          <cell r="I10" t="str">
            <v>Học kỳ 1 năm học 2018 - 2019</v>
          </cell>
          <cell r="J10">
            <v>2</v>
          </cell>
          <cell r="K10" t="str">
            <v>Không mở</v>
          </cell>
        </row>
        <row r="11">
          <cell r="B11" t="str">
            <v>201810903113009</v>
          </cell>
          <cell r="C11" t="str">
            <v>0903113.9</v>
          </cell>
          <cell r="D11" t="str">
            <v>Aerobic 1</v>
          </cell>
          <cell r="E11" t="str">
            <v>0903113</v>
          </cell>
          <cell r="F11" t="str">
            <v>1.0</v>
          </cell>
          <cell r="G11" t="str">
            <v>Đại học</v>
          </cell>
          <cell r="H11" t="str">
            <v>ĐH K12 (2017-2021)</v>
          </cell>
          <cell r="I11" t="str">
            <v>Học kỳ 1 năm học 2018 - 2019</v>
          </cell>
          <cell r="J11">
            <v>27</v>
          </cell>
          <cell r="K11" t="str">
            <v>Không mở</v>
          </cell>
        </row>
        <row r="12">
          <cell r="B12" t="str">
            <v>201810903113010</v>
          </cell>
          <cell r="C12" t="str">
            <v>0903113.10</v>
          </cell>
          <cell r="D12" t="str">
            <v>Aerobic 1</v>
          </cell>
          <cell r="E12" t="str">
            <v>0903113</v>
          </cell>
          <cell r="F12" t="str">
            <v>1.0</v>
          </cell>
          <cell r="G12" t="str">
            <v>Đại học</v>
          </cell>
          <cell r="H12" t="str">
            <v>ĐH K12 (2017-2021)</v>
          </cell>
          <cell r="I12" t="str">
            <v>Học kỳ 1 năm học 2018 - 2019</v>
          </cell>
          <cell r="J12">
            <v>11</v>
          </cell>
          <cell r="K12" t="str">
            <v>Không mở</v>
          </cell>
        </row>
        <row r="13">
          <cell r="B13" t="str">
            <v>201810903113011</v>
          </cell>
          <cell r="C13" t="str">
            <v>0903113.11</v>
          </cell>
          <cell r="D13" t="str">
            <v>Aerobic 1</v>
          </cell>
          <cell r="E13" t="str">
            <v>0903113</v>
          </cell>
          <cell r="F13" t="str">
            <v>1.0</v>
          </cell>
          <cell r="G13" t="str">
            <v>Đại học</v>
          </cell>
          <cell r="H13" t="str">
            <v>ĐH K12 (2017-2021)</v>
          </cell>
          <cell r="I13" t="str">
            <v>Học kỳ 1 năm học 2018 - 2019</v>
          </cell>
          <cell r="J13">
            <v>28</v>
          </cell>
          <cell r="K13" t="str">
            <v>Mở</v>
          </cell>
        </row>
        <row r="14">
          <cell r="B14" t="str">
            <v>201810903113012</v>
          </cell>
          <cell r="C14" t="str">
            <v>0903113.12</v>
          </cell>
          <cell r="D14" t="str">
            <v>Aerobic 1</v>
          </cell>
          <cell r="E14" t="str">
            <v>0903113</v>
          </cell>
          <cell r="F14" t="str">
            <v>1.0</v>
          </cell>
          <cell r="G14" t="str">
            <v>Đại học</v>
          </cell>
          <cell r="H14" t="str">
            <v>ĐH K12 (2017-2021)</v>
          </cell>
          <cell r="I14" t="str">
            <v>Học kỳ 1 năm học 2018 - 2019</v>
          </cell>
          <cell r="J14">
            <v>21</v>
          </cell>
          <cell r="K14" t="str">
            <v>Mở</v>
          </cell>
        </row>
        <row r="15">
          <cell r="B15" t="str">
            <v>201810903113013</v>
          </cell>
          <cell r="C15" t="str">
            <v>0903113.13</v>
          </cell>
          <cell r="D15" t="str">
            <v>Aerobic 1</v>
          </cell>
          <cell r="E15" t="str">
            <v>0903113</v>
          </cell>
          <cell r="F15" t="str">
            <v>1.0</v>
          </cell>
          <cell r="G15" t="str">
            <v>Đại học</v>
          </cell>
          <cell r="H15" t="str">
            <v>ĐH K12 (2017-2021)</v>
          </cell>
          <cell r="I15" t="str">
            <v>Học kỳ 1 năm học 2018 - 2019</v>
          </cell>
          <cell r="J15">
            <v>49</v>
          </cell>
          <cell r="K15" t="str">
            <v>Mở</v>
          </cell>
        </row>
        <row r="16">
          <cell r="B16" t="str">
            <v>201810903113014</v>
          </cell>
          <cell r="C16" t="str">
            <v>0903113.14</v>
          </cell>
          <cell r="D16" t="str">
            <v>Aerobic 1</v>
          </cell>
          <cell r="E16" t="str">
            <v>0903113</v>
          </cell>
          <cell r="F16" t="str">
            <v>1.0</v>
          </cell>
          <cell r="G16" t="str">
            <v>Đại học</v>
          </cell>
          <cell r="H16" t="str">
            <v>ĐH K12 (2017-2021)</v>
          </cell>
          <cell r="I16" t="str">
            <v>Học kỳ 1 năm học 2018 - 2019</v>
          </cell>
          <cell r="J16">
            <v>76</v>
          </cell>
          <cell r="K16" t="str">
            <v>Mở</v>
          </cell>
        </row>
        <row r="17">
          <cell r="B17" t="str">
            <v>201810903113015</v>
          </cell>
          <cell r="C17" t="str">
            <v>0903113.15</v>
          </cell>
          <cell r="D17" t="str">
            <v>Aerobic 1</v>
          </cell>
          <cell r="E17" t="str">
            <v>0903113</v>
          </cell>
          <cell r="F17" t="str">
            <v>1.0</v>
          </cell>
          <cell r="G17" t="str">
            <v>Đại học</v>
          </cell>
          <cell r="H17" t="str">
            <v>ĐH K12 (2017-2021)</v>
          </cell>
          <cell r="I17" t="str">
            <v>Học kỳ 1 năm học 2018 - 2019</v>
          </cell>
          <cell r="J17">
            <v>57</v>
          </cell>
          <cell r="K17" t="str">
            <v>Mở</v>
          </cell>
        </row>
        <row r="18">
          <cell r="B18" t="str">
            <v>20181PE6001001</v>
          </cell>
          <cell r="C18" t="str">
            <v>PE6001.1</v>
          </cell>
          <cell r="D18" t="str">
            <v>Aerobic 1</v>
          </cell>
          <cell r="E18" t="str">
            <v>PE6001</v>
          </cell>
          <cell r="F18" t="str">
            <v>1.0</v>
          </cell>
          <cell r="G18" t="str">
            <v>Đại học</v>
          </cell>
          <cell r="H18" t="str">
            <v>ĐH K12 (2017-2021)</v>
          </cell>
          <cell r="I18" t="str">
            <v>Học kỳ 1 năm học 2018 - 2019</v>
          </cell>
          <cell r="J18">
            <v>63</v>
          </cell>
          <cell r="K18" t="str">
            <v>Mở</v>
          </cell>
        </row>
        <row r="19">
          <cell r="B19" t="str">
            <v>20181PE6001002</v>
          </cell>
          <cell r="C19" t="str">
            <v>PE6001.2</v>
          </cell>
          <cell r="D19" t="str">
            <v>Aerobic 1</v>
          </cell>
          <cell r="E19" t="str">
            <v>PE6001</v>
          </cell>
          <cell r="F19" t="str">
            <v>1.0</v>
          </cell>
          <cell r="G19" t="str">
            <v>Đại học</v>
          </cell>
          <cell r="H19" t="str">
            <v>ĐH K12 (2017-2021)</v>
          </cell>
          <cell r="I19" t="str">
            <v>Học kỳ 1 năm học 2018 - 2019</v>
          </cell>
          <cell r="J19">
            <v>77</v>
          </cell>
          <cell r="K19" t="str">
            <v>Mở</v>
          </cell>
        </row>
        <row r="20">
          <cell r="B20" t="str">
            <v>20181PE6001003</v>
          </cell>
          <cell r="C20" t="str">
            <v>PE6001.3</v>
          </cell>
          <cell r="D20" t="str">
            <v>Aerobic 1</v>
          </cell>
          <cell r="E20" t="str">
            <v>PE6001</v>
          </cell>
          <cell r="F20" t="str">
            <v>1.0</v>
          </cell>
          <cell r="G20" t="str">
            <v>Đại học</v>
          </cell>
          <cell r="H20" t="str">
            <v>ĐH K12 (2017-2021)</v>
          </cell>
          <cell r="I20" t="str">
            <v>Học kỳ 1 năm học 2018 - 2019</v>
          </cell>
          <cell r="J20">
            <v>7</v>
          </cell>
          <cell r="K20" t="str">
            <v>Không mở</v>
          </cell>
        </row>
        <row r="21">
          <cell r="B21" t="str">
            <v>20181PE6001004</v>
          </cell>
          <cell r="C21" t="str">
            <v>PE6001.4</v>
          </cell>
          <cell r="D21" t="str">
            <v>Aerobic 1</v>
          </cell>
          <cell r="E21" t="str">
            <v>PE6001</v>
          </cell>
          <cell r="F21" t="str">
            <v>1.0</v>
          </cell>
          <cell r="G21" t="str">
            <v>Đại học</v>
          </cell>
          <cell r="H21" t="str">
            <v>ĐH K12 (2017-2021)</v>
          </cell>
          <cell r="I21" t="str">
            <v>Học kỳ 1 năm học 2018 - 2019</v>
          </cell>
          <cell r="J21">
            <v>30</v>
          </cell>
          <cell r="K21" t="str">
            <v>Mở</v>
          </cell>
        </row>
        <row r="22">
          <cell r="B22" t="str">
            <v>201810303101001</v>
          </cell>
          <cell r="C22" t="str">
            <v>0303101.1</v>
          </cell>
          <cell r="D22" t="str">
            <v>An toàn lao động</v>
          </cell>
          <cell r="E22" t="str">
            <v>0303101</v>
          </cell>
          <cell r="F22" t="str">
            <v>2.0</v>
          </cell>
          <cell r="G22" t="str">
            <v>Đại học</v>
          </cell>
          <cell r="H22" t="str">
            <v>ĐH K12 (2017-2021)</v>
          </cell>
          <cell r="I22" t="str">
            <v>Học kỳ 1 năm học 2018 - 2019</v>
          </cell>
          <cell r="J22">
            <v>62</v>
          </cell>
          <cell r="K22" t="str">
            <v>Mở</v>
          </cell>
        </row>
        <row r="23">
          <cell r="B23" t="str">
            <v>201810303101002</v>
          </cell>
          <cell r="C23" t="str">
            <v>0303101.2</v>
          </cell>
          <cell r="D23" t="str">
            <v>An toàn lao động</v>
          </cell>
          <cell r="E23" t="str">
            <v>0303101</v>
          </cell>
          <cell r="F23" t="str">
            <v>2.0</v>
          </cell>
          <cell r="G23" t="str">
            <v>Đại học</v>
          </cell>
          <cell r="H23" t="str">
            <v>ĐH K12 (2017-2021)</v>
          </cell>
          <cell r="I23" t="str">
            <v>Học kỳ 1 năm học 2018 - 2019</v>
          </cell>
          <cell r="J23">
            <v>64</v>
          </cell>
          <cell r="K23" t="str">
            <v>Mở</v>
          </cell>
        </row>
        <row r="24">
          <cell r="B24" t="str">
            <v>20181ME6001001</v>
          </cell>
          <cell r="C24" t="str">
            <v>ME6001.1</v>
          </cell>
          <cell r="D24" t="str">
            <v>An toàn và môi trường công nghiệp</v>
          </cell>
          <cell r="E24" t="str">
            <v>ME6001</v>
          </cell>
          <cell r="F24" t="str">
            <v>2.0</v>
          </cell>
          <cell r="G24" t="str">
            <v>Đại học</v>
          </cell>
          <cell r="H24" t="str">
            <v>ĐH K12 (2017-2021)</v>
          </cell>
          <cell r="I24" t="str">
            <v>Học kỳ 1 năm học 2018 - 2019</v>
          </cell>
          <cell r="J24">
            <v>75</v>
          </cell>
          <cell r="K24" t="str">
            <v>Mở</v>
          </cell>
        </row>
        <row r="25">
          <cell r="B25" t="str">
            <v>20181ME6001002</v>
          </cell>
          <cell r="C25" t="str">
            <v>ME6001.2</v>
          </cell>
          <cell r="D25" t="str">
            <v>An toàn và môi trường công nghiệp</v>
          </cell>
          <cell r="E25" t="str">
            <v>ME6001</v>
          </cell>
          <cell r="F25" t="str">
            <v>2.0</v>
          </cell>
          <cell r="G25" t="str">
            <v>Đại học</v>
          </cell>
          <cell r="H25" t="str">
            <v>ĐH K12 (2017-2021)</v>
          </cell>
          <cell r="I25" t="str">
            <v>Học kỳ 1 năm học 2018 - 2019</v>
          </cell>
          <cell r="J25">
            <v>47</v>
          </cell>
          <cell r="K25" t="str">
            <v>Mở</v>
          </cell>
        </row>
        <row r="26">
          <cell r="B26" t="str">
            <v>20181ME6001003</v>
          </cell>
          <cell r="C26" t="str">
            <v>ME6001.3</v>
          </cell>
          <cell r="D26" t="str">
            <v>An toàn và môi trường công nghiệp</v>
          </cell>
          <cell r="E26" t="str">
            <v>ME6001</v>
          </cell>
          <cell r="F26" t="str">
            <v>2.0</v>
          </cell>
          <cell r="G26" t="str">
            <v>Đại học</v>
          </cell>
          <cell r="H26" t="str">
            <v>ĐH K12 (2017-2021)</v>
          </cell>
          <cell r="I26" t="str">
            <v>Học kỳ 1 năm học 2018 - 2019</v>
          </cell>
          <cell r="J26">
            <v>60</v>
          </cell>
          <cell r="K26" t="str">
            <v>Mở</v>
          </cell>
        </row>
        <row r="27">
          <cell r="B27" t="str">
            <v>20181ME6001004</v>
          </cell>
          <cell r="C27" t="str">
            <v>ME6001.4</v>
          </cell>
          <cell r="D27" t="str">
            <v>An toàn và môi trường công nghiệp</v>
          </cell>
          <cell r="E27" t="str">
            <v>ME6001</v>
          </cell>
          <cell r="F27" t="str">
            <v>2.0</v>
          </cell>
          <cell r="G27" t="str">
            <v>Đại học</v>
          </cell>
          <cell r="H27" t="str">
            <v>ĐH K12 (2017-2021)</v>
          </cell>
          <cell r="I27" t="str">
            <v>Học kỳ 1 năm học 2018 - 2019</v>
          </cell>
          <cell r="J27">
            <v>75</v>
          </cell>
          <cell r="K27" t="str">
            <v>Mở</v>
          </cell>
        </row>
        <row r="28">
          <cell r="B28" t="str">
            <v>20181ME6001005</v>
          </cell>
          <cell r="C28" t="str">
            <v>ME6001.5</v>
          </cell>
          <cell r="D28" t="str">
            <v>An toàn và môi trường công nghiệp</v>
          </cell>
          <cell r="E28" t="str">
            <v>ME6001</v>
          </cell>
          <cell r="F28" t="str">
            <v>2.0</v>
          </cell>
          <cell r="G28" t="str">
            <v>Đại học</v>
          </cell>
          <cell r="H28" t="str">
            <v>ĐH K12 (2017-2021)</v>
          </cell>
          <cell r="I28" t="str">
            <v>Học kỳ 1 năm học 2018 - 2019</v>
          </cell>
          <cell r="J28">
            <v>62</v>
          </cell>
          <cell r="K28" t="str">
            <v>Mở</v>
          </cell>
        </row>
        <row r="29">
          <cell r="B29" t="str">
            <v>20181ME6001006</v>
          </cell>
          <cell r="C29" t="str">
            <v>ME6001.6</v>
          </cell>
          <cell r="D29" t="str">
            <v>An toàn và môi trường công nghiệp</v>
          </cell>
          <cell r="E29" t="str">
            <v>ME6001</v>
          </cell>
          <cell r="F29" t="str">
            <v>2.0</v>
          </cell>
          <cell r="G29" t="str">
            <v>Đại học</v>
          </cell>
          <cell r="H29" t="str">
            <v>ĐH K12 (2017-2021)</v>
          </cell>
          <cell r="I29" t="str">
            <v>Học kỳ 1 năm học 2018 - 2019</v>
          </cell>
          <cell r="J29">
            <v>75</v>
          </cell>
          <cell r="K29" t="str">
            <v>Mở</v>
          </cell>
        </row>
        <row r="30">
          <cell r="B30" t="str">
            <v>20181ME6001007</v>
          </cell>
          <cell r="C30" t="str">
            <v>ME6001.7</v>
          </cell>
          <cell r="D30" t="str">
            <v>An toàn và môi trường công nghiệp</v>
          </cell>
          <cell r="E30" t="str">
            <v>ME6001</v>
          </cell>
          <cell r="F30" t="str">
            <v>2.0</v>
          </cell>
          <cell r="G30" t="str">
            <v>Đại học</v>
          </cell>
          <cell r="H30" t="str">
            <v>ĐH K12 (2017-2021)</v>
          </cell>
          <cell r="I30" t="str">
            <v>Học kỳ 1 năm học 2018 - 2019</v>
          </cell>
          <cell r="J30">
            <v>75</v>
          </cell>
          <cell r="K30" t="str">
            <v>Mở</v>
          </cell>
        </row>
        <row r="31">
          <cell r="B31" t="str">
            <v>201810703101001</v>
          </cell>
          <cell r="C31" t="str">
            <v>0703101.1</v>
          </cell>
          <cell r="D31" t="str">
            <v>An toàn điện</v>
          </cell>
          <cell r="E31" t="str">
            <v>0703101</v>
          </cell>
          <cell r="F31" t="str">
            <v>2.0</v>
          </cell>
          <cell r="G31" t="str">
            <v>Đại học</v>
          </cell>
          <cell r="H31" t="str">
            <v>ĐH K12 (2017-2021)</v>
          </cell>
          <cell r="I31" t="str">
            <v>Học kỳ 1 năm học 2018 - 2019</v>
          </cell>
          <cell r="J31">
            <v>75</v>
          </cell>
          <cell r="K31" t="str">
            <v>Mở</v>
          </cell>
        </row>
        <row r="32">
          <cell r="B32" t="str">
            <v>201810703101002</v>
          </cell>
          <cell r="C32" t="str">
            <v>0703101.2</v>
          </cell>
          <cell r="D32" t="str">
            <v>An toàn điện</v>
          </cell>
          <cell r="E32" t="str">
            <v>0703101</v>
          </cell>
          <cell r="F32" t="str">
            <v>2.0</v>
          </cell>
          <cell r="G32" t="str">
            <v>Đại học</v>
          </cell>
          <cell r="H32" t="str">
            <v>ĐH K12 (2017-2021)</v>
          </cell>
          <cell r="I32" t="str">
            <v>Học kỳ 1 năm học 2018 - 2019</v>
          </cell>
          <cell r="J32">
            <v>75</v>
          </cell>
          <cell r="K32" t="str">
            <v>Mở</v>
          </cell>
        </row>
        <row r="33">
          <cell r="B33" t="str">
            <v>201810703101003</v>
          </cell>
          <cell r="C33" t="str">
            <v>0703101.3</v>
          </cell>
          <cell r="D33" t="str">
            <v>An toàn điện</v>
          </cell>
          <cell r="E33" t="str">
            <v>0703101</v>
          </cell>
          <cell r="F33" t="str">
            <v>2.0</v>
          </cell>
          <cell r="G33" t="str">
            <v>Đại học</v>
          </cell>
          <cell r="H33" t="str">
            <v>ĐH K12 (2017-2021)</v>
          </cell>
          <cell r="I33" t="str">
            <v>Học kỳ 1 năm học 2018 - 2019</v>
          </cell>
          <cell r="J33">
            <v>73</v>
          </cell>
          <cell r="K33" t="str">
            <v>Mở</v>
          </cell>
        </row>
        <row r="34">
          <cell r="B34" t="str">
            <v>201810703101004</v>
          </cell>
          <cell r="C34" t="str">
            <v>0703101.4</v>
          </cell>
          <cell r="D34" t="str">
            <v>An toàn điện</v>
          </cell>
          <cell r="E34" t="str">
            <v>0703101</v>
          </cell>
          <cell r="F34" t="str">
            <v>2.0</v>
          </cell>
          <cell r="G34" t="str">
            <v>Đại học</v>
          </cell>
          <cell r="H34" t="str">
            <v>ĐH K12 (2017-2021)</v>
          </cell>
          <cell r="I34" t="str">
            <v>Học kỳ 1 năm học 2018 - 2019</v>
          </cell>
          <cell r="J34">
            <v>73</v>
          </cell>
          <cell r="K34" t="str">
            <v>Mở</v>
          </cell>
        </row>
        <row r="35">
          <cell r="B35" t="str">
            <v>201810703101005</v>
          </cell>
          <cell r="C35" t="str">
            <v>0703101.5</v>
          </cell>
          <cell r="D35" t="str">
            <v>An toàn điện</v>
          </cell>
          <cell r="E35" t="str">
            <v>0703101</v>
          </cell>
          <cell r="F35" t="str">
            <v>2.0</v>
          </cell>
          <cell r="G35" t="str">
            <v>Đại học</v>
          </cell>
          <cell r="H35" t="str">
            <v>ĐH K12 (2017-2021)</v>
          </cell>
          <cell r="I35" t="str">
            <v>Học kỳ 1 năm học 2018 - 2019</v>
          </cell>
          <cell r="J35">
            <v>75</v>
          </cell>
          <cell r="K35" t="str">
            <v>Mở</v>
          </cell>
        </row>
        <row r="36">
          <cell r="B36" t="str">
            <v>201810703101006</v>
          </cell>
          <cell r="C36" t="str">
            <v>0703101.6</v>
          </cell>
          <cell r="D36" t="str">
            <v>An toàn điện</v>
          </cell>
          <cell r="E36" t="str">
            <v>0703101</v>
          </cell>
          <cell r="F36" t="str">
            <v>2.0</v>
          </cell>
          <cell r="G36" t="str">
            <v>Đại học</v>
          </cell>
          <cell r="H36" t="str">
            <v>ĐH K12 (2017-2021)</v>
          </cell>
          <cell r="I36" t="str">
            <v>Học kỳ 1 năm học 2018 - 2019</v>
          </cell>
          <cell r="J36">
            <v>75</v>
          </cell>
          <cell r="K36" t="str">
            <v>Mở</v>
          </cell>
        </row>
        <row r="37">
          <cell r="B37" t="str">
            <v>201810703101007</v>
          </cell>
          <cell r="C37" t="str">
            <v>0703101.7</v>
          </cell>
          <cell r="D37" t="str">
            <v>An toàn điện</v>
          </cell>
          <cell r="E37" t="str">
            <v>0703101</v>
          </cell>
          <cell r="F37" t="str">
            <v>2.0</v>
          </cell>
          <cell r="G37" t="str">
            <v>Đại học</v>
          </cell>
          <cell r="H37" t="str">
            <v>ĐH K12 (2017-2021)</v>
          </cell>
          <cell r="I37" t="str">
            <v>Học kỳ 1 năm học 2018 - 2019</v>
          </cell>
          <cell r="J37">
            <v>75</v>
          </cell>
          <cell r="K37" t="str">
            <v>Mở</v>
          </cell>
        </row>
        <row r="38">
          <cell r="B38" t="str">
            <v>201810903115001</v>
          </cell>
          <cell r="C38" t="str">
            <v>0903115.1</v>
          </cell>
          <cell r="D38" t="str">
            <v>Bóng chuyền 1</v>
          </cell>
          <cell r="E38" t="str">
            <v>0903115</v>
          </cell>
          <cell r="F38" t="str">
            <v>1.0</v>
          </cell>
          <cell r="G38" t="str">
            <v>Đại học</v>
          </cell>
          <cell r="H38" t="str">
            <v>ĐH K12 (2017-2021)</v>
          </cell>
          <cell r="I38" t="str">
            <v>Học kỳ 1 năm học 2018 - 2019</v>
          </cell>
          <cell r="J38">
            <v>80</v>
          </cell>
          <cell r="K38" t="str">
            <v>Mở</v>
          </cell>
        </row>
        <row r="39">
          <cell r="B39" t="str">
            <v>201810903115002</v>
          </cell>
          <cell r="C39" t="str">
            <v>0903115.2</v>
          </cell>
          <cell r="D39" t="str">
            <v>Bóng chuyền 1</v>
          </cell>
          <cell r="E39" t="str">
            <v>0903115</v>
          </cell>
          <cell r="F39" t="str">
            <v>1.0</v>
          </cell>
          <cell r="G39" t="str">
            <v>Đại học</v>
          </cell>
          <cell r="H39" t="str">
            <v>ĐH K12 (2017-2021)</v>
          </cell>
          <cell r="I39" t="str">
            <v>Học kỳ 1 năm học 2018 - 2019</v>
          </cell>
          <cell r="J39">
            <v>80</v>
          </cell>
          <cell r="K39" t="str">
            <v>Mở</v>
          </cell>
        </row>
        <row r="40">
          <cell r="B40" t="str">
            <v>201810903115003</v>
          </cell>
          <cell r="C40" t="str">
            <v>0903115.3</v>
          </cell>
          <cell r="D40" t="str">
            <v>Bóng chuyền 1</v>
          </cell>
          <cell r="E40" t="str">
            <v>0903115</v>
          </cell>
          <cell r="F40" t="str">
            <v>1.0</v>
          </cell>
          <cell r="G40" t="str">
            <v>Đại học</v>
          </cell>
          <cell r="H40" t="str">
            <v>ĐH K12 (2017-2021)</v>
          </cell>
          <cell r="I40" t="str">
            <v>Học kỳ 1 năm học 2018 - 2019</v>
          </cell>
          <cell r="J40">
            <v>80</v>
          </cell>
          <cell r="K40" t="str">
            <v>Mở</v>
          </cell>
        </row>
        <row r="41">
          <cell r="B41" t="str">
            <v>201810903115004</v>
          </cell>
          <cell r="C41" t="str">
            <v>0903115.4</v>
          </cell>
          <cell r="D41" t="str">
            <v>Bóng chuyền 1</v>
          </cell>
          <cell r="E41" t="str">
            <v>0903115</v>
          </cell>
          <cell r="F41" t="str">
            <v>1.0</v>
          </cell>
          <cell r="G41" t="str">
            <v>Đại học</v>
          </cell>
          <cell r="H41" t="str">
            <v>ĐH K12 (2017-2021)</v>
          </cell>
          <cell r="I41" t="str">
            <v>Học kỳ 1 năm học 2018 - 2019</v>
          </cell>
          <cell r="J41">
            <v>80</v>
          </cell>
          <cell r="K41" t="str">
            <v>Mở</v>
          </cell>
        </row>
        <row r="42">
          <cell r="B42" t="str">
            <v>201810903115005</v>
          </cell>
          <cell r="C42" t="str">
            <v>0903115.5</v>
          </cell>
          <cell r="D42" t="str">
            <v>Bóng chuyền 1</v>
          </cell>
          <cell r="E42" t="str">
            <v>0903115</v>
          </cell>
          <cell r="F42" t="str">
            <v>1.0</v>
          </cell>
          <cell r="G42" t="str">
            <v>Đại học</v>
          </cell>
          <cell r="H42" t="str">
            <v>ĐH K12 (2017-2021)</v>
          </cell>
          <cell r="I42" t="str">
            <v>Học kỳ 1 năm học 2018 - 2019</v>
          </cell>
          <cell r="J42">
            <v>80</v>
          </cell>
          <cell r="K42" t="str">
            <v>Mở</v>
          </cell>
        </row>
        <row r="43">
          <cell r="B43" t="str">
            <v>201810903115006</v>
          </cell>
          <cell r="C43" t="str">
            <v>0903115.6</v>
          </cell>
          <cell r="D43" t="str">
            <v>Bóng chuyền 1</v>
          </cell>
          <cell r="E43" t="str">
            <v>0903115</v>
          </cell>
          <cell r="F43" t="str">
            <v>1.0</v>
          </cell>
          <cell r="G43" t="str">
            <v>Đại học</v>
          </cell>
          <cell r="H43" t="str">
            <v>ĐH K12 (2017-2021)</v>
          </cell>
          <cell r="I43" t="str">
            <v>Học kỳ 1 năm học 2018 - 2019</v>
          </cell>
          <cell r="J43">
            <v>80</v>
          </cell>
          <cell r="K43" t="str">
            <v>Mở</v>
          </cell>
        </row>
        <row r="44">
          <cell r="B44" t="str">
            <v>201810903115007</v>
          </cell>
          <cell r="C44" t="str">
            <v>0903115.7</v>
          </cell>
          <cell r="D44" t="str">
            <v>Bóng chuyền 1</v>
          </cell>
          <cell r="E44" t="str">
            <v>0903115</v>
          </cell>
          <cell r="F44" t="str">
            <v>1.0</v>
          </cell>
          <cell r="G44" t="str">
            <v>Đại học</v>
          </cell>
          <cell r="H44" t="str">
            <v>ĐH K12 (2017-2021)</v>
          </cell>
          <cell r="I44" t="str">
            <v>Học kỳ 1 năm học 2018 - 2019</v>
          </cell>
          <cell r="J44">
            <v>80</v>
          </cell>
          <cell r="K44" t="str">
            <v>Mở</v>
          </cell>
        </row>
        <row r="45">
          <cell r="B45" t="str">
            <v>201810903115008</v>
          </cell>
          <cell r="C45" t="str">
            <v>0903115.8</v>
          </cell>
          <cell r="D45" t="str">
            <v>Bóng chuyền 1</v>
          </cell>
          <cell r="E45" t="str">
            <v>0903115</v>
          </cell>
          <cell r="F45" t="str">
            <v>1.0</v>
          </cell>
          <cell r="G45" t="str">
            <v>Đại học</v>
          </cell>
          <cell r="H45" t="str">
            <v>ĐH K12 (2017-2021)</v>
          </cell>
          <cell r="I45" t="str">
            <v>Học kỳ 1 năm học 2018 - 2019</v>
          </cell>
          <cell r="J45">
            <v>80</v>
          </cell>
          <cell r="K45" t="str">
            <v>Mở</v>
          </cell>
        </row>
        <row r="46">
          <cell r="B46" t="str">
            <v>201810903115009</v>
          </cell>
          <cell r="C46" t="str">
            <v>0903115.9</v>
          </cell>
          <cell r="D46" t="str">
            <v>Bóng chuyền 1</v>
          </cell>
          <cell r="E46" t="str">
            <v>0903115</v>
          </cell>
          <cell r="F46" t="str">
            <v>1.0</v>
          </cell>
          <cell r="G46" t="str">
            <v>Đại học</v>
          </cell>
          <cell r="H46" t="str">
            <v>ĐH K12 (2017-2021)</v>
          </cell>
          <cell r="I46" t="str">
            <v>Học kỳ 1 năm học 2018 - 2019</v>
          </cell>
          <cell r="J46">
            <v>80</v>
          </cell>
          <cell r="K46" t="str">
            <v>Mở</v>
          </cell>
        </row>
        <row r="47">
          <cell r="B47" t="str">
            <v>201810903115010</v>
          </cell>
          <cell r="C47" t="str">
            <v>0903115.10</v>
          </cell>
          <cell r="D47" t="str">
            <v>Bóng chuyền 1</v>
          </cell>
          <cell r="E47" t="str">
            <v>0903115</v>
          </cell>
          <cell r="F47" t="str">
            <v>1.0</v>
          </cell>
          <cell r="G47" t="str">
            <v>Đại học</v>
          </cell>
          <cell r="H47" t="str">
            <v>ĐH K12 (2017-2021)</v>
          </cell>
          <cell r="I47" t="str">
            <v>Học kỳ 1 năm học 2018 - 2019</v>
          </cell>
          <cell r="J47">
            <v>80</v>
          </cell>
          <cell r="K47" t="str">
            <v>Mở</v>
          </cell>
        </row>
        <row r="48">
          <cell r="B48" t="str">
            <v>201810903115011</v>
          </cell>
          <cell r="C48" t="str">
            <v>0903115.11</v>
          </cell>
          <cell r="D48" t="str">
            <v>Bóng chuyền 1</v>
          </cell>
          <cell r="E48" t="str">
            <v>0903115</v>
          </cell>
          <cell r="F48" t="str">
            <v>1.0</v>
          </cell>
          <cell r="G48" t="str">
            <v>Đại học</v>
          </cell>
          <cell r="H48" t="str">
            <v>ĐH K12 (2017-2021)</v>
          </cell>
          <cell r="I48" t="str">
            <v>Học kỳ 1 năm học 2018 - 2019</v>
          </cell>
          <cell r="J48">
            <v>80</v>
          </cell>
          <cell r="K48" t="str">
            <v>Mở</v>
          </cell>
        </row>
        <row r="49">
          <cell r="B49" t="str">
            <v>201810903115012</v>
          </cell>
          <cell r="C49" t="str">
            <v>0903115.12</v>
          </cell>
          <cell r="D49" t="str">
            <v>Bóng chuyền 1</v>
          </cell>
          <cell r="E49" t="str">
            <v>0903115</v>
          </cell>
          <cell r="F49" t="str">
            <v>1.0</v>
          </cell>
          <cell r="G49" t="str">
            <v>Đại học</v>
          </cell>
          <cell r="H49" t="str">
            <v>ĐH K12 (2017-2021)</v>
          </cell>
          <cell r="I49" t="str">
            <v>Học kỳ 1 năm học 2018 - 2019</v>
          </cell>
          <cell r="J49">
            <v>80</v>
          </cell>
          <cell r="K49" t="str">
            <v>Mở</v>
          </cell>
        </row>
        <row r="50">
          <cell r="B50" t="str">
            <v>201810903115013</v>
          </cell>
          <cell r="C50" t="str">
            <v>0903115.13</v>
          </cell>
          <cell r="D50" t="str">
            <v>Bóng chuyền 1</v>
          </cell>
          <cell r="E50" t="str">
            <v>0903115</v>
          </cell>
          <cell r="F50" t="str">
            <v>1.0</v>
          </cell>
          <cell r="G50" t="str">
            <v>Đại học</v>
          </cell>
          <cell r="H50" t="str">
            <v>ĐH K12 (2017-2021)</v>
          </cell>
          <cell r="I50" t="str">
            <v>Học kỳ 1 năm học 2018 - 2019</v>
          </cell>
          <cell r="J50">
            <v>80</v>
          </cell>
          <cell r="K50" t="str">
            <v>Mở</v>
          </cell>
        </row>
        <row r="51">
          <cell r="B51" t="str">
            <v>201810903115014</v>
          </cell>
          <cell r="C51" t="str">
            <v>0903115.14</v>
          </cell>
          <cell r="D51" t="str">
            <v>Bóng chuyền 1</v>
          </cell>
          <cell r="E51" t="str">
            <v>0903115</v>
          </cell>
          <cell r="F51" t="str">
            <v>1.0</v>
          </cell>
          <cell r="G51" t="str">
            <v>Đại học</v>
          </cell>
          <cell r="H51" t="str">
            <v>ĐH K12 (2017-2021)</v>
          </cell>
          <cell r="I51" t="str">
            <v>Học kỳ 1 năm học 2018 - 2019</v>
          </cell>
          <cell r="J51">
            <v>80</v>
          </cell>
          <cell r="K51" t="str">
            <v>Mở</v>
          </cell>
        </row>
        <row r="52">
          <cell r="B52" t="str">
            <v>201810903115015</v>
          </cell>
          <cell r="C52" t="str">
            <v>0903115.15</v>
          </cell>
          <cell r="D52" t="str">
            <v>Bóng chuyền 1</v>
          </cell>
          <cell r="E52" t="str">
            <v>0903115</v>
          </cell>
          <cell r="F52" t="str">
            <v>1.0</v>
          </cell>
          <cell r="G52" t="str">
            <v>Đại học</v>
          </cell>
          <cell r="H52" t="str">
            <v>ĐH K12 (2017-2021)</v>
          </cell>
          <cell r="I52" t="str">
            <v>Học kỳ 1 năm học 2018 - 2019</v>
          </cell>
          <cell r="J52">
            <v>80</v>
          </cell>
          <cell r="K52" t="str">
            <v>Mở</v>
          </cell>
        </row>
        <row r="53">
          <cell r="B53" t="str">
            <v>201810903115016</v>
          </cell>
          <cell r="C53" t="str">
            <v>0903115.16</v>
          </cell>
          <cell r="D53" t="str">
            <v>Bóng chuyền 1</v>
          </cell>
          <cell r="E53" t="str">
            <v>0903115</v>
          </cell>
          <cell r="F53" t="str">
            <v>1.0</v>
          </cell>
          <cell r="G53" t="str">
            <v>Đại học</v>
          </cell>
          <cell r="H53" t="str">
            <v>ĐH K12 (2017-2021)</v>
          </cell>
          <cell r="I53" t="str">
            <v>Học kỳ 1 năm học 2018 - 2019</v>
          </cell>
          <cell r="J53">
            <v>80</v>
          </cell>
          <cell r="K53" t="str">
            <v>Mở</v>
          </cell>
        </row>
        <row r="54">
          <cell r="B54" t="str">
            <v>201810903115017</v>
          </cell>
          <cell r="C54" t="str">
            <v>0903115.17</v>
          </cell>
          <cell r="D54" t="str">
            <v>Bóng chuyền 1</v>
          </cell>
          <cell r="E54" t="str">
            <v>0903115</v>
          </cell>
          <cell r="F54" t="str">
            <v>1.0</v>
          </cell>
          <cell r="G54" t="str">
            <v>Đại học</v>
          </cell>
          <cell r="H54" t="str">
            <v>ĐH K12 (2017-2021)</v>
          </cell>
          <cell r="I54" t="str">
            <v>Học kỳ 1 năm học 2018 - 2019</v>
          </cell>
          <cell r="J54">
            <v>80</v>
          </cell>
          <cell r="K54" t="str">
            <v>Mở</v>
          </cell>
        </row>
        <row r="55">
          <cell r="B55" t="str">
            <v>201810903115018</v>
          </cell>
          <cell r="C55" t="str">
            <v>0903115.18</v>
          </cell>
          <cell r="D55" t="str">
            <v>Bóng chuyền 1</v>
          </cell>
          <cell r="E55" t="str">
            <v>0903115</v>
          </cell>
          <cell r="F55" t="str">
            <v>1.0</v>
          </cell>
          <cell r="G55" t="str">
            <v>Đại học</v>
          </cell>
          <cell r="H55" t="str">
            <v>ĐH K12 (2017-2021)</v>
          </cell>
          <cell r="I55" t="str">
            <v>Học kỳ 1 năm học 2018 - 2019</v>
          </cell>
          <cell r="J55">
            <v>80</v>
          </cell>
          <cell r="K55" t="str">
            <v>Mở</v>
          </cell>
        </row>
        <row r="56">
          <cell r="B56" t="str">
            <v>201810903115019</v>
          </cell>
          <cell r="C56" t="str">
            <v>0903115.19</v>
          </cell>
          <cell r="D56" t="str">
            <v>Bóng chuyền 1</v>
          </cell>
          <cell r="E56" t="str">
            <v>0903115</v>
          </cell>
          <cell r="F56" t="str">
            <v>1.0</v>
          </cell>
          <cell r="G56" t="str">
            <v>Đại học</v>
          </cell>
          <cell r="H56" t="str">
            <v>ĐH K12 (2017-2021)</v>
          </cell>
          <cell r="I56" t="str">
            <v>Học kỳ 1 năm học 2018 - 2019</v>
          </cell>
          <cell r="J56">
            <v>80</v>
          </cell>
          <cell r="K56" t="str">
            <v>Mở</v>
          </cell>
        </row>
        <row r="57">
          <cell r="B57" t="str">
            <v>201810903115020</v>
          </cell>
          <cell r="C57" t="str">
            <v>0903115.20</v>
          </cell>
          <cell r="D57" t="str">
            <v>Bóng chuyền 1</v>
          </cell>
          <cell r="E57" t="str">
            <v>0903115</v>
          </cell>
          <cell r="F57" t="str">
            <v>1.0</v>
          </cell>
          <cell r="G57" t="str">
            <v>Đại học</v>
          </cell>
          <cell r="H57" t="str">
            <v>ĐH K12 (2017-2021)</v>
          </cell>
          <cell r="I57" t="str">
            <v>Học kỳ 1 năm học 2018 - 2019</v>
          </cell>
          <cell r="J57">
            <v>80</v>
          </cell>
          <cell r="K57" t="str">
            <v>Mở</v>
          </cell>
        </row>
        <row r="58">
          <cell r="B58" t="str">
            <v>201810903115021</v>
          </cell>
          <cell r="C58" t="str">
            <v>0903115.21</v>
          </cell>
          <cell r="D58" t="str">
            <v>Bóng chuyền 1</v>
          </cell>
          <cell r="E58" t="str">
            <v>0903115</v>
          </cell>
          <cell r="F58" t="str">
            <v>1.0</v>
          </cell>
          <cell r="G58" t="str">
            <v>Đại học</v>
          </cell>
          <cell r="H58" t="str">
            <v>ĐH K12 (2017-2021)</v>
          </cell>
          <cell r="I58" t="str">
            <v>Học kỳ 1 năm học 2018 - 2019</v>
          </cell>
          <cell r="J58">
            <v>80</v>
          </cell>
          <cell r="K58" t="str">
            <v>Mở</v>
          </cell>
        </row>
        <row r="59">
          <cell r="B59" t="str">
            <v>201810903115022</v>
          </cell>
          <cell r="C59" t="str">
            <v>0903115.22</v>
          </cell>
          <cell r="D59" t="str">
            <v>Bóng chuyền 1</v>
          </cell>
          <cell r="E59" t="str">
            <v>0903115</v>
          </cell>
          <cell r="F59" t="str">
            <v>1.0</v>
          </cell>
          <cell r="G59" t="str">
            <v>Đại học</v>
          </cell>
          <cell r="H59" t="str">
            <v>ĐH K12 (2017-2021)</v>
          </cell>
          <cell r="I59" t="str">
            <v>Học kỳ 1 năm học 2018 - 2019</v>
          </cell>
          <cell r="J59">
            <v>80</v>
          </cell>
          <cell r="K59" t="str">
            <v>Mở</v>
          </cell>
        </row>
        <row r="60">
          <cell r="B60" t="str">
            <v>201810903115023</v>
          </cell>
          <cell r="C60" t="str">
            <v>0903115.23</v>
          </cell>
          <cell r="D60" t="str">
            <v>Bóng chuyền 1</v>
          </cell>
          <cell r="E60" t="str">
            <v>0903115</v>
          </cell>
          <cell r="F60" t="str">
            <v>1.0</v>
          </cell>
          <cell r="G60" t="str">
            <v>Đại học</v>
          </cell>
          <cell r="H60" t="str">
            <v>ĐH K12 (2017-2021)</v>
          </cell>
          <cell r="I60" t="str">
            <v>Học kỳ 1 năm học 2018 - 2019</v>
          </cell>
          <cell r="J60">
            <v>80</v>
          </cell>
          <cell r="K60" t="str">
            <v>Mở</v>
          </cell>
        </row>
        <row r="61">
          <cell r="B61" t="str">
            <v>201810903115024</v>
          </cell>
          <cell r="C61" t="str">
            <v>0903115.24</v>
          </cell>
          <cell r="D61" t="str">
            <v>Bóng chuyền 1</v>
          </cell>
          <cell r="E61" t="str">
            <v>0903115</v>
          </cell>
          <cell r="F61" t="str">
            <v>1.0</v>
          </cell>
          <cell r="G61" t="str">
            <v>Đại học</v>
          </cell>
          <cell r="H61" t="str">
            <v>ĐH K12 (2017-2021)</v>
          </cell>
          <cell r="I61" t="str">
            <v>Học kỳ 1 năm học 2018 - 2019</v>
          </cell>
          <cell r="J61">
            <v>80</v>
          </cell>
          <cell r="K61" t="str">
            <v>Mở</v>
          </cell>
        </row>
        <row r="62">
          <cell r="B62" t="str">
            <v>201810903115025</v>
          </cell>
          <cell r="C62" t="str">
            <v>0903115.25</v>
          </cell>
          <cell r="D62" t="str">
            <v>Bóng chuyền 1</v>
          </cell>
          <cell r="E62" t="str">
            <v>0903115</v>
          </cell>
          <cell r="F62" t="str">
            <v>1.0</v>
          </cell>
          <cell r="G62" t="str">
            <v>Đại học</v>
          </cell>
          <cell r="H62" t="str">
            <v>ĐH K12 (2017-2021)</v>
          </cell>
          <cell r="I62" t="str">
            <v>Học kỳ 1 năm học 2018 - 2019</v>
          </cell>
          <cell r="J62">
            <v>80</v>
          </cell>
          <cell r="K62" t="str">
            <v>Mở</v>
          </cell>
        </row>
        <row r="63">
          <cell r="B63" t="str">
            <v>201810903115026</v>
          </cell>
          <cell r="C63" t="str">
            <v>0903115.26</v>
          </cell>
          <cell r="D63" t="str">
            <v>Bóng chuyền 1</v>
          </cell>
          <cell r="E63" t="str">
            <v>0903115</v>
          </cell>
          <cell r="F63" t="str">
            <v>1.0</v>
          </cell>
          <cell r="G63" t="str">
            <v>Đại học</v>
          </cell>
          <cell r="H63" t="str">
            <v>ĐH K12 (2017-2021)</v>
          </cell>
          <cell r="I63" t="str">
            <v>Học kỳ 1 năm học 2018 - 2019</v>
          </cell>
          <cell r="J63">
            <v>80</v>
          </cell>
          <cell r="K63" t="str">
            <v>Mở</v>
          </cell>
        </row>
        <row r="64">
          <cell r="B64" t="str">
            <v>201810903115027</v>
          </cell>
          <cell r="C64" t="str">
            <v>0903115.1</v>
          </cell>
          <cell r="D64" t="str">
            <v>Bóng chuyền 1</v>
          </cell>
          <cell r="E64" t="str">
            <v>0903115</v>
          </cell>
          <cell r="F64" t="str">
            <v>1.0</v>
          </cell>
          <cell r="G64" t="str">
            <v>Đại học</v>
          </cell>
          <cell r="H64" t="str">
            <v>ĐH K12 (2017-2021)</v>
          </cell>
          <cell r="I64" t="str">
            <v>Học kỳ 1 năm học 2018 - 2019</v>
          </cell>
          <cell r="J64">
            <v>58</v>
          </cell>
          <cell r="K64" t="str">
            <v>Mở</v>
          </cell>
        </row>
        <row r="65">
          <cell r="B65" t="str">
            <v>201810903115028</v>
          </cell>
          <cell r="C65" t="str">
            <v>0903115.2</v>
          </cell>
          <cell r="D65" t="str">
            <v>Bóng chuyền 1</v>
          </cell>
          <cell r="E65" t="str">
            <v>0903115</v>
          </cell>
          <cell r="F65" t="str">
            <v>1.0</v>
          </cell>
          <cell r="G65" t="str">
            <v>Đại học</v>
          </cell>
          <cell r="H65" t="str">
            <v>ĐH K12 (2017-2021)</v>
          </cell>
          <cell r="I65" t="str">
            <v>Học kỳ 1 năm học 2018 - 2019</v>
          </cell>
          <cell r="J65">
            <v>80</v>
          </cell>
          <cell r="K65" t="str">
            <v>Mở</v>
          </cell>
        </row>
        <row r="66">
          <cell r="B66" t="str">
            <v>201810903115029</v>
          </cell>
          <cell r="C66" t="str">
            <v>0903115.3</v>
          </cell>
          <cell r="D66" t="str">
            <v>Bóng chuyền 1</v>
          </cell>
          <cell r="E66" t="str">
            <v>0903115</v>
          </cell>
          <cell r="F66" t="str">
            <v>1.0</v>
          </cell>
          <cell r="G66" t="str">
            <v>Đại học</v>
          </cell>
          <cell r="H66" t="str">
            <v>ĐH K12 (2017-2021)</v>
          </cell>
          <cell r="I66" t="str">
            <v>Học kỳ 1 năm học 2018 - 2019</v>
          </cell>
          <cell r="J66">
            <v>80</v>
          </cell>
          <cell r="K66" t="str">
            <v>Mở</v>
          </cell>
        </row>
        <row r="67">
          <cell r="B67" t="str">
            <v>201810903115030</v>
          </cell>
          <cell r="C67" t="str">
            <v>0903115.4</v>
          </cell>
          <cell r="D67" t="str">
            <v>Bóng chuyền 1</v>
          </cell>
          <cell r="E67" t="str">
            <v>0903115</v>
          </cell>
          <cell r="F67" t="str">
            <v>1.0</v>
          </cell>
          <cell r="G67" t="str">
            <v>Đại học</v>
          </cell>
          <cell r="H67" t="str">
            <v>ĐH K12 (2017-2021)</v>
          </cell>
          <cell r="I67" t="str">
            <v>Học kỳ 1 năm học 2018 - 2019</v>
          </cell>
          <cell r="J67">
            <v>80</v>
          </cell>
          <cell r="K67" t="str">
            <v>Mở</v>
          </cell>
        </row>
        <row r="68">
          <cell r="B68" t="str">
            <v>201810903115031</v>
          </cell>
          <cell r="C68" t="str">
            <v>0903115.5</v>
          </cell>
          <cell r="D68" t="str">
            <v>Bóng chuyền 1</v>
          </cell>
          <cell r="E68" t="str">
            <v>0903115</v>
          </cell>
          <cell r="F68" t="str">
            <v>1.0</v>
          </cell>
          <cell r="G68" t="str">
            <v>Đại học</v>
          </cell>
          <cell r="H68" t="str">
            <v>ĐH K12 (2017-2021)</v>
          </cell>
          <cell r="I68" t="str">
            <v>Học kỳ 1 năm học 2018 - 2019</v>
          </cell>
          <cell r="J68">
            <v>80</v>
          </cell>
          <cell r="K68" t="str">
            <v>Mở</v>
          </cell>
        </row>
        <row r="69">
          <cell r="B69" t="str">
            <v>201810903115032</v>
          </cell>
          <cell r="C69" t="str">
            <v>0903115.6</v>
          </cell>
          <cell r="D69" t="str">
            <v>Bóng chuyền 1</v>
          </cell>
          <cell r="E69" t="str">
            <v>0903115</v>
          </cell>
          <cell r="F69" t="str">
            <v>1.0</v>
          </cell>
          <cell r="G69" t="str">
            <v>Đại học</v>
          </cell>
          <cell r="H69" t="str">
            <v>ĐH K12 (2017-2021)</v>
          </cell>
          <cell r="I69" t="str">
            <v>Học kỳ 1 năm học 2018 - 2019</v>
          </cell>
          <cell r="J69">
            <v>80</v>
          </cell>
          <cell r="K69" t="str">
            <v>Mở</v>
          </cell>
        </row>
        <row r="70">
          <cell r="B70" t="str">
            <v>201810903115033</v>
          </cell>
          <cell r="C70" t="str">
            <v>0903115.7</v>
          </cell>
          <cell r="D70" t="str">
            <v>Bóng chuyền 1</v>
          </cell>
          <cell r="E70" t="str">
            <v>0903115</v>
          </cell>
          <cell r="F70" t="str">
            <v>1.0</v>
          </cell>
          <cell r="G70" t="str">
            <v>Đại học</v>
          </cell>
          <cell r="H70" t="str">
            <v>ĐH K12 (2017-2021)</v>
          </cell>
          <cell r="I70" t="str">
            <v>Học kỳ 1 năm học 2018 - 2019</v>
          </cell>
          <cell r="J70">
            <v>79</v>
          </cell>
          <cell r="K70" t="str">
            <v>Mở</v>
          </cell>
        </row>
        <row r="71">
          <cell r="B71" t="str">
            <v>201810903115034</v>
          </cell>
          <cell r="C71" t="str">
            <v>0903115.8</v>
          </cell>
          <cell r="D71" t="str">
            <v>Bóng chuyền 1</v>
          </cell>
          <cell r="E71" t="str">
            <v>0903115</v>
          </cell>
          <cell r="F71" t="str">
            <v>1.0</v>
          </cell>
          <cell r="G71" t="str">
            <v>Đại học</v>
          </cell>
          <cell r="H71" t="str">
            <v>ĐH K12 (2017-2021)</v>
          </cell>
          <cell r="I71" t="str">
            <v>Học kỳ 1 năm học 2018 - 2019</v>
          </cell>
          <cell r="J71">
            <v>11</v>
          </cell>
          <cell r="K71" t="str">
            <v>Không mở</v>
          </cell>
        </row>
        <row r="72">
          <cell r="B72" t="str">
            <v>20181PE6003001</v>
          </cell>
          <cell r="C72" t="str">
            <v>PE6003.1</v>
          </cell>
          <cell r="D72" t="str">
            <v>Bóng chuyền 1</v>
          </cell>
          <cell r="E72" t="str">
            <v>PE6003</v>
          </cell>
          <cell r="F72" t="str">
            <v>1.0</v>
          </cell>
          <cell r="G72" t="str">
            <v>Đại học</v>
          </cell>
          <cell r="H72" t="str">
            <v>ĐH K12 (2017-2021)</v>
          </cell>
          <cell r="I72" t="str">
            <v>Học kỳ 1 năm học 2018 - 2019</v>
          </cell>
          <cell r="J72">
            <v>80</v>
          </cell>
          <cell r="K72" t="str">
            <v>Mở</v>
          </cell>
        </row>
        <row r="73">
          <cell r="B73" t="str">
            <v>20181PE6003002</v>
          </cell>
          <cell r="C73" t="str">
            <v>PE6003.2</v>
          </cell>
          <cell r="D73" t="str">
            <v>Bóng chuyền 1</v>
          </cell>
          <cell r="E73" t="str">
            <v>PE6003</v>
          </cell>
          <cell r="F73" t="str">
            <v>1.0</v>
          </cell>
          <cell r="G73" t="str">
            <v>Đại học</v>
          </cell>
          <cell r="H73" t="str">
            <v>ĐH K12 (2017-2021)</v>
          </cell>
          <cell r="I73" t="str">
            <v>Học kỳ 1 năm học 2018 - 2019</v>
          </cell>
          <cell r="J73">
            <v>80</v>
          </cell>
          <cell r="K73" t="str">
            <v>Mở</v>
          </cell>
        </row>
        <row r="74">
          <cell r="B74" t="str">
            <v>20181PE6003003</v>
          </cell>
          <cell r="C74" t="str">
            <v>PE6003.3</v>
          </cell>
          <cell r="D74" t="str">
            <v>Bóng chuyền 1</v>
          </cell>
          <cell r="E74" t="str">
            <v>PE6003</v>
          </cell>
          <cell r="F74" t="str">
            <v>1.0</v>
          </cell>
          <cell r="G74" t="str">
            <v>Đại học</v>
          </cell>
          <cell r="H74" t="str">
            <v>ĐH K12 (2017-2021)</v>
          </cell>
          <cell r="I74" t="str">
            <v>Học kỳ 1 năm học 2018 - 2019</v>
          </cell>
          <cell r="J74">
            <v>80</v>
          </cell>
          <cell r="K74" t="str">
            <v>Mở</v>
          </cell>
        </row>
        <row r="75">
          <cell r="B75" t="str">
            <v>20181PE6003004</v>
          </cell>
          <cell r="C75" t="str">
            <v>PE6003.4</v>
          </cell>
          <cell r="D75" t="str">
            <v>Bóng chuyền 1</v>
          </cell>
          <cell r="E75" t="str">
            <v>PE6003</v>
          </cell>
          <cell r="F75" t="str">
            <v>1.0</v>
          </cell>
          <cell r="G75" t="str">
            <v>Đại học</v>
          </cell>
          <cell r="H75" t="str">
            <v>ĐH K12 (2017-2021)</v>
          </cell>
          <cell r="I75" t="str">
            <v>Học kỳ 1 năm học 2018 - 2019</v>
          </cell>
          <cell r="J75">
            <v>80</v>
          </cell>
          <cell r="K75" t="str">
            <v>Mở</v>
          </cell>
        </row>
        <row r="76">
          <cell r="B76" t="str">
            <v>20181PE6003005</v>
          </cell>
          <cell r="C76" t="str">
            <v>PE6003.5</v>
          </cell>
          <cell r="D76" t="str">
            <v>Bóng chuyền 1</v>
          </cell>
          <cell r="E76" t="str">
            <v>PE6003</v>
          </cell>
          <cell r="F76" t="str">
            <v>1.0</v>
          </cell>
          <cell r="G76" t="str">
            <v>Đại học</v>
          </cell>
          <cell r="H76" t="str">
            <v>ĐH K12 (2017-2021)</v>
          </cell>
          <cell r="I76" t="str">
            <v>Học kỳ 1 năm học 2018 - 2019</v>
          </cell>
          <cell r="J76">
            <v>80</v>
          </cell>
          <cell r="K76" t="str">
            <v>Mở</v>
          </cell>
        </row>
        <row r="77">
          <cell r="B77" t="str">
            <v>20181PE6003006</v>
          </cell>
          <cell r="C77" t="str">
            <v>PE6003.6</v>
          </cell>
          <cell r="D77" t="str">
            <v>Bóng chuyền 1</v>
          </cell>
          <cell r="E77" t="str">
            <v>PE6003</v>
          </cell>
          <cell r="F77" t="str">
            <v>1.0</v>
          </cell>
          <cell r="G77" t="str">
            <v>Đại học</v>
          </cell>
          <cell r="H77" t="str">
            <v>ĐH K12 (2017-2021)</v>
          </cell>
          <cell r="I77" t="str">
            <v>Học kỳ 1 năm học 2018 - 2019</v>
          </cell>
          <cell r="J77">
            <v>79</v>
          </cell>
          <cell r="K77" t="str">
            <v>Mở</v>
          </cell>
        </row>
        <row r="78">
          <cell r="B78" t="str">
            <v>20181PE6003007</v>
          </cell>
          <cell r="C78" t="str">
            <v>PE6003.7</v>
          </cell>
          <cell r="D78" t="str">
            <v>Bóng chuyền 1</v>
          </cell>
          <cell r="E78" t="str">
            <v>PE6003</v>
          </cell>
          <cell r="F78" t="str">
            <v>1.0</v>
          </cell>
          <cell r="G78" t="str">
            <v>Đại học</v>
          </cell>
          <cell r="H78" t="str">
            <v>ĐH K12 (2017-2021)</v>
          </cell>
          <cell r="I78" t="str">
            <v>Học kỳ 1 năm học 2018 - 2019</v>
          </cell>
          <cell r="J78">
            <v>80</v>
          </cell>
          <cell r="K78" t="str">
            <v>Mở</v>
          </cell>
        </row>
        <row r="79">
          <cell r="B79" t="str">
            <v>201811403101001</v>
          </cell>
          <cell r="C79" t="str">
            <v>1403101.1</v>
          </cell>
          <cell r="D79" t="str">
            <v>Bản sắc văn hóa Việt Nam</v>
          </cell>
          <cell r="E79" t="str">
            <v>1403101</v>
          </cell>
          <cell r="F79" t="str">
            <v>3.0</v>
          </cell>
          <cell r="G79" t="str">
            <v>Đại học</v>
          </cell>
          <cell r="H79" t="str">
            <v>ĐH K12 (2017-2021)</v>
          </cell>
          <cell r="I79" t="str">
            <v>Học kỳ 1 năm học 2018 - 2019</v>
          </cell>
          <cell r="J79">
            <v>75</v>
          </cell>
          <cell r="K79" t="str">
            <v>Mở</v>
          </cell>
        </row>
        <row r="80">
          <cell r="B80" t="str">
            <v>201811403101002</v>
          </cell>
          <cell r="C80" t="str">
            <v>1403101.2</v>
          </cell>
          <cell r="D80" t="str">
            <v>Bản sắc văn hóa Việt Nam</v>
          </cell>
          <cell r="E80" t="str">
            <v>1403101</v>
          </cell>
          <cell r="F80" t="str">
            <v>3.0</v>
          </cell>
          <cell r="G80" t="str">
            <v>Đại học</v>
          </cell>
          <cell r="H80" t="str">
            <v>ĐH K12 (2017-2021)</v>
          </cell>
          <cell r="I80" t="str">
            <v>Học kỳ 1 năm học 2018 - 2019</v>
          </cell>
          <cell r="J80">
            <v>74</v>
          </cell>
          <cell r="K80" t="str">
            <v>Mở</v>
          </cell>
        </row>
        <row r="81">
          <cell r="B81" t="str">
            <v>201811403101003</v>
          </cell>
          <cell r="C81" t="str">
            <v>1403101.3</v>
          </cell>
          <cell r="D81" t="str">
            <v>Bản sắc văn hóa Việt Nam</v>
          </cell>
          <cell r="E81" t="str">
            <v>1403101</v>
          </cell>
          <cell r="F81" t="str">
            <v>3.0</v>
          </cell>
          <cell r="G81" t="str">
            <v>Đại học</v>
          </cell>
          <cell r="H81" t="str">
            <v>ĐH K12 (2017-2021)</v>
          </cell>
          <cell r="I81" t="str">
            <v>Học kỳ 1 năm học 2018 - 2019</v>
          </cell>
          <cell r="J81">
            <v>75</v>
          </cell>
          <cell r="K81" t="str">
            <v>Mở</v>
          </cell>
        </row>
        <row r="82">
          <cell r="B82" t="str">
            <v>20181ME6002001</v>
          </cell>
          <cell r="C82" t="str">
            <v>ME6002.1</v>
          </cell>
          <cell r="D82" t="str">
            <v>CAD</v>
          </cell>
          <cell r="E82" t="str">
            <v>ME6002</v>
          </cell>
          <cell r="F82" t="str">
            <v>3.0</v>
          </cell>
          <cell r="G82" t="str">
            <v>Đại học</v>
          </cell>
          <cell r="H82" t="str">
            <v>ĐH K12 (2017-2021)</v>
          </cell>
          <cell r="I82" t="str">
            <v>Học kỳ 1 năm học 2018 - 2019</v>
          </cell>
          <cell r="J82">
            <v>61</v>
          </cell>
          <cell r="K82" t="str">
            <v>Mở</v>
          </cell>
        </row>
        <row r="83">
          <cell r="B83" t="str">
            <v>20181ME6002002</v>
          </cell>
          <cell r="C83" t="str">
            <v>ME6002.2</v>
          </cell>
          <cell r="D83" t="str">
            <v>CAD</v>
          </cell>
          <cell r="E83" t="str">
            <v>ME6002</v>
          </cell>
          <cell r="F83" t="str">
            <v>3.0</v>
          </cell>
          <cell r="G83" t="str">
            <v>Đại học</v>
          </cell>
          <cell r="H83" t="str">
            <v>ĐH K12 (2017-2021)</v>
          </cell>
          <cell r="I83" t="str">
            <v>Học kỳ 1 năm học 2018 - 2019</v>
          </cell>
          <cell r="J83">
            <v>75</v>
          </cell>
          <cell r="K83" t="str">
            <v>Mở</v>
          </cell>
        </row>
        <row r="84">
          <cell r="B84" t="str">
            <v>20181ME6002003</v>
          </cell>
          <cell r="C84" t="str">
            <v>ME6002.3</v>
          </cell>
          <cell r="D84" t="str">
            <v>CAD</v>
          </cell>
          <cell r="E84" t="str">
            <v>ME6002</v>
          </cell>
          <cell r="F84" t="str">
            <v>3.0</v>
          </cell>
          <cell r="G84" t="str">
            <v>Đại học</v>
          </cell>
          <cell r="H84" t="str">
            <v>ĐH K12 (2017-2021)</v>
          </cell>
          <cell r="I84" t="str">
            <v>Học kỳ 1 năm học 2018 - 2019</v>
          </cell>
          <cell r="J84">
            <v>62</v>
          </cell>
          <cell r="K84" t="str">
            <v>Mở</v>
          </cell>
        </row>
        <row r="85">
          <cell r="B85" t="str">
            <v>20181ME6002004</v>
          </cell>
          <cell r="C85" t="str">
            <v>ME6002.4</v>
          </cell>
          <cell r="D85" t="str">
            <v>CAD</v>
          </cell>
          <cell r="E85" t="str">
            <v>ME6002</v>
          </cell>
          <cell r="F85" t="str">
            <v>3.0</v>
          </cell>
          <cell r="G85" t="str">
            <v>Đại học</v>
          </cell>
          <cell r="H85" t="str">
            <v>ĐH K12 (2017-2021)</v>
          </cell>
          <cell r="I85" t="str">
            <v>Học kỳ 1 năm học 2018 - 2019</v>
          </cell>
          <cell r="J85">
            <v>75</v>
          </cell>
          <cell r="K85" t="str">
            <v>Mở</v>
          </cell>
        </row>
        <row r="86">
          <cell r="B86" t="str">
            <v>20181ME6002005</v>
          </cell>
          <cell r="C86" t="str">
            <v>ME6002.5</v>
          </cell>
          <cell r="D86" t="str">
            <v>CAD</v>
          </cell>
          <cell r="E86" t="str">
            <v>ME6002</v>
          </cell>
          <cell r="F86" t="str">
            <v>3.0</v>
          </cell>
          <cell r="G86" t="str">
            <v>Đại học</v>
          </cell>
          <cell r="H86" t="str">
            <v>ĐH K12 (2017-2021)</v>
          </cell>
          <cell r="I86" t="str">
            <v>Học kỳ 1 năm học 2018 - 2019</v>
          </cell>
          <cell r="J86">
            <v>64</v>
          </cell>
          <cell r="K86" t="str">
            <v>Mở</v>
          </cell>
        </row>
        <row r="87">
          <cell r="B87" t="str">
            <v>20181ME6002006</v>
          </cell>
          <cell r="C87" t="str">
            <v>ME6002.6</v>
          </cell>
          <cell r="D87" t="str">
            <v>CAD</v>
          </cell>
          <cell r="E87" t="str">
            <v>ME6002</v>
          </cell>
          <cell r="F87" t="str">
            <v>3.0</v>
          </cell>
          <cell r="G87" t="str">
            <v>Đại học</v>
          </cell>
          <cell r="H87" t="str">
            <v>ĐH K12 (2017-2021)</v>
          </cell>
          <cell r="I87" t="str">
            <v>Học kỳ 1 năm học 2018 - 2019</v>
          </cell>
          <cell r="J87">
            <v>73</v>
          </cell>
          <cell r="K87" t="str">
            <v>Mở</v>
          </cell>
        </row>
        <row r="88">
          <cell r="B88" t="str">
            <v>20181ME6002007</v>
          </cell>
          <cell r="C88" t="str">
            <v>ME6002.7</v>
          </cell>
          <cell r="D88" t="str">
            <v>CAD</v>
          </cell>
          <cell r="E88" t="str">
            <v>ME6002</v>
          </cell>
          <cell r="F88" t="str">
            <v>3.0</v>
          </cell>
          <cell r="G88" t="str">
            <v>Đại học</v>
          </cell>
          <cell r="H88" t="str">
            <v>ĐH K12 (2017-2021)</v>
          </cell>
          <cell r="I88" t="str">
            <v>Học kỳ 1 năm học 2018 - 2019</v>
          </cell>
          <cell r="J88">
            <v>67</v>
          </cell>
          <cell r="K88" t="str">
            <v>Mở</v>
          </cell>
        </row>
        <row r="89">
          <cell r="B89" t="str">
            <v>201810103102001</v>
          </cell>
          <cell r="C89" t="str">
            <v>0103102.1</v>
          </cell>
          <cell r="D89" t="str">
            <v>CAD</v>
          </cell>
          <cell r="E89" t="str">
            <v>0103102</v>
          </cell>
          <cell r="F89" t="str">
            <v>3.0</v>
          </cell>
          <cell r="G89" t="str">
            <v>Đại học</v>
          </cell>
          <cell r="H89" t="str">
            <v>ĐH K12 (2017-2021)</v>
          </cell>
          <cell r="I89" t="str">
            <v>Học kỳ 1 năm học 2018 - 2019</v>
          </cell>
          <cell r="J89">
            <v>70</v>
          </cell>
          <cell r="K89" t="str">
            <v>Mở</v>
          </cell>
        </row>
        <row r="90">
          <cell r="B90" t="str">
            <v>201810103102002</v>
          </cell>
          <cell r="C90" t="str">
            <v>0103102.2</v>
          </cell>
          <cell r="D90" t="str">
            <v>CAD</v>
          </cell>
          <cell r="E90" t="str">
            <v>0103102</v>
          </cell>
          <cell r="F90" t="str">
            <v>3.0</v>
          </cell>
          <cell r="G90" t="str">
            <v>Đại học</v>
          </cell>
          <cell r="H90" t="str">
            <v>ĐH K12 (2017-2021)</v>
          </cell>
          <cell r="I90" t="str">
            <v>Học kỳ 1 năm học 2018 - 2019</v>
          </cell>
          <cell r="J90">
            <v>75</v>
          </cell>
          <cell r="K90" t="str">
            <v>Mở</v>
          </cell>
        </row>
        <row r="91">
          <cell r="B91" t="str">
            <v>201810103102003</v>
          </cell>
          <cell r="C91" t="str">
            <v>0103102.3</v>
          </cell>
          <cell r="D91" t="str">
            <v>CAD</v>
          </cell>
          <cell r="E91" t="str">
            <v>0103102</v>
          </cell>
          <cell r="F91" t="str">
            <v>3.0</v>
          </cell>
          <cell r="G91" t="str">
            <v>Đại học</v>
          </cell>
          <cell r="H91" t="str">
            <v>ĐH K12 (2017-2021)</v>
          </cell>
          <cell r="I91" t="str">
            <v>Học kỳ 1 năm học 2018 - 2019</v>
          </cell>
          <cell r="J91">
            <v>75</v>
          </cell>
          <cell r="K91" t="str">
            <v>Mở</v>
          </cell>
        </row>
        <row r="92">
          <cell r="B92" t="str">
            <v>201810103102004</v>
          </cell>
          <cell r="C92" t="str">
            <v>0103102.4</v>
          </cell>
          <cell r="D92" t="str">
            <v>CAD</v>
          </cell>
          <cell r="E92" t="str">
            <v>0103102</v>
          </cell>
          <cell r="F92" t="str">
            <v>3.0</v>
          </cell>
          <cell r="G92" t="str">
            <v>Đại học</v>
          </cell>
          <cell r="H92" t="str">
            <v>ĐH K12 (2017-2021)</v>
          </cell>
          <cell r="I92" t="str">
            <v>Học kỳ 1 năm học 2018 - 2019</v>
          </cell>
          <cell r="J92">
            <v>75</v>
          </cell>
          <cell r="K92" t="str">
            <v>Mở</v>
          </cell>
        </row>
        <row r="93">
          <cell r="B93" t="str">
            <v>201810103102005</v>
          </cell>
          <cell r="C93" t="str">
            <v>0103102.5</v>
          </cell>
          <cell r="D93" t="str">
            <v>CAD</v>
          </cell>
          <cell r="E93" t="str">
            <v>0103102</v>
          </cell>
          <cell r="F93" t="str">
            <v>3.0</v>
          </cell>
          <cell r="G93" t="str">
            <v>Đại học</v>
          </cell>
          <cell r="H93" t="str">
            <v>ĐH K12 (2017-2021)</v>
          </cell>
          <cell r="I93" t="str">
            <v>Học kỳ 1 năm học 2018 - 2019</v>
          </cell>
          <cell r="J93">
            <v>75</v>
          </cell>
          <cell r="K93" t="str">
            <v>Mở</v>
          </cell>
        </row>
        <row r="94">
          <cell r="B94" t="str">
            <v>201810103102006</v>
          </cell>
          <cell r="C94" t="str">
            <v>0103102.6</v>
          </cell>
          <cell r="D94" t="str">
            <v>CAD</v>
          </cell>
          <cell r="E94" t="str">
            <v>0103102</v>
          </cell>
          <cell r="F94" t="str">
            <v>3.0</v>
          </cell>
          <cell r="G94" t="str">
            <v>Đại học</v>
          </cell>
          <cell r="H94" t="str">
            <v>ĐH K12 (2017-2021)</v>
          </cell>
          <cell r="I94" t="str">
            <v>Học kỳ 1 năm học 2018 - 2019</v>
          </cell>
          <cell r="J94">
            <v>73</v>
          </cell>
          <cell r="K94" t="str">
            <v>Mở</v>
          </cell>
        </row>
        <row r="95">
          <cell r="B95" t="str">
            <v>201810103119001</v>
          </cell>
          <cell r="C95" t="str">
            <v>0103119.1</v>
          </cell>
          <cell r="D95" t="str">
            <v>Chi tiết máy</v>
          </cell>
          <cell r="E95" t="str">
            <v>0103119</v>
          </cell>
          <cell r="F95" t="str">
            <v>3.0</v>
          </cell>
          <cell r="G95" t="str">
            <v>Đại học</v>
          </cell>
          <cell r="H95" t="str">
            <v>ĐH K12 (2017-2021)</v>
          </cell>
          <cell r="I95" t="str">
            <v>Học kỳ 1 năm học 2018 - 2019</v>
          </cell>
          <cell r="J95">
            <v>76</v>
          </cell>
          <cell r="K95" t="str">
            <v>Mở</v>
          </cell>
        </row>
        <row r="96">
          <cell r="B96" t="str">
            <v>201810103119002</v>
          </cell>
          <cell r="C96" t="str">
            <v>0103119.2</v>
          </cell>
          <cell r="D96" t="str">
            <v>Chi tiết máy</v>
          </cell>
          <cell r="E96" t="str">
            <v>0103119</v>
          </cell>
          <cell r="F96" t="str">
            <v>3.0</v>
          </cell>
          <cell r="G96" t="str">
            <v>Đại học</v>
          </cell>
          <cell r="H96" t="str">
            <v>ĐH K12 (2017-2021)</v>
          </cell>
          <cell r="I96" t="str">
            <v>Học kỳ 1 năm học 2018 - 2019</v>
          </cell>
          <cell r="J96">
            <v>75</v>
          </cell>
          <cell r="K96" t="str">
            <v>Mở</v>
          </cell>
        </row>
        <row r="97">
          <cell r="B97" t="str">
            <v>201810103119003</v>
          </cell>
          <cell r="C97" t="str">
            <v>0103119.3</v>
          </cell>
          <cell r="D97" t="str">
            <v>Chi tiết máy</v>
          </cell>
          <cell r="E97" t="str">
            <v>0103119</v>
          </cell>
          <cell r="F97" t="str">
            <v>3.0</v>
          </cell>
          <cell r="G97" t="str">
            <v>Đại học</v>
          </cell>
          <cell r="H97" t="str">
            <v>ĐH K12 (2017-2021)</v>
          </cell>
          <cell r="I97" t="str">
            <v>Học kỳ 1 năm học 2018 - 2019</v>
          </cell>
          <cell r="J97">
            <v>75</v>
          </cell>
          <cell r="K97" t="str">
            <v>Mở</v>
          </cell>
        </row>
        <row r="98">
          <cell r="B98" t="str">
            <v>201810103119004</v>
          </cell>
          <cell r="C98" t="str">
            <v>0103119.4</v>
          </cell>
          <cell r="D98" t="str">
            <v>Chi tiết máy</v>
          </cell>
          <cell r="E98" t="str">
            <v>0103119</v>
          </cell>
          <cell r="F98" t="str">
            <v>3.0</v>
          </cell>
          <cell r="G98" t="str">
            <v>Đại học</v>
          </cell>
          <cell r="H98" t="str">
            <v>ĐH K12 (2017-2021)</v>
          </cell>
          <cell r="I98" t="str">
            <v>Học kỳ 1 năm học 2018 - 2019</v>
          </cell>
          <cell r="J98">
            <v>75</v>
          </cell>
          <cell r="K98" t="str">
            <v>Mở</v>
          </cell>
        </row>
        <row r="99">
          <cell r="B99" t="str">
            <v>201810403101001</v>
          </cell>
          <cell r="C99" t="str">
            <v>0403101.1</v>
          </cell>
          <cell r="D99" t="str">
            <v>Công nghệ may 1</v>
          </cell>
          <cell r="E99" t="str">
            <v>0403101</v>
          </cell>
          <cell r="F99" t="str">
            <v>3.0</v>
          </cell>
          <cell r="G99" t="str">
            <v>Đại học</v>
          </cell>
          <cell r="H99" t="str">
            <v>ĐH K12 (2017-2021)</v>
          </cell>
          <cell r="I99" t="str">
            <v>Học kỳ 1 năm học 2018 - 2019</v>
          </cell>
          <cell r="J99">
            <v>76</v>
          </cell>
          <cell r="K99" t="str">
            <v>Mở</v>
          </cell>
        </row>
        <row r="100">
          <cell r="B100" t="str">
            <v>201810403101002</v>
          </cell>
          <cell r="C100" t="str">
            <v>0403101.2</v>
          </cell>
          <cell r="D100" t="str">
            <v>Công nghệ may 1</v>
          </cell>
          <cell r="E100" t="str">
            <v>0403101</v>
          </cell>
          <cell r="F100" t="str">
            <v>3.0</v>
          </cell>
          <cell r="G100" t="str">
            <v>Đại học</v>
          </cell>
          <cell r="H100" t="str">
            <v>ĐH K12 (2017-2021)</v>
          </cell>
          <cell r="I100" t="str">
            <v>Học kỳ 1 năm học 2018 - 2019</v>
          </cell>
          <cell r="J100">
            <v>75</v>
          </cell>
          <cell r="K100" t="str">
            <v>Mở</v>
          </cell>
        </row>
        <row r="101">
          <cell r="B101" t="str">
            <v>201810503106001</v>
          </cell>
          <cell r="C101" t="str">
            <v>0503106.1</v>
          </cell>
          <cell r="D101" t="str">
            <v>Cơ sở dữ liệu</v>
          </cell>
          <cell r="E101" t="str">
            <v>0503106</v>
          </cell>
          <cell r="F101" t="str">
            <v>3.0</v>
          </cell>
          <cell r="G101" t="str">
            <v>Đại học</v>
          </cell>
          <cell r="H101" t="str">
            <v>ĐH K12 (2017-2021)</v>
          </cell>
          <cell r="I101" t="str">
            <v>Học kỳ 1 năm học 2018 - 2019</v>
          </cell>
          <cell r="J101">
            <v>80</v>
          </cell>
          <cell r="K101" t="str">
            <v>Mở</v>
          </cell>
        </row>
        <row r="102">
          <cell r="B102" t="str">
            <v>201810503106002</v>
          </cell>
          <cell r="C102" t="str">
            <v>0503106.2</v>
          </cell>
          <cell r="D102" t="str">
            <v>Cơ sở dữ liệu</v>
          </cell>
          <cell r="E102" t="str">
            <v>0503106</v>
          </cell>
          <cell r="F102" t="str">
            <v>3.0</v>
          </cell>
          <cell r="G102" t="str">
            <v>Đại học</v>
          </cell>
          <cell r="H102" t="str">
            <v>ĐH K12 (2017-2021)</v>
          </cell>
          <cell r="I102" t="str">
            <v>Học kỳ 1 năm học 2018 - 2019</v>
          </cell>
          <cell r="J102">
            <v>80</v>
          </cell>
          <cell r="K102" t="str">
            <v>Mở</v>
          </cell>
        </row>
        <row r="103">
          <cell r="B103" t="str">
            <v>201810503106003</v>
          </cell>
          <cell r="C103" t="str">
            <v>0503106.3</v>
          </cell>
          <cell r="D103" t="str">
            <v>Cơ sở dữ liệu</v>
          </cell>
          <cell r="E103" t="str">
            <v>0503106</v>
          </cell>
          <cell r="F103" t="str">
            <v>3.0</v>
          </cell>
          <cell r="G103" t="str">
            <v>Đại học</v>
          </cell>
          <cell r="H103" t="str">
            <v>ĐH K12 (2017-2021)</v>
          </cell>
          <cell r="I103" t="str">
            <v>Học kỳ 1 năm học 2018 - 2019</v>
          </cell>
          <cell r="J103">
            <v>80</v>
          </cell>
          <cell r="K103" t="str">
            <v>Mở</v>
          </cell>
        </row>
        <row r="104">
          <cell r="B104" t="str">
            <v>201810503106004</v>
          </cell>
          <cell r="C104" t="str">
            <v>0503106.4</v>
          </cell>
          <cell r="D104" t="str">
            <v>Cơ sở dữ liệu</v>
          </cell>
          <cell r="E104" t="str">
            <v>0503106</v>
          </cell>
          <cell r="F104" t="str">
            <v>3.0</v>
          </cell>
          <cell r="G104" t="str">
            <v>Đại học</v>
          </cell>
          <cell r="H104" t="str">
            <v>ĐH K12 (2017-2021)</v>
          </cell>
          <cell r="I104" t="str">
            <v>Học kỳ 1 năm học 2018 - 2019</v>
          </cell>
          <cell r="J104">
            <v>49</v>
          </cell>
          <cell r="K104" t="str">
            <v>Mở</v>
          </cell>
        </row>
        <row r="105">
          <cell r="B105" t="str">
            <v>201810503106005</v>
          </cell>
          <cell r="C105" t="str">
            <v>0503106.5</v>
          </cell>
          <cell r="D105" t="str">
            <v>Cơ sở dữ liệu</v>
          </cell>
          <cell r="E105" t="str">
            <v>0503106</v>
          </cell>
          <cell r="F105" t="str">
            <v>3.0</v>
          </cell>
          <cell r="G105" t="str">
            <v>Đại học</v>
          </cell>
          <cell r="H105" t="str">
            <v>ĐH K12 (2017-2021)</v>
          </cell>
          <cell r="I105" t="str">
            <v>Học kỳ 1 năm học 2018 - 2019</v>
          </cell>
          <cell r="J105">
            <v>80</v>
          </cell>
          <cell r="K105" t="str">
            <v>Mở</v>
          </cell>
        </row>
        <row r="106">
          <cell r="B106" t="str">
            <v>201810503106006</v>
          </cell>
          <cell r="C106" t="str">
            <v>0503106.6</v>
          </cell>
          <cell r="D106" t="str">
            <v>Cơ sở dữ liệu</v>
          </cell>
          <cell r="E106" t="str">
            <v>0503106</v>
          </cell>
          <cell r="F106" t="str">
            <v>3.0</v>
          </cell>
          <cell r="G106" t="str">
            <v>Đại học</v>
          </cell>
          <cell r="H106" t="str">
            <v>ĐH K12 (2017-2021)</v>
          </cell>
          <cell r="I106" t="str">
            <v>Học kỳ 1 năm học 2018 - 2019</v>
          </cell>
          <cell r="J106">
            <v>80</v>
          </cell>
          <cell r="K106" t="str">
            <v>Mở</v>
          </cell>
        </row>
        <row r="107">
          <cell r="B107" t="str">
            <v>201810503106007</v>
          </cell>
          <cell r="C107" t="str">
            <v>0503106.7</v>
          </cell>
          <cell r="D107" t="str">
            <v>Cơ sở dữ liệu</v>
          </cell>
          <cell r="E107" t="str">
            <v>0503106</v>
          </cell>
          <cell r="F107" t="str">
            <v>3.0</v>
          </cell>
          <cell r="G107" t="str">
            <v>Đại học</v>
          </cell>
          <cell r="H107" t="str">
            <v>ĐH K12 (2017-2021)</v>
          </cell>
          <cell r="I107" t="str">
            <v>Học kỳ 1 năm học 2018 - 2019</v>
          </cell>
          <cell r="J107">
            <v>54</v>
          </cell>
          <cell r="K107" t="str">
            <v>Mở</v>
          </cell>
        </row>
        <row r="108">
          <cell r="B108" t="str">
            <v>201810503106008</v>
          </cell>
          <cell r="C108" t="str">
            <v>0503106.8</v>
          </cell>
          <cell r="D108" t="str">
            <v>Cơ sở dữ liệu</v>
          </cell>
          <cell r="E108" t="str">
            <v>0503106</v>
          </cell>
          <cell r="F108" t="str">
            <v>3.0</v>
          </cell>
          <cell r="G108" t="str">
            <v>Đại học</v>
          </cell>
          <cell r="H108" t="str">
            <v>ĐH K12 (2017-2021)</v>
          </cell>
          <cell r="I108" t="str">
            <v>Học kỳ 1 năm học 2018 - 2019</v>
          </cell>
          <cell r="J108">
            <v>58</v>
          </cell>
          <cell r="K108" t="str">
            <v>Mở</v>
          </cell>
        </row>
        <row r="109">
          <cell r="B109" t="str">
            <v>201810503106009</v>
          </cell>
          <cell r="C109" t="str">
            <v>0503106.9</v>
          </cell>
          <cell r="D109" t="str">
            <v>Cơ sở dữ liệu</v>
          </cell>
          <cell r="E109" t="str">
            <v>0503106</v>
          </cell>
          <cell r="F109" t="str">
            <v>3.0</v>
          </cell>
          <cell r="G109" t="str">
            <v>Đại học</v>
          </cell>
          <cell r="H109" t="str">
            <v>ĐH K12 (2017-2021)</v>
          </cell>
          <cell r="I109" t="str">
            <v>Học kỳ 1 năm học 2018 - 2019</v>
          </cell>
          <cell r="J109">
            <v>80</v>
          </cell>
          <cell r="K109" t="str">
            <v>Mở</v>
          </cell>
        </row>
        <row r="110">
          <cell r="B110" t="str">
            <v>20181IT6006001</v>
          </cell>
          <cell r="C110" t="str">
            <v>IT6006.1</v>
          </cell>
          <cell r="D110" t="str">
            <v>Cơ sở dữ liệu</v>
          </cell>
          <cell r="E110" t="str">
            <v>IT6006</v>
          </cell>
          <cell r="F110" t="str">
            <v>3.0</v>
          </cell>
          <cell r="G110" t="str">
            <v>Đại học</v>
          </cell>
          <cell r="H110" t="str">
            <v>ĐH K12 (2017-2021)</v>
          </cell>
          <cell r="I110" t="str">
            <v>Học kỳ 1 năm học 2018 - 2019</v>
          </cell>
          <cell r="J110">
            <v>77</v>
          </cell>
          <cell r="K110" t="str">
            <v>Mở</v>
          </cell>
        </row>
        <row r="111">
          <cell r="B111" t="str">
            <v>20181IT6006002</v>
          </cell>
          <cell r="C111" t="str">
            <v>IT6006.2</v>
          </cell>
          <cell r="D111" t="str">
            <v>Cơ sở dữ liệu</v>
          </cell>
          <cell r="E111" t="str">
            <v>IT6006</v>
          </cell>
          <cell r="F111" t="str">
            <v>3.0</v>
          </cell>
          <cell r="G111" t="str">
            <v>Đại học</v>
          </cell>
          <cell r="H111" t="str">
            <v>ĐH K12 (2017-2021)</v>
          </cell>
          <cell r="I111" t="str">
            <v>Học kỳ 1 năm học 2018 - 2019</v>
          </cell>
          <cell r="J111">
            <v>75</v>
          </cell>
          <cell r="K111" t="str">
            <v>Mở</v>
          </cell>
        </row>
        <row r="112">
          <cell r="B112" t="str">
            <v>20181IT6006003</v>
          </cell>
          <cell r="C112" t="str">
            <v>IT6006.3</v>
          </cell>
          <cell r="D112" t="str">
            <v>Cơ sở dữ liệu</v>
          </cell>
          <cell r="E112" t="str">
            <v>IT6006</v>
          </cell>
          <cell r="F112" t="str">
            <v>3.0</v>
          </cell>
          <cell r="G112" t="str">
            <v>Đại học</v>
          </cell>
          <cell r="H112" t="str">
            <v>ĐH K12 (2017-2021)</v>
          </cell>
          <cell r="I112" t="str">
            <v>Học kỳ 1 năm học 2018 - 2019</v>
          </cell>
          <cell r="J112">
            <v>74</v>
          </cell>
          <cell r="K112" t="str">
            <v>Mở</v>
          </cell>
        </row>
        <row r="113">
          <cell r="B113" t="str">
            <v>201810803142001</v>
          </cell>
          <cell r="C113" t="str">
            <v>0803142.1</v>
          </cell>
          <cell r="D113" t="str">
            <v>Cơ sở lý thuyết truyền tin</v>
          </cell>
          <cell r="E113" t="str">
            <v>0803142</v>
          </cell>
          <cell r="F113" t="str">
            <v>3.0</v>
          </cell>
          <cell r="G113" t="str">
            <v>Đại học</v>
          </cell>
          <cell r="H113" t="str">
            <v>ĐH K12 (2017-2021)</v>
          </cell>
          <cell r="I113" t="str">
            <v>Học kỳ 1 năm học 2018 - 2019</v>
          </cell>
          <cell r="J113">
            <v>74</v>
          </cell>
          <cell r="K113" t="str">
            <v>Mở</v>
          </cell>
        </row>
        <row r="114">
          <cell r="B114" t="str">
            <v>201811403103001</v>
          </cell>
          <cell r="C114" t="str">
            <v>1403103.1</v>
          </cell>
          <cell r="D114" t="str">
            <v>Cơ sở văn hóa Việt Nam</v>
          </cell>
          <cell r="E114" t="str">
            <v>1403103</v>
          </cell>
          <cell r="F114" t="str">
            <v>3.0</v>
          </cell>
          <cell r="G114" t="str">
            <v>Đại học</v>
          </cell>
          <cell r="H114" t="str">
            <v>ĐH K12 (2017-2021)</v>
          </cell>
          <cell r="I114" t="str">
            <v>Học kỳ 1 năm học 2018 - 2019</v>
          </cell>
          <cell r="J114">
            <v>74</v>
          </cell>
          <cell r="K114" t="str">
            <v>Mở</v>
          </cell>
        </row>
        <row r="115">
          <cell r="B115" t="str">
            <v>201811403103002</v>
          </cell>
          <cell r="C115" t="str">
            <v>1403103.2</v>
          </cell>
          <cell r="D115" t="str">
            <v>Cơ sở văn hóa Việt Nam</v>
          </cell>
          <cell r="E115" t="str">
            <v>1403103</v>
          </cell>
          <cell r="F115" t="str">
            <v>3.0</v>
          </cell>
          <cell r="G115" t="str">
            <v>Đại học</v>
          </cell>
          <cell r="H115" t="str">
            <v>ĐH K12 (2017-2021)</v>
          </cell>
          <cell r="I115" t="str">
            <v>Học kỳ 1 năm học 2018 - 2019</v>
          </cell>
          <cell r="J115">
            <v>37</v>
          </cell>
          <cell r="K115" t="str">
            <v>Mở</v>
          </cell>
        </row>
        <row r="116">
          <cell r="B116" t="str">
            <v>20181TO6001001</v>
          </cell>
          <cell r="C116" t="str">
            <v>TO6001.1</v>
          </cell>
          <cell r="D116" t="str">
            <v>Cơ sở văn hóa Việt Nam</v>
          </cell>
          <cell r="E116" t="str">
            <v>TO6001</v>
          </cell>
          <cell r="F116" t="str">
            <v>3.0</v>
          </cell>
          <cell r="G116" t="str">
            <v>Đại học</v>
          </cell>
          <cell r="H116" t="str">
            <v>ĐH K12 (2017-2021)</v>
          </cell>
          <cell r="I116" t="str">
            <v>Học kỳ 1 năm học 2018 - 2019</v>
          </cell>
          <cell r="J116">
            <v>0</v>
          </cell>
          <cell r="K116" t="str">
            <v>Không mở</v>
          </cell>
        </row>
        <row r="117">
          <cell r="B117" t="str">
            <v>20181TO6001002</v>
          </cell>
          <cell r="C117" t="str">
            <v>TO6001.2</v>
          </cell>
          <cell r="D117" t="str">
            <v>Cơ sở văn hóa Việt Nam</v>
          </cell>
          <cell r="E117" t="str">
            <v>TO6001</v>
          </cell>
          <cell r="F117" t="str">
            <v>3.0</v>
          </cell>
          <cell r="G117" t="str">
            <v>Đại học</v>
          </cell>
          <cell r="H117" t="str">
            <v>ĐH K12 (2017-2021)</v>
          </cell>
          <cell r="I117" t="str">
            <v>Học kỳ 1 năm học 2018 - 2019</v>
          </cell>
          <cell r="J117">
            <v>0</v>
          </cell>
          <cell r="K117" t="str">
            <v>Không mở</v>
          </cell>
        </row>
        <row r="118">
          <cell r="B118" t="str">
            <v>20181TO6001003</v>
          </cell>
          <cell r="C118" t="str">
            <v>TO6001.3</v>
          </cell>
          <cell r="D118" t="str">
            <v>Cơ sở văn hóa Việt Nam</v>
          </cell>
          <cell r="E118" t="str">
            <v>TO6001</v>
          </cell>
          <cell r="F118" t="str">
            <v>3.0</v>
          </cell>
          <cell r="G118" t="str">
            <v>Đại học</v>
          </cell>
          <cell r="H118" t="str">
            <v>ĐH K12 (2017-2021)</v>
          </cell>
          <cell r="I118" t="str">
            <v>Học kỳ 1 năm học 2018 - 2019</v>
          </cell>
          <cell r="J118">
            <v>0</v>
          </cell>
          <cell r="K118" t="str">
            <v>Không mở</v>
          </cell>
        </row>
        <row r="119">
          <cell r="B119" t="str">
            <v>20181TO6001004</v>
          </cell>
          <cell r="C119" t="str">
            <v>TO6001.4</v>
          </cell>
          <cell r="D119" t="str">
            <v>Cơ sở văn hóa Việt Nam</v>
          </cell>
          <cell r="E119" t="str">
            <v>TO6001</v>
          </cell>
          <cell r="F119" t="str">
            <v>3.0</v>
          </cell>
          <cell r="G119" t="str">
            <v>Đại học</v>
          </cell>
          <cell r="H119" t="str">
            <v>ĐH K12 (2017-2021)</v>
          </cell>
          <cell r="I119" t="str">
            <v>Học kỳ 1 năm học 2018 - 2019</v>
          </cell>
          <cell r="J119">
            <v>0</v>
          </cell>
          <cell r="K119" t="str">
            <v>Không mở</v>
          </cell>
        </row>
        <row r="120">
          <cell r="B120" t="str">
            <v>201810503103001</v>
          </cell>
          <cell r="C120" t="str">
            <v>0503103.1</v>
          </cell>
          <cell r="D120" t="str">
            <v>Cấu trúc dữ liệu và giải thuật</v>
          </cell>
          <cell r="E120" t="str">
            <v>0503103</v>
          </cell>
          <cell r="F120" t="str">
            <v>3.0</v>
          </cell>
          <cell r="G120" t="str">
            <v>Đại học</v>
          </cell>
          <cell r="H120" t="str">
            <v>ĐH K12 (2017-2021)</v>
          </cell>
          <cell r="I120" t="str">
            <v>Học kỳ 1 năm học 2018 - 2019</v>
          </cell>
          <cell r="J120">
            <v>75</v>
          </cell>
          <cell r="K120" t="str">
            <v>Mở</v>
          </cell>
        </row>
        <row r="121">
          <cell r="B121" t="str">
            <v>201810903119001</v>
          </cell>
          <cell r="C121" t="str">
            <v>0903119.1</v>
          </cell>
          <cell r="D121" t="str">
            <v>Cầu mây</v>
          </cell>
          <cell r="E121" t="str">
            <v>0903119</v>
          </cell>
          <cell r="F121" t="str">
            <v>1.0</v>
          </cell>
          <cell r="G121" t="str">
            <v>Đại học</v>
          </cell>
          <cell r="H121" t="str">
            <v>ĐH K12 (2017-2021)</v>
          </cell>
          <cell r="I121" t="str">
            <v>Học kỳ 1 năm học 2018 - 2019</v>
          </cell>
          <cell r="J121">
            <v>80</v>
          </cell>
          <cell r="K121" t="str">
            <v>Mở</v>
          </cell>
        </row>
        <row r="122">
          <cell r="B122" t="str">
            <v>201810903119002</v>
          </cell>
          <cell r="C122" t="str">
            <v>0903119.2</v>
          </cell>
          <cell r="D122" t="str">
            <v>Cầu mây</v>
          </cell>
          <cell r="E122" t="str">
            <v>0903119</v>
          </cell>
          <cell r="F122" t="str">
            <v>1.0</v>
          </cell>
          <cell r="G122" t="str">
            <v>Đại học</v>
          </cell>
          <cell r="H122" t="str">
            <v>ĐH K12 (2017-2021)</v>
          </cell>
          <cell r="I122" t="str">
            <v>Học kỳ 1 năm học 2018 - 2019</v>
          </cell>
          <cell r="J122">
            <v>41</v>
          </cell>
          <cell r="K122" t="str">
            <v>Mở</v>
          </cell>
        </row>
        <row r="123">
          <cell r="B123" t="str">
            <v>201810903119003</v>
          </cell>
          <cell r="C123" t="str">
            <v>0903119.3</v>
          </cell>
          <cell r="D123" t="str">
            <v>Cầu mây</v>
          </cell>
          <cell r="E123" t="str">
            <v>0903119</v>
          </cell>
          <cell r="F123" t="str">
            <v>1.0</v>
          </cell>
          <cell r="G123" t="str">
            <v>Đại học</v>
          </cell>
          <cell r="H123" t="str">
            <v>ĐH K12 (2017-2021)</v>
          </cell>
          <cell r="I123" t="str">
            <v>Học kỳ 1 năm học 2018 - 2019</v>
          </cell>
          <cell r="J123">
            <v>79</v>
          </cell>
          <cell r="K123" t="str">
            <v>Mở</v>
          </cell>
        </row>
        <row r="124">
          <cell r="B124" t="str">
            <v>201810903119004</v>
          </cell>
          <cell r="C124" t="str">
            <v>0903119.4</v>
          </cell>
          <cell r="D124" t="str">
            <v>Cầu mây</v>
          </cell>
          <cell r="E124" t="str">
            <v>0903119</v>
          </cell>
          <cell r="F124" t="str">
            <v>1.0</v>
          </cell>
          <cell r="G124" t="str">
            <v>Đại học</v>
          </cell>
          <cell r="H124" t="str">
            <v>ĐH K12 (2017-2021)</v>
          </cell>
          <cell r="I124" t="str">
            <v>Học kỳ 1 năm học 2018 - 2019</v>
          </cell>
          <cell r="J124">
            <v>39</v>
          </cell>
          <cell r="K124" t="str">
            <v>Mở</v>
          </cell>
        </row>
        <row r="125">
          <cell r="B125" t="str">
            <v>201810903119005</v>
          </cell>
          <cell r="C125" t="str">
            <v>0903119.5</v>
          </cell>
          <cell r="D125" t="str">
            <v>Cầu mây</v>
          </cell>
          <cell r="E125" t="str">
            <v>0903119</v>
          </cell>
          <cell r="F125" t="str">
            <v>1.0</v>
          </cell>
          <cell r="G125" t="str">
            <v>Đại học</v>
          </cell>
          <cell r="H125" t="str">
            <v>ĐH K12 (2017-2021)</v>
          </cell>
          <cell r="I125" t="str">
            <v>Học kỳ 1 năm học 2018 - 2019</v>
          </cell>
          <cell r="J125">
            <v>77</v>
          </cell>
          <cell r="K125" t="str">
            <v>Mở</v>
          </cell>
        </row>
        <row r="126">
          <cell r="B126" t="str">
            <v>201810903119006</v>
          </cell>
          <cell r="C126" t="str">
            <v>0903119.6</v>
          </cell>
          <cell r="D126" t="str">
            <v>Cầu mây</v>
          </cell>
          <cell r="E126" t="str">
            <v>0903119</v>
          </cell>
          <cell r="F126" t="str">
            <v>1.0</v>
          </cell>
          <cell r="G126" t="str">
            <v>Đại học</v>
          </cell>
          <cell r="H126" t="str">
            <v>ĐH K12 (2017-2021)</v>
          </cell>
          <cell r="I126" t="str">
            <v>Học kỳ 1 năm học 2018 - 2019</v>
          </cell>
          <cell r="J126">
            <v>62</v>
          </cell>
          <cell r="K126" t="str">
            <v>Mở</v>
          </cell>
        </row>
        <row r="127">
          <cell r="B127" t="str">
            <v>201810903119007</v>
          </cell>
          <cell r="C127" t="str">
            <v>0903119.7</v>
          </cell>
          <cell r="D127" t="str">
            <v>Cầu mây</v>
          </cell>
          <cell r="E127" t="str">
            <v>0903119</v>
          </cell>
          <cell r="F127" t="str">
            <v>1.0</v>
          </cell>
          <cell r="G127" t="str">
            <v>Đại học</v>
          </cell>
          <cell r="H127" t="str">
            <v>ĐH K12 (2017-2021)</v>
          </cell>
          <cell r="I127" t="str">
            <v>Học kỳ 1 năm học 2018 - 2019</v>
          </cell>
          <cell r="J127">
            <v>80</v>
          </cell>
          <cell r="K127" t="str">
            <v>Mở</v>
          </cell>
        </row>
        <row r="128">
          <cell r="B128" t="str">
            <v>201810903119008</v>
          </cell>
          <cell r="C128" t="str">
            <v>0903119.8</v>
          </cell>
          <cell r="D128" t="str">
            <v>Cầu mây</v>
          </cell>
          <cell r="E128" t="str">
            <v>0903119</v>
          </cell>
          <cell r="F128" t="str">
            <v>1.0</v>
          </cell>
          <cell r="G128" t="str">
            <v>Đại học</v>
          </cell>
          <cell r="H128" t="str">
            <v>ĐH K12 (2017-2021)</v>
          </cell>
          <cell r="I128" t="str">
            <v>Học kỳ 1 năm học 2018 - 2019</v>
          </cell>
          <cell r="J128">
            <v>79</v>
          </cell>
          <cell r="K128" t="str">
            <v>Mở</v>
          </cell>
        </row>
        <row r="129">
          <cell r="B129" t="str">
            <v>201810903119009</v>
          </cell>
          <cell r="C129" t="str">
            <v>0903119.9</v>
          </cell>
          <cell r="D129" t="str">
            <v>Cầu mây</v>
          </cell>
          <cell r="E129" t="str">
            <v>0903119</v>
          </cell>
          <cell r="F129" t="str">
            <v>1.0</v>
          </cell>
          <cell r="G129" t="str">
            <v>Đại học</v>
          </cell>
          <cell r="H129" t="str">
            <v>ĐH K12 (2017-2021)</v>
          </cell>
          <cell r="I129" t="str">
            <v>Học kỳ 1 năm học 2018 - 2019</v>
          </cell>
          <cell r="J129">
            <v>80</v>
          </cell>
          <cell r="K129" t="str">
            <v>Mở</v>
          </cell>
        </row>
        <row r="130">
          <cell r="B130" t="str">
            <v>201810903119010</v>
          </cell>
          <cell r="C130" t="str">
            <v>0903119.10</v>
          </cell>
          <cell r="D130" t="str">
            <v>Cầu mây</v>
          </cell>
          <cell r="E130" t="str">
            <v>0903119</v>
          </cell>
          <cell r="F130" t="str">
            <v>1.0</v>
          </cell>
          <cell r="G130" t="str">
            <v>Đại học</v>
          </cell>
          <cell r="H130" t="str">
            <v>ĐH K12 (2017-2021)</v>
          </cell>
          <cell r="I130" t="str">
            <v>Học kỳ 1 năm học 2018 - 2019</v>
          </cell>
          <cell r="J130">
            <v>77</v>
          </cell>
          <cell r="K130" t="str">
            <v>Mở</v>
          </cell>
        </row>
        <row r="131">
          <cell r="B131" t="str">
            <v>201810903119011</v>
          </cell>
          <cell r="C131" t="str">
            <v>0903119.11</v>
          </cell>
          <cell r="D131" t="str">
            <v>Cầu mây</v>
          </cell>
          <cell r="E131" t="str">
            <v>0903119</v>
          </cell>
          <cell r="F131" t="str">
            <v>1.0</v>
          </cell>
          <cell r="G131" t="str">
            <v>Đại học</v>
          </cell>
          <cell r="H131" t="str">
            <v>ĐH K12 (2017-2021)</v>
          </cell>
          <cell r="I131" t="str">
            <v>Học kỳ 1 năm học 2018 - 2019</v>
          </cell>
          <cell r="J131">
            <v>69</v>
          </cell>
          <cell r="K131" t="str">
            <v>Mở</v>
          </cell>
        </row>
        <row r="132">
          <cell r="B132" t="str">
            <v>201810903119012</v>
          </cell>
          <cell r="C132" t="str">
            <v>0903119.12</v>
          </cell>
          <cell r="D132" t="str">
            <v>Cầu mây</v>
          </cell>
          <cell r="E132" t="str">
            <v>0903119</v>
          </cell>
          <cell r="F132" t="str">
            <v>1.0</v>
          </cell>
          <cell r="G132" t="str">
            <v>Đại học</v>
          </cell>
          <cell r="H132" t="str">
            <v>ĐH K12 (2017-2021)</v>
          </cell>
          <cell r="I132" t="str">
            <v>Học kỳ 1 năm học 2018 - 2019</v>
          </cell>
          <cell r="J132">
            <v>10</v>
          </cell>
          <cell r="K132" t="str">
            <v>Không mở</v>
          </cell>
        </row>
        <row r="133">
          <cell r="B133" t="str">
            <v>201810903119013</v>
          </cell>
          <cell r="C133" t="str">
            <v>0903119.13</v>
          </cell>
          <cell r="D133" t="str">
            <v>Cầu mây</v>
          </cell>
          <cell r="E133" t="str">
            <v>0903119</v>
          </cell>
          <cell r="F133" t="str">
            <v>1.0</v>
          </cell>
          <cell r="G133" t="str">
            <v>Đại học</v>
          </cell>
          <cell r="H133" t="str">
            <v>ĐH K12 (2017-2021)</v>
          </cell>
          <cell r="I133" t="str">
            <v>Học kỳ 1 năm học 2018 - 2019</v>
          </cell>
          <cell r="J133">
            <v>78</v>
          </cell>
          <cell r="K133" t="str">
            <v>Mở</v>
          </cell>
        </row>
        <row r="134">
          <cell r="B134" t="str">
            <v>201810903119014</v>
          </cell>
          <cell r="C134" t="str">
            <v>0903119.14</v>
          </cell>
          <cell r="D134" t="str">
            <v>Cầu mây</v>
          </cell>
          <cell r="E134" t="str">
            <v>0903119</v>
          </cell>
          <cell r="F134" t="str">
            <v>1.0</v>
          </cell>
          <cell r="G134" t="str">
            <v>Đại học</v>
          </cell>
          <cell r="H134" t="str">
            <v>ĐH K12 (2017-2021)</v>
          </cell>
          <cell r="I134" t="str">
            <v>Học kỳ 1 năm học 2018 - 2019</v>
          </cell>
          <cell r="J134">
            <v>7</v>
          </cell>
          <cell r="K134" t="str">
            <v>Không mở</v>
          </cell>
        </row>
        <row r="135">
          <cell r="B135" t="str">
            <v>201810903119015</v>
          </cell>
          <cell r="C135" t="str">
            <v>0903119.15</v>
          </cell>
          <cell r="D135" t="str">
            <v>Cầu mây</v>
          </cell>
          <cell r="E135" t="str">
            <v>0903119</v>
          </cell>
          <cell r="F135" t="str">
            <v>1.0</v>
          </cell>
          <cell r="G135" t="str">
            <v>Đại học</v>
          </cell>
          <cell r="H135" t="str">
            <v>ĐH K12 (2017-2021)</v>
          </cell>
          <cell r="I135" t="str">
            <v>Học kỳ 1 năm học 2018 - 2019</v>
          </cell>
          <cell r="J135">
            <v>80</v>
          </cell>
          <cell r="K135" t="str">
            <v>Mở</v>
          </cell>
        </row>
        <row r="136">
          <cell r="B136" t="str">
            <v>201810903119016</v>
          </cell>
          <cell r="C136" t="str">
            <v>0903119.16</v>
          </cell>
          <cell r="D136" t="str">
            <v>Cầu mây</v>
          </cell>
          <cell r="E136" t="str">
            <v>0903119</v>
          </cell>
          <cell r="F136" t="str">
            <v>1.0</v>
          </cell>
          <cell r="G136" t="str">
            <v>Đại học</v>
          </cell>
          <cell r="H136" t="str">
            <v>ĐH K12 (2017-2021)</v>
          </cell>
          <cell r="I136" t="str">
            <v>Học kỳ 1 năm học 2018 - 2019</v>
          </cell>
          <cell r="J136">
            <v>68</v>
          </cell>
          <cell r="K136" t="str">
            <v>Mở</v>
          </cell>
        </row>
        <row r="137">
          <cell r="B137" t="str">
            <v>201810903119017</v>
          </cell>
          <cell r="C137" t="str">
            <v>0903119.17</v>
          </cell>
          <cell r="D137" t="str">
            <v>Cầu mây</v>
          </cell>
          <cell r="E137" t="str">
            <v>0903119</v>
          </cell>
          <cell r="F137" t="str">
            <v>1.0</v>
          </cell>
          <cell r="G137" t="str">
            <v>Đại học</v>
          </cell>
          <cell r="H137" t="str">
            <v>ĐH K12 (2017-2021)</v>
          </cell>
          <cell r="I137" t="str">
            <v>Học kỳ 1 năm học 2018 - 2019</v>
          </cell>
          <cell r="J137">
            <v>80</v>
          </cell>
          <cell r="K137" t="str">
            <v>Mở</v>
          </cell>
        </row>
        <row r="138">
          <cell r="B138" t="str">
            <v>201810903119018</v>
          </cell>
          <cell r="C138" t="str">
            <v>0903119.18</v>
          </cell>
          <cell r="D138" t="str">
            <v>Cầu mây</v>
          </cell>
          <cell r="E138" t="str">
            <v>0903119</v>
          </cell>
          <cell r="F138" t="str">
            <v>1.0</v>
          </cell>
          <cell r="G138" t="str">
            <v>Đại học</v>
          </cell>
          <cell r="H138" t="str">
            <v>ĐH K12 (2017-2021)</v>
          </cell>
          <cell r="I138" t="str">
            <v>Học kỳ 1 năm học 2018 - 2019</v>
          </cell>
          <cell r="J138">
            <v>80</v>
          </cell>
          <cell r="K138" t="str">
            <v>Mở</v>
          </cell>
        </row>
        <row r="139">
          <cell r="B139" t="str">
            <v>201810903119019</v>
          </cell>
          <cell r="C139" t="str">
            <v>0903119.19</v>
          </cell>
          <cell r="D139" t="str">
            <v>Cầu mây</v>
          </cell>
          <cell r="E139" t="str">
            <v>0903119</v>
          </cell>
          <cell r="F139" t="str">
            <v>1.0</v>
          </cell>
          <cell r="G139" t="str">
            <v>Đại học</v>
          </cell>
          <cell r="H139" t="str">
            <v>ĐH K12 (2017-2021)</v>
          </cell>
          <cell r="I139" t="str">
            <v>Học kỳ 1 năm học 2018 - 2019</v>
          </cell>
          <cell r="J139">
            <v>18</v>
          </cell>
          <cell r="K139" t="str">
            <v>Không mở</v>
          </cell>
        </row>
        <row r="140">
          <cell r="B140" t="str">
            <v>201810403105001</v>
          </cell>
          <cell r="C140" t="str">
            <v>0403105.1</v>
          </cell>
          <cell r="D140" t="str">
            <v>Cở sở tạo hình vật liệu thời trang</v>
          </cell>
          <cell r="E140" t="str">
            <v>0403105</v>
          </cell>
          <cell r="F140" t="str">
            <v>2.0</v>
          </cell>
          <cell r="G140" t="str">
            <v>Đại học</v>
          </cell>
          <cell r="H140" t="str">
            <v>ĐH K12 (2017-2021)</v>
          </cell>
          <cell r="I140" t="str">
            <v>Học kỳ 1 năm học 2018 - 2019</v>
          </cell>
          <cell r="J140">
            <v>33</v>
          </cell>
          <cell r="K140" t="str">
            <v>Mở</v>
          </cell>
        </row>
        <row r="141">
          <cell r="B141" t="str">
            <v>20181ME6014001</v>
          </cell>
          <cell r="C141" t="str">
            <v>ME6014.1</v>
          </cell>
          <cell r="D141" t="str">
            <v>Dung sai và kỹ thuật đo</v>
          </cell>
          <cell r="E141" t="str">
            <v>ME6014</v>
          </cell>
          <cell r="F141" t="str">
            <v>3.0</v>
          </cell>
          <cell r="G141" t="str">
            <v>Đại học</v>
          </cell>
          <cell r="H141" t="str">
            <v>ĐH K12 (2017-2021)</v>
          </cell>
          <cell r="I141" t="str">
            <v>Học kỳ 1 năm học 2018 - 2019</v>
          </cell>
          <cell r="J141">
            <v>63</v>
          </cell>
          <cell r="K141" t="str">
            <v>Mở</v>
          </cell>
        </row>
        <row r="142">
          <cell r="B142" t="str">
            <v>20181ME6014002</v>
          </cell>
          <cell r="C142" t="str">
            <v>ME6014.2</v>
          </cell>
          <cell r="D142" t="str">
            <v>Dung sai và kỹ thuật đo</v>
          </cell>
          <cell r="E142" t="str">
            <v>ME6014</v>
          </cell>
          <cell r="F142" t="str">
            <v>3.0</v>
          </cell>
          <cell r="G142" t="str">
            <v>Đại học</v>
          </cell>
          <cell r="H142" t="str">
            <v>ĐH K12 (2017-2021)</v>
          </cell>
          <cell r="I142" t="str">
            <v>Học kỳ 1 năm học 2018 - 2019</v>
          </cell>
          <cell r="J142">
            <v>74</v>
          </cell>
          <cell r="K142" t="str">
            <v>Mở</v>
          </cell>
        </row>
        <row r="143">
          <cell r="B143" t="str">
            <v>20181ME6014003</v>
          </cell>
          <cell r="C143" t="str">
            <v>ME6014.3</v>
          </cell>
          <cell r="D143" t="str">
            <v>Dung sai và kỹ thuật đo</v>
          </cell>
          <cell r="E143" t="str">
            <v>ME6014</v>
          </cell>
          <cell r="F143" t="str">
            <v>3.0</v>
          </cell>
          <cell r="G143" t="str">
            <v>Đại học</v>
          </cell>
          <cell r="H143" t="str">
            <v>ĐH K12 (2017-2021)</v>
          </cell>
          <cell r="I143" t="str">
            <v>Học kỳ 1 năm học 2018 - 2019</v>
          </cell>
          <cell r="J143">
            <v>60</v>
          </cell>
          <cell r="K143" t="str">
            <v>Mở</v>
          </cell>
        </row>
        <row r="144">
          <cell r="B144" t="str">
            <v>20181ME6014004</v>
          </cell>
          <cell r="C144" t="str">
            <v>ME6014.4</v>
          </cell>
          <cell r="D144" t="str">
            <v>Dung sai và kỹ thuật đo</v>
          </cell>
          <cell r="E144" t="str">
            <v>ME6014</v>
          </cell>
          <cell r="F144" t="str">
            <v>3.0</v>
          </cell>
          <cell r="G144" t="str">
            <v>Đại học</v>
          </cell>
          <cell r="H144" t="str">
            <v>ĐH K12 (2017-2021)</v>
          </cell>
          <cell r="I144" t="str">
            <v>Học kỳ 1 năm học 2018 - 2019</v>
          </cell>
          <cell r="J144">
            <v>73</v>
          </cell>
          <cell r="K144" t="str">
            <v>Mở</v>
          </cell>
        </row>
        <row r="145">
          <cell r="B145" t="str">
            <v>20181ME6014005</v>
          </cell>
          <cell r="C145" t="str">
            <v>ME6014.5</v>
          </cell>
          <cell r="D145" t="str">
            <v>Dung sai và kỹ thuật đo</v>
          </cell>
          <cell r="E145" t="str">
            <v>ME6014</v>
          </cell>
          <cell r="F145" t="str">
            <v>3.0</v>
          </cell>
          <cell r="G145" t="str">
            <v>Đại học</v>
          </cell>
          <cell r="H145" t="str">
            <v>ĐH K12 (2017-2021)</v>
          </cell>
          <cell r="I145" t="str">
            <v>Học kỳ 1 năm học 2018 - 2019</v>
          </cell>
          <cell r="J145">
            <v>66</v>
          </cell>
          <cell r="K145" t="str">
            <v>Mở</v>
          </cell>
        </row>
        <row r="146">
          <cell r="B146" t="str">
            <v>20181ME6014006</v>
          </cell>
          <cell r="C146" t="str">
            <v>ME6014.6</v>
          </cell>
          <cell r="D146" t="str">
            <v>Dung sai và kỹ thuật đo</v>
          </cell>
          <cell r="E146" t="str">
            <v>ME6014</v>
          </cell>
          <cell r="F146" t="str">
            <v>3.0</v>
          </cell>
          <cell r="G146" t="str">
            <v>Đại học</v>
          </cell>
          <cell r="H146" t="str">
            <v>ĐH K12 (2017-2021)</v>
          </cell>
          <cell r="I146" t="str">
            <v>Học kỳ 1 năm học 2018 - 2019</v>
          </cell>
          <cell r="J146">
            <v>72</v>
          </cell>
          <cell r="K146" t="str">
            <v>Mở</v>
          </cell>
        </row>
        <row r="147">
          <cell r="B147" t="str">
            <v>20181ME6014007</v>
          </cell>
          <cell r="C147" t="str">
            <v>ME6014.7</v>
          </cell>
          <cell r="D147" t="str">
            <v>Dung sai và kỹ thuật đo</v>
          </cell>
          <cell r="E147" t="str">
            <v>ME6014</v>
          </cell>
          <cell r="F147" t="str">
            <v>3.0</v>
          </cell>
          <cell r="G147" t="str">
            <v>Đại học</v>
          </cell>
          <cell r="H147" t="str">
            <v>ĐH K12 (2017-2021)</v>
          </cell>
          <cell r="I147" t="str">
            <v>Học kỳ 1 năm học 2018 - 2019</v>
          </cell>
          <cell r="J147">
            <v>66</v>
          </cell>
          <cell r="K147" t="str">
            <v>Mở</v>
          </cell>
        </row>
        <row r="148">
          <cell r="B148" t="str">
            <v>201810403189001</v>
          </cell>
          <cell r="C148" t="str">
            <v>0403189.1</v>
          </cell>
          <cell r="D148" t="str">
            <v>Dự báo xu hướng thời trang</v>
          </cell>
          <cell r="E148" t="str">
            <v>0403189</v>
          </cell>
          <cell r="F148" t="str">
            <v>2.0</v>
          </cell>
          <cell r="G148" t="str">
            <v>Đại học</v>
          </cell>
          <cell r="H148" t="str">
            <v>ĐH K12 (2017-2021)</v>
          </cell>
          <cell r="I148" t="str">
            <v>Học kỳ 1 năm học 2018 - 2019</v>
          </cell>
          <cell r="J148">
            <v>36</v>
          </cell>
          <cell r="K148" t="str">
            <v>Mở</v>
          </cell>
        </row>
        <row r="149">
          <cell r="B149" t="str">
            <v>201810803105001</v>
          </cell>
          <cell r="C149" t="str">
            <v>0803105.1</v>
          </cell>
          <cell r="D149" t="str">
            <v>Đo lường điện và thiết bị đo</v>
          </cell>
          <cell r="E149" t="str">
            <v>0803105</v>
          </cell>
          <cell r="F149" t="str">
            <v>2.0</v>
          </cell>
          <cell r="G149" t="str">
            <v>Đại học</v>
          </cell>
          <cell r="H149" t="str">
            <v>ĐH K12 (2017-2021)</v>
          </cell>
          <cell r="I149" t="str">
            <v>Học kỳ 1 năm học 2018 - 2019</v>
          </cell>
          <cell r="J149">
            <v>75</v>
          </cell>
          <cell r="K149" t="str">
            <v>Mở</v>
          </cell>
        </row>
        <row r="150">
          <cell r="B150" t="str">
            <v>201810803105002</v>
          </cell>
          <cell r="C150" t="str">
            <v>0803105.2</v>
          </cell>
          <cell r="D150" t="str">
            <v>Đo lường điện và thiết bị đo</v>
          </cell>
          <cell r="E150" t="str">
            <v>0803105</v>
          </cell>
          <cell r="F150" t="str">
            <v>2.0</v>
          </cell>
          <cell r="G150" t="str">
            <v>Đại học</v>
          </cell>
          <cell r="H150" t="str">
            <v>ĐH K12 (2017-2021)</v>
          </cell>
          <cell r="I150" t="str">
            <v>Học kỳ 1 năm học 2018 - 2019</v>
          </cell>
          <cell r="J150">
            <v>56</v>
          </cell>
          <cell r="K150" t="str">
            <v>Mở</v>
          </cell>
        </row>
        <row r="151">
          <cell r="B151" t="str">
            <v>201810803105003</v>
          </cell>
          <cell r="C151" t="str">
            <v>0803105.3</v>
          </cell>
          <cell r="D151" t="str">
            <v>Đo lường điện và thiết bị đo</v>
          </cell>
          <cell r="E151" t="str">
            <v>0803105</v>
          </cell>
          <cell r="F151" t="str">
            <v>2.0</v>
          </cell>
          <cell r="G151" t="str">
            <v>Đại học</v>
          </cell>
          <cell r="H151" t="str">
            <v>ĐH K12 (2017-2021)</v>
          </cell>
          <cell r="I151" t="str">
            <v>Học kỳ 1 năm học 2018 - 2019</v>
          </cell>
          <cell r="J151">
            <v>75</v>
          </cell>
          <cell r="K151" t="str">
            <v>Mở</v>
          </cell>
        </row>
        <row r="152">
          <cell r="B152" t="str">
            <v>201810803105004</v>
          </cell>
          <cell r="C152" t="str">
            <v>0803105.4</v>
          </cell>
          <cell r="D152" t="str">
            <v>Đo lường điện và thiết bị đo</v>
          </cell>
          <cell r="E152" t="str">
            <v>0803105</v>
          </cell>
          <cell r="F152" t="str">
            <v>2.0</v>
          </cell>
          <cell r="G152" t="str">
            <v>Đại học</v>
          </cell>
          <cell r="H152" t="str">
            <v>ĐH K12 (2017-2021)</v>
          </cell>
          <cell r="I152" t="str">
            <v>Học kỳ 1 năm học 2018 - 2019</v>
          </cell>
          <cell r="J152">
            <v>48</v>
          </cell>
          <cell r="K152" t="str">
            <v>Mở</v>
          </cell>
        </row>
        <row r="153">
          <cell r="B153" t="str">
            <v>201810803105005</v>
          </cell>
          <cell r="C153" t="str">
            <v>0803105.5</v>
          </cell>
          <cell r="D153" t="str">
            <v>Đo lường điện và thiết bị đo</v>
          </cell>
          <cell r="E153" t="str">
            <v>0803105</v>
          </cell>
          <cell r="F153" t="str">
            <v>2.0</v>
          </cell>
          <cell r="G153" t="str">
            <v>Đại học</v>
          </cell>
          <cell r="H153" t="str">
            <v>ĐH K12 (2017-2021)</v>
          </cell>
          <cell r="I153" t="str">
            <v>Học kỳ 1 năm học 2018 - 2019</v>
          </cell>
          <cell r="J153">
            <v>74</v>
          </cell>
          <cell r="K153" t="str">
            <v>Mở</v>
          </cell>
        </row>
        <row r="154">
          <cell r="B154" t="str">
            <v>201810803105006</v>
          </cell>
          <cell r="C154" t="str">
            <v>0803105.6</v>
          </cell>
          <cell r="D154" t="str">
            <v>Đo lường điện và thiết bị đo</v>
          </cell>
          <cell r="E154" t="str">
            <v>0803105</v>
          </cell>
          <cell r="F154" t="str">
            <v>2.0</v>
          </cell>
          <cell r="G154" t="str">
            <v>Đại học</v>
          </cell>
          <cell r="H154" t="str">
            <v>ĐH K12 (2017-2021)</v>
          </cell>
          <cell r="I154" t="str">
            <v>Học kỳ 1 năm học 2018 - 2019</v>
          </cell>
          <cell r="J154">
            <v>60</v>
          </cell>
          <cell r="K154" t="str">
            <v>Mở</v>
          </cell>
        </row>
        <row r="155">
          <cell r="B155" t="str">
            <v>201810803105007</v>
          </cell>
          <cell r="C155" t="str">
            <v>0803105.7</v>
          </cell>
          <cell r="D155" t="str">
            <v>Đo lường điện và thiết bị đo</v>
          </cell>
          <cell r="E155" t="str">
            <v>0803105</v>
          </cell>
          <cell r="F155" t="str">
            <v>2.0</v>
          </cell>
          <cell r="G155" t="str">
            <v>Đại học</v>
          </cell>
          <cell r="H155" t="str">
            <v>ĐH K12 (2017-2021)</v>
          </cell>
          <cell r="I155" t="str">
            <v>Học kỳ 1 năm học 2018 - 2019</v>
          </cell>
          <cell r="J155">
            <v>54</v>
          </cell>
          <cell r="K155" t="str">
            <v>Mở</v>
          </cell>
        </row>
        <row r="156">
          <cell r="B156" t="str">
            <v>20181LP6001001</v>
          </cell>
          <cell r="C156" t="str">
            <v>LP6001.1</v>
          </cell>
          <cell r="D156" t="str">
            <v>Đường lối cách mạng của Đảng Cộng sản Việt Nam</v>
          </cell>
          <cell r="E156" t="str">
            <v>LP6001</v>
          </cell>
          <cell r="F156" t="str">
            <v>3.0</v>
          </cell>
          <cell r="G156" t="str">
            <v>Đại học</v>
          </cell>
          <cell r="H156" t="str">
            <v>ĐH K12 (2017-2021)</v>
          </cell>
          <cell r="I156" t="str">
            <v>Học kỳ 1 năm học 2018 - 2019</v>
          </cell>
          <cell r="J156">
            <v>80</v>
          </cell>
          <cell r="K156" t="str">
            <v>Mở</v>
          </cell>
        </row>
        <row r="157">
          <cell r="B157" t="str">
            <v>20181LP6001002</v>
          </cell>
          <cell r="C157" t="str">
            <v>LP6001.2</v>
          </cell>
          <cell r="D157" t="str">
            <v>Đường lối cách mạng của Đảng Cộng sản Việt Nam</v>
          </cell>
          <cell r="E157" t="str">
            <v>LP6001</v>
          </cell>
          <cell r="F157" t="str">
            <v>3.0</v>
          </cell>
          <cell r="G157" t="str">
            <v>Đại học</v>
          </cell>
          <cell r="H157" t="str">
            <v>ĐH K12 (2017-2021)</v>
          </cell>
          <cell r="I157" t="str">
            <v>Học kỳ 1 năm học 2018 - 2019</v>
          </cell>
          <cell r="J157">
            <v>72</v>
          </cell>
          <cell r="K157" t="str">
            <v>Mở</v>
          </cell>
        </row>
        <row r="158">
          <cell r="B158" t="str">
            <v>20181LP6001003</v>
          </cell>
          <cell r="C158" t="str">
            <v>LP6001.3</v>
          </cell>
          <cell r="D158" t="str">
            <v>Đường lối cách mạng của Đảng Cộng sản Việt Nam</v>
          </cell>
          <cell r="E158" t="str">
            <v>LP6001</v>
          </cell>
          <cell r="F158" t="str">
            <v>3.0</v>
          </cell>
          <cell r="G158" t="str">
            <v>Đại học</v>
          </cell>
          <cell r="H158" t="str">
            <v>ĐH K12 (2017-2021)</v>
          </cell>
          <cell r="I158" t="str">
            <v>Học kỳ 1 năm học 2018 - 2019</v>
          </cell>
          <cell r="J158">
            <v>73</v>
          </cell>
          <cell r="K158" t="str">
            <v>Mở</v>
          </cell>
        </row>
        <row r="159">
          <cell r="B159" t="str">
            <v>20181LP6001004</v>
          </cell>
          <cell r="C159" t="str">
            <v>LP6001.4</v>
          </cell>
          <cell r="D159" t="str">
            <v>Đường lối cách mạng của Đảng Cộng sản Việt Nam</v>
          </cell>
          <cell r="E159" t="str">
            <v>LP6001</v>
          </cell>
          <cell r="F159" t="str">
            <v>3.0</v>
          </cell>
          <cell r="G159" t="str">
            <v>Đại học</v>
          </cell>
          <cell r="H159" t="str">
            <v>ĐH K12 (2017-2021)</v>
          </cell>
          <cell r="I159" t="str">
            <v>Học kỳ 1 năm học 2018 - 2019</v>
          </cell>
          <cell r="J159">
            <v>84</v>
          </cell>
          <cell r="K159" t="str">
            <v>Mở</v>
          </cell>
        </row>
        <row r="160">
          <cell r="B160" t="str">
            <v>201811203101001</v>
          </cell>
          <cell r="C160" t="str">
            <v>1203101.1</v>
          </cell>
          <cell r="D160" t="str">
            <v>Đường lối cách mạng của Đảng Cộng sản Việt Nam</v>
          </cell>
          <cell r="E160" t="str">
            <v>1203101</v>
          </cell>
          <cell r="F160" t="str">
            <v>3.0</v>
          </cell>
          <cell r="G160" t="str">
            <v>Đại học</v>
          </cell>
          <cell r="H160" t="str">
            <v>ĐH K12 (2017-2021)</v>
          </cell>
          <cell r="I160" t="str">
            <v>Học kỳ 1 năm học 2018 - 2019</v>
          </cell>
          <cell r="J160">
            <v>80</v>
          </cell>
          <cell r="K160" t="str">
            <v>Mở</v>
          </cell>
        </row>
        <row r="161">
          <cell r="B161" t="str">
            <v>201811203101002</v>
          </cell>
          <cell r="C161" t="str">
            <v>1203101.2</v>
          </cell>
          <cell r="D161" t="str">
            <v>Đường lối cách mạng của Đảng Cộng sản Việt Nam</v>
          </cell>
          <cell r="E161" t="str">
            <v>1203101</v>
          </cell>
          <cell r="F161" t="str">
            <v>3.0</v>
          </cell>
          <cell r="G161" t="str">
            <v>Đại học</v>
          </cell>
          <cell r="H161" t="str">
            <v>ĐH K12 (2017-2021)</v>
          </cell>
          <cell r="I161" t="str">
            <v>Học kỳ 1 năm học 2018 - 2019</v>
          </cell>
          <cell r="J161">
            <v>80</v>
          </cell>
          <cell r="K161" t="str">
            <v>Mở</v>
          </cell>
        </row>
        <row r="162">
          <cell r="B162" t="str">
            <v>201811203101003</v>
          </cell>
          <cell r="C162" t="str">
            <v>1203101.3</v>
          </cell>
          <cell r="D162" t="str">
            <v>Đường lối cách mạng của Đảng Cộng sản Việt Nam</v>
          </cell>
          <cell r="E162" t="str">
            <v>1203101</v>
          </cell>
          <cell r="F162" t="str">
            <v>3.0</v>
          </cell>
          <cell r="G162" t="str">
            <v>Đại học</v>
          </cell>
          <cell r="H162" t="str">
            <v>ĐH K12 (2017-2021)</v>
          </cell>
          <cell r="I162" t="str">
            <v>Học kỳ 1 năm học 2018 - 2019</v>
          </cell>
          <cell r="J162">
            <v>80</v>
          </cell>
          <cell r="K162" t="str">
            <v>Mở</v>
          </cell>
        </row>
        <row r="163">
          <cell r="B163" t="str">
            <v>201811203101004</v>
          </cell>
          <cell r="C163" t="str">
            <v>1203101.4</v>
          </cell>
          <cell r="D163" t="str">
            <v>Đường lối cách mạng của Đảng Cộng sản Việt Nam</v>
          </cell>
          <cell r="E163" t="str">
            <v>1203101</v>
          </cell>
          <cell r="F163" t="str">
            <v>3.0</v>
          </cell>
          <cell r="G163" t="str">
            <v>Đại học</v>
          </cell>
          <cell r="H163" t="str">
            <v>ĐH K12 (2017-2021)</v>
          </cell>
          <cell r="I163" t="str">
            <v>Học kỳ 1 năm học 2018 - 2019</v>
          </cell>
          <cell r="J163">
            <v>80</v>
          </cell>
          <cell r="K163" t="str">
            <v>Mở</v>
          </cell>
        </row>
        <row r="164">
          <cell r="B164" t="str">
            <v>201811203101005</v>
          </cell>
          <cell r="C164" t="str">
            <v>1203101.5</v>
          </cell>
          <cell r="D164" t="str">
            <v>Đường lối cách mạng của Đảng Cộng sản Việt Nam</v>
          </cell>
          <cell r="E164" t="str">
            <v>1203101</v>
          </cell>
          <cell r="F164" t="str">
            <v>3.0</v>
          </cell>
          <cell r="G164" t="str">
            <v>Đại học</v>
          </cell>
          <cell r="H164" t="str">
            <v>ĐH K12 (2017-2021)</v>
          </cell>
          <cell r="I164" t="str">
            <v>Học kỳ 1 năm học 2018 - 2019</v>
          </cell>
          <cell r="J164">
            <v>80</v>
          </cell>
          <cell r="K164" t="str">
            <v>Mở</v>
          </cell>
        </row>
        <row r="165">
          <cell r="B165" t="str">
            <v>201811203101006</v>
          </cell>
          <cell r="C165" t="str">
            <v>1203101.6</v>
          </cell>
          <cell r="D165" t="str">
            <v>Đường lối cách mạng của Đảng Cộng sản Việt Nam</v>
          </cell>
          <cell r="E165" t="str">
            <v>1203101</v>
          </cell>
          <cell r="F165" t="str">
            <v>3.0</v>
          </cell>
          <cell r="G165" t="str">
            <v>Đại học</v>
          </cell>
          <cell r="H165" t="str">
            <v>ĐH K12 (2017-2021)</v>
          </cell>
          <cell r="I165" t="str">
            <v>Học kỳ 1 năm học 2018 - 2019</v>
          </cell>
          <cell r="J165">
            <v>80</v>
          </cell>
          <cell r="K165" t="str">
            <v>Mở</v>
          </cell>
        </row>
        <row r="166">
          <cell r="B166" t="str">
            <v>201811203101007</v>
          </cell>
          <cell r="C166" t="str">
            <v>1203101.7</v>
          </cell>
          <cell r="D166" t="str">
            <v>Đường lối cách mạng của Đảng Cộng sản Việt Nam</v>
          </cell>
          <cell r="E166" t="str">
            <v>1203101</v>
          </cell>
          <cell r="F166" t="str">
            <v>3.0</v>
          </cell>
          <cell r="G166" t="str">
            <v>Đại học</v>
          </cell>
          <cell r="H166" t="str">
            <v>ĐH K12 (2017-2021)</v>
          </cell>
          <cell r="I166" t="str">
            <v>Học kỳ 1 năm học 2018 - 2019</v>
          </cell>
          <cell r="J166">
            <v>80</v>
          </cell>
          <cell r="K166" t="str">
            <v>Mở</v>
          </cell>
        </row>
        <row r="167">
          <cell r="B167" t="str">
            <v>201811203101008</v>
          </cell>
          <cell r="C167" t="str">
            <v>1203101.8</v>
          </cell>
          <cell r="D167" t="str">
            <v>Đường lối cách mạng của Đảng Cộng sản Việt Nam</v>
          </cell>
          <cell r="E167" t="str">
            <v>1203101</v>
          </cell>
          <cell r="F167" t="str">
            <v>3.0</v>
          </cell>
          <cell r="G167" t="str">
            <v>Đại học</v>
          </cell>
          <cell r="H167" t="str">
            <v>ĐH K12 (2017-2021)</v>
          </cell>
          <cell r="I167" t="str">
            <v>Học kỳ 1 năm học 2018 - 2019</v>
          </cell>
          <cell r="J167">
            <v>80</v>
          </cell>
          <cell r="K167" t="str">
            <v>Mở</v>
          </cell>
        </row>
        <row r="168">
          <cell r="B168" t="str">
            <v>201811203101009</v>
          </cell>
          <cell r="C168" t="str">
            <v>1203101.9</v>
          </cell>
          <cell r="D168" t="str">
            <v>Đường lối cách mạng của Đảng Cộng sản Việt Nam</v>
          </cell>
          <cell r="E168" t="str">
            <v>1203101</v>
          </cell>
          <cell r="F168" t="str">
            <v>3.0</v>
          </cell>
          <cell r="G168" t="str">
            <v>Đại học</v>
          </cell>
          <cell r="H168" t="str">
            <v>ĐH K12 (2017-2021)</v>
          </cell>
          <cell r="I168" t="str">
            <v>Học kỳ 1 năm học 2018 - 2019</v>
          </cell>
          <cell r="J168">
            <v>46</v>
          </cell>
          <cell r="K168" t="str">
            <v>Mở</v>
          </cell>
        </row>
        <row r="169">
          <cell r="B169" t="str">
            <v>201811203101010</v>
          </cell>
          <cell r="C169" t="str">
            <v>1203101.10</v>
          </cell>
          <cell r="D169" t="str">
            <v>Đường lối cách mạng của Đảng Cộng sản Việt Nam</v>
          </cell>
          <cell r="E169" t="str">
            <v>1203101</v>
          </cell>
          <cell r="F169" t="str">
            <v>3.0</v>
          </cell>
          <cell r="G169" t="str">
            <v>Đại học</v>
          </cell>
          <cell r="H169" t="str">
            <v>ĐH K12 (2017-2021)</v>
          </cell>
          <cell r="I169" t="str">
            <v>Học kỳ 1 năm học 2018 - 2019</v>
          </cell>
          <cell r="J169">
            <v>80</v>
          </cell>
          <cell r="K169" t="str">
            <v>Mở</v>
          </cell>
        </row>
        <row r="170">
          <cell r="B170" t="str">
            <v>201811203101011</v>
          </cell>
          <cell r="C170" t="str">
            <v>1203101.11</v>
          </cell>
          <cell r="D170" t="str">
            <v>Đường lối cách mạng của Đảng Cộng sản Việt Nam</v>
          </cell>
          <cell r="E170" t="str">
            <v>1203101</v>
          </cell>
          <cell r="F170" t="str">
            <v>3.0</v>
          </cell>
          <cell r="G170" t="str">
            <v>Đại học</v>
          </cell>
          <cell r="H170" t="str">
            <v>ĐH K12 (2017-2021)</v>
          </cell>
          <cell r="I170" t="str">
            <v>Học kỳ 1 năm học 2018 - 2019</v>
          </cell>
          <cell r="J170">
            <v>80</v>
          </cell>
          <cell r="K170" t="str">
            <v>Mở</v>
          </cell>
        </row>
        <row r="171">
          <cell r="B171" t="str">
            <v>201811203101012</v>
          </cell>
          <cell r="C171" t="str">
            <v>1203101.12</v>
          </cell>
          <cell r="D171" t="str">
            <v>Đường lối cách mạng của Đảng Cộng sản Việt Nam</v>
          </cell>
          <cell r="E171" t="str">
            <v>1203101</v>
          </cell>
          <cell r="F171" t="str">
            <v>3.0</v>
          </cell>
          <cell r="G171" t="str">
            <v>Đại học</v>
          </cell>
          <cell r="H171" t="str">
            <v>ĐH K12 (2017-2021)</v>
          </cell>
          <cell r="I171" t="str">
            <v>Học kỳ 1 năm học 2018 - 2019</v>
          </cell>
          <cell r="J171">
            <v>36</v>
          </cell>
          <cell r="K171" t="str">
            <v>Không mở</v>
          </cell>
        </row>
        <row r="172">
          <cell r="B172" t="str">
            <v>201811203101013</v>
          </cell>
          <cell r="C172" t="str">
            <v>1203101.13</v>
          </cell>
          <cell r="D172" t="str">
            <v>Đường lối cách mạng của Đảng Cộng sản Việt Nam</v>
          </cell>
          <cell r="E172" t="str">
            <v>1203101</v>
          </cell>
          <cell r="F172" t="str">
            <v>3.0</v>
          </cell>
          <cell r="G172" t="str">
            <v>Đại học</v>
          </cell>
          <cell r="H172" t="str">
            <v>ĐH K12 (2017-2021)</v>
          </cell>
          <cell r="I172" t="str">
            <v>Học kỳ 1 năm học 2018 - 2019</v>
          </cell>
          <cell r="J172">
            <v>80</v>
          </cell>
          <cell r="K172" t="str">
            <v>Mở</v>
          </cell>
        </row>
        <row r="173">
          <cell r="B173" t="str">
            <v>201811203101014</v>
          </cell>
          <cell r="C173" t="str">
            <v>1203101.14</v>
          </cell>
          <cell r="D173" t="str">
            <v>Đường lối cách mạng của Đảng Cộng sản Việt Nam</v>
          </cell>
          <cell r="E173" t="str">
            <v>1203101</v>
          </cell>
          <cell r="F173" t="str">
            <v>3.0</v>
          </cell>
          <cell r="G173" t="str">
            <v>Đại học</v>
          </cell>
          <cell r="H173" t="str">
            <v>ĐH K12 (2017-2021)</v>
          </cell>
          <cell r="I173" t="str">
            <v>Học kỳ 1 năm học 2018 - 2019</v>
          </cell>
          <cell r="J173">
            <v>80</v>
          </cell>
          <cell r="K173" t="str">
            <v>Mở</v>
          </cell>
        </row>
        <row r="174">
          <cell r="B174" t="str">
            <v>201811203101015</v>
          </cell>
          <cell r="C174" t="str">
            <v>1203101.15</v>
          </cell>
          <cell r="D174" t="str">
            <v>Đường lối cách mạng của Đảng Cộng sản Việt Nam</v>
          </cell>
          <cell r="E174" t="str">
            <v>1203101</v>
          </cell>
          <cell r="F174" t="str">
            <v>3.0</v>
          </cell>
          <cell r="G174" t="str">
            <v>Đại học</v>
          </cell>
          <cell r="H174" t="str">
            <v>ĐH K12 (2017-2021)</v>
          </cell>
          <cell r="I174" t="str">
            <v>Học kỳ 1 năm học 2018 - 2019</v>
          </cell>
          <cell r="J174">
            <v>80</v>
          </cell>
          <cell r="K174" t="str">
            <v>Mở</v>
          </cell>
        </row>
        <row r="175">
          <cell r="B175" t="str">
            <v>201811203101016</v>
          </cell>
          <cell r="C175" t="str">
            <v>1203101.16</v>
          </cell>
          <cell r="D175" t="str">
            <v>Đường lối cách mạng của Đảng Cộng sản Việt Nam</v>
          </cell>
          <cell r="E175" t="str">
            <v>1203101</v>
          </cell>
          <cell r="F175" t="str">
            <v>3.0</v>
          </cell>
          <cell r="G175" t="str">
            <v>Đại học</v>
          </cell>
          <cell r="H175" t="str">
            <v>ĐH K12 (2017-2021)</v>
          </cell>
          <cell r="I175" t="str">
            <v>Học kỳ 1 năm học 2018 - 2019</v>
          </cell>
          <cell r="J175">
            <v>80</v>
          </cell>
          <cell r="K175" t="str">
            <v>Mở</v>
          </cell>
        </row>
        <row r="176">
          <cell r="B176" t="str">
            <v>201811203101017</v>
          </cell>
          <cell r="C176" t="str">
            <v>1203101.17</v>
          </cell>
          <cell r="D176" t="str">
            <v>Đường lối cách mạng của Đảng Cộng sản Việt Nam</v>
          </cell>
          <cell r="E176" t="str">
            <v>1203101</v>
          </cell>
          <cell r="F176" t="str">
            <v>3.0</v>
          </cell>
          <cell r="G176" t="str">
            <v>Đại học</v>
          </cell>
          <cell r="H176" t="str">
            <v>ĐH K12 (2017-2021)</v>
          </cell>
          <cell r="I176" t="str">
            <v>Học kỳ 1 năm học 2018 - 2019</v>
          </cell>
          <cell r="J176">
            <v>80</v>
          </cell>
          <cell r="K176" t="str">
            <v>Mở</v>
          </cell>
        </row>
        <row r="177">
          <cell r="B177" t="str">
            <v>201811203101018</v>
          </cell>
          <cell r="C177" t="str">
            <v>1203101.18</v>
          </cell>
          <cell r="D177" t="str">
            <v>Đường lối cách mạng của Đảng Cộng sản Việt Nam</v>
          </cell>
          <cell r="E177" t="str">
            <v>1203101</v>
          </cell>
          <cell r="F177" t="str">
            <v>3.0</v>
          </cell>
          <cell r="G177" t="str">
            <v>Đại học</v>
          </cell>
          <cell r="H177" t="str">
            <v>ĐH K12 (2017-2021)</v>
          </cell>
          <cell r="I177" t="str">
            <v>Học kỳ 1 năm học 2018 - 2019</v>
          </cell>
          <cell r="J177">
            <v>80</v>
          </cell>
          <cell r="K177" t="str">
            <v>Mở</v>
          </cell>
        </row>
        <row r="178">
          <cell r="B178" t="str">
            <v>201811203101019</v>
          </cell>
          <cell r="C178" t="str">
            <v>1203101.19</v>
          </cell>
          <cell r="D178" t="str">
            <v>Đường lối cách mạng của Đảng Cộng sản Việt Nam</v>
          </cell>
          <cell r="E178" t="str">
            <v>1203101</v>
          </cell>
          <cell r="F178" t="str">
            <v>3.0</v>
          </cell>
          <cell r="G178" t="str">
            <v>Đại học</v>
          </cell>
          <cell r="H178" t="str">
            <v>ĐH K12 (2017-2021)</v>
          </cell>
          <cell r="I178" t="str">
            <v>Học kỳ 1 năm học 2018 - 2019</v>
          </cell>
          <cell r="J178">
            <v>80</v>
          </cell>
          <cell r="K178" t="str">
            <v>Mở</v>
          </cell>
        </row>
        <row r="179">
          <cell r="B179" t="str">
            <v>201811203101020</v>
          </cell>
          <cell r="C179" t="str">
            <v>1203101.20</v>
          </cell>
          <cell r="D179" t="str">
            <v>Đường lối cách mạng của Đảng Cộng sản Việt Nam</v>
          </cell>
          <cell r="E179" t="str">
            <v>1203101</v>
          </cell>
          <cell r="F179" t="str">
            <v>3.0</v>
          </cell>
          <cell r="G179" t="str">
            <v>Đại học</v>
          </cell>
          <cell r="H179" t="str">
            <v>ĐH K12 (2017-2021)</v>
          </cell>
          <cell r="I179" t="str">
            <v>Học kỳ 1 năm học 2018 - 2019</v>
          </cell>
          <cell r="J179">
            <v>80</v>
          </cell>
          <cell r="K179" t="str">
            <v>Mở</v>
          </cell>
        </row>
        <row r="180">
          <cell r="B180" t="str">
            <v>201811203101021</v>
          </cell>
          <cell r="C180" t="str">
            <v>1203101.21</v>
          </cell>
          <cell r="D180" t="str">
            <v>Đường lối cách mạng của Đảng Cộng sản Việt Nam</v>
          </cell>
          <cell r="E180" t="str">
            <v>1203101</v>
          </cell>
          <cell r="F180" t="str">
            <v>3.0</v>
          </cell>
          <cell r="G180" t="str">
            <v>Đại học</v>
          </cell>
          <cell r="H180" t="str">
            <v>ĐH K12 (2017-2021)</v>
          </cell>
          <cell r="I180" t="str">
            <v>Học kỳ 1 năm học 2018 - 2019</v>
          </cell>
          <cell r="J180">
            <v>80</v>
          </cell>
          <cell r="K180" t="str">
            <v>Mở</v>
          </cell>
        </row>
        <row r="181">
          <cell r="B181" t="str">
            <v>201811203101022</v>
          </cell>
          <cell r="C181" t="str">
            <v>1203101.22</v>
          </cell>
          <cell r="D181" t="str">
            <v>Đường lối cách mạng của Đảng Cộng sản Việt Nam</v>
          </cell>
          <cell r="E181" t="str">
            <v>1203101</v>
          </cell>
          <cell r="F181" t="str">
            <v>3.0</v>
          </cell>
          <cell r="G181" t="str">
            <v>Đại học</v>
          </cell>
          <cell r="H181" t="str">
            <v>ĐH K12 (2017-2021)</v>
          </cell>
          <cell r="I181" t="str">
            <v>Học kỳ 1 năm học 2018 - 2019</v>
          </cell>
          <cell r="J181">
            <v>80</v>
          </cell>
          <cell r="K181" t="str">
            <v>Mở</v>
          </cell>
        </row>
        <row r="182">
          <cell r="B182" t="str">
            <v>201811203101023</v>
          </cell>
          <cell r="C182" t="str">
            <v>1203101.23</v>
          </cell>
          <cell r="D182" t="str">
            <v>Đường lối cách mạng của Đảng Cộng sản Việt Nam</v>
          </cell>
          <cell r="E182" t="str">
            <v>1203101</v>
          </cell>
          <cell r="F182" t="str">
            <v>3.0</v>
          </cell>
          <cell r="G182" t="str">
            <v>Đại học</v>
          </cell>
          <cell r="H182" t="str">
            <v>ĐH K12 (2017-2021)</v>
          </cell>
          <cell r="I182" t="str">
            <v>Học kỳ 1 năm học 2018 - 2019</v>
          </cell>
          <cell r="J182">
            <v>80</v>
          </cell>
          <cell r="K182" t="str">
            <v>Mở</v>
          </cell>
        </row>
        <row r="183">
          <cell r="B183" t="str">
            <v>201811203101024</v>
          </cell>
          <cell r="C183" t="str">
            <v>1203101.24</v>
          </cell>
          <cell r="D183" t="str">
            <v>Đường lối cách mạng của Đảng Cộng sản Việt Nam</v>
          </cell>
          <cell r="E183" t="str">
            <v>1203101</v>
          </cell>
          <cell r="F183" t="str">
            <v>3.0</v>
          </cell>
          <cell r="G183" t="str">
            <v>Đại học</v>
          </cell>
          <cell r="H183" t="str">
            <v>ĐH K12 (2017-2021)</v>
          </cell>
          <cell r="I183" t="str">
            <v>Học kỳ 1 năm học 2018 - 2019</v>
          </cell>
          <cell r="J183">
            <v>80</v>
          </cell>
          <cell r="K183" t="str">
            <v>Mở</v>
          </cell>
        </row>
        <row r="184">
          <cell r="B184" t="str">
            <v>201811203101025</v>
          </cell>
          <cell r="C184" t="str">
            <v>1203101.25</v>
          </cell>
          <cell r="D184" t="str">
            <v>Đường lối cách mạng của Đảng Cộng sản Việt Nam</v>
          </cell>
          <cell r="E184" t="str">
            <v>1203101</v>
          </cell>
          <cell r="F184" t="str">
            <v>3.0</v>
          </cell>
          <cell r="G184" t="str">
            <v>Đại học</v>
          </cell>
          <cell r="H184" t="str">
            <v>ĐH K12 (2017-2021)</v>
          </cell>
          <cell r="I184" t="str">
            <v>Học kỳ 1 năm học 2018 - 2019</v>
          </cell>
          <cell r="J184">
            <v>80</v>
          </cell>
          <cell r="K184" t="str">
            <v>Mở</v>
          </cell>
        </row>
        <row r="185">
          <cell r="B185" t="str">
            <v>201811203101026</v>
          </cell>
          <cell r="C185" t="str">
            <v>1203101.26</v>
          </cell>
          <cell r="D185" t="str">
            <v>Đường lối cách mạng của Đảng Cộng sản Việt Nam</v>
          </cell>
          <cell r="E185" t="str">
            <v>1203101</v>
          </cell>
          <cell r="F185" t="str">
            <v>3.0</v>
          </cell>
          <cell r="G185" t="str">
            <v>Đại học</v>
          </cell>
          <cell r="H185" t="str">
            <v>ĐH K12 (2017-2021)</v>
          </cell>
          <cell r="I185" t="str">
            <v>Học kỳ 1 năm học 2018 - 2019</v>
          </cell>
          <cell r="J185">
            <v>79</v>
          </cell>
          <cell r="K185" t="str">
            <v>Mở</v>
          </cell>
        </row>
        <row r="186">
          <cell r="B186" t="str">
            <v>201811203101027</v>
          </cell>
          <cell r="C186" t="str">
            <v>1203101.27</v>
          </cell>
          <cell r="D186" t="str">
            <v>Đường lối cách mạng của Đảng Cộng sản Việt Nam</v>
          </cell>
          <cell r="E186" t="str">
            <v>1203101</v>
          </cell>
          <cell r="F186" t="str">
            <v>3.0</v>
          </cell>
          <cell r="G186" t="str">
            <v>Đại học</v>
          </cell>
          <cell r="H186" t="str">
            <v>ĐH K12 (2017-2021)</v>
          </cell>
          <cell r="I186" t="str">
            <v>Học kỳ 1 năm học 2018 - 2019</v>
          </cell>
          <cell r="J186">
            <v>79</v>
          </cell>
          <cell r="K186" t="str">
            <v>Mở</v>
          </cell>
        </row>
        <row r="187">
          <cell r="B187" t="str">
            <v>201811203101028</v>
          </cell>
          <cell r="C187" t="str">
            <v>1203101.28</v>
          </cell>
          <cell r="D187" t="str">
            <v>Đường lối cách mạng của Đảng Cộng sản Việt Nam</v>
          </cell>
          <cell r="E187" t="str">
            <v>1203101</v>
          </cell>
          <cell r="F187" t="str">
            <v>3.0</v>
          </cell>
          <cell r="G187" t="str">
            <v>Đại học</v>
          </cell>
          <cell r="H187" t="str">
            <v>ĐH K12 (2017-2021)</v>
          </cell>
          <cell r="I187" t="str">
            <v>Học kỳ 1 năm học 2018 - 2019</v>
          </cell>
          <cell r="J187">
            <v>80</v>
          </cell>
          <cell r="K187" t="str">
            <v>Mở</v>
          </cell>
        </row>
        <row r="188">
          <cell r="B188" t="str">
            <v>201811203101029</v>
          </cell>
          <cell r="C188" t="str">
            <v>1203101.29</v>
          </cell>
          <cell r="D188" t="str">
            <v>Đường lối cách mạng của Đảng Cộng sản Việt Nam</v>
          </cell>
          <cell r="E188" t="str">
            <v>1203101</v>
          </cell>
          <cell r="F188" t="str">
            <v>3.0</v>
          </cell>
          <cell r="G188" t="str">
            <v>Đại học</v>
          </cell>
          <cell r="H188" t="str">
            <v>ĐH K12 (2017-2021)</v>
          </cell>
          <cell r="I188" t="str">
            <v>Học kỳ 1 năm học 2018 - 2019</v>
          </cell>
          <cell r="J188">
            <v>80</v>
          </cell>
          <cell r="K188" t="str">
            <v>Mở</v>
          </cell>
        </row>
        <row r="189">
          <cell r="B189" t="str">
            <v>201811203101030</v>
          </cell>
          <cell r="C189" t="str">
            <v>1203101.30</v>
          </cell>
          <cell r="D189" t="str">
            <v>Đường lối cách mạng của Đảng Cộng sản Việt Nam</v>
          </cell>
          <cell r="E189" t="str">
            <v>1203101</v>
          </cell>
          <cell r="F189" t="str">
            <v>3.0</v>
          </cell>
          <cell r="G189" t="str">
            <v>Đại học</v>
          </cell>
          <cell r="H189" t="str">
            <v>ĐH K12 (2017-2021)</v>
          </cell>
          <cell r="I189" t="str">
            <v>Học kỳ 1 năm học 2018 - 2019</v>
          </cell>
          <cell r="J189">
            <v>80</v>
          </cell>
          <cell r="K189" t="str">
            <v>Mở</v>
          </cell>
        </row>
        <row r="190">
          <cell r="B190" t="str">
            <v>201811203101031</v>
          </cell>
          <cell r="C190" t="str">
            <v>1203101.31</v>
          </cell>
          <cell r="D190" t="str">
            <v>Đường lối cách mạng của Đảng Cộng sản Việt Nam</v>
          </cell>
          <cell r="E190" t="str">
            <v>1203101</v>
          </cell>
          <cell r="F190" t="str">
            <v>3.0</v>
          </cell>
          <cell r="G190" t="str">
            <v>Đại học</v>
          </cell>
          <cell r="H190" t="str">
            <v>ĐH K12 (2017-2021)</v>
          </cell>
          <cell r="I190" t="str">
            <v>Học kỳ 1 năm học 2018 - 2019</v>
          </cell>
          <cell r="J190">
            <v>80</v>
          </cell>
          <cell r="K190" t="str">
            <v>Mở</v>
          </cell>
        </row>
        <row r="191">
          <cell r="B191" t="str">
            <v>201811203101032</v>
          </cell>
          <cell r="C191" t="str">
            <v>1203101.32</v>
          </cell>
          <cell r="D191" t="str">
            <v>Đường lối cách mạng của Đảng Cộng sản Việt Nam</v>
          </cell>
          <cell r="E191" t="str">
            <v>1203101</v>
          </cell>
          <cell r="F191" t="str">
            <v>3.0</v>
          </cell>
          <cell r="G191" t="str">
            <v>Đại học</v>
          </cell>
          <cell r="H191" t="str">
            <v>ĐH K12 (2017-2021)</v>
          </cell>
          <cell r="I191" t="str">
            <v>Học kỳ 1 năm học 2018 - 2019</v>
          </cell>
          <cell r="J191">
            <v>28</v>
          </cell>
          <cell r="K191" t="str">
            <v>Mở</v>
          </cell>
        </row>
        <row r="192">
          <cell r="B192" t="str">
            <v>201811203101033</v>
          </cell>
          <cell r="C192" t="str">
            <v>1203101.33</v>
          </cell>
          <cell r="D192" t="str">
            <v>Đường lối cách mạng của Đảng Cộng sản Việt Nam</v>
          </cell>
          <cell r="E192" t="str">
            <v>1203101</v>
          </cell>
          <cell r="F192" t="str">
            <v>3.0</v>
          </cell>
          <cell r="G192" t="str">
            <v>Đại học</v>
          </cell>
          <cell r="H192" t="str">
            <v>ĐH K12 (2017-2021)</v>
          </cell>
          <cell r="I192" t="str">
            <v>Học kỳ 1 năm học 2018 - 2019</v>
          </cell>
          <cell r="J192">
            <v>21</v>
          </cell>
          <cell r="K192" t="str">
            <v>Mở</v>
          </cell>
        </row>
        <row r="193">
          <cell r="B193" t="str">
            <v>201811203101034</v>
          </cell>
          <cell r="C193" t="str">
            <v>1203101.1</v>
          </cell>
          <cell r="D193" t="str">
            <v>Đường lối cách mạng của Đảng Cộng sản Việt Nam</v>
          </cell>
          <cell r="E193" t="str">
            <v>1203101</v>
          </cell>
          <cell r="F193" t="str">
            <v>3.0</v>
          </cell>
          <cell r="G193" t="str">
            <v>Đại học</v>
          </cell>
          <cell r="H193" t="str">
            <v>ĐH K12 (2017-2021)</v>
          </cell>
          <cell r="I193" t="str">
            <v>Học kỳ 1 năm học 2018 - 2019</v>
          </cell>
          <cell r="J193">
            <v>80</v>
          </cell>
          <cell r="K193" t="str">
            <v>Mở</v>
          </cell>
        </row>
        <row r="194">
          <cell r="B194" t="str">
            <v>201811203101035</v>
          </cell>
          <cell r="C194" t="str">
            <v>1203101.2</v>
          </cell>
          <cell r="D194" t="str">
            <v>Đường lối cách mạng của Đảng Cộng sản Việt Nam</v>
          </cell>
          <cell r="E194" t="str">
            <v>1203101</v>
          </cell>
          <cell r="F194" t="str">
            <v>3.0</v>
          </cell>
          <cell r="G194" t="str">
            <v>Đại học</v>
          </cell>
          <cell r="H194" t="str">
            <v>ĐH K12 (2017-2021)</v>
          </cell>
          <cell r="I194" t="str">
            <v>Học kỳ 1 năm học 2018 - 2019</v>
          </cell>
          <cell r="J194">
            <v>2</v>
          </cell>
          <cell r="K194" t="str">
            <v>Không mở</v>
          </cell>
        </row>
        <row r="195">
          <cell r="B195" t="str">
            <v>201811203101036</v>
          </cell>
          <cell r="C195" t="str">
            <v>1203101.3</v>
          </cell>
          <cell r="D195" t="str">
            <v>Đường lối cách mạng của Đảng Cộng sản Việt Nam</v>
          </cell>
          <cell r="E195" t="str">
            <v>1203101</v>
          </cell>
          <cell r="F195" t="str">
            <v>3.0</v>
          </cell>
          <cell r="G195" t="str">
            <v>Đại học</v>
          </cell>
          <cell r="H195" t="str">
            <v>ĐH K12 (2017-2021)</v>
          </cell>
          <cell r="I195" t="str">
            <v>Học kỳ 1 năm học 2018 - 2019</v>
          </cell>
          <cell r="J195">
            <v>30</v>
          </cell>
          <cell r="K195" t="str">
            <v>Không mở</v>
          </cell>
        </row>
        <row r="196">
          <cell r="B196" t="str">
            <v>201811203101037</v>
          </cell>
          <cell r="C196" t="str">
            <v>1203101.4</v>
          </cell>
          <cell r="D196" t="str">
            <v>Đường lối cách mạng của Đảng Cộng sản Việt Nam</v>
          </cell>
          <cell r="E196" t="str">
            <v>1203101</v>
          </cell>
          <cell r="F196" t="str">
            <v>3.0</v>
          </cell>
          <cell r="G196" t="str">
            <v>Đại học</v>
          </cell>
          <cell r="H196" t="str">
            <v>ĐH K12 (2017-2021)</v>
          </cell>
          <cell r="I196" t="str">
            <v>Học kỳ 1 năm học 2018 - 2019</v>
          </cell>
          <cell r="J196">
            <v>80</v>
          </cell>
          <cell r="K196" t="str">
            <v>Mở</v>
          </cell>
        </row>
        <row r="197">
          <cell r="B197" t="str">
            <v>201811203101038</v>
          </cell>
          <cell r="C197" t="str">
            <v>1203101.5</v>
          </cell>
          <cell r="D197" t="str">
            <v>Đường lối cách mạng của Đảng Cộng sản Việt Nam</v>
          </cell>
          <cell r="E197" t="str">
            <v>1203101</v>
          </cell>
          <cell r="F197" t="str">
            <v>3.0</v>
          </cell>
          <cell r="G197" t="str">
            <v>Đại học</v>
          </cell>
          <cell r="H197" t="str">
            <v>ĐH K12 (2017-2021)</v>
          </cell>
          <cell r="I197" t="str">
            <v>Học kỳ 1 năm học 2018 - 2019</v>
          </cell>
          <cell r="J197">
            <v>80</v>
          </cell>
          <cell r="K197" t="str">
            <v>Mở</v>
          </cell>
        </row>
        <row r="198">
          <cell r="B198" t="str">
            <v>201811203101039</v>
          </cell>
          <cell r="C198" t="str">
            <v>1203101.6</v>
          </cell>
          <cell r="D198" t="str">
            <v>Đường lối cách mạng của Đảng Cộng sản Việt Nam</v>
          </cell>
          <cell r="E198" t="str">
            <v>1203101</v>
          </cell>
          <cell r="F198" t="str">
            <v>3.0</v>
          </cell>
          <cell r="G198" t="str">
            <v>Đại học</v>
          </cell>
          <cell r="H198" t="str">
            <v>ĐH K12 (2017-2021)</v>
          </cell>
          <cell r="I198" t="str">
            <v>Học kỳ 1 năm học 2018 - 2019</v>
          </cell>
          <cell r="J198">
            <v>1</v>
          </cell>
          <cell r="K198" t="str">
            <v>Không mở</v>
          </cell>
        </row>
        <row r="199">
          <cell r="B199" t="str">
            <v>201811203101040</v>
          </cell>
          <cell r="C199" t="str">
            <v>1203101.7</v>
          </cell>
          <cell r="D199" t="str">
            <v>Đường lối cách mạng của Đảng Cộng sản Việt Nam</v>
          </cell>
          <cell r="E199" t="str">
            <v>1203101</v>
          </cell>
          <cell r="F199" t="str">
            <v>3.0</v>
          </cell>
          <cell r="G199" t="str">
            <v>Đại học</v>
          </cell>
          <cell r="H199" t="str">
            <v>ĐH K12 (2017-2021)</v>
          </cell>
          <cell r="I199" t="str">
            <v>Học kỳ 1 năm học 2018 - 2019</v>
          </cell>
          <cell r="J199">
            <v>80</v>
          </cell>
          <cell r="K199" t="str">
            <v>Mở</v>
          </cell>
        </row>
        <row r="200">
          <cell r="B200" t="str">
            <v>201811203101041</v>
          </cell>
          <cell r="C200" t="str">
            <v>1203101.8</v>
          </cell>
          <cell r="D200" t="str">
            <v>Đường lối cách mạng của Đảng Cộng sản Việt Nam</v>
          </cell>
          <cell r="E200" t="str">
            <v>1203101</v>
          </cell>
          <cell r="F200" t="str">
            <v>3.0</v>
          </cell>
          <cell r="G200" t="str">
            <v>Đại học</v>
          </cell>
          <cell r="H200" t="str">
            <v>ĐH K12 (2017-2021)</v>
          </cell>
          <cell r="I200" t="str">
            <v>Học kỳ 1 năm học 2018 - 2019</v>
          </cell>
          <cell r="J200">
            <v>52</v>
          </cell>
          <cell r="K200" t="str">
            <v>Mở</v>
          </cell>
        </row>
        <row r="201">
          <cell r="B201" t="str">
            <v>201811203101042</v>
          </cell>
          <cell r="C201" t="str">
            <v>1203101.9</v>
          </cell>
          <cell r="D201" t="str">
            <v>Đường lối cách mạng của Đảng Cộng sản Việt Nam</v>
          </cell>
          <cell r="E201" t="str">
            <v>1203101</v>
          </cell>
          <cell r="F201" t="str">
            <v>3.0</v>
          </cell>
          <cell r="G201" t="str">
            <v>Đại học</v>
          </cell>
          <cell r="H201" t="str">
            <v>ĐH K12 (2017-2021)</v>
          </cell>
          <cell r="I201" t="str">
            <v>Học kỳ 1 năm học 2018 - 2019</v>
          </cell>
          <cell r="J201">
            <v>79</v>
          </cell>
          <cell r="K201" t="str">
            <v>Mở</v>
          </cell>
        </row>
        <row r="202">
          <cell r="B202" t="str">
            <v>201811203101043</v>
          </cell>
          <cell r="C202" t="str">
            <v>1203101.10</v>
          </cell>
          <cell r="D202" t="str">
            <v>Đường lối cách mạng của Đảng Cộng sản Việt Nam</v>
          </cell>
          <cell r="E202" t="str">
            <v>1203101</v>
          </cell>
          <cell r="F202" t="str">
            <v>3.0</v>
          </cell>
          <cell r="G202" t="str">
            <v>Đại học</v>
          </cell>
          <cell r="H202" t="str">
            <v>ĐH K12 (2017-2021)</v>
          </cell>
          <cell r="I202" t="str">
            <v>Học kỳ 1 năm học 2018 - 2019</v>
          </cell>
          <cell r="J202">
            <v>1</v>
          </cell>
          <cell r="K202" t="str">
            <v>Không mở</v>
          </cell>
        </row>
        <row r="203">
          <cell r="B203" t="str">
            <v>201811203101044</v>
          </cell>
          <cell r="C203" t="str">
            <v>1203101.11</v>
          </cell>
          <cell r="D203" t="str">
            <v>Đường lối cách mạng của Đảng Cộng sản Việt Nam</v>
          </cell>
          <cell r="E203" t="str">
            <v>1203101</v>
          </cell>
          <cell r="F203" t="str">
            <v>3.0</v>
          </cell>
          <cell r="G203" t="str">
            <v>Đại học</v>
          </cell>
          <cell r="H203" t="str">
            <v>ĐH K12 (2017-2021)</v>
          </cell>
          <cell r="I203" t="str">
            <v>Học kỳ 1 năm học 2018 - 2019</v>
          </cell>
          <cell r="J203">
            <v>55</v>
          </cell>
          <cell r="K203" t="str">
            <v>Mở</v>
          </cell>
        </row>
        <row r="204">
          <cell r="B204" t="str">
            <v>201811203101045</v>
          </cell>
          <cell r="C204" t="str">
            <v>1203101.12</v>
          </cell>
          <cell r="D204" t="str">
            <v>Đường lối cách mạng của Đảng Cộng sản Việt Nam</v>
          </cell>
          <cell r="E204" t="str">
            <v>1203101</v>
          </cell>
          <cell r="F204" t="str">
            <v>3.0</v>
          </cell>
          <cell r="G204" t="str">
            <v>Đại học</v>
          </cell>
          <cell r="H204" t="str">
            <v>ĐH K12 (2017-2021)</v>
          </cell>
          <cell r="I204" t="str">
            <v>Học kỳ 1 năm học 2018 - 2019</v>
          </cell>
          <cell r="J204">
            <v>7</v>
          </cell>
          <cell r="K204" t="str">
            <v>Không mở</v>
          </cell>
        </row>
        <row r="205">
          <cell r="B205" t="str">
            <v>201811203101046</v>
          </cell>
          <cell r="C205" t="str">
            <v>1203101.13</v>
          </cell>
          <cell r="D205" t="str">
            <v>Đường lối cách mạng của Đảng Cộng sản Việt Nam</v>
          </cell>
          <cell r="E205" t="str">
            <v>1203101</v>
          </cell>
          <cell r="F205" t="str">
            <v>3.0</v>
          </cell>
          <cell r="G205" t="str">
            <v>Đại học</v>
          </cell>
          <cell r="H205" t="str">
            <v>ĐH K12 (2017-2021)</v>
          </cell>
          <cell r="I205" t="str">
            <v>Học kỳ 1 năm học 2018 - 2019</v>
          </cell>
          <cell r="J205">
            <v>65</v>
          </cell>
          <cell r="K205" t="str">
            <v>Mở</v>
          </cell>
        </row>
        <row r="206">
          <cell r="B206" t="str">
            <v>201811203101047</v>
          </cell>
          <cell r="C206" t="str">
            <v>1203101.14</v>
          </cell>
          <cell r="D206" t="str">
            <v>Đường lối cách mạng của Đảng Cộng sản Việt Nam</v>
          </cell>
          <cell r="E206" t="str">
            <v>1203101</v>
          </cell>
          <cell r="F206" t="str">
            <v>3.0</v>
          </cell>
          <cell r="G206" t="str">
            <v>Đại học</v>
          </cell>
          <cell r="H206" t="str">
            <v>ĐH K12 (2017-2021)</v>
          </cell>
          <cell r="I206" t="str">
            <v>Học kỳ 1 năm học 2018 - 2019</v>
          </cell>
          <cell r="J206">
            <v>14</v>
          </cell>
          <cell r="K206" t="str">
            <v>Không mở</v>
          </cell>
        </row>
        <row r="207">
          <cell r="B207" t="str">
            <v>201811203101048</v>
          </cell>
          <cell r="C207" t="str">
            <v>1203101.15</v>
          </cell>
          <cell r="D207" t="str">
            <v>Đường lối cách mạng của Đảng Cộng sản Việt Nam</v>
          </cell>
          <cell r="E207" t="str">
            <v>1203101</v>
          </cell>
          <cell r="F207" t="str">
            <v>3.0</v>
          </cell>
          <cell r="G207" t="str">
            <v>Đại học</v>
          </cell>
          <cell r="H207" t="str">
            <v>ĐH K12 (2017-2021)</v>
          </cell>
          <cell r="I207" t="str">
            <v>Học kỳ 1 năm học 2018 - 2019</v>
          </cell>
          <cell r="J207">
            <v>45</v>
          </cell>
          <cell r="K207" t="str">
            <v>Mở</v>
          </cell>
        </row>
        <row r="208">
          <cell r="B208" t="str">
            <v>201811603104001</v>
          </cell>
          <cell r="C208" t="str">
            <v>1603104.1</v>
          </cell>
          <cell r="D208" t="str">
            <v>Đạo đức kinh doanh</v>
          </cell>
          <cell r="E208" t="str">
            <v>1603104</v>
          </cell>
          <cell r="F208" t="str">
            <v>3.0</v>
          </cell>
          <cell r="G208" t="str">
            <v>Đại học</v>
          </cell>
          <cell r="H208" t="str">
            <v>ĐH K12 (2017-2021)</v>
          </cell>
          <cell r="I208" t="str">
            <v>Học kỳ 1 năm học 2018 - 2019</v>
          </cell>
          <cell r="J208">
            <v>16</v>
          </cell>
          <cell r="K208" t="str">
            <v>Không mở</v>
          </cell>
        </row>
        <row r="209">
          <cell r="B209" t="str">
            <v>201811603104002</v>
          </cell>
          <cell r="C209" t="str">
            <v>1603104.2</v>
          </cell>
          <cell r="D209" t="str">
            <v>Đạo đức kinh doanh</v>
          </cell>
          <cell r="E209" t="str">
            <v>1603104</v>
          </cell>
          <cell r="F209" t="str">
            <v>3.0</v>
          </cell>
          <cell r="G209" t="str">
            <v>Đại học</v>
          </cell>
          <cell r="H209" t="str">
            <v>ĐH K12 (2017-2021)</v>
          </cell>
          <cell r="I209" t="str">
            <v>Học kỳ 1 năm học 2018 - 2019</v>
          </cell>
          <cell r="J209">
            <v>75</v>
          </cell>
          <cell r="K209" t="str">
            <v>Mở</v>
          </cell>
        </row>
        <row r="210">
          <cell r="B210" t="str">
            <v>201811603104003</v>
          </cell>
          <cell r="C210" t="str">
            <v>1603104.3</v>
          </cell>
          <cell r="D210" t="str">
            <v>Đạo đức kinh doanh</v>
          </cell>
          <cell r="E210" t="str">
            <v>1603104</v>
          </cell>
          <cell r="F210" t="str">
            <v>3.0</v>
          </cell>
          <cell r="G210" t="str">
            <v>Đại học</v>
          </cell>
          <cell r="H210" t="str">
            <v>ĐH K12 (2017-2021)</v>
          </cell>
          <cell r="I210" t="str">
            <v>Học kỳ 1 năm học 2018 - 2019</v>
          </cell>
          <cell r="J210">
            <v>75</v>
          </cell>
          <cell r="K210" t="str">
            <v>Mở</v>
          </cell>
        </row>
        <row r="211">
          <cell r="B211" t="str">
            <v>201811603104004</v>
          </cell>
          <cell r="C211" t="str">
            <v>1603104.4</v>
          </cell>
          <cell r="D211" t="str">
            <v>Đạo đức kinh doanh</v>
          </cell>
          <cell r="E211" t="str">
            <v>1603104</v>
          </cell>
          <cell r="F211" t="str">
            <v>3.0</v>
          </cell>
          <cell r="G211" t="str">
            <v>Đại học</v>
          </cell>
          <cell r="H211" t="str">
            <v>ĐH K12 (2017-2021)</v>
          </cell>
          <cell r="I211" t="str">
            <v>Học kỳ 1 năm học 2018 - 2019</v>
          </cell>
          <cell r="J211">
            <v>11</v>
          </cell>
          <cell r="K211" t="str">
            <v>Không mở</v>
          </cell>
        </row>
        <row r="212">
          <cell r="B212" t="str">
            <v>201811603104005</v>
          </cell>
          <cell r="C212" t="str">
            <v>1603104.5</v>
          </cell>
          <cell r="D212" t="str">
            <v>Đạo đức kinh doanh</v>
          </cell>
          <cell r="E212" t="str">
            <v>1603104</v>
          </cell>
          <cell r="F212" t="str">
            <v>3.0</v>
          </cell>
          <cell r="G212" t="str">
            <v>Đại học</v>
          </cell>
          <cell r="H212" t="str">
            <v>ĐH K12 (2017-2021)</v>
          </cell>
          <cell r="I212" t="str">
            <v>Học kỳ 1 năm học 2018 - 2019</v>
          </cell>
          <cell r="J212">
            <v>75</v>
          </cell>
          <cell r="K212" t="str">
            <v>Mở</v>
          </cell>
        </row>
        <row r="213">
          <cell r="B213" t="str">
            <v>201811603104006</v>
          </cell>
          <cell r="C213" t="str">
            <v>1603104.6</v>
          </cell>
          <cell r="D213" t="str">
            <v>Đạo đức kinh doanh</v>
          </cell>
          <cell r="E213" t="str">
            <v>1603104</v>
          </cell>
          <cell r="F213" t="str">
            <v>3.0</v>
          </cell>
          <cell r="G213" t="str">
            <v>Đại học</v>
          </cell>
          <cell r="H213" t="str">
            <v>ĐH K12 (2017-2021)</v>
          </cell>
          <cell r="I213" t="str">
            <v>Học kỳ 1 năm học 2018 - 2019</v>
          </cell>
          <cell r="J213">
            <v>70</v>
          </cell>
          <cell r="K213" t="str">
            <v>Mở</v>
          </cell>
        </row>
        <row r="214">
          <cell r="B214" t="str">
            <v>201811603104007</v>
          </cell>
          <cell r="C214" t="str">
            <v>1603104.7</v>
          </cell>
          <cell r="D214" t="str">
            <v>Đạo đức kinh doanh</v>
          </cell>
          <cell r="E214" t="str">
            <v>1603104</v>
          </cell>
          <cell r="F214" t="str">
            <v>3.0</v>
          </cell>
          <cell r="G214" t="str">
            <v>Đại học</v>
          </cell>
          <cell r="H214" t="str">
            <v>ĐH K12 (2017-2021)</v>
          </cell>
          <cell r="I214" t="str">
            <v>Học kỳ 1 năm học 2018 - 2019</v>
          </cell>
          <cell r="J214">
            <v>75</v>
          </cell>
          <cell r="K214" t="str">
            <v>Mở</v>
          </cell>
        </row>
        <row r="215">
          <cell r="B215" t="str">
            <v>201811603104008</v>
          </cell>
          <cell r="C215" t="str">
            <v>1603104.8</v>
          </cell>
          <cell r="D215" t="str">
            <v>Đạo đức kinh doanh</v>
          </cell>
          <cell r="E215" t="str">
            <v>1603104</v>
          </cell>
          <cell r="F215" t="str">
            <v>3.0</v>
          </cell>
          <cell r="G215" t="str">
            <v>Đại học</v>
          </cell>
          <cell r="H215" t="str">
            <v>ĐH K12 (2017-2021)</v>
          </cell>
          <cell r="I215" t="str">
            <v>Học kỳ 1 năm học 2018 - 2019</v>
          </cell>
          <cell r="J215">
            <v>7</v>
          </cell>
          <cell r="K215" t="str">
            <v>Không mở</v>
          </cell>
        </row>
        <row r="216">
          <cell r="B216" t="str">
            <v>201811603104009</v>
          </cell>
          <cell r="C216" t="str">
            <v>1603104.9</v>
          </cell>
          <cell r="D216" t="str">
            <v>Đạo đức kinh doanh</v>
          </cell>
          <cell r="E216" t="str">
            <v>1603104</v>
          </cell>
          <cell r="F216" t="str">
            <v>3.0</v>
          </cell>
          <cell r="G216" t="str">
            <v>Đại học</v>
          </cell>
          <cell r="H216" t="str">
            <v>ĐH K12 (2017-2021)</v>
          </cell>
          <cell r="I216" t="str">
            <v>Học kỳ 1 năm học 2018 - 2019</v>
          </cell>
          <cell r="J216">
            <v>75</v>
          </cell>
          <cell r="K216" t="str">
            <v>Mở</v>
          </cell>
        </row>
        <row r="217">
          <cell r="B217" t="str">
            <v>201811603104010</v>
          </cell>
          <cell r="C217" t="str">
            <v>1603104.10</v>
          </cell>
          <cell r="D217" t="str">
            <v>Đạo đức kinh doanh</v>
          </cell>
          <cell r="E217" t="str">
            <v>1603104</v>
          </cell>
          <cell r="F217" t="str">
            <v>3.0</v>
          </cell>
          <cell r="G217" t="str">
            <v>Đại học</v>
          </cell>
          <cell r="H217" t="str">
            <v>ĐH K12 (2017-2021)</v>
          </cell>
          <cell r="I217" t="str">
            <v>Học kỳ 1 năm học 2018 - 2019</v>
          </cell>
          <cell r="J217">
            <v>18</v>
          </cell>
          <cell r="K217" t="str">
            <v>Không mở</v>
          </cell>
        </row>
        <row r="218">
          <cell r="B218" t="str">
            <v>201811603104011</v>
          </cell>
          <cell r="C218" t="str">
            <v>1603104.11</v>
          </cell>
          <cell r="D218" t="str">
            <v>Đạo đức kinh doanh</v>
          </cell>
          <cell r="E218" t="str">
            <v>1603104</v>
          </cell>
          <cell r="F218" t="str">
            <v>3.0</v>
          </cell>
          <cell r="G218" t="str">
            <v>Đại học</v>
          </cell>
          <cell r="H218" t="str">
            <v>ĐH K12 (2017-2021)</v>
          </cell>
          <cell r="I218" t="str">
            <v>Học kỳ 1 năm học 2018 - 2019</v>
          </cell>
          <cell r="J218">
            <v>65</v>
          </cell>
          <cell r="K218" t="str">
            <v>Mở</v>
          </cell>
        </row>
        <row r="219">
          <cell r="B219" t="str">
            <v>201811603104012</v>
          </cell>
          <cell r="C219" t="str">
            <v>1603104.12</v>
          </cell>
          <cell r="D219" t="str">
            <v>Đạo đức kinh doanh</v>
          </cell>
          <cell r="E219" t="str">
            <v>1603104</v>
          </cell>
          <cell r="F219" t="str">
            <v>3.0</v>
          </cell>
          <cell r="G219" t="str">
            <v>Đại học</v>
          </cell>
          <cell r="H219" t="str">
            <v>ĐH K12 (2017-2021)</v>
          </cell>
          <cell r="I219" t="str">
            <v>Học kỳ 1 năm học 2018 - 2019</v>
          </cell>
          <cell r="J219">
            <v>45</v>
          </cell>
          <cell r="K219" t="str">
            <v>Mở</v>
          </cell>
        </row>
        <row r="220">
          <cell r="B220" t="str">
            <v>201811603106001</v>
          </cell>
          <cell r="C220" t="str">
            <v>1603106.1</v>
          </cell>
          <cell r="D220" t="str">
            <v>Địa lý kinh tế</v>
          </cell>
          <cell r="E220" t="str">
            <v>1603106</v>
          </cell>
          <cell r="F220" t="str">
            <v>3.0</v>
          </cell>
          <cell r="G220" t="str">
            <v>Đại học</v>
          </cell>
          <cell r="H220" t="str">
            <v>ĐH K12 (2017-2021)</v>
          </cell>
          <cell r="I220" t="str">
            <v>Học kỳ 1 năm học 2018 - 2019</v>
          </cell>
          <cell r="J220">
            <v>0</v>
          </cell>
          <cell r="K220" t="str">
            <v>Không mở</v>
          </cell>
        </row>
        <row r="221">
          <cell r="B221" t="str">
            <v>201811603106002</v>
          </cell>
          <cell r="C221" t="str">
            <v>1603106.2</v>
          </cell>
          <cell r="D221" t="str">
            <v>Địa lý kinh tế</v>
          </cell>
          <cell r="E221" t="str">
            <v>1603106</v>
          </cell>
          <cell r="F221" t="str">
            <v>3.0</v>
          </cell>
          <cell r="G221" t="str">
            <v>Đại học</v>
          </cell>
          <cell r="H221" t="str">
            <v>ĐH K12 (2017-2021)</v>
          </cell>
          <cell r="I221" t="str">
            <v>Học kỳ 1 năm học 2018 - 2019</v>
          </cell>
          <cell r="J221">
            <v>1</v>
          </cell>
          <cell r="K221" t="str">
            <v>Không mở</v>
          </cell>
        </row>
        <row r="222">
          <cell r="B222" t="str">
            <v>201811603106003</v>
          </cell>
          <cell r="C222" t="str">
            <v>1603106.3</v>
          </cell>
          <cell r="D222" t="str">
            <v>Địa lý kinh tế</v>
          </cell>
          <cell r="E222" t="str">
            <v>1603106</v>
          </cell>
          <cell r="F222" t="str">
            <v>3.0</v>
          </cell>
          <cell r="G222" t="str">
            <v>Đại học</v>
          </cell>
          <cell r="H222" t="str">
            <v>ĐH K12 (2017-2021)</v>
          </cell>
          <cell r="I222" t="str">
            <v>Học kỳ 1 năm học 2018 - 2019</v>
          </cell>
          <cell r="J222">
            <v>0</v>
          </cell>
          <cell r="K222" t="str">
            <v>Không mở</v>
          </cell>
        </row>
        <row r="223">
          <cell r="B223" t="str">
            <v>201811603106004</v>
          </cell>
          <cell r="C223" t="str">
            <v>1603106.4</v>
          </cell>
          <cell r="D223" t="str">
            <v>Địa lý kinh tế</v>
          </cell>
          <cell r="E223" t="str">
            <v>1603106</v>
          </cell>
          <cell r="F223" t="str">
            <v>3.0</v>
          </cell>
          <cell r="G223" t="str">
            <v>Đại học</v>
          </cell>
          <cell r="H223" t="str">
            <v>ĐH K12 (2017-2021)</v>
          </cell>
          <cell r="I223" t="str">
            <v>Học kỳ 1 năm học 2018 - 2019</v>
          </cell>
          <cell r="J223">
            <v>0</v>
          </cell>
          <cell r="K223" t="str">
            <v>Không mở</v>
          </cell>
        </row>
        <row r="224">
          <cell r="B224" t="str">
            <v>201811603106005</v>
          </cell>
          <cell r="C224" t="str">
            <v>1603106.5</v>
          </cell>
          <cell r="D224" t="str">
            <v>Địa lý kinh tế</v>
          </cell>
          <cell r="E224" t="str">
            <v>1603106</v>
          </cell>
          <cell r="F224" t="str">
            <v>3.0</v>
          </cell>
          <cell r="G224" t="str">
            <v>Đại học</v>
          </cell>
          <cell r="H224" t="str">
            <v>ĐH K12 (2017-2021)</v>
          </cell>
          <cell r="I224" t="str">
            <v>Học kỳ 1 năm học 2018 - 2019</v>
          </cell>
          <cell r="J224">
            <v>0</v>
          </cell>
          <cell r="K224" t="str">
            <v>Không mở</v>
          </cell>
        </row>
        <row r="225">
          <cell r="B225" t="str">
            <v>201811603106006</v>
          </cell>
          <cell r="C225" t="str">
            <v>1603106.6</v>
          </cell>
          <cell r="D225" t="str">
            <v>Địa lý kinh tế</v>
          </cell>
          <cell r="E225" t="str">
            <v>1603106</v>
          </cell>
          <cell r="F225" t="str">
            <v>3.0</v>
          </cell>
          <cell r="G225" t="str">
            <v>Đại học</v>
          </cell>
          <cell r="H225" t="str">
            <v>ĐH K12 (2017-2021)</v>
          </cell>
          <cell r="I225" t="str">
            <v>Học kỳ 1 năm học 2018 - 2019</v>
          </cell>
          <cell r="J225">
            <v>0</v>
          </cell>
          <cell r="K225" t="str">
            <v>Không mở</v>
          </cell>
        </row>
        <row r="226">
          <cell r="B226" t="str">
            <v>201811603106007</v>
          </cell>
          <cell r="C226" t="str">
            <v>1603106.7</v>
          </cell>
          <cell r="D226" t="str">
            <v>Địa lý kinh tế</v>
          </cell>
          <cell r="E226" t="str">
            <v>1603106</v>
          </cell>
          <cell r="F226" t="str">
            <v>3.0</v>
          </cell>
          <cell r="G226" t="str">
            <v>Đại học</v>
          </cell>
          <cell r="H226" t="str">
            <v>ĐH K12 (2017-2021)</v>
          </cell>
          <cell r="I226" t="str">
            <v>Học kỳ 1 năm học 2018 - 2019</v>
          </cell>
          <cell r="J226">
            <v>1</v>
          </cell>
          <cell r="K226" t="str">
            <v>Không mở</v>
          </cell>
        </row>
        <row r="227">
          <cell r="B227" t="str">
            <v>201811603106008</v>
          </cell>
          <cell r="C227" t="str">
            <v>1603106.8</v>
          </cell>
          <cell r="D227" t="str">
            <v>Địa lý kinh tế</v>
          </cell>
          <cell r="E227" t="str">
            <v>1603106</v>
          </cell>
          <cell r="F227" t="str">
            <v>3.0</v>
          </cell>
          <cell r="G227" t="str">
            <v>Đại học</v>
          </cell>
          <cell r="H227" t="str">
            <v>ĐH K12 (2017-2021)</v>
          </cell>
          <cell r="I227" t="str">
            <v>Học kỳ 1 năm học 2018 - 2019</v>
          </cell>
          <cell r="J227">
            <v>0</v>
          </cell>
          <cell r="K227" t="str">
            <v>Không mở</v>
          </cell>
        </row>
        <row r="228">
          <cell r="B228" t="str">
            <v>201811603106009</v>
          </cell>
          <cell r="C228" t="str">
            <v>1603106.9</v>
          </cell>
          <cell r="D228" t="str">
            <v>Địa lý kinh tế</v>
          </cell>
          <cell r="E228" t="str">
            <v>1603106</v>
          </cell>
          <cell r="F228" t="str">
            <v>3.0</v>
          </cell>
          <cell r="G228" t="str">
            <v>Đại học</v>
          </cell>
          <cell r="H228" t="str">
            <v>ĐH K12 (2017-2021)</v>
          </cell>
          <cell r="I228" t="str">
            <v>Học kỳ 1 năm học 2018 - 2019</v>
          </cell>
          <cell r="J228">
            <v>0</v>
          </cell>
          <cell r="K228" t="str">
            <v>Không mở</v>
          </cell>
        </row>
        <row r="229">
          <cell r="B229" t="str">
            <v>201811603106010</v>
          </cell>
          <cell r="C229" t="str">
            <v>1603106.10</v>
          </cell>
          <cell r="D229" t="str">
            <v>Địa lý kinh tế</v>
          </cell>
          <cell r="E229" t="str">
            <v>1603106</v>
          </cell>
          <cell r="F229" t="str">
            <v>3.0</v>
          </cell>
          <cell r="G229" t="str">
            <v>Đại học</v>
          </cell>
          <cell r="H229" t="str">
            <v>ĐH K12 (2017-2021)</v>
          </cell>
          <cell r="I229" t="str">
            <v>Học kỳ 1 năm học 2018 - 2019</v>
          </cell>
          <cell r="J229">
            <v>4</v>
          </cell>
          <cell r="K229" t="str">
            <v>Không mở</v>
          </cell>
        </row>
        <row r="230">
          <cell r="B230" t="str">
            <v>201811603106011</v>
          </cell>
          <cell r="C230" t="str">
            <v>1603106.11</v>
          </cell>
          <cell r="D230" t="str">
            <v>Địa lý kinh tế</v>
          </cell>
          <cell r="E230" t="str">
            <v>1603106</v>
          </cell>
          <cell r="F230" t="str">
            <v>3.0</v>
          </cell>
          <cell r="G230" t="str">
            <v>Đại học</v>
          </cell>
          <cell r="H230" t="str">
            <v>ĐH K12 (2017-2021)</v>
          </cell>
          <cell r="I230" t="str">
            <v>Học kỳ 1 năm học 2018 - 2019</v>
          </cell>
          <cell r="J230">
            <v>0</v>
          </cell>
          <cell r="K230" t="str">
            <v>Không mở</v>
          </cell>
        </row>
        <row r="231">
          <cell r="B231" t="str">
            <v>201811603106012</v>
          </cell>
          <cell r="C231" t="str">
            <v>1603106.12</v>
          </cell>
          <cell r="D231" t="str">
            <v>Địa lý kinh tế</v>
          </cell>
          <cell r="E231" t="str">
            <v>1603106</v>
          </cell>
          <cell r="F231" t="str">
            <v>3.0</v>
          </cell>
          <cell r="G231" t="str">
            <v>Đại học</v>
          </cell>
          <cell r="H231" t="str">
            <v>ĐH K12 (2017-2021)</v>
          </cell>
          <cell r="I231" t="str">
            <v>Học kỳ 1 năm học 2018 - 2019</v>
          </cell>
          <cell r="J231">
            <v>0</v>
          </cell>
          <cell r="K231" t="str">
            <v>Không mở</v>
          </cell>
        </row>
        <row r="232">
          <cell r="B232" t="str">
            <v>201811003101001</v>
          </cell>
          <cell r="C232" t="str">
            <v>1003101.1</v>
          </cell>
          <cell r="D232" t="str">
            <v>Hàm số biến số phức</v>
          </cell>
          <cell r="E232" t="str">
            <v>1003101</v>
          </cell>
          <cell r="F232" t="str">
            <v>2.0</v>
          </cell>
          <cell r="G232" t="str">
            <v>Đại học</v>
          </cell>
          <cell r="H232" t="str">
            <v>ĐH K12 (2017-2021)</v>
          </cell>
          <cell r="I232" t="str">
            <v>Học kỳ 1 năm học 2018 - 2019</v>
          </cell>
          <cell r="J232">
            <v>0</v>
          </cell>
          <cell r="K232" t="str">
            <v>Không mở</v>
          </cell>
        </row>
        <row r="233">
          <cell r="B233" t="str">
            <v>201811003101002</v>
          </cell>
          <cell r="C233" t="str">
            <v>1003101.2</v>
          </cell>
          <cell r="D233" t="str">
            <v>Hàm số biến số phức</v>
          </cell>
          <cell r="E233" t="str">
            <v>1003101</v>
          </cell>
          <cell r="F233" t="str">
            <v>2.0</v>
          </cell>
          <cell r="G233" t="str">
            <v>Đại học</v>
          </cell>
          <cell r="H233" t="str">
            <v>ĐH K12 (2017-2021)</v>
          </cell>
          <cell r="I233" t="str">
            <v>Học kỳ 1 năm học 2018 - 2019</v>
          </cell>
          <cell r="J233">
            <v>0</v>
          </cell>
          <cell r="K233" t="str">
            <v>Không mở</v>
          </cell>
        </row>
        <row r="234">
          <cell r="B234" t="str">
            <v>201811003101003</v>
          </cell>
          <cell r="C234" t="str">
            <v>1003101.3</v>
          </cell>
          <cell r="D234" t="str">
            <v>Hàm số biến số phức</v>
          </cell>
          <cell r="E234" t="str">
            <v>1003101</v>
          </cell>
          <cell r="F234" t="str">
            <v>2.0</v>
          </cell>
          <cell r="G234" t="str">
            <v>Đại học</v>
          </cell>
          <cell r="H234" t="str">
            <v>ĐH K12 (2017-2021)</v>
          </cell>
          <cell r="I234" t="str">
            <v>Học kỳ 1 năm học 2018 - 2019</v>
          </cell>
          <cell r="J234">
            <v>0</v>
          </cell>
          <cell r="K234" t="str">
            <v>Không mở</v>
          </cell>
        </row>
        <row r="235">
          <cell r="B235" t="str">
            <v>201811003101004</v>
          </cell>
          <cell r="C235" t="str">
            <v>1003101.4</v>
          </cell>
          <cell r="D235" t="str">
            <v>Hàm số biến số phức</v>
          </cell>
          <cell r="E235" t="str">
            <v>1003101</v>
          </cell>
          <cell r="F235" t="str">
            <v>2.0</v>
          </cell>
          <cell r="G235" t="str">
            <v>Đại học</v>
          </cell>
          <cell r="H235" t="str">
            <v>ĐH K12 (2017-2021)</v>
          </cell>
          <cell r="I235" t="str">
            <v>Học kỳ 1 năm học 2018 - 2019</v>
          </cell>
          <cell r="J235">
            <v>0</v>
          </cell>
          <cell r="K235" t="str">
            <v>Không mở</v>
          </cell>
        </row>
        <row r="236">
          <cell r="B236" t="str">
            <v>201811003101005</v>
          </cell>
          <cell r="C236" t="str">
            <v>1003101.5</v>
          </cell>
          <cell r="D236" t="str">
            <v>Hàm số biến số phức</v>
          </cell>
          <cell r="E236" t="str">
            <v>1003101</v>
          </cell>
          <cell r="F236" t="str">
            <v>2.0</v>
          </cell>
          <cell r="G236" t="str">
            <v>Đại học</v>
          </cell>
          <cell r="H236" t="str">
            <v>ĐH K12 (2017-2021)</v>
          </cell>
          <cell r="I236" t="str">
            <v>Học kỳ 1 năm học 2018 - 2019</v>
          </cell>
          <cell r="J236">
            <v>1</v>
          </cell>
          <cell r="K236" t="str">
            <v>Không mở</v>
          </cell>
        </row>
        <row r="237">
          <cell r="B237" t="str">
            <v>201811003101006</v>
          </cell>
          <cell r="C237" t="str">
            <v>1003101.6</v>
          </cell>
          <cell r="D237" t="str">
            <v>Hàm số biến số phức</v>
          </cell>
          <cell r="E237" t="str">
            <v>1003101</v>
          </cell>
          <cell r="F237" t="str">
            <v>2.0</v>
          </cell>
          <cell r="G237" t="str">
            <v>Đại học</v>
          </cell>
          <cell r="H237" t="str">
            <v>ĐH K12 (2017-2021)</v>
          </cell>
          <cell r="I237" t="str">
            <v>Học kỳ 1 năm học 2018 - 2019</v>
          </cell>
          <cell r="J237">
            <v>0</v>
          </cell>
          <cell r="K237" t="str">
            <v>Không mở</v>
          </cell>
        </row>
        <row r="238">
          <cell r="B238" t="str">
            <v>201811003101007</v>
          </cell>
          <cell r="C238" t="str">
            <v>1003101.7</v>
          </cell>
          <cell r="D238" t="str">
            <v>Hàm số biến số phức</v>
          </cell>
          <cell r="E238" t="str">
            <v>1003101</v>
          </cell>
          <cell r="F238" t="str">
            <v>2.0</v>
          </cell>
          <cell r="G238" t="str">
            <v>Đại học</v>
          </cell>
          <cell r="H238" t="str">
            <v>ĐH K12 (2017-2021)</v>
          </cell>
          <cell r="I238" t="str">
            <v>Học kỳ 1 năm học 2018 - 2019</v>
          </cell>
          <cell r="J238">
            <v>0</v>
          </cell>
          <cell r="K238" t="str">
            <v>Không mở</v>
          </cell>
        </row>
        <row r="239">
          <cell r="B239" t="str">
            <v>201811003101008</v>
          </cell>
          <cell r="C239" t="str">
            <v>1003101.8</v>
          </cell>
          <cell r="D239" t="str">
            <v>Hàm số biến số phức</v>
          </cell>
          <cell r="E239" t="str">
            <v>1003101</v>
          </cell>
          <cell r="F239" t="str">
            <v>2.0</v>
          </cell>
          <cell r="G239" t="str">
            <v>Đại học</v>
          </cell>
          <cell r="H239" t="str">
            <v>ĐH K12 (2017-2021)</v>
          </cell>
          <cell r="I239" t="str">
            <v>Học kỳ 1 năm học 2018 - 2019</v>
          </cell>
          <cell r="J239">
            <v>0</v>
          </cell>
          <cell r="K239" t="str">
            <v>Không mở</v>
          </cell>
        </row>
        <row r="240">
          <cell r="B240" t="str">
            <v>201811003101009</v>
          </cell>
          <cell r="C240" t="str">
            <v>1003101.9</v>
          </cell>
          <cell r="D240" t="str">
            <v>Hàm số biến số phức</v>
          </cell>
          <cell r="E240" t="str">
            <v>1003101</v>
          </cell>
          <cell r="F240" t="str">
            <v>2.0</v>
          </cell>
          <cell r="G240" t="str">
            <v>Đại học</v>
          </cell>
          <cell r="H240" t="str">
            <v>ĐH K12 (2017-2021)</v>
          </cell>
          <cell r="I240" t="str">
            <v>Học kỳ 1 năm học 2018 - 2019</v>
          </cell>
          <cell r="J240">
            <v>0</v>
          </cell>
          <cell r="K240" t="str">
            <v>Không mở</v>
          </cell>
        </row>
        <row r="241">
          <cell r="B241" t="str">
            <v>201811003101010</v>
          </cell>
          <cell r="C241" t="str">
            <v>1003101.10</v>
          </cell>
          <cell r="D241" t="str">
            <v>Hàm số biến số phức</v>
          </cell>
          <cell r="E241" t="str">
            <v>1003101</v>
          </cell>
          <cell r="F241" t="str">
            <v>2.0</v>
          </cell>
          <cell r="G241" t="str">
            <v>Đại học</v>
          </cell>
          <cell r="H241" t="str">
            <v>ĐH K12 (2017-2021)</v>
          </cell>
          <cell r="I241" t="str">
            <v>Học kỳ 1 năm học 2018 - 2019</v>
          </cell>
          <cell r="J241">
            <v>0</v>
          </cell>
          <cell r="K241" t="str">
            <v>Không mở</v>
          </cell>
        </row>
        <row r="242">
          <cell r="B242" t="str">
            <v>201811003101011</v>
          </cell>
          <cell r="C242" t="str">
            <v>1003101.11</v>
          </cell>
          <cell r="D242" t="str">
            <v>Hàm số biến số phức</v>
          </cell>
          <cell r="E242" t="str">
            <v>1003101</v>
          </cell>
          <cell r="F242" t="str">
            <v>2.0</v>
          </cell>
          <cell r="G242" t="str">
            <v>Đại học</v>
          </cell>
          <cell r="H242" t="str">
            <v>ĐH K12 (2017-2021)</v>
          </cell>
          <cell r="I242" t="str">
            <v>Học kỳ 1 năm học 2018 - 2019</v>
          </cell>
          <cell r="J242">
            <v>0</v>
          </cell>
          <cell r="K242" t="str">
            <v>Không mở</v>
          </cell>
        </row>
        <row r="243">
          <cell r="B243" t="str">
            <v>201811003101012</v>
          </cell>
          <cell r="C243" t="str">
            <v>1003101.12</v>
          </cell>
          <cell r="D243" t="str">
            <v>Hàm số biến số phức</v>
          </cell>
          <cell r="E243" t="str">
            <v>1003101</v>
          </cell>
          <cell r="F243" t="str">
            <v>2.0</v>
          </cell>
          <cell r="G243" t="str">
            <v>Đại học</v>
          </cell>
          <cell r="H243" t="str">
            <v>ĐH K12 (2017-2021)</v>
          </cell>
          <cell r="I243" t="str">
            <v>Học kỳ 1 năm học 2018 - 2019</v>
          </cell>
          <cell r="J243">
            <v>0</v>
          </cell>
          <cell r="K243" t="str">
            <v>Không mở</v>
          </cell>
        </row>
        <row r="244">
          <cell r="B244" t="str">
            <v>201811003101013</v>
          </cell>
          <cell r="C244" t="str">
            <v>1003101.13</v>
          </cell>
          <cell r="D244" t="str">
            <v>Hàm số biến số phức</v>
          </cell>
          <cell r="E244" t="str">
            <v>1003101</v>
          </cell>
          <cell r="F244" t="str">
            <v>2.0</v>
          </cell>
          <cell r="G244" t="str">
            <v>Đại học</v>
          </cell>
          <cell r="H244" t="str">
            <v>ĐH K12 (2017-2021)</v>
          </cell>
          <cell r="I244" t="str">
            <v>Học kỳ 1 năm học 2018 - 2019</v>
          </cell>
          <cell r="J244">
            <v>0</v>
          </cell>
          <cell r="K244" t="str">
            <v>Không mở</v>
          </cell>
        </row>
        <row r="245">
          <cell r="B245" t="str">
            <v>201811003101014</v>
          </cell>
          <cell r="C245" t="str">
            <v>1003101.14</v>
          </cell>
          <cell r="D245" t="str">
            <v>Hàm số biến số phức</v>
          </cell>
          <cell r="E245" t="str">
            <v>1003101</v>
          </cell>
          <cell r="F245" t="str">
            <v>2.0</v>
          </cell>
          <cell r="G245" t="str">
            <v>Đại học</v>
          </cell>
          <cell r="H245" t="str">
            <v>ĐH K12 (2017-2021)</v>
          </cell>
          <cell r="I245" t="str">
            <v>Học kỳ 1 năm học 2018 - 2019</v>
          </cell>
          <cell r="J245">
            <v>0</v>
          </cell>
          <cell r="K245" t="str">
            <v>Không mở</v>
          </cell>
        </row>
        <row r="246">
          <cell r="B246" t="str">
            <v>201811003101015</v>
          </cell>
          <cell r="C246" t="str">
            <v>1003101.1</v>
          </cell>
          <cell r="D246" t="str">
            <v>Hàm số biến số phức</v>
          </cell>
          <cell r="E246" t="str">
            <v>1003101</v>
          </cell>
          <cell r="F246" t="str">
            <v>2.0</v>
          </cell>
          <cell r="G246" t="str">
            <v>Đại học</v>
          </cell>
          <cell r="H246" t="str">
            <v>ĐH K12 (2017-2021)</v>
          </cell>
          <cell r="I246" t="str">
            <v>Học kỳ 1 năm học 2018 - 2019</v>
          </cell>
          <cell r="J246">
            <v>0</v>
          </cell>
          <cell r="K246" t="str">
            <v>Không mở</v>
          </cell>
        </row>
        <row r="247">
          <cell r="B247" t="str">
            <v>201811003101016</v>
          </cell>
          <cell r="C247" t="str">
            <v>1003101.2</v>
          </cell>
          <cell r="D247" t="str">
            <v>Hàm số biến số phức</v>
          </cell>
          <cell r="E247" t="str">
            <v>1003101</v>
          </cell>
          <cell r="F247" t="str">
            <v>2.0</v>
          </cell>
          <cell r="G247" t="str">
            <v>Đại học</v>
          </cell>
          <cell r="H247" t="str">
            <v>ĐH K12 (2017-2021)</v>
          </cell>
          <cell r="I247" t="str">
            <v>Học kỳ 1 năm học 2018 - 2019</v>
          </cell>
          <cell r="J247">
            <v>0</v>
          </cell>
          <cell r="K247" t="str">
            <v>Không mở</v>
          </cell>
        </row>
        <row r="248">
          <cell r="B248" t="str">
            <v>201811003101017</v>
          </cell>
          <cell r="C248" t="str">
            <v>1003101.3</v>
          </cell>
          <cell r="D248" t="str">
            <v>Hàm số biến số phức</v>
          </cell>
          <cell r="E248" t="str">
            <v>1003101</v>
          </cell>
          <cell r="F248" t="str">
            <v>2.0</v>
          </cell>
          <cell r="G248" t="str">
            <v>Đại học</v>
          </cell>
          <cell r="H248" t="str">
            <v>ĐH K12 (2017-2021)</v>
          </cell>
          <cell r="I248" t="str">
            <v>Học kỳ 1 năm học 2018 - 2019</v>
          </cell>
          <cell r="J248">
            <v>0</v>
          </cell>
          <cell r="K248" t="str">
            <v>Không mở</v>
          </cell>
        </row>
        <row r="249">
          <cell r="B249" t="str">
            <v>201810403118001</v>
          </cell>
          <cell r="C249" t="str">
            <v>0403118.1</v>
          </cell>
          <cell r="D249" t="str">
            <v>Hình họa thời trang</v>
          </cell>
          <cell r="E249" t="str">
            <v>0403118</v>
          </cell>
          <cell r="F249" t="str">
            <v>3.0</v>
          </cell>
          <cell r="G249" t="str">
            <v>Đại học</v>
          </cell>
          <cell r="H249" t="str">
            <v>ĐH K12 (2017-2021)</v>
          </cell>
          <cell r="I249" t="str">
            <v>Học kỳ 1 năm học 2018 - 2019</v>
          </cell>
          <cell r="J249">
            <v>36</v>
          </cell>
          <cell r="K249" t="str">
            <v>Mở</v>
          </cell>
        </row>
        <row r="250">
          <cell r="B250" t="str">
            <v>201810303138001</v>
          </cell>
          <cell r="C250" t="str">
            <v>0303138.1</v>
          </cell>
          <cell r="D250" t="str">
            <v>Hóa học đại cương</v>
          </cell>
          <cell r="E250" t="str">
            <v>0303138</v>
          </cell>
          <cell r="F250" t="str">
            <v>3.0</v>
          </cell>
          <cell r="G250" t="str">
            <v>Đại học</v>
          </cell>
          <cell r="H250" t="str">
            <v>ĐH K12 (2017-2021)</v>
          </cell>
          <cell r="I250" t="str">
            <v>Học kỳ 1 năm học 2018 - 2019</v>
          </cell>
          <cell r="J250">
            <v>75</v>
          </cell>
          <cell r="K250" t="str">
            <v>Mở</v>
          </cell>
        </row>
        <row r="251">
          <cell r="B251" t="str">
            <v>201810303138002</v>
          </cell>
          <cell r="C251" t="str">
            <v>0303138.2</v>
          </cell>
          <cell r="D251" t="str">
            <v>Hóa học đại cương</v>
          </cell>
          <cell r="E251" t="str">
            <v>0303138</v>
          </cell>
          <cell r="F251" t="str">
            <v>3.0</v>
          </cell>
          <cell r="G251" t="str">
            <v>Đại học</v>
          </cell>
          <cell r="H251" t="str">
            <v>ĐH K12 (2017-2021)</v>
          </cell>
          <cell r="I251" t="str">
            <v>Học kỳ 1 năm học 2018 - 2019</v>
          </cell>
          <cell r="J251">
            <v>73</v>
          </cell>
          <cell r="K251" t="str">
            <v>Mở</v>
          </cell>
        </row>
        <row r="252">
          <cell r="B252" t="str">
            <v>201810303138003</v>
          </cell>
          <cell r="C252" t="str">
            <v>0303138.3</v>
          </cell>
          <cell r="D252" t="str">
            <v>Hóa học đại cương</v>
          </cell>
          <cell r="E252" t="str">
            <v>0303138</v>
          </cell>
          <cell r="F252" t="str">
            <v>3.0</v>
          </cell>
          <cell r="G252" t="str">
            <v>Đại học</v>
          </cell>
          <cell r="H252" t="str">
            <v>ĐH K12 (2017-2021)</v>
          </cell>
          <cell r="I252" t="str">
            <v>Học kỳ 1 năm học 2018 - 2019</v>
          </cell>
          <cell r="J252">
            <v>75</v>
          </cell>
          <cell r="K252" t="str">
            <v>Mở</v>
          </cell>
        </row>
        <row r="253">
          <cell r="B253" t="str">
            <v>201810303138004</v>
          </cell>
          <cell r="C253" t="str">
            <v>0303138.4</v>
          </cell>
          <cell r="D253" t="str">
            <v>Hóa học đại cương</v>
          </cell>
          <cell r="E253" t="str">
            <v>0303138</v>
          </cell>
          <cell r="F253" t="str">
            <v>3.0</v>
          </cell>
          <cell r="G253" t="str">
            <v>Đại học</v>
          </cell>
          <cell r="H253" t="str">
            <v>ĐH K12 (2017-2021)</v>
          </cell>
          <cell r="I253" t="str">
            <v>Học kỳ 1 năm học 2018 - 2019</v>
          </cell>
          <cell r="J253">
            <v>75</v>
          </cell>
          <cell r="K253" t="str">
            <v>Mở</v>
          </cell>
        </row>
        <row r="254">
          <cell r="B254" t="str">
            <v>201810303138005</v>
          </cell>
          <cell r="C254" t="str">
            <v>0303138.5</v>
          </cell>
          <cell r="D254" t="str">
            <v>Hóa học đại cương</v>
          </cell>
          <cell r="E254" t="str">
            <v>0303138</v>
          </cell>
          <cell r="F254" t="str">
            <v>3.0</v>
          </cell>
          <cell r="G254" t="str">
            <v>Đại học</v>
          </cell>
          <cell r="H254" t="str">
            <v>ĐH K12 (2017-2021)</v>
          </cell>
          <cell r="I254" t="str">
            <v>Học kỳ 1 năm học 2018 - 2019</v>
          </cell>
          <cell r="J254">
            <v>75</v>
          </cell>
          <cell r="K254" t="str">
            <v>Mở</v>
          </cell>
        </row>
        <row r="255">
          <cell r="B255" t="str">
            <v>201810303138006</v>
          </cell>
          <cell r="C255" t="str">
            <v>0303138.6</v>
          </cell>
          <cell r="D255" t="str">
            <v>Hóa học đại cương</v>
          </cell>
          <cell r="E255" t="str">
            <v>0303138</v>
          </cell>
          <cell r="F255" t="str">
            <v>3.0</v>
          </cell>
          <cell r="G255" t="str">
            <v>Đại học</v>
          </cell>
          <cell r="H255" t="str">
            <v>ĐH K12 (2017-2021)</v>
          </cell>
          <cell r="I255" t="str">
            <v>Học kỳ 1 năm học 2018 - 2019</v>
          </cell>
          <cell r="J255">
            <v>75</v>
          </cell>
          <cell r="K255" t="str">
            <v>Mở</v>
          </cell>
        </row>
        <row r="256">
          <cell r="B256" t="str">
            <v>201810303138007</v>
          </cell>
          <cell r="C256" t="str">
            <v>0303138.7</v>
          </cell>
          <cell r="D256" t="str">
            <v>Hóa học đại cương</v>
          </cell>
          <cell r="E256" t="str">
            <v>0303138</v>
          </cell>
          <cell r="F256" t="str">
            <v>3.0</v>
          </cell>
          <cell r="G256" t="str">
            <v>Đại học</v>
          </cell>
          <cell r="H256" t="str">
            <v>ĐH K12 (2017-2021)</v>
          </cell>
          <cell r="I256" t="str">
            <v>Học kỳ 1 năm học 2018 - 2019</v>
          </cell>
          <cell r="J256">
            <v>75</v>
          </cell>
          <cell r="K256" t="str">
            <v>Mở</v>
          </cell>
        </row>
        <row r="257">
          <cell r="B257" t="str">
            <v>201810303138008</v>
          </cell>
          <cell r="C257" t="str">
            <v>0303138.8</v>
          </cell>
          <cell r="D257" t="str">
            <v>Hóa học đại cương</v>
          </cell>
          <cell r="E257" t="str">
            <v>0303138</v>
          </cell>
          <cell r="F257" t="str">
            <v>3.0</v>
          </cell>
          <cell r="G257" t="str">
            <v>Đại học</v>
          </cell>
          <cell r="H257" t="str">
            <v>ĐH K12 (2017-2021)</v>
          </cell>
          <cell r="I257" t="str">
            <v>Học kỳ 1 năm học 2018 - 2019</v>
          </cell>
          <cell r="J257">
            <v>75</v>
          </cell>
          <cell r="K257" t="str">
            <v>Mở</v>
          </cell>
        </row>
        <row r="258">
          <cell r="B258" t="str">
            <v>201810303138009</v>
          </cell>
          <cell r="C258" t="str">
            <v>0303138.9</v>
          </cell>
          <cell r="D258" t="str">
            <v>Hóa học đại cương</v>
          </cell>
          <cell r="E258" t="str">
            <v>0303138</v>
          </cell>
          <cell r="F258" t="str">
            <v>3.0</v>
          </cell>
          <cell r="G258" t="str">
            <v>Đại học</v>
          </cell>
          <cell r="H258" t="str">
            <v>ĐH K12 (2017-2021)</v>
          </cell>
          <cell r="I258" t="str">
            <v>Học kỳ 1 năm học 2018 - 2019</v>
          </cell>
          <cell r="J258">
            <v>71</v>
          </cell>
          <cell r="K258" t="str">
            <v>Mở</v>
          </cell>
        </row>
        <row r="259">
          <cell r="B259" t="str">
            <v>201810303138010</v>
          </cell>
          <cell r="C259" t="str">
            <v>0303138.10</v>
          </cell>
          <cell r="D259" t="str">
            <v>Hóa học đại cương</v>
          </cell>
          <cell r="E259" t="str">
            <v>0303138</v>
          </cell>
          <cell r="F259" t="str">
            <v>3.0</v>
          </cell>
          <cell r="G259" t="str">
            <v>Đại học</v>
          </cell>
          <cell r="H259" t="str">
            <v>ĐH K12 (2017-2021)</v>
          </cell>
          <cell r="I259" t="str">
            <v>Học kỳ 1 năm học 2018 - 2019</v>
          </cell>
          <cell r="J259">
            <v>75</v>
          </cell>
          <cell r="K259" t="str">
            <v>Mở</v>
          </cell>
        </row>
        <row r="260">
          <cell r="B260" t="str">
            <v>201810303138011</v>
          </cell>
          <cell r="C260" t="str">
            <v>0303138.11</v>
          </cell>
          <cell r="D260" t="str">
            <v>Hóa học đại cương</v>
          </cell>
          <cell r="E260" t="str">
            <v>0303138</v>
          </cell>
          <cell r="F260" t="str">
            <v>3.0</v>
          </cell>
          <cell r="G260" t="str">
            <v>Đại học</v>
          </cell>
          <cell r="H260" t="str">
            <v>ĐH K12 (2017-2021)</v>
          </cell>
          <cell r="I260" t="str">
            <v>Học kỳ 1 năm học 2018 - 2019</v>
          </cell>
          <cell r="J260">
            <v>37</v>
          </cell>
          <cell r="K260" t="str">
            <v>Mở</v>
          </cell>
        </row>
        <row r="261">
          <cell r="B261" t="str">
            <v>201810303138012</v>
          </cell>
          <cell r="C261" t="str">
            <v>0303138.1</v>
          </cell>
          <cell r="D261" t="str">
            <v>Hóa học đại cương</v>
          </cell>
          <cell r="E261" t="str">
            <v>0303138</v>
          </cell>
          <cell r="F261" t="str">
            <v>3.0</v>
          </cell>
          <cell r="G261" t="str">
            <v>Đại học</v>
          </cell>
          <cell r="H261" t="str">
            <v>ĐH K12 (2017-2021)</v>
          </cell>
          <cell r="I261" t="str">
            <v>Học kỳ 1 năm học 2018 - 2019</v>
          </cell>
          <cell r="J261">
            <v>75</v>
          </cell>
          <cell r="K261" t="str">
            <v>Mở</v>
          </cell>
        </row>
        <row r="262">
          <cell r="B262" t="str">
            <v>201810303138013</v>
          </cell>
          <cell r="C262" t="str">
            <v>0303138.2</v>
          </cell>
          <cell r="D262" t="str">
            <v>Hóa học đại cương</v>
          </cell>
          <cell r="E262" t="str">
            <v>0303138</v>
          </cell>
          <cell r="F262" t="str">
            <v>3.0</v>
          </cell>
          <cell r="G262" t="str">
            <v>Đại học</v>
          </cell>
          <cell r="H262" t="str">
            <v>ĐH K12 (2017-2021)</v>
          </cell>
          <cell r="I262" t="str">
            <v>Học kỳ 1 năm học 2018 - 2019</v>
          </cell>
          <cell r="J262">
            <v>41</v>
          </cell>
          <cell r="K262" t="str">
            <v>Mở</v>
          </cell>
        </row>
        <row r="263">
          <cell r="B263" t="str">
            <v>201810303142001</v>
          </cell>
          <cell r="C263" t="str">
            <v>0303142.1</v>
          </cell>
          <cell r="D263" t="str">
            <v>Hóa hữu cơ</v>
          </cell>
          <cell r="E263" t="str">
            <v>0303142</v>
          </cell>
          <cell r="F263" t="str">
            <v>4.0</v>
          </cell>
          <cell r="G263" t="str">
            <v>Đại học</v>
          </cell>
          <cell r="H263" t="str">
            <v>ĐH K12 (2017-2021)</v>
          </cell>
          <cell r="I263" t="str">
            <v>Học kỳ 1 năm học 2018 - 2019</v>
          </cell>
          <cell r="J263">
            <v>74</v>
          </cell>
          <cell r="K263" t="str">
            <v>Mở</v>
          </cell>
        </row>
        <row r="264">
          <cell r="B264" t="str">
            <v>201810303142002</v>
          </cell>
          <cell r="C264" t="str">
            <v>0303142.2</v>
          </cell>
          <cell r="D264" t="str">
            <v>Hóa hữu cơ</v>
          </cell>
          <cell r="E264" t="str">
            <v>0303142</v>
          </cell>
          <cell r="F264" t="str">
            <v>4.0</v>
          </cell>
          <cell r="G264" t="str">
            <v>Đại học</v>
          </cell>
          <cell r="H264" t="str">
            <v>ĐH K12 (2017-2021)</v>
          </cell>
          <cell r="I264" t="str">
            <v>Học kỳ 1 năm học 2018 - 2019</v>
          </cell>
          <cell r="J264">
            <v>72</v>
          </cell>
          <cell r="K264" t="str">
            <v>Mở</v>
          </cell>
        </row>
        <row r="265">
          <cell r="B265" t="str">
            <v>201810303144001</v>
          </cell>
          <cell r="C265" t="str">
            <v>0303144.1</v>
          </cell>
          <cell r="D265" t="str">
            <v>Hóa lý 1</v>
          </cell>
          <cell r="E265" t="str">
            <v>0303144</v>
          </cell>
          <cell r="F265" t="str">
            <v>3.0</v>
          </cell>
          <cell r="G265" t="str">
            <v>Đại học</v>
          </cell>
          <cell r="H265" t="str">
            <v>ĐH K12 (2017-2021)</v>
          </cell>
          <cell r="I265" t="str">
            <v>Học kỳ 1 năm học 2018 - 2019</v>
          </cell>
          <cell r="J265">
            <v>75</v>
          </cell>
          <cell r="K265" t="str">
            <v>Mở</v>
          </cell>
        </row>
        <row r="266">
          <cell r="B266" t="str">
            <v>201810303144002</v>
          </cell>
          <cell r="C266" t="str">
            <v>0303144.2</v>
          </cell>
          <cell r="D266" t="str">
            <v>Hóa lý 1</v>
          </cell>
          <cell r="E266" t="str">
            <v>0303144</v>
          </cell>
          <cell r="F266" t="str">
            <v>3.0</v>
          </cell>
          <cell r="G266" t="str">
            <v>Đại học</v>
          </cell>
          <cell r="H266" t="str">
            <v>ĐH K12 (2017-2021)</v>
          </cell>
          <cell r="I266" t="str">
            <v>Học kỳ 1 năm học 2018 - 2019</v>
          </cell>
          <cell r="J266">
            <v>65</v>
          </cell>
          <cell r="K266" t="str">
            <v>Mở</v>
          </cell>
        </row>
        <row r="267">
          <cell r="B267" t="str">
            <v>201810303144003</v>
          </cell>
          <cell r="C267" t="str">
            <v>0303144.3</v>
          </cell>
          <cell r="D267" t="str">
            <v>Hóa lý 1</v>
          </cell>
          <cell r="E267" t="str">
            <v>0303144</v>
          </cell>
          <cell r="F267" t="str">
            <v>3.0</v>
          </cell>
          <cell r="G267" t="str">
            <v>Đại học</v>
          </cell>
          <cell r="H267" t="str">
            <v>ĐH K12 (2017-2021)</v>
          </cell>
          <cell r="I267" t="str">
            <v>Học kỳ 1 năm học 2018 - 2019</v>
          </cell>
          <cell r="J267">
            <v>37</v>
          </cell>
          <cell r="K267" t="str">
            <v>Mở</v>
          </cell>
        </row>
        <row r="268">
          <cell r="B268" t="str">
            <v>201810303148001</v>
          </cell>
          <cell r="C268" t="str">
            <v>0303148.1</v>
          </cell>
          <cell r="D268" t="str">
            <v>Hóa sinh học 1</v>
          </cell>
          <cell r="E268" t="str">
            <v>0303148</v>
          </cell>
          <cell r="F268" t="str">
            <v>2.0</v>
          </cell>
          <cell r="G268" t="str">
            <v>Đại học</v>
          </cell>
          <cell r="H268" t="str">
            <v>ĐH K12 (2017-2021)</v>
          </cell>
          <cell r="I268" t="str">
            <v>Học kỳ 1 năm học 2018 - 2019</v>
          </cell>
          <cell r="J268">
            <v>35</v>
          </cell>
          <cell r="K268" t="str">
            <v>Mở</v>
          </cell>
        </row>
        <row r="269">
          <cell r="B269" t="str">
            <v>20181PE6011001</v>
          </cell>
          <cell r="C269" t="str">
            <v>PE6011.1</v>
          </cell>
          <cell r="D269" t="str">
            <v>Karate 1</v>
          </cell>
          <cell r="E269" t="str">
            <v>PE6011</v>
          </cell>
          <cell r="F269" t="str">
            <v>1.0</v>
          </cell>
          <cell r="G269" t="str">
            <v>Đại học</v>
          </cell>
          <cell r="H269" t="str">
            <v>ĐH K12 (2017-2021)</v>
          </cell>
          <cell r="I269" t="str">
            <v>Học kỳ 1 năm học 2018 - 2019</v>
          </cell>
          <cell r="J269">
            <v>80</v>
          </cell>
          <cell r="K269" t="str">
            <v>Mở</v>
          </cell>
        </row>
        <row r="270">
          <cell r="B270" t="str">
            <v>20181PE6011002</v>
          </cell>
          <cell r="C270" t="str">
            <v>PE6011.2</v>
          </cell>
          <cell r="D270" t="str">
            <v>Karate 1</v>
          </cell>
          <cell r="E270" t="str">
            <v>PE6011</v>
          </cell>
          <cell r="F270" t="str">
            <v>1.0</v>
          </cell>
          <cell r="G270" t="str">
            <v>Đại học</v>
          </cell>
          <cell r="H270" t="str">
            <v>ĐH K12 (2017-2021)</v>
          </cell>
          <cell r="I270" t="str">
            <v>Học kỳ 1 năm học 2018 - 2019</v>
          </cell>
          <cell r="J270">
            <v>80</v>
          </cell>
          <cell r="K270" t="str">
            <v>Mở</v>
          </cell>
        </row>
        <row r="271">
          <cell r="B271" t="str">
            <v>20181PE6011003</v>
          </cell>
          <cell r="C271" t="str">
            <v>PE6011.3</v>
          </cell>
          <cell r="D271" t="str">
            <v>Karate 1</v>
          </cell>
          <cell r="E271" t="str">
            <v>PE6011</v>
          </cell>
          <cell r="F271" t="str">
            <v>1.0</v>
          </cell>
          <cell r="G271" t="str">
            <v>Đại học</v>
          </cell>
          <cell r="H271" t="str">
            <v>ĐH K12 (2017-2021)</v>
          </cell>
          <cell r="I271" t="str">
            <v>Học kỳ 1 năm học 2018 - 2019</v>
          </cell>
          <cell r="J271">
            <v>80</v>
          </cell>
          <cell r="K271" t="str">
            <v>Mở</v>
          </cell>
        </row>
        <row r="272">
          <cell r="B272" t="str">
            <v>201810903121001</v>
          </cell>
          <cell r="C272" t="str">
            <v>0903121.1</v>
          </cell>
          <cell r="D272" t="str">
            <v>Karate 1</v>
          </cell>
          <cell r="E272" t="str">
            <v>0903121</v>
          </cell>
          <cell r="F272" t="str">
            <v>1.0</v>
          </cell>
          <cell r="G272" t="str">
            <v>Đại học</v>
          </cell>
          <cell r="H272" t="str">
            <v>ĐH K12 (2017-2021)</v>
          </cell>
          <cell r="I272" t="str">
            <v>Học kỳ 1 năm học 2018 - 2019</v>
          </cell>
          <cell r="J272">
            <v>80</v>
          </cell>
          <cell r="K272" t="str">
            <v>Mở</v>
          </cell>
        </row>
        <row r="273">
          <cell r="B273" t="str">
            <v>201810903121002</v>
          </cell>
          <cell r="C273" t="str">
            <v>0903121.2</v>
          </cell>
          <cell r="D273" t="str">
            <v>Karate 1</v>
          </cell>
          <cell r="E273" t="str">
            <v>0903121</v>
          </cell>
          <cell r="F273" t="str">
            <v>1.0</v>
          </cell>
          <cell r="G273" t="str">
            <v>Đại học</v>
          </cell>
          <cell r="H273" t="str">
            <v>ĐH K12 (2017-2021)</v>
          </cell>
          <cell r="I273" t="str">
            <v>Học kỳ 1 năm học 2018 - 2019</v>
          </cell>
          <cell r="J273">
            <v>80</v>
          </cell>
          <cell r="K273" t="str">
            <v>Mở</v>
          </cell>
        </row>
        <row r="274">
          <cell r="B274" t="str">
            <v>201810903121003</v>
          </cell>
          <cell r="C274" t="str">
            <v>0903121.3</v>
          </cell>
          <cell r="D274" t="str">
            <v>Karate 1</v>
          </cell>
          <cell r="E274" t="str">
            <v>0903121</v>
          </cell>
          <cell r="F274" t="str">
            <v>1.0</v>
          </cell>
          <cell r="G274" t="str">
            <v>Đại học</v>
          </cell>
          <cell r="H274" t="str">
            <v>ĐH K12 (2017-2021)</v>
          </cell>
          <cell r="I274" t="str">
            <v>Học kỳ 1 năm học 2018 - 2019</v>
          </cell>
          <cell r="J274">
            <v>80</v>
          </cell>
          <cell r="K274" t="str">
            <v>Mở</v>
          </cell>
        </row>
        <row r="275">
          <cell r="B275" t="str">
            <v>201810903121004</v>
          </cell>
          <cell r="C275" t="str">
            <v>0903121.4</v>
          </cell>
          <cell r="D275" t="str">
            <v>Karate 1</v>
          </cell>
          <cell r="E275" t="str">
            <v>0903121</v>
          </cell>
          <cell r="F275" t="str">
            <v>1.0</v>
          </cell>
          <cell r="G275" t="str">
            <v>Đại học</v>
          </cell>
          <cell r="H275" t="str">
            <v>ĐH K12 (2017-2021)</v>
          </cell>
          <cell r="I275" t="str">
            <v>Học kỳ 1 năm học 2018 - 2019</v>
          </cell>
          <cell r="J275">
            <v>80</v>
          </cell>
          <cell r="K275" t="str">
            <v>Mở</v>
          </cell>
        </row>
        <row r="276">
          <cell r="B276" t="str">
            <v>201810703144001</v>
          </cell>
          <cell r="C276" t="str">
            <v>0703144.1</v>
          </cell>
          <cell r="D276" t="str">
            <v>Khí cụ điện</v>
          </cell>
          <cell r="E276" t="str">
            <v>0703144</v>
          </cell>
          <cell r="F276" t="str">
            <v>2.0</v>
          </cell>
          <cell r="G276" t="str">
            <v>Đại học</v>
          </cell>
          <cell r="H276" t="str">
            <v>ĐH K12 (2017-2021)</v>
          </cell>
          <cell r="I276" t="str">
            <v>Học kỳ 1 năm học 2018 - 2019</v>
          </cell>
          <cell r="J276">
            <v>80</v>
          </cell>
          <cell r="K276" t="str">
            <v>Mở</v>
          </cell>
        </row>
        <row r="277">
          <cell r="B277" t="str">
            <v>201810703144002</v>
          </cell>
          <cell r="C277" t="str">
            <v>0703144.2</v>
          </cell>
          <cell r="D277" t="str">
            <v>Khí cụ điện</v>
          </cell>
          <cell r="E277" t="str">
            <v>0703144</v>
          </cell>
          <cell r="F277" t="str">
            <v>2.0</v>
          </cell>
          <cell r="G277" t="str">
            <v>Đại học</v>
          </cell>
          <cell r="H277" t="str">
            <v>ĐH K12 (2017-2021)</v>
          </cell>
          <cell r="I277" t="str">
            <v>Học kỳ 1 năm học 2018 - 2019</v>
          </cell>
          <cell r="J277">
            <v>80</v>
          </cell>
          <cell r="K277" t="str">
            <v>Mở</v>
          </cell>
        </row>
        <row r="278">
          <cell r="B278" t="str">
            <v>201810703144003</v>
          </cell>
          <cell r="C278" t="str">
            <v>0703144.3</v>
          </cell>
          <cell r="D278" t="str">
            <v>Khí cụ điện</v>
          </cell>
          <cell r="E278" t="str">
            <v>0703144</v>
          </cell>
          <cell r="F278" t="str">
            <v>2.0</v>
          </cell>
          <cell r="G278" t="str">
            <v>Đại học</v>
          </cell>
          <cell r="H278" t="str">
            <v>ĐH K12 (2017-2021)</v>
          </cell>
          <cell r="I278" t="str">
            <v>Học kỳ 1 năm học 2018 - 2019</v>
          </cell>
          <cell r="J278">
            <v>66</v>
          </cell>
          <cell r="K278" t="str">
            <v>Mở</v>
          </cell>
        </row>
        <row r="279">
          <cell r="B279" t="str">
            <v>201810703144004</v>
          </cell>
          <cell r="C279" t="str">
            <v>0703144.4</v>
          </cell>
          <cell r="D279" t="str">
            <v>Khí cụ điện</v>
          </cell>
          <cell r="E279" t="str">
            <v>0703144</v>
          </cell>
          <cell r="F279" t="str">
            <v>2.0</v>
          </cell>
          <cell r="G279" t="str">
            <v>Đại học</v>
          </cell>
          <cell r="H279" t="str">
            <v>ĐH K12 (2017-2021)</v>
          </cell>
          <cell r="I279" t="str">
            <v>Học kỳ 1 năm học 2018 - 2019</v>
          </cell>
          <cell r="J279">
            <v>80</v>
          </cell>
          <cell r="K279" t="str">
            <v>Mở</v>
          </cell>
        </row>
        <row r="280">
          <cell r="B280" t="str">
            <v>201810703144005</v>
          </cell>
          <cell r="C280" t="str">
            <v>0703144.5</v>
          </cell>
          <cell r="D280" t="str">
            <v>Khí cụ điện</v>
          </cell>
          <cell r="E280" t="str">
            <v>0703144</v>
          </cell>
          <cell r="F280" t="str">
            <v>2.0</v>
          </cell>
          <cell r="G280" t="str">
            <v>Đại học</v>
          </cell>
          <cell r="H280" t="str">
            <v>ĐH K12 (2017-2021)</v>
          </cell>
          <cell r="I280" t="str">
            <v>Học kỳ 1 năm học 2018 - 2019</v>
          </cell>
          <cell r="J280">
            <v>64</v>
          </cell>
          <cell r="K280" t="str">
            <v>Mở</v>
          </cell>
        </row>
        <row r="281">
          <cell r="B281" t="str">
            <v>201810703144006</v>
          </cell>
          <cell r="C281" t="str">
            <v>0703144.6</v>
          </cell>
          <cell r="D281" t="str">
            <v>Khí cụ điện</v>
          </cell>
          <cell r="E281" t="str">
            <v>0703144</v>
          </cell>
          <cell r="F281" t="str">
            <v>2.0</v>
          </cell>
          <cell r="G281" t="str">
            <v>Đại học</v>
          </cell>
          <cell r="H281" t="str">
            <v>ĐH K12 (2017-2021)</v>
          </cell>
          <cell r="I281" t="str">
            <v>Học kỳ 1 năm học 2018 - 2019</v>
          </cell>
          <cell r="J281">
            <v>62</v>
          </cell>
          <cell r="K281" t="str">
            <v>Mở</v>
          </cell>
        </row>
        <row r="282">
          <cell r="B282" t="str">
            <v>201810703144007</v>
          </cell>
          <cell r="C282" t="str">
            <v>0703144.7</v>
          </cell>
          <cell r="D282" t="str">
            <v>Khí cụ điện</v>
          </cell>
          <cell r="E282" t="str">
            <v>0703144</v>
          </cell>
          <cell r="F282" t="str">
            <v>2.0</v>
          </cell>
          <cell r="G282" t="str">
            <v>Đại học</v>
          </cell>
          <cell r="H282" t="str">
            <v>ĐH K12 (2017-2021)</v>
          </cell>
          <cell r="I282" t="str">
            <v>Học kỳ 1 năm học 2018 - 2019</v>
          </cell>
          <cell r="J282">
            <v>60</v>
          </cell>
          <cell r="K282" t="str">
            <v>Mở</v>
          </cell>
        </row>
        <row r="283">
          <cell r="B283" t="str">
            <v>201810703144008</v>
          </cell>
          <cell r="C283" t="str">
            <v>0703144.8</v>
          </cell>
          <cell r="D283" t="str">
            <v>Khí cụ điện</v>
          </cell>
          <cell r="E283" t="str">
            <v>0703144</v>
          </cell>
          <cell r="F283" t="str">
            <v>2.0</v>
          </cell>
          <cell r="G283" t="str">
            <v>Đại học</v>
          </cell>
          <cell r="H283" t="str">
            <v>ĐH K12 (2017-2021)</v>
          </cell>
          <cell r="I283" t="str">
            <v>Học kỳ 1 năm học 2018 - 2019</v>
          </cell>
          <cell r="J283">
            <v>80</v>
          </cell>
          <cell r="K283" t="str">
            <v>Mở</v>
          </cell>
        </row>
        <row r="284">
          <cell r="B284" t="str">
            <v>201810703144009</v>
          </cell>
          <cell r="C284" t="str">
            <v>0703144.9</v>
          </cell>
          <cell r="D284" t="str">
            <v>Khí cụ điện</v>
          </cell>
          <cell r="E284" t="str">
            <v>0703144</v>
          </cell>
          <cell r="F284" t="str">
            <v>2.0</v>
          </cell>
          <cell r="G284" t="str">
            <v>Đại học</v>
          </cell>
          <cell r="H284" t="str">
            <v>ĐH K12 (2017-2021)</v>
          </cell>
          <cell r="I284" t="str">
            <v>Học kỳ 1 năm học 2018 - 2019</v>
          </cell>
          <cell r="J284">
            <v>69</v>
          </cell>
          <cell r="K284" t="str">
            <v>Mở</v>
          </cell>
        </row>
        <row r="285">
          <cell r="B285" t="str">
            <v>201810703144010</v>
          </cell>
          <cell r="C285" t="str">
            <v>0703144.10</v>
          </cell>
          <cell r="D285" t="str">
            <v>Khí cụ điện</v>
          </cell>
          <cell r="E285" t="str">
            <v>0703144</v>
          </cell>
          <cell r="F285" t="str">
            <v>2.0</v>
          </cell>
          <cell r="G285" t="str">
            <v>Đại học</v>
          </cell>
          <cell r="H285" t="str">
            <v>ĐH K12 (2017-2021)</v>
          </cell>
          <cell r="I285" t="str">
            <v>Học kỳ 1 năm học 2018 - 2019</v>
          </cell>
          <cell r="J285">
            <v>79</v>
          </cell>
          <cell r="K285" t="str">
            <v>Mở</v>
          </cell>
        </row>
        <row r="286">
          <cell r="B286" t="str">
            <v>201810703144011</v>
          </cell>
          <cell r="C286" t="str">
            <v>0703144.11</v>
          </cell>
          <cell r="D286" t="str">
            <v>Khí cụ điện</v>
          </cell>
          <cell r="E286" t="str">
            <v>0703144</v>
          </cell>
          <cell r="F286" t="str">
            <v>2.0</v>
          </cell>
          <cell r="G286" t="str">
            <v>Đại học</v>
          </cell>
          <cell r="H286" t="str">
            <v>ĐH K12 (2017-2021)</v>
          </cell>
          <cell r="I286" t="str">
            <v>Học kỳ 1 năm học 2018 - 2019</v>
          </cell>
          <cell r="J286">
            <v>59</v>
          </cell>
          <cell r="K286" t="str">
            <v>Mở</v>
          </cell>
        </row>
        <row r="287">
          <cell r="B287" t="str">
            <v>201811603113001</v>
          </cell>
          <cell r="C287" t="str">
            <v>1603113.1</v>
          </cell>
          <cell r="D287" t="str">
            <v>Kinh tế học đại cương</v>
          </cell>
          <cell r="E287" t="str">
            <v>1603113</v>
          </cell>
          <cell r="F287" t="str">
            <v>2.0</v>
          </cell>
          <cell r="G287" t="str">
            <v>Đại học</v>
          </cell>
          <cell r="H287" t="str">
            <v>ĐH K12 (2017-2021)</v>
          </cell>
          <cell r="I287" t="str">
            <v>Học kỳ 1 năm học 2018 - 2019</v>
          </cell>
          <cell r="J287">
            <v>53</v>
          </cell>
          <cell r="K287" t="str">
            <v>Mở</v>
          </cell>
        </row>
        <row r="288">
          <cell r="B288" t="str">
            <v>201811603113002</v>
          </cell>
          <cell r="C288" t="str">
            <v>1603113.2</v>
          </cell>
          <cell r="D288" t="str">
            <v>Kinh tế học đại cương</v>
          </cell>
          <cell r="E288" t="str">
            <v>1603113</v>
          </cell>
          <cell r="F288" t="str">
            <v>2.0</v>
          </cell>
          <cell r="G288" t="str">
            <v>Đại học</v>
          </cell>
          <cell r="H288" t="str">
            <v>ĐH K12 (2017-2021)</v>
          </cell>
          <cell r="I288" t="str">
            <v>Học kỳ 1 năm học 2018 - 2019</v>
          </cell>
          <cell r="J288">
            <v>0</v>
          </cell>
          <cell r="K288" t="str">
            <v>Không mở</v>
          </cell>
        </row>
        <row r="289">
          <cell r="B289" t="str">
            <v>201811003102001</v>
          </cell>
          <cell r="C289" t="str">
            <v>1003102.1</v>
          </cell>
          <cell r="D289" t="str">
            <v>Kinh tế lượng</v>
          </cell>
          <cell r="E289" t="str">
            <v>1003102</v>
          </cell>
          <cell r="F289" t="str">
            <v>3.0</v>
          </cell>
          <cell r="G289" t="str">
            <v>Đại học</v>
          </cell>
          <cell r="H289" t="str">
            <v>ĐH K12 (2017-2021)</v>
          </cell>
          <cell r="I289" t="str">
            <v>Học kỳ 1 năm học 2018 - 2019</v>
          </cell>
          <cell r="J289">
            <v>75</v>
          </cell>
          <cell r="K289" t="str">
            <v>Mở</v>
          </cell>
        </row>
        <row r="290">
          <cell r="B290" t="str">
            <v>201811603115001</v>
          </cell>
          <cell r="C290" t="str">
            <v>1603115.1</v>
          </cell>
          <cell r="D290" t="str">
            <v>Kinh tế vi mô</v>
          </cell>
          <cell r="E290" t="str">
            <v>1603115</v>
          </cell>
          <cell r="F290" t="str">
            <v>4.0</v>
          </cell>
          <cell r="G290" t="str">
            <v>Đại học</v>
          </cell>
          <cell r="H290" t="str">
            <v>ĐH K12 (2017-2021)</v>
          </cell>
          <cell r="I290" t="str">
            <v>Học kỳ 1 năm học 2018 - 2019</v>
          </cell>
          <cell r="J290">
            <v>73</v>
          </cell>
          <cell r="K290" t="str">
            <v>Mở</v>
          </cell>
        </row>
        <row r="291">
          <cell r="B291" t="str">
            <v>201811603115002</v>
          </cell>
          <cell r="C291" t="str">
            <v>1603115.2</v>
          </cell>
          <cell r="D291" t="str">
            <v>Kinh tế vi mô</v>
          </cell>
          <cell r="E291" t="str">
            <v>1603115</v>
          </cell>
          <cell r="F291" t="str">
            <v>4.0</v>
          </cell>
          <cell r="G291" t="str">
            <v>Đại học</v>
          </cell>
          <cell r="H291" t="str">
            <v>ĐH K12 (2017-2021)</v>
          </cell>
          <cell r="I291" t="str">
            <v>Học kỳ 1 năm học 2018 - 2019</v>
          </cell>
          <cell r="J291">
            <v>67</v>
          </cell>
          <cell r="K291" t="str">
            <v>Mở</v>
          </cell>
        </row>
        <row r="292">
          <cell r="B292" t="str">
            <v>201811603115003</v>
          </cell>
          <cell r="C292" t="str">
            <v>1603115.3</v>
          </cell>
          <cell r="D292" t="str">
            <v>Kinh tế vi mô</v>
          </cell>
          <cell r="E292" t="str">
            <v>1603115</v>
          </cell>
          <cell r="F292" t="str">
            <v>4.0</v>
          </cell>
          <cell r="G292" t="str">
            <v>Đại học</v>
          </cell>
          <cell r="H292" t="str">
            <v>ĐH K12 (2017-2021)</v>
          </cell>
          <cell r="I292" t="str">
            <v>Học kỳ 1 năm học 2018 - 2019</v>
          </cell>
          <cell r="J292">
            <v>75</v>
          </cell>
          <cell r="K292" t="str">
            <v>Mở</v>
          </cell>
        </row>
        <row r="293">
          <cell r="B293" t="str">
            <v>201811603116001</v>
          </cell>
          <cell r="C293" t="str">
            <v>1603116.1</v>
          </cell>
          <cell r="D293" t="str">
            <v>Kinh tế vĩ mô</v>
          </cell>
          <cell r="E293" t="str">
            <v>1603116</v>
          </cell>
          <cell r="F293" t="str">
            <v>3.0</v>
          </cell>
          <cell r="G293" t="str">
            <v>Đại học</v>
          </cell>
          <cell r="H293" t="str">
            <v>ĐH K12 (2017-2021)</v>
          </cell>
          <cell r="I293" t="str">
            <v>Học kỳ 1 năm học 2018 - 2019</v>
          </cell>
          <cell r="J293">
            <v>45</v>
          </cell>
          <cell r="K293" t="str">
            <v>Mở</v>
          </cell>
        </row>
        <row r="294">
          <cell r="B294" t="str">
            <v>201811603116002</v>
          </cell>
          <cell r="C294" t="str">
            <v>1603116.2</v>
          </cell>
          <cell r="D294" t="str">
            <v>Kinh tế vĩ mô</v>
          </cell>
          <cell r="E294" t="str">
            <v>1603116</v>
          </cell>
          <cell r="F294" t="str">
            <v>3.0</v>
          </cell>
          <cell r="G294" t="str">
            <v>Đại học</v>
          </cell>
          <cell r="H294" t="str">
            <v>ĐH K12 (2017-2021)</v>
          </cell>
          <cell r="I294" t="str">
            <v>Học kỳ 1 năm học 2018 - 2019</v>
          </cell>
          <cell r="J294">
            <v>75</v>
          </cell>
          <cell r="K294" t="str">
            <v>Mở</v>
          </cell>
        </row>
        <row r="295">
          <cell r="B295" t="str">
            <v>201811603116003</v>
          </cell>
          <cell r="C295" t="str">
            <v>1603116.3</v>
          </cell>
          <cell r="D295" t="str">
            <v>Kinh tế vĩ mô</v>
          </cell>
          <cell r="E295" t="str">
            <v>1603116</v>
          </cell>
          <cell r="F295" t="str">
            <v>3.0</v>
          </cell>
          <cell r="G295" t="str">
            <v>Đại học</v>
          </cell>
          <cell r="H295" t="str">
            <v>ĐH K12 (2017-2021)</v>
          </cell>
          <cell r="I295" t="str">
            <v>Học kỳ 1 năm học 2018 - 2019</v>
          </cell>
          <cell r="J295">
            <v>75</v>
          </cell>
          <cell r="K295" t="str">
            <v>Mở</v>
          </cell>
        </row>
        <row r="296">
          <cell r="B296" t="str">
            <v>201811603116004</v>
          </cell>
          <cell r="C296" t="str">
            <v>1603116.4</v>
          </cell>
          <cell r="D296" t="str">
            <v>Kinh tế vĩ mô</v>
          </cell>
          <cell r="E296" t="str">
            <v>1603116</v>
          </cell>
          <cell r="F296" t="str">
            <v>3.0</v>
          </cell>
          <cell r="G296" t="str">
            <v>Đại học</v>
          </cell>
          <cell r="H296" t="str">
            <v>ĐH K12 (2017-2021)</v>
          </cell>
          <cell r="I296" t="str">
            <v>Học kỳ 1 năm học 2018 - 2019</v>
          </cell>
          <cell r="J296">
            <v>75</v>
          </cell>
          <cell r="K296" t="str">
            <v>Mở</v>
          </cell>
        </row>
        <row r="297">
          <cell r="B297" t="str">
            <v>201811603116005</v>
          </cell>
          <cell r="C297" t="str">
            <v>1603116.5</v>
          </cell>
          <cell r="D297" t="str">
            <v>Kinh tế vĩ mô</v>
          </cell>
          <cell r="E297" t="str">
            <v>1603116</v>
          </cell>
          <cell r="F297" t="str">
            <v>3.0</v>
          </cell>
          <cell r="G297" t="str">
            <v>Đại học</v>
          </cell>
          <cell r="H297" t="str">
            <v>ĐH K12 (2017-2021)</v>
          </cell>
          <cell r="I297" t="str">
            <v>Học kỳ 1 năm học 2018 - 2019</v>
          </cell>
          <cell r="J297">
            <v>75</v>
          </cell>
          <cell r="K297" t="str">
            <v>Mở</v>
          </cell>
        </row>
        <row r="298">
          <cell r="B298" t="str">
            <v>201811603116006</v>
          </cell>
          <cell r="C298" t="str">
            <v>1603116.6</v>
          </cell>
          <cell r="D298" t="str">
            <v>Kinh tế vĩ mô</v>
          </cell>
          <cell r="E298" t="str">
            <v>1603116</v>
          </cell>
          <cell r="F298" t="str">
            <v>3.0</v>
          </cell>
          <cell r="G298" t="str">
            <v>Đại học</v>
          </cell>
          <cell r="H298" t="str">
            <v>ĐH K12 (2017-2021)</v>
          </cell>
          <cell r="I298" t="str">
            <v>Học kỳ 1 năm học 2018 - 2019</v>
          </cell>
          <cell r="J298">
            <v>75</v>
          </cell>
          <cell r="K298" t="str">
            <v>Mở</v>
          </cell>
        </row>
        <row r="299">
          <cell r="B299" t="str">
            <v>201811603116007</v>
          </cell>
          <cell r="C299" t="str">
            <v>1603116.7</v>
          </cell>
          <cell r="D299" t="str">
            <v>Kinh tế vĩ mô</v>
          </cell>
          <cell r="E299" t="str">
            <v>1603116</v>
          </cell>
          <cell r="F299" t="str">
            <v>3.0</v>
          </cell>
          <cell r="G299" t="str">
            <v>Đại học</v>
          </cell>
          <cell r="H299" t="str">
            <v>ĐH K12 (2017-2021)</v>
          </cell>
          <cell r="I299" t="str">
            <v>Học kỳ 1 năm học 2018 - 2019</v>
          </cell>
          <cell r="J299">
            <v>75</v>
          </cell>
          <cell r="K299" t="str">
            <v>Mở</v>
          </cell>
        </row>
        <row r="300">
          <cell r="B300" t="str">
            <v>201811603116008</v>
          </cell>
          <cell r="C300" t="str">
            <v>1603116.8</v>
          </cell>
          <cell r="D300" t="str">
            <v>Kinh tế vĩ mô</v>
          </cell>
          <cell r="E300" t="str">
            <v>1603116</v>
          </cell>
          <cell r="F300" t="str">
            <v>3.0</v>
          </cell>
          <cell r="G300" t="str">
            <v>Đại học</v>
          </cell>
          <cell r="H300" t="str">
            <v>ĐH K12 (2017-2021)</v>
          </cell>
          <cell r="I300" t="str">
            <v>Học kỳ 1 năm học 2018 - 2019</v>
          </cell>
          <cell r="J300">
            <v>75</v>
          </cell>
          <cell r="K300" t="str">
            <v>Mở</v>
          </cell>
        </row>
        <row r="301">
          <cell r="B301" t="str">
            <v>201811603116009</v>
          </cell>
          <cell r="C301" t="str">
            <v>1603116.9</v>
          </cell>
          <cell r="D301" t="str">
            <v>Kinh tế vĩ mô</v>
          </cell>
          <cell r="E301" t="str">
            <v>1603116</v>
          </cell>
          <cell r="F301" t="str">
            <v>3.0</v>
          </cell>
          <cell r="G301" t="str">
            <v>Đại học</v>
          </cell>
          <cell r="H301" t="str">
            <v>ĐH K12 (2017-2021)</v>
          </cell>
          <cell r="I301" t="str">
            <v>Học kỳ 1 năm học 2018 - 2019</v>
          </cell>
          <cell r="J301">
            <v>75</v>
          </cell>
          <cell r="K301" t="str">
            <v>Mở</v>
          </cell>
        </row>
        <row r="302">
          <cell r="B302" t="str">
            <v>201811603116010</v>
          </cell>
          <cell r="C302" t="str">
            <v>1603116.10</v>
          </cell>
          <cell r="D302" t="str">
            <v>Kinh tế vĩ mô</v>
          </cell>
          <cell r="E302" t="str">
            <v>1603116</v>
          </cell>
          <cell r="F302" t="str">
            <v>3.0</v>
          </cell>
          <cell r="G302" t="str">
            <v>Đại học</v>
          </cell>
          <cell r="H302" t="str">
            <v>ĐH K12 (2017-2021)</v>
          </cell>
          <cell r="I302" t="str">
            <v>Học kỳ 1 năm học 2018 - 2019</v>
          </cell>
          <cell r="J302">
            <v>75</v>
          </cell>
          <cell r="K302" t="str">
            <v>Mở</v>
          </cell>
        </row>
        <row r="303">
          <cell r="B303" t="str">
            <v>201811603116011</v>
          </cell>
          <cell r="C303" t="str">
            <v>1603116.11</v>
          </cell>
          <cell r="D303" t="str">
            <v>Kinh tế vĩ mô</v>
          </cell>
          <cell r="E303" t="str">
            <v>1603116</v>
          </cell>
          <cell r="F303" t="str">
            <v>3.0</v>
          </cell>
          <cell r="G303" t="str">
            <v>Đại học</v>
          </cell>
          <cell r="H303" t="str">
            <v>ĐH K12 (2017-2021)</v>
          </cell>
          <cell r="I303" t="str">
            <v>Học kỳ 1 năm học 2018 - 2019</v>
          </cell>
          <cell r="J303">
            <v>79</v>
          </cell>
          <cell r="K303" t="str">
            <v>Mở</v>
          </cell>
        </row>
        <row r="304">
          <cell r="B304" t="str">
            <v>201811603116012</v>
          </cell>
          <cell r="C304" t="str">
            <v>1603116.12</v>
          </cell>
          <cell r="D304" t="str">
            <v>Kinh tế vĩ mô</v>
          </cell>
          <cell r="E304" t="str">
            <v>1603116</v>
          </cell>
          <cell r="F304" t="str">
            <v>3.0</v>
          </cell>
          <cell r="G304" t="str">
            <v>Đại học</v>
          </cell>
          <cell r="H304" t="str">
            <v>ĐH K12 (2017-2021)</v>
          </cell>
          <cell r="I304" t="str">
            <v>Học kỳ 1 năm học 2018 - 2019</v>
          </cell>
          <cell r="J304">
            <v>75</v>
          </cell>
          <cell r="K304" t="str">
            <v>Mở</v>
          </cell>
        </row>
        <row r="305">
          <cell r="B305" t="str">
            <v>201811603116013</v>
          </cell>
          <cell r="C305" t="str">
            <v>1603116.1</v>
          </cell>
          <cell r="D305" t="str">
            <v>Kinh tế vĩ mô</v>
          </cell>
          <cell r="E305" t="str">
            <v>1603116</v>
          </cell>
          <cell r="F305" t="str">
            <v>3.0</v>
          </cell>
          <cell r="G305" t="str">
            <v>Đại học</v>
          </cell>
          <cell r="H305" t="str">
            <v>ĐH K12 (2017-2021)</v>
          </cell>
          <cell r="I305" t="str">
            <v>Học kỳ 1 năm học 2018 - 2019</v>
          </cell>
          <cell r="J305">
            <v>53</v>
          </cell>
          <cell r="K305" t="str">
            <v>Mở</v>
          </cell>
        </row>
        <row r="306">
          <cell r="B306" t="str">
            <v>201811603116014</v>
          </cell>
          <cell r="C306" t="str">
            <v>1603116.2</v>
          </cell>
          <cell r="D306" t="str">
            <v>Kinh tế vĩ mô</v>
          </cell>
          <cell r="E306" t="str">
            <v>1603116</v>
          </cell>
          <cell r="F306" t="str">
            <v>3.0</v>
          </cell>
          <cell r="G306" t="str">
            <v>Đại học</v>
          </cell>
          <cell r="H306" t="str">
            <v>ĐH K12 (2017-2021)</v>
          </cell>
          <cell r="I306" t="str">
            <v>Học kỳ 1 năm học 2018 - 2019</v>
          </cell>
          <cell r="J306">
            <v>75</v>
          </cell>
          <cell r="K306" t="str">
            <v>Mở</v>
          </cell>
        </row>
        <row r="307">
          <cell r="B307" t="str">
            <v>201811603116015</v>
          </cell>
          <cell r="C307" t="str">
            <v>1603116.3</v>
          </cell>
          <cell r="D307" t="str">
            <v>Kinh tế vĩ mô</v>
          </cell>
          <cell r="E307" t="str">
            <v>1603116</v>
          </cell>
          <cell r="F307" t="str">
            <v>3.0</v>
          </cell>
          <cell r="G307" t="str">
            <v>Đại học</v>
          </cell>
          <cell r="H307" t="str">
            <v>ĐH K12 (2017-2021)</v>
          </cell>
          <cell r="I307" t="str">
            <v>Học kỳ 1 năm học 2018 - 2019</v>
          </cell>
          <cell r="J307">
            <v>75</v>
          </cell>
          <cell r="K307" t="str">
            <v>Mở</v>
          </cell>
        </row>
        <row r="308">
          <cell r="B308" t="str">
            <v>201811603116016</v>
          </cell>
          <cell r="C308" t="str">
            <v>1603116.4</v>
          </cell>
          <cell r="D308" t="str">
            <v>Kinh tế vĩ mô</v>
          </cell>
          <cell r="E308" t="str">
            <v>1603116</v>
          </cell>
          <cell r="F308" t="str">
            <v>3.0</v>
          </cell>
          <cell r="G308" t="str">
            <v>Đại học</v>
          </cell>
          <cell r="H308" t="str">
            <v>ĐH K12 (2017-2021)</v>
          </cell>
          <cell r="I308" t="str">
            <v>Học kỳ 1 năm học 2018 - 2019</v>
          </cell>
          <cell r="J308">
            <v>75</v>
          </cell>
          <cell r="K308" t="str">
            <v>Mở</v>
          </cell>
        </row>
        <row r="309">
          <cell r="B309" t="str">
            <v>201811603116017</v>
          </cell>
          <cell r="C309" t="str">
            <v>1603116.5</v>
          </cell>
          <cell r="D309" t="str">
            <v>Kinh tế vĩ mô</v>
          </cell>
          <cell r="E309" t="str">
            <v>1603116</v>
          </cell>
          <cell r="F309" t="str">
            <v>3.0</v>
          </cell>
          <cell r="G309" t="str">
            <v>Đại học</v>
          </cell>
          <cell r="H309" t="str">
            <v>ĐH K12 (2017-2021)</v>
          </cell>
          <cell r="I309" t="str">
            <v>Học kỳ 1 năm học 2018 - 2019</v>
          </cell>
          <cell r="J309">
            <v>73</v>
          </cell>
          <cell r="K309" t="str">
            <v>Mở</v>
          </cell>
        </row>
        <row r="310">
          <cell r="B310" t="str">
            <v>201811603116018</v>
          </cell>
          <cell r="C310" t="str">
            <v>1603116.6</v>
          </cell>
          <cell r="D310" t="str">
            <v>Kinh tế vĩ mô</v>
          </cell>
          <cell r="E310" t="str">
            <v>1603116</v>
          </cell>
          <cell r="F310" t="str">
            <v>3.0</v>
          </cell>
          <cell r="G310" t="str">
            <v>Đại học</v>
          </cell>
          <cell r="H310" t="str">
            <v>ĐH K12 (2017-2021)</v>
          </cell>
          <cell r="I310" t="str">
            <v>Học kỳ 1 năm học 2018 - 2019</v>
          </cell>
          <cell r="J310">
            <v>75</v>
          </cell>
          <cell r="K310" t="str">
            <v>Mở</v>
          </cell>
        </row>
        <row r="311">
          <cell r="B311" t="str">
            <v>201811603116019</v>
          </cell>
          <cell r="C311" t="str">
            <v>1603116.7</v>
          </cell>
          <cell r="D311" t="str">
            <v>Kinh tế vĩ mô</v>
          </cell>
          <cell r="E311" t="str">
            <v>1603116</v>
          </cell>
          <cell r="F311" t="str">
            <v>3.0</v>
          </cell>
          <cell r="G311" t="str">
            <v>Đại học</v>
          </cell>
          <cell r="H311" t="str">
            <v>ĐH K12 (2017-2021)</v>
          </cell>
          <cell r="I311" t="str">
            <v>Học kỳ 1 năm học 2018 - 2019</v>
          </cell>
          <cell r="J311">
            <v>8</v>
          </cell>
          <cell r="K311" t="str">
            <v>Không mở</v>
          </cell>
        </row>
        <row r="312">
          <cell r="B312" t="str">
            <v>201811603116020</v>
          </cell>
          <cell r="C312" t="str">
            <v>1603116.8</v>
          </cell>
          <cell r="D312" t="str">
            <v>Kinh tế vĩ mô</v>
          </cell>
          <cell r="E312" t="str">
            <v>1603116</v>
          </cell>
          <cell r="F312" t="str">
            <v>3.0</v>
          </cell>
          <cell r="G312" t="str">
            <v>Đại học</v>
          </cell>
          <cell r="H312" t="str">
            <v>ĐH K12 (2017-2021)</v>
          </cell>
          <cell r="I312" t="str">
            <v>Học kỳ 1 năm học 2018 - 2019</v>
          </cell>
          <cell r="J312">
            <v>75</v>
          </cell>
          <cell r="K312" t="str">
            <v>Mở</v>
          </cell>
        </row>
        <row r="313">
          <cell r="B313" t="str">
            <v>201811603116021</v>
          </cell>
          <cell r="C313" t="str">
            <v>1603116.9</v>
          </cell>
          <cell r="D313" t="str">
            <v>Kinh tế vĩ mô</v>
          </cell>
          <cell r="E313" t="str">
            <v>1603116</v>
          </cell>
          <cell r="F313" t="str">
            <v>3.0</v>
          </cell>
          <cell r="G313" t="str">
            <v>Đại học</v>
          </cell>
          <cell r="H313" t="str">
            <v>ĐH K12 (2017-2021)</v>
          </cell>
          <cell r="I313" t="str">
            <v>Học kỳ 1 năm học 2018 - 2019</v>
          </cell>
          <cell r="J313">
            <v>46</v>
          </cell>
          <cell r="K313" t="str">
            <v>Mở</v>
          </cell>
        </row>
        <row r="314">
          <cell r="B314" t="str">
            <v>201811603116022</v>
          </cell>
          <cell r="C314" t="str">
            <v>1603116.10</v>
          </cell>
          <cell r="D314" t="str">
            <v>Kinh tế vĩ mô</v>
          </cell>
          <cell r="E314" t="str">
            <v>1603116</v>
          </cell>
          <cell r="F314" t="str">
            <v>3.0</v>
          </cell>
          <cell r="G314" t="str">
            <v>Đại học</v>
          </cell>
          <cell r="H314" t="str">
            <v>ĐH K12 (2017-2021)</v>
          </cell>
          <cell r="I314" t="str">
            <v>Học kỳ 1 năm học 2018 - 2019</v>
          </cell>
          <cell r="J314">
            <v>75</v>
          </cell>
          <cell r="K314" t="str">
            <v>Mở</v>
          </cell>
        </row>
        <row r="315">
          <cell r="B315" t="str">
            <v>201811603116023</v>
          </cell>
          <cell r="C315" t="str">
            <v>1603116.11</v>
          </cell>
          <cell r="D315" t="str">
            <v>Kinh tế vĩ mô</v>
          </cell>
          <cell r="E315" t="str">
            <v>1603116</v>
          </cell>
          <cell r="F315" t="str">
            <v>3.0</v>
          </cell>
          <cell r="G315" t="str">
            <v>Đại học</v>
          </cell>
          <cell r="H315" t="str">
            <v>ĐH K12 (2017-2021)</v>
          </cell>
          <cell r="I315" t="str">
            <v>Học kỳ 1 năm học 2018 - 2019</v>
          </cell>
          <cell r="J315">
            <v>65</v>
          </cell>
          <cell r="K315" t="str">
            <v>Mở</v>
          </cell>
        </row>
        <row r="316">
          <cell r="B316" t="str">
            <v>201811603116024</v>
          </cell>
          <cell r="C316" t="str">
            <v>1603116.12</v>
          </cell>
          <cell r="D316" t="str">
            <v>Kinh tế vĩ mô</v>
          </cell>
          <cell r="E316" t="str">
            <v>1603116</v>
          </cell>
          <cell r="F316" t="str">
            <v>3.0</v>
          </cell>
          <cell r="G316" t="str">
            <v>Đại học</v>
          </cell>
          <cell r="H316" t="str">
            <v>ĐH K12 (2017-2021)</v>
          </cell>
          <cell r="I316" t="str">
            <v>Học kỳ 1 năm học 2018 - 2019</v>
          </cell>
          <cell r="J316">
            <v>40</v>
          </cell>
          <cell r="K316" t="str">
            <v>Mở</v>
          </cell>
        </row>
        <row r="317">
          <cell r="B317" t="str">
            <v>20181IT6014001</v>
          </cell>
          <cell r="C317" t="str">
            <v>IT6014.1</v>
          </cell>
          <cell r="D317" t="str">
            <v>Kiến trúc máy tính</v>
          </cell>
          <cell r="E317" t="str">
            <v>IT6014</v>
          </cell>
          <cell r="F317" t="str">
            <v>3.0</v>
          </cell>
          <cell r="G317" t="str">
            <v>Đại học</v>
          </cell>
          <cell r="H317" t="str">
            <v>ĐH K12 (2017-2021)</v>
          </cell>
          <cell r="I317" t="str">
            <v>Học kỳ 1 năm học 2018 - 2019</v>
          </cell>
          <cell r="J317">
            <v>76</v>
          </cell>
          <cell r="K317" t="str">
            <v>Mở</v>
          </cell>
        </row>
        <row r="318">
          <cell r="B318" t="str">
            <v>20181IT6014002</v>
          </cell>
          <cell r="C318" t="str">
            <v>IT6014.2</v>
          </cell>
          <cell r="D318" t="str">
            <v>Kiến trúc máy tính</v>
          </cell>
          <cell r="E318" t="str">
            <v>IT6014</v>
          </cell>
          <cell r="F318" t="str">
            <v>3.0</v>
          </cell>
          <cell r="G318" t="str">
            <v>Đại học</v>
          </cell>
          <cell r="H318" t="str">
            <v>ĐH K12 (2017-2021)</v>
          </cell>
          <cell r="I318" t="str">
            <v>Học kỳ 1 năm học 2018 - 2019</v>
          </cell>
          <cell r="J318">
            <v>75</v>
          </cell>
          <cell r="K318" t="str">
            <v>Mở</v>
          </cell>
        </row>
        <row r="319">
          <cell r="B319" t="str">
            <v>20181IT6014003</v>
          </cell>
          <cell r="C319" t="str">
            <v>IT6014.3</v>
          </cell>
          <cell r="D319" t="str">
            <v>Kiến trúc máy tính</v>
          </cell>
          <cell r="E319" t="str">
            <v>IT6014</v>
          </cell>
          <cell r="F319" t="str">
            <v>3.0</v>
          </cell>
          <cell r="G319" t="str">
            <v>Đại học</v>
          </cell>
          <cell r="H319" t="str">
            <v>ĐH K12 (2017-2021)</v>
          </cell>
          <cell r="I319" t="str">
            <v>Học kỳ 1 năm học 2018 - 2019</v>
          </cell>
          <cell r="J319">
            <v>74</v>
          </cell>
          <cell r="K319" t="str">
            <v>Mở</v>
          </cell>
        </row>
        <row r="320">
          <cell r="B320" t="str">
            <v>201810503126001</v>
          </cell>
          <cell r="C320" t="str">
            <v>0503126.1</v>
          </cell>
          <cell r="D320" t="str">
            <v>Kiến trúc máy tính</v>
          </cell>
          <cell r="E320" t="str">
            <v>0503126</v>
          </cell>
          <cell r="F320" t="str">
            <v>3.0</v>
          </cell>
          <cell r="G320" t="str">
            <v>Đại học</v>
          </cell>
          <cell r="H320" t="str">
            <v>ĐH K12 (2017-2021)</v>
          </cell>
          <cell r="I320" t="str">
            <v>Học kỳ 1 năm học 2018 - 2019</v>
          </cell>
          <cell r="J320">
            <v>75</v>
          </cell>
          <cell r="K320" t="str">
            <v>Mở</v>
          </cell>
        </row>
        <row r="321">
          <cell r="B321" t="str">
            <v>201810503126002</v>
          </cell>
          <cell r="C321" t="str">
            <v>0503126.2</v>
          </cell>
          <cell r="D321" t="str">
            <v>Kiến trúc máy tính</v>
          </cell>
          <cell r="E321" t="str">
            <v>0503126</v>
          </cell>
          <cell r="F321" t="str">
            <v>3.0</v>
          </cell>
          <cell r="G321" t="str">
            <v>Đại học</v>
          </cell>
          <cell r="H321" t="str">
            <v>ĐH K12 (2017-2021)</v>
          </cell>
          <cell r="I321" t="str">
            <v>Học kỳ 1 năm học 2018 - 2019</v>
          </cell>
          <cell r="J321">
            <v>75</v>
          </cell>
          <cell r="K321" t="str">
            <v>Mở</v>
          </cell>
        </row>
        <row r="322">
          <cell r="B322" t="str">
            <v>201810503126003</v>
          </cell>
          <cell r="C322" t="str">
            <v>0503126.3</v>
          </cell>
          <cell r="D322" t="str">
            <v>Kiến trúc máy tính</v>
          </cell>
          <cell r="E322" t="str">
            <v>0503126</v>
          </cell>
          <cell r="F322" t="str">
            <v>3.0</v>
          </cell>
          <cell r="G322" t="str">
            <v>Đại học</v>
          </cell>
          <cell r="H322" t="str">
            <v>ĐH K12 (2017-2021)</v>
          </cell>
          <cell r="I322" t="str">
            <v>Học kỳ 1 năm học 2018 - 2019</v>
          </cell>
          <cell r="J322">
            <v>75</v>
          </cell>
          <cell r="K322" t="str">
            <v>Mở</v>
          </cell>
        </row>
        <row r="323">
          <cell r="B323" t="str">
            <v>201810503126004</v>
          </cell>
          <cell r="C323" t="str">
            <v>0503126.4</v>
          </cell>
          <cell r="D323" t="str">
            <v>Kiến trúc máy tính</v>
          </cell>
          <cell r="E323" t="str">
            <v>0503126</v>
          </cell>
          <cell r="F323" t="str">
            <v>3.0</v>
          </cell>
          <cell r="G323" t="str">
            <v>Đại học</v>
          </cell>
          <cell r="H323" t="str">
            <v>ĐH K12 (2017-2021)</v>
          </cell>
          <cell r="I323" t="str">
            <v>Học kỳ 1 năm học 2018 - 2019</v>
          </cell>
          <cell r="J323">
            <v>47</v>
          </cell>
          <cell r="K323" t="str">
            <v>Mở</v>
          </cell>
        </row>
        <row r="324">
          <cell r="B324" t="str">
            <v>201810503126005</v>
          </cell>
          <cell r="C324" t="str">
            <v>0503126.5</v>
          </cell>
          <cell r="D324" t="str">
            <v>Kiến trúc máy tính</v>
          </cell>
          <cell r="E324" t="str">
            <v>0503126</v>
          </cell>
          <cell r="F324" t="str">
            <v>3.0</v>
          </cell>
          <cell r="G324" t="str">
            <v>Đại học</v>
          </cell>
          <cell r="H324" t="str">
            <v>ĐH K12 (2017-2021)</v>
          </cell>
          <cell r="I324" t="str">
            <v>Học kỳ 1 năm học 2018 - 2019</v>
          </cell>
          <cell r="J324">
            <v>75</v>
          </cell>
          <cell r="K324" t="str">
            <v>Mở</v>
          </cell>
        </row>
        <row r="325">
          <cell r="B325" t="str">
            <v>201810503126006</v>
          </cell>
          <cell r="C325" t="str">
            <v>0503126.6</v>
          </cell>
          <cell r="D325" t="str">
            <v>Kiến trúc máy tính</v>
          </cell>
          <cell r="E325" t="str">
            <v>0503126</v>
          </cell>
          <cell r="F325" t="str">
            <v>3.0</v>
          </cell>
          <cell r="G325" t="str">
            <v>Đại học</v>
          </cell>
          <cell r="H325" t="str">
            <v>ĐH K12 (2017-2021)</v>
          </cell>
          <cell r="I325" t="str">
            <v>Học kỳ 1 năm học 2018 - 2019</v>
          </cell>
          <cell r="J325">
            <v>73</v>
          </cell>
          <cell r="K325" t="str">
            <v>Mở</v>
          </cell>
        </row>
        <row r="326">
          <cell r="B326" t="str">
            <v>201810503126007</v>
          </cell>
          <cell r="C326" t="str">
            <v>0503126.7</v>
          </cell>
          <cell r="D326" t="str">
            <v>Kiến trúc máy tính</v>
          </cell>
          <cell r="E326" t="str">
            <v>0503126</v>
          </cell>
          <cell r="F326" t="str">
            <v>3.0</v>
          </cell>
          <cell r="G326" t="str">
            <v>Đại học</v>
          </cell>
          <cell r="H326" t="str">
            <v>ĐH K12 (2017-2021)</v>
          </cell>
          <cell r="I326" t="str">
            <v>Học kỳ 1 năm học 2018 - 2019</v>
          </cell>
          <cell r="J326">
            <v>75</v>
          </cell>
          <cell r="K326" t="str">
            <v>Mở</v>
          </cell>
        </row>
        <row r="327">
          <cell r="B327" t="str">
            <v>201810503126008</v>
          </cell>
          <cell r="C327" t="str">
            <v>0503126.8</v>
          </cell>
          <cell r="D327" t="str">
            <v>Kiến trúc máy tính</v>
          </cell>
          <cell r="E327" t="str">
            <v>0503126</v>
          </cell>
          <cell r="F327" t="str">
            <v>3.0</v>
          </cell>
          <cell r="G327" t="str">
            <v>Đại học</v>
          </cell>
          <cell r="H327" t="str">
            <v>ĐH K12 (2017-2021)</v>
          </cell>
          <cell r="I327" t="str">
            <v>Học kỳ 1 năm học 2018 - 2019</v>
          </cell>
          <cell r="J327">
            <v>74</v>
          </cell>
          <cell r="K327" t="str">
            <v>Mở</v>
          </cell>
        </row>
        <row r="328">
          <cell r="B328" t="str">
            <v>201810503126009</v>
          </cell>
          <cell r="C328" t="str">
            <v>0503126.9</v>
          </cell>
          <cell r="D328" t="str">
            <v>Kiến trúc máy tính</v>
          </cell>
          <cell r="E328" t="str">
            <v>0503126</v>
          </cell>
          <cell r="F328" t="str">
            <v>3.0</v>
          </cell>
          <cell r="G328" t="str">
            <v>Đại học</v>
          </cell>
          <cell r="H328" t="str">
            <v>ĐH K12 (2017-2021)</v>
          </cell>
          <cell r="I328" t="str">
            <v>Học kỳ 1 năm học 2018 - 2019</v>
          </cell>
          <cell r="J328">
            <v>75</v>
          </cell>
          <cell r="K328" t="str">
            <v>Mở</v>
          </cell>
        </row>
        <row r="329">
          <cell r="B329" t="str">
            <v>201810803148001</v>
          </cell>
          <cell r="C329" t="str">
            <v>0803148.1</v>
          </cell>
          <cell r="D329" t="str">
            <v>Kiến trúc máy tính và vi xử lý</v>
          </cell>
          <cell r="E329" t="str">
            <v>0803148</v>
          </cell>
          <cell r="F329" t="str">
            <v>4.0</v>
          </cell>
          <cell r="G329" t="str">
            <v>Đại học</v>
          </cell>
          <cell r="H329" t="str">
            <v>ĐH K12 (2017-2021)</v>
          </cell>
          <cell r="I329" t="str">
            <v>Học kỳ 1 năm học 2018 - 2019</v>
          </cell>
          <cell r="J329">
            <v>75</v>
          </cell>
          <cell r="K329" t="str">
            <v>Mở</v>
          </cell>
        </row>
        <row r="330">
          <cell r="B330" t="str">
            <v>201810803148002</v>
          </cell>
          <cell r="C330" t="str">
            <v>0803148.2</v>
          </cell>
          <cell r="D330" t="str">
            <v>Kiến trúc máy tính và vi xử lý</v>
          </cell>
          <cell r="E330" t="str">
            <v>0803148</v>
          </cell>
          <cell r="F330" t="str">
            <v>4.0</v>
          </cell>
          <cell r="G330" t="str">
            <v>Đại học</v>
          </cell>
          <cell r="H330" t="str">
            <v>ĐH K12 (2017-2021)</v>
          </cell>
          <cell r="I330" t="str">
            <v>Học kỳ 1 năm học 2018 - 2019</v>
          </cell>
          <cell r="J330">
            <v>60</v>
          </cell>
          <cell r="K330" t="str">
            <v>Mở</v>
          </cell>
        </row>
        <row r="331">
          <cell r="B331" t="str">
            <v>201811403112001</v>
          </cell>
          <cell r="C331" t="str">
            <v>1403112.1</v>
          </cell>
          <cell r="D331" t="str">
            <v>Kiểm soát đồ uống và thực phẩm</v>
          </cell>
          <cell r="E331" t="str">
            <v>1403112</v>
          </cell>
          <cell r="F331" t="str">
            <v>2.0</v>
          </cell>
          <cell r="G331" t="str">
            <v>Đại học</v>
          </cell>
          <cell r="H331" t="str">
            <v>ĐH K12 (2017-2021)</v>
          </cell>
          <cell r="I331" t="str">
            <v>Học kỳ 1 năm học 2018 - 2019</v>
          </cell>
          <cell r="J331">
            <v>72</v>
          </cell>
          <cell r="K331" t="str">
            <v>Mở</v>
          </cell>
        </row>
        <row r="332">
          <cell r="B332" t="str">
            <v>201811403112002</v>
          </cell>
          <cell r="C332" t="str">
            <v>1403112.2</v>
          </cell>
          <cell r="D332" t="str">
            <v>Kiểm soát đồ uống và thực phẩm</v>
          </cell>
          <cell r="E332" t="str">
            <v>1403112</v>
          </cell>
          <cell r="F332" t="str">
            <v>2.0</v>
          </cell>
          <cell r="G332" t="str">
            <v>Đại học</v>
          </cell>
          <cell r="H332" t="str">
            <v>ĐH K12 (2017-2021)</v>
          </cell>
          <cell r="I332" t="str">
            <v>Học kỳ 1 năm học 2018 - 2019</v>
          </cell>
          <cell r="J332">
            <v>60</v>
          </cell>
          <cell r="K332" t="str">
            <v>Mở</v>
          </cell>
        </row>
        <row r="333">
          <cell r="B333" t="str">
            <v>201811403112003</v>
          </cell>
          <cell r="C333" t="str">
            <v>1403112.3</v>
          </cell>
          <cell r="D333" t="str">
            <v>Kiểm soát đồ uống và thực phẩm</v>
          </cell>
          <cell r="E333" t="str">
            <v>1403112</v>
          </cell>
          <cell r="F333" t="str">
            <v>2.0</v>
          </cell>
          <cell r="G333" t="str">
            <v>Đại học</v>
          </cell>
          <cell r="H333" t="str">
            <v>ĐH K12 (2017-2021)</v>
          </cell>
          <cell r="I333" t="str">
            <v>Học kỳ 1 năm học 2018 - 2019</v>
          </cell>
          <cell r="J333">
            <v>67</v>
          </cell>
          <cell r="K333" t="str">
            <v>Mở</v>
          </cell>
        </row>
        <row r="334">
          <cell r="B334" t="str">
            <v>201811403114001</v>
          </cell>
          <cell r="C334" t="str">
            <v>1403114.1</v>
          </cell>
          <cell r="D334" t="str">
            <v>Kỹ năng giao tiếp</v>
          </cell>
          <cell r="E334" t="str">
            <v>1403114</v>
          </cell>
          <cell r="F334" t="str">
            <v>2.0</v>
          </cell>
          <cell r="G334" t="str">
            <v>Đại học</v>
          </cell>
          <cell r="H334" t="str">
            <v>ĐH K12 (2017-2021)</v>
          </cell>
          <cell r="I334" t="str">
            <v>Học kỳ 1 năm học 2018 - 2019</v>
          </cell>
          <cell r="J334">
            <v>45</v>
          </cell>
          <cell r="K334" t="str">
            <v>Mở</v>
          </cell>
        </row>
        <row r="335">
          <cell r="B335" t="str">
            <v>201811403114002</v>
          </cell>
          <cell r="C335" t="str">
            <v>1403114.2</v>
          </cell>
          <cell r="D335" t="str">
            <v>Kỹ năng giao tiếp</v>
          </cell>
          <cell r="E335" t="str">
            <v>1403114</v>
          </cell>
          <cell r="F335" t="str">
            <v>2.0</v>
          </cell>
          <cell r="G335" t="str">
            <v>Đại học</v>
          </cell>
          <cell r="H335" t="str">
            <v>ĐH K12 (2017-2021)</v>
          </cell>
          <cell r="I335" t="str">
            <v>Học kỳ 1 năm học 2018 - 2019</v>
          </cell>
          <cell r="J335">
            <v>45</v>
          </cell>
          <cell r="K335" t="str">
            <v>Mở</v>
          </cell>
        </row>
        <row r="336">
          <cell r="B336" t="str">
            <v>201811403114003</v>
          </cell>
          <cell r="C336" t="str">
            <v>1403114.3</v>
          </cell>
          <cell r="D336" t="str">
            <v>Kỹ năng giao tiếp</v>
          </cell>
          <cell r="E336" t="str">
            <v>1403114</v>
          </cell>
          <cell r="F336" t="str">
            <v>2.0</v>
          </cell>
          <cell r="G336" t="str">
            <v>Đại học</v>
          </cell>
          <cell r="H336" t="str">
            <v>ĐH K12 (2017-2021)</v>
          </cell>
          <cell r="I336" t="str">
            <v>Học kỳ 1 năm học 2018 - 2019</v>
          </cell>
          <cell r="J336">
            <v>75</v>
          </cell>
          <cell r="K336" t="str">
            <v>Mở</v>
          </cell>
        </row>
        <row r="337">
          <cell r="B337" t="str">
            <v>201811403114004</v>
          </cell>
          <cell r="C337" t="str">
            <v>1403114.4</v>
          </cell>
          <cell r="D337" t="str">
            <v>Kỹ năng giao tiếp</v>
          </cell>
          <cell r="E337" t="str">
            <v>1403114</v>
          </cell>
          <cell r="F337" t="str">
            <v>2.0</v>
          </cell>
          <cell r="G337" t="str">
            <v>Đại học</v>
          </cell>
          <cell r="H337" t="str">
            <v>ĐH K12 (2017-2021)</v>
          </cell>
          <cell r="I337" t="str">
            <v>Học kỳ 1 năm học 2018 - 2019</v>
          </cell>
          <cell r="J337">
            <v>75</v>
          </cell>
          <cell r="K337" t="str">
            <v>Mở</v>
          </cell>
        </row>
        <row r="338">
          <cell r="B338" t="str">
            <v>201811403114005</v>
          </cell>
          <cell r="C338" t="str">
            <v>1403114.5</v>
          </cell>
          <cell r="D338" t="str">
            <v>Kỹ năng giao tiếp</v>
          </cell>
          <cell r="E338" t="str">
            <v>1403114</v>
          </cell>
          <cell r="F338" t="str">
            <v>2.0</v>
          </cell>
          <cell r="G338" t="str">
            <v>Đại học</v>
          </cell>
          <cell r="H338" t="str">
            <v>ĐH K12 (2017-2021)</v>
          </cell>
          <cell r="I338" t="str">
            <v>Học kỳ 1 năm học 2018 - 2019</v>
          </cell>
          <cell r="J338">
            <v>75</v>
          </cell>
          <cell r="K338" t="str">
            <v>Mở</v>
          </cell>
        </row>
        <row r="339">
          <cell r="B339" t="str">
            <v>201811303109001</v>
          </cell>
          <cell r="C339" t="str">
            <v>1303109.1</v>
          </cell>
          <cell r="D339" t="str">
            <v>Kỹ năng làm việc (Tiếng Anh)</v>
          </cell>
          <cell r="E339" t="str">
            <v>1303109</v>
          </cell>
          <cell r="F339" t="str">
            <v>3.0</v>
          </cell>
          <cell r="G339" t="str">
            <v>Đại học</v>
          </cell>
          <cell r="H339" t="str">
            <v>ĐH K12 (2017-2021)</v>
          </cell>
          <cell r="I339" t="str">
            <v>Học kỳ 1 năm học 2018 - 2019</v>
          </cell>
          <cell r="J339">
            <v>30</v>
          </cell>
          <cell r="K339" t="str">
            <v>Mở</v>
          </cell>
        </row>
        <row r="340">
          <cell r="B340" t="str">
            <v>201811303109002</v>
          </cell>
          <cell r="C340" t="str">
            <v>1303109.2</v>
          </cell>
          <cell r="D340" t="str">
            <v>Kỹ năng làm việc (Tiếng Anh)</v>
          </cell>
          <cell r="E340" t="str">
            <v>1303109</v>
          </cell>
          <cell r="F340" t="str">
            <v>3.0</v>
          </cell>
          <cell r="G340" t="str">
            <v>Đại học</v>
          </cell>
          <cell r="H340" t="str">
            <v>ĐH K12 (2017-2021)</v>
          </cell>
          <cell r="I340" t="str">
            <v>Học kỳ 1 năm học 2018 - 2019</v>
          </cell>
          <cell r="J340">
            <v>30</v>
          </cell>
          <cell r="K340" t="str">
            <v>Mở</v>
          </cell>
        </row>
        <row r="341">
          <cell r="B341" t="str">
            <v>201811403115001</v>
          </cell>
          <cell r="C341" t="str">
            <v>1403115.1</v>
          </cell>
          <cell r="D341" t="str">
            <v>Kỹ năng làm việc (Tiếng Việt)</v>
          </cell>
          <cell r="E341" t="str">
            <v>1403115</v>
          </cell>
          <cell r="F341" t="str">
            <v>3.0</v>
          </cell>
          <cell r="G341" t="str">
            <v>Đại học</v>
          </cell>
          <cell r="H341" t="str">
            <v>ĐH K12 (2017-2021)</v>
          </cell>
          <cell r="I341" t="str">
            <v>Học kỳ 1 năm học 2018 - 2019</v>
          </cell>
          <cell r="J341">
            <v>69</v>
          </cell>
          <cell r="K341" t="str">
            <v>Mở</v>
          </cell>
        </row>
        <row r="342">
          <cell r="B342" t="str">
            <v>201811403115002</v>
          </cell>
          <cell r="C342" t="str">
            <v>1403115.2</v>
          </cell>
          <cell r="D342" t="str">
            <v>Kỹ năng làm việc (Tiếng Việt)</v>
          </cell>
          <cell r="E342" t="str">
            <v>1403115</v>
          </cell>
          <cell r="F342" t="str">
            <v>3.0</v>
          </cell>
          <cell r="G342" t="str">
            <v>Đại học</v>
          </cell>
          <cell r="H342" t="str">
            <v>ĐH K12 (2017-2021)</v>
          </cell>
          <cell r="I342" t="str">
            <v>Học kỳ 1 năm học 2018 - 2019</v>
          </cell>
          <cell r="J342">
            <v>18</v>
          </cell>
          <cell r="K342" t="str">
            <v>Không mở</v>
          </cell>
        </row>
        <row r="343">
          <cell r="B343" t="str">
            <v>20181FL6036001</v>
          </cell>
          <cell r="C343" t="str">
            <v>FL6036.1</v>
          </cell>
          <cell r="D343" t="str">
            <v>Kỹ năng nghe Tiếng Anh 3</v>
          </cell>
          <cell r="E343" t="str">
            <v>FL6036</v>
          </cell>
          <cell r="F343" t="str">
            <v>2.0</v>
          </cell>
          <cell r="G343" t="str">
            <v>Đại học</v>
          </cell>
          <cell r="H343" t="str">
            <v>ĐH K12 (2017-2021)</v>
          </cell>
          <cell r="I343" t="str">
            <v>Học kỳ 1 năm học 2018 - 2019</v>
          </cell>
          <cell r="J343">
            <v>22</v>
          </cell>
          <cell r="K343" t="str">
            <v>Mở</v>
          </cell>
        </row>
        <row r="344">
          <cell r="B344" t="str">
            <v>20181FL6036002</v>
          </cell>
          <cell r="C344" t="str">
            <v>FL6036.2</v>
          </cell>
          <cell r="D344" t="str">
            <v>Kỹ năng nghe Tiếng Anh 3</v>
          </cell>
          <cell r="E344" t="str">
            <v>FL6036</v>
          </cell>
          <cell r="F344" t="str">
            <v>2.0</v>
          </cell>
          <cell r="G344" t="str">
            <v>Đại học</v>
          </cell>
          <cell r="H344" t="str">
            <v>ĐH K12 (2017-2021)</v>
          </cell>
          <cell r="I344" t="str">
            <v>Học kỳ 1 năm học 2018 - 2019</v>
          </cell>
          <cell r="J344">
            <v>22</v>
          </cell>
          <cell r="K344" t="str">
            <v>Mở</v>
          </cell>
        </row>
        <row r="345">
          <cell r="B345" t="str">
            <v>20181FL6036003</v>
          </cell>
          <cell r="C345" t="str">
            <v>FL6036.3</v>
          </cell>
          <cell r="D345" t="str">
            <v>Kỹ năng nghe Tiếng Anh 3</v>
          </cell>
          <cell r="E345" t="str">
            <v>FL6036</v>
          </cell>
          <cell r="F345" t="str">
            <v>2.0</v>
          </cell>
          <cell r="G345" t="str">
            <v>Đại học</v>
          </cell>
          <cell r="H345" t="str">
            <v>ĐH K12 (2017-2021)</v>
          </cell>
          <cell r="I345" t="str">
            <v>Học kỳ 1 năm học 2018 - 2019</v>
          </cell>
          <cell r="J345">
            <v>22</v>
          </cell>
          <cell r="K345" t="str">
            <v>Mở</v>
          </cell>
        </row>
        <row r="346">
          <cell r="B346" t="str">
            <v>20181FL6036004</v>
          </cell>
          <cell r="C346" t="str">
            <v>FL6036.4</v>
          </cell>
          <cell r="D346" t="str">
            <v>Kỹ năng nghe Tiếng Anh 3</v>
          </cell>
          <cell r="E346" t="str">
            <v>FL6036</v>
          </cell>
          <cell r="F346" t="str">
            <v>2.0</v>
          </cell>
          <cell r="G346" t="str">
            <v>Đại học</v>
          </cell>
          <cell r="H346" t="str">
            <v>ĐH K12 (2017-2021)</v>
          </cell>
          <cell r="I346" t="str">
            <v>Học kỳ 1 năm học 2018 - 2019</v>
          </cell>
          <cell r="J346">
            <v>23</v>
          </cell>
          <cell r="K346" t="str">
            <v>Mở</v>
          </cell>
        </row>
        <row r="347">
          <cell r="B347" t="str">
            <v>20181FL6036005</v>
          </cell>
          <cell r="C347" t="str">
            <v>FL6036.5</v>
          </cell>
          <cell r="D347" t="str">
            <v>Kỹ năng nghe Tiếng Anh 3</v>
          </cell>
          <cell r="E347" t="str">
            <v>FL6036</v>
          </cell>
          <cell r="F347" t="str">
            <v>2.0</v>
          </cell>
          <cell r="G347" t="str">
            <v>Đại học</v>
          </cell>
          <cell r="H347" t="str">
            <v>ĐH K12 (2017-2021)</v>
          </cell>
          <cell r="I347" t="str">
            <v>Học kỳ 1 năm học 2018 - 2019</v>
          </cell>
          <cell r="J347">
            <v>21</v>
          </cell>
          <cell r="K347" t="str">
            <v>Mở</v>
          </cell>
        </row>
        <row r="348">
          <cell r="B348" t="str">
            <v>20181FL6036006</v>
          </cell>
          <cell r="C348" t="str">
            <v>FL6036.6</v>
          </cell>
          <cell r="D348" t="str">
            <v>Kỹ năng nghe Tiếng Anh 3</v>
          </cell>
          <cell r="E348" t="str">
            <v>FL6036</v>
          </cell>
          <cell r="F348" t="str">
            <v>2.0</v>
          </cell>
          <cell r="G348" t="str">
            <v>Đại học</v>
          </cell>
          <cell r="H348" t="str">
            <v>ĐH K12 (2017-2021)</v>
          </cell>
          <cell r="I348" t="str">
            <v>Học kỳ 1 năm học 2018 - 2019</v>
          </cell>
          <cell r="J348">
            <v>21</v>
          </cell>
          <cell r="K348" t="str">
            <v>Mở</v>
          </cell>
        </row>
        <row r="349">
          <cell r="B349" t="str">
            <v>20181FL6036007</v>
          </cell>
          <cell r="C349" t="str">
            <v>FL6036.7</v>
          </cell>
          <cell r="D349" t="str">
            <v>Kỹ năng nghe Tiếng Anh 3</v>
          </cell>
          <cell r="E349" t="str">
            <v>FL6036</v>
          </cell>
          <cell r="F349" t="str">
            <v>2.0</v>
          </cell>
          <cell r="G349" t="str">
            <v>Đại học</v>
          </cell>
          <cell r="H349" t="str">
            <v>ĐH K12 (2017-2021)</v>
          </cell>
          <cell r="I349" t="str">
            <v>Học kỳ 1 năm học 2018 - 2019</v>
          </cell>
          <cell r="J349">
            <v>20</v>
          </cell>
          <cell r="K349" t="str">
            <v>Mở</v>
          </cell>
        </row>
        <row r="350">
          <cell r="B350" t="str">
            <v>20181FL6036008</v>
          </cell>
          <cell r="C350" t="str">
            <v>FL6036.8</v>
          </cell>
          <cell r="D350" t="str">
            <v>Kỹ năng nghe Tiếng Anh 3</v>
          </cell>
          <cell r="E350" t="str">
            <v>FL6036</v>
          </cell>
          <cell r="F350" t="str">
            <v>2.0</v>
          </cell>
          <cell r="G350" t="str">
            <v>Đại học</v>
          </cell>
          <cell r="H350" t="str">
            <v>ĐH K12 (2017-2021)</v>
          </cell>
          <cell r="I350" t="str">
            <v>Học kỳ 1 năm học 2018 - 2019</v>
          </cell>
          <cell r="J350">
            <v>19</v>
          </cell>
          <cell r="K350" t="str">
            <v>Mở</v>
          </cell>
        </row>
        <row r="351">
          <cell r="B351" t="str">
            <v>20181FL6036009</v>
          </cell>
          <cell r="C351" t="str">
            <v>FL6036.9</v>
          </cell>
          <cell r="D351" t="str">
            <v>Kỹ năng nghe Tiếng Anh 3</v>
          </cell>
          <cell r="E351" t="str">
            <v>FL6036</v>
          </cell>
          <cell r="F351" t="str">
            <v>2.0</v>
          </cell>
          <cell r="G351" t="str">
            <v>Đại học</v>
          </cell>
          <cell r="H351" t="str">
            <v>ĐH K12 (2017-2021)</v>
          </cell>
          <cell r="I351" t="str">
            <v>Học kỳ 1 năm học 2018 - 2019</v>
          </cell>
          <cell r="J351">
            <v>23</v>
          </cell>
          <cell r="K351" t="str">
            <v>Mở</v>
          </cell>
        </row>
        <row r="352">
          <cell r="B352" t="str">
            <v>20181FL6041001</v>
          </cell>
          <cell r="C352" t="str">
            <v>FL6041.1</v>
          </cell>
          <cell r="D352" t="str">
            <v>Kỹ năng nghe tiếng Trung Quốc 3</v>
          </cell>
          <cell r="E352" t="str">
            <v>FL6041</v>
          </cell>
          <cell r="F352" t="str">
            <v>2.0</v>
          </cell>
          <cell r="G352" t="str">
            <v>Đại học</v>
          </cell>
          <cell r="H352" t="str">
            <v>ĐH K12 (2017-2021)</v>
          </cell>
          <cell r="I352" t="str">
            <v>Học kỳ 1 năm học 2018 - 2019</v>
          </cell>
          <cell r="J352">
            <v>21</v>
          </cell>
          <cell r="K352" t="str">
            <v>Mở</v>
          </cell>
        </row>
        <row r="353">
          <cell r="B353" t="str">
            <v>20181FL6041002</v>
          </cell>
          <cell r="C353" t="str">
            <v>FL6041.2</v>
          </cell>
          <cell r="D353" t="str">
            <v>Kỹ năng nghe tiếng Trung Quốc 3</v>
          </cell>
          <cell r="E353" t="str">
            <v>FL6041</v>
          </cell>
          <cell r="F353" t="str">
            <v>2.0</v>
          </cell>
          <cell r="G353" t="str">
            <v>Đại học</v>
          </cell>
          <cell r="H353" t="str">
            <v>ĐH K12 (2017-2021)</v>
          </cell>
          <cell r="I353" t="str">
            <v>Học kỳ 1 năm học 2018 - 2019</v>
          </cell>
          <cell r="J353">
            <v>21</v>
          </cell>
          <cell r="K353" t="str">
            <v>Mở</v>
          </cell>
        </row>
        <row r="354">
          <cell r="B354" t="str">
            <v>20181FL6041003</v>
          </cell>
          <cell r="C354" t="str">
            <v>FL6041.3</v>
          </cell>
          <cell r="D354" t="str">
            <v>Kỹ năng nghe tiếng Trung Quốc 3</v>
          </cell>
          <cell r="E354" t="str">
            <v>FL6041</v>
          </cell>
          <cell r="F354" t="str">
            <v>2.0</v>
          </cell>
          <cell r="G354" t="str">
            <v>Đại học</v>
          </cell>
          <cell r="H354" t="str">
            <v>ĐH K12 (2017-2021)</v>
          </cell>
          <cell r="I354" t="str">
            <v>Học kỳ 1 năm học 2018 - 2019</v>
          </cell>
          <cell r="J354">
            <v>20</v>
          </cell>
          <cell r="K354" t="str">
            <v>Mở</v>
          </cell>
        </row>
        <row r="355">
          <cell r="B355" t="str">
            <v>20181FL6025001</v>
          </cell>
          <cell r="C355" t="str">
            <v>FL6025.1</v>
          </cell>
          <cell r="D355" t="str">
            <v>Kỹ năng nói Tiếng Anh 3</v>
          </cell>
          <cell r="E355" t="str">
            <v>FL6025</v>
          </cell>
          <cell r="F355" t="str">
            <v>2.0</v>
          </cell>
          <cell r="G355" t="str">
            <v>Đại học</v>
          </cell>
          <cell r="H355" t="str">
            <v>ĐH K12 (2017-2021)</v>
          </cell>
          <cell r="I355" t="str">
            <v>Học kỳ 1 năm học 2018 - 2019</v>
          </cell>
          <cell r="J355">
            <v>22</v>
          </cell>
          <cell r="K355" t="str">
            <v>Mở</v>
          </cell>
        </row>
        <row r="356">
          <cell r="B356" t="str">
            <v>20181FL6025002</v>
          </cell>
          <cell r="C356" t="str">
            <v>FL6025.2</v>
          </cell>
          <cell r="D356" t="str">
            <v>Kỹ năng nói Tiếng Anh 3</v>
          </cell>
          <cell r="E356" t="str">
            <v>FL6025</v>
          </cell>
          <cell r="F356" t="str">
            <v>2.0</v>
          </cell>
          <cell r="G356" t="str">
            <v>Đại học</v>
          </cell>
          <cell r="H356" t="str">
            <v>ĐH K12 (2017-2021)</v>
          </cell>
          <cell r="I356" t="str">
            <v>Học kỳ 1 năm học 2018 - 2019</v>
          </cell>
          <cell r="J356">
            <v>22</v>
          </cell>
          <cell r="K356" t="str">
            <v>Mở</v>
          </cell>
        </row>
        <row r="357">
          <cell r="B357" t="str">
            <v>20181FL6025003</v>
          </cell>
          <cell r="C357" t="str">
            <v>FL6025.3</v>
          </cell>
          <cell r="D357" t="str">
            <v>Kỹ năng nói Tiếng Anh 3</v>
          </cell>
          <cell r="E357" t="str">
            <v>FL6025</v>
          </cell>
          <cell r="F357" t="str">
            <v>2.0</v>
          </cell>
          <cell r="G357" t="str">
            <v>Đại học</v>
          </cell>
          <cell r="H357" t="str">
            <v>ĐH K12 (2017-2021)</v>
          </cell>
          <cell r="I357" t="str">
            <v>Học kỳ 1 năm học 2018 - 2019</v>
          </cell>
          <cell r="J357">
            <v>22</v>
          </cell>
          <cell r="K357" t="str">
            <v>Mở</v>
          </cell>
        </row>
        <row r="358">
          <cell r="B358" t="str">
            <v>20181FL6025004</v>
          </cell>
          <cell r="C358" t="str">
            <v>FL6025.4</v>
          </cell>
          <cell r="D358" t="str">
            <v>Kỹ năng nói Tiếng Anh 3</v>
          </cell>
          <cell r="E358" t="str">
            <v>FL6025</v>
          </cell>
          <cell r="F358" t="str">
            <v>2.0</v>
          </cell>
          <cell r="G358" t="str">
            <v>Đại học</v>
          </cell>
          <cell r="H358" t="str">
            <v>ĐH K12 (2017-2021)</v>
          </cell>
          <cell r="I358" t="str">
            <v>Học kỳ 1 năm học 2018 - 2019</v>
          </cell>
          <cell r="J358">
            <v>23</v>
          </cell>
          <cell r="K358" t="str">
            <v>Mở</v>
          </cell>
        </row>
        <row r="359">
          <cell r="B359" t="str">
            <v>20181FL6025005</v>
          </cell>
          <cell r="C359" t="str">
            <v>FL6025.5</v>
          </cell>
          <cell r="D359" t="str">
            <v>Kỹ năng nói Tiếng Anh 3</v>
          </cell>
          <cell r="E359" t="str">
            <v>FL6025</v>
          </cell>
          <cell r="F359" t="str">
            <v>2.0</v>
          </cell>
          <cell r="G359" t="str">
            <v>Đại học</v>
          </cell>
          <cell r="H359" t="str">
            <v>ĐH K12 (2017-2021)</v>
          </cell>
          <cell r="I359" t="str">
            <v>Học kỳ 1 năm học 2018 - 2019</v>
          </cell>
          <cell r="J359">
            <v>21</v>
          </cell>
          <cell r="K359" t="str">
            <v>Mở</v>
          </cell>
        </row>
        <row r="360">
          <cell r="B360" t="str">
            <v>20181FL6025006</v>
          </cell>
          <cell r="C360" t="str">
            <v>FL6025.6</v>
          </cell>
          <cell r="D360" t="str">
            <v>Kỹ năng nói Tiếng Anh 3</v>
          </cell>
          <cell r="E360" t="str">
            <v>FL6025</v>
          </cell>
          <cell r="F360" t="str">
            <v>2.0</v>
          </cell>
          <cell r="G360" t="str">
            <v>Đại học</v>
          </cell>
          <cell r="H360" t="str">
            <v>ĐH K12 (2017-2021)</v>
          </cell>
          <cell r="I360" t="str">
            <v>Học kỳ 1 năm học 2018 - 2019</v>
          </cell>
          <cell r="J360">
            <v>21</v>
          </cell>
          <cell r="K360" t="str">
            <v>Mở</v>
          </cell>
        </row>
        <row r="361">
          <cell r="B361" t="str">
            <v>20181FL6025007</v>
          </cell>
          <cell r="C361" t="str">
            <v>FL6025.7</v>
          </cell>
          <cell r="D361" t="str">
            <v>Kỹ năng nói Tiếng Anh 3</v>
          </cell>
          <cell r="E361" t="str">
            <v>FL6025</v>
          </cell>
          <cell r="F361" t="str">
            <v>2.0</v>
          </cell>
          <cell r="G361" t="str">
            <v>Đại học</v>
          </cell>
          <cell r="H361" t="str">
            <v>ĐH K12 (2017-2021)</v>
          </cell>
          <cell r="I361" t="str">
            <v>Học kỳ 1 năm học 2018 - 2019</v>
          </cell>
          <cell r="J361">
            <v>20</v>
          </cell>
          <cell r="K361" t="str">
            <v>Mở</v>
          </cell>
        </row>
        <row r="362">
          <cell r="B362" t="str">
            <v>20181FL6025008</v>
          </cell>
          <cell r="C362" t="str">
            <v>FL6025.8</v>
          </cell>
          <cell r="D362" t="str">
            <v>Kỹ năng nói Tiếng Anh 3</v>
          </cell>
          <cell r="E362" t="str">
            <v>FL6025</v>
          </cell>
          <cell r="F362" t="str">
            <v>2.0</v>
          </cell>
          <cell r="G362" t="str">
            <v>Đại học</v>
          </cell>
          <cell r="H362" t="str">
            <v>ĐH K12 (2017-2021)</v>
          </cell>
          <cell r="I362" t="str">
            <v>Học kỳ 1 năm học 2018 - 2019</v>
          </cell>
          <cell r="J362">
            <v>19</v>
          </cell>
          <cell r="K362" t="str">
            <v>Mở</v>
          </cell>
        </row>
        <row r="363">
          <cell r="B363" t="str">
            <v>20181FL6025009</v>
          </cell>
          <cell r="C363" t="str">
            <v>FL6025.9</v>
          </cell>
          <cell r="D363" t="str">
            <v>Kỹ năng nói Tiếng Anh 3</v>
          </cell>
          <cell r="E363" t="str">
            <v>FL6025</v>
          </cell>
          <cell r="F363" t="str">
            <v>2.0</v>
          </cell>
          <cell r="G363" t="str">
            <v>Đại học</v>
          </cell>
          <cell r="H363" t="str">
            <v>ĐH K12 (2017-2021)</v>
          </cell>
          <cell r="I363" t="str">
            <v>Học kỳ 1 năm học 2018 - 2019</v>
          </cell>
          <cell r="J363">
            <v>23</v>
          </cell>
          <cell r="K363" t="str">
            <v>Mở</v>
          </cell>
        </row>
        <row r="364">
          <cell r="B364" t="str">
            <v>20181FL6030001</v>
          </cell>
          <cell r="C364" t="str">
            <v>FL6030.1</v>
          </cell>
          <cell r="D364" t="str">
            <v>Kỹ năng nói tiếng Trung Quốc 3</v>
          </cell>
          <cell r="E364" t="str">
            <v>FL6030</v>
          </cell>
          <cell r="F364" t="str">
            <v>2.0</v>
          </cell>
          <cell r="G364" t="str">
            <v>Đại học</v>
          </cell>
          <cell r="H364" t="str">
            <v>ĐH K12 (2017-2021)</v>
          </cell>
          <cell r="I364" t="str">
            <v>Học kỳ 1 năm học 2018 - 2019</v>
          </cell>
          <cell r="J364">
            <v>21</v>
          </cell>
          <cell r="K364" t="str">
            <v>Mở</v>
          </cell>
        </row>
        <row r="365">
          <cell r="B365" t="str">
            <v>20181FL6030002</v>
          </cell>
          <cell r="C365" t="str">
            <v>FL6030.2</v>
          </cell>
          <cell r="D365" t="str">
            <v>Kỹ năng nói tiếng Trung Quốc 3</v>
          </cell>
          <cell r="E365" t="str">
            <v>FL6030</v>
          </cell>
          <cell r="F365" t="str">
            <v>2.0</v>
          </cell>
          <cell r="G365" t="str">
            <v>Đại học</v>
          </cell>
          <cell r="H365" t="str">
            <v>ĐH K12 (2017-2021)</v>
          </cell>
          <cell r="I365" t="str">
            <v>Học kỳ 1 năm học 2018 - 2019</v>
          </cell>
          <cell r="J365">
            <v>21</v>
          </cell>
          <cell r="K365" t="str">
            <v>Mở</v>
          </cell>
        </row>
        <row r="366">
          <cell r="B366" t="str">
            <v>20181FL6030003</v>
          </cell>
          <cell r="C366" t="str">
            <v>FL6030.3</v>
          </cell>
          <cell r="D366" t="str">
            <v>Kỹ năng nói tiếng Trung Quốc 3</v>
          </cell>
          <cell r="E366" t="str">
            <v>FL6030</v>
          </cell>
          <cell r="F366" t="str">
            <v>2.0</v>
          </cell>
          <cell r="G366" t="str">
            <v>Đại học</v>
          </cell>
          <cell r="H366" t="str">
            <v>ĐH K12 (2017-2021)</v>
          </cell>
          <cell r="I366" t="str">
            <v>Học kỳ 1 năm học 2018 - 2019</v>
          </cell>
          <cell r="J366">
            <v>20</v>
          </cell>
          <cell r="K366" t="str">
            <v>Mở</v>
          </cell>
        </row>
        <row r="367">
          <cell r="B367" t="str">
            <v>20181FL6046001</v>
          </cell>
          <cell r="C367" t="str">
            <v>FL6046.1</v>
          </cell>
          <cell r="D367" t="str">
            <v>Kỹ năng thuyết trình (Tiếng Anh)</v>
          </cell>
          <cell r="E367" t="str">
            <v>FL6046</v>
          </cell>
          <cell r="F367" t="str">
            <v>3.0</v>
          </cell>
          <cell r="G367" t="str">
            <v>Đại học</v>
          </cell>
          <cell r="H367" t="str">
            <v>ĐH K12 (2017-2021)</v>
          </cell>
          <cell r="I367" t="str">
            <v>Học kỳ 1 năm học 2018 - 2019</v>
          </cell>
          <cell r="J367">
            <v>32</v>
          </cell>
          <cell r="K367" t="str">
            <v>Mở</v>
          </cell>
        </row>
        <row r="368">
          <cell r="B368" t="str">
            <v>20181FL6046002</v>
          </cell>
          <cell r="C368" t="str">
            <v>FL6046.2</v>
          </cell>
          <cell r="D368" t="str">
            <v>Kỹ năng thuyết trình (Tiếng Anh)</v>
          </cell>
          <cell r="E368" t="str">
            <v>FL6046</v>
          </cell>
          <cell r="F368" t="str">
            <v>3.0</v>
          </cell>
          <cell r="G368" t="str">
            <v>Đại học</v>
          </cell>
          <cell r="H368" t="str">
            <v>ĐH K12 (2017-2021)</v>
          </cell>
          <cell r="I368" t="str">
            <v>Học kỳ 1 năm học 2018 - 2019</v>
          </cell>
          <cell r="J368">
            <v>33</v>
          </cell>
          <cell r="K368" t="str">
            <v>Mở</v>
          </cell>
        </row>
        <row r="369">
          <cell r="B369" t="str">
            <v>20181FL6046003</v>
          </cell>
          <cell r="C369" t="str">
            <v>FL6046.3</v>
          </cell>
          <cell r="D369" t="str">
            <v>Kỹ năng thuyết trình (Tiếng Anh)</v>
          </cell>
          <cell r="E369" t="str">
            <v>FL6046</v>
          </cell>
          <cell r="F369" t="str">
            <v>3.0</v>
          </cell>
          <cell r="G369" t="str">
            <v>Đại học</v>
          </cell>
          <cell r="H369" t="str">
            <v>ĐH K12 (2017-2021)</v>
          </cell>
          <cell r="I369" t="str">
            <v>Học kỳ 1 năm học 2018 - 2019</v>
          </cell>
          <cell r="J369">
            <v>27</v>
          </cell>
          <cell r="K369" t="str">
            <v>Mở</v>
          </cell>
        </row>
        <row r="370">
          <cell r="B370" t="str">
            <v>201811403116001</v>
          </cell>
          <cell r="C370" t="str">
            <v>1403116.1</v>
          </cell>
          <cell r="D370" t="str">
            <v>Kỹ năng thuyết trình (Tiếng Việt)</v>
          </cell>
          <cell r="E370" t="str">
            <v>1403116</v>
          </cell>
          <cell r="F370" t="str">
            <v>3.0</v>
          </cell>
          <cell r="G370" t="str">
            <v>Đại học</v>
          </cell>
          <cell r="H370" t="str">
            <v>ĐH K12 (2017-2021)</v>
          </cell>
          <cell r="I370" t="str">
            <v>Học kỳ 1 năm học 2018 - 2019</v>
          </cell>
          <cell r="J370">
            <v>45</v>
          </cell>
          <cell r="K370" t="str">
            <v>Mở</v>
          </cell>
        </row>
        <row r="371">
          <cell r="B371" t="str">
            <v>201811403116002</v>
          </cell>
          <cell r="C371" t="str">
            <v>1403116.2</v>
          </cell>
          <cell r="D371" t="str">
            <v>Kỹ năng thuyết trình (Tiếng Việt)</v>
          </cell>
          <cell r="E371" t="str">
            <v>1403116</v>
          </cell>
          <cell r="F371" t="str">
            <v>3.0</v>
          </cell>
          <cell r="G371" t="str">
            <v>Đại học</v>
          </cell>
          <cell r="H371" t="str">
            <v>ĐH K12 (2017-2021)</v>
          </cell>
          <cell r="I371" t="str">
            <v>Học kỳ 1 năm học 2018 - 2019</v>
          </cell>
          <cell r="J371">
            <v>74</v>
          </cell>
          <cell r="K371" t="str">
            <v>Mở</v>
          </cell>
        </row>
        <row r="372">
          <cell r="B372" t="str">
            <v>20181FL6050001</v>
          </cell>
          <cell r="C372" t="str">
            <v>FL6050.1</v>
          </cell>
          <cell r="D372" t="str">
            <v>Kỹ năng viết Tiếng Anh 3</v>
          </cell>
          <cell r="E372" t="str">
            <v>FL6050</v>
          </cell>
          <cell r="F372" t="str">
            <v>2.0</v>
          </cell>
          <cell r="G372" t="str">
            <v>Đại học</v>
          </cell>
          <cell r="H372" t="str">
            <v>ĐH K12 (2017-2021)</v>
          </cell>
          <cell r="I372" t="str">
            <v>Học kỳ 1 năm học 2018 - 2019</v>
          </cell>
          <cell r="J372">
            <v>22</v>
          </cell>
          <cell r="K372" t="str">
            <v>Mở</v>
          </cell>
        </row>
        <row r="373">
          <cell r="B373" t="str">
            <v>20181FL6050002</v>
          </cell>
          <cell r="C373" t="str">
            <v>FL6050.2</v>
          </cell>
          <cell r="D373" t="str">
            <v>Kỹ năng viết Tiếng Anh 3</v>
          </cell>
          <cell r="E373" t="str">
            <v>FL6050</v>
          </cell>
          <cell r="F373" t="str">
            <v>2.0</v>
          </cell>
          <cell r="G373" t="str">
            <v>Đại học</v>
          </cell>
          <cell r="H373" t="str">
            <v>ĐH K12 (2017-2021)</v>
          </cell>
          <cell r="I373" t="str">
            <v>Học kỳ 1 năm học 2018 - 2019</v>
          </cell>
          <cell r="J373">
            <v>22</v>
          </cell>
          <cell r="K373" t="str">
            <v>Mở</v>
          </cell>
        </row>
        <row r="374">
          <cell r="B374" t="str">
            <v>20181FL6050003</v>
          </cell>
          <cell r="C374" t="str">
            <v>FL6050.3</v>
          </cell>
          <cell r="D374" t="str">
            <v>Kỹ năng viết Tiếng Anh 3</v>
          </cell>
          <cell r="E374" t="str">
            <v>FL6050</v>
          </cell>
          <cell r="F374" t="str">
            <v>2.0</v>
          </cell>
          <cell r="G374" t="str">
            <v>Đại học</v>
          </cell>
          <cell r="H374" t="str">
            <v>ĐH K12 (2017-2021)</v>
          </cell>
          <cell r="I374" t="str">
            <v>Học kỳ 1 năm học 2018 - 2019</v>
          </cell>
          <cell r="J374">
            <v>22</v>
          </cell>
          <cell r="K374" t="str">
            <v>Mở</v>
          </cell>
        </row>
        <row r="375">
          <cell r="B375" t="str">
            <v>20181FL6050004</v>
          </cell>
          <cell r="C375" t="str">
            <v>FL6050.4</v>
          </cell>
          <cell r="D375" t="str">
            <v>Kỹ năng viết Tiếng Anh 3</v>
          </cell>
          <cell r="E375" t="str">
            <v>FL6050</v>
          </cell>
          <cell r="F375" t="str">
            <v>2.0</v>
          </cell>
          <cell r="G375" t="str">
            <v>Đại học</v>
          </cell>
          <cell r="H375" t="str">
            <v>ĐH K12 (2017-2021)</v>
          </cell>
          <cell r="I375" t="str">
            <v>Học kỳ 1 năm học 2018 - 2019</v>
          </cell>
          <cell r="J375">
            <v>23</v>
          </cell>
          <cell r="K375" t="str">
            <v>Mở</v>
          </cell>
        </row>
        <row r="376">
          <cell r="B376" t="str">
            <v>20181FL6050005</v>
          </cell>
          <cell r="C376" t="str">
            <v>FL6050.5</v>
          </cell>
          <cell r="D376" t="str">
            <v>Kỹ năng viết Tiếng Anh 3</v>
          </cell>
          <cell r="E376" t="str">
            <v>FL6050</v>
          </cell>
          <cell r="F376" t="str">
            <v>2.0</v>
          </cell>
          <cell r="G376" t="str">
            <v>Đại học</v>
          </cell>
          <cell r="H376" t="str">
            <v>ĐH K12 (2017-2021)</v>
          </cell>
          <cell r="I376" t="str">
            <v>Học kỳ 1 năm học 2018 - 2019</v>
          </cell>
          <cell r="J376">
            <v>21</v>
          </cell>
          <cell r="K376" t="str">
            <v>Mở</v>
          </cell>
        </row>
        <row r="377">
          <cell r="B377" t="str">
            <v>20181FL6050006</v>
          </cell>
          <cell r="C377" t="str">
            <v>FL6050.6</v>
          </cell>
          <cell r="D377" t="str">
            <v>Kỹ năng viết Tiếng Anh 3</v>
          </cell>
          <cell r="E377" t="str">
            <v>FL6050</v>
          </cell>
          <cell r="F377" t="str">
            <v>2.0</v>
          </cell>
          <cell r="G377" t="str">
            <v>Đại học</v>
          </cell>
          <cell r="H377" t="str">
            <v>ĐH K12 (2017-2021)</v>
          </cell>
          <cell r="I377" t="str">
            <v>Học kỳ 1 năm học 2018 - 2019</v>
          </cell>
          <cell r="J377">
            <v>21</v>
          </cell>
          <cell r="K377" t="str">
            <v>Mở</v>
          </cell>
        </row>
        <row r="378">
          <cell r="B378" t="str">
            <v>20181FL6050007</v>
          </cell>
          <cell r="C378" t="str">
            <v>FL6050.7</v>
          </cell>
          <cell r="D378" t="str">
            <v>Kỹ năng viết Tiếng Anh 3</v>
          </cell>
          <cell r="E378" t="str">
            <v>FL6050</v>
          </cell>
          <cell r="F378" t="str">
            <v>2.0</v>
          </cell>
          <cell r="G378" t="str">
            <v>Đại học</v>
          </cell>
          <cell r="H378" t="str">
            <v>ĐH K12 (2017-2021)</v>
          </cell>
          <cell r="I378" t="str">
            <v>Học kỳ 1 năm học 2018 - 2019</v>
          </cell>
          <cell r="J378">
            <v>20</v>
          </cell>
          <cell r="K378" t="str">
            <v>Mở</v>
          </cell>
        </row>
        <row r="379">
          <cell r="B379" t="str">
            <v>20181FL6050008</v>
          </cell>
          <cell r="C379" t="str">
            <v>FL6050.8</v>
          </cell>
          <cell r="D379" t="str">
            <v>Kỹ năng viết Tiếng Anh 3</v>
          </cell>
          <cell r="E379" t="str">
            <v>FL6050</v>
          </cell>
          <cell r="F379" t="str">
            <v>2.0</v>
          </cell>
          <cell r="G379" t="str">
            <v>Đại học</v>
          </cell>
          <cell r="H379" t="str">
            <v>ĐH K12 (2017-2021)</v>
          </cell>
          <cell r="I379" t="str">
            <v>Học kỳ 1 năm học 2018 - 2019</v>
          </cell>
          <cell r="J379">
            <v>19</v>
          </cell>
          <cell r="K379" t="str">
            <v>Mở</v>
          </cell>
        </row>
        <row r="380">
          <cell r="B380" t="str">
            <v>20181FL6050009</v>
          </cell>
          <cell r="C380" t="str">
            <v>FL6050.9</v>
          </cell>
          <cell r="D380" t="str">
            <v>Kỹ năng viết Tiếng Anh 3</v>
          </cell>
          <cell r="E380" t="str">
            <v>FL6050</v>
          </cell>
          <cell r="F380" t="str">
            <v>2.0</v>
          </cell>
          <cell r="G380" t="str">
            <v>Đại học</v>
          </cell>
          <cell r="H380" t="str">
            <v>ĐH K12 (2017-2021)</v>
          </cell>
          <cell r="I380" t="str">
            <v>Học kỳ 1 năm học 2018 - 2019</v>
          </cell>
          <cell r="J380">
            <v>23</v>
          </cell>
          <cell r="K380" t="str">
            <v>Mở</v>
          </cell>
        </row>
        <row r="381">
          <cell r="B381" t="str">
            <v>20181FL6055001</v>
          </cell>
          <cell r="C381" t="str">
            <v>FL6055.1</v>
          </cell>
          <cell r="D381" t="str">
            <v>Kỹ năng viết tiếng Trung Quốc 3</v>
          </cell>
          <cell r="E381" t="str">
            <v>FL6055</v>
          </cell>
          <cell r="F381" t="str">
            <v>2.0</v>
          </cell>
          <cell r="G381" t="str">
            <v>Đại học</v>
          </cell>
          <cell r="H381" t="str">
            <v>ĐH K12 (2017-2021)</v>
          </cell>
          <cell r="I381" t="str">
            <v>Học kỳ 1 năm học 2018 - 2019</v>
          </cell>
          <cell r="J381">
            <v>21</v>
          </cell>
          <cell r="K381" t="str">
            <v>Mở</v>
          </cell>
        </row>
        <row r="382">
          <cell r="B382" t="str">
            <v>20181FL6055002</v>
          </cell>
          <cell r="C382" t="str">
            <v>FL6055.2</v>
          </cell>
          <cell r="D382" t="str">
            <v>Kỹ năng viết tiếng Trung Quốc 3</v>
          </cell>
          <cell r="E382" t="str">
            <v>FL6055</v>
          </cell>
          <cell r="F382" t="str">
            <v>2.0</v>
          </cell>
          <cell r="G382" t="str">
            <v>Đại học</v>
          </cell>
          <cell r="H382" t="str">
            <v>ĐH K12 (2017-2021)</v>
          </cell>
          <cell r="I382" t="str">
            <v>Học kỳ 1 năm học 2018 - 2019</v>
          </cell>
          <cell r="J382">
            <v>21</v>
          </cell>
          <cell r="K382" t="str">
            <v>Mở</v>
          </cell>
        </row>
        <row r="383">
          <cell r="B383" t="str">
            <v>20181FL6055003</v>
          </cell>
          <cell r="C383" t="str">
            <v>FL6055.3</v>
          </cell>
          <cell r="D383" t="str">
            <v>Kỹ năng viết tiếng Trung Quốc 3</v>
          </cell>
          <cell r="E383" t="str">
            <v>FL6055</v>
          </cell>
          <cell r="F383" t="str">
            <v>2.0</v>
          </cell>
          <cell r="G383" t="str">
            <v>Đại học</v>
          </cell>
          <cell r="H383" t="str">
            <v>ĐH K12 (2017-2021)</v>
          </cell>
          <cell r="I383" t="str">
            <v>Học kỳ 1 năm học 2018 - 2019</v>
          </cell>
          <cell r="J383">
            <v>20</v>
          </cell>
          <cell r="K383" t="str">
            <v>Mở</v>
          </cell>
        </row>
        <row r="384">
          <cell r="B384" t="str">
            <v>20181FL6012001</v>
          </cell>
          <cell r="C384" t="str">
            <v>FL6012.1</v>
          </cell>
          <cell r="D384" t="str">
            <v>Kỹ năng đọc Tiếng Anh 3</v>
          </cell>
          <cell r="E384" t="str">
            <v>FL6012</v>
          </cell>
          <cell r="F384" t="str">
            <v>2.0</v>
          </cell>
          <cell r="G384" t="str">
            <v>Đại học</v>
          </cell>
          <cell r="H384" t="str">
            <v>ĐH K12 (2017-2021)</v>
          </cell>
          <cell r="I384" t="str">
            <v>Học kỳ 1 năm học 2018 - 2019</v>
          </cell>
          <cell r="J384">
            <v>22</v>
          </cell>
          <cell r="K384" t="str">
            <v>Mở</v>
          </cell>
        </row>
        <row r="385">
          <cell r="B385" t="str">
            <v>20181FL6012002</v>
          </cell>
          <cell r="C385" t="str">
            <v>FL6012.2</v>
          </cell>
          <cell r="D385" t="str">
            <v>Kỹ năng đọc Tiếng Anh 3</v>
          </cell>
          <cell r="E385" t="str">
            <v>FL6012</v>
          </cell>
          <cell r="F385" t="str">
            <v>2.0</v>
          </cell>
          <cell r="G385" t="str">
            <v>Đại học</v>
          </cell>
          <cell r="H385" t="str">
            <v>ĐH K12 (2017-2021)</v>
          </cell>
          <cell r="I385" t="str">
            <v>Học kỳ 1 năm học 2018 - 2019</v>
          </cell>
          <cell r="J385">
            <v>22</v>
          </cell>
          <cell r="K385" t="str">
            <v>Mở</v>
          </cell>
        </row>
        <row r="386">
          <cell r="B386" t="str">
            <v>20181FL6012003</v>
          </cell>
          <cell r="C386" t="str">
            <v>FL6012.3</v>
          </cell>
          <cell r="D386" t="str">
            <v>Kỹ năng đọc Tiếng Anh 3</v>
          </cell>
          <cell r="E386" t="str">
            <v>FL6012</v>
          </cell>
          <cell r="F386" t="str">
            <v>2.0</v>
          </cell>
          <cell r="G386" t="str">
            <v>Đại học</v>
          </cell>
          <cell r="H386" t="str">
            <v>ĐH K12 (2017-2021)</v>
          </cell>
          <cell r="I386" t="str">
            <v>Học kỳ 1 năm học 2018 - 2019</v>
          </cell>
          <cell r="J386">
            <v>22</v>
          </cell>
          <cell r="K386" t="str">
            <v>Mở</v>
          </cell>
        </row>
        <row r="387">
          <cell r="B387" t="str">
            <v>20181FL6012004</v>
          </cell>
          <cell r="C387" t="str">
            <v>FL6012.4</v>
          </cell>
          <cell r="D387" t="str">
            <v>Kỹ năng đọc Tiếng Anh 3</v>
          </cell>
          <cell r="E387" t="str">
            <v>FL6012</v>
          </cell>
          <cell r="F387" t="str">
            <v>2.0</v>
          </cell>
          <cell r="G387" t="str">
            <v>Đại học</v>
          </cell>
          <cell r="H387" t="str">
            <v>ĐH K12 (2017-2021)</v>
          </cell>
          <cell r="I387" t="str">
            <v>Học kỳ 1 năm học 2018 - 2019</v>
          </cell>
          <cell r="J387">
            <v>23</v>
          </cell>
          <cell r="K387" t="str">
            <v>Mở</v>
          </cell>
        </row>
        <row r="388">
          <cell r="B388" t="str">
            <v>20181FL6012005</v>
          </cell>
          <cell r="C388" t="str">
            <v>FL6012.5</v>
          </cell>
          <cell r="D388" t="str">
            <v>Kỹ năng đọc Tiếng Anh 3</v>
          </cell>
          <cell r="E388" t="str">
            <v>FL6012</v>
          </cell>
          <cell r="F388" t="str">
            <v>2.0</v>
          </cell>
          <cell r="G388" t="str">
            <v>Đại học</v>
          </cell>
          <cell r="H388" t="str">
            <v>ĐH K12 (2017-2021)</v>
          </cell>
          <cell r="I388" t="str">
            <v>Học kỳ 1 năm học 2018 - 2019</v>
          </cell>
          <cell r="J388">
            <v>21</v>
          </cell>
          <cell r="K388" t="str">
            <v>Mở</v>
          </cell>
        </row>
        <row r="389">
          <cell r="B389" t="str">
            <v>20181FL6012006</v>
          </cell>
          <cell r="C389" t="str">
            <v>FL6012.6</v>
          </cell>
          <cell r="D389" t="str">
            <v>Kỹ năng đọc Tiếng Anh 3</v>
          </cell>
          <cell r="E389" t="str">
            <v>FL6012</v>
          </cell>
          <cell r="F389" t="str">
            <v>2.0</v>
          </cell>
          <cell r="G389" t="str">
            <v>Đại học</v>
          </cell>
          <cell r="H389" t="str">
            <v>ĐH K12 (2017-2021)</v>
          </cell>
          <cell r="I389" t="str">
            <v>Học kỳ 1 năm học 2018 - 2019</v>
          </cell>
          <cell r="J389">
            <v>21</v>
          </cell>
          <cell r="K389" t="str">
            <v>Mở</v>
          </cell>
        </row>
        <row r="390">
          <cell r="B390" t="str">
            <v>20181FL6012007</v>
          </cell>
          <cell r="C390" t="str">
            <v>FL6012.7</v>
          </cell>
          <cell r="D390" t="str">
            <v>Kỹ năng đọc Tiếng Anh 3</v>
          </cell>
          <cell r="E390" t="str">
            <v>FL6012</v>
          </cell>
          <cell r="F390" t="str">
            <v>2.0</v>
          </cell>
          <cell r="G390" t="str">
            <v>Đại học</v>
          </cell>
          <cell r="H390" t="str">
            <v>ĐH K12 (2017-2021)</v>
          </cell>
          <cell r="I390" t="str">
            <v>Học kỳ 1 năm học 2018 - 2019</v>
          </cell>
          <cell r="J390">
            <v>20</v>
          </cell>
          <cell r="K390" t="str">
            <v>Mở</v>
          </cell>
        </row>
        <row r="391">
          <cell r="B391" t="str">
            <v>20181FL6012008</v>
          </cell>
          <cell r="C391" t="str">
            <v>FL6012.8</v>
          </cell>
          <cell r="D391" t="str">
            <v>Kỹ năng đọc Tiếng Anh 3</v>
          </cell>
          <cell r="E391" t="str">
            <v>FL6012</v>
          </cell>
          <cell r="F391" t="str">
            <v>2.0</v>
          </cell>
          <cell r="G391" t="str">
            <v>Đại học</v>
          </cell>
          <cell r="H391" t="str">
            <v>ĐH K12 (2017-2021)</v>
          </cell>
          <cell r="I391" t="str">
            <v>Học kỳ 1 năm học 2018 - 2019</v>
          </cell>
          <cell r="J391">
            <v>19</v>
          </cell>
          <cell r="K391" t="str">
            <v>Mở</v>
          </cell>
        </row>
        <row r="392">
          <cell r="B392" t="str">
            <v>20181FL6012009</v>
          </cell>
          <cell r="C392" t="str">
            <v>FL6012.9</v>
          </cell>
          <cell r="D392" t="str">
            <v>Kỹ năng đọc Tiếng Anh 3</v>
          </cell>
          <cell r="E392" t="str">
            <v>FL6012</v>
          </cell>
          <cell r="F392" t="str">
            <v>2.0</v>
          </cell>
          <cell r="G392" t="str">
            <v>Đại học</v>
          </cell>
          <cell r="H392" t="str">
            <v>ĐH K12 (2017-2021)</v>
          </cell>
          <cell r="I392" t="str">
            <v>Học kỳ 1 năm học 2018 - 2019</v>
          </cell>
          <cell r="J392">
            <v>23</v>
          </cell>
          <cell r="K392" t="str">
            <v>Mở</v>
          </cell>
        </row>
        <row r="393">
          <cell r="B393" t="str">
            <v>20181FL6017001</v>
          </cell>
          <cell r="C393" t="str">
            <v>FL6017.1</v>
          </cell>
          <cell r="D393" t="str">
            <v>Kỹ năng đọc tiếng Trung Quốc 3</v>
          </cell>
          <cell r="E393" t="str">
            <v>FL6017</v>
          </cell>
          <cell r="F393" t="str">
            <v>2.0</v>
          </cell>
          <cell r="G393" t="str">
            <v>Đại học</v>
          </cell>
          <cell r="H393" t="str">
            <v>ĐH K12 (2017-2021)</v>
          </cell>
          <cell r="I393" t="str">
            <v>Học kỳ 1 năm học 2018 - 2019</v>
          </cell>
          <cell r="J393">
            <v>21</v>
          </cell>
          <cell r="K393" t="str">
            <v>Mở</v>
          </cell>
        </row>
        <row r="394">
          <cell r="B394" t="str">
            <v>20181FL6017002</v>
          </cell>
          <cell r="C394" t="str">
            <v>FL6017.2</v>
          </cell>
          <cell r="D394" t="str">
            <v>Kỹ năng đọc tiếng Trung Quốc 3</v>
          </cell>
          <cell r="E394" t="str">
            <v>FL6017</v>
          </cell>
          <cell r="F394" t="str">
            <v>2.0</v>
          </cell>
          <cell r="G394" t="str">
            <v>Đại học</v>
          </cell>
          <cell r="H394" t="str">
            <v>ĐH K12 (2017-2021)</v>
          </cell>
          <cell r="I394" t="str">
            <v>Học kỳ 1 năm học 2018 - 2019</v>
          </cell>
          <cell r="J394">
            <v>21</v>
          </cell>
          <cell r="K394" t="str">
            <v>Mở</v>
          </cell>
        </row>
        <row r="395">
          <cell r="B395" t="str">
            <v>20181FL6017003</v>
          </cell>
          <cell r="C395" t="str">
            <v>FL6017.3</v>
          </cell>
          <cell r="D395" t="str">
            <v>Kỹ năng đọc tiếng Trung Quốc 3</v>
          </cell>
          <cell r="E395" t="str">
            <v>FL6017</v>
          </cell>
          <cell r="F395" t="str">
            <v>2.0</v>
          </cell>
          <cell r="G395" t="str">
            <v>Đại học</v>
          </cell>
          <cell r="H395" t="str">
            <v>ĐH K12 (2017-2021)</v>
          </cell>
          <cell r="I395" t="str">
            <v>Học kỳ 1 năm học 2018 - 2019</v>
          </cell>
          <cell r="J395">
            <v>20</v>
          </cell>
          <cell r="K395" t="str">
            <v>Mở</v>
          </cell>
        </row>
        <row r="396">
          <cell r="B396" t="str">
            <v>20181IT6015001</v>
          </cell>
          <cell r="C396" t="str">
            <v>IT6015.1</v>
          </cell>
          <cell r="D396" t="str">
            <v>Kỹ thuật lập trình</v>
          </cell>
          <cell r="E396" t="str">
            <v>IT6015</v>
          </cell>
          <cell r="F396" t="str">
            <v>3.0</v>
          </cell>
          <cell r="G396" t="str">
            <v>Đại học</v>
          </cell>
          <cell r="H396" t="str">
            <v>ĐH K12 (2017-2021)</v>
          </cell>
          <cell r="I396" t="str">
            <v>Học kỳ 1 năm học 2018 - 2019</v>
          </cell>
          <cell r="J396">
            <v>76</v>
          </cell>
          <cell r="K396" t="str">
            <v>Mở</v>
          </cell>
        </row>
        <row r="397">
          <cell r="B397" t="str">
            <v>20181IT6015002</v>
          </cell>
          <cell r="C397" t="str">
            <v>IT6015.2</v>
          </cell>
          <cell r="D397" t="str">
            <v>Kỹ thuật lập trình</v>
          </cell>
          <cell r="E397" t="str">
            <v>IT6015</v>
          </cell>
          <cell r="F397" t="str">
            <v>3.0</v>
          </cell>
          <cell r="G397" t="str">
            <v>Đại học</v>
          </cell>
          <cell r="H397" t="str">
            <v>ĐH K12 (2017-2021)</v>
          </cell>
          <cell r="I397" t="str">
            <v>Học kỳ 1 năm học 2018 - 2019</v>
          </cell>
          <cell r="J397">
            <v>76</v>
          </cell>
          <cell r="K397" t="str">
            <v>Mở</v>
          </cell>
        </row>
        <row r="398">
          <cell r="B398" t="str">
            <v>20181IT6015003</v>
          </cell>
          <cell r="C398" t="str">
            <v>IT6015.3</v>
          </cell>
          <cell r="D398" t="str">
            <v>Kỹ thuật lập trình</v>
          </cell>
          <cell r="E398" t="str">
            <v>IT6015</v>
          </cell>
          <cell r="F398" t="str">
            <v>3.0</v>
          </cell>
          <cell r="G398" t="str">
            <v>Đại học</v>
          </cell>
          <cell r="H398" t="str">
            <v>ĐH K12 (2017-2021)</v>
          </cell>
          <cell r="I398" t="str">
            <v>Học kỳ 1 năm học 2018 - 2019</v>
          </cell>
          <cell r="J398">
            <v>73</v>
          </cell>
          <cell r="K398" t="str">
            <v>Mở</v>
          </cell>
        </row>
        <row r="399">
          <cell r="B399" t="str">
            <v>201810503127001</v>
          </cell>
          <cell r="C399" t="str">
            <v>0503127.1</v>
          </cell>
          <cell r="D399" t="str">
            <v>Kỹ thuật lập trình</v>
          </cell>
          <cell r="E399" t="str">
            <v>0503127</v>
          </cell>
          <cell r="F399" t="str">
            <v>3.0</v>
          </cell>
          <cell r="G399" t="str">
            <v>Đại học</v>
          </cell>
          <cell r="H399" t="str">
            <v>ĐH K12 (2017-2021)</v>
          </cell>
          <cell r="I399" t="str">
            <v>Học kỳ 1 năm học 2018 - 2019</v>
          </cell>
          <cell r="J399">
            <v>79</v>
          </cell>
          <cell r="K399" t="str">
            <v>Mở</v>
          </cell>
        </row>
        <row r="400">
          <cell r="B400" t="str">
            <v>201810503127002</v>
          </cell>
          <cell r="C400" t="str">
            <v>0503127.2</v>
          </cell>
          <cell r="D400" t="str">
            <v>Kỹ thuật lập trình</v>
          </cell>
          <cell r="E400" t="str">
            <v>0503127</v>
          </cell>
          <cell r="F400" t="str">
            <v>3.0</v>
          </cell>
          <cell r="G400" t="str">
            <v>Đại học</v>
          </cell>
          <cell r="H400" t="str">
            <v>ĐH K12 (2017-2021)</v>
          </cell>
          <cell r="I400" t="str">
            <v>Học kỳ 1 năm học 2018 - 2019</v>
          </cell>
          <cell r="J400">
            <v>63</v>
          </cell>
          <cell r="K400" t="str">
            <v>Mở</v>
          </cell>
        </row>
        <row r="401">
          <cell r="B401" t="str">
            <v>201810503127003</v>
          </cell>
          <cell r="C401" t="str">
            <v>0503127.3</v>
          </cell>
          <cell r="D401" t="str">
            <v>Kỹ thuật lập trình</v>
          </cell>
          <cell r="E401" t="str">
            <v>0503127</v>
          </cell>
          <cell r="F401" t="str">
            <v>3.0</v>
          </cell>
          <cell r="G401" t="str">
            <v>Đại học</v>
          </cell>
          <cell r="H401" t="str">
            <v>ĐH K12 (2017-2021)</v>
          </cell>
          <cell r="I401" t="str">
            <v>Học kỳ 1 năm học 2018 - 2019</v>
          </cell>
          <cell r="J401">
            <v>80</v>
          </cell>
          <cell r="K401" t="str">
            <v>Mở</v>
          </cell>
        </row>
        <row r="402">
          <cell r="B402" t="str">
            <v>201810503127004</v>
          </cell>
          <cell r="C402" t="str">
            <v>0503127.4</v>
          </cell>
          <cell r="D402" t="str">
            <v>Kỹ thuật lập trình</v>
          </cell>
          <cell r="E402" t="str">
            <v>0503127</v>
          </cell>
          <cell r="F402" t="str">
            <v>3.0</v>
          </cell>
          <cell r="G402" t="str">
            <v>Đại học</v>
          </cell>
          <cell r="H402" t="str">
            <v>ĐH K12 (2017-2021)</v>
          </cell>
          <cell r="I402" t="str">
            <v>Học kỳ 1 năm học 2018 - 2019</v>
          </cell>
          <cell r="J402">
            <v>58</v>
          </cell>
          <cell r="K402" t="str">
            <v>Mở</v>
          </cell>
        </row>
        <row r="403">
          <cell r="B403" t="str">
            <v>201810503127005</v>
          </cell>
          <cell r="C403" t="str">
            <v>0503127.5</v>
          </cell>
          <cell r="D403" t="str">
            <v>Kỹ thuật lập trình</v>
          </cell>
          <cell r="E403" t="str">
            <v>0503127</v>
          </cell>
          <cell r="F403" t="str">
            <v>3.0</v>
          </cell>
          <cell r="G403" t="str">
            <v>Đại học</v>
          </cell>
          <cell r="H403" t="str">
            <v>ĐH K12 (2017-2021)</v>
          </cell>
          <cell r="I403" t="str">
            <v>Học kỳ 1 năm học 2018 - 2019</v>
          </cell>
          <cell r="J403">
            <v>79</v>
          </cell>
          <cell r="K403" t="str">
            <v>Mở</v>
          </cell>
        </row>
        <row r="404">
          <cell r="B404" t="str">
            <v>201810503127006</v>
          </cell>
          <cell r="C404" t="str">
            <v>0503127.6</v>
          </cell>
          <cell r="D404" t="str">
            <v>Kỹ thuật lập trình</v>
          </cell>
          <cell r="E404" t="str">
            <v>0503127</v>
          </cell>
          <cell r="F404" t="str">
            <v>3.0</v>
          </cell>
          <cell r="G404" t="str">
            <v>Đại học</v>
          </cell>
          <cell r="H404" t="str">
            <v>ĐH K12 (2017-2021)</v>
          </cell>
          <cell r="I404" t="str">
            <v>Học kỳ 1 năm học 2018 - 2019</v>
          </cell>
          <cell r="J404">
            <v>77</v>
          </cell>
          <cell r="K404" t="str">
            <v>Mở</v>
          </cell>
        </row>
        <row r="405">
          <cell r="B405" t="str">
            <v>201810503127007</v>
          </cell>
          <cell r="C405" t="str">
            <v>0503127.7</v>
          </cell>
          <cell r="D405" t="str">
            <v>Kỹ thuật lập trình</v>
          </cell>
          <cell r="E405" t="str">
            <v>0503127</v>
          </cell>
          <cell r="F405" t="str">
            <v>3.0</v>
          </cell>
          <cell r="G405" t="str">
            <v>Đại học</v>
          </cell>
          <cell r="H405" t="str">
            <v>ĐH K12 (2017-2021)</v>
          </cell>
          <cell r="I405" t="str">
            <v>Học kỳ 1 năm học 2018 - 2019</v>
          </cell>
          <cell r="J405">
            <v>70</v>
          </cell>
          <cell r="K405" t="str">
            <v>Mở</v>
          </cell>
        </row>
        <row r="406">
          <cell r="B406" t="str">
            <v>201810503127008</v>
          </cell>
          <cell r="C406" t="str">
            <v>0503127.8</v>
          </cell>
          <cell r="D406" t="str">
            <v>Kỹ thuật lập trình</v>
          </cell>
          <cell r="E406" t="str">
            <v>0503127</v>
          </cell>
          <cell r="F406" t="str">
            <v>3.0</v>
          </cell>
          <cell r="G406" t="str">
            <v>Đại học</v>
          </cell>
          <cell r="H406" t="str">
            <v>ĐH K12 (2017-2021)</v>
          </cell>
          <cell r="I406" t="str">
            <v>Học kỳ 1 năm học 2018 - 2019</v>
          </cell>
          <cell r="J406">
            <v>80</v>
          </cell>
          <cell r="K406" t="str">
            <v>Mở</v>
          </cell>
        </row>
        <row r="407">
          <cell r="B407" t="str">
            <v>201810503127009</v>
          </cell>
          <cell r="C407" t="str">
            <v>0503127.9</v>
          </cell>
          <cell r="D407" t="str">
            <v>Kỹ thuật lập trình</v>
          </cell>
          <cell r="E407" t="str">
            <v>0503127</v>
          </cell>
          <cell r="F407" t="str">
            <v>3.0</v>
          </cell>
          <cell r="G407" t="str">
            <v>Đại học</v>
          </cell>
          <cell r="H407" t="str">
            <v>ĐH K12 (2017-2021)</v>
          </cell>
          <cell r="I407" t="str">
            <v>Học kỳ 1 năm học 2018 - 2019</v>
          </cell>
          <cell r="J407">
            <v>67</v>
          </cell>
          <cell r="K407" t="str">
            <v>Mở</v>
          </cell>
        </row>
        <row r="408">
          <cell r="B408" t="str">
            <v>201810503127010</v>
          </cell>
          <cell r="C408" t="str">
            <v>0503127.10</v>
          </cell>
          <cell r="D408" t="str">
            <v>Kỹ thuật lập trình</v>
          </cell>
          <cell r="E408" t="str">
            <v>0503127</v>
          </cell>
          <cell r="F408" t="str">
            <v>3.0</v>
          </cell>
          <cell r="G408" t="str">
            <v>Đại học</v>
          </cell>
          <cell r="H408" t="str">
            <v>ĐH K12 (2017-2021)</v>
          </cell>
          <cell r="I408" t="str">
            <v>Học kỳ 1 năm học 2018 - 2019</v>
          </cell>
          <cell r="J408">
            <v>78</v>
          </cell>
          <cell r="K408" t="str">
            <v>Mở</v>
          </cell>
        </row>
        <row r="409">
          <cell r="B409" t="str">
            <v>201810503127011</v>
          </cell>
          <cell r="C409" t="str">
            <v>0503127.11</v>
          </cell>
          <cell r="D409" t="str">
            <v>Kỹ thuật lập trình</v>
          </cell>
          <cell r="E409" t="str">
            <v>0503127</v>
          </cell>
          <cell r="F409" t="str">
            <v>3.0</v>
          </cell>
          <cell r="G409" t="str">
            <v>Đại học</v>
          </cell>
          <cell r="H409" t="str">
            <v>ĐH K12 (2017-2021)</v>
          </cell>
          <cell r="I409" t="str">
            <v>Học kỳ 1 năm học 2018 - 2019</v>
          </cell>
          <cell r="J409">
            <v>65</v>
          </cell>
          <cell r="K409" t="str">
            <v>Mở</v>
          </cell>
        </row>
        <row r="410">
          <cell r="B410" t="str">
            <v>201810503127012</v>
          </cell>
          <cell r="C410" t="str">
            <v>0503127.12</v>
          </cell>
          <cell r="D410" t="str">
            <v>Kỹ thuật lập trình</v>
          </cell>
          <cell r="E410" t="str">
            <v>0503127</v>
          </cell>
          <cell r="F410" t="str">
            <v>3.0</v>
          </cell>
          <cell r="G410" t="str">
            <v>Đại học</v>
          </cell>
          <cell r="H410" t="str">
            <v>ĐH K12 (2017-2021)</v>
          </cell>
          <cell r="I410" t="str">
            <v>Học kỳ 1 năm học 2018 - 2019</v>
          </cell>
          <cell r="J410">
            <v>51</v>
          </cell>
          <cell r="K410" t="str">
            <v>Mở</v>
          </cell>
        </row>
        <row r="411">
          <cell r="B411" t="str">
            <v>201810503127013</v>
          </cell>
          <cell r="C411" t="str">
            <v>0503127.13</v>
          </cell>
          <cell r="D411" t="str">
            <v>Kỹ thuật lập trình</v>
          </cell>
          <cell r="E411" t="str">
            <v>0503127</v>
          </cell>
          <cell r="F411" t="str">
            <v>3.0</v>
          </cell>
          <cell r="G411" t="str">
            <v>Đại học</v>
          </cell>
          <cell r="H411" t="str">
            <v>ĐH K12 (2017-2021)</v>
          </cell>
          <cell r="I411" t="str">
            <v>Học kỳ 1 năm học 2018 - 2019</v>
          </cell>
          <cell r="J411">
            <v>80</v>
          </cell>
          <cell r="K411" t="str">
            <v>Mở</v>
          </cell>
        </row>
        <row r="412">
          <cell r="B412" t="str">
            <v>201810803151001</v>
          </cell>
          <cell r="C412" t="str">
            <v>0803151.1</v>
          </cell>
          <cell r="D412" t="str">
            <v>Kỹ thuật lập trình (KTMT)</v>
          </cell>
          <cell r="E412" t="str">
            <v>0803151</v>
          </cell>
          <cell r="F412" t="str">
            <v>4.0</v>
          </cell>
          <cell r="G412" t="str">
            <v>Đại học</v>
          </cell>
          <cell r="H412" t="str">
            <v>ĐH K12 (2017-2021)</v>
          </cell>
          <cell r="I412" t="str">
            <v>Học kỳ 1 năm học 2018 - 2019</v>
          </cell>
          <cell r="J412">
            <v>75</v>
          </cell>
          <cell r="K412" t="str">
            <v>Mở</v>
          </cell>
        </row>
        <row r="413">
          <cell r="B413" t="str">
            <v>201810803151002</v>
          </cell>
          <cell r="C413" t="str">
            <v>0803151.2</v>
          </cell>
          <cell r="D413" t="str">
            <v>Kỹ thuật lập trình (KTMT)</v>
          </cell>
          <cell r="E413" t="str">
            <v>0803151</v>
          </cell>
          <cell r="F413" t="str">
            <v>4.0</v>
          </cell>
          <cell r="G413" t="str">
            <v>Đại học</v>
          </cell>
          <cell r="H413" t="str">
            <v>ĐH K12 (2017-2021)</v>
          </cell>
          <cell r="I413" t="str">
            <v>Học kỳ 1 năm học 2018 - 2019</v>
          </cell>
          <cell r="J413">
            <v>74</v>
          </cell>
          <cell r="K413" t="str">
            <v>Mở</v>
          </cell>
        </row>
        <row r="414">
          <cell r="B414" t="str">
            <v>201810703141001</v>
          </cell>
          <cell r="C414" t="str">
            <v>0703141.1</v>
          </cell>
          <cell r="D414" t="str">
            <v>Kỹ thuật nhiệt</v>
          </cell>
          <cell r="E414" t="str">
            <v>0703141</v>
          </cell>
          <cell r="F414" t="str">
            <v>3.0</v>
          </cell>
          <cell r="G414" t="str">
            <v>Đại học</v>
          </cell>
          <cell r="H414" t="str">
            <v>ĐH K12 (2017-2021)</v>
          </cell>
          <cell r="I414" t="str">
            <v>Học kỳ 1 năm học 2018 - 2019</v>
          </cell>
          <cell r="J414">
            <v>57</v>
          </cell>
          <cell r="K414" t="str">
            <v>Mở</v>
          </cell>
        </row>
        <row r="415">
          <cell r="B415" t="str">
            <v>201810703141002</v>
          </cell>
          <cell r="C415" t="str">
            <v>0703141.2</v>
          </cell>
          <cell r="D415" t="str">
            <v>Kỹ thuật nhiệt</v>
          </cell>
          <cell r="E415" t="str">
            <v>0703141</v>
          </cell>
          <cell r="F415" t="str">
            <v>3.0</v>
          </cell>
          <cell r="G415" t="str">
            <v>Đại học</v>
          </cell>
          <cell r="H415" t="str">
            <v>ĐH K12 (2017-2021)</v>
          </cell>
          <cell r="I415" t="str">
            <v>Học kỳ 1 năm học 2018 - 2019</v>
          </cell>
          <cell r="J415">
            <v>75</v>
          </cell>
          <cell r="K415" t="str">
            <v>Mở</v>
          </cell>
        </row>
        <row r="416">
          <cell r="B416" t="str">
            <v>201810803152001</v>
          </cell>
          <cell r="C416" t="str">
            <v>0803152.1</v>
          </cell>
          <cell r="D416" t="str">
            <v>Kỹ thuật xung - số</v>
          </cell>
          <cell r="E416" t="str">
            <v>0803152</v>
          </cell>
          <cell r="F416" t="str">
            <v>3.0</v>
          </cell>
          <cell r="G416" t="str">
            <v>Đại học</v>
          </cell>
          <cell r="H416" t="str">
            <v>ĐH K12 (2017-2021)</v>
          </cell>
          <cell r="I416" t="str">
            <v>Học kỳ 1 năm học 2018 - 2019</v>
          </cell>
          <cell r="J416">
            <v>75</v>
          </cell>
          <cell r="K416" t="str">
            <v>Mở</v>
          </cell>
        </row>
        <row r="417">
          <cell r="B417" t="str">
            <v>201810803152002</v>
          </cell>
          <cell r="C417" t="str">
            <v>0803152.2</v>
          </cell>
          <cell r="D417" t="str">
            <v>Kỹ thuật xung - số</v>
          </cell>
          <cell r="E417" t="str">
            <v>0803152</v>
          </cell>
          <cell r="F417" t="str">
            <v>3.0</v>
          </cell>
          <cell r="G417" t="str">
            <v>Đại học</v>
          </cell>
          <cell r="H417" t="str">
            <v>ĐH K12 (2017-2021)</v>
          </cell>
          <cell r="I417" t="str">
            <v>Học kỳ 1 năm học 2018 - 2019</v>
          </cell>
          <cell r="J417">
            <v>37</v>
          </cell>
          <cell r="K417" t="str">
            <v>Mở</v>
          </cell>
        </row>
        <row r="418">
          <cell r="B418" t="str">
            <v>201810803152003</v>
          </cell>
          <cell r="C418" t="str">
            <v>0803152.3</v>
          </cell>
          <cell r="D418" t="str">
            <v>Kỹ thuật xung - số</v>
          </cell>
          <cell r="E418" t="str">
            <v>0803152</v>
          </cell>
          <cell r="F418" t="str">
            <v>3.0</v>
          </cell>
          <cell r="G418" t="str">
            <v>Đại học</v>
          </cell>
          <cell r="H418" t="str">
            <v>ĐH K12 (2017-2021)</v>
          </cell>
          <cell r="I418" t="str">
            <v>Học kỳ 1 năm học 2018 - 2019</v>
          </cell>
          <cell r="J418">
            <v>75</v>
          </cell>
          <cell r="K418" t="str">
            <v>Mở</v>
          </cell>
        </row>
        <row r="419">
          <cell r="B419" t="str">
            <v>201810703136001</v>
          </cell>
          <cell r="C419" t="str">
            <v>0703136.1</v>
          </cell>
          <cell r="D419" t="str">
            <v>Kỹ thuật điện</v>
          </cell>
          <cell r="E419" t="str">
            <v>0703136</v>
          </cell>
          <cell r="F419" t="str">
            <v>3.0</v>
          </cell>
          <cell r="G419" t="str">
            <v>Đại học</v>
          </cell>
          <cell r="H419" t="str">
            <v>ĐH K12 (2017-2021)</v>
          </cell>
          <cell r="I419" t="str">
            <v>Học kỳ 1 năm học 2018 - 2019</v>
          </cell>
          <cell r="J419">
            <v>75</v>
          </cell>
          <cell r="K419" t="str">
            <v>Mở</v>
          </cell>
        </row>
        <row r="420">
          <cell r="B420" t="str">
            <v>201810703136002</v>
          </cell>
          <cell r="C420" t="str">
            <v>0703136.2</v>
          </cell>
          <cell r="D420" t="str">
            <v>Kỹ thuật điện</v>
          </cell>
          <cell r="E420" t="str">
            <v>0703136</v>
          </cell>
          <cell r="F420" t="str">
            <v>3.0</v>
          </cell>
          <cell r="G420" t="str">
            <v>Đại học</v>
          </cell>
          <cell r="H420" t="str">
            <v>ĐH K12 (2017-2021)</v>
          </cell>
          <cell r="I420" t="str">
            <v>Học kỳ 1 năm học 2018 - 2019</v>
          </cell>
          <cell r="J420">
            <v>75</v>
          </cell>
          <cell r="K420" t="str">
            <v>Mở</v>
          </cell>
        </row>
        <row r="421">
          <cell r="B421" t="str">
            <v>201810703136003</v>
          </cell>
          <cell r="C421" t="str">
            <v>0703136.3</v>
          </cell>
          <cell r="D421" t="str">
            <v>Kỹ thuật điện</v>
          </cell>
          <cell r="E421" t="str">
            <v>0703136</v>
          </cell>
          <cell r="F421" t="str">
            <v>3.0</v>
          </cell>
          <cell r="G421" t="str">
            <v>Đại học</v>
          </cell>
          <cell r="H421" t="str">
            <v>ĐH K12 (2017-2021)</v>
          </cell>
          <cell r="I421" t="str">
            <v>Học kỳ 1 năm học 2018 - 2019</v>
          </cell>
          <cell r="J421">
            <v>75</v>
          </cell>
          <cell r="K421" t="str">
            <v>Mở</v>
          </cell>
        </row>
        <row r="422">
          <cell r="B422" t="str">
            <v>201810703136004</v>
          </cell>
          <cell r="C422" t="str">
            <v>0703136.4</v>
          </cell>
          <cell r="D422" t="str">
            <v>Kỹ thuật điện</v>
          </cell>
          <cell r="E422" t="str">
            <v>0703136</v>
          </cell>
          <cell r="F422" t="str">
            <v>3.0</v>
          </cell>
          <cell r="G422" t="str">
            <v>Đại học</v>
          </cell>
          <cell r="H422" t="str">
            <v>ĐH K12 (2017-2021)</v>
          </cell>
          <cell r="I422" t="str">
            <v>Học kỳ 1 năm học 2018 - 2019</v>
          </cell>
          <cell r="J422">
            <v>74</v>
          </cell>
          <cell r="K422" t="str">
            <v>Mở</v>
          </cell>
        </row>
        <row r="423">
          <cell r="B423" t="str">
            <v>201810703136005</v>
          </cell>
          <cell r="C423" t="str">
            <v>0703136.5</v>
          </cell>
          <cell r="D423" t="str">
            <v>Kỹ thuật điện</v>
          </cell>
          <cell r="E423" t="str">
            <v>0703136</v>
          </cell>
          <cell r="F423" t="str">
            <v>3.0</v>
          </cell>
          <cell r="G423" t="str">
            <v>Đại học</v>
          </cell>
          <cell r="H423" t="str">
            <v>ĐH K12 (2017-2021)</v>
          </cell>
          <cell r="I423" t="str">
            <v>Học kỳ 1 năm học 2018 - 2019</v>
          </cell>
          <cell r="J423">
            <v>75</v>
          </cell>
          <cell r="K423" t="str">
            <v>Mở</v>
          </cell>
        </row>
        <row r="424">
          <cell r="B424" t="str">
            <v>201810703136006</v>
          </cell>
          <cell r="C424" t="str">
            <v>0703136.6</v>
          </cell>
          <cell r="D424" t="str">
            <v>Kỹ thuật điện</v>
          </cell>
          <cell r="E424" t="str">
            <v>0703136</v>
          </cell>
          <cell r="F424" t="str">
            <v>3.0</v>
          </cell>
          <cell r="G424" t="str">
            <v>Đại học</v>
          </cell>
          <cell r="H424" t="str">
            <v>ĐH K12 (2017-2021)</v>
          </cell>
          <cell r="I424" t="str">
            <v>Học kỳ 1 năm học 2018 - 2019</v>
          </cell>
          <cell r="J424">
            <v>75</v>
          </cell>
          <cell r="K424" t="str">
            <v>Mở</v>
          </cell>
        </row>
        <row r="425">
          <cell r="B425" t="str">
            <v>201810703136007</v>
          </cell>
          <cell r="C425" t="str">
            <v>0703136.7</v>
          </cell>
          <cell r="D425" t="str">
            <v>Kỹ thuật điện</v>
          </cell>
          <cell r="E425" t="str">
            <v>0703136</v>
          </cell>
          <cell r="F425" t="str">
            <v>3.0</v>
          </cell>
          <cell r="G425" t="str">
            <v>Đại học</v>
          </cell>
          <cell r="H425" t="str">
            <v>ĐH K12 (2017-2021)</v>
          </cell>
          <cell r="I425" t="str">
            <v>Học kỳ 1 năm học 2018 - 2019</v>
          </cell>
          <cell r="J425">
            <v>75</v>
          </cell>
          <cell r="K425" t="str">
            <v>Mở</v>
          </cell>
        </row>
        <row r="426">
          <cell r="B426" t="str">
            <v>201810703136008</v>
          </cell>
          <cell r="C426" t="str">
            <v>0703136.8</v>
          </cell>
          <cell r="D426" t="str">
            <v>Kỹ thuật điện</v>
          </cell>
          <cell r="E426" t="str">
            <v>0703136</v>
          </cell>
          <cell r="F426" t="str">
            <v>3.0</v>
          </cell>
          <cell r="G426" t="str">
            <v>Đại học</v>
          </cell>
          <cell r="H426" t="str">
            <v>ĐH K12 (2017-2021)</v>
          </cell>
          <cell r="I426" t="str">
            <v>Học kỳ 1 năm học 2018 - 2019</v>
          </cell>
          <cell r="J426">
            <v>75</v>
          </cell>
          <cell r="K426" t="str">
            <v>Mở</v>
          </cell>
        </row>
        <row r="427">
          <cell r="B427" t="str">
            <v>201810703136009</v>
          </cell>
          <cell r="C427" t="str">
            <v>0703136.9</v>
          </cell>
          <cell r="D427" t="str">
            <v>Kỹ thuật điện</v>
          </cell>
          <cell r="E427" t="str">
            <v>0703136</v>
          </cell>
          <cell r="F427" t="str">
            <v>3.0</v>
          </cell>
          <cell r="G427" t="str">
            <v>Đại học</v>
          </cell>
          <cell r="H427" t="str">
            <v>ĐH K12 (2017-2021)</v>
          </cell>
          <cell r="I427" t="str">
            <v>Học kỳ 1 năm học 2018 - 2019</v>
          </cell>
          <cell r="J427">
            <v>75</v>
          </cell>
          <cell r="K427" t="str">
            <v>Mở</v>
          </cell>
        </row>
        <row r="428">
          <cell r="B428" t="str">
            <v>201810703136010</v>
          </cell>
          <cell r="C428" t="str">
            <v>0703136.10</v>
          </cell>
          <cell r="D428" t="str">
            <v>Kỹ thuật điện</v>
          </cell>
          <cell r="E428" t="str">
            <v>0703136</v>
          </cell>
          <cell r="F428" t="str">
            <v>3.0</v>
          </cell>
          <cell r="G428" t="str">
            <v>Đại học</v>
          </cell>
          <cell r="H428" t="str">
            <v>ĐH K12 (2017-2021)</v>
          </cell>
          <cell r="I428" t="str">
            <v>Học kỳ 1 năm học 2018 - 2019</v>
          </cell>
          <cell r="J428">
            <v>75</v>
          </cell>
          <cell r="K428" t="str">
            <v>Mở</v>
          </cell>
        </row>
        <row r="429">
          <cell r="B429" t="str">
            <v>201810703136011</v>
          </cell>
          <cell r="C429" t="str">
            <v>0703136.11</v>
          </cell>
          <cell r="D429" t="str">
            <v>Kỹ thuật điện</v>
          </cell>
          <cell r="E429" t="str">
            <v>0703136</v>
          </cell>
          <cell r="F429" t="str">
            <v>3.0</v>
          </cell>
          <cell r="G429" t="str">
            <v>Đại học</v>
          </cell>
          <cell r="H429" t="str">
            <v>ĐH K12 (2017-2021)</v>
          </cell>
          <cell r="I429" t="str">
            <v>Học kỳ 1 năm học 2018 - 2019</v>
          </cell>
          <cell r="J429">
            <v>75</v>
          </cell>
          <cell r="K429" t="str">
            <v>Mở</v>
          </cell>
        </row>
        <row r="430">
          <cell r="B430" t="str">
            <v>201810703136012</v>
          </cell>
          <cell r="C430" t="str">
            <v>0703136.12</v>
          </cell>
          <cell r="D430" t="str">
            <v>Kỹ thuật điện</v>
          </cell>
          <cell r="E430" t="str">
            <v>0703136</v>
          </cell>
          <cell r="F430" t="str">
            <v>3.0</v>
          </cell>
          <cell r="G430" t="str">
            <v>Đại học</v>
          </cell>
          <cell r="H430" t="str">
            <v>ĐH K12 (2017-2021)</v>
          </cell>
          <cell r="I430" t="str">
            <v>Học kỳ 1 năm học 2018 - 2019</v>
          </cell>
          <cell r="J430">
            <v>74</v>
          </cell>
          <cell r="K430" t="str">
            <v>Mở</v>
          </cell>
        </row>
        <row r="431">
          <cell r="B431" t="str">
            <v>201810703136013</v>
          </cell>
          <cell r="C431" t="str">
            <v>0703136.1</v>
          </cell>
          <cell r="D431" t="str">
            <v>Kỹ thuật điện</v>
          </cell>
          <cell r="E431" t="str">
            <v>0703136</v>
          </cell>
          <cell r="F431" t="str">
            <v>3.0</v>
          </cell>
          <cell r="G431" t="str">
            <v>Đại học</v>
          </cell>
          <cell r="H431" t="str">
            <v>ĐH K12 (2017-2021)</v>
          </cell>
          <cell r="I431" t="str">
            <v>Học kỳ 1 năm học 2018 - 2019</v>
          </cell>
          <cell r="J431">
            <v>75</v>
          </cell>
          <cell r="K431" t="str">
            <v>Mở</v>
          </cell>
        </row>
        <row r="432">
          <cell r="B432" t="str">
            <v>201810703136014</v>
          </cell>
          <cell r="C432" t="str">
            <v>0703136.2</v>
          </cell>
          <cell r="D432" t="str">
            <v>Kỹ thuật điện</v>
          </cell>
          <cell r="E432" t="str">
            <v>0703136</v>
          </cell>
          <cell r="F432" t="str">
            <v>3.0</v>
          </cell>
          <cell r="G432" t="str">
            <v>Đại học</v>
          </cell>
          <cell r="H432" t="str">
            <v>ĐH K12 (2017-2021)</v>
          </cell>
          <cell r="I432" t="str">
            <v>Học kỳ 1 năm học 2018 - 2019</v>
          </cell>
          <cell r="J432">
            <v>71</v>
          </cell>
          <cell r="K432" t="str">
            <v>Mở</v>
          </cell>
        </row>
        <row r="433">
          <cell r="B433" t="str">
            <v>201810703136015</v>
          </cell>
          <cell r="C433" t="str">
            <v>0703136.3</v>
          </cell>
          <cell r="D433" t="str">
            <v>Kỹ thuật điện</v>
          </cell>
          <cell r="E433" t="str">
            <v>0703136</v>
          </cell>
          <cell r="F433" t="str">
            <v>3.0</v>
          </cell>
          <cell r="G433" t="str">
            <v>Đại học</v>
          </cell>
          <cell r="H433" t="str">
            <v>ĐH K12 (2017-2021)</v>
          </cell>
          <cell r="I433" t="str">
            <v>Học kỳ 1 năm học 2018 - 2019</v>
          </cell>
          <cell r="J433">
            <v>46</v>
          </cell>
          <cell r="K433" t="str">
            <v>Mở</v>
          </cell>
        </row>
        <row r="434">
          <cell r="B434" t="str">
            <v>201810803111001</v>
          </cell>
          <cell r="C434" t="str">
            <v>0803111.1</v>
          </cell>
          <cell r="D434" t="str">
            <v>Kỹ thuật điện tử</v>
          </cell>
          <cell r="E434" t="str">
            <v>0803111</v>
          </cell>
          <cell r="F434" t="str">
            <v>3.0</v>
          </cell>
          <cell r="G434" t="str">
            <v>Đại học</v>
          </cell>
          <cell r="H434" t="str">
            <v>ĐH K12 (2017-2021)</v>
          </cell>
          <cell r="I434" t="str">
            <v>Học kỳ 1 năm học 2018 - 2019</v>
          </cell>
          <cell r="J434">
            <v>75</v>
          </cell>
          <cell r="K434" t="str">
            <v>Mở</v>
          </cell>
        </row>
        <row r="435">
          <cell r="B435" t="str">
            <v>201810803111002</v>
          </cell>
          <cell r="C435" t="str">
            <v>0803111.2</v>
          </cell>
          <cell r="D435" t="str">
            <v>Kỹ thuật điện tử</v>
          </cell>
          <cell r="E435" t="str">
            <v>0803111</v>
          </cell>
          <cell r="F435" t="str">
            <v>3.0</v>
          </cell>
          <cell r="G435" t="str">
            <v>Đại học</v>
          </cell>
          <cell r="H435" t="str">
            <v>ĐH K12 (2017-2021)</v>
          </cell>
          <cell r="I435" t="str">
            <v>Học kỳ 1 năm học 2018 - 2019</v>
          </cell>
          <cell r="J435">
            <v>75</v>
          </cell>
          <cell r="K435" t="str">
            <v>Mở</v>
          </cell>
        </row>
        <row r="436">
          <cell r="B436" t="str">
            <v>201810803111003</v>
          </cell>
          <cell r="C436" t="str">
            <v>0803111.3</v>
          </cell>
          <cell r="D436" t="str">
            <v>Kỹ thuật điện tử</v>
          </cell>
          <cell r="E436" t="str">
            <v>0803111</v>
          </cell>
          <cell r="F436" t="str">
            <v>3.0</v>
          </cell>
          <cell r="G436" t="str">
            <v>Đại học</v>
          </cell>
          <cell r="H436" t="str">
            <v>ĐH K12 (2017-2021)</v>
          </cell>
          <cell r="I436" t="str">
            <v>Học kỳ 1 năm học 2018 - 2019</v>
          </cell>
          <cell r="J436">
            <v>75</v>
          </cell>
          <cell r="K436" t="str">
            <v>Mở</v>
          </cell>
        </row>
        <row r="437">
          <cell r="B437" t="str">
            <v>201810803111004</v>
          </cell>
          <cell r="C437" t="str">
            <v>0803111.4</v>
          </cell>
          <cell r="D437" t="str">
            <v>Kỹ thuật điện tử</v>
          </cell>
          <cell r="E437" t="str">
            <v>0803111</v>
          </cell>
          <cell r="F437" t="str">
            <v>3.0</v>
          </cell>
          <cell r="G437" t="str">
            <v>Đại học</v>
          </cell>
          <cell r="H437" t="str">
            <v>ĐH K12 (2017-2021)</v>
          </cell>
          <cell r="I437" t="str">
            <v>Học kỳ 1 năm học 2018 - 2019</v>
          </cell>
          <cell r="J437">
            <v>75</v>
          </cell>
          <cell r="K437" t="str">
            <v>Mở</v>
          </cell>
        </row>
        <row r="438">
          <cell r="B438" t="str">
            <v>201810803111005</v>
          </cell>
          <cell r="C438" t="str">
            <v>0803111.5</v>
          </cell>
          <cell r="D438" t="str">
            <v>Kỹ thuật điện tử</v>
          </cell>
          <cell r="E438" t="str">
            <v>0803111</v>
          </cell>
          <cell r="F438" t="str">
            <v>3.0</v>
          </cell>
          <cell r="G438" t="str">
            <v>Đại học</v>
          </cell>
          <cell r="H438" t="str">
            <v>ĐH K12 (2017-2021)</v>
          </cell>
          <cell r="I438" t="str">
            <v>Học kỳ 1 năm học 2018 - 2019</v>
          </cell>
          <cell r="J438">
            <v>75</v>
          </cell>
          <cell r="K438" t="str">
            <v>Mở</v>
          </cell>
        </row>
        <row r="439">
          <cell r="B439" t="str">
            <v>201810803111006</v>
          </cell>
          <cell r="C439" t="str">
            <v>0803111.6</v>
          </cell>
          <cell r="D439" t="str">
            <v>Kỹ thuật điện tử</v>
          </cell>
          <cell r="E439" t="str">
            <v>0803111</v>
          </cell>
          <cell r="F439" t="str">
            <v>3.0</v>
          </cell>
          <cell r="G439" t="str">
            <v>Đại học</v>
          </cell>
          <cell r="H439" t="str">
            <v>ĐH K12 (2017-2021)</v>
          </cell>
          <cell r="I439" t="str">
            <v>Học kỳ 1 năm học 2018 - 2019</v>
          </cell>
          <cell r="J439">
            <v>75</v>
          </cell>
          <cell r="K439" t="str">
            <v>Mở</v>
          </cell>
        </row>
        <row r="440">
          <cell r="B440" t="str">
            <v>201810803111007</v>
          </cell>
          <cell r="C440" t="str">
            <v>0803111.7</v>
          </cell>
          <cell r="D440" t="str">
            <v>Kỹ thuật điện tử</v>
          </cell>
          <cell r="E440" t="str">
            <v>0803111</v>
          </cell>
          <cell r="F440" t="str">
            <v>3.0</v>
          </cell>
          <cell r="G440" t="str">
            <v>Đại học</v>
          </cell>
          <cell r="H440" t="str">
            <v>ĐH K12 (2017-2021)</v>
          </cell>
          <cell r="I440" t="str">
            <v>Học kỳ 1 năm học 2018 - 2019</v>
          </cell>
          <cell r="J440">
            <v>75</v>
          </cell>
          <cell r="K440" t="str">
            <v>Mở</v>
          </cell>
        </row>
        <row r="441">
          <cell r="B441" t="str">
            <v>201810803111008</v>
          </cell>
          <cell r="C441" t="str">
            <v>0803111.8</v>
          </cell>
          <cell r="D441" t="str">
            <v>Kỹ thuật điện tử</v>
          </cell>
          <cell r="E441" t="str">
            <v>0803111</v>
          </cell>
          <cell r="F441" t="str">
            <v>3.0</v>
          </cell>
          <cell r="G441" t="str">
            <v>Đại học</v>
          </cell>
          <cell r="H441" t="str">
            <v>ĐH K12 (2017-2021)</v>
          </cell>
          <cell r="I441" t="str">
            <v>Học kỳ 1 năm học 2018 - 2019</v>
          </cell>
          <cell r="J441">
            <v>75</v>
          </cell>
          <cell r="K441" t="str">
            <v>Mở</v>
          </cell>
        </row>
        <row r="442">
          <cell r="B442" t="str">
            <v>201810803111009</v>
          </cell>
          <cell r="C442" t="str">
            <v>0803111.9</v>
          </cell>
          <cell r="D442" t="str">
            <v>Kỹ thuật điện tử</v>
          </cell>
          <cell r="E442" t="str">
            <v>0803111</v>
          </cell>
          <cell r="F442" t="str">
            <v>3.0</v>
          </cell>
          <cell r="G442" t="str">
            <v>Đại học</v>
          </cell>
          <cell r="H442" t="str">
            <v>ĐH K12 (2017-2021)</v>
          </cell>
          <cell r="I442" t="str">
            <v>Học kỳ 1 năm học 2018 - 2019</v>
          </cell>
          <cell r="J442">
            <v>75</v>
          </cell>
          <cell r="K442" t="str">
            <v>Mở</v>
          </cell>
        </row>
        <row r="443">
          <cell r="B443" t="str">
            <v>201810803111010</v>
          </cell>
          <cell r="C443" t="str">
            <v>0803111.10</v>
          </cell>
          <cell r="D443" t="str">
            <v>Kỹ thuật điện tử</v>
          </cell>
          <cell r="E443" t="str">
            <v>0803111</v>
          </cell>
          <cell r="F443" t="str">
            <v>3.0</v>
          </cell>
          <cell r="G443" t="str">
            <v>Đại học</v>
          </cell>
          <cell r="H443" t="str">
            <v>ĐH K12 (2017-2021)</v>
          </cell>
          <cell r="I443" t="str">
            <v>Học kỳ 1 năm học 2018 - 2019</v>
          </cell>
          <cell r="J443">
            <v>75</v>
          </cell>
          <cell r="K443" t="str">
            <v>Mở</v>
          </cell>
        </row>
        <row r="444">
          <cell r="B444" t="str">
            <v>201810803111011</v>
          </cell>
          <cell r="C444" t="str">
            <v>0803111.11</v>
          </cell>
          <cell r="D444" t="str">
            <v>Kỹ thuật điện tử</v>
          </cell>
          <cell r="E444" t="str">
            <v>0803111</v>
          </cell>
          <cell r="F444" t="str">
            <v>3.0</v>
          </cell>
          <cell r="G444" t="str">
            <v>Đại học</v>
          </cell>
          <cell r="H444" t="str">
            <v>ĐH K12 (2017-2021)</v>
          </cell>
          <cell r="I444" t="str">
            <v>Học kỳ 1 năm học 2018 - 2019</v>
          </cell>
          <cell r="J444">
            <v>75</v>
          </cell>
          <cell r="K444" t="str">
            <v>Mở</v>
          </cell>
        </row>
        <row r="445">
          <cell r="B445" t="str">
            <v>201810803111012</v>
          </cell>
          <cell r="C445" t="str">
            <v>0803111.12</v>
          </cell>
          <cell r="D445" t="str">
            <v>Kỹ thuật điện tử</v>
          </cell>
          <cell r="E445" t="str">
            <v>0803111</v>
          </cell>
          <cell r="F445" t="str">
            <v>3.0</v>
          </cell>
          <cell r="G445" t="str">
            <v>Đại học</v>
          </cell>
          <cell r="H445" t="str">
            <v>ĐH K12 (2017-2021)</v>
          </cell>
          <cell r="I445" t="str">
            <v>Học kỳ 1 năm học 2018 - 2019</v>
          </cell>
          <cell r="J445">
            <v>75</v>
          </cell>
          <cell r="K445" t="str">
            <v>Mở</v>
          </cell>
        </row>
        <row r="446">
          <cell r="B446" t="str">
            <v>201810803111013</v>
          </cell>
          <cell r="C446" t="str">
            <v>0803111.13</v>
          </cell>
          <cell r="D446" t="str">
            <v>Kỹ thuật điện tử</v>
          </cell>
          <cell r="E446" t="str">
            <v>0803111</v>
          </cell>
          <cell r="F446" t="str">
            <v>3.0</v>
          </cell>
          <cell r="G446" t="str">
            <v>Đại học</v>
          </cell>
          <cell r="H446" t="str">
            <v>ĐH K12 (2017-2021)</v>
          </cell>
          <cell r="I446" t="str">
            <v>Học kỳ 1 năm học 2018 - 2019</v>
          </cell>
          <cell r="J446">
            <v>75</v>
          </cell>
          <cell r="K446" t="str">
            <v>Mở</v>
          </cell>
        </row>
        <row r="447">
          <cell r="B447" t="str">
            <v>201810803170001</v>
          </cell>
          <cell r="C447" t="str">
            <v>0803170.1</v>
          </cell>
          <cell r="D447" t="str">
            <v>Kỹ thuật đo lường điện tử</v>
          </cell>
          <cell r="E447" t="str">
            <v>0803170</v>
          </cell>
          <cell r="F447" t="str">
            <v>3.0</v>
          </cell>
          <cell r="G447" t="str">
            <v>Đại học</v>
          </cell>
          <cell r="H447" t="str">
            <v>ĐH K12 (2017-2021)</v>
          </cell>
          <cell r="I447" t="str">
            <v>Học kỳ 1 năm học 2018 - 2019</v>
          </cell>
          <cell r="J447">
            <v>71</v>
          </cell>
          <cell r="K447" t="str">
            <v>Mở</v>
          </cell>
        </row>
        <row r="448">
          <cell r="B448" t="str">
            <v>201811203104001</v>
          </cell>
          <cell r="C448" t="str">
            <v>1203104.1</v>
          </cell>
          <cell r="D448" t="str">
            <v>Luật kinh tế</v>
          </cell>
          <cell r="E448" t="str">
            <v>1203104</v>
          </cell>
          <cell r="F448" t="str">
            <v>3.0</v>
          </cell>
          <cell r="G448" t="str">
            <v>Đại học</v>
          </cell>
          <cell r="H448" t="str">
            <v>ĐH K12 (2017-2021)</v>
          </cell>
          <cell r="I448" t="str">
            <v>Học kỳ 1 năm học 2018 - 2019</v>
          </cell>
          <cell r="J448">
            <v>75</v>
          </cell>
          <cell r="K448" t="str">
            <v>Mở</v>
          </cell>
        </row>
        <row r="449">
          <cell r="B449" t="str">
            <v>201811203104002</v>
          </cell>
          <cell r="C449" t="str">
            <v>1203104.2</v>
          </cell>
          <cell r="D449" t="str">
            <v>Luật kinh tế</v>
          </cell>
          <cell r="E449" t="str">
            <v>1203104</v>
          </cell>
          <cell r="F449" t="str">
            <v>3.0</v>
          </cell>
          <cell r="G449" t="str">
            <v>Đại học</v>
          </cell>
          <cell r="H449" t="str">
            <v>ĐH K12 (2017-2021)</v>
          </cell>
          <cell r="I449" t="str">
            <v>Học kỳ 1 năm học 2018 - 2019</v>
          </cell>
          <cell r="J449">
            <v>75</v>
          </cell>
          <cell r="K449" t="str">
            <v>Mở</v>
          </cell>
        </row>
        <row r="450">
          <cell r="B450" t="str">
            <v>201811203104003</v>
          </cell>
          <cell r="C450" t="str">
            <v>1203104.3</v>
          </cell>
          <cell r="D450" t="str">
            <v>Luật kinh tế</v>
          </cell>
          <cell r="E450" t="str">
            <v>1203104</v>
          </cell>
          <cell r="F450" t="str">
            <v>3.0</v>
          </cell>
          <cell r="G450" t="str">
            <v>Đại học</v>
          </cell>
          <cell r="H450" t="str">
            <v>ĐH K12 (2017-2021)</v>
          </cell>
          <cell r="I450" t="str">
            <v>Học kỳ 1 năm học 2018 - 2019</v>
          </cell>
          <cell r="J450">
            <v>75</v>
          </cell>
          <cell r="K450" t="str">
            <v>Mở</v>
          </cell>
        </row>
        <row r="451">
          <cell r="B451" t="str">
            <v>201811203104004</v>
          </cell>
          <cell r="C451" t="str">
            <v>1203104.4</v>
          </cell>
          <cell r="D451" t="str">
            <v>Luật kinh tế</v>
          </cell>
          <cell r="E451" t="str">
            <v>1203104</v>
          </cell>
          <cell r="F451" t="str">
            <v>3.0</v>
          </cell>
          <cell r="G451" t="str">
            <v>Đại học</v>
          </cell>
          <cell r="H451" t="str">
            <v>ĐH K12 (2017-2021)</v>
          </cell>
          <cell r="I451" t="str">
            <v>Học kỳ 1 năm học 2018 - 2019</v>
          </cell>
          <cell r="J451">
            <v>75</v>
          </cell>
          <cell r="K451" t="str">
            <v>Mở</v>
          </cell>
        </row>
        <row r="452">
          <cell r="B452" t="str">
            <v>201811203104005</v>
          </cell>
          <cell r="C452" t="str">
            <v>1203104.5</v>
          </cell>
          <cell r="D452" t="str">
            <v>Luật kinh tế</v>
          </cell>
          <cell r="E452" t="str">
            <v>1203104</v>
          </cell>
          <cell r="F452" t="str">
            <v>3.0</v>
          </cell>
          <cell r="G452" t="str">
            <v>Đại học</v>
          </cell>
          <cell r="H452" t="str">
            <v>ĐH K12 (2017-2021)</v>
          </cell>
          <cell r="I452" t="str">
            <v>Học kỳ 1 năm học 2018 - 2019</v>
          </cell>
          <cell r="J452">
            <v>75</v>
          </cell>
          <cell r="K452" t="str">
            <v>Mở</v>
          </cell>
        </row>
        <row r="453">
          <cell r="B453" t="str">
            <v>201811203104006</v>
          </cell>
          <cell r="C453" t="str">
            <v>1203104.6</v>
          </cell>
          <cell r="D453" t="str">
            <v>Luật kinh tế</v>
          </cell>
          <cell r="E453" t="str">
            <v>1203104</v>
          </cell>
          <cell r="F453" t="str">
            <v>3.0</v>
          </cell>
          <cell r="G453" t="str">
            <v>Đại học</v>
          </cell>
          <cell r="H453" t="str">
            <v>ĐH K12 (2017-2021)</v>
          </cell>
          <cell r="I453" t="str">
            <v>Học kỳ 1 năm học 2018 - 2019</v>
          </cell>
          <cell r="J453">
            <v>75</v>
          </cell>
          <cell r="K453" t="str">
            <v>Mở</v>
          </cell>
        </row>
        <row r="454">
          <cell r="B454" t="str">
            <v>201811203104007</v>
          </cell>
          <cell r="C454" t="str">
            <v>1203104.7</v>
          </cell>
          <cell r="D454" t="str">
            <v>Luật kinh tế</v>
          </cell>
          <cell r="E454" t="str">
            <v>1203104</v>
          </cell>
          <cell r="F454" t="str">
            <v>3.0</v>
          </cell>
          <cell r="G454" t="str">
            <v>Đại học</v>
          </cell>
          <cell r="H454" t="str">
            <v>ĐH K12 (2017-2021)</v>
          </cell>
          <cell r="I454" t="str">
            <v>Học kỳ 1 năm học 2018 - 2019</v>
          </cell>
          <cell r="J454">
            <v>83</v>
          </cell>
          <cell r="K454" t="str">
            <v>Mở</v>
          </cell>
        </row>
        <row r="455">
          <cell r="B455" t="str">
            <v>201811203104008</v>
          </cell>
          <cell r="C455" t="str">
            <v>1203104.8</v>
          </cell>
          <cell r="D455" t="str">
            <v>Luật kinh tế</v>
          </cell>
          <cell r="E455" t="str">
            <v>1203104</v>
          </cell>
          <cell r="F455" t="str">
            <v>3.0</v>
          </cell>
          <cell r="G455" t="str">
            <v>Đại học</v>
          </cell>
          <cell r="H455" t="str">
            <v>ĐH K12 (2017-2021)</v>
          </cell>
          <cell r="I455" t="str">
            <v>Học kỳ 1 năm học 2018 - 2019</v>
          </cell>
          <cell r="J455">
            <v>75</v>
          </cell>
          <cell r="K455" t="str">
            <v>Mở</v>
          </cell>
        </row>
        <row r="456">
          <cell r="B456" t="str">
            <v>201811203104009</v>
          </cell>
          <cell r="C456" t="str">
            <v>1203104.9</v>
          </cell>
          <cell r="D456" t="str">
            <v>Luật kinh tế</v>
          </cell>
          <cell r="E456" t="str">
            <v>1203104</v>
          </cell>
          <cell r="F456" t="str">
            <v>3.0</v>
          </cell>
          <cell r="G456" t="str">
            <v>Đại học</v>
          </cell>
          <cell r="H456" t="str">
            <v>ĐH K12 (2017-2021)</v>
          </cell>
          <cell r="I456" t="str">
            <v>Học kỳ 1 năm học 2018 - 2019</v>
          </cell>
          <cell r="J456">
            <v>28</v>
          </cell>
          <cell r="K456" t="str">
            <v>Mở</v>
          </cell>
        </row>
        <row r="457">
          <cell r="B457" t="str">
            <v>201811203104010</v>
          </cell>
          <cell r="C457" t="str">
            <v>1203104.10</v>
          </cell>
          <cell r="D457" t="str">
            <v>Luật kinh tế</v>
          </cell>
          <cell r="E457" t="str">
            <v>1203104</v>
          </cell>
          <cell r="F457" t="str">
            <v>3.0</v>
          </cell>
          <cell r="G457" t="str">
            <v>Đại học</v>
          </cell>
          <cell r="H457" t="str">
            <v>ĐH K12 (2017-2021)</v>
          </cell>
          <cell r="I457" t="str">
            <v>Học kỳ 1 năm học 2018 - 2019</v>
          </cell>
          <cell r="J457">
            <v>17</v>
          </cell>
          <cell r="K457" t="str">
            <v>Mở</v>
          </cell>
        </row>
        <row r="458">
          <cell r="B458" t="str">
            <v>20181ME6024001</v>
          </cell>
          <cell r="C458" t="str">
            <v>ME6024.1</v>
          </cell>
          <cell r="D458" t="str">
            <v>Lý thuyết cơ cấu</v>
          </cell>
          <cell r="E458" t="str">
            <v>ME6024</v>
          </cell>
          <cell r="F458" t="str">
            <v>3.0</v>
          </cell>
          <cell r="G458" t="str">
            <v>Đại học</v>
          </cell>
          <cell r="H458" t="str">
            <v>ĐH K12 (2017-2021)</v>
          </cell>
          <cell r="I458" t="str">
            <v>Học kỳ 1 năm học 2018 - 2019</v>
          </cell>
          <cell r="J458">
            <v>72</v>
          </cell>
          <cell r="K458" t="str">
            <v>Mở</v>
          </cell>
        </row>
        <row r="459">
          <cell r="B459" t="str">
            <v>20181ME6024002</v>
          </cell>
          <cell r="C459" t="str">
            <v>ME6024.2</v>
          </cell>
          <cell r="D459" t="str">
            <v>Lý thuyết cơ cấu</v>
          </cell>
          <cell r="E459" t="str">
            <v>ME6024</v>
          </cell>
          <cell r="F459" t="str">
            <v>3.0</v>
          </cell>
          <cell r="G459" t="str">
            <v>Đại học</v>
          </cell>
          <cell r="H459" t="str">
            <v>ĐH K12 (2017-2021)</v>
          </cell>
          <cell r="I459" t="str">
            <v>Học kỳ 1 năm học 2018 - 2019</v>
          </cell>
          <cell r="J459">
            <v>72</v>
          </cell>
          <cell r="K459" t="str">
            <v>Mở</v>
          </cell>
        </row>
        <row r="460">
          <cell r="B460" t="str">
            <v>20181ME6024003</v>
          </cell>
          <cell r="C460" t="str">
            <v>ME6024.3</v>
          </cell>
          <cell r="D460" t="str">
            <v>Lý thuyết cơ cấu</v>
          </cell>
          <cell r="E460" t="str">
            <v>ME6024</v>
          </cell>
          <cell r="F460" t="str">
            <v>3.0</v>
          </cell>
          <cell r="G460" t="str">
            <v>Đại học</v>
          </cell>
          <cell r="H460" t="str">
            <v>ĐH K12 (2017-2021)</v>
          </cell>
          <cell r="I460" t="str">
            <v>Học kỳ 1 năm học 2018 - 2019</v>
          </cell>
          <cell r="J460">
            <v>48</v>
          </cell>
          <cell r="K460" t="str">
            <v>Mở</v>
          </cell>
        </row>
        <row r="461">
          <cell r="B461" t="str">
            <v>20181ME6024004</v>
          </cell>
          <cell r="C461" t="str">
            <v>ME6024.4</v>
          </cell>
          <cell r="D461" t="str">
            <v>Lý thuyết cơ cấu</v>
          </cell>
          <cell r="E461" t="str">
            <v>ME6024</v>
          </cell>
          <cell r="F461" t="str">
            <v>3.0</v>
          </cell>
          <cell r="G461" t="str">
            <v>Đại học</v>
          </cell>
          <cell r="H461" t="str">
            <v>ĐH K12 (2017-2021)</v>
          </cell>
          <cell r="I461" t="str">
            <v>Học kỳ 1 năm học 2018 - 2019</v>
          </cell>
          <cell r="J461">
            <v>75</v>
          </cell>
          <cell r="K461" t="str">
            <v>Mở</v>
          </cell>
        </row>
        <row r="462">
          <cell r="B462" t="str">
            <v>20181ME6024005</v>
          </cell>
          <cell r="C462" t="str">
            <v>ME6024.5</v>
          </cell>
          <cell r="D462" t="str">
            <v>Lý thuyết cơ cấu</v>
          </cell>
          <cell r="E462" t="str">
            <v>ME6024</v>
          </cell>
          <cell r="F462" t="str">
            <v>3.0</v>
          </cell>
          <cell r="G462" t="str">
            <v>Đại học</v>
          </cell>
          <cell r="H462" t="str">
            <v>ĐH K12 (2017-2021)</v>
          </cell>
          <cell r="I462" t="str">
            <v>Học kỳ 1 năm học 2018 - 2019</v>
          </cell>
          <cell r="J462">
            <v>63</v>
          </cell>
          <cell r="K462" t="str">
            <v>Mở</v>
          </cell>
        </row>
        <row r="463">
          <cell r="B463" t="str">
            <v>20181ME6024006</v>
          </cell>
          <cell r="C463" t="str">
            <v>ME6024.6</v>
          </cell>
          <cell r="D463" t="str">
            <v>Lý thuyết cơ cấu</v>
          </cell>
          <cell r="E463" t="str">
            <v>ME6024</v>
          </cell>
          <cell r="F463" t="str">
            <v>3.0</v>
          </cell>
          <cell r="G463" t="str">
            <v>Đại học</v>
          </cell>
          <cell r="H463" t="str">
            <v>ĐH K12 (2017-2021)</v>
          </cell>
          <cell r="I463" t="str">
            <v>Học kỳ 1 năm học 2018 - 2019</v>
          </cell>
          <cell r="J463">
            <v>73</v>
          </cell>
          <cell r="K463" t="str">
            <v>Mở</v>
          </cell>
        </row>
        <row r="464">
          <cell r="B464" t="str">
            <v>20181ME6024007</v>
          </cell>
          <cell r="C464" t="str">
            <v>ME6024.7</v>
          </cell>
          <cell r="D464" t="str">
            <v>Lý thuyết cơ cấu</v>
          </cell>
          <cell r="E464" t="str">
            <v>ME6024</v>
          </cell>
          <cell r="F464" t="str">
            <v>3.0</v>
          </cell>
          <cell r="G464" t="str">
            <v>Đại học</v>
          </cell>
          <cell r="H464" t="str">
            <v>ĐH K12 (2017-2021)</v>
          </cell>
          <cell r="I464" t="str">
            <v>Học kỳ 1 năm học 2018 - 2019</v>
          </cell>
          <cell r="J464">
            <v>75</v>
          </cell>
          <cell r="K464" t="str">
            <v>Mở</v>
          </cell>
        </row>
        <row r="465">
          <cell r="B465" t="str">
            <v>201810803120001</v>
          </cell>
          <cell r="C465" t="str">
            <v>0803120.1</v>
          </cell>
          <cell r="D465" t="str">
            <v>Lý thuyết mạch</v>
          </cell>
          <cell r="E465" t="str">
            <v>0803120</v>
          </cell>
          <cell r="F465" t="str">
            <v>2.0</v>
          </cell>
          <cell r="G465" t="str">
            <v>Đại học</v>
          </cell>
          <cell r="H465" t="str">
            <v>ĐH K12 (2017-2021)</v>
          </cell>
          <cell r="I465" t="str">
            <v>Học kỳ 1 năm học 2018 - 2019</v>
          </cell>
          <cell r="J465">
            <v>75</v>
          </cell>
          <cell r="K465" t="str">
            <v>Mở</v>
          </cell>
        </row>
        <row r="466">
          <cell r="B466" t="str">
            <v>201810803120002</v>
          </cell>
          <cell r="C466" t="str">
            <v>0803120.2</v>
          </cell>
          <cell r="D466" t="str">
            <v>Lý thuyết mạch</v>
          </cell>
          <cell r="E466" t="str">
            <v>0803120</v>
          </cell>
          <cell r="F466" t="str">
            <v>2.0</v>
          </cell>
          <cell r="G466" t="str">
            <v>Đại học</v>
          </cell>
          <cell r="H466" t="str">
            <v>ĐH K12 (2017-2021)</v>
          </cell>
          <cell r="I466" t="str">
            <v>Học kỳ 1 năm học 2018 - 2019</v>
          </cell>
          <cell r="J466">
            <v>64</v>
          </cell>
          <cell r="K466" t="str">
            <v>Mở</v>
          </cell>
        </row>
        <row r="467">
          <cell r="B467" t="str">
            <v>201810803120003</v>
          </cell>
          <cell r="C467" t="str">
            <v>0803120.3</v>
          </cell>
          <cell r="D467" t="str">
            <v>Lý thuyết mạch</v>
          </cell>
          <cell r="E467" t="str">
            <v>0803120</v>
          </cell>
          <cell r="F467" t="str">
            <v>2.0</v>
          </cell>
          <cell r="G467" t="str">
            <v>Đại học</v>
          </cell>
          <cell r="H467" t="str">
            <v>ĐH K12 (2017-2021)</v>
          </cell>
          <cell r="I467" t="str">
            <v>Học kỳ 1 năm học 2018 - 2019</v>
          </cell>
          <cell r="J467">
            <v>75</v>
          </cell>
          <cell r="K467" t="str">
            <v>Mở</v>
          </cell>
        </row>
        <row r="468">
          <cell r="B468" t="str">
            <v>201810803120004</v>
          </cell>
          <cell r="C468" t="str">
            <v>0803120.4</v>
          </cell>
          <cell r="D468" t="str">
            <v>Lý thuyết mạch</v>
          </cell>
          <cell r="E468" t="str">
            <v>0803120</v>
          </cell>
          <cell r="F468" t="str">
            <v>2.0</v>
          </cell>
          <cell r="G468" t="str">
            <v>Đại học</v>
          </cell>
          <cell r="H468" t="str">
            <v>ĐH K12 (2017-2021)</v>
          </cell>
          <cell r="I468" t="str">
            <v>Học kỳ 1 năm học 2018 - 2019</v>
          </cell>
          <cell r="J468">
            <v>46</v>
          </cell>
          <cell r="K468" t="str">
            <v>Mở</v>
          </cell>
        </row>
        <row r="469">
          <cell r="B469" t="str">
            <v>201810803120005</v>
          </cell>
          <cell r="C469" t="str">
            <v>0803120.5</v>
          </cell>
          <cell r="D469" t="str">
            <v>Lý thuyết mạch</v>
          </cell>
          <cell r="E469" t="str">
            <v>0803120</v>
          </cell>
          <cell r="F469" t="str">
            <v>2.0</v>
          </cell>
          <cell r="G469" t="str">
            <v>Đại học</v>
          </cell>
          <cell r="H469" t="str">
            <v>ĐH K12 (2017-2021)</v>
          </cell>
          <cell r="I469" t="str">
            <v>Học kỳ 1 năm học 2018 - 2019</v>
          </cell>
          <cell r="J469">
            <v>75</v>
          </cell>
          <cell r="K469" t="str">
            <v>Mở</v>
          </cell>
        </row>
        <row r="470">
          <cell r="B470" t="str">
            <v>201810803120006</v>
          </cell>
          <cell r="C470" t="str">
            <v>0803120.6</v>
          </cell>
          <cell r="D470" t="str">
            <v>Lý thuyết mạch</v>
          </cell>
          <cell r="E470" t="str">
            <v>0803120</v>
          </cell>
          <cell r="F470" t="str">
            <v>2.0</v>
          </cell>
          <cell r="G470" t="str">
            <v>Đại học</v>
          </cell>
          <cell r="H470" t="str">
            <v>ĐH K12 (2017-2021)</v>
          </cell>
          <cell r="I470" t="str">
            <v>Học kỳ 1 năm học 2018 - 2019</v>
          </cell>
          <cell r="J470">
            <v>69</v>
          </cell>
          <cell r="K470" t="str">
            <v>Mở</v>
          </cell>
        </row>
        <row r="471">
          <cell r="B471" t="str">
            <v>201810803120007</v>
          </cell>
          <cell r="C471" t="str">
            <v>0803120.7</v>
          </cell>
          <cell r="D471" t="str">
            <v>Lý thuyết mạch</v>
          </cell>
          <cell r="E471" t="str">
            <v>0803120</v>
          </cell>
          <cell r="F471" t="str">
            <v>2.0</v>
          </cell>
          <cell r="G471" t="str">
            <v>Đại học</v>
          </cell>
          <cell r="H471" t="str">
            <v>ĐH K12 (2017-2021)</v>
          </cell>
          <cell r="I471" t="str">
            <v>Học kỳ 1 năm học 2018 - 2019</v>
          </cell>
          <cell r="J471">
            <v>66</v>
          </cell>
          <cell r="K471" t="str">
            <v>Mở</v>
          </cell>
        </row>
        <row r="472">
          <cell r="B472" t="str">
            <v>201811603122001</v>
          </cell>
          <cell r="C472" t="str">
            <v>1603122.1</v>
          </cell>
          <cell r="D472" t="str">
            <v>Lý thuyết thống kê</v>
          </cell>
          <cell r="E472" t="str">
            <v>1603122</v>
          </cell>
          <cell r="F472" t="str">
            <v>3.0</v>
          </cell>
          <cell r="G472" t="str">
            <v>Đại học</v>
          </cell>
          <cell r="H472" t="str">
            <v>ĐH K12 (2017-2021)</v>
          </cell>
          <cell r="I472" t="str">
            <v>Học kỳ 1 năm học 2018 - 2019</v>
          </cell>
          <cell r="J472">
            <v>47</v>
          </cell>
          <cell r="K472" t="str">
            <v>Mở</v>
          </cell>
        </row>
        <row r="473">
          <cell r="B473" t="str">
            <v>201811603122002</v>
          </cell>
          <cell r="C473" t="str">
            <v>1603122.2</v>
          </cell>
          <cell r="D473" t="str">
            <v>Lý thuyết thống kê</v>
          </cell>
          <cell r="E473" t="str">
            <v>1603122</v>
          </cell>
          <cell r="F473" t="str">
            <v>3.0</v>
          </cell>
          <cell r="G473" t="str">
            <v>Đại học</v>
          </cell>
          <cell r="H473" t="str">
            <v>ĐH K12 (2017-2021)</v>
          </cell>
          <cell r="I473" t="str">
            <v>Học kỳ 1 năm học 2018 - 2019</v>
          </cell>
          <cell r="J473">
            <v>33</v>
          </cell>
          <cell r="K473" t="str">
            <v>Mở</v>
          </cell>
        </row>
        <row r="474">
          <cell r="B474" t="str">
            <v>201811603122003</v>
          </cell>
          <cell r="C474" t="str">
            <v>1603122.3</v>
          </cell>
          <cell r="D474" t="str">
            <v>Lý thuyết thống kê</v>
          </cell>
          <cell r="E474" t="str">
            <v>1603122</v>
          </cell>
          <cell r="F474" t="str">
            <v>3.0</v>
          </cell>
          <cell r="G474" t="str">
            <v>Đại học</v>
          </cell>
          <cell r="H474" t="str">
            <v>ĐH K12 (2017-2021)</v>
          </cell>
          <cell r="I474" t="str">
            <v>Học kỳ 1 năm học 2018 - 2019</v>
          </cell>
          <cell r="J474">
            <v>75</v>
          </cell>
          <cell r="K474" t="str">
            <v>Mở</v>
          </cell>
        </row>
        <row r="475">
          <cell r="B475" t="str">
            <v>201811003103001</v>
          </cell>
          <cell r="C475" t="str">
            <v>1003103.1</v>
          </cell>
          <cell r="D475" t="str">
            <v>Lý thuyết xác suất</v>
          </cell>
          <cell r="E475" t="str">
            <v>1003103</v>
          </cell>
          <cell r="F475" t="str">
            <v>2.0</v>
          </cell>
          <cell r="G475" t="str">
            <v>Đại học</v>
          </cell>
          <cell r="H475" t="str">
            <v>ĐH K12 (2017-2021)</v>
          </cell>
          <cell r="I475" t="str">
            <v>Học kỳ 1 năm học 2018 - 2019</v>
          </cell>
          <cell r="J475">
            <v>0</v>
          </cell>
          <cell r="K475" t="str">
            <v>Không mở</v>
          </cell>
        </row>
        <row r="476">
          <cell r="B476" t="str">
            <v>201811003103002</v>
          </cell>
          <cell r="C476" t="str">
            <v>1003103.2</v>
          </cell>
          <cell r="D476" t="str">
            <v>Lý thuyết xác suất</v>
          </cell>
          <cell r="E476" t="str">
            <v>1003103</v>
          </cell>
          <cell r="F476" t="str">
            <v>2.0</v>
          </cell>
          <cell r="G476" t="str">
            <v>Đại học</v>
          </cell>
          <cell r="H476" t="str">
            <v>ĐH K12 (2017-2021)</v>
          </cell>
          <cell r="I476" t="str">
            <v>Học kỳ 1 năm học 2018 - 2019</v>
          </cell>
          <cell r="J476">
            <v>1</v>
          </cell>
          <cell r="K476" t="str">
            <v>Không mở</v>
          </cell>
        </row>
        <row r="477">
          <cell r="B477" t="str">
            <v>201811003103003</v>
          </cell>
          <cell r="C477" t="str">
            <v>1003103.3</v>
          </cell>
          <cell r="D477" t="str">
            <v>Lý thuyết xác suất</v>
          </cell>
          <cell r="E477" t="str">
            <v>1003103</v>
          </cell>
          <cell r="F477" t="str">
            <v>2.0</v>
          </cell>
          <cell r="G477" t="str">
            <v>Đại học</v>
          </cell>
          <cell r="H477" t="str">
            <v>ĐH K12 (2017-2021)</v>
          </cell>
          <cell r="I477" t="str">
            <v>Học kỳ 1 năm học 2018 - 2019</v>
          </cell>
          <cell r="J477">
            <v>0</v>
          </cell>
          <cell r="K477" t="str">
            <v>Không mở</v>
          </cell>
        </row>
        <row r="478">
          <cell r="B478" t="str">
            <v>201811003103004</v>
          </cell>
          <cell r="C478" t="str">
            <v>1003103.4</v>
          </cell>
          <cell r="D478" t="str">
            <v>Lý thuyết xác suất</v>
          </cell>
          <cell r="E478" t="str">
            <v>1003103</v>
          </cell>
          <cell r="F478" t="str">
            <v>2.0</v>
          </cell>
          <cell r="G478" t="str">
            <v>Đại học</v>
          </cell>
          <cell r="H478" t="str">
            <v>ĐH K12 (2017-2021)</v>
          </cell>
          <cell r="I478" t="str">
            <v>Học kỳ 1 năm học 2018 - 2019</v>
          </cell>
          <cell r="J478">
            <v>1</v>
          </cell>
          <cell r="K478" t="str">
            <v>Không mở</v>
          </cell>
        </row>
        <row r="479">
          <cell r="B479" t="str">
            <v>201811003103005</v>
          </cell>
          <cell r="C479" t="str">
            <v>1003103.5</v>
          </cell>
          <cell r="D479" t="str">
            <v>Lý thuyết xác suất</v>
          </cell>
          <cell r="E479" t="str">
            <v>1003103</v>
          </cell>
          <cell r="F479" t="str">
            <v>2.0</v>
          </cell>
          <cell r="G479" t="str">
            <v>Đại học</v>
          </cell>
          <cell r="H479" t="str">
            <v>ĐH K12 (2017-2021)</v>
          </cell>
          <cell r="I479" t="str">
            <v>Học kỳ 1 năm học 2018 - 2019</v>
          </cell>
          <cell r="J479">
            <v>0</v>
          </cell>
          <cell r="K479" t="str">
            <v>Không mở</v>
          </cell>
        </row>
        <row r="480">
          <cell r="B480" t="str">
            <v>201811003103006</v>
          </cell>
          <cell r="C480" t="str">
            <v>1003103.6</v>
          </cell>
          <cell r="D480" t="str">
            <v>Lý thuyết xác suất</v>
          </cell>
          <cell r="E480" t="str">
            <v>1003103</v>
          </cell>
          <cell r="F480" t="str">
            <v>2.0</v>
          </cell>
          <cell r="G480" t="str">
            <v>Đại học</v>
          </cell>
          <cell r="H480" t="str">
            <v>ĐH K12 (2017-2021)</v>
          </cell>
          <cell r="I480" t="str">
            <v>Học kỳ 1 năm học 2018 - 2019</v>
          </cell>
          <cell r="J480">
            <v>1</v>
          </cell>
          <cell r="K480" t="str">
            <v>Không mở</v>
          </cell>
        </row>
        <row r="481">
          <cell r="B481" t="str">
            <v>201811003103007</v>
          </cell>
          <cell r="C481" t="str">
            <v>1003103.7</v>
          </cell>
          <cell r="D481" t="str">
            <v>Lý thuyết xác suất</v>
          </cell>
          <cell r="E481" t="str">
            <v>1003103</v>
          </cell>
          <cell r="F481" t="str">
            <v>2.0</v>
          </cell>
          <cell r="G481" t="str">
            <v>Đại học</v>
          </cell>
          <cell r="H481" t="str">
            <v>ĐH K12 (2017-2021)</v>
          </cell>
          <cell r="I481" t="str">
            <v>Học kỳ 1 năm học 2018 - 2019</v>
          </cell>
          <cell r="J481">
            <v>1</v>
          </cell>
          <cell r="K481" t="str">
            <v>Không mở</v>
          </cell>
        </row>
        <row r="482">
          <cell r="B482" t="str">
            <v>201811003103008</v>
          </cell>
          <cell r="C482" t="str">
            <v>1003103.8</v>
          </cell>
          <cell r="D482" t="str">
            <v>Lý thuyết xác suất</v>
          </cell>
          <cell r="E482" t="str">
            <v>1003103</v>
          </cell>
          <cell r="F482" t="str">
            <v>2.0</v>
          </cell>
          <cell r="G482" t="str">
            <v>Đại học</v>
          </cell>
          <cell r="H482" t="str">
            <v>ĐH K12 (2017-2021)</v>
          </cell>
          <cell r="I482" t="str">
            <v>Học kỳ 1 năm học 2018 - 2019</v>
          </cell>
          <cell r="J482">
            <v>0</v>
          </cell>
          <cell r="K482" t="str">
            <v>Không mở</v>
          </cell>
        </row>
        <row r="483">
          <cell r="B483" t="str">
            <v>201811003103009</v>
          </cell>
          <cell r="C483" t="str">
            <v>1003103.9</v>
          </cell>
          <cell r="D483" t="str">
            <v>Lý thuyết xác suất</v>
          </cell>
          <cell r="E483" t="str">
            <v>1003103</v>
          </cell>
          <cell r="F483" t="str">
            <v>2.0</v>
          </cell>
          <cell r="G483" t="str">
            <v>Đại học</v>
          </cell>
          <cell r="H483" t="str">
            <v>ĐH K12 (2017-2021)</v>
          </cell>
          <cell r="I483" t="str">
            <v>Học kỳ 1 năm học 2018 - 2019</v>
          </cell>
          <cell r="J483">
            <v>1</v>
          </cell>
          <cell r="K483" t="str">
            <v>Không mở</v>
          </cell>
        </row>
        <row r="484">
          <cell r="B484" t="str">
            <v>201811003103010</v>
          </cell>
          <cell r="C484" t="str">
            <v>1003103.10</v>
          </cell>
          <cell r="D484" t="str">
            <v>Lý thuyết xác suất</v>
          </cell>
          <cell r="E484" t="str">
            <v>1003103</v>
          </cell>
          <cell r="F484" t="str">
            <v>2.0</v>
          </cell>
          <cell r="G484" t="str">
            <v>Đại học</v>
          </cell>
          <cell r="H484" t="str">
            <v>ĐH K12 (2017-2021)</v>
          </cell>
          <cell r="I484" t="str">
            <v>Học kỳ 1 năm học 2018 - 2019</v>
          </cell>
          <cell r="J484">
            <v>0</v>
          </cell>
          <cell r="K484" t="str">
            <v>Không mở</v>
          </cell>
        </row>
        <row r="485">
          <cell r="B485" t="str">
            <v>201811003103011</v>
          </cell>
          <cell r="C485" t="str">
            <v>1003103.11</v>
          </cell>
          <cell r="D485" t="str">
            <v>Lý thuyết xác suất</v>
          </cell>
          <cell r="E485" t="str">
            <v>1003103</v>
          </cell>
          <cell r="F485" t="str">
            <v>2.0</v>
          </cell>
          <cell r="G485" t="str">
            <v>Đại học</v>
          </cell>
          <cell r="H485" t="str">
            <v>ĐH K12 (2017-2021)</v>
          </cell>
          <cell r="I485" t="str">
            <v>Học kỳ 1 năm học 2018 - 2019</v>
          </cell>
          <cell r="J485">
            <v>3</v>
          </cell>
          <cell r="K485" t="str">
            <v>Không mở</v>
          </cell>
        </row>
        <row r="486">
          <cell r="B486" t="str">
            <v>201811003103012</v>
          </cell>
          <cell r="C486" t="str">
            <v>1003103.12</v>
          </cell>
          <cell r="D486" t="str">
            <v>Lý thuyết xác suất</v>
          </cell>
          <cell r="E486" t="str">
            <v>1003103</v>
          </cell>
          <cell r="F486" t="str">
            <v>2.0</v>
          </cell>
          <cell r="G486" t="str">
            <v>Đại học</v>
          </cell>
          <cell r="H486" t="str">
            <v>ĐH K12 (2017-2021)</v>
          </cell>
          <cell r="I486" t="str">
            <v>Học kỳ 1 năm học 2018 - 2019</v>
          </cell>
          <cell r="J486">
            <v>0</v>
          </cell>
          <cell r="K486" t="str">
            <v>Không mở</v>
          </cell>
        </row>
        <row r="487">
          <cell r="B487" t="str">
            <v>201811003103013</v>
          </cell>
          <cell r="C487" t="str">
            <v>1003103.13</v>
          </cell>
          <cell r="D487" t="str">
            <v>Lý thuyết xác suất</v>
          </cell>
          <cell r="E487" t="str">
            <v>1003103</v>
          </cell>
          <cell r="F487" t="str">
            <v>2.0</v>
          </cell>
          <cell r="G487" t="str">
            <v>Đại học</v>
          </cell>
          <cell r="H487" t="str">
            <v>ĐH K12 (2017-2021)</v>
          </cell>
          <cell r="I487" t="str">
            <v>Học kỳ 1 năm học 2018 - 2019</v>
          </cell>
          <cell r="J487">
            <v>2</v>
          </cell>
          <cell r="K487" t="str">
            <v>Không mở</v>
          </cell>
        </row>
        <row r="488">
          <cell r="B488" t="str">
            <v>201811003103014</v>
          </cell>
          <cell r="C488" t="str">
            <v>1003103.14</v>
          </cell>
          <cell r="D488" t="str">
            <v>Lý thuyết xác suất</v>
          </cell>
          <cell r="E488" t="str">
            <v>1003103</v>
          </cell>
          <cell r="F488" t="str">
            <v>2.0</v>
          </cell>
          <cell r="G488" t="str">
            <v>Đại học</v>
          </cell>
          <cell r="H488" t="str">
            <v>ĐH K12 (2017-2021)</v>
          </cell>
          <cell r="I488" t="str">
            <v>Học kỳ 1 năm học 2018 - 2019</v>
          </cell>
          <cell r="J488">
            <v>1</v>
          </cell>
          <cell r="K488" t="str">
            <v>Không mở</v>
          </cell>
        </row>
        <row r="489">
          <cell r="B489" t="str">
            <v>201811003103015</v>
          </cell>
          <cell r="C489" t="str">
            <v>1003103.15</v>
          </cell>
          <cell r="D489" t="str">
            <v>Lý thuyết xác suất</v>
          </cell>
          <cell r="E489" t="str">
            <v>1003103</v>
          </cell>
          <cell r="F489" t="str">
            <v>2.0</v>
          </cell>
          <cell r="G489" t="str">
            <v>Đại học</v>
          </cell>
          <cell r="H489" t="str">
            <v>ĐH K12 (2017-2021)</v>
          </cell>
          <cell r="I489" t="str">
            <v>Học kỳ 1 năm học 2018 - 2019</v>
          </cell>
          <cell r="J489">
            <v>3</v>
          </cell>
          <cell r="K489" t="str">
            <v>Không mở</v>
          </cell>
        </row>
        <row r="490">
          <cell r="B490" t="str">
            <v>201811003103016</v>
          </cell>
          <cell r="C490" t="str">
            <v>1003103.16</v>
          </cell>
          <cell r="D490" t="str">
            <v>Lý thuyết xác suất</v>
          </cell>
          <cell r="E490" t="str">
            <v>1003103</v>
          </cell>
          <cell r="F490" t="str">
            <v>2.0</v>
          </cell>
          <cell r="G490" t="str">
            <v>Đại học</v>
          </cell>
          <cell r="H490" t="str">
            <v>ĐH K12 (2017-2021)</v>
          </cell>
          <cell r="I490" t="str">
            <v>Học kỳ 1 năm học 2018 - 2019</v>
          </cell>
          <cell r="J490">
            <v>1</v>
          </cell>
          <cell r="K490" t="str">
            <v>Không mở</v>
          </cell>
        </row>
        <row r="491">
          <cell r="B491" t="str">
            <v>201811003103017</v>
          </cell>
          <cell r="C491" t="str">
            <v>1003103.17</v>
          </cell>
          <cell r="D491" t="str">
            <v>Lý thuyết xác suất</v>
          </cell>
          <cell r="E491" t="str">
            <v>1003103</v>
          </cell>
          <cell r="F491" t="str">
            <v>2.0</v>
          </cell>
          <cell r="G491" t="str">
            <v>Đại học</v>
          </cell>
          <cell r="H491" t="str">
            <v>ĐH K12 (2017-2021)</v>
          </cell>
          <cell r="I491" t="str">
            <v>Học kỳ 1 năm học 2018 - 2019</v>
          </cell>
          <cell r="J491">
            <v>0</v>
          </cell>
          <cell r="K491" t="str">
            <v>Không mở</v>
          </cell>
        </row>
        <row r="492">
          <cell r="B492" t="str">
            <v>201811003103018</v>
          </cell>
          <cell r="C492" t="str">
            <v>1003103.18</v>
          </cell>
          <cell r="D492" t="str">
            <v>Lý thuyết xác suất</v>
          </cell>
          <cell r="E492" t="str">
            <v>1003103</v>
          </cell>
          <cell r="F492" t="str">
            <v>2.0</v>
          </cell>
          <cell r="G492" t="str">
            <v>Đại học</v>
          </cell>
          <cell r="H492" t="str">
            <v>ĐH K12 (2017-2021)</v>
          </cell>
          <cell r="I492" t="str">
            <v>Học kỳ 1 năm học 2018 - 2019</v>
          </cell>
          <cell r="J492">
            <v>1</v>
          </cell>
          <cell r="K492" t="str">
            <v>Không mở</v>
          </cell>
        </row>
        <row r="493">
          <cell r="B493" t="str">
            <v>201811003103019</v>
          </cell>
          <cell r="C493" t="str">
            <v>1003103.19</v>
          </cell>
          <cell r="D493" t="str">
            <v>Lý thuyết xác suất</v>
          </cell>
          <cell r="E493" t="str">
            <v>1003103</v>
          </cell>
          <cell r="F493" t="str">
            <v>2.0</v>
          </cell>
          <cell r="G493" t="str">
            <v>Đại học</v>
          </cell>
          <cell r="H493" t="str">
            <v>ĐH K12 (2017-2021)</v>
          </cell>
          <cell r="I493" t="str">
            <v>Học kỳ 1 năm học 2018 - 2019</v>
          </cell>
          <cell r="J493">
            <v>0</v>
          </cell>
          <cell r="K493" t="str">
            <v>Không mở</v>
          </cell>
        </row>
        <row r="494">
          <cell r="B494" t="str">
            <v>201811003103020</v>
          </cell>
          <cell r="C494" t="str">
            <v>1003103.20</v>
          </cell>
          <cell r="D494" t="str">
            <v>Lý thuyết xác suất</v>
          </cell>
          <cell r="E494" t="str">
            <v>1003103</v>
          </cell>
          <cell r="F494" t="str">
            <v>2.0</v>
          </cell>
          <cell r="G494" t="str">
            <v>Đại học</v>
          </cell>
          <cell r="H494" t="str">
            <v>ĐH K12 (2017-2021)</v>
          </cell>
          <cell r="I494" t="str">
            <v>Học kỳ 1 năm học 2018 - 2019</v>
          </cell>
          <cell r="J494">
            <v>1</v>
          </cell>
          <cell r="K494" t="str">
            <v>Không mở</v>
          </cell>
        </row>
        <row r="495">
          <cell r="B495" t="str">
            <v>201811003103021</v>
          </cell>
          <cell r="C495" t="str">
            <v>1003103.21</v>
          </cell>
          <cell r="D495" t="str">
            <v>Lý thuyết xác suất</v>
          </cell>
          <cell r="E495" t="str">
            <v>1003103</v>
          </cell>
          <cell r="F495" t="str">
            <v>2.0</v>
          </cell>
          <cell r="G495" t="str">
            <v>Đại học</v>
          </cell>
          <cell r="H495" t="str">
            <v>ĐH K12 (2017-2021)</v>
          </cell>
          <cell r="I495" t="str">
            <v>Học kỳ 1 năm học 2018 - 2019</v>
          </cell>
          <cell r="J495">
            <v>0</v>
          </cell>
          <cell r="K495" t="str">
            <v>Không mở</v>
          </cell>
        </row>
        <row r="496">
          <cell r="B496" t="str">
            <v>201811003103022</v>
          </cell>
          <cell r="C496" t="str">
            <v>1003103.22</v>
          </cell>
          <cell r="D496" t="str">
            <v>Lý thuyết xác suất</v>
          </cell>
          <cell r="E496" t="str">
            <v>1003103</v>
          </cell>
          <cell r="F496" t="str">
            <v>2.0</v>
          </cell>
          <cell r="G496" t="str">
            <v>Đại học</v>
          </cell>
          <cell r="H496" t="str">
            <v>ĐH K12 (2017-2021)</v>
          </cell>
          <cell r="I496" t="str">
            <v>Học kỳ 1 năm học 2018 - 2019</v>
          </cell>
          <cell r="J496">
            <v>0</v>
          </cell>
          <cell r="K496" t="str">
            <v>Không mở</v>
          </cell>
        </row>
        <row r="497">
          <cell r="B497" t="str">
            <v>201811003103023</v>
          </cell>
          <cell r="C497" t="str">
            <v>1003103.23</v>
          </cell>
          <cell r="D497" t="str">
            <v>Lý thuyết xác suất</v>
          </cell>
          <cell r="E497" t="str">
            <v>1003103</v>
          </cell>
          <cell r="F497" t="str">
            <v>2.0</v>
          </cell>
          <cell r="G497" t="str">
            <v>Đại học</v>
          </cell>
          <cell r="H497" t="str">
            <v>ĐH K12 (2017-2021)</v>
          </cell>
          <cell r="I497" t="str">
            <v>Học kỳ 1 năm học 2018 - 2019</v>
          </cell>
          <cell r="J497">
            <v>1</v>
          </cell>
          <cell r="K497" t="str">
            <v>Không mở</v>
          </cell>
        </row>
        <row r="498">
          <cell r="B498" t="str">
            <v>201811003103024</v>
          </cell>
          <cell r="C498" t="str">
            <v>1003103.24</v>
          </cell>
          <cell r="D498" t="str">
            <v>Lý thuyết xác suất</v>
          </cell>
          <cell r="E498" t="str">
            <v>1003103</v>
          </cell>
          <cell r="F498" t="str">
            <v>2.0</v>
          </cell>
          <cell r="G498" t="str">
            <v>Đại học</v>
          </cell>
          <cell r="H498" t="str">
            <v>ĐH K12 (2017-2021)</v>
          </cell>
          <cell r="I498" t="str">
            <v>Học kỳ 1 năm học 2018 - 2019</v>
          </cell>
          <cell r="J498">
            <v>0</v>
          </cell>
          <cell r="K498" t="str">
            <v>Không mở</v>
          </cell>
        </row>
        <row r="499">
          <cell r="B499" t="str">
            <v>201811003103025</v>
          </cell>
          <cell r="C499" t="str">
            <v>1003103.25</v>
          </cell>
          <cell r="D499" t="str">
            <v>Lý thuyết xác suất</v>
          </cell>
          <cell r="E499" t="str">
            <v>1003103</v>
          </cell>
          <cell r="F499" t="str">
            <v>2.0</v>
          </cell>
          <cell r="G499" t="str">
            <v>Đại học</v>
          </cell>
          <cell r="H499" t="str">
            <v>ĐH K12 (2017-2021)</v>
          </cell>
          <cell r="I499" t="str">
            <v>Học kỳ 1 năm học 2018 - 2019</v>
          </cell>
          <cell r="J499">
            <v>0</v>
          </cell>
          <cell r="K499" t="str">
            <v>Không mở</v>
          </cell>
        </row>
        <row r="500">
          <cell r="B500" t="str">
            <v>201811003103026</v>
          </cell>
          <cell r="C500" t="str">
            <v>1003103.26</v>
          </cell>
          <cell r="D500" t="str">
            <v>Lý thuyết xác suất</v>
          </cell>
          <cell r="E500" t="str">
            <v>1003103</v>
          </cell>
          <cell r="F500" t="str">
            <v>2.0</v>
          </cell>
          <cell r="G500" t="str">
            <v>Đại học</v>
          </cell>
          <cell r="H500" t="str">
            <v>ĐH K12 (2017-2021)</v>
          </cell>
          <cell r="I500" t="str">
            <v>Học kỳ 1 năm học 2018 - 2019</v>
          </cell>
          <cell r="J500">
            <v>2</v>
          </cell>
          <cell r="K500" t="str">
            <v>Không mở</v>
          </cell>
        </row>
        <row r="501">
          <cell r="B501" t="str">
            <v>201811003103027</v>
          </cell>
          <cell r="C501" t="str">
            <v>1003103.27</v>
          </cell>
          <cell r="D501" t="str">
            <v>Lý thuyết xác suất</v>
          </cell>
          <cell r="E501" t="str">
            <v>1003103</v>
          </cell>
          <cell r="F501" t="str">
            <v>2.0</v>
          </cell>
          <cell r="G501" t="str">
            <v>Đại học</v>
          </cell>
          <cell r="H501" t="str">
            <v>ĐH K12 (2017-2021)</v>
          </cell>
          <cell r="I501" t="str">
            <v>Học kỳ 1 năm học 2018 - 2019</v>
          </cell>
          <cell r="J501">
            <v>8</v>
          </cell>
          <cell r="K501" t="str">
            <v>Không mở</v>
          </cell>
        </row>
        <row r="502">
          <cell r="B502" t="str">
            <v>201811003103028</v>
          </cell>
          <cell r="C502" t="str">
            <v>1003103.28</v>
          </cell>
          <cell r="D502" t="str">
            <v>Lý thuyết xác suất</v>
          </cell>
          <cell r="E502" t="str">
            <v>1003103</v>
          </cell>
          <cell r="F502" t="str">
            <v>2.0</v>
          </cell>
          <cell r="G502" t="str">
            <v>Đại học</v>
          </cell>
          <cell r="H502" t="str">
            <v>ĐH K12 (2017-2021)</v>
          </cell>
          <cell r="I502" t="str">
            <v>Học kỳ 1 năm học 2018 - 2019</v>
          </cell>
          <cell r="J502">
            <v>0</v>
          </cell>
          <cell r="K502" t="str">
            <v>Không mở</v>
          </cell>
        </row>
        <row r="503">
          <cell r="B503" t="str">
            <v>201811003103029</v>
          </cell>
          <cell r="C503" t="str">
            <v>1003103.29</v>
          </cell>
          <cell r="D503" t="str">
            <v>Lý thuyết xác suất</v>
          </cell>
          <cell r="E503" t="str">
            <v>1003103</v>
          </cell>
          <cell r="F503" t="str">
            <v>2.0</v>
          </cell>
          <cell r="G503" t="str">
            <v>Đại học</v>
          </cell>
          <cell r="H503" t="str">
            <v>ĐH K12 (2017-2021)</v>
          </cell>
          <cell r="I503" t="str">
            <v>Học kỳ 1 năm học 2018 - 2019</v>
          </cell>
          <cell r="J503">
            <v>0</v>
          </cell>
          <cell r="K503" t="str">
            <v>Không mở</v>
          </cell>
        </row>
        <row r="504">
          <cell r="B504" t="str">
            <v>201811003103030</v>
          </cell>
          <cell r="C504" t="str">
            <v>1003103.30</v>
          </cell>
          <cell r="D504" t="str">
            <v>Lý thuyết xác suất</v>
          </cell>
          <cell r="E504" t="str">
            <v>1003103</v>
          </cell>
          <cell r="F504" t="str">
            <v>2.0</v>
          </cell>
          <cell r="G504" t="str">
            <v>Đại học</v>
          </cell>
          <cell r="H504" t="str">
            <v>ĐH K12 (2017-2021)</v>
          </cell>
          <cell r="I504" t="str">
            <v>Học kỳ 1 năm học 2018 - 2019</v>
          </cell>
          <cell r="J504">
            <v>0</v>
          </cell>
          <cell r="K504" t="str">
            <v>Không mở</v>
          </cell>
        </row>
        <row r="505">
          <cell r="B505" t="str">
            <v>201811003103031</v>
          </cell>
          <cell r="C505" t="str">
            <v>1003103.31</v>
          </cell>
          <cell r="D505" t="str">
            <v>Lý thuyết xác suất</v>
          </cell>
          <cell r="E505" t="str">
            <v>1003103</v>
          </cell>
          <cell r="F505" t="str">
            <v>2.0</v>
          </cell>
          <cell r="G505" t="str">
            <v>Đại học</v>
          </cell>
          <cell r="H505" t="str">
            <v>ĐH K12 (2017-2021)</v>
          </cell>
          <cell r="I505" t="str">
            <v>Học kỳ 1 năm học 2018 - 2019</v>
          </cell>
          <cell r="J505">
            <v>0</v>
          </cell>
          <cell r="K505" t="str">
            <v>Không mở</v>
          </cell>
        </row>
        <row r="506">
          <cell r="B506" t="str">
            <v>201811003103032</v>
          </cell>
          <cell r="C506" t="str">
            <v>1003103.1</v>
          </cell>
          <cell r="D506" t="str">
            <v>Lý thuyết xác suất</v>
          </cell>
          <cell r="E506" t="str">
            <v>1003103</v>
          </cell>
          <cell r="F506" t="str">
            <v>2.0</v>
          </cell>
          <cell r="G506" t="str">
            <v>Đại học</v>
          </cell>
          <cell r="H506" t="str">
            <v>ĐH K12 (2017-2021)</v>
          </cell>
          <cell r="I506" t="str">
            <v>Học kỳ 1 năm học 2018 - 2019</v>
          </cell>
          <cell r="J506">
            <v>0</v>
          </cell>
          <cell r="K506" t="str">
            <v>Không mở</v>
          </cell>
        </row>
        <row r="507">
          <cell r="B507" t="str">
            <v>201811003103033</v>
          </cell>
          <cell r="C507" t="str">
            <v>1003103.2</v>
          </cell>
          <cell r="D507" t="str">
            <v>Lý thuyết xác suất</v>
          </cell>
          <cell r="E507" t="str">
            <v>1003103</v>
          </cell>
          <cell r="F507" t="str">
            <v>2.0</v>
          </cell>
          <cell r="G507" t="str">
            <v>Đại học</v>
          </cell>
          <cell r="H507" t="str">
            <v>ĐH K12 (2017-2021)</v>
          </cell>
          <cell r="I507" t="str">
            <v>Học kỳ 1 năm học 2018 - 2019</v>
          </cell>
          <cell r="J507">
            <v>0</v>
          </cell>
          <cell r="K507" t="str">
            <v>Không mở</v>
          </cell>
        </row>
        <row r="508">
          <cell r="B508" t="str">
            <v>201811003103034</v>
          </cell>
          <cell r="C508" t="str">
            <v>1003103.3</v>
          </cell>
          <cell r="D508" t="str">
            <v>Lý thuyết xác suất</v>
          </cell>
          <cell r="E508" t="str">
            <v>1003103</v>
          </cell>
          <cell r="F508" t="str">
            <v>2.0</v>
          </cell>
          <cell r="G508" t="str">
            <v>Đại học</v>
          </cell>
          <cell r="H508" t="str">
            <v>ĐH K12 (2017-2021)</v>
          </cell>
          <cell r="I508" t="str">
            <v>Học kỳ 1 năm học 2018 - 2019</v>
          </cell>
          <cell r="J508">
            <v>0</v>
          </cell>
          <cell r="K508" t="str">
            <v>Không mở</v>
          </cell>
        </row>
        <row r="509">
          <cell r="B509" t="str">
            <v>201811603121001</v>
          </cell>
          <cell r="C509" t="str">
            <v>1603121.1</v>
          </cell>
          <cell r="D509" t="str">
            <v>Lịch sử kinh tế thế giới</v>
          </cell>
          <cell r="E509" t="str">
            <v>1603121</v>
          </cell>
          <cell r="F509" t="str">
            <v>3.0</v>
          </cell>
          <cell r="G509" t="str">
            <v>Đại học</v>
          </cell>
          <cell r="H509" t="str">
            <v>ĐH K12 (2017-2021)</v>
          </cell>
          <cell r="I509" t="str">
            <v>Học kỳ 1 năm học 2018 - 2019</v>
          </cell>
          <cell r="J509">
            <v>0</v>
          </cell>
          <cell r="K509" t="str">
            <v>Không mở</v>
          </cell>
        </row>
        <row r="510">
          <cell r="B510" t="str">
            <v>201811603121002</v>
          </cell>
          <cell r="C510" t="str">
            <v>1603121.2</v>
          </cell>
          <cell r="D510" t="str">
            <v>Lịch sử kinh tế thế giới</v>
          </cell>
          <cell r="E510" t="str">
            <v>1603121</v>
          </cell>
          <cell r="F510" t="str">
            <v>3.0</v>
          </cell>
          <cell r="G510" t="str">
            <v>Đại học</v>
          </cell>
          <cell r="H510" t="str">
            <v>ĐH K12 (2017-2021)</v>
          </cell>
          <cell r="I510" t="str">
            <v>Học kỳ 1 năm học 2018 - 2019</v>
          </cell>
          <cell r="J510">
            <v>0</v>
          </cell>
          <cell r="K510" t="str">
            <v>Không mở</v>
          </cell>
        </row>
        <row r="511">
          <cell r="B511" t="str">
            <v>201811603121003</v>
          </cell>
          <cell r="C511" t="str">
            <v>1603121.3</v>
          </cell>
          <cell r="D511" t="str">
            <v>Lịch sử kinh tế thế giới</v>
          </cell>
          <cell r="E511" t="str">
            <v>1603121</v>
          </cell>
          <cell r="F511" t="str">
            <v>3.0</v>
          </cell>
          <cell r="G511" t="str">
            <v>Đại học</v>
          </cell>
          <cell r="H511" t="str">
            <v>ĐH K12 (2017-2021)</v>
          </cell>
          <cell r="I511" t="str">
            <v>Học kỳ 1 năm học 2018 - 2019</v>
          </cell>
          <cell r="J511">
            <v>0</v>
          </cell>
          <cell r="K511" t="str">
            <v>Không mở</v>
          </cell>
        </row>
        <row r="512">
          <cell r="B512" t="str">
            <v>201811603121004</v>
          </cell>
          <cell r="C512" t="str">
            <v>1603121.4</v>
          </cell>
          <cell r="D512" t="str">
            <v>Lịch sử kinh tế thế giới</v>
          </cell>
          <cell r="E512" t="str">
            <v>1603121</v>
          </cell>
          <cell r="F512" t="str">
            <v>3.0</v>
          </cell>
          <cell r="G512" t="str">
            <v>Đại học</v>
          </cell>
          <cell r="H512" t="str">
            <v>ĐH K12 (2017-2021)</v>
          </cell>
          <cell r="I512" t="str">
            <v>Học kỳ 1 năm học 2018 - 2019</v>
          </cell>
          <cell r="J512">
            <v>0</v>
          </cell>
          <cell r="K512" t="str">
            <v>Không mở</v>
          </cell>
        </row>
        <row r="513">
          <cell r="B513" t="str">
            <v>201811603121005</v>
          </cell>
          <cell r="C513" t="str">
            <v>1603121.5</v>
          </cell>
          <cell r="D513" t="str">
            <v>Lịch sử kinh tế thế giới</v>
          </cell>
          <cell r="E513" t="str">
            <v>1603121</v>
          </cell>
          <cell r="F513" t="str">
            <v>3.0</v>
          </cell>
          <cell r="G513" t="str">
            <v>Đại học</v>
          </cell>
          <cell r="H513" t="str">
            <v>ĐH K12 (2017-2021)</v>
          </cell>
          <cell r="I513" t="str">
            <v>Học kỳ 1 năm học 2018 - 2019</v>
          </cell>
          <cell r="J513">
            <v>0</v>
          </cell>
          <cell r="K513" t="str">
            <v>Không mở</v>
          </cell>
        </row>
        <row r="514">
          <cell r="B514" t="str">
            <v>201811603121006</v>
          </cell>
          <cell r="C514" t="str">
            <v>1603121.6</v>
          </cell>
          <cell r="D514" t="str">
            <v>Lịch sử kinh tế thế giới</v>
          </cell>
          <cell r="E514" t="str">
            <v>1603121</v>
          </cell>
          <cell r="F514" t="str">
            <v>3.0</v>
          </cell>
          <cell r="G514" t="str">
            <v>Đại học</v>
          </cell>
          <cell r="H514" t="str">
            <v>ĐH K12 (2017-2021)</v>
          </cell>
          <cell r="I514" t="str">
            <v>Học kỳ 1 năm học 2018 - 2019</v>
          </cell>
          <cell r="J514">
            <v>1</v>
          </cell>
          <cell r="K514" t="str">
            <v>Không mở</v>
          </cell>
        </row>
        <row r="515">
          <cell r="B515" t="str">
            <v>201811603121007</v>
          </cell>
          <cell r="C515" t="str">
            <v>1603121.7</v>
          </cell>
          <cell r="D515" t="str">
            <v>Lịch sử kinh tế thế giới</v>
          </cell>
          <cell r="E515" t="str">
            <v>1603121</v>
          </cell>
          <cell r="F515" t="str">
            <v>3.0</v>
          </cell>
          <cell r="G515" t="str">
            <v>Đại học</v>
          </cell>
          <cell r="H515" t="str">
            <v>ĐH K12 (2017-2021)</v>
          </cell>
          <cell r="I515" t="str">
            <v>Học kỳ 1 năm học 2018 - 2019</v>
          </cell>
          <cell r="J515">
            <v>0</v>
          </cell>
          <cell r="K515" t="str">
            <v>Không mở</v>
          </cell>
        </row>
        <row r="516">
          <cell r="B516" t="str">
            <v>201811603121008</v>
          </cell>
          <cell r="C516" t="str">
            <v>1603121.8</v>
          </cell>
          <cell r="D516" t="str">
            <v>Lịch sử kinh tế thế giới</v>
          </cell>
          <cell r="E516" t="str">
            <v>1603121</v>
          </cell>
          <cell r="F516" t="str">
            <v>3.0</v>
          </cell>
          <cell r="G516" t="str">
            <v>Đại học</v>
          </cell>
          <cell r="H516" t="str">
            <v>ĐH K12 (2017-2021)</v>
          </cell>
          <cell r="I516" t="str">
            <v>Học kỳ 1 năm học 2018 - 2019</v>
          </cell>
          <cell r="J516">
            <v>0</v>
          </cell>
          <cell r="K516" t="str">
            <v>Không mở</v>
          </cell>
        </row>
        <row r="517">
          <cell r="B517" t="str">
            <v>201811603121009</v>
          </cell>
          <cell r="C517" t="str">
            <v>1603121.9</v>
          </cell>
          <cell r="D517" t="str">
            <v>Lịch sử kinh tế thế giới</v>
          </cell>
          <cell r="E517" t="str">
            <v>1603121</v>
          </cell>
          <cell r="F517" t="str">
            <v>3.0</v>
          </cell>
          <cell r="G517" t="str">
            <v>Đại học</v>
          </cell>
          <cell r="H517" t="str">
            <v>ĐH K12 (2017-2021)</v>
          </cell>
          <cell r="I517" t="str">
            <v>Học kỳ 1 năm học 2018 - 2019</v>
          </cell>
          <cell r="J517">
            <v>0</v>
          </cell>
          <cell r="K517" t="str">
            <v>Không mở</v>
          </cell>
        </row>
        <row r="518">
          <cell r="B518" t="str">
            <v>201811603121010</v>
          </cell>
          <cell r="C518" t="str">
            <v>1603121.10</v>
          </cell>
          <cell r="D518" t="str">
            <v>Lịch sử kinh tế thế giới</v>
          </cell>
          <cell r="E518" t="str">
            <v>1603121</v>
          </cell>
          <cell r="F518" t="str">
            <v>3.0</v>
          </cell>
          <cell r="G518" t="str">
            <v>Đại học</v>
          </cell>
          <cell r="H518" t="str">
            <v>ĐH K12 (2017-2021)</v>
          </cell>
          <cell r="I518" t="str">
            <v>Học kỳ 1 năm học 2018 - 2019</v>
          </cell>
          <cell r="J518">
            <v>0</v>
          </cell>
          <cell r="K518" t="str">
            <v>Không mở</v>
          </cell>
        </row>
        <row r="519">
          <cell r="B519" t="str">
            <v>201811603121011</v>
          </cell>
          <cell r="C519" t="str">
            <v>1603121.11</v>
          </cell>
          <cell r="D519" t="str">
            <v>Lịch sử kinh tế thế giới</v>
          </cell>
          <cell r="E519" t="str">
            <v>1603121</v>
          </cell>
          <cell r="F519" t="str">
            <v>3.0</v>
          </cell>
          <cell r="G519" t="str">
            <v>Đại học</v>
          </cell>
          <cell r="H519" t="str">
            <v>ĐH K12 (2017-2021)</v>
          </cell>
          <cell r="I519" t="str">
            <v>Học kỳ 1 năm học 2018 - 2019</v>
          </cell>
          <cell r="J519">
            <v>0</v>
          </cell>
          <cell r="K519" t="str">
            <v>Không mở</v>
          </cell>
        </row>
        <row r="520">
          <cell r="B520" t="str">
            <v>201811603121012</v>
          </cell>
          <cell r="C520" t="str">
            <v>1603121.12</v>
          </cell>
          <cell r="D520" t="str">
            <v>Lịch sử kinh tế thế giới</v>
          </cell>
          <cell r="E520" t="str">
            <v>1603121</v>
          </cell>
          <cell r="F520" t="str">
            <v>3.0</v>
          </cell>
          <cell r="G520" t="str">
            <v>Đại học</v>
          </cell>
          <cell r="H520" t="str">
            <v>ĐH K12 (2017-2021)</v>
          </cell>
          <cell r="I520" t="str">
            <v>Học kỳ 1 năm học 2018 - 2019</v>
          </cell>
          <cell r="J520">
            <v>0</v>
          </cell>
          <cell r="K520" t="str">
            <v>Không mở</v>
          </cell>
        </row>
        <row r="521">
          <cell r="B521" t="str">
            <v>201811693107001</v>
          </cell>
          <cell r="C521" t="str">
            <v>1693107.1</v>
          </cell>
          <cell r="D521" t="str">
            <v>Micro Economics (Kinh tế học vi mô)</v>
          </cell>
          <cell r="E521" t="str">
            <v>1693107</v>
          </cell>
          <cell r="F521" t="str">
            <v>4.0</v>
          </cell>
          <cell r="G521" t="str">
            <v>Đại học</v>
          </cell>
          <cell r="H521" t="str">
            <v>ĐH K12 (2017-2021)</v>
          </cell>
          <cell r="I521" t="str">
            <v>Học kỳ 1 năm học 2018 - 2019</v>
          </cell>
          <cell r="J521">
            <v>28</v>
          </cell>
          <cell r="K521" t="str">
            <v>Mở</v>
          </cell>
        </row>
        <row r="522">
          <cell r="B522" t="str">
            <v>201811693107002</v>
          </cell>
          <cell r="C522" t="str">
            <v>1693107.2</v>
          </cell>
          <cell r="D522" t="str">
            <v>Micro Economics (Kinh tế học vi mô)</v>
          </cell>
          <cell r="E522" t="str">
            <v>1693107</v>
          </cell>
          <cell r="F522" t="str">
            <v>4.0</v>
          </cell>
          <cell r="G522" t="str">
            <v>Đại học</v>
          </cell>
          <cell r="H522" t="str">
            <v>ĐH K12 (2017-2021)</v>
          </cell>
          <cell r="I522" t="str">
            <v>Học kỳ 1 năm học 2018 - 2019</v>
          </cell>
          <cell r="J522">
            <v>17</v>
          </cell>
          <cell r="K522" t="str">
            <v>Mở</v>
          </cell>
        </row>
        <row r="523">
          <cell r="B523" t="str">
            <v>201811003104001</v>
          </cell>
          <cell r="C523" t="str">
            <v>1003104.1</v>
          </cell>
          <cell r="D523" t="str">
            <v>Mô hình toán kinh tế</v>
          </cell>
          <cell r="E523" t="str">
            <v>1003104</v>
          </cell>
          <cell r="F523" t="str">
            <v>3.0</v>
          </cell>
          <cell r="G523" t="str">
            <v>Đại học</v>
          </cell>
          <cell r="H523" t="str">
            <v>ĐH K12 (2017-2021)</v>
          </cell>
          <cell r="I523" t="str">
            <v>Học kỳ 1 năm học 2018 - 2019</v>
          </cell>
          <cell r="J523">
            <v>45</v>
          </cell>
          <cell r="K523" t="str">
            <v>Mở</v>
          </cell>
        </row>
        <row r="524">
          <cell r="B524" t="str">
            <v>201810703149001</v>
          </cell>
          <cell r="C524" t="str">
            <v>0703149.1</v>
          </cell>
          <cell r="D524" t="str">
            <v>Mạch điện 2</v>
          </cell>
          <cell r="E524" t="str">
            <v>0703149</v>
          </cell>
          <cell r="F524" t="str">
            <v>3.0</v>
          </cell>
          <cell r="G524" t="str">
            <v>Đại học</v>
          </cell>
          <cell r="H524" t="str">
            <v>ĐH K12 (2017-2021)</v>
          </cell>
          <cell r="I524" t="str">
            <v>Học kỳ 1 năm học 2018 - 2019</v>
          </cell>
          <cell r="J524">
            <v>74</v>
          </cell>
          <cell r="K524" t="str">
            <v>Mở</v>
          </cell>
        </row>
        <row r="525">
          <cell r="B525" t="str">
            <v>201810703149002</v>
          </cell>
          <cell r="C525" t="str">
            <v>0703149.2</v>
          </cell>
          <cell r="D525" t="str">
            <v>Mạch điện 2</v>
          </cell>
          <cell r="E525" t="str">
            <v>0703149</v>
          </cell>
          <cell r="F525" t="str">
            <v>3.0</v>
          </cell>
          <cell r="G525" t="str">
            <v>Đại học</v>
          </cell>
          <cell r="H525" t="str">
            <v>ĐH K12 (2017-2021)</v>
          </cell>
          <cell r="I525" t="str">
            <v>Học kỳ 1 năm học 2018 - 2019</v>
          </cell>
          <cell r="J525">
            <v>75</v>
          </cell>
          <cell r="K525" t="str">
            <v>Mở</v>
          </cell>
        </row>
        <row r="526">
          <cell r="B526" t="str">
            <v>201810703149003</v>
          </cell>
          <cell r="C526" t="str">
            <v>0703149.3</v>
          </cell>
          <cell r="D526" t="str">
            <v>Mạch điện 2</v>
          </cell>
          <cell r="E526" t="str">
            <v>0703149</v>
          </cell>
          <cell r="F526" t="str">
            <v>3.0</v>
          </cell>
          <cell r="G526" t="str">
            <v>Đại học</v>
          </cell>
          <cell r="H526" t="str">
            <v>ĐH K12 (2017-2021)</v>
          </cell>
          <cell r="I526" t="str">
            <v>Học kỳ 1 năm học 2018 - 2019</v>
          </cell>
          <cell r="J526">
            <v>74</v>
          </cell>
          <cell r="K526" t="str">
            <v>Mở</v>
          </cell>
        </row>
        <row r="527">
          <cell r="B527" t="str">
            <v>201810703149004</v>
          </cell>
          <cell r="C527" t="str">
            <v>0703149.4</v>
          </cell>
          <cell r="D527" t="str">
            <v>Mạch điện 2</v>
          </cell>
          <cell r="E527" t="str">
            <v>0703149</v>
          </cell>
          <cell r="F527" t="str">
            <v>3.0</v>
          </cell>
          <cell r="G527" t="str">
            <v>Đại học</v>
          </cell>
          <cell r="H527" t="str">
            <v>ĐH K12 (2017-2021)</v>
          </cell>
          <cell r="I527" t="str">
            <v>Học kỳ 1 năm học 2018 - 2019</v>
          </cell>
          <cell r="J527">
            <v>75</v>
          </cell>
          <cell r="K527" t="str">
            <v>Mở</v>
          </cell>
        </row>
        <row r="528">
          <cell r="B528" t="str">
            <v>201810703149005</v>
          </cell>
          <cell r="C528" t="str">
            <v>0703149.5</v>
          </cell>
          <cell r="D528" t="str">
            <v>Mạch điện 2</v>
          </cell>
          <cell r="E528" t="str">
            <v>0703149</v>
          </cell>
          <cell r="F528" t="str">
            <v>3.0</v>
          </cell>
          <cell r="G528" t="str">
            <v>Đại học</v>
          </cell>
          <cell r="H528" t="str">
            <v>ĐH K12 (2017-2021)</v>
          </cell>
          <cell r="I528" t="str">
            <v>Học kỳ 1 năm học 2018 - 2019</v>
          </cell>
          <cell r="J528">
            <v>75</v>
          </cell>
          <cell r="K528" t="str">
            <v>Mở</v>
          </cell>
        </row>
        <row r="529">
          <cell r="B529" t="str">
            <v>201810703149006</v>
          </cell>
          <cell r="C529" t="str">
            <v>0703149.6</v>
          </cell>
          <cell r="D529" t="str">
            <v>Mạch điện 2</v>
          </cell>
          <cell r="E529" t="str">
            <v>0703149</v>
          </cell>
          <cell r="F529" t="str">
            <v>3.0</v>
          </cell>
          <cell r="G529" t="str">
            <v>Đại học</v>
          </cell>
          <cell r="H529" t="str">
            <v>ĐH K12 (2017-2021)</v>
          </cell>
          <cell r="I529" t="str">
            <v>Học kỳ 1 năm học 2018 - 2019</v>
          </cell>
          <cell r="J529">
            <v>75</v>
          </cell>
          <cell r="K529" t="str">
            <v>Mở</v>
          </cell>
        </row>
        <row r="530">
          <cell r="B530" t="str">
            <v>201810703149007</v>
          </cell>
          <cell r="C530" t="str">
            <v>0703149.7</v>
          </cell>
          <cell r="D530" t="str">
            <v>Mạch điện 2</v>
          </cell>
          <cell r="E530" t="str">
            <v>0703149</v>
          </cell>
          <cell r="F530" t="str">
            <v>3.0</v>
          </cell>
          <cell r="G530" t="str">
            <v>Đại học</v>
          </cell>
          <cell r="H530" t="str">
            <v>ĐH K12 (2017-2021)</v>
          </cell>
          <cell r="I530" t="str">
            <v>Học kỳ 1 năm học 2018 - 2019</v>
          </cell>
          <cell r="J530">
            <v>43</v>
          </cell>
          <cell r="K530" t="str">
            <v>Mở</v>
          </cell>
        </row>
        <row r="531">
          <cell r="B531" t="str">
            <v>201810703149008</v>
          </cell>
          <cell r="C531" t="str">
            <v>0703149.8</v>
          </cell>
          <cell r="D531" t="str">
            <v>Mạch điện 2</v>
          </cell>
          <cell r="E531" t="str">
            <v>0703149</v>
          </cell>
          <cell r="F531" t="str">
            <v>3.0</v>
          </cell>
          <cell r="G531" t="str">
            <v>Đại học</v>
          </cell>
          <cell r="H531" t="str">
            <v>ĐH K12 (2017-2021)</v>
          </cell>
          <cell r="I531" t="str">
            <v>Học kỳ 1 năm học 2018 - 2019</v>
          </cell>
          <cell r="J531">
            <v>75</v>
          </cell>
          <cell r="K531" t="str">
            <v>Mở</v>
          </cell>
        </row>
        <row r="532">
          <cell r="B532" t="str">
            <v>201810703149009</v>
          </cell>
          <cell r="C532" t="str">
            <v>0703149.9</v>
          </cell>
          <cell r="D532" t="str">
            <v>Mạch điện 2</v>
          </cell>
          <cell r="E532" t="str">
            <v>0703149</v>
          </cell>
          <cell r="F532" t="str">
            <v>3.0</v>
          </cell>
          <cell r="G532" t="str">
            <v>Đại học</v>
          </cell>
          <cell r="H532" t="str">
            <v>ĐH K12 (2017-2021)</v>
          </cell>
          <cell r="I532" t="str">
            <v>Học kỳ 1 năm học 2018 - 2019</v>
          </cell>
          <cell r="J532">
            <v>75</v>
          </cell>
          <cell r="K532" t="str">
            <v>Mở</v>
          </cell>
        </row>
        <row r="533">
          <cell r="B533" t="str">
            <v>201810703149010</v>
          </cell>
          <cell r="C533" t="str">
            <v>0703149.10</v>
          </cell>
          <cell r="D533" t="str">
            <v>Mạch điện 2</v>
          </cell>
          <cell r="E533" t="str">
            <v>0703149</v>
          </cell>
          <cell r="F533" t="str">
            <v>3.0</v>
          </cell>
          <cell r="G533" t="str">
            <v>Đại học</v>
          </cell>
          <cell r="H533" t="str">
            <v>ĐH K12 (2017-2021)</v>
          </cell>
          <cell r="I533" t="str">
            <v>Học kỳ 1 năm học 2018 - 2019</v>
          </cell>
          <cell r="J533">
            <v>75</v>
          </cell>
          <cell r="K533" t="str">
            <v>Mở</v>
          </cell>
        </row>
        <row r="534">
          <cell r="B534" t="str">
            <v>201810703149011</v>
          </cell>
          <cell r="C534" t="str">
            <v>0703149.11</v>
          </cell>
          <cell r="D534" t="str">
            <v>Mạch điện 2</v>
          </cell>
          <cell r="E534" t="str">
            <v>0703149</v>
          </cell>
          <cell r="F534" t="str">
            <v>3.0</v>
          </cell>
          <cell r="G534" t="str">
            <v>Đại học</v>
          </cell>
          <cell r="H534" t="str">
            <v>ĐH K12 (2017-2021)</v>
          </cell>
          <cell r="I534" t="str">
            <v>Học kỳ 1 năm học 2018 - 2019</v>
          </cell>
          <cell r="J534">
            <v>75</v>
          </cell>
          <cell r="K534" t="str">
            <v>Mở</v>
          </cell>
        </row>
        <row r="535">
          <cell r="B535" t="str">
            <v>201810803121001</v>
          </cell>
          <cell r="C535" t="str">
            <v>0803121.1</v>
          </cell>
          <cell r="D535" t="str">
            <v>Mạch điện tử 1</v>
          </cell>
          <cell r="E535" t="str">
            <v>0803121</v>
          </cell>
          <cell r="F535" t="str">
            <v>3.0</v>
          </cell>
          <cell r="G535" t="str">
            <v>Đại học</v>
          </cell>
          <cell r="H535" t="str">
            <v>ĐH K12 (2017-2021)</v>
          </cell>
          <cell r="I535" t="str">
            <v>Học kỳ 1 năm học 2018 - 2019</v>
          </cell>
          <cell r="J535">
            <v>75</v>
          </cell>
          <cell r="K535" t="str">
            <v>Mở</v>
          </cell>
        </row>
        <row r="536">
          <cell r="B536" t="str">
            <v>201810803121002</v>
          </cell>
          <cell r="C536" t="str">
            <v>0803121.2</v>
          </cell>
          <cell r="D536" t="str">
            <v>Mạch điện tử 1</v>
          </cell>
          <cell r="E536" t="str">
            <v>0803121</v>
          </cell>
          <cell r="F536" t="str">
            <v>3.0</v>
          </cell>
          <cell r="G536" t="str">
            <v>Đại học</v>
          </cell>
          <cell r="H536" t="str">
            <v>ĐH K12 (2017-2021)</v>
          </cell>
          <cell r="I536" t="str">
            <v>Học kỳ 1 năm học 2018 - 2019</v>
          </cell>
          <cell r="J536">
            <v>57</v>
          </cell>
          <cell r="K536" t="str">
            <v>Mở</v>
          </cell>
        </row>
        <row r="537">
          <cell r="B537" t="str">
            <v>201810803121003</v>
          </cell>
          <cell r="C537" t="str">
            <v>0803121.3</v>
          </cell>
          <cell r="D537" t="str">
            <v>Mạch điện tử 1</v>
          </cell>
          <cell r="E537" t="str">
            <v>0803121</v>
          </cell>
          <cell r="F537" t="str">
            <v>3.0</v>
          </cell>
          <cell r="G537" t="str">
            <v>Đại học</v>
          </cell>
          <cell r="H537" t="str">
            <v>ĐH K12 (2017-2021)</v>
          </cell>
          <cell r="I537" t="str">
            <v>Học kỳ 1 năm học 2018 - 2019</v>
          </cell>
          <cell r="J537">
            <v>75</v>
          </cell>
          <cell r="K537" t="str">
            <v>Mở</v>
          </cell>
        </row>
        <row r="538">
          <cell r="B538" t="str">
            <v>201810803121004</v>
          </cell>
          <cell r="C538" t="str">
            <v>0803121.4</v>
          </cell>
          <cell r="D538" t="str">
            <v>Mạch điện tử 1</v>
          </cell>
          <cell r="E538" t="str">
            <v>0803121</v>
          </cell>
          <cell r="F538" t="str">
            <v>3.0</v>
          </cell>
          <cell r="G538" t="str">
            <v>Đại học</v>
          </cell>
          <cell r="H538" t="str">
            <v>ĐH K12 (2017-2021)</v>
          </cell>
          <cell r="I538" t="str">
            <v>Học kỳ 1 năm học 2018 - 2019</v>
          </cell>
          <cell r="J538">
            <v>51</v>
          </cell>
          <cell r="K538" t="str">
            <v>Mở</v>
          </cell>
        </row>
        <row r="539">
          <cell r="B539" t="str">
            <v>201810803121005</v>
          </cell>
          <cell r="C539" t="str">
            <v>0803121.5</v>
          </cell>
          <cell r="D539" t="str">
            <v>Mạch điện tử 1</v>
          </cell>
          <cell r="E539" t="str">
            <v>0803121</v>
          </cell>
          <cell r="F539" t="str">
            <v>3.0</v>
          </cell>
          <cell r="G539" t="str">
            <v>Đại học</v>
          </cell>
          <cell r="H539" t="str">
            <v>ĐH K12 (2017-2021)</v>
          </cell>
          <cell r="I539" t="str">
            <v>Học kỳ 1 năm học 2018 - 2019</v>
          </cell>
          <cell r="J539">
            <v>75</v>
          </cell>
          <cell r="K539" t="str">
            <v>Mở</v>
          </cell>
        </row>
        <row r="540">
          <cell r="B540" t="str">
            <v>201810803121006</v>
          </cell>
          <cell r="C540" t="str">
            <v>0803121.6</v>
          </cell>
          <cell r="D540" t="str">
            <v>Mạch điện tử 1</v>
          </cell>
          <cell r="E540" t="str">
            <v>0803121</v>
          </cell>
          <cell r="F540" t="str">
            <v>3.0</v>
          </cell>
          <cell r="G540" t="str">
            <v>Đại học</v>
          </cell>
          <cell r="H540" t="str">
            <v>ĐH K12 (2017-2021)</v>
          </cell>
          <cell r="I540" t="str">
            <v>Học kỳ 1 năm học 2018 - 2019</v>
          </cell>
          <cell r="J540">
            <v>67</v>
          </cell>
          <cell r="K540" t="str">
            <v>Mở</v>
          </cell>
        </row>
        <row r="541">
          <cell r="B541" t="str">
            <v>201810803121007</v>
          </cell>
          <cell r="C541" t="str">
            <v>0803121.7</v>
          </cell>
          <cell r="D541" t="str">
            <v>Mạch điện tử 1</v>
          </cell>
          <cell r="E541" t="str">
            <v>0803121</v>
          </cell>
          <cell r="F541" t="str">
            <v>3.0</v>
          </cell>
          <cell r="G541" t="str">
            <v>Đại học</v>
          </cell>
          <cell r="H541" t="str">
            <v>ĐH K12 (2017-2021)</v>
          </cell>
          <cell r="I541" t="str">
            <v>Học kỳ 1 năm học 2018 - 2019</v>
          </cell>
          <cell r="J541">
            <v>52</v>
          </cell>
          <cell r="K541" t="str">
            <v>Mở</v>
          </cell>
        </row>
        <row r="542">
          <cell r="B542" t="str">
            <v>201811403164001</v>
          </cell>
          <cell r="C542" t="str">
            <v>1403164.1</v>
          </cell>
          <cell r="D542" t="str">
            <v>Nghi thức Nhà nước</v>
          </cell>
          <cell r="E542" t="str">
            <v>1403164</v>
          </cell>
          <cell r="F542" t="str">
            <v>3.0</v>
          </cell>
          <cell r="G542" t="str">
            <v>Đại học</v>
          </cell>
          <cell r="H542" t="str">
            <v>ĐH K12 (2017-2021)</v>
          </cell>
          <cell r="I542" t="str">
            <v>Học kỳ 1 năm học 2018 - 2019</v>
          </cell>
          <cell r="J542">
            <v>25</v>
          </cell>
          <cell r="K542" t="str">
            <v>Mở</v>
          </cell>
        </row>
        <row r="543">
          <cell r="B543" t="str">
            <v>201811403164002</v>
          </cell>
          <cell r="C543" t="str">
            <v>1403164.2</v>
          </cell>
          <cell r="D543" t="str">
            <v>Nghi thức Nhà nước</v>
          </cell>
          <cell r="E543" t="str">
            <v>1403164</v>
          </cell>
          <cell r="F543" t="str">
            <v>3.0</v>
          </cell>
          <cell r="G543" t="str">
            <v>Đại học</v>
          </cell>
          <cell r="H543" t="str">
            <v>ĐH K12 (2017-2021)</v>
          </cell>
          <cell r="I543" t="str">
            <v>Học kỳ 1 năm học 2018 - 2019</v>
          </cell>
          <cell r="J543">
            <v>75</v>
          </cell>
          <cell r="K543" t="str">
            <v>Mở</v>
          </cell>
        </row>
        <row r="544">
          <cell r="B544" t="str">
            <v>201811403121001</v>
          </cell>
          <cell r="C544" t="str">
            <v>1403121.1</v>
          </cell>
          <cell r="D544" t="str">
            <v>Nghiệp vụ hướng dẫn du lịch</v>
          </cell>
          <cell r="E544" t="str">
            <v>1403121</v>
          </cell>
          <cell r="F544" t="str">
            <v>2.0</v>
          </cell>
          <cell r="G544" t="str">
            <v>Đại học</v>
          </cell>
          <cell r="H544" t="str">
            <v>ĐH K12 (2017-2021)</v>
          </cell>
          <cell r="I544" t="str">
            <v>Học kỳ 1 năm học 2018 - 2019</v>
          </cell>
          <cell r="J544">
            <v>61</v>
          </cell>
          <cell r="K544" t="str">
            <v>Mở</v>
          </cell>
        </row>
        <row r="545">
          <cell r="B545" t="str">
            <v>201811403121002</v>
          </cell>
          <cell r="C545" t="str">
            <v>1403121.2</v>
          </cell>
          <cell r="D545" t="str">
            <v>Nghiệp vụ hướng dẫn du lịch</v>
          </cell>
          <cell r="E545" t="str">
            <v>1403121</v>
          </cell>
          <cell r="F545" t="str">
            <v>2.0</v>
          </cell>
          <cell r="G545" t="str">
            <v>Đại học</v>
          </cell>
          <cell r="H545" t="str">
            <v>ĐH K12 (2017-2021)</v>
          </cell>
          <cell r="I545" t="str">
            <v>Học kỳ 1 năm học 2018 - 2019</v>
          </cell>
          <cell r="J545">
            <v>37</v>
          </cell>
          <cell r="K545" t="str">
            <v>Mở</v>
          </cell>
        </row>
        <row r="546">
          <cell r="B546" t="str">
            <v>201811403122001</v>
          </cell>
          <cell r="C546" t="str">
            <v>1403122.1</v>
          </cell>
          <cell r="D546" t="str">
            <v>Nghiệp vụ kinh doanh khách sạn</v>
          </cell>
          <cell r="E546" t="str">
            <v>1403122</v>
          </cell>
          <cell r="F546" t="str">
            <v>3.0</v>
          </cell>
          <cell r="G546" t="str">
            <v>Đại học</v>
          </cell>
          <cell r="H546" t="str">
            <v>ĐH K12 (2017-2021)</v>
          </cell>
          <cell r="I546" t="str">
            <v>Học kỳ 1 năm học 2018 - 2019</v>
          </cell>
          <cell r="J546">
            <v>75</v>
          </cell>
          <cell r="K546" t="str">
            <v>Mở</v>
          </cell>
        </row>
        <row r="547">
          <cell r="B547" t="str">
            <v>201811403122002</v>
          </cell>
          <cell r="C547" t="str">
            <v>1403122.2</v>
          </cell>
          <cell r="D547" t="str">
            <v>Nghiệp vụ kinh doanh khách sạn</v>
          </cell>
          <cell r="E547" t="str">
            <v>1403122</v>
          </cell>
          <cell r="F547" t="str">
            <v>3.0</v>
          </cell>
          <cell r="G547" t="str">
            <v>Đại học</v>
          </cell>
          <cell r="H547" t="str">
            <v>ĐH K12 (2017-2021)</v>
          </cell>
          <cell r="I547" t="str">
            <v>Học kỳ 1 năm học 2018 - 2019</v>
          </cell>
          <cell r="J547">
            <v>60</v>
          </cell>
          <cell r="K547" t="str">
            <v>Mở</v>
          </cell>
        </row>
        <row r="548">
          <cell r="B548" t="str">
            <v>201811403122003</v>
          </cell>
          <cell r="C548" t="str">
            <v>1403122.3</v>
          </cell>
          <cell r="D548" t="str">
            <v>Nghiệp vụ kinh doanh khách sạn</v>
          </cell>
          <cell r="E548" t="str">
            <v>1403122</v>
          </cell>
          <cell r="F548" t="str">
            <v>3.0</v>
          </cell>
          <cell r="G548" t="str">
            <v>Đại học</v>
          </cell>
          <cell r="H548" t="str">
            <v>ĐH K12 (2017-2021)</v>
          </cell>
          <cell r="I548" t="str">
            <v>Học kỳ 1 năm học 2018 - 2019</v>
          </cell>
          <cell r="J548">
            <v>74</v>
          </cell>
          <cell r="K548" t="str">
            <v>Mở</v>
          </cell>
        </row>
        <row r="549">
          <cell r="B549" t="str">
            <v>201811103121001</v>
          </cell>
          <cell r="C549" t="str">
            <v>1103121.1</v>
          </cell>
          <cell r="D549" t="str">
            <v>Nguyên lý kế toán</v>
          </cell>
          <cell r="E549" t="str">
            <v>1103121</v>
          </cell>
          <cell r="F549" t="str">
            <v>3.0</v>
          </cell>
          <cell r="G549" t="str">
            <v>Đại học</v>
          </cell>
          <cell r="H549" t="str">
            <v>ĐH K12 (2017-2021)</v>
          </cell>
          <cell r="I549" t="str">
            <v>Học kỳ 1 năm học 2018 - 2019</v>
          </cell>
          <cell r="J549">
            <v>75</v>
          </cell>
          <cell r="K549" t="str">
            <v>Mở</v>
          </cell>
        </row>
        <row r="550">
          <cell r="B550" t="str">
            <v>201811103121002</v>
          </cell>
          <cell r="C550" t="str">
            <v>1103121.2</v>
          </cell>
          <cell r="D550" t="str">
            <v>Nguyên lý kế toán</v>
          </cell>
          <cell r="E550" t="str">
            <v>1103121</v>
          </cell>
          <cell r="F550" t="str">
            <v>3.0</v>
          </cell>
          <cell r="G550" t="str">
            <v>Đại học</v>
          </cell>
          <cell r="H550" t="str">
            <v>ĐH K12 (2017-2021)</v>
          </cell>
          <cell r="I550" t="str">
            <v>Học kỳ 1 năm học 2018 - 2019</v>
          </cell>
          <cell r="J550">
            <v>75</v>
          </cell>
          <cell r="K550" t="str">
            <v>Mở</v>
          </cell>
        </row>
        <row r="551">
          <cell r="B551" t="str">
            <v>201811103121003</v>
          </cell>
          <cell r="C551" t="str">
            <v>1103121.3</v>
          </cell>
          <cell r="D551" t="str">
            <v>Nguyên lý kế toán</v>
          </cell>
          <cell r="E551" t="str">
            <v>1103121</v>
          </cell>
          <cell r="F551" t="str">
            <v>3.0</v>
          </cell>
          <cell r="G551" t="str">
            <v>Đại học</v>
          </cell>
          <cell r="H551" t="str">
            <v>ĐH K12 (2017-2021)</v>
          </cell>
          <cell r="I551" t="str">
            <v>Học kỳ 1 năm học 2018 - 2019</v>
          </cell>
          <cell r="J551">
            <v>75</v>
          </cell>
          <cell r="K551" t="str">
            <v>Mở</v>
          </cell>
        </row>
        <row r="552">
          <cell r="B552" t="str">
            <v>201811103121004</v>
          </cell>
          <cell r="C552" t="str">
            <v>1103121.4</v>
          </cell>
          <cell r="D552" t="str">
            <v>Nguyên lý kế toán</v>
          </cell>
          <cell r="E552" t="str">
            <v>1103121</v>
          </cell>
          <cell r="F552" t="str">
            <v>3.0</v>
          </cell>
          <cell r="G552" t="str">
            <v>Đại học</v>
          </cell>
          <cell r="H552" t="str">
            <v>ĐH K12 (2017-2021)</v>
          </cell>
          <cell r="I552" t="str">
            <v>Học kỳ 1 năm học 2018 - 2019</v>
          </cell>
          <cell r="J552">
            <v>75</v>
          </cell>
          <cell r="K552" t="str">
            <v>Mở</v>
          </cell>
        </row>
        <row r="553">
          <cell r="B553" t="str">
            <v>201811103121005</v>
          </cell>
          <cell r="C553" t="str">
            <v>1103121.5</v>
          </cell>
          <cell r="D553" t="str">
            <v>Nguyên lý kế toán</v>
          </cell>
          <cell r="E553" t="str">
            <v>1103121</v>
          </cell>
          <cell r="F553" t="str">
            <v>3.0</v>
          </cell>
          <cell r="G553" t="str">
            <v>Đại học</v>
          </cell>
          <cell r="H553" t="str">
            <v>ĐH K12 (2017-2021)</v>
          </cell>
          <cell r="I553" t="str">
            <v>Học kỳ 1 năm học 2018 - 2019</v>
          </cell>
          <cell r="J553">
            <v>75</v>
          </cell>
          <cell r="K553" t="str">
            <v>Mở</v>
          </cell>
        </row>
        <row r="554">
          <cell r="B554" t="str">
            <v>201811103121006</v>
          </cell>
          <cell r="C554" t="str">
            <v>1103121.6</v>
          </cell>
          <cell r="D554" t="str">
            <v>Nguyên lý kế toán</v>
          </cell>
          <cell r="E554" t="str">
            <v>1103121</v>
          </cell>
          <cell r="F554" t="str">
            <v>3.0</v>
          </cell>
          <cell r="G554" t="str">
            <v>Đại học</v>
          </cell>
          <cell r="H554" t="str">
            <v>ĐH K12 (2017-2021)</v>
          </cell>
          <cell r="I554" t="str">
            <v>Học kỳ 1 năm học 2018 - 2019</v>
          </cell>
          <cell r="J554">
            <v>75</v>
          </cell>
          <cell r="K554" t="str">
            <v>Mở</v>
          </cell>
        </row>
        <row r="555">
          <cell r="B555" t="str">
            <v>201811103121007</v>
          </cell>
          <cell r="C555" t="str">
            <v>1103121.7</v>
          </cell>
          <cell r="D555" t="str">
            <v>Nguyên lý kế toán</v>
          </cell>
          <cell r="E555" t="str">
            <v>1103121</v>
          </cell>
          <cell r="F555" t="str">
            <v>3.0</v>
          </cell>
          <cell r="G555" t="str">
            <v>Đại học</v>
          </cell>
          <cell r="H555" t="str">
            <v>ĐH K12 (2017-2021)</v>
          </cell>
          <cell r="I555" t="str">
            <v>Học kỳ 1 năm học 2018 - 2019</v>
          </cell>
          <cell r="J555">
            <v>74</v>
          </cell>
          <cell r="K555" t="str">
            <v>Mở</v>
          </cell>
        </row>
        <row r="556">
          <cell r="B556" t="str">
            <v>201811103121008</v>
          </cell>
          <cell r="C556" t="str">
            <v>1103121.8</v>
          </cell>
          <cell r="D556" t="str">
            <v>Nguyên lý kế toán</v>
          </cell>
          <cell r="E556" t="str">
            <v>1103121</v>
          </cell>
          <cell r="F556" t="str">
            <v>3.0</v>
          </cell>
          <cell r="G556" t="str">
            <v>Đại học</v>
          </cell>
          <cell r="H556" t="str">
            <v>ĐH K12 (2017-2021)</v>
          </cell>
          <cell r="I556" t="str">
            <v>Học kỳ 1 năm học 2018 - 2019</v>
          </cell>
          <cell r="J556">
            <v>75</v>
          </cell>
          <cell r="K556" t="str">
            <v>Mở</v>
          </cell>
        </row>
        <row r="557">
          <cell r="B557" t="str">
            <v>201811103121009</v>
          </cell>
          <cell r="C557" t="str">
            <v>1103121.9</v>
          </cell>
          <cell r="D557" t="str">
            <v>Nguyên lý kế toán</v>
          </cell>
          <cell r="E557" t="str">
            <v>1103121</v>
          </cell>
          <cell r="F557" t="str">
            <v>3.0</v>
          </cell>
          <cell r="G557" t="str">
            <v>Đại học</v>
          </cell>
          <cell r="H557" t="str">
            <v>ĐH K12 (2017-2021)</v>
          </cell>
          <cell r="I557" t="str">
            <v>Học kỳ 1 năm học 2018 - 2019</v>
          </cell>
          <cell r="J557">
            <v>28</v>
          </cell>
          <cell r="K557" t="str">
            <v>Mở</v>
          </cell>
        </row>
        <row r="558">
          <cell r="B558" t="str">
            <v>201811103121010</v>
          </cell>
          <cell r="C558" t="str">
            <v>1103121.10</v>
          </cell>
          <cell r="D558" t="str">
            <v>Nguyên lý kế toán</v>
          </cell>
          <cell r="E558" t="str">
            <v>1103121</v>
          </cell>
          <cell r="F558" t="str">
            <v>3.0</v>
          </cell>
          <cell r="G558" t="str">
            <v>Đại học</v>
          </cell>
          <cell r="H558" t="str">
            <v>ĐH K12 (2017-2021)</v>
          </cell>
          <cell r="I558" t="str">
            <v>Học kỳ 1 năm học 2018 - 2019</v>
          </cell>
          <cell r="J558">
            <v>17</v>
          </cell>
          <cell r="K558" t="str">
            <v>Mở</v>
          </cell>
        </row>
        <row r="559">
          <cell r="B559" t="str">
            <v>201811103121011</v>
          </cell>
          <cell r="C559" t="str">
            <v>1103121.1</v>
          </cell>
          <cell r="D559" t="str">
            <v>Nguyên lý kế toán</v>
          </cell>
          <cell r="E559" t="str">
            <v>1103121</v>
          </cell>
          <cell r="F559" t="str">
            <v>3.0</v>
          </cell>
          <cell r="G559" t="str">
            <v>Đại học</v>
          </cell>
          <cell r="H559" t="str">
            <v>ĐH K12 (2017-2021)</v>
          </cell>
          <cell r="I559" t="str">
            <v>Học kỳ 1 năm học 2018 - 2019</v>
          </cell>
          <cell r="J559">
            <v>60</v>
          </cell>
          <cell r="K559" t="str">
            <v>Mở</v>
          </cell>
        </row>
        <row r="560">
          <cell r="B560" t="str">
            <v>201811103121012</v>
          </cell>
          <cell r="C560" t="str">
            <v>1103121.2</v>
          </cell>
          <cell r="D560" t="str">
            <v>Nguyên lý kế toán</v>
          </cell>
          <cell r="E560" t="str">
            <v>1103121</v>
          </cell>
          <cell r="F560" t="str">
            <v>3.0</v>
          </cell>
          <cell r="G560" t="str">
            <v>Đại học</v>
          </cell>
          <cell r="H560" t="str">
            <v>ĐH K12 (2017-2021)</v>
          </cell>
          <cell r="I560" t="str">
            <v>Học kỳ 1 năm học 2018 - 2019</v>
          </cell>
          <cell r="J560">
            <v>75</v>
          </cell>
          <cell r="K560" t="str">
            <v>Mở</v>
          </cell>
        </row>
        <row r="561">
          <cell r="B561" t="str">
            <v>201811103121013</v>
          </cell>
          <cell r="C561" t="str">
            <v>1103121.3</v>
          </cell>
          <cell r="D561" t="str">
            <v>Nguyên lý kế toán</v>
          </cell>
          <cell r="E561" t="str">
            <v>1103121</v>
          </cell>
          <cell r="F561" t="str">
            <v>3.0</v>
          </cell>
          <cell r="G561" t="str">
            <v>Đại học</v>
          </cell>
          <cell r="H561" t="str">
            <v>ĐH K12 (2017-2021)</v>
          </cell>
          <cell r="I561" t="str">
            <v>Học kỳ 1 năm học 2018 - 2019</v>
          </cell>
          <cell r="J561">
            <v>75</v>
          </cell>
          <cell r="K561" t="str">
            <v>Mở</v>
          </cell>
        </row>
        <row r="562">
          <cell r="B562" t="str">
            <v>201811103121014</v>
          </cell>
          <cell r="C562" t="str">
            <v>1103121.4</v>
          </cell>
          <cell r="D562" t="str">
            <v>Nguyên lý kế toán</v>
          </cell>
          <cell r="E562" t="str">
            <v>1103121</v>
          </cell>
          <cell r="F562" t="str">
            <v>3.0</v>
          </cell>
          <cell r="G562" t="str">
            <v>Đại học</v>
          </cell>
          <cell r="H562" t="str">
            <v>ĐH K12 (2017-2021)</v>
          </cell>
          <cell r="I562" t="str">
            <v>Học kỳ 1 năm học 2018 - 2019</v>
          </cell>
          <cell r="J562">
            <v>75</v>
          </cell>
          <cell r="K562" t="str">
            <v>Mở</v>
          </cell>
        </row>
        <row r="563">
          <cell r="B563" t="str">
            <v>201811103121015</v>
          </cell>
          <cell r="C563" t="str">
            <v>1103121.5</v>
          </cell>
          <cell r="D563" t="str">
            <v>Nguyên lý kế toán</v>
          </cell>
          <cell r="E563" t="str">
            <v>1103121</v>
          </cell>
          <cell r="F563" t="str">
            <v>3.0</v>
          </cell>
          <cell r="G563" t="str">
            <v>Đại học</v>
          </cell>
          <cell r="H563" t="str">
            <v>ĐH K12 (2017-2021)</v>
          </cell>
          <cell r="I563" t="str">
            <v>Học kỳ 1 năm học 2018 - 2019</v>
          </cell>
          <cell r="J563">
            <v>75</v>
          </cell>
          <cell r="K563" t="str">
            <v>Mở</v>
          </cell>
        </row>
        <row r="564">
          <cell r="B564" t="str">
            <v>201811103121016</v>
          </cell>
          <cell r="C564" t="str">
            <v>1103121.6</v>
          </cell>
          <cell r="D564" t="str">
            <v>Nguyên lý kế toán</v>
          </cell>
          <cell r="E564" t="str">
            <v>1103121</v>
          </cell>
          <cell r="F564" t="str">
            <v>3.0</v>
          </cell>
          <cell r="G564" t="str">
            <v>Đại học</v>
          </cell>
          <cell r="H564" t="str">
            <v>ĐH K12 (2017-2021)</v>
          </cell>
          <cell r="I564" t="str">
            <v>Học kỳ 1 năm học 2018 - 2019</v>
          </cell>
          <cell r="J564">
            <v>75</v>
          </cell>
          <cell r="K564" t="str">
            <v>Mở</v>
          </cell>
        </row>
        <row r="565">
          <cell r="B565" t="str">
            <v>201811103121017</v>
          </cell>
          <cell r="C565" t="str">
            <v>1103121.7</v>
          </cell>
          <cell r="D565" t="str">
            <v>Nguyên lý kế toán</v>
          </cell>
          <cell r="E565" t="str">
            <v>1103121</v>
          </cell>
          <cell r="F565" t="str">
            <v>3.0</v>
          </cell>
          <cell r="G565" t="str">
            <v>Đại học</v>
          </cell>
          <cell r="H565" t="str">
            <v>ĐH K12 (2017-2021)</v>
          </cell>
          <cell r="I565" t="str">
            <v>Học kỳ 1 năm học 2018 - 2019</v>
          </cell>
          <cell r="J565">
            <v>11</v>
          </cell>
          <cell r="K565" t="str">
            <v>Không mở</v>
          </cell>
        </row>
        <row r="566">
          <cell r="B566" t="str">
            <v>201811103121018</v>
          </cell>
          <cell r="C566" t="str">
            <v>1103121.8</v>
          </cell>
          <cell r="D566" t="str">
            <v>Nguyên lý kế toán</v>
          </cell>
          <cell r="E566" t="str">
            <v>1103121</v>
          </cell>
          <cell r="F566" t="str">
            <v>3.0</v>
          </cell>
          <cell r="G566" t="str">
            <v>Đại học</v>
          </cell>
          <cell r="H566" t="str">
            <v>ĐH K12 (2017-2021)</v>
          </cell>
          <cell r="I566" t="str">
            <v>Học kỳ 1 năm học 2018 - 2019</v>
          </cell>
          <cell r="J566">
            <v>75</v>
          </cell>
          <cell r="K566" t="str">
            <v>Mở</v>
          </cell>
        </row>
        <row r="567">
          <cell r="B567" t="str">
            <v>201811103121019</v>
          </cell>
          <cell r="C567" t="str">
            <v>1103121.9</v>
          </cell>
          <cell r="D567" t="str">
            <v>Nguyên lý kế toán</v>
          </cell>
          <cell r="E567" t="str">
            <v>1103121</v>
          </cell>
          <cell r="F567" t="str">
            <v>3.0</v>
          </cell>
          <cell r="G567" t="str">
            <v>Đại học</v>
          </cell>
          <cell r="H567" t="str">
            <v>ĐH K12 (2017-2021)</v>
          </cell>
          <cell r="I567" t="str">
            <v>Học kỳ 1 năm học 2018 - 2019</v>
          </cell>
          <cell r="J567">
            <v>56</v>
          </cell>
          <cell r="K567" t="str">
            <v>Mở</v>
          </cell>
        </row>
        <row r="568">
          <cell r="B568" t="str">
            <v>201811103121020</v>
          </cell>
          <cell r="C568" t="str">
            <v>1103121.10</v>
          </cell>
          <cell r="D568" t="str">
            <v>Nguyên lý kế toán</v>
          </cell>
          <cell r="E568" t="str">
            <v>1103121</v>
          </cell>
          <cell r="F568" t="str">
            <v>3.0</v>
          </cell>
          <cell r="G568" t="str">
            <v>Đại học</v>
          </cell>
          <cell r="H568" t="str">
            <v>ĐH K12 (2017-2021)</v>
          </cell>
          <cell r="I568" t="str">
            <v>Học kỳ 1 năm học 2018 - 2019</v>
          </cell>
          <cell r="J568">
            <v>75</v>
          </cell>
          <cell r="K568" t="str">
            <v>Mở</v>
          </cell>
        </row>
        <row r="569">
          <cell r="B569" t="str">
            <v>201811103121021</v>
          </cell>
          <cell r="C569" t="str">
            <v>1103121.11</v>
          </cell>
          <cell r="D569" t="str">
            <v>Nguyên lý kế toán</v>
          </cell>
          <cell r="E569" t="str">
            <v>1103121</v>
          </cell>
          <cell r="F569" t="str">
            <v>3.0</v>
          </cell>
          <cell r="G569" t="str">
            <v>Đại học</v>
          </cell>
          <cell r="H569" t="str">
            <v>ĐH K12 (2017-2021)</v>
          </cell>
          <cell r="I569" t="str">
            <v>Học kỳ 1 năm học 2018 - 2019</v>
          </cell>
          <cell r="J569">
            <v>65</v>
          </cell>
          <cell r="K569" t="str">
            <v>Mở</v>
          </cell>
        </row>
        <row r="570">
          <cell r="B570" t="str">
            <v>201811103121022</v>
          </cell>
          <cell r="C570" t="str">
            <v>1103121.12</v>
          </cell>
          <cell r="D570" t="str">
            <v>Nguyên lý kế toán</v>
          </cell>
          <cell r="E570" t="str">
            <v>1103121</v>
          </cell>
          <cell r="F570" t="str">
            <v>3.0</v>
          </cell>
          <cell r="G570" t="str">
            <v>Đại học</v>
          </cell>
          <cell r="H570" t="str">
            <v>ĐH K12 (2017-2021)</v>
          </cell>
          <cell r="I570" t="str">
            <v>Học kỳ 1 năm học 2018 - 2019</v>
          </cell>
          <cell r="J570">
            <v>45</v>
          </cell>
          <cell r="K570" t="str">
            <v>Mở</v>
          </cell>
        </row>
        <row r="571">
          <cell r="B571" t="str">
            <v>201810103155001</v>
          </cell>
          <cell r="C571" t="str">
            <v>0103155.1</v>
          </cell>
          <cell r="D571" t="str">
            <v>Nguyên lý máy</v>
          </cell>
          <cell r="E571" t="str">
            <v>0103155</v>
          </cell>
          <cell r="F571" t="str">
            <v>3.0</v>
          </cell>
          <cell r="G571" t="str">
            <v>Đại học</v>
          </cell>
          <cell r="H571" t="str">
            <v>ĐH K12 (2017-2021)</v>
          </cell>
          <cell r="I571" t="str">
            <v>Học kỳ 1 năm học 2018 - 2019</v>
          </cell>
          <cell r="J571">
            <v>75</v>
          </cell>
          <cell r="K571" t="str">
            <v>Mở</v>
          </cell>
        </row>
        <row r="572">
          <cell r="B572" t="str">
            <v>201810103155002</v>
          </cell>
          <cell r="C572" t="str">
            <v>0103155.2</v>
          </cell>
          <cell r="D572" t="str">
            <v>Nguyên lý máy</v>
          </cell>
          <cell r="E572" t="str">
            <v>0103155</v>
          </cell>
          <cell r="F572" t="str">
            <v>3.0</v>
          </cell>
          <cell r="G572" t="str">
            <v>Đại học</v>
          </cell>
          <cell r="H572" t="str">
            <v>ĐH K12 (2017-2021)</v>
          </cell>
          <cell r="I572" t="str">
            <v>Học kỳ 1 năm học 2018 - 2019</v>
          </cell>
          <cell r="J572">
            <v>75</v>
          </cell>
          <cell r="K572" t="str">
            <v>Mở</v>
          </cell>
        </row>
        <row r="573">
          <cell r="B573" t="str">
            <v>201810103155003</v>
          </cell>
          <cell r="C573" t="str">
            <v>0103155.3</v>
          </cell>
          <cell r="D573" t="str">
            <v>Nguyên lý máy</v>
          </cell>
          <cell r="E573" t="str">
            <v>0103155</v>
          </cell>
          <cell r="F573" t="str">
            <v>3.0</v>
          </cell>
          <cell r="G573" t="str">
            <v>Đại học</v>
          </cell>
          <cell r="H573" t="str">
            <v>ĐH K12 (2017-2021)</v>
          </cell>
          <cell r="I573" t="str">
            <v>Học kỳ 1 năm học 2018 - 2019</v>
          </cell>
          <cell r="J573">
            <v>75</v>
          </cell>
          <cell r="K573" t="str">
            <v>Mở</v>
          </cell>
        </row>
        <row r="574">
          <cell r="B574" t="str">
            <v>201810103155004</v>
          </cell>
          <cell r="C574" t="str">
            <v>0103155.4</v>
          </cell>
          <cell r="D574" t="str">
            <v>Nguyên lý máy</v>
          </cell>
          <cell r="E574" t="str">
            <v>0103155</v>
          </cell>
          <cell r="F574" t="str">
            <v>3.0</v>
          </cell>
          <cell r="G574" t="str">
            <v>Đại học</v>
          </cell>
          <cell r="H574" t="str">
            <v>ĐH K12 (2017-2021)</v>
          </cell>
          <cell r="I574" t="str">
            <v>Học kỳ 1 năm học 2018 - 2019</v>
          </cell>
          <cell r="J574">
            <v>75</v>
          </cell>
          <cell r="K574" t="str">
            <v>Mở</v>
          </cell>
        </row>
        <row r="575">
          <cell r="B575" t="str">
            <v>201810103155005</v>
          </cell>
          <cell r="C575" t="str">
            <v>0103155.5</v>
          </cell>
          <cell r="D575" t="str">
            <v>Nguyên lý máy</v>
          </cell>
          <cell r="E575" t="str">
            <v>0103155</v>
          </cell>
          <cell r="F575" t="str">
            <v>3.0</v>
          </cell>
          <cell r="G575" t="str">
            <v>Đại học</v>
          </cell>
          <cell r="H575" t="str">
            <v>ĐH K12 (2017-2021)</v>
          </cell>
          <cell r="I575" t="str">
            <v>Học kỳ 1 năm học 2018 - 2019</v>
          </cell>
          <cell r="J575">
            <v>75</v>
          </cell>
          <cell r="K575" t="str">
            <v>Mở</v>
          </cell>
        </row>
        <row r="576">
          <cell r="B576" t="str">
            <v>201810103155006</v>
          </cell>
          <cell r="C576" t="str">
            <v>0103155.6</v>
          </cell>
          <cell r="D576" t="str">
            <v>Nguyên lý máy</v>
          </cell>
          <cell r="E576" t="str">
            <v>0103155</v>
          </cell>
          <cell r="F576" t="str">
            <v>3.0</v>
          </cell>
          <cell r="G576" t="str">
            <v>Đại học</v>
          </cell>
          <cell r="H576" t="str">
            <v>ĐH K12 (2017-2021)</v>
          </cell>
          <cell r="I576" t="str">
            <v>Học kỳ 1 năm học 2018 - 2019</v>
          </cell>
          <cell r="J576">
            <v>75</v>
          </cell>
          <cell r="K576" t="str">
            <v>Mở</v>
          </cell>
        </row>
        <row r="577">
          <cell r="B577" t="str">
            <v>201810203126001</v>
          </cell>
          <cell r="C577" t="str">
            <v>0203126.1</v>
          </cell>
          <cell r="D577" t="str">
            <v>Nhiệt kỹ thuật</v>
          </cell>
          <cell r="E577" t="str">
            <v>0203126</v>
          </cell>
          <cell r="F577" t="str">
            <v>2.0</v>
          </cell>
          <cell r="G577" t="str">
            <v>Đại học</v>
          </cell>
          <cell r="H577" t="str">
            <v>ĐH K12 (2017-2021)</v>
          </cell>
          <cell r="I577" t="str">
            <v>Học kỳ 1 năm học 2018 - 2019</v>
          </cell>
          <cell r="J577">
            <v>80</v>
          </cell>
          <cell r="K577" t="str">
            <v>Mở</v>
          </cell>
        </row>
        <row r="578">
          <cell r="B578" t="str">
            <v>201810203126002</v>
          </cell>
          <cell r="C578" t="str">
            <v>0203126.2</v>
          </cell>
          <cell r="D578" t="str">
            <v>Nhiệt kỹ thuật</v>
          </cell>
          <cell r="E578" t="str">
            <v>0203126</v>
          </cell>
          <cell r="F578" t="str">
            <v>2.0</v>
          </cell>
          <cell r="G578" t="str">
            <v>Đại học</v>
          </cell>
          <cell r="H578" t="str">
            <v>ĐH K12 (2017-2021)</v>
          </cell>
          <cell r="I578" t="str">
            <v>Học kỳ 1 năm học 2018 - 2019</v>
          </cell>
          <cell r="J578">
            <v>75</v>
          </cell>
          <cell r="K578" t="str">
            <v>Mở</v>
          </cell>
        </row>
        <row r="579">
          <cell r="B579" t="str">
            <v>201810203126003</v>
          </cell>
          <cell r="C579" t="str">
            <v>0203126.3</v>
          </cell>
          <cell r="D579" t="str">
            <v>Nhiệt kỹ thuật</v>
          </cell>
          <cell r="E579" t="str">
            <v>0203126</v>
          </cell>
          <cell r="F579" t="str">
            <v>2.0</v>
          </cell>
          <cell r="G579" t="str">
            <v>Đại học</v>
          </cell>
          <cell r="H579" t="str">
            <v>ĐH K12 (2017-2021)</v>
          </cell>
          <cell r="I579" t="str">
            <v>Học kỳ 1 năm học 2018 - 2019</v>
          </cell>
          <cell r="J579">
            <v>80</v>
          </cell>
          <cell r="K579" t="str">
            <v>Mở</v>
          </cell>
        </row>
        <row r="580">
          <cell r="B580" t="str">
            <v>201810203126004</v>
          </cell>
          <cell r="C580" t="str">
            <v>0203126.4</v>
          </cell>
          <cell r="D580" t="str">
            <v>Nhiệt kỹ thuật</v>
          </cell>
          <cell r="E580" t="str">
            <v>0203126</v>
          </cell>
          <cell r="F580" t="str">
            <v>2.0</v>
          </cell>
          <cell r="G580" t="str">
            <v>Đại học</v>
          </cell>
          <cell r="H580" t="str">
            <v>ĐH K12 (2017-2021)</v>
          </cell>
          <cell r="I580" t="str">
            <v>Học kỳ 1 năm học 2018 - 2019</v>
          </cell>
          <cell r="J580">
            <v>67</v>
          </cell>
          <cell r="K580" t="str">
            <v>Mở</v>
          </cell>
        </row>
        <row r="581">
          <cell r="B581" t="str">
            <v>201810203126005</v>
          </cell>
          <cell r="C581" t="str">
            <v>0203126.5</v>
          </cell>
          <cell r="D581" t="str">
            <v>Nhiệt kỹ thuật</v>
          </cell>
          <cell r="E581" t="str">
            <v>0203126</v>
          </cell>
          <cell r="F581" t="str">
            <v>2.0</v>
          </cell>
          <cell r="G581" t="str">
            <v>Đại học</v>
          </cell>
          <cell r="H581" t="str">
            <v>ĐH K12 (2017-2021)</v>
          </cell>
          <cell r="I581" t="str">
            <v>Học kỳ 1 năm học 2018 - 2019</v>
          </cell>
          <cell r="J581">
            <v>80</v>
          </cell>
          <cell r="K581" t="str">
            <v>Mở</v>
          </cell>
        </row>
        <row r="582">
          <cell r="B582" t="str">
            <v>201810203126006</v>
          </cell>
          <cell r="C582" t="str">
            <v>0203126.6</v>
          </cell>
          <cell r="D582" t="str">
            <v>Nhiệt kỹ thuật</v>
          </cell>
          <cell r="E582" t="str">
            <v>0203126</v>
          </cell>
          <cell r="F582" t="str">
            <v>2.0</v>
          </cell>
          <cell r="G582" t="str">
            <v>Đại học</v>
          </cell>
          <cell r="H582" t="str">
            <v>ĐH K12 (2017-2021)</v>
          </cell>
          <cell r="I582" t="str">
            <v>Học kỳ 1 năm học 2018 - 2019</v>
          </cell>
          <cell r="J582">
            <v>42</v>
          </cell>
          <cell r="K582" t="str">
            <v>Mở</v>
          </cell>
        </row>
        <row r="583">
          <cell r="B583" t="str">
            <v>201811203106001</v>
          </cell>
          <cell r="C583" t="str">
            <v>1203106.1</v>
          </cell>
          <cell r="D583" t="str">
            <v>Những nguyên lý cơ bản của chủ nghĩa Mác-Lênin</v>
          </cell>
          <cell r="E583" t="str">
            <v>1203106</v>
          </cell>
          <cell r="F583" t="str">
            <v>5.0</v>
          </cell>
          <cell r="G583" t="str">
            <v>Đại học</v>
          </cell>
          <cell r="H583" t="str">
            <v>ĐH K12 (2017-2021)</v>
          </cell>
          <cell r="I583" t="str">
            <v>Học kỳ 1 năm học 2018 - 2019</v>
          </cell>
          <cell r="J583">
            <v>80</v>
          </cell>
          <cell r="K583" t="str">
            <v>Mở</v>
          </cell>
        </row>
        <row r="584">
          <cell r="B584" t="str">
            <v>201811203106002</v>
          </cell>
          <cell r="C584" t="str">
            <v>1203106.2</v>
          </cell>
          <cell r="D584" t="str">
            <v>Những nguyên lý cơ bản của chủ nghĩa Mác-Lênin</v>
          </cell>
          <cell r="E584" t="str">
            <v>1203106</v>
          </cell>
          <cell r="F584" t="str">
            <v>5.0</v>
          </cell>
          <cell r="G584" t="str">
            <v>Đại học</v>
          </cell>
          <cell r="H584" t="str">
            <v>ĐH K12 (2017-2021)</v>
          </cell>
          <cell r="I584" t="str">
            <v>Học kỳ 1 năm học 2018 - 2019</v>
          </cell>
          <cell r="J584">
            <v>80</v>
          </cell>
          <cell r="K584" t="str">
            <v>Mở</v>
          </cell>
        </row>
        <row r="585">
          <cell r="B585" t="str">
            <v>201811203106003</v>
          </cell>
          <cell r="C585" t="str">
            <v>1203106.3</v>
          </cell>
          <cell r="D585" t="str">
            <v>Những nguyên lý cơ bản của chủ nghĩa Mác-Lênin</v>
          </cell>
          <cell r="E585" t="str">
            <v>1203106</v>
          </cell>
          <cell r="F585" t="str">
            <v>5.0</v>
          </cell>
          <cell r="G585" t="str">
            <v>Đại học</v>
          </cell>
          <cell r="H585" t="str">
            <v>ĐH K12 (2017-2021)</v>
          </cell>
          <cell r="I585" t="str">
            <v>Học kỳ 1 năm học 2018 - 2019</v>
          </cell>
          <cell r="J585">
            <v>80</v>
          </cell>
          <cell r="K585" t="str">
            <v>Mở</v>
          </cell>
        </row>
        <row r="586">
          <cell r="B586" t="str">
            <v>201811203106004</v>
          </cell>
          <cell r="C586" t="str">
            <v>1203106.4</v>
          </cell>
          <cell r="D586" t="str">
            <v>Những nguyên lý cơ bản của chủ nghĩa Mác-Lênin</v>
          </cell>
          <cell r="E586" t="str">
            <v>1203106</v>
          </cell>
          <cell r="F586" t="str">
            <v>5.0</v>
          </cell>
          <cell r="G586" t="str">
            <v>Đại học</v>
          </cell>
          <cell r="H586" t="str">
            <v>ĐH K12 (2017-2021)</v>
          </cell>
          <cell r="I586" t="str">
            <v>Học kỳ 1 năm học 2018 - 2019</v>
          </cell>
          <cell r="J586">
            <v>80</v>
          </cell>
          <cell r="K586" t="str">
            <v>Mở</v>
          </cell>
        </row>
        <row r="587">
          <cell r="B587" t="str">
            <v>201811203106005</v>
          </cell>
          <cell r="C587" t="str">
            <v>1203106.5</v>
          </cell>
          <cell r="D587" t="str">
            <v>Những nguyên lý cơ bản của chủ nghĩa Mác-Lênin</v>
          </cell>
          <cell r="E587" t="str">
            <v>1203106</v>
          </cell>
          <cell r="F587" t="str">
            <v>5.0</v>
          </cell>
          <cell r="G587" t="str">
            <v>Đại học</v>
          </cell>
          <cell r="H587" t="str">
            <v>ĐH K12 (2017-2021)</v>
          </cell>
          <cell r="I587" t="str">
            <v>Học kỳ 1 năm học 2018 - 2019</v>
          </cell>
          <cell r="J587">
            <v>80</v>
          </cell>
          <cell r="K587" t="str">
            <v>Mở</v>
          </cell>
        </row>
        <row r="588">
          <cell r="B588" t="str">
            <v>201811203106006</v>
          </cell>
          <cell r="C588" t="str">
            <v>1203106.6</v>
          </cell>
          <cell r="D588" t="str">
            <v>Những nguyên lý cơ bản của chủ nghĩa Mác-Lênin</v>
          </cell>
          <cell r="E588" t="str">
            <v>1203106</v>
          </cell>
          <cell r="F588" t="str">
            <v>5.0</v>
          </cell>
          <cell r="G588" t="str">
            <v>Đại học</v>
          </cell>
          <cell r="H588" t="str">
            <v>ĐH K12 (2017-2021)</v>
          </cell>
          <cell r="I588" t="str">
            <v>Học kỳ 1 năm học 2018 - 2019</v>
          </cell>
          <cell r="J588">
            <v>80</v>
          </cell>
          <cell r="K588" t="str">
            <v>Mở</v>
          </cell>
        </row>
        <row r="589">
          <cell r="B589" t="str">
            <v>201810903125001</v>
          </cell>
          <cell r="C589" t="str">
            <v>0903125.1</v>
          </cell>
          <cell r="D589" t="str">
            <v>Pencak Silat 1</v>
          </cell>
          <cell r="E589" t="str">
            <v>0903125</v>
          </cell>
          <cell r="F589" t="str">
            <v>1.0</v>
          </cell>
          <cell r="G589" t="str">
            <v>Đại học</v>
          </cell>
          <cell r="H589" t="str">
            <v>ĐH K12 (2017-2021)</v>
          </cell>
          <cell r="I589" t="str">
            <v>Học kỳ 1 năm học 2018 - 2019</v>
          </cell>
          <cell r="J589">
            <v>12</v>
          </cell>
          <cell r="K589" t="str">
            <v>Không mở</v>
          </cell>
        </row>
        <row r="590">
          <cell r="B590" t="str">
            <v>201810903125002</v>
          </cell>
          <cell r="C590" t="str">
            <v>0903125.2</v>
          </cell>
          <cell r="D590" t="str">
            <v>Pencak Silat 1</v>
          </cell>
          <cell r="E590" t="str">
            <v>0903125</v>
          </cell>
          <cell r="F590" t="str">
            <v>1.0</v>
          </cell>
          <cell r="G590" t="str">
            <v>Đại học</v>
          </cell>
          <cell r="H590" t="str">
            <v>ĐH K12 (2017-2021)</v>
          </cell>
          <cell r="I590" t="str">
            <v>Học kỳ 1 năm học 2018 - 2019</v>
          </cell>
          <cell r="J590">
            <v>19</v>
          </cell>
          <cell r="K590" t="str">
            <v>Không mở</v>
          </cell>
        </row>
        <row r="591">
          <cell r="B591" t="str">
            <v>201810903125003</v>
          </cell>
          <cell r="C591" t="str">
            <v>0903125.3</v>
          </cell>
          <cell r="D591" t="str">
            <v>Pencak Silat 1</v>
          </cell>
          <cell r="E591" t="str">
            <v>0903125</v>
          </cell>
          <cell r="F591" t="str">
            <v>1.0</v>
          </cell>
          <cell r="G591" t="str">
            <v>Đại học</v>
          </cell>
          <cell r="H591" t="str">
            <v>ĐH K12 (2017-2021)</v>
          </cell>
          <cell r="I591" t="str">
            <v>Học kỳ 1 năm học 2018 - 2019</v>
          </cell>
          <cell r="J591">
            <v>10</v>
          </cell>
          <cell r="K591" t="str">
            <v>Không mở</v>
          </cell>
        </row>
        <row r="592">
          <cell r="B592" t="str">
            <v>201810903125004</v>
          </cell>
          <cell r="C592" t="str">
            <v>0903125.4</v>
          </cell>
          <cell r="D592" t="str">
            <v>Pencak Silat 1</v>
          </cell>
          <cell r="E592" t="str">
            <v>0903125</v>
          </cell>
          <cell r="F592" t="str">
            <v>1.0</v>
          </cell>
          <cell r="G592" t="str">
            <v>Đại học</v>
          </cell>
          <cell r="H592" t="str">
            <v>ĐH K12 (2017-2021)</v>
          </cell>
          <cell r="I592" t="str">
            <v>Học kỳ 1 năm học 2018 - 2019</v>
          </cell>
          <cell r="J592">
            <v>7</v>
          </cell>
          <cell r="K592" t="str">
            <v>Không mở</v>
          </cell>
        </row>
        <row r="593">
          <cell r="B593" t="str">
            <v>201810903125005</v>
          </cell>
          <cell r="C593" t="str">
            <v>0903125.5</v>
          </cell>
          <cell r="D593" t="str">
            <v>Pencak Silat 1</v>
          </cell>
          <cell r="E593" t="str">
            <v>0903125</v>
          </cell>
          <cell r="F593" t="str">
            <v>1.0</v>
          </cell>
          <cell r="G593" t="str">
            <v>Đại học</v>
          </cell>
          <cell r="H593" t="str">
            <v>ĐH K12 (2017-2021)</v>
          </cell>
          <cell r="I593" t="str">
            <v>Học kỳ 1 năm học 2018 - 2019</v>
          </cell>
          <cell r="J593">
            <v>7</v>
          </cell>
          <cell r="K593" t="str">
            <v>Không mở</v>
          </cell>
        </row>
        <row r="594">
          <cell r="B594" t="str">
            <v>201810903125006</v>
          </cell>
          <cell r="C594" t="str">
            <v>0903125.6</v>
          </cell>
          <cell r="D594" t="str">
            <v>Pencak Silat 1</v>
          </cell>
          <cell r="E594" t="str">
            <v>0903125</v>
          </cell>
          <cell r="F594" t="str">
            <v>1.0</v>
          </cell>
          <cell r="G594" t="str">
            <v>Đại học</v>
          </cell>
          <cell r="H594" t="str">
            <v>ĐH K12 (2017-2021)</v>
          </cell>
          <cell r="I594" t="str">
            <v>Học kỳ 1 năm học 2018 - 2019</v>
          </cell>
          <cell r="J594">
            <v>19</v>
          </cell>
          <cell r="K594" t="str">
            <v>Không mở</v>
          </cell>
        </row>
        <row r="595">
          <cell r="B595" t="str">
            <v>201810903125007</v>
          </cell>
          <cell r="C595" t="str">
            <v>0903125.7</v>
          </cell>
          <cell r="D595" t="str">
            <v>Pencak Silat 1</v>
          </cell>
          <cell r="E595" t="str">
            <v>0903125</v>
          </cell>
          <cell r="F595" t="str">
            <v>1.0</v>
          </cell>
          <cell r="G595" t="str">
            <v>Đại học</v>
          </cell>
          <cell r="H595" t="str">
            <v>ĐH K12 (2017-2021)</v>
          </cell>
          <cell r="I595" t="str">
            <v>Học kỳ 1 năm học 2018 - 2019</v>
          </cell>
          <cell r="J595">
            <v>58</v>
          </cell>
          <cell r="K595" t="str">
            <v>Mở</v>
          </cell>
        </row>
        <row r="596">
          <cell r="B596" t="str">
            <v>201810903125008</v>
          </cell>
          <cell r="C596" t="str">
            <v>0903125.8</v>
          </cell>
          <cell r="D596" t="str">
            <v>Pencak Silat 1</v>
          </cell>
          <cell r="E596" t="str">
            <v>0903125</v>
          </cell>
          <cell r="F596" t="str">
            <v>1.0</v>
          </cell>
          <cell r="G596" t="str">
            <v>Đại học</v>
          </cell>
          <cell r="H596" t="str">
            <v>ĐH K12 (2017-2021)</v>
          </cell>
          <cell r="I596" t="str">
            <v>Học kỳ 1 năm học 2018 - 2019</v>
          </cell>
          <cell r="J596">
            <v>11</v>
          </cell>
          <cell r="K596" t="str">
            <v>Không mở</v>
          </cell>
        </row>
        <row r="597">
          <cell r="B597" t="str">
            <v>201810903125009</v>
          </cell>
          <cell r="C597" t="str">
            <v>0903125.9</v>
          </cell>
          <cell r="D597" t="str">
            <v>Pencak Silat 1</v>
          </cell>
          <cell r="E597" t="str">
            <v>0903125</v>
          </cell>
          <cell r="F597" t="str">
            <v>1.0</v>
          </cell>
          <cell r="G597" t="str">
            <v>Đại học</v>
          </cell>
          <cell r="H597" t="str">
            <v>ĐH K12 (2017-2021)</v>
          </cell>
          <cell r="I597" t="str">
            <v>Học kỳ 1 năm học 2018 - 2019</v>
          </cell>
          <cell r="J597">
            <v>66</v>
          </cell>
          <cell r="K597" t="str">
            <v>Mở</v>
          </cell>
        </row>
        <row r="598">
          <cell r="B598" t="str">
            <v>201811203107001</v>
          </cell>
          <cell r="C598" t="str">
            <v>1203107.1</v>
          </cell>
          <cell r="D598" t="str">
            <v>Pháp luật đại cương</v>
          </cell>
          <cell r="E598" t="str">
            <v>1203107</v>
          </cell>
          <cell r="F598" t="str">
            <v>2.0</v>
          </cell>
          <cell r="G598" t="str">
            <v>Đại học</v>
          </cell>
          <cell r="H598" t="str">
            <v>ĐH K12 (2017-2021)</v>
          </cell>
          <cell r="I598" t="str">
            <v>Học kỳ 1 năm học 2018 - 2019</v>
          </cell>
          <cell r="J598">
            <v>80</v>
          </cell>
          <cell r="K598" t="str">
            <v>Mở</v>
          </cell>
        </row>
        <row r="599">
          <cell r="B599" t="str">
            <v>201811203107002</v>
          </cell>
          <cell r="C599" t="str">
            <v>1203107.2</v>
          </cell>
          <cell r="D599" t="str">
            <v>Pháp luật đại cương</v>
          </cell>
          <cell r="E599" t="str">
            <v>1203107</v>
          </cell>
          <cell r="F599" t="str">
            <v>2.0</v>
          </cell>
          <cell r="G599" t="str">
            <v>Đại học</v>
          </cell>
          <cell r="H599" t="str">
            <v>ĐH K12 (2017-2021)</v>
          </cell>
          <cell r="I599" t="str">
            <v>Học kỳ 1 năm học 2018 - 2019</v>
          </cell>
          <cell r="J599">
            <v>80</v>
          </cell>
          <cell r="K599" t="str">
            <v>Mở</v>
          </cell>
        </row>
        <row r="600">
          <cell r="B600" t="str">
            <v>201811203107003</v>
          </cell>
          <cell r="C600" t="str">
            <v>1203107.3</v>
          </cell>
          <cell r="D600" t="str">
            <v>Pháp luật đại cương</v>
          </cell>
          <cell r="E600" t="str">
            <v>1203107</v>
          </cell>
          <cell r="F600" t="str">
            <v>2.0</v>
          </cell>
          <cell r="G600" t="str">
            <v>Đại học</v>
          </cell>
          <cell r="H600" t="str">
            <v>ĐH K12 (2017-2021)</v>
          </cell>
          <cell r="I600" t="str">
            <v>Học kỳ 1 năm học 2018 - 2019</v>
          </cell>
          <cell r="J600">
            <v>80</v>
          </cell>
          <cell r="K600" t="str">
            <v>Mở</v>
          </cell>
        </row>
        <row r="601">
          <cell r="B601" t="str">
            <v>201811203107004</v>
          </cell>
          <cell r="C601" t="str">
            <v>1203107.4</v>
          </cell>
          <cell r="D601" t="str">
            <v>Pháp luật đại cương</v>
          </cell>
          <cell r="E601" t="str">
            <v>1203107</v>
          </cell>
          <cell r="F601" t="str">
            <v>2.0</v>
          </cell>
          <cell r="G601" t="str">
            <v>Đại học</v>
          </cell>
          <cell r="H601" t="str">
            <v>ĐH K12 (2017-2021)</v>
          </cell>
          <cell r="I601" t="str">
            <v>Học kỳ 1 năm học 2018 - 2019</v>
          </cell>
          <cell r="J601">
            <v>65</v>
          </cell>
          <cell r="K601" t="str">
            <v>Mở</v>
          </cell>
        </row>
        <row r="602">
          <cell r="B602" t="str">
            <v>201811203107005</v>
          </cell>
          <cell r="C602" t="str">
            <v>1203107.5</v>
          </cell>
          <cell r="D602" t="str">
            <v>Pháp luật đại cương</v>
          </cell>
          <cell r="E602" t="str">
            <v>1203107</v>
          </cell>
          <cell r="F602" t="str">
            <v>2.0</v>
          </cell>
          <cell r="G602" t="str">
            <v>Đại học</v>
          </cell>
          <cell r="H602" t="str">
            <v>ĐH K12 (2017-2021)</v>
          </cell>
          <cell r="I602" t="str">
            <v>Học kỳ 1 năm học 2018 - 2019</v>
          </cell>
          <cell r="J602">
            <v>80</v>
          </cell>
          <cell r="K602" t="str">
            <v>Mở</v>
          </cell>
        </row>
        <row r="603">
          <cell r="B603" t="str">
            <v>201811203107006</v>
          </cell>
          <cell r="C603" t="str">
            <v>1203107.6</v>
          </cell>
          <cell r="D603" t="str">
            <v>Pháp luật đại cương</v>
          </cell>
          <cell r="E603" t="str">
            <v>1203107</v>
          </cell>
          <cell r="F603" t="str">
            <v>2.0</v>
          </cell>
          <cell r="G603" t="str">
            <v>Đại học</v>
          </cell>
          <cell r="H603" t="str">
            <v>ĐH K12 (2017-2021)</v>
          </cell>
          <cell r="I603" t="str">
            <v>Học kỳ 1 năm học 2018 - 2019</v>
          </cell>
          <cell r="J603">
            <v>80</v>
          </cell>
          <cell r="K603" t="str">
            <v>Mở</v>
          </cell>
        </row>
        <row r="604">
          <cell r="B604" t="str">
            <v>201811203107007</v>
          </cell>
          <cell r="C604" t="str">
            <v>1203107.7</v>
          </cell>
          <cell r="D604" t="str">
            <v>Pháp luật đại cương</v>
          </cell>
          <cell r="E604" t="str">
            <v>1203107</v>
          </cell>
          <cell r="F604" t="str">
            <v>2.0</v>
          </cell>
          <cell r="G604" t="str">
            <v>Đại học</v>
          </cell>
          <cell r="H604" t="str">
            <v>ĐH K12 (2017-2021)</v>
          </cell>
          <cell r="I604" t="str">
            <v>Học kỳ 1 năm học 2018 - 2019</v>
          </cell>
          <cell r="J604">
            <v>79</v>
          </cell>
          <cell r="K604" t="str">
            <v>Mở</v>
          </cell>
        </row>
        <row r="605">
          <cell r="B605" t="str">
            <v>201811203107008</v>
          </cell>
          <cell r="C605" t="str">
            <v>1203107.8</v>
          </cell>
          <cell r="D605" t="str">
            <v>Pháp luật đại cương</v>
          </cell>
          <cell r="E605" t="str">
            <v>1203107</v>
          </cell>
          <cell r="F605" t="str">
            <v>2.0</v>
          </cell>
          <cell r="G605" t="str">
            <v>Đại học</v>
          </cell>
          <cell r="H605" t="str">
            <v>ĐH K12 (2017-2021)</v>
          </cell>
          <cell r="I605" t="str">
            <v>Học kỳ 1 năm học 2018 - 2019</v>
          </cell>
          <cell r="J605">
            <v>80</v>
          </cell>
          <cell r="K605" t="str">
            <v>Mở</v>
          </cell>
        </row>
        <row r="606">
          <cell r="B606" t="str">
            <v>201811203107009</v>
          </cell>
          <cell r="C606" t="str">
            <v>1203107.9</v>
          </cell>
          <cell r="D606" t="str">
            <v>Pháp luật đại cương</v>
          </cell>
          <cell r="E606" t="str">
            <v>1203107</v>
          </cell>
          <cell r="F606" t="str">
            <v>2.0</v>
          </cell>
          <cell r="G606" t="str">
            <v>Đại học</v>
          </cell>
          <cell r="H606" t="str">
            <v>ĐH K12 (2017-2021)</v>
          </cell>
          <cell r="I606" t="str">
            <v>Học kỳ 1 năm học 2018 - 2019</v>
          </cell>
          <cell r="J606">
            <v>80</v>
          </cell>
          <cell r="K606" t="str">
            <v>Mở</v>
          </cell>
        </row>
        <row r="607">
          <cell r="B607" t="str">
            <v>201811203107010</v>
          </cell>
          <cell r="C607" t="str">
            <v>1203107.10</v>
          </cell>
          <cell r="D607" t="str">
            <v>Pháp luật đại cương</v>
          </cell>
          <cell r="E607" t="str">
            <v>1203107</v>
          </cell>
          <cell r="F607" t="str">
            <v>2.0</v>
          </cell>
          <cell r="G607" t="str">
            <v>Đại học</v>
          </cell>
          <cell r="H607" t="str">
            <v>ĐH K12 (2017-2021)</v>
          </cell>
          <cell r="I607" t="str">
            <v>Học kỳ 1 năm học 2018 - 2019</v>
          </cell>
          <cell r="J607">
            <v>80</v>
          </cell>
          <cell r="K607" t="str">
            <v>Mở</v>
          </cell>
        </row>
        <row r="608">
          <cell r="B608" t="str">
            <v>201811203107011</v>
          </cell>
          <cell r="C608" t="str">
            <v>1203107.11</v>
          </cell>
          <cell r="D608" t="str">
            <v>Pháp luật đại cương</v>
          </cell>
          <cell r="E608" t="str">
            <v>1203107</v>
          </cell>
          <cell r="F608" t="str">
            <v>2.0</v>
          </cell>
          <cell r="G608" t="str">
            <v>Đại học</v>
          </cell>
          <cell r="H608" t="str">
            <v>ĐH K12 (2017-2021)</v>
          </cell>
          <cell r="I608" t="str">
            <v>Học kỳ 1 năm học 2018 - 2019</v>
          </cell>
          <cell r="J608">
            <v>80</v>
          </cell>
          <cell r="K608" t="str">
            <v>Mở</v>
          </cell>
        </row>
        <row r="609">
          <cell r="B609" t="str">
            <v>201811203107012</v>
          </cell>
          <cell r="C609" t="str">
            <v>1203107.1</v>
          </cell>
          <cell r="D609" t="str">
            <v>Pháp luật đại cương</v>
          </cell>
          <cell r="E609" t="str">
            <v>1203107</v>
          </cell>
          <cell r="F609" t="str">
            <v>2.0</v>
          </cell>
          <cell r="G609" t="str">
            <v>Đại học</v>
          </cell>
          <cell r="H609" t="str">
            <v>ĐH K12 (2017-2021)</v>
          </cell>
          <cell r="I609" t="str">
            <v>Học kỳ 1 năm học 2018 - 2019</v>
          </cell>
          <cell r="J609">
            <v>0</v>
          </cell>
          <cell r="K609" t="str">
            <v>Không mở</v>
          </cell>
        </row>
        <row r="610">
          <cell r="B610" t="str">
            <v>201811203107013</v>
          </cell>
          <cell r="C610" t="str">
            <v>1203107.2</v>
          </cell>
          <cell r="D610" t="str">
            <v>Pháp luật đại cương</v>
          </cell>
          <cell r="E610" t="str">
            <v>1203107</v>
          </cell>
          <cell r="F610" t="str">
            <v>2.0</v>
          </cell>
          <cell r="G610" t="str">
            <v>Đại học</v>
          </cell>
          <cell r="H610" t="str">
            <v>ĐH K12 (2017-2021)</v>
          </cell>
          <cell r="I610" t="str">
            <v>Học kỳ 1 năm học 2018 - 2019</v>
          </cell>
          <cell r="J610">
            <v>80</v>
          </cell>
          <cell r="K610" t="str">
            <v>Mở</v>
          </cell>
        </row>
        <row r="611">
          <cell r="B611" t="str">
            <v>201811203107014</v>
          </cell>
          <cell r="C611" t="str">
            <v>1203107.3</v>
          </cell>
          <cell r="D611" t="str">
            <v>Pháp luật đại cương</v>
          </cell>
          <cell r="E611" t="str">
            <v>1203107</v>
          </cell>
          <cell r="F611" t="str">
            <v>2.0</v>
          </cell>
          <cell r="G611" t="str">
            <v>Đại học</v>
          </cell>
          <cell r="H611" t="str">
            <v>ĐH K12 (2017-2021)</v>
          </cell>
          <cell r="I611" t="str">
            <v>Học kỳ 1 năm học 2018 - 2019</v>
          </cell>
          <cell r="J611">
            <v>1</v>
          </cell>
          <cell r="K611" t="str">
            <v>Không mở</v>
          </cell>
        </row>
        <row r="612">
          <cell r="B612" t="str">
            <v>201811203107015</v>
          </cell>
          <cell r="C612" t="str">
            <v>1203107.4</v>
          </cell>
          <cell r="D612" t="str">
            <v>Pháp luật đại cương</v>
          </cell>
          <cell r="E612" t="str">
            <v>1203107</v>
          </cell>
          <cell r="F612" t="str">
            <v>2.0</v>
          </cell>
          <cell r="G612" t="str">
            <v>Đại học</v>
          </cell>
          <cell r="H612" t="str">
            <v>ĐH K12 (2017-2021)</v>
          </cell>
          <cell r="I612" t="str">
            <v>Học kỳ 1 năm học 2018 - 2019</v>
          </cell>
          <cell r="J612">
            <v>80</v>
          </cell>
          <cell r="K612" t="str">
            <v>Mở</v>
          </cell>
        </row>
        <row r="613">
          <cell r="B613" t="str">
            <v>201811203107016</v>
          </cell>
          <cell r="C613" t="str">
            <v>1203107.5</v>
          </cell>
          <cell r="D613" t="str">
            <v>Pháp luật đại cương</v>
          </cell>
          <cell r="E613" t="str">
            <v>1203107</v>
          </cell>
          <cell r="F613" t="str">
            <v>2.0</v>
          </cell>
          <cell r="G613" t="str">
            <v>Đại học</v>
          </cell>
          <cell r="H613" t="str">
            <v>ĐH K12 (2017-2021)</v>
          </cell>
          <cell r="I613" t="str">
            <v>Học kỳ 1 năm học 2018 - 2019</v>
          </cell>
          <cell r="J613">
            <v>80</v>
          </cell>
          <cell r="K613" t="str">
            <v>Mở</v>
          </cell>
        </row>
        <row r="614">
          <cell r="B614" t="str">
            <v>201811203107017</v>
          </cell>
          <cell r="C614" t="str">
            <v>1203107.6</v>
          </cell>
          <cell r="D614" t="str">
            <v>Pháp luật đại cương</v>
          </cell>
          <cell r="E614" t="str">
            <v>1203107</v>
          </cell>
          <cell r="F614" t="str">
            <v>2.0</v>
          </cell>
          <cell r="G614" t="str">
            <v>Đại học</v>
          </cell>
          <cell r="H614" t="str">
            <v>ĐH K12 (2017-2021)</v>
          </cell>
          <cell r="I614" t="str">
            <v>Học kỳ 1 năm học 2018 - 2019</v>
          </cell>
          <cell r="J614">
            <v>80</v>
          </cell>
          <cell r="K614" t="str">
            <v>Mở</v>
          </cell>
        </row>
        <row r="615">
          <cell r="B615" t="str">
            <v>201811203107018</v>
          </cell>
          <cell r="C615" t="str">
            <v>1203107.7</v>
          </cell>
          <cell r="D615" t="str">
            <v>Pháp luật đại cương</v>
          </cell>
          <cell r="E615" t="str">
            <v>1203107</v>
          </cell>
          <cell r="F615" t="str">
            <v>2.0</v>
          </cell>
          <cell r="G615" t="str">
            <v>Đại học</v>
          </cell>
          <cell r="H615" t="str">
            <v>ĐH K12 (2017-2021)</v>
          </cell>
          <cell r="I615" t="str">
            <v>Học kỳ 1 năm học 2018 - 2019</v>
          </cell>
          <cell r="J615">
            <v>32</v>
          </cell>
          <cell r="K615" t="str">
            <v>Mở</v>
          </cell>
        </row>
        <row r="616">
          <cell r="B616" t="str">
            <v>201811203107019</v>
          </cell>
          <cell r="C616" t="str">
            <v>1203107.8</v>
          </cell>
          <cell r="D616" t="str">
            <v>Pháp luật đại cương</v>
          </cell>
          <cell r="E616" t="str">
            <v>1203107</v>
          </cell>
          <cell r="F616" t="str">
            <v>2.0</v>
          </cell>
          <cell r="G616" t="str">
            <v>Đại học</v>
          </cell>
          <cell r="H616" t="str">
            <v>ĐH K12 (2017-2021)</v>
          </cell>
          <cell r="I616" t="str">
            <v>Học kỳ 1 năm học 2018 - 2019</v>
          </cell>
          <cell r="J616">
            <v>79</v>
          </cell>
          <cell r="K616" t="str">
            <v>Mở</v>
          </cell>
        </row>
        <row r="617">
          <cell r="B617" t="str">
            <v>201811203107020</v>
          </cell>
          <cell r="C617" t="str">
            <v>1203107.9</v>
          </cell>
          <cell r="D617" t="str">
            <v>Pháp luật đại cương</v>
          </cell>
          <cell r="E617" t="str">
            <v>1203107</v>
          </cell>
          <cell r="F617" t="str">
            <v>2.0</v>
          </cell>
          <cell r="G617" t="str">
            <v>Đại học</v>
          </cell>
          <cell r="H617" t="str">
            <v>ĐH K12 (2017-2021)</v>
          </cell>
          <cell r="I617" t="str">
            <v>Học kỳ 1 năm học 2018 - 2019</v>
          </cell>
          <cell r="J617">
            <v>48</v>
          </cell>
          <cell r="K617" t="str">
            <v>Mở</v>
          </cell>
        </row>
        <row r="618">
          <cell r="B618" t="str">
            <v>201811203107021</v>
          </cell>
          <cell r="C618" t="str">
            <v>1203107.10</v>
          </cell>
          <cell r="D618" t="str">
            <v>Pháp luật đại cương</v>
          </cell>
          <cell r="E618" t="str">
            <v>1203107</v>
          </cell>
          <cell r="F618" t="str">
            <v>2.0</v>
          </cell>
          <cell r="G618" t="str">
            <v>Đại học</v>
          </cell>
          <cell r="H618" t="str">
            <v>ĐH K12 (2017-2021)</v>
          </cell>
          <cell r="I618" t="str">
            <v>Học kỳ 1 năm học 2018 - 2019</v>
          </cell>
          <cell r="J618">
            <v>80</v>
          </cell>
          <cell r="K618" t="str">
            <v>Mở</v>
          </cell>
        </row>
        <row r="619">
          <cell r="B619" t="str">
            <v>201811403128001</v>
          </cell>
          <cell r="C619" t="str">
            <v>1403128.1</v>
          </cell>
          <cell r="D619" t="str">
            <v>Phương pháp nghiên cứu khoa học</v>
          </cell>
          <cell r="E619" t="str">
            <v>1403128</v>
          </cell>
          <cell r="F619" t="str">
            <v>3.0</v>
          </cell>
          <cell r="G619" t="str">
            <v>Đại học</v>
          </cell>
          <cell r="H619" t="str">
            <v>ĐH K12 (2017-2021)</v>
          </cell>
          <cell r="I619" t="str">
            <v>Học kỳ 1 năm học 2018 - 2019</v>
          </cell>
          <cell r="J619">
            <v>15</v>
          </cell>
          <cell r="K619" t="str">
            <v>Không mở</v>
          </cell>
        </row>
        <row r="620">
          <cell r="B620" t="str">
            <v>201811403128002</v>
          </cell>
          <cell r="C620" t="str">
            <v>1403128.2</v>
          </cell>
          <cell r="D620" t="str">
            <v>Phương pháp nghiên cứu khoa học</v>
          </cell>
          <cell r="E620" t="str">
            <v>1403128</v>
          </cell>
          <cell r="F620" t="str">
            <v>3.0</v>
          </cell>
          <cell r="G620" t="str">
            <v>Đại học</v>
          </cell>
          <cell r="H620" t="str">
            <v>ĐH K12 (2017-2021)</v>
          </cell>
          <cell r="I620" t="str">
            <v>Học kỳ 1 năm học 2018 - 2019</v>
          </cell>
          <cell r="J620">
            <v>14</v>
          </cell>
          <cell r="K620" t="str">
            <v>Không mở</v>
          </cell>
        </row>
        <row r="621">
          <cell r="B621" t="str">
            <v>201811003105001</v>
          </cell>
          <cell r="C621" t="str">
            <v>1003105.1</v>
          </cell>
          <cell r="D621" t="str">
            <v>Phương pháp tính</v>
          </cell>
          <cell r="E621" t="str">
            <v>1003105</v>
          </cell>
          <cell r="F621" t="str">
            <v>2.0</v>
          </cell>
          <cell r="G621" t="str">
            <v>Đại học</v>
          </cell>
          <cell r="H621" t="str">
            <v>ĐH K12 (2017-2021)</v>
          </cell>
          <cell r="I621" t="str">
            <v>Học kỳ 1 năm học 2018 - 2019</v>
          </cell>
          <cell r="J621">
            <v>56</v>
          </cell>
          <cell r="K621" t="str">
            <v>Mở</v>
          </cell>
        </row>
        <row r="622">
          <cell r="B622" t="str">
            <v>201811003105002</v>
          </cell>
          <cell r="C622" t="str">
            <v>1003105.2</v>
          </cell>
          <cell r="D622" t="str">
            <v>Phương pháp tính</v>
          </cell>
          <cell r="E622" t="str">
            <v>1003105</v>
          </cell>
          <cell r="F622" t="str">
            <v>2.0</v>
          </cell>
          <cell r="G622" t="str">
            <v>Đại học</v>
          </cell>
          <cell r="H622" t="str">
            <v>ĐH K12 (2017-2021)</v>
          </cell>
          <cell r="I622" t="str">
            <v>Học kỳ 1 năm học 2018 - 2019</v>
          </cell>
          <cell r="J622">
            <v>80</v>
          </cell>
          <cell r="K622" t="str">
            <v>Mở</v>
          </cell>
        </row>
        <row r="623">
          <cell r="B623" t="str">
            <v>201811003105003</v>
          </cell>
          <cell r="C623" t="str">
            <v>1003105.3</v>
          </cell>
          <cell r="D623" t="str">
            <v>Phương pháp tính</v>
          </cell>
          <cell r="E623" t="str">
            <v>1003105</v>
          </cell>
          <cell r="F623" t="str">
            <v>2.0</v>
          </cell>
          <cell r="G623" t="str">
            <v>Đại học</v>
          </cell>
          <cell r="H623" t="str">
            <v>ĐH K12 (2017-2021)</v>
          </cell>
          <cell r="I623" t="str">
            <v>Học kỳ 1 năm học 2018 - 2019</v>
          </cell>
          <cell r="J623">
            <v>80</v>
          </cell>
          <cell r="K623" t="str">
            <v>Mở</v>
          </cell>
        </row>
        <row r="624">
          <cell r="B624" t="str">
            <v>201811003105004</v>
          </cell>
          <cell r="C624" t="str">
            <v>1003105.4</v>
          </cell>
          <cell r="D624" t="str">
            <v>Phương pháp tính</v>
          </cell>
          <cell r="E624" t="str">
            <v>1003105</v>
          </cell>
          <cell r="F624" t="str">
            <v>2.0</v>
          </cell>
          <cell r="G624" t="str">
            <v>Đại học</v>
          </cell>
          <cell r="H624" t="str">
            <v>ĐH K12 (2017-2021)</v>
          </cell>
          <cell r="I624" t="str">
            <v>Học kỳ 1 năm học 2018 - 2019</v>
          </cell>
          <cell r="J624">
            <v>36</v>
          </cell>
          <cell r="K624" t="str">
            <v>Mở</v>
          </cell>
        </row>
        <row r="625">
          <cell r="B625" t="str">
            <v>201811003105005</v>
          </cell>
          <cell r="C625" t="str">
            <v>1003105.5</v>
          </cell>
          <cell r="D625" t="str">
            <v>Phương pháp tính</v>
          </cell>
          <cell r="E625" t="str">
            <v>1003105</v>
          </cell>
          <cell r="F625" t="str">
            <v>2.0</v>
          </cell>
          <cell r="G625" t="str">
            <v>Đại học</v>
          </cell>
          <cell r="H625" t="str">
            <v>ĐH K12 (2017-2021)</v>
          </cell>
          <cell r="I625" t="str">
            <v>Học kỳ 1 năm học 2018 - 2019</v>
          </cell>
          <cell r="J625">
            <v>80</v>
          </cell>
          <cell r="K625" t="str">
            <v>Mở</v>
          </cell>
        </row>
        <row r="626">
          <cell r="B626" t="str">
            <v>201811003105006</v>
          </cell>
          <cell r="C626" t="str">
            <v>1003105.6</v>
          </cell>
          <cell r="D626" t="str">
            <v>Phương pháp tính</v>
          </cell>
          <cell r="E626" t="str">
            <v>1003105</v>
          </cell>
          <cell r="F626" t="str">
            <v>2.0</v>
          </cell>
          <cell r="G626" t="str">
            <v>Đại học</v>
          </cell>
          <cell r="H626" t="str">
            <v>ĐH K12 (2017-2021)</v>
          </cell>
          <cell r="I626" t="str">
            <v>Học kỳ 1 năm học 2018 - 2019</v>
          </cell>
          <cell r="J626">
            <v>80</v>
          </cell>
          <cell r="K626" t="str">
            <v>Mở</v>
          </cell>
        </row>
        <row r="627">
          <cell r="B627" t="str">
            <v>201811003105007</v>
          </cell>
          <cell r="C627" t="str">
            <v>1003105.7</v>
          </cell>
          <cell r="D627" t="str">
            <v>Phương pháp tính</v>
          </cell>
          <cell r="E627" t="str">
            <v>1003105</v>
          </cell>
          <cell r="F627" t="str">
            <v>2.0</v>
          </cell>
          <cell r="G627" t="str">
            <v>Đại học</v>
          </cell>
          <cell r="H627" t="str">
            <v>ĐH K12 (2017-2021)</v>
          </cell>
          <cell r="I627" t="str">
            <v>Học kỳ 1 năm học 2018 - 2019</v>
          </cell>
          <cell r="J627">
            <v>78</v>
          </cell>
          <cell r="K627" t="str">
            <v>Mở</v>
          </cell>
        </row>
        <row r="628">
          <cell r="B628" t="str">
            <v>201811003105008</v>
          </cell>
          <cell r="C628" t="str">
            <v>1003105.8</v>
          </cell>
          <cell r="D628" t="str">
            <v>Phương pháp tính</v>
          </cell>
          <cell r="E628" t="str">
            <v>1003105</v>
          </cell>
          <cell r="F628" t="str">
            <v>2.0</v>
          </cell>
          <cell r="G628" t="str">
            <v>Đại học</v>
          </cell>
          <cell r="H628" t="str">
            <v>ĐH K12 (2017-2021)</v>
          </cell>
          <cell r="I628" t="str">
            <v>Học kỳ 1 năm học 2018 - 2019</v>
          </cell>
          <cell r="J628">
            <v>80</v>
          </cell>
          <cell r="K628" t="str">
            <v>Mở</v>
          </cell>
        </row>
        <row r="629">
          <cell r="B629" t="str">
            <v>201811003105009</v>
          </cell>
          <cell r="C629" t="str">
            <v>1003105.9</v>
          </cell>
          <cell r="D629" t="str">
            <v>Phương pháp tính</v>
          </cell>
          <cell r="E629" t="str">
            <v>1003105</v>
          </cell>
          <cell r="F629" t="str">
            <v>2.0</v>
          </cell>
          <cell r="G629" t="str">
            <v>Đại học</v>
          </cell>
          <cell r="H629" t="str">
            <v>ĐH K12 (2017-2021)</v>
          </cell>
          <cell r="I629" t="str">
            <v>Học kỳ 1 năm học 2018 - 2019</v>
          </cell>
          <cell r="J629">
            <v>80</v>
          </cell>
          <cell r="K629" t="str">
            <v>Mở</v>
          </cell>
        </row>
        <row r="630">
          <cell r="B630" t="str">
            <v>201811003105010</v>
          </cell>
          <cell r="C630" t="str">
            <v>1003105.10</v>
          </cell>
          <cell r="D630" t="str">
            <v>Phương pháp tính</v>
          </cell>
          <cell r="E630" t="str">
            <v>1003105</v>
          </cell>
          <cell r="F630" t="str">
            <v>2.0</v>
          </cell>
          <cell r="G630" t="str">
            <v>Đại học</v>
          </cell>
          <cell r="H630" t="str">
            <v>ĐH K12 (2017-2021)</v>
          </cell>
          <cell r="I630" t="str">
            <v>Học kỳ 1 năm học 2018 - 2019</v>
          </cell>
          <cell r="J630">
            <v>80</v>
          </cell>
          <cell r="K630" t="str">
            <v>Mở</v>
          </cell>
        </row>
        <row r="631">
          <cell r="B631" t="str">
            <v>201811003105011</v>
          </cell>
          <cell r="C631" t="str">
            <v>1003105.11</v>
          </cell>
          <cell r="D631" t="str">
            <v>Phương pháp tính</v>
          </cell>
          <cell r="E631" t="str">
            <v>1003105</v>
          </cell>
          <cell r="F631" t="str">
            <v>2.0</v>
          </cell>
          <cell r="G631" t="str">
            <v>Đại học</v>
          </cell>
          <cell r="H631" t="str">
            <v>ĐH K12 (2017-2021)</v>
          </cell>
          <cell r="I631" t="str">
            <v>Học kỳ 1 năm học 2018 - 2019</v>
          </cell>
          <cell r="J631">
            <v>80</v>
          </cell>
          <cell r="K631" t="str">
            <v>Mở</v>
          </cell>
        </row>
        <row r="632">
          <cell r="B632" t="str">
            <v>201811003105012</v>
          </cell>
          <cell r="C632" t="str">
            <v>1003105.12</v>
          </cell>
          <cell r="D632" t="str">
            <v>Phương pháp tính</v>
          </cell>
          <cell r="E632" t="str">
            <v>1003105</v>
          </cell>
          <cell r="F632" t="str">
            <v>2.0</v>
          </cell>
          <cell r="G632" t="str">
            <v>Đại học</v>
          </cell>
          <cell r="H632" t="str">
            <v>ĐH K12 (2017-2021)</v>
          </cell>
          <cell r="I632" t="str">
            <v>Học kỳ 1 năm học 2018 - 2019</v>
          </cell>
          <cell r="J632">
            <v>80</v>
          </cell>
          <cell r="K632" t="str">
            <v>Mở</v>
          </cell>
        </row>
        <row r="633">
          <cell r="B633" t="str">
            <v>201811003105013</v>
          </cell>
          <cell r="C633" t="str">
            <v>1003105.13</v>
          </cell>
          <cell r="D633" t="str">
            <v>Phương pháp tính</v>
          </cell>
          <cell r="E633" t="str">
            <v>1003105</v>
          </cell>
          <cell r="F633" t="str">
            <v>2.0</v>
          </cell>
          <cell r="G633" t="str">
            <v>Đại học</v>
          </cell>
          <cell r="H633" t="str">
            <v>ĐH K12 (2017-2021)</v>
          </cell>
          <cell r="I633" t="str">
            <v>Học kỳ 1 năm học 2018 - 2019</v>
          </cell>
          <cell r="J633">
            <v>80</v>
          </cell>
          <cell r="K633" t="str">
            <v>Mở</v>
          </cell>
        </row>
        <row r="634">
          <cell r="B634" t="str">
            <v>201811003105014</v>
          </cell>
          <cell r="C634" t="str">
            <v>1003105.14</v>
          </cell>
          <cell r="D634" t="str">
            <v>Phương pháp tính</v>
          </cell>
          <cell r="E634" t="str">
            <v>1003105</v>
          </cell>
          <cell r="F634" t="str">
            <v>2.0</v>
          </cell>
          <cell r="G634" t="str">
            <v>Đại học</v>
          </cell>
          <cell r="H634" t="str">
            <v>ĐH K12 (2017-2021)</v>
          </cell>
          <cell r="I634" t="str">
            <v>Học kỳ 1 năm học 2018 - 2019</v>
          </cell>
          <cell r="J634">
            <v>79</v>
          </cell>
          <cell r="K634" t="str">
            <v>Mở</v>
          </cell>
        </row>
        <row r="635">
          <cell r="B635" t="str">
            <v>201811003105015</v>
          </cell>
          <cell r="C635" t="str">
            <v>1003105.15</v>
          </cell>
          <cell r="D635" t="str">
            <v>Phương pháp tính</v>
          </cell>
          <cell r="E635" t="str">
            <v>1003105</v>
          </cell>
          <cell r="F635" t="str">
            <v>2.0</v>
          </cell>
          <cell r="G635" t="str">
            <v>Đại học</v>
          </cell>
          <cell r="H635" t="str">
            <v>ĐH K12 (2017-2021)</v>
          </cell>
          <cell r="I635" t="str">
            <v>Học kỳ 1 năm học 2018 - 2019</v>
          </cell>
          <cell r="J635">
            <v>80</v>
          </cell>
          <cell r="K635" t="str">
            <v>Mở</v>
          </cell>
        </row>
        <row r="636">
          <cell r="B636" t="str">
            <v>201811003105016</v>
          </cell>
          <cell r="C636" t="str">
            <v>1003105.16</v>
          </cell>
          <cell r="D636" t="str">
            <v>Phương pháp tính</v>
          </cell>
          <cell r="E636" t="str">
            <v>1003105</v>
          </cell>
          <cell r="F636" t="str">
            <v>2.0</v>
          </cell>
          <cell r="G636" t="str">
            <v>Đại học</v>
          </cell>
          <cell r="H636" t="str">
            <v>ĐH K12 (2017-2021)</v>
          </cell>
          <cell r="I636" t="str">
            <v>Học kỳ 1 năm học 2018 - 2019</v>
          </cell>
          <cell r="J636">
            <v>80</v>
          </cell>
          <cell r="K636" t="str">
            <v>Mở</v>
          </cell>
        </row>
        <row r="637">
          <cell r="B637" t="str">
            <v>201811003105017</v>
          </cell>
          <cell r="C637" t="str">
            <v>1003105.17</v>
          </cell>
          <cell r="D637" t="str">
            <v>Phương pháp tính</v>
          </cell>
          <cell r="E637" t="str">
            <v>1003105</v>
          </cell>
          <cell r="F637" t="str">
            <v>2.0</v>
          </cell>
          <cell r="G637" t="str">
            <v>Đại học</v>
          </cell>
          <cell r="H637" t="str">
            <v>ĐH K12 (2017-2021)</v>
          </cell>
          <cell r="I637" t="str">
            <v>Học kỳ 1 năm học 2018 - 2019</v>
          </cell>
          <cell r="J637">
            <v>80</v>
          </cell>
          <cell r="K637" t="str">
            <v>Mở</v>
          </cell>
        </row>
        <row r="638">
          <cell r="B638" t="str">
            <v>201811003105018</v>
          </cell>
          <cell r="C638" t="str">
            <v>1003105.18</v>
          </cell>
          <cell r="D638" t="str">
            <v>Phương pháp tính</v>
          </cell>
          <cell r="E638" t="str">
            <v>1003105</v>
          </cell>
          <cell r="F638" t="str">
            <v>2.0</v>
          </cell>
          <cell r="G638" t="str">
            <v>Đại học</v>
          </cell>
          <cell r="H638" t="str">
            <v>ĐH K12 (2017-2021)</v>
          </cell>
          <cell r="I638" t="str">
            <v>Học kỳ 1 năm học 2018 - 2019</v>
          </cell>
          <cell r="J638">
            <v>80</v>
          </cell>
          <cell r="K638" t="str">
            <v>Mở</v>
          </cell>
        </row>
        <row r="639">
          <cell r="B639" t="str">
            <v>201811003105019</v>
          </cell>
          <cell r="C639" t="str">
            <v>1003105.19</v>
          </cell>
          <cell r="D639" t="str">
            <v>Phương pháp tính</v>
          </cell>
          <cell r="E639" t="str">
            <v>1003105</v>
          </cell>
          <cell r="F639" t="str">
            <v>2.0</v>
          </cell>
          <cell r="G639" t="str">
            <v>Đại học</v>
          </cell>
          <cell r="H639" t="str">
            <v>ĐH K12 (2017-2021)</v>
          </cell>
          <cell r="I639" t="str">
            <v>Học kỳ 1 năm học 2018 - 2019</v>
          </cell>
          <cell r="J639">
            <v>80</v>
          </cell>
          <cell r="K639" t="str">
            <v>Mở</v>
          </cell>
        </row>
        <row r="640">
          <cell r="B640" t="str">
            <v>201811003105020</v>
          </cell>
          <cell r="C640" t="str">
            <v>1003105.20</v>
          </cell>
          <cell r="D640" t="str">
            <v>Phương pháp tính</v>
          </cell>
          <cell r="E640" t="str">
            <v>1003105</v>
          </cell>
          <cell r="F640" t="str">
            <v>2.0</v>
          </cell>
          <cell r="G640" t="str">
            <v>Đại học</v>
          </cell>
          <cell r="H640" t="str">
            <v>ĐH K12 (2017-2021)</v>
          </cell>
          <cell r="I640" t="str">
            <v>Học kỳ 1 năm học 2018 - 2019</v>
          </cell>
          <cell r="J640">
            <v>80</v>
          </cell>
          <cell r="K640" t="str">
            <v>Mở</v>
          </cell>
        </row>
        <row r="641">
          <cell r="B641" t="str">
            <v>201811003105021</v>
          </cell>
          <cell r="C641" t="str">
            <v>1003105.21</v>
          </cell>
          <cell r="D641" t="str">
            <v>Phương pháp tính</v>
          </cell>
          <cell r="E641" t="str">
            <v>1003105</v>
          </cell>
          <cell r="F641" t="str">
            <v>2.0</v>
          </cell>
          <cell r="G641" t="str">
            <v>Đại học</v>
          </cell>
          <cell r="H641" t="str">
            <v>ĐH K12 (2017-2021)</v>
          </cell>
          <cell r="I641" t="str">
            <v>Học kỳ 1 năm học 2018 - 2019</v>
          </cell>
          <cell r="J641">
            <v>80</v>
          </cell>
          <cell r="K641" t="str">
            <v>Mở</v>
          </cell>
        </row>
        <row r="642">
          <cell r="B642" t="str">
            <v>201811003105022</v>
          </cell>
          <cell r="C642" t="str">
            <v>1003105.22</v>
          </cell>
          <cell r="D642" t="str">
            <v>Phương pháp tính</v>
          </cell>
          <cell r="E642" t="str">
            <v>1003105</v>
          </cell>
          <cell r="F642" t="str">
            <v>2.0</v>
          </cell>
          <cell r="G642" t="str">
            <v>Đại học</v>
          </cell>
          <cell r="H642" t="str">
            <v>ĐH K12 (2017-2021)</v>
          </cell>
          <cell r="I642" t="str">
            <v>Học kỳ 1 năm học 2018 - 2019</v>
          </cell>
          <cell r="J642">
            <v>18</v>
          </cell>
          <cell r="K642" t="str">
            <v>Không mở</v>
          </cell>
        </row>
        <row r="643">
          <cell r="B643" t="str">
            <v>201811003105023</v>
          </cell>
          <cell r="C643" t="str">
            <v>1003105.23</v>
          </cell>
          <cell r="D643" t="str">
            <v>Phương pháp tính</v>
          </cell>
          <cell r="E643" t="str">
            <v>1003105</v>
          </cell>
          <cell r="F643" t="str">
            <v>2.0</v>
          </cell>
          <cell r="G643" t="str">
            <v>Đại học</v>
          </cell>
          <cell r="H643" t="str">
            <v>ĐH K12 (2017-2021)</v>
          </cell>
          <cell r="I643" t="str">
            <v>Học kỳ 1 năm học 2018 - 2019</v>
          </cell>
          <cell r="J643">
            <v>69</v>
          </cell>
          <cell r="K643" t="str">
            <v>Mở</v>
          </cell>
        </row>
        <row r="644">
          <cell r="B644" t="str">
            <v>201811003105024</v>
          </cell>
          <cell r="C644" t="str">
            <v>1003105.24</v>
          </cell>
          <cell r="D644" t="str">
            <v>Phương pháp tính</v>
          </cell>
          <cell r="E644" t="str">
            <v>1003105</v>
          </cell>
          <cell r="F644" t="str">
            <v>2.0</v>
          </cell>
          <cell r="G644" t="str">
            <v>Đại học</v>
          </cell>
          <cell r="H644" t="str">
            <v>ĐH K12 (2017-2021)</v>
          </cell>
          <cell r="I644" t="str">
            <v>Học kỳ 1 năm học 2018 - 2019</v>
          </cell>
          <cell r="J644">
            <v>71</v>
          </cell>
          <cell r="K644" t="str">
            <v>Mở</v>
          </cell>
        </row>
        <row r="645">
          <cell r="B645" t="str">
            <v>201811003105025</v>
          </cell>
          <cell r="C645" t="str">
            <v>1003105.25</v>
          </cell>
          <cell r="D645" t="str">
            <v>Phương pháp tính</v>
          </cell>
          <cell r="E645" t="str">
            <v>1003105</v>
          </cell>
          <cell r="F645" t="str">
            <v>2.0</v>
          </cell>
          <cell r="G645" t="str">
            <v>Đại học</v>
          </cell>
          <cell r="H645" t="str">
            <v>ĐH K12 (2017-2021)</v>
          </cell>
          <cell r="I645" t="str">
            <v>Học kỳ 1 năm học 2018 - 2019</v>
          </cell>
          <cell r="J645">
            <v>80</v>
          </cell>
          <cell r="K645" t="str">
            <v>Mở</v>
          </cell>
        </row>
        <row r="646">
          <cell r="B646" t="str">
            <v>201811003105026</v>
          </cell>
          <cell r="C646" t="str">
            <v>1003105.26</v>
          </cell>
          <cell r="D646" t="str">
            <v>Phương pháp tính</v>
          </cell>
          <cell r="E646" t="str">
            <v>1003105</v>
          </cell>
          <cell r="F646" t="str">
            <v>2.0</v>
          </cell>
          <cell r="G646" t="str">
            <v>Đại học</v>
          </cell>
          <cell r="H646" t="str">
            <v>ĐH K12 (2017-2021)</v>
          </cell>
          <cell r="I646" t="str">
            <v>Học kỳ 1 năm học 2018 - 2019</v>
          </cell>
          <cell r="J646">
            <v>37</v>
          </cell>
          <cell r="K646" t="str">
            <v>Mở</v>
          </cell>
        </row>
        <row r="647">
          <cell r="B647" t="str">
            <v>201811003105027</v>
          </cell>
          <cell r="C647" t="str">
            <v>1003105.27</v>
          </cell>
          <cell r="D647" t="str">
            <v>Phương pháp tính</v>
          </cell>
          <cell r="E647" t="str">
            <v>1003105</v>
          </cell>
          <cell r="F647" t="str">
            <v>2.0</v>
          </cell>
          <cell r="G647" t="str">
            <v>Đại học</v>
          </cell>
          <cell r="H647" t="str">
            <v>ĐH K12 (2017-2021)</v>
          </cell>
          <cell r="I647" t="str">
            <v>Học kỳ 1 năm học 2018 - 2019</v>
          </cell>
          <cell r="J647">
            <v>80</v>
          </cell>
          <cell r="K647" t="str">
            <v>Mở</v>
          </cell>
        </row>
        <row r="648">
          <cell r="B648" t="str">
            <v>201811003105028</v>
          </cell>
          <cell r="C648" t="str">
            <v>1003105.28</v>
          </cell>
          <cell r="D648" t="str">
            <v>Phương pháp tính</v>
          </cell>
          <cell r="E648" t="str">
            <v>1003105</v>
          </cell>
          <cell r="F648" t="str">
            <v>2.0</v>
          </cell>
          <cell r="G648" t="str">
            <v>Đại học</v>
          </cell>
          <cell r="H648" t="str">
            <v>ĐH K12 (2017-2021)</v>
          </cell>
          <cell r="I648" t="str">
            <v>Học kỳ 1 năm học 2018 - 2019</v>
          </cell>
          <cell r="J648">
            <v>11</v>
          </cell>
          <cell r="K648" t="str">
            <v>Không mở</v>
          </cell>
        </row>
        <row r="649">
          <cell r="B649" t="str">
            <v>201811003105029</v>
          </cell>
          <cell r="C649" t="str">
            <v>1003105.29</v>
          </cell>
          <cell r="D649" t="str">
            <v>Phương pháp tính</v>
          </cell>
          <cell r="E649" t="str">
            <v>1003105</v>
          </cell>
          <cell r="F649" t="str">
            <v>2.0</v>
          </cell>
          <cell r="G649" t="str">
            <v>Đại học</v>
          </cell>
          <cell r="H649" t="str">
            <v>ĐH K12 (2017-2021)</v>
          </cell>
          <cell r="I649" t="str">
            <v>Học kỳ 1 năm học 2018 - 2019</v>
          </cell>
          <cell r="J649">
            <v>29</v>
          </cell>
          <cell r="K649" t="str">
            <v>Không mở</v>
          </cell>
        </row>
        <row r="650">
          <cell r="B650" t="str">
            <v>201811003105030</v>
          </cell>
          <cell r="C650" t="str">
            <v>1003105.30</v>
          </cell>
          <cell r="D650" t="str">
            <v>Phương pháp tính</v>
          </cell>
          <cell r="E650" t="str">
            <v>1003105</v>
          </cell>
          <cell r="F650" t="str">
            <v>2.0</v>
          </cell>
          <cell r="G650" t="str">
            <v>Đại học</v>
          </cell>
          <cell r="H650" t="str">
            <v>ĐH K12 (2017-2021)</v>
          </cell>
          <cell r="I650" t="str">
            <v>Học kỳ 1 năm học 2018 - 2019</v>
          </cell>
          <cell r="J650">
            <v>29</v>
          </cell>
          <cell r="K650" t="str">
            <v>Không mở</v>
          </cell>
        </row>
        <row r="651">
          <cell r="B651" t="str">
            <v>201811003105031</v>
          </cell>
          <cell r="C651" t="str">
            <v>1003105.31</v>
          </cell>
          <cell r="D651" t="str">
            <v>Phương pháp tính</v>
          </cell>
          <cell r="E651" t="str">
            <v>1003105</v>
          </cell>
          <cell r="F651" t="str">
            <v>2.0</v>
          </cell>
          <cell r="G651" t="str">
            <v>Đại học</v>
          </cell>
          <cell r="H651" t="str">
            <v>ĐH K12 (2017-2021)</v>
          </cell>
          <cell r="I651" t="str">
            <v>Học kỳ 1 năm học 2018 - 2019</v>
          </cell>
          <cell r="J651">
            <v>80</v>
          </cell>
          <cell r="K651" t="str">
            <v>Mở</v>
          </cell>
        </row>
        <row r="652">
          <cell r="B652" t="str">
            <v>201811003105032</v>
          </cell>
          <cell r="C652" t="str">
            <v>1003105.1</v>
          </cell>
          <cell r="D652" t="str">
            <v>Phương pháp tính</v>
          </cell>
          <cell r="E652" t="str">
            <v>1003105</v>
          </cell>
          <cell r="F652" t="str">
            <v>2.0</v>
          </cell>
          <cell r="G652" t="str">
            <v>Đại học</v>
          </cell>
          <cell r="H652" t="str">
            <v>ĐH K12 (2017-2021)</v>
          </cell>
          <cell r="I652" t="str">
            <v>Học kỳ 1 năm học 2018 - 2019</v>
          </cell>
          <cell r="J652">
            <v>76</v>
          </cell>
          <cell r="K652" t="str">
            <v>Mở</v>
          </cell>
        </row>
        <row r="653">
          <cell r="B653" t="str">
            <v>201811003105033</v>
          </cell>
          <cell r="C653" t="str">
            <v>1003105.2</v>
          </cell>
          <cell r="D653" t="str">
            <v>Phương pháp tính</v>
          </cell>
          <cell r="E653" t="str">
            <v>1003105</v>
          </cell>
          <cell r="F653" t="str">
            <v>2.0</v>
          </cell>
          <cell r="G653" t="str">
            <v>Đại học</v>
          </cell>
          <cell r="H653" t="str">
            <v>ĐH K12 (2017-2021)</v>
          </cell>
          <cell r="I653" t="str">
            <v>Học kỳ 1 năm học 2018 - 2019</v>
          </cell>
          <cell r="J653">
            <v>35</v>
          </cell>
          <cell r="K653" t="str">
            <v>Không mở</v>
          </cell>
        </row>
        <row r="654">
          <cell r="B654" t="str">
            <v>201811003105034</v>
          </cell>
          <cell r="C654" t="str">
            <v>1003105.3</v>
          </cell>
          <cell r="D654" t="str">
            <v>Phương pháp tính</v>
          </cell>
          <cell r="E654" t="str">
            <v>1003105</v>
          </cell>
          <cell r="F654" t="str">
            <v>2.0</v>
          </cell>
          <cell r="G654" t="str">
            <v>Đại học</v>
          </cell>
          <cell r="H654" t="str">
            <v>ĐH K12 (2017-2021)</v>
          </cell>
          <cell r="I654" t="str">
            <v>Học kỳ 1 năm học 2018 - 2019</v>
          </cell>
          <cell r="J654">
            <v>7</v>
          </cell>
          <cell r="K654" t="str">
            <v>Không mở</v>
          </cell>
        </row>
        <row r="655">
          <cell r="B655" t="str">
            <v>201811003106001</v>
          </cell>
          <cell r="C655" t="str">
            <v>1003106.1</v>
          </cell>
          <cell r="D655" t="str">
            <v>Quy hoạch tuyến tính</v>
          </cell>
          <cell r="E655" t="str">
            <v>1003106</v>
          </cell>
          <cell r="F655" t="str">
            <v>2.0</v>
          </cell>
          <cell r="G655" t="str">
            <v>Đại học</v>
          </cell>
          <cell r="H655" t="str">
            <v>ĐH K12 (2017-2021)</v>
          </cell>
          <cell r="I655" t="str">
            <v>Học kỳ 1 năm học 2018 - 2019</v>
          </cell>
          <cell r="J655">
            <v>0</v>
          </cell>
          <cell r="K655" t="str">
            <v>Không mở</v>
          </cell>
        </row>
        <row r="656">
          <cell r="B656" t="str">
            <v>201811003106002</v>
          </cell>
          <cell r="C656" t="str">
            <v>1003106.2</v>
          </cell>
          <cell r="D656" t="str">
            <v>Quy hoạch tuyến tính</v>
          </cell>
          <cell r="E656" t="str">
            <v>1003106</v>
          </cell>
          <cell r="F656" t="str">
            <v>2.0</v>
          </cell>
          <cell r="G656" t="str">
            <v>Đại học</v>
          </cell>
          <cell r="H656" t="str">
            <v>ĐH K12 (2017-2021)</v>
          </cell>
          <cell r="I656" t="str">
            <v>Học kỳ 1 năm học 2018 - 2019</v>
          </cell>
          <cell r="J656">
            <v>0</v>
          </cell>
          <cell r="K656" t="str">
            <v>Không mở</v>
          </cell>
        </row>
        <row r="657">
          <cell r="B657" t="str">
            <v>201811003106003</v>
          </cell>
          <cell r="C657" t="str">
            <v>1003106.3</v>
          </cell>
          <cell r="D657" t="str">
            <v>Quy hoạch tuyến tính</v>
          </cell>
          <cell r="E657" t="str">
            <v>1003106</v>
          </cell>
          <cell r="F657" t="str">
            <v>2.0</v>
          </cell>
          <cell r="G657" t="str">
            <v>Đại học</v>
          </cell>
          <cell r="H657" t="str">
            <v>ĐH K12 (2017-2021)</v>
          </cell>
          <cell r="I657" t="str">
            <v>Học kỳ 1 năm học 2018 - 2019</v>
          </cell>
          <cell r="J657">
            <v>0</v>
          </cell>
          <cell r="K657" t="str">
            <v>Không mở</v>
          </cell>
        </row>
        <row r="658">
          <cell r="B658" t="str">
            <v>201811003106004</v>
          </cell>
          <cell r="C658" t="str">
            <v>1003106.4</v>
          </cell>
          <cell r="D658" t="str">
            <v>Quy hoạch tuyến tính</v>
          </cell>
          <cell r="E658" t="str">
            <v>1003106</v>
          </cell>
          <cell r="F658" t="str">
            <v>2.0</v>
          </cell>
          <cell r="G658" t="str">
            <v>Đại học</v>
          </cell>
          <cell r="H658" t="str">
            <v>ĐH K12 (2017-2021)</v>
          </cell>
          <cell r="I658" t="str">
            <v>Học kỳ 1 năm học 2018 - 2019</v>
          </cell>
          <cell r="J658">
            <v>0</v>
          </cell>
          <cell r="K658" t="str">
            <v>Không mở</v>
          </cell>
        </row>
        <row r="659">
          <cell r="B659" t="str">
            <v>201811003106005</v>
          </cell>
          <cell r="C659" t="str">
            <v>1003106.5</v>
          </cell>
          <cell r="D659" t="str">
            <v>Quy hoạch tuyến tính</v>
          </cell>
          <cell r="E659" t="str">
            <v>1003106</v>
          </cell>
          <cell r="F659" t="str">
            <v>2.0</v>
          </cell>
          <cell r="G659" t="str">
            <v>Đại học</v>
          </cell>
          <cell r="H659" t="str">
            <v>ĐH K12 (2017-2021)</v>
          </cell>
          <cell r="I659" t="str">
            <v>Học kỳ 1 năm học 2018 - 2019</v>
          </cell>
          <cell r="J659">
            <v>0</v>
          </cell>
          <cell r="K659" t="str">
            <v>Không mở</v>
          </cell>
        </row>
        <row r="660">
          <cell r="B660" t="str">
            <v>201811003106006</v>
          </cell>
          <cell r="C660" t="str">
            <v>1003106.6</v>
          </cell>
          <cell r="D660" t="str">
            <v>Quy hoạch tuyến tính</v>
          </cell>
          <cell r="E660" t="str">
            <v>1003106</v>
          </cell>
          <cell r="F660" t="str">
            <v>2.0</v>
          </cell>
          <cell r="G660" t="str">
            <v>Đại học</v>
          </cell>
          <cell r="H660" t="str">
            <v>ĐH K12 (2017-2021)</v>
          </cell>
          <cell r="I660" t="str">
            <v>Học kỳ 1 năm học 2018 - 2019</v>
          </cell>
          <cell r="J660">
            <v>0</v>
          </cell>
          <cell r="K660" t="str">
            <v>Không mở</v>
          </cell>
        </row>
        <row r="661">
          <cell r="B661" t="str">
            <v>201811003106007</v>
          </cell>
          <cell r="C661" t="str">
            <v>1003106.7</v>
          </cell>
          <cell r="D661" t="str">
            <v>Quy hoạch tuyến tính</v>
          </cell>
          <cell r="E661" t="str">
            <v>1003106</v>
          </cell>
          <cell r="F661" t="str">
            <v>2.0</v>
          </cell>
          <cell r="G661" t="str">
            <v>Đại học</v>
          </cell>
          <cell r="H661" t="str">
            <v>ĐH K12 (2017-2021)</v>
          </cell>
          <cell r="I661" t="str">
            <v>Học kỳ 1 năm học 2018 - 2019</v>
          </cell>
          <cell r="J661">
            <v>0</v>
          </cell>
          <cell r="K661" t="str">
            <v>Không mở</v>
          </cell>
        </row>
        <row r="662">
          <cell r="B662" t="str">
            <v>201811003106008</v>
          </cell>
          <cell r="C662" t="str">
            <v>1003106.8</v>
          </cell>
          <cell r="D662" t="str">
            <v>Quy hoạch tuyến tính</v>
          </cell>
          <cell r="E662" t="str">
            <v>1003106</v>
          </cell>
          <cell r="F662" t="str">
            <v>2.0</v>
          </cell>
          <cell r="G662" t="str">
            <v>Đại học</v>
          </cell>
          <cell r="H662" t="str">
            <v>ĐH K12 (2017-2021)</v>
          </cell>
          <cell r="I662" t="str">
            <v>Học kỳ 1 năm học 2018 - 2019</v>
          </cell>
          <cell r="J662">
            <v>0</v>
          </cell>
          <cell r="K662" t="str">
            <v>Không mở</v>
          </cell>
        </row>
        <row r="663">
          <cell r="B663" t="str">
            <v>201811003106009</v>
          </cell>
          <cell r="C663" t="str">
            <v>1003106.9</v>
          </cell>
          <cell r="D663" t="str">
            <v>Quy hoạch tuyến tính</v>
          </cell>
          <cell r="E663" t="str">
            <v>1003106</v>
          </cell>
          <cell r="F663" t="str">
            <v>2.0</v>
          </cell>
          <cell r="G663" t="str">
            <v>Đại học</v>
          </cell>
          <cell r="H663" t="str">
            <v>ĐH K12 (2017-2021)</v>
          </cell>
          <cell r="I663" t="str">
            <v>Học kỳ 1 năm học 2018 - 2019</v>
          </cell>
          <cell r="J663">
            <v>1</v>
          </cell>
          <cell r="K663" t="str">
            <v>Không mở</v>
          </cell>
        </row>
        <row r="664">
          <cell r="B664" t="str">
            <v>201811003106010</v>
          </cell>
          <cell r="C664" t="str">
            <v>1003106.10</v>
          </cell>
          <cell r="D664" t="str">
            <v>Quy hoạch tuyến tính</v>
          </cell>
          <cell r="E664" t="str">
            <v>1003106</v>
          </cell>
          <cell r="F664" t="str">
            <v>2.0</v>
          </cell>
          <cell r="G664" t="str">
            <v>Đại học</v>
          </cell>
          <cell r="H664" t="str">
            <v>ĐH K12 (2017-2021)</v>
          </cell>
          <cell r="I664" t="str">
            <v>Học kỳ 1 năm học 2018 - 2019</v>
          </cell>
          <cell r="J664">
            <v>0</v>
          </cell>
          <cell r="K664" t="str">
            <v>Không mở</v>
          </cell>
        </row>
        <row r="665">
          <cell r="B665" t="str">
            <v>201811003106011</v>
          </cell>
          <cell r="C665" t="str">
            <v>1003106.11</v>
          </cell>
          <cell r="D665" t="str">
            <v>Quy hoạch tuyến tính</v>
          </cell>
          <cell r="E665" t="str">
            <v>1003106</v>
          </cell>
          <cell r="F665" t="str">
            <v>2.0</v>
          </cell>
          <cell r="G665" t="str">
            <v>Đại học</v>
          </cell>
          <cell r="H665" t="str">
            <v>ĐH K12 (2017-2021)</v>
          </cell>
          <cell r="I665" t="str">
            <v>Học kỳ 1 năm học 2018 - 2019</v>
          </cell>
          <cell r="J665">
            <v>0</v>
          </cell>
          <cell r="K665" t="str">
            <v>Không mở</v>
          </cell>
        </row>
        <row r="666">
          <cell r="B666" t="str">
            <v>201811003106012</v>
          </cell>
          <cell r="C666" t="str">
            <v>1003106.12</v>
          </cell>
          <cell r="D666" t="str">
            <v>Quy hoạch tuyến tính</v>
          </cell>
          <cell r="E666" t="str">
            <v>1003106</v>
          </cell>
          <cell r="F666" t="str">
            <v>2.0</v>
          </cell>
          <cell r="G666" t="str">
            <v>Đại học</v>
          </cell>
          <cell r="H666" t="str">
            <v>ĐH K12 (2017-2021)</v>
          </cell>
          <cell r="I666" t="str">
            <v>Học kỳ 1 năm học 2018 - 2019</v>
          </cell>
          <cell r="J666">
            <v>0</v>
          </cell>
          <cell r="K666" t="str">
            <v>Không mở</v>
          </cell>
        </row>
        <row r="667">
          <cell r="B667" t="str">
            <v>201811003106013</v>
          </cell>
          <cell r="C667" t="str">
            <v>1003106.13</v>
          </cell>
          <cell r="D667" t="str">
            <v>Quy hoạch tuyến tính</v>
          </cell>
          <cell r="E667" t="str">
            <v>1003106</v>
          </cell>
          <cell r="F667" t="str">
            <v>2.0</v>
          </cell>
          <cell r="G667" t="str">
            <v>Đại học</v>
          </cell>
          <cell r="H667" t="str">
            <v>ĐH K12 (2017-2021)</v>
          </cell>
          <cell r="I667" t="str">
            <v>Học kỳ 1 năm học 2018 - 2019</v>
          </cell>
          <cell r="J667">
            <v>0</v>
          </cell>
          <cell r="K667" t="str">
            <v>Không mở</v>
          </cell>
        </row>
        <row r="668">
          <cell r="B668" t="str">
            <v>201811003106014</v>
          </cell>
          <cell r="C668" t="str">
            <v>1003106.14</v>
          </cell>
          <cell r="D668" t="str">
            <v>Quy hoạch tuyến tính</v>
          </cell>
          <cell r="E668" t="str">
            <v>1003106</v>
          </cell>
          <cell r="F668" t="str">
            <v>2.0</v>
          </cell>
          <cell r="G668" t="str">
            <v>Đại học</v>
          </cell>
          <cell r="H668" t="str">
            <v>ĐH K12 (2017-2021)</v>
          </cell>
          <cell r="I668" t="str">
            <v>Học kỳ 1 năm học 2018 - 2019</v>
          </cell>
          <cell r="J668">
            <v>0</v>
          </cell>
          <cell r="K668" t="str">
            <v>Không mở</v>
          </cell>
        </row>
        <row r="669">
          <cell r="B669" t="str">
            <v>201811003106015</v>
          </cell>
          <cell r="C669" t="str">
            <v>1003106.15</v>
          </cell>
          <cell r="D669" t="str">
            <v>Quy hoạch tuyến tính</v>
          </cell>
          <cell r="E669" t="str">
            <v>1003106</v>
          </cell>
          <cell r="F669" t="str">
            <v>2.0</v>
          </cell>
          <cell r="G669" t="str">
            <v>Đại học</v>
          </cell>
          <cell r="H669" t="str">
            <v>ĐH K12 (2017-2021)</v>
          </cell>
          <cell r="I669" t="str">
            <v>Học kỳ 1 năm học 2018 - 2019</v>
          </cell>
          <cell r="J669">
            <v>0</v>
          </cell>
          <cell r="K669" t="str">
            <v>Không mở</v>
          </cell>
        </row>
        <row r="670">
          <cell r="B670" t="str">
            <v>201811003106016</v>
          </cell>
          <cell r="C670" t="str">
            <v>1003106.16</v>
          </cell>
          <cell r="D670" t="str">
            <v>Quy hoạch tuyến tính</v>
          </cell>
          <cell r="E670" t="str">
            <v>1003106</v>
          </cell>
          <cell r="F670" t="str">
            <v>2.0</v>
          </cell>
          <cell r="G670" t="str">
            <v>Đại học</v>
          </cell>
          <cell r="H670" t="str">
            <v>ĐH K12 (2017-2021)</v>
          </cell>
          <cell r="I670" t="str">
            <v>Học kỳ 1 năm học 2018 - 2019</v>
          </cell>
          <cell r="J670">
            <v>0</v>
          </cell>
          <cell r="K670" t="str">
            <v>Không mở</v>
          </cell>
        </row>
        <row r="671">
          <cell r="B671" t="str">
            <v>201811003106017</v>
          </cell>
          <cell r="C671" t="str">
            <v>1003106.17</v>
          </cell>
          <cell r="D671" t="str">
            <v>Quy hoạch tuyến tính</v>
          </cell>
          <cell r="E671" t="str">
            <v>1003106</v>
          </cell>
          <cell r="F671" t="str">
            <v>2.0</v>
          </cell>
          <cell r="G671" t="str">
            <v>Đại học</v>
          </cell>
          <cell r="H671" t="str">
            <v>ĐH K12 (2017-2021)</v>
          </cell>
          <cell r="I671" t="str">
            <v>Học kỳ 1 năm học 2018 - 2019</v>
          </cell>
          <cell r="J671">
            <v>0</v>
          </cell>
          <cell r="K671" t="str">
            <v>Không mở</v>
          </cell>
        </row>
        <row r="672">
          <cell r="B672" t="str">
            <v>201811603138001</v>
          </cell>
          <cell r="C672" t="str">
            <v>1603138.1</v>
          </cell>
          <cell r="D672" t="str">
            <v>Quản trị học</v>
          </cell>
          <cell r="E672" t="str">
            <v>1603138</v>
          </cell>
          <cell r="F672" t="str">
            <v>3.0</v>
          </cell>
          <cell r="G672" t="str">
            <v>Đại học</v>
          </cell>
          <cell r="H672" t="str">
            <v>ĐH K12 (2017-2021)</v>
          </cell>
          <cell r="I672" t="str">
            <v>Học kỳ 1 năm học 2018 - 2019</v>
          </cell>
          <cell r="J672">
            <v>21</v>
          </cell>
          <cell r="K672" t="str">
            <v>Không mở</v>
          </cell>
        </row>
        <row r="673">
          <cell r="B673" t="str">
            <v>201811603138002</v>
          </cell>
          <cell r="C673" t="str">
            <v>1603138.2</v>
          </cell>
          <cell r="D673" t="str">
            <v>Quản trị học</v>
          </cell>
          <cell r="E673" t="str">
            <v>1603138</v>
          </cell>
          <cell r="F673" t="str">
            <v>3.0</v>
          </cell>
          <cell r="G673" t="str">
            <v>Đại học</v>
          </cell>
          <cell r="H673" t="str">
            <v>ĐH K12 (2017-2021)</v>
          </cell>
          <cell r="I673" t="str">
            <v>Học kỳ 1 năm học 2018 - 2019</v>
          </cell>
          <cell r="J673">
            <v>57</v>
          </cell>
          <cell r="K673" t="str">
            <v>Mở</v>
          </cell>
        </row>
        <row r="674">
          <cell r="B674" t="str">
            <v>201811603138003</v>
          </cell>
          <cell r="C674" t="str">
            <v>1603138.3</v>
          </cell>
          <cell r="D674" t="str">
            <v>Quản trị học</v>
          </cell>
          <cell r="E674" t="str">
            <v>1603138</v>
          </cell>
          <cell r="F674" t="str">
            <v>3.0</v>
          </cell>
          <cell r="G674" t="str">
            <v>Đại học</v>
          </cell>
          <cell r="H674" t="str">
            <v>ĐH K12 (2017-2021)</v>
          </cell>
          <cell r="I674" t="str">
            <v>Học kỳ 1 năm học 2018 - 2019</v>
          </cell>
          <cell r="J674">
            <v>75</v>
          </cell>
          <cell r="K674" t="str">
            <v>Mở</v>
          </cell>
        </row>
        <row r="675">
          <cell r="B675" t="str">
            <v>201811603138004</v>
          </cell>
          <cell r="C675" t="str">
            <v>1603138.4</v>
          </cell>
          <cell r="D675" t="str">
            <v>Quản trị học</v>
          </cell>
          <cell r="E675" t="str">
            <v>1603138</v>
          </cell>
          <cell r="F675" t="str">
            <v>3.0</v>
          </cell>
          <cell r="G675" t="str">
            <v>Đại học</v>
          </cell>
          <cell r="H675" t="str">
            <v>ĐH K12 (2017-2021)</v>
          </cell>
          <cell r="I675" t="str">
            <v>Học kỳ 1 năm học 2018 - 2019</v>
          </cell>
          <cell r="J675">
            <v>75</v>
          </cell>
          <cell r="K675" t="str">
            <v>Mở</v>
          </cell>
        </row>
        <row r="676">
          <cell r="B676" t="str">
            <v>201811603138005</v>
          </cell>
          <cell r="C676" t="str">
            <v>1603138.5</v>
          </cell>
          <cell r="D676" t="str">
            <v>Quản trị học</v>
          </cell>
          <cell r="E676" t="str">
            <v>1603138</v>
          </cell>
          <cell r="F676" t="str">
            <v>3.0</v>
          </cell>
          <cell r="G676" t="str">
            <v>Đại học</v>
          </cell>
          <cell r="H676" t="str">
            <v>ĐH K12 (2017-2021)</v>
          </cell>
          <cell r="I676" t="str">
            <v>Học kỳ 1 năm học 2018 - 2019</v>
          </cell>
          <cell r="J676">
            <v>75</v>
          </cell>
          <cell r="K676" t="str">
            <v>Mở</v>
          </cell>
        </row>
        <row r="677">
          <cell r="B677" t="str">
            <v>201811603138006</v>
          </cell>
          <cell r="C677" t="str">
            <v>1603138.6</v>
          </cell>
          <cell r="D677" t="str">
            <v>Quản trị học</v>
          </cell>
          <cell r="E677" t="str">
            <v>1603138</v>
          </cell>
          <cell r="F677" t="str">
            <v>3.0</v>
          </cell>
          <cell r="G677" t="str">
            <v>Đại học</v>
          </cell>
          <cell r="H677" t="str">
            <v>ĐH K12 (2017-2021)</v>
          </cell>
          <cell r="I677" t="str">
            <v>Học kỳ 1 năm học 2018 - 2019</v>
          </cell>
          <cell r="J677">
            <v>55</v>
          </cell>
          <cell r="K677" t="str">
            <v>Mở</v>
          </cell>
        </row>
        <row r="678">
          <cell r="B678" t="str">
            <v>201811603138007</v>
          </cell>
          <cell r="C678" t="str">
            <v>1603138.7</v>
          </cell>
          <cell r="D678" t="str">
            <v>Quản trị học</v>
          </cell>
          <cell r="E678" t="str">
            <v>1603138</v>
          </cell>
          <cell r="F678" t="str">
            <v>3.0</v>
          </cell>
          <cell r="G678" t="str">
            <v>Đại học</v>
          </cell>
          <cell r="H678" t="str">
            <v>ĐH K12 (2017-2021)</v>
          </cell>
          <cell r="I678" t="str">
            <v>Học kỳ 1 năm học 2018 - 2019</v>
          </cell>
          <cell r="J678">
            <v>74</v>
          </cell>
          <cell r="K678" t="str">
            <v>Mở</v>
          </cell>
        </row>
        <row r="679">
          <cell r="B679" t="str">
            <v>201811603138008</v>
          </cell>
          <cell r="C679" t="str">
            <v>1603138.8</v>
          </cell>
          <cell r="D679" t="str">
            <v>Quản trị học</v>
          </cell>
          <cell r="E679" t="str">
            <v>1603138</v>
          </cell>
          <cell r="F679" t="str">
            <v>3.0</v>
          </cell>
          <cell r="G679" t="str">
            <v>Đại học</v>
          </cell>
          <cell r="H679" t="str">
            <v>ĐH K12 (2017-2021)</v>
          </cell>
          <cell r="I679" t="str">
            <v>Học kỳ 1 năm học 2018 - 2019</v>
          </cell>
          <cell r="J679">
            <v>75</v>
          </cell>
          <cell r="K679" t="str">
            <v>Mở</v>
          </cell>
        </row>
        <row r="680">
          <cell r="B680" t="str">
            <v>201811603138009</v>
          </cell>
          <cell r="C680" t="str">
            <v>1603138.9</v>
          </cell>
          <cell r="D680" t="str">
            <v>Quản trị học</v>
          </cell>
          <cell r="E680" t="str">
            <v>1603138</v>
          </cell>
          <cell r="F680" t="str">
            <v>3.0</v>
          </cell>
          <cell r="G680" t="str">
            <v>Đại học</v>
          </cell>
          <cell r="H680" t="str">
            <v>ĐH K12 (2017-2021)</v>
          </cell>
          <cell r="I680" t="str">
            <v>Học kỳ 1 năm học 2018 - 2019</v>
          </cell>
          <cell r="J680">
            <v>65</v>
          </cell>
          <cell r="K680" t="str">
            <v>Mở</v>
          </cell>
        </row>
        <row r="681">
          <cell r="B681" t="str">
            <v>201811603138010</v>
          </cell>
          <cell r="C681" t="str">
            <v>1603138.10</v>
          </cell>
          <cell r="D681" t="str">
            <v>Quản trị học</v>
          </cell>
          <cell r="E681" t="str">
            <v>1603138</v>
          </cell>
          <cell r="F681" t="str">
            <v>3.0</v>
          </cell>
          <cell r="G681" t="str">
            <v>Đại học</v>
          </cell>
          <cell r="H681" t="str">
            <v>ĐH K12 (2017-2021)</v>
          </cell>
          <cell r="I681" t="str">
            <v>Học kỳ 1 năm học 2018 - 2019</v>
          </cell>
          <cell r="J681">
            <v>51</v>
          </cell>
          <cell r="K681" t="str">
            <v>Mở</v>
          </cell>
        </row>
        <row r="682">
          <cell r="B682" t="str">
            <v>201811603138011</v>
          </cell>
          <cell r="C682" t="str">
            <v>1603138.11</v>
          </cell>
          <cell r="D682" t="str">
            <v>Quản trị học</v>
          </cell>
          <cell r="E682" t="str">
            <v>1603138</v>
          </cell>
          <cell r="F682" t="str">
            <v>3.0</v>
          </cell>
          <cell r="G682" t="str">
            <v>Đại học</v>
          </cell>
          <cell r="H682" t="str">
            <v>ĐH K12 (2017-2021)</v>
          </cell>
          <cell r="I682" t="str">
            <v>Học kỳ 1 năm học 2018 - 2019</v>
          </cell>
          <cell r="J682">
            <v>75</v>
          </cell>
          <cell r="K682" t="str">
            <v>Mở</v>
          </cell>
        </row>
        <row r="683">
          <cell r="B683" t="str">
            <v>201811603138012</v>
          </cell>
          <cell r="C683" t="str">
            <v>1603138.12</v>
          </cell>
          <cell r="D683" t="str">
            <v>Quản trị học</v>
          </cell>
          <cell r="E683" t="str">
            <v>1603138</v>
          </cell>
          <cell r="F683" t="str">
            <v>3.0</v>
          </cell>
          <cell r="G683" t="str">
            <v>Đại học</v>
          </cell>
          <cell r="H683" t="str">
            <v>ĐH K12 (2017-2021)</v>
          </cell>
          <cell r="I683" t="str">
            <v>Học kỳ 1 năm học 2018 - 2019</v>
          </cell>
          <cell r="J683">
            <v>81</v>
          </cell>
          <cell r="K683" t="str">
            <v>Mở</v>
          </cell>
        </row>
        <row r="684">
          <cell r="B684" t="str">
            <v>201811603138013</v>
          </cell>
          <cell r="C684" t="str">
            <v>1603138.13</v>
          </cell>
          <cell r="D684" t="str">
            <v>Quản trị học</v>
          </cell>
          <cell r="E684" t="str">
            <v>1603138</v>
          </cell>
          <cell r="F684" t="str">
            <v>3.0</v>
          </cell>
          <cell r="G684" t="str">
            <v>Đại học</v>
          </cell>
          <cell r="H684" t="str">
            <v>ĐH K12 (2017-2021)</v>
          </cell>
          <cell r="I684" t="str">
            <v>Học kỳ 1 năm học 2018 - 2019</v>
          </cell>
          <cell r="J684">
            <v>69</v>
          </cell>
          <cell r="K684" t="str">
            <v>Mở</v>
          </cell>
        </row>
        <row r="685">
          <cell r="B685" t="str">
            <v>201811603138014</v>
          </cell>
          <cell r="C685" t="str">
            <v>1603138.14</v>
          </cell>
          <cell r="D685" t="str">
            <v>Quản trị học</v>
          </cell>
          <cell r="E685" t="str">
            <v>1603138</v>
          </cell>
          <cell r="F685" t="str">
            <v>3.0</v>
          </cell>
          <cell r="G685" t="str">
            <v>Đại học</v>
          </cell>
          <cell r="H685" t="str">
            <v>ĐH K12 (2017-2021)</v>
          </cell>
          <cell r="I685" t="str">
            <v>Học kỳ 1 năm học 2018 - 2019</v>
          </cell>
          <cell r="J685">
            <v>28</v>
          </cell>
          <cell r="K685" t="str">
            <v>Mở</v>
          </cell>
        </row>
        <row r="686">
          <cell r="B686" t="str">
            <v>201811603138015</v>
          </cell>
          <cell r="C686" t="str">
            <v>1603138.15</v>
          </cell>
          <cell r="D686" t="str">
            <v>Quản trị học</v>
          </cell>
          <cell r="E686" t="str">
            <v>1603138</v>
          </cell>
          <cell r="F686" t="str">
            <v>3.0</v>
          </cell>
          <cell r="G686" t="str">
            <v>Đại học</v>
          </cell>
          <cell r="H686" t="str">
            <v>ĐH K12 (2017-2021)</v>
          </cell>
          <cell r="I686" t="str">
            <v>Học kỳ 1 năm học 2018 - 2019</v>
          </cell>
          <cell r="J686">
            <v>17</v>
          </cell>
          <cell r="K686" t="str">
            <v>Mở</v>
          </cell>
        </row>
        <row r="687">
          <cell r="B687" t="str">
            <v>20181ME6031001</v>
          </cell>
          <cell r="C687" t="str">
            <v>ME6031.1</v>
          </cell>
          <cell r="D687" t="str">
            <v>Sức bền vật liệu</v>
          </cell>
          <cell r="E687" t="str">
            <v>ME6031</v>
          </cell>
          <cell r="F687" t="str">
            <v>3.0</v>
          </cell>
          <cell r="G687" t="str">
            <v>Đại học</v>
          </cell>
          <cell r="H687" t="str">
            <v>ĐH K12 (2017-2021)</v>
          </cell>
          <cell r="I687" t="str">
            <v>Học kỳ 1 năm học 2018 - 2019</v>
          </cell>
          <cell r="J687">
            <v>72</v>
          </cell>
          <cell r="K687" t="str">
            <v>Mở</v>
          </cell>
        </row>
        <row r="688">
          <cell r="B688" t="str">
            <v>20181ME6031002</v>
          </cell>
          <cell r="C688" t="str">
            <v>ME6031.2</v>
          </cell>
          <cell r="D688" t="str">
            <v>Sức bền vật liệu</v>
          </cell>
          <cell r="E688" t="str">
            <v>ME6031</v>
          </cell>
          <cell r="F688" t="str">
            <v>3.0</v>
          </cell>
          <cell r="G688" t="str">
            <v>Đại học</v>
          </cell>
          <cell r="H688" t="str">
            <v>ĐH K12 (2017-2021)</v>
          </cell>
          <cell r="I688" t="str">
            <v>Học kỳ 1 năm học 2018 - 2019</v>
          </cell>
          <cell r="J688">
            <v>74</v>
          </cell>
          <cell r="K688" t="str">
            <v>Mở</v>
          </cell>
        </row>
        <row r="689">
          <cell r="B689" t="str">
            <v>20181ME6031003</v>
          </cell>
          <cell r="C689" t="str">
            <v>ME6031.3</v>
          </cell>
          <cell r="D689" t="str">
            <v>Sức bền vật liệu</v>
          </cell>
          <cell r="E689" t="str">
            <v>ME6031</v>
          </cell>
          <cell r="F689" t="str">
            <v>3.0</v>
          </cell>
          <cell r="G689" t="str">
            <v>Đại học</v>
          </cell>
          <cell r="H689" t="str">
            <v>ĐH K12 (2017-2021)</v>
          </cell>
          <cell r="I689" t="str">
            <v>Học kỳ 1 năm học 2018 - 2019</v>
          </cell>
          <cell r="J689">
            <v>44</v>
          </cell>
          <cell r="K689" t="str">
            <v>Mở</v>
          </cell>
        </row>
        <row r="690">
          <cell r="B690" t="str">
            <v>20181ME6031004</v>
          </cell>
          <cell r="C690" t="str">
            <v>ME6031.4</v>
          </cell>
          <cell r="D690" t="str">
            <v>Sức bền vật liệu</v>
          </cell>
          <cell r="E690" t="str">
            <v>ME6031</v>
          </cell>
          <cell r="F690" t="str">
            <v>3.0</v>
          </cell>
          <cell r="G690" t="str">
            <v>Đại học</v>
          </cell>
          <cell r="H690" t="str">
            <v>ĐH K12 (2017-2021)</v>
          </cell>
          <cell r="I690" t="str">
            <v>Học kỳ 1 năm học 2018 - 2019</v>
          </cell>
          <cell r="J690">
            <v>75</v>
          </cell>
          <cell r="K690" t="str">
            <v>Mở</v>
          </cell>
        </row>
        <row r="691">
          <cell r="B691" t="str">
            <v>20181ME6031005</v>
          </cell>
          <cell r="C691" t="str">
            <v>ME6031.5</v>
          </cell>
          <cell r="D691" t="str">
            <v>Sức bền vật liệu</v>
          </cell>
          <cell r="E691" t="str">
            <v>ME6031</v>
          </cell>
          <cell r="F691" t="str">
            <v>3.0</v>
          </cell>
          <cell r="G691" t="str">
            <v>Đại học</v>
          </cell>
          <cell r="H691" t="str">
            <v>ĐH K12 (2017-2021)</v>
          </cell>
          <cell r="I691" t="str">
            <v>Học kỳ 1 năm học 2018 - 2019</v>
          </cell>
          <cell r="J691">
            <v>60</v>
          </cell>
          <cell r="K691" t="str">
            <v>Mở</v>
          </cell>
        </row>
        <row r="692">
          <cell r="B692" t="str">
            <v>20181ME6031006</v>
          </cell>
          <cell r="C692" t="str">
            <v>ME6031.6</v>
          </cell>
          <cell r="D692" t="str">
            <v>Sức bền vật liệu</v>
          </cell>
          <cell r="E692" t="str">
            <v>ME6031</v>
          </cell>
          <cell r="F692" t="str">
            <v>3.0</v>
          </cell>
          <cell r="G692" t="str">
            <v>Đại học</v>
          </cell>
          <cell r="H692" t="str">
            <v>ĐH K12 (2017-2021)</v>
          </cell>
          <cell r="I692" t="str">
            <v>Học kỳ 1 năm học 2018 - 2019</v>
          </cell>
          <cell r="J692">
            <v>75</v>
          </cell>
          <cell r="K692" t="str">
            <v>Mở</v>
          </cell>
        </row>
        <row r="693">
          <cell r="B693" t="str">
            <v>20181ME6031007</v>
          </cell>
          <cell r="C693" t="str">
            <v>ME6031.7</v>
          </cell>
          <cell r="D693" t="str">
            <v>Sức bền vật liệu</v>
          </cell>
          <cell r="E693" t="str">
            <v>ME6031</v>
          </cell>
          <cell r="F693" t="str">
            <v>3.0</v>
          </cell>
          <cell r="G693" t="str">
            <v>Đại học</v>
          </cell>
          <cell r="H693" t="str">
            <v>ĐH K12 (2017-2021)</v>
          </cell>
          <cell r="I693" t="str">
            <v>Học kỳ 1 năm học 2018 - 2019</v>
          </cell>
          <cell r="J693">
            <v>75</v>
          </cell>
          <cell r="K693" t="str">
            <v>Mở</v>
          </cell>
        </row>
        <row r="694">
          <cell r="B694" t="str">
            <v>201810403150001</v>
          </cell>
          <cell r="C694" t="str">
            <v>0403150.1</v>
          </cell>
          <cell r="D694" t="str">
            <v>Thiết kế thời trang 2</v>
          </cell>
          <cell r="E694" t="str">
            <v>0403150</v>
          </cell>
          <cell r="F694" t="str">
            <v>2.0</v>
          </cell>
          <cell r="G694" t="str">
            <v>Đại học</v>
          </cell>
          <cell r="H694" t="str">
            <v>ĐH K12 (2017-2021)</v>
          </cell>
          <cell r="I694" t="str">
            <v>Học kỳ 1 năm học 2018 - 2019</v>
          </cell>
          <cell r="J694">
            <v>36</v>
          </cell>
          <cell r="K694" t="str">
            <v>Mở</v>
          </cell>
        </row>
        <row r="695">
          <cell r="B695" t="str">
            <v>201810403158001</v>
          </cell>
          <cell r="C695" t="str">
            <v>0403158.1</v>
          </cell>
          <cell r="D695" t="str">
            <v>Thiết kế trang phục 1</v>
          </cell>
          <cell r="E695" t="str">
            <v>0403158</v>
          </cell>
          <cell r="F695" t="str">
            <v>3.0</v>
          </cell>
          <cell r="G695" t="str">
            <v>Đại học</v>
          </cell>
          <cell r="H695" t="str">
            <v>ĐH K12 (2017-2021)</v>
          </cell>
          <cell r="I695" t="str">
            <v>Học kỳ 1 năm học 2018 - 2019</v>
          </cell>
          <cell r="J695">
            <v>80</v>
          </cell>
          <cell r="K695" t="str">
            <v>Mở</v>
          </cell>
        </row>
        <row r="696">
          <cell r="B696" t="str">
            <v>201810403158002</v>
          </cell>
          <cell r="C696" t="str">
            <v>0403158.2</v>
          </cell>
          <cell r="D696" t="str">
            <v>Thiết kế trang phục 1</v>
          </cell>
          <cell r="E696" t="str">
            <v>0403158</v>
          </cell>
          <cell r="F696" t="str">
            <v>3.0</v>
          </cell>
          <cell r="G696" t="str">
            <v>Đại học</v>
          </cell>
          <cell r="H696" t="str">
            <v>ĐH K12 (2017-2021)</v>
          </cell>
          <cell r="I696" t="str">
            <v>Học kỳ 1 năm học 2018 - 2019</v>
          </cell>
          <cell r="J696">
            <v>78</v>
          </cell>
          <cell r="K696" t="str">
            <v>Mở</v>
          </cell>
        </row>
        <row r="697">
          <cell r="B697" t="str">
            <v>20181IT6039001</v>
          </cell>
          <cell r="C697" t="str">
            <v>IT6039.1</v>
          </cell>
          <cell r="D697" t="str">
            <v>Thiết kế Web</v>
          </cell>
          <cell r="E697" t="str">
            <v>IT6039</v>
          </cell>
          <cell r="F697" t="str">
            <v>3.0</v>
          </cell>
          <cell r="G697" t="str">
            <v>Đại học</v>
          </cell>
          <cell r="H697" t="str">
            <v>ĐH K12 (2017-2021)</v>
          </cell>
          <cell r="I697" t="str">
            <v>Học kỳ 1 năm học 2018 - 2019</v>
          </cell>
          <cell r="J697">
            <v>76</v>
          </cell>
          <cell r="K697" t="str">
            <v>Mở</v>
          </cell>
        </row>
        <row r="698">
          <cell r="B698" t="str">
            <v>20181IT6039002</v>
          </cell>
          <cell r="C698" t="str">
            <v>IT6039.2</v>
          </cell>
          <cell r="D698" t="str">
            <v>Thiết kế Web</v>
          </cell>
          <cell r="E698" t="str">
            <v>IT6039</v>
          </cell>
          <cell r="F698" t="str">
            <v>3.0</v>
          </cell>
          <cell r="G698" t="str">
            <v>Đại học</v>
          </cell>
          <cell r="H698" t="str">
            <v>ĐH K12 (2017-2021)</v>
          </cell>
          <cell r="I698" t="str">
            <v>Học kỳ 1 năm học 2018 - 2019</v>
          </cell>
          <cell r="J698">
            <v>75</v>
          </cell>
          <cell r="K698" t="str">
            <v>Mở</v>
          </cell>
        </row>
        <row r="699">
          <cell r="B699" t="str">
            <v>20181IT6039003</v>
          </cell>
          <cell r="C699" t="str">
            <v>IT6039.3</v>
          </cell>
          <cell r="D699" t="str">
            <v>Thiết kế Web</v>
          </cell>
          <cell r="E699" t="str">
            <v>IT6039</v>
          </cell>
          <cell r="F699" t="str">
            <v>3.0</v>
          </cell>
          <cell r="G699" t="str">
            <v>Đại học</v>
          </cell>
          <cell r="H699" t="str">
            <v>ĐH K12 (2017-2021)</v>
          </cell>
          <cell r="I699" t="str">
            <v>Học kỳ 1 năm học 2018 - 2019</v>
          </cell>
          <cell r="J699">
            <v>73</v>
          </cell>
          <cell r="K699" t="str">
            <v>Mở</v>
          </cell>
        </row>
        <row r="700">
          <cell r="B700" t="str">
            <v>201810203134001</v>
          </cell>
          <cell r="C700" t="str">
            <v>0203134.1</v>
          </cell>
          <cell r="D700" t="str">
            <v>Thuỷ lực đại cương</v>
          </cell>
          <cell r="E700" t="str">
            <v>0203134</v>
          </cell>
          <cell r="F700" t="str">
            <v>3.0</v>
          </cell>
          <cell r="G700" t="str">
            <v>Đại học</v>
          </cell>
          <cell r="H700" t="str">
            <v>ĐH K12 (2017-2021)</v>
          </cell>
          <cell r="I700" t="str">
            <v>Học kỳ 1 năm học 2018 - 2019</v>
          </cell>
          <cell r="J700">
            <v>75</v>
          </cell>
          <cell r="K700" t="str">
            <v>Mở</v>
          </cell>
        </row>
        <row r="701">
          <cell r="B701" t="str">
            <v>201810203134002</v>
          </cell>
          <cell r="C701" t="str">
            <v>0203134.2</v>
          </cell>
          <cell r="D701" t="str">
            <v>Thuỷ lực đại cương</v>
          </cell>
          <cell r="E701" t="str">
            <v>0203134</v>
          </cell>
          <cell r="F701" t="str">
            <v>3.0</v>
          </cell>
          <cell r="G701" t="str">
            <v>Đại học</v>
          </cell>
          <cell r="H701" t="str">
            <v>ĐH K12 (2017-2021)</v>
          </cell>
          <cell r="I701" t="str">
            <v>Học kỳ 1 năm học 2018 - 2019</v>
          </cell>
          <cell r="J701">
            <v>75</v>
          </cell>
          <cell r="K701" t="str">
            <v>Mở</v>
          </cell>
        </row>
        <row r="702">
          <cell r="B702" t="str">
            <v>201810203134003</v>
          </cell>
          <cell r="C702" t="str">
            <v>0203134.3</v>
          </cell>
          <cell r="D702" t="str">
            <v>Thuỷ lực đại cương</v>
          </cell>
          <cell r="E702" t="str">
            <v>0203134</v>
          </cell>
          <cell r="F702" t="str">
            <v>3.0</v>
          </cell>
          <cell r="G702" t="str">
            <v>Đại học</v>
          </cell>
          <cell r="H702" t="str">
            <v>ĐH K12 (2017-2021)</v>
          </cell>
          <cell r="I702" t="str">
            <v>Học kỳ 1 năm học 2018 - 2019</v>
          </cell>
          <cell r="J702">
            <v>75</v>
          </cell>
          <cell r="K702" t="str">
            <v>Mở</v>
          </cell>
        </row>
        <row r="703">
          <cell r="B703" t="str">
            <v>201810203134004</v>
          </cell>
          <cell r="C703" t="str">
            <v>0203134.4</v>
          </cell>
          <cell r="D703" t="str">
            <v>Thuỷ lực đại cương</v>
          </cell>
          <cell r="E703" t="str">
            <v>0203134</v>
          </cell>
          <cell r="F703" t="str">
            <v>3.0</v>
          </cell>
          <cell r="G703" t="str">
            <v>Đại học</v>
          </cell>
          <cell r="H703" t="str">
            <v>ĐH K12 (2017-2021)</v>
          </cell>
          <cell r="I703" t="str">
            <v>Học kỳ 1 năm học 2018 - 2019</v>
          </cell>
          <cell r="J703">
            <v>72</v>
          </cell>
          <cell r="K703" t="str">
            <v>Mở</v>
          </cell>
        </row>
        <row r="704">
          <cell r="B704" t="str">
            <v>20181AT6001001</v>
          </cell>
          <cell r="C704" t="str">
            <v>AT6001.1</v>
          </cell>
          <cell r="D704" t="str">
            <v>Thuỷ lực đại cương</v>
          </cell>
          <cell r="E704" t="str">
            <v>AT6001</v>
          </cell>
          <cell r="F704" t="str">
            <v>2.0</v>
          </cell>
          <cell r="G704" t="str">
            <v>Đại học</v>
          </cell>
          <cell r="H704" t="str">
            <v>ĐH K12 (2017-2021)</v>
          </cell>
          <cell r="I704" t="str">
            <v>Học kỳ 1 năm học 2018 - 2019</v>
          </cell>
          <cell r="J704">
            <v>67</v>
          </cell>
          <cell r="K704" t="str">
            <v>Mở</v>
          </cell>
        </row>
        <row r="705">
          <cell r="B705" t="str">
            <v>20181AT6001002</v>
          </cell>
          <cell r="C705" t="str">
            <v>AT6001.2</v>
          </cell>
          <cell r="D705" t="str">
            <v>Thuỷ lực đại cương</v>
          </cell>
          <cell r="E705" t="str">
            <v>AT6001</v>
          </cell>
          <cell r="F705" t="str">
            <v>2.0</v>
          </cell>
          <cell r="G705" t="str">
            <v>Đại học</v>
          </cell>
          <cell r="H705" t="str">
            <v>ĐH K12 (2017-2021)</v>
          </cell>
          <cell r="I705" t="str">
            <v>Học kỳ 1 năm học 2018 - 2019</v>
          </cell>
          <cell r="J705">
            <v>74</v>
          </cell>
          <cell r="K705" t="str">
            <v>Mở</v>
          </cell>
        </row>
        <row r="706">
          <cell r="B706" t="str">
            <v>20181AT6001003</v>
          </cell>
          <cell r="C706" t="str">
            <v>AT6001.3</v>
          </cell>
          <cell r="D706" t="str">
            <v>Thuỷ lực đại cương</v>
          </cell>
          <cell r="E706" t="str">
            <v>AT6001</v>
          </cell>
          <cell r="F706" t="str">
            <v>2.0</v>
          </cell>
          <cell r="G706" t="str">
            <v>Đại học</v>
          </cell>
          <cell r="H706" t="str">
            <v>ĐH K12 (2017-2021)</v>
          </cell>
          <cell r="I706" t="str">
            <v>Học kỳ 1 năm học 2018 - 2019</v>
          </cell>
          <cell r="J706">
            <v>60</v>
          </cell>
          <cell r="K706" t="str">
            <v>Mở</v>
          </cell>
        </row>
        <row r="707">
          <cell r="B707" t="str">
            <v>20181AT6001004</v>
          </cell>
          <cell r="C707" t="str">
            <v>AT6001.4</v>
          </cell>
          <cell r="D707" t="str">
            <v>Thuỷ lực đại cương</v>
          </cell>
          <cell r="E707" t="str">
            <v>AT6001</v>
          </cell>
          <cell r="F707" t="str">
            <v>2.0</v>
          </cell>
          <cell r="G707" t="str">
            <v>Đại học</v>
          </cell>
          <cell r="H707" t="str">
            <v>ĐH K12 (2017-2021)</v>
          </cell>
          <cell r="I707" t="str">
            <v>Học kỳ 1 năm học 2018 - 2019</v>
          </cell>
          <cell r="J707">
            <v>75</v>
          </cell>
          <cell r="K707" t="str">
            <v>Mở</v>
          </cell>
        </row>
        <row r="708">
          <cell r="B708" t="str">
            <v>20181AT6001005</v>
          </cell>
          <cell r="C708" t="str">
            <v>AT6001.5</v>
          </cell>
          <cell r="D708" t="str">
            <v>Thuỷ lực đại cương</v>
          </cell>
          <cell r="E708" t="str">
            <v>AT6001</v>
          </cell>
          <cell r="F708" t="str">
            <v>2.0</v>
          </cell>
          <cell r="G708" t="str">
            <v>Đại học</v>
          </cell>
          <cell r="H708" t="str">
            <v>ĐH K12 (2017-2021)</v>
          </cell>
          <cell r="I708" t="str">
            <v>Học kỳ 1 năm học 2018 - 2019</v>
          </cell>
          <cell r="J708">
            <v>69</v>
          </cell>
          <cell r="K708" t="str">
            <v>Mở</v>
          </cell>
        </row>
        <row r="709">
          <cell r="B709" t="str">
            <v>20181AT6001006</v>
          </cell>
          <cell r="C709" t="str">
            <v>AT6001.6</v>
          </cell>
          <cell r="D709" t="str">
            <v>Thuỷ lực đại cương</v>
          </cell>
          <cell r="E709" t="str">
            <v>AT6001</v>
          </cell>
          <cell r="F709" t="str">
            <v>2.0</v>
          </cell>
          <cell r="G709" t="str">
            <v>Đại học</v>
          </cell>
          <cell r="H709" t="str">
            <v>ĐH K12 (2017-2021)</v>
          </cell>
          <cell r="I709" t="str">
            <v>Học kỳ 1 năm học 2018 - 2019</v>
          </cell>
          <cell r="J709">
            <v>72</v>
          </cell>
          <cell r="K709" t="str">
            <v>Mở</v>
          </cell>
        </row>
        <row r="710">
          <cell r="B710" t="str">
            <v>20181AT6001007</v>
          </cell>
          <cell r="C710" t="str">
            <v>AT6001.7</v>
          </cell>
          <cell r="D710" t="str">
            <v>Thuỷ lực đại cương</v>
          </cell>
          <cell r="E710" t="str">
            <v>AT6001</v>
          </cell>
          <cell r="F710" t="str">
            <v>2.0</v>
          </cell>
          <cell r="G710" t="str">
            <v>Đại học</v>
          </cell>
          <cell r="H710" t="str">
            <v>ĐH K12 (2017-2021)</v>
          </cell>
          <cell r="I710" t="str">
            <v>Học kỳ 1 năm học 2018 - 2019</v>
          </cell>
          <cell r="J710">
            <v>66</v>
          </cell>
          <cell r="K710" t="str">
            <v>Mở</v>
          </cell>
        </row>
        <row r="711">
          <cell r="B711" t="str">
            <v>201810403164001</v>
          </cell>
          <cell r="C711" t="str">
            <v>0403164.1</v>
          </cell>
          <cell r="D711" t="str">
            <v>Thực hành công nghệ may 2</v>
          </cell>
          <cell r="E711" t="str">
            <v>0403164</v>
          </cell>
          <cell r="F711" t="str">
            <v>3.0</v>
          </cell>
          <cell r="G711" t="str">
            <v>Đại học</v>
          </cell>
          <cell r="H711" t="str">
            <v>ĐH K12 (2017-2021)</v>
          </cell>
          <cell r="I711" t="str">
            <v>Học kỳ 1 năm học 2018 - 2019</v>
          </cell>
          <cell r="J711">
            <v>19</v>
          </cell>
          <cell r="K711" t="str">
            <v>Mở</v>
          </cell>
        </row>
        <row r="712">
          <cell r="B712" t="str">
            <v>201810403164002</v>
          </cell>
          <cell r="C712" t="str">
            <v>0403164.2</v>
          </cell>
          <cell r="D712" t="str">
            <v>Thực hành công nghệ may 2</v>
          </cell>
          <cell r="E712" t="str">
            <v>0403164</v>
          </cell>
          <cell r="F712" t="str">
            <v>3.0</v>
          </cell>
          <cell r="G712" t="str">
            <v>Đại học</v>
          </cell>
          <cell r="H712" t="str">
            <v>ĐH K12 (2017-2021)</v>
          </cell>
          <cell r="I712" t="str">
            <v>Học kỳ 1 năm học 2018 - 2019</v>
          </cell>
          <cell r="J712">
            <v>21</v>
          </cell>
          <cell r="K712" t="str">
            <v>Mở</v>
          </cell>
        </row>
        <row r="713">
          <cell r="B713" t="str">
            <v>201810403164003</v>
          </cell>
          <cell r="C713" t="str">
            <v>0403164.3</v>
          </cell>
          <cell r="D713" t="str">
            <v>Thực hành công nghệ may 2</v>
          </cell>
          <cell r="E713" t="str">
            <v>0403164</v>
          </cell>
          <cell r="F713" t="str">
            <v>3.0</v>
          </cell>
          <cell r="G713" t="str">
            <v>Đại học</v>
          </cell>
          <cell r="H713" t="str">
            <v>ĐH K12 (2017-2021)</v>
          </cell>
          <cell r="I713" t="str">
            <v>Học kỳ 1 năm học 2018 - 2019</v>
          </cell>
          <cell r="J713">
            <v>22</v>
          </cell>
          <cell r="K713" t="str">
            <v>Mở</v>
          </cell>
        </row>
        <row r="714">
          <cell r="B714" t="str">
            <v>201810403164004</v>
          </cell>
          <cell r="C714" t="str">
            <v>0403164.4</v>
          </cell>
          <cell r="D714" t="str">
            <v>Thực hành công nghệ may 2</v>
          </cell>
          <cell r="E714" t="str">
            <v>0403164</v>
          </cell>
          <cell r="F714" t="str">
            <v>3.0</v>
          </cell>
          <cell r="G714" t="str">
            <v>Đại học</v>
          </cell>
          <cell r="H714" t="str">
            <v>ĐH K12 (2017-2021)</v>
          </cell>
          <cell r="I714" t="str">
            <v>Học kỳ 1 năm học 2018 - 2019</v>
          </cell>
          <cell r="J714">
            <v>19</v>
          </cell>
          <cell r="K714" t="str">
            <v>Mở</v>
          </cell>
        </row>
        <row r="715">
          <cell r="B715" t="str">
            <v>201810403164005</v>
          </cell>
          <cell r="C715" t="str">
            <v>0403164.5</v>
          </cell>
          <cell r="D715" t="str">
            <v>Thực hành công nghệ may 2</v>
          </cell>
          <cell r="E715" t="str">
            <v>0403164</v>
          </cell>
          <cell r="F715" t="str">
            <v>3.0</v>
          </cell>
          <cell r="G715" t="str">
            <v>Đại học</v>
          </cell>
          <cell r="H715" t="str">
            <v>ĐH K12 (2017-2021)</v>
          </cell>
          <cell r="I715" t="str">
            <v>Học kỳ 1 năm học 2018 - 2019</v>
          </cell>
          <cell r="J715">
            <v>21</v>
          </cell>
          <cell r="K715" t="str">
            <v>Mở</v>
          </cell>
        </row>
        <row r="716">
          <cell r="B716" t="str">
            <v>201810403164006</v>
          </cell>
          <cell r="C716" t="str">
            <v>0403164.6</v>
          </cell>
          <cell r="D716" t="str">
            <v>Thực hành công nghệ may 2</v>
          </cell>
          <cell r="E716" t="str">
            <v>0403164</v>
          </cell>
          <cell r="F716" t="str">
            <v>3.0</v>
          </cell>
          <cell r="G716" t="str">
            <v>Đại học</v>
          </cell>
          <cell r="H716" t="str">
            <v>ĐH K12 (2017-2021)</v>
          </cell>
          <cell r="I716" t="str">
            <v>Học kỳ 1 năm học 2018 - 2019</v>
          </cell>
          <cell r="J716">
            <v>23</v>
          </cell>
          <cell r="K716" t="str">
            <v>Mở</v>
          </cell>
        </row>
        <row r="717">
          <cell r="B717" t="str">
            <v>201810403164007</v>
          </cell>
          <cell r="C717" t="str">
            <v>0403164.7</v>
          </cell>
          <cell r="D717" t="str">
            <v>Thực hành công nghệ may 2</v>
          </cell>
          <cell r="E717" t="str">
            <v>0403164</v>
          </cell>
          <cell r="F717" t="str">
            <v>3.0</v>
          </cell>
          <cell r="G717" t="str">
            <v>Đại học</v>
          </cell>
          <cell r="H717" t="str">
            <v>ĐH K12 (2017-2021)</v>
          </cell>
          <cell r="I717" t="str">
            <v>Học kỳ 1 năm học 2018 - 2019</v>
          </cell>
          <cell r="J717">
            <v>16</v>
          </cell>
          <cell r="K717" t="str">
            <v>Mở</v>
          </cell>
        </row>
        <row r="718">
          <cell r="B718" t="str">
            <v>201812303101001</v>
          </cell>
          <cell r="C718" t="str">
            <v>2303101.1</v>
          </cell>
          <cell r="D718" t="str">
            <v>Thực hành cắt gọt 1</v>
          </cell>
          <cell r="E718" t="str">
            <v>2303101</v>
          </cell>
          <cell r="F718" t="str">
            <v>2.0</v>
          </cell>
          <cell r="G718" t="str">
            <v>Đại học</v>
          </cell>
          <cell r="H718" t="str">
            <v>ĐH K12 (2017-2021)</v>
          </cell>
          <cell r="I718" t="str">
            <v>Học kỳ 1 năm học 2018 - 2019</v>
          </cell>
          <cell r="J718">
            <v>20</v>
          </cell>
          <cell r="K718" t="str">
            <v>Mở</v>
          </cell>
        </row>
        <row r="719">
          <cell r="B719" t="str">
            <v>201812303101002</v>
          </cell>
          <cell r="C719" t="str">
            <v>2303101.2</v>
          </cell>
          <cell r="D719" t="str">
            <v>Thực hành cắt gọt 1</v>
          </cell>
          <cell r="E719" t="str">
            <v>2303101</v>
          </cell>
          <cell r="F719" t="str">
            <v>2.0</v>
          </cell>
          <cell r="G719" t="str">
            <v>Đại học</v>
          </cell>
          <cell r="H719" t="str">
            <v>ĐH K12 (2017-2021)</v>
          </cell>
          <cell r="I719" t="str">
            <v>Học kỳ 1 năm học 2018 - 2019</v>
          </cell>
          <cell r="J719">
            <v>20</v>
          </cell>
          <cell r="K719" t="str">
            <v>Mở</v>
          </cell>
        </row>
        <row r="720">
          <cell r="B720" t="str">
            <v>201812303101003</v>
          </cell>
          <cell r="C720" t="str">
            <v>2303101.3</v>
          </cell>
          <cell r="D720" t="str">
            <v>Thực hành cắt gọt 1</v>
          </cell>
          <cell r="E720" t="str">
            <v>2303101</v>
          </cell>
          <cell r="F720" t="str">
            <v>2.0</v>
          </cell>
          <cell r="G720" t="str">
            <v>Đại học</v>
          </cell>
          <cell r="H720" t="str">
            <v>ĐH K12 (2017-2021)</v>
          </cell>
          <cell r="I720" t="str">
            <v>Học kỳ 1 năm học 2018 - 2019</v>
          </cell>
          <cell r="J720">
            <v>20</v>
          </cell>
          <cell r="K720" t="str">
            <v>Mở</v>
          </cell>
        </row>
        <row r="721">
          <cell r="B721" t="str">
            <v>201812303101004</v>
          </cell>
          <cell r="C721" t="str">
            <v>2303101.4</v>
          </cell>
          <cell r="D721" t="str">
            <v>Thực hành cắt gọt 1</v>
          </cell>
          <cell r="E721" t="str">
            <v>2303101</v>
          </cell>
          <cell r="F721" t="str">
            <v>2.0</v>
          </cell>
          <cell r="G721" t="str">
            <v>Đại học</v>
          </cell>
          <cell r="H721" t="str">
            <v>ĐH K12 (2017-2021)</v>
          </cell>
          <cell r="I721" t="str">
            <v>Học kỳ 1 năm học 2018 - 2019</v>
          </cell>
          <cell r="J721">
            <v>20</v>
          </cell>
          <cell r="K721" t="str">
            <v>Mở</v>
          </cell>
        </row>
        <row r="722">
          <cell r="B722" t="str">
            <v>201812303101005</v>
          </cell>
          <cell r="C722" t="str">
            <v>2303101.5</v>
          </cell>
          <cell r="D722" t="str">
            <v>Thực hành cắt gọt 1</v>
          </cell>
          <cell r="E722" t="str">
            <v>2303101</v>
          </cell>
          <cell r="F722" t="str">
            <v>2.0</v>
          </cell>
          <cell r="G722" t="str">
            <v>Đại học</v>
          </cell>
          <cell r="H722" t="str">
            <v>ĐH K12 (2017-2021)</v>
          </cell>
          <cell r="I722" t="str">
            <v>Học kỳ 1 năm học 2018 - 2019</v>
          </cell>
          <cell r="J722">
            <v>20</v>
          </cell>
          <cell r="K722" t="str">
            <v>Mở</v>
          </cell>
        </row>
        <row r="723">
          <cell r="B723" t="str">
            <v>201812303101006</v>
          </cell>
          <cell r="C723" t="str">
            <v>2303101.6</v>
          </cell>
          <cell r="D723" t="str">
            <v>Thực hành cắt gọt 1</v>
          </cell>
          <cell r="E723" t="str">
            <v>2303101</v>
          </cell>
          <cell r="F723" t="str">
            <v>2.0</v>
          </cell>
          <cell r="G723" t="str">
            <v>Đại học</v>
          </cell>
          <cell r="H723" t="str">
            <v>ĐH K12 (2017-2021)</v>
          </cell>
          <cell r="I723" t="str">
            <v>Học kỳ 1 năm học 2018 - 2019</v>
          </cell>
          <cell r="J723">
            <v>20</v>
          </cell>
          <cell r="K723" t="str">
            <v>Mở</v>
          </cell>
        </row>
        <row r="724">
          <cell r="B724" t="str">
            <v>201812303101007</v>
          </cell>
          <cell r="C724" t="str">
            <v>2303101.7</v>
          </cell>
          <cell r="D724" t="str">
            <v>Thực hành cắt gọt 1</v>
          </cell>
          <cell r="E724" t="str">
            <v>2303101</v>
          </cell>
          <cell r="F724" t="str">
            <v>2.0</v>
          </cell>
          <cell r="G724" t="str">
            <v>Đại học</v>
          </cell>
          <cell r="H724" t="str">
            <v>ĐH K12 (2017-2021)</v>
          </cell>
          <cell r="I724" t="str">
            <v>Học kỳ 1 năm học 2018 - 2019</v>
          </cell>
          <cell r="J724">
            <v>20</v>
          </cell>
          <cell r="K724" t="str">
            <v>Mở</v>
          </cell>
        </row>
        <row r="725">
          <cell r="B725" t="str">
            <v>201812303101008</v>
          </cell>
          <cell r="C725" t="str">
            <v>2303101.8</v>
          </cell>
          <cell r="D725" t="str">
            <v>Thực hành cắt gọt 1</v>
          </cell>
          <cell r="E725" t="str">
            <v>2303101</v>
          </cell>
          <cell r="F725" t="str">
            <v>2.0</v>
          </cell>
          <cell r="G725" t="str">
            <v>Đại học</v>
          </cell>
          <cell r="H725" t="str">
            <v>ĐH K12 (2017-2021)</v>
          </cell>
          <cell r="I725" t="str">
            <v>Học kỳ 1 năm học 2018 - 2019</v>
          </cell>
          <cell r="J725">
            <v>20</v>
          </cell>
          <cell r="K725" t="str">
            <v>Mở</v>
          </cell>
        </row>
        <row r="726">
          <cell r="B726" t="str">
            <v>201812303101009</v>
          </cell>
          <cell r="C726" t="str">
            <v>2303101.9</v>
          </cell>
          <cell r="D726" t="str">
            <v>Thực hành cắt gọt 1</v>
          </cell>
          <cell r="E726" t="str">
            <v>2303101</v>
          </cell>
          <cell r="F726" t="str">
            <v>2.0</v>
          </cell>
          <cell r="G726" t="str">
            <v>Đại học</v>
          </cell>
          <cell r="H726" t="str">
            <v>ĐH K12 (2017-2021)</v>
          </cell>
          <cell r="I726" t="str">
            <v>Học kỳ 1 năm học 2018 - 2019</v>
          </cell>
          <cell r="J726">
            <v>20</v>
          </cell>
          <cell r="K726" t="str">
            <v>Mở</v>
          </cell>
        </row>
        <row r="727">
          <cell r="B727" t="str">
            <v>201812303101010</v>
          </cell>
          <cell r="C727" t="str">
            <v>2303101.10</v>
          </cell>
          <cell r="D727" t="str">
            <v>Thực hành cắt gọt 1</v>
          </cell>
          <cell r="E727" t="str">
            <v>2303101</v>
          </cell>
          <cell r="F727" t="str">
            <v>2.0</v>
          </cell>
          <cell r="G727" t="str">
            <v>Đại học</v>
          </cell>
          <cell r="H727" t="str">
            <v>ĐH K12 (2017-2021)</v>
          </cell>
          <cell r="I727" t="str">
            <v>Học kỳ 1 năm học 2018 - 2019</v>
          </cell>
          <cell r="J727">
            <v>20</v>
          </cell>
          <cell r="K727" t="str">
            <v>Mở</v>
          </cell>
        </row>
        <row r="728">
          <cell r="B728" t="str">
            <v>201812303101011</v>
          </cell>
          <cell r="C728" t="str">
            <v>2303101.11</v>
          </cell>
          <cell r="D728" t="str">
            <v>Thực hành cắt gọt 1</v>
          </cell>
          <cell r="E728" t="str">
            <v>2303101</v>
          </cell>
          <cell r="F728" t="str">
            <v>2.0</v>
          </cell>
          <cell r="G728" t="str">
            <v>Đại học</v>
          </cell>
          <cell r="H728" t="str">
            <v>ĐH K12 (2017-2021)</v>
          </cell>
          <cell r="I728" t="str">
            <v>Học kỳ 1 năm học 2018 - 2019</v>
          </cell>
          <cell r="J728">
            <v>20</v>
          </cell>
          <cell r="K728" t="str">
            <v>Mở</v>
          </cell>
        </row>
        <row r="729">
          <cell r="B729" t="str">
            <v>201812303101012</v>
          </cell>
          <cell r="C729" t="str">
            <v>2303101.12</v>
          </cell>
          <cell r="D729" t="str">
            <v>Thực hành cắt gọt 1</v>
          </cell>
          <cell r="E729" t="str">
            <v>2303101</v>
          </cell>
          <cell r="F729" t="str">
            <v>2.0</v>
          </cell>
          <cell r="G729" t="str">
            <v>Đại học</v>
          </cell>
          <cell r="H729" t="str">
            <v>ĐH K12 (2017-2021)</v>
          </cell>
          <cell r="I729" t="str">
            <v>Học kỳ 1 năm học 2018 - 2019</v>
          </cell>
          <cell r="J729">
            <v>2</v>
          </cell>
          <cell r="K729" t="str">
            <v>Không mở</v>
          </cell>
        </row>
        <row r="730">
          <cell r="B730" t="str">
            <v>201810403166001</v>
          </cell>
          <cell r="C730" t="str">
            <v>0403166.1</v>
          </cell>
          <cell r="D730" t="str">
            <v>Thực hành thiết kế trang phục 1</v>
          </cell>
          <cell r="E730" t="str">
            <v>0403166</v>
          </cell>
          <cell r="F730" t="str">
            <v>3.0</v>
          </cell>
          <cell r="G730" t="str">
            <v>Đại học</v>
          </cell>
          <cell r="H730" t="str">
            <v>ĐH K12 (2017-2021)</v>
          </cell>
          <cell r="I730" t="str">
            <v>Học kỳ 1 năm học 2018 - 2019</v>
          </cell>
          <cell r="J730">
            <v>18</v>
          </cell>
          <cell r="K730" t="str">
            <v>Mở</v>
          </cell>
        </row>
        <row r="731">
          <cell r="B731" t="str">
            <v>201810703168001</v>
          </cell>
          <cell r="C731" t="str">
            <v>0703168.1</v>
          </cell>
          <cell r="D731" t="str">
            <v>Thực hành điện cơ bản</v>
          </cell>
          <cell r="E731" t="str">
            <v>0703168</v>
          </cell>
          <cell r="F731" t="str">
            <v>2.0</v>
          </cell>
          <cell r="G731" t="str">
            <v>Đại học</v>
          </cell>
          <cell r="H731" t="str">
            <v>ĐH K12 (2017-2021)</v>
          </cell>
          <cell r="I731" t="str">
            <v>Học kỳ 1 năm học 2018 - 2019</v>
          </cell>
          <cell r="J731">
            <v>30</v>
          </cell>
          <cell r="K731" t="str">
            <v>Mở</v>
          </cell>
        </row>
        <row r="732">
          <cell r="B732" t="str">
            <v>201810703168002</v>
          </cell>
          <cell r="C732" t="str">
            <v>0703168.2</v>
          </cell>
          <cell r="D732" t="str">
            <v>Thực hành điện cơ bản</v>
          </cell>
          <cell r="E732" t="str">
            <v>0703168</v>
          </cell>
          <cell r="F732" t="str">
            <v>2.0</v>
          </cell>
          <cell r="G732" t="str">
            <v>Đại học</v>
          </cell>
          <cell r="H732" t="str">
            <v>ĐH K12 (2017-2021)</v>
          </cell>
          <cell r="I732" t="str">
            <v>Học kỳ 1 năm học 2018 - 2019</v>
          </cell>
          <cell r="J732">
            <v>30</v>
          </cell>
          <cell r="K732" t="str">
            <v>Mở</v>
          </cell>
        </row>
        <row r="733">
          <cell r="B733" t="str">
            <v>201810703168003</v>
          </cell>
          <cell r="C733" t="str">
            <v>0703168.3</v>
          </cell>
          <cell r="D733" t="str">
            <v>Thực hành điện cơ bản</v>
          </cell>
          <cell r="E733" t="str">
            <v>0703168</v>
          </cell>
          <cell r="F733" t="str">
            <v>2.0</v>
          </cell>
          <cell r="G733" t="str">
            <v>Đại học</v>
          </cell>
          <cell r="H733" t="str">
            <v>ĐH K12 (2017-2021)</v>
          </cell>
          <cell r="I733" t="str">
            <v>Học kỳ 1 năm học 2018 - 2019</v>
          </cell>
          <cell r="J733">
            <v>12</v>
          </cell>
          <cell r="K733" t="str">
            <v>Không mở</v>
          </cell>
        </row>
        <row r="734">
          <cell r="B734" t="str">
            <v>201810703168004</v>
          </cell>
          <cell r="C734" t="str">
            <v>0703168.4</v>
          </cell>
          <cell r="D734" t="str">
            <v>Thực hành điện cơ bản</v>
          </cell>
          <cell r="E734" t="str">
            <v>0703168</v>
          </cell>
          <cell r="F734" t="str">
            <v>2.0</v>
          </cell>
          <cell r="G734" t="str">
            <v>Đại học</v>
          </cell>
          <cell r="H734" t="str">
            <v>ĐH K12 (2017-2021)</v>
          </cell>
          <cell r="I734" t="str">
            <v>Học kỳ 1 năm học 2018 - 2019</v>
          </cell>
          <cell r="J734">
            <v>30</v>
          </cell>
          <cell r="K734" t="str">
            <v>Mở</v>
          </cell>
        </row>
        <row r="735">
          <cell r="B735" t="str">
            <v>201810703168005</v>
          </cell>
          <cell r="C735" t="str">
            <v>0703168.5</v>
          </cell>
          <cell r="D735" t="str">
            <v>Thực hành điện cơ bản</v>
          </cell>
          <cell r="E735" t="str">
            <v>0703168</v>
          </cell>
          <cell r="F735" t="str">
            <v>2.0</v>
          </cell>
          <cell r="G735" t="str">
            <v>Đại học</v>
          </cell>
          <cell r="H735" t="str">
            <v>ĐH K12 (2017-2021)</v>
          </cell>
          <cell r="I735" t="str">
            <v>Học kỳ 1 năm học 2018 - 2019</v>
          </cell>
          <cell r="J735">
            <v>3</v>
          </cell>
          <cell r="K735" t="str">
            <v>Không mở</v>
          </cell>
        </row>
        <row r="736">
          <cell r="B736" t="str">
            <v>201810703168006</v>
          </cell>
          <cell r="C736" t="str">
            <v>0703168.6</v>
          </cell>
          <cell r="D736" t="str">
            <v>Thực hành điện cơ bản</v>
          </cell>
          <cell r="E736" t="str">
            <v>0703168</v>
          </cell>
          <cell r="F736" t="str">
            <v>2.0</v>
          </cell>
          <cell r="G736" t="str">
            <v>Đại học</v>
          </cell>
          <cell r="H736" t="str">
            <v>ĐH K12 (2017-2021)</v>
          </cell>
          <cell r="I736" t="str">
            <v>Học kỳ 1 năm học 2018 - 2019</v>
          </cell>
          <cell r="J736">
            <v>28</v>
          </cell>
          <cell r="K736" t="str">
            <v>Mở</v>
          </cell>
        </row>
        <row r="737">
          <cell r="B737" t="str">
            <v>201810703168007</v>
          </cell>
          <cell r="C737" t="str">
            <v>0703168.7</v>
          </cell>
          <cell r="D737" t="str">
            <v>Thực hành điện cơ bản</v>
          </cell>
          <cell r="E737" t="str">
            <v>0703168</v>
          </cell>
          <cell r="F737" t="str">
            <v>2.0</v>
          </cell>
          <cell r="G737" t="str">
            <v>Đại học</v>
          </cell>
          <cell r="H737" t="str">
            <v>ĐH K12 (2017-2021)</v>
          </cell>
          <cell r="I737" t="str">
            <v>Học kỳ 1 năm học 2018 - 2019</v>
          </cell>
          <cell r="J737">
            <v>30</v>
          </cell>
          <cell r="K737" t="str">
            <v>Mở</v>
          </cell>
        </row>
        <row r="738">
          <cell r="B738" t="str">
            <v>201810703168008</v>
          </cell>
          <cell r="C738" t="str">
            <v>0703168.8</v>
          </cell>
          <cell r="D738" t="str">
            <v>Thực hành điện cơ bản</v>
          </cell>
          <cell r="E738" t="str">
            <v>0703168</v>
          </cell>
          <cell r="F738" t="str">
            <v>2.0</v>
          </cell>
          <cell r="G738" t="str">
            <v>Đại học</v>
          </cell>
          <cell r="H738" t="str">
            <v>ĐH K12 (2017-2021)</v>
          </cell>
          <cell r="I738" t="str">
            <v>Học kỳ 1 năm học 2018 - 2019</v>
          </cell>
          <cell r="J738">
            <v>30</v>
          </cell>
          <cell r="K738" t="str">
            <v>Mở</v>
          </cell>
        </row>
        <row r="739">
          <cell r="B739" t="str">
            <v>201810703168009</v>
          </cell>
          <cell r="C739" t="str">
            <v>0703168.9</v>
          </cell>
          <cell r="D739" t="str">
            <v>Thực hành điện cơ bản</v>
          </cell>
          <cell r="E739" t="str">
            <v>0703168</v>
          </cell>
          <cell r="F739" t="str">
            <v>2.0</v>
          </cell>
          <cell r="G739" t="str">
            <v>Đại học</v>
          </cell>
          <cell r="H739" t="str">
            <v>ĐH K12 (2017-2021)</v>
          </cell>
          <cell r="I739" t="str">
            <v>Học kỳ 1 năm học 2018 - 2019</v>
          </cell>
          <cell r="J739">
            <v>27</v>
          </cell>
          <cell r="K739" t="str">
            <v>Mở</v>
          </cell>
        </row>
        <row r="740">
          <cell r="B740" t="str">
            <v>201810703168010</v>
          </cell>
          <cell r="C740" t="str">
            <v>0703168.10</v>
          </cell>
          <cell r="D740" t="str">
            <v>Thực hành điện cơ bản</v>
          </cell>
          <cell r="E740" t="str">
            <v>0703168</v>
          </cell>
          <cell r="F740" t="str">
            <v>2.0</v>
          </cell>
          <cell r="G740" t="str">
            <v>Đại học</v>
          </cell>
          <cell r="H740" t="str">
            <v>ĐH K12 (2017-2021)</v>
          </cell>
          <cell r="I740" t="str">
            <v>Học kỳ 1 năm học 2018 - 2019</v>
          </cell>
          <cell r="J740">
            <v>30</v>
          </cell>
          <cell r="K740" t="str">
            <v>Mở</v>
          </cell>
        </row>
        <row r="741">
          <cell r="B741" t="str">
            <v>201810703168011</v>
          </cell>
          <cell r="C741" t="str">
            <v>0703168.11</v>
          </cell>
          <cell r="D741" t="str">
            <v>Thực hành điện cơ bản</v>
          </cell>
          <cell r="E741" t="str">
            <v>0703168</v>
          </cell>
          <cell r="F741" t="str">
            <v>2.0</v>
          </cell>
          <cell r="G741" t="str">
            <v>Đại học</v>
          </cell>
          <cell r="H741" t="str">
            <v>ĐH K12 (2017-2021)</v>
          </cell>
          <cell r="I741" t="str">
            <v>Học kỳ 1 năm học 2018 - 2019</v>
          </cell>
          <cell r="J741">
            <v>30</v>
          </cell>
          <cell r="K741" t="str">
            <v>Mở</v>
          </cell>
        </row>
        <row r="742">
          <cell r="B742" t="str">
            <v>201810703168012</v>
          </cell>
          <cell r="C742" t="str">
            <v>0703168.12</v>
          </cell>
          <cell r="D742" t="str">
            <v>Thực hành điện cơ bản</v>
          </cell>
          <cell r="E742" t="str">
            <v>0703168</v>
          </cell>
          <cell r="F742" t="str">
            <v>2.0</v>
          </cell>
          <cell r="G742" t="str">
            <v>Đại học</v>
          </cell>
          <cell r="H742" t="str">
            <v>ĐH K12 (2017-2021)</v>
          </cell>
          <cell r="I742" t="str">
            <v>Học kỳ 1 năm học 2018 - 2019</v>
          </cell>
          <cell r="J742">
            <v>0</v>
          </cell>
          <cell r="K742" t="str">
            <v>Không mở</v>
          </cell>
        </row>
        <row r="743">
          <cell r="B743" t="str">
            <v>201810703168013</v>
          </cell>
          <cell r="C743" t="str">
            <v>0703168.13</v>
          </cell>
          <cell r="D743" t="str">
            <v>Thực hành điện cơ bản</v>
          </cell>
          <cell r="E743" t="str">
            <v>0703168</v>
          </cell>
          <cell r="F743" t="str">
            <v>2.0</v>
          </cell>
          <cell r="G743" t="str">
            <v>Đại học</v>
          </cell>
          <cell r="H743" t="str">
            <v>ĐH K12 (2017-2021)</v>
          </cell>
          <cell r="I743" t="str">
            <v>Học kỳ 1 năm học 2018 - 2019</v>
          </cell>
          <cell r="J743">
            <v>0</v>
          </cell>
          <cell r="K743" t="str">
            <v>Không mở</v>
          </cell>
        </row>
        <row r="744">
          <cell r="B744" t="str">
            <v>201810703168014</v>
          </cell>
          <cell r="C744" t="str">
            <v>0703168.14</v>
          </cell>
          <cell r="D744" t="str">
            <v>Thực hành điện cơ bản</v>
          </cell>
          <cell r="E744" t="str">
            <v>0703168</v>
          </cell>
          <cell r="F744" t="str">
            <v>2.0</v>
          </cell>
          <cell r="G744" t="str">
            <v>Đại học</v>
          </cell>
          <cell r="H744" t="str">
            <v>ĐH K12 (2017-2021)</v>
          </cell>
          <cell r="I744" t="str">
            <v>Học kỳ 1 năm học 2018 - 2019</v>
          </cell>
          <cell r="J744">
            <v>30</v>
          </cell>
          <cell r="K744" t="str">
            <v>Mở</v>
          </cell>
        </row>
        <row r="745">
          <cell r="B745" t="str">
            <v>201810703168015</v>
          </cell>
          <cell r="C745" t="str">
            <v>0703168.15</v>
          </cell>
          <cell r="D745" t="str">
            <v>Thực hành điện cơ bản</v>
          </cell>
          <cell r="E745" t="str">
            <v>0703168</v>
          </cell>
          <cell r="F745" t="str">
            <v>2.0</v>
          </cell>
          <cell r="G745" t="str">
            <v>Đại học</v>
          </cell>
          <cell r="H745" t="str">
            <v>ĐH K12 (2017-2021)</v>
          </cell>
          <cell r="I745" t="str">
            <v>Học kỳ 1 năm học 2018 - 2019</v>
          </cell>
          <cell r="J745">
            <v>8</v>
          </cell>
          <cell r="K745" t="str">
            <v>Không mở</v>
          </cell>
        </row>
        <row r="746">
          <cell r="B746" t="str">
            <v>201810703168016</v>
          </cell>
          <cell r="C746" t="str">
            <v>0703168.16</v>
          </cell>
          <cell r="D746" t="str">
            <v>Thực hành điện cơ bản</v>
          </cell>
          <cell r="E746" t="str">
            <v>0703168</v>
          </cell>
          <cell r="F746" t="str">
            <v>2.0</v>
          </cell>
          <cell r="G746" t="str">
            <v>Đại học</v>
          </cell>
          <cell r="H746" t="str">
            <v>ĐH K12 (2017-2021)</v>
          </cell>
          <cell r="I746" t="str">
            <v>Học kỳ 1 năm học 2018 - 2019</v>
          </cell>
          <cell r="J746">
            <v>5</v>
          </cell>
          <cell r="K746" t="str">
            <v>Không mở</v>
          </cell>
        </row>
        <row r="747">
          <cell r="B747" t="str">
            <v>201810703168017</v>
          </cell>
          <cell r="C747" t="str">
            <v>0703168.17</v>
          </cell>
          <cell r="D747" t="str">
            <v>Thực hành điện cơ bản</v>
          </cell>
          <cell r="E747" t="str">
            <v>0703168</v>
          </cell>
          <cell r="F747" t="str">
            <v>2.0</v>
          </cell>
          <cell r="G747" t="str">
            <v>Đại học</v>
          </cell>
          <cell r="H747" t="str">
            <v>ĐH K12 (2017-2021)</v>
          </cell>
          <cell r="I747" t="str">
            <v>Học kỳ 1 năm học 2018 - 2019</v>
          </cell>
          <cell r="J747">
            <v>30</v>
          </cell>
          <cell r="K747" t="str">
            <v>Mở</v>
          </cell>
        </row>
        <row r="748">
          <cell r="B748" t="str">
            <v>201810703168018</v>
          </cell>
          <cell r="C748" t="str">
            <v>0703168.18</v>
          </cell>
          <cell r="D748" t="str">
            <v>Thực hành điện cơ bản</v>
          </cell>
          <cell r="E748" t="str">
            <v>0703168</v>
          </cell>
          <cell r="F748" t="str">
            <v>2.0</v>
          </cell>
          <cell r="G748" t="str">
            <v>Đại học</v>
          </cell>
          <cell r="H748" t="str">
            <v>ĐH K12 (2017-2021)</v>
          </cell>
          <cell r="I748" t="str">
            <v>Học kỳ 1 năm học 2018 - 2019</v>
          </cell>
          <cell r="J748">
            <v>0</v>
          </cell>
          <cell r="K748" t="str">
            <v>Không mở</v>
          </cell>
        </row>
        <row r="749">
          <cell r="B749" t="str">
            <v>201810703168019</v>
          </cell>
          <cell r="C749" t="str">
            <v>0703168.19</v>
          </cell>
          <cell r="D749" t="str">
            <v>Thực hành điện cơ bản</v>
          </cell>
          <cell r="E749" t="str">
            <v>0703168</v>
          </cell>
          <cell r="F749" t="str">
            <v>2.0</v>
          </cell>
          <cell r="G749" t="str">
            <v>Đại học</v>
          </cell>
          <cell r="H749" t="str">
            <v>ĐH K12 (2017-2021)</v>
          </cell>
          <cell r="I749" t="str">
            <v>Học kỳ 1 năm học 2018 - 2019</v>
          </cell>
          <cell r="J749">
            <v>30</v>
          </cell>
          <cell r="K749" t="str">
            <v>Mở</v>
          </cell>
        </row>
        <row r="750">
          <cell r="B750" t="str">
            <v>201810703168020</v>
          </cell>
          <cell r="C750" t="str">
            <v>0703168.20</v>
          </cell>
          <cell r="D750" t="str">
            <v>Thực hành điện cơ bản</v>
          </cell>
          <cell r="E750" t="str">
            <v>0703168</v>
          </cell>
          <cell r="F750" t="str">
            <v>2.0</v>
          </cell>
          <cell r="G750" t="str">
            <v>Đại học</v>
          </cell>
          <cell r="H750" t="str">
            <v>ĐH K12 (2017-2021)</v>
          </cell>
          <cell r="I750" t="str">
            <v>Học kỳ 1 năm học 2018 - 2019</v>
          </cell>
          <cell r="J750">
            <v>30</v>
          </cell>
          <cell r="K750" t="str">
            <v>Mở</v>
          </cell>
        </row>
        <row r="751">
          <cell r="B751" t="str">
            <v>201811303192001</v>
          </cell>
          <cell r="C751" t="str">
            <v>1303192.1</v>
          </cell>
          <cell r="D751" t="str">
            <v>Tiếng Anh Công nghệ thông tin 3</v>
          </cell>
          <cell r="E751" t="str">
            <v>1303192</v>
          </cell>
          <cell r="F751" t="str">
            <v>5.0</v>
          </cell>
          <cell r="G751" t="str">
            <v>Đại học</v>
          </cell>
          <cell r="H751" t="str">
            <v>ĐH K12 (2017-2021)</v>
          </cell>
          <cell r="I751" t="str">
            <v>Học kỳ 1 năm học 2018 - 2019</v>
          </cell>
          <cell r="J751">
            <v>35</v>
          </cell>
          <cell r="K751" t="str">
            <v>Mở</v>
          </cell>
        </row>
        <row r="752">
          <cell r="B752" t="str">
            <v>201811303192002</v>
          </cell>
          <cell r="C752" t="str">
            <v>1303192.2</v>
          </cell>
          <cell r="D752" t="str">
            <v>Tiếng Anh Công nghệ thông tin 3</v>
          </cell>
          <cell r="E752" t="str">
            <v>1303192</v>
          </cell>
          <cell r="F752" t="str">
            <v>5.0</v>
          </cell>
          <cell r="G752" t="str">
            <v>Đại học</v>
          </cell>
          <cell r="H752" t="str">
            <v>ĐH K12 (2017-2021)</v>
          </cell>
          <cell r="I752" t="str">
            <v>Học kỳ 1 năm học 2018 - 2019</v>
          </cell>
          <cell r="J752">
            <v>35</v>
          </cell>
          <cell r="K752" t="str">
            <v>Mở</v>
          </cell>
        </row>
        <row r="753">
          <cell r="B753" t="str">
            <v>201811303192003</v>
          </cell>
          <cell r="C753" t="str">
            <v>1303192.3</v>
          </cell>
          <cell r="D753" t="str">
            <v>Tiếng Anh Công nghệ thông tin 3</v>
          </cell>
          <cell r="E753" t="str">
            <v>1303192</v>
          </cell>
          <cell r="F753" t="str">
            <v>5.0</v>
          </cell>
          <cell r="G753" t="str">
            <v>Đại học</v>
          </cell>
          <cell r="H753" t="str">
            <v>ĐH K12 (2017-2021)</v>
          </cell>
          <cell r="I753" t="str">
            <v>Học kỳ 1 năm học 2018 - 2019</v>
          </cell>
          <cell r="J753">
            <v>35</v>
          </cell>
          <cell r="K753" t="str">
            <v>Mở</v>
          </cell>
        </row>
        <row r="754">
          <cell r="B754" t="str">
            <v>201811303192004</v>
          </cell>
          <cell r="C754" t="str">
            <v>1303192.4</v>
          </cell>
          <cell r="D754" t="str">
            <v>Tiếng Anh Công nghệ thông tin 3</v>
          </cell>
          <cell r="E754" t="str">
            <v>1303192</v>
          </cell>
          <cell r="F754" t="str">
            <v>5.0</v>
          </cell>
          <cell r="G754" t="str">
            <v>Đại học</v>
          </cell>
          <cell r="H754" t="str">
            <v>ĐH K12 (2017-2021)</v>
          </cell>
          <cell r="I754" t="str">
            <v>Học kỳ 1 năm học 2018 - 2019</v>
          </cell>
          <cell r="J754">
            <v>35</v>
          </cell>
          <cell r="K754" t="str">
            <v>Mở</v>
          </cell>
        </row>
        <row r="755">
          <cell r="B755" t="str">
            <v>201811303192005</v>
          </cell>
          <cell r="C755" t="str">
            <v>1303192.5</v>
          </cell>
          <cell r="D755" t="str">
            <v>Tiếng Anh Công nghệ thông tin 3</v>
          </cell>
          <cell r="E755" t="str">
            <v>1303192</v>
          </cell>
          <cell r="F755" t="str">
            <v>5.0</v>
          </cell>
          <cell r="G755" t="str">
            <v>Đại học</v>
          </cell>
          <cell r="H755" t="str">
            <v>ĐH K12 (2017-2021)</v>
          </cell>
          <cell r="I755" t="str">
            <v>Học kỳ 1 năm học 2018 - 2019</v>
          </cell>
          <cell r="J755">
            <v>35</v>
          </cell>
          <cell r="K755" t="str">
            <v>Mở</v>
          </cell>
        </row>
        <row r="756">
          <cell r="B756" t="str">
            <v>201811303192006</v>
          </cell>
          <cell r="C756" t="str">
            <v>1303192.6</v>
          </cell>
          <cell r="D756" t="str">
            <v>Tiếng Anh Công nghệ thông tin 3</v>
          </cell>
          <cell r="E756" t="str">
            <v>1303192</v>
          </cell>
          <cell r="F756" t="str">
            <v>5.0</v>
          </cell>
          <cell r="G756" t="str">
            <v>Đại học</v>
          </cell>
          <cell r="H756" t="str">
            <v>ĐH K12 (2017-2021)</v>
          </cell>
          <cell r="I756" t="str">
            <v>Học kỳ 1 năm học 2018 - 2019</v>
          </cell>
          <cell r="J756">
            <v>10</v>
          </cell>
          <cell r="K756" t="str">
            <v>Không mở</v>
          </cell>
        </row>
        <row r="757">
          <cell r="B757" t="str">
            <v>201811303192007</v>
          </cell>
          <cell r="C757" t="str">
            <v>1303192.7</v>
          </cell>
          <cell r="D757" t="str">
            <v>Tiếng Anh Công nghệ thông tin 3</v>
          </cell>
          <cell r="E757" t="str">
            <v>1303192</v>
          </cell>
          <cell r="F757" t="str">
            <v>5.0</v>
          </cell>
          <cell r="G757" t="str">
            <v>Đại học</v>
          </cell>
          <cell r="H757" t="str">
            <v>ĐH K12 (2017-2021)</v>
          </cell>
          <cell r="I757" t="str">
            <v>Học kỳ 1 năm học 2018 - 2019</v>
          </cell>
          <cell r="J757">
            <v>35</v>
          </cell>
          <cell r="K757" t="str">
            <v>Mở</v>
          </cell>
        </row>
        <row r="758">
          <cell r="B758" t="str">
            <v>201811303192008</v>
          </cell>
          <cell r="C758" t="str">
            <v>1303192.8</v>
          </cell>
          <cell r="D758" t="str">
            <v>Tiếng Anh Công nghệ thông tin 3</v>
          </cell>
          <cell r="E758" t="str">
            <v>1303192</v>
          </cell>
          <cell r="F758" t="str">
            <v>5.0</v>
          </cell>
          <cell r="G758" t="str">
            <v>Đại học</v>
          </cell>
          <cell r="H758" t="str">
            <v>ĐH K12 (2017-2021)</v>
          </cell>
          <cell r="I758" t="str">
            <v>Học kỳ 1 năm học 2018 - 2019</v>
          </cell>
          <cell r="J758">
            <v>34</v>
          </cell>
          <cell r="K758" t="str">
            <v>Mở</v>
          </cell>
        </row>
        <row r="759">
          <cell r="B759" t="str">
            <v>201811303192009</v>
          </cell>
          <cell r="C759" t="str">
            <v>1303192.9</v>
          </cell>
          <cell r="D759" t="str">
            <v>Tiếng Anh Công nghệ thông tin 3</v>
          </cell>
          <cell r="E759" t="str">
            <v>1303192</v>
          </cell>
          <cell r="F759" t="str">
            <v>5.0</v>
          </cell>
          <cell r="G759" t="str">
            <v>Đại học</v>
          </cell>
          <cell r="H759" t="str">
            <v>ĐH K12 (2017-2021)</v>
          </cell>
          <cell r="I759" t="str">
            <v>Học kỳ 1 năm học 2018 - 2019</v>
          </cell>
          <cell r="J759">
            <v>34</v>
          </cell>
          <cell r="K759" t="str">
            <v>Mở</v>
          </cell>
        </row>
        <row r="760">
          <cell r="B760" t="str">
            <v>201811303192010</v>
          </cell>
          <cell r="C760" t="str">
            <v>1303192.10</v>
          </cell>
          <cell r="D760" t="str">
            <v>Tiếng Anh Công nghệ thông tin 3</v>
          </cell>
          <cell r="E760" t="str">
            <v>1303192</v>
          </cell>
          <cell r="F760" t="str">
            <v>5.0</v>
          </cell>
          <cell r="G760" t="str">
            <v>Đại học</v>
          </cell>
          <cell r="H760" t="str">
            <v>ĐH K12 (2017-2021)</v>
          </cell>
          <cell r="I760" t="str">
            <v>Học kỳ 1 năm học 2018 - 2019</v>
          </cell>
          <cell r="J760">
            <v>34</v>
          </cell>
          <cell r="K760" t="str">
            <v>Mở</v>
          </cell>
        </row>
        <row r="761">
          <cell r="B761" t="str">
            <v>201811303192011</v>
          </cell>
          <cell r="C761" t="str">
            <v>1303192.11</v>
          </cell>
          <cell r="D761" t="str">
            <v>Tiếng Anh Công nghệ thông tin 3</v>
          </cell>
          <cell r="E761" t="str">
            <v>1303192</v>
          </cell>
          <cell r="F761" t="str">
            <v>5.0</v>
          </cell>
          <cell r="G761" t="str">
            <v>Đại học</v>
          </cell>
          <cell r="H761" t="str">
            <v>ĐH K12 (2017-2021)</v>
          </cell>
          <cell r="I761" t="str">
            <v>Học kỳ 1 năm học 2018 - 2019</v>
          </cell>
          <cell r="J761">
            <v>0</v>
          </cell>
          <cell r="K761" t="str">
            <v>Không mở</v>
          </cell>
        </row>
        <row r="762">
          <cell r="B762" t="str">
            <v>201811303192012</v>
          </cell>
          <cell r="C762" t="str">
            <v>1303192.12</v>
          </cell>
          <cell r="D762" t="str">
            <v>Tiếng Anh Công nghệ thông tin 3</v>
          </cell>
          <cell r="E762" t="str">
            <v>1303192</v>
          </cell>
          <cell r="F762" t="str">
            <v>5.0</v>
          </cell>
          <cell r="G762" t="str">
            <v>Đại học</v>
          </cell>
          <cell r="H762" t="str">
            <v>ĐH K12 (2017-2021)</v>
          </cell>
          <cell r="I762" t="str">
            <v>Học kỳ 1 năm học 2018 - 2019</v>
          </cell>
          <cell r="J762">
            <v>8</v>
          </cell>
          <cell r="K762" t="str">
            <v>Không mở</v>
          </cell>
        </row>
        <row r="763">
          <cell r="B763" t="str">
            <v>201811303192013</v>
          </cell>
          <cell r="C763" t="str">
            <v>1303192.13</v>
          </cell>
          <cell r="D763" t="str">
            <v>Tiếng Anh Công nghệ thông tin 3</v>
          </cell>
          <cell r="E763" t="str">
            <v>1303192</v>
          </cell>
          <cell r="F763" t="str">
            <v>5.0</v>
          </cell>
          <cell r="G763" t="str">
            <v>Đại học</v>
          </cell>
          <cell r="H763" t="str">
            <v>ĐH K12 (2017-2021)</v>
          </cell>
          <cell r="I763" t="str">
            <v>Học kỳ 1 năm học 2018 - 2019</v>
          </cell>
          <cell r="J763">
            <v>35</v>
          </cell>
          <cell r="K763" t="str">
            <v>Mở</v>
          </cell>
        </row>
        <row r="764">
          <cell r="B764" t="str">
            <v>201811303192014</v>
          </cell>
          <cell r="C764" t="str">
            <v>1303192.14</v>
          </cell>
          <cell r="D764" t="str">
            <v>Tiếng Anh Công nghệ thông tin 3</v>
          </cell>
          <cell r="E764" t="str">
            <v>1303192</v>
          </cell>
          <cell r="F764" t="str">
            <v>5.0</v>
          </cell>
          <cell r="G764" t="str">
            <v>Đại học</v>
          </cell>
          <cell r="H764" t="str">
            <v>ĐH K12 (2017-2021)</v>
          </cell>
          <cell r="I764" t="str">
            <v>Học kỳ 1 năm học 2018 - 2019</v>
          </cell>
          <cell r="J764">
            <v>35</v>
          </cell>
          <cell r="K764" t="str">
            <v>Mở</v>
          </cell>
        </row>
        <row r="765">
          <cell r="B765" t="str">
            <v>201811303192015</v>
          </cell>
          <cell r="C765" t="str">
            <v>1303192.15</v>
          </cell>
          <cell r="D765" t="str">
            <v>Tiếng Anh Công nghệ thông tin 3</v>
          </cell>
          <cell r="E765" t="str">
            <v>1303192</v>
          </cell>
          <cell r="F765" t="str">
            <v>5.0</v>
          </cell>
          <cell r="G765" t="str">
            <v>Đại học</v>
          </cell>
          <cell r="H765" t="str">
            <v>ĐH K12 (2017-2021)</v>
          </cell>
          <cell r="I765" t="str">
            <v>Học kỳ 1 năm học 2018 - 2019</v>
          </cell>
          <cell r="J765">
            <v>35</v>
          </cell>
          <cell r="K765" t="str">
            <v>Mở</v>
          </cell>
        </row>
        <row r="766">
          <cell r="B766" t="str">
            <v>201811303192016</v>
          </cell>
          <cell r="C766" t="str">
            <v>1303192.16</v>
          </cell>
          <cell r="D766" t="str">
            <v>Tiếng Anh Công nghệ thông tin 3</v>
          </cell>
          <cell r="E766" t="str">
            <v>1303192</v>
          </cell>
          <cell r="F766" t="str">
            <v>5.0</v>
          </cell>
          <cell r="G766" t="str">
            <v>Đại học</v>
          </cell>
          <cell r="H766" t="str">
            <v>ĐH K12 (2017-2021)</v>
          </cell>
          <cell r="I766" t="str">
            <v>Học kỳ 1 năm học 2018 - 2019</v>
          </cell>
          <cell r="J766">
            <v>4</v>
          </cell>
          <cell r="K766" t="str">
            <v>Không mở</v>
          </cell>
        </row>
        <row r="767">
          <cell r="B767" t="str">
            <v>201811303192017</v>
          </cell>
          <cell r="C767" t="str">
            <v>1303192.17</v>
          </cell>
          <cell r="D767" t="str">
            <v>Tiếng Anh Công nghệ thông tin 3</v>
          </cell>
          <cell r="E767" t="str">
            <v>1303192</v>
          </cell>
          <cell r="F767" t="str">
            <v>5.0</v>
          </cell>
          <cell r="G767" t="str">
            <v>Đại học</v>
          </cell>
          <cell r="H767" t="str">
            <v>ĐH K12 (2017-2021)</v>
          </cell>
          <cell r="I767" t="str">
            <v>Học kỳ 1 năm học 2018 - 2019</v>
          </cell>
          <cell r="J767">
            <v>10</v>
          </cell>
          <cell r="K767" t="str">
            <v>Không mở</v>
          </cell>
        </row>
        <row r="768">
          <cell r="B768" t="str">
            <v>201811303192018</v>
          </cell>
          <cell r="C768" t="str">
            <v>1303192.18</v>
          </cell>
          <cell r="D768" t="str">
            <v>Tiếng Anh Công nghệ thông tin 3</v>
          </cell>
          <cell r="E768" t="str">
            <v>1303192</v>
          </cell>
          <cell r="F768" t="str">
            <v>5.0</v>
          </cell>
          <cell r="G768" t="str">
            <v>Đại học</v>
          </cell>
          <cell r="H768" t="str">
            <v>ĐH K12 (2017-2021)</v>
          </cell>
          <cell r="I768" t="str">
            <v>Học kỳ 1 năm học 2018 - 2019</v>
          </cell>
          <cell r="J768">
            <v>35</v>
          </cell>
          <cell r="K768" t="str">
            <v>Mở</v>
          </cell>
        </row>
        <row r="769">
          <cell r="B769" t="str">
            <v>201811303192019</v>
          </cell>
          <cell r="C769" t="str">
            <v>1303192.19</v>
          </cell>
          <cell r="D769" t="str">
            <v>Tiếng Anh Công nghệ thông tin 3</v>
          </cell>
          <cell r="E769" t="str">
            <v>1303192</v>
          </cell>
          <cell r="F769" t="str">
            <v>5.0</v>
          </cell>
          <cell r="G769" t="str">
            <v>Đại học</v>
          </cell>
          <cell r="H769" t="str">
            <v>ĐH K12 (2017-2021)</v>
          </cell>
          <cell r="I769" t="str">
            <v>Học kỳ 1 năm học 2018 - 2019</v>
          </cell>
          <cell r="J769">
            <v>0</v>
          </cell>
          <cell r="K769" t="str">
            <v>Không mở</v>
          </cell>
        </row>
        <row r="770">
          <cell r="B770" t="str">
            <v>201811303192020</v>
          </cell>
          <cell r="C770" t="str">
            <v>1303192.20</v>
          </cell>
          <cell r="D770" t="str">
            <v>Tiếng Anh Công nghệ thông tin 3</v>
          </cell>
          <cell r="E770" t="str">
            <v>1303192</v>
          </cell>
          <cell r="F770" t="str">
            <v>5.0</v>
          </cell>
          <cell r="G770" t="str">
            <v>Đại học</v>
          </cell>
          <cell r="H770" t="str">
            <v>ĐH K12 (2017-2021)</v>
          </cell>
          <cell r="I770" t="str">
            <v>Học kỳ 1 năm học 2018 - 2019</v>
          </cell>
          <cell r="J770">
            <v>0</v>
          </cell>
          <cell r="K770" t="str">
            <v>Không mở</v>
          </cell>
        </row>
        <row r="771">
          <cell r="B771" t="str">
            <v>201811303192021</v>
          </cell>
          <cell r="C771" t="str">
            <v>1303192.21</v>
          </cell>
          <cell r="D771" t="str">
            <v>Tiếng Anh Công nghệ thông tin 3</v>
          </cell>
          <cell r="E771" t="str">
            <v>1303192</v>
          </cell>
          <cell r="F771" t="str">
            <v>5.0</v>
          </cell>
          <cell r="G771" t="str">
            <v>Đại học</v>
          </cell>
          <cell r="H771" t="str">
            <v>ĐH K12 (2017-2021)</v>
          </cell>
          <cell r="I771" t="str">
            <v>Học kỳ 1 năm học 2018 - 2019</v>
          </cell>
          <cell r="J771">
            <v>0</v>
          </cell>
          <cell r="K771" t="str">
            <v>Không mở</v>
          </cell>
        </row>
        <row r="772">
          <cell r="B772" t="str">
            <v>201811303192022</v>
          </cell>
          <cell r="C772" t="str">
            <v>1303192.22</v>
          </cell>
          <cell r="D772" t="str">
            <v>Tiếng Anh Công nghệ thông tin 3</v>
          </cell>
          <cell r="E772" t="str">
            <v>1303192</v>
          </cell>
          <cell r="F772" t="str">
            <v>5.0</v>
          </cell>
          <cell r="G772" t="str">
            <v>Đại học</v>
          </cell>
          <cell r="H772" t="str">
            <v>ĐH K12 (2017-2021)</v>
          </cell>
          <cell r="I772" t="str">
            <v>Học kỳ 1 năm học 2018 - 2019</v>
          </cell>
          <cell r="J772">
            <v>35</v>
          </cell>
          <cell r="K772" t="str">
            <v>Mở</v>
          </cell>
        </row>
        <row r="773">
          <cell r="B773" t="str">
            <v>201811303192023</v>
          </cell>
          <cell r="C773" t="str">
            <v>1303192.23</v>
          </cell>
          <cell r="D773" t="str">
            <v>Tiếng Anh Công nghệ thông tin 3</v>
          </cell>
          <cell r="E773" t="str">
            <v>1303192</v>
          </cell>
          <cell r="F773" t="str">
            <v>5.0</v>
          </cell>
          <cell r="G773" t="str">
            <v>Đại học</v>
          </cell>
          <cell r="H773" t="str">
            <v>ĐH K12 (2017-2021)</v>
          </cell>
          <cell r="I773" t="str">
            <v>Học kỳ 1 năm học 2018 - 2019</v>
          </cell>
          <cell r="J773">
            <v>33</v>
          </cell>
          <cell r="K773" t="str">
            <v>Mở</v>
          </cell>
        </row>
        <row r="774">
          <cell r="B774" t="str">
            <v>201811303192024</v>
          </cell>
          <cell r="C774" t="str">
            <v>1303192.24</v>
          </cell>
          <cell r="D774" t="str">
            <v>Tiếng Anh Công nghệ thông tin 3</v>
          </cell>
          <cell r="E774" t="str">
            <v>1303192</v>
          </cell>
          <cell r="F774" t="str">
            <v>5.0</v>
          </cell>
          <cell r="G774" t="str">
            <v>Đại học</v>
          </cell>
          <cell r="H774" t="str">
            <v>ĐH K12 (2017-2021)</v>
          </cell>
          <cell r="I774" t="str">
            <v>Học kỳ 1 năm học 2018 - 2019</v>
          </cell>
          <cell r="J774">
            <v>33</v>
          </cell>
          <cell r="K774" t="str">
            <v>Mở</v>
          </cell>
        </row>
        <row r="775">
          <cell r="B775" t="str">
            <v>201811303192025</v>
          </cell>
          <cell r="C775" t="str">
            <v>1303192.25</v>
          </cell>
          <cell r="D775" t="str">
            <v>Tiếng Anh Công nghệ thông tin 3</v>
          </cell>
          <cell r="E775" t="str">
            <v>1303192</v>
          </cell>
          <cell r="F775" t="str">
            <v>5.0</v>
          </cell>
          <cell r="G775" t="str">
            <v>Đại học</v>
          </cell>
          <cell r="H775" t="str">
            <v>ĐH K12 (2017-2021)</v>
          </cell>
          <cell r="I775" t="str">
            <v>Học kỳ 1 năm học 2018 - 2019</v>
          </cell>
          <cell r="J775">
            <v>35</v>
          </cell>
          <cell r="K775" t="str">
            <v>Mở</v>
          </cell>
        </row>
        <row r="776">
          <cell r="B776" t="str">
            <v>201811303192026</v>
          </cell>
          <cell r="C776" t="str">
            <v>1303192.26</v>
          </cell>
          <cell r="D776" t="str">
            <v>Tiếng Anh Công nghệ thông tin 3</v>
          </cell>
          <cell r="E776" t="str">
            <v>1303192</v>
          </cell>
          <cell r="F776" t="str">
            <v>5.0</v>
          </cell>
          <cell r="G776" t="str">
            <v>Đại học</v>
          </cell>
          <cell r="H776" t="str">
            <v>ĐH K12 (2017-2021)</v>
          </cell>
          <cell r="I776" t="str">
            <v>Học kỳ 1 năm học 2018 - 2019</v>
          </cell>
          <cell r="J776">
            <v>29</v>
          </cell>
          <cell r="K776" t="str">
            <v>Mở</v>
          </cell>
        </row>
        <row r="777">
          <cell r="B777" t="str">
            <v>201811303192027</v>
          </cell>
          <cell r="C777" t="str">
            <v>1303192.27</v>
          </cell>
          <cell r="D777" t="str">
            <v>Tiếng Anh Công nghệ thông tin 3</v>
          </cell>
          <cell r="E777" t="str">
            <v>1303192</v>
          </cell>
          <cell r="F777" t="str">
            <v>5.0</v>
          </cell>
          <cell r="G777" t="str">
            <v>Đại học</v>
          </cell>
          <cell r="H777" t="str">
            <v>ĐH K12 (2017-2021)</v>
          </cell>
          <cell r="I777" t="str">
            <v>Học kỳ 1 năm học 2018 - 2019</v>
          </cell>
          <cell r="J777">
            <v>3</v>
          </cell>
          <cell r="K777" t="str">
            <v>Không mở</v>
          </cell>
        </row>
        <row r="778">
          <cell r="B778" t="str">
            <v>20181FL6087001</v>
          </cell>
          <cell r="C778" t="str">
            <v>FL6087.1</v>
          </cell>
          <cell r="D778" t="str">
            <v>Tiếng Anh Công nghệ thông tin 3</v>
          </cell>
          <cell r="E778" t="str">
            <v>FL6087</v>
          </cell>
          <cell r="F778" t="str">
            <v>5.0</v>
          </cell>
          <cell r="G778" t="str">
            <v>Đại học</v>
          </cell>
          <cell r="H778" t="str">
            <v>ĐH K12 (2017-2021)</v>
          </cell>
          <cell r="I778" t="str">
            <v>Học kỳ 1 năm học 2018 - 2019</v>
          </cell>
          <cell r="J778">
            <v>3</v>
          </cell>
          <cell r="K778" t="str">
            <v>Không mở</v>
          </cell>
        </row>
        <row r="779">
          <cell r="B779" t="str">
            <v>20181FL6087002</v>
          </cell>
          <cell r="C779" t="str">
            <v>FL6087.2</v>
          </cell>
          <cell r="D779" t="str">
            <v>Tiếng Anh Công nghệ thông tin 3</v>
          </cell>
          <cell r="E779" t="str">
            <v>FL6087</v>
          </cell>
          <cell r="F779" t="str">
            <v>5.0</v>
          </cell>
          <cell r="G779" t="str">
            <v>Đại học</v>
          </cell>
          <cell r="H779" t="str">
            <v>ĐH K12 (2017-2021)</v>
          </cell>
          <cell r="I779" t="str">
            <v>Học kỳ 1 năm học 2018 - 2019</v>
          </cell>
          <cell r="J779">
            <v>35</v>
          </cell>
          <cell r="K779" t="str">
            <v>Mở</v>
          </cell>
        </row>
        <row r="780">
          <cell r="B780" t="str">
            <v>20181FL6087003</v>
          </cell>
          <cell r="C780" t="str">
            <v>FL6087.3</v>
          </cell>
          <cell r="D780" t="str">
            <v>Tiếng Anh Công nghệ thông tin 3</v>
          </cell>
          <cell r="E780" t="str">
            <v>FL6087</v>
          </cell>
          <cell r="F780" t="str">
            <v>5.0</v>
          </cell>
          <cell r="G780" t="str">
            <v>Đại học</v>
          </cell>
          <cell r="H780" t="str">
            <v>ĐH K12 (2017-2021)</v>
          </cell>
          <cell r="I780" t="str">
            <v>Học kỳ 1 năm học 2018 - 2019</v>
          </cell>
          <cell r="J780">
            <v>0</v>
          </cell>
          <cell r="K780" t="str">
            <v>Không mở</v>
          </cell>
        </row>
        <row r="781">
          <cell r="B781" t="str">
            <v>20181FL6087004</v>
          </cell>
          <cell r="C781" t="str">
            <v>FL6087.4</v>
          </cell>
          <cell r="D781" t="str">
            <v>Tiếng Anh Công nghệ thông tin 3</v>
          </cell>
          <cell r="E781" t="str">
            <v>FL6087</v>
          </cell>
          <cell r="F781" t="str">
            <v>5.0</v>
          </cell>
          <cell r="G781" t="str">
            <v>Đại học</v>
          </cell>
          <cell r="H781" t="str">
            <v>ĐH K12 (2017-2021)</v>
          </cell>
          <cell r="I781" t="str">
            <v>Học kỳ 1 năm học 2018 - 2019</v>
          </cell>
          <cell r="J781">
            <v>35</v>
          </cell>
          <cell r="K781" t="str">
            <v>Mở</v>
          </cell>
        </row>
        <row r="782">
          <cell r="B782" t="str">
            <v>20181FL6087005</v>
          </cell>
          <cell r="C782" t="str">
            <v>FL6087.5</v>
          </cell>
          <cell r="D782" t="str">
            <v>Tiếng Anh Công nghệ thông tin 3</v>
          </cell>
          <cell r="E782" t="str">
            <v>FL6087</v>
          </cell>
          <cell r="F782" t="str">
            <v>5.0</v>
          </cell>
          <cell r="G782" t="str">
            <v>Đại học</v>
          </cell>
          <cell r="H782" t="str">
            <v>ĐH K12 (2017-2021)</v>
          </cell>
          <cell r="I782" t="str">
            <v>Học kỳ 1 năm học 2018 - 2019</v>
          </cell>
          <cell r="J782">
            <v>35</v>
          </cell>
          <cell r="K782" t="str">
            <v>Mở</v>
          </cell>
        </row>
        <row r="783">
          <cell r="B783" t="str">
            <v>20181FL6087006</v>
          </cell>
          <cell r="C783" t="str">
            <v>FL6087.6</v>
          </cell>
          <cell r="D783" t="str">
            <v>Tiếng Anh Công nghệ thông tin 3</v>
          </cell>
          <cell r="E783" t="str">
            <v>FL6087</v>
          </cell>
          <cell r="F783" t="str">
            <v>5.0</v>
          </cell>
          <cell r="G783" t="str">
            <v>Đại học</v>
          </cell>
          <cell r="H783" t="str">
            <v>ĐH K12 (2017-2021)</v>
          </cell>
          <cell r="I783" t="str">
            <v>Học kỳ 1 năm học 2018 - 2019</v>
          </cell>
          <cell r="J783">
            <v>35</v>
          </cell>
          <cell r="K783" t="str">
            <v>Mở</v>
          </cell>
        </row>
        <row r="784">
          <cell r="B784" t="str">
            <v>20181FL6087007</v>
          </cell>
          <cell r="C784" t="str">
            <v>FL6087.7</v>
          </cell>
          <cell r="D784" t="str">
            <v>Tiếng Anh Công nghệ thông tin 3</v>
          </cell>
          <cell r="E784" t="str">
            <v>FL6087</v>
          </cell>
          <cell r="F784" t="str">
            <v>5.0</v>
          </cell>
          <cell r="G784" t="str">
            <v>Đại học</v>
          </cell>
          <cell r="H784" t="str">
            <v>ĐH K12 (2017-2021)</v>
          </cell>
          <cell r="I784" t="str">
            <v>Học kỳ 1 năm học 2018 - 2019</v>
          </cell>
          <cell r="J784">
            <v>31</v>
          </cell>
          <cell r="K784" t="str">
            <v>Mở</v>
          </cell>
        </row>
        <row r="785">
          <cell r="B785" t="str">
            <v>20181FL6087008</v>
          </cell>
          <cell r="C785" t="str">
            <v>FL6087.8</v>
          </cell>
          <cell r="D785" t="str">
            <v>Tiếng Anh Công nghệ thông tin 3</v>
          </cell>
          <cell r="E785" t="str">
            <v>FL6087</v>
          </cell>
          <cell r="F785" t="str">
            <v>5.0</v>
          </cell>
          <cell r="G785" t="str">
            <v>Đại học</v>
          </cell>
          <cell r="H785" t="str">
            <v>ĐH K12 (2017-2021)</v>
          </cell>
          <cell r="I785" t="str">
            <v>Học kỳ 1 năm học 2018 - 2019</v>
          </cell>
          <cell r="J785">
            <v>35</v>
          </cell>
          <cell r="K785" t="str">
            <v>Mở</v>
          </cell>
        </row>
        <row r="786">
          <cell r="B786" t="str">
            <v>20181FL6087009</v>
          </cell>
          <cell r="C786" t="str">
            <v>FL6087.9</v>
          </cell>
          <cell r="D786" t="str">
            <v>Tiếng Anh Công nghệ thông tin 3</v>
          </cell>
          <cell r="E786" t="str">
            <v>FL6087</v>
          </cell>
          <cell r="F786" t="str">
            <v>5.0</v>
          </cell>
          <cell r="G786" t="str">
            <v>Đại học</v>
          </cell>
          <cell r="H786" t="str">
            <v>ĐH K12 (2017-2021)</v>
          </cell>
          <cell r="I786" t="str">
            <v>Học kỳ 1 năm học 2018 - 2019</v>
          </cell>
          <cell r="J786">
            <v>5</v>
          </cell>
          <cell r="K786" t="str">
            <v>Không mở</v>
          </cell>
        </row>
        <row r="787">
          <cell r="B787" t="str">
            <v>201811303198001</v>
          </cell>
          <cell r="C787" t="str">
            <v>1303198.1</v>
          </cell>
          <cell r="D787" t="str">
            <v>Tiếng Anh Cơ khí 3</v>
          </cell>
          <cell r="E787" t="str">
            <v>1303198</v>
          </cell>
          <cell r="F787" t="str">
            <v>5.0</v>
          </cell>
          <cell r="G787" t="str">
            <v>Đại học</v>
          </cell>
          <cell r="H787" t="str">
            <v>ĐH K12 (2017-2021)</v>
          </cell>
          <cell r="I787" t="str">
            <v>Học kỳ 1 năm học 2018 - 2019</v>
          </cell>
          <cell r="J787">
            <v>35</v>
          </cell>
          <cell r="K787" t="str">
            <v>Mở</v>
          </cell>
        </row>
        <row r="788">
          <cell r="B788" t="str">
            <v>201811303198002</v>
          </cell>
          <cell r="C788" t="str">
            <v>1303198.2</v>
          </cell>
          <cell r="D788" t="str">
            <v>Tiếng Anh Cơ khí 3</v>
          </cell>
          <cell r="E788" t="str">
            <v>1303198</v>
          </cell>
          <cell r="F788" t="str">
            <v>5.0</v>
          </cell>
          <cell r="G788" t="str">
            <v>Đại học</v>
          </cell>
          <cell r="H788" t="str">
            <v>ĐH K12 (2017-2021)</v>
          </cell>
          <cell r="I788" t="str">
            <v>Học kỳ 1 năm học 2018 - 2019</v>
          </cell>
          <cell r="J788">
            <v>35</v>
          </cell>
          <cell r="K788" t="str">
            <v>Mở</v>
          </cell>
        </row>
        <row r="789">
          <cell r="B789" t="str">
            <v>201811303198003</v>
          </cell>
          <cell r="C789" t="str">
            <v>1303198.3</v>
          </cell>
          <cell r="D789" t="str">
            <v>Tiếng Anh Cơ khí 3</v>
          </cell>
          <cell r="E789" t="str">
            <v>1303198</v>
          </cell>
          <cell r="F789" t="str">
            <v>5.0</v>
          </cell>
          <cell r="G789" t="str">
            <v>Đại học</v>
          </cell>
          <cell r="H789" t="str">
            <v>ĐH K12 (2017-2021)</v>
          </cell>
          <cell r="I789" t="str">
            <v>Học kỳ 1 năm học 2018 - 2019</v>
          </cell>
          <cell r="J789">
            <v>35</v>
          </cell>
          <cell r="K789" t="str">
            <v>Mở</v>
          </cell>
        </row>
        <row r="790">
          <cell r="B790" t="str">
            <v>201811303198004</v>
          </cell>
          <cell r="C790" t="str">
            <v>1303198.4</v>
          </cell>
          <cell r="D790" t="str">
            <v>Tiếng Anh Cơ khí 3</v>
          </cell>
          <cell r="E790" t="str">
            <v>1303198</v>
          </cell>
          <cell r="F790" t="str">
            <v>5.0</v>
          </cell>
          <cell r="G790" t="str">
            <v>Đại học</v>
          </cell>
          <cell r="H790" t="str">
            <v>ĐH K12 (2017-2021)</v>
          </cell>
          <cell r="I790" t="str">
            <v>Học kỳ 1 năm học 2018 - 2019</v>
          </cell>
          <cell r="J790">
            <v>35</v>
          </cell>
          <cell r="K790" t="str">
            <v>Mở</v>
          </cell>
        </row>
        <row r="791">
          <cell r="B791" t="str">
            <v>201811303198005</v>
          </cell>
          <cell r="C791" t="str">
            <v>1303198.5</v>
          </cell>
          <cell r="D791" t="str">
            <v>Tiếng Anh Cơ khí 3</v>
          </cell>
          <cell r="E791" t="str">
            <v>1303198</v>
          </cell>
          <cell r="F791" t="str">
            <v>5.0</v>
          </cell>
          <cell r="G791" t="str">
            <v>Đại học</v>
          </cell>
          <cell r="H791" t="str">
            <v>ĐH K12 (2017-2021)</v>
          </cell>
          <cell r="I791" t="str">
            <v>Học kỳ 1 năm học 2018 - 2019</v>
          </cell>
          <cell r="J791">
            <v>35</v>
          </cell>
          <cell r="K791" t="str">
            <v>Mở</v>
          </cell>
        </row>
        <row r="792">
          <cell r="B792" t="str">
            <v>201811303198006</v>
          </cell>
          <cell r="C792" t="str">
            <v>1303198.6</v>
          </cell>
          <cell r="D792" t="str">
            <v>Tiếng Anh Cơ khí 3</v>
          </cell>
          <cell r="E792" t="str">
            <v>1303198</v>
          </cell>
          <cell r="F792" t="str">
            <v>5.0</v>
          </cell>
          <cell r="G792" t="str">
            <v>Đại học</v>
          </cell>
          <cell r="H792" t="str">
            <v>ĐH K12 (2017-2021)</v>
          </cell>
          <cell r="I792" t="str">
            <v>Học kỳ 1 năm học 2018 - 2019</v>
          </cell>
          <cell r="J792">
            <v>35</v>
          </cell>
          <cell r="K792" t="str">
            <v>Mở</v>
          </cell>
        </row>
        <row r="793">
          <cell r="B793" t="str">
            <v>201811303198007</v>
          </cell>
          <cell r="C793" t="str">
            <v>1303198.7</v>
          </cell>
          <cell r="D793" t="str">
            <v>Tiếng Anh Cơ khí 3</v>
          </cell>
          <cell r="E793" t="str">
            <v>1303198</v>
          </cell>
          <cell r="F793" t="str">
            <v>5.0</v>
          </cell>
          <cell r="G793" t="str">
            <v>Đại học</v>
          </cell>
          <cell r="H793" t="str">
            <v>ĐH K12 (2017-2021)</v>
          </cell>
          <cell r="I793" t="str">
            <v>Học kỳ 1 năm học 2018 - 2019</v>
          </cell>
          <cell r="J793">
            <v>35</v>
          </cell>
          <cell r="K793" t="str">
            <v>Mở</v>
          </cell>
        </row>
        <row r="794">
          <cell r="B794" t="str">
            <v>201811303198008</v>
          </cell>
          <cell r="C794" t="str">
            <v>1303198.8</v>
          </cell>
          <cell r="D794" t="str">
            <v>Tiếng Anh Cơ khí 3</v>
          </cell>
          <cell r="E794" t="str">
            <v>1303198</v>
          </cell>
          <cell r="F794" t="str">
            <v>5.0</v>
          </cell>
          <cell r="G794" t="str">
            <v>Đại học</v>
          </cell>
          <cell r="H794" t="str">
            <v>ĐH K12 (2017-2021)</v>
          </cell>
          <cell r="I794" t="str">
            <v>Học kỳ 1 năm học 2018 - 2019</v>
          </cell>
          <cell r="J794">
            <v>35</v>
          </cell>
          <cell r="K794" t="str">
            <v>Mở</v>
          </cell>
        </row>
        <row r="795">
          <cell r="B795" t="str">
            <v>201811303198009</v>
          </cell>
          <cell r="C795" t="str">
            <v>1303198.9</v>
          </cell>
          <cell r="D795" t="str">
            <v>Tiếng Anh Cơ khí 3</v>
          </cell>
          <cell r="E795" t="str">
            <v>1303198</v>
          </cell>
          <cell r="F795" t="str">
            <v>5.0</v>
          </cell>
          <cell r="G795" t="str">
            <v>Đại học</v>
          </cell>
          <cell r="H795" t="str">
            <v>ĐH K12 (2017-2021)</v>
          </cell>
          <cell r="I795" t="str">
            <v>Học kỳ 1 năm học 2018 - 2019</v>
          </cell>
          <cell r="J795">
            <v>31</v>
          </cell>
          <cell r="K795" t="str">
            <v>Mở</v>
          </cell>
        </row>
        <row r="796">
          <cell r="B796" t="str">
            <v>201811303198010</v>
          </cell>
          <cell r="C796" t="str">
            <v>1303198.10</v>
          </cell>
          <cell r="D796" t="str">
            <v>Tiếng Anh Cơ khí 3</v>
          </cell>
          <cell r="E796" t="str">
            <v>1303198</v>
          </cell>
          <cell r="F796" t="str">
            <v>5.0</v>
          </cell>
          <cell r="G796" t="str">
            <v>Đại học</v>
          </cell>
          <cell r="H796" t="str">
            <v>ĐH K12 (2017-2021)</v>
          </cell>
          <cell r="I796" t="str">
            <v>Học kỳ 1 năm học 2018 - 2019</v>
          </cell>
          <cell r="J796">
            <v>35</v>
          </cell>
          <cell r="K796" t="str">
            <v>Mở</v>
          </cell>
        </row>
        <row r="797">
          <cell r="B797" t="str">
            <v>201811303198011</v>
          </cell>
          <cell r="C797" t="str">
            <v>1303198.11</v>
          </cell>
          <cell r="D797" t="str">
            <v>Tiếng Anh Cơ khí 3</v>
          </cell>
          <cell r="E797" t="str">
            <v>1303198</v>
          </cell>
          <cell r="F797" t="str">
            <v>5.0</v>
          </cell>
          <cell r="G797" t="str">
            <v>Đại học</v>
          </cell>
          <cell r="H797" t="str">
            <v>ĐH K12 (2017-2021)</v>
          </cell>
          <cell r="I797" t="str">
            <v>Học kỳ 1 năm học 2018 - 2019</v>
          </cell>
          <cell r="J797">
            <v>35</v>
          </cell>
          <cell r="K797" t="str">
            <v>Mở</v>
          </cell>
        </row>
        <row r="798">
          <cell r="B798" t="str">
            <v>201811303198012</v>
          </cell>
          <cell r="C798" t="str">
            <v>1303198.12</v>
          </cell>
          <cell r="D798" t="str">
            <v>Tiếng Anh Cơ khí 3</v>
          </cell>
          <cell r="E798" t="str">
            <v>1303198</v>
          </cell>
          <cell r="F798" t="str">
            <v>5.0</v>
          </cell>
          <cell r="G798" t="str">
            <v>Đại học</v>
          </cell>
          <cell r="H798" t="str">
            <v>ĐH K12 (2017-2021)</v>
          </cell>
          <cell r="I798" t="str">
            <v>Học kỳ 1 năm học 2018 - 2019</v>
          </cell>
          <cell r="J798">
            <v>22</v>
          </cell>
          <cell r="K798" t="str">
            <v>Mở</v>
          </cell>
        </row>
        <row r="799">
          <cell r="B799" t="str">
            <v>20181FL6093001</v>
          </cell>
          <cell r="C799" t="str">
            <v>FL6093.1</v>
          </cell>
          <cell r="D799" t="str">
            <v>Tiếng Anh Cơ khí 3</v>
          </cell>
          <cell r="E799" t="str">
            <v>FL6093</v>
          </cell>
          <cell r="F799" t="str">
            <v>5.0</v>
          </cell>
          <cell r="G799" t="str">
            <v>Đại học</v>
          </cell>
          <cell r="H799" t="str">
            <v>ĐH K12 (2017-2021)</v>
          </cell>
          <cell r="I799" t="str">
            <v>Học kỳ 1 năm học 2018 - 2019</v>
          </cell>
          <cell r="J799">
            <v>28</v>
          </cell>
          <cell r="K799" t="str">
            <v>Mở</v>
          </cell>
        </row>
        <row r="800">
          <cell r="B800" t="str">
            <v>20181FL6093002</v>
          </cell>
          <cell r="C800" t="str">
            <v>FL6093.2</v>
          </cell>
          <cell r="D800" t="str">
            <v>Tiếng Anh Cơ khí 3</v>
          </cell>
          <cell r="E800" t="str">
            <v>FL6093</v>
          </cell>
          <cell r="F800" t="str">
            <v>5.0</v>
          </cell>
          <cell r="G800" t="str">
            <v>Đại học</v>
          </cell>
          <cell r="H800" t="str">
            <v>ĐH K12 (2017-2021)</v>
          </cell>
          <cell r="I800" t="str">
            <v>Học kỳ 1 năm học 2018 - 2019</v>
          </cell>
          <cell r="J800">
            <v>3</v>
          </cell>
          <cell r="K800" t="str">
            <v>Không mở</v>
          </cell>
        </row>
        <row r="801">
          <cell r="B801" t="str">
            <v>20181FL6093003</v>
          </cell>
          <cell r="C801" t="str">
            <v>FL6093.3</v>
          </cell>
          <cell r="D801" t="str">
            <v>Tiếng Anh Cơ khí 3</v>
          </cell>
          <cell r="E801" t="str">
            <v>FL6093</v>
          </cell>
          <cell r="F801" t="str">
            <v>5.0</v>
          </cell>
          <cell r="G801" t="str">
            <v>Đại học</v>
          </cell>
          <cell r="H801" t="str">
            <v>ĐH K12 (2017-2021)</v>
          </cell>
          <cell r="I801" t="str">
            <v>Học kỳ 1 năm học 2018 - 2019</v>
          </cell>
          <cell r="J801">
            <v>2</v>
          </cell>
          <cell r="K801" t="str">
            <v>Không mở</v>
          </cell>
        </row>
        <row r="802">
          <cell r="B802" t="str">
            <v>20181FL6093004</v>
          </cell>
          <cell r="C802" t="str">
            <v>FL6093.4</v>
          </cell>
          <cell r="D802" t="str">
            <v>Tiếng Anh Cơ khí 3</v>
          </cell>
          <cell r="E802" t="str">
            <v>FL6093</v>
          </cell>
          <cell r="F802" t="str">
            <v>5.0</v>
          </cell>
          <cell r="G802" t="str">
            <v>Đại học</v>
          </cell>
          <cell r="H802" t="str">
            <v>ĐH K12 (2017-2021)</v>
          </cell>
          <cell r="I802" t="str">
            <v>Học kỳ 1 năm học 2018 - 2019</v>
          </cell>
          <cell r="J802">
            <v>35</v>
          </cell>
          <cell r="K802" t="str">
            <v>Mở</v>
          </cell>
        </row>
        <row r="803">
          <cell r="B803" t="str">
            <v>20181FL6093005</v>
          </cell>
          <cell r="C803" t="str">
            <v>FL6093.5</v>
          </cell>
          <cell r="D803" t="str">
            <v>Tiếng Anh Cơ khí 3</v>
          </cell>
          <cell r="E803" t="str">
            <v>FL6093</v>
          </cell>
          <cell r="F803" t="str">
            <v>5.0</v>
          </cell>
          <cell r="G803" t="str">
            <v>Đại học</v>
          </cell>
          <cell r="H803" t="str">
            <v>ĐH K12 (2017-2021)</v>
          </cell>
          <cell r="I803" t="str">
            <v>Học kỳ 1 năm học 2018 - 2019</v>
          </cell>
          <cell r="J803">
            <v>35</v>
          </cell>
          <cell r="K803" t="str">
            <v>Mở</v>
          </cell>
        </row>
        <row r="804">
          <cell r="B804" t="str">
            <v>20181FL6093006</v>
          </cell>
          <cell r="C804" t="str">
            <v>FL6093.6</v>
          </cell>
          <cell r="D804" t="str">
            <v>Tiếng Anh Cơ khí 3</v>
          </cell>
          <cell r="E804" t="str">
            <v>FL6093</v>
          </cell>
          <cell r="F804" t="str">
            <v>5.0</v>
          </cell>
          <cell r="G804" t="str">
            <v>Đại học</v>
          </cell>
          <cell r="H804" t="str">
            <v>ĐH K12 (2017-2021)</v>
          </cell>
          <cell r="I804" t="str">
            <v>Học kỳ 1 năm học 2018 - 2019</v>
          </cell>
          <cell r="J804">
            <v>35</v>
          </cell>
          <cell r="K804" t="str">
            <v>Mở</v>
          </cell>
        </row>
        <row r="805">
          <cell r="B805" t="str">
            <v>20181FL6093007</v>
          </cell>
          <cell r="C805" t="str">
            <v>FL6093.7</v>
          </cell>
          <cell r="D805" t="str">
            <v>Tiếng Anh Cơ khí 3</v>
          </cell>
          <cell r="E805" t="str">
            <v>FL6093</v>
          </cell>
          <cell r="F805" t="str">
            <v>5.0</v>
          </cell>
          <cell r="G805" t="str">
            <v>Đại học</v>
          </cell>
          <cell r="H805" t="str">
            <v>ĐH K12 (2017-2021)</v>
          </cell>
          <cell r="I805" t="str">
            <v>Học kỳ 1 năm học 2018 - 2019</v>
          </cell>
          <cell r="J805">
            <v>34</v>
          </cell>
          <cell r="K805" t="str">
            <v>Mở</v>
          </cell>
        </row>
        <row r="806">
          <cell r="B806" t="str">
            <v>20181FL6093008</v>
          </cell>
          <cell r="C806" t="str">
            <v>FL6093.8</v>
          </cell>
          <cell r="D806" t="str">
            <v>Tiếng Anh Cơ khí 3</v>
          </cell>
          <cell r="E806" t="str">
            <v>FL6093</v>
          </cell>
          <cell r="F806" t="str">
            <v>5.0</v>
          </cell>
          <cell r="G806" t="str">
            <v>Đại học</v>
          </cell>
          <cell r="H806" t="str">
            <v>ĐH K12 (2017-2021)</v>
          </cell>
          <cell r="I806" t="str">
            <v>Học kỳ 1 năm học 2018 - 2019</v>
          </cell>
          <cell r="J806">
            <v>35</v>
          </cell>
          <cell r="K806" t="str">
            <v>Mở</v>
          </cell>
        </row>
        <row r="807">
          <cell r="B807" t="str">
            <v>20181FL6093009</v>
          </cell>
          <cell r="C807" t="str">
            <v>FL6093.9</v>
          </cell>
          <cell r="D807" t="str">
            <v>Tiếng Anh Cơ khí 3</v>
          </cell>
          <cell r="E807" t="str">
            <v>FL6093</v>
          </cell>
          <cell r="F807" t="str">
            <v>5.0</v>
          </cell>
          <cell r="G807" t="str">
            <v>Đại học</v>
          </cell>
          <cell r="H807" t="str">
            <v>ĐH K12 (2017-2021)</v>
          </cell>
          <cell r="I807" t="str">
            <v>Học kỳ 1 năm học 2018 - 2019</v>
          </cell>
          <cell r="J807">
            <v>9</v>
          </cell>
          <cell r="K807" t="str">
            <v>Không mở</v>
          </cell>
        </row>
        <row r="808">
          <cell r="B808" t="str">
            <v>20181FL6093010</v>
          </cell>
          <cell r="C808" t="str">
            <v>FL6093.10</v>
          </cell>
          <cell r="D808" t="str">
            <v>Tiếng Anh Cơ khí 3</v>
          </cell>
          <cell r="E808" t="str">
            <v>FL6093</v>
          </cell>
          <cell r="F808" t="str">
            <v>5.0</v>
          </cell>
          <cell r="G808" t="str">
            <v>Đại học</v>
          </cell>
          <cell r="H808" t="str">
            <v>ĐH K12 (2017-2021)</v>
          </cell>
          <cell r="I808" t="str">
            <v>Học kỳ 1 năm học 2018 - 2019</v>
          </cell>
          <cell r="J808">
            <v>35</v>
          </cell>
          <cell r="K808" t="str">
            <v>Mở</v>
          </cell>
        </row>
        <row r="809">
          <cell r="B809" t="str">
            <v>20181FL6093011</v>
          </cell>
          <cell r="C809" t="str">
            <v>FL6093.11</v>
          </cell>
          <cell r="D809" t="str">
            <v>Tiếng Anh Cơ khí 3</v>
          </cell>
          <cell r="E809" t="str">
            <v>FL6093</v>
          </cell>
          <cell r="F809" t="str">
            <v>5.0</v>
          </cell>
          <cell r="G809" t="str">
            <v>Đại học</v>
          </cell>
          <cell r="H809" t="str">
            <v>ĐH K12 (2017-2021)</v>
          </cell>
          <cell r="I809" t="str">
            <v>Học kỳ 1 năm học 2018 - 2019</v>
          </cell>
          <cell r="J809">
            <v>35</v>
          </cell>
          <cell r="K809" t="str">
            <v>Mở</v>
          </cell>
        </row>
        <row r="810">
          <cell r="B810" t="str">
            <v>20181FL6093012</v>
          </cell>
          <cell r="C810" t="str">
            <v>FL6093.12</v>
          </cell>
          <cell r="D810" t="str">
            <v>Tiếng Anh Cơ khí 3</v>
          </cell>
          <cell r="E810" t="str">
            <v>FL6093</v>
          </cell>
          <cell r="F810" t="str">
            <v>5.0</v>
          </cell>
          <cell r="G810" t="str">
            <v>Đại học</v>
          </cell>
          <cell r="H810" t="str">
            <v>ĐH K12 (2017-2021)</v>
          </cell>
          <cell r="I810" t="str">
            <v>Học kỳ 1 năm học 2018 - 2019</v>
          </cell>
          <cell r="J810">
            <v>29</v>
          </cell>
          <cell r="K810" t="str">
            <v>Mở</v>
          </cell>
        </row>
        <row r="811">
          <cell r="B811" t="str">
            <v>20181FL6093013</v>
          </cell>
          <cell r="C811" t="str">
            <v>FL6093.13</v>
          </cell>
          <cell r="D811" t="str">
            <v>Tiếng Anh Cơ khí 3</v>
          </cell>
          <cell r="E811" t="str">
            <v>FL6093</v>
          </cell>
          <cell r="F811" t="str">
            <v>5.0</v>
          </cell>
          <cell r="G811" t="str">
            <v>Đại học</v>
          </cell>
          <cell r="H811" t="str">
            <v>ĐH K12 (2017-2021)</v>
          </cell>
          <cell r="I811" t="str">
            <v>Học kỳ 1 năm học 2018 - 2019</v>
          </cell>
          <cell r="J811">
            <v>35</v>
          </cell>
          <cell r="K811" t="str">
            <v>Mở</v>
          </cell>
        </row>
        <row r="812">
          <cell r="B812" t="str">
            <v>20181FL6093014</v>
          </cell>
          <cell r="C812" t="str">
            <v>FL6093.14</v>
          </cell>
          <cell r="D812" t="str">
            <v>Tiếng Anh Cơ khí 3</v>
          </cell>
          <cell r="E812" t="str">
            <v>FL6093</v>
          </cell>
          <cell r="F812" t="str">
            <v>5.0</v>
          </cell>
          <cell r="G812" t="str">
            <v>Đại học</v>
          </cell>
          <cell r="H812" t="str">
            <v>ĐH K12 (2017-2021)</v>
          </cell>
          <cell r="I812" t="str">
            <v>Học kỳ 1 năm học 2018 - 2019</v>
          </cell>
          <cell r="J812">
            <v>35</v>
          </cell>
          <cell r="K812" t="str">
            <v>Mở</v>
          </cell>
        </row>
        <row r="813">
          <cell r="B813" t="str">
            <v>20181FL6093015</v>
          </cell>
          <cell r="C813" t="str">
            <v>FL6093.15</v>
          </cell>
          <cell r="D813" t="str">
            <v>Tiếng Anh Cơ khí 3</v>
          </cell>
          <cell r="E813" t="str">
            <v>FL6093</v>
          </cell>
          <cell r="F813" t="str">
            <v>5.0</v>
          </cell>
          <cell r="G813" t="str">
            <v>Đại học</v>
          </cell>
          <cell r="H813" t="str">
            <v>ĐH K12 (2017-2021)</v>
          </cell>
          <cell r="I813" t="str">
            <v>Học kỳ 1 năm học 2018 - 2019</v>
          </cell>
          <cell r="J813">
            <v>35</v>
          </cell>
          <cell r="K813" t="str">
            <v>Mở</v>
          </cell>
        </row>
        <row r="814">
          <cell r="B814" t="str">
            <v>20181FL6093016</v>
          </cell>
          <cell r="C814" t="str">
            <v>FL6093.16</v>
          </cell>
          <cell r="D814" t="str">
            <v>Tiếng Anh Cơ khí 3</v>
          </cell>
          <cell r="E814" t="str">
            <v>FL6093</v>
          </cell>
          <cell r="F814" t="str">
            <v>5.0</v>
          </cell>
          <cell r="G814" t="str">
            <v>Đại học</v>
          </cell>
          <cell r="H814" t="str">
            <v>ĐH K12 (2017-2021)</v>
          </cell>
          <cell r="I814" t="str">
            <v>Học kỳ 1 năm học 2018 - 2019</v>
          </cell>
          <cell r="J814">
            <v>35</v>
          </cell>
          <cell r="K814" t="str">
            <v>Mở</v>
          </cell>
        </row>
        <row r="815">
          <cell r="B815" t="str">
            <v>201811303160001</v>
          </cell>
          <cell r="C815" t="str">
            <v>1303160.1</v>
          </cell>
          <cell r="D815" t="str">
            <v>Tiếng Anh Du lịch 3</v>
          </cell>
          <cell r="E815" t="str">
            <v>1303160</v>
          </cell>
          <cell r="F815" t="str">
            <v>5.0</v>
          </cell>
          <cell r="G815" t="str">
            <v>Đại học</v>
          </cell>
          <cell r="H815" t="str">
            <v>ĐH K12 (2017-2021)</v>
          </cell>
          <cell r="I815" t="str">
            <v>Học kỳ 1 năm học 2018 - 2019</v>
          </cell>
          <cell r="J815">
            <v>23</v>
          </cell>
          <cell r="K815" t="str">
            <v>Mở</v>
          </cell>
        </row>
        <row r="816">
          <cell r="B816" t="str">
            <v>201811303160002</v>
          </cell>
          <cell r="C816" t="str">
            <v>1303160.2</v>
          </cell>
          <cell r="D816" t="str">
            <v>Tiếng Anh Du lịch 3</v>
          </cell>
          <cell r="E816" t="str">
            <v>1303160</v>
          </cell>
          <cell r="F816" t="str">
            <v>5.0</v>
          </cell>
          <cell r="G816" t="str">
            <v>Đại học</v>
          </cell>
          <cell r="H816" t="str">
            <v>ĐH K12 (2017-2021)</v>
          </cell>
          <cell r="I816" t="str">
            <v>Học kỳ 1 năm học 2018 - 2019</v>
          </cell>
          <cell r="J816">
            <v>23</v>
          </cell>
          <cell r="K816" t="str">
            <v>Mở</v>
          </cell>
        </row>
        <row r="817">
          <cell r="B817" t="str">
            <v>201811303160003</v>
          </cell>
          <cell r="C817" t="str">
            <v>1303160.3</v>
          </cell>
          <cell r="D817" t="str">
            <v>Tiếng Anh Du lịch 3</v>
          </cell>
          <cell r="E817" t="str">
            <v>1303160</v>
          </cell>
          <cell r="F817" t="str">
            <v>5.0</v>
          </cell>
          <cell r="G817" t="str">
            <v>Đại học</v>
          </cell>
          <cell r="H817" t="str">
            <v>ĐH K12 (2017-2021)</v>
          </cell>
          <cell r="I817" t="str">
            <v>Học kỳ 1 năm học 2018 - 2019</v>
          </cell>
          <cell r="J817">
            <v>23</v>
          </cell>
          <cell r="K817" t="str">
            <v>Mở</v>
          </cell>
        </row>
        <row r="818">
          <cell r="B818" t="str">
            <v>201811303160004</v>
          </cell>
          <cell r="C818" t="str">
            <v>1303160.4</v>
          </cell>
          <cell r="D818" t="str">
            <v>Tiếng Anh Du lịch 3</v>
          </cell>
          <cell r="E818" t="str">
            <v>1303160</v>
          </cell>
          <cell r="F818" t="str">
            <v>5.0</v>
          </cell>
          <cell r="G818" t="str">
            <v>Đại học</v>
          </cell>
          <cell r="H818" t="str">
            <v>ĐH K12 (2017-2021)</v>
          </cell>
          <cell r="I818" t="str">
            <v>Học kỳ 1 năm học 2018 - 2019</v>
          </cell>
          <cell r="J818">
            <v>23</v>
          </cell>
          <cell r="K818" t="str">
            <v>Mở</v>
          </cell>
        </row>
        <row r="819">
          <cell r="B819" t="str">
            <v>201811303204001</v>
          </cell>
          <cell r="C819" t="str">
            <v>1303204.1</v>
          </cell>
          <cell r="D819" t="str">
            <v>Tiếng Anh Hóa - Môi trường 3</v>
          </cell>
          <cell r="E819" t="str">
            <v>1303204</v>
          </cell>
          <cell r="F819" t="str">
            <v>5.0</v>
          </cell>
          <cell r="G819" t="str">
            <v>Đại học</v>
          </cell>
          <cell r="H819" t="str">
            <v>ĐH K12 (2017-2021)</v>
          </cell>
          <cell r="I819" t="str">
            <v>Học kỳ 1 năm học 2018 - 2019</v>
          </cell>
          <cell r="J819">
            <v>34</v>
          </cell>
          <cell r="K819" t="str">
            <v>Mở</v>
          </cell>
        </row>
        <row r="820">
          <cell r="B820" t="str">
            <v>201811303204002</v>
          </cell>
          <cell r="C820" t="str">
            <v>1303204.2</v>
          </cell>
          <cell r="D820" t="str">
            <v>Tiếng Anh Hóa - Môi trường 3</v>
          </cell>
          <cell r="E820" t="str">
            <v>1303204</v>
          </cell>
          <cell r="F820" t="str">
            <v>5.0</v>
          </cell>
          <cell r="G820" t="str">
            <v>Đại học</v>
          </cell>
          <cell r="H820" t="str">
            <v>ĐH K12 (2017-2021)</v>
          </cell>
          <cell r="I820" t="str">
            <v>Học kỳ 1 năm học 2018 - 2019</v>
          </cell>
          <cell r="J820">
            <v>35</v>
          </cell>
          <cell r="K820" t="str">
            <v>Mở</v>
          </cell>
        </row>
        <row r="821">
          <cell r="B821" t="str">
            <v>201811303204003</v>
          </cell>
          <cell r="C821" t="str">
            <v>1303204.3</v>
          </cell>
          <cell r="D821" t="str">
            <v>Tiếng Anh Hóa - Môi trường 3</v>
          </cell>
          <cell r="E821" t="str">
            <v>1303204</v>
          </cell>
          <cell r="F821" t="str">
            <v>5.0</v>
          </cell>
          <cell r="G821" t="str">
            <v>Đại học</v>
          </cell>
          <cell r="H821" t="str">
            <v>ĐH K12 (2017-2021)</v>
          </cell>
          <cell r="I821" t="str">
            <v>Học kỳ 1 năm học 2018 - 2019</v>
          </cell>
          <cell r="J821">
            <v>24</v>
          </cell>
          <cell r="K821" t="str">
            <v>Mở</v>
          </cell>
        </row>
        <row r="822">
          <cell r="B822" t="str">
            <v>201811303204004</v>
          </cell>
          <cell r="C822" t="str">
            <v>1303204.4</v>
          </cell>
          <cell r="D822" t="str">
            <v>Tiếng Anh Hóa - Môi trường 3</v>
          </cell>
          <cell r="E822" t="str">
            <v>1303204</v>
          </cell>
          <cell r="F822" t="str">
            <v>5.0</v>
          </cell>
          <cell r="G822" t="str">
            <v>Đại học</v>
          </cell>
          <cell r="H822" t="str">
            <v>ĐH K12 (2017-2021)</v>
          </cell>
          <cell r="I822" t="str">
            <v>Học kỳ 1 năm học 2018 - 2019</v>
          </cell>
          <cell r="J822">
            <v>32</v>
          </cell>
          <cell r="K822" t="str">
            <v>Mở</v>
          </cell>
        </row>
        <row r="823">
          <cell r="B823" t="str">
            <v>201811303204005</v>
          </cell>
          <cell r="C823" t="str">
            <v>1303204.5</v>
          </cell>
          <cell r="D823" t="str">
            <v>Tiếng Anh Hóa - Môi trường 3</v>
          </cell>
          <cell r="E823" t="str">
            <v>1303204</v>
          </cell>
          <cell r="F823" t="str">
            <v>5.0</v>
          </cell>
          <cell r="G823" t="str">
            <v>Đại học</v>
          </cell>
          <cell r="H823" t="str">
            <v>ĐH K12 (2017-2021)</v>
          </cell>
          <cell r="I823" t="str">
            <v>Học kỳ 1 năm học 2018 - 2019</v>
          </cell>
          <cell r="J823">
            <v>29</v>
          </cell>
          <cell r="K823" t="str">
            <v>Mở</v>
          </cell>
        </row>
        <row r="824">
          <cell r="B824" t="str">
            <v>201811303172001</v>
          </cell>
          <cell r="C824" t="str">
            <v>1303172.1</v>
          </cell>
          <cell r="D824" t="str">
            <v>Tiếng Anh Lễ tân khách sạn 3</v>
          </cell>
          <cell r="E824" t="str">
            <v>1303172</v>
          </cell>
          <cell r="F824" t="str">
            <v>5.0</v>
          </cell>
          <cell r="G824" t="str">
            <v>Đại học</v>
          </cell>
          <cell r="H824" t="str">
            <v>ĐH K12 (2017-2021)</v>
          </cell>
          <cell r="I824" t="str">
            <v>Học kỳ 1 năm học 2018 - 2019</v>
          </cell>
          <cell r="J824">
            <v>35</v>
          </cell>
          <cell r="K824" t="str">
            <v>Mở</v>
          </cell>
        </row>
        <row r="825">
          <cell r="B825" t="str">
            <v>201811303172002</v>
          </cell>
          <cell r="C825" t="str">
            <v>1303172.2</v>
          </cell>
          <cell r="D825" t="str">
            <v>Tiếng Anh Lễ tân khách sạn 3</v>
          </cell>
          <cell r="E825" t="str">
            <v>1303172</v>
          </cell>
          <cell r="F825" t="str">
            <v>5.0</v>
          </cell>
          <cell r="G825" t="str">
            <v>Đại học</v>
          </cell>
          <cell r="H825" t="str">
            <v>ĐH K12 (2017-2021)</v>
          </cell>
          <cell r="I825" t="str">
            <v>Học kỳ 1 năm học 2018 - 2019</v>
          </cell>
          <cell r="J825">
            <v>35</v>
          </cell>
          <cell r="K825" t="str">
            <v>Mở</v>
          </cell>
        </row>
        <row r="826">
          <cell r="B826" t="str">
            <v>201811303172003</v>
          </cell>
          <cell r="C826" t="str">
            <v>1303172.3</v>
          </cell>
          <cell r="D826" t="str">
            <v>Tiếng Anh Lễ tân khách sạn 3</v>
          </cell>
          <cell r="E826" t="str">
            <v>1303172</v>
          </cell>
          <cell r="F826" t="str">
            <v>5.0</v>
          </cell>
          <cell r="G826" t="str">
            <v>Đại học</v>
          </cell>
          <cell r="H826" t="str">
            <v>ĐH K12 (2017-2021)</v>
          </cell>
          <cell r="I826" t="str">
            <v>Học kỳ 1 năm học 2018 - 2019</v>
          </cell>
          <cell r="J826">
            <v>35</v>
          </cell>
          <cell r="K826" t="str">
            <v>Mở</v>
          </cell>
        </row>
        <row r="827">
          <cell r="B827" t="str">
            <v>201811303172004</v>
          </cell>
          <cell r="C827" t="str">
            <v>1303172.4</v>
          </cell>
          <cell r="D827" t="str">
            <v>Tiếng Anh Lễ tân khách sạn 3</v>
          </cell>
          <cell r="E827" t="str">
            <v>1303172</v>
          </cell>
          <cell r="F827" t="str">
            <v>5.0</v>
          </cell>
          <cell r="G827" t="str">
            <v>Đại học</v>
          </cell>
          <cell r="H827" t="str">
            <v>ĐH K12 (2017-2021)</v>
          </cell>
          <cell r="I827" t="str">
            <v>Học kỳ 1 năm học 2018 - 2019</v>
          </cell>
          <cell r="J827">
            <v>35</v>
          </cell>
          <cell r="K827" t="str">
            <v>Mở</v>
          </cell>
        </row>
        <row r="828">
          <cell r="B828" t="str">
            <v>201811303172005</v>
          </cell>
          <cell r="C828" t="str">
            <v>1303172.5</v>
          </cell>
          <cell r="D828" t="str">
            <v>Tiếng Anh Lễ tân khách sạn 3</v>
          </cell>
          <cell r="E828" t="str">
            <v>1303172</v>
          </cell>
          <cell r="F828" t="str">
            <v>5.0</v>
          </cell>
          <cell r="G828" t="str">
            <v>Đại học</v>
          </cell>
          <cell r="H828" t="str">
            <v>ĐH K12 (2017-2021)</v>
          </cell>
          <cell r="I828" t="str">
            <v>Học kỳ 1 năm học 2018 - 2019</v>
          </cell>
          <cell r="J828">
            <v>35</v>
          </cell>
          <cell r="K828" t="str">
            <v>Mở</v>
          </cell>
        </row>
        <row r="829">
          <cell r="B829" t="str">
            <v>201811303172006</v>
          </cell>
          <cell r="C829" t="str">
            <v>1303172.6</v>
          </cell>
          <cell r="D829" t="str">
            <v>Tiếng Anh Lễ tân khách sạn 3</v>
          </cell>
          <cell r="E829" t="str">
            <v>1303172</v>
          </cell>
          <cell r="F829" t="str">
            <v>5.0</v>
          </cell>
          <cell r="G829" t="str">
            <v>Đại học</v>
          </cell>
          <cell r="H829" t="str">
            <v>ĐH K12 (2017-2021)</v>
          </cell>
          <cell r="I829" t="str">
            <v>Học kỳ 1 năm học 2018 - 2019</v>
          </cell>
          <cell r="J829">
            <v>34</v>
          </cell>
          <cell r="K829" t="str">
            <v>Mở</v>
          </cell>
        </row>
        <row r="830">
          <cell r="B830" t="str">
            <v>201811303184001</v>
          </cell>
          <cell r="C830" t="str">
            <v>1303184.1</v>
          </cell>
          <cell r="D830" t="str">
            <v>Tiếng Anh May và Thiết kế thời trang 3</v>
          </cell>
          <cell r="E830" t="str">
            <v>1303184</v>
          </cell>
          <cell r="F830" t="str">
            <v>5.0</v>
          </cell>
          <cell r="G830" t="str">
            <v>Đại học</v>
          </cell>
          <cell r="H830" t="str">
            <v>ĐH K12 (2017-2021)</v>
          </cell>
          <cell r="I830" t="str">
            <v>Học kỳ 1 năm học 2018 - 2019</v>
          </cell>
          <cell r="J830">
            <v>28</v>
          </cell>
          <cell r="K830" t="str">
            <v>Mở</v>
          </cell>
        </row>
        <row r="831">
          <cell r="B831" t="str">
            <v>201811303184002</v>
          </cell>
          <cell r="C831" t="str">
            <v>1303184.2</v>
          </cell>
          <cell r="D831" t="str">
            <v>Tiếng Anh May và Thiết kế thời trang 3</v>
          </cell>
          <cell r="E831" t="str">
            <v>1303184</v>
          </cell>
          <cell r="F831" t="str">
            <v>5.0</v>
          </cell>
          <cell r="G831" t="str">
            <v>Đại học</v>
          </cell>
          <cell r="H831" t="str">
            <v>ĐH K12 (2017-2021)</v>
          </cell>
          <cell r="I831" t="str">
            <v>Học kỳ 1 năm học 2018 - 2019</v>
          </cell>
          <cell r="J831">
            <v>28</v>
          </cell>
          <cell r="K831" t="str">
            <v>Mở</v>
          </cell>
        </row>
        <row r="832">
          <cell r="B832" t="str">
            <v>201811303184003</v>
          </cell>
          <cell r="C832" t="str">
            <v>1303184.3</v>
          </cell>
          <cell r="D832" t="str">
            <v>Tiếng Anh May và Thiết kế thời trang 3</v>
          </cell>
          <cell r="E832" t="str">
            <v>1303184</v>
          </cell>
          <cell r="F832" t="str">
            <v>5.0</v>
          </cell>
          <cell r="G832" t="str">
            <v>Đại học</v>
          </cell>
          <cell r="H832" t="str">
            <v>ĐH K12 (2017-2021)</v>
          </cell>
          <cell r="I832" t="str">
            <v>Học kỳ 1 năm học 2018 - 2019</v>
          </cell>
          <cell r="J832">
            <v>0</v>
          </cell>
          <cell r="K832" t="str">
            <v>Không mở</v>
          </cell>
        </row>
        <row r="833">
          <cell r="B833" t="str">
            <v>201811303184004</v>
          </cell>
          <cell r="C833" t="str">
            <v>1303184.4</v>
          </cell>
          <cell r="D833" t="str">
            <v>Tiếng Anh May và Thiết kế thời trang 3</v>
          </cell>
          <cell r="E833" t="str">
            <v>1303184</v>
          </cell>
          <cell r="F833" t="str">
            <v>5.0</v>
          </cell>
          <cell r="G833" t="str">
            <v>Đại học</v>
          </cell>
          <cell r="H833" t="str">
            <v>ĐH K12 (2017-2021)</v>
          </cell>
          <cell r="I833" t="str">
            <v>Học kỳ 1 năm học 2018 - 2019</v>
          </cell>
          <cell r="J833">
            <v>26</v>
          </cell>
          <cell r="K833" t="str">
            <v>Mở</v>
          </cell>
        </row>
        <row r="834">
          <cell r="B834" t="str">
            <v>201811303184005</v>
          </cell>
          <cell r="C834" t="str">
            <v>1303184.5</v>
          </cell>
          <cell r="D834" t="str">
            <v>Tiếng Anh May và Thiết kế thời trang 3</v>
          </cell>
          <cell r="E834" t="str">
            <v>1303184</v>
          </cell>
          <cell r="F834" t="str">
            <v>5.0</v>
          </cell>
          <cell r="G834" t="str">
            <v>Đại học</v>
          </cell>
          <cell r="H834" t="str">
            <v>ĐH K12 (2017-2021)</v>
          </cell>
          <cell r="I834" t="str">
            <v>Học kỳ 1 năm học 2018 - 2019</v>
          </cell>
          <cell r="J834">
            <v>22</v>
          </cell>
          <cell r="K834" t="str">
            <v>Mở</v>
          </cell>
        </row>
        <row r="835">
          <cell r="B835" t="str">
            <v>201811303184006</v>
          </cell>
          <cell r="C835" t="str">
            <v>1303184.6</v>
          </cell>
          <cell r="D835" t="str">
            <v>Tiếng Anh May và Thiết kế thời trang 3</v>
          </cell>
          <cell r="E835" t="str">
            <v>1303184</v>
          </cell>
          <cell r="F835" t="str">
            <v>5.0</v>
          </cell>
          <cell r="G835" t="str">
            <v>Đại học</v>
          </cell>
          <cell r="H835" t="str">
            <v>ĐH K12 (2017-2021)</v>
          </cell>
          <cell r="I835" t="str">
            <v>Học kỳ 1 năm học 2018 - 2019</v>
          </cell>
          <cell r="J835">
            <v>25</v>
          </cell>
          <cell r="K835" t="str">
            <v>Mở</v>
          </cell>
        </row>
        <row r="836">
          <cell r="B836" t="str">
            <v>201811303184007</v>
          </cell>
          <cell r="C836" t="str">
            <v>1303184.7</v>
          </cell>
          <cell r="D836" t="str">
            <v>Tiếng Anh May và Thiết kế thời trang 3</v>
          </cell>
          <cell r="E836" t="str">
            <v>1303184</v>
          </cell>
          <cell r="F836" t="str">
            <v>5.0</v>
          </cell>
          <cell r="G836" t="str">
            <v>Đại học</v>
          </cell>
          <cell r="H836" t="str">
            <v>ĐH K12 (2017-2021)</v>
          </cell>
          <cell r="I836" t="str">
            <v>Học kỳ 1 năm học 2018 - 2019</v>
          </cell>
          <cell r="J836">
            <v>26</v>
          </cell>
          <cell r="K836" t="str">
            <v>Mở</v>
          </cell>
        </row>
        <row r="837">
          <cell r="B837" t="str">
            <v>201811303184008</v>
          </cell>
          <cell r="C837" t="str">
            <v>1303184.8</v>
          </cell>
          <cell r="D837" t="str">
            <v>Tiếng Anh May và Thiết kế thời trang 3</v>
          </cell>
          <cell r="E837" t="str">
            <v>1303184</v>
          </cell>
          <cell r="F837" t="str">
            <v>5.0</v>
          </cell>
          <cell r="G837" t="str">
            <v>Đại học</v>
          </cell>
          <cell r="H837" t="str">
            <v>ĐH K12 (2017-2021)</v>
          </cell>
          <cell r="I837" t="str">
            <v>Học kỳ 1 năm học 2018 - 2019</v>
          </cell>
          <cell r="J837">
            <v>34</v>
          </cell>
          <cell r="K837" t="str">
            <v>Mở</v>
          </cell>
        </row>
        <row r="838">
          <cell r="B838" t="str">
            <v>201811303178001</v>
          </cell>
          <cell r="C838" t="str">
            <v>1303178.1</v>
          </cell>
          <cell r="D838" t="str">
            <v>Tiếng Anh Thương mại 3</v>
          </cell>
          <cell r="E838" t="str">
            <v>1303178</v>
          </cell>
          <cell r="F838" t="str">
            <v>5.0</v>
          </cell>
          <cell r="G838" t="str">
            <v>Đại học</v>
          </cell>
          <cell r="H838" t="str">
            <v>ĐH K12 (2017-2021)</v>
          </cell>
          <cell r="I838" t="str">
            <v>Học kỳ 1 năm học 2018 - 2019</v>
          </cell>
          <cell r="J838">
            <v>35</v>
          </cell>
          <cell r="K838" t="str">
            <v>Mở</v>
          </cell>
        </row>
        <row r="839">
          <cell r="B839" t="str">
            <v>201811303178002</v>
          </cell>
          <cell r="C839" t="str">
            <v>1303178.2</v>
          </cell>
          <cell r="D839" t="str">
            <v>Tiếng Anh Thương mại 3</v>
          </cell>
          <cell r="E839" t="str">
            <v>1303178</v>
          </cell>
          <cell r="F839" t="str">
            <v>5.0</v>
          </cell>
          <cell r="G839" t="str">
            <v>Đại học</v>
          </cell>
          <cell r="H839" t="str">
            <v>ĐH K12 (2017-2021)</v>
          </cell>
          <cell r="I839" t="str">
            <v>Học kỳ 1 năm học 2018 - 2019</v>
          </cell>
          <cell r="J839">
            <v>35</v>
          </cell>
          <cell r="K839" t="str">
            <v>Mở</v>
          </cell>
        </row>
        <row r="840">
          <cell r="B840" t="str">
            <v>201811303178003</v>
          </cell>
          <cell r="C840" t="str">
            <v>1303178.3</v>
          </cell>
          <cell r="D840" t="str">
            <v>Tiếng Anh Thương mại 3</v>
          </cell>
          <cell r="E840" t="str">
            <v>1303178</v>
          </cell>
          <cell r="F840" t="str">
            <v>5.0</v>
          </cell>
          <cell r="G840" t="str">
            <v>Đại học</v>
          </cell>
          <cell r="H840" t="str">
            <v>ĐH K12 (2017-2021)</v>
          </cell>
          <cell r="I840" t="str">
            <v>Học kỳ 1 năm học 2018 - 2019</v>
          </cell>
          <cell r="J840">
            <v>35</v>
          </cell>
          <cell r="K840" t="str">
            <v>Mở</v>
          </cell>
        </row>
        <row r="841">
          <cell r="B841" t="str">
            <v>201811303178004</v>
          </cell>
          <cell r="C841" t="str">
            <v>1303178.4</v>
          </cell>
          <cell r="D841" t="str">
            <v>Tiếng Anh Thương mại 3</v>
          </cell>
          <cell r="E841" t="str">
            <v>1303178</v>
          </cell>
          <cell r="F841" t="str">
            <v>5.0</v>
          </cell>
          <cell r="G841" t="str">
            <v>Đại học</v>
          </cell>
          <cell r="H841" t="str">
            <v>ĐH K12 (2017-2021)</v>
          </cell>
          <cell r="I841" t="str">
            <v>Học kỳ 1 năm học 2018 - 2019</v>
          </cell>
          <cell r="J841">
            <v>35</v>
          </cell>
          <cell r="K841" t="str">
            <v>Mở</v>
          </cell>
        </row>
        <row r="842">
          <cell r="B842" t="str">
            <v>201811303178005</v>
          </cell>
          <cell r="C842" t="str">
            <v>1303178.5</v>
          </cell>
          <cell r="D842" t="str">
            <v>Tiếng Anh Thương mại 3</v>
          </cell>
          <cell r="E842" t="str">
            <v>1303178</v>
          </cell>
          <cell r="F842" t="str">
            <v>5.0</v>
          </cell>
          <cell r="G842" t="str">
            <v>Đại học</v>
          </cell>
          <cell r="H842" t="str">
            <v>ĐH K12 (2017-2021)</v>
          </cell>
          <cell r="I842" t="str">
            <v>Học kỳ 1 năm học 2018 - 2019</v>
          </cell>
          <cell r="J842">
            <v>35</v>
          </cell>
          <cell r="K842" t="str">
            <v>Mở</v>
          </cell>
        </row>
        <row r="843">
          <cell r="B843" t="str">
            <v>201811303178006</v>
          </cell>
          <cell r="C843" t="str">
            <v>1303178.6</v>
          </cell>
          <cell r="D843" t="str">
            <v>Tiếng Anh Thương mại 3</v>
          </cell>
          <cell r="E843" t="str">
            <v>1303178</v>
          </cell>
          <cell r="F843" t="str">
            <v>5.0</v>
          </cell>
          <cell r="G843" t="str">
            <v>Đại học</v>
          </cell>
          <cell r="H843" t="str">
            <v>ĐH K12 (2017-2021)</v>
          </cell>
          <cell r="I843" t="str">
            <v>Học kỳ 1 năm học 2018 - 2019</v>
          </cell>
          <cell r="J843">
            <v>35</v>
          </cell>
          <cell r="K843" t="str">
            <v>Mở</v>
          </cell>
        </row>
        <row r="844">
          <cell r="B844" t="str">
            <v>201811303178007</v>
          </cell>
          <cell r="C844" t="str">
            <v>1303178.7</v>
          </cell>
          <cell r="D844" t="str">
            <v>Tiếng Anh Thương mại 3</v>
          </cell>
          <cell r="E844" t="str">
            <v>1303178</v>
          </cell>
          <cell r="F844" t="str">
            <v>5.0</v>
          </cell>
          <cell r="G844" t="str">
            <v>Đại học</v>
          </cell>
          <cell r="H844" t="str">
            <v>ĐH K12 (2017-2021)</v>
          </cell>
          <cell r="I844" t="str">
            <v>Học kỳ 1 năm học 2018 - 2019</v>
          </cell>
          <cell r="J844">
            <v>5</v>
          </cell>
          <cell r="K844" t="str">
            <v>Không mở</v>
          </cell>
        </row>
        <row r="845">
          <cell r="B845" t="str">
            <v>201811303178008</v>
          </cell>
          <cell r="C845" t="str">
            <v>1303178.8</v>
          </cell>
          <cell r="D845" t="str">
            <v>Tiếng Anh Thương mại 3</v>
          </cell>
          <cell r="E845" t="str">
            <v>1303178</v>
          </cell>
          <cell r="F845" t="str">
            <v>5.0</v>
          </cell>
          <cell r="G845" t="str">
            <v>Đại học</v>
          </cell>
          <cell r="H845" t="str">
            <v>ĐH K12 (2017-2021)</v>
          </cell>
          <cell r="I845" t="str">
            <v>Học kỳ 1 năm học 2018 - 2019</v>
          </cell>
          <cell r="J845">
            <v>35</v>
          </cell>
          <cell r="K845" t="str">
            <v>Mở</v>
          </cell>
        </row>
        <row r="846">
          <cell r="B846" t="str">
            <v>201811303178009</v>
          </cell>
          <cell r="C846" t="str">
            <v>1303178.9</v>
          </cell>
          <cell r="D846" t="str">
            <v>Tiếng Anh Thương mại 3</v>
          </cell>
          <cell r="E846" t="str">
            <v>1303178</v>
          </cell>
          <cell r="F846" t="str">
            <v>5.0</v>
          </cell>
          <cell r="G846" t="str">
            <v>Đại học</v>
          </cell>
          <cell r="H846" t="str">
            <v>ĐH K12 (2017-2021)</v>
          </cell>
          <cell r="I846" t="str">
            <v>Học kỳ 1 năm học 2018 - 2019</v>
          </cell>
          <cell r="J846">
            <v>35</v>
          </cell>
          <cell r="K846" t="str">
            <v>Mở</v>
          </cell>
        </row>
        <row r="847">
          <cell r="B847" t="str">
            <v>201811303178010</v>
          </cell>
          <cell r="C847" t="str">
            <v>1303178.10</v>
          </cell>
          <cell r="D847" t="str">
            <v>Tiếng Anh Thương mại 3</v>
          </cell>
          <cell r="E847" t="str">
            <v>1303178</v>
          </cell>
          <cell r="F847" t="str">
            <v>5.0</v>
          </cell>
          <cell r="G847" t="str">
            <v>Đại học</v>
          </cell>
          <cell r="H847" t="str">
            <v>ĐH K12 (2017-2021)</v>
          </cell>
          <cell r="I847" t="str">
            <v>Học kỳ 1 năm học 2018 - 2019</v>
          </cell>
          <cell r="J847">
            <v>35</v>
          </cell>
          <cell r="K847" t="str">
            <v>Mở</v>
          </cell>
        </row>
        <row r="848">
          <cell r="B848" t="str">
            <v>201811303178011</v>
          </cell>
          <cell r="C848" t="str">
            <v>1303178.11</v>
          </cell>
          <cell r="D848" t="str">
            <v>Tiếng Anh Thương mại 3</v>
          </cell>
          <cell r="E848" t="str">
            <v>1303178</v>
          </cell>
          <cell r="F848" t="str">
            <v>5.0</v>
          </cell>
          <cell r="G848" t="str">
            <v>Đại học</v>
          </cell>
          <cell r="H848" t="str">
            <v>ĐH K12 (2017-2021)</v>
          </cell>
          <cell r="I848" t="str">
            <v>Học kỳ 1 năm học 2018 - 2019</v>
          </cell>
          <cell r="J848">
            <v>35</v>
          </cell>
          <cell r="K848" t="str">
            <v>Mở</v>
          </cell>
        </row>
        <row r="849">
          <cell r="B849" t="str">
            <v>201811303178012</v>
          </cell>
          <cell r="C849" t="str">
            <v>1303178.12</v>
          </cell>
          <cell r="D849" t="str">
            <v>Tiếng Anh Thương mại 3</v>
          </cell>
          <cell r="E849" t="str">
            <v>1303178</v>
          </cell>
          <cell r="F849" t="str">
            <v>5.0</v>
          </cell>
          <cell r="G849" t="str">
            <v>Đại học</v>
          </cell>
          <cell r="H849" t="str">
            <v>ĐH K12 (2017-2021)</v>
          </cell>
          <cell r="I849" t="str">
            <v>Học kỳ 1 năm học 2018 - 2019</v>
          </cell>
          <cell r="J849">
            <v>35</v>
          </cell>
          <cell r="K849" t="str">
            <v>Mở</v>
          </cell>
        </row>
        <row r="850">
          <cell r="B850" t="str">
            <v>201811303178013</v>
          </cell>
          <cell r="C850" t="str">
            <v>1303178.13</v>
          </cell>
          <cell r="D850" t="str">
            <v>Tiếng Anh Thương mại 3</v>
          </cell>
          <cell r="E850" t="str">
            <v>1303178</v>
          </cell>
          <cell r="F850" t="str">
            <v>5.0</v>
          </cell>
          <cell r="G850" t="str">
            <v>Đại học</v>
          </cell>
          <cell r="H850" t="str">
            <v>ĐH K12 (2017-2021)</v>
          </cell>
          <cell r="I850" t="str">
            <v>Học kỳ 1 năm học 2018 - 2019</v>
          </cell>
          <cell r="J850">
            <v>35</v>
          </cell>
          <cell r="K850" t="str">
            <v>Mở</v>
          </cell>
        </row>
        <row r="851">
          <cell r="B851" t="str">
            <v>201811303178014</v>
          </cell>
          <cell r="C851" t="str">
            <v>1303178.14</v>
          </cell>
          <cell r="D851" t="str">
            <v>Tiếng Anh Thương mại 3</v>
          </cell>
          <cell r="E851" t="str">
            <v>1303178</v>
          </cell>
          <cell r="F851" t="str">
            <v>5.0</v>
          </cell>
          <cell r="G851" t="str">
            <v>Đại học</v>
          </cell>
          <cell r="H851" t="str">
            <v>ĐH K12 (2017-2021)</v>
          </cell>
          <cell r="I851" t="str">
            <v>Học kỳ 1 năm học 2018 - 2019</v>
          </cell>
          <cell r="J851">
            <v>35</v>
          </cell>
          <cell r="K851" t="str">
            <v>Mở</v>
          </cell>
        </row>
        <row r="852">
          <cell r="B852" t="str">
            <v>201811303178015</v>
          </cell>
          <cell r="C852" t="str">
            <v>1303178.15</v>
          </cell>
          <cell r="D852" t="str">
            <v>Tiếng Anh Thương mại 3</v>
          </cell>
          <cell r="E852" t="str">
            <v>1303178</v>
          </cell>
          <cell r="F852" t="str">
            <v>5.0</v>
          </cell>
          <cell r="G852" t="str">
            <v>Đại học</v>
          </cell>
          <cell r="H852" t="str">
            <v>ĐH K12 (2017-2021)</v>
          </cell>
          <cell r="I852" t="str">
            <v>Học kỳ 1 năm học 2018 - 2019</v>
          </cell>
          <cell r="J852">
            <v>35</v>
          </cell>
          <cell r="K852" t="str">
            <v>Mở</v>
          </cell>
        </row>
        <row r="853">
          <cell r="B853" t="str">
            <v>201811303178016</v>
          </cell>
          <cell r="C853" t="str">
            <v>1303178.16</v>
          </cell>
          <cell r="D853" t="str">
            <v>Tiếng Anh Thương mại 3</v>
          </cell>
          <cell r="E853" t="str">
            <v>1303178</v>
          </cell>
          <cell r="F853" t="str">
            <v>5.0</v>
          </cell>
          <cell r="G853" t="str">
            <v>Đại học</v>
          </cell>
          <cell r="H853" t="str">
            <v>ĐH K12 (2017-2021)</v>
          </cell>
          <cell r="I853" t="str">
            <v>Học kỳ 1 năm học 2018 - 2019</v>
          </cell>
          <cell r="J853">
            <v>35</v>
          </cell>
          <cell r="K853" t="str">
            <v>Mở</v>
          </cell>
        </row>
        <row r="854">
          <cell r="B854" t="str">
            <v>201811303178017</v>
          </cell>
          <cell r="C854" t="str">
            <v>1303178.17</v>
          </cell>
          <cell r="D854" t="str">
            <v>Tiếng Anh Thương mại 3</v>
          </cell>
          <cell r="E854" t="str">
            <v>1303178</v>
          </cell>
          <cell r="F854" t="str">
            <v>5.0</v>
          </cell>
          <cell r="G854" t="str">
            <v>Đại học</v>
          </cell>
          <cell r="H854" t="str">
            <v>ĐH K12 (2017-2021)</v>
          </cell>
          <cell r="I854" t="str">
            <v>Học kỳ 1 năm học 2018 - 2019</v>
          </cell>
          <cell r="J854">
            <v>35</v>
          </cell>
          <cell r="K854" t="str">
            <v>Mở</v>
          </cell>
        </row>
        <row r="855">
          <cell r="B855" t="str">
            <v>201811303178018</v>
          </cell>
          <cell r="C855" t="str">
            <v>1303178.18</v>
          </cell>
          <cell r="D855" t="str">
            <v>Tiếng Anh Thương mại 3</v>
          </cell>
          <cell r="E855" t="str">
            <v>1303178</v>
          </cell>
          <cell r="F855" t="str">
            <v>5.0</v>
          </cell>
          <cell r="G855" t="str">
            <v>Đại học</v>
          </cell>
          <cell r="H855" t="str">
            <v>ĐH K12 (2017-2021)</v>
          </cell>
          <cell r="I855" t="str">
            <v>Học kỳ 1 năm học 2018 - 2019</v>
          </cell>
          <cell r="J855">
            <v>35</v>
          </cell>
          <cell r="K855" t="str">
            <v>Mở</v>
          </cell>
        </row>
        <row r="856">
          <cell r="B856" t="str">
            <v>201811303178019</v>
          </cell>
          <cell r="C856" t="str">
            <v>1303178.19</v>
          </cell>
          <cell r="D856" t="str">
            <v>Tiếng Anh Thương mại 3</v>
          </cell>
          <cell r="E856" t="str">
            <v>1303178</v>
          </cell>
          <cell r="F856" t="str">
            <v>5.0</v>
          </cell>
          <cell r="G856" t="str">
            <v>Đại học</v>
          </cell>
          <cell r="H856" t="str">
            <v>ĐH K12 (2017-2021)</v>
          </cell>
          <cell r="I856" t="str">
            <v>Học kỳ 1 năm học 2018 - 2019</v>
          </cell>
          <cell r="J856">
            <v>35</v>
          </cell>
          <cell r="K856" t="str">
            <v>Mở</v>
          </cell>
        </row>
        <row r="857">
          <cell r="B857" t="str">
            <v>201811303178020</v>
          </cell>
          <cell r="C857" t="str">
            <v>1303178.20</v>
          </cell>
          <cell r="D857" t="str">
            <v>Tiếng Anh Thương mại 3</v>
          </cell>
          <cell r="E857" t="str">
            <v>1303178</v>
          </cell>
          <cell r="F857" t="str">
            <v>5.0</v>
          </cell>
          <cell r="G857" t="str">
            <v>Đại học</v>
          </cell>
          <cell r="H857" t="str">
            <v>ĐH K12 (2017-2021)</v>
          </cell>
          <cell r="I857" t="str">
            <v>Học kỳ 1 năm học 2018 - 2019</v>
          </cell>
          <cell r="J857">
            <v>35</v>
          </cell>
          <cell r="K857" t="str">
            <v>Mở</v>
          </cell>
        </row>
        <row r="858">
          <cell r="B858" t="str">
            <v>201811303178021</v>
          </cell>
          <cell r="C858" t="str">
            <v>1303178.21</v>
          </cell>
          <cell r="D858" t="str">
            <v>Tiếng Anh Thương mại 3</v>
          </cell>
          <cell r="E858" t="str">
            <v>1303178</v>
          </cell>
          <cell r="F858" t="str">
            <v>5.0</v>
          </cell>
          <cell r="G858" t="str">
            <v>Đại học</v>
          </cell>
          <cell r="H858" t="str">
            <v>ĐH K12 (2017-2021)</v>
          </cell>
          <cell r="I858" t="str">
            <v>Học kỳ 1 năm học 2018 - 2019</v>
          </cell>
          <cell r="J858">
            <v>35</v>
          </cell>
          <cell r="K858" t="str">
            <v>Mở</v>
          </cell>
        </row>
        <row r="859">
          <cell r="B859" t="str">
            <v>201811303178022</v>
          </cell>
          <cell r="C859" t="str">
            <v>1303178.22</v>
          </cell>
          <cell r="D859" t="str">
            <v>Tiếng Anh Thương mại 3</v>
          </cell>
          <cell r="E859" t="str">
            <v>1303178</v>
          </cell>
          <cell r="F859" t="str">
            <v>5.0</v>
          </cell>
          <cell r="G859" t="str">
            <v>Đại học</v>
          </cell>
          <cell r="H859" t="str">
            <v>ĐH K12 (2017-2021)</v>
          </cell>
          <cell r="I859" t="str">
            <v>Học kỳ 1 năm học 2018 - 2019</v>
          </cell>
          <cell r="J859">
            <v>35</v>
          </cell>
          <cell r="K859" t="str">
            <v>Mở</v>
          </cell>
        </row>
        <row r="860">
          <cell r="B860" t="str">
            <v>201811303178023</v>
          </cell>
          <cell r="C860" t="str">
            <v>1303178.23</v>
          </cell>
          <cell r="D860" t="str">
            <v>Tiếng Anh Thương mại 3</v>
          </cell>
          <cell r="E860" t="str">
            <v>1303178</v>
          </cell>
          <cell r="F860" t="str">
            <v>5.0</v>
          </cell>
          <cell r="G860" t="str">
            <v>Đại học</v>
          </cell>
          <cell r="H860" t="str">
            <v>ĐH K12 (2017-2021)</v>
          </cell>
          <cell r="I860" t="str">
            <v>Học kỳ 1 năm học 2018 - 2019</v>
          </cell>
          <cell r="J860">
            <v>35</v>
          </cell>
          <cell r="K860" t="str">
            <v>Mở</v>
          </cell>
        </row>
        <row r="861">
          <cell r="B861" t="str">
            <v>201811303178024</v>
          </cell>
          <cell r="C861" t="str">
            <v>1303178.24</v>
          </cell>
          <cell r="D861" t="str">
            <v>Tiếng Anh Thương mại 3</v>
          </cell>
          <cell r="E861" t="str">
            <v>1303178</v>
          </cell>
          <cell r="F861" t="str">
            <v>5.0</v>
          </cell>
          <cell r="G861" t="str">
            <v>Đại học</v>
          </cell>
          <cell r="H861" t="str">
            <v>ĐH K12 (2017-2021)</v>
          </cell>
          <cell r="I861" t="str">
            <v>Học kỳ 1 năm học 2018 - 2019</v>
          </cell>
          <cell r="J861">
            <v>35</v>
          </cell>
          <cell r="K861" t="str">
            <v>Mở</v>
          </cell>
        </row>
        <row r="862">
          <cell r="B862" t="str">
            <v>201811303178025</v>
          </cell>
          <cell r="C862" t="str">
            <v>1303178.25</v>
          </cell>
          <cell r="D862" t="str">
            <v>Tiếng Anh Thương mại 3</v>
          </cell>
          <cell r="E862" t="str">
            <v>1303178</v>
          </cell>
          <cell r="F862" t="str">
            <v>5.0</v>
          </cell>
          <cell r="G862" t="str">
            <v>Đại học</v>
          </cell>
          <cell r="H862" t="str">
            <v>ĐH K12 (2017-2021)</v>
          </cell>
          <cell r="I862" t="str">
            <v>Học kỳ 1 năm học 2018 - 2019</v>
          </cell>
          <cell r="J862">
            <v>35</v>
          </cell>
          <cell r="K862" t="str">
            <v>Mở</v>
          </cell>
        </row>
        <row r="863">
          <cell r="B863" t="str">
            <v>201811303178026</v>
          </cell>
          <cell r="C863" t="str">
            <v>1303178.26</v>
          </cell>
          <cell r="D863" t="str">
            <v>Tiếng Anh Thương mại 3</v>
          </cell>
          <cell r="E863" t="str">
            <v>1303178</v>
          </cell>
          <cell r="F863" t="str">
            <v>5.0</v>
          </cell>
          <cell r="G863" t="str">
            <v>Đại học</v>
          </cell>
          <cell r="H863" t="str">
            <v>ĐH K12 (2017-2021)</v>
          </cell>
          <cell r="I863" t="str">
            <v>Học kỳ 1 năm học 2018 - 2019</v>
          </cell>
          <cell r="J863">
            <v>35</v>
          </cell>
          <cell r="K863" t="str">
            <v>Mở</v>
          </cell>
        </row>
        <row r="864">
          <cell r="B864" t="str">
            <v>201811303178027</v>
          </cell>
          <cell r="C864" t="str">
            <v>1303178.27</v>
          </cell>
          <cell r="D864" t="str">
            <v>Tiếng Anh Thương mại 3</v>
          </cell>
          <cell r="E864" t="str">
            <v>1303178</v>
          </cell>
          <cell r="F864" t="str">
            <v>5.0</v>
          </cell>
          <cell r="G864" t="str">
            <v>Đại học</v>
          </cell>
          <cell r="H864" t="str">
            <v>ĐH K12 (2017-2021)</v>
          </cell>
          <cell r="I864" t="str">
            <v>Học kỳ 1 năm học 2018 - 2019</v>
          </cell>
          <cell r="J864">
            <v>35</v>
          </cell>
          <cell r="K864" t="str">
            <v>Mở</v>
          </cell>
        </row>
        <row r="865">
          <cell r="B865" t="str">
            <v>201811303178028</v>
          </cell>
          <cell r="C865" t="str">
            <v>1303178.28</v>
          </cell>
          <cell r="D865" t="str">
            <v>Tiếng Anh Thương mại 3</v>
          </cell>
          <cell r="E865" t="str">
            <v>1303178</v>
          </cell>
          <cell r="F865" t="str">
            <v>5.0</v>
          </cell>
          <cell r="G865" t="str">
            <v>Đại học</v>
          </cell>
          <cell r="H865" t="str">
            <v>ĐH K12 (2017-2021)</v>
          </cell>
          <cell r="I865" t="str">
            <v>Học kỳ 1 năm học 2018 - 2019</v>
          </cell>
          <cell r="J865">
            <v>35</v>
          </cell>
          <cell r="K865" t="str">
            <v>Mở</v>
          </cell>
        </row>
        <row r="866">
          <cell r="B866" t="str">
            <v>201811303178029</v>
          </cell>
          <cell r="C866" t="str">
            <v>1303178.29</v>
          </cell>
          <cell r="D866" t="str">
            <v>Tiếng Anh Thương mại 3</v>
          </cell>
          <cell r="E866" t="str">
            <v>1303178</v>
          </cell>
          <cell r="F866" t="str">
            <v>5.0</v>
          </cell>
          <cell r="G866" t="str">
            <v>Đại học</v>
          </cell>
          <cell r="H866" t="str">
            <v>ĐH K12 (2017-2021)</v>
          </cell>
          <cell r="I866" t="str">
            <v>Học kỳ 1 năm học 2018 - 2019</v>
          </cell>
          <cell r="J866">
            <v>35</v>
          </cell>
          <cell r="K866" t="str">
            <v>Mở</v>
          </cell>
        </row>
        <row r="867">
          <cell r="B867" t="str">
            <v>201811303178030</v>
          </cell>
          <cell r="C867" t="str">
            <v>1303178.30</v>
          </cell>
          <cell r="D867" t="str">
            <v>Tiếng Anh Thương mại 3</v>
          </cell>
          <cell r="E867" t="str">
            <v>1303178</v>
          </cell>
          <cell r="F867" t="str">
            <v>5.0</v>
          </cell>
          <cell r="G867" t="str">
            <v>Đại học</v>
          </cell>
          <cell r="H867" t="str">
            <v>ĐH K12 (2017-2021)</v>
          </cell>
          <cell r="I867" t="str">
            <v>Học kỳ 1 năm học 2018 - 2019</v>
          </cell>
          <cell r="J867">
            <v>35</v>
          </cell>
          <cell r="K867" t="str">
            <v>Mở</v>
          </cell>
        </row>
        <row r="868">
          <cell r="B868" t="str">
            <v>201811303178031</v>
          </cell>
          <cell r="C868" t="str">
            <v>1303178.31</v>
          </cell>
          <cell r="D868" t="str">
            <v>Tiếng Anh Thương mại 3</v>
          </cell>
          <cell r="E868" t="str">
            <v>1303178</v>
          </cell>
          <cell r="F868" t="str">
            <v>5.0</v>
          </cell>
          <cell r="G868" t="str">
            <v>Đại học</v>
          </cell>
          <cell r="H868" t="str">
            <v>ĐH K12 (2017-2021)</v>
          </cell>
          <cell r="I868" t="str">
            <v>Học kỳ 1 năm học 2018 - 2019</v>
          </cell>
          <cell r="J868">
            <v>35</v>
          </cell>
          <cell r="K868" t="str">
            <v>Mở</v>
          </cell>
        </row>
        <row r="869">
          <cell r="B869" t="str">
            <v>201811303178032</v>
          </cell>
          <cell r="C869" t="str">
            <v>1303178.32</v>
          </cell>
          <cell r="D869" t="str">
            <v>Tiếng Anh Thương mại 3</v>
          </cell>
          <cell r="E869" t="str">
            <v>1303178</v>
          </cell>
          <cell r="F869" t="str">
            <v>5.0</v>
          </cell>
          <cell r="G869" t="str">
            <v>Đại học</v>
          </cell>
          <cell r="H869" t="str">
            <v>ĐH K12 (2017-2021)</v>
          </cell>
          <cell r="I869" t="str">
            <v>Học kỳ 1 năm học 2018 - 2019</v>
          </cell>
          <cell r="J869">
            <v>35</v>
          </cell>
          <cell r="K869" t="str">
            <v>Mở</v>
          </cell>
        </row>
        <row r="870">
          <cell r="B870" t="str">
            <v>201811303178033</v>
          </cell>
          <cell r="C870" t="str">
            <v>1303178.33</v>
          </cell>
          <cell r="D870" t="str">
            <v>Tiếng Anh Thương mại 3</v>
          </cell>
          <cell r="E870" t="str">
            <v>1303178</v>
          </cell>
          <cell r="F870" t="str">
            <v>5.0</v>
          </cell>
          <cell r="G870" t="str">
            <v>Đại học</v>
          </cell>
          <cell r="H870" t="str">
            <v>ĐH K12 (2017-2021)</v>
          </cell>
          <cell r="I870" t="str">
            <v>Học kỳ 1 năm học 2018 - 2019</v>
          </cell>
          <cell r="J870">
            <v>35</v>
          </cell>
          <cell r="K870" t="str">
            <v>Mở</v>
          </cell>
        </row>
        <row r="871">
          <cell r="B871" t="str">
            <v>201811303178034</v>
          </cell>
          <cell r="C871" t="str">
            <v>1303178.34</v>
          </cell>
          <cell r="D871" t="str">
            <v>Tiếng Anh Thương mại 3</v>
          </cell>
          <cell r="E871" t="str">
            <v>1303178</v>
          </cell>
          <cell r="F871" t="str">
            <v>5.0</v>
          </cell>
          <cell r="G871" t="str">
            <v>Đại học</v>
          </cell>
          <cell r="H871" t="str">
            <v>ĐH K12 (2017-2021)</v>
          </cell>
          <cell r="I871" t="str">
            <v>Học kỳ 1 năm học 2018 - 2019</v>
          </cell>
          <cell r="J871">
            <v>35</v>
          </cell>
          <cell r="K871" t="str">
            <v>Mở</v>
          </cell>
        </row>
        <row r="872">
          <cell r="B872" t="str">
            <v>201811303178035</v>
          </cell>
          <cell r="C872" t="str">
            <v>1303178.35</v>
          </cell>
          <cell r="D872" t="str">
            <v>Tiếng Anh Thương mại 3</v>
          </cell>
          <cell r="E872" t="str">
            <v>1303178</v>
          </cell>
          <cell r="F872" t="str">
            <v>5.0</v>
          </cell>
          <cell r="G872" t="str">
            <v>Đại học</v>
          </cell>
          <cell r="H872" t="str">
            <v>ĐH K12 (2017-2021)</v>
          </cell>
          <cell r="I872" t="str">
            <v>Học kỳ 1 năm học 2018 - 2019</v>
          </cell>
          <cell r="J872">
            <v>35</v>
          </cell>
          <cell r="K872" t="str">
            <v>Mở</v>
          </cell>
        </row>
        <row r="873">
          <cell r="B873" t="str">
            <v>201811303178036</v>
          </cell>
          <cell r="C873" t="str">
            <v>1303178.36</v>
          </cell>
          <cell r="D873" t="str">
            <v>Tiếng Anh Thương mại 3</v>
          </cell>
          <cell r="E873" t="str">
            <v>1303178</v>
          </cell>
          <cell r="F873" t="str">
            <v>5.0</v>
          </cell>
          <cell r="G873" t="str">
            <v>Đại học</v>
          </cell>
          <cell r="H873" t="str">
            <v>ĐH K12 (2017-2021)</v>
          </cell>
          <cell r="I873" t="str">
            <v>Học kỳ 1 năm học 2018 - 2019</v>
          </cell>
          <cell r="J873">
            <v>29</v>
          </cell>
          <cell r="K873" t="str">
            <v>Mở</v>
          </cell>
        </row>
        <row r="874">
          <cell r="B874" t="str">
            <v>201811303178037</v>
          </cell>
          <cell r="C874" t="str">
            <v>1303178.37</v>
          </cell>
          <cell r="D874" t="str">
            <v>Tiếng Anh Thương mại 3</v>
          </cell>
          <cell r="E874" t="str">
            <v>1303178</v>
          </cell>
          <cell r="F874" t="str">
            <v>5.0</v>
          </cell>
          <cell r="G874" t="str">
            <v>Đại học</v>
          </cell>
          <cell r="H874" t="str">
            <v>ĐH K12 (2017-2021)</v>
          </cell>
          <cell r="I874" t="str">
            <v>Học kỳ 1 năm học 2018 - 2019</v>
          </cell>
          <cell r="J874">
            <v>4</v>
          </cell>
          <cell r="K874" t="str">
            <v>Không mở</v>
          </cell>
        </row>
        <row r="875">
          <cell r="B875" t="str">
            <v>201811303178038</v>
          </cell>
          <cell r="C875" t="str">
            <v>1303178.38</v>
          </cell>
          <cell r="D875" t="str">
            <v>Tiếng Anh Thương mại 3</v>
          </cell>
          <cell r="E875" t="str">
            <v>1303178</v>
          </cell>
          <cell r="F875" t="str">
            <v>5.0</v>
          </cell>
          <cell r="G875" t="str">
            <v>Đại học</v>
          </cell>
          <cell r="H875" t="str">
            <v>ĐH K12 (2017-2021)</v>
          </cell>
          <cell r="I875" t="str">
            <v>Học kỳ 1 năm học 2018 - 2019</v>
          </cell>
          <cell r="J875">
            <v>0</v>
          </cell>
          <cell r="K875" t="str">
            <v>Không mở</v>
          </cell>
        </row>
        <row r="876">
          <cell r="B876" t="str">
            <v>201811303178039</v>
          </cell>
          <cell r="C876" t="str">
            <v>1303178.39</v>
          </cell>
          <cell r="D876" t="str">
            <v>Tiếng Anh Thương mại 3</v>
          </cell>
          <cell r="E876" t="str">
            <v>1303178</v>
          </cell>
          <cell r="F876" t="str">
            <v>5.0</v>
          </cell>
          <cell r="G876" t="str">
            <v>Đại học</v>
          </cell>
          <cell r="H876" t="str">
            <v>ĐH K12 (2017-2021)</v>
          </cell>
          <cell r="I876" t="str">
            <v>Học kỳ 1 năm học 2018 - 2019</v>
          </cell>
          <cell r="J876">
            <v>11</v>
          </cell>
          <cell r="K876" t="str">
            <v>Không mở</v>
          </cell>
        </row>
        <row r="877">
          <cell r="B877" t="str">
            <v>201811303178040</v>
          </cell>
          <cell r="C877" t="str">
            <v>1303178.40</v>
          </cell>
          <cell r="D877" t="str">
            <v>Tiếng Anh Thương mại 3</v>
          </cell>
          <cell r="E877" t="str">
            <v>1303178</v>
          </cell>
          <cell r="F877" t="str">
            <v>5.0</v>
          </cell>
          <cell r="G877" t="str">
            <v>Đại học</v>
          </cell>
          <cell r="H877" t="str">
            <v>ĐH K12 (2017-2021)</v>
          </cell>
          <cell r="I877" t="str">
            <v>Học kỳ 1 năm học 2018 - 2019</v>
          </cell>
          <cell r="J877">
            <v>0</v>
          </cell>
          <cell r="K877" t="str">
            <v>Không mở</v>
          </cell>
        </row>
        <row r="878">
          <cell r="B878" t="str">
            <v>201811303178041</v>
          </cell>
          <cell r="C878" t="str">
            <v>1303178.41</v>
          </cell>
          <cell r="D878" t="str">
            <v>Tiếng Anh Thương mại 3</v>
          </cell>
          <cell r="E878" t="str">
            <v>1303178</v>
          </cell>
          <cell r="F878" t="str">
            <v>5.0</v>
          </cell>
          <cell r="G878" t="str">
            <v>Đại học</v>
          </cell>
          <cell r="H878" t="str">
            <v>ĐH K12 (2017-2021)</v>
          </cell>
          <cell r="I878" t="str">
            <v>Học kỳ 1 năm học 2018 - 2019</v>
          </cell>
          <cell r="J878">
            <v>35</v>
          </cell>
          <cell r="K878" t="str">
            <v>Mở</v>
          </cell>
        </row>
        <row r="879">
          <cell r="B879" t="str">
            <v>201811303178042</v>
          </cell>
          <cell r="C879" t="str">
            <v>1303178.42</v>
          </cell>
          <cell r="D879" t="str">
            <v>Tiếng Anh Thương mại 3</v>
          </cell>
          <cell r="E879" t="str">
            <v>1303178</v>
          </cell>
          <cell r="F879" t="str">
            <v>5.0</v>
          </cell>
          <cell r="G879" t="str">
            <v>Đại học</v>
          </cell>
          <cell r="H879" t="str">
            <v>ĐH K12 (2017-2021)</v>
          </cell>
          <cell r="I879" t="str">
            <v>Học kỳ 1 năm học 2018 - 2019</v>
          </cell>
          <cell r="J879">
            <v>35</v>
          </cell>
          <cell r="K879" t="str">
            <v>Mở</v>
          </cell>
        </row>
        <row r="880">
          <cell r="B880" t="str">
            <v>201811303178043</v>
          </cell>
          <cell r="C880" t="str">
            <v>1303178.1</v>
          </cell>
          <cell r="D880" t="str">
            <v>Tiếng Anh Thương mại 3</v>
          </cell>
          <cell r="E880" t="str">
            <v>1303178</v>
          </cell>
          <cell r="F880" t="str">
            <v>5.0</v>
          </cell>
          <cell r="G880" t="str">
            <v>Đại học</v>
          </cell>
          <cell r="H880" t="str">
            <v>ĐH K12 (2017-2021)</v>
          </cell>
          <cell r="I880" t="str">
            <v>Học kỳ 1 năm học 2018 - 2019</v>
          </cell>
          <cell r="J880">
            <v>7</v>
          </cell>
          <cell r="K880" t="str">
            <v>Không mở</v>
          </cell>
        </row>
        <row r="881">
          <cell r="B881" t="str">
            <v>201811303178044</v>
          </cell>
          <cell r="C881" t="str">
            <v>1303178.2</v>
          </cell>
          <cell r="D881" t="str">
            <v>Tiếng Anh Thương mại 3</v>
          </cell>
          <cell r="E881" t="str">
            <v>1303178</v>
          </cell>
          <cell r="F881" t="str">
            <v>5.0</v>
          </cell>
          <cell r="G881" t="str">
            <v>Đại học</v>
          </cell>
          <cell r="H881" t="str">
            <v>ĐH K12 (2017-2021)</v>
          </cell>
          <cell r="I881" t="str">
            <v>Học kỳ 1 năm học 2018 - 2019</v>
          </cell>
          <cell r="J881">
            <v>29</v>
          </cell>
          <cell r="K881" t="str">
            <v>Mở</v>
          </cell>
        </row>
        <row r="882">
          <cell r="B882" t="str">
            <v>201811303178045</v>
          </cell>
          <cell r="C882" t="str">
            <v>1303178.3</v>
          </cell>
          <cell r="D882" t="str">
            <v>Tiếng Anh Thương mại 3</v>
          </cell>
          <cell r="E882" t="str">
            <v>1303178</v>
          </cell>
          <cell r="F882" t="str">
            <v>5.0</v>
          </cell>
          <cell r="G882" t="str">
            <v>Đại học</v>
          </cell>
          <cell r="H882" t="str">
            <v>ĐH K12 (2017-2021)</v>
          </cell>
          <cell r="I882" t="str">
            <v>Học kỳ 1 năm học 2018 - 2019</v>
          </cell>
          <cell r="J882">
            <v>0</v>
          </cell>
          <cell r="K882" t="str">
            <v>Không mở</v>
          </cell>
        </row>
        <row r="883">
          <cell r="B883" t="str">
            <v>201811303178046</v>
          </cell>
          <cell r="C883" t="str">
            <v>1303178.4</v>
          </cell>
          <cell r="D883" t="str">
            <v>Tiếng Anh Thương mại 3</v>
          </cell>
          <cell r="E883" t="str">
            <v>1303178</v>
          </cell>
          <cell r="F883" t="str">
            <v>5.0</v>
          </cell>
          <cell r="G883" t="str">
            <v>Đại học</v>
          </cell>
          <cell r="H883" t="str">
            <v>ĐH K12 (2017-2021)</v>
          </cell>
          <cell r="I883" t="str">
            <v>Học kỳ 1 năm học 2018 - 2019</v>
          </cell>
          <cell r="J883">
            <v>30</v>
          </cell>
          <cell r="K883" t="str">
            <v>Mở</v>
          </cell>
        </row>
        <row r="884">
          <cell r="B884" t="str">
            <v>201811303178047</v>
          </cell>
          <cell r="C884" t="str">
            <v>1303178.5</v>
          </cell>
          <cell r="D884" t="str">
            <v>Tiếng Anh Thương mại 3</v>
          </cell>
          <cell r="E884" t="str">
            <v>1303178</v>
          </cell>
          <cell r="F884" t="str">
            <v>5.0</v>
          </cell>
          <cell r="G884" t="str">
            <v>Đại học</v>
          </cell>
          <cell r="H884" t="str">
            <v>ĐH K12 (2017-2021)</v>
          </cell>
          <cell r="I884" t="str">
            <v>Học kỳ 1 năm học 2018 - 2019</v>
          </cell>
          <cell r="J884">
            <v>30</v>
          </cell>
          <cell r="K884" t="str">
            <v>Mở</v>
          </cell>
        </row>
        <row r="885">
          <cell r="B885" t="str">
            <v>201811303178048</v>
          </cell>
          <cell r="C885" t="str">
            <v>1303178.6</v>
          </cell>
          <cell r="D885" t="str">
            <v>Tiếng Anh Thương mại 3</v>
          </cell>
          <cell r="E885" t="str">
            <v>1303178</v>
          </cell>
          <cell r="F885" t="str">
            <v>5.0</v>
          </cell>
          <cell r="G885" t="str">
            <v>Đại học</v>
          </cell>
          <cell r="H885" t="str">
            <v>ĐH K12 (2017-2021)</v>
          </cell>
          <cell r="I885" t="str">
            <v>Học kỳ 1 năm học 2018 - 2019</v>
          </cell>
          <cell r="J885">
            <v>9</v>
          </cell>
          <cell r="K885" t="str">
            <v>Không mở</v>
          </cell>
        </row>
        <row r="886">
          <cell r="B886" t="str">
            <v>201811303178049</v>
          </cell>
          <cell r="C886" t="str">
            <v>1303178.7</v>
          </cell>
          <cell r="D886" t="str">
            <v>Tiếng Anh Thương mại 3</v>
          </cell>
          <cell r="E886" t="str">
            <v>1303178</v>
          </cell>
          <cell r="F886" t="str">
            <v>5.0</v>
          </cell>
          <cell r="G886" t="str">
            <v>Đại học</v>
          </cell>
          <cell r="H886" t="str">
            <v>ĐH K12 (2017-2021)</v>
          </cell>
          <cell r="I886" t="str">
            <v>Học kỳ 1 năm học 2018 - 2019</v>
          </cell>
          <cell r="J886">
            <v>30</v>
          </cell>
          <cell r="K886" t="str">
            <v>Mở</v>
          </cell>
        </row>
        <row r="887">
          <cell r="B887" t="str">
            <v>201811303178050</v>
          </cell>
          <cell r="C887" t="str">
            <v>1303178.8</v>
          </cell>
          <cell r="D887" t="str">
            <v>Tiếng Anh Thương mại 3</v>
          </cell>
          <cell r="E887" t="str">
            <v>1303178</v>
          </cell>
          <cell r="F887" t="str">
            <v>5.0</v>
          </cell>
          <cell r="G887" t="str">
            <v>Đại học</v>
          </cell>
          <cell r="H887" t="str">
            <v>ĐH K12 (2017-2021)</v>
          </cell>
          <cell r="I887" t="str">
            <v>Học kỳ 1 năm học 2018 - 2019</v>
          </cell>
          <cell r="J887">
            <v>30</v>
          </cell>
          <cell r="K887" t="str">
            <v>Mở</v>
          </cell>
        </row>
        <row r="888">
          <cell r="B888" t="str">
            <v>201811303178051</v>
          </cell>
          <cell r="C888" t="str">
            <v>1303178.9</v>
          </cell>
          <cell r="D888" t="str">
            <v>Tiếng Anh Thương mại 3</v>
          </cell>
          <cell r="E888" t="str">
            <v>1303178</v>
          </cell>
          <cell r="F888" t="str">
            <v>5.0</v>
          </cell>
          <cell r="G888" t="str">
            <v>Đại học</v>
          </cell>
          <cell r="H888" t="str">
            <v>ĐH K12 (2017-2021)</v>
          </cell>
          <cell r="I888" t="str">
            <v>Học kỳ 1 năm học 2018 - 2019</v>
          </cell>
          <cell r="J888">
            <v>0</v>
          </cell>
          <cell r="K888" t="str">
            <v>Không mở</v>
          </cell>
        </row>
        <row r="889">
          <cell r="B889" t="str">
            <v>201811303178052</v>
          </cell>
          <cell r="C889" t="str">
            <v>1303178.10</v>
          </cell>
          <cell r="D889" t="str">
            <v>Tiếng Anh Thương mại 3</v>
          </cell>
          <cell r="E889" t="str">
            <v>1303178</v>
          </cell>
          <cell r="F889" t="str">
            <v>5.0</v>
          </cell>
          <cell r="G889" t="str">
            <v>Đại học</v>
          </cell>
          <cell r="H889" t="str">
            <v>ĐH K12 (2017-2021)</v>
          </cell>
          <cell r="I889" t="str">
            <v>Học kỳ 1 năm học 2018 - 2019</v>
          </cell>
          <cell r="J889">
            <v>30</v>
          </cell>
          <cell r="K889" t="str">
            <v>Mở</v>
          </cell>
        </row>
        <row r="890">
          <cell r="B890" t="str">
            <v>201811303178053</v>
          </cell>
          <cell r="C890" t="str">
            <v>1303178.11</v>
          </cell>
          <cell r="D890" t="str">
            <v>Tiếng Anh Thương mại 3</v>
          </cell>
          <cell r="E890" t="str">
            <v>1303178</v>
          </cell>
          <cell r="F890" t="str">
            <v>5.0</v>
          </cell>
          <cell r="G890" t="str">
            <v>Đại học</v>
          </cell>
          <cell r="H890" t="str">
            <v>ĐH K12 (2017-2021)</v>
          </cell>
          <cell r="I890" t="str">
            <v>Học kỳ 1 năm học 2018 - 2019</v>
          </cell>
          <cell r="J890">
            <v>11</v>
          </cell>
          <cell r="K890" t="str">
            <v>Không mở</v>
          </cell>
        </row>
        <row r="891">
          <cell r="B891" t="str">
            <v>201811303178054</v>
          </cell>
          <cell r="C891" t="str">
            <v>1303178.12</v>
          </cell>
          <cell r="D891" t="str">
            <v>Tiếng Anh Thương mại 3</v>
          </cell>
          <cell r="E891" t="str">
            <v>1303178</v>
          </cell>
          <cell r="F891" t="str">
            <v>5.0</v>
          </cell>
          <cell r="G891" t="str">
            <v>Đại học</v>
          </cell>
          <cell r="H891" t="str">
            <v>ĐH K12 (2017-2021)</v>
          </cell>
          <cell r="I891" t="str">
            <v>Học kỳ 1 năm học 2018 - 2019</v>
          </cell>
          <cell r="J891">
            <v>30</v>
          </cell>
          <cell r="K891" t="str">
            <v>Mở</v>
          </cell>
        </row>
        <row r="892">
          <cell r="B892" t="str">
            <v>201811303178055</v>
          </cell>
          <cell r="C892" t="str">
            <v>1303178.13</v>
          </cell>
          <cell r="D892" t="str">
            <v>Tiếng Anh Thương mại 3</v>
          </cell>
          <cell r="E892" t="str">
            <v>1303178</v>
          </cell>
          <cell r="F892" t="str">
            <v>5.0</v>
          </cell>
          <cell r="G892" t="str">
            <v>Đại học</v>
          </cell>
          <cell r="H892" t="str">
            <v>ĐH K12 (2017-2021)</v>
          </cell>
          <cell r="I892" t="str">
            <v>Học kỳ 1 năm học 2018 - 2019</v>
          </cell>
          <cell r="J892">
            <v>30</v>
          </cell>
          <cell r="K892" t="str">
            <v>Mở</v>
          </cell>
        </row>
        <row r="893">
          <cell r="B893" t="str">
            <v>201811303178056</v>
          </cell>
          <cell r="C893" t="str">
            <v>1303178.14</v>
          </cell>
          <cell r="D893" t="str">
            <v>Tiếng Anh Thương mại 3</v>
          </cell>
          <cell r="E893" t="str">
            <v>1303178</v>
          </cell>
          <cell r="F893" t="str">
            <v>5.0</v>
          </cell>
          <cell r="G893" t="str">
            <v>Đại học</v>
          </cell>
          <cell r="H893" t="str">
            <v>ĐH K12 (2017-2021)</v>
          </cell>
          <cell r="I893" t="str">
            <v>Học kỳ 1 năm học 2018 - 2019</v>
          </cell>
          <cell r="J893">
            <v>30</v>
          </cell>
          <cell r="K893" t="str">
            <v>Mở</v>
          </cell>
        </row>
        <row r="894">
          <cell r="B894" t="str">
            <v>201811303178057</v>
          </cell>
          <cell r="C894" t="str">
            <v>1303178.15</v>
          </cell>
          <cell r="D894" t="str">
            <v>Tiếng Anh Thương mại 3</v>
          </cell>
          <cell r="E894" t="str">
            <v>1303178</v>
          </cell>
          <cell r="F894" t="str">
            <v>5.0</v>
          </cell>
          <cell r="G894" t="str">
            <v>Đại học</v>
          </cell>
          <cell r="H894" t="str">
            <v>ĐH K12 (2017-2021)</v>
          </cell>
          <cell r="I894" t="str">
            <v>Học kỳ 1 năm học 2018 - 2019</v>
          </cell>
          <cell r="J894">
            <v>30</v>
          </cell>
          <cell r="K894" t="str">
            <v>Mở</v>
          </cell>
        </row>
        <row r="895">
          <cell r="B895" t="str">
            <v>201811303178058</v>
          </cell>
          <cell r="C895" t="str">
            <v>1303178.16</v>
          </cell>
          <cell r="D895" t="str">
            <v>Tiếng Anh Thương mại 3</v>
          </cell>
          <cell r="E895" t="str">
            <v>1303178</v>
          </cell>
          <cell r="F895" t="str">
            <v>5.0</v>
          </cell>
          <cell r="G895" t="str">
            <v>Đại học</v>
          </cell>
          <cell r="H895" t="str">
            <v>ĐH K12 (2017-2021)</v>
          </cell>
          <cell r="I895" t="str">
            <v>Học kỳ 1 năm học 2018 - 2019</v>
          </cell>
          <cell r="J895">
            <v>0</v>
          </cell>
          <cell r="K895" t="str">
            <v>Không mở</v>
          </cell>
        </row>
        <row r="896">
          <cell r="B896" t="str">
            <v>201811303178059</v>
          </cell>
          <cell r="C896" t="str">
            <v>1303178.17</v>
          </cell>
          <cell r="D896" t="str">
            <v>Tiếng Anh Thương mại 3</v>
          </cell>
          <cell r="E896" t="str">
            <v>1303178</v>
          </cell>
          <cell r="F896" t="str">
            <v>5.0</v>
          </cell>
          <cell r="G896" t="str">
            <v>Đại học</v>
          </cell>
          <cell r="H896" t="str">
            <v>ĐH K12 (2017-2021)</v>
          </cell>
          <cell r="I896" t="str">
            <v>Học kỳ 1 năm học 2018 - 2019</v>
          </cell>
          <cell r="J896">
            <v>1</v>
          </cell>
          <cell r="K896" t="str">
            <v>Không mở</v>
          </cell>
        </row>
        <row r="897">
          <cell r="B897" t="str">
            <v>201811303178060</v>
          </cell>
          <cell r="C897" t="str">
            <v>1303178.18</v>
          </cell>
          <cell r="D897" t="str">
            <v>Tiếng Anh Thương mại 3</v>
          </cell>
          <cell r="E897" t="str">
            <v>1303178</v>
          </cell>
          <cell r="F897" t="str">
            <v>5.0</v>
          </cell>
          <cell r="G897" t="str">
            <v>Đại học</v>
          </cell>
          <cell r="H897" t="str">
            <v>ĐH K12 (2017-2021)</v>
          </cell>
          <cell r="I897" t="str">
            <v>Học kỳ 1 năm học 2018 - 2019</v>
          </cell>
          <cell r="J897">
            <v>0</v>
          </cell>
          <cell r="K897" t="str">
            <v>Không mở</v>
          </cell>
        </row>
        <row r="898">
          <cell r="B898" t="str">
            <v>201811303178061</v>
          </cell>
          <cell r="C898" t="str">
            <v>1303178.19</v>
          </cell>
          <cell r="D898" t="str">
            <v>Tiếng Anh Thương mại 3</v>
          </cell>
          <cell r="E898" t="str">
            <v>1303178</v>
          </cell>
          <cell r="F898" t="str">
            <v>5.0</v>
          </cell>
          <cell r="G898" t="str">
            <v>Đại học</v>
          </cell>
          <cell r="H898" t="str">
            <v>ĐH K12 (2017-2021)</v>
          </cell>
          <cell r="I898" t="str">
            <v>Học kỳ 1 năm học 2018 - 2019</v>
          </cell>
          <cell r="J898">
            <v>30</v>
          </cell>
          <cell r="K898" t="str">
            <v>Mở</v>
          </cell>
        </row>
        <row r="899">
          <cell r="B899" t="str">
            <v>201811303178062</v>
          </cell>
          <cell r="C899" t="str">
            <v>1303178.20</v>
          </cell>
          <cell r="D899" t="str">
            <v>Tiếng Anh Thương mại 3</v>
          </cell>
          <cell r="E899" t="str">
            <v>1303178</v>
          </cell>
          <cell r="F899" t="str">
            <v>5.0</v>
          </cell>
          <cell r="G899" t="str">
            <v>Đại học</v>
          </cell>
          <cell r="H899" t="str">
            <v>ĐH K12 (2017-2021)</v>
          </cell>
          <cell r="I899" t="str">
            <v>Học kỳ 1 năm học 2018 - 2019</v>
          </cell>
          <cell r="J899">
            <v>1</v>
          </cell>
          <cell r="K899" t="str">
            <v>Không mở</v>
          </cell>
        </row>
        <row r="900">
          <cell r="B900" t="str">
            <v>201811303178063</v>
          </cell>
          <cell r="C900" t="str">
            <v>1303178.21</v>
          </cell>
          <cell r="D900" t="str">
            <v>Tiếng Anh Thương mại 3</v>
          </cell>
          <cell r="E900" t="str">
            <v>1303178</v>
          </cell>
          <cell r="F900" t="str">
            <v>5.0</v>
          </cell>
          <cell r="G900" t="str">
            <v>Đại học</v>
          </cell>
          <cell r="H900" t="str">
            <v>ĐH K12 (2017-2021)</v>
          </cell>
          <cell r="I900" t="str">
            <v>Học kỳ 1 năm học 2018 - 2019</v>
          </cell>
          <cell r="J900">
            <v>0</v>
          </cell>
          <cell r="K900" t="str">
            <v>Không mở</v>
          </cell>
        </row>
        <row r="901">
          <cell r="B901" t="str">
            <v>201811303178064</v>
          </cell>
          <cell r="C901" t="str">
            <v>1303178.22</v>
          </cell>
          <cell r="D901" t="str">
            <v>Tiếng Anh Thương mại 3</v>
          </cell>
          <cell r="E901" t="str">
            <v>1303178</v>
          </cell>
          <cell r="F901" t="str">
            <v>5.0</v>
          </cell>
          <cell r="G901" t="str">
            <v>Đại học</v>
          </cell>
          <cell r="H901" t="str">
            <v>ĐH K12 (2017-2021)</v>
          </cell>
          <cell r="I901" t="str">
            <v>Học kỳ 1 năm học 2018 - 2019</v>
          </cell>
          <cell r="J901">
            <v>1</v>
          </cell>
          <cell r="K901" t="str">
            <v>Không mở</v>
          </cell>
        </row>
        <row r="902">
          <cell r="B902" t="str">
            <v>201811303178065</v>
          </cell>
          <cell r="C902" t="str">
            <v>1303178.23</v>
          </cell>
          <cell r="D902" t="str">
            <v>Tiếng Anh Thương mại 3</v>
          </cell>
          <cell r="E902" t="str">
            <v>1303178</v>
          </cell>
          <cell r="F902" t="str">
            <v>5.0</v>
          </cell>
          <cell r="G902" t="str">
            <v>Đại học</v>
          </cell>
          <cell r="H902" t="str">
            <v>ĐH K12 (2017-2021)</v>
          </cell>
          <cell r="I902" t="str">
            <v>Học kỳ 1 năm học 2018 - 2019</v>
          </cell>
          <cell r="J902">
            <v>2</v>
          </cell>
          <cell r="K902" t="str">
            <v>Không mở</v>
          </cell>
        </row>
        <row r="903">
          <cell r="B903" t="str">
            <v>201811303178066</v>
          </cell>
          <cell r="C903" t="str">
            <v>1303178.24</v>
          </cell>
          <cell r="D903" t="str">
            <v>Tiếng Anh Thương mại 3</v>
          </cell>
          <cell r="E903" t="str">
            <v>1303178</v>
          </cell>
          <cell r="F903" t="str">
            <v>5.0</v>
          </cell>
          <cell r="G903" t="str">
            <v>Đại học</v>
          </cell>
          <cell r="H903" t="str">
            <v>ĐH K12 (2017-2021)</v>
          </cell>
          <cell r="I903" t="str">
            <v>Học kỳ 1 năm học 2018 - 2019</v>
          </cell>
          <cell r="J903">
            <v>0</v>
          </cell>
          <cell r="K903" t="str">
            <v>Không mở</v>
          </cell>
        </row>
        <row r="904">
          <cell r="B904" t="str">
            <v>201811303178067</v>
          </cell>
          <cell r="C904" t="str">
            <v>1303178.25</v>
          </cell>
          <cell r="D904" t="str">
            <v>Tiếng Anh Thương mại 3</v>
          </cell>
          <cell r="E904" t="str">
            <v>1303178</v>
          </cell>
          <cell r="F904" t="str">
            <v>5.0</v>
          </cell>
          <cell r="G904" t="str">
            <v>Đại học</v>
          </cell>
          <cell r="H904" t="str">
            <v>ĐH K12 (2017-2021)</v>
          </cell>
          <cell r="I904" t="str">
            <v>Học kỳ 1 năm học 2018 - 2019</v>
          </cell>
          <cell r="J904">
            <v>35</v>
          </cell>
          <cell r="K904" t="str">
            <v>Mở</v>
          </cell>
        </row>
        <row r="905">
          <cell r="B905" t="str">
            <v>201811303178068</v>
          </cell>
          <cell r="C905" t="str">
            <v>1303178.26</v>
          </cell>
          <cell r="D905" t="str">
            <v>Tiếng Anh Thương mại 3</v>
          </cell>
          <cell r="E905" t="str">
            <v>1303178</v>
          </cell>
          <cell r="F905" t="str">
            <v>5.0</v>
          </cell>
          <cell r="G905" t="str">
            <v>Đại học</v>
          </cell>
          <cell r="H905" t="str">
            <v>ĐH K12 (2017-2021)</v>
          </cell>
          <cell r="I905" t="str">
            <v>Học kỳ 1 năm học 2018 - 2019</v>
          </cell>
          <cell r="J905">
            <v>0</v>
          </cell>
          <cell r="K905" t="str">
            <v>Không mở</v>
          </cell>
        </row>
        <row r="906">
          <cell r="B906" t="str">
            <v>201811303178069</v>
          </cell>
          <cell r="C906" t="str">
            <v>1303178.27</v>
          </cell>
          <cell r="D906" t="str">
            <v>Tiếng Anh Thương mại 3</v>
          </cell>
          <cell r="E906" t="str">
            <v>1303178</v>
          </cell>
          <cell r="F906" t="str">
            <v>5.0</v>
          </cell>
          <cell r="G906" t="str">
            <v>Đại học</v>
          </cell>
          <cell r="H906" t="str">
            <v>ĐH K12 (2017-2021)</v>
          </cell>
          <cell r="I906" t="str">
            <v>Học kỳ 1 năm học 2018 - 2019</v>
          </cell>
          <cell r="J906">
            <v>6</v>
          </cell>
          <cell r="K906" t="str">
            <v>Không mở</v>
          </cell>
        </row>
        <row r="907">
          <cell r="B907" t="str">
            <v>201811303178070</v>
          </cell>
          <cell r="C907" t="str">
            <v>1303178.28</v>
          </cell>
          <cell r="D907" t="str">
            <v>Tiếng Anh Thương mại 3</v>
          </cell>
          <cell r="E907" t="str">
            <v>1303178</v>
          </cell>
          <cell r="F907" t="str">
            <v>5.0</v>
          </cell>
          <cell r="G907" t="str">
            <v>Đại học</v>
          </cell>
          <cell r="H907" t="str">
            <v>ĐH K12 (2017-2021)</v>
          </cell>
          <cell r="I907" t="str">
            <v>Học kỳ 1 năm học 2018 - 2019</v>
          </cell>
          <cell r="J907">
            <v>0</v>
          </cell>
          <cell r="K907" t="str">
            <v>Không mở</v>
          </cell>
        </row>
        <row r="908">
          <cell r="B908" t="str">
            <v>201811303178071</v>
          </cell>
          <cell r="C908" t="str">
            <v>1303178.29</v>
          </cell>
          <cell r="D908" t="str">
            <v>Tiếng Anh Thương mại 3</v>
          </cell>
          <cell r="E908" t="str">
            <v>1303178</v>
          </cell>
          <cell r="F908" t="str">
            <v>5.0</v>
          </cell>
          <cell r="G908" t="str">
            <v>Đại học</v>
          </cell>
          <cell r="H908" t="str">
            <v>ĐH K12 (2017-2021)</v>
          </cell>
          <cell r="I908" t="str">
            <v>Học kỳ 1 năm học 2018 - 2019</v>
          </cell>
          <cell r="J908">
            <v>0</v>
          </cell>
          <cell r="K908" t="str">
            <v>Không mở</v>
          </cell>
        </row>
        <row r="909">
          <cell r="B909" t="str">
            <v>201811303178072</v>
          </cell>
          <cell r="C909" t="str">
            <v>1303178.30</v>
          </cell>
          <cell r="D909" t="str">
            <v>Tiếng Anh Thương mại 3</v>
          </cell>
          <cell r="E909" t="str">
            <v>1303178</v>
          </cell>
          <cell r="F909" t="str">
            <v>5.0</v>
          </cell>
          <cell r="G909" t="str">
            <v>Đại học</v>
          </cell>
          <cell r="H909" t="str">
            <v>ĐH K12 (2017-2021)</v>
          </cell>
          <cell r="I909" t="str">
            <v>Học kỳ 1 năm học 2018 - 2019</v>
          </cell>
          <cell r="J909">
            <v>0</v>
          </cell>
          <cell r="K909" t="str">
            <v>Không mở</v>
          </cell>
        </row>
        <row r="910">
          <cell r="B910" t="str">
            <v>201811303210001</v>
          </cell>
          <cell r="C910" t="str">
            <v>1303210.1</v>
          </cell>
          <cell r="D910" t="str">
            <v>Tiếng Anh Ô tô 3</v>
          </cell>
          <cell r="E910" t="str">
            <v>1303210</v>
          </cell>
          <cell r="F910" t="str">
            <v>5.0</v>
          </cell>
          <cell r="G910" t="str">
            <v>Đại học</v>
          </cell>
          <cell r="H910" t="str">
            <v>ĐH K12 (2017-2021)</v>
          </cell>
          <cell r="I910" t="str">
            <v>Học kỳ 1 năm học 2018 - 2019</v>
          </cell>
          <cell r="J910">
            <v>35</v>
          </cell>
          <cell r="K910" t="str">
            <v>Mở</v>
          </cell>
        </row>
        <row r="911">
          <cell r="B911" t="str">
            <v>201811303210002</v>
          </cell>
          <cell r="C911" t="str">
            <v>1303210.2</v>
          </cell>
          <cell r="D911" t="str">
            <v>Tiếng Anh Ô tô 3</v>
          </cell>
          <cell r="E911" t="str">
            <v>1303210</v>
          </cell>
          <cell r="F911" t="str">
            <v>5.0</v>
          </cell>
          <cell r="G911" t="str">
            <v>Đại học</v>
          </cell>
          <cell r="H911" t="str">
            <v>ĐH K12 (2017-2021)</v>
          </cell>
          <cell r="I911" t="str">
            <v>Học kỳ 1 năm học 2018 - 2019</v>
          </cell>
          <cell r="J911">
            <v>35</v>
          </cell>
          <cell r="K911" t="str">
            <v>Mở</v>
          </cell>
        </row>
        <row r="912">
          <cell r="B912" t="str">
            <v>201811303210003</v>
          </cell>
          <cell r="C912" t="str">
            <v>1303210.3</v>
          </cell>
          <cell r="D912" t="str">
            <v>Tiếng Anh Ô tô 3</v>
          </cell>
          <cell r="E912" t="str">
            <v>1303210</v>
          </cell>
          <cell r="F912" t="str">
            <v>5.0</v>
          </cell>
          <cell r="G912" t="str">
            <v>Đại học</v>
          </cell>
          <cell r="H912" t="str">
            <v>ĐH K12 (2017-2021)</v>
          </cell>
          <cell r="I912" t="str">
            <v>Học kỳ 1 năm học 2018 - 2019</v>
          </cell>
          <cell r="J912">
            <v>35</v>
          </cell>
          <cell r="K912" t="str">
            <v>Mở</v>
          </cell>
        </row>
        <row r="913">
          <cell r="B913" t="str">
            <v>201811303210004</v>
          </cell>
          <cell r="C913" t="str">
            <v>1303210.4</v>
          </cell>
          <cell r="D913" t="str">
            <v>Tiếng Anh Ô tô 3</v>
          </cell>
          <cell r="E913" t="str">
            <v>1303210</v>
          </cell>
          <cell r="F913" t="str">
            <v>5.0</v>
          </cell>
          <cell r="G913" t="str">
            <v>Đại học</v>
          </cell>
          <cell r="H913" t="str">
            <v>ĐH K12 (2017-2021)</v>
          </cell>
          <cell r="I913" t="str">
            <v>Học kỳ 1 năm học 2018 - 2019</v>
          </cell>
          <cell r="J913">
            <v>35</v>
          </cell>
          <cell r="K913" t="str">
            <v>Mở</v>
          </cell>
        </row>
        <row r="914">
          <cell r="B914" t="str">
            <v>201811303210005</v>
          </cell>
          <cell r="C914" t="str">
            <v>1303210.5</v>
          </cell>
          <cell r="D914" t="str">
            <v>Tiếng Anh Ô tô 3</v>
          </cell>
          <cell r="E914" t="str">
            <v>1303210</v>
          </cell>
          <cell r="F914" t="str">
            <v>5.0</v>
          </cell>
          <cell r="G914" t="str">
            <v>Đại học</v>
          </cell>
          <cell r="H914" t="str">
            <v>ĐH K12 (2017-2021)</v>
          </cell>
          <cell r="I914" t="str">
            <v>Học kỳ 1 năm học 2018 - 2019</v>
          </cell>
          <cell r="J914">
            <v>35</v>
          </cell>
          <cell r="K914" t="str">
            <v>Mở</v>
          </cell>
        </row>
        <row r="915">
          <cell r="B915" t="str">
            <v>201811303210006</v>
          </cell>
          <cell r="C915" t="str">
            <v>1303210.6</v>
          </cell>
          <cell r="D915" t="str">
            <v>Tiếng Anh Ô tô 3</v>
          </cell>
          <cell r="E915" t="str">
            <v>1303210</v>
          </cell>
          <cell r="F915" t="str">
            <v>5.0</v>
          </cell>
          <cell r="G915" t="str">
            <v>Đại học</v>
          </cell>
          <cell r="H915" t="str">
            <v>ĐH K12 (2017-2021)</v>
          </cell>
          <cell r="I915" t="str">
            <v>Học kỳ 1 năm học 2018 - 2019</v>
          </cell>
          <cell r="J915">
            <v>35</v>
          </cell>
          <cell r="K915" t="str">
            <v>Mở</v>
          </cell>
        </row>
        <row r="916">
          <cell r="B916" t="str">
            <v>201811303210007</v>
          </cell>
          <cell r="C916" t="str">
            <v>1303210.7</v>
          </cell>
          <cell r="D916" t="str">
            <v>Tiếng Anh Ô tô 3</v>
          </cell>
          <cell r="E916" t="str">
            <v>1303210</v>
          </cell>
          <cell r="F916" t="str">
            <v>5.0</v>
          </cell>
          <cell r="G916" t="str">
            <v>Đại học</v>
          </cell>
          <cell r="H916" t="str">
            <v>ĐH K12 (2017-2021)</v>
          </cell>
          <cell r="I916" t="str">
            <v>Học kỳ 1 năm học 2018 - 2019</v>
          </cell>
          <cell r="J916">
            <v>3</v>
          </cell>
          <cell r="K916" t="str">
            <v>Không mở</v>
          </cell>
        </row>
        <row r="917">
          <cell r="B917" t="str">
            <v>201811303210008</v>
          </cell>
          <cell r="C917" t="str">
            <v>1303210.8</v>
          </cell>
          <cell r="D917" t="str">
            <v>Tiếng Anh Ô tô 3</v>
          </cell>
          <cell r="E917" t="str">
            <v>1303210</v>
          </cell>
          <cell r="F917" t="str">
            <v>5.0</v>
          </cell>
          <cell r="G917" t="str">
            <v>Đại học</v>
          </cell>
          <cell r="H917" t="str">
            <v>ĐH K12 (2017-2021)</v>
          </cell>
          <cell r="I917" t="str">
            <v>Học kỳ 1 năm học 2018 - 2019</v>
          </cell>
          <cell r="J917">
            <v>5</v>
          </cell>
          <cell r="K917" t="str">
            <v>Không mở</v>
          </cell>
        </row>
        <row r="918">
          <cell r="B918" t="str">
            <v>201811303210009</v>
          </cell>
          <cell r="C918" t="str">
            <v>1303210.9</v>
          </cell>
          <cell r="D918" t="str">
            <v>Tiếng Anh Ô tô 3</v>
          </cell>
          <cell r="E918" t="str">
            <v>1303210</v>
          </cell>
          <cell r="F918" t="str">
            <v>5.0</v>
          </cell>
          <cell r="G918" t="str">
            <v>Đại học</v>
          </cell>
          <cell r="H918" t="str">
            <v>ĐH K12 (2017-2021)</v>
          </cell>
          <cell r="I918" t="str">
            <v>Học kỳ 1 năm học 2018 - 2019</v>
          </cell>
          <cell r="J918">
            <v>11</v>
          </cell>
          <cell r="K918" t="str">
            <v>Không mở</v>
          </cell>
        </row>
        <row r="919">
          <cell r="B919" t="str">
            <v>201811303210010</v>
          </cell>
          <cell r="C919" t="str">
            <v>1303210.10</v>
          </cell>
          <cell r="D919" t="str">
            <v>Tiếng Anh Ô tô 3</v>
          </cell>
          <cell r="E919" t="str">
            <v>1303210</v>
          </cell>
          <cell r="F919" t="str">
            <v>5.0</v>
          </cell>
          <cell r="G919" t="str">
            <v>Đại học</v>
          </cell>
          <cell r="H919" t="str">
            <v>ĐH K12 (2017-2021)</v>
          </cell>
          <cell r="I919" t="str">
            <v>Học kỳ 1 năm học 2018 - 2019</v>
          </cell>
          <cell r="J919">
            <v>1</v>
          </cell>
          <cell r="K919" t="str">
            <v>Không mở</v>
          </cell>
        </row>
        <row r="920">
          <cell r="B920" t="str">
            <v>201811303210011</v>
          </cell>
          <cell r="C920" t="str">
            <v>1303210.11</v>
          </cell>
          <cell r="D920" t="str">
            <v>Tiếng Anh Ô tô 3</v>
          </cell>
          <cell r="E920" t="str">
            <v>1303210</v>
          </cell>
          <cell r="F920" t="str">
            <v>5.0</v>
          </cell>
          <cell r="G920" t="str">
            <v>Đại học</v>
          </cell>
          <cell r="H920" t="str">
            <v>ĐH K12 (2017-2021)</v>
          </cell>
          <cell r="I920" t="str">
            <v>Học kỳ 1 năm học 2018 - 2019</v>
          </cell>
          <cell r="J920">
            <v>35</v>
          </cell>
          <cell r="K920" t="str">
            <v>Mở</v>
          </cell>
        </row>
        <row r="921">
          <cell r="B921" t="str">
            <v>201811303210012</v>
          </cell>
          <cell r="C921" t="str">
            <v>1303210.12</v>
          </cell>
          <cell r="D921" t="str">
            <v>Tiếng Anh Ô tô 3</v>
          </cell>
          <cell r="E921" t="str">
            <v>1303210</v>
          </cell>
          <cell r="F921" t="str">
            <v>5.0</v>
          </cell>
          <cell r="G921" t="str">
            <v>Đại học</v>
          </cell>
          <cell r="H921" t="str">
            <v>ĐH K12 (2017-2021)</v>
          </cell>
          <cell r="I921" t="str">
            <v>Học kỳ 1 năm học 2018 - 2019</v>
          </cell>
          <cell r="J921">
            <v>35</v>
          </cell>
          <cell r="K921" t="str">
            <v>Mở</v>
          </cell>
        </row>
        <row r="922">
          <cell r="B922" t="str">
            <v>201811303210013</v>
          </cell>
          <cell r="C922" t="str">
            <v>1303210.13</v>
          </cell>
          <cell r="D922" t="str">
            <v>Tiếng Anh Ô tô 3</v>
          </cell>
          <cell r="E922" t="str">
            <v>1303210</v>
          </cell>
          <cell r="F922" t="str">
            <v>5.0</v>
          </cell>
          <cell r="G922" t="str">
            <v>Đại học</v>
          </cell>
          <cell r="H922" t="str">
            <v>ĐH K12 (2017-2021)</v>
          </cell>
          <cell r="I922" t="str">
            <v>Học kỳ 1 năm học 2018 - 2019</v>
          </cell>
          <cell r="J922">
            <v>35</v>
          </cell>
          <cell r="K922" t="str">
            <v>Mở</v>
          </cell>
        </row>
        <row r="923">
          <cell r="B923" t="str">
            <v>201811303210014</v>
          </cell>
          <cell r="C923" t="str">
            <v>1303210.14</v>
          </cell>
          <cell r="D923" t="str">
            <v>Tiếng Anh Ô tô 3</v>
          </cell>
          <cell r="E923" t="str">
            <v>1303210</v>
          </cell>
          <cell r="F923" t="str">
            <v>5.0</v>
          </cell>
          <cell r="G923" t="str">
            <v>Đại học</v>
          </cell>
          <cell r="H923" t="str">
            <v>ĐH K12 (2017-2021)</v>
          </cell>
          <cell r="I923" t="str">
            <v>Học kỳ 1 năm học 2018 - 2019</v>
          </cell>
          <cell r="J923">
            <v>34</v>
          </cell>
          <cell r="K923" t="str">
            <v>Mở</v>
          </cell>
        </row>
        <row r="924">
          <cell r="B924" t="str">
            <v>201811303210015</v>
          </cell>
          <cell r="C924" t="str">
            <v>1303210.15</v>
          </cell>
          <cell r="D924" t="str">
            <v>Tiếng Anh Ô tô 3</v>
          </cell>
          <cell r="E924" t="str">
            <v>1303210</v>
          </cell>
          <cell r="F924" t="str">
            <v>5.0</v>
          </cell>
          <cell r="G924" t="str">
            <v>Đại học</v>
          </cell>
          <cell r="H924" t="str">
            <v>ĐH K12 (2017-2021)</v>
          </cell>
          <cell r="I924" t="str">
            <v>Học kỳ 1 năm học 2018 - 2019</v>
          </cell>
          <cell r="J924">
            <v>16</v>
          </cell>
          <cell r="K924" t="str">
            <v>Mở</v>
          </cell>
        </row>
        <row r="925">
          <cell r="B925" t="str">
            <v>201811303210016</v>
          </cell>
          <cell r="C925" t="str">
            <v>1303210.16</v>
          </cell>
          <cell r="D925" t="str">
            <v>Tiếng Anh Ô tô 3</v>
          </cell>
          <cell r="E925" t="str">
            <v>1303210</v>
          </cell>
          <cell r="F925" t="str">
            <v>5.0</v>
          </cell>
          <cell r="G925" t="str">
            <v>Đại học</v>
          </cell>
          <cell r="H925" t="str">
            <v>ĐH K12 (2017-2021)</v>
          </cell>
          <cell r="I925" t="str">
            <v>Học kỳ 1 năm học 2018 - 2019</v>
          </cell>
          <cell r="J925">
            <v>2</v>
          </cell>
          <cell r="K925" t="str">
            <v>Không mở</v>
          </cell>
        </row>
        <row r="926">
          <cell r="B926" t="str">
            <v>201811303166001</v>
          </cell>
          <cell r="C926" t="str">
            <v>1303166.1</v>
          </cell>
          <cell r="D926" t="str">
            <v>Tiếng Anh Điện - Điện tử 3</v>
          </cell>
          <cell r="E926" t="str">
            <v>1303166</v>
          </cell>
          <cell r="F926" t="str">
            <v>5.0</v>
          </cell>
          <cell r="G926" t="str">
            <v>Đại học</v>
          </cell>
          <cell r="H926" t="str">
            <v>ĐH K12 (2017-2021)</v>
          </cell>
          <cell r="I926" t="str">
            <v>Học kỳ 1 năm học 2018 - 2019</v>
          </cell>
          <cell r="J926">
            <v>35</v>
          </cell>
          <cell r="K926" t="str">
            <v>Mở</v>
          </cell>
        </row>
        <row r="927">
          <cell r="B927" t="str">
            <v>201811303166002</v>
          </cell>
          <cell r="C927" t="str">
            <v>1303166.2</v>
          </cell>
          <cell r="D927" t="str">
            <v>Tiếng Anh Điện - Điện tử 3</v>
          </cell>
          <cell r="E927" t="str">
            <v>1303166</v>
          </cell>
          <cell r="F927" t="str">
            <v>5.0</v>
          </cell>
          <cell r="G927" t="str">
            <v>Đại học</v>
          </cell>
          <cell r="H927" t="str">
            <v>ĐH K12 (2017-2021)</v>
          </cell>
          <cell r="I927" t="str">
            <v>Học kỳ 1 năm học 2018 - 2019</v>
          </cell>
          <cell r="J927">
            <v>35</v>
          </cell>
          <cell r="K927" t="str">
            <v>Mở</v>
          </cell>
        </row>
        <row r="928">
          <cell r="B928" t="str">
            <v>201811303166003</v>
          </cell>
          <cell r="C928" t="str">
            <v>1303166.3</v>
          </cell>
          <cell r="D928" t="str">
            <v>Tiếng Anh Điện - Điện tử 3</v>
          </cell>
          <cell r="E928" t="str">
            <v>1303166</v>
          </cell>
          <cell r="F928" t="str">
            <v>5.0</v>
          </cell>
          <cell r="G928" t="str">
            <v>Đại học</v>
          </cell>
          <cell r="H928" t="str">
            <v>ĐH K12 (2017-2021)</v>
          </cell>
          <cell r="I928" t="str">
            <v>Học kỳ 1 năm học 2018 - 2019</v>
          </cell>
          <cell r="J928">
            <v>35</v>
          </cell>
          <cell r="K928" t="str">
            <v>Mở</v>
          </cell>
        </row>
        <row r="929">
          <cell r="B929" t="str">
            <v>201811303166004</v>
          </cell>
          <cell r="C929" t="str">
            <v>1303166.4</v>
          </cell>
          <cell r="D929" t="str">
            <v>Tiếng Anh Điện - Điện tử 3</v>
          </cell>
          <cell r="E929" t="str">
            <v>1303166</v>
          </cell>
          <cell r="F929" t="str">
            <v>5.0</v>
          </cell>
          <cell r="G929" t="str">
            <v>Đại học</v>
          </cell>
          <cell r="H929" t="str">
            <v>ĐH K12 (2017-2021)</v>
          </cell>
          <cell r="I929" t="str">
            <v>Học kỳ 1 năm học 2018 - 2019</v>
          </cell>
          <cell r="J929">
            <v>35</v>
          </cell>
          <cell r="K929" t="str">
            <v>Mở</v>
          </cell>
        </row>
        <row r="930">
          <cell r="B930" t="str">
            <v>201811303166005</v>
          </cell>
          <cell r="C930" t="str">
            <v>1303166.5</v>
          </cell>
          <cell r="D930" t="str">
            <v>Tiếng Anh Điện - Điện tử 3</v>
          </cell>
          <cell r="E930" t="str">
            <v>1303166</v>
          </cell>
          <cell r="F930" t="str">
            <v>5.0</v>
          </cell>
          <cell r="G930" t="str">
            <v>Đại học</v>
          </cell>
          <cell r="H930" t="str">
            <v>ĐH K12 (2017-2021)</v>
          </cell>
          <cell r="I930" t="str">
            <v>Học kỳ 1 năm học 2018 - 2019</v>
          </cell>
          <cell r="J930">
            <v>35</v>
          </cell>
          <cell r="K930" t="str">
            <v>Mở</v>
          </cell>
        </row>
        <row r="931">
          <cell r="B931" t="str">
            <v>201811303166006</v>
          </cell>
          <cell r="C931" t="str">
            <v>1303166.6</v>
          </cell>
          <cell r="D931" t="str">
            <v>Tiếng Anh Điện - Điện tử 3</v>
          </cell>
          <cell r="E931" t="str">
            <v>1303166</v>
          </cell>
          <cell r="F931" t="str">
            <v>5.0</v>
          </cell>
          <cell r="G931" t="str">
            <v>Đại học</v>
          </cell>
          <cell r="H931" t="str">
            <v>ĐH K12 (2017-2021)</v>
          </cell>
          <cell r="I931" t="str">
            <v>Học kỳ 1 năm học 2018 - 2019</v>
          </cell>
          <cell r="J931">
            <v>35</v>
          </cell>
          <cell r="K931" t="str">
            <v>Mở</v>
          </cell>
        </row>
        <row r="932">
          <cell r="B932" t="str">
            <v>201811303166007</v>
          </cell>
          <cell r="C932" t="str">
            <v>1303166.7</v>
          </cell>
          <cell r="D932" t="str">
            <v>Tiếng Anh Điện - Điện tử 3</v>
          </cell>
          <cell r="E932" t="str">
            <v>1303166</v>
          </cell>
          <cell r="F932" t="str">
            <v>5.0</v>
          </cell>
          <cell r="G932" t="str">
            <v>Đại học</v>
          </cell>
          <cell r="H932" t="str">
            <v>ĐH K12 (2017-2021)</v>
          </cell>
          <cell r="I932" t="str">
            <v>Học kỳ 1 năm học 2018 - 2019</v>
          </cell>
          <cell r="J932">
            <v>34</v>
          </cell>
          <cell r="K932" t="str">
            <v>Mở</v>
          </cell>
        </row>
        <row r="933">
          <cell r="B933" t="str">
            <v>201811303166008</v>
          </cell>
          <cell r="C933" t="str">
            <v>1303166.8</v>
          </cell>
          <cell r="D933" t="str">
            <v>Tiếng Anh Điện - Điện tử 3</v>
          </cell>
          <cell r="E933" t="str">
            <v>1303166</v>
          </cell>
          <cell r="F933" t="str">
            <v>5.0</v>
          </cell>
          <cell r="G933" t="str">
            <v>Đại học</v>
          </cell>
          <cell r="H933" t="str">
            <v>ĐH K12 (2017-2021)</v>
          </cell>
          <cell r="I933" t="str">
            <v>Học kỳ 1 năm học 2018 - 2019</v>
          </cell>
          <cell r="J933">
            <v>9</v>
          </cell>
          <cell r="K933" t="str">
            <v>Không mở</v>
          </cell>
        </row>
        <row r="934">
          <cell r="B934" t="str">
            <v>201811303166009</v>
          </cell>
          <cell r="C934" t="str">
            <v>1303166.9</v>
          </cell>
          <cell r="D934" t="str">
            <v>Tiếng Anh Điện - Điện tử 3</v>
          </cell>
          <cell r="E934" t="str">
            <v>1303166</v>
          </cell>
          <cell r="F934" t="str">
            <v>5.0</v>
          </cell>
          <cell r="G934" t="str">
            <v>Đại học</v>
          </cell>
          <cell r="H934" t="str">
            <v>ĐH K12 (2017-2021)</v>
          </cell>
          <cell r="I934" t="str">
            <v>Học kỳ 1 năm học 2018 - 2019</v>
          </cell>
          <cell r="J934">
            <v>8</v>
          </cell>
          <cell r="K934" t="str">
            <v>Không mở</v>
          </cell>
        </row>
        <row r="935">
          <cell r="B935" t="str">
            <v>201811303166010</v>
          </cell>
          <cell r="C935" t="str">
            <v>1303166.10</v>
          </cell>
          <cell r="D935" t="str">
            <v>Tiếng Anh Điện - Điện tử 3</v>
          </cell>
          <cell r="E935" t="str">
            <v>1303166</v>
          </cell>
          <cell r="F935" t="str">
            <v>5.0</v>
          </cell>
          <cell r="G935" t="str">
            <v>Đại học</v>
          </cell>
          <cell r="H935" t="str">
            <v>ĐH K12 (2017-2021)</v>
          </cell>
          <cell r="I935" t="str">
            <v>Học kỳ 1 năm học 2018 - 2019</v>
          </cell>
          <cell r="J935">
            <v>35</v>
          </cell>
          <cell r="K935" t="str">
            <v>Mở</v>
          </cell>
        </row>
        <row r="936">
          <cell r="B936" t="str">
            <v>201811303166011</v>
          </cell>
          <cell r="C936" t="str">
            <v>1303166.11</v>
          </cell>
          <cell r="D936" t="str">
            <v>Tiếng Anh Điện - Điện tử 3</v>
          </cell>
          <cell r="E936" t="str">
            <v>1303166</v>
          </cell>
          <cell r="F936" t="str">
            <v>5.0</v>
          </cell>
          <cell r="G936" t="str">
            <v>Đại học</v>
          </cell>
          <cell r="H936" t="str">
            <v>ĐH K12 (2017-2021)</v>
          </cell>
          <cell r="I936" t="str">
            <v>Học kỳ 1 năm học 2018 - 2019</v>
          </cell>
          <cell r="J936">
            <v>35</v>
          </cell>
          <cell r="K936" t="str">
            <v>Mở</v>
          </cell>
        </row>
        <row r="937">
          <cell r="B937" t="str">
            <v>201811303166012</v>
          </cell>
          <cell r="C937" t="str">
            <v>1303166.12</v>
          </cell>
          <cell r="D937" t="str">
            <v>Tiếng Anh Điện - Điện tử 3</v>
          </cell>
          <cell r="E937" t="str">
            <v>1303166</v>
          </cell>
          <cell r="F937" t="str">
            <v>5.0</v>
          </cell>
          <cell r="G937" t="str">
            <v>Đại học</v>
          </cell>
          <cell r="H937" t="str">
            <v>ĐH K12 (2017-2021)</v>
          </cell>
          <cell r="I937" t="str">
            <v>Học kỳ 1 năm học 2018 - 2019</v>
          </cell>
          <cell r="J937">
            <v>35</v>
          </cell>
          <cell r="K937" t="str">
            <v>Mở</v>
          </cell>
        </row>
        <row r="938">
          <cell r="B938" t="str">
            <v>201811303166013</v>
          </cell>
          <cell r="C938" t="str">
            <v>1303166.13</v>
          </cell>
          <cell r="D938" t="str">
            <v>Tiếng Anh Điện - Điện tử 3</v>
          </cell>
          <cell r="E938" t="str">
            <v>1303166</v>
          </cell>
          <cell r="F938" t="str">
            <v>5.0</v>
          </cell>
          <cell r="G938" t="str">
            <v>Đại học</v>
          </cell>
          <cell r="H938" t="str">
            <v>ĐH K12 (2017-2021)</v>
          </cell>
          <cell r="I938" t="str">
            <v>Học kỳ 1 năm học 2018 - 2019</v>
          </cell>
          <cell r="J938">
            <v>35</v>
          </cell>
          <cell r="K938" t="str">
            <v>Mở</v>
          </cell>
        </row>
        <row r="939">
          <cell r="B939" t="str">
            <v>201811303166014</v>
          </cell>
          <cell r="C939" t="str">
            <v>1303166.14</v>
          </cell>
          <cell r="D939" t="str">
            <v>Tiếng Anh Điện - Điện tử 3</v>
          </cell>
          <cell r="E939" t="str">
            <v>1303166</v>
          </cell>
          <cell r="F939" t="str">
            <v>5.0</v>
          </cell>
          <cell r="G939" t="str">
            <v>Đại học</v>
          </cell>
          <cell r="H939" t="str">
            <v>ĐH K12 (2017-2021)</v>
          </cell>
          <cell r="I939" t="str">
            <v>Học kỳ 1 năm học 2018 - 2019</v>
          </cell>
          <cell r="J939">
            <v>35</v>
          </cell>
          <cell r="K939" t="str">
            <v>Mở</v>
          </cell>
        </row>
        <row r="940">
          <cell r="B940" t="str">
            <v>201811303166015</v>
          </cell>
          <cell r="C940" t="str">
            <v>1303166.15</v>
          </cell>
          <cell r="D940" t="str">
            <v>Tiếng Anh Điện - Điện tử 3</v>
          </cell>
          <cell r="E940" t="str">
            <v>1303166</v>
          </cell>
          <cell r="F940" t="str">
            <v>5.0</v>
          </cell>
          <cell r="G940" t="str">
            <v>Đại học</v>
          </cell>
          <cell r="H940" t="str">
            <v>ĐH K12 (2017-2021)</v>
          </cell>
          <cell r="I940" t="str">
            <v>Học kỳ 1 năm học 2018 - 2019</v>
          </cell>
          <cell r="J940">
            <v>35</v>
          </cell>
          <cell r="K940" t="str">
            <v>Mở</v>
          </cell>
        </row>
        <row r="941">
          <cell r="B941" t="str">
            <v>201811303166016</v>
          </cell>
          <cell r="C941" t="str">
            <v>1303166.16</v>
          </cell>
          <cell r="D941" t="str">
            <v>Tiếng Anh Điện - Điện tử 3</v>
          </cell>
          <cell r="E941" t="str">
            <v>1303166</v>
          </cell>
          <cell r="F941" t="str">
            <v>5.0</v>
          </cell>
          <cell r="G941" t="str">
            <v>Đại học</v>
          </cell>
          <cell r="H941" t="str">
            <v>ĐH K12 (2017-2021)</v>
          </cell>
          <cell r="I941" t="str">
            <v>Học kỳ 1 năm học 2018 - 2019</v>
          </cell>
          <cell r="J941">
            <v>35</v>
          </cell>
          <cell r="K941" t="str">
            <v>Mở</v>
          </cell>
        </row>
        <row r="942">
          <cell r="B942" t="str">
            <v>201811303166017</v>
          </cell>
          <cell r="C942" t="str">
            <v>1303166.17</v>
          </cell>
          <cell r="D942" t="str">
            <v>Tiếng Anh Điện - Điện tử 3</v>
          </cell>
          <cell r="E942" t="str">
            <v>1303166</v>
          </cell>
          <cell r="F942" t="str">
            <v>5.0</v>
          </cell>
          <cell r="G942" t="str">
            <v>Đại học</v>
          </cell>
          <cell r="H942" t="str">
            <v>ĐH K12 (2017-2021)</v>
          </cell>
          <cell r="I942" t="str">
            <v>Học kỳ 1 năm học 2018 - 2019</v>
          </cell>
          <cell r="J942">
            <v>35</v>
          </cell>
          <cell r="K942" t="str">
            <v>Mở</v>
          </cell>
        </row>
        <row r="943">
          <cell r="B943" t="str">
            <v>201811303166018</v>
          </cell>
          <cell r="C943" t="str">
            <v>1303166.18</v>
          </cell>
          <cell r="D943" t="str">
            <v>Tiếng Anh Điện - Điện tử 3</v>
          </cell>
          <cell r="E943" t="str">
            <v>1303166</v>
          </cell>
          <cell r="F943" t="str">
            <v>5.0</v>
          </cell>
          <cell r="G943" t="str">
            <v>Đại học</v>
          </cell>
          <cell r="H943" t="str">
            <v>ĐH K12 (2017-2021)</v>
          </cell>
          <cell r="I943" t="str">
            <v>Học kỳ 1 năm học 2018 - 2019</v>
          </cell>
          <cell r="J943">
            <v>35</v>
          </cell>
          <cell r="K943" t="str">
            <v>Mở</v>
          </cell>
        </row>
        <row r="944">
          <cell r="B944" t="str">
            <v>201811303166019</v>
          </cell>
          <cell r="C944" t="str">
            <v>1303166.19</v>
          </cell>
          <cell r="D944" t="str">
            <v>Tiếng Anh Điện - Điện tử 3</v>
          </cell>
          <cell r="E944" t="str">
            <v>1303166</v>
          </cell>
          <cell r="F944" t="str">
            <v>5.0</v>
          </cell>
          <cell r="G944" t="str">
            <v>Đại học</v>
          </cell>
          <cell r="H944" t="str">
            <v>ĐH K12 (2017-2021)</v>
          </cell>
          <cell r="I944" t="str">
            <v>Học kỳ 1 năm học 2018 - 2019</v>
          </cell>
          <cell r="J944">
            <v>35</v>
          </cell>
          <cell r="K944" t="str">
            <v>Mở</v>
          </cell>
        </row>
        <row r="945">
          <cell r="B945" t="str">
            <v>201811303166020</v>
          </cell>
          <cell r="C945" t="str">
            <v>1303166.20</v>
          </cell>
          <cell r="D945" t="str">
            <v>Tiếng Anh Điện - Điện tử 3</v>
          </cell>
          <cell r="E945" t="str">
            <v>1303166</v>
          </cell>
          <cell r="F945" t="str">
            <v>5.0</v>
          </cell>
          <cell r="G945" t="str">
            <v>Đại học</v>
          </cell>
          <cell r="H945" t="str">
            <v>ĐH K12 (2017-2021)</v>
          </cell>
          <cell r="I945" t="str">
            <v>Học kỳ 1 năm học 2018 - 2019</v>
          </cell>
          <cell r="J945">
            <v>35</v>
          </cell>
          <cell r="K945" t="str">
            <v>Mở</v>
          </cell>
        </row>
        <row r="946">
          <cell r="B946" t="str">
            <v>201811303166021</v>
          </cell>
          <cell r="C946" t="str">
            <v>1303166.21</v>
          </cell>
          <cell r="D946" t="str">
            <v>Tiếng Anh Điện - Điện tử 3</v>
          </cell>
          <cell r="E946" t="str">
            <v>1303166</v>
          </cell>
          <cell r="F946" t="str">
            <v>5.0</v>
          </cell>
          <cell r="G946" t="str">
            <v>Đại học</v>
          </cell>
          <cell r="H946" t="str">
            <v>ĐH K12 (2017-2021)</v>
          </cell>
          <cell r="I946" t="str">
            <v>Học kỳ 1 năm học 2018 - 2019</v>
          </cell>
          <cell r="J946">
            <v>35</v>
          </cell>
          <cell r="K946" t="str">
            <v>Mở</v>
          </cell>
        </row>
        <row r="947">
          <cell r="B947" t="str">
            <v>201811303166022</v>
          </cell>
          <cell r="C947" t="str">
            <v>1303166.22</v>
          </cell>
          <cell r="D947" t="str">
            <v>Tiếng Anh Điện - Điện tử 3</v>
          </cell>
          <cell r="E947" t="str">
            <v>1303166</v>
          </cell>
          <cell r="F947" t="str">
            <v>5.0</v>
          </cell>
          <cell r="G947" t="str">
            <v>Đại học</v>
          </cell>
          <cell r="H947" t="str">
            <v>ĐH K12 (2017-2021)</v>
          </cell>
          <cell r="I947" t="str">
            <v>Học kỳ 1 năm học 2018 - 2019</v>
          </cell>
          <cell r="J947">
            <v>1</v>
          </cell>
          <cell r="K947" t="str">
            <v>Không mở</v>
          </cell>
        </row>
        <row r="948">
          <cell r="B948" t="str">
            <v>201811303166023</v>
          </cell>
          <cell r="C948" t="str">
            <v>1303166.23</v>
          </cell>
          <cell r="D948" t="str">
            <v>Tiếng Anh Điện - Điện tử 3</v>
          </cell>
          <cell r="E948" t="str">
            <v>1303166</v>
          </cell>
          <cell r="F948" t="str">
            <v>5.0</v>
          </cell>
          <cell r="G948" t="str">
            <v>Đại học</v>
          </cell>
          <cell r="H948" t="str">
            <v>ĐH K12 (2017-2021)</v>
          </cell>
          <cell r="I948" t="str">
            <v>Học kỳ 1 năm học 2018 - 2019</v>
          </cell>
          <cell r="J948">
            <v>0</v>
          </cell>
          <cell r="K948" t="str">
            <v>Không mở</v>
          </cell>
        </row>
        <row r="949">
          <cell r="B949" t="str">
            <v>201811303166024</v>
          </cell>
          <cell r="C949" t="str">
            <v>1303166.24</v>
          </cell>
          <cell r="D949" t="str">
            <v>Tiếng Anh Điện - Điện tử 3</v>
          </cell>
          <cell r="E949" t="str">
            <v>1303166</v>
          </cell>
          <cell r="F949" t="str">
            <v>5.0</v>
          </cell>
          <cell r="G949" t="str">
            <v>Đại học</v>
          </cell>
          <cell r="H949" t="str">
            <v>ĐH K12 (2017-2021)</v>
          </cell>
          <cell r="I949" t="str">
            <v>Học kỳ 1 năm học 2018 - 2019</v>
          </cell>
          <cell r="J949">
            <v>0</v>
          </cell>
          <cell r="K949" t="str">
            <v>Không mở</v>
          </cell>
        </row>
        <row r="950">
          <cell r="B950" t="str">
            <v>201811303166025</v>
          </cell>
          <cell r="C950" t="str">
            <v>1303166.25</v>
          </cell>
          <cell r="D950" t="str">
            <v>Tiếng Anh Điện - Điện tử 3</v>
          </cell>
          <cell r="E950" t="str">
            <v>1303166</v>
          </cell>
          <cell r="F950" t="str">
            <v>5.0</v>
          </cell>
          <cell r="G950" t="str">
            <v>Đại học</v>
          </cell>
          <cell r="H950" t="str">
            <v>ĐH K12 (2017-2021)</v>
          </cell>
          <cell r="I950" t="str">
            <v>Học kỳ 1 năm học 2018 - 2019</v>
          </cell>
          <cell r="J950">
            <v>35</v>
          </cell>
          <cell r="K950" t="str">
            <v>Mở</v>
          </cell>
        </row>
        <row r="951">
          <cell r="B951" t="str">
            <v>201811303166026</v>
          </cell>
          <cell r="C951" t="str">
            <v>1303166.26</v>
          </cell>
          <cell r="D951" t="str">
            <v>Tiếng Anh Điện - Điện tử 3</v>
          </cell>
          <cell r="E951" t="str">
            <v>1303166</v>
          </cell>
          <cell r="F951" t="str">
            <v>5.0</v>
          </cell>
          <cell r="G951" t="str">
            <v>Đại học</v>
          </cell>
          <cell r="H951" t="str">
            <v>ĐH K12 (2017-2021)</v>
          </cell>
          <cell r="I951" t="str">
            <v>Học kỳ 1 năm học 2018 - 2019</v>
          </cell>
          <cell r="J951">
            <v>35</v>
          </cell>
          <cell r="K951" t="str">
            <v>Mở</v>
          </cell>
        </row>
        <row r="952">
          <cell r="B952" t="str">
            <v>201811303166027</v>
          </cell>
          <cell r="C952" t="str">
            <v>1303166.27</v>
          </cell>
          <cell r="D952" t="str">
            <v>Tiếng Anh Điện - Điện tử 3</v>
          </cell>
          <cell r="E952" t="str">
            <v>1303166</v>
          </cell>
          <cell r="F952" t="str">
            <v>5.0</v>
          </cell>
          <cell r="G952" t="str">
            <v>Đại học</v>
          </cell>
          <cell r="H952" t="str">
            <v>ĐH K12 (2017-2021)</v>
          </cell>
          <cell r="I952" t="str">
            <v>Học kỳ 1 năm học 2018 - 2019</v>
          </cell>
          <cell r="J952">
            <v>35</v>
          </cell>
          <cell r="K952" t="str">
            <v>Mở</v>
          </cell>
        </row>
        <row r="953">
          <cell r="B953" t="str">
            <v>201811303166028</v>
          </cell>
          <cell r="C953" t="str">
            <v>1303166.28</v>
          </cell>
          <cell r="D953" t="str">
            <v>Tiếng Anh Điện - Điện tử 3</v>
          </cell>
          <cell r="E953" t="str">
            <v>1303166</v>
          </cell>
          <cell r="F953" t="str">
            <v>5.0</v>
          </cell>
          <cell r="G953" t="str">
            <v>Đại học</v>
          </cell>
          <cell r="H953" t="str">
            <v>ĐH K12 (2017-2021)</v>
          </cell>
          <cell r="I953" t="str">
            <v>Học kỳ 1 năm học 2018 - 2019</v>
          </cell>
          <cell r="J953">
            <v>35</v>
          </cell>
          <cell r="K953" t="str">
            <v>Mở</v>
          </cell>
        </row>
        <row r="954">
          <cell r="B954" t="str">
            <v>201811303166029</v>
          </cell>
          <cell r="C954" t="str">
            <v>1303166.29</v>
          </cell>
          <cell r="D954" t="str">
            <v>Tiếng Anh Điện - Điện tử 3</v>
          </cell>
          <cell r="E954" t="str">
            <v>1303166</v>
          </cell>
          <cell r="F954" t="str">
            <v>5.0</v>
          </cell>
          <cell r="G954" t="str">
            <v>Đại học</v>
          </cell>
          <cell r="H954" t="str">
            <v>ĐH K12 (2017-2021)</v>
          </cell>
          <cell r="I954" t="str">
            <v>Học kỳ 1 năm học 2018 - 2019</v>
          </cell>
          <cell r="J954">
            <v>35</v>
          </cell>
          <cell r="K954" t="str">
            <v>Mở</v>
          </cell>
        </row>
        <row r="955">
          <cell r="B955" t="str">
            <v>201811303166030</v>
          </cell>
          <cell r="C955" t="str">
            <v>1303166.30</v>
          </cell>
          <cell r="D955" t="str">
            <v>Tiếng Anh Điện - Điện tử 3</v>
          </cell>
          <cell r="E955" t="str">
            <v>1303166</v>
          </cell>
          <cell r="F955" t="str">
            <v>5.0</v>
          </cell>
          <cell r="G955" t="str">
            <v>Đại học</v>
          </cell>
          <cell r="H955" t="str">
            <v>ĐH K12 (2017-2021)</v>
          </cell>
          <cell r="I955" t="str">
            <v>Học kỳ 1 năm học 2018 - 2019</v>
          </cell>
          <cell r="J955">
            <v>10</v>
          </cell>
          <cell r="K955" t="str">
            <v>Không mở</v>
          </cell>
        </row>
        <row r="956">
          <cell r="B956" t="str">
            <v>201811303166031</v>
          </cell>
          <cell r="C956" t="str">
            <v>1303166.31</v>
          </cell>
          <cell r="D956" t="str">
            <v>Tiếng Anh Điện - Điện tử 3</v>
          </cell>
          <cell r="E956" t="str">
            <v>1303166</v>
          </cell>
          <cell r="F956" t="str">
            <v>5.0</v>
          </cell>
          <cell r="G956" t="str">
            <v>Đại học</v>
          </cell>
          <cell r="H956" t="str">
            <v>ĐH K12 (2017-2021)</v>
          </cell>
          <cell r="I956" t="str">
            <v>Học kỳ 1 năm học 2018 - 2019</v>
          </cell>
          <cell r="J956">
            <v>35</v>
          </cell>
          <cell r="K956" t="str">
            <v>Mở</v>
          </cell>
        </row>
        <row r="957">
          <cell r="B957" t="str">
            <v>201811303166032</v>
          </cell>
          <cell r="C957" t="str">
            <v>1303166.32</v>
          </cell>
          <cell r="D957" t="str">
            <v>Tiếng Anh Điện - Điện tử 3</v>
          </cell>
          <cell r="E957" t="str">
            <v>1303166</v>
          </cell>
          <cell r="F957" t="str">
            <v>5.0</v>
          </cell>
          <cell r="G957" t="str">
            <v>Đại học</v>
          </cell>
          <cell r="H957" t="str">
            <v>ĐH K12 (2017-2021)</v>
          </cell>
          <cell r="I957" t="str">
            <v>Học kỳ 1 năm học 2018 - 2019</v>
          </cell>
          <cell r="J957">
            <v>35</v>
          </cell>
          <cell r="K957" t="str">
            <v>Mở</v>
          </cell>
        </row>
        <row r="958">
          <cell r="B958" t="str">
            <v>201811303166033</v>
          </cell>
          <cell r="C958" t="str">
            <v>1303166.33</v>
          </cell>
          <cell r="D958" t="str">
            <v>Tiếng Anh Điện - Điện tử 3</v>
          </cell>
          <cell r="E958" t="str">
            <v>1303166</v>
          </cell>
          <cell r="F958" t="str">
            <v>5.0</v>
          </cell>
          <cell r="G958" t="str">
            <v>Đại học</v>
          </cell>
          <cell r="H958" t="str">
            <v>ĐH K12 (2017-2021)</v>
          </cell>
          <cell r="I958" t="str">
            <v>Học kỳ 1 năm học 2018 - 2019</v>
          </cell>
          <cell r="J958">
            <v>35</v>
          </cell>
          <cell r="K958" t="str">
            <v>Mở</v>
          </cell>
        </row>
        <row r="959">
          <cell r="B959" t="str">
            <v>201811303166034</v>
          </cell>
          <cell r="C959" t="str">
            <v>1303166.34</v>
          </cell>
          <cell r="D959" t="str">
            <v>Tiếng Anh Điện - Điện tử 3</v>
          </cell>
          <cell r="E959" t="str">
            <v>1303166</v>
          </cell>
          <cell r="F959" t="str">
            <v>5.0</v>
          </cell>
          <cell r="G959" t="str">
            <v>Đại học</v>
          </cell>
          <cell r="H959" t="str">
            <v>ĐH K12 (2017-2021)</v>
          </cell>
          <cell r="I959" t="str">
            <v>Học kỳ 1 năm học 2018 - 2019</v>
          </cell>
          <cell r="J959">
            <v>35</v>
          </cell>
          <cell r="K959" t="str">
            <v>Mở</v>
          </cell>
        </row>
        <row r="960">
          <cell r="B960" t="str">
            <v>201811303166035</v>
          </cell>
          <cell r="C960" t="str">
            <v>1303166.35</v>
          </cell>
          <cell r="D960" t="str">
            <v>Tiếng Anh Điện - Điện tử 3</v>
          </cell>
          <cell r="E960" t="str">
            <v>1303166</v>
          </cell>
          <cell r="F960" t="str">
            <v>5.0</v>
          </cell>
          <cell r="G960" t="str">
            <v>Đại học</v>
          </cell>
          <cell r="H960" t="str">
            <v>ĐH K12 (2017-2021)</v>
          </cell>
          <cell r="I960" t="str">
            <v>Học kỳ 1 năm học 2018 - 2019</v>
          </cell>
          <cell r="J960">
            <v>35</v>
          </cell>
          <cell r="K960" t="str">
            <v>Mở</v>
          </cell>
        </row>
        <row r="961">
          <cell r="B961" t="str">
            <v>201811303166036</v>
          </cell>
          <cell r="C961" t="str">
            <v>1303166.36</v>
          </cell>
          <cell r="D961" t="str">
            <v>Tiếng Anh Điện - Điện tử 3</v>
          </cell>
          <cell r="E961" t="str">
            <v>1303166</v>
          </cell>
          <cell r="F961" t="str">
            <v>5.0</v>
          </cell>
          <cell r="G961" t="str">
            <v>Đại học</v>
          </cell>
          <cell r="H961" t="str">
            <v>ĐH K12 (2017-2021)</v>
          </cell>
          <cell r="I961" t="str">
            <v>Học kỳ 1 năm học 2018 - 2019</v>
          </cell>
          <cell r="J961">
            <v>13</v>
          </cell>
          <cell r="K961" t="str">
            <v>Không mở</v>
          </cell>
        </row>
        <row r="962">
          <cell r="B962" t="str">
            <v>201811303166037</v>
          </cell>
          <cell r="C962" t="str">
            <v>1303166.37</v>
          </cell>
          <cell r="D962" t="str">
            <v>Tiếng Anh Điện - Điện tử 3</v>
          </cell>
          <cell r="E962" t="str">
            <v>1303166</v>
          </cell>
          <cell r="F962" t="str">
            <v>5.0</v>
          </cell>
          <cell r="G962" t="str">
            <v>Đại học</v>
          </cell>
          <cell r="H962" t="str">
            <v>ĐH K12 (2017-2021)</v>
          </cell>
          <cell r="I962" t="str">
            <v>Học kỳ 1 năm học 2018 - 2019</v>
          </cell>
          <cell r="J962">
            <v>35</v>
          </cell>
          <cell r="K962" t="str">
            <v>Mở</v>
          </cell>
        </row>
        <row r="963">
          <cell r="B963" t="str">
            <v>201811303166038</v>
          </cell>
          <cell r="C963" t="str">
            <v>1303166.38</v>
          </cell>
          <cell r="D963" t="str">
            <v>Tiếng Anh Điện - Điện tử 3</v>
          </cell>
          <cell r="E963" t="str">
            <v>1303166</v>
          </cell>
          <cell r="F963" t="str">
            <v>5.0</v>
          </cell>
          <cell r="G963" t="str">
            <v>Đại học</v>
          </cell>
          <cell r="H963" t="str">
            <v>ĐH K12 (2017-2021)</v>
          </cell>
          <cell r="I963" t="str">
            <v>Học kỳ 1 năm học 2018 - 2019</v>
          </cell>
          <cell r="J963">
            <v>35</v>
          </cell>
          <cell r="K963" t="str">
            <v>Mở</v>
          </cell>
        </row>
        <row r="964">
          <cell r="B964" t="str">
            <v>201811303166039</v>
          </cell>
          <cell r="C964" t="str">
            <v>1303166.39</v>
          </cell>
          <cell r="D964" t="str">
            <v>Tiếng Anh Điện - Điện tử 3</v>
          </cell>
          <cell r="E964" t="str">
            <v>1303166</v>
          </cell>
          <cell r="F964" t="str">
            <v>5.0</v>
          </cell>
          <cell r="G964" t="str">
            <v>Đại học</v>
          </cell>
          <cell r="H964" t="str">
            <v>ĐH K12 (2017-2021)</v>
          </cell>
          <cell r="I964" t="str">
            <v>Học kỳ 1 năm học 2018 - 2019</v>
          </cell>
          <cell r="J964">
            <v>35</v>
          </cell>
          <cell r="K964" t="str">
            <v>Mở</v>
          </cell>
        </row>
        <row r="965">
          <cell r="B965" t="str">
            <v>201811303166040</v>
          </cell>
          <cell r="C965" t="str">
            <v>1303166.40</v>
          </cell>
          <cell r="D965" t="str">
            <v>Tiếng Anh Điện - Điện tử 3</v>
          </cell>
          <cell r="E965" t="str">
            <v>1303166</v>
          </cell>
          <cell r="F965" t="str">
            <v>5.0</v>
          </cell>
          <cell r="G965" t="str">
            <v>Đại học</v>
          </cell>
          <cell r="H965" t="str">
            <v>ĐH K12 (2017-2021)</v>
          </cell>
          <cell r="I965" t="str">
            <v>Học kỳ 1 năm học 2018 - 2019</v>
          </cell>
          <cell r="J965">
            <v>35</v>
          </cell>
          <cell r="K965" t="str">
            <v>Mở</v>
          </cell>
        </row>
        <row r="966">
          <cell r="B966" t="str">
            <v>201811303166041</v>
          </cell>
          <cell r="C966" t="str">
            <v>1303166.41</v>
          </cell>
          <cell r="D966" t="str">
            <v>Tiếng Anh Điện - Điện tử 3</v>
          </cell>
          <cell r="E966" t="str">
            <v>1303166</v>
          </cell>
          <cell r="F966" t="str">
            <v>5.0</v>
          </cell>
          <cell r="G966" t="str">
            <v>Đại học</v>
          </cell>
          <cell r="H966" t="str">
            <v>ĐH K12 (2017-2021)</v>
          </cell>
          <cell r="I966" t="str">
            <v>Học kỳ 1 năm học 2018 - 2019</v>
          </cell>
          <cell r="J966">
            <v>35</v>
          </cell>
          <cell r="K966" t="str">
            <v>Mở</v>
          </cell>
        </row>
        <row r="967">
          <cell r="B967" t="str">
            <v>201811303166042</v>
          </cell>
          <cell r="C967" t="str">
            <v>1303166.42</v>
          </cell>
          <cell r="D967" t="str">
            <v>Tiếng Anh Điện - Điện tử 3</v>
          </cell>
          <cell r="E967" t="str">
            <v>1303166</v>
          </cell>
          <cell r="F967" t="str">
            <v>5.0</v>
          </cell>
          <cell r="G967" t="str">
            <v>Đại học</v>
          </cell>
          <cell r="H967" t="str">
            <v>ĐH K12 (2017-2021)</v>
          </cell>
          <cell r="I967" t="str">
            <v>Học kỳ 1 năm học 2018 - 2019</v>
          </cell>
          <cell r="J967">
            <v>35</v>
          </cell>
          <cell r="K967" t="str">
            <v>Mở</v>
          </cell>
        </row>
        <row r="968">
          <cell r="B968" t="str">
            <v>201811303166043</v>
          </cell>
          <cell r="C968" t="str">
            <v>1303166.43</v>
          </cell>
          <cell r="D968" t="str">
            <v>Tiếng Anh Điện - Điện tử 3</v>
          </cell>
          <cell r="E968" t="str">
            <v>1303166</v>
          </cell>
          <cell r="F968" t="str">
            <v>5.0</v>
          </cell>
          <cell r="G968" t="str">
            <v>Đại học</v>
          </cell>
          <cell r="H968" t="str">
            <v>ĐH K12 (2017-2021)</v>
          </cell>
          <cell r="I968" t="str">
            <v>Học kỳ 1 năm học 2018 - 2019</v>
          </cell>
          <cell r="J968">
            <v>35</v>
          </cell>
          <cell r="K968" t="str">
            <v>Mở</v>
          </cell>
        </row>
        <row r="969">
          <cell r="B969" t="str">
            <v>201811303166044</v>
          </cell>
          <cell r="C969" t="str">
            <v>1303166.44</v>
          </cell>
          <cell r="D969" t="str">
            <v>Tiếng Anh Điện - Điện tử 3</v>
          </cell>
          <cell r="E969" t="str">
            <v>1303166</v>
          </cell>
          <cell r="F969" t="str">
            <v>5.0</v>
          </cell>
          <cell r="G969" t="str">
            <v>Đại học</v>
          </cell>
          <cell r="H969" t="str">
            <v>ĐH K12 (2017-2021)</v>
          </cell>
          <cell r="I969" t="str">
            <v>Học kỳ 1 năm học 2018 - 2019</v>
          </cell>
          <cell r="J969">
            <v>35</v>
          </cell>
          <cell r="K969" t="str">
            <v>Mở</v>
          </cell>
        </row>
        <row r="970">
          <cell r="B970" t="str">
            <v>201811303166045</v>
          </cell>
          <cell r="C970" t="str">
            <v>1303166.45</v>
          </cell>
          <cell r="D970" t="str">
            <v>Tiếng Anh Điện - Điện tử 3</v>
          </cell>
          <cell r="E970" t="str">
            <v>1303166</v>
          </cell>
          <cell r="F970" t="str">
            <v>5.0</v>
          </cell>
          <cell r="G970" t="str">
            <v>Đại học</v>
          </cell>
          <cell r="H970" t="str">
            <v>ĐH K12 (2017-2021)</v>
          </cell>
          <cell r="I970" t="str">
            <v>Học kỳ 1 năm học 2018 - 2019</v>
          </cell>
          <cell r="J970">
            <v>35</v>
          </cell>
          <cell r="K970" t="str">
            <v>Mở</v>
          </cell>
        </row>
        <row r="971">
          <cell r="B971" t="str">
            <v>201811303166046</v>
          </cell>
          <cell r="C971" t="str">
            <v>1303166.46</v>
          </cell>
          <cell r="D971" t="str">
            <v>Tiếng Anh Điện - Điện tử 3</v>
          </cell>
          <cell r="E971" t="str">
            <v>1303166</v>
          </cell>
          <cell r="F971" t="str">
            <v>5.0</v>
          </cell>
          <cell r="G971" t="str">
            <v>Đại học</v>
          </cell>
          <cell r="H971" t="str">
            <v>ĐH K12 (2017-2021)</v>
          </cell>
          <cell r="I971" t="str">
            <v>Học kỳ 1 năm học 2018 - 2019</v>
          </cell>
          <cell r="J971">
            <v>0</v>
          </cell>
          <cell r="K971" t="str">
            <v>Không mở</v>
          </cell>
        </row>
        <row r="972">
          <cell r="B972" t="str">
            <v>201811303166047</v>
          </cell>
          <cell r="C972" t="str">
            <v>1303166.47</v>
          </cell>
          <cell r="D972" t="str">
            <v>Tiếng Anh Điện - Điện tử 3</v>
          </cell>
          <cell r="E972" t="str">
            <v>1303166</v>
          </cell>
          <cell r="F972" t="str">
            <v>5.0</v>
          </cell>
          <cell r="G972" t="str">
            <v>Đại học</v>
          </cell>
          <cell r="H972" t="str">
            <v>ĐH K12 (2017-2021)</v>
          </cell>
          <cell r="I972" t="str">
            <v>Học kỳ 1 năm học 2018 - 2019</v>
          </cell>
          <cell r="J972">
            <v>2</v>
          </cell>
          <cell r="K972" t="str">
            <v>Không mở</v>
          </cell>
        </row>
        <row r="973">
          <cell r="B973" t="str">
            <v>201811303166048</v>
          </cell>
          <cell r="C973" t="str">
            <v>1303166.48</v>
          </cell>
          <cell r="D973" t="str">
            <v>Tiếng Anh Điện - Điện tử 3</v>
          </cell>
          <cell r="E973" t="str">
            <v>1303166</v>
          </cell>
          <cell r="F973" t="str">
            <v>5.0</v>
          </cell>
          <cell r="G973" t="str">
            <v>Đại học</v>
          </cell>
          <cell r="H973" t="str">
            <v>ĐH K12 (2017-2021)</v>
          </cell>
          <cell r="I973" t="str">
            <v>Học kỳ 1 năm học 2018 - 2019</v>
          </cell>
          <cell r="J973">
            <v>0</v>
          </cell>
          <cell r="K973" t="str">
            <v>Không mở</v>
          </cell>
        </row>
        <row r="974">
          <cell r="B974" t="str">
            <v>201811303166049</v>
          </cell>
          <cell r="C974" t="str">
            <v>1303166.49</v>
          </cell>
          <cell r="D974" t="str">
            <v>Tiếng Anh Điện - Điện tử 3</v>
          </cell>
          <cell r="E974" t="str">
            <v>1303166</v>
          </cell>
          <cell r="F974" t="str">
            <v>5.0</v>
          </cell>
          <cell r="G974" t="str">
            <v>Đại học</v>
          </cell>
          <cell r="H974" t="str">
            <v>ĐH K12 (2017-2021)</v>
          </cell>
          <cell r="I974" t="str">
            <v>Học kỳ 1 năm học 2018 - 2019</v>
          </cell>
          <cell r="J974">
            <v>35</v>
          </cell>
          <cell r="K974" t="str">
            <v>Mở</v>
          </cell>
        </row>
        <row r="975">
          <cell r="B975" t="str">
            <v>201811303166050</v>
          </cell>
          <cell r="C975" t="str">
            <v>1303166.50</v>
          </cell>
          <cell r="D975" t="str">
            <v>Tiếng Anh Điện - Điện tử 3</v>
          </cell>
          <cell r="E975" t="str">
            <v>1303166</v>
          </cell>
          <cell r="F975" t="str">
            <v>5.0</v>
          </cell>
          <cell r="G975" t="str">
            <v>Đại học</v>
          </cell>
          <cell r="H975" t="str">
            <v>ĐH K12 (2017-2021)</v>
          </cell>
          <cell r="I975" t="str">
            <v>Học kỳ 1 năm học 2018 - 2019</v>
          </cell>
          <cell r="J975">
            <v>35</v>
          </cell>
          <cell r="K975" t="str">
            <v>Mở</v>
          </cell>
        </row>
        <row r="976">
          <cell r="B976" t="str">
            <v>201811303166051</v>
          </cell>
          <cell r="C976" t="str">
            <v>1303166.51</v>
          </cell>
          <cell r="D976" t="str">
            <v>Tiếng Anh Điện - Điện tử 3</v>
          </cell>
          <cell r="E976" t="str">
            <v>1303166</v>
          </cell>
          <cell r="F976" t="str">
            <v>5.0</v>
          </cell>
          <cell r="G976" t="str">
            <v>Đại học</v>
          </cell>
          <cell r="H976" t="str">
            <v>ĐH K12 (2017-2021)</v>
          </cell>
          <cell r="I976" t="str">
            <v>Học kỳ 1 năm học 2018 - 2019</v>
          </cell>
          <cell r="J976">
            <v>35</v>
          </cell>
          <cell r="K976" t="str">
            <v>Mở</v>
          </cell>
        </row>
        <row r="977">
          <cell r="B977" t="str">
            <v>201811303166052</v>
          </cell>
          <cell r="C977" t="str">
            <v>1303166.52</v>
          </cell>
          <cell r="D977" t="str">
            <v>Tiếng Anh Điện - Điện tử 3</v>
          </cell>
          <cell r="E977" t="str">
            <v>1303166</v>
          </cell>
          <cell r="F977" t="str">
            <v>5.0</v>
          </cell>
          <cell r="G977" t="str">
            <v>Đại học</v>
          </cell>
          <cell r="H977" t="str">
            <v>ĐH K12 (2017-2021)</v>
          </cell>
          <cell r="I977" t="str">
            <v>Học kỳ 1 năm học 2018 - 2019</v>
          </cell>
          <cell r="J977">
            <v>0</v>
          </cell>
          <cell r="K977" t="str">
            <v>Không mở</v>
          </cell>
        </row>
        <row r="978">
          <cell r="B978" t="str">
            <v>20181FL6111001</v>
          </cell>
          <cell r="C978" t="str">
            <v>FL6111.1</v>
          </cell>
          <cell r="D978" t="str">
            <v>Tiếng Việt thực hành</v>
          </cell>
          <cell r="E978" t="str">
            <v>FL6111</v>
          </cell>
          <cell r="F978" t="str">
            <v>3.0</v>
          </cell>
          <cell r="G978" t="str">
            <v>Đại học</v>
          </cell>
          <cell r="H978" t="str">
            <v>ĐH K12 (2017-2021)</v>
          </cell>
          <cell r="I978" t="str">
            <v>Học kỳ 1 năm học 2018 - 2019</v>
          </cell>
          <cell r="J978">
            <v>87</v>
          </cell>
          <cell r="K978" t="str">
            <v>Mở</v>
          </cell>
        </row>
        <row r="979">
          <cell r="B979" t="str">
            <v>20181IT6035001</v>
          </cell>
          <cell r="C979" t="str">
            <v>IT6035.1</v>
          </cell>
          <cell r="D979" t="str">
            <v>Toán rời rạc</v>
          </cell>
          <cell r="E979" t="str">
            <v>IT6035</v>
          </cell>
          <cell r="F979" t="str">
            <v>3.0</v>
          </cell>
          <cell r="G979" t="str">
            <v>Đại học</v>
          </cell>
          <cell r="H979" t="str">
            <v>ĐH K12 (2017-2021)</v>
          </cell>
          <cell r="I979" t="str">
            <v>Học kỳ 1 năm học 2018 - 2019</v>
          </cell>
          <cell r="J979">
            <v>76</v>
          </cell>
          <cell r="K979" t="str">
            <v>Mở</v>
          </cell>
        </row>
        <row r="980">
          <cell r="B980" t="str">
            <v>20181IT6035002</v>
          </cell>
          <cell r="C980" t="str">
            <v>IT6035.2</v>
          </cell>
          <cell r="D980" t="str">
            <v>Toán rời rạc</v>
          </cell>
          <cell r="E980" t="str">
            <v>IT6035</v>
          </cell>
          <cell r="F980" t="str">
            <v>3.0</v>
          </cell>
          <cell r="G980" t="str">
            <v>Đại học</v>
          </cell>
          <cell r="H980" t="str">
            <v>ĐH K12 (2017-2021)</v>
          </cell>
          <cell r="I980" t="str">
            <v>Học kỳ 1 năm học 2018 - 2019</v>
          </cell>
          <cell r="J980">
            <v>73</v>
          </cell>
          <cell r="K980" t="str">
            <v>Mở</v>
          </cell>
        </row>
        <row r="981">
          <cell r="B981" t="str">
            <v>20181IT6035003</v>
          </cell>
          <cell r="C981" t="str">
            <v>IT6035.3</v>
          </cell>
          <cell r="D981" t="str">
            <v>Toán rời rạc</v>
          </cell>
          <cell r="E981" t="str">
            <v>IT6035</v>
          </cell>
          <cell r="F981" t="str">
            <v>3.0</v>
          </cell>
          <cell r="G981" t="str">
            <v>Đại học</v>
          </cell>
          <cell r="H981" t="str">
            <v>ĐH K12 (2017-2021)</v>
          </cell>
          <cell r="I981" t="str">
            <v>Học kỳ 1 năm học 2018 - 2019</v>
          </cell>
          <cell r="J981">
            <v>71</v>
          </cell>
          <cell r="K981" t="str">
            <v>Mở</v>
          </cell>
        </row>
        <row r="982">
          <cell r="B982" t="str">
            <v>201810403173001</v>
          </cell>
          <cell r="C982" t="str">
            <v>0403173.1</v>
          </cell>
          <cell r="D982" t="str">
            <v>Trang phục các dân tộc Việt Nam</v>
          </cell>
          <cell r="E982" t="str">
            <v>0403173</v>
          </cell>
          <cell r="F982" t="str">
            <v>2.0</v>
          </cell>
          <cell r="G982" t="str">
            <v>Đại học</v>
          </cell>
          <cell r="H982" t="str">
            <v>ĐH K12 (2017-2021)</v>
          </cell>
          <cell r="I982" t="str">
            <v>Học kỳ 1 năm học 2018 - 2019</v>
          </cell>
          <cell r="J982">
            <v>39</v>
          </cell>
          <cell r="K982" t="str">
            <v>Mở</v>
          </cell>
        </row>
        <row r="983">
          <cell r="B983" t="str">
            <v>201811603148001</v>
          </cell>
          <cell r="C983" t="str">
            <v>1603148.1</v>
          </cell>
          <cell r="D983" t="str">
            <v>Tài chính tiền tệ</v>
          </cell>
          <cell r="E983" t="str">
            <v>1603148</v>
          </cell>
          <cell r="F983" t="str">
            <v>3.0</v>
          </cell>
          <cell r="G983" t="str">
            <v>Đại học</v>
          </cell>
          <cell r="H983" t="str">
            <v>ĐH K12 (2017-2021)</v>
          </cell>
          <cell r="I983" t="str">
            <v>Học kỳ 1 năm học 2018 - 2019</v>
          </cell>
          <cell r="J983">
            <v>45</v>
          </cell>
          <cell r="K983" t="str">
            <v>Mở</v>
          </cell>
        </row>
        <row r="984">
          <cell r="B984" t="str">
            <v>201811403133001</v>
          </cell>
          <cell r="C984" t="str">
            <v>1403133.1</v>
          </cell>
          <cell r="D984" t="str">
            <v>Tâm lý học người tiêu dùng</v>
          </cell>
          <cell r="E984" t="str">
            <v>1403133</v>
          </cell>
          <cell r="F984" t="str">
            <v>2.0</v>
          </cell>
          <cell r="G984" t="str">
            <v>Đại học</v>
          </cell>
          <cell r="H984" t="str">
            <v>ĐH K12 (2017-2021)</v>
          </cell>
          <cell r="I984" t="str">
            <v>Học kỳ 1 năm học 2018 - 2019</v>
          </cell>
          <cell r="J984">
            <v>0</v>
          </cell>
          <cell r="K984" t="str">
            <v>Không mở</v>
          </cell>
        </row>
        <row r="985">
          <cell r="B985" t="str">
            <v>201811403133002</v>
          </cell>
          <cell r="C985" t="str">
            <v>1403133.2</v>
          </cell>
          <cell r="D985" t="str">
            <v>Tâm lý học người tiêu dùng</v>
          </cell>
          <cell r="E985" t="str">
            <v>1403133</v>
          </cell>
          <cell r="F985" t="str">
            <v>2.0</v>
          </cell>
          <cell r="G985" t="str">
            <v>Đại học</v>
          </cell>
          <cell r="H985" t="str">
            <v>ĐH K12 (2017-2021)</v>
          </cell>
          <cell r="I985" t="str">
            <v>Học kỳ 1 năm học 2018 - 2019</v>
          </cell>
          <cell r="J985">
            <v>4</v>
          </cell>
          <cell r="K985" t="str">
            <v>Không mở</v>
          </cell>
        </row>
        <row r="986">
          <cell r="B986" t="str">
            <v>201811403133003</v>
          </cell>
          <cell r="C986" t="str">
            <v>1403133.3</v>
          </cell>
          <cell r="D986" t="str">
            <v>Tâm lý học người tiêu dùng</v>
          </cell>
          <cell r="E986" t="str">
            <v>1403133</v>
          </cell>
          <cell r="F986" t="str">
            <v>2.0</v>
          </cell>
          <cell r="G986" t="str">
            <v>Đại học</v>
          </cell>
          <cell r="H986" t="str">
            <v>ĐH K12 (2017-2021)</v>
          </cell>
          <cell r="I986" t="str">
            <v>Học kỳ 1 năm học 2018 - 2019</v>
          </cell>
          <cell r="J986">
            <v>2</v>
          </cell>
          <cell r="K986" t="str">
            <v>Không mở</v>
          </cell>
        </row>
        <row r="987">
          <cell r="B987" t="str">
            <v>201811403133004</v>
          </cell>
          <cell r="C987" t="str">
            <v>1403133.4</v>
          </cell>
          <cell r="D987" t="str">
            <v>Tâm lý học người tiêu dùng</v>
          </cell>
          <cell r="E987" t="str">
            <v>1403133</v>
          </cell>
          <cell r="F987" t="str">
            <v>2.0</v>
          </cell>
          <cell r="G987" t="str">
            <v>Đại học</v>
          </cell>
          <cell r="H987" t="str">
            <v>ĐH K12 (2017-2021)</v>
          </cell>
          <cell r="I987" t="str">
            <v>Học kỳ 1 năm học 2018 - 2019</v>
          </cell>
          <cell r="J987">
            <v>1</v>
          </cell>
          <cell r="K987" t="str">
            <v>Không mở</v>
          </cell>
        </row>
        <row r="988">
          <cell r="B988" t="str">
            <v>201811403133005</v>
          </cell>
          <cell r="C988" t="str">
            <v>1403133.5</v>
          </cell>
          <cell r="D988" t="str">
            <v>Tâm lý học người tiêu dùng</v>
          </cell>
          <cell r="E988" t="str">
            <v>1403133</v>
          </cell>
          <cell r="F988" t="str">
            <v>2.0</v>
          </cell>
          <cell r="G988" t="str">
            <v>Đại học</v>
          </cell>
          <cell r="H988" t="str">
            <v>ĐH K12 (2017-2021)</v>
          </cell>
          <cell r="I988" t="str">
            <v>Học kỳ 1 năm học 2018 - 2019</v>
          </cell>
          <cell r="J988">
            <v>1</v>
          </cell>
          <cell r="K988" t="str">
            <v>Không mở</v>
          </cell>
        </row>
        <row r="989">
          <cell r="B989" t="str">
            <v>201811203108001</v>
          </cell>
          <cell r="C989" t="str">
            <v>1203108.1</v>
          </cell>
          <cell r="D989" t="str">
            <v>Tư tưởng Hồ Chí Minh</v>
          </cell>
          <cell r="E989" t="str">
            <v>1203108</v>
          </cell>
          <cell r="F989" t="str">
            <v>2.0</v>
          </cell>
          <cell r="G989" t="str">
            <v>Đại học</v>
          </cell>
          <cell r="H989" t="str">
            <v>ĐH K12 (2017-2021)</v>
          </cell>
          <cell r="I989" t="str">
            <v>Học kỳ 1 năm học 2018 - 2019</v>
          </cell>
          <cell r="J989">
            <v>4</v>
          </cell>
          <cell r="K989" t="str">
            <v>Không mở</v>
          </cell>
        </row>
        <row r="990">
          <cell r="B990" t="str">
            <v>201811203108002</v>
          </cell>
          <cell r="C990" t="str">
            <v>1203108.2</v>
          </cell>
          <cell r="D990" t="str">
            <v>Tư tưởng Hồ Chí Minh</v>
          </cell>
          <cell r="E990" t="str">
            <v>1203108</v>
          </cell>
          <cell r="F990" t="str">
            <v>2.0</v>
          </cell>
          <cell r="G990" t="str">
            <v>Đại học</v>
          </cell>
          <cell r="H990" t="str">
            <v>ĐH K12 (2017-2021)</v>
          </cell>
          <cell r="I990" t="str">
            <v>Học kỳ 1 năm học 2018 - 2019</v>
          </cell>
          <cell r="J990">
            <v>80</v>
          </cell>
          <cell r="K990" t="str">
            <v>Mở</v>
          </cell>
        </row>
        <row r="991">
          <cell r="B991" t="str">
            <v>201811203108003</v>
          </cell>
          <cell r="C991" t="str">
            <v>1203108.3</v>
          </cell>
          <cell r="D991" t="str">
            <v>Tư tưởng Hồ Chí Minh</v>
          </cell>
          <cell r="E991" t="str">
            <v>1203108</v>
          </cell>
          <cell r="F991" t="str">
            <v>2.0</v>
          </cell>
          <cell r="G991" t="str">
            <v>Đại học</v>
          </cell>
          <cell r="H991" t="str">
            <v>ĐH K12 (2017-2021)</v>
          </cell>
          <cell r="I991" t="str">
            <v>Học kỳ 1 năm học 2018 - 2019</v>
          </cell>
          <cell r="J991">
            <v>80</v>
          </cell>
          <cell r="K991" t="str">
            <v>Mở</v>
          </cell>
        </row>
        <row r="992">
          <cell r="B992" t="str">
            <v>201811203108004</v>
          </cell>
          <cell r="C992" t="str">
            <v>1203108.4</v>
          </cell>
          <cell r="D992" t="str">
            <v>Tư tưởng Hồ Chí Minh</v>
          </cell>
          <cell r="E992" t="str">
            <v>1203108</v>
          </cell>
          <cell r="F992" t="str">
            <v>2.0</v>
          </cell>
          <cell r="G992" t="str">
            <v>Đại học</v>
          </cell>
          <cell r="H992" t="str">
            <v>ĐH K12 (2017-2021)</v>
          </cell>
          <cell r="I992" t="str">
            <v>Học kỳ 1 năm học 2018 - 2019</v>
          </cell>
          <cell r="J992">
            <v>80</v>
          </cell>
          <cell r="K992" t="str">
            <v>Mở</v>
          </cell>
        </row>
        <row r="993">
          <cell r="B993" t="str">
            <v>201811203108005</v>
          </cell>
          <cell r="C993" t="str">
            <v>1203108.5</v>
          </cell>
          <cell r="D993" t="str">
            <v>Tư tưởng Hồ Chí Minh</v>
          </cell>
          <cell r="E993" t="str">
            <v>1203108</v>
          </cell>
          <cell r="F993" t="str">
            <v>2.0</v>
          </cell>
          <cell r="G993" t="str">
            <v>Đại học</v>
          </cell>
          <cell r="H993" t="str">
            <v>ĐH K12 (2017-2021)</v>
          </cell>
          <cell r="I993" t="str">
            <v>Học kỳ 1 năm học 2018 - 2019</v>
          </cell>
          <cell r="J993">
            <v>80</v>
          </cell>
          <cell r="K993" t="str">
            <v>Mở</v>
          </cell>
        </row>
        <row r="994">
          <cell r="B994" t="str">
            <v>201811203108006</v>
          </cell>
          <cell r="C994" t="str">
            <v>1203108.6</v>
          </cell>
          <cell r="D994" t="str">
            <v>Tư tưởng Hồ Chí Minh</v>
          </cell>
          <cell r="E994" t="str">
            <v>1203108</v>
          </cell>
          <cell r="F994" t="str">
            <v>2.0</v>
          </cell>
          <cell r="G994" t="str">
            <v>Đại học</v>
          </cell>
          <cell r="H994" t="str">
            <v>ĐH K12 (2017-2021)</v>
          </cell>
          <cell r="I994" t="str">
            <v>Học kỳ 1 năm học 2018 - 2019</v>
          </cell>
          <cell r="J994">
            <v>78</v>
          </cell>
          <cell r="K994" t="str">
            <v>Mở</v>
          </cell>
        </row>
        <row r="995">
          <cell r="B995" t="str">
            <v>201811203108007</v>
          </cell>
          <cell r="C995" t="str">
            <v>1203108.7</v>
          </cell>
          <cell r="D995" t="str">
            <v>Tư tưởng Hồ Chí Minh</v>
          </cell>
          <cell r="E995" t="str">
            <v>1203108</v>
          </cell>
          <cell r="F995" t="str">
            <v>2.0</v>
          </cell>
          <cell r="G995" t="str">
            <v>Đại học</v>
          </cell>
          <cell r="H995" t="str">
            <v>ĐH K12 (2017-2021)</v>
          </cell>
          <cell r="I995" t="str">
            <v>Học kỳ 1 năm học 2018 - 2019</v>
          </cell>
          <cell r="J995">
            <v>80</v>
          </cell>
          <cell r="K995" t="str">
            <v>Mở</v>
          </cell>
        </row>
        <row r="996">
          <cell r="B996" t="str">
            <v>201811203108008</v>
          </cell>
          <cell r="C996" t="str">
            <v>1203108.8</v>
          </cell>
          <cell r="D996" t="str">
            <v>Tư tưởng Hồ Chí Minh</v>
          </cell>
          <cell r="E996" t="str">
            <v>1203108</v>
          </cell>
          <cell r="F996" t="str">
            <v>2.0</v>
          </cell>
          <cell r="G996" t="str">
            <v>Đại học</v>
          </cell>
          <cell r="H996" t="str">
            <v>ĐH K12 (2017-2021)</v>
          </cell>
          <cell r="I996" t="str">
            <v>Học kỳ 1 năm học 2018 - 2019</v>
          </cell>
          <cell r="J996">
            <v>80</v>
          </cell>
          <cell r="K996" t="str">
            <v>Mở</v>
          </cell>
        </row>
        <row r="997">
          <cell r="B997" t="str">
            <v>201811203108009</v>
          </cell>
          <cell r="C997" t="str">
            <v>1203108.9</v>
          </cell>
          <cell r="D997" t="str">
            <v>Tư tưởng Hồ Chí Minh</v>
          </cell>
          <cell r="E997" t="str">
            <v>1203108</v>
          </cell>
          <cell r="F997" t="str">
            <v>2.0</v>
          </cell>
          <cell r="G997" t="str">
            <v>Đại học</v>
          </cell>
          <cell r="H997" t="str">
            <v>ĐH K12 (2017-2021)</v>
          </cell>
          <cell r="I997" t="str">
            <v>Học kỳ 1 năm học 2018 - 2019</v>
          </cell>
          <cell r="J997">
            <v>79</v>
          </cell>
          <cell r="K997" t="str">
            <v>Mở</v>
          </cell>
        </row>
        <row r="998">
          <cell r="B998" t="str">
            <v>201811203108010</v>
          </cell>
          <cell r="C998" t="str">
            <v>1203108.10</v>
          </cell>
          <cell r="D998" t="str">
            <v>Tư tưởng Hồ Chí Minh</v>
          </cell>
          <cell r="E998" t="str">
            <v>1203108</v>
          </cell>
          <cell r="F998" t="str">
            <v>2.0</v>
          </cell>
          <cell r="G998" t="str">
            <v>Đại học</v>
          </cell>
          <cell r="H998" t="str">
            <v>ĐH K12 (2017-2021)</v>
          </cell>
          <cell r="I998" t="str">
            <v>Học kỳ 1 năm học 2018 - 2019</v>
          </cell>
          <cell r="J998">
            <v>80</v>
          </cell>
          <cell r="K998" t="str">
            <v>Mở</v>
          </cell>
        </row>
        <row r="999">
          <cell r="B999" t="str">
            <v>201811203108011</v>
          </cell>
          <cell r="C999" t="str">
            <v>1203108.11</v>
          </cell>
          <cell r="D999" t="str">
            <v>Tư tưởng Hồ Chí Minh</v>
          </cell>
          <cell r="E999" t="str">
            <v>1203108</v>
          </cell>
          <cell r="F999" t="str">
            <v>2.0</v>
          </cell>
          <cell r="G999" t="str">
            <v>Đại học</v>
          </cell>
          <cell r="H999" t="str">
            <v>ĐH K12 (2017-2021)</v>
          </cell>
          <cell r="I999" t="str">
            <v>Học kỳ 1 năm học 2018 - 2019</v>
          </cell>
          <cell r="J999">
            <v>73</v>
          </cell>
          <cell r="K999" t="str">
            <v>Mở</v>
          </cell>
        </row>
        <row r="1000">
          <cell r="B1000" t="str">
            <v>201811203108012</v>
          </cell>
          <cell r="C1000" t="str">
            <v>1203108.12</v>
          </cell>
          <cell r="D1000" t="str">
            <v>Tư tưởng Hồ Chí Minh</v>
          </cell>
          <cell r="E1000" t="str">
            <v>1203108</v>
          </cell>
          <cell r="F1000" t="str">
            <v>2.0</v>
          </cell>
          <cell r="G1000" t="str">
            <v>Đại học</v>
          </cell>
          <cell r="H1000" t="str">
            <v>ĐH K12 (2017-2021)</v>
          </cell>
          <cell r="I1000" t="str">
            <v>Học kỳ 1 năm học 2018 - 2019</v>
          </cell>
          <cell r="J1000">
            <v>78</v>
          </cell>
          <cell r="K1000" t="str">
            <v>Mở</v>
          </cell>
        </row>
        <row r="1001">
          <cell r="B1001" t="str">
            <v>201811203108013</v>
          </cell>
          <cell r="C1001" t="str">
            <v>1203108.13</v>
          </cell>
          <cell r="D1001" t="str">
            <v>Tư tưởng Hồ Chí Minh</v>
          </cell>
          <cell r="E1001" t="str">
            <v>1203108</v>
          </cell>
          <cell r="F1001" t="str">
            <v>2.0</v>
          </cell>
          <cell r="G1001" t="str">
            <v>Đại học</v>
          </cell>
          <cell r="H1001" t="str">
            <v>ĐH K12 (2017-2021)</v>
          </cell>
          <cell r="I1001" t="str">
            <v>Học kỳ 1 năm học 2018 - 2019</v>
          </cell>
          <cell r="J1001">
            <v>5</v>
          </cell>
          <cell r="K1001" t="str">
            <v>Không mở</v>
          </cell>
        </row>
        <row r="1002">
          <cell r="B1002" t="str">
            <v>201811203108014</v>
          </cell>
          <cell r="C1002" t="str">
            <v>1203108.14</v>
          </cell>
          <cell r="D1002" t="str">
            <v>Tư tưởng Hồ Chí Minh</v>
          </cell>
          <cell r="E1002" t="str">
            <v>1203108</v>
          </cell>
          <cell r="F1002" t="str">
            <v>2.0</v>
          </cell>
          <cell r="G1002" t="str">
            <v>Đại học</v>
          </cell>
          <cell r="H1002" t="str">
            <v>ĐH K12 (2017-2021)</v>
          </cell>
          <cell r="I1002" t="str">
            <v>Học kỳ 1 năm học 2018 - 2019</v>
          </cell>
          <cell r="J1002">
            <v>80</v>
          </cell>
          <cell r="K1002" t="str">
            <v>Mở</v>
          </cell>
        </row>
        <row r="1003">
          <cell r="B1003" t="str">
            <v>201811203108015</v>
          </cell>
          <cell r="C1003" t="str">
            <v>1203108.15</v>
          </cell>
          <cell r="D1003" t="str">
            <v>Tư tưởng Hồ Chí Minh</v>
          </cell>
          <cell r="E1003" t="str">
            <v>1203108</v>
          </cell>
          <cell r="F1003" t="str">
            <v>2.0</v>
          </cell>
          <cell r="G1003" t="str">
            <v>Đại học</v>
          </cell>
          <cell r="H1003" t="str">
            <v>ĐH K12 (2017-2021)</v>
          </cell>
          <cell r="I1003" t="str">
            <v>Học kỳ 1 năm học 2018 - 2019</v>
          </cell>
          <cell r="J1003">
            <v>20</v>
          </cell>
          <cell r="K1003" t="str">
            <v>Không mở</v>
          </cell>
        </row>
        <row r="1004">
          <cell r="B1004" t="str">
            <v>201811203108016</v>
          </cell>
          <cell r="C1004" t="str">
            <v>1203108.16</v>
          </cell>
          <cell r="D1004" t="str">
            <v>Tư tưởng Hồ Chí Minh</v>
          </cell>
          <cell r="E1004" t="str">
            <v>1203108</v>
          </cell>
          <cell r="F1004" t="str">
            <v>2.0</v>
          </cell>
          <cell r="G1004" t="str">
            <v>Đại học</v>
          </cell>
          <cell r="H1004" t="str">
            <v>ĐH K12 (2017-2021)</v>
          </cell>
          <cell r="I1004" t="str">
            <v>Học kỳ 1 năm học 2018 - 2019</v>
          </cell>
          <cell r="J1004">
            <v>14</v>
          </cell>
          <cell r="K1004" t="str">
            <v>Không mở</v>
          </cell>
        </row>
        <row r="1005">
          <cell r="B1005" t="str">
            <v>201811203108017</v>
          </cell>
          <cell r="C1005" t="str">
            <v>1203108.17</v>
          </cell>
          <cell r="D1005" t="str">
            <v>Tư tưởng Hồ Chí Minh</v>
          </cell>
          <cell r="E1005" t="str">
            <v>1203108</v>
          </cell>
          <cell r="F1005" t="str">
            <v>2.0</v>
          </cell>
          <cell r="G1005" t="str">
            <v>Đại học</v>
          </cell>
          <cell r="H1005" t="str">
            <v>ĐH K12 (2017-2021)</v>
          </cell>
          <cell r="I1005" t="str">
            <v>Học kỳ 1 năm học 2018 - 2019</v>
          </cell>
          <cell r="J1005">
            <v>80</v>
          </cell>
          <cell r="K1005" t="str">
            <v>Mở</v>
          </cell>
        </row>
        <row r="1006">
          <cell r="B1006" t="str">
            <v>201811203108018</v>
          </cell>
          <cell r="C1006" t="str">
            <v>1203108.18</v>
          </cell>
          <cell r="D1006" t="str">
            <v>Tư tưởng Hồ Chí Minh</v>
          </cell>
          <cell r="E1006" t="str">
            <v>1203108</v>
          </cell>
          <cell r="F1006" t="str">
            <v>2.0</v>
          </cell>
          <cell r="G1006" t="str">
            <v>Đại học</v>
          </cell>
          <cell r="H1006" t="str">
            <v>ĐH K12 (2017-2021)</v>
          </cell>
          <cell r="I1006" t="str">
            <v>Học kỳ 1 năm học 2018 - 2019</v>
          </cell>
          <cell r="J1006">
            <v>78</v>
          </cell>
          <cell r="K1006" t="str">
            <v>Mở</v>
          </cell>
        </row>
        <row r="1007">
          <cell r="B1007" t="str">
            <v>201811203108019</v>
          </cell>
          <cell r="C1007" t="str">
            <v>1203108.19</v>
          </cell>
          <cell r="D1007" t="str">
            <v>Tư tưởng Hồ Chí Minh</v>
          </cell>
          <cell r="E1007" t="str">
            <v>1203108</v>
          </cell>
          <cell r="F1007" t="str">
            <v>2.0</v>
          </cell>
          <cell r="G1007" t="str">
            <v>Đại học</v>
          </cell>
          <cell r="H1007" t="str">
            <v>ĐH K12 (2017-2021)</v>
          </cell>
          <cell r="I1007" t="str">
            <v>Học kỳ 1 năm học 2018 - 2019</v>
          </cell>
          <cell r="J1007">
            <v>80</v>
          </cell>
          <cell r="K1007" t="str">
            <v>Mở</v>
          </cell>
        </row>
        <row r="1008">
          <cell r="B1008" t="str">
            <v>201811203108020</v>
          </cell>
          <cell r="C1008" t="str">
            <v>1203108.20</v>
          </cell>
          <cell r="D1008" t="str">
            <v>Tư tưởng Hồ Chí Minh</v>
          </cell>
          <cell r="E1008" t="str">
            <v>1203108</v>
          </cell>
          <cell r="F1008" t="str">
            <v>2.0</v>
          </cell>
          <cell r="G1008" t="str">
            <v>Đại học</v>
          </cell>
          <cell r="H1008" t="str">
            <v>ĐH K12 (2017-2021)</v>
          </cell>
          <cell r="I1008" t="str">
            <v>Học kỳ 1 năm học 2018 - 2019</v>
          </cell>
          <cell r="J1008">
            <v>80</v>
          </cell>
          <cell r="K1008" t="str">
            <v>Mở</v>
          </cell>
        </row>
        <row r="1009">
          <cell r="B1009" t="str">
            <v>201811203108021</v>
          </cell>
          <cell r="C1009" t="str">
            <v>1203108.21</v>
          </cell>
          <cell r="D1009" t="str">
            <v>Tư tưởng Hồ Chí Minh</v>
          </cell>
          <cell r="E1009" t="str">
            <v>1203108</v>
          </cell>
          <cell r="F1009" t="str">
            <v>2.0</v>
          </cell>
          <cell r="G1009" t="str">
            <v>Đại học</v>
          </cell>
          <cell r="H1009" t="str">
            <v>ĐH K12 (2017-2021)</v>
          </cell>
          <cell r="I1009" t="str">
            <v>Học kỳ 1 năm học 2018 - 2019</v>
          </cell>
          <cell r="J1009">
            <v>1</v>
          </cell>
          <cell r="K1009" t="str">
            <v>Không mở</v>
          </cell>
        </row>
        <row r="1010">
          <cell r="B1010" t="str">
            <v>20181LP6004001</v>
          </cell>
          <cell r="C1010" t="str">
            <v>LP6004.1</v>
          </cell>
          <cell r="D1010" t="str">
            <v>Tư tưởng Hồ Chí Minh</v>
          </cell>
          <cell r="E1010" t="str">
            <v>LP6004</v>
          </cell>
          <cell r="F1010" t="str">
            <v>2.0</v>
          </cell>
          <cell r="G1010" t="str">
            <v>Đại học</v>
          </cell>
          <cell r="H1010" t="str">
            <v>ĐH K12 (2017-2021)</v>
          </cell>
          <cell r="I1010" t="str">
            <v>Học kỳ 1 năm học 2018 - 2019</v>
          </cell>
          <cell r="J1010">
            <v>65</v>
          </cell>
          <cell r="K1010" t="str">
            <v>Mở</v>
          </cell>
        </row>
        <row r="1011">
          <cell r="B1011" t="str">
            <v>20181LP6004002</v>
          </cell>
          <cell r="C1011" t="str">
            <v>LP6004.2</v>
          </cell>
          <cell r="D1011" t="str">
            <v>Tư tưởng Hồ Chí Minh</v>
          </cell>
          <cell r="E1011" t="str">
            <v>LP6004</v>
          </cell>
          <cell r="F1011" t="str">
            <v>2.0</v>
          </cell>
          <cell r="G1011" t="str">
            <v>Đại học</v>
          </cell>
          <cell r="H1011" t="str">
            <v>ĐH K12 (2017-2021)</v>
          </cell>
          <cell r="I1011" t="str">
            <v>Học kỳ 1 năm học 2018 - 2019</v>
          </cell>
          <cell r="J1011">
            <v>67</v>
          </cell>
          <cell r="K1011" t="str">
            <v>Mở</v>
          </cell>
        </row>
        <row r="1012">
          <cell r="B1012" t="str">
            <v>20181LP6004003</v>
          </cell>
          <cell r="C1012" t="str">
            <v>LP6004.3</v>
          </cell>
          <cell r="D1012" t="str">
            <v>Tư tưởng Hồ Chí Minh</v>
          </cell>
          <cell r="E1012" t="str">
            <v>LP6004</v>
          </cell>
          <cell r="F1012" t="str">
            <v>2.0</v>
          </cell>
          <cell r="G1012" t="str">
            <v>Đại học</v>
          </cell>
          <cell r="H1012" t="str">
            <v>ĐH K12 (2017-2021)</v>
          </cell>
          <cell r="I1012" t="str">
            <v>Học kỳ 1 năm học 2018 - 2019</v>
          </cell>
          <cell r="J1012">
            <v>65</v>
          </cell>
          <cell r="K1012" t="str">
            <v>Mở</v>
          </cell>
        </row>
        <row r="1013">
          <cell r="B1013" t="str">
            <v>201811203108022</v>
          </cell>
          <cell r="C1013" t="str">
            <v>1203108.1</v>
          </cell>
          <cell r="D1013" t="str">
            <v>Tư tưởng Hồ Chí Minh</v>
          </cell>
          <cell r="E1013" t="str">
            <v>1203108</v>
          </cell>
          <cell r="F1013" t="str">
            <v>2.0</v>
          </cell>
          <cell r="G1013" t="str">
            <v>Đại học</v>
          </cell>
          <cell r="H1013" t="str">
            <v>ĐH K12 (2017-2021)</v>
          </cell>
          <cell r="I1013" t="str">
            <v>Học kỳ 1 năm học 2018 - 2019</v>
          </cell>
          <cell r="J1013">
            <v>58</v>
          </cell>
          <cell r="K1013" t="str">
            <v>Mở</v>
          </cell>
        </row>
        <row r="1014">
          <cell r="B1014" t="str">
            <v>201811603162001</v>
          </cell>
          <cell r="C1014" t="str">
            <v>1603162.1</v>
          </cell>
          <cell r="D1014" t="str">
            <v>Văn hóa doanh nghiệp</v>
          </cell>
          <cell r="E1014" t="str">
            <v>1603162</v>
          </cell>
          <cell r="F1014" t="str">
            <v>2.0</v>
          </cell>
          <cell r="G1014" t="str">
            <v>Đại học</v>
          </cell>
          <cell r="H1014" t="str">
            <v>ĐH K12 (2017-2021)</v>
          </cell>
          <cell r="I1014" t="str">
            <v>Học kỳ 1 năm học 2018 - 2019</v>
          </cell>
          <cell r="J1014">
            <v>2</v>
          </cell>
          <cell r="K1014" t="str">
            <v>Không mở</v>
          </cell>
        </row>
        <row r="1015">
          <cell r="B1015" t="str">
            <v>201811603162002</v>
          </cell>
          <cell r="C1015" t="str">
            <v>1603162.2</v>
          </cell>
          <cell r="D1015" t="str">
            <v>Văn hóa doanh nghiệp</v>
          </cell>
          <cell r="E1015" t="str">
            <v>1603162</v>
          </cell>
          <cell r="F1015" t="str">
            <v>2.0</v>
          </cell>
          <cell r="G1015" t="str">
            <v>Đại học</v>
          </cell>
          <cell r="H1015" t="str">
            <v>ĐH K12 (2017-2021)</v>
          </cell>
          <cell r="I1015" t="str">
            <v>Học kỳ 1 năm học 2018 - 2019</v>
          </cell>
          <cell r="J1015">
            <v>1</v>
          </cell>
          <cell r="K1015" t="str">
            <v>Không mở</v>
          </cell>
        </row>
        <row r="1016">
          <cell r="B1016" t="str">
            <v>201811603162003</v>
          </cell>
          <cell r="C1016" t="str">
            <v>1603162.3</v>
          </cell>
          <cell r="D1016" t="str">
            <v>Văn hóa doanh nghiệp</v>
          </cell>
          <cell r="E1016" t="str">
            <v>1603162</v>
          </cell>
          <cell r="F1016" t="str">
            <v>2.0</v>
          </cell>
          <cell r="G1016" t="str">
            <v>Đại học</v>
          </cell>
          <cell r="H1016" t="str">
            <v>ĐH K12 (2017-2021)</v>
          </cell>
          <cell r="I1016" t="str">
            <v>Học kỳ 1 năm học 2018 - 2019</v>
          </cell>
          <cell r="J1016">
            <v>1</v>
          </cell>
          <cell r="K1016" t="str">
            <v>Không mở</v>
          </cell>
        </row>
        <row r="1017">
          <cell r="B1017" t="str">
            <v>201810103175001</v>
          </cell>
          <cell r="C1017" t="str">
            <v>0103175.1</v>
          </cell>
          <cell r="D1017" t="str">
            <v>Vật liệu học</v>
          </cell>
          <cell r="E1017" t="str">
            <v>0103175</v>
          </cell>
          <cell r="F1017" t="str">
            <v>3.0</v>
          </cell>
          <cell r="G1017" t="str">
            <v>Đại học</v>
          </cell>
          <cell r="H1017" t="str">
            <v>ĐH K12 (2017-2021)</v>
          </cell>
          <cell r="I1017" t="str">
            <v>Học kỳ 1 năm học 2018 - 2019</v>
          </cell>
          <cell r="J1017">
            <v>74</v>
          </cell>
          <cell r="K1017" t="str">
            <v>Mở</v>
          </cell>
        </row>
        <row r="1018">
          <cell r="B1018" t="str">
            <v>201810103175002</v>
          </cell>
          <cell r="C1018" t="str">
            <v>0103175.2</v>
          </cell>
          <cell r="D1018" t="str">
            <v>Vật liệu học</v>
          </cell>
          <cell r="E1018" t="str">
            <v>0103175</v>
          </cell>
          <cell r="F1018" t="str">
            <v>3.0</v>
          </cell>
          <cell r="G1018" t="str">
            <v>Đại học</v>
          </cell>
          <cell r="H1018" t="str">
            <v>ĐH K12 (2017-2021)</v>
          </cell>
          <cell r="I1018" t="str">
            <v>Học kỳ 1 năm học 2018 - 2019</v>
          </cell>
          <cell r="J1018">
            <v>75</v>
          </cell>
          <cell r="K1018" t="str">
            <v>Mở</v>
          </cell>
        </row>
        <row r="1019">
          <cell r="B1019" t="str">
            <v>201810103175003</v>
          </cell>
          <cell r="C1019" t="str">
            <v>0103175.3</v>
          </cell>
          <cell r="D1019" t="str">
            <v>Vật liệu học</v>
          </cell>
          <cell r="E1019" t="str">
            <v>0103175</v>
          </cell>
          <cell r="F1019" t="str">
            <v>3.0</v>
          </cell>
          <cell r="G1019" t="str">
            <v>Đại học</v>
          </cell>
          <cell r="H1019" t="str">
            <v>ĐH K12 (2017-2021)</v>
          </cell>
          <cell r="I1019" t="str">
            <v>Học kỳ 1 năm học 2018 - 2019</v>
          </cell>
          <cell r="J1019">
            <v>75</v>
          </cell>
          <cell r="K1019" t="str">
            <v>Mở</v>
          </cell>
        </row>
        <row r="1020">
          <cell r="B1020" t="str">
            <v>201810103175004</v>
          </cell>
          <cell r="C1020" t="str">
            <v>0103175.4</v>
          </cell>
          <cell r="D1020" t="str">
            <v>Vật liệu học</v>
          </cell>
          <cell r="E1020" t="str">
            <v>0103175</v>
          </cell>
          <cell r="F1020" t="str">
            <v>3.0</v>
          </cell>
          <cell r="G1020" t="str">
            <v>Đại học</v>
          </cell>
          <cell r="H1020" t="str">
            <v>ĐH K12 (2017-2021)</v>
          </cell>
          <cell r="I1020" t="str">
            <v>Học kỳ 1 năm học 2018 - 2019</v>
          </cell>
          <cell r="J1020">
            <v>74</v>
          </cell>
          <cell r="K1020" t="str">
            <v>Mở</v>
          </cell>
        </row>
        <row r="1021">
          <cell r="B1021" t="str">
            <v>201810103175005</v>
          </cell>
          <cell r="C1021" t="str">
            <v>0103175.5</v>
          </cell>
          <cell r="D1021" t="str">
            <v>Vật liệu học</v>
          </cell>
          <cell r="E1021" t="str">
            <v>0103175</v>
          </cell>
          <cell r="F1021" t="str">
            <v>3.0</v>
          </cell>
          <cell r="G1021" t="str">
            <v>Đại học</v>
          </cell>
          <cell r="H1021" t="str">
            <v>ĐH K12 (2017-2021)</v>
          </cell>
          <cell r="I1021" t="str">
            <v>Học kỳ 1 năm học 2018 - 2019</v>
          </cell>
          <cell r="J1021">
            <v>73</v>
          </cell>
          <cell r="K1021" t="str">
            <v>Mở</v>
          </cell>
        </row>
        <row r="1022">
          <cell r="B1022" t="str">
            <v>201810103175006</v>
          </cell>
          <cell r="C1022" t="str">
            <v>0103175.6</v>
          </cell>
          <cell r="D1022" t="str">
            <v>Vật liệu học</v>
          </cell>
          <cell r="E1022" t="str">
            <v>0103175</v>
          </cell>
          <cell r="F1022" t="str">
            <v>3.0</v>
          </cell>
          <cell r="G1022" t="str">
            <v>Đại học</v>
          </cell>
          <cell r="H1022" t="str">
            <v>ĐH K12 (2017-2021)</v>
          </cell>
          <cell r="I1022" t="str">
            <v>Học kỳ 1 năm học 2018 - 2019</v>
          </cell>
          <cell r="J1022">
            <v>43</v>
          </cell>
          <cell r="K1022" t="str">
            <v>Mở</v>
          </cell>
        </row>
        <row r="1023">
          <cell r="B1023" t="str">
            <v>201810703191001</v>
          </cell>
          <cell r="C1023" t="str">
            <v>0703191.1</v>
          </cell>
          <cell r="D1023" t="str">
            <v>Vật liệu điện, điện tử</v>
          </cell>
          <cell r="E1023" t="str">
            <v>0703191</v>
          </cell>
          <cell r="F1023" t="str">
            <v>2.0</v>
          </cell>
          <cell r="G1023" t="str">
            <v>Đại học</v>
          </cell>
          <cell r="H1023" t="str">
            <v>ĐH K12 (2017-2021)</v>
          </cell>
          <cell r="I1023" t="str">
            <v>Học kỳ 1 năm học 2018 - 2019</v>
          </cell>
          <cell r="J1023">
            <v>75</v>
          </cell>
          <cell r="K1023" t="str">
            <v>Mở</v>
          </cell>
        </row>
        <row r="1024">
          <cell r="B1024" t="str">
            <v>201810703191002</v>
          </cell>
          <cell r="C1024" t="str">
            <v>0703191.2</v>
          </cell>
          <cell r="D1024" t="str">
            <v>Vật liệu điện, điện tử</v>
          </cell>
          <cell r="E1024" t="str">
            <v>0703191</v>
          </cell>
          <cell r="F1024" t="str">
            <v>2.0</v>
          </cell>
          <cell r="G1024" t="str">
            <v>Đại học</v>
          </cell>
          <cell r="H1024" t="str">
            <v>ĐH K12 (2017-2021)</v>
          </cell>
          <cell r="I1024" t="str">
            <v>Học kỳ 1 năm học 2018 - 2019</v>
          </cell>
          <cell r="J1024">
            <v>75</v>
          </cell>
          <cell r="K1024" t="str">
            <v>Mở</v>
          </cell>
        </row>
        <row r="1025">
          <cell r="B1025" t="str">
            <v>201810703191003</v>
          </cell>
          <cell r="C1025" t="str">
            <v>0703191.3</v>
          </cell>
          <cell r="D1025" t="str">
            <v>Vật liệu điện, điện tử</v>
          </cell>
          <cell r="E1025" t="str">
            <v>0703191</v>
          </cell>
          <cell r="F1025" t="str">
            <v>2.0</v>
          </cell>
          <cell r="G1025" t="str">
            <v>Đại học</v>
          </cell>
          <cell r="H1025" t="str">
            <v>ĐH K12 (2017-2021)</v>
          </cell>
          <cell r="I1025" t="str">
            <v>Học kỳ 1 năm học 2018 - 2019</v>
          </cell>
          <cell r="J1025">
            <v>74</v>
          </cell>
          <cell r="K1025" t="str">
            <v>Mở</v>
          </cell>
        </row>
        <row r="1026">
          <cell r="B1026" t="str">
            <v>201810703191004</v>
          </cell>
          <cell r="C1026" t="str">
            <v>0703191.4</v>
          </cell>
          <cell r="D1026" t="str">
            <v>Vật liệu điện, điện tử</v>
          </cell>
          <cell r="E1026" t="str">
            <v>0703191</v>
          </cell>
          <cell r="F1026" t="str">
            <v>2.0</v>
          </cell>
          <cell r="G1026" t="str">
            <v>Đại học</v>
          </cell>
          <cell r="H1026" t="str">
            <v>ĐH K12 (2017-2021)</v>
          </cell>
          <cell r="I1026" t="str">
            <v>Học kỳ 1 năm học 2018 - 2019</v>
          </cell>
          <cell r="J1026">
            <v>75</v>
          </cell>
          <cell r="K1026" t="str">
            <v>Mở</v>
          </cell>
        </row>
        <row r="1027">
          <cell r="B1027" t="str">
            <v>201810703191005</v>
          </cell>
          <cell r="C1027" t="str">
            <v>0703191.5</v>
          </cell>
          <cell r="D1027" t="str">
            <v>Vật liệu điện, điện tử</v>
          </cell>
          <cell r="E1027" t="str">
            <v>0703191</v>
          </cell>
          <cell r="F1027" t="str">
            <v>2.0</v>
          </cell>
          <cell r="G1027" t="str">
            <v>Đại học</v>
          </cell>
          <cell r="H1027" t="str">
            <v>ĐH K12 (2017-2021)</v>
          </cell>
          <cell r="I1027" t="str">
            <v>Học kỳ 1 năm học 2018 - 2019</v>
          </cell>
          <cell r="J1027">
            <v>73</v>
          </cell>
          <cell r="K1027" t="str">
            <v>Mở</v>
          </cell>
        </row>
        <row r="1028">
          <cell r="B1028" t="str">
            <v>201810703191006</v>
          </cell>
          <cell r="C1028" t="str">
            <v>0703191.6</v>
          </cell>
          <cell r="D1028" t="str">
            <v>Vật liệu điện, điện tử</v>
          </cell>
          <cell r="E1028" t="str">
            <v>0703191</v>
          </cell>
          <cell r="F1028" t="str">
            <v>2.0</v>
          </cell>
          <cell r="G1028" t="str">
            <v>Đại học</v>
          </cell>
          <cell r="H1028" t="str">
            <v>ĐH K12 (2017-2021)</v>
          </cell>
          <cell r="I1028" t="str">
            <v>Học kỳ 1 năm học 2018 - 2019</v>
          </cell>
          <cell r="J1028">
            <v>75</v>
          </cell>
          <cell r="K1028" t="str">
            <v>Mở</v>
          </cell>
        </row>
        <row r="1029">
          <cell r="B1029" t="str">
            <v>201810703191007</v>
          </cell>
          <cell r="C1029" t="str">
            <v>0703191.7</v>
          </cell>
          <cell r="D1029" t="str">
            <v>Vật liệu điện, điện tử</v>
          </cell>
          <cell r="E1029" t="str">
            <v>0703191</v>
          </cell>
          <cell r="F1029" t="str">
            <v>2.0</v>
          </cell>
          <cell r="G1029" t="str">
            <v>Đại học</v>
          </cell>
          <cell r="H1029" t="str">
            <v>ĐH K12 (2017-2021)</v>
          </cell>
          <cell r="I1029" t="str">
            <v>Học kỳ 1 năm học 2018 - 2019</v>
          </cell>
          <cell r="J1029">
            <v>52</v>
          </cell>
          <cell r="K1029" t="str">
            <v>Mở</v>
          </cell>
        </row>
        <row r="1030">
          <cell r="B1030" t="str">
            <v>201810703191008</v>
          </cell>
          <cell r="C1030" t="str">
            <v>0703191.8</v>
          </cell>
          <cell r="D1030" t="str">
            <v>Vật liệu điện, điện tử</v>
          </cell>
          <cell r="E1030" t="str">
            <v>0703191</v>
          </cell>
          <cell r="F1030" t="str">
            <v>2.0</v>
          </cell>
          <cell r="G1030" t="str">
            <v>Đại học</v>
          </cell>
          <cell r="H1030" t="str">
            <v>ĐH K12 (2017-2021)</v>
          </cell>
          <cell r="I1030" t="str">
            <v>Học kỳ 1 năm học 2018 - 2019</v>
          </cell>
          <cell r="J1030">
            <v>75</v>
          </cell>
          <cell r="K1030" t="str">
            <v>Mở</v>
          </cell>
        </row>
        <row r="1031">
          <cell r="B1031" t="str">
            <v>201810703191009</v>
          </cell>
          <cell r="C1031" t="str">
            <v>0703191.9</v>
          </cell>
          <cell r="D1031" t="str">
            <v>Vật liệu điện, điện tử</v>
          </cell>
          <cell r="E1031" t="str">
            <v>0703191</v>
          </cell>
          <cell r="F1031" t="str">
            <v>2.0</v>
          </cell>
          <cell r="G1031" t="str">
            <v>Đại học</v>
          </cell>
          <cell r="H1031" t="str">
            <v>ĐH K12 (2017-2021)</v>
          </cell>
          <cell r="I1031" t="str">
            <v>Học kỳ 1 năm học 2018 - 2019</v>
          </cell>
          <cell r="J1031">
            <v>73</v>
          </cell>
          <cell r="K1031" t="str">
            <v>Mở</v>
          </cell>
        </row>
        <row r="1032">
          <cell r="B1032" t="str">
            <v>201810703191010</v>
          </cell>
          <cell r="C1032" t="str">
            <v>0703191.10</v>
          </cell>
          <cell r="D1032" t="str">
            <v>Vật liệu điện, điện tử</v>
          </cell>
          <cell r="E1032" t="str">
            <v>0703191</v>
          </cell>
          <cell r="F1032" t="str">
            <v>2.0</v>
          </cell>
          <cell r="G1032" t="str">
            <v>Đại học</v>
          </cell>
          <cell r="H1032" t="str">
            <v>ĐH K12 (2017-2021)</v>
          </cell>
          <cell r="I1032" t="str">
            <v>Học kỳ 1 năm học 2018 - 2019</v>
          </cell>
          <cell r="J1032">
            <v>75</v>
          </cell>
          <cell r="K1032" t="str">
            <v>Mở</v>
          </cell>
        </row>
        <row r="1033">
          <cell r="B1033" t="str">
            <v>201810703191011</v>
          </cell>
          <cell r="C1033" t="str">
            <v>0703191.11</v>
          </cell>
          <cell r="D1033" t="str">
            <v>Vật liệu điện, điện tử</v>
          </cell>
          <cell r="E1033" t="str">
            <v>0703191</v>
          </cell>
          <cell r="F1033" t="str">
            <v>2.0</v>
          </cell>
          <cell r="G1033" t="str">
            <v>Đại học</v>
          </cell>
          <cell r="H1033" t="str">
            <v>ĐH K12 (2017-2021)</v>
          </cell>
          <cell r="I1033" t="str">
            <v>Học kỳ 1 năm học 2018 - 2019</v>
          </cell>
          <cell r="J1033">
            <v>56</v>
          </cell>
          <cell r="K1033" t="str">
            <v>Mở</v>
          </cell>
        </row>
        <row r="1034">
          <cell r="B1034" t="str">
            <v>201810103176001</v>
          </cell>
          <cell r="C1034" t="str">
            <v>0103176.1</v>
          </cell>
          <cell r="D1034" t="str">
            <v>Vẽ kỹ thuật</v>
          </cell>
          <cell r="E1034" t="str">
            <v>0103176</v>
          </cell>
          <cell r="F1034" t="str">
            <v>3.0</v>
          </cell>
          <cell r="G1034" t="str">
            <v>Đại học</v>
          </cell>
          <cell r="H1034" t="str">
            <v>ĐH K12 (2017-2021)</v>
          </cell>
          <cell r="I1034" t="str">
            <v>Học kỳ 1 năm học 2018 - 2019</v>
          </cell>
          <cell r="J1034">
            <v>65</v>
          </cell>
          <cell r="K1034" t="str">
            <v>Mở</v>
          </cell>
        </row>
        <row r="1035">
          <cell r="B1035" t="str">
            <v>201810403175001</v>
          </cell>
          <cell r="C1035" t="str">
            <v>0403175.1</v>
          </cell>
          <cell r="D1035" t="str">
            <v>Vẽ mỹ thuật</v>
          </cell>
          <cell r="E1035" t="str">
            <v>0403175</v>
          </cell>
          <cell r="F1035" t="str">
            <v>3.0</v>
          </cell>
          <cell r="G1035" t="str">
            <v>Đại học</v>
          </cell>
          <cell r="H1035" t="str">
            <v>ĐH K12 (2017-2021)</v>
          </cell>
          <cell r="I1035" t="str">
            <v>Học kỳ 1 năm học 2018 - 2019</v>
          </cell>
          <cell r="J1035">
            <v>20</v>
          </cell>
          <cell r="K1035" t="str">
            <v>Mở</v>
          </cell>
        </row>
        <row r="1036">
          <cell r="B1036" t="str">
            <v>201810403175002</v>
          </cell>
          <cell r="C1036" t="str">
            <v>0403175.2</v>
          </cell>
          <cell r="D1036" t="str">
            <v>Vẽ mỹ thuật</v>
          </cell>
          <cell r="E1036" t="str">
            <v>0403175</v>
          </cell>
          <cell r="F1036" t="str">
            <v>3.0</v>
          </cell>
          <cell r="G1036" t="str">
            <v>Đại học</v>
          </cell>
          <cell r="H1036" t="str">
            <v>ĐH K12 (2017-2021)</v>
          </cell>
          <cell r="I1036" t="str">
            <v>Học kỳ 1 năm học 2018 - 2019</v>
          </cell>
          <cell r="J1036">
            <v>25</v>
          </cell>
          <cell r="K1036" t="str">
            <v>Mở</v>
          </cell>
        </row>
        <row r="1037">
          <cell r="B1037" t="str">
            <v>201810403175003</v>
          </cell>
          <cell r="C1037" t="str">
            <v>0403175.3</v>
          </cell>
          <cell r="D1037" t="str">
            <v>Vẽ mỹ thuật</v>
          </cell>
          <cell r="E1037" t="str">
            <v>0403175</v>
          </cell>
          <cell r="F1037" t="str">
            <v>3.0</v>
          </cell>
          <cell r="G1037" t="str">
            <v>Đại học</v>
          </cell>
          <cell r="H1037" t="str">
            <v>ĐH K12 (2017-2021)</v>
          </cell>
          <cell r="I1037" t="str">
            <v>Học kỳ 1 năm học 2018 - 2019</v>
          </cell>
          <cell r="J1037">
            <v>18</v>
          </cell>
          <cell r="K1037" t="str">
            <v>Mở</v>
          </cell>
        </row>
        <row r="1038">
          <cell r="B1038" t="str">
            <v>201810403175004</v>
          </cell>
          <cell r="C1038" t="str">
            <v>0403175.4</v>
          </cell>
          <cell r="D1038" t="str">
            <v>Vẽ mỹ thuật</v>
          </cell>
          <cell r="E1038" t="str">
            <v>0403175</v>
          </cell>
          <cell r="F1038" t="str">
            <v>3.0</v>
          </cell>
          <cell r="G1038" t="str">
            <v>Đại học</v>
          </cell>
          <cell r="H1038" t="str">
            <v>ĐH K12 (2017-2021)</v>
          </cell>
          <cell r="I1038" t="str">
            <v>Học kỳ 1 năm học 2018 - 2019</v>
          </cell>
          <cell r="J1038">
            <v>19</v>
          </cell>
          <cell r="K1038" t="str">
            <v>Mở</v>
          </cell>
        </row>
        <row r="1039">
          <cell r="B1039" t="str">
            <v>201810403175005</v>
          </cell>
          <cell r="C1039" t="str">
            <v>0403175.5</v>
          </cell>
          <cell r="D1039" t="str">
            <v>Vẽ mỹ thuật</v>
          </cell>
          <cell r="E1039" t="str">
            <v>0403175</v>
          </cell>
          <cell r="F1039" t="str">
            <v>3.0</v>
          </cell>
          <cell r="G1039" t="str">
            <v>Đại học</v>
          </cell>
          <cell r="H1039" t="str">
            <v>ĐH K12 (2017-2021)</v>
          </cell>
          <cell r="I1039" t="str">
            <v>Học kỳ 1 năm học 2018 - 2019</v>
          </cell>
          <cell r="J1039">
            <v>27</v>
          </cell>
          <cell r="K1039" t="str">
            <v>Mở</v>
          </cell>
        </row>
        <row r="1040">
          <cell r="B1040" t="str">
            <v>201810403175006</v>
          </cell>
          <cell r="C1040" t="str">
            <v>0403175.6</v>
          </cell>
          <cell r="D1040" t="str">
            <v>Vẽ mỹ thuật</v>
          </cell>
          <cell r="E1040" t="str">
            <v>0403175</v>
          </cell>
          <cell r="F1040" t="str">
            <v>3.0</v>
          </cell>
          <cell r="G1040" t="str">
            <v>Đại học</v>
          </cell>
          <cell r="H1040" t="str">
            <v>ĐH K12 (2017-2021)</v>
          </cell>
          <cell r="I1040" t="str">
            <v>Học kỳ 1 năm học 2018 - 2019</v>
          </cell>
          <cell r="J1040">
            <v>23</v>
          </cell>
          <cell r="K1040" t="str">
            <v>Mở</v>
          </cell>
        </row>
        <row r="1041">
          <cell r="B1041" t="str">
            <v>201811003111001</v>
          </cell>
          <cell r="C1041" t="str">
            <v>1003111.1</v>
          </cell>
          <cell r="D1041" t="str">
            <v>Xác suất thống kê</v>
          </cell>
          <cell r="E1041" t="str">
            <v>1003111</v>
          </cell>
          <cell r="F1041" t="str">
            <v>3.0</v>
          </cell>
          <cell r="G1041" t="str">
            <v>Đại học</v>
          </cell>
          <cell r="H1041" t="str">
            <v>ĐH K12 (2017-2021)</v>
          </cell>
          <cell r="I1041" t="str">
            <v>Học kỳ 1 năm học 2018 - 2019</v>
          </cell>
          <cell r="J1041">
            <v>45</v>
          </cell>
          <cell r="K1041" t="str">
            <v>Mở</v>
          </cell>
        </row>
        <row r="1042">
          <cell r="B1042" t="str">
            <v>201811003111002</v>
          </cell>
          <cell r="C1042" t="str">
            <v>1003111.2</v>
          </cell>
          <cell r="D1042" t="str">
            <v>Xác suất thống kê</v>
          </cell>
          <cell r="E1042" t="str">
            <v>1003111</v>
          </cell>
          <cell r="F1042" t="str">
            <v>3.0</v>
          </cell>
          <cell r="G1042" t="str">
            <v>Đại học</v>
          </cell>
          <cell r="H1042" t="str">
            <v>ĐH K12 (2017-2021)</v>
          </cell>
          <cell r="I1042" t="str">
            <v>Học kỳ 1 năm học 2018 - 2019</v>
          </cell>
          <cell r="J1042">
            <v>46</v>
          </cell>
          <cell r="K1042" t="str">
            <v>Mở</v>
          </cell>
        </row>
        <row r="1043">
          <cell r="B1043" t="str">
            <v>201811003111003</v>
          </cell>
          <cell r="C1043" t="str">
            <v>1003111.3</v>
          </cell>
          <cell r="D1043" t="str">
            <v>Xác suất thống kê</v>
          </cell>
          <cell r="E1043" t="str">
            <v>1003111</v>
          </cell>
          <cell r="F1043" t="str">
            <v>3.0</v>
          </cell>
          <cell r="G1043" t="str">
            <v>Đại học</v>
          </cell>
          <cell r="H1043" t="str">
            <v>ĐH K12 (2017-2021)</v>
          </cell>
          <cell r="I1043" t="str">
            <v>Học kỳ 1 năm học 2018 - 2019</v>
          </cell>
          <cell r="J1043">
            <v>80</v>
          </cell>
          <cell r="K1043" t="str">
            <v>Mở</v>
          </cell>
        </row>
        <row r="1044">
          <cell r="B1044" t="str">
            <v>201811003111004</v>
          </cell>
          <cell r="C1044" t="str">
            <v>1003111.4</v>
          </cell>
          <cell r="D1044" t="str">
            <v>Xác suất thống kê</v>
          </cell>
          <cell r="E1044" t="str">
            <v>1003111</v>
          </cell>
          <cell r="F1044" t="str">
            <v>3.0</v>
          </cell>
          <cell r="G1044" t="str">
            <v>Đại học</v>
          </cell>
          <cell r="H1044" t="str">
            <v>ĐH K12 (2017-2021)</v>
          </cell>
          <cell r="I1044" t="str">
            <v>Học kỳ 1 năm học 2018 - 2019</v>
          </cell>
          <cell r="J1044">
            <v>9</v>
          </cell>
          <cell r="K1044" t="str">
            <v>Không mở</v>
          </cell>
        </row>
        <row r="1045">
          <cell r="B1045" t="str">
            <v>201811003111005</v>
          </cell>
          <cell r="C1045" t="str">
            <v>1003111.5</v>
          </cell>
          <cell r="D1045" t="str">
            <v>Xác suất thống kê</v>
          </cell>
          <cell r="E1045" t="str">
            <v>1003111</v>
          </cell>
          <cell r="F1045" t="str">
            <v>3.0</v>
          </cell>
          <cell r="G1045" t="str">
            <v>Đại học</v>
          </cell>
          <cell r="H1045" t="str">
            <v>ĐH K12 (2017-2021)</v>
          </cell>
          <cell r="I1045" t="str">
            <v>Học kỳ 1 năm học 2018 - 2019</v>
          </cell>
          <cell r="J1045">
            <v>80</v>
          </cell>
          <cell r="K1045" t="str">
            <v>Mở</v>
          </cell>
        </row>
        <row r="1046">
          <cell r="B1046" t="str">
            <v>201811003111006</v>
          </cell>
          <cell r="C1046" t="str">
            <v>1003111.6</v>
          </cell>
          <cell r="D1046" t="str">
            <v>Xác suất thống kê</v>
          </cell>
          <cell r="E1046" t="str">
            <v>1003111</v>
          </cell>
          <cell r="F1046" t="str">
            <v>3.0</v>
          </cell>
          <cell r="G1046" t="str">
            <v>Đại học</v>
          </cell>
          <cell r="H1046" t="str">
            <v>ĐH K12 (2017-2021)</v>
          </cell>
          <cell r="I1046" t="str">
            <v>Học kỳ 1 năm học 2018 - 2019</v>
          </cell>
          <cell r="J1046">
            <v>70</v>
          </cell>
          <cell r="K1046" t="str">
            <v>Mở</v>
          </cell>
        </row>
        <row r="1047">
          <cell r="B1047" t="str">
            <v>201811003111007</v>
          </cell>
          <cell r="C1047" t="str">
            <v>1003111.7</v>
          </cell>
          <cell r="D1047" t="str">
            <v>Xác suất thống kê</v>
          </cell>
          <cell r="E1047" t="str">
            <v>1003111</v>
          </cell>
          <cell r="F1047" t="str">
            <v>3.0</v>
          </cell>
          <cell r="G1047" t="str">
            <v>Đại học</v>
          </cell>
          <cell r="H1047" t="str">
            <v>ĐH K12 (2017-2021)</v>
          </cell>
          <cell r="I1047" t="str">
            <v>Học kỳ 1 năm học 2018 - 2019</v>
          </cell>
          <cell r="J1047">
            <v>80</v>
          </cell>
          <cell r="K1047" t="str">
            <v>Mở</v>
          </cell>
        </row>
        <row r="1048">
          <cell r="B1048" t="str">
            <v>201811003111008</v>
          </cell>
          <cell r="C1048" t="str">
            <v>1003111.8</v>
          </cell>
          <cell r="D1048" t="str">
            <v>Xác suất thống kê</v>
          </cell>
          <cell r="E1048" t="str">
            <v>1003111</v>
          </cell>
          <cell r="F1048" t="str">
            <v>3.0</v>
          </cell>
          <cell r="G1048" t="str">
            <v>Đại học</v>
          </cell>
          <cell r="H1048" t="str">
            <v>ĐH K12 (2017-2021)</v>
          </cell>
          <cell r="I1048" t="str">
            <v>Học kỳ 1 năm học 2018 - 2019</v>
          </cell>
          <cell r="J1048">
            <v>80</v>
          </cell>
          <cell r="K1048" t="str">
            <v>Mở</v>
          </cell>
        </row>
        <row r="1049">
          <cell r="B1049" t="str">
            <v>201811003111009</v>
          </cell>
          <cell r="C1049" t="str">
            <v>1003111.9</v>
          </cell>
          <cell r="D1049" t="str">
            <v>Xác suất thống kê</v>
          </cell>
          <cell r="E1049" t="str">
            <v>1003111</v>
          </cell>
          <cell r="F1049" t="str">
            <v>3.0</v>
          </cell>
          <cell r="G1049" t="str">
            <v>Đại học</v>
          </cell>
          <cell r="H1049" t="str">
            <v>ĐH K12 (2017-2021)</v>
          </cell>
          <cell r="I1049" t="str">
            <v>Học kỳ 1 năm học 2018 - 2019</v>
          </cell>
          <cell r="J1049">
            <v>80</v>
          </cell>
          <cell r="K1049" t="str">
            <v>Mở</v>
          </cell>
        </row>
        <row r="1050">
          <cell r="B1050" t="str">
            <v>201811003111010</v>
          </cell>
          <cell r="C1050" t="str">
            <v>1003111.10</v>
          </cell>
          <cell r="D1050" t="str">
            <v>Xác suất thống kê</v>
          </cell>
          <cell r="E1050" t="str">
            <v>1003111</v>
          </cell>
          <cell r="F1050" t="str">
            <v>3.0</v>
          </cell>
          <cell r="G1050" t="str">
            <v>Đại học</v>
          </cell>
          <cell r="H1050" t="str">
            <v>ĐH K12 (2017-2021)</v>
          </cell>
          <cell r="I1050" t="str">
            <v>Học kỳ 1 năm học 2018 - 2019</v>
          </cell>
          <cell r="J1050">
            <v>80</v>
          </cell>
          <cell r="K1050" t="str">
            <v>Mở</v>
          </cell>
        </row>
        <row r="1051">
          <cell r="B1051" t="str">
            <v>201811003111011</v>
          </cell>
          <cell r="C1051" t="str">
            <v>1003111.11</v>
          </cell>
          <cell r="D1051" t="str">
            <v>Xác suất thống kê</v>
          </cell>
          <cell r="E1051" t="str">
            <v>1003111</v>
          </cell>
          <cell r="F1051" t="str">
            <v>3.0</v>
          </cell>
          <cell r="G1051" t="str">
            <v>Đại học</v>
          </cell>
          <cell r="H1051" t="str">
            <v>ĐH K12 (2017-2021)</v>
          </cell>
          <cell r="I1051" t="str">
            <v>Học kỳ 1 năm học 2018 - 2019</v>
          </cell>
          <cell r="J1051">
            <v>80</v>
          </cell>
          <cell r="K1051" t="str">
            <v>Mở</v>
          </cell>
        </row>
        <row r="1052">
          <cell r="B1052" t="str">
            <v>201811003111012</v>
          </cell>
          <cell r="C1052" t="str">
            <v>1003111.12</v>
          </cell>
          <cell r="D1052" t="str">
            <v>Xác suất thống kê</v>
          </cell>
          <cell r="E1052" t="str">
            <v>1003111</v>
          </cell>
          <cell r="F1052" t="str">
            <v>3.0</v>
          </cell>
          <cell r="G1052" t="str">
            <v>Đại học</v>
          </cell>
          <cell r="H1052" t="str">
            <v>ĐH K12 (2017-2021)</v>
          </cell>
          <cell r="I1052" t="str">
            <v>Học kỳ 1 năm học 2018 - 2019</v>
          </cell>
          <cell r="J1052">
            <v>80</v>
          </cell>
          <cell r="K1052" t="str">
            <v>Mở</v>
          </cell>
        </row>
        <row r="1053">
          <cell r="B1053" t="str">
            <v>201811003111013</v>
          </cell>
          <cell r="C1053" t="str">
            <v>1003111.13</v>
          </cell>
          <cell r="D1053" t="str">
            <v>Xác suất thống kê</v>
          </cell>
          <cell r="E1053" t="str">
            <v>1003111</v>
          </cell>
          <cell r="F1053" t="str">
            <v>3.0</v>
          </cell>
          <cell r="G1053" t="str">
            <v>Đại học</v>
          </cell>
          <cell r="H1053" t="str">
            <v>ĐH K12 (2017-2021)</v>
          </cell>
          <cell r="I1053" t="str">
            <v>Học kỳ 1 năm học 2018 - 2019</v>
          </cell>
          <cell r="J1053">
            <v>80</v>
          </cell>
          <cell r="K1053" t="str">
            <v>Mở</v>
          </cell>
        </row>
        <row r="1054">
          <cell r="B1054" t="str">
            <v>201811003111014</v>
          </cell>
          <cell r="C1054" t="str">
            <v>1003111.14</v>
          </cell>
          <cell r="D1054" t="str">
            <v>Xác suất thống kê</v>
          </cell>
          <cell r="E1054" t="str">
            <v>1003111</v>
          </cell>
          <cell r="F1054" t="str">
            <v>3.0</v>
          </cell>
          <cell r="G1054" t="str">
            <v>Đại học</v>
          </cell>
          <cell r="H1054" t="str">
            <v>ĐH K12 (2017-2021)</v>
          </cell>
          <cell r="I1054" t="str">
            <v>Học kỳ 1 năm học 2018 - 2019</v>
          </cell>
          <cell r="J1054">
            <v>80</v>
          </cell>
          <cell r="K1054" t="str">
            <v>Mở</v>
          </cell>
        </row>
        <row r="1055">
          <cell r="B1055" t="str">
            <v>201811003111015</v>
          </cell>
          <cell r="C1055" t="str">
            <v>1003111.15</v>
          </cell>
          <cell r="D1055" t="str">
            <v>Xác suất thống kê</v>
          </cell>
          <cell r="E1055" t="str">
            <v>1003111</v>
          </cell>
          <cell r="F1055" t="str">
            <v>3.0</v>
          </cell>
          <cell r="G1055" t="str">
            <v>Đại học</v>
          </cell>
          <cell r="H1055" t="str">
            <v>ĐH K12 (2017-2021)</v>
          </cell>
          <cell r="I1055" t="str">
            <v>Học kỳ 1 năm học 2018 - 2019</v>
          </cell>
          <cell r="J1055">
            <v>80</v>
          </cell>
          <cell r="K1055" t="str">
            <v>Mở</v>
          </cell>
        </row>
        <row r="1056">
          <cell r="B1056" t="str">
            <v>201811003111016</v>
          </cell>
          <cell r="C1056" t="str">
            <v>1003111.16</v>
          </cell>
          <cell r="D1056" t="str">
            <v>Xác suất thống kê</v>
          </cell>
          <cell r="E1056" t="str">
            <v>1003111</v>
          </cell>
          <cell r="F1056" t="str">
            <v>3.0</v>
          </cell>
          <cell r="G1056" t="str">
            <v>Đại học</v>
          </cell>
          <cell r="H1056" t="str">
            <v>ĐH K12 (2017-2021)</v>
          </cell>
          <cell r="I1056" t="str">
            <v>Học kỳ 1 năm học 2018 - 2019</v>
          </cell>
          <cell r="J1056">
            <v>80</v>
          </cell>
          <cell r="K1056" t="str">
            <v>Mở</v>
          </cell>
        </row>
        <row r="1057">
          <cell r="B1057" t="str">
            <v>201811003111017</v>
          </cell>
          <cell r="C1057" t="str">
            <v>1003111.17</v>
          </cell>
          <cell r="D1057" t="str">
            <v>Xác suất thống kê</v>
          </cell>
          <cell r="E1057" t="str">
            <v>1003111</v>
          </cell>
          <cell r="F1057" t="str">
            <v>3.0</v>
          </cell>
          <cell r="G1057" t="str">
            <v>Đại học</v>
          </cell>
          <cell r="H1057" t="str">
            <v>ĐH K12 (2017-2021)</v>
          </cell>
          <cell r="I1057" t="str">
            <v>Học kỳ 1 năm học 2018 - 2019</v>
          </cell>
          <cell r="J1057">
            <v>61</v>
          </cell>
          <cell r="K1057" t="str">
            <v>Mở</v>
          </cell>
        </row>
        <row r="1058">
          <cell r="B1058" t="str">
            <v>201811003111018</v>
          </cell>
          <cell r="C1058" t="str">
            <v>1003111.18</v>
          </cell>
          <cell r="D1058" t="str">
            <v>Xác suất thống kê</v>
          </cell>
          <cell r="E1058" t="str">
            <v>1003111</v>
          </cell>
          <cell r="F1058" t="str">
            <v>3.0</v>
          </cell>
          <cell r="G1058" t="str">
            <v>Đại học</v>
          </cell>
          <cell r="H1058" t="str">
            <v>ĐH K12 (2017-2021)</v>
          </cell>
          <cell r="I1058" t="str">
            <v>Học kỳ 1 năm học 2018 - 2019</v>
          </cell>
          <cell r="J1058">
            <v>28</v>
          </cell>
          <cell r="K1058" t="str">
            <v>Mở</v>
          </cell>
        </row>
        <row r="1059">
          <cell r="B1059" t="str">
            <v>201811003111019</v>
          </cell>
          <cell r="C1059" t="str">
            <v>1003111.19</v>
          </cell>
          <cell r="D1059" t="str">
            <v>Xác suất thống kê</v>
          </cell>
          <cell r="E1059" t="str">
            <v>1003111</v>
          </cell>
          <cell r="F1059" t="str">
            <v>3.0</v>
          </cell>
          <cell r="G1059" t="str">
            <v>Đại học</v>
          </cell>
          <cell r="H1059" t="str">
            <v>ĐH K12 (2017-2021)</v>
          </cell>
          <cell r="I1059" t="str">
            <v>Học kỳ 1 năm học 2018 - 2019</v>
          </cell>
          <cell r="J1059">
            <v>17</v>
          </cell>
          <cell r="K1059" t="str">
            <v>Mở</v>
          </cell>
        </row>
        <row r="1060">
          <cell r="B1060" t="str">
            <v>20181BS6008001</v>
          </cell>
          <cell r="C1060" t="str">
            <v>BS6008.1</v>
          </cell>
          <cell r="D1060" t="str">
            <v>Xác suất thống kê</v>
          </cell>
          <cell r="E1060" t="str">
            <v>BS6008</v>
          </cell>
          <cell r="F1060" t="str">
            <v>3.0</v>
          </cell>
          <cell r="G1060" t="str">
            <v>Đại học</v>
          </cell>
          <cell r="H1060" t="str">
            <v>ĐH K12 (2017-2021)</v>
          </cell>
          <cell r="I1060" t="str">
            <v>Học kỳ 1 năm học 2018 - 2019</v>
          </cell>
          <cell r="J1060">
            <v>74</v>
          </cell>
          <cell r="K1060" t="str">
            <v>Mở</v>
          </cell>
        </row>
        <row r="1061">
          <cell r="B1061" t="str">
            <v>20181BS6008002</v>
          </cell>
          <cell r="C1061" t="str">
            <v>BS6008.2</v>
          </cell>
          <cell r="D1061" t="str">
            <v>Xác suất thống kê</v>
          </cell>
          <cell r="E1061" t="str">
            <v>BS6008</v>
          </cell>
          <cell r="F1061" t="str">
            <v>3.0</v>
          </cell>
          <cell r="G1061" t="str">
            <v>Đại học</v>
          </cell>
          <cell r="H1061" t="str">
            <v>ĐH K12 (2017-2021)</v>
          </cell>
          <cell r="I1061" t="str">
            <v>Học kỳ 1 năm học 2018 - 2019</v>
          </cell>
          <cell r="J1061">
            <v>33</v>
          </cell>
          <cell r="K1061" t="str">
            <v>Không mở</v>
          </cell>
        </row>
        <row r="1062">
          <cell r="B1062" t="str">
            <v>20181BS6008003</v>
          </cell>
          <cell r="C1062" t="str">
            <v>BS6008.3</v>
          </cell>
          <cell r="D1062" t="str">
            <v>Xác suất thống kê</v>
          </cell>
          <cell r="E1062" t="str">
            <v>BS6008</v>
          </cell>
          <cell r="F1062" t="str">
            <v>3.0</v>
          </cell>
          <cell r="G1062" t="str">
            <v>Đại học</v>
          </cell>
          <cell r="H1062" t="str">
            <v>ĐH K12 (2017-2021)</v>
          </cell>
          <cell r="I1062" t="str">
            <v>Học kỳ 1 năm học 2018 - 2019</v>
          </cell>
          <cell r="J1062">
            <v>62</v>
          </cell>
          <cell r="K1062" t="str">
            <v>Mở</v>
          </cell>
        </row>
        <row r="1063">
          <cell r="B1063" t="str">
            <v>20181BS6008004</v>
          </cell>
          <cell r="C1063" t="str">
            <v>BS6008.4</v>
          </cell>
          <cell r="D1063" t="str">
            <v>Xác suất thống kê</v>
          </cell>
          <cell r="E1063" t="str">
            <v>BS6008</v>
          </cell>
          <cell r="F1063" t="str">
            <v>3.0</v>
          </cell>
          <cell r="G1063" t="str">
            <v>Đại học</v>
          </cell>
          <cell r="H1063" t="str">
            <v>ĐH K12 (2017-2021)</v>
          </cell>
          <cell r="I1063" t="str">
            <v>Học kỳ 1 năm học 2018 - 2019</v>
          </cell>
          <cell r="J1063">
            <v>80</v>
          </cell>
          <cell r="K1063" t="str">
            <v>Mở</v>
          </cell>
        </row>
        <row r="1064">
          <cell r="B1064" t="str">
            <v>20181BS6008005</v>
          </cell>
          <cell r="C1064" t="str">
            <v>BS6008.5</v>
          </cell>
          <cell r="D1064" t="str">
            <v>Xác suất thống kê</v>
          </cell>
          <cell r="E1064" t="str">
            <v>BS6008</v>
          </cell>
          <cell r="F1064" t="str">
            <v>3.0</v>
          </cell>
          <cell r="G1064" t="str">
            <v>Đại học</v>
          </cell>
          <cell r="H1064" t="str">
            <v>ĐH K12 (2017-2021)</v>
          </cell>
          <cell r="I1064" t="str">
            <v>Học kỳ 1 năm học 2018 - 2019</v>
          </cell>
          <cell r="J1064">
            <v>64</v>
          </cell>
          <cell r="K1064" t="str">
            <v>Mở</v>
          </cell>
        </row>
        <row r="1065">
          <cell r="B1065" t="str">
            <v>20181BS6008006</v>
          </cell>
          <cell r="C1065" t="str">
            <v>BS6008.6</v>
          </cell>
          <cell r="D1065" t="str">
            <v>Xác suất thống kê</v>
          </cell>
          <cell r="E1065" t="str">
            <v>BS6008</v>
          </cell>
          <cell r="F1065" t="str">
            <v>3.0</v>
          </cell>
          <cell r="G1065" t="str">
            <v>Đại học</v>
          </cell>
          <cell r="H1065" t="str">
            <v>ĐH K12 (2017-2021)</v>
          </cell>
          <cell r="I1065" t="str">
            <v>Học kỳ 1 năm học 2018 - 2019</v>
          </cell>
          <cell r="J1065">
            <v>80</v>
          </cell>
          <cell r="K1065" t="str">
            <v>Mở</v>
          </cell>
        </row>
        <row r="1066">
          <cell r="B1066" t="str">
            <v>20181BS6008007</v>
          </cell>
          <cell r="C1066" t="str">
            <v>BS6008.7</v>
          </cell>
          <cell r="D1066" t="str">
            <v>Xác suất thống kê</v>
          </cell>
          <cell r="E1066" t="str">
            <v>BS6008</v>
          </cell>
          <cell r="F1066" t="str">
            <v>3.0</v>
          </cell>
          <cell r="G1066" t="str">
            <v>Đại học</v>
          </cell>
          <cell r="H1066" t="str">
            <v>ĐH K12 (2017-2021)</v>
          </cell>
          <cell r="I1066" t="str">
            <v>Học kỳ 1 năm học 2018 - 2019</v>
          </cell>
          <cell r="J1066">
            <v>72</v>
          </cell>
          <cell r="K1066" t="str">
            <v>Mở</v>
          </cell>
        </row>
        <row r="1067">
          <cell r="B1067" t="str">
            <v>201811003111020</v>
          </cell>
          <cell r="C1067" t="str">
            <v>1003111.1</v>
          </cell>
          <cell r="D1067" t="str">
            <v>Xác suất thống kê</v>
          </cell>
          <cell r="E1067" t="str">
            <v>1003111</v>
          </cell>
          <cell r="F1067" t="str">
            <v>3.0</v>
          </cell>
          <cell r="G1067" t="str">
            <v>Đại học</v>
          </cell>
          <cell r="H1067" t="str">
            <v>ĐH K12 (2017-2021)</v>
          </cell>
          <cell r="I1067" t="str">
            <v>Học kỳ 1 năm học 2018 - 2019</v>
          </cell>
          <cell r="J1067">
            <v>1</v>
          </cell>
          <cell r="K1067" t="str">
            <v>Không mở</v>
          </cell>
        </row>
        <row r="1068">
          <cell r="B1068" t="str">
            <v>201811003111021</v>
          </cell>
          <cell r="C1068" t="str">
            <v>1003111.2</v>
          </cell>
          <cell r="D1068" t="str">
            <v>Xác suất thống kê</v>
          </cell>
          <cell r="E1068" t="str">
            <v>1003111</v>
          </cell>
          <cell r="F1068" t="str">
            <v>3.0</v>
          </cell>
          <cell r="G1068" t="str">
            <v>Đại học</v>
          </cell>
          <cell r="H1068" t="str">
            <v>ĐH K12 (2017-2021)</v>
          </cell>
          <cell r="I1068" t="str">
            <v>Học kỳ 1 năm học 2018 - 2019</v>
          </cell>
          <cell r="J1068">
            <v>80</v>
          </cell>
          <cell r="K1068" t="str">
            <v>Mở</v>
          </cell>
        </row>
        <row r="1069">
          <cell r="B1069" t="str">
            <v>201811003111022</v>
          </cell>
          <cell r="C1069" t="str">
            <v>1003111.3</v>
          </cell>
          <cell r="D1069" t="str">
            <v>Xác suất thống kê</v>
          </cell>
          <cell r="E1069" t="str">
            <v>1003111</v>
          </cell>
          <cell r="F1069" t="str">
            <v>3.0</v>
          </cell>
          <cell r="G1069" t="str">
            <v>Đại học</v>
          </cell>
          <cell r="H1069" t="str">
            <v>ĐH K12 (2017-2021)</v>
          </cell>
          <cell r="I1069" t="str">
            <v>Học kỳ 1 năm học 2018 - 2019</v>
          </cell>
          <cell r="J1069">
            <v>2</v>
          </cell>
          <cell r="K1069" t="str">
            <v>Không mở</v>
          </cell>
        </row>
        <row r="1070">
          <cell r="B1070" t="str">
            <v>201811003111023</v>
          </cell>
          <cell r="C1070" t="str">
            <v>1003111.4</v>
          </cell>
          <cell r="D1070" t="str">
            <v>Xác suất thống kê</v>
          </cell>
          <cell r="E1070" t="str">
            <v>1003111</v>
          </cell>
          <cell r="F1070" t="str">
            <v>3.0</v>
          </cell>
          <cell r="G1070" t="str">
            <v>Đại học</v>
          </cell>
          <cell r="H1070" t="str">
            <v>ĐH K12 (2017-2021)</v>
          </cell>
          <cell r="I1070" t="str">
            <v>Học kỳ 1 năm học 2018 - 2019</v>
          </cell>
          <cell r="J1070">
            <v>79</v>
          </cell>
          <cell r="K1070" t="str">
            <v>Mở</v>
          </cell>
        </row>
        <row r="1071">
          <cell r="B1071" t="str">
            <v>201811003111024</v>
          </cell>
          <cell r="C1071" t="str">
            <v>1003111.5</v>
          </cell>
          <cell r="D1071" t="str">
            <v>Xác suất thống kê</v>
          </cell>
          <cell r="E1071" t="str">
            <v>1003111</v>
          </cell>
          <cell r="F1071" t="str">
            <v>3.0</v>
          </cell>
          <cell r="G1071" t="str">
            <v>Đại học</v>
          </cell>
          <cell r="H1071" t="str">
            <v>ĐH K12 (2017-2021)</v>
          </cell>
          <cell r="I1071" t="str">
            <v>Học kỳ 1 năm học 2018 - 2019</v>
          </cell>
          <cell r="J1071">
            <v>28</v>
          </cell>
          <cell r="K1071" t="str">
            <v>Không mở</v>
          </cell>
        </row>
        <row r="1072">
          <cell r="B1072" t="str">
            <v>201811003111025</v>
          </cell>
          <cell r="C1072" t="str">
            <v>1003111.6</v>
          </cell>
          <cell r="D1072" t="str">
            <v>Xác suất thống kê</v>
          </cell>
          <cell r="E1072" t="str">
            <v>1003111</v>
          </cell>
          <cell r="F1072" t="str">
            <v>3.0</v>
          </cell>
          <cell r="G1072" t="str">
            <v>Đại học</v>
          </cell>
          <cell r="H1072" t="str">
            <v>ĐH K12 (2017-2021)</v>
          </cell>
          <cell r="I1072" t="str">
            <v>Học kỳ 1 năm học 2018 - 2019</v>
          </cell>
          <cell r="J1072">
            <v>80</v>
          </cell>
          <cell r="K1072" t="str">
            <v>Mở</v>
          </cell>
        </row>
        <row r="1073">
          <cell r="B1073" t="str">
            <v>201811003111026</v>
          </cell>
          <cell r="C1073" t="str">
            <v>1003111.7</v>
          </cell>
          <cell r="D1073" t="str">
            <v>Xác suất thống kê</v>
          </cell>
          <cell r="E1073" t="str">
            <v>1003111</v>
          </cell>
          <cell r="F1073" t="str">
            <v>3.0</v>
          </cell>
          <cell r="G1073" t="str">
            <v>Đại học</v>
          </cell>
          <cell r="H1073" t="str">
            <v>ĐH K12 (2017-2021)</v>
          </cell>
          <cell r="I1073" t="str">
            <v>Học kỳ 1 năm học 2018 - 2019</v>
          </cell>
          <cell r="J1073">
            <v>1</v>
          </cell>
          <cell r="K1073" t="str">
            <v>Không mở</v>
          </cell>
        </row>
        <row r="1074">
          <cell r="B1074" t="str">
            <v>201811003111027</v>
          </cell>
          <cell r="C1074" t="str">
            <v>1003111.8</v>
          </cell>
          <cell r="D1074" t="str">
            <v>Xác suất thống kê</v>
          </cell>
          <cell r="E1074" t="str">
            <v>1003111</v>
          </cell>
          <cell r="F1074" t="str">
            <v>3.0</v>
          </cell>
          <cell r="G1074" t="str">
            <v>Đại học</v>
          </cell>
          <cell r="H1074" t="str">
            <v>ĐH K12 (2017-2021)</v>
          </cell>
          <cell r="I1074" t="str">
            <v>Học kỳ 1 năm học 2018 - 2019</v>
          </cell>
          <cell r="J1074">
            <v>69</v>
          </cell>
          <cell r="K1074" t="str">
            <v>Mở</v>
          </cell>
        </row>
        <row r="1075">
          <cell r="B1075" t="str">
            <v>201811003111028</v>
          </cell>
          <cell r="C1075" t="str">
            <v>1003111.9</v>
          </cell>
          <cell r="D1075" t="str">
            <v>Xác suất thống kê</v>
          </cell>
          <cell r="E1075" t="str">
            <v>1003111</v>
          </cell>
          <cell r="F1075" t="str">
            <v>3.0</v>
          </cell>
          <cell r="G1075" t="str">
            <v>Đại học</v>
          </cell>
          <cell r="H1075" t="str">
            <v>ĐH K12 (2017-2021)</v>
          </cell>
          <cell r="I1075" t="str">
            <v>Học kỳ 1 năm học 2018 - 2019</v>
          </cell>
          <cell r="J1075">
            <v>14</v>
          </cell>
          <cell r="K1075" t="str">
            <v>Không mở</v>
          </cell>
        </row>
        <row r="1076">
          <cell r="B1076" t="str">
            <v>201811003111029</v>
          </cell>
          <cell r="C1076" t="str">
            <v>1003111.10</v>
          </cell>
          <cell r="D1076" t="str">
            <v>Xác suất thống kê</v>
          </cell>
          <cell r="E1076" t="str">
            <v>1003111</v>
          </cell>
          <cell r="F1076" t="str">
            <v>3.0</v>
          </cell>
          <cell r="G1076" t="str">
            <v>Đại học</v>
          </cell>
          <cell r="H1076" t="str">
            <v>ĐH K12 (2017-2021)</v>
          </cell>
          <cell r="I1076" t="str">
            <v>Học kỳ 1 năm học 2018 - 2019</v>
          </cell>
          <cell r="J1076">
            <v>80</v>
          </cell>
          <cell r="K1076" t="str">
            <v>Mở</v>
          </cell>
        </row>
        <row r="1077">
          <cell r="B1077" t="str">
            <v>201811003111030</v>
          </cell>
          <cell r="C1077" t="str">
            <v>1003111.11</v>
          </cell>
          <cell r="D1077" t="str">
            <v>Xác suất thống kê</v>
          </cell>
          <cell r="E1077" t="str">
            <v>1003111</v>
          </cell>
          <cell r="F1077" t="str">
            <v>3.0</v>
          </cell>
          <cell r="G1077" t="str">
            <v>Đại học</v>
          </cell>
          <cell r="H1077" t="str">
            <v>ĐH K12 (2017-2021)</v>
          </cell>
          <cell r="I1077" t="str">
            <v>Học kỳ 1 năm học 2018 - 2019</v>
          </cell>
          <cell r="J1077">
            <v>39</v>
          </cell>
          <cell r="K1077" t="str">
            <v>Mở</v>
          </cell>
        </row>
        <row r="1078">
          <cell r="B1078" t="str">
            <v>201811003111031</v>
          </cell>
          <cell r="C1078" t="str">
            <v>1003111.12</v>
          </cell>
          <cell r="D1078" t="str">
            <v>Xác suất thống kê</v>
          </cell>
          <cell r="E1078" t="str">
            <v>1003111</v>
          </cell>
          <cell r="F1078" t="str">
            <v>3.0</v>
          </cell>
          <cell r="G1078" t="str">
            <v>Đại học</v>
          </cell>
          <cell r="H1078" t="str">
            <v>ĐH K12 (2017-2021)</v>
          </cell>
          <cell r="I1078" t="str">
            <v>Học kỳ 1 năm học 2018 - 2019</v>
          </cell>
          <cell r="J1078">
            <v>13</v>
          </cell>
          <cell r="K1078" t="str">
            <v>Không mở</v>
          </cell>
        </row>
        <row r="1079">
          <cell r="B1079" t="str">
            <v>201811403149001</v>
          </cell>
          <cell r="C1079" t="str">
            <v>1403149.1</v>
          </cell>
          <cell r="D1079" t="str">
            <v>Xã hội học</v>
          </cell>
          <cell r="E1079" t="str">
            <v>1403149</v>
          </cell>
          <cell r="F1079" t="str">
            <v>2.0</v>
          </cell>
          <cell r="G1079" t="str">
            <v>Đại học</v>
          </cell>
          <cell r="H1079" t="str">
            <v>ĐH K12 (2017-2021)</v>
          </cell>
          <cell r="I1079" t="str">
            <v>Học kỳ 1 năm học 2018 - 2019</v>
          </cell>
          <cell r="J1079">
            <v>12</v>
          </cell>
          <cell r="K1079" t="str">
            <v>Không mở</v>
          </cell>
        </row>
        <row r="1080">
          <cell r="B1080" t="str">
            <v>201811403149002</v>
          </cell>
          <cell r="C1080" t="str">
            <v>1403149.2</v>
          </cell>
          <cell r="D1080" t="str">
            <v>Xã hội học</v>
          </cell>
          <cell r="E1080" t="str">
            <v>1403149</v>
          </cell>
          <cell r="F1080" t="str">
            <v>2.0</v>
          </cell>
          <cell r="G1080" t="str">
            <v>Đại học</v>
          </cell>
          <cell r="H1080" t="str">
            <v>ĐH K12 (2017-2021)</v>
          </cell>
          <cell r="I1080" t="str">
            <v>Học kỳ 1 năm học 2018 - 2019</v>
          </cell>
          <cell r="J1080">
            <v>8</v>
          </cell>
          <cell r="K1080" t="str">
            <v>Không mở</v>
          </cell>
        </row>
        <row r="1081">
          <cell r="B1081" t="str">
            <v>20181210306001</v>
          </cell>
          <cell r="C1081" t="str">
            <v>210306.1</v>
          </cell>
          <cell r="D1081" t="str">
            <v>Thiết kế đồ họa 2 chiều (NC3_KT1)</v>
          </cell>
          <cell r="E1081" t="str">
            <v>210306</v>
          </cell>
          <cell r="F1081" t="str">
            <v>4.0</v>
          </cell>
          <cell r="G1081" t="str">
            <v>Đại học</v>
          </cell>
          <cell r="H1081" t="str">
            <v>ĐH K12 (2017-2021)</v>
          </cell>
          <cell r="I1081" t="str">
            <v>Học kỳ 1 năm học 2018 - 2019</v>
          </cell>
          <cell r="J1081">
            <v>35</v>
          </cell>
          <cell r="K1081" t="str">
            <v>Mở</v>
          </cell>
        </row>
        <row r="1082">
          <cell r="B1082" t="str">
            <v>20181210306002</v>
          </cell>
          <cell r="C1082" t="str">
            <v>210306.2</v>
          </cell>
          <cell r="D1082" t="str">
            <v>Thiết kế đồ họa 2 chiều (NC3_KT1)</v>
          </cell>
          <cell r="E1082" t="str">
            <v>210306</v>
          </cell>
          <cell r="F1082" t="str">
            <v>4.0</v>
          </cell>
          <cell r="G1082" t="str">
            <v>Đại học</v>
          </cell>
          <cell r="H1082" t="str">
            <v>ĐH K12 (2017-2021)</v>
          </cell>
          <cell r="I1082" t="str">
            <v>Học kỳ 1 năm học 2018 - 2019</v>
          </cell>
          <cell r="J1082">
            <v>35</v>
          </cell>
          <cell r="K1082" t="str">
            <v>Mở</v>
          </cell>
        </row>
        <row r="1083">
          <cell r="B1083" t="str">
            <v>20181210306003</v>
          </cell>
          <cell r="C1083" t="str">
            <v>210306.3</v>
          </cell>
          <cell r="D1083" t="str">
            <v>Thiết kế đồ họa 2 chiều (NC3_KT1)</v>
          </cell>
          <cell r="E1083" t="str">
            <v>210306</v>
          </cell>
          <cell r="F1083" t="str">
            <v>4.0</v>
          </cell>
          <cell r="G1083" t="str">
            <v>Đại học</v>
          </cell>
          <cell r="H1083" t="str">
            <v>ĐH K12 (2017-2021)</v>
          </cell>
          <cell r="I1083" t="str">
            <v>Học kỳ 1 năm học 2018 - 2019</v>
          </cell>
          <cell r="J1083">
            <v>35</v>
          </cell>
          <cell r="K1083" t="str">
            <v>Mở</v>
          </cell>
        </row>
        <row r="1084">
          <cell r="B1084" t="str">
            <v>20181210306004</v>
          </cell>
          <cell r="C1084" t="str">
            <v>210306.4</v>
          </cell>
          <cell r="D1084" t="str">
            <v>Thiết kế đồ họa 2 chiều (NC3_KT1)</v>
          </cell>
          <cell r="E1084" t="str">
            <v>210306</v>
          </cell>
          <cell r="F1084" t="str">
            <v>4.0</v>
          </cell>
          <cell r="G1084" t="str">
            <v>Đại học</v>
          </cell>
          <cell r="H1084" t="str">
            <v>ĐH K12 (2017-2021)</v>
          </cell>
          <cell r="I1084" t="str">
            <v>Học kỳ 1 năm học 2018 - 2019</v>
          </cell>
          <cell r="J1084">
            <v>35</v>
          </cell>
          <cell r="K1084" t="str">
            <v>Mở</v>
          </cell>
        </row>
        <row r="1085">
          <cell r="B1085" t="str">
            <v>20181210306005</v>
          </cell>
          <cell r="C1085" t="str">
            <v>210306.5</v>
          </cell>
          <cell r="D1085" t="str">
            <v>Thiết kế đồ họa 2 chiều (NC3_KT1)</v>
          </cell>
          <cell r="E1085" t="str">
            <v>210306</v>
          </cell>
          <cell r="F1085" t="str">
            <v>4.0</v>
          </cell>
          <cell r="G1085" t="str">
            <v>Đại học</v>
          </cell>
          <cell r="H1085" t="str">
            <v>ĐH K12 (2017-2021)</v>
          </cell>
          <cell r="I1085" t="str">
            <v>Học kỳ 1 năm học 2018 - 2019</v>
          </cell>
          <cell r="J1085">
            <v>45</v>
          </cell>
          <cell r="K1085" t="str">
            <v>Mở</v>
          </cell>
        </row>
        <row r="1086">
          <cell r="B1086" t="str">
            <v>20181210306006</v>
          </cell>
          <cell r="C1086" t="str">
            <v>210306.6</v>
          </cell>
          <cell r="D1086" t="str">
            <v>Thiết kế đồ họa 2 chiều (NC3_KT1)</v>
          </cell>
          <cell r="E1086" t="str">
            <v>210306</v>
          </cell>
          <cell r="F1086" t="str">
            <v>4.0</v>
          </cell>
          <cell r="G1086" t="str">
            <v>Đại học</v>
          </cell>
          <cell r="H1086" t="str">
            <v>ĐH K12 (2017-2021)</v>
          </cell>
          <cell r="I1086" t="str">
            <v>Học kỳ 1 năm học 2018 - 2019</v>
          </cell>
          <cell r="J1086">
            <v>35</v>
          </cell>
          <cell r="K1086" t="str">
            <v>Mở</v>
          </cell>
        </row>
        <row r="1087">
          <cell r="B1087" t="str">
            <v>20181210306007</v>
          </cell>
          <cell r="C1087" t="str">
            <v>210306.7</v>
          </cell>
          <cell r="D1087" t="str">
            <v>Thiết kế đồ họa 2 chiều (NC3_KT1)</v>
          </cell>
          <cell r="E1087" t="str">
            <v>210306</v>
          </cell>
          <cell r="F1087" t="str">
            <v>4.0</v>
          </cell>
          <cell r="G1087" t="str">
            <v>Đại học</v>
          </cell>
          <cell r="H1087" t="str">
            <v>ĐH K12 (2017-2021)</v>
          </cell>
          <cell r="I1087" t="str">
            <v>Học kỳ 1 năm học 2018 - 2019</v>
          </cell>
          <cell r="J1087">
            <v>39</v>
          </cell>
          <cell r="K1087" t="str">
            <v>Mở</v>
          </cell>
        </row>
        <row r="1088">
          <cell r="B1088" t="str">
            <v>20181210306008</v>
          </cell>
          <cell r="C1088" t="str">
            <v>210306.8</v>
          </cell>
          <cell r="D1088" t="str">
            <v>Thiết kế đồ họa 2 chiều (NC3_KT1)</v>
          </cell>
          <cell r="E1088" t="str">
            <v>210306</v>
          </cell>
          <cell r="F1088" t="str">
            <v>4.0</v>
          </cell>
          <cell r="G1088" t="str">
            <v>Đại học</v>
          </cell>
          <cell r="H1088" t="str">
            <v>ĐH K12 (2017-2021)</v>
          </cell>
          <cell r="I1088" t="str">
            <v>Học kỳ 1 năm học 2018 - 2019</v>
          </cell>
          <cell r="J1088">
            <v>35</v>
          </cell>
          <cell r="K1088" t="str">
            <v>Mở</v>
          </cell>
        </row>
        <row r="1089">
          <cell r="B1089" t="str">
            <v>20181210306009</v>
          </cell>
          <cell r="C1089" t="str">
            <v>210306.9</v>
          </cell>
          <cell r="D1089" t="str">
            <v>Thiết kế đồ họa 2 chiều (NC3_KT1)</v>
          </cell>
          <cell r="E1089" t="str">
            <v>210306</v>
          </cell>
          <cell r="F1089" t="str">
            <v>4.0</v>
          </cell>
          <cell r="G1089" t="str">
            <v>Đại học</v>
          </cell>
          <cell r="H1089" t="str">
            <v>ĐH K12 (2017-2021)</v>
          </cell>
          <cell r="I1089" t="str">
            <v>Học kỳ 1 năm học 2018 - 2019</v>
          </cell>
          <cell r="J1089">
            <v>40</v>
          </cell>
          <cell r="K1089" t="str">
            <v>Mở</v>
          </cell>
        </row>
        <row r="1090">
          <cell r="B1090" t="str">
            <v>20181210306010</v>
          </cell>
          <cell r="C1090" t="str">
            <v>210306.10</v>
          </cell>
          <cell r="D1090" t="str">
            <v>Thiết kế đồ họa 2 chiều (NC3_KT1)</v>
          </cell>
          <cell r="E1090" t="str">
            <v>210306</v>
          </cell>
          <cell r="F1090" t="str">
            <v>4.0</v>
          </cell>
          <cell r="G1090" t="str">
            <v>Đại học</v>
          </cell>
          <cell r="H1090" t="str">
            <v>ĐH K12 (2017-2021)</v>
          </cell>
          <cell r="I1090" t="str">
            <v>Học kỳ 1 năm học 2018 - 2019</v>
          </cell>
          <cell r="J1090">
            <v>34</v>
          </cell>
          <cell r="K1090" t="str">
            <v>Mở</v>
          </cell>
        </row>
        <row r="1091">
          <cell r="B1091" t="str">
            <v>20181210306011</v>
          </cell>
          <cell r="C1091" t="str">
            <v>210306.11</v>
          </cell>
          <cell r="D1091" t="str">
            <v>Thiết kế đồ họa 2 chiều (NC3_KT1)</v>
          </cell>
          <cell r="E1091" t="str">
            <v>210306</v>
          </cell>
          <cell r="F1091" t="str">
            <v>4.0</v>
          </cell>
          <cell r="G1091" t="str">
            <v>Đại học</v>
          </cell>
          <cell r="H1091" t="str">
            <v>ĐH K12 (2017-2021)</v>
          </cell>
          <cell r="I1091" t="str">
            <v>Học kỳ 1 năm học 2018 - 2019</v>
          </cell>
          <cell r="J1091">
            <v>45</v>
          </cell>
          <cell r="K1091" t="str">
            <v>Mở</v>
          </cell>
        </row>
        <row r="1092">
          <cell r="B1092" t="str">
            <v>20181210306012</v>
          </cell>
          <cell r="C1092" t="str">
            <v>210306.12</v>
          </cell>
          <cell r="D1092" t="str">
            <v>Thiết kế đồ họa 2 chiều (NC3_KT1)</v>
          </cell>
          <cell r="E1092" t="str">
            <v>210306</v>
          </cell>
          <cell r="F1092" t="str">
            <v>4.0</v>
          </cell>
          <cell r="G1092" t="str">
            <v>Đại học</v>
          </cell>
          <cell r="H1092" t="str">
            <v>ĐH K12 (2017-2021)</v>
          </cell>
          <cell r="I1092" t="str">
            <v>Học kỳ 1 năm học 2018 - 2019</v>
          </cell>
          <cell r="J1092">
            <v>35</v>
          </cell>
          <cell r="K1092" t="str">
            <v>Mở</v>
          </cell>
        </row>
        <row r="1093">
          <cell r="B1093" t="str">
            <v>20181210306013</v>
          </cell>
          <cell r="C1093" t="str">
            <v>210306.13</v>
          </cell>
          <cell r="D1093" t="str">
            <v>Thiết kế đồ họa 2 chiều (NC3_KT1)</v>
          </cell>
          <cell r="E1093" t="str">
            <v>210306</v>
          </cell>
          <cell r="F1093" t="str">
            <v>4.0</v>
          </cell>
          <cell r="G1093" t="str">
            <v>Đại học</v>
          </cell>
          <cell r="H1093" t="str">
            <v>ĐH K12 (2017-2021)</v>
          </cell>
          <cell r="I1093" t="str">
            <v>Học kỳ 1 năm học 2018 - 2019</v>
          </cell>
          <cell r="J1093">
            <v>34</v>
          </cell>
          <cell r="K1093" t="str">
            <v>Mở</v>
          </cell>
        </row>
        <row r="1094">
          <cell r="B1094" t="str">
            <v>20181210306014</v>
          </cell>
          <cell r="C1094" t="str">
            <v>210306.14</v>
          </cell>
          <cell r="D1094" t="str">
            <v>Thiết kế đồ họa 2 chiều (NC3_KT1)</v>
          </cell>
          <cell r="E1094" t="str">
            <v>210306</v>
          </cell>
          <cell r="F1094" t="str">
            <v>4.0</v>
          </cell>
          <cell r="G1094" t="str">
            <v>Đại học</v>
          </cell>
          <cell r="H1094" t="str">
            <v>ĐH K12 (2017-2021)</v>
          </cell>
          <cell r="I1094" t="str">
            <v>Học kỳ 1 năm học 2018 - 2019</v>
          </cell>
          <cell r="J1094">
            <v>45</v>
          </cell>
          <cell r="K1094" t="str">
            <v>Mở</v>
          </cell>
        </row>
        <row r="1095">
          <cell r="B1095" t="str">
            <v>20181210306015</v>
          </cell>
          <cell r="C1095" t="str">
            <v>210306.15</v>
          </cell>
          <cell r="D1095" t="str">
            <v>Thiết kế đồ họa 2 chiều (NC3_KT1)</v>
          </cell>
          <cell r="E1095" t="str">
            <v>210306</v>
          </cell>
          <cell r="F1095" t="str">
            <v>4.0</v>
          </cell>
          <cell r="G1095" t="str">
            <v>Đại học</v>
          </cell>
          <cell r="H1095" t="str">
            <v>ĐH K12 (2017-2021)</v>
          </cell>
          <cell r="I1095" t="str">
            <v>Học kỳ 1 năm học 2018 - 2019</v>
          </cell>
          <cell r="J1095">
            <v>40</v>
          </cell>
          <cell r="K1095" t="str">
            <v>Mở</v>
          </cell>
        </row>
        <row r="1096">
          <cell r="B1096" t="str">
            <v>20181210306016</v>
          </cell>
          <cell r="C1096" t="str">
            <v>210306.16</v>
          </cell>
          <cell r="D1096" t="str">
            <v>Thiết kế đồ họa 2 chiều (NC3_KT1)</v>
          </cell>
          <cell r="E1096" t="str">
            <v>210306</v>
          </cell>
          <cell r="F1096" t="str">
            <v>4.0</v>
          </cell>
          <cell r="G1096" t="str">
            <v>Đại học</v>
          </cell>
          <cell r="H1096" t="str">
            <v>ĐH K12 (2017-2021)</v>
          </cell>
          <cell r="I1096" t="str">
            <v>Học kỳ 1 năm học 2018 - 2019</v>
          </cell>
          <cell r="J1096">
            <v>39</v>
          </cell>
          <cell r="K1096" t="str">
            <v>Mở</v>
          </cell>
        </row>
        <row r="1097">
          <cell r="B1097" t="str">
            <v>20181210306017</v>
          </cell>
          <cell r="C1097" t="str">
            <v>210306.17</v>
          </cell>
          <cell r="D1097" t="str">
            <v>Thiết kế đồ họa 2 chiều (NC3_KT1)</v>
          </cell>
          <cell r="E1097" t="str">
            <v>210306</v>
          </cell>
          <cell r="F1097" t="str">
            <v>4.0</v>
          </cell>
          <cell r="G1097" t="str">
            <v>Đại học</v>
          </cell>
          <cell r="H1097" t="str">
            <v>ĐH K12 (2017-2021)</v>
          </cell>
          <cell r="I1097" t="str">
            <v>Học kỳ 1 năm học 2018 - 2019</v>
          </cell>
          <cell r="J1097">
            <v>35</v>
          </cell>
          <cell r="K1097" t="str">
            <v>Mở</v>
          </cell>
        </row>
        <row r="1098">
          <cell r="B1098" t="str">
            <v>20181210306018</v>
          </cell>
          <cell r="C1098" t="str">
            <v>210306.18</v>
          </cell>
          <cell r="D1098" t="str">
            <v>Thiết kế đồ họa 2 chiều (NC3_KT1)</v>
          </cell>
          <cell r="E1098" t="str">
            <v>210306</v>
          </cell>
          <cell r="F1098" t="str">
            <v>4.0</v>
          </cell>
          <cell r="G1098" t="str">
            <v>Đại học</v>
          </cell>
          <cell r="H1098" t="str">
            <v>ĐH K12 (2017-2021)</v>
          </cell>
          <cell r="I1098" t="str">
            <v>Học kỳ 1 năm học 2018 - 2019</v>
          </cell>
          <cell r="J1098">
            <v>39</v>
          </cell>
          <cell r="K1098" t="str">
            <v>Mở</v>
          </cell>
        </row>
        <row r="1099">
          <cell r="B1099" t="str">
            <v>20181210306019</v>
          </cell>
          <cell r="C1099" t="str">
            <v>210306.19</v>
          </cell>
          <cell r="D1099" t="str">
            <v>Thiết kế đồ họa 2 chiều (NC3_KT1)</v>
          </cell>
          <cell r="E1099" t="str">
            <v>210306</v>
          </cell>
          <cell r="F1099" t="str">
            <v>4.0</v>
          </cell>
          <cell r="G1099" t="str">
            <v>Đại học</v>
          </cell>
          <cell r="H1099" t="str">
            <v>ĐH K12 (2017-2021)</v>
          </cell>
          <cell r="I1099" t="str">
            <v>Học kỳ 1 năm học 2018 - 2019</v>
          </cell>
          <cell r="J1099">
            <v>35</v>
          </cell>
          <cell r="K1099" t="str">
            <v>Mở</v>
          </cell>
        </row>
        <row r="1100">
          <cell r="B1100" t="str">
            <v>20181210306020</v>
          </cell>
          <cell r="C1100" t="str">
            <v>210306.20</v>
          </cell>
          <cell r="D1100" t="str">
            <v>Thiết kế đồ họa 2 chiều (NC3_KT1)</v>
          </cell>
          <cell r="E1100" t="str">
            <v>210306</v>
          </cell>
          <cell r="F1100" t="str">
            <v>4.0</v>
          </cell>
          <cell r="G1100" t="str">
            <v>Đại học</v>
          </cell>
          <cell r="H1100" t="str">
            <v>ĐH K12 (2017-2021)</v>
          </cell>
          <cell r="I1100" t="str">
            <v>Học kỳ 1 năm học 2018 - 2019</v>
          </cell>
          <cell r="J1100">
            <v>40</v>
          </cell>
          <cell r="K1100" t="str">
            <v>Mở</v>
          </cell>
        </row>
        <row r="1101">
          <cell r="B1101" t="str">
            <v>20181210306021</v>
          </cell>
          <cell r="C1101" t="str">
            <v>210306.21</v>
          </cell>
          <cell r="D1101" t="str">
            <v>Thiết kế đồ họa 2 chiều (NC3_KT1)</v>
          </cell>
          <cell r="E1101" t="str">
            <v>210306</v>
          </cell>
          <cell r="F1101" t="str">
            <v>4.0</v>
          </cell>
          <cell r="G1101" t="str">
            <v>Đại học</v>
          </cell>
          <cell r="H1101" t="str">
            <v>ĐH K12 (2017-2021)</v>
          </cell>
          <cell r="I1101" t="str">
            <v>Học kỳ 1 năm học 2018 - 2019</v>
          </cell>
          <cell r="J1101">
            <v>34</v>
          </cell>
          <cell r="K1101" t="str">
            <v>Mở</v>
          </cell>
        </row>
        <row r="1102">
          <cell r="B1102" t="str">
            <v>20181210306022</v>
          </cell>
          <cell r="C1102" t="str">
            <v>210306.22</v>
          </cell>
          <cell r="D1102" t="str">
            <v>Thiết kế đồ họa 2 chiều (NC3_KT1)</v>
          </cell>
          <cell r="E1102" t="str">
            <v>210306</v>
          </cell>
          <cell r="F1102" t="str">
            <v>4.0</v>
          </cell>
          <cell r="G1102" t="str">
            <v>Đại học</v>
          </cell>
          <cell r="H1102" t="str">
            <v>ĐH K12 (2017-2021)</v>
          </cell>
          <cell r="I1102" t="str">
            <v>Học kỳ 1 năm học 2018 - 2019</v>
          </cell>
          <cell r="J1102">
            <v>16</v>
          </cell>
          <cell r="K1102" t="str">
            <v>Mở</v>
          </cell>
        </row>
        <row r="1103">
          <cell r="B1103" t="str">
            <v>20181210306023</v>
          </cell>
          <cell r="C1103" t="str">
            <v>210306.23</v>
          </cell>
          <cell r="D1103" t="str">
            <v>Thiết kế đồ họa 2 chiều (NC3_KT1)</v>
          </cell>
          <cell r="E1103" t="str">
            <v>210306</v>
          </cell>
          <cell r="F1103" t="str">
            <v>4.0</v>
          </cell>
          <cell r="G1103" t="str">
            <v>Đại học</v>
          </cell>
          <cell r="H1103" t="str">
            <v>ĐH K12 (2017-2021)</v>
          </cell>
          <cell r="I1103" t="str">
            <v>Học kỳ 1 năm học 2018 - 2019</v>
          </cell>
          <cell r="J1103">
            <v>40</v>
          </cell>
          <cell r="K1103" t="str">
            <v>Mở</v>
          </cell>
        </row>
        <row r="1104">
          <cell r="B1104" t="str">
            <v>20181210306024</v>
          </cell>
          <cell r="C1104" t="str">
            <v>210306.24</v>
          </cell>
          <cell r="D1104" t="str">
            <v>Thiết kế đồ họa 2 chiều (NC3_KT1)</v>
          </cell>
          <cell r="E1104" t="str">
            <v>210306</v>
          </cell>
          <cell r="F1104" t="str">
            <v>4.0</v>
          </cell>
          <cell r="G1104" t="str">
            <v>Đại học</v>
          </cell>
          <cell r="H1104" t="str">
            <v>ĐH K12 (2017-2021)</v>
          </cell>
          <cell r="I1104" t="str">
            <v>Học kỳ 1 năm học 2018 - 2019</v>
          </cell>
          <cell r="J1104">
            <v>45</v>
          </cell>
          <cell r="K1104" t="str">
            <v>Mở</v>
          </cell>
        </row>
        <row r="1105">
          <cell r="B1105" t="str">
            <v>20181210311001</v>
          </cell>
          <cell r="C1105" t="str">
            <v>210311.1</v>
          </cell>
          <cell r="D1105" t="str">
            <v>Xử lý văn bản nâng cao (NC1) và sử dụng bảng tính nâng cao (NC2)</v>
          </cell>
          <cell r="E1105" t="str">
            <v>210311</v>
          </cell>
          <cell r="F1105" t="str">
            <v>4.0</v>
          </cell>
          <cell r="G1105" t="str">
            <v>Đại học</v>
          </cell>
          <cell r="H1105" t="str">
            <v>ĐH K12 (2017-2021)</v>
          </cell>
          <cell r="I1105" t="str">
            <v>Học kỳ 1 năm học 2018 - 2019</v>
          </cell>
          <cell r="J1105">
            <v>35</v>
          </cell>
          <cell r="K1105" t="str">
            <v>Mở</v>
          </cell>
        </row>
        <row r="1106">
          <cell r="B1106" t="str">
            <v>20181210311002</v>
          </cell>
          <cell r="C1106" t="str">
            <v>210311.2</v>
          </cell>
          <cell r="D1106" t="str">
            <v>Xử lý văn bản nâng cao (NC1) và sử dụng bảng tính nâng cao (NC2)</v>
          </cell>
          <cell r="E1106" t="str">
            <v>210311</v>
          </cell>
          <cell r="F1106" t="str">
            <v>4.0</v>
          </cell>
          <cell r="G1106" t="str">
            <v>Đại học</v>
          </cell>
          <cell r="H1106" t="str">
            <v>ĐH K12 (2017-2021)</v>
          </cell>
          <cell r="I1106" t="str">
            <v>Học kỳ 1 năm học 2018 - 2019</v>
          </cell>
          <cell r="J1106">
            <v>45</v>
          </cell>
          <cell r="K1106" t="str">
            <v>Mở</v>
          </cell>
        </row>
        <row r="1107">
          <cell r="B1107" t="str">
            <v>20181210311003</v>
          </cell>
          <cell r="C1107" t="str">
            <v>210311.3</v>
          </cell>
          <cell r="D1107" t="str">
            <v>Xử lý văn bản nâng cao (NC1) và sử dụng bảng tính nâng cao (NC2)</v>
          </cell>
          <cell r="E1107" t="str">
            <v>210311</v>
          </cell>
          <cell r="F1107" t="str">
            <v>4.0</v>
          </cell>
          <cell r="G1107" t="str">
            <v>Đại học</v>
          </cell>
          <cell r="H1107" t="str">
            <v>ĐH K12 (2017-2021)</v>
          </cell>
          <cell r="I1107" t="str">
            <v>Học kỳ 1 năm học 2018 - 2019</v>
          </cell>
          <cell r="J1107">
            <v>35</v>
          </cell>
          <cell r="K1107" t="str">
            <v>Mở</v>
          </cell>
        </row>
        <row r="1108">
          <cell r="B1108" t="str">
            <v>20181210311004</v>
          </cell>
          <cell r="C1108" t="str">
            <v>210311.4</v>
          </cell>
          <cell r="D1108" t="str">
            <v>Xử lý văn bản nâng cao (NC1) và sử dụng bảng tính nâng cao (NC2)</v>
          </cell>
          <cell r="E1108" t="str">
            <v>210311</v>
          </cell>
          <cell r="F1108" t="str">
            <v>4.0</v>
          </cell>
          <cell r="G1108" t="str">
            <v>Đại học</v>
          </cell>
          <cell r="H1108" t="str">
            <v>ĐH K12 (2017-2021)</v>
          </cell>
          <cell r="I1108" t="str">
            <v>Học kỳ 1 năm học 2018 - 2019</v>
          </cell>
          <cell r="J1108">
            <v>45</v>
          </cell>
          <cell r="K1108" t="str">
            <v>Mở</v>
          </cell>
        </row>
        <row r="1109">
          <cell r="B1109" t="str">
            <v>20181210311005</v>
          </cell>
          <cell r="C1109" t="str">
            <v>210311.5</v>
          </cell>
          <cell r="D1109" t="str">
            <v>Xử lý văn bản nâng cao (NC1) và sử dụng bảng tính nâng cao (NC2)</v>
          </cell>
          <cell r="E1109" t="str">
            <v>210311</v>
          </cell>
          <cell r="F1109" t="str">
            <v>4.0</v>
          </cell>
          <cell r="G1109" t="str">
            <v>Đại học</v>
          </cell>
          <cell r="H1109" t="str">
            <v>ĐH K12 (2017-2021)</v>
          </cell>
          <cell r="I1109" t="str">
            <v>Học kỳ 1 năm học 2018 - 2019</v>
          </cell>
          <cell r="J1109">
            <v>35</v>
          </cell>
          <cell r="K1109" t="str">
            <v>Mở</v>
          </cell>
        </row>
        <row r="1110">
          <cell r="B1110" t="str">
            <v>20181210311006</v>
          </cell>
          <cell r="C1110" t="str">
            <v>210311.6</v>
          </cell>
          <cell r="D1110" t="str">
            <v>Xử lý văn bản nâng cao (NC1) và sử dụng bảng tính nâng cao (NC2)</v>
          </cell>
          <cell r="E1110" t="str">
            <v>210311</v>
          </cell>
          <cell r="F1110" t="str">
            <v>4.0</v>
          </cell>
          <cell r="G1110" t="str">
            <v>Đại học</v>
          </cell>
          <cell r="H1110" t="str">
            <v>ĐH K12 (2017-2021)</v>
          </cell>
          <cell r="I1110" t="str">
            <v>Học kỳ 1 năm học 2018 - 2019</v>
          </cell>
          <cell r="J1110">
            <v>35</v>
          </cell>
          <cell r="K1110" t="str">
            <v>Mở</v>
          </cell>
        </row>
        <row r="1111">
          <cell r="B1111" t="str">
            <v>20181210311007</v>
          </cell>
          <cell r="C1111" t="str">
            <v>210311.7</v>
          </cell>
          <cell r="D1111" t="str">
            <v>Xử lý văn bản nâng cao (NC1) và sử dụng bảng tính nâng cao (NC2)</v>
          </cell>
          <cell r="E1111" t="str">
            <v>210311</v>
          </cell>
          <cell r="F1111" t="str">
            <v>4.0</v>
          </cell>
          <cell r="G1111" t="str">
            <v>Đại học</v>
          </cell>
          <cell r="H1111" t="str">
            <v>ĐH K12 (2017-2021)</v>
          </cell>
          <cell r="I1111" t="str">
            <v>Học kỳ 1 năm học 2018 - 2019</v>
          </cell>
          <cell r="J1111">
            <v>35</v>
          </cell>
          <cell r="K1111" t="str">
            <v>Mở</v>
          </cell>
        </row>
        <row r="1112">
          <cell r="B1112" t="str">
            <v>20181210311008</v>
          </cell>
          <cell r="C1112" t="str">
            <v>210311.8</v>
          </cell>
          <cell r="D1112" t="str">
            <v>Xử lý văn bản nâng cao (NC1) và sử dụng bảng tính nâng cao (NC2)</v>
          </cell>
          <cell r="E1112" t="str">
            <v>210311</v>
          </cell>
          <cell r="F1112" t="str">
            <v>4.0</v>
          </cell>
          <cell r="G1112" t="str">
            <v>Đại học</v>
          </cell>
          <cell r="H1112" t="str">
            <v>ĐH K12 (2017-2021)</v>
          </cell>
          <cell r="I1112" t="str">
            <v>Học kỳ 1 năm học 2018 - 2019</v>
          </cell>
          <cell r="J1112">
            <v>35</v>
          </cell>
          <cell r="K1112" t="str">
            <v>Mở</v>
          </cell>
        </row>
        <row r="1113">
          <cell r="B1113" t="str">
            <v>20181210311009</v>
          </cell>
          <cell r="C1113" t="str">
            <v>210311.9</v>
          </cell>
          <cell r="D1113" t="str">
            <v>Xử lý văn bản nâng cao (NC1) và sử dụng bảng tính nâng cao (NC2)</v>
          </cell>
          <cell r="E1113" t="str">
            <v>210311</v>
          </cell>
          <cell r="F1113" t="str">
            <v>4.0</v>
          </cell>
          <cell r="G1113" t="str">
            <v>Đại học</v>
          </cell>
          <cell r="H1113" t="str">
            <v>ĐH K12 (2017-2021)</v>
          </cell>
          <cell r="I1113" t="str">
            <v>Học kỳ 1 năm học 2018 - 2019</v>
          </cell>
          <cell r="J1113">
            <v>35</v>
          </cell>
          <cell r="K1113" t="str">
            <v>Mở</v>
          </cell>
        </row>
        <row r="1114">
          <cell r="B1114" t="str">
            <v>20181210311010</v>
          </cell>
          <cell r="C1114" t="str">
            <v>210311.10</v>
          </cell>
          <cell r="D1114" t="str">
            <v>Xử lý văn bản nâng cao (NC1) và sử dụng bảng tính nâng cao (NC2)</v>
          </cell>
          <cell r="E1114" t="str">
            <v>210311</v>
          </cell>
          <cell r="F1114" t="str">
            <v>4.0</v>
          </cell>
          <cell r="G1114" t="str">
            <v>Đại học</v>
          </cell>
          <cell r="H1114" t="str">
            <v>ĐH K12 (2017-2021)</v>
          </cell>
          <cell r="I1114" t="str">
            <v>Học kỳ 1 năm học 2018 - 2019</v>
          </cell>
          <cell r="J1114">
            <v>45</v>
          </cell>
          <cell r="K1114" t="str">
            <v>Mở</v>
          </cell>
        </row>
        <row r="1115">
          <cell r="B1115" t="str">
            <v>20181210311011</v>
          </cell>
          <cell r="C1115" t="str">
            <v>210311.11</v>
          </cell>
          <cell r="D1115" t="str">
            <v>Xử lý văn bản nâng cao (NC1) và sử dụng bảng tính nâng cao (NC2)</v>
          </cell>
          <cell r="E1115" t="str">
            <v>210311</v>
          </cell>
          <cell r="F1115" t="str">
            <v>4.0</v>
          </cell>
          <cell r="G1115" t="str">
            <v>Đại học</v>
          </cell>
          <cell r="H1115" t="str">
            <v>ĐH K12 (2017-2021)</v>
          </cell>
          <cell r="I1115" t="str">
            <v>Học kỳ 1 năm học 2018 - 2019</v>
          </cell>
          <cell r="J1115">
            <v>40</v>
          </cell>
          <cell r="K1115" t="str">
            <v>Mở</v>
          </cell>
        </row>
        <row r="1116">
          <cell r="B1116" t="str">
            <v>20181210311012</v>
          </cell>
          <cell r="C1116" t="str">
            <v>210311.12</v>
          </cell>
          <cell r="D1116" t="str">
            <v>Xử lý văn bản nâng cao (NC1) và sử dụng bảng tính nâng cao (NC2)</v>
          </cell>
          <cell r="E1116" t="str">
            <v>210311</v>
          </cell>
          <cell r="F1116" t="str">
            <v>4.0</v>
          </cell>
          <cell r="G1116" t="str">
            <v>Đại học</v>
          </cell>
          <cell r="H1116" t="str">
            <v>ĐH K12 (2017-2021)</v>
          </cell>
          <cell r="I1116" t="str">
            <v>Học kỳ 1 năm học 2018 - 2019</v>
          </cell>
          <cell r="J1116">
            <v>40</v>
          </cell>
          <cell r="K1116" t="str">
            <v>Mở</v>
          </cell>
        </row>
        <row r="1117">
          <cell r="B1117" t="str">
            <v>20181210311013</v>
          </cell>
          <cell r="C1117" t="str">
            <v>210311.13</v>
          </cell>
          <cell r="D1117" t="str">
            <v>Xử lý văn bản nâng cao (NC1) và sử dụng bảng tính nâng cao (NC2)</v>
          </cell>
          <cell r="E1117" t="str">
            <v>210311</v>
          </cell>
          <cell r="F1117" t="str">
            <v>4.0</v>
          </cell>
          <cell r="G1117" t="str">
            <v>Đại học</v>
          </cell>
          <cell r="H1117" t="str">
            <v>ĐH K12 (2017-2021)</v>
          </cell>
          <cell r="I1117" t="str">
            <v>Học kỳ 1 năm học 2018 - 2019</v>
          </cell>
          <cell r="J1117">
            <v>40</v>
          </cell>
          <cell r="K1117" t="str">
            <v>Mở</v>
          </cell>
        </row>
        <row r="1118">
          <cell r="B1118" t="str">
            <v>20181210311014</v>
          </cell>
          <cell r="C1118" t="str">
            <v>210311.14</v>
          </cell>
          <cell r="D1118" t="str">
            <v>Xử lý văn bản nâng cao (NC1) và sử dụng bảng tính nâng cao (NC2)</v>
          </cell>
          <cell r="E1118" t="str">
            <v>210311</v>
          </cell>
          <cell r="F1118" t="str">
            <v>4.0</v>
          </cell>
          <cell r="G1118" t="str">
            <v>Đại học</v>
          </cell>
          <cell r="H1118" t="str">
            <v>ĐH K12 (2017-2021)</v>
          </cell>
          <cell r="I1118" t="str">
            <v>Học kỳ 1 năm học 2018 - 2019</v>
          </cell>
          <cell r="J1118">
            <v>35</v>
          </cell>
          <cell r="K1118" t="str">
            <v>Mở</v>
          </cell>
        </row>
        <row r="1119">
          <cell r="B1119" t="str">
            <v>20181210311015</v>
          </cell>
          <cell r="C1119" t="str">
            <v>210311.15</v>
          </cell>
          <cell r="D1119" t="str">
            <v>Xử lý văn bản nâng cao (NC1) và sử dụng bảng tính nâng cao (NC2)</v>
          </cell>
          <cell r="E1119" t="str">
            <v>210311</v>
          </cell>
          <cell r="F1119" t="str">
            <v>4.0</v>
          </cell>
          <cell r="G1119" t="str">
            <v>Đại học</v>
          </cell>
          <cell r="H1119" t="str">
            <v>ĐH K12 (2017-2021)</v>
          </cell>
          <cell r="I1119" t="str">
            <v>Học kỳ 1 năm học 2018 - 2019</v>
          </cell>
          <cell r="J1119">
            <v>40</v>
          </cell>
          <cell r="K1119" t="str">
            <v>Mở</v>
          </cell>
        </row>
        <row r="1120">
          <cell r="B1120" t="str">
            <v>20181210311016</v>
          </cell>
          <cell r="C1120" t="str">
            <v>210311.16</v>
          </cell>
          <cell r="D1120" t="str">
            <v>Xử lý văn bản nâng cao (NC1) và sử dụng bảng tính nâng cao (NC2)</v>
          </cell>
          <cell r="E1120" t="str">
            <v>210311</v>
          </cell>
          <cell r="F1120" t="str">
            <v>4.0</v>
          </cell>
          <cell r="G1120" t="str">
            <v>Đại học</v>
          </cell>
          <cell r="H1120" t="str">
            <v>ĐH K12 (2017-2021)</v>
          </cell>
          <cell r="I1120" t="str">
            <v>Học kỳ 1 năm học 2018 - 2019</v>
          </cell>
          <cell r="J1120">
            <v>45</v>
          </cell>
          <cell r="K1120" t="str">
            <v>Mở</v>
          </cell>
        </row>
        <row r="1121">
          <cell r="B1121" t="str">
            <v>20181210311017</v>
          </cell>
          <cell r="C1121" t="str">
            <v>210311.17</v>
          </cell>
          <cell r="D1121" t="str">
            <v>Xử lý văn bản nâng cao (NC1) và sử dụng bảng tính nâng cao (NC2)</v>
          </cell>
          <cell r="E1121" t="str">
            <v>210311</v>
          </cell>
          <cell r="F1121" t="str">
            <v>4.0</v>
          </cell>
          <cell r="G1121" t="str">
            <v>Đại học</v>
          </cell>
          <cell r="H1121" t="str">
            <v>ĐH K12 (2017-2021)</v>
          </cell>
          <cell r="I1121" t="str">
            <v>Học kỳ 1 năm học 2018 - 2019</v>
          </cell>
          <cell r="J1121">
            <v>35</v>
          </cell>
          <cell r="K1121" t="str">
            <v>Mở</v>
          </cell>
        </row>
        <row r="1122">
          <cell r="B1122" t="str">
            <v>20181210311018</v>
          </cell>
          <cell r="C1122" t="str">
            <v>210311.18</v>
          </cell>
          <cell r="D1122" t="str">
            <v>Xử lý văn bản nâng cao (NC1) và sử dụng bảng tính nâng cao (NC2)</v>
          </cell>
          <cell r="E1122" t="str">
            <v>210311</v>
          </cell>
          <cell r="F1122" t="str">
            <v>4.0</v>
          </cell>
          <cell r="G1122" t="str">
            <v>Đại học</v>
          </cell>
          <cell r="H1122" t="str">
            <v>ĐH K12 (2017-2021)</v>
          </cell>
          <cell r="I1122" t="str">
            <v>Học kỳ 1 năm học 2018 - 2019</v>
          </cell>
          <cell r="J1122">
            <v>35</v>
          </cell>
          <cell r="K1122" t="str">
            <v>Mở</v>
          </cell>
        </row>
        <row r="1123">
          <cell r="B1123" t="str">
            <v>20181210311019</v>
          </cell>
          <cell r="C1123" t="str">
            <v>210311.19</v>
          </cell>
          <cell r="D1123" t="str">
            <v>Xử lý văn bản nâng cao (NC1) và sử dụng bảng tính nâng cao (NC2)</v>
          </cell>
          <cell r="E1123" t="str">
            <v>210311</v>
          </cell>
          <cell r="F1123" t="str">
            <v>4.0</v>
          </cell>
          <cell r="G1123" t="str">
            <v>Đại học</v>
          </cell>
          <cell r="H1123" t="str">
            <v>ĐH K12 (2017-2021)</v>
          </cell>
          <cell r="I1123" t="str">
            <v>Học kỳ 1 năm học 2018 - 2019</v>
          </cell>
          <cell r="J1123">
            <v>45</v>
          </cell>
          <cell r="K1123" t="str">
            <v>Mở</v>
          </cell>
        </row>
        <row r="1124">
          <cell r="B1124" t="str">
            <v>20181210311020</v>
          </cell>
          <cell r="C1124" t="str">
            <v>210311.20</v>
          </cell>
          <cell r="D1124" t="str">
            <v>Xử lý văn bản nâng cao (NC1) và sử dụng bảng tính nâng cao (NC2)</v>
          </cell>
          <cell r="E1124" t="str">
            <v>210311</v>
          </cell>
          <cell r="F1124" t="str">
            <v>4.0</v>
          </cell>
          <cell r="G1124" t="str">
            <v>Đại học</v>
          </cell>
          <cell r="H1124" t="str">
            <v>ĐH K12 (2017-2021)</v>
          </cell>
          <cell r="I1124" t="str">
            <v>Học kỳ 1 năm học 2018 - 2019</v>
          </cell>
          <cell r="J1124">
            <v>45</v>
          </cell>
          <cell r="K1124" t="str">
            <v>Mở</v>
          </cell>
        </row>
        <row r="1125">
          <cell r="B1125" t="str">
            <v>20181210311021</v>
          </cell>
          <cell r="C1125" t="str">
            <v>210311.21</v>
          </cell>
          <cell r="D1125" t="str">
            <v>Xử lý văn bản nâng cao (NC1) và sử dụng bảng tính nâng cao (NC2)</v>
          </cell>
          <cell r="E1125" t="str">
            <v>210311</v>
          </cell>
          <cell r="F1125" t="str">
            <v>4.0</v>
          </cell>
          <cell r="G1125" t="str">
            <v>Đại học</v>
          </cell>
          <cell r="H1125" t="str">
            <v>ĐH K12 (2017-2021)</v>
          </cell>
          <cell r="I1125" t="str">
            <v>Học kỳ 1 năm học 2018 - 2019</v>
          </cell>
          <cell r="J1125">
            <v>45</v>
          </cell>
          <cell r="K1125" t="str">
            <v>Mở</v>
          </cell>
        </row>
        <row r="1126">
          <cell r="B1126" t="str">
            <v>20181210311022</v>
          </cell>
          <cell r="C1126" t="str">
            <v>210311.22</v>
          </cell>
          <cell r="D1126" t="str">
            <v>Xử lý văn bản nâng cao (NC1) và sử dụng bảng tính nâng cao (NC2)</v>
          </cell>
          <cell r="E1126" t="str">
            <v>210311</v>
          </cell>
          <cell r="F1126" t="str">
            <v>4.0</v>
          </cell>
          <cell r="G1126" t="str">
            <v>Đại học</v>
          </cell>
          <cell r="H1126" t="str">
            <v>ĐH K12 (2017-2021)</v>
          </cell>
          <cell r="I1126" t="str">
            <v>Học kỳ 1 năm học 2018 - 2019</v>
          </cell>
          <cell r="J1126">
            <v>34</v>
          </cell>
          <cell r="K1126" t="str">
            <v>Mở</v>
          </cell>
        </row>
        <row r="1127">
          <cell r="B1127" t="str">
            <v>20181210311023</v>
          </cell>
          <cell r="C1127" t="str">
            <v>210311.23</v>
          </cell>
          <cell r="D1127" t="str">
            <v>Xử lý văn bản nâng cao (NC1) và sử dụng bảng tính nâng cao (NC2)</v>
          </cell>
          <cell r="E1127" t="str">
            <v>210311</v>
          </cell>
          <cell r="F1127" t="str">
            <v>4.0</v>
          </cell>
          <cell r="G1127" t="str">
            <v>Đại học</v>
          </cell>
          <cell r="H1127" t="str">
            <v>ĐH K12 (2017-2021)</v>
          </cell>
          <cell r="I1127" t="str">
            <v>Học kỳ 1 năm học 2018 - 2019</v>
          </cell>
          <cell r="J1127">
            <v>35</v>
          </cell>
          <cell r="K1127" t="str">
            <v>Mở</v>
          </cell>
        </row>
        <row r="1128">
          <cell r="B1128" t="str">
            <v>20181210311024</v>
          </cell>
          <cell r="C1128" t="str">
            <v>210311.24</v>
          </cell>
          <cell r="D1128" t="str">
            <v>Xử lý văn bản nâng cao (NC1) và sử dụng bảng tính nâng cao (NC2)</v>
          </cell>
          <cell r="E1128" t="str">
            <v>210311</v>
          </cell>
          <cell r="F1128" t="str">
            <v>4.0</v>
          </cell>
          <cell r="G1128" t="str">
            <v>Đại học</v>
          </cell>
          <cell r="H1128" t="str">
            <v>ĐH K12 (2017-2021)</v>
          </cell>
          <cell r="I1128" t="str">
            <v>Học kỳ 1 năm học 2018 - 2019</v>
          </cell>
          <cell r="J1128">
            <v>35</v>
          </cell>
          <cell r="K1128" t="str">
            <v>Mở</v>
          </cell>
        </row>
        <row r="1129">
          <cell r="B1129" t="str">
            <v>20181210312001</v>
          </cell>
          <cell r="C1129" t="str">
            <v>210312.1</v>
          </cell>
          <cell r="D1129" t="str">
            <v>Xử lý văn bản nâng cao (NC1) và sử dụng bảng tính nâng cao (NC2) Sử dụng trình chiếu nâng cao (NC3_XH)</v>
          </cell>
          <cell r="E1129" t="str">
            <v>210312</v>
          </cell>
          <cell r="F1129" t="str">
            <v>6.0</v>
          </cell>
          <cell r="G1129" t="str">
            <v>Đại học</v>
          </cell>
          <cell r="H1129" t="str">
            <v>ĐH K12 (2017-2021)</v>
          </cell>
          <cell r="I1129" t="str">
            <v>Học kỳ 1 năm học 2018 - 2019</v>
          </cell>
          <cell r="J1129">
            <v>35</v>
          </cell>
          <cell r="K1129" t="str">
            <v>Mở</v>
          </cell>
        </row>
        <row r="1130">
          <cell r="B1130" t="str">
            <v>20181210312002</v>
          </cell>
          <cell r="C1130" t="str">
            <v>210312.2</v>
          </cell>
          <cell r="D1130" t="str">
            <v>Xử lý văn bản nâng cao (NC1) và sử dụng bảng tính nâng cao (NC2) Sử dụng trình chiếu nâng cao (NC3_XH)</v>
          </cell>
          <cell r="E1130" t="str">
            <v>210312</v>
          </cell>
          <cell r="F1130" t="str">
            <v>6.0</v>
          </cell>
          <cell r="G1130" t="str">
            <v>Đại học</v>
          </cell>
          <cell r="H1130" t="str">
            <v>ĐH K12 (2017-2021)</v>
          </cell>
          <cell r="I1130" t="str">
            <v>Học kỳ 1 năm học 2018 - 2019</v>
          </cell>
          <cell r="J1130">
            <v>40</v>
          </cell>
          <cell r="K1130" t="str">
            <v>Mở</v>
          </cell>
        </row>
        <row r="1131">
          <cell r="B1131" t="str">
            <v>20181210312003</v>
          </cell>
          <cell r="C1131" t="str">
            <v>210312.3</v>
          </cell>
          <cell r="D1131" t="str">
            <v>Xử lý văn bản nâng cao (NC1) và sử dụng bảng tính nâng cao (NC2) Sử dụng trình chiếu nâng cao (NC3_XH)</v>
          </cell>
          <cell r="E1131" t="str">
            <v>210312</v>
          </cell>
          <cell r="F1131" t="str">
            <v>6.0</v>
          </cell>
          <cell r="G1131" t="str">
            <v>Đại học</v>
          </cell>
          <cell r="H1131" t="str">
            <v>ĐH K12 (2017-2021)</v>
          </cell>
          <cell r="I1131" t="str">
            <v>Học kỳ 1 năm học 2018 - 2019</v>
          </cell>
          <cell r="J1131">
            <v>40</v>
          </cell>
          <cell r="K1131" t="str">
            <v>Mở</v>
          </cell>
        </row>
        <row r="1132">
          <cell r="B1132" t="str">
            <v>20181210312004</v>
          </cell>
          <cell r="C1132" t="str">
            <v>210312.4</v>
          </cell>
          <cell r="D1132" t="str">
            <v>Xử lý văn bản nâng cao (NC1) và sử dụng bảng tính nâng cao (NC2) Sử dụng trình chiếu nâng cao (NC3_XH)</v>
          </cell>
          <cell r="E1132" t="str">
            <v>210312</v>
          </cell>
          <cell r="F1132" t="str">
            <v>6.0</v>
          </cell>
          <cell r="G1132" t="str">
            <v>Đại học</v>
          </cell>
          <cell r="H1132" t="str">
            <v>ĐH K12 (2017-2021)</v>
          </cell>
          <cell r="I1132" t="str">
            <v>Học kỳ 1 năm học 2018 - 2019</v>
          </cell>
          <cell r="J1132">
            <v>35</v>
          </cell>
          <cell r="K1132" t="str">
            <v>Mở</v>
          </cell>
        </row>
        <row r="1133">
          <cell r="B1133" t="str">
            <v>20181210312005</v>
          </cell>
          <cell r="C1133" t="str">
            <v>210312.5</v>
          </cell>
          <cell r="D1133" t="str">
            <v>Xử lý văn bản nâng cao (NC1) và sử dụng bảng tính nâng cao (NC2) Sử dụng trình chiếu nâng cao (NC3_XH)</v>
          </cell>
          <cell r="E1133" t="str">
            <v>210312</v>
          </cell>
          <cell r="F1133" t="str">
            <v>6.0</v>
          </cell>
          <cell r="G1133" t="str">
            <v>Đại học</v>
          </cell>
          <cell r="H1133" t="str">
            <v>ĐH K12 (2017-2021)</v>
          </cell>
          <cell r="I1133" t="str">
            <v>Học kỳ 1 năm học 2018 - 2019</v>
          </cell>
          <cell r="J1133">
            <v>35</v>
          </cell>
          <cell r="K1133" t="str">
            <v>Mở</v>
          </cell>
        </row>
        <row r="1134">
          <cell r="B1134" t="str">
            <v>20181210312006</v>
          </cell>
          <cell r="C1134" t="str">
            <v>210312.6</v>
          </cell>
          <cell r="D1134" t="str">
            <v>Xử lý văn bản nâng cao (NC1) và sử dụng bảng tính nâng cao (NC2) Sử dụng trình chiếu nâng cao (NC3_XH)</v>
          </cell>
          <cell r="E1134" t="str">
            <v>210312</v>
          </cell>
          <cell r="F1134" t="str">
            <v>6.0</v>
          </cell>
          <cell r="G1134" t="str">
            <v>Đại học</v>
          </cell>
          <cell r="H1134" t="str">
            <v>ĐH K12 (2017-2021)</v>
          </cell>
          <cell r="I1134" t="str">
            <v>Học kỳ 1 năm học 2018 - 2019</v>
          </cell>
          <cell r="J1134">
            <v>35</v>
          </cell>
          <cell r="K1134" t="str">
            <v>Mở</v>
          </cell>
        </row>
        <row r="1135">
          <cell r="B1135" t="str">
            <v>20181210312007</v>
          </cell>
          <cell r="C1135" t="str">
            <v>210312.7</v>
          </cell>
          <cell r="D1135" t="str">
            <v>Xử lý văn bản nâng cao (NC1) và sử dụng bảng tính nâng cao (NC2) Sử dụng trình chiếu nâng cao (NC3_XH)</v>
          </cell>
          <cell r="E1135" t="str">
            <v>210312</v>
          </cell>
          <cell r="F1135" t="str">
            <v>6.0</v>
          </cell>
          <cell r="G1135" t="str">
            <v>Đại học</v>
          </cell>
          <cell r="H1135" t="str">
            <v>ĐH K12 (2017-2021)</v>
          </cell>
          <cell r="I1135" t="str">
            <v>Học kỳ 1 năm học 2018 - 2019</v>
          </cell>
          <cell r="J1135">
            <v>35</v>
          </cell>
          <cell r="K1135" t="str">
            <v>Mở</v>
          </cell>
        </row>
        <row r="1136">
          <cell r="B1136" t="str">
            <v>20181210312008</v>
          </cell>
          <cell r="C1136" t="str">
            <v>210312.8</v>
          </cell>
          <cell r="D1136" t="str">
            <v>Xử lý văn bản nâng cao (NC1) và sử dụng bảng tính nâng cao (NC2) Sử dụng trình chiếu nâng cao (NC3_XH)</v>
          </cell>
          <cell r="E1136" t="str">
            <v>210312</v>
          </cell>
          <cell r="F1136" t="str">
            <v>6.0</v>
          </cell>
          <cell r="G1136" t="str">
            <v>Đại học</v>
          </cell>
          <cell r="H1136" t="str">
            <v>ĐH K12 (2017-2021)</v>
          </cell>
          <cell r="I1136" t="str">
            <v>Học kỳ 1 năm học 2018 - 2019</v>
          </cell>
          <cell r="J1136">
            <v>35</v>
          </cell>
          <cell r="K1136" t="str">
            <v>Mở</v>
          </cell>
        </row>
        <row r="1137">
          <cell r="B1137" t="str">
            <v>20181210312009</v>
          </cell>
          <cell r="C1137" t="str">
            <v>210312.9</v>
          </cell>
          <cell r="D1137" t="str">
            <v>Xử lý văn bản nâng cao (NC1) và sử dụng bảng tính nâng cao (NC2) Sử dụng trình chiếu nâng cao (NC3_XH)</v>
          </cell>
          <cell r="E1137" t="str">
            <v>210312</v>
          </cell>
          <cell r="F1137" t="str">
            <v>6.0</v>
          </cell>
          <cell r="G1137" t="str">
            <v>Đại học</v>
          </cell>
          <cell r="H1137" t="str">
            <v>ĐH K12 (2017-2021)</v>
          </cell>
          <cell r="I1137" t="str">
            <v>Học kỳ 1 năm học 2018 - 2019</v>
          </cell>
          <cell r="J1137">
            <v>35</v>
          </cell>
          <cell r="K1137" t="str">
            <v>Mở</v>
          </cell>
        </row>
        <row r="1138">
          <cell r="B1138" t="str">
            <v>20181210312010</v>
          </cell>
          <cell r="C1138" t="str">
            <v>210312.10</v>
          </cell>
          <cell r="D1138" t="str">
            <v>Xử lý văn bản nâng cao (NC1) và sử dụng bảng tính nâng cao (NC2) Sử dụng trình chiếu nâng cao (NC3_XH)</v>
          </cell>
          <cell r="E1138" t="str">
            <v>210312</v>
          </cell>
          <cell r="F1138" t="str">
            <v>6.0</v>
          </cell>
          <cell r="G1138" t="str">
            <v>Đại học</v>
          </cell>
          <cell r="H1138" t="str">
            <v>ĐH K12 (2017-2021)</v>
          </cell>
          <cell r="I1138" t="str">
            <v>Học kỳ 1 năm học 2018 - 2019</v>
          </cell>
          <cell r="J1138">
            <v>35</v>
          </cell>
          <cell r="K1138" t="str">
            <v>Mở</v>
          </cell>
        </row>
        <row r="1139">
          <cell r="B1139" t="str">
            <v>20181210312011</v>
          </cell>
          <cell r="C1139" t="str">
            <v>210312.11</v>
          </cell>
          <cell r="D1139" t="str">
            <v>Xử lý văn bản nâng cao (NC1) và sử dụng bảng tính nâng cao (NC2) Sử dụng trình chiếu nâng cao (NC3_XH)</v>
          </cell>
          <cell r="E1139" t="str">
            <v>210312</v>
          </cell>
          <cell r="F1139" t="str">
            <v>6.0</v>
          </cell>
          <cell r="G1139" t="str">
            <v>Đại học</v>
          </cell>
          <cell r="H1139" t="str">
            <v>ĐH K12 (2017-2021)</v>
          </cell>
          <cell r="I1139" t="str">
            <v>Học kỳ 1 năm học 2018 - 2019</v>
          </cell>
          <cell r="J1139">
            <v>45</v>
          </cell>
          <cell r="K1139" t="str">
            <v>Mở</v>
          </cell>
        </row>
        <row r="1140">
          <cell r="B1140" t="str">
            <v>20181210312012</v>
          </cell>
          <cell r="C1140" t="str">
            <v>210312.12</v>
          </cell>
          <cell r="D1140" t="str">
            <v>Xử lý văn bản nâng cao (NC1) và sử dụng bảng tính nâng cao (NC2) Sử dụng trình chiếu nâng cao (NC3_XH)</v>
          </cell>
          <cell r="E1140" t="str">
            <v>210312</v>
          </cell>
          <cell r="F1140" t="str">
            <v>6.0</v>
          </cell>
          <cell r="G1140" t="str">
            <v>Đại học</v>
          </cell>
          <cell r="H1140" t="str">
            <v>ĐH K12 (2017-2021)</v>
          </cell>
          <cell r="I1140" t="str">
            <v>Học kỳ 1 năm học 2018 - 2019</v>
          </cell>
          <cell r="J1140">
            <v>35</v>
          </cell>
          <cell r="K1140" t="str">
            <v>Mở</v>
          </cell>
        </row>
        <row r="1141">
          <cell r="B1141" t="str">
            <v>20181210312013</v>
          </cell>
          <cell r="C1141" t="str">
            <v>210312.13</v>
          </cell>
          <cell r="D1141" t="str">
            <v>Xử lý văn bản nâng cao (NC1) và sử dụng bảng tính nâng cao (NC2) Sử dụng trình chiếu nâng cao (NC3_XH)</v>
          </cell>
          <cell r="E1141" t="str">
            <v>210312</v>
          </cell>
          <cell r="F1141" t="str">
            <v>6.0</v>
          </cell>
          <cell r="G1141" t="str">
            <v>Đại học</v>
          </cell>
          <cell r="H1141" t="str">
            <v>ĐH K12 (2017-2021)</v>
          </cell>
          <cell r="I1141" t="str">
            <v>Học kỳ 1 năm học 2018 - 2019</v>
          </cell>
          <cell r="J1141">
            <v>35</v>
          </cell>
          <cell r="K1141" t="str">
            <v>Mở</v>
          </cell>
        </row>
        <row r="1142">
          <cell r="B1142" t="str">
            <v>20181210312014</v>
          </cell>
          <cell r="C1142" t="str">
            <v>210312.14</v>
          </cell>
          <cell r="D1142" t="str">
            <v>Xử lý văn bản nâng cao (NC1) và sử dụng bảng tính nâng cao (NC2) Sử dụng trình chiếu nâng cao (NC3_XH)</v>
          </cell>
          <cell r="E1142" t="str">
            <v>210312</v>
          </cell>
          <cell r="F1142" t="str">
            <v>6.0</v>
          </cell>
          <cell r="G1142" t="str">
            <v>Đại học</v>
          </cell>
          <cell r="H1142" t="str">
            <v>ĐH K12 (2017-2021)</v>
          </cell>
          <cell r="I1142" t="str">
            <v>Học kỳ 1 năm học 2018 - 2019</v>
          </cell>
          <cell r="J1142">
            <v>40</v>
          </cell>
          <cell r="K1142" t="str">
            <v>Mở</v>
          </cell>
        </row>
        <row r="1143">
          <cell r="B1143" t="str">
            <v>20181210312015</v>
          </cell>
          <cell r="C1143" t="str">
            <v>210312.15</v>
          </cell>
          <cell r="D1143" t="str">
            <v>Xử lý văn bản nâng cao (NC1) và sử dụng bảng tính nâng cao (NC2) Sử dụng trình chiếu nâng cao (NC3_XH)</v>
          </cell>
          <cell r="E1143" t="str">
            <v>210312</v>
          </cell>
          <cell r="F1143" t="str">
            <v>6.0</v>
          </cell>
          <cell r="G1143" t="str">
            <v>Đại học</v>
          </cell>
          <cell r="H1143" t="str">
            <v>ĐH K12 (2017-2021)</v>
          </cell>
          <cell r="I1143" t="str">
            <v>Học kỳ 1 năm học 2018 - 2019</v>
          </cell>
          <cell r="J1143">
            <v>39</v>
          </cell>
          <cell r="K1143" t="str">
            <v>Mở</v>
          </cell>
        </row>
        <row r="1144">
          <cell r="B1144" t="str">
            <v>20181210312016</v>
          </cell>
          <cell r="C1144" t="str">
            <v>210312.16</v>
          </cell>
          <cell r="D1144" t="str">
            <v>Xử lý văn bản nâng cao (NC1) và sử dụng bảng tính nâng cao (NC2) Sử dụng trình chiếu nâng cao (NC3_XH)</v>
          </cell>
          <cell r="E1144" t="str">
            <v>210312</v>
          </cell>
          <cell r="F1144" t="str">
            <v>6.0</v>
          </cell>
          <cell r="G1144" t="str">
            <v>Đại học</v>
          </cell>
          <cell r="H1144" t="str">
            <v>ĐH K12 (2017-2021)</v>
          </cell>
          <cell r="I1144" t="str">
            <v>Học kỳ 1 năm học 2018 - 2019</v>
          </cell>
          <cell r="J1144">
            <v>35</v>
          </cell>
          <cell r="K1144" t="str">
            <v>Mở</v>
          </cell>
        </row>
        <row r="1145">
          <cell r="B1145" t="str">
            <v>20181210312017</v>
          </cell>
          <cell r="C1145" t="str">
            <v>210312.17</v>
          </cell>
          <cell r="D1145" t="str">
            <v>Xử lý văn bản nâng cao (NC1) và sử dụng bảng tính nâng cao (NC2) Sử dụng trình chiếu nâng cao (NC3_XH)</v>
          </cell>
          <cell r="E1145" t="str">
            <v>210312</v>
          </cell>
          <cell r="F1145" t="str">
            <v>6.0</v>
          </cell>
          <cell r="G1145" t="str">
            <v>Đại học</v>
          </cell>
          <cell r="H1145" t="str">
            <v>ĐH K12 (2017-2021)</v>
          </cell>
          <cell r="I1145" t="str">
            <v>Học kỳ 1 năm học 2018 - 2019</v>
          </cell>
          <cell r="J1145">
            <v>35</v>
          </cell>
          <cell r="K1145" t="str">
            <v>Mở</v>
          </cell>
        </row>
        <row r="1146">
          <cell r="B1146" t="str">
            <v>20181210312018</v>
          </cell>
          <cell r="C1146" t="str">
            <v>210312.18</v>
          </cell>
          <cell r="D1146" t="str">
            <v>Xử lý văn bản nâng cao (NC1) và sử dụng bảng tính nâng cao (NC2) Sử dụng trình chiếu nâng cao (NC3_XH)</v>
          </cell>
          <cell r="E1146" t="str">
            <v>210312</v>
          </cell>
          <cell r="F1146" t="str">
            <v>6.0</v>
          </cell>
          <cell r="G1146" t="str">
            <v>Đại học</v>
          </cell>
          <cell r="H1146" t="str">
            <v>ĐH K12 (2017-2021)</v>
          </cell>
          <cell r="I1146" t="str">
            <v>Học kỳ 1 năm học 2018 - 2019</v>
          </cell>
          <cell r="J1146">
            <v>45</v>
          </cell>
          <cell r="K1146" t="str">
            <v>Mở</v>
          </cell>
        </row>
        <row r="1147">
          <cell r="B1147" t="str">
            <v>20181210312019</v>
          </cell>
          <cell r="C1147" t="str">
            <v>210312.19</v>
          </cell>
          <cell r="D1147" t="str">
            <v>Xử lý văn bản nâng cao (NC1) và sử dụng bảng tính nâng cao (NC2) Sử dụng trình chiếu nâng cao (NC3_XH)</v>
          </cell>
          <cell r="E1147" t="str">
            <v>210312</v>
          </cell>
          <cell r="F1147" t="str">
            <v>6.0</v>
          </cell>
          <cell r="G1147" t="str">
            <v>Đại học</v>
          </cell>
          <cell r="H1147" t="str">
            <v>ĐH K12 (2017-2021)</v>
          </cell>
          <cell r="I1147" t="str">
            <v>Học kỳ 1 năm học 2018 - 2019</v>
          </cell>
          <cell r="J1147">
            <v>35</v>
          </cell>
          <cell r="K1147" t="str">
            <v>Mở</v>
          </cell>
        </row>
        <row r="1148">
          <cell r="B1148" t="str">
            <v>20181210312020</v>
          </cell>
          <cell r="C1148" t="str">
            <v>210312.20</v>
          </cell>
          <cell r="D1148" t="str">
            <v>Xử lý văn bản nâng cao (NC1) và sử dụng bảng tính nâng cao (NC2) Sử dụng trình chiếu nâng cao (NC3_XH)</v>
          </cell>
          <cell r="E1148" t="str">
            <v>210312</v>
          </cell>
          <cell r="F1148" t="str">
            <v>6.0</v>
          </cell>
          <cell r="G1148" t="str">
            <v>Đại học</v>
          </cell>
          <cell r="H1148" t="str">
            <v>ĐH K12 (2017-2021)</v>
          </cell>
          <cell r="I1148" t="str">
            <v>Học kỳ 1 năm học 2018 - 2019</v>
          </cell>
          <cell r="J1148">
            <v>45</v>
          </cell>
          <cell r="K1148" t="str">
            <v>Mở</v>
          </cell>
        </row>
        <row r="1149">
          <cell r="B1149" t="str">
            <v>20181210312021</v>
          </cell>
          <cell r="C1149" t="str">
            <v>210312.21</v>
          </cell>
          <cell r="D1149" t="str">
            <v>Xử lý văn bản nâng cao (NC1) và sử dụng bảng tính nâng cao (NC2) Sử dụng trình chiếu nâng cao (NC3_XH)</v>
          </cell>
          <cell r="E1149" t="str">
            <v>210312</v>
          </cell>
          <cell r="F1149" t="str">
            <v>6.0</v>
          </cell>
          <cell r="G1149" t="str">
            <v>Đại học</v>
          </cell>
          <cell r="H1149" t="str">
            <v>ĐH K12 (2017-2021)</v>
          </cell>
          <cell r="I1149" t="str">
            <v>Học kỳ 1 năm học 2018 - 2019</v>
          </cell>
          <cell r="J1149">
            <v>40</v>
          </cell>
          <cell r="K1149" t="str">
            <v>Mở</v>
          </cell>
        </row>
        <row r="1150">
          <cell r="B1150" t="str">
            <v>20181210312022</v>
          </cell>
          <cell r="C1150" t="str">
            <v>210312.22</v>
          </cell>
          <cell r="D1150" t="str">
            <v>Xử lý văn bản nâng cao (NC1) và sử dụng bảng tính nâng cao (NC2) Sử dụng trình chiếu nâng cao (NC3_XH)</v>
          </cell>
          <cell r="E1150" t="str">
            <v>210312</v>
          </cell>
          <cell r="F1150" t="str">
            <v>6.0</v>
          </cell>
          <cell r="G1150" t="str">
            <v>Đại học</v>
          </cell>
          <cell r="H1150" t="str">
            <v>ĐH K12 (2017-2021)</v>
          </cell>
          <cell r="I1150" t="str">
            <v>Học kỳ 1 năm học 2018 - 2019</v>
          </cell>
          <cell r="J1150">
            <v>40</v>
          </cell>
          <cell r="K1150" t="str">
            <v>Mở</v>
          </cell>
        </row>
        <row r="1151">
          <cell r="B1151" t="str">
            <v>20181210312023</v>
          </cell>
          <cell r="C1151" t="str">
            <v>210312.23</v>
          </cell>
          <cell r="D1151" t="str">
            <v>Xử lý văn bản nâng cao (NC1) và sử dụng bảng tính nâng cao (NC2) Sử dụng trình chiếu nâng cao (NC3_XH)</v>
          </cell>
          <cell r="E1151" t="str">
            <v>210312</v>
          </cell>
          <cell r="F1151" t="str">
            <v>6.0</v>
          </cell>
          <cell r="G1151" t="str">
            <v>Đại học</v>
          </cell>
          <cell r="H1151" t="str">
            <v>ĐH K12 (2017-2021)</v>
          </cell>
          <cell r="I1151" t="str">
            <v>Học kỳ 1 năm học 2018 - 2019</v>
          </cell>
          <cell r="J1151">
            <v>35</v>
          </cell>
          <cell r="K1151" t="str">
            <v>Mở</v>
          </cell>
        </row>
        <row r="1152">
          <cell r="B1152" t="str">
            <v>20181210312024</v>
          </cell>
          <cell r="C1152" t="str">
            <v>210312.24</v>
          </cell>
          <cell r="D1152" t="str">
            <v>Xử lý văn bản nâng cao (NC1) và sử dụng bảng tính nâng cao (NC2) Sử dụng trình chiếu nâng cao (NC3_XH)</v>
          </cell>
          <cell r="E1152" t="str">
            <v>210312</v>
          </cell>
          <cell r="F1152" t="str">
            <v>6.0</v>
          </cell>
          <cell r="G1152" t="str">
            <v>Đại học</v>
          </cell>
          <cell r="H1152" t="str">
            <v>ĐH K12 (2017-2021)</v>
          </cell>
          <cell r="I1152" t="str">
            <v>Học kỳ 1 năm học 2018 - 2019</v>
          </cell>
          <cell r="J1152">
            <v>35</v>
          </cell>
          <cell r="K1152" t="str">
            <v>Mở</v>
          </cell>
        </row>
        <row r="1153">
          <cell r="B1153" t="str">
            <v>20181210312025</v>
          </cell>
          <cell r="C1153" t="str">
            <v>210312.25</v>
          </cell>
          <cell r="D1153" t="str">
            <v>Xử lý văn bản nâng cao (NC1) và sử dụng bảng tính nâng cao (NC2) Sử dụng trình chiếu nâng cao (NC3_XH)</v>
          </cell>
          <cell r="E1153" t="str">
            <v>210312</v>
          </cell>
          <cell r="F1153" t="str">
            <v>6.0</v>
          </cell>
          <cell r="G1153" t="str">
            <v>Đại học</v>
          </cell>
          <cell r="H1153" t="str">
            <v>ĐH K12 (2017-2021)</v>
          </cell>
          <cell r="I1153" t="str">
            <v>Học kỳ 1 năm học 2018 - 2019</v>
          </cell>
          <cell r="J1153">
            <v>40</v>
          </cell>
          <cell r="K1153" t="str">
            <v>Mở</v>
          </cell>
        </row>
        <row r="1154">
          <cell r="B1154" t="str">
            <v>20181210312026</v>
          </cell>
          <cell r="C1154" t="str">
            <v>210312.26</v>
          </cell>
          <cell r="D1154" t="str">
            <v>Xử lý văn bản nâng cao (NC1) và sử dụng bảng tính nâng cao (NC2) Sử dụng trình chiếu nâng cao (NC3_XH)</v>
          </cell>
          <cell r="E1154" t="str">
            <v>210312</v>
          </cell>
          <cell r="F1154" t="str">
            <v>6.0</v>
          </cell>
          <cell r="G1154" t="str">
            <v>Đại học</v>
          </cell>
          <cell r="H1154" t="str">
            <v>ĐH K12 (2017-2021)</v>
          </cell>
          <cell r="I1154" t="str">
            <v>Học kỳ 1 năm học 2018 - 2019</v>
          </cell>
          <cell r="J1154">
            <v>35</v>
          </cell>
          <cell r="K1154" t="str">
            <v>Mở</v>
          </cell>
        </row>
        <row r="1155">
          <cell r="B1155" t="str">
            <v>20181210312027</v>
          </cell>
          <cell r="C1155" t="str">
            <v>210312.27</v>
          </cell>
          <cell r="D1155" t="str">
            <v>Xử lý văn bản nâng cao (NC1) và sử dụng bảng tính nâng cao (NC2) Sử dụng trình chiếu nâng cao (NC3_XH)</v>
          </cell>
          <cell r="E1155" t="str">
            <v>210312</v>
          </cell>
          <cell r="F1155" t="str">
            <v>6.0</v>
          </cell>
          <cell r="G1155" t="str">
            <v>Đại học</v>
          </cell>
          <cell r="H1155" t="str">
            <v>ĐH K12 (2017-2021)</v>
          </cell>
          <cell r="I1155" t="str">
            <v>Học kỳ 1 năm học 2018 - 2019</v>
          </cell>
          <cell r="J1155">
            <v>40</v>
          </cell>
          <cell r="K1155" t="str">
            <v>Mở</v>
          </cell>
        </row>
        <row r="1156">
          <cell r="B1156" t="str">
            <v>20181210312028</v>
          </cell>
          <cell r="C1156" t="str">
            <v>210312.28</v>
          </cell>
          <cell r="D1156" t="str">
            <v>Xử lý văn bản nâng cao (NC1) và sử dụng bảng tính nâng cao (NC2) Sử dụng trình chiếu nâng cao (NC3_XH)</v>
          </cell>
          <cell r="E1156" t="str">
            <v>210312</v>
          </cell>
          <cell r="F1156" t="str">
            <v>6.0</v>
          </cell>
          <cell r="G1156" t="str">
            <v>Đại học</v>
          </cell>
          <cell r="H1156" t="str">
            <v>ĐH K12 (2017-2021)</v>
          </cell>
          <cell r="I1156" t="str">
            <v>Học kỳ 1 năm học 2018 - 2019</v>
          </cell>
          <cell r="J1156">
            <v>35</v>
          </cell>
          <cell r="K1156" t="str">
            <v>Mở</v>
          </cell>
        </row>
        <row r="1157">
          <cell r="B1157" t="str">
            <v>20181210312029</v>
          </cell>
          <cell r="C1157" t="str">
            <v>210312.29</v>
          </cell>
          <cell r="D1157" t="str">
            <v>Xử lý văn bản nâng cao (NC1) và sử dụng bảng tính nâng cao (NC2) Sử dụng trình chiếu nâng cao (NC3_XH)</v>
          </cell>
          <cell r="E1157" t="str">
            <v>210312</v>
          </cell>
          <cell r="F1157" t="str">
            <v>6.0</v>
          </cell>
          <cell r="G1157" t="str">
            <v>Đại học</v>
          </cell>
          <cell r="H1157" t="str">
            <v>ĐH K12 (2017-2021)</v>
          </cell>
          <cell r="I1157" t="str">
            <v>Học kỳ 1 năm học 2018 - 2019</v>
          </cell>
          <cell r="J1157">
            <v>41</v>
          </cell>
          <cell r="K1157" t="str">
            <v>Mở</v>
          </cell>
        </row>
        <row r="1158">
          <cell r="B1158" t="str">
            <v>20181210312030</v>
          </cell>
          <cell r="C1158" t="str">
            <v>210312.30</v>
          </cell>
          <cell r="D1158" t="str">
            <v>Xử lý văn bản nâng cao (NC1) và sử dụng bảng tính nâng cao (NC2) Sử dụng trình chiếu nâng cao (NC3_XH)</v>
          </cell>
          <cell r="E1158" t="str">
            <v>210312</v>
          </cell>
          <cell r="F1158" t="str">
            <v>6.0</v>
          </cell>
          <cell r="G1158" t="str">
            <v>Đại học</v>
          </cell>
          <cell r="H1158" t="str">
            <v>ĐH K12 (2017-2021)</v>
          </cell>
          <cell r="I1158" t="str">
            <v>Học kỳ 1 năm học 2018 - 2019</v>
          </cell>
          <cell r="J1158">
            <v>40</v>
          </cell>
          <cell r="K1158" t="str">
            <v>Mở</v>
          </cell>
        </row>
        <row r="1159">
          <cell r="B1159" t="str">
            <v>20181210312031</v>
          </cell>
          <cell r="C1159" t="str">
            <v>210312.31</v>
          </cell>
          <cell r="D1159" t="str">
            <v>Xử lý văn bản nâng cao (NC1) và sử dụng bảng tính nâng cao (NC2) Sử dụng trình chiếu nâng cao (NC3_XH)</v>
          </cell>
          <cell r="E1159" t="str">
            <v>210312</v>
          </cell>
          <cell r="F1159" t="str">
            <v>6.0</v>
          </cell>
          <cell r="G1159" t="str">
            <v>Đại học</v>
          </cell>
          <cell r="H1159" t="str">
            <v>ĐH K12 (2017-2021)</v>
          </cell>
          <cell r="I1159" t="str">
            <v>Học kỳ 1 năm học 2018 - 2019</v>
          </cell>
          <cell r="J1159">
            <v>35</v>
          </cell>
          <cell r="K1159" t="str">
            <v>Mở</v>
          </cell>
        </row>
        <row r="1160">
          <cell r="B1160" t="str">
            <v>20181210312032</v>
          </cell>
          <cell r="C1160" t="str">
            <v>210312.32</v>
          </cell>
          <cell r="D1160" t="str">
            <v>Xử lý văn bản nâng cao (NC1) và sử dụng bảng tính nâng cao (NC2) Sử dụng trình chiếu nâng cao (NC3_XH)</v>
          </cell>
          <cell r="E1160" t="str">
            <v>210312</v>
          </cell>
          <cell r="F1160" t="str">
            <v>6.0</v>
          </cell>
          <cell r="G1160" t="str">
            <v>Đại học</v>
          </cell>
          <cell r="H1160" t="str">
            <v>ĐH K12 (2017-2021)</v>
          </cell>
          <cell r="I1160" t="str">
            <v>Học kỳ 1 năm học 2018 - 2019</v>
          </cell>
          <cell r="J1160">
            <v>45</v>
          </cell>
          <cell r="K1160" t="str">
            <v>Mở</v>
          </cell>
        </row>
        <row r="1161">
          <cell r="B1161" t="str">
            <v>20181210312033</v>
          </cell>
          <cell r="C1161" t="str">
            <v>210312.33</v>
          </cell>
          <cell r="D1161" t="str">
            <v>Xử lý văn bản nâng cao (NC1) và sử dụng bảng tính nâng cao (NC2) Sử dụng trình chiếu nâng cao (NC3_XH)</v>
          </cell>
          <cell r="E1161" t="str">
            <v>210312</v>
          </cell>
          <cell r="F1161" t="str">
            <v>6.0</v>
          </cell>
          <cell r="G1161" t="str">
            <v>Đại học</v>
          </cell>
          <cell r="H1161" t="str">
            <v>ĐH K12 (2017-2021)</v>
          </cell>
          <cell r="I1161" t="str">
            <v>Học kỳ 1 năm học 2018 - 2019</v>
          </cell>
          <cell r="J1161">
            <v>35</v>
          </cell>
          <cell r="K1161" t="str">
            <v>Mở</v>
          </cell>
        </row>
        <row r="1162">
          <cell r="B1162" t="str">
            <v>20181210312034</v>
          </cell>
          <cell r="C1162" t="str">
            <v>210312.34</v>
          </cell>
          <cell r="D1162" t="str">
            <v>Xử lý văn bản nâng cao (NC1) và sử dụng bảng tính nâng cao (NC2) Sử dụng trình chiếu nâng cao (NC3_XH)</v>
          </cell>
          <cell r="E1162" t="str">
            <v>210312</v>
          </cell>
          <cell r="F1162" t="str">
            <v>6.0</v>
          </cell>
          <cell r="G1162" t="str">
            <v>Đại học</v>
          </cell>
          <cell r="H1162" t="str">
            <v>ĐH K12 (2017-2021)</v>
          </cell>
          <cell r="I1162" t="str">
            <v>Học kỳ 1 năm học 2018 - 2019</v>
          </cell>
          <cell r="J1162">
            <v>35</v>
          </cell>
          <cell r="K1162" t="str">
            <v>Mở</v>
          </cell>
        </row>
        <row r="1163">
          <cell r="B1163" t="str">
            <v>20181210312035</v>
          </cell>
          <cell r="C1163" t="str">
            <v>210312.35</v>
          </cell>
          <cell r="D1163" t="str">
            <v>Xử lý văn bản nâng cao (NC1) và sử dụng bảng tính nâng cao (NC2) Sử dụng trình chiếu nâng cao (NC3_XH)</v>
          </cell>
          <cell r="E1163" t="str">
            <v>210312</v>
          </cell>
          <cell r="F1163" t="str">
            <v>6.0</v>
          </cell>
          <cell r="G1163" t="str">
            <v>Đại học</v>
          </cell>
          <cell r="H1163" t="str">
            <v>ĐH K12 (2017-2021)</v>
          </cell>
          <cell r="I1163" t="str">
            <v>Học kỳ 1 năm học 2018 - 2019</v>
          </cell>
          <cell r="J1163">
            <v>35</v>
          </cell>
          <cell r="K1163" t="str">
            <v>Mở</v>
          </cell>
        </row>
        <row r="1164">
          <cell r="B1164" t="str">
            <v>20181210312036</v>
          </cell>
          <cell r="C1164" t="str">
            <v>210312.36</v>
          </cell>
          <cell r="D1164" t="str">
            <v>Xử lý văn bản nâng cao (NC1) và sử dụng bảng tính nâng cao (NC2) Sử dụng trình chiếu nâng cao (NC3_XH)</v>
          </cell>
          <cell r="E1164" t="str">
            <v>210312</v>
          </cell>
          <cell r="F1164" t="str">
            <v>6.0</v>
          </cell>
          <cell r="G1164" t="str">
            <v>Đại học</v>
          </cell>
          <cell r="H1164" t="str">
            <v>ĐH K12 (2017-2021)</v>
          </cell>
          <cell r="I1164" t="str">
            <v>Học kỳ 1 năm học 2018 - 2019</v>
          </cell>
          <cell r="J1164">
            <v>31</v>
          </cell>
          <cell r="K1164" t="str">
            <v>Mở</v>
          </cell>
        </row>
        <row r="1165">
          <cell r="B1165" t="str">
            <v>20181210312037</v>
          </cell>
          <cell r="C1165" t="str">
            <v>210312.37</v>
          </cell>
          <cell r="D1165" t="str">
            <v>Xử lý văn bản nâng cao (NC1) và sử dụng bảng tính nâng cao (NC2) Sử dụng trình chiếu nâng cao (NC3_XH)</v>
          </cell>
          <cell r="E1165" t="str">
            <v>210312</v>
          </cell>
          <cell r="F1165" t="str">
            <v>6.0</v>
          </cell>
          <cell r="G1165" t="str">
            <v>Đại học</v>
          </cell>
          <cell r="H1165" t="str">
            <v>ĐH K12 (2017-2021)</v>
          </cell>
          <cell r="I1165" t="str">
            <v>Học kỳ 1 năm học 2018 - 2019</v>
          </cell>
          <cell r="J1165">
            <v>40</v>
          </cell>
          <cell r="K1165" t="str">
            <v>Mở</v>
          </cell>
        </row>
        <row r="1166">
          <cell r="B1166" t="str">
            <v>20181210312038</v>
          </cell>
          <cell r="C1166" t="str">
            <v>210312.38</v>
          </cell>
          <cell r="D1166" t="str">
            <v>Xử lý văn bản nâng cao (NC1) và sử dụng bảng tính nâng cao (NC2) Sử dụng trình chiếu nâng cao (NC3_XH)</v>
          </cell>
          <cell r="E1166" t="str">
            <v>210312</v>
          </cell>
          <cell r="F1166" t="str">
            <v>6.0</v>
          </cell>
          <cell r="G1166" t="str">
            <v>Đại học</v>
          </cell>
          <cell r="H1166" t="str">
            <v>ĐH K12 (2017-2021)</v>
          </cell>
          <cell r="I1166" t="str">
            <v>Học kỳ 1 năm học 2018 - 2019</v>
          </cell>
          <cell r="J1166">
            <v>35</v>
          </cell>
          <cell r="K1166" t="str">
            <v>Mở</v>
          </cell>
        </row>
        <row r="1167">
          <cell r="B1167" t="str">
            <v>20181210312039</v>
          </cell>
          <cell r="C1167" t="str">
            <v>210312.39</v>
          </cell>
          <cell r="D1167" t="str">
            <v>Xử lý văn bản nâng cao (NC1) và sử dụng bảng tính nâng cao (NC2) Sử dụng trình chiếu nâng cao (NC3_XH)</v>
          </cell>
          <cell r="E1167" t="str">
            <v>210312</v>
          </cell>
          <cell r="F1167" t="str">
            <v>6.0</v>
          </cell>
          <cell r="G1167" t="str">
            <v>Đại học</v>
          </cell>
          <cell r="H1167" t="str">
            <v>ĐH K12 (2017-2021)</v>
          </cell>
          <cell r="I1167" t="str">
            <v>Học kỳ 1 năm học 2018 - 2019</v>
          </cell>
          <cell r="J1167">
            <v>35</v>
          </cell>
          <cell r="K1167" t="str">
            <v>Mở</v>
          </cell>
        </row>
        <row r="1168">
          <cell r="B1168" t="str">
            <v>20181210312040</v>
          </cell>
          <cell r="C1168" t="str">
            <v>210312.40</v>
          </cell>
          <cell r="D1168" t="str">
            <v>Xử lý văn bản nâng cao (NC1) và sử dụng bảng tính nâng cao (NC2) Sử dụng trình chiếu nâng cao (NC3_XH)</v>
          </cell>
          <cell r="E1168" t="str">
            <v>210312</v>
          </cell>
          <cell r="F1168" t="str">
            <v>6.0</v>
          </cell>
          <cell r="G1168" t="str">
            <v>Đại học</v>
          </cell>
          <cell r="H1168" t="str">
            <v>ĐH K12 (2017-2021)</v>
          </cell>
          <cell r="I1168" t="str">
            <v>Học kỳ 1 năm học 2018 - 2019</v>
          </cell>
          <cell r="J1168">
            <v>13</v>
          </cell>
          <cell r="K1168" t="str">
            <v>Không mở</v>
          </cell>
        </row>
        <row r="1169">
          <cell r="B1169" t="str">
            <v>20181210312041</v>
          </cell>
          <cell r="C1169" t="str">
            <v>210312.41</v>
          </cell>
          <cell r="D1169" t="str">
            <v>Xử lý văn bản nâng cao (NC1) và sử dụng bảng tính nâng cao (NC2) Sử dụng trình chiếu nâng cao (NC3_XH)</v>
          </cell>
          <cell r="E1169" t="str">
            <v>210312</v>
          </cell>
          <cell r="F1169" t="str">
            <v>6.0</v>
          </cell>
          <cell r="G1169" t="str">
            <v>Đại học</v>
          </cell>
          <cell r="H1169" t="str">
            <v>ĐH K12 (2017-2021)</v>
          </cell>
          <cell r="I1169" t="str">
            <v>Học kỳ 1 năm học 2018 - 2019</v>
          </cell>
          <cell r="J1169">
            <v>23</v>
          </cell>
          <cell r="K1169" t="str">
            <v>Mở</v>
          </cell>
        </row>
        <row r="1170">
          <cell r="B1170" t="str">
            <v>20181210312042</v>
          </cell>
          <cell r="C1170" t="str">
            <v>210312.42</v>
          </cell>
          <cell r="D1170" t="str">
            <v>Xử lý văn bản nâng cao (NC1) và sử dụng bảng tính nâng cao (NC2) Sử dụng trình chiếu nâng cao (NC3_XH)</v>
          </cell>
          <cell r="E1170" t="str">
            <v>210312</v>
          </cell>
          <cell r="F1170" t="str">
            <v>6.0</v>
          </cell>
          <cell r="G1170" t="str">
            <v>Đại học</v>
          </cell>
          <cell r="H1170" t="str">
            <v>ĐH K12 (2017-2021)</v>
          </cell>
          <cell r="I1170" t="str">
            <v>Học kỳ 1 năm học 2018 - 2019</v>
          </cell>
          <cell r="J1170">
            <v>35</v>
          </cell>
          <cell r="K1170" t="str">
            <v>Mở</v>
          </cell>
        </row>
        <row r="1171">
          <cell r="B1171" t="str">
            <v>20181210312043</v>
          </cell>
          <cell r="C1171" t="str">
            <v>210312.43</v>
          </cell>
          <cell r="D1171" t="str">
            <v>Xử lý văn bản nâng cao (NC1) và sử dụng bảng tính nâng cao (NC2) Sử dụng trình chiếu nâng cao (NC3_XH)</v>
          </cell>
          <cell r="E1171" t="str">
            <v>210312</v>
          </cell>
          <cell r="F1171" t="str">
            <v>6.0</v>
          </cell>
          <cell r="G1171" t="str">
            <v>Đại học</v>
          </cell>
          <cell r="H1171" t="str">
            <v>ĐH K12 (2017-2021)</v>
          </cell>
          <cell r="I1171" t="str">
            <v>Học kỳ 1 năm học 2018 - 2019</v>
          </cell>
          <cell r="J1171">
            <v>35</v>
          </cell>
          <cell r="K1171" t="str">
            <v>Mở</v>
          </cell>
        </row>
        <row r="1172">
          <cell r="B1172" t="str">
            <v>20181210312044</v>
          </cell>
          <cell r="C1172" t="str">
            <v>210312.44</v>
          </cell>
          <cell r="D1172" t="str">
            <v>Xử lý văn bản nâng cao (NC1) và sử dụng bảng tính nâng cao (NC2) Sử dụng trình chiếu nâng cao (NC3_XH)</v>
          </cell>
          <cell r="E1172" t="str">
            <v>210312</v>
          </cell>
          <cell r="F1172" t="str">
            <v>6.0</v>
          </cell>
          <cell r="G1172" t="str">
            <v>Đại học</v>
          </cell>
          <cell r="H1172" t="str">
            <v>ĐH K12 (2017-2021)</v>
          </cell>
          <cell r="I1172" t="str">
            <v>Học kỳ 1 năm học 2018 - 2019</v>
          </cell>
          <cell r="J1172">
            <v>40</v>
          </cell>
          <cell r="K1172" t="str">
            <v>Mở</v>
          </cell>
        </row>
        <row r="1173">
          <cell r="B1173" t="str">
            <v>20181210312045</v>
          </cell>
          <cell r="C1173" t="str">
            <v>210312.45</v>
          </cell>
          <cell r="D1173" t="str">
            <v>Xử lý văn bản nâng cao (NC1) và sử dụng bảng tính nâng cao (NC2) Sử dụng trình chiếu nâng cao (NC3_XH)</v>
          </cell>
          <cell r="E1173" t="str">
            <v>210312</v>
          </cell>
          <cell r="F1173" t="str">
            <v>6.0</v>
          </cell>
          <cell r="G1173" t="str">
            <v>Đại học</v>
          </cell>
          <cell r="H1173" t="str">
            <v>ĐH K12 (2017-2021)</v>
          </cell>
          <cell r="I1173" t="str">
            <v>Học kỳ 1 năm học 2018 - 2019</v>
          </cell>
          <cell r="J1173">
            <v>40</v>
          </cell>
          <cell r="K1173" t="str">
            <v>Mở</v>
          </cell>
        </row>
        <row r="1174">
          <cell r="B1174" t="str">
            <v>20181210312046</v>
          </cell>
          <cell r="C1174" t="str">
            <v>210312.46</v>
          </cell>
          <cell r="D1174" t="str">
            <v>Xử lý văn bản nâng cao (NC1) và sử dụng bảng tính nâng cao (NC2) Sử dụng trình chiếu nâng cao (NC3_XH)</v>
          </cell>
          <cell r="E1174" t="str">
            <v>210312</v>
          </cell>
          <cell r="F1174" t="str">
            <v>6.0</v>
          </cell>
          <cell r="G1174" t="str">
            <v>Đại học</v>
          </cell>
          <cell r="H1174" t="str">
            <v>ĐH K12 (2017-2021)</v>
          </cell>
          <cell r="I1174" t="str">
            <v>Học kỳ 1 năm học 2018 - 2019</v>
          </cell>
          <cell r="J1174">
            <v>35</v>
          </cell>
          <cell r="K1174" t="str">
            <v>Mở</v>
          </cell>
        </row>
        <row r="1175">
          <cell r="B1175" t="str">
            <v>20181210312047</v>
          </cell>
          <cell r="C1175" t="str">
            <v>210312.47</v>
          </cell>
          <cell r="D1175" t="str">
            <v>Xử lý văn bản nâng cao (NC1) và sử dụng bảng tính nâng cao (NC2) Sử dụng trình chiếu nâng cao (NC3_XH)</v>
          </cell>
          <cell r="E1175" t="str">
            <v>210312</v>
          </cell>
          <cell r="F1175" t="str">
            <v>6.0</v>
          </cell>
          <cell r="G1175" t="str">
            <v>Đại học</v>
          </cell>
          <cell r="H1175" t="str">
            <v>ĐH K12 (2017-2021)</v>
          </cell>
          <cell r="I1175" t="str">
            <v>Học kỳ 1 năm học 2018 - 2019</v>
          </cell>
          <cell r="J1175">
            <v>35</v>
          </cell>
          <cell r="K1175" t="str">
            <v>Mở</v>
          </cell>
        </row>
        <row r="1176">
          <cell r="B1176" t="str">
            <v>20181210312048</v>
          </cell>
          <cell r="C1176" t="str">
            <v>210312.48</v>
          </cell>
          <cell r="D1176" t="str">
            <v>Xử lý văn bản nâng cao (NC1) và sử dụng bảng tính nâng cao (NC2) Sử dụng trình chiếu nâng cao (NC3_XH)</v>
          </cell>
          <cell r="E1176" t="str">
            <v>210312</v>
          </cell>
          <cell r="F1176" t="str">
            <v>6.0</v>
          </cell>
          <cell r="G1176" t="str">
            <v>Đại học</v>
          </cell>
          <cell r="H1176" t="str">
            <v>ĐH K12 (2017-2021)</v>
          </cell>
          <cell r="I1176" t="str">
            <v>Học kỳ 1 năm học 2018 - 2019</v>
          </cell>
          <cell r="J1176">
            <v>45</v>
          </cell>
          <cell r="K1176" t="str">
            <v>Mở</v>
          </cell>
        </row>
        <row r="1177">
          <cell r="B1177" t="str">
            <v>20181210312049</v>
          </cell>
          <cell r="C1177" t="str">
            <v>210312.49</v>
          </cell>
          <cell r="D1177" t="str">
            <v>Xử lý văn bản nâng cao (NC1) và sử dụng bảng tính nâng cao (NC2) Sử dụng trình chiếu nâng cao (NC3_XH)</v>
          </cell>
          <cell r="E1177" t="str">
            <v>210312</v>
          </cell>
          <cell r="F1177" t="str">
            <v>6.0</v>
          </cell>
          <cell r="G1177" t="str">
            <v>Đại học</v>
          </cell>
          <cell r="H1177" t="str">
            <v>ĐH K12 (2017-2021)</v>
          </cell>
          <cell r="I1177" t="str">
            <v>Học kỳ 1 năm học 2018 - 2019</v>
          </cell>
          <cell r="J1177">
            <v>35</v>
          </cell>
          <cell r="K1177" t="str">
            <v>Mở</v>
          </cell>
        </row>
        <row r="1178">
          <cell r="B1178" t="str">
            <v>20181210312050</v>
          </cell>
          <cell r="C1178" t="str">
            <v>210312.50</v>
          </cell>
          <cell r="D1178" t="str">
            <v>Xử lý văn bản nâng cao (NC1) và sử dụng bảng tính nâng cao (NC2) Sử dụng trình chiếu nâng cao (NC3_XH)</v>
          </cell>
          <cell r="E1178" t="str">
            <v>210312</v>
          </cell>
          <cell r="F1178" t="str">
            <v>6.0</v>
          </cell>
          <cell r="G1178" t="str">
            <v>Đại học</v>
          </cell>
          <cell r="H1178" t="str">
            <v>ĐH K12 (2017-2021)</v>
          </cell>
          <cell r="I1178" t="str">
            <v>Học kỳ 1 năm học 2018 - 2019</v>
          </cell>
          <cell r="J1178">
            <v>35</v>
          </cell>
          <cell r="K1178" t="str">
            <v>Mở</v>
          </cell>
        </row>
        <row r="1179">
          <cell r="B1179" t="str">
            <v>20181210312051</v>
          </cell>
          <cell r="C1179" t="str">
            <v>210312.51</v>
          </cell>
          <cell r="D1179" t="str">
            <v>Xử lý văn bản nâng cao (NC1) và sử dụng bảng tính nâng cao (NC2) Sử dụng trình chiếu nâng cao (NC3_XH)</v>
          </cell>
          <cell r="E1179" t="str">
            <v>210312</v>
          </cell>
          <cell r="F1179" t="str">
            <v>6.0</v>
          </cell>
          <cell r="G1179" t="str">
            <v>Đại học</v>
          </cell>
          <cell r="H1179" t="str">
            <v>ĐH K12 (2017-2021)</v>
          </cell>
          <cell r="I1179" t="str">
            <v>Học kỳ 1 năm học 2018 - 2019</v>
          </cell>
          <cell r="J1179">
            <v>35</v>
          </cell>
          <cell r="K1179" t="str">
            <v>Mở</v>
          </cell>
        </row>
        <row r="1180">
          <cell r="B1180" t="str">
            <v>201810103117001</v>
          </cell>
          <cell r="C1180" t="str">
            <v>0103117.1</v>
          </cell>
          <cell r="D1180" t="str">
            <v>Cơ lý thuyết</v>
          </cell>
          <cell r="E1180" t="str">
            <v>0103117</v>
          </cell>
          <cell r="F1180" t="str">
            <v>3.0</v>
          </cell>
          <cell r="G1180" t="str">
            <v>Đại học</v>
          </cell>
          <cell r="H1180" t="str">
            <v>ĐH K12 (2017-2021)</v>
          </cell>
          <cell r="I1180" t="str">
            <v>Học kỳ 1 năm học 2018 - 2019</v>
          </cell>
          <cell r="J1180">
            <v>19</v>
          </cell>
          <cell r="K1180" t="str">
            <v>Không mở</v>
          </cell>
        </row>
        <row r="1181">
          <cell r="B1181" t="str">
            <v>20181ME6008001</v>
          </cell>
          <cell r="C1181" t="str">
            <v>ME6008.1</v>
          </cell>
          <cell r="D1181" t="str">
            <v>Công nghệ xử lý vật liệu</v>
          </cell>
          <cell r="E1181" t="str">
            <v>ME6008</v>
          </cell>
          <cell r="F1181" t="str">
            <v>2.0</v>
          </cell>
          <cell r="G1181" t="str">
            <v>Đại học</v>
          </cell>
          <cell r="H1181" t="str">
            <v>ĐH K12 (2017-2021)</v>
          </cell>
          <cell r="I1181" t="str">
            <v>Học kỳ 1 năm học 2018 - 2019</v>
          </cell>
          <cell r="J1181">
            <v>75</v>
          </cell>
          <cell r="K1181" t="str">
            <v>Mở</v>
          </cell>
        </row>
        <row r="1182">
          <cell r="B1182" t="str">
            <v>20181ME6008002</v>
          </cell>
          <cell r="C1182" t="str">
            <v>ME6008.2</v>
          </cell>
          <cell r="D1182" t="str">
            <v>Công nghệ xử lý vật liệu</v>
          </cell>
          <cell r="E1182" t="str">
            <v>ME6008</v>
          </cell>
          <cell r="F1182" t="str">
            <v>2.0</v>
          </cell>
          <cell r="G1182" t="str">
            <v>Đại học</v>
          </cell>
          <cell r="H1182" t="str">
            <v>ĐH K12 (2017-2021)</v>
          </cell>
          <cell r="I1182" t="str">
            <v>Học kỳ 1 năm học 2018 - 2019</v>
          </cell>
          <cell r="J1182">
            <v>1</v>
          </cell>
          <cell r="K1182" t="str">
            <v>Không mở</v>
          </cell>
        </row>
        <row r="1183">
          <cell r="B1183" t="str">
            <v>201810503123005</v>
          </cell>
          <cell r="C1183" t="str">
            <v>0503123.1</v>
          </cell>
          <cell r="D1183" t="str">
            <v>Hệ quản trị cơ sở dữ liệu (SQL Server)</v>
          </cell>
          <cell r="E1183" t="str">
            <v>0503123</v>
          </cell>
          <cell r="F1183" t="str">
            <v>3.0</v>
          </cell>
          <cell r="G1183" t="str">
            <v>Đại học</v>
          </cell>
          <cell r="H1183" t="str">
            <v>ĐH K12 (2017-2021)</v>
          </cell>
          <cell r="I1183" t="str">
            <v>Học kỳ 1 năm học 2018 - 2019</v>
          </cell>
          <cell r="J1183">
            <v>9</v>
          </cell>
          <cell r="K1183" t="str">
            <v>Không mở</v>
          </cell>
        </row>
        <row r="1184">
          <cell r="B1184" t="str">
            <v>201810503123006</v>
          </cell>
          <cell r="C1184" t="str">
            <v>0503123.2</v>
          </cell>
          <cell r="D1184" t="str">
            <v>Hệ quản trị cơ sở dữ liệu (SQL Server)</v>
          </cell>
          <cell r="E1184" t="str">
            <v>0503123</v>
          </cell>
          <cell r="F1184" t="str">
            <v>3.0</v>
          </cell>
          <cell r="G1184" t="str">
            <v>Đại học</v>
          </cell>
          <cell r="H1184" t="str">
            <v>ĐH K12 (2017-2021)</v>
          </cell>
          <cell r="I1184" t="str">
            <v>Học kỳ 1 năm học 2018 - 2019</v>
          </cell>
          <cell r="J1184">
            <v>0</v>
          </cell>
          <cell r="K1184" t="str">
            <v>Không mở</v>
          </cell>
        </row>
        <row r="1185">
          <cell r="B1185" t="str">
            <v>201810303106004</v>
          </cell>
          <cell r="C1185" t="str">
            <v>0303106.1</v>
          </cell>
          <cell r="D1185" t="str">
            <v>Các phương pháp phân tích trắc quang</v>
          </cell>
          <cell r="E1185" t="str">
            <v>0303106</v>
          </cell>
          <cell r="F1185" t="str">
            <v>2.0</v>
          </cell>
          <cell r="G1185" t="str">
            <v>Đại học</v>
          </cell>
          <cell r="H1185" t="str">
            <v>ĐH K12 (2017-2021)</v>
          </cell>
          <cell r="I1185" t="str">
            <v>Học kỳ 1 năm học 2018 - 2019</v>
          </cell>
          <cell r="J1185">
            <v>2</v>
          </cell>
          <cell r="K1185" t="str">
            <v>Không mở</v>
          </cell>
        </row>
        <row r="1186">
          <cell r="B1186" t="str">
            <v>201810703102009</v>
          </cell>
          <cell r="C1186" t="str">
            <v>0703102.1</v>
          </cell>
          <cell r="D1186" t="str">
            <v>Bảo vệ rơ le và tự động hóa trong hệ thống điện</v>
          </cell>
          <cell r="E1186" t="str">
            <v>0703102</v>
          </cell>
          <cell r="F1186" t="str">
            <v>2.0</v>
          </cell>
          <cell r="G1186" t="str">
            <v>Đại học</v>
          </cell>
          <cell r="H1186" t="str">
            <v>ĐH K12 (2017-2021)</v>
          </cell>
          <cell r="I1186" t="str">
            <v>Học kỳ 1 năm học 2018 - 2019</v>
          </cell>
          <cell r="J1186">
            <v>37</v>
          </cell>
          <cell r="K1186" t="str">
            <v>Mở</v>
          </cell>
        </row>
        <row r="1187">
          <cell r="B1187" t="str">
            <v>201810703105009</v>
          </cell>
          <cell r="C1187" t="str">
            <v>0703105.1</v>
          </cell>
          <cell r="D1187" t="str">
            <v>Chất lượng điện năng</v>
          </cell>
          <cell r="E1187" t="str">
            <v>0703105</v>
          </cell>
          <cell r="F1187" t="str">
            <v>2.0</v>
          </cell>
          <cell r="G1187" t="str">
            <v>Đại học</v>
          </cell>
          <cell r="H1187" t="str">
            <v>ĐH K12 (2017-2021)</v>
          </cell>
          <cell r="I1187" t="str">
            <v>Học kỳ 1 năm học 2018 - 2019</v>
          </cell>
          <cell r="J1187">
            <v>0</v>
          </cell>
          <cell r="K1187" t="str">
            <v>Không mở</v>
          </cell>
        </row>
        <row r="1188">
          <cell r="B1188" t="str">
            <v>201810703105010</v>
          </cell>
          <cell r="C1188" t="str">
            <v>0703105.2</v>
          </cell>
          <cell r="D1188" t="str">
            <v>Chất lượng điện năng</v>
          </cell>
          <cell r="E1188" t="str">
            <v>0703105</v>
          </cell>
          <cell r="F1188" t="str">
            <v>2.0</v>
          </cell>
          <cell r="G1188" t="str">
            <v>Đại học</v>
          </cell>
          <cell r="H1188" t="str">
            <v>ĐH K12 (2017-2021)</v>
          </cell>
          <cell r="I1188" t="str">
            <v>Học kỳ 1 năm học 2018 - 2019</v>
          </cell>
          <cell r="J1188">
            <v>2</v>
          </cell>
          <cell r="K1188" t="str">
            <v>Không mở</v>
          </cell>
        </row>
        <row r="1189">
          <cell r="B1189" t="str">
            <v>201810303111002</v>
          </cell>
          <cell r="C1189" t="str">
            <v>0303111.1</v>
          </cell>
          <cell r="D1189" t="str">
            <v>Công nghệ các hợp chất ni tơ</v>
          </cell>
          <cell r="E1189" t="str">
            <v>0303111</v>
          </cell>
          <cell r="F1189" t="str">
            <v>2.0</v>
          </cell>
          <cell r="G1189" t="str">
            <v>Đại học</v>
          </cell>
          <cell r="H1189" t="str">
            <v>ĐH K12 (2017-2021)</v>
          </cell>
          <cell r="I1189" t="str">
            <v>Học kỳ 1 năm học 2018 - 2019</v>
          </cell>
          <cell r="J1189">
            <v>0</v>
          </cell>
          <cell r="K1189" t="str">
            <v>Không mở</v>
          </cell>
        </row>
        <row r="1190">
          <cell r="B1190" t="str">
            <v>201810303117003</v>
          </cell>
          <cell r="C1190" t="str">
            <v>0303117.1</v>
          </cell>
          <cell r="D1190" t="str">
            <v>Công nghệ gia công chất dẻo</v>
          </cell>
          <cell r="E1190" t="str">
            <v>0303117</v>
          </cell>
          <cell r="F1190" t="str">
            <v>3.0</v>
          </cell>
          <cell r="G1190" t="str">
            <v>Đại học</v>
          </cell>
          <cell r="H1190" t="str">
            <v>ĐH K12 (2017-2021)</v>
          </cell>
          <cell r="I1190" t="str">
            <v>Học kỳ 1 năm học 2018 - 2019</v>
          </cell>
          <cell r="J1190">
            <v>0</v>
          </cell>
          <cell r="K1190" t="str">
            <v>Không mở</v>
          </cell>
        </row>
        <row r="1191">
          <cell r="B1191" t="str">
            <v>201810303116002</v>
          </cell>
          <cell r="C1191" t="str">
            <v>0303116.1</v>
          </cell>
          <cell r="D1191" t="str">
            <v>Công nghệ gốm sứ</v>
          </cell>
          <cell r="E1191" t="str">
            <v>0303116</v>
          </cell>
          <cell r="F1191" t="str">
            <v>3.0</v>
          </cell>
          <cell r="G1191" t="str">
            <v>Đại học</v>
          </cell>
          <cell r="H1191" t="str">
            <v>ĐH K12 (2017-2021)</v>
          </cell>
          <cell r="I1191" t="str">
            <v>Học kỳ 1 năm học 2018 - 2019</v>
          </cell>
          <cell r="J1191">
            <v>0</v>
          </cell>
          <cell r="K1191" t="str">
            <v>Không mở</v>
          </cell>
        </row>
        <row r="1192">
          <cell r="B1192" t="str">
            <v>201810303119002</v>
          </cell>
          <cell r="C1192" t="str">
            <v>0303119.1</v>
          </cell>
          <cell r="D1192" t="str">
            <v>Công nghệ mạ điện</v>
          </cell>
          <cell r="E1192" t="str">
            <v>0303119</v>
          </cell>
          <cell r="F1192" t="str">
            <v>3.0</v>
          </cell>
          <cell r="G1192" t="str">
            <v>Đại học</v>
          </cell>
          <cell r="H1192" t="str">
            <v>ĐH K12 (2017-2021)</v>
          </cell>
          <cell r="I1192" t="str">
            <v>Học kỳ 1 năm học 2018 - 2019</v>
          </cell>
          <cell r="J1192">
            <v>0</v>
          </cell>
          <cell r="K1192" t="str">
            <v>Không mở</v>
          </cell>
        </row>
        <row r="1193">
          <cell r="B1193" t="str">
            <v>201810503105007</v>
          </cell>
          <cell r="C1193" t="str">
            <v>0503105.1</v>
          </cell>
          <cell r="D1193" t="str">
            <v>Công nghệ XML</v>
          </cell>
          <cell r="E1193" t="str">
            <v>0503105</v>
          </cell>
          <cell r="F1193" t="str">
            <v>3.0</v>
          </cell>
          <cell r="G1193" t="str">
            <v>Đại học</v>
          </cell>
          <cell r="H1193" t="str">
            <v>ĐH K12 (2017-2021)</v>
          </cell>
          <cell r="I1193" t="str">
            <v>Học kỳ 1 năm học 2018 - 2019</v>
          </cell>
          <cell r="J1193">
            <v>1</v>
          </cell>
          <cell r="K1193" t="str">
            <v>Không mở</v>
          </cell>
        </row>
        <row r="1194">
          <cell r="B1194" t="str">
            <v>201810503105008</v>
          </cell>
          <cell r="C1194" t="str">
            <v>0503105.2</v>
          </cell>
          <cell r="D1194" t="str">
            <v>Công nghệ XML</v>
          </cell>
          <cell r="E1194" t="str">
            <v>0503105</v>
          </cell>
          <cell r="F1194" t="str">
            <v>3.0</v>
          </cell>
          <cell r="G1194" t="str">
            <v>Đại học</v>
          </cell>
          <cell r="H1194" t="str">
            <v>ĐH K12 (2017-2021)</v>
          </cell>
          <cell r="I1194" t="str">
            <v>Học kỳ 1 năm học 2018 - 2019</v>
          </cell>
          <cell r="J1194">
            <v>10</v>
          </cell>
          <cell r="K1194" t="str">
            <v>Không mở</v>
          </cell>
        </row>
        <row r="1195">
          <cell r="B1195" t="str">
            <v>201810703109013</v>
          </cell>
          <cell r="C1195" t="str">
            <v>0703109.1</v>
          </cell>
          <cell r="D1195" t="str">
            <v>Điều khiển điện-Khí nén-Thủy lực</v>
          </cell>
          <cell r="E1195" t="str">
            <v>0703109</v>
          </cell>
          <cell r="F1195" t="str">
            <v>3.0</v>
          </cell>
          <cell r="G1195" t="str">
            <v>Đại học</v>
          </cell>
          <cell r="H1195" t="str">
            <v>ĐH K12 (2017-2021)</v>
          </cell>
          <cell r="I1195" t="str">
            <v>Học kỳ 1 năm học 2018 - 2019</v>
          </cell>
          <cell r="J1195">
            <v>2</v>
          </cell>
          <cell r="K1195" t="str">
            <v>Không mở</v>
          </cell>
        </row>
        <row r="1196">
          <cell r="B1196" t="str">
            <v>201810803140008</v>
          </cell>
          <cell r="C1196" t="str">
            <v>0803140.1</v>
          </cell>
          <cell r="D1196" t="str">
            <v>Điều khiển động cơ điện</v>
          </cell>
          <cell r="E1196" t="str">
            <v>0803140</v>
          </cell>
          <cell r="F1196" t="str">
            <v>3.0</v>
          </cell>
          <cell r="G1196" t="str">
            <v>Đại học</v>
          </cell>
          <cell r="H1196" t="str">
            <v>ĐH K12 (2017-2021)</v>
          </cell>
          <cell r="I1196" t="str">
            <v>Học kỳ 1 năm học 2018 - 2019</v>
          </cell>
          <cell r="J1196">
            <v>0</v>
          </cell>
          <cell r="K1196" t="str">
            <v>Không mở</v>
          </cell>
        </row>
        <row r="1197">
          <cell r="B1197" t="str">
            <v>201810703120009</v>
          </cell>
          <cell r="C1197" t="str">
            <v>0703120.1</v>
          </cell>
          <cell r="D1197" t="str">
            <v>Đồ án chuyên môn tự động hóa</v>
          </cell>
          <cell r="E1197" t="str">
            <v>0703120</v>
          </cell>
          <cell r="F1197" t="str">
            <v>2.0</v>
          </cell>
          <cell r="G1197" t="str">
            <v>Đại học</v>
          </cell>
          <cell r="H1197" t="str">
            <v>ĐH K12 (2017-2021)</v>
          </cell>
          <cell r="I1197" t="str">
            <v>Học kỳ 1 năm học 2018 - 2019</v>
          </cell>
          <cell r="J1197">
            <v>4</v>
          </cell>
          <cell r="K1197" t="str">
            <v>Không mở</v>
          </cell>
        </row>
        <row r="1198">
          <cell r="B1198" t="str">
            <v>201810703120010</v>
          </cell>
          <cell r="C1198" t="str">
            <v>0703120.2</v>
          </cell>
          <cell r="D1198" t="str">
            <v>Đồ án chuyên môn tự động hóa</v>
          </cell>
          <cell r="E1198" t="str">
            <v>0703120</v>
          </cell>
          <cell r="F1198" t="str">
            <v>2.0</v>
          </cell>
          <cell r="G1198" t="str">
            <v>Đại học</v>
          </cell>
          <cell r="H1198" t="str">
            <v>ĐH K12 (2017-2021)</v>
          </cell>
          <cell r="I1198" t="str">
            <v>Học kỳ 1 năm học 2018 - 2019</v>
          </cell>
          <cell r="J1198">
            <v>1</v>
          </cell>
          <cell r="K1198" t="str">
            <v>Không mở</v>
          </cell>
        </row>
        <row r="1199">
          <cell r="B1199" t="str">
            <v>20181ME6016001</v>
          </cell>
          <cell r="C1199" t="str">
            <v>ME6016.1</v>
          </cell>
          <cell r="D1199" t="str">
            <v>Đồ án môn học Công nghệ chế tạo máy</v>
          </cell>
          <cell r="E1199" t="str">
            <v>ME6016</v>
          </cell>
          <cell r="F1199" t="str">
            <v>2.0</v>
          </cell>
          <cell r="G1199" t="str">
            <v>Đại học</v>
          </cell>
          <cell r="H1199" t="str">
            <v>ĐH K12 (2017-2021)</v>
          </cell>
          <cell r="I1199" t="str">
            <v>Học kỳ 1 năm học 2018 - 2019</v>
          </cell>
          <cell r="J1199">
            <v>63</v>
          </cell>
          <cell r="K1199" t="str">
            <v>Mở</v>
          </cell>
        </row>
        <row r="1200">
          <cell r="B1200" t="str">
            <v>201810303135002</v>
          </cell>
          <cell r="C1200" t="str">
            <v>0303135.1</v>
          </cell>
          <cell r="D1200" t="str">
            <v>Giản đồ pha</v>
          </cell>
          <cell r="E1200" t="str">
            <v>0303135</v>
          </cell>
          <cell r="F1200" t="str">
            <v>2.0</v>
          </cell>
          <cell r="G1200" t="str">
            <v>Đại học</v>
          </cell>
          <cell r="H1200" t="str">
            <v>ĐH K12 (2017-2021)</v>
          </cell>
          <cell r="I1200" t="str">
            <v>Học kỳ 1 năm học 2018 - 2019</v>
          </cell>
          <cell r="J1200">
            <v>0</v>
          </cell>
          <cell r="K1200" t="str">
            <v>Không mở</v>
          </cell>
        </row>
        <row r="1201">
          <cell r="B1201" t="str">
            <v>201810503121006</v>
          </cell>
          <cell r="C1201" t="str">
            <v>0503121.1</v>
          </cell>
          <cell r="D1201" t="str">
            <v>Hệ chuyên gia</v>
          </cell>
          <cell r="E1201" t="str">
            <v>0503121</v>
          </cell>
          <cell r="F1201" t="str">
            <v>3.0</v>
          </cell>
          <cell r="G1201" t="str">
            <v>Đại học</v>
          </cell>
          <cell r="H1201" t="str">
            <v>ĐH K12 (2017-2021)</v>
          </cell>
          <cell r="I1201" t="str">
            <v>Học kỳ 1 năm học 2018 - 2019</v>
          </cell>
          <cell r="J1201">
            <v>9</v>
          </cell>
          <cell r="K1201" t="str">
            <v>Không mở</v>
          </cell>
        </row>
        <row r="1202">
          <cell r="B1202" t="str">
            <v>201810503121007</v>
          </cell>
          <cell r="C1202" t="str">
            <v>0503121.2</v>
          </cell>
          <cell r="D1202" t="str">
            <v>Hệ chuyên gia</v>
          </cell>
          <cell r="E1202" t="str">
            <v>0503121</v>
          </cell>
          <cell r="F1202" t="str">
            <v>3.0</v>
          </cell>
          <cell r="G1202" t="str">
            <v>Đại học</v>
          </cell>
          <cell r="H1202" t="str">
            <v>ĐH K12 (2017-2021)</v>
          </cell>
          <cell r="I1202" t="str">
            <v>Học kỳ 1 năm học 2018 - 2019</v>
          </cell>
          <cell r="J1202">
            <v>0</v>
          </cell>
          <cell r="K1202" t="str">
            <v>Không mở</v>
          </cell>
        </row>
        <row r="1203">
          <cell r="B1203" t="str">
            <v>201810203116004</v>
          </cell>
          <cell r="C1203" t="str">
            <v>0203116.1</v>
          </cell>
          <cell r="D1203" t="str">
            <v>Hệ thống điện - điện tử ô tô nâng cao</v>
          </cell>
          <cell r="E1203" t="str">
            <v>0203116</v>
          </cell>
          <cell r="F1203" t="str">
            <v>3.0</v>
          </cell>
          <cell r="G1203" t="str">
            <v>Đại học</v>
          </cell>
          <cell r="H1203" t="str">
            <v>ĐH K12 (2017-2021)</v>
          </cell>
          <cell r="I1203" t="str">
            <v>Học kỳ 1 năm học 2018 - 2019</v>
          </cell>
          <cell r="J1203">
            <v>38</v>
          </cell>
          <cell r="K1203" t="str">
            <v>Mở</v>
          </cell>
        </row>
        <row r="1204">
          <cell r="B1204" t="str">
            <v>201810203117004</v>
          </cell>
          <cell r="C1204" t="str">
            <v>0203117.1</v>
          </cell>
          <cell r="D1204" t="str">
            <v>Hệ thống điện thân xe</v>
          </cell>
          <cell r="E1204" t="str">
            <v>0203117</v>
          </cell>
          <cell r="F1204" t="str">
            <v>3.0</v>
          </cell>
          <cell r="G1204" t="str">
            <v>Đại học</v>
          </cell>
          <cell r="H1204" t="str">
            <v>ĐH K12 (2017-2021)</v>
          </cell>
          <cell r="I1204" t="str">
            <v>Học kỳ 1 năm học 2018 - 2019</v>
          </cell>
          <cell r="J1204">
            <v>50</v>
          </cell>
          <cell r="K1204" t="str">
            <v>Mở</v>
          </cell>
        </row>
        <row r="1205">
          <cell r="B1205" t="str">
            <v>201810803107015</v>
          </cell>
          <cell r="C1205" t="str">
            <v>0803107.1</v>
          </cell>
          <cell r="D1205" t="str">
            <v>Hệ thống điều khiển tuần tự</v>
          </cell>
          <cell r="E1205" t="str">
            <v>0803107</v>
          </cell>
          <cell r="F1205" t="str">
            <v>3.0</v>
          </cell>
          <cell r="G1205" t="str">
            <v>Đại học</v>
          </cell>
          <cell r="H1205" t="str">
            <v>ĐH K12 (2017-2021)</v>
          </cell>
          <cell r="I1205" t="str">
            <v>Học kỳ 1 năm học 2018 - 2019</v>
          </cell>
          <cell r="J1205">
            <v>8</v>
          </cell>
          <cell r="K1205" t="str">
            <v>Không mở</v>
          </cell>
        </row>
        <row r="1206">
          <cell r="B1206" t="str">
            <v>201810203118003</v>
          </cell>
          <cell r="C1206" t="str">
            <v>0203118.1</v>
          </cell>
          <cell r="D1206" t="str">
            <v>Hệ thống nhiên liệu động cơ</v>
          </cell>
          <cell r="E1206" t="str">
            <v>0203118</v>
          </cell>
          <cell r="F1206" t="str">
            <v>3.0</v>
          </cell>
          <cell r="G1206" t="str">
            <v>Đại học</v>
          </cell>
          <cell r="H1206" t="str">
            <v>ĐH K12 (2017-2021)</v>
          </cell>
          <cell r="I1206" t="str">
            <v>Học kỳ 1 năm học 2018 - 2019</v>
          </cell>
          <cell r="J1206">
            <v>1</v>
          </cell>
          <cell r="K1206" t="str">
            <v>Không mở</v>
          </cell>
        </row>
        <row r="1207">
          <cell r="B1207" t="str">
            <v>201810203119002</v>
          </cell>
          <cell r="C1207" t="str">
            <v>0203119.1</v>
          </cell>
          <cell r="D1207" t="str">
            <v>Hệ thống thủy lực và khí nén trên ô tô</v>
          </cell>
          <cell r="E1207" t="str">
            <v>0203119</v>
          </cell>
          <cell r="F1207" t="str">
            <v>3.0</v>
          </cell>
          <cell r="G1207" t="str">
            <v>Đại học</v>
          </cell>
          <cell r="H1207" t="str">
            <v>ĐH K12 (2017-2021)</v>
          </cell>
          <cell r="I1207" t="str">
            <v>Học kỳ 1 năm học 2018 - 2019</v>
          </cell>
          <cell r="J1207">
            <v>2</v>
          </cell>
          <cell r="K1207" t="str">
            <v>Không mở</v>
          </cell>
        </row>
        <row r="1208">
          <cell r="B1208" t="str">
            <v>201810803108008</v>
          </cell>
          <cell r="C1208" t="str">
            <v>0803108.1</v>
          </cell>
          <cell r="D1208" t="str">
            <v>Hệ thống viễn thông</v>
          </cell>
          <cell r="E1208" t="str">
            <v>0803108</v>
          </cell>
          <cell r="F1208" t="str">
            <v>3.0</v>
          </cell>
          <cell r="G1208" t="str">
            <v>Đại học</v>
          </cell>
          <cell r="H1208" t="str">
            <v>ĐH K12 (2017-2021)</v>
          </cell>
          <cell r="I1208" t="str">
            <v>Học kỳ 1 năm học 2018 - 2019</v>
          </cell>
          <cell r="J1208">
            <v>2</v>
          </cell>
          <cell r="K1208" t="str">
            <v>Không mở</v>
          </cell>
        </row>
        <row r="1209">
          <cell r="B1209" t="str">
            <v>201810303139003</v>
          </cell>
          <cell r="C1209" t="str">
            <v>0303139.1</v>
          </cell>
          <cell r="D1209" t="str">
            <v>Hóa học và hóa lý cao phân tử</v>
          </cell>
          <cell r="E1209" t="str">
            <v>0303139</v>
          </cell>
          <cell r="F1209" t="str">
            <v>4.0</v>
          </cell>
          <cell r="G1209" t="str">
            <v>Đại học</v>
          </cell>
          <cell r="H1209" t="str">
            <v>ĐH K12 (2017-2021)</v>
          </cell>
          <cell r="I1209" t="str">
            <v>Học kỳ 1 năm học 2018 - 2019</v>
          </cell>
          <cell r="J1209">
            <v>0</v>
          </cell>
          <cell r="K1209" t="str">
            <v>Không mở</v>
          </cell>
        </row>
        <row r="1210">
          <cell r="B1210" t="str">
            <v>201810303140002</v>
          </cell>
          <cell r="C1210" t="str">
            <v>0303140.1</v>
          </cell>
          <cell r="D1210" t="str">
            <v>Hóa học vật liệu nano</v>
          </cell>
          <cell r="E1210" t="str">
            <v>0303140</v>
          </cell>
          <cell r="F1210" t="str">
            <v>3.0</v>
          </cell>
          <cell r="G1210" t="str">
            <v>Đại học</v>
          </cell>
          <cell r="H1210" t="str">
            <v>ĐH K12 (2017-2021)</v>
          </cell>
          <cell r="I1210" t="str">
            <v>Học kỳ 1 năm học 2018 - 2019</v>
          </cell>
          <cell r="J1210">
            <v>0</v>
          </cell>
          <cell r="K1210" t="str">
            <v>Không mở</v>
          </cell>
        </row>
        <row r="1211">
          <cell r="B1211" t="str">
            <v>201811103107009</v>
          </cell>
          <cell r="C1211" t="str">
            <v>1103107.1</v>
          </cell>
          <cell r="D1211" t="str">
            <v>Kế toán quản trị 2</v>
          </cell>
          <cell r="E1211" t="str">
            <v>1103107</v>
          </cell>
          <cell r="F1211" t="str">
            <v>2.0</v>
          </cell>
          <cell r="G1211" t="str">
            <v>Đại học</v>
          </cell>
          <cell r="H1211" t="str">
            <v>ĐH K12 (2017-2021)</v>
          </cell>
          <cell r="I1211" t="str">
            <v>Học kỳ 1 năm học 2018 - 2019</v>
          </cell>
          <cell r="J1211">
            <v>30</v>
          </cell>
          <cell r="K1211" t="str">
            <v>Mở</v>
          </cell>
        </row>
        <row r="1212">
          <cell r="B1212" t="str">
            <v>201811103107010</v>
          </cell>
          <cell r="C1212" t="str">
            <v>1103107.1</v>
          </cell>
          <cell r="D1212" t="str">
            <v>Kế toán quản trị 2</v>
          </cell>
          <cell r="E1212" t="str">
            <v>1103107</v>
          </cell>
          <cell r="F1212" t="str">
            <v>2.0</v>
          </cell>
          <cell r="G1212" t="str">
            <v>Đại học</v>
          </cell>
          <cell r="H1212" t="str">
            <v>ĐH K12 (2017-2021)</v>
          </cell>
          <cell r="I1212" t="str">
            <v>Học kỳ 1 năm học 2018 - 2019</v>
          </cell>
          <cell r="J1212">
            <v>44</v>
          </cell>
          <cell r="K1212" t="str">
            <v>Mở</v>
          </cell>
        </row>
        <row r="1213">
          <cell r="B1213" t="str">
            <v>201811103107011</v>
          </cell>
          <cell r="C1213" t="str">
            <v>1103107.1</v>
          </cell>
          <cell r="D1213" t="str">
            <v>Kế toán quản trị 2</v>
          </cell>
          <cell r="E1213" t="str">
            <v>1103107</v>
          </cell>
          <cell r="F1213" t="str">
            <v>2.0</v>
          </cell>
          <cell r="G1213" t="str">
            <v>Đại học</v>
          </cell>
          <cell r="H1213" t="str">
            <v>ĐH K12 (2017-2021)</v>
          </cell>
          <cell r="I1213" t="str">
            <v>Học kỳ 1 năm học 2018 - 2019</v>
          </cell>
          <cell r="J1213">
            <v>45</v>
          </cell>
          <cell r="K1213" t="str">
            <v>Mở</v>
          </cell>
        </row>
        <row r="1214">
          <cell r="B1214" t="str">
            <v>201811103161001</v>
          </cell>
          <cell r="C1214" t="str">
            <v>1103161.1</v>
          </cell>
          <cell r="D1214" t="str">
            <v>Thực hành nghề nghiệp kế toán doanh nghiệp</v>
          </cell>
          <cell r="E1214" t="str">
            <v>1103161</v>
          </cell>
          <cell r="F1214" t="str">
            <v>2.0</v>
          </cell>
          <cell r="G1214" t="str">
            <v>Đại học</v>
          </cell>
          <cell r="H1214" t="str">
            <v>ĐH K12 (2017-2021)</v>
          </cell>
          <cell r="I1214" t="str">
            <v>Học kỳ 1 năm học 2018 - 2019</v>
          </cell>
          <cell r="J1214">
            <v>7</v>
          </cell>
          <cell r="K1214" t="str">
            <v>Không mở</v>
          </cell>
        </row>
        <row r="1215">
          <cell r="B1215" t="str">
            <v>201811103161002</v>
          </cell>
          <cell r="C1215" t="str">
            <v>1103161.1</v>
          </cell>
          <cell r="D1215" t="str">
            <v>Thực hành nghề nghiệp kế toán doanh nghiệp</v>
          </cell>
          <cell r="E1215" t="str">
            <v>1103161</v>
          </cell>
          <cell r="F1215" t="str">
            <v>2.0</v>
          </cell>
          <cell r="G1215" t="str">
            <v>Đại học</v>
          </cell>
          <cell r="H1215" t="str">
            <v>ĐH K12 (2017-2021)</v>
          </cell>
          <cell r="I1215" t="str">
            <v>Học kỳ 1 năm học 2018 - 2019</v>
          </cell>
          <cell r="J1215">
            <v>55</v>
          </cell>
          <cell r="K1215" t="str">
            <v>Mở</v>
          </cell>
        </row>
        <row r="1216">
          <cell r="B1216" t="str">
            <v>201811103161003</v>
          </cell>
          <cell r="C1216" t="str">
            <v>1103161.1</v>
          </cell>
          <cell r="D1216" t="str">
            <v>Thực hành nghề nghiệp kế toán doanh nghiệp</v>
          </cell>
          <cell r="E1216" t="str">
            <v>1103161</v>
          </cell>
          <cell r="F1216" t="str">
            <v>2.0</v>
          </cell>
          <cell r="G1216" t="str">
            <v>Đại học</v>
          </cell>
          <cell r="H1216" t="str">
            <v>ĐH K12 (2017-2021)</v>
          </cell>
          <cell r="I1216" t="str">
            <v>Học kỳ 1 năm học 2018 - 2019</v>
          </cell>
          <cell r="J1216">
            <v>42</v>
          </cell>
          <cell r="K1216" t="str">
            <v>Mở</v>
          </cell>
        </row>
        <row r="1217">
          <cell r="B1217" t="str">
            <v>201811103123003</v>
          </cell>
          <cell r="C1217" t="str">
            <v>1103123.1</v>
          </cell>
          <cell r="D1217" t="str">
            <v>Tổ chức công tác kế toán</v>
          </cell>
          <cell r="E1217" t="str">
            <v>1103123</v>
          </cell>
          <cell r="F1217" t="str">
            <v>2.0</v>
          </cell>
          <cell r="G1217" t="str">
            <v>Đại học</v>
          </cell>
          <cell r="H1217" t="str">
            <v>ĐH K12 (2017-2021)</v>
          </cell>
          <cell r="I1217" t="str">
            <v>Học kỳ 1 năm học 2018 - 2019</v>
          </cell>
          <cell r="J1217">
            <v>52</v>
          </cell>
          <cell r="K1217" t="str">
            <v>Mở</v>
          </cell>
        </row>
        <row r="1218">
          <cell r="B1218" t="str">
            <v>201811103123004</v>
          </cell>
          <cell r="C1218" t="str">
            <v>1103123.1</v>
          </cell>
          <cell r="D1218" t="str">
            <v>Tổ chức công tác kế toán</v>
          </cell>
          <cell r="E1218" t="str">
            <v>1103123</v>
          </cell>
          <cell r="F1218" t="str">
            <v>2.0</v>
          </cell>
          <cell r="G1218" t="str">
            <v>Đại học</v>
          </cell>
          <cell r="H1218" t="str">
            <v>ĐH K12 (2017-2021)</v>
          </cell>
          <cell r="I1218" t="str">
            <v>Học kỳ 1 năm học 2018 - 2019</v>
          </cell>
          <cell r="J1218">
            <v>45</v>
          </cell>
          <cell r="K1218" t="str">
            <v>Mở</v>
          </cell>
        </row>
        <row r="1219">
          <cell r="B1219" t="str">
            <v>201811103123005</v>
          </cell>
          <cell r="C1219" t="str">
            <v>1103123.2</v>
          </cell>
          <cell r="D1219" t="str">
            <v>Tổ chức công tác kế toán</v>
          </cell>
          <cell r="E1219" t="str">
            <v>1103123</v>
          </cell>
          <cell r="F1219" t="str">
            <v>2.0</v>
          </cell>
          <cell r="G1219" t="str">
            <v>Đại học</v>
          </cell>
          <cell r="H1219" t="str">
            <v>ĐH K12 (2017-2021)</v>
          </cell>
          <cell r="I1219" t="str">
            <v>Học kỳ 1 năm học 2018 - 2019</v>
          </cell>
          <cell r="J1219">
            <v>47</v>
          </cell>
          <cell r="K1219" t="str">
            <v>Mở</v>
          </cell>
        </row>
        <row r="1220">
          <cell r="B1220" t="str">
            <v>201811103108001</v>
          </cell>
          <cell r="C1220" t="str">
            <v>1103108.1</v>
          </cell>
          <cell r="D1220" t="str">
            <v>Kế toán quốc tế</v>
          </cell>
          <cell r="E1220" t="str">
            <v>1103108</v>
          </cell>
          <cell r="F1220" t="str">
            <v>3.0</v>
          </cell>
          <cell r="G1220" t="str">
            <v>Đại học</v>
          </cell>
          <cell r="H1220" t="str">
            <v>ĐH K12 (2017-2021)</v>
          </cell>
          <cell r="I1220" t="str">
            <v>Học kỳ 1 năm học 2018 - 2019</v>
          </cell>
          <cell r="J1220">
            <v>25</v>
          </cell>
          <cell r="K1220" t="str">
            <v>Mở</v>
          </cell>
        </row>
        <row r="1221">
          <cell r="B1221" t="str">
            <v>201811103108002</v>
          </cell>
          <cell r="C1221" t="str">
            <v>1103108.1</v>
          </cell>
          <cell r="D1221" t="str">
            <v>Kế toán quốc tế</v>
          </cell>
          <cell r="E1221" t="str">
            <v>1103108</v>
          </cell>
          <cell r="F1221" t="str">
            <v>3.0</v>
          </cell>
          <cell r="G1221" t="str">
            <v>Đại học</v>
          </cell>
          <cell r="H1221" t="str">
            <v>ĐH K12 (2017-2021)</v>
          </cell>
          <cell r="I1221" t="str">
            <v>Học kỳ 1 năm học 2018 - 2019</v>
          </cell>
          <cell r="J1221">
            <v>43</v>
          </cell>
          <cell r="K1221" t="str">
            <v>Mở</v>
          </cell>
        </row>
        <row r="1222">
          <cell r="B1222" t="str">
            <v>201811103108003</v>
          </cell>
          <cell r="C1222" t="str">
            <v>1103108.1</v>
          </cell>
          <cell r="D1222" t="str">
            <v>Kế toán quốc tế</v>
          </cell>
          <cell r="E1222" t="str">
            <v>1103108</v>
          </cell>
          <cell r="F1222" t="str">
            <v>3.0</v>
          </cell>
          <cell r="G1222" t="str">
            <v>Đại học</v>
          </cell>
          <cell r="H1222" t="str">
            <v>ĐH K12 (2017-2021)</v>
          </cell>
          <cell r="I1222" t="str">
            <v>Học kỳ 1 năm học 2018 - 2019</v>
          </cell>
          <cell r="J1222">
            <v>43</v>
          </cell>
          <cell r="K1222" t="str">
            <v>Mở</v>
          </cell>
        </row>
        <row r="1223">
          <cell r="B1223" t="str">
            <v>201811103147001</v>
          </cell>
          <cell r="C1223" t="str">
            <v>1103147.1</v>
          </cell>
          <cell r="D1223" t="str">
            <v>Kế toán xây lắp</v>
          </cell>
          <cell r="E1223" t="str">
            <v>1103147</v>
          </cell>
          <cell r="F1223" t="str">
            <v>2.0</v>
          </cell>
          <cell r="G1223" t="str">
            <v>Đại học</v>
          </cell>
          <cell r="H1223" t="str">
            <v>ĐH K12 (2017-2021)</v>
          </cell>
          <cell r="I1223" t="str">
            <v>Học kỳ 1 năm học 2018 - 2019</v>
          </cell>
          <cell r="J1223">
            <v>33</v>
          </cell>
          <cell r="K1223" t="str">
            <v>Mở</v>
          </cell>
        </row>
        <row r="1224">
          <cell r="B1224" t="str">
            <v>201811103147002</v>
          </cell>
          <cell r="C1224" t="str">
            <v>1103147.1</v>
          </cell>
          <cell r="D1224" t="str">
            <v>Kế toán xây lắp</v>
          </cell>
          <cell r="E1224" t="str">
            <v>1103147</v>
          </cell>
          <cell r="F1224" t="str">
            <v>2.0</v>
          </cell>
          <cell r="G1224" t="str">
            <v>Đại học</v>
          </cell>
          <cell r="H1224" t="str">
            <v>ĐH K12 (2017-2021)</v>
          </cell>
          <cell r="I1224" t="str">
            <v>Học kỳ 1 năm học 2018 - 2019</v>
          </cell>
          <cell r="J1224">
            <v>55</v>
          </cell>
          <cell r="K1224" t="str">
            <v>Mở</v>
          </cell>
        </row>
        <row r="1225">
          <cell r="B1225" t="str">
            <v>201811103147003</v>
          </cell>
          <cell r="C1225" t="str">
            <v>1103147.1</v>
          </cell>
          <cell r="D1225" t="str">
            <v>Kế toán xây lắp</v>
          </cell>
          <cell r="E1225" t="str">
            <v>1103147</v>
          </cell>
          <cell r="F1225" t="str">
            <v>2.0</v>
          </cell>
          <cell r="G1225" t="str">
            <v>Đại học</v>
          </cell>
          <cell r="H1225" t="str">
            <v>ĐH K12 (2017-2021)</v>
          </cell>
          <cell r="I1225" t="str">
            <v>Học kỳ 1 năm học 2018 - 2019</v>
          </cell>
          <cell r="J1225">
            <v>47</v>
          </cell>
          <cell r="K1225" t="str">
            <v>Mở</v>
          </cell>
        </row>
        <row r="1226">
          <cell r="B1226" t="str">
            <v>201810103158001</v>
          </cell>
          <cell r="C1226" t="str">
            <v>0103158.1</v>
          </cell>
          <cell r="D1226" t="str">
            <v>Sức bền vật liệu</v>
          </cell>
          <cell r="E1226" t="str">
            <v>0103158</v>
          </cell>
          <cell r="F1226" t="str">
            <v>3.0</v>
          </cell>
          <cell r="G1226" t="str">
            <v>Đại học</v>
          </cell>
          <cell r="H1226" t="str">
            <v>ĐH K12 (2017-2021)</v>
          </cell>
          <cell r="I1226" t="str">
            <v>Học kỳ 1 năm học 2018 - 2019</v>
          </cell>
          <cell r="J1226">
            <v>35</v>
          </cell>
          <cell r="K1226" t="str">
            <v>Mở</v>
          </cell>
        </row>
        <row r="1227">
          <cell r="B1227" t="str">
            <v>20181BS6004001</v>
          </cell>
          <cell r="C1227" t="str">
            <v>BS6004.1</v>
          </cell>
          <cell r="D1227" t="str">
            <v>Toán kỹ thuật</v>
          </cell>
          <cell r="E1227" t="str">
            <v>BS6004</v>
          </cell>
          <cell r="F1227" t="str">
            <v>3.0</v>
          </cell>
          <cell r="G1227" t="str">
            <v>Đại học</v>
          </cell>
          <cell r="H1227" t="str">
            <v>ĐH K12 (2017-2021)</v>
          </cell>
          <cell r="I1227" t="str">
            <v>Học kỳ 1 năm học 2018 - 2019</v>
          </cell>
          <cell r="J1227">
            <v>1</v>
          </cell>
          <cell r="K1227" t="str">
            <v>Không mở</v>
          </cell>
        </row>
        <row r="1228">
          <cell r="B1228" t="str">
            <v>20181BS6004002</v>
          </cell>
          <cell r="C1228" t="str">
            <v>BS6004.2</v>
          </cell>
          <cell r="D1228" t="str">
            <v>Toán kỹ thuật</v>
          </cell>
          <cell r="E1228" t="str">
            <v>BS6004</v>
          </cell>
          <cell r="F1228" t="str">
            <v>3.0</v>
          </cell>
          <cell r="G1228" t="str">
            <v>Đại học</v>
          </cell>
          <cell r="H1228" t="str">
            <v>ĐH K12 (2017-2021)</v>
          </cell>
          <cell r="I1228" t="str">
            <v>Học kỳ 1 năm học 2018 - 2019</v>
          </cell>
          <cell r="J1228">
            <v>1</v>
          </cell>
          <cell r="K1228" t="str">
            <v>Không mở</v>
          </cell>
        </row>
        <row r="1229">
          <cell r="B1229" t="str">
            <v>201810303168005</v>
          </cell>
          <cell r="C1229" t="str">
            <v>0303168.1</v>
          </cell>
          <cell r="D1229" t="str">
            <v>Mô hình tối ưu hóa trong công nghệ hóa học</v>
          </cell>
          <cell r="E1229" t="str">
            <v>0303168</v>
          </cell>
          <cell r="F1229" t="str">
            <v>2.0</v>
          </cell>
          <cell r="G1229" t="str">
            <v>Đại học</v>
          </cell>
          <cell r="H1229" t="str">
            <v>ĐH K12 (2017-2021)</v>
          </cell>
          <cell r="I1229" t="str">
            <v>Học kỳ 1 năm học 2018 - 2019</v>
          </cell>
          <cell r="J1229">
            <v>0</v>
          </cell>
          <cell r="K1229" t="str">
            <v>Không mở</v>
          </cell>
        </row>
        <row r="1230">
          <cell r="B1230" t="str">
            <v>201810703154011</v>
          </cell>
          <cell r="C1230" t="str">
            <v>0703154.1</v>
          </cell>
          <cell r="D1230" t="str">
            <v>Năng lượng mới và năng lượng tái tạo</v>
          </cell>
          <cell r="E1230" t="str">
            <v>0703154</v>
          </cell>
          <cell r="F1230" t="str">
            <v>2.0</v>
          </cell>
          <cell r="G1230" t="str">
            <v>Đại học</v>
          </cell>
          <cell r="H1230" t="str">
            <v>ĐH K12 (2017-2021)</v>
          </cell>
          <cell r="I1230" t="str">
            <v>Học kỳ 1 năm học 2018 - 2019</v>
          </cell>
          <cell r="J1230">
            <v>0</v>
          </cell>
          <cell r="K1230" t="str">
            <v>Không mở</v>
          </cell>
        </row>
        <row r="1231">
          <cell r="B1231" t="str">
            <v>201810703154012</v>
          </cell>
          <cell r="C1231" t="str">
            <v>0703154.2</v>
          </cell>
          <cell r="D1231" t="str">
            <v>Năng lượng mới và năng lượng tái tạo</v>
          </cell>
          <cell r="E1231" t="str">
            <v>0703154</v>
          </cell>
          <cell r="F1231" t="str">
            <v>2.0</v>
          </cell>
          <cell r="G1231" t="str">
            <v>Đại học</v>
          </cell>
          <cell r="H1231" t="str">
            <v>ĐH K12 (2017-2021)</v>
          </cell>
          <cell r="I1231" t="str">
            <v>Học kỳ 1 năm học 2018 - 2019</v>
          </cell>
          <cell r="J1231">
            <v>0</v>
          </cell>
          <cell r="K1231" t="str">
            <v>Không mở</v>
          </cell>
        </row>
        <row r="1232">
          <cell r="B1232" t="str">
            <v>201810803109008</v>
          </cell>
          <cell r="C1232" t="str">
            <v>0803109.1</v>
          </cell>
          <cell r="D1232" t="str">
            <v>Kỹ thuật Audio-Video</v>
          </cell>
          <cell r="E1232" t="str">
            <v>0803109</v>
          </cell>
          <cell r="F1232" t="str">
            <v>3.0</v>
          </cell>
          <cell r="G1232" t="str">
            <v>Đại học</v>
          </cell>
          <cell r="H1232" t="str">
            <v>ĐH K12 (2017-2021)</v>
          </cell>
          <cell r="I1232" t="str">
            <v>Học kỳ 1 năm học 2018 - 2019</v>
          </cell>
          <cell r="J1232">
            <v>0</v>
          </cell>
          <cell r="K1232" t="str">
            <v>Không mở</v>
          </cell>
        </row>
        <row r="1233">
          <cell r="B1233" t="str">
            <v>201810803110008</v>
          </cell>
          <cell r="C1233" t="str">
            <v>0803110.1</v>
          </cell>
          <cell r="D1233" t="str">
            <v>Kỹ thuật cảm biến</v>
          </cell>
          <cell r="E1233" t="str">
            <v>0803110</v>
          </cell>
          <cell r="F1233" t="str">
            <v>3.0</v>
          </cell>
          <cell r="G1233" t="str">
            <v>Đại học</v>
          </cell>
          <cell r="H1233" t="str">
            <v>ĐH K12 (2017-2021)</v>
          </cell>
          <cell r="I1233" t="str">
            <v>Học kỳ 1 năm học 2018 - 2019</v>
          </cell>
          <cell r="J1233">
            <v>0</v>
          </cell>
          <cell r="K1233" t="str">
            <v>Không mở</v>
          </cell>
        </row>
        <row r="1234">
          <cell r="B1234" t="str">
            <v>201810703200001</v>
          </cell>
          <cell r="C1234" t="str">
            <v>0703200.1</v>
          </cell>
          <cell r="D1234" t="str">
            <v>Kỹ thuật điều khiển bằng máy tính</v>
          </cell>
          <cell r="E1234" t="str">
            <v>0703200</v>
          </cell>
          <cell r="F1234" t="str">
            <v>2.0</v>
          </cell>
          <cell r="G1234" t="str">
            <v>Đại học</v>
          </cell>
          <cell r="H1234" t="str">
            <v>ĐH K12 (2017-2021)</v>
          </cell>
          <cell r="I1234" t="str">
            <v>Học kỳ 1 năm học 2018 - 2019</v>
          </cell>
          <cell r="J1234">
            <v>74</v>
          </cell>
          <cell r="K1234" t="str">
            <v>Mở</v>
          </cell>
        </row>
        <row r="1235">
          <cell r="B1235" t="str">
            <v>201810803112008</v>
          </cell>
          <cell r="C1235" t="str">
            <v>0803112.1</v>
          </cell>
          <cell r="D1235" t="str">
            <v>Kỹ thuật ghép nối máy tính</v>
          </cell>
          <cell r="E1235" t="str">
            <v>0803112</v>
          </cell>
          <cell r="F1235" t="str">
            <v>3.0</v>
          </cell>
          <cell r="G1235" t="str">
            <v>Đại học</v>
          </cell>
          <cell r="H1235" t="str">
            <v>ĐH K12 (2017-2021)</v>
          </cell>
          <cell r="I1235" t="str">
            <v>Học kỳ 1 năm học 2018 - 2019</v>
          </cell>
          <cell r="J1235">
            <v>0</v>
          </cell>
          <cell r="K1235" t="str">
            <v>Không mở</v>
          </cell>
        </row>
        <row r="1236">
          <cell r="B1236" t="str">
            <v>201810703142013</v>
          </cell>
          <cell r="C1236" t="str">
            <v>0703142.1</v>
          </cell>
          <cell r="D1236" t="str">
            <v>Kỹ thuật Rô bốt</v>
          </cell>
          <cell r="E1236" t="str">
            <v>0703142</v>
          </cell>
          <cell r="F1236" t="str">
            <v>2.0</v>
          </cell>
          <cell r="G1236" t="str">
            <v>Đại học</v>
          </cell>
          <cell r="H1236" t="str">
            <v>ĐH K12 (2017-2021)</v>
          </cell>
          <cell r="I1236" t="str">
            <v>Học kỳ 1 năm học 2018 - 2019</v>
          </cell>
          <cell r="J1236">
            <v>0</v>
          </cell>
          <cell r="K1236" t="str">
            <v>Không mở</v>
          </cell>
        </row>
        <row r="1237">
          <cell r="B1237" t="str">
            <v>201810703142014</v>
          </cell>
          <cell r="C1237" t="str">
            <v>0703142.2</v>
          </cell>
          <cell r="D1237" t="str">
            <v>Kỹ thuật Rô bốt</v>
          </cell>
          <cell r="E1237" t="str">
            <v>0703142</v>
          </cell>
          <cell r="F1237" t="str">
            <v>2.0</v>
          </cell>
          <cell r="G1237" t="str">
            <v>Đại học</v>
          </cell>
          <cell r="H1237" t="str">
            <v>ĐH K12 (2017-2021)</v>
          </cell>
          <cell r="I1237" t="str">
            <v>Học kỳ 1 năm học 2018 - 2019</v>
          </cell>
          <cell r="J1237">
            <v>0</v>
          </cell>
          <cell r="K1237" t="str">
            <v>Không mở</v>
          </cell>
        </row>
        <row r="1238">
          <cell r="B1238" t="str">
            <v>201810803115008</v>
          </cell>
          <cell r="C1238" t="str">
            <v>0803115.1</v>
          </cell>
          <cell r="D1238" t="str">
            <v>Kỹ thuật truyền số liệu</v>
          </cell>
          <cell r="E1238" t="str">
            <v>0803115</v>
          </cell>
          <cell r="F1238" t="str">
            <v>3.0</v>
          </cell>
          <cell r="G1238" t="str">
            <v>Đại học</v>
          </cell>
          <cell r="H1238" t="str">
            <v>ĐH K12 (2017-2021)</v>
          </cell>
          <cell r="I1238" t="str">
            <v>Học kỳ 1 năm học 2018 - 2019</v>
          </cell>
          <cell r="J1238">
            <v>0</v>
          </cell>
          <cell r="K1238" t="str">
            <v>Không mở</v>
          </cell>
        </row>
        <row r="1239">
          <cell r="B1239" t="str">
            <v>201810803116010</v>
          </cell>
          <cell r="C1239" t="str">
            <v>0803116.1</v>
          </cell>
          <cell r="D1239" t="str">
            <v>Kỹ thuật vi điều khiển</v>
          </cell>
          <cell r="E1239" t="str">
            <v>0803116</v>
          </cell>
          <cell r="F1239" t="str">
            <v>3.0</v>
          </cell>
          <cell r="G1239" t="str">
            <v>Đại học</v>
          </cell>
          <cell r="H1239" t="str">
            <v>ĐH K12 (2017-2021)</v>
          </cell>
          <cell r="I1239" t="str">
            <v>Học kỳ 1 năm học 2018 - 2019</v>
          </cell>
          <cell r="J1239">
            <v>4</v>
          </cell>
          <cell r="K1239" t="str">
            <v>Không mở</v>
          </cell>
        </row>
        <row r="1240">
          <cell r="B1240" t="str">
            <v>201810503134010</v>
          </cell>
          <cell r="C1240" t="str">
            <v>0503134.1</v>
          </cell>
          <cell r="D1240" t="str">
            <v>Lập trình ứng dụng cơ sở dữ liệu trên Web</v>
          </cell>
          <cell r="E1240" t="str">
            <v>0503134</v>
          </cell>
          <cell r="F1240" t="str">
            <v>4.0</v>
          </cell>
          <cell r="G1240" t="str">
            <v>Đại học</v>
          </cell>
          <cell r="H1240" t="str">
            <v>ĐH K12 (2017-2021)</v>
          </cell>
          <cell r="I1240" t="str">
            <v>Học kỳ 1 năm học 2018 - 2019</v>
          </cell>
          <cell r="J1240">
            <v>17</v>
          </cell>
          <cell r="K1240" t="str">
            <v>Không mở</v>
          </cell>
        </row>
        <row r="1241">
          <cell r="B1241" t="str">
            <v>201810703155009</v>
          </cell>
          <cell r="C1241" t="str">
            <v>0703155.1</v>
          </cell>
          <cell r="D1241" t="str">
            <v>Nhà máy điện và trạm biến áp</v>
          </cell>
          <cell r="E1241" t="str">
            <v>0703155</v>
          </cell>
          <cell r="F1241" t="str">
            <v>2.0</v>
          </cell>
          <cell r="G1241" t="str">
            <v>Đại học</v>
          </cell>
          <cell r="H1241" t="str">
            <v>ĐH K12 (2017-2021)</v>
          </cell>
          <cell r="I1241" t="str">
            <v>Học kỳ 1 năm học 2018 - 2019</v>
          </cell>
          <cell r="J1241">
            <v>0</v>
          </cell>
          <cell r="K1241" t="str">
            <v>Không mở</v>
          </cell>
        </row>
        <row r="1242">
          <cell r="B1242" t="str">
            <v>201810703155010</v>
          </cell>
          <cell r="C1242" t="str">
            <v>0703155.2</v>
          </cell>
          <cell r="D1242" t="str">
            <v>Nhà máy điện và trạm biến áp</v>
          </cell>
          <cell r="E1242" t="str">
            <v>0703155</v>
          </cell>
          <cell r="F1242" t="str">
            <v>2.0</v>
          </cell>
          <cell r="G1242" t="str">
            <v>Đại học</v>
          </cell>
          <cell r="H1242" t="str">
            <v>ĐH K12 (2017-2021)</v>
          </cell>
          <cell r="I1242" t="str">
            <v>Học kỳ 1 năm học 2018 - 2019</v>
          </cell>
          <cell r="J1242">
            <v>75</v>
          </cell>
          <cell r="K1242" t="str">
            <v>Mở</v>
          </cell>
        </row>
        <row r="1243">
          <cell r="B1243" t="str">
            <v>201810303176007</v>
          </cell>
          <cell r="C1243" t="str">
            <v>0303176.1</v>
          </cell>
          <cell r="D1243" t="str">
            <v>Phân tích môi trường</v>
          </cell>
          <cell r="E1243" t="str">
            <v>0303176</v>
          </cell>
          <cell r="F1243" t="str">
            <v>2.0</v>
          </cell>
          <cell r="G1243" t="str">
            <v>Đại học</v>
          </cell>
          <cell r="H1243" t="str">
            <v>ĐH K12 (2017-2021)</v>
          </cell>
          <cell r="I1243" t="str">
            <v>Học kỳ 1 năm học 2018 - 2019</v>
          </cell>
          <cell r="J1243">
            <v>0</v>
          </cell>
          <cell r="K1243" t="str">
            <v>Không mở</v>
          </cell>
        </row>
        <row r="1244">
          <cell r="B1244" t="str">
            <v>201810303188003</v>
          </cell>
          <cell r="C1244" t="str">
            <v>0303188.1</v>
          </cell>
          <cell r="D1244" t="str">
            <v>Sản xuất sơn và kỹ thuật sơn</v>
          </cell>
          <cell r="E1244" t="str">
            <v>0303188</v>
          </cell>
          <cell r="F1244" t="str">
            <v>3.0</v>
          </cell>
          <cell r="G1244" t="str">
            <v>Đại học</v>
          </cell>
          <cell r="H1244" t="str">
            <v>ĐH K12 (2017-2021)</v>
          </cell>
          <cell r="I1244" t="str">
            <v>Học kỳ 1 năm học 2018 - 2019</v>
          </cell>
          <cell r="J1244">
            <v>0</v>
          </cell>
          <cell r="K1244" t="str">
            <v>Không mở</v>
          </cell>
        </row>
        <row r="1245">
          <cell r="B1245" t="str">
            <v>201810203130004</v>
          </cell>
          <cell r="C1245" t="str">
            <v>0203130.1</v>
          </cell>
          <cell r="D1245" t="str">
            <v>Thí nghiệm điện ô tô</v>
          </cell>
          <cell r="E1245" t="str">
            <v>0203130</v>
          </cell>
          <cell r="F1245" t="str">
            <v>2.0</v>
          </cell>
          <cell r="G1245" t="str">
            <v>Đại học</v>
          </cell>
          <cell r="H1245" t="str">
            <v>ĐH K12 (2017-2021)</v>
          </cell>
          <cell r="I1245" t="str">
            <v>Học kỳ 1 năm học 2018 - 2019</v>
          </cell>
          <cell r="J1245">
            <v>20</v>
          </cell>
          <cell r="K1245" t="str">
            <v>Mở</v>
          </cell>
        </row>
        <row r="1246">
          <cell r="B1246" t="str">
            <v>201810203131003</v>
          </cell>
          <cell r="C1246" t="str">
            <v>0203131.1</v>
          </cell>
          <cell r="D1246" t="str">
            <v>Thí nghiệm động cơ ô tô</v>
          </cell>
          <cell r="E1246" t="str">
            <v>0203131</v>
          </cell>
          <cell r="F1246" t="str">
            <v>2.0</v>
          </cell>
          <cell r="G1246" t="str">
            <v>Đại học</v>
          </cell>
          <cell r="H1246" t="str">
            <v>ĐH K12 (2017-2021)</v>
          </cell>
          <cell r="I1246" t="str">
            <v>Học kỳ 1 năm học 2018 - 2019</v>
          </cell>
          <cell r="J1246">
            <v>20</v>
          </cell>
          <cell r="K1246" t="str">
            <v>Mở</v>
          </cell>
        </row>
        <row r="1247">
          <cell r="B1247" t="str">
            <v>201810203132002</v>
          </cell>
          <cell r="C1247" t="str">
            <v>0203132.1</v>
          </cell>
          <cell r="D1247" t="str">
            <v>Thí nghiệm gầm ô tô</v>
          </cell>
          <cell r="E1247" t="str">
            <v>0203132</v>
          </cell>
          <cell r="F1247" t="str">
            <v>2.0</v>
          </cell>
          <cell r="G1247" t="str">
            <v>Đại học</v>
          </cell>
          <cell r="H1247" t="str">
            <v>ĐH K12 (2017-2021)</v>
          </cell>
          <cell r="I1247" t="str">
            <v>Học kỳ 1 năm học 2018 - 2019</v>
          </cell>
          <cell r="J1247">
            <v>20</v>
          </cell>
          <cell r="K1247" t="str">
            <v>Mở</v>
          </cell>
        </row>
        <row r="1248">
          <cell r="B1248" t="str">
            <v>201810703201001</v>
          </cell>
          <cell r="C1248" t="str">
            <v>0703201.1</v>
          </cell>
          <cell r="D1248" t="str">
            <v>Thiết kế hệ thống cung cấp điện</v>
          </cell>
          <cell r="E1248" t="str">
            <v>0703201</v>
          </cell>
          <cell r="F1248" t="str">
            <v>2.0</v>
          </cell>
          <cell r="G1248" t="str">
            <v>Đại học</v>
          </cell>
          <cell r="H1248" t="str">
            <v>ĐH K12 (2017-2021)</v>
          </cell>
          <cell r="I1248" t="str">
            <v>Học kỳ 1 năm học 2018 - 2019</v>
          </cell>
          <cell r="J1248">
            <v>33</v>
          </cell>
          <cell r="K1248" t="str">
            <v>Mở</v>
          </cell>
        </row>
        <row r="1249">
          <cell r="B1249" t="str">
            <v>201810703167013</v>
          </cell>
          <cell r="C1249" t="str">
            <v>0703167.1</v>
          </cell>
          <cell r="D1249" t="str">
            <v>Thiết kế thiết bị điện và công nghệ chế tạo máy điện</v>
          </cell>
          <cell r="E1249" t="str">
            <v>0703167</v>
          </cell>
          <cell r="F1249" t="str">
            <v>2.0</v>
          </cell>
          <cell r="G1249" t="str">
            <v>Đại học</v>
          </cell>
          <cell r="H1249" t="str">
            <v>ĐH K12 (2017-2021)</v>
          </cell>
          <cell r="I1249" t="str">
            <v>Học kỳ 1 năm học 2018 - 2019</v>
          </cell>
          <cell r="J1249">
            <v>0</v>
          </cell>
          <cell r="K1249" t="str">
            <v>Không mở</v>
          </cell>
        </row>
        <row r="1250">
          <cell r="B1250" t="str">
            <v>20181ME6037001</v>
          </cell>
          <cell r="C1250" t="str">
            <v>ME6037.1</v>
          </cell>
          <cell r="D1250" t="str">
            <v>Thực hành CNC</v>
          </cell>
          <cell r="E1250" t="str">
            <v>ME6037</v>
          </cell>
          <cell r="F1250" t="str">
            <v>3.0</v>
          </cell>
          <cell r="G1250" t="str">
            <v>Đại học</v>
          </cell>
          <cell r="H1250" t="str">
            <v>ĐH K12 (2017-2021)</v>
          </cell>
          <cell r="I1250" t="str">
            <v>Học kỳ 1 năm học 2018 - 2019</v>
          </cell>
          <cell r="J1250">
            <v>26</v>
          </cell>
          <cell r="K1250" t="str">
            <v>Mở</v>
          </cell>
        </row>
        <row r="1251">
          <cell r="B1251" t="str">
            <v>201810103170001</v>
          </cell>
          <cell r="C1251" t="str">
            <v>0103170.1</v>
          </cell>
          <cell r="D1251" t="str">
            <v>Thực hành Robot công nghiệp</v>
          </cell>
          <cell r="E1251" t="str">
            <v>0103170</v>
          </cell>
          <cell r="F1251" t="str">
            <v>2.0</v>
          </cell>
          <cell r="G1251" t="str">
            <v>Đại học</v>
          </cell>
          <cell r="H1251" t="str">
            <v>ĐH K12 (2017-2021)</v>
          </cell>
          <cell r="I1251" t="str">
            <v>Học kỳ 1 năm học 2018 - 2019</v>
          </cell>
          <cell r="J1251">
            <v>2</v>
          </cell>
          <cell r="K1251" t="str">
            <v>Không mở</v>
          </cell>
        </row>
        <row r="1252">
          <cell r="B1252" t="str">
            <v>201810703167014</v>
          </cell>
          <cell r="C1252" t="str">
            <v>0703167.2</v>
          </cell>
          <cell r="D1252" t="str">
            <v>Thiết kế thiết bị điện và công nghệ chế tạo máy điện</v>
          </cell>
          <cell r="E1252" t="str">
            <v>0703167</v>
          </cell>
          <cell r="F1252" t="str">
            <v>2.0</v>
          </cell>
          <cell r="G1252" t="str">
            <v>Đại học</v>
          </cell>
          <cell r="H1252" t="str">
            <v>ĐH K12 (2017-2021)</v>
          </cell>
          <cell r="I1252" t="str">
            <v>Học kỳ 1 năm học 2018 - 2019</v>
          </cell>
          <cell r="J1252">
            <v>0</v>
          </cell>
          <cell r="K1252" t="str">
            <v>Không mở</v>
          </cell>
        </row>
        <row r="1253">
          <cell r="B1253" t="str">
            <v>201810803129008</v>
          </cell>
          <cell r="C1253" t="str">
            <v>0803129.1</v>
          </cell>
          <cell r="D1253" t="str">
            <v>Thông tin di động</v>
          </cell>
          <cell r="E1253" t="str">
            <v>0803129</v>
          </cell>
          <cell r="F1253" t="str">
            <v>3.0</v>
          </cell>
          <cell r="G1253" t="str">
            <v>Đại học</v>
          </cell>
          <cell r="H1253" t="str">
            <v>ĐH K12 (2017-2021)</v>
          </cell>
          <cell r="I1253" t="str">
            <v>Học kỳ 1 năm học 2018 - 2019</v>
          </cell>
          <cell r="J1253">
            <v>0</v>
          </cell>
          <cell r="K1253" t="str">
            <v>Không mở</v>
          </cell>
        </row>
        <row r="1254">
          <cell r="B1254" t="str">
            <v>201812303105013</v>
          </cell>
          <cell r="C1254" t="str">
            <v>2303105.1</v>
          </cell>
          <cell r="D1254" t="str">
            <v>Thực hành CNC</v>
          </cell>
          <cell r="E1254" t="str">
            <v>2303105</v>
          </cell>
          <cell r="F1254" t="str">
            <v>2.0</v>
          </cell>
          <cell r="G1254" t="str">
            <v>Đại học</v>
          </cell>
          <cell r="H1254" t="str">
            <v>ĐH K12 (2017-2021)</v>
          </cell>
          <cell r="I1254" t="str">
            <v>Học kỳ 1 năm học 2018 - 2019</v>
          </cell>
          <cell r="J1254">
            <v>20</v>
          </cell>
          <cell r="K1254" t="str">
            <v>Mở</v>
          </cell>
        </row>
        <row r="1255">
          <cell r="B1255" t="str">
            <v>201810103168013</v>
          </cell>
          <cell r="C1255" t="str">
            <v>0103168.1</v>
          </cell>
          <cell r="D1255" t="str">
            <v>Thực hành Cơ điện tử</v>
          </cell>
          <cell r="E1255" t="str">
            <v>0103168</v>
          </cell>
          <cell r="F1255" t="str">
            <v>2.0</v>
          </cell>
          <cell r="G1255" t="str">
            <v>Đại học</v>
          </cell>
          <cell r="H1255" t="str">
            <v>ĐH K12 (2017-2021)</v>
          </cell>
          <cell r="I1255" t="str">
            <v>Học kỳ 1 năm học 2018 - 2019</v>
          </cell>
          <cell r="J1255">
            <v>16</v>
          </cell>
          <cell r="K1255" t="str">
            <v>Mở</v>
          </cell>
        </row>
        <row r="1256">
          <cell r="B1256" t="str">
            <v>201810203136010</v>
          </cell>
          <cell r="C1256" t="str">
            <v>0203136.1</v>
          </cell>
          <cell r="D1256" t="str">
            <v>Thực hành kỹ thuật viên điện ô tô</v>
          </cell>
          <cell r="E1256" t="str">
            <v>0203136</v>
          </cell>
          <cell r="F1256" t="str">
            <v>2.0</v>
          </cell>
          <cell r="G1256" t="str">
            <v>Đại học</v>
          </cell>
          <cell r="H1256" t="str">
            <v>ĐH K12 (2017-2021)</v>
          </cell>
          <cell r="I1256" t="str">
            <v>Học kỳ 1 năm học 2018 - 2019</v>
          </cell>
          <cell r="J1256">
            <v>20</v>
          </cell>
          <cell r="K1256" t="str">
            <v>Mở</v>
          </cell>
        </row>
        <row r="1257">
          <cell r="B1257" t="str">
            <v>201810203137007</v>
          </cell>
          <cell r="C1257" t="str">
            <v>0203137.1</v>
          </cell>
          <cell r="D1257" t="str">
            <v>Thực hành kỹ thuật viên động cơ ô tô</v>
          </cell>
          <cell r="E1257" t="str">
            <v>0203137</v>
          </cell>
          <cell r="F1257" t="str">
            <v>2.0</v>
          </cell>
          <cell r="G1257" t="str">
            <v>Đại học</v>
          </cell>
          <cell r="H1257" t="str">
            <v>ĐH K12 (2017-2021)</v>
          </cell>
          <cell r="I1257" t="str">
            <v>Học kỳ 1 năm học 2018 - 2019</v>
          </cell>
          <cell r="J1257">
            <v>8</v>
          </cell>
          <cell r="K1257" t="str">
            <v>Không mở</v>
          </cell>
        </row>
        <row r="1258">
          <cell r="B1258" t="str">
            <v>201810203138004</v>
          </cell>
          <cell r="C1258" t="str">
            <v>0203138.1</v>
          </cell>
          <cell r="D1258" t="str">
            <v>Thực hành kỹ thuật viên gầm ô tô</v>
          </cell>
          <cell r="E1258" t="str">
            <v>0203138</v>
          </cell>
          <cell r="F1258" t="str">
            <v>2.0</v>
          </cell>
          <cell r="G1258" t="str">
            <v>Đại học</v>
          </cell>
          <cell r="H1258" t="str">
            <v>ĐH K12 (2017-2021)</v>
          </cell>
          <cell r="I1258" t="str">
            <v>Học kỳ 1 năm học 2018 - 2019</v>
          </cell>
          <cell r="J1258">
            <v>8</v>
          </cell>
          <cell r="K1258" t="str">
            <v>Không mở</v>
          </cell>
        </row>
        <row r="1259">
          <cell r="B1259" t="str">
            <v>201812303104025</v>
          </cell>
          <cell r="C1259" t="str">
            <v>2303104.1</v>
          </cell>
          <cell r="D1259" t="str">
            <v>Thực hành Nguội</v>
          </cell>
          <cell r="E1259" t="str">
            <v>2303104</v>
          </cell>
          <cell r="F1259" t="str">
            <v>2.0</v>
          </cell>
          <cell r="G1259" t="str">
            <v>Đại học</v>
          </cell>
          <cell r="H1259" t="str">
            <v>ĐH K12 (2017-2021)</v>
          </cell>
          <cell r="I1259" t="str">
            <v>Học kỳ 1 năm học 2018 - 2019</v>
          </cell>
          <cell r="J1259">
            <v>0</v>
          </cell>
          <cell r="K1259" t="str">
            <v>Không mở</v>
          </cell>
        </row>
        <row r="1260">
          <cell r="B1260" t="str">
            <v>201810303201007</v>
          </cell>
          <cell r="C1260" t="str">
            <v>0303201.1</v>
          </cell>
          <cell r="D1260" t="str">
            <v>Thực hành tổng hợp hữu cơ</v>
          </cell>
          <cell r="E1260" t="str">
            <v>0303201</v>
          </cell>
          <cell r="F1260" t="str">
            <v>2.0</v>
          </cell>
          <cell r="G1260" t="str">
            <v>Đại học</v>
          </cell>
          <cell r="H1260" t="str">
            <v>ĐH K12 (2017-2021)</v>
          </cell>
          <cell r="I1260" t="str">
            <v>Học kỳ 1 năm học 2018 - 2019</v>
          </cell>
          <cell r="J1260">
            <v>0</v>
          </cell>
          <cell r="K1260" t="str">
            <v>Không mở</v>
          </cell>
        </row>
        <row r="1261">
          <cell r="B1261" t="str">
            <v>201810703158001</v>
          </cell>
          <cell r="C1261" t="str">
            <v>0703158.1</v>
          </cell>
          <cell r="D1261" t="str">
            <v>Tiết kiệm năng lượng</v>
          </cell>
          <cell r="E1261" t="str">
            <v>0703158</v>
          </cell>
          <cell r="F1261" t="str">
            <v>3.0</v>
          </cell>
          <cell r="G1261" t="str">
            <v>Đại học</v>
          </cell>
          <cell r="H1261" t="str">
            <v>ĐH K12 (2017-2021)</v>
          </cell>
          <cell r="I1261" t="str">
            <v>Học kỳ 1 năm học 2018 - 2019</v>
          </cell>
          <cell r="J1261">
            <v>0</v>
          </cell>
          <cell r="K1261" t="str">
            <v>Không mở</v>
          </cell>
        </row>
        <row r="1262">
          <cell r="B1262" t="str">
            <v>201810703158002</v>
          </cell>
          <cell r="C1262" t="str">
            <v>0703158.2</v>
          </cell>
          <cell r="D1262" t="str">
            <v>Tiết kiệm năng lượng</v>
          </cell>
          <cell r="E1262" t="str">
            <v>0703158</v>
          </cell>
          <cell r="F1262" t="str">
            <v>3.0</v>
          </cell>
          <cell r="G1262" t="str">
            <v>Đại học</v>
          </cell>
          <cell r="H1262" t="str">
            <v>ĐH K12 (2017-2021)</v>
          </cell>
          <cell r="I1262" t="str">
            <v>Học kỳ 1 năm học 2018 - 2019</v>
          </cell>
          <cell r="J1262">
            <v>0</v>
          </cell>
          <cell r="K1262" t="str">
            <v>Không mở</v>
          </cell>
        </row>
        <row r="1263">
          <cell r="B1263" t="str">
            <v>201810203128003</v>
          </cell>
          <cell r="C1263" t="str">
            <v>0203128.1</v>
          </cell>
          <cell r="D1263" t="str">
            <v>Tính toán kết cấu động cơ</v>
          </cell>
          <cell r="E1263" t="str">
            <v>0203128</v>
          </cell>
          <cell r="F1263" t="str">
            <v>3.0</v>
          </cell>
          <cell r="G1263" t="str">
            <v>Đại học</v>
          </cell>
          <cell r="H1263" t="str">
            <v>ĐH K12 (2017-2021)</v>
          </cell>
          <cell r="I1263" t="str">
            <v>Học kỳ 1 năm học 2018 - 2019</v>
          </cell>
          <cell r="J1263">
            <v>3</v>
          </cell>
          <cell r="K1263" t="str">
            <v>Không mở</v>
          </cell>
        </row>
        <row r="1264">
          <cell r="B1264" t="str">
            <v>201810203129002</v>
          </cell>
          <cell r="C1264" t="str">
            <v>0203129.1</v>
          </cell>
          <cell r="D1264" t="str">
            <v>Tính toán kết cấu ô tô</v>
          </cell>
          <cell r="E1264" t="str">
            <v>0203129</v>
          </cell>
          <cell r="F1264" t="str">
            <v>3.0</v>
          </cell>
          <cell r="G1264" t="str">
            <v>Đại học</v>
          </cell>
          <cell r="H1264" t="str">
            <v>ĐH K12 (2017-2021)</v>
          </cell>
          <cell r="I1264" t="str">
            <v>Học kỳ 1 năm học 2018 - 2019</v>
          </cell>
          <cell r="J1264">
            <v>39</v>
          </cell>
          <cell r="K1264" t="str">
            <v>Mở</v>
          </cell>
        </row>
        <row r="1265">
          <cell r="B1265" t="str">
            <v>20181MC6003001</v>
          </cell>
          <cell r="C1265" t="str">
            <v>MC6003.1</v>
          </cell>
          <cell r="D1265" t="str">
            <v>Thực hành Hàn</v>
          </cell>
          <cell r="E1265" t="str">
            <v>MC6003</v>
          </cell>
          <cell r="F1265" t="str">
            <v>2.0</v>
          </cell>
          <cell r="G1265" t="str">
            <v>Đại học</v>
          </cell>
          <cell r="H1265" t="str">
            <v>ĐH K12 (2017-2021)</v>
          </cell>
          <cell r="I1265" t="str">
            <v>Học kỳ 1 năm học 2018 - 2019</v>
          </cell>
          <cell r="J1265">
            <v>14</v>
          </cell>
          <cell r="K1265" t="str">
            <v>Không mở</v>
          </cell>
        </row>
        <row r="1266">
          <cell r="B1266" t="str">
            <v>20181MC6004001</v>
          </cell>
          <cell r="C1266" t="str">
            <v>MC6004.1</v>
          </cell>
          <cell r="D1266" t="str">
            <v>Thực hành Nguội</v>
          </cell>
          <cell r="E1266" t="str">
            <v>MC6004</v>
          </cell>
          <cell r="F1266" t="str">
            <v>2.0</v>
          </cell>
          <cell r="G1266" t="str">
            <v>Đại học</v>
          </cell>
          <cell r="H1266" t="str">
            <v>ĐH K12 (2017-2021)</v>
          </cell>
          <cell r="I1266" t="str">
            <v>Học kỳ 1 năm học 2018 - 2019</v>
          </cell>
          <cell r="J1266">
            <v>0</v>
          </cell>
          <cell r="K1266" t="str">
            <v>Không mở</v>
          </cell>
        </row>
        <row r="1267">
          <cell r="B1267" t="str">
            <v>20181ME6039001</v>
          </cell>
          <cell r="C1267" t="str">
            <v>ME6039.1</v>
          </cell>
          <cell r="D1267" t="str">
            <v>Thực hành Robot</v>
          </cell>
          <cell r="E1267" t="str">
            <v>ME6039</v>
          </cell>
          <cell r="F1267" t="str">
            <v>2.0</v>
          </cell>
          <cell r="G1267" t="str">
            <v>Đại học</v>
          </cell>
          <cell r="H1267" t="str">
            <v>ĐH K12 (2017-2021)</v>
          </cell>
          <cell r="I1267" t="str">
            <v>Học kỳ 1 năm học 2018 - 2019</v>
          </cell>
          <cell r="J1267">
            <v>0</v>
          </cell>
          <cell r="K1267" t="str">
            <v>Không mở</v>
          </cell>
        </row>
        <row r="1268">
          <cell r="B1268" t="str">
            <v>201811603118001</v>
          </cell>
          <cell r="C1268" t="str">
            <v>1603118.1</v>
          </cell>
          <cell r="D1268" t="str">
            <v>Kỹ năng lãnh đạo và tạo động lực lao động</v>
          </cell>
          <cell r="E1268" t="str">
            <v>1603118</v>
          </cell>
          <cell r="F1268" t="str">
            <v>2.0</v>
          </cell>
          <cell r="G1268" t="str">
            <v>Đại học</v>
          </cell>
          <cell r="H1268" t="str">
            <v>ĐH K12 (2017-2021)</v>
          </cell>
          <cell r="I1268" t="str">
            <v>Học kỳ 1 năm học 2018 - 2019</v>
          </cell>
          <cell r="J1268">
            <v>41</v>
          </cell>
          <cell r="K1268" t="str">
            <v>Mở</v>
          </cell>
        </row>
        <row r="1269">
          <cell r="B1269" t="str">
            <v>201810703184009</v>
          </cell>
          <cell r="C1269" t="str">
            <v>0703184.1</v>
          </cell>
          <cell r="D1269" t="str">
            <v>Trang bị điện 2</v>
          </cell>
          <cell r="E1269" t="str">
            <v>0703184</v>
          </cell>
          <cell r="F1269" t="str">
            <v>2.0</v>
          </cell>
          <cell r="G1269" t="str">
            <v>Đại học</v>
          </cell>
          <cell r="H1269" t="str">
            <v>ĐH K12 (2017-2021)</v>
          </cell>
          <cell r="I1269" t="str">
            <v>Học kỳ 1 năm học 2018 - 2019</v>
          </cell>
          <cell r="J1269">
            <v>1</v>
          </cell>
          <cell r="K1269" t="str">
            <v>Không mở</v>
          </cell>
        </row>
        <row r="1270">
          <cell r="B1270" t="str">
            <v>201810703184010</v>
          </cell>
          <cell r="C1270" t="str">
            <v>0703184.2</v>
          </cell>
          <cell r="D1270" t="str">
            <v>Trang bị điện 2</v>
          </cell>
          <cell r="E1270" t="str">
            <v>0703184</v>
          </cell>
          <cell r="F1270" t="str">
            <v>2.0</v>
          </cell>
          <cell r="G1270" t="str">
            <v>Đại học</v>
          </cell>
          <cell r="H1270" t="str">
            <v>ĐH K12 (2017-2021)</v>
          </cell>
          <cell r="I1270" t="str">
            <v>Học kỳ 1 năm học 2018 - 2019</v>
          </cell>
          <cell r="J1270">
            <v>0</v>
          </cell>
          <cell r="K1270" t="str">
            <v>Không mở</v>
          </cell>
        </row>
        <row r="1271">
          <cell r="B1271" t="str">
            <v>201810703163009</v>
          </cell>
          <cell r="C1271" t="str">
            <v>0703163.1</v>
          </cell>
          <cell r="D1271" t="str">
            <v>Tự động hoá quá trình công nghệ</v>
          </cell>
          <cell r="E1271" t="str">
            <v>0703163</v>
          </cell>
          <cell r="F1271" t="str">
            <v>2.0</v>
          </cell>
          <cell r="G1271" t="str">
            <v>Đại học</v>
          </cell>
          <cell r="H1271" t="str">
            <v>ĐH K12 (2017-2021)</v>
          </cell>
          <cell r="I1271" t="str">
            <v>Học kỳ 1 năm học 2018 - 2019</v>
          </cell>
          <cell r="J1271">
            <v>61</v>
          </cell>
          <cell r="K1271" t="str">
            <v>Mở</v>
          </cell>
        </row>
        <row r="1272">
          <cell r="B1272" t="str">
            <v>201810703163010</v>
          </cell>
          <cell r="C1272" t="str">
            <v>0703163.2</v>
          </cell>
          <cell r="D1272" t="str">
            <v>Tự động hoá quá trình công nghệ</v>
          </cell>
          <cell r="E1272" t="str">
            <v>0703163</v>
          </cell>
          <cell r="F1272" t="str">
            <v>2.0</v>
          </cell>
          <cell r="G1272" t="str">
            <v>Đại học</v>
          </cell>
          <cell r="H1272" t="str">
            <v>ĐH K12 (2017-2021)</v>
          </cell>
          <cell r="I1272" t="str">
            <v>Học kỳ 1 năm học 2018 - 2019</v>
          </cell>
          <cell r="J1272">
            <v>0</v>
          </cell>
          <cell r="K1272" t="str">
            <v>Không mở</v>
          </cell>
        </row>
        <row r="1273">
          <cell r="B1273" t="str">
            <v>20181ME6032001</v>
          </cell>
          <cell r="C1273" t="str">
            <v>ME6032.1</v>
          </cell>
          <cell r="D1273" t="str">
            <v>Tự động hoá quá trình sản xuất</v>
          </cell>
          <cell r="E1273" t="str">
            <v>ME6032</v>
          </cell>
          <cell r="F1273" t="str">
            <v>3.0</v>
          </cell>
          <cell r="G1273" t="str">
            <v>Đại học</v>
          </cell>
          <cell r="H1273" t="str">
            <v>ĐH K12 (2017-2021)</v>
          </cell>
          <cell r="I1273" t="str">
            <v>Học kỳ 1 năm học 2018 - 2019</v>
          </cell>
          <cell r="J1273">
            <v>75</v>
          </cell>
          <cell r="K1273" t="str">
            <v>Mở</v>
          </cell>
        </row>
        <row r="1274">
          <cell r="B1274" t="str">
            <v>20181ME6032002</v>
          </cell>
          <cell r="C1274" t="str">
            <v>ME6032.2</v>
          </cell>
          <cell r="D1274" t="str">
            <v>Tự động hoá quá trình sản xuất</v>
          </cell>
          <cell r="E1274" t="str">
            <v>ME6032</v>
          </cell>
          <cell r="F1274" t="str">
            <v>3.0</v>
          </cell>
          <cell r="G1274" t="str">
            <v>Đại học</v>
          </cell>
          <cell r="H1274" t="str">
            <v>ĐH K12 (2017-2021)</v>
          </cell>
          <cell r="I1274" t="str">
            <v>Học kỳ 1 năm học 2018 - 2019</v>
          </cell>
          <cell r="J1274">
            <v>3</v>
          </cell>
          <cell r="K1274" t="str">
            <v>Không mở</v>
          </cell>
        </row>
        <row r="1275">
          <cell r="B1275" t="str">
            <v>201810703189009</v>
          </cell>
          <cell r="C1275" t="str">
            <v>0703189.1</v>
          </cell>
          <cell r="D1275" t="str">
            <v>Vận hành và điều khiển hệ thống điện</v>
          </cell>
          <cell r="E1275" t="str">
            <v>0703189</v>
          </cell>
          <cell r="F1275" t="str">
            <v>2.0</v>
          </cell>
          <cell r="G1275" t="str">
            <v>Đại học</v>
          </cell>
          <cell r="H1275" t="str">
            <v>ĐH K12 (2017-2021)</v>
          </cell>
          <cell r="I1275" t="str">
            <v>Học kỳ 1 năm học 2018 - 2019</v>
          </cell>
          <cell r="J1275">
            <v>0</v>
          </cell>
          <cell r="K1275" t="str">
            <v>Không mở</v>
          </cell>
        </row>
        <row r="1276">
          <cell r="B1276" t="str">
            <v>201810703189010</v>
          </cell>
          <cell r="C1276" t="str">
            <v>0703189.2</v>
          </cell>
          <cell r="D1276" t="str">
            <v>Vận hành và điều khiển hệ thống điện</v>
          </cell>
          <cell r="E1276" t="str">
            <v>0703189</v>
          </cell>
          <cell r="F1276" t="str">
            <v>2.0</v>
          </cell>
          <cell r="G1276" t="str">
            <v>Đại học</v>
          </cell>
          <cell r="H1276" t="str">
            <v>ĐH K12 (2017-2021)</v>
          </cell>
          <cell r="I1276" t="str">
            <v>Học kỳ 1 năm học 2018 - 2019</v>
          </cell>
          <cell r="J1276">
            <v>2</v>
          </cell>
          <cell r="K1276" t="str">
            <v>Không mở</v>
          </cell>
        </row>
        <row r="1277">
          <cell r="B1277" t="str">
            <v>201810803135008</v>
          </cell>
          <cell r="C1277" t="str">
            <v>0803135.1</v>
          </cell>
          <cell r="D1277" t="str">
            <v>Vi mạch số lập trình</v>
          </cell>
          <cell r="E1277" t="str">
            <v>0803135</v>
          </cell>
          <cell r="F1277" t="str">
            <v>4.0</v>
          </cell>
          <cell r="G1277" t="str">
            <v>Đại học</v>
          </cell>
          <cell r="H1277" t="str">
            <v>ĐH K12 (2017-2021)</v>
          </cell>
          <cell r="I1277" t="str">
            <v>Học kỳ 1 năm học 2018 - 2019</v>
          </cell>
          <cell r="J1277">
            <v>42</v>
          </cell>
          <cell r="K1277" t="str">
            <v>Mở</v>
          </cell>
        </row>
        <row r="1278">
          <cell r="B1278" t="str">
            <v>201810703194009</v>
          </cell>
          <cell r="C1278" t="str">
            <v>0703194.1</v>
          </cell>
          <cell r="D1278" t="str">
            <v>Vi xử lý trong đo lường và điều khiển</v>
          </cell>
          <cell r="E1278" t="str">
            <v>0703194</v>
          </cell>
          <cell r="F1278" t="str">
            <v>3.0</v>
          </cell>
          <cell r="G1278" t="str">
            <v>Đại học</v>
          </cell>
          <cell r="H1278" t="str">
            <v>ĐH K12 (2017-2021)</v>
          </cell>
          <cell r="I1278" t="str">
            <v>Học kỳ 1 năm học 2018 - 2019</v>
          </cell>
          <cell r="J1278">
            <v>0</v>
          </cell>
          <cell r="K1278" t="str">
            <v>Không mở</v>
          </cell>
        </row>
        <row r="1279">
          <cell r="B1279" t="str">
            <v>201810703194010</v>
          </cell>
          <cell r="C1279" t="str">
            <v>0703194.2</v>
          </cell>
          <cell r="D1279" t="str">
            <v>Vi xử lý trong đo lường và điều khiển</v>
          </cell>
          <cell r="E1279" t="str">
            <v>0703194</v>
          </cell>
          <cell r="F1279" t="str">
            <v>3.0</v>
          </cell>
          <cell r="G1279" t="str">
            <v>Đại học</v>
          </cell>
          <cell r="H1279" t="str">
            <v>ĐH K12 (2017-2021)</v>
          </cell>
          <cell r="I1279" t="str">
            <v>Học kỳ 1 năm học 2018 - 2019</v>
          </cell>
          <cell r="J1279">
            <v>55</v>
          </cell>
          <cell r="K1279" t="str">
            <v>Mở</v>
          </cell>
        </row>
        <row r="1280">
          <cell r="B1280" t="str">
            <v>201810503167005</v>
          </cell>
          <cell r="C1280" t="str">
            <v>0503167.1</v>
          </cell>
          <cell r="D1280" t="str">
            <v>Xử lý ảnh</v>
          </cell>
          <cell r="E1280" t="str">
            <v>0503167</v>
          </cell>
          <cell r="F1280" t="str">
            <v>3.0</v>
          </cell>
          <cell r="G1280" t="str">
            <v>Đại học</v>
          </cell>
          <cell r="H1280" t="str">
            <v>ĐH K12 (2017-2021)</v>
          </cell>
          <cell r="I1280" t="str">
            <v>Học kỳ 1 năm học 2018 - 2019</v>
          </cell>
          <cell r="J1280">
            <v>1</v>
          </cell>
          <cell r="K1280" t="str">
            <v>Không mở</v>
          </cell>
        </row>
        <row r="1281">
          <cell r="B1281" t="str">
            <v>201810503167006</v>
          </cell>
          <cell r="C1281" t="str">
            <v>0503167.2</v>
          </cell>
          <cell r="D1281" t="str">
            <v>Xử lý ảnh</v>
          </cell>
          <cell r="E1281" t="str">
            <v>0503167</v>
          </cell>
          <cell r="F1281" t="str">
            <v>3.0</v>
          </cell>
          <cell r="G1281" t="str">
            <v>Đại học</v>
          </cell>
          <cell r="H1281" t="str">
            <v>ĐH K12 (2017-2021)</v>
          </cell>
          <cell r="I1281" t="str">
            <v>Học kỳ 1 năm học 2018 - 2019</v>
          </cell>
          <cell r="J1281">
            <v>1</v>
          </cell>
          <cell r="K1281" t="str">
            <v>Không mở</v>
          </cell>
        </row>
        <row r="1282">
          <cell r="B1282" t="str">
            <v>201811603102004</v>
          </cell>
          <cell r="C1282" t="str">
            <v>1603102.1</v>
          </cell>
          <cell r="D1282" t="str">
            <v>Dự toán ngân sách doanh nghiệp</v>
          </cell>
          <cell r="E1282" t="str">
            <v>1603102</v>
          </cell>
          <cell r="F1282" t="str">
            <v>4.0</v>
          </cell>
          <cell r="G1282" t="str">
            <v>Đại học</v>
          </cell>
          <cell r="H1282" t="str">
            <v>ĐH K12 (2017-2021)</v>
          </cell>
          <cell r="I1282" t="str">
            <v>Học kỳ 1 năm học 2018 - 2019</v>
          </cell>
          <cell r="J1282">
            <v>35</v>
          </cell>
          <cell r="K1282" t="str">
            <v>Mở</v>
          </cell>
        </row>
        <row r="1283">
          <cell r="B1283" t="str">
            <v>201811603130001</v>
          </cell>
          <cell r="C1283" t="str">
            <v>1603130.1</v>
          </cell>
          <cell r="D1283" t="str">
            <v>Nghiệp vụ tín dụng ngân hàng thương mại</v>
          </cell>
          <cell r="E1283" t="str">
            <v>1603130</v>
          </cell>
          <cell r="F1283" t="str">
            <v>4.0</v>
          </cell>
          <cell r="G1283" t="str">
            <v>Đại học</v>
          </cell>
          <cell r="H1283" t="str">
            <v>ĐH K12 (2017-2021)</v>
          </cell>
          <cell r="I1283" t="str">
            <v>Học kỳ 1 năm học 2018 - 2019</v>
          </cell>
          <cell r="J1283">
            <v>18</v>
          </cell>
          <cell r="K1283" t="str">
            <v>Mở</v>
          </cell>
        </row>
        <row r="1284">
          <cell r="B1284" t="str">
            <v>201811603164001</v>
          </cell>
          <cell r="C1284" t="str">
            <v>1603164.1</v>
          </cell>
          <cell r="D1284" t="str">
            <v>Xử lý và duy trì hệ thống thông tin tại nơi làm việc</v>
          </cell>
          <cell r="E1284" t="str">
            <v>1603164</v>
          </cell>
          <cell r="F1284" t="str">
            <v>3.0</v>
          </cell>
          <cell r="G1284" t="str">
            <v>Đại học</v>
          </cell>
          <cell r="H1284" t="str">
            <v>ĐH K12 (2017-2021)</v>
          </cell>
          <cell r="I1284" t="str">
            <v>Học kỳ 1 năm học 2018 - 2019</v>
          </cell>
          <cell r="J1284">
            <v>35</v>
          </cell>
          <cell r="K1284" t="str">
            <v>Mở</v>
          </cell>
        </row>
        <row r="1285">
          <cell r="B1285" t="str">
            <v>20181FL6030004</v>
          </cell>
          <cell r="C1285" t="str">
            <v>FL6030.4</v>
          </cell>
          <cell r="D1285" t="str">
            <v>Kỹ năng nói tiếng Trung Quốc 3</v>
          </cell>
          <cell r="E1285" t="str">
            <v>FL6030</v>
          </cell>
          <cell r="F1285" t="str">
            <v>2.0</v>
          </cell>
          <cell r="G1285" t="str">
            <v>Đại học</v>
          </cell>
          <cell r="H1285" t="str">
            <v>ĐH K12 (2017-2021)</v>
          </cell>
          <cell r="I1285" t="str">
            <v>Học kỳ 1 năm học 2018 - 2019</v>
          </cell>
          <cell r="J1285">
            <v>19</v>
          </cell>
          <cell r="K1285" t="str">
            <v>Mở</v>
          </cell>
        </row>
        <row r="1286">
          <cell r="B1286" t="str">
            <v>20181FL6041004</v>
          </cell>
          <cell r="C1286" t="str">
            <v>FL6041.4</v>
          </cell>
          <cell r="D1286" t="str">
            <v>Kỹ năng nghe tiếng Trung Quốc 3</v>
          </cell>
          <cell r="E1286" t="str">
            <v>FL6041</v>
          </cell>
          <cell r="F1286" t="str">
            <v>2.0</v>
          </cell>
          <cell r="G1286" t="str">
            <v>Đại học</v>
          </cell>
          <cell r="H1286" t="str">
            <v>ĐH K12 (2017-2021)</v>
          </cell>
          <cell r="I1286" t="str">
            <v>Học kỳ 1 năm học 2018 - 2019</v>
          </cell>
          <cell r="J1286">
            <v>20</v>
          </cell>
          <cell r="K1286" t="str">
            <v>Mở</v>
          </cell>
        </row>
        <row r="1287">
          <cell r="B1287" t="str">
            <v>20181FL6046004</v>
          </cell>
          <cell r="C1287" t="str">
            <v>FL6046.4</v>
          </cell>
          <cell r="D1287" t="str">
            <v>Kỹ năng thuyết trình (Tiếng Anh)</v>
          </cell>
          <cell r="E1287" t="str">
            <v>FL6046</v>
          </cell>
          <cell r="F1287" t="str">
            <v>3.0</v>
          </cell>
          <cell r="G1287" t="str">
            <v>Đại học</v>
          </cell>
          <cell r="H1287" t="str">
            <v>ĐH K12 (2017-2021)</v>
          </cell>
          <cell r="I1287" t="str">
            <v>Học kỳ 1 năm học 2018 - 2019</v>
          </cell>
          <cell r="J1287">
            <v>33</v>
          </cell>
          <cell r="K1287" t="str">
            <v>Mở</v>
          </cell>
        </row>
        <row r="1288">
          <cell r="B1288" t="str">
            <v>20181FL6046005</v>
          </cell>
          <cell r="C1288" t="str">
            <v>FL6046.5</v>
          </cell>
          <cell r="D1288" t="str">
            <v>Kỹ năng thuyết trình (Tiếng Anh)</v>
          </cell>
          <cell r="E1288" t="str">
            <v>FL6046</v>
          </cell>
          <cell r="F1288" t="str">
            <v>3.0</v>
          </cell>
          <cell r="G1288" t="str">
            <v>Đại học</v>
          </cell>
          <cell r="H1288" t="str">
            <v>ĐH K12 (2017-2021)</v>
          </cell>
          <cell r="I1288" t="str">
            <v>Học kỳ 1 năm học 2018 - 2019</v>
          </cell>
          <cell r="J1288">
            <v>31</v>
          </cell>
          <cell r="K1288" t="str">
            <v>Mở</v>
          </cell>
        </row>
        <row r="1289">
          <cell r="B1289" t="str">
            <v>20181FL6046006</v>
          </cell>
          <cell r="C1289" t="str">
            <v>FL6046.6</v>
          </cell>
          <cell r="D1289" t="str">
            <v>Kỹ năng thuyết trình (Tiếng Anh)</v>
          </cell>
          <cell r="E1289" t="str">
            <v>FL6046</v>
          </cell>
          <cell r="F1289" t="str">
            <v>3.0</v>
          </cell>
          <cell r="G1289" t="str">
            <v>Đại học</v>
          </cell>
          <cell r="H1289" t="str">
            <v>ĐH K12 (2017-2021)</v>
          </cell>
          <cell r="I1289" t="str">
            <v>Học kỳ 1 năm học 2018 - 2019</v>
          </cell>
          <cell r="J1289">
            <v>34</v>
          </cell>
          <cell r="K1289" t="str">
            <v>Mở</v>
          </cell>
        </row>
        <row r="1290">
          <cell r="B1290" t="str">
            <v>20181FL6055004</v>
          </cell>
          <cell r="C1290" t="str">
            <v>FL6055.4</v>
          </cell>
          <cell r="D1290" t="str">
            <v>Kỹ năng viết tiếng Trung Quốc 3</v>
          </cell>
          <cell r="E1290" t="str">
            <v>FL6055</v>
          </cell>
          <cell r="F1290" t="str">
            <v>2.0</v>
          </cell>
          <cell r="G1290" t="str">
            <v>Đại học</v>
          </cell>
          <cell r="H1290" t="str">
            <v>ĐH K12 (2017-2021)</v>
          </cell>
          <cell r="I1290" t="str">
            <v>Học kỳ 1 năm học 2018 - 2019</v>
          </cell>
          <cell r="J1290">
            <v>20</v>
          </cell>
          <cell r="K1290" t="str">
            <v>Mở</v>
          </cell>
        </row>
        <row r="1291">
          <cell r="B1291" t="str">
            <v>20181FL6017004</v>
          </cell>
          <cell r="C1291" t="str">
            <v>FL6017.4</v>
          </cell>
          <cell r="D1291" t="str">
            <v>Kỹ năng đọc tiếng Trung Quốc 3</v>
          </cell>
          <cell r="E1291" t="str">
            <v>FL6017</v>
          </cell>
          <cell r="F1291" t="str">
            <v>2.0</v>
          </cell>
          <cell r="G1291" t="str">
            <v>Đại học</v>
          </cell>
          <cell r="H1291" t="str">
            <v>ĐH K12 (2017-2021)</v>
          </cell>
          <cell r="I1291" t="str">
            <v>Học kỳ 1 năm học 2018 - 2019</v>
          </cell>
          <cell r="J1291">
            <v>20</v>
          </cell>
          <cell r="K1291" t="str">
            <v>Mở</v>
          </cell>
        </row>
        <row r="1292">
          <cell r="B1292" t="str">
            <v>20181LP6001005</v>
          </cell>
          <cell r="C1292" t="str">
            <v>LP6001.5</v>
          </cell>
          <cell r="D1292" t="str">
            <v>Đường lối cách mạng của Đảng Cộng sản Việt Nam</v>
          </cell>
          <cell r="E1292" t="str">
            <v>LP6001</v>
          </cell>
          <cell r="F1292" t="str">
            <v>3.0</v>
          </cell>
          <cell r="G1292" t="str">
            <v>Đại học</v>
          </cell>
          <cell r="H1292" t="str">
            <v>ĐH K12 (2017-2021)</v>
          </cell>
          <cell r="I1292" t="str">
            <v>Học kỳ 1 năm học 2018 - 2019</v>
          </cell>
          <cell r="J1292">
            <v>24</v>
          </cell>
          <cell r="K1292" t="str">
            <v>Không mở</v>
          </cell>
        </row>
        <row r="1293">
          <cell r="B1293" t="str">
            <v>20181ME6017001</v>
          </cell>
          <cell r="C1293" t="str">
            <v>ME6017.1</v>
          </cell>
          <cell r="D1293" t="str">
            <v>Đồ án môn học chi tiết máy</v>
          </cell>
          <cell r="E1293" t="str">
            <v>ME6017</v>
          </cell>
          <cell r="F1293" t="str">
            <v>2.0</v>
          </cell>
          <cell r="G1293" t="str">
            <v>Đại học</v>
          </cell>
          <cell r="H1293" t="str">
            <v>ĐH K12 (2017-2021)</v>
          </cell>
          <cell r="I1293" t="str">
            <v>Học kỳ 1 năm học 2018 - 2019</v>
          </cell>
          <cell r="J1293">
            <v>25</v>
          </cell>
          <cell r="K1293" t="str">
            <v>Mở</v>
          </cell>
        </row>
        <row r="1294">
          <cell r="B1294" t="str">
            <v>20181ME6003001</v>
          </cell>
          <cell r="C1294" t="str">
            <v>ME6003.1</v>
          </cell>
          <cell r="D1294" t="str">
            <v>CAD/CAE</v>
          </cell>
          <cell r="E1294" t="str">
            <v>ME6003</v>
          </cell>
          <cell r="F1294" t="str">
            <v>3.0</v>
          </cell>
          <cell r="G1294" t="str">
            <v>Đại học</v>
          </cell>
          <cell r="H1294" t="str">
            <v>ĐH K12 (2017-2021)</v>
          </cell>
          <cell r="I1294" t="str">
            <v>Học kỳ 1 năm học 2018 - 2019</v>
          </cell>
          <cell r="J1294">
            <v>25</v>
          </cell>
          <cell r="K1294" t="str">
            <v>Mở</v>
          </cell>
        </row>
        <row r="1295">
          <cell r="B1295" t="str">
            <v>20181ME6016002</v>
          </cell>
          <cell r="C1295" t="str">
            <v>ME6016.2</v>
          </cell>
          <cell r="D1295" t="str">
            <v>Đồ án môn học Công nghệ chế tạo máy</v>
          </cell>
          <cell r="E1295" t="str">
            <v>ME6016</v>
          </cell>
          <cell r="F1295" t="str">
            <v>2.0</v>
          </cell>
          <cell r="G1295" t="str">
            <v>Đại học</v>
          </cell>
          <cell r="H1295" t="str">
            <v>ĐH K12 (2017-2021)</v>
          </cell>
          <cell r="I1295" t="str">
            <v>Học kỳ 1 năm học 2018 - 2019</v>
          </cell>
          <cell r="J1295">
            <v>4</v>
          </cell>
          <cell r="K1295" t="str">
            <v>Không mở</v>
          </cell>
        </row>
        <row r="1296">
          <cell r="B1296" t="str">
            <v>20181ME6030001</v>
          </cell>
          <cell r="C1296" t="str">
            <v>ME6030.1</v>
          </cell>
          <cell r="D1296" t="str">
            <v>Quản lý chất lượng sản phẩm</v>
          </cell>
          <cell r="E1296" t="str">
            <v>ME6030</v>
          </cell>
          <cell r="F1296" t="str">
            <v>2.0</v>
          </cell>
          <cell r="G1296" t="str">
            <v>Đại học</v>
          </cell>
          <cell r="H1296" t="str">
            <v>ĐH K12 (2017-2021)</v>
          </cell>
          <cell r="I1296" t="str">
            <v>Học kỳ 1 năm học 2018 - 2019</v>
          </cell>
          <cell r="J1296">
            <v>1</v>
          </cell>
          <cell r="K1296" t="str">
            <v>Không mở</v>
          </cell>
        </row>
        <row r="1297">
          <cell r="B1297" t="str">
            <v>20181ME6033001</v>
          </cell>
          <cell r="C1297" t="str">
            <v>ME6033.1</v>
          </cell>
          <cell r="D1297" t="str">
            <v>Thiết kế dụng cụ cắt</v>
          </cell>
          <cell r="E1297" t="str">
            <v>ME6033</v>
          </cell>
          <cell r="F1297" t="str">
            <v>3.0</v>
          </cell>
          <cell r="G1297" t="str">
            <v>Đại học</v>
          </cell>
          <cell r="H1297" t="str">
            <v>ĐH K12 (2017-2021)</v>
          </cell>
          <cell r="I1297" t="str">
            <v>Học kỳ 1 năm học 2018 - 2019</v>
          </cell>
          <cell r="J1297">
            <v>0</v>
          </cell>
          <cell r="K1297" t="str">
            <v>Không mở</v>
          </cell>
        </row>
        <row r="1298">
          <cell r="B1298" t="str">
            <v>20181ME6038001</v>
          </cell>
          <cell r="C1298" t="str">
            <v>ME6038.1</v>
          </cell>
          <cell r="D1298" t="str">
            <v>Thực hành gia công tia lửa điện</v>
          </cell>
          <cell r="E1298" t="str">
            <v>ME6038</v>
          </cell>
          <cell r="F1298" t="str">
            <v>2.0</v>
          </cell>
          <cell r="G1298" t="str">
            <v>Đại học</v>
          </cell>
          <cell r="H1298" t="str">
            <v>ĐH K12 (2017-2021)</v>
          </cell>
          <cell r="I1298" t="str">
            <v>Học kỳ 1 năm học 2018 - 2019</v>
          </cell>
          <cell r="J1298">
            <v>30</v>
          </cell>
          <cell r="K1298" t="str">
            <v>Mở</v>
          </cell>
        </row>
        <row r="1299">
          <cell r="B1299" t="str">
            <v>201810703114012</v>
          </cell>
          <cell r="C1299" t="str">
            <v>0703114.1</v>
          </cell>
          <cell r="D1299" t="str">
            <v>Điều khiển số</v>
          </cell>
          <cell r="E1299" t="str">
            <v>0703114</v>
          </cell>
          <cell r="F1299" t="str">
            <v>2.0</v>
          </cell>
          <cell r="G1299" t="str">
            <v>Đại học</v>
          </cell>
          <cell r="H1299" t="str">
            <v>ĐH K12 (2017-2021)</v>
          </cell>
          <cell r="I1299" t="str">
            <v>Học kỳ 1 năm học 2018 - 2019</v>
          </cell>
          <cell r="J1299">
            <v>7</v>
          </cell>
          <cell r="K1299" t="str">
            <v>Không mở</v>
          </cell>
        </row>
        <row r="1300">
          <cell r="B1300" t="str">
            <v>201810803113011</v>
          </cell>
          <cell r="C1300" t="str">
            <v>0803113.1</v>
          </cell>
          <cell r="D1300" t="str">
            <v>Kỹ thuật lập trình nhúng</v>
          </cell>
          <cell r="E1300" t="str">
            <v>0803113</v>
          </cell>
          <cell r="F1300" t="str">
            <v>3.0</v>
          </cell>
          <cell r="G1300" t="str">
            <v>Đại học</v>
          </cell>
          <cell r="H1300" t="str">
            <v>ĐH K12 (2017-2021)</v>
          </cell>
          <cell r="I1300" t="str">
            <v>Học kỳ 1 năm học 2018 - 2019</v>
          </cell>
          <cell r="J1300">
            <v>74</v>
          </cell>
          <cell r="K1300" t="str">
            <v>Mở</v>
          </cell>
        </row>
        <row r="1301">
          <cell r="B1301" t="str">
            <v>201811003103071</v>
          </cell>
          <cell r="C1301" t="str">
            <v>1003103.32</v>
          </cell>
          <cell r="D1301" t="str">
            <v>Lý thuyết xác suất</v>
          </cell>
          <cell r="E1301" t="str">
            <v>1003103</v>
          </cell>
          <cell r="F1301" t="str">
            <v>2.0</v>
          </cell>
          <cell r="G1301" t="str">
            <v>Đại học</v>
          </cell>
          <cell r="H1301" t="str">
            <v>ĐH K12 (2017-2021)</v>
          </cell>
          <cell r="I1301" t="str">
            <v>Học kỳ 1 năm học 2018 - 2019</v>
          </cell>
          <cell r="J1301">
            <v>0</v>
          </cell>
          <cell r="K1301" t="str">
            <v>Không mở</v>
          </cell>
        </row>
        <row r="1302">
          <cell r="B1302" t="str">
            <v>201810703156011</v>
          </cell>
          <cell r="C1302" t="str">
            <v>0703156.1</v>
          </cell>
          <cell r="D1302" t="str">
            <v>Nhận dạng hệ thống</v>
          </cell>
          <cell r="E1302" t="str">
            <v>0703156</v>
          </cell>
          <cell r="F1302" t="str">
            <v>2.0</v>
          </cell>
          <cell r="G1302" t="str">
            <v>Đại học</v>
          </cell>
          <cell r="H1302" t="str">
            <v>ĐH K12 (2017-2021)</v>
          </cell>
          <cell r="I1302" t="str">
            <v>Học kỳ 1 năm học 2018 - 2019</v>
          </cell>
          <cell r="J1302">
            <v>0</v>
          </cell>
          <cell r="K1302" t="str">
            <v>Không mở</v>
          </cell>
        </row>
        <row r="1303">
          <cell r="B1303" t="str">
            <v>201811003105071</v>
          </cell>
          <cell r="C1303" t="str">
            <v>1003105.32</v>
          </cell>
          <cell r="D1303" t="str">
            <v>Phương pháp tính</v>
          </cell>
          <cell r="E1303" t="str">
            <v>1003105</v>
          </cell>
          <cell r="F1303" t="str">
            <v>2.0</v>
          </cell>
          <cell r="G1303" t="str">
            <v>Đại học</v>
          </cell>
          <cell r="H1303" t="str">
            <v>ĐH K12 (2017-2021)</v>
          </cell>
          <cell r="I1303" t="str">
            <v>Học kỳ 1 năm học 2018 - 2019</v>
          </cell>
          <cell r="J1303">
            <v>2</v>
          </cell>
          <cell r="K1303" t="str">
            <v>Không mở</v>
          </cell>
        </row>
        <row r="1304">
          <cell r="B1304" t="str">
            <v>201810803132029</v>
          </cell>
          <cell r="C1304" t="str">
            <v>0803132.1</v>
          </cell>
          <cell r="D1304" t="str">
            <v>Thực hành kỹ thuật điện tử</v>
          </cell>
          <cell r="E1304" t="str">
            <v>0803132</v>
          </cell>
          <cell r="F1304" t="str">
            <v>2.0</v>
          </cell>
          <cell r="G1304" t="str">
            <v>Đại học</v>
          </cell>
          <cell r="H1304" t="str">
            <v>ĐH K12 (2017-2021)</v>
          </cell>
          <cell r="I1304" t="str">
            <v>Học kỳ 1 năm học 2018 - 2019</v>
          </cell>
          <cell r="J1304">
            <v>0</v>
          </cell>
          <cell r="K1304" t="str">
            <v>Không mở</v>
          </cell>
        </row>
        <row r="1305">
          <cell r="B1305" t="str">
            <v>201810703178029</v>
          </cell>
          <cell r="C1305" t="str">
            <v>0703178.1</v>
          </cell>
          <cell r="D1305" t="str">
            <v>Thực hành vi mạch tương tự và vi mạch số</v>
          </cell>
          <cell r="E1305" t="str">
            <v>0703178</v>
          </cell>
          <cell r="F1305" t="str">
            <v>2.0</v>
          </cell>
          <cell r="G1305" t="str">
            <v>Đại học</v>
          </cell>
          <cell r="H1305" t="str">
            <v>ĐH K12 (2017-2021)</v>
          </cell>
          <cell r="I1305" t="str">
            <v>Học kỳ 1 năm học 2018 - 2019</v>
          </cell>
          <cell r="J1305">
            <v>17</v>
          </cell>
          <cell r="K1305" t="str">
            <v>Mở</v>
          </cell>
        </row>
        <row r="1306">
          <cell r="B1306" t="str">
            <v>201810703193011</v>
          </cell>
          <cell r="C1306" t="str">
            <v>0703193.1</v>
          </cell>
          <cell r="D1306" t="str">
            <v>Vi mạch tương tự và vi mạch số</v>
          </cell>
          <cell r="E1306" t="str">
            <v>0703193</v>
          </cell>
          <cell r="F1306" t="str">
            <v>3.0</v>
          </cell>
          <cell r="G1306" t="str">
            <v>Đại học</v>
          </cell>
          <cell r="H1306" t="str">
            <v>ĐH K12 (2017-2021)</v>
          </cell>
          <cell r="I1306" t="str">
            <v>Học kỳ 1 năm học 2018 - 2019</v>
          </cell>
          <cell r="J1306">
            <v>25</v>
          </cell>
          <cell r="K1306" t="str">
            <v>Mở</v>
          </cell>
        </row>
        <row r="1307">
          <cell r="B1307" t="str">
            <v>201811203101065</v>
          </cell>
          <cell r="C1307" t="str">
            <v>1203101.34</v>
          </cell>
          <cell r="D1307" t="str">
            <v>Đường lối cách mạng của Đảng Cộng sản Việt Nam</v>
          </cell>
          <cell r="E1307" t="str">
            <v>1203101</v>
          </cell>
          <cell r="F1307" t="str">
            <v>3.0</v>
          </cell>
          <cell r="G1307" t="str">
            <v>Đại học</v>
          </cell>
          <cell r="H1307" t="str">
            <v>ĐH K12 (2017-2021)</v>
          </cell>
          <cell r="I1307" t="str">
            <v>Học kỳ 1 năm học 2018 - 2019</v>
          </cell>
          <cell r="J1307">
            <v>7</v>
          </cell>
          <cell r="K1307" t="str">
            <v>Không mở</v>
          </cell>
        </row>
        <row r="1308">
          <cell r="B1308" t="str">
            <v>201810703176013</v>
          </cell>
          <cell r="C1308" t="str">
            <v>0703176.1</v>
          </cell>
          <cell r="D1308" t="str">
            <v>Thực hành truyền động điện</v>
          </cell>
          <cell r="E1308" t="str">
            <v>0703176</v>
          </cell>
          <cell r="F1308" t="str">
            <v>2.0</v>
          </cell>
          <cell r="G1308" t="str">
            <v>Đại học</v>
          </cell>
          <cell r="H1308" t="str">
            <v>ĐH K12 (2017-2021)</v>
          </cell>
          <cell r="I1308" t="str">
            <v>Học kỳ 1 năm học 2018 - 2019</v>
          </cell>
          <cell r="J1308">
            <v>15</v>
          </cell>
          <cell r="K1308" t="str">
            <v>Mở</v>
          </cell>
        </row>
        <row r="1309">
          <cell r="B1309" t="str">
            <v>201810703194011</v>
          </cell>
          <cell r="C1309" t="str">
            <v>0703194.3</v>
          </cell>
          <cell r="D1309" t="str">
            <v>Vi xử lý trong đo lường và điều khiển</v>
          </cell>
          <cell r="E1309" t="str">
            <v>0703194</v>
          </cell>
          <cell r="F1309" t="str">
            <v>3.0</v>
          </cell>
          <cell r="G1309" t="str">
            <v>Đại học</v>
          </cell>
          <cell r="H1309" t="str">
            <v>ĐH K12 (2017-2021)</v>
          </cell>
          <cell r="I1309" t="str">
            <v>Học kỳ 1 năm học 2018 - 2019</v>
          </cell>
          <cell r="J1309">
            <v>1</v>
          </cell>
          <cell r="K1309" t="str">
            <v>Không mở</v>
          </cell>
        </row>
        <row r="1310">
          <cell r="B1310" t="str">
            <v>20181ME6039002</v>
          </cell>
          <cell r="C1310" t="str">
            <v>ME6039.2</v>
          </cell>
          <cell r="D1310" t="str">
            <v>Thực hành Robot</v>
          </cell>
          <cell r="E1310" t="str">
            <v>ME6039</v>
          </cell>
          <cell r="F1310" t="str">
            <v>2.0</v>
          </cell>
          <cell r="G1310" t="str">
            <v>Đại học</v>
          </cell>
          <cell r="H1310" t="str">
            <v>ĐH K12 (2017-2021)</v>
          </cell>
          <cell r="I1310" t="str">
            <v>Học kỳ 1 năm học 2018 - 2019</v>
          </cell>
          <cell r="J1310">
            <v>1</v>
          </cell>
          <cell r="K1310" t="str">
            <v>Không mở</v>
          </cell>
        </row>
        <row r="1311">
          <cell r="B1311" t="str">
            <v>201810203102001</v>
          </cell>
          <cell r="C1311" t="str">
            <v>0203102.1</v>
          </cell>
          <cell r="D1311" t="str">
            <v>Cơ điện tử ô tô cơ bản</v>
          </cell>
          <cell r="E1311" t="str">
            <v>0203102</v>
          </cell>
          <cell r="F1311" t="str">
            <v>2.0</v>
          </cell>
          <cell r="G1311" t="str">
            <v>Đại học</v>
          </cell>
          <cell r="H1311" t="str">
            <v>ĐH K12 (2017-2021)</v>
          </cell>
          <cell r="I1311" t="str">
            <v>Học kỳ 1 năm học 2018 - 2019</v>
          </cell>
          <cell r="J1311">
            <v>67</v>
          </cell>
          <cell r="K1311" t="str">
            <v>Mở</v>
          </cell>
        </row>
        <row r="1312">
          <cell r="B1312" t="str">
            <v>201810203103001</v>
          </cell>
          <cell r="C1312" t="str">
            <v>0203103.1</v>
          </cell>
          <cell r="D1312" t="str">
            <v>Cơ sở thiết kế ô tô</v>
          </cell>
          <cell r="E1312" t="str">
            <v>0203103</v>
          </cell>
          <cell r="F1312" t="str">
            <v>2.0</v>
          </cell>
          <cell r="G1312" t="str">
            <v>Đại học</v>
          </cell>
          <cell r="H1312" t="str">
            <v>ĐH K12 (2017-2021)</v>
          </cell>
          <cell r="I1312" t="str">
            <v>Học kỳ 1 năm học 2018 - 2019</v>
          </cell>
          <cell r="J1312">
            <v>75</v>
          </cell>
          <cell r="K1312" t="str">
            <v>Mở</v>
          </cell>
        </row>
        <row r="1313">
          <cell r="B1313" t="str">
            <v>201810203101001</v>
          </cell>
          <cell r="C1313" t="str">
            <v>0203101.1</v>
          </cell>
          <cell r="D1313" t="str">
            <v>Công nghệ chế tạo phụ tùng ô tô</v>
          </cell>
          <cell r="E1313" t="str">
            <v>0203101</v>
          </cell>
          <cell r="F1313" t="str">
            <v>2.0</v>
          </cell>
          <cell r="G1313" t="str">
            <v>Đại học</v>
          </cell>
          <cell r="H1313" t="str">
            <v>ĐH K12 (2017-2021)</v>
          </cell>
          <cell r="I1313" t="str">
            <v>Học kỳ 1 năm học 2018 - 2019</v>
          </cell>
          <cell r="J1313">
            <v>19</v>
          </cell>
          <cell r="K1313" t="str">
            <v>Mở</v>
          </cell>
        </row>
        <row r="1314">
          <cell r="B1314" t="str">
            <v>201810203114001</v>
          </cell>
          <cell r="C1314" t="str">
            <v>0203114.1</v>
          </cell>
          <cell r="D1314" t="str">
            <v>Động lực học dao động ô tô</v>
          </cell>
          <cell r="E1314" t="str">
            <v>0203114</v>
          </cell>
          <cell r="F1314" t="str">
            <v>2.0</v>
          </cell>
          <cell r="G1314" t="str">
            <v>Đại học</v>
          </cell>
          <cell r="H1314" t="str">
            <v>ĐH K12 (2017-2021)</v>
          </cell>
          <cell r="I1314" t="str">
            <v>Học kỳ 1 năm học 2018 - 2019</v>
          </cell>
          <cell r="J1314">
            <v>0</v>
          </cell>
          <cell r="K1314" t="str">
            <v>Không mở</v>
          </cell>
        </row>
        <row r="1315">
          <cell r="B1315" t="str">
            <v>201810303164001</v>
          </cell>
          <cell r="C1315" t="str">
            <v>0303164.1</v>
          </cell>
          <cell r="D1315" t="str">
            <v>Khí xả và vấn đề ô nhiễm môi trường</v>
          </cell>
          <cell r="E1315" t="str">
            <v>0303164</v>
          </cell>
          <cell r="F1315" t="str">
            <v>2.0</v>
          </cell>
          <cell r="G1315" t="str">
            <v>Đại học</v>
          </cell>
          <cell r="H1315" t="str">
            <v>ĐH K12 (2017-2021)</v>
          </cell>
          <cell r="I1315" t="str">
            <v>Học kỳ 1 năm học 2018 - 2019</v>
          </cell>
          <cell r="J1315">
            <v>70</v>
          </cell>
          <cell r="K1315" t="str">
            <v>Mở</v>
          </cell>
        </row>
        <row r="1316">
          <cell r="B1316" t="str">
            <v>201811103159001</v>
          </cell>
          <cell r="C1316" t="str">
            <v>1103159.1</v>
          </cell>
          <cell r="D1316" t="str">
            <v>Nghiên cứu, ứng dụng trong kế toán, kiểm toán</v>
          </cell>
          <cell r="E1316" t="str">
            <v>1103159</v>
          </cell>
          <cell r="F1316" t="str">
            <v>3.0</v>
          </cell>
          <cell r="G1316" t="str">
            <v>Đại học</v>
          </cell>
          <cell r="H1316" t="str">
            <v>ĐH K12 (2017-2021)</v>
          </cell>
          <cell r="I1316" t="str">
            <v>Học kỳ 1 năm học 2018 - 2019</v>
          </cell>
          <cell r="J1316">
            <v>47</v>
          </cell>
          <cell r="K1316" t="str">
            <v>Mở</v>
          </cell>
        </row>
        <row r="1317">
          <cell r="B1317" t="str">
            <v>201810203135001</v>
          </cell>
          <cell r="C1317" t="str">
            <v>0203135.1</v>
          </cell>
          <cell r="D1317" t="str">
            <v>Thực hành kỹ thuật đo lường trong công nghệ ô tô</v>
          </cell>
          <cell r="E1317" t="str">
            <v>0203135</v>
          </cell>
          <cell r="F1317" t="str">
            <v>2.0</v>
          </cell>
          <cell r="G1317" t="str">
            <v>Đại học</v>
          </cell>
          <cell r="H1317" t="str">
            <v>ĐH K12 (2017-2021)</v>
          </cell>
          <cell r="I1317" t="str">
            <v>Học kỳ 1 năm học 2018 - 2019</v>
          </cell>
          <cell r="J1317">
            <v>20</v>
          </cell>
          <cell r="K1317" t="str">
            <v>Mở</v>
          </cell>
        </row>
        <row r="1318">
          <cell r="B1318" t="str">
            <v>201810203127001</v>
          </cell>
          <cell r="C1318" t="str">
            <v>0203127.1</v>
          </cell>
          <cell r="D1318" t="str">
            <v>Tin học ứng dụng trong kỹ thuật ô tô</v>
          </cell>
          <cell r="E1318" t="str">
            <v>0203127</v>
          </cell>
          <cell r="F1318" t="str">
            <v>2.0</v>
          </cell>
          <cell r="G1318" t="str">
            <v>Đại học</v>
          </cell>
          <cell r="H1318" t="str">
            <v>ĐH K12 (2017-2021)</v>
          </cell>
          <cell r="I1318" t="str">
            <v>Học kỳ 1 năm học 2018 - 2019</v>
          </cell>
          <cell r="J1318">
            <v>41</v>
          </cell>
          <cell r="K1318" t="str">
            <v>Mở</v>
          </cell>
        </row>
        <row r="1319">
          <cell r="B1319" t="str">
            <v>201811103105003</v>
          </cell>
          <cell r="C1319" t="str">
            <v>1103105.1</v>
          </cell>
          <cell r="D1319" t="str">
            <v>Kế toán công ty</v>
          </cell>
          <cell r="E1319" t="str">
            <v>1103105</v>
          </cell>
          <cell r="F1319" t="str">
            <v>2.0</v>
          </cell>
          <cell r="G1319" t="str">
            <v>Đại học</v>
          </cell>
          <cell r="H1319" t="str">
            <v>ĐH K12 (2017-2021)</v>
          </cell>
          <cell r="I1319" t="str">
            <v>Học kỳ 1 năm học 2018 - 2019</v>
          </cell>
          <cell r="J1319">
            <v>2</v>
          </cell>
          <cell r="K1319" t="str">
            <v>Không mở</v>
          </cell>
        </row>
        <row r="1320">
          <cell r="B1320" t="str">
            <v>201811103112009</v>
          </cell>
          <cell r="C1320" t="str">
            <v>1103112.1</v>
          </cell>
          <cell r="D1320" t="str">
            <v>Kế toán tài chính 4</v>
          </cell>
          <cell r="E1320" t="str">
            <v>1103112</v>
          </cell>
          <cell r="F1320" t="str">
            <v>3.0</v>
          </cell>
          <cell r="G1320" t="str">
            <v>Đại học</v>
          </cell>
          <cell r="H1320" t="str">
            <v>ĐH K12 (2017-2021)</v>
          </cell>
          <cell r="I1320" t="str">
            <v>Học kỳ 1 năm học 2018 - 2019</v>
          </cell>
          <cell r="J1320">
            <v>6</v>
          </cell>
          <cell r="K1320" t="str">
            <v>Không mở</v>
          </cell>
        </row>
        <row r="1321">
          <cell r="B1321" t="str">
            <v>201810203123001</v>
          </cell>
          <cell r="C1321" t="str">
            <v>0203123.1</v>
          </cell>
          <cell r="D1321" t="str">
            <v>Kỹ thuật bảo dưỡng và sửa chữa ô tô</v>
          </cell>
          <cell r="E1321" t="str">
            <v>0203123</v>
          </cell>
          <cell r="F1321" t="str">
            <v>3.0</v>
          </cell>
          <cell r="G1321" t="str">
            <v>Đại học</v>
          </cell>
          <cell r="H1321" t="str">
            <v>ĐH K12 (2017-2021)</v>
          </cell>
          <cell r="I1321" t="str">
            <v>Học kỳ 1 năm học 2018 - 2019</v>
          </cell>
          <cell r="J1321">
            <v>75</v>
          </cell>
          <cell r="K1321" t="str">
            <v>Mở</v>
          </cell>
        </row>
        <row r="1322">
          <cell r="B1322" t="str">
            <v>201811103122011</v>
          </cell>
          <cell r="C1322" t="str">
            <v>1103122.1</v>
          </cell>
          <cell r="D1322" t="str">
            <v>Phân tích báo cáo tài chính</v>
          </cell>
          <cell r="E1322" t="str">
            <v>1103122</v>
          </cell>
          <cell r="F1322" t="str">
            <v>3.0</v>
          </cell>
          <cell r="G1322" t="str">
            <v>Đại học</v>
          </cell>
          <cell r="H1322" t="str">
            <v>ĐH K12 (2017-2021)</v>
          </cell>
          <cell r="I1322" t="str">
            <v>Học kỳ 1 năm học 2018 - 2019</v>
          </cell>
          <cell r="J1322">
            <v>69</v>
          </cell>
          <cell r="K1322" t="str">
            <v>Mở</v>
          </cell>
        </row>
        <row r="1323">
          <cell r="B1323" t="str">
            <v>201810203133007</v>
          </cell>
          <cell r="C1323" t="str">
            <v>0203133.1</v>
          </cell>
          <cell r="D1323" t="str">
            <v>Thiết kế xưởng ô tô</v>
          </cell>
          <cell r="E1323" t="str">
            <v>0203133</v>
          </cell>
          <cell r="F1323" t="str">
            <v>3.0</v>
          </cell>
          <cell r="G1323" t="str">
            <v>Đại học</v>
          </cell>
          <cell r="H1323" t="str">
            <v>ĐH K12 (2017-2021)</v>
          </cell>
          <cell r="I1323" t="str">
            <v>Học kỳ 1 năm học 2018 - 2019</v>
          </cell>
          <cell r="J1323">
            <v>60</v>
          </cell>
          <cell r="K1323" t="str">
            <v>Mở</v>
          </cell>
        </row>
        <row r="1324">
          <cell r="B1324" t="str">
            <v>201811203101066</v>
          </cell>
          <cell r="C1324" t="str">
            <v>1203101.35</v>
          </cell>
          <cell r="D1324" t="str">
            <v>Đường lối cách mạng của Đảng Cộng sản Việt Nam</v>
          </cell>
          <cell r="E1324" t="str">
            <v>1203101</v>
          </cell>
          <cell r="F1324" t="str">
            <v>3.0</v>
          </cell>
          <cell r="G1324" t="str">
            <v>Đại học</v>
          </cell>
          <cell r="H1324" t="str">
            <v>ĐH K12 (2017-2021)</v>
          </cell>
          <cell r="I1324" t="str">
            <v>Học kỳ 1 năm học 2018 - 2019</v>
          </cell>
          <cell r="J1324">
            <v>59</v>
          </cell>
          <cell r="K1324" t="str">
            <v>Mở</v>
          </cell>
        </row>
        <row r="1325">
          <cell r="B1325" t="str">
            <v>201811203101067</v>
          </cell>
          <cell r="C1325" t="str">
            <v>1203101.36</v>
          </cell>
          <cell r="D1325" t="str">
            <v>Đường lối cách mạng của Đảng Cộng sản Việt Nam</v>
          </cell>
          <cell r="E1325" t="str">
            <v>1203101</v>
          </cell>
          <cell r="F1325" t="str">
            <v>3.0</v>
          </cell>
          <cell r="G1325" t="str">
            <v>Đại học</v>
          </cell>
          <cell r="H1325" t="str">
            <v>ĐH K12 (2017-2021)</v>
          </cell>
          <cell r="I1325" t="str">
            <v>Học kỳ 1 năm học 2018 - 2019</v>
          </cell>
          <cell r="J1325">
            <v>80</v>
          </cell>
          <cell r="K1325" t="str">
            <v>Mở</v>
          </cell>
        </row>
        <row r="1326">
          <cell r="B1326" t="str">
            <v>201811003105072</v>
          </cell>
          <cell r="C1326" t="str">
            <v>1003105.33</v>
          </cell>
          <cell r="D1326" t="str">
            <v>Phương pháp tính</v>
          </cell>
          <cell r="E1326" t="str">
            <v>1003105</v>
          </cell>
          <cell r="F1326" t="str">
            <v>2.0</v>
          </cell>
          <cell r="G1326" t="str">
            <v>Đại học</v>
          </cell>
          <cell r="H1326" t="str">
            <v>ĐH K12 (2017-2021)</v>
          </cell>
          <cell r="I1326" t="str">
            <v>Học kỳ 1 năm học 2018 - 2019</v>
          </cell>
          <cell r="J1326">
            <v>79</v>
          </cell>
          <cell r="K1326" t="str">
            <v>Mở</v>
          </cell>
        </row>
        <row r="1327">
          <cell r="B1327" t="str">
            <v>201810703199001</v>
          </cell>
          <cell r="C1327" t="str">
            <v>0703199.1</v>
          </cell>
          <cell r="D1327" t="str">
            <v>Hệ thu thập dữ liệu điều khiển và truyền số liệu.</v>
          </cell>
          <cell r="E1327" t="str">
            <v>0703199</v>
          </cell>
          <cell r="F1327" t="str">
            <v>4.0</v>
          </cell>
          <cell r="G1327" t="str">
            <v>Đại học</v>
          </cell>
          <cell r="H1327" t="str">
            <v>ĐH K12 (2017-2021)</v>
          </cell>
          <cell r="I1327" t="str">
            <v>Học kỳ 1 năm học 2018 - 2019</v>
          </cell>
          <cell r="J1327">
            <v>75</v>
          </cell>
          <cell r="K1327" t="str">
            <v>Mở</v>
          </cell>
        </row>
        <row r="1328">
          <cell r="B1328" t="str">
            <v>201810703199002</v>
          </cell>
          <cell r="C1328" t="str">
            <v>0703199.2</v>
          </cell>
          <cell r="D1328" t="str">
            <v>Hệ thu thập dữ liệu điều khiển và truyền số liệu.</v>
          </cell>
          <cell r="E1328" t="str">
            <v>0703199</v>
          </cell>
          <cell r="F1328" t="str">
            <v>4.0</v>
          </cell>
          <cell r="G1328" t="str">
            <v>Đại học</v>
          </cell>
          <cell r="H1328" t="str">
            <v>ĐH K12 (2017-2021)</v>
          </cell>
          <cell r="I1328" t="str">
            <v>Học kỳ 1 năm học 2018 - 2019</v>
          </cell>
          <cell r="J1328">
            <v>5</v>
          </cell>
          <cell r="K1328" t="str">
            <v>Không mở</v>
          </cell>
        </row>
        <row r="1329">
          <cell r="B1329" t="str">
            <v>201810703102010</v>
          </cell>
          <cell r="C1329" t="str">
            <v>0703102.2</v>
          </cell>
          <cell r="D1329" t="str">
            <v>Bảo vệ rơ le và tự động hóa trong hệ thống điện</v>
          </cell>
          <cell r="E1329" t="str">
            <v>0703102</v>
          </cell>
          <cell r="F1329" t="str">
            <v>2.0</v>
          </cell>
          <cell r="G1329" t="str">
            <v>Đại học</v>
          </cell>
          <cell r="H1329" t="str">
            <v>ĐH K12 (2017-2021)</v>
          </cell>
          <cell r="I1329" t="str">
            <v>Học kỳ 1 năm học 2018 - 2019</v>
          </cell>
          <cell r="J1329">
            <v>2</v>
          </cell>
          <cell r="K1329" t="str">
            <v>Không mở</v>
          </cell>
        </row>
        <row r="1330">
          <cell r="B1330" t="str">
            <v>201810403164008</v>
          </cell>
          <cell r="C1330" t="str">
            <v>0403164.8</v>
          </cell>
          <cell r="D1330" t="str">
            <v>Thực hành công nghệ may 2</v>
          </cell>
          <cell r="E1330" t="str">
            <v>0403164</v>
          </cell>
          <cell r="F1330" t="str">
            <v>3.0</v>
          </cell>
          <cell r="G1330" t="str">
            <v>Đại học</v>
          </cell>
          <cell r="H1330" t="str">
            <v>ĐH K12 (2017-2021)</v>
          </cell>
          <cell r="I1330" t="str">
            <v>Học kỳ 1 năm học 2018 - 2019</v>
          </cell>
          <cell r="J1330">
            <v>18</v>
          </cell>
          <cell r="K1330" t="str">
            <v>Mở</v>
          </cell>
        </row>
        <row r="1331">
          <cell r="B1331" t="str">
            <v>201810403166002</v>
          </cell>
          <cell r="C1331" t="str">
            <v>0403166.2</v>
          </cell>
          <cell r="D1331" t="str">
            <v>Thực hành thiết kế trang phục 1</v>
          </cell>
          <cell r="E1331" t="str">
            <v>0403166</v>
          </cell>
          <cell r="F1331" t="str">
            <v>3.0</v>
          </cell>
          <cell r="G1331" t="str">
            <v>Đại học</v>
          </cell>
          <cell r="H1331" t="str">
            <v>ĐH K12 (2017-2021)</v>
          </cell>
          <cell r="I1331" t="str">
            <v>Học kỳ 1 năm học 2018 - 2019</v>
          </cell>
          <cell r="J1331">
            <v>19</v>
          </cell>
          <cell r="K1331" t="str">
            <v>Mở</v>
          </cell>
        </row>
        <row r="1332">
          <cell r="B1332" t="str">
            <v>201810403164009</v>
          </cell>
          <cell r="C1332" t="str">
            <v>0403164.9</v>
          </cell>
          <cell r="D1332" t="str">
            <v>Thực hành công nghệ may 2</v>
          </cell>
          <cell r="E1332" t="str">
            <v>0403164</v>
          </cell>
          <cell r="F1332" t="str">
            <v>3.0</v>
          </cell>
          <cell r="G1332" t="str">
            <v>Đại học</v>
          </cell>
          <cell r="H1332" t="str">
            <v>ĐH K12 (2017-2021)</v>
          </cell>
          <cell r="I1332" t="str">
            <v>Học kỳ 1 năm học 2018 - 2019</v>
          </cell>
          <cell r="J1332">
            <v>23</v>
          </cell>
          <cell r="K1332" t="str">
            <v>Mở</v>
          </cell>
        </row>
        <row r="1333">
          <cell r="B1333" t="str">
            <v>201810403175007</v>
          </cell>
          <cell r="C1333" t="str">
            <v>0403175.7</v>
          </cell>
          <cell r="D1333" t="str">
            <v>Vẽ mỹ thuật</v>
          </cell>
          <cell r="E1333" t="str">
            <v>0403175</v>
          </cell>
          <cell r="F1333" t="str">
            <v>3.0</v>
          </cell>
          <cell r="G1333" t="str">
            <v>Đại học</v>
          </cell>
          <cell r="H1333" t="str">
            <v>ĐH K12 (2017-2021)</v>
          </cell>
          <cell r="I1333" t="str">
            <v>Học kỳ 1 năm học 2018 - 2019</v>
          </cell>
          <cell r="J1333">
            <v>18</v>
          </cell>
          <cell r="K1333" t="str">
            <v>Mở</v>
          </cell>
        </row>
        <row r="1334">
          <cell r="B1334" t="str">
            <v>20181210301033</v>
          </cell>
          <cell r="C1334" t="str">
            <v>210301.1</v>
          </cell>
          <cell r="D1334" t="str">
            <v>Căn bản về Công nghệ thông tin 1</v>
          </cell>
          <cell r="E1334" t="str">
            <v>210301</v>
          </cell>
          <cell r="F1334" t="str">
            <v>3.0</v>
          </cell>
          <cell r="G1334" t="str">
            <v>Đại học</v>
          </cell>
          <cell r="H1334" t="str">
            <v>ĐH K12 (2017-2021)</v>
          </cell>
          <cell r="I1334" t="str">
            <v>Học kỳ 1 năm học 2018 - 2019</v>
          </cell>
          <cell r="J1334">
            <v>12</v>
          </cell>
          <cell r="K1334" t="str">
            <v>Không mở</v>
          </cell>
        </row>
        <row r="1335">
          <cell r="B1335" t="str">
            <v>20181210301034</v>
          </cell>
          <cell r="C1335" t="str">
            <v>210301.2</v>
          </cell>
          <cell r="D1335" t="str">
            <v>Căn bản về Công nghệ thông tin 1</v>
          </cell>
          <cell r="E1335" t="str">
            <v>210301</v>
          </cell>
          <cell r="F1335" t="str">
            <v>3.0</v>
          </cell>
          <cell r="G1335" t="str">
            <v>Đại học</v>
          </cell>
          <cell r="H1335" t="str">
            <v>ĐH K12 (2017-2021)</v>
          </cell>
          <cell r="I1335" t="str">
            <v>Học kỳ 1 năm học 2018 - 2019</v>
          </cell>
          <cell r="J1335">
            <v>4</v>
          </cell>
          <cell r="K1335" t="str">
            <v>Không mở</v>
          </cell>
        </row>
        <row r="1336">
          <cell r="B1336" t="str">
            <v>20181210302001</v>
          </cell>
          <cell r="C1336" t="str">
            <v>210302.1</v>
          </cell>
          <cell r="D1336" t="str">
            <v>Căn bản về Công nghệ thông tin 2</v>
          </cell>
          <cell r="E1336" t="str">
            <v>210302</v>
          </cell>
          <cell r="F1336" t="str">
            <v>6.0</v>
          </cell>
          <cell r="G1336" t="str">
            <v>Đại học</v>
          </cell>
          <cell r="H1336" t="str">
            <v>ĐH K12 (2017-2021)</v>
          </cell>
          <cell r="I1336" t="str">
            <v>Học kỳ 1 năm học 2018 - 2019</v>
          </cell>
          <cell r="J1336">
            <v>7</v>
          </cell>
          <cell r="K1336" t="str">
            <v>Không mở</v>
          </cell>
        </row>
        <row r="1337">
          <cell r="B1337" t="str">
            <v>20181210302002</v>
          </cell>
          <cell r="C1337" t="str">
            <v>210302.2</v>
          </cell>
          <cell r="D1337" t="str">
            <v>Căn bản về Công nghệ thông tin 2</v>
          </cell>
          <cell r="E1337" t="str">
            <v>210302</v>
          </cell>
          <cell r="F1337" t="str">
            <v>6.0</v>
          </cell>
          <cell r="G1337" t="str">
            <v>Đại học</v>
          </cell>
          <cell r="H1337" t="str">
            <v>ĐH K12 (2017-2021)</v>
          </cell>
          <cell r="I1337" t="str">
            <v>Học kỳ 1 năm học 2018 - 2019</v>
          </cell>
          <cell r="J1337">
            <v>37</v>
          </cell>
          <cell r="K1337" t="str">
            <v>Mở</v>
          </cell>
        </row>
        <row r="1338">
          <cell r="B1338" t="str">
            <v>201811603146001</v>
          </cell>
          <cell r="C1338" t="str">
            <v>1603146.1</v>
          </cell>
          <cell r="D1338" t="str">
            <v>Tài chính doanh nghiệp 2</v>
          </cell>
          <cell r="E1338" t="str">
            <v>1603146</v>
          </cell>
          <cell r="F1338" t="str">
            <v>4.0</v>
          </cell>
          <cell r="G1338" t="str">
            <v>Đại học</v>
          </cell>
          <cell r="H1338" t="str">
            <v>ĐH K12 (2017-2021)</v>
          </cell>
          <cell r="I1338" t="str">
            <v>Học kỳ 1 năm học 2018 - 2019</v>
          </cell>
          <cell r="J1338">
            <v>16</v>
          </cell>
          <cell r="K1338" t="str">
            <v>Mở</v>
          </cell>
        </row>
        <row r="1339">
          <cell r="B1339" t="str">
            <v>201811603153001</v>
          </cell>
          <cell r="C1339" t="str">
            <v>1603153.1</v>
          </cell>
          <cell r="D1339" t="str">
            <v>Thanh toán quốc tế</v>
          </cell>
          <cell r="E1339" t="str">
            <v>1603153</v>
          </cell>
          <cell r="F1339" t="str">
            <v>3.0</v>
          </cell>
          <cell r="G1339" t="str">
            <v>Đại học</v>
          </cell>
          <cell r="H1339" t="str">
            <v>ĐH K12 (2017-2021)</v>
          </cell>
          <cell r="I1339" t="str">
            <v>Học kỳ 1 năm học 2018 - 2019</v>
          </cell>
          <cell r="J1339">
            <v>17</v>
          </cell>
          <cell r="K1339" t="str">
            <v>Mở</v>
          </cell>
        </row>
        <row r="1340">
          <cell r="B1340" t="str">
            <v>20181210311025</v>
          </cell>
          <cell r="C1340" t="str">
            <v>210311.25</v>
          </cell>
          <cell r="D1340" t="str">
            <v>Xử lý văn bản nâng cao (NC1) và sử dụng bảng tính nâng cao (NC2)</v>
          </cell>
          <cell r="E1340" t="str">
            <v>210311</v>
          </cell>
          <cell r="F1340" t="str">
            <v>4.0</v>
          </cell>
          <cell r="G1340" t="str">
            <v>Đại học</v>
          </cell>
          <cell r="H1340" t="str">
            <v>ĐH K12 (2017-2021)</v>
          </cell>
          <cell r="I1340" t="str">
            <v>Học kỳ 1 năm học 2018 - 2019</v>
          </cell>
          <cell r="J1340">
            <v>45</v>
          </cell>
          <cell r="K1340" t="str">
            <v>Mở</v>
          </cell>
        </row>
        <row r="1341">
          <cell r="B1341" t="str">
            <v>20181210311026</v>
          </cell>
          <cell r="C1341" t="str">
            <v>210311.26</v>
          </cell>
          <cell r="D1341" t="str">
            <v>Xử lý văn bản nâng cao (NC1) và sử dụng bảng tính nâng cao (NC2)</v>
          </cell>
          <cell r="E1341" t="str">
            <v>210311</v>
          </cell>
          <cell r="F1341" t="str">
            <v>4.0</v>
          </cell>
          <cell r="G1341" t="str">
            <v>Đại học</v>
          </cell>
          <cell r="H1341" t="str">
            <v>ĐH K12 (2017-2021)</v>
          </cell>
          <cell r="I1341" t="str">
            <v>Học kỳ 1 năm học 2018 - 2019</v>
          </cell>
          <cell r="J1341">
            <v>45</v>
          </cell>
          <cell r="K1341" t="str">
            <v>Mở</v>
          </cell>
        </row>
        <row r="1342">
          <cell r="B1342" t="str">
            <v>20181210306025</v>
          </cell>
          <cell r="C1342" t="str">
            <v>210306.25</v>
          </cell>
          <cell r="D1342" t="str">
            <v>Thiết kế đồ họa 2 chiều (NC3_KT1)</v>
          </cell>
          <cell r="E1342" t="str">
            <v>210306</v>
          </cell>
          <cell r="F1342" t="str">
            <v>4.0</v>
          </cell>
          <cell r="G1342" t="str">
            <v>Đại học</v>
          </cell>
          <cell r="H1342" t="str">
            <v>ĐH K12 (2017-2021)</v>
          </cell>
          <cell r="I1342" t="str">
            <v>Học kỳ 1 năm học 2018 - 2019</v>
          </cell>
          <cell r="J1342">
            <v>2</v>
          </cell>
          <cell r="K1342" t="str">
            <v>Không mở</v>
          </cell>
        </row>
        <row r="1343">
          <cell r="B1343" t="str">
            <v>20181210311027</v>
          </cell>
          <cell r="C1343" t="str">
            <v>210311.27</v>
          </cell>
          <cell r="D1343" t="str">
            <v>Xử lý văn bản nâng cao (NC1) và sử dụng bảng tính nâng cao (NC2)</v>
          </cell>
          <cell r="E1343" t="str">
            <v>210311</v>
          </cell>
          <cell r="F1343" t="str">
            <v>4.0</v>
          </cell>
          <cell r="G1343" t="str">
            <v>Đại học</v>
          </cell>
          <cell r="H1343" t="str">
            <v>ĐH K12 (2017-2021)</v>
          </cell>
          <cell r="I1343" t="str">
            <v>Học kỳ 1 năm học 2018 - 2019</v>
          </cell>
          <cell r="J1343">
            <v>3</v>
          </cell>
          <cell r="K1343" t="str">
            <v>Không mở</v>
          </cell>
        </row>
        <row r="1344">
          <cell r="B1344" t="str">
            <v>20181210311028</v>
          </cell>
          <cell r="C1344" t="str">
            <v>210311.28</v>
          </cell>
          <cell r="D1344" t="str">
            <v>Xử lý văn bản nâng cao (NC1) và sử dụng bảng tính nâng cao (NC2)</v>
          </cell>
          <cell r="E1344" t="str">
            <v>210311</v>
          </cell>
          <cell r="F1344" t="str">
            <v>4.0</v>
          </cell>
          <cell r="G1344" t="str">
            <v>Đại học</v>
          </cell>
          <cell r="H1344" t="str">
            <v>ĐH K12 (2017-2021)</v>
          </cell>
          <cell r="I1344" t="str">
            <v>Học kỳ 1 năm học 2018 - 2019</v>
          </cell>
          <cell r="J1344">
            <v>39</v>
          </cell>
          <cell r="K1344" t="str">
            <v>Mở</v>
          </cell>
        </row>
        <row r="1345">
          <cell r="B1345" t="str">
            <v>20181210312052</v>
          </cell>
          <cell r="C1345" t="str">
            <v>210312.52</v>
          </cell>
          <cell r="D1345" t="str">
            <v>Xử lý văn bản nâng cao (NC1) và sử dụng bảng tính nâng cao (NC2) Sử dụng trình chiếu nâng cao (NC3_XH)</v>
          </cell>
          <cell r="E1345" t="str">
            <v>210312</v>
          </cell>
          <cell r="F1345" t="str">
            <v>6.0</v>
          </cell>
          <cell r="G1345" t="str">
            <v>Đại học</v>
          </cell>
          <cell r="H1345" t="str">
            <v>ĐH K12 (2017-2021)</v>
          </cell>
          <cell r="I1345" t="str">
            <v>Học kỳ 1 năm học 2018 - 2019</v>
          </cell>
          <cell r="J1345">
            <v>12</v>
          </cell>
          <cell r="K1345" t="str">
            <v>Không mở</v>
          </cell>
        </row>
        <row r="1346">
          <cell r="B1346" t="str">
            <v>20181210312053</v>
          </cell>
          <cell r="C1346" t="str">
            <v>210312.53</v>
          </cell>
          <cell r="D1346" t="str">
            <v>Xử lý văn bản nâng cao (NC1) và sử dụng bảng tính nâng cao (NC2) Sử dụng trình chiếu nâng cao (NC3_XH)</v>
          </cell>
          <cell r="E1346" t="str">
            <v>210312</v>
          </cell>
          <cell r="F1346" t="str">
            <v>6.0</v>
          </cell>
          <cell r="G1346" t="str">
            <v>Đại học</v>
          </cell>
          <cell r="H1346" t="str">
            <v>ĐH K12 (2017-2021)</v>
          </cell>
          <cell r="I1346" t="str">
            <v>Học kỳ 1 năm học 2018 - 2019</v>
          </cell>
          <cell r="J1346">
            <v>1</v>
          </cell>
          <cell r="K1346" t="str">
            <v>Không mở</v>
          </cell>
        </row>
        <row r="1347">
          <cell r="B1347" t="str">
            <v>201810503166011</v>
          </cell>
          <cell r="C1347" t="str">
            <v>0503166.1</v>
          </cell>
          <cell r="D1347" t="str">
            <v>Trí tuệ nhân tạo</v>
          </cell>
          <cell r="E1347" t="str">
            <v>0503166</v>
          </cell>
          <cell r="F1347" t="str">
            <v>3.0</v>
          </cell>
          <cell r="G1347" t="str">
            <v>Đại học</v>
          </cell>
          <cell r="H1347" t="str">
            <v>ĐH K12 (2017-2021)</v>
          </cell>
          <cell r="I1347" t="str">
            <v>Học kỳ 1 năm học 2018 - 2019</v>
          </cell>
          <cell r="J1347">
            <v>28</v>
          </cell>
          <cell r="K1347" t="str">
            <v>Mở</v>
          </cell>
        </row>
        <row r="1348">
          <cell r="B1348" t="str">
            <v>201810503175001</v>
          </cell>
          <cell r="C1348" t="str">
            <v>0503175.1</v>
          </cell>
          <cell r="D1348" t="str">
            <v>Lập trình Java</v>
          </cell>
          <cell r="E1348" t="str">
            <v>0503175</v>
          </cell>
          <cell r="F1348" t="str">
            <v>4.0</v>
          </cell>
          <cell r="G1348" t="str">
            <v>Đại học</v>
          </cell>
          <cell r="H1348" t="str">
            <v>ĐH K12 (2017-2021)</v>
          </cell>
          <cell r="I1348" t="str">
            <v>Học kỳ 1 năm học 2018 - 2019</v>
          </cell>
          <cell r="J1348">
            <v>44</v>
          </cell>
          <cell r="K1348" t="str">
            <v>Mở</v>
          </cell>
        </row>
        <row r="1349">
          <cell r="B1349" t="str">
            <v>201811303207001</v>
          </cell>
          <cell r="C1349" t="str">
            <v>1303207.1</v>
          </cell>
          <cell r="D1349" t="str">
            <v>Tiếng Anh Hóa - Môi trường</v>
          </cell>
          <cell r="E1349" t="str">
            <v>1303207</v>
          </cell>
          <cell r="F1349" t="str">
            <v>5.0</v>
          </cell>
          <cell r="G1349" t="str">
            <v>Đại học</v>
          </cell>
          <cell r="H1349" t="str">
            <v>ĐH K12 (2017-2021)</v>
          </cell>
          <cell r="I1349" t="str">
            <v>Học kỳ 1 năm học 2018 - 2019</v>
          </cell>
          <cell r="J1349">
            <v>19</v>
          </cell>
          <cell r="K1349" t="str">
            <v>Mở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 K11 HK5"/>
      <sheetName val="QuyetdinhPCGD"/>
    </sheetNames>
    <sheetDataSet>
      <sheetData sheetId="0" refreshError="1"/>
      <sheetData sheetId="1" refreshError="1">
        <row r="6">
          <cell r="B6" t="str">
            <v>An toàn và môi trường công nghiệp</v>
          </cell>
          <cell r="C6" t="str">
            <v>0103101</v>
          </cell>
        </row>
        <row r="7">
          <cell r="B7" t="str">
            <v>An toàn và môi trường công nghiệp</v>
          </cell>
          <cell r="C7" t="str">
            <v>0103101</v>
          </cell>
        </row>
        <row r="8">
          <cell r="B8" t="str">
            <v>An toàn và môi trường công nghiệp</v>
          </cell>
          <cell r="C8" t="str">
            <v>0103101</v>
          </cell>
        </row>
        <row r="9">
          <cell r="B9" t="str">
            <v>CAD</v>
          </cell>
          <cell r="C9" t="str">
            <v>0103102</v>
          </cell>
        </row>
        <row r="10">
          <cell r="B10" t="str">
            <v>CAD</v>
          </cell>
          <cell r="C10" t="str">
            <v>0103102</v>
          </cell>
        </row>
        <row r="11">
          <cell r="B11" t="str">
            <v>CAD</v>
          </cell>
          <cell r="C11" t="str">
            <v>0103102</v>
          </cell>
        </row>
        <row r="12">
          <cell r="B12" t="str">
            <v>CAD</v>
          </cell>
          <cell r="C12" t="str">
            <v>0103102</v>
          </cell>
        </row>
        <row r="13">
          <cell r="B13" t="str">
            <v>CAD/CAE</v>
          </cell>
          <cell r="C13" t="str">
            <v>0103103</v>
          </cell>
        </row>
        <row r="14">
          <cell r="B14" t="str">
            <v>CAD/CAM</v>
          </cell>
          <cell r="C14" t="str">
            <v>0103104</v>
          </cell>
        </row>
        <row r="15">
          <cell r="B15" t="str">
            <v>CAD/CAM</v>
          </cell>
          <cell r="C15" t="str">
            <v>0103104</v>
          </cell>
        </row>
        <row r="16">
          <cell r="B16" t="str">
            <v>Cảm biến và hệ thống đo lường</v>
          </cell>
          <cell r="C16" t="str">
            <v>0103105</v>
          </cell>
        </row>
        <row r="17">
          <cell r="B17" t="str">
            <v>Công nghệ bảo trì</v>
          </cell>
          <cell r="C17" t="str">
            <v>0103106</v>
          </cell>
        </row>
        <row r="18">
          <cell r="B18" t="str">
            <v>Công nghệ CNC</v>
          </cell>
          <cell r="C18" t="str">
            <v>0103107</v>
          </cell>
        </row>
        <row r="19">
          <cell r="B19" t="str">
            <v>Công nghệ chế tạo máy 1</v>
          </cell>
          <cell r="C19" t="str">
            <v>0103108</v>
          </cell>
        </row>
        <row r="20">
          <cell r="B20" t="str">
            <v>Công nghệ chế tạo máy 2</v>
          </cell>
          <cell r="C20" t="str">
            <v>0103109</v>
          </cell>
        </row>
        <row r="21">
          <cell r="B21" t="str">
            <v xml:space="preserve">Công nghệ gia công áp lực </v>
          </cell>
          <cell r="C21" t="str">
            <v>0103110</v>
          </cell>
        </row>
        <row r="22">
          <cell r="B22" t="str">
            <v>Công nghệ xử lý vật liệu</v>
          </cell>
          <cell r="C22" t="str">
            <v>0103112</v>
          </cell>
        </row>
        <row r="23">
          <cell r="B23" t="str">
            <v>Cơ điện tử 1</v>
          </cell>
          <cell r="C23" t="str">
            <v>0103113</v>
          </cell>
        </row>
        <row r="24">
          <cell r="B24" t="str">
            <v>Cơ điện tử 2</v>
          </cell>
          <cell r="C24" t="str">
            <v>0103114</v>
          </cell>
        </row>
        <row r="25">
          <cell r="B25" t="str">
            <v>Cơ học vật rắn biến dạng</v>
          </cell>
          <cell r="C25" t="str">
            <v>0103115</v>
          </cell>
        </row>
        <row r="26">
          <cell r="B26" t="str">
            <v>Cơ học vật rắn biến dạng</v>
          </cell>
          <cell r="C26" t="str">
            <v>0103115</v>
          </cell>
        </row>
        <row r="27">
          <cell r="B27" t="str">
            <v>Cơ khí đại cương</v>
          </cell>
          <cell r="C27" t="str">
            <v>0103116</v>
          </cell>
        </row>
        <row r="28">
          <cell r="B28" t="str">
            <v>Cơ lý thuyết</v>
          </cell>
          <cell r="C28" t="str">
            <v>0103117</v>
          </cell>
        </row>
        <row r="29">
          <cell r="B29" t="str">
            <v>Cơ lý thuyết</v>
          </cell>
          <cell r="C29" t="str">
            <v>0103117</v>
          </cell>
        </row>
        <row r="30">
          <cell r="B30" t="str">
            <v>Cơ lý thuyết</v>
          </cell>
          <cell r="C30" t="str">
            <v>0103117</v>
          </cell>
        </row>
        <row r="31">
          <cell r="B31" t="str">
            <v>Cơ lý thuyết</v>
          </cell>
          <cell r="C31" t="str">
            <v>0103117</v>
          </cell>
        </row>
        <row r="32">
          <cell r="B32" t="str">
            <v>Cơ sở thiết kế máy công cụ</v>
          </cell>
          <cell r="C32" t="str">
            <v>0103118</v>
          </cell>
        </row>
        <row r="33">
          <cell r="B33" t="str">
            <v>Chi tiết máy</v>
          </cell>
          <cell r="C33" t="str">
            <v>0103119</v>
          </cell>
        </row>
        <row r="34">
          <cell r="B34" t="str">
            <v>Chi tiết máy</v>
          </cell>
          <cell r="C34" t="str">
            <v>0103119</v>
          </cell>
        </row>
        <row r="35">
          <cell r="B35" t="str">
            <v>Chi tiết máy</v>
          </cell>
          <cell r="C35" t="str">
            <v>0103119</v>
          </cell>
        </row>
        <row r="36">
          <cell r="B36" t="str">
            <v>Chuyên đề CAD/CAM/CNC</v>
          </cell>
          <cell r="C36" t="str">
            <v>0103120</v>
          </cell>
        </row>
        <row r="37">
          <cell r="B37" t="str">
            <v>Chuyên đề CAPP</v>
          </cell>
          <cell r="C37" t="str">
            <v>0103121</v>
          </cell>
        </row>
        <row r="38">
          <cell r="B38" t="str">
            <v>Chuyên đề công nghệ kỹ thuật cơ khí</v>
          </cell>
          <cell r="C38" t="str">
            <v>0103122</v>
          </cell>
        </row>
        <row r="39">
          <cell r="B39" t="str">
            <v>Chuyên đề chế tạo cơ khí</v>
          </cell>
          <cell r="C39" t="str">
            <v>0103123</v>
          </cell>
        </row>
        <row r="40">
          <cell r="B40" t="str">
            <v>Chuyên đề hệ thống cơ điện tử</v>
          </cell>
          <cell r="C40" t="str">
            <v>0103124</v>
          </cell>
        </row>
        <row r="41">
          <cell r="B41" t="str">
            <v>Chuyên đề hệ thống cơ điện tử</v>
          </cell>
          <cell r="C41" t="str">
            <v>0103124</v>
          </cell>
        </row>
        <row r="42">
          <cell r="B42" t="str">
            <v>Chuyên đề robot</v>
          </cell>
          <cell r="C42" t="str">
            <v>0103126</v>
          </cell>
        </row>
        <row r="43">
          <cell r="B43" t="str">
            <v>Chuyên đề tự động hóa quá trình sản xuất</v>
          </cell>
          <cell r="C43" t="str">
            <v>0103127</v>
          </cell>
        </row>
        <row r="44">
          <cell r="B44" t="str">
            <v>Dao động kỹ thuật</v>
          </cell>
          <cell r="C44" t="str">
            <v>0103128</v>
          </cell>
        </row>
        <row r="45">
          <cell r="B45" t="str">
            <v>Dao động kỹ thuật</v>
          </cell>
          <cell r="C45" t="str">
            <v>0103128</v>
          </cell>
        </row>
        <row r="46">
          <cell r="B46" t="str">
            <v>Dao động kỹ thuật</v>
          </cell>
          <cell r="C46" t="str">
            <v>0103128</v>
          </cell>
        </row>
        <row r="47">
          <cell r="B47" t="str">
            <v>Dung sai và kỹ thuật đo</v>
          </cell>
          <cell r="C47" t="str">
            <v>0103129</v>
          </cell>
        </row>
        <row r="48">
          <cell r="B48" t="str">
            <v>Đo và xử lý tín hiệu</v>
          </cell>
          <cell r="C48" t="str">
            <v>0103130</v>
          </cell>
        </row>
        <row r="49">
          <cell r="B49" t="str">
            <v>Đồ án chi tiết máy</v>
          </cell>
          <cell r="C49" t="str">
            <v>0103131</v>
          </cell>
        </row>
        <row r="50">
          <cell r="B50" t="str">
            <v>Đồ án môn học Công nghệ chế tạo máy</v>
          </cell>
          <cell r="C50" t="str">
            <v>0103132</v>
          </cell>
        </row>
        <row r="51">
          <cell r="B51" t="str">
            <v>Đồ án môn học Công nghệ gia công áp lực</v>
          </cell>
          <cell r="C51" t="str">
            <v>0103133</v>
          </cell>
        </row>
        <row r="52">
          <cell r="B52" t="str">
            <v>Đồ án môn học Cơ điện tử</v>
          </cell>
          <cell r="C52" t="str">
            <v>0103135</v>
          </cell>
        </row>
        <row r="53">
          <cell r="B53" t="str">
            <v>Đồ án thiết kế cơ khí</v>
          </cell>
          <cell r="C53" t="str">
            <v>0103136</v>
          </cell>
        </row>
        <row r="54">
          <cell r="B54" t="str">
            <v>Đồ án/ khóa luận tốt nghiệp (Ngành Công nghệ kỹ thuật Cơ Điện tử)</v>
          </cell>
          <cell r="C54" t="str">
            <v>0103137</v>
          </cell>
        </row>
        <row r="55">
          <cell r="B55" t="str">
            <v>Đồ án/ khóa luận tốt nghiệp (Ngành Công nghệ kỹ thuật Cơ khí)</v>
          </cell>
          <cell r="C55" t="str">
            <v>0103138</v>
          </cell>
        </row>
        <row r="56">
          <cell r="B56" t="str">
            <v>Đồ gá</v>
          </cell>
          <cell r="C56" t="str">
            <v>0103140</v>
          </cell>
        </row>
        <row r="57">
          <cell r="B57" t="str">
            <v>Động lực học máy</v>
          </cell>
          <cell r="C57" t="str">
            <v>0103141</v>
          </cell>
        </row>
        <row r="58">
          <cell r="B58" t="str">
            <v>Hệ thống tự động thuỷ khí</v>
          </cell>
          <cell r="C58" t="str">
            <v>0103142</v>
          </cell>
        </row>
        <row r="59">
          <cell r="B59" t="str">
            <v>Hệ thống tự động thuỷ khí</v>
          </cell>
          <cell r="C59" t="str">
            <v>0103142</v>
          </cell>
        </row>
        <row r="60">
          <cell r="B60" t="str">
            <v>Hình họa</v>
          </cell>
          <cell r="C60" t="str">
            <v>0103143</v>
          </cell>
        </row>
        <row r="61">
          <cell r="B61" t="str">
            <v>Hình họa</v>
          </cell>
          <cell r="C61" t="str">
            <v>0103143</v>
          </cell>
        </row>
        <row r="62">
          <cell r="B62" t="str">
            <v>Hình họa</v>
          </cell>
          <cell r="C62" t="str">
            <v>0103143</v>
          </cell>
        </row>
        <row r="63">
          <cell r="B63" t="str">
            <v>Hình họa</v>
          </cell>
          <cell r="C63" t="str">
            <v>0103143</v>
          </cell>
        </row>
        <row r="64">
          <cell r="B64" t="str">
            <v>Kỹ thuật điều khiển chấp hành</v>
          </cell>
          <cell r="C64" t="str">
            <v>0103144</v>
          </cell>
        </row>
        <row r="65">
          <cell r="B65" t="str">
            <v>Kỹ thuật mô hình hoá và mô phỏng</v>
          </cell>
          <cell r="C65" t="str">
            <v>0103145</v>
          </cell>
        </row>
        <row r="66">
          <cell r="B66" t="str">
            <v>Robot công nghiệp</v>
          </cell>
          <cell r="C66" t="str">
            <v>0103146</v>
          </cell>
        </row>
        <row r="67">
          <cell r="B67" t="str">
            <v>Robot công nghiệp</v>
          </cell>
          <cell r="C67" t="str">
            <v>0103146</v>
          </cell>
        </row>
        <row r="68">
          <cell r="B68" t="str">
            <v>Kỹ thuật tự động hoá</v>
          </cell>
          <cell r="C68" t="str">
            <v>0103147</v>
          </cell>
        </row>
        <row r="69">
          <cell r="B69" t="str">
            <v>Lý thuyết dập tạo hình</v>
          </cell>
          <cell r="C69" t="str">
            <v>0103148</v>
          </cell>
        </row>
        <row r="70">
          <cell r="B70" t="str">
            <v>Lý thuyết điều khiển</v>
          </cell>
          <cell r="C70" t="str">
            <v>0103149</v>
          </cell>
        </row>
        <row r="71">
          <cell r="B71" t="str">
            <v>Lý thuyết điều khiển</v>
          </cell>
          <cell r="C71" t="str">
            <v>0103149</v>
          </cell>
        </row>
        <row r="72">
          <cell r="B72" t="str">
            <v>Máy cắt</v>
          </cell>
          <cell r="C72" t="str">
            <v>0103150</v>
          </cell>
        </row>
        <row r="73">
          <cell r="B73" t="str">
            <v xml:space="preserve">Máy tự động </v>
          </cell>
          <cell r="C73" t="str">
            <v>0103151</v>
          </cell>
        </row>
        <row r="74">
          <cell r="B74" t="str">
            <v>Mô hình hoá và mô phỏng hệ thống cơ điện tử</v>
          </cell>
          <cell r="C74" t="str">
            <v>0103152</v>
          </cell>
        </row>
        <row r="75">
          <cell r="B75" t="str">
            <v>Nguyên lý cắt</v>
          </cell>
          <cell r="C75" t="str">
            <v>0103153</v>
          </cell>
        </row>
        <row r="76">
          <cell r="B76" t="str">
            <v>Nguyên lý chi tiết máy</v>
          </cell>
          <cell r="C76" t="str">
            <v>0103154</v>
          </cell>
        </row>
        <row r="77">
          <cell r="B77" t="str">
            <v>Nguyên lý máy</v>
          </cell>
          <cell r="C77" t="str">
            <v>0103155</v>
          </cell>
        </row>
        <row r="78">
          <cell r="B78" t="str">
            <v>Nguyên lý máy</v>
          </cell>
          <cell r="C78" t="str">
            <v>0103155</v>
          </cell>
        </row>
        <row r="79">
          <cell r="B79" t="str">
            <v>Nguyên lý máy</v>
          </cell>
          <cell r="C79" t="str">
            <v>0103155</v>
          </cell>
        </row>
        <row r="80">
          <cell r="B80" t="str">
            <v>Phương pháp phần tử hữu hạn</v>
          </cell>
          <cell r="C80" t="str">
            <v>0103157</v>
          </cell>
        </row>
        <row r="81">
          <cell r="B81" t="str">
            <v>Phương pháp phần tử hữu hạn</v>
          </cell>
          <cell r="C81" t="str">
            <v>0103157</v>
          </cell>
        </row>
        <row r="82">
          <cell r="B82" t="str">
            <v>Sức bền vật liệu</v>
          </cell>
          <cell r="C82" t="str">
            <v>0103158</v>
          </cell>
        </row>
        <row r="83">
          <cell r="B83" t="str">
            <v>Sức bền vật liệu</v>
          </cell>
          <cell r="C83" t="str">
            <v>0103158</v>
          </cell>
        </row>
        <row r="84">
          <cell r="B84" t="str">
            <v>Sức bền vật liệu</v>
          </cell>
          <cell r="C84" t="str">
            <v>0103158</v>
          </cell>
        </row>
        <row r="85">
          <cell r="B85" t="str">
            <v>Tự động hoá quá trình sản xuất</v>
          </cell>
          <cell r="C85" t="str">
            <v>0103159</v>
          </cell>
        </row>
        <row r="86">
          <cell r="B86" t="str">
            <v>Tự động hoá quá trình sản xuất</v>
          </cell>
          <cell r="C86" t="str">
            <v>0103159</v>
          </cell>
        </row>
        <row r="87">
          <cell r="B87" t="str">
            <v>Thiết bị gia công áp lực</v>
          </cell>
          <cell r="C87" t="str">
            <v>0103160</v>
          </cell>
        </row>
        <row r="88">
          <cell r="B88" t="str">
            <v>Thiết kế chế tạo khuôn mẫu</v>
          </cell>
          <cell r="C88" t="str">
            <v>0103161</v>
          </cell>
        </row>
        <row r="89">
          <cell r="B89" t="str">
            <v>Thiết kế dụng cụ cắt</v>
          </cell>
          <cell r="C89" t="str">
            <v>0103162</v>
          </cell>
        </row>
        <row r="90">
          <cell r="B90" t="str">
            <v>Thiết kế hệ thống cơ khí</v>
          </cell>
          <cell r="C90" t="str">
            <v>0103163</v>
          </cell>
        </row>
        <row r="91">
          <cell r="B91" t="str">
            <v xml:space="preserve">Thiết kế khuôn </v>
          </cell>
          <cell r="C91" t="str">
            <v>0103164</v>
          </cell>
        </row>
        <row r="92">
          <cell r="B92" t="str">
            <v>Thiết kế và phát triển sản phẩm</v>
          </cell>
          <cell r="C92" t="str">
            <v>0103165</v>
          </cell>
        </row>
        <row r="93">
          <cell r="B93" t="str">
            <v>Thiết kế và phát triển sản phẩm</v>
          </cell>
          <cell r="C93" t="str">
            <v>0103165</v>
          </cell>
        </row>
        <row r="94">
          <cell r="B94" t="str">
            <v xml:space="preserve">Thiết kế xưởng </v>
          </cell>
          <cell r="C94" t="str">
            <v>0103166</v>
          </cell>
        </row>
        <row r="95">
          <cell r="B95" t="str">
            <v>Thực hành Cơ điện tử</v>
          </cell>
          <cell r="C95" t="str">
            <v>0103168</v>
          </cell>
        </row>
        <row r="96">
          <cell r="B96" t="str">
            <v>Thực hành gia công áp lực</v>
          </cell>
          <cell r="C96" t="str">
            <v>0103169</v>
          </cell>
        </row>
        <row r="97">
          <cell r="B97" t="str">
            <v>Thực hành Robot công nghiệp</v>
          </cell>
          <cell r="C97" t="str">
            <v>0103170</v>
          </cell>
        </row>
        <row r="98">
          <cell r="B98" t="str">
            <v>Thực tập tốt nghiệp (Ngành Công nghệ kỹ thuật Cơ Điện tử)</v>
          </cell>
          <cell r="C98" t="str">
            <v>0103172</v>
          </cell>
        </row>
        <row r="99">
          <cell r="B99" t="str">
            <v>Thực tập tốt nghiệp (Ngành Công nghệ kỹ thuật Cơ khí)</v>
          </cell>
          <cell r="C99" t="str">
            <v>0103173</v>
          </cell>
        </row>
        <row r="100">
          <cell r="B100" t="str">
            <v>Vật liệu học</v>
          </cell>
          <cell r="C100" t="str">
            <v>0103175</v>
          </cell>
        </row>
        <row r="101">
          <cell r="B101" t="str">
            <v>Vẽ kỹ thuật</v>
          </cell>
          <cell r="C101" t="str">
            <v>0103176</v>
          </cell>
        </row>
        <row r="102">
          <cell r="B102" t="str">
            <v>Công nghệ chế tạo phụ tùng ô tô</v>
          </cell>
          <cell r="C102" t="str">
            <v>0203101</v>
          </cell>
        </row>
        <row r="103">
          <cell r="B103" t="str">
            <v>Cơ điện tử ô tô cơ bản</v>
          </cell>
          <cell r="C103" t="str">
            <v>0203102</v>
          </cell>
        </row>
        <row r="104">
          <cell r="B104" t="str">
            <v>Cơ sở thiết kế ô tô</v>
          </cell>
          <cell r="C104" t="str">
            <v>0203103</v>
          </cell>
        </row>
        <row r="105">
          <cell r="B105" t="str">
            <v>Chẩn đoán kỹ thuật và kiểm định ô tô</v>
          </cell>
          <cell r="C105" t="str">
            <v>0203104</v>
          </cell>
        </row>
        <row r="106">
          <cell r="B106" t="str">
            <v>Chuyên đề về cơ điện tử ô tô</v>
          </cell>
          <cell r="C106" t="str">
            <v>0203105</v>
          </cell>
        </row>
        <row r="107">
          <cell r="B107" t="str">
            <v>Chuyên đề về hệ thống thủy khí trên ô tô</v>
          </cell>
          <cell r="C107" t="str">
            <v>0203106</v>
          </cell>
        </row>
        <row r="108">
          <cell r="B108" t="str">
            <v>Chuyên đề về mô phỏng và tính toán ô tô</v>
          </cell>
          <cell r="C108" t="str">
            <v>0203107</v>
          </cell>
        </row>
        <row r="109">
          <cell r="B109" t="str">
            <v>Chuyên đề về nhiên liệu thay thế</v>
          </cell>
          <cell r="C109" t="str">
            <v>0203108</v>
          </cell>
        </row>
        <row r="110">
          <cell r="B110" t="str">
            <v>Dung sai và Tiêu chuẩn kỹ thuật trong công nghệ ô tô</v>
          </cell>
          <cell r="C110" t="str">
            <v>0203109</v>
          </cell>
        </row>
        <row r="111">
          <cell r="B111" t="str">
            <v xml:space="preserve">Đồ án chuyên ngành ô tô </v>
          </cell>
          <cell r="C111" t="str">
            <v>0203110</v>
          </cell>
        </row>
        <row r="112">
          <cell r="B112" t="str">
            <v>Đồ án thiết kế chế tạo phụ tùng ô tô</v>
          </cell>
          <cell r="C112" t="str">
            <v>0203111</v>
          </cell>
        </row>
        <row r="113">
          <cell r="B113" t="str">
            <v>Đồ án thiết kế xưởng ô tô</v>
          </cell>
          <cell r="C113" t="str">
            <v>0203112</v>
          </cell>
        </row>
        <row r="114">
          <cell r="B114" t="str">
            <v>Đồ án/ khóa luận tốt nghiệp (Ngành Công nghệ kỹ thuật Ô tô)</v>
          </cell>
          <cell r="C114" t="str">
            <v>0203113</v>
          </cell>
        </row>
        <row r="115">
          <cell r="B115" t="str">
            <v>Động lực học dao động ô tô</v>
          </cell>
          <cell r="C115" t="str">
            <v>0203114</v>
          </cell>
        </row>
        <row r="116">
          <cell r="B116" t="str">
            <v>Hệ thống điện - điện tử ô tô cơ bản</v>
          </cell>
          <cell r="C116" t="str">
            <v>0203115</v>
          </cell>
        </row>
        <row r="117">
          <cell r="B117" t="str">
            <v>Hệ thống điện - điện tử ô tô nâng cao</v>
          </cell>
          <cell r="C117" t="str">
            <v>0203116</v>
          </cell>
        </row>
        <row r="118">
          <cell r="B118" t="str">
            <v>Hệ thống điện thân xe</v>
          </cell>
          <cell r="C118" t="str">
            <v>0203117</v>
          </cell>
        </row>
        <row r="119">
          <cell r="B119" t="str">
            <v>Hệ thống nhiên liệu động cơ</v>
          </cell>
          <cell r="C119" t="str">
            <v>0203118</v>
          </cell>
        </row>
        <row r="120">
          <cell r="B120" t="str">
            <v>Hệ thống thủy lực và khí nén trên ô tô</v>
          </cell>
          <cell r="C120" t="str">
            <v>0203119</v>
          </cell>
        </row>
        <row r="121">
          <cell r="B121" t="str">
            <v>Kết cấu động cơ</v>
          </cell>
          <cell r="C121" t="str">
            <v>0203120</v>
          </cell>
        </row>
        <row r="122">
          <cell r="B122" t="str">
            <v>Kết cấu ô tô</v>
          </cell>
          <cell r="C122" t="str">
            <v>0203121</v>
          </cell>
        </row>
        <row r="123">
          <cell r="B123" t="str">
            <v>Kiểm soát chất lượng (Ngành công nghệ Ô tô)</v>
          </cell>
          <cell r="C123" t="str">
            <v>0203122</v>
          </cell>
        </row>
        <row r="124">
          <cell r="B124" t="str">
            <v>Kỹ thuật bảo dưỡng và sửa chữa ô tô</v>
          </cell>
          <cell r="C124" t="str">
            <v>0203123</v>
          </cell>
        </row>
        <row r="125">
          <cell r="B125" t="str">
            <v>Lý thuyết ô tô</v>
          </cell>
          <cell r="C125" t="str">
            <v>0203124</v>
          </cell>
        </row>
        <row r="126">
          <cell r="B126" t="str">
            <v>Nguyên lý động cơ đốt trong</v>
          </cell>
          <cell r="C126" t="str">
            <v>0203125</v>
          </cell>
        </row>
        <row r="127">
          <cell r="B127" t="str">
            <v>Nhiệt kỹ thuật</v>
          </cell>
          <cell r="C127" t="str">
            <v>0203126</v>
          </cell>
        </row>
        <row r="128">
          <cell r="B128" t="str">
            <v>Tin học ứng dụng trong kỹ thuật ô tô</v>
          </cell>
          <cell r="C128" t="str">
            <v>0203127</v>
          </cell>
        </row>
        <row r="129">
          <cell r="B129" t="str">
            <v>Tính toán kết cấu động cơ</v>
          </cell>
          <cell r="C129" t="str">
            <v>0203128</v>
          </cell>
        </row>
        <row r="130">
          <cell r="B130" t="str">
            <v>Tính toán kết cấu ô tô</v>
          </cell>
          <cell r="C130" t="str">
            <v>0203129</v>
          </cell>
        </row>
        <row r="131">
          <cell r="B131" t="str">
            <v>Thí nghiệm điện ô tô</v>
          </cell>
          <cell r="C131" t="str">
            <v>0203130</v>
          </cell>
        </row>
        <row r="132">
          <cell r="B132" t="str">
            <v>Thí nghiệm động cơ ô tô</v>
          </cell>
          <cell r="C132" t="str">
            <v>0203131</v>
          </cell>
        </row>
        <row r="133">
          <cell r="B133" t="str">
            <v>Thí nghiệm gầm ô tô</v>
          </cell>
          <cell r="C133" t="str">
            <v>0203132</v>
          </cell>
        </row>
        <row r="134">
          <cell r="B134" t="str">
            <v>Thiết kế xưởng ô tô</v>
          </cell>
          <cell r="C134" t="str">
            <v>0203133</v>
          </cell>
        </row>
        <row r="135">
          <cell r="B135" t="str">
            <v>Thuỷ lực đại cương</v>
          </cell>
          <cell r="C135" t="str">
            <v>0203134</v>
          </cell>
        </row>
        <row r="136">
          <cell r="B136" t="str">
            <v>Thuỷ lực đại cương</v>
          </cell>
          <cell r="C136" t="str">
            <v>0203134</v>
          </cell>
        </row>
        <row r="137">
          <cell r="B137" t="str">
            <v>Thuỷ lực đại cương</v>
          </cell>
          <cell r="C137" t="str">
            <v>0203134</v>
          </cell>
        </row>
        <row r="138">
          <cell r="B138" t="str">
            <v>Thực hành kỹ thuật đo lường trong công nghệ ô tô</v>
          </cell>
          <cell r="C138" t="str">
            <v>0203135</v>
          </cell>
        </row>
        <row r="139">
          <cell r="B139" t="str">
            <v>Thực hành kỹ thuật viên điện ô tô</v>
          </cell>
          <cell r="C139" t="str">
            <v>0203136</v>
          </cell>
        </row>
        <row r="140">
          <cell r="B140" t="str">
            <v>Thực hành kỹ thuật viên động cơ ô tô</v>
          </cell>
          <cell r="C140" t="str">
            <v>0203137</v>
          </cell>
        </row>
        <row r="141">
          <cell r="B141" t="str">
            <v>Thực hành kỹ thuật viên gầm ô tô</v>
          </cell>
          <cell r="C141" t="str">
            <v>0203138</v>
          </cell>
        </row>
        <row r="142">
          <cell r="B142" t="str">
            <v>Thực hành thân vỏ ô tô</v>
          </cell>
          <cell r="C142" t="str">
            <v>0203139</v>
          </cell>
        </row>
        <row r="143">
          <cell r="B143" t="str">
            <v>Thực hành vận hành xe trong xưởng BDSC</v>
          </cell>
          <cell r="C143" t="str">
            <v>0203140</v>
          </cell>
        </row>
        <row r="144">
          <cell r="B144" t="str">
            <v>Thực tập tốt nghiệp (Ngành Công nghệ kỹ thuật Ô tô)</v>
          </cell>
          <cell r="C144" t="str">
            <v>0203141</v>
          </cell>
        </row>
        <row r="145">
          <cell r="B145" t="str">
            <v>Vật liệu trong chế tạo và khai thác ô tô</v>
          </cell>
          <cell r="C145" t="str">
            <v>0203142</v>
          </cell>
        </row>
        <row r="146">
          <cell r="B146" t="str">
            <v>An toàn lao động</v>
          </cell>
          <cell r="C146" t="str">
            <v>0303101</v>
          </cell>
        </row>
        <row r="147">
          <cell r="B147" t="str">
            <v>An toàn lao động</v>
          </cell>
          <cell r="C147" t="str">
            <v>0303101</v>
          </cell>
        </row>
        <row r="148">
          <cell r="B148" t="str">
            <v>Ăn mòn và bảo vệ kim loại</v>
          </cell>
          <cell r="C148" t="str">
            <v>0303102</v>
          </cell>
        </row>
        <row r="149">
          <cell r="B149" t="str">
            <v>Các hợp chất dị vòng</v>
          </cell>
          <cell r="C149" t="str">
            <v>0303103</v>
          </cell>
        </row>
        <row r="150">
          <cell r="B150" t="str">
            <v>Các phương pháp phân tích điện hóa</v>
          </cell>
          <cell r="C150" t="str">
            <v>0303104</v>
          </cell>
        </row>
        <row r="151">
          <cell r="B151" t="str">
            <v>Các phương pháp phân tích quang học hiện đại</v>
          </cell>
          <cell r="C151" t="str">
            <v>0303105</v>
          </cell>
        </row>
        <row r="152">
          <cell r="B152" t="str">
            <v xml:space="preserve">Các phương pháp phân tích trắc quang </v>
          </cell>
          <cell r="C152" t="str">
            <v>0303106</v>
          </cell>
        </row>
        <row r="153">
          <cell r="B153" t="str">
            <v xml:space="preserve">Các phương pháp phân tích trắc quang </v>
          </cell>
          <cell r="C153" t="str">
            <v>0303106</v>
          </cell>
        </row>
        <row r="154">
          <cell r="B154" t="str">
            <v xml:space="preserve">Các phương pháp phân tích trắc quang </v>
          </cell>
          <cell r="C154" t="str">
            <v>0303106</v>
          </cell>
        </row>
        <row r="155">
          <cell r="B155" t="str">
            <v>Các phương pháp phân tích vật lý trong hóa hữu cơ</v>
          </cell>
          <cell r="C155" t="str">
            <v>0303107</v>
          </cell>
        </row>
        <row r="156">
          <cell r="B156" t="str">
            <v>Các quá trình sản xuất cơ bản</v>
          </cell>
          <cell r="C156" t="str">
            <v>0303108</v>
          </cell>
        </row>
        <row r="157">
          <cell r="B157" t="str">
            <v>Công nghệ các chất kiềm</v>
          </cell>
          <cell r="C157" t="str">
            <v>0303110</v>
          </cell>
        </row>
        <row r="158">
          <cell r="B158" t="str">
            <v>Công nghệ các hợp chất ni tơ</v>
          </cell>
          <cell r="C158" t="str">
            <v>0303111</v>
          </cell>
        </row>
        <row r="159">
          <cell r="B159" t="str">
            <v>Công nghệ chất hoạt động bề mặt</v>
          </cell>
          <cell r="C159" t="str">
            <v>0303112</v>
          </cell>
        </row>
        <row r="160">
          <cell r="B160" t="str">
            <v>Công nghệ chế biến dầu mỏ</v>
          </cell>
          <cell r="C160" t="str">
            <v>0303113</v>
          </cell>
        </row>
        <row r="161">
          <cell r="B161" t="str">
            <v>Công nghệ chế biến khí</v>
          </cell>
          <cell r="C161" t="str">
            <v>0303114</v>
          </cell>
        </row>
        <row r="162">
          <cell r="B162" t="str">
            <v>Công nghệ điện hoá</v>
          </cell>
          <cell r="C162" t="str">
            <v>0303115</v>
          </cell>
        </row>
        <row r="163">
          <cell r="B163" t="str">
            <v>Công nghệ gốm sứ</v>
          </cell>
          <cell r="C163" t="str">
            <v>0303116</v>
          </cell>
        </row>
        <row r="164">
          <cell r="B164" t="str">
            <v>Công nghệ gia công chất dẻo</v>
          </cell>
          <cell r="C164" t="str">
            <v>0303117</v>
          </cell>
        </row>
        <row r="165">
          <cell r="B165" t="str">
            <v>Công nghệ giấy</v>
          </cell>
          <cell r="C165" t="str">
            <v>0303118</v>
          </cell>
        </row>
        <row r="166">
          <cell r="B166" t="str">
            <v>Công nghệ mạ điện</v>
          </cell>
          <cell r="C166" t="str">
            <v>0303119</v>
          </cell>
        </row>
        <row r="167">
          <cell r="B167" t="str">
            <v>Công nghệ phân bón</v>
          </cell>
          <cell r="C167" t="str">
            <v>0303120</v>
          </cell>
        </row>
        <row r="168">
          <cell r="B168" t="str">
            <v>Công nghệ phân bón</v>
          </cell>
          <cell r="C168" t="str">
            <v>0303120</v>
          </cell>
        </row>
        <row r="169">
          <cell r="B169" t="str">
            <v>Công nghệ phân bón</v>
          </cell>
          <cell r="C169" t="str">
            <v>0303120</v>
          </cell>
        </row>
        <row r="170">
          <cell r="B170" t="str">
            <v>Công nghệ thủy tinh vật liệu chịu lửa</v>
          </cell>
          <cell r="C170" t="str">
            <v>0303121</v>
          </cell>
        </row>
        <row r="171">
          <cell r="B171" t="str">
            <v>Công nghệ vật liệu compozit</v>
          </cell>
          <cell r="C171" t="str">
            <v>0303122</v>
          </cell>
        </row>
        <row r="172">
          <cell r="B172" t="str">
            <v>Công nghệ xi măng</v>
          </cell>
          <cell r="C172" t="str">
            <v>0303124</v>
          </cell>
        </row>
        <row r="173">
          <cell r="B173" t="str">
            <v>Cơ sở thiết kế và chế tạo máy hóa chất</v>
          </cell>
          <cell r="C173" t="str">
            <v>0303125</v>
          </cell>
        </row>
        <row r="174">
          <cell r="B174" t="str">
            <v>Chất màu vô cơ công nghiệp</v>
          </cell>
          <cell r="C174" t="str">
            <v>0303126</v>
          </cell>
        </row>
        <row r="175">
          <cell r="B175" t="str">
            <v>Dụng cụ đo</v>
          </cell>
          <cell r="C175" t="str">
            <v>0303127</v>
          </cell>
        </row>
        <row r="176">
          <cell r="B176" t="str">
            <v>Đa dạng sinh học</v>
          </cell>
          <cell r="C176" t="str">
            <v>0303128</v>
          </cell>
        </row>
        <row r="177">
          <cell r="B177" t="str">
            <v>Đánh giá tác động môi trường</v>
          </cell>
          <cell r="C177" t="str">
            <v>0303129</v>
          </cell>
        </row>
        <row r="178">
          <cell r="B178" t="str">
            <v>Đồ án môn học Quá trình thiết bị</v>
          </cell>
          <cell r="C178" t="str">
            <v>0303130</v>
          </cell>
        </row>
        <row r="179">
          <cell r="B179" t="str">
            <v>Đồ án môn học Quá trình thiết bị</v>
          </cell>
          <cell r="C179" t="str">
            <v>0303130</v>
          </cell>
        </row>
        <row r="180">
          <cell r="B180" t="str">
            <v>Đồ án/ khóa luận tốt nghiệp (Ngành Công nghệ kỹ thuật Hóa học)</v>
          </cell>
          <cell r="C180" t="str">
            <v>0303131</v>
          </cell>
        </row>
        <row r="181">
          <cell r="B181" t="str">
            <v>Đồ án/ khóa luận tốt nghiệp (Ngành Công nghệ kỹ thuật Môi trường)</v>
          </cell>
          <cell r="C181" t="str">
            <v>0303132</v>
          </cell>
        </row>
        <row r="182">
          <cell r="B182" t="str">
            <v>Độc học môi trường</v>
          </cell>
          <cell r="C182" t="str">
            <v>0303133</v>
          </cell>
        </row>
        <row r="183">
          <cell r="B183" t="str">
            <v>Giản đồ pha</v>
          </cell>
          <cell r="C183" t="str">
            <v>0303135</v>
          </cell>
        </row>
        <row r="184">
          <cell r="B184" t="str">
            <v>Hóa học các hợp chất thiên nhiên</v>
          </cell>
          <cell r="C184" t="str">
            <v>0303136</v>
          </cell>
        </row>
        <row r="185">
          <cell r="B185" t="str">
            <v>Hóa học đại cương</v>
          </cell>
          <cell r="C185" t="str">
            <v>0303138</v>
          </cell>
        </row>
        <row r="186">
          <cell r="B186" t="str">
            <v>Hóa học và hóa lý cao phân tử</v>
          </cell>
          <cell r="C186" t="str">
            <v>0303139</v>
          </cell>
        </row>
        <row r="187">
          <cell r="B187" t="str">
            <v>Hóa học vật liệu nano</v>
          </cell>
          <cell r="C187" t="str">
            <v>0303140</v>
          </cell>
        </row>
        <row r="188">
          <cell r="B188" t="str">
            <v>Hóa học xanh</v>
          </cell>
          <cell r="C188" t="str">
            <v>0303141</v>
          </cell>
        </row>
        <row r="189">
          <cell r="B189" t="str">
            <v>Hóa học xanh</v>
          </cell>
          <cell r="C189" t="str">
            <v>0303141</v>
          </cell>
        </row>
        <row r="190">
          <cell r="B190" t="str">
            <v>Hóa hữu cơ</v>
          </cell>
          <cell r="C190" t="str">
            <v>0303142</v>
          </cell>
        </row>
        <row r="191">
          <cell r="B191" t="str">
            <v>Hóa hữu cơ</v>
          </cell>
          <cell r="C191" t="str">
            <v>0303142</v>
          </cell>
        </row>
        <row r="192">
          <cell r="B192" t="str">
            <v>Hóa kỹ thuật đại cương</v>
          </cell>
          <cell r="C192" t="str">
            <v>0303143</v>
          </cell>
        </row>
        <row r="193">
          <cell r="B193" t="str">
            <v>Hóa lý 1</v>
          </cell>
          <cell r="C193" t="str">
            <v>0303144</v>
          </cell>
        </row>
        <row r="194">
          <cell r="B194" t="str">
            <v>Hóa lý 1</v>
          </cell>
          <cell r="C194" t="str">
            <v>0303144</v>
          </cell>
        </row>
        <row r="195">
          <cell r="B195" t="str">
            <v>Hóa lý 2</v>
          </cell>
          <cell r="C195" t="str">
            <v>0303145</v>
          </cell>
        </row>
        <row r="196">
          <cell r="B196" t="str">
            <v>Hóa lý 2</v>
          </cell>
          <cell r="C196" t="str">
            <v>0303145</v>
          </cell>
        </row>
        <row r="197">
          <cell r="B197" t="str">
            <v>Hóa môi trường</v>
          </cell>
          <cell r="C197" t="str">
            <v>0303146</v>
          </cell>
        </row>
        <row r="198">
          <cell r="B198" t="str">
            <v>Hóa phân tích</v>
          </cell>
          <cell r="C198" t="str">
            <v>0303147</v>
          </cell>
        </row>
        <row r="199">
          <cell r="B199" t="str">
            <v>Hóa phân tích</v>
          </cell>
          <cell r="C199" t="str">
            <v>0303147</v>
          </cell>
        </row>
        <row r="200">
          <cell r="B200" t="str">
            <v>Hóa sinh học 1</v>
          </cell>
          <cell r="C200" t="str">
            <v>0303148</v>
          </cell>
        </row>
        <row r="201">
          <cell r="B201" t="str">
            <v>Hóa sinh học 2</v>
          </cell>
          <cell r="C201" t="str">
            <v>0303149</v>
          </cell>
        </row>
        <row r="202">
          <cell r="B202" t="str">
            <v>Hóa vô cơ</v>
          </cell>
          <cell r="C202" t="str">
            <v>0303150</v>
          </cell>
        </row>
        <row r="203">
          <cell r="B203" t="str">
            <v>Kiểm nghiệm dược phẩm</v>
          </cell>
          <cell r="C203" t="str">
            <v>0303151</v>
          </cell>
        </row>
        <row r="204">
          <cell r="B204" t="str">
            <v>Kiến tập sản xuất (Ngành công nghệ Hóa)</v>
          </cell>
          <cell r="C204" t="str">
            <v>0303152</v>
          </cell>
        </row>
        <row r="205">
          <cell r="B205" t="str">
            <v>Kiến tập sản xuất (Ngành công nghệ Kỹ thuật môi trường)</v>
          </cell>
          <cell r="C205" t="str">
            <v>0303153</v>
          </cell>
        </row>
        <row r="206">
          <cell r="B206" t="str">
            <v>Kỹ thuật kiểm soát ô nhiễm không khí và tiếng ồn</v>
          </cell>
          <cell r="C206" t="str">
            <v>0303154</v>
          </cell>
        </row>
        <row r="207">
          <cell r="B207" t="str">
            <v>Kỹ thuật lấy mẫu và xử lý mẫu</v>
          </cell>
          <cell r="C207" t="str">
            <v>0303155</v>
          </cell>
        </row>
        <row r="208">
          <cell r="B208" t="str">
            <v>Kỹ thuật môi trường</v>
          </cell>
          <cell r="C208" t="str">
            <v>0303156</v>
          </cell>
        </row>
        <row r="209">
          <cell r="B209" t="str">
            <v>Kỹ thuật phản ứng</v>
          </cell>
          <cell r="C209" t="str">
            <v>0303157</v>
          </cell>
        </row>
        <row r="210">
          <cell r="B210" t="str">
            <v>Kỹ thuật phản ứng</v>
          </cell>
          <cell r="C210" t="str">
            <v>0303157</v>
          </cell>
        </row>
        <row r="211">
          <cell r="B211" t="str">
            <v>Kỹ thuật phân tích hiện đại</v>
          </cell>
          <cell r="C211" t="str">
            <v>0303158</v>
          </cell>
        </row>
        <row r="212">
          <cell r="B212" t="str">
            <v>Kỹ thuật phòng thí nghiệm</v>
          </cell>
          <cell r="C212" t="str">
            <v>0303159</v>
          </cell>
        </row>
        <row r="213">
          <cell r="B213" t="str">
            <v>Kỹ thuật tách và làm sạch</v>
          </cell>
          <cell r="C213" t="str">
            <v>0303160</v>
          </cell>
        </row>
        <row r="214">
          <cell r="B214" t="str">
            <v>Kỹ thuật xúc tác</v>
          </cell>
          <cell r="C214" t="str">
            <v>0303161</v>
          </cell>
        </row>
        <row r="215">
          <cell r="B215" t="str">
            <v>Kỹ thuật xử lý nước cấp</v>
          </cell>
          <cell r="C215" t="str">
            <v>0303162</v>
          </cell>
        </row>
        <row r="216">
          <cell r="B216" t="str">
            <v>Kỹ thuật xử lý nước thải</v>
          </cell>
          <cell r="C216" t="str">
            <v>0303163</v>
          </cell>
        </row>
        <row r="217">
          <cell r="B217" t="str">
            <v>Khí xả và vấn đề ô nhiễm môi trường</v>
          </cell>
          <cell r="C217" t="str">
            <v>0303164</v>
          </cell>
        </row>
        <row r="218">
          <cell r="B218" t="str">
            <v>Mạng lưới cấp nước</v>
          </cell>
          <cell r="C218" t="str">
            <v>0303165</v>
          </cell>
        </row>
        <row r="219">
          <cell r="B219" t="str">
            <v>Mạng lưới thoát nước</v>
          </cell>
          <cell r="C219" t="str">
            <v>0303166</v>
          </cell>
        </row>
        <row r="220">
          <cell r="B220" t="str">
            <v>Mô hình hóa môi trường</v>
          </cell>
          <cell r="C220" t="str">
            <v>0303167</v>
          </cell>
        </row>
        <row r="221">
          <cell r="B221" t="str">
            <v>Mô hình tối ưu hóa trong công nghệ hóa học</v>
          </cell>
          <cell r="C221" t="str">
            <v>0303168</v>
          </cell>
        </row>
        <row r="222">
          <cell r="B222" t="str">
            <v>Mô phỏng trong công nghệ hóa</v>
          </cell>
          <cell r="C222" t="str">
            <v>0303169</v>
          </cell>
        </row>
        <row r="223">
          <cell r="B223" t="str">
            <v>Nguyên lý sản xuất sạch hơn</v>
          </cell>
          <cell r="C223" t="str">
            <v>0303170</v>
          </cell>
        </row>
        <row r="224">
          <cell r="B224" t="str">
            <v>Nhập môn công tác kỹ sư (Nhóm ngành công nghệ Hóa - Môi trường)</v>
          </cell>
          <cell r="C224" t="str">
            <v>0303171</v>
          </cell>
        </row>
        <row r="225">
          <cell r="B225" t="str">
            <v>Nhập môn công tác kỹ sư (Nhóm ngành công nghệ Hóa - Môi trường)</v>
          </cell>
          <cell r="C225" t="str">
            <v>0303171</v>
          </cell>
        </row>
        <row r="226">
          <cell r="B226" t="str">
            <v>Phân tích công nghiệp 1</v>
          </cell>
          <cell r="C226" t="str">
            <v>0303173</v>
          </cell>
        </row>
        <row r="227">
          <cell r="B227" t="str">
            <v>Phân tích công nghiệp 2</v>
          </cell>
          <cell r="C227" t="str">
            <v>0303174</v>
          </cell>
        </row>
        <row r="228">
          <cell r="B228" t="str">
            <v>Phân tích dữ liệu khoa học bằng chương trình MS-Excel</v>
          </cell>
          <cell r="C228" t="str">
            <v>0303175</v>
          </cell>
        </row>
        <row r="229">
          <cell r="B229" t="str">
            <v>Phân tích môi trường</v>
          </cell>
          <cell r="C229" t="str">
            <v>0303176</v>
          </cell>
        </row>
        <row r="230">
          <cell r="B230" t="str">
            <v>Phân tích môi trường</v>
          </cell>
          <cell r="C230" t="str">
            <v>0303176</v>
          </cell>
        </row>
        <row r="231">
          <cell r="B231" t="str">
            <v>Phân tích môi trường</v>
          </cell>
          <cell r="C231" t="str">
            <v>0303176</v>
          </cell>
        </row>
        <row r="232">
          <cell r="B232" t="str">
            <v>Phân tích môi trường</v>
          </cell>
          <cell r="C232" t="str">
            <v>0303176</v>
          </cell>
        </row>
        <row r="233">
          <cell r="B233" t="str">
            <v>Phức chất trong hóa học phân tích</v>
          </cell>
          <cell r="C233" t="str">
            <v>0303177</v>
          </cell>
        </row>
        <row r="234">
          <cell r="B234" t="str">
            <v>Phương pháp chiết và sắc ký</v>
          </cell>
          <cell r="C234" t="str">
            <v>0303178</v>
          </cell>
        </row>
        <row r="235">
          <cell r="B235" t="str">
            <v>Quá trình và thiết bị cơ học</v>
          </cell>
          <cell r="C235" t="str">
            <v>0303180</v>
          </cell>
        </row>
        <row r="236">
          <cell r="B236" t="str">
            <v>Quá trình và thiết bị cơ học</v>
          </cell>
          <cell r="C236" t="str">
            <v>0303180</v>
          </cell>
        </row>
        <row r="237">
          <cell r="B237" t="str">
            <v>Quá trình và thiết bị truyền khối</v>
          </cell>
          <cell r="C237" t="str">
            <v>0303181</v>
          </cell>
        </row>
        <row r="238">
          <cell r="B238" t="str">
            <v>Quá trình và thiết bị truyền khối</v>
          </cell>
          <cell r="C238" t="str">
            <v>0303181</v>
          </cell>
        </row>
        <row r="239">
          <cell r="B239" t="str">
            <v>Quá trình và thiết bị truyền nhiệt</v>
          </cell>
          <cell r="C239" t="str">
            <v>0303182</v>
          </cell>
        </row>
        <row r="240">
          <cell r="B240" t="str">
            <v>Quá trình và thiết bị truyền nhiệt</v>
          </cell>
          <cell r="C240" t="str">
            <v>0303182</v>
          </cell>
        </row>
        <row r="241">
          <cell r="B241" t="str">
            <v>Quản lý chất thải rắn và chất thải nguy hại</v>
          </cell>
          <cell r="C241" t="str">
            <v>0303184</v>
          </cell>
        </row>
        <row r="242">
          <cell r="B242" t="str">
            <v>Quản lý môi trường</v>
          </cell>
          <cell r="C242" t="str">
            <v>0303185</v>
          </cell>
        </row>
        <row r="243">
          <cell r="B243" t="str">
            <v>Quản lý và xử lý nước thải bằng phương pháp sinh học</v>
          </cell>
          <cell r="C243" t="str">
            <v>0303186</v>
          </cell>
        </row>
        <row r="244">
          <cell r="B244" t="str">
            <v>Quy hoạch môi trường</v>
          </cell>
          <cell r="C244" t="str">
            <v>0303187</v>
          </cell>
        </row>
        <row r="245">
          <cell r="B245" t="str">
            <v>Sản xuất sơn và kỹ thuật sơn</v>
          </cell>
          <cell r="C245" t="str">
            <v>0303188</v>
          </cell>
        </row>
        <row r="246">
          <cell r="B246" t="str">
            <v>Sinh thái học</v>
          </cell>
          <cell r="C246" t="str">
            <v>0303189</v>
          </cell>
        </row>
        <row r="247">
          <cell r="B247" t="str">
            <v>Suy thoái và bảo vệ đất</v>
          </cell>
          <cell r="C247" t="str">
            <v>0303190</v>
          </cell>
        </row>
        <row r="248">
          <cell r="B248" t="str">
            <v>Tổng hợp hữu cơ</v>
          </cell>
          <cell r="C248" t="str">
            <v>0303193</v>
          </cell>
        </row>
        <row r="249">
          <cell r="B249" t="str">
            <v>Thiết kế xây dựng công trình môi trường</v>
          </cell>
          <cell r="C249" t="str">
            <v>0303194</v>
          </cell>
        </row>
        <row r="250">
          <cell r="B250" t="str">
            <v>Thực hành các phương pháp phân tích trắc quang và điện hóa</v>
          </cell>
          <cell r="C250" t="str">
            <v>0303195</v>
          </cell>
        </row>
        <row r="251">
          <cell r="B251" t="str">
            <v>Thực hành hóa môi trường</v>
          </cell>
          <cell r="C251" t="str">
            <v>0303196</v>
          </cell>
        </row>
        <row r="252">
          <cell r="B252" t="str">
            <v>Thực hành kỹ thuật xử lý nước thải</v>
          </cell>
          <cell r="C252" t="str">
            <v>0303197</v>
          </cell>
        </row>
        <row r="253">
          <cell r="B253" t="str">
            <v>Thực hành phân tích công nghiệp 1</v>
          </cell>
          <cell r="C253" t="str">
            <v>0303198</v>
          </cell>
        </row>
        <row r="254">
          <cell r="B254" t="str">
            <v>Thực hành phân tích công nghiệp 2</v>
          </cell>
          <cell r="C254" t="str">
            <v>0303199</v>
          </cell>
        </row>
        <row r="255">
          <cell r="B255" t="str">
            <v>Thực hành phân tích môi trường</v>
          </cell>
          <cell r="C255" t="str">
            <v>0303200</v>
          </cell>
        </row>
        <row r="256">
          <cell r="B256" t="str">
            <v>Thực hành phân tích môi trường</v>
          </cell>
          <cell r="C256" t="str">
            <v>0303200</v>
          </cell>
        </row>
        <row r="257">
          <cell r="B257" t="str">
            <v>Thực hành tổng hợp hữu cơ</v>
          </cell>
          <cell r="C257" t="str">
            <v>0303201</v>
          </cell>
        </row>
        <row r="258">
          <cell r="B258" t="str">
            <v>Thực tập tốt nghiệp (Ngành Công nghệ kỹ thuật Hóa học)</v>
          </cell>
          <cell r="C258" t="str">
            <v>0303202</v>
          </cell>
        </row>
        <row r="259">
          <cell r="B259" t="str">
            <v>Thực tập tốt nghiệp (Ngành Công nghệ kỹ thuật Môi trường)</v>
          </cell>
          <cell r="C259" t="str">
            <v>0303203</v>
          </cell>
        </row>
        <row r="260">
          <cell r="B260" t="str">
            <v>Vật liệu vô cơ</v>
          </cell>
          <cell r="C260" t="str">
            <v>0303204</v>
          </cell>
        </row>
        <row r="261">
          <cell r="B261" t="str">
            <v>Vi sinh kỹ thuật môi trường</v>
          </cell>
          <cell r="C261" t="str">
            <v>0303205</v>
          </cell>
        </row>
        <row r="262">
          <cell r="B262" t="str">
            <v>Xử lý số liệu thực nghiệm trong Hóa phân tích</v>
          </cell>
          <cell r="C262" t="str">
            <v>0303206</v>
          </cell>
        </row>
        <row r="263">
          <cell r="B263" t="str">
            <v>Xử lý số liệu thực nghiệm trong Kỹ thuật môi trường</v>
          </cell>
          <cell r="C263" t="str">
            <v>0303207</v>
          </cell>
        </row>
        <row r="264">
          <cell r="B264" t="str">
            <v>An toàn môi trường dầu khí</v>
          </cell>
          <cell r="C264" t="str">
            <v>0303208</v>
          </cell>
        </row>
        <row r="265">
          <cell r="B265" t="str">
            <v>Các sản phẩm dầu khí</v>
          </cell>
          <cell r="C265" t="str">
            <v>0303209</v>
          </cell>
        </row>
        <row r="266">
          <cell r="B266" t="str">
            <v>Công nghệ chế biến dầu mỡ bôi trơn</v>
          </cell>
          <cell r="C266" t="str">
            <v>0303211</v>
          </cell>
        </row>
        <row r="267">
          <cell r="B267" t="str">
            <v>Công nghệ hóa dầu</v>
          </cell>
          <cell r="C267" t="str">
            <v>0303213</v>
          </cell>
        </row>
        <row r="268">
          <cell r="B268" t="str">
            <v>Kiểm tra và đánh giá chất lượng dầu khí</v>
          </cell>
          <cell r="C268" t="str">
            <v>0303216</v>
          </cell>
        </row>
        <row r="269">
          <cell r="B269" t="str">
            <v>Kỹ thuật đường ống, bể chứa dầu khí</v>
          </cell>
          <cell r="C269" t="str">
            <v>0303217</v>
          </cell>
        </row>
        <row r="270">
          <cell r="B270" t="str">
            <v>Phụ gia sản phẩm dầu mỏ</v>
          </cell>
          <cell r="C270" t="str">
            <v>0303218</v>
          </cell>
        </row>
        <row r="271">
          <cell r="B271" t="str">
            <v>Tồn trữ và vận chuyển các sản phẩm dầu khí</v>
          </cell>
          <cell r="C271" t="str">
            <v>0303219</v>
          </cell>
        </row>
        <row r="272">
          <cell r="B272" t="str">
            <v>Thí nghiệm chuyên ngành hóa dầu 1</v>
          </cell>
          <cell r="C272" t="str">
            <v>0303220</v>
          </cell>
        </row>
        <row r="273">
          <cell r="B273" t="str">
            <v>Thí nghiệm chuyên ngành hóa dầu 2</v>
          </cell>
          <cell r="C273" t="str">
            <v>0303221</v>
          </cell>
        </row>
        <row r="274">
          <cell r="B274" t="str">
            <v>Xúc tác cho quá trình lọc hóa dầu</v>
          </cell>
          <cell r="C274" t="str">
            <v>0303223</v>
          </cell>
        </row>
        <row r="275">
          <cell r="B275" t="str">
            <v>Công nghệ may 1</v>
          </cell>
          <cell r="C275" t="str">
            <v>0403101</v>
          </cell>
        </row>
        <row r="276">
          <cell r="B276" t="str">
            <v>Công nghệ may 1</v>
          </cell>
          <cell r="C276" t="str">
            <v>0403101</v>
          </cell>
        </row>
        <row r="277">
          <cell r="B277" t="str">
            <v>Công nghệ may 2</v>
          </cell>
          <cell r="C277" t="str">
            <v>0403102</v>
          </cell>
        </row>
        <row r="278">
          <cell r="B278" t="str">
            <v>Công nghệ may 2</v>
          </cell>
          <cell r="C278" t="str">
            <v>0403102</v>
          </cell>
        </row>
        <row r="279">
          <cell r="B279" t="str">
            <v>Công nghệ may 3</v>
          </cell>
          <cell r="C279" t="str">
            <v>0403103</v>
          </cell>
        </row>
        <row r="280">
          <cell r="B280" t="str">
            <v>Công nghệ may 3</v>
          </cell>
          <cell r="C280" t="str">
            <v>0403103</v>
          </cell>
        </row>
        <row r="281">
          <cell r="B281" t="str">
            <v>Công nghệ thông tin hỗ trợ quản lý sản xuất</v>
          </cell>
          <cell r="C281" t="str">
            <v>0403104</v>
          </cell>
        </row>
        <row r="282">
          <cell r="B282" t="str">
            <v>Cở sở tạo hình vật liệu thời trang</v>
          </cell>
          <cell r="C282" t="str">
            <v>0403105</v>
          </cell>
        </row>
        <row r="283">
          <cell r="B283" t="str">
            <v>Cơ sở thẩm mỹ</v>
          </cell>
          <cell r="C283" t="str">
            <v>0403106</v>
          </cell>
        </row>
        <row r="284">
          <cell r="B284" t="str">
            <v>Cơ sở thiết kế thời trang</v>
          </cell>
          <cell r="C284" t="str">
            <v>0403107</v>
          </cell>
        </row>
        <row r="285">
          <cell r="B285" t="str">
            <v>Cơ sở thiết kế trang phục</v>
          </cell>
          <cell r="C285" t="str">
            <v>0403108</v>
          </cell>
        </row>
        <row r="286">
          <cell r="B286" t="str">
            <v>Chi phí và giá thành</v>
          </cell>
          <cell r="C286" t="str">
            <v>0403109</v>
          </cell>
        </row>
        <row r="287">
          <cell r="B287" t="str">
            <v>Đồ án môn học Công nghệ may</v>
          </cell>
          <cell r="C287" t="str">
            <v>0403110</v>
          </cell>
        </row>
        <row r="288">
          <cell r="B288" t="str">
            <v>Đồ án/ khóa luận tốt nghiệp (Ngành Công nghệ May)</v>
          </cell>
          <cell r="C288" t="str">
            <v>0403111</v>
          </cell>
        </row>
        <row r="289">
          <cell r="B289" t="str">
            <v>Đồ án/ khóa luận tốt nghiệp (Ngành Thiết kế thời trang)</v>
          </cell>
          <cell r="C289" t="str">
            <v>0403112</v>
          </cell>
        </row>
        <row r="290">
          <cell r="B290" t="str">
            <v>Đồ họa thời trang</v>
          </cell>
          <cell r="C290" t="str">
            <v>0403113</v>
          </cell>
        </row>
        <row r="291">
          <cell r="B291" t="str">
            <v>Đồ họa thời trang</v>
          </cell>
          <cell r="C291" t="str">
            <v>0403113</v>
          </cell>
        </row>
        <row r="292">
          <cell r="B292" t="str">
            <v>Giác sơ đồ và định mức nguyên liệu</v>
          </cell>
          <cell r="C292" t="str">
            <v>0403114</v>
          </cell>
        </row>
        <row r="293">
          <cell r="B293" t="str">
            <v>Hình hoạ 1</v>
          </cell>
          <cell r="C293" t="str">
            <v>0403115</v>
          </cell>
        </row>
        <row r="294">
          <cell r="B294" t="str">
            <v>Hình hoạ 2</v>
          </cell>
          <cell r="C294" t="str">
            <v>0403116</v>
          </cell>
        </row>
        <row r="295">
          <cell r="B295" t="str">
            <v>Hình hoạ mầu</v>
          </cell>
          <cell r="C295" t="str">
            <v>0403117</v>
          </cell>
        </row>
        <row r="296">
          <cell r="B296" t="str">
            <v>Hình họa thời trang</v>
          </cell>
          <cell r="C296" t="str">
            <v>0403118</v>
          </cell>
        </row>
        <row r="297">
          <cell r="B297" t="str">
            <v>Kinh doanh thời trang</v>
          </cell>
          <cell r="C297" t="str">
            <v>0403119</v>
          </cell>
        </row>
        <row r="298">
          <cell r="B298" t="str">
            <v>Kinh doanh thời trang</v>
          </cell>
          <cell r="C298" t="str">
            <v>0403119</v>
          </cell>
        </row>
        <row r="299">
          <cell r="B299" t="str">
            <v>Ký họa</v>
          </cell>
          <cell r="C299" t="str">
            <v>0403120</v>
          </cell>
        </row>
        <row r="300">
          <cell r="B300" t="str">
            <v>Kỹ thuật thêu và đính kết trang trí</v>
          </cell>
          <cell r="C300" t="str">
            <v>0403121</v>
          </cell>
        </row>
        <row r="301">
          <cell r="B301" t="str">
            <v>Lịch sử mỹ thuật thế giới</v>
          </cell>
          <cell r="C301" t="str">
            <v>0403122</v>
          </cell>
        </row>
        <row r="302">
          <cell r="B302" t="str">
            <v>Lịch sử mỹ thuật Việt Nam</v>
          </cell>
          <cell r="C302" t="str">
            <v>0403123</v>
          </cell>
        </row>
        <row r="303">
          <cell r="B303" t="str">
            <v>Lịch sử thời trang</v>
          </cell>
          <cell r="C303" t="str">
            <v>0403124</v>
          </cell>
        </row>
        <row r="304">
          <cell r="B304" t="str">
            <v>Marketing thời trang</v>
          </cell>
          <cell r="C304" t="str">
            <v>0403125</v>
          </cell>
        </row>
        <row r="305">
          <cell r="B305" t="str">
            <v>Marketing thời trang</v>
          </cell>
          <cell r="C305" t="str">
            <v>0403125</v>
          </cell>
        </row>
        <row r="306">
          <cell r="B306" t="str">
            <v>Merchandising</v>
          </cell>
          <cell r="C306" t="str">
            <v>0403126</v>
          </cell>
        </row>
        <row r="307">
          <cell r="B307" t="str">
            <v>Mỹ thuật trang phục</v>
          </cell>
          <cell r="C307" t="str">
            <v>0403127</v>
          </cell>
        </row>
        <row r="308">
          <cell r="B308" t="str">
            <v>Nghiên cứu thị trường</v>
          </cell>
          <cell r="C308" t="str">
            <v>0403128</v>
          </cell>
        </row>
        <row r="309">
          <cell r="B309" t="str">
            <v>Nghiên cứu thị trường</v>
          </cell>
          <cell r="C309" t="str">
            <v>0403128</v>
          </cell>
        </row>
        <row r="310">
          <cell r="B310" t="str">
            <v>Nghiên cứu thời gian và thao tác</v>
          </cell>
          <cell r="C310" t="str">
            <v>0403129</v>
          </cell>
        </row>
        <row r="311">
          <cell r="B311" t="str">
            <v>Nhân trắc học - Ergonomics</v>
          </cell>
          <cell r="C311" t="str">
            <v>0403130</v>
          </cell>
        </row>
        <row r="312">
          <cell r="B312" t="str">
            <v>Phương pháp nghiên cứu trong thiết kế thời trang</v>
          </cell>
          <cell r="C312" t="str">
            <v>0403131</v>
          </cell>
        </row>
        <row r="313">
          <cell r="B313" t="str">
            <v>Quản lý chất lượng trang phục</v>
          </cell>
          <cell r="C313" t="str">
            <v>0403132</v>
          </cell>
        </row>
        <row r="314">
          <cell r="B314" t="str">
            <v>Quản lý chất lượng trang phục</v>
          </cell>
          <cell r="C314" t="str">
            <v>0403132</v>
          </cell>
        </row>
        <row r="315">
          <cell r="B315" t="str">
            <v>Quản lý xuất nhập khẩu ngành may</v>
          </cell>
          <cell r="C315" t="str">
            <v>0403133</v>
          </cell>
        </row>
        <row r="316">
          <cell r="B316" t="str">
            <v>Quản trị thương hiệu</v>
          </cell>
          <cell r="C316" t="str">
            <v>0403134</v>
          </cell>
        </row>
        <row r="317">
          <cell r="B317" t="str">
            <v>Quản trị thương hiệu</v>
          </cell>
          <cell r="C317" t="str">
            <v>0403134</v>
          </cell>
        </row>
        <row r="318">
          <cell r="B318" t="str">
            <v>Sáng tác mẫu</v>
          </cell>
          <cell r="C318" t="str">
            <v>0403135</v>
          </cell>
        </row>
        <row r="319">
          <cell r="B319" t="str">
            <v>Sáng tác thời trang</v>
          </cell>
          <cell r="C319" t="str">
            <v>0403136</v>
          </cell>
        </row>
        <row r="320">
          <cell r="B320" t="str">
            <v>Sinh thái và môi trường dệt may</v>
          </cell>
          <cell r="C320" t="str">
            <v>0403137</v>
          </cell>
        </row>
        <row r="321">
          <cell r="B321" t="str">
            <v>Sinh thái và môi trường dệt may</v>
          </cell>
          <cell r="C321" t="str">
            <v>0403137</v>
          </cell>
        </row>
        <row r="322">
          <cell r="B322" t="str">
            <v>Tổ chức sản xuất và định mức kinh tế kỹ thuật ngành may</v>
          </cell>
          <cell r="C322" t="str">
            <v>0403138</v>
          </cell>
        </row>
        <row r="323">
          <cell r="B323" t="str">
            <v>Tổ chức sản xuất và định mức kinh tế kỹ thuật ngành may</v>
          </cell>
          <cell r="C323" t="str">
            <v>0403138</v>
          </cell>
        </row>
        <row r="324">
          <cell r="B324" t="str">
            <v>Tổ chức sự kiện thời trang</v>
          </cell>
          <cell r="C324" t="str">
            <v>0403139</v>
          </cell>
        </row>
        <row r="325">
          <cell r="B325" t="str">
            <v>Thiết bị may công nghiệp</v>
          </cell>
          <cell r="C325" t="str">
            <v>0403140</v>
          </cell>
        </row>
        <row r="326">
          <cell r="B326" t="str">
            <v>Thiết bị may công nghiệp</v>
          </cell>
          <cell r="C326" t="str">
            <v>0403140</v>
          </cell>
        </row>
        <row r="327">
          <cell r="B327" t="str">
            <v>Thiết kế chuyển đổi mẫu</v>
          </cell>
          <cell r="C327" t="str">
            <v>0403141</v>
          </cell>
        </row>
        <row r="328">
          <cell r="B328" t="str">
            <v>Thiết kế mẫu công nghiệp</v>
          </cell>
          <cell r="C328" t="str">
            <v>0403142</v>
          </cell>
        </row>
        <row r="329">
          <cell r="B329" t="str">
            <v xml:space="preserve">Thiết kế mẫu công nghiệp các sản phẩm cao cấp </v>
          </cell>
          <cell r="C329" t="str">
            <v>0403143</v>
          </cell>
        </row>
        <row r="330">
          <cell r="B330" t="str">
            <v>Thiết kế mẫu công nghiệp các sản phẩm qua giặt, mài</v>
          </cell>
          <cell r="C330" t="str">
            <v>0403144</v>
          </cell>
        </row>
        <row r="331">
          <cell r="B331" t="str">
            <v>Thiết kế mẫu trên manơcanh</v>
          </cell>
          <cell r="C331" t="str">
            <v>0403145</v>
          </cell>
        </row>
        <row r="332">
          <cell r="B332" t="str">
            <v>Thiết kế mẫu trên manơcanh</v>
          </cell>
          <cell r="C332" t="str">
            <v>0403145</v>
          </cell>
        </row>
        <row r="333">
          <cell r="B333" t="str">
            <v>Thiết kế thời trang 1</v>
          </cell>
          <cell r="C333" t="str">
            <v>0403146</v>
          </cell>
        </row>
        <row r="334">
          <cell r="B334" t="str">
            <v>Thiết kế thời trang 10</v>
          </cell>
          <cell r="C334" t="str">
            <v>0403147</v>
          </cell>
        </row>
        <row r="335">
          <cell r="B335" t="str">
            <v>Thiết kế thời trang 11</v>
          </cell>
          <cell r="C335" t="str">
            <v>0403148</v>
          </cell>
        </row>
        <row r="336">
          <cell r="B336" t="str">
            <v>Thiết kế thời trang 12</v>
          </cell>
          <cell r="C336" t="str">
            <v>0403149</v>
          </cell>
        </row>
        <row r="337">
          <cell r="B337" t="str">
            <v>Thiết kế thời trang 2</v>
          </cell>
          <cell r="C337" t="str">
            <v>0403150</v>
          </cell>
        </row>
        <row r="338">
          <cell r="B338" t="str">
            <v>Thiết kế thời trang 3</v>
          </cell>
          <cell r="C338" t="str">
            <v>0403151</v>
          </cell>
        </row>
        <row r="339">
          <cell r="B339" t="str">
            <v>Thiết kế thời trang 4</v>
          </cell>
          <cell r="C339" t="str">
            <v>0403152</v>
          </cell>
        </row>
        <row r="340">
          <cell r="B340" t="str">
            <v>Thiết kế thời trang 5</v>
          </cell>
          <cell r="C340" t="str">
            <v>0403153</v>
          </cell>
        </row>
        <row r="341">
          <cell r="B341" t="str">
            <v>Thiết kế thời trang 6</v>
          </cell>
          <cell r="C341" t="str">
            <v>0403154</v>
          </cell>
        </row>
        <row r="342">
          <cell r="B342" t="str">
            <v>Thiết kế thời trang 7</v>
          </cell>
          <cell r="C342" t="str">
            <v>0403155</v>
          </cell>
        </row>
        <row r="343">
          <cell r="B343" t="str">
            <v>Thiết kế thời trang 8</v>
          </cell>
          <cell r="C343" t="str">
            <v>0403156</v>
          </cell>
        </row>
        <row r="344">
          <cell r="B344" t="str">
            <v>Thiết kế thời trang 9</v>
          </cell>
          <cell r="C344" t="str">
            <v>0403157</v>
          </cell>
        </row>
        <row r="345">
          <cell r="B345" t="str">
            <v>Thiết kế trang phục 1</v>
          </cell>
          <cell r="C345" t="str">
            <v>0403158</v>
          </cell>
        </row>
        <row r="346">
          <cell r="B346" t="str">
            <v>Thiết kế trang phục 1</v>
          </cell>
          <cell r="C346" t="str">
            <v>0403158</v>
          </cell>
        </row>
        <row r="347">
          <cell r="B347" t="str">
            <v>Thiết kế trang phục 2</v>
          </cell>
          <cell r="C347" t="str">
            <v>0403159</v>
          </cell>
        </row>
        <row r="348">
          <cell r="B348" t="str">
            <v>Thiết kế trang phục 2</v>
          </cell>
          <cell r="C348" t="str">
            <v>0403159</v>
          </cell>
        </row>
        <row r="349">
          <cell r="B349" t="str">
            <v>Thiết kế trang phục 3</v>
          </cell>
          <cell r="C349" t="str">
            <v>0403160</v>
          </cell>
        </row>
        <row r="350">
          <cell r="B350" t="str">
            <v>Thiết kế trang phục 3</v>
          </cell>
          <cell r="C350" t="str">
            <v>0403160</v>
          </cell>
        </row>
        <row r="351">
          <cell r="B351" t="str">
            <v>Thiết kế và giác sơ đồ trên máy tính</v>
          </cell>
          <cell r="C351" t="str">
            <v>0403161</v>
          </cell>
        </row>
        <row r="352">
          <cell r="B352" t="str">
            <v>Thiết kế và giác sơ đồ trên máy tính</v>
          </cell>
          <cell r="C352" t="str">
            <v>0403161</v>
          </cell>
        </row>
        <row r="353">
          <cell r="B353" t="str">
            <v xml:space="preserve">Thiết kế, may các sản phẩm thời trang cao cấp </v>
          </cell>
          <cell r="C353" t="str">
            <v>0403162</v>
          </cell>
        </row>
        <row r="354">
          <cell r="B354" t="str">
            <v>Thực hành công nghệ may 1</v>
          </cell>
          <cell r="C354" t="str">
            <v>0403163</v>
          </cell>
        </row>
        <row r="355">
          <cell r="B355" t="str">
            <v>Thực hành công nghệ may 1</v>
          </cell>
          <cell r="C355" t="str">
            <v>0403163</v>
          </cell>
        </row>
        <row r="356">
          <cell r="B356" t="str">
            <v>Thực hành công nghệ may 2</v>
          </cell>
          <cell r="C356" t="str">
            <v>0403164</v>
          </cell>
        </row>
        <row r="357">
          <cell r="B357" t="str">
            <v>Thực hành công nghệ may 2</v>
          </cell>
          <cell r="C357" t="str">
            <v>0403164</v>
          </cell>
        </row>
        <row r="358">
          <cell r="B358" t="str">
            <v>Thực hành công nghệ may 3</v>
          </cell>
          <cell r="C358" t="str">
            <v>0403165</v>
          </cell>
        </row>
        <row r="359">
          <cell r="B359" t="str">
            <v>Thực hành thiết kế trang phục 1</v>
          </cell>
          <cell r="C359" t="str">
            <v>0403166</v>
          </cell>
        </row>
        <row r="360">
          <cell r="B360" t="str">
            <v>Thực hành thiết kế trang phục 1</v>
          </cell>
          <cell r="C360" t="str">
            <v>0403166</v>
          </cell>
        </row>
        <row r="361">
          <cell r="B361" t="str">
            <v>Thực hành thiết kế trang phục 2</v>
          </cell>
          <cell r="C361" t="str">
            <v>0403167</v>
          </cell>
        </row>
        <row r="362">
          <cell r="B362" t="str">
            <v>Thực hành thiết kế trang phục 2</v>
          </cell>
          <cell r="C362" t="str">
            <v>0403167</v>
          </cell>
        </row>
        <row r="363">
          <cell r="B363" t="str">
            <v>Thực tập sản xuất (Ngành Công nghệ May)</v>
          </cell>
          <cell r="C363" t="str">
            <v>0403168</v>
          </cell>
        </row>
        <row r="364">
          <cell r="B364" t="str">
            <v>Thực tập sản xuất (Ngành Thiết kế thời trang)</v>
          </cell>
          <cell r="C364" t="str">
            <v>0403169</v>
          </cell>
        </row>
        <row r="365">
          <cell r="B365" t="str">
            <v>Thực tập tốt nghiệp (Ngành Công nghệ May)</v>
          </cell>
          <cell r="C365" t="str">
            <v>0403170</v>
          </cell>
        </row>
        <row r="366">
          <cell r="B366" t="str">
            <v>Thực tập tốt nghiệp (Ngành Thiết kế thời trang)</v>
          </cell>
          <cell r="C366" t="str">
            <v>0403171</v>
          </cell>
        </row>
        <row r="367">
          <cell r="B367" t="str">
            <v>Trang điểm và nhiếp ảnh</v>
          </cell>
          <cell r="C367" t="str">
            <v>0403172</v>
          </cell>
        </row>
        <row r="368">
          <cell r="B368" t="str">
            <v>Trang phục các dân tộc Việt Nam</v>
          </cell>
          <cell r="C368" t="str">
            <v>0403173</v>
          </cell>
        </row>
        <row r="369">
          <cell r="B369" t="str">
            <v>Vật liệu may</v>
          </cell>
          <cell r="C369" t="str">
            <v>0403174</v>
          </cell>
        </row>
        <row r="370">
          <cell r="B370" t="str">
            <v>Vật liệu may</v>
          </cell>
          <cell r="C370" t="str">
            <v>0403174</v>
          </cell>
        </row>
        <row r="371">
          <cell r="B371" t="str">
            <v>Vẽ mỹ thuật</v>
          </cell>
          <cell r="C371" t="str">
            <v>0403175</v>
          </cell>
        </row>
        <row r="372">
          <cell r="B372" t="str">
            <v>Xây dựng kế hoạch truyền thông</v>
          </cell>
          <cell r="C372" t="str">
            <v>0403176</v>
          </cell>
        </row>
        <row r="373">
          <cell r="B373" t="str">
            <v>Xử lý ảnh trên máy tính</v>
          </cell>
          <cell r="C373" t="str">
            <v>0403177</v>
          </cell>
        </row>
        <row r="374">
          <cell r="B374" t="str">
            <v>Xử lý ảnh trên máy tính</v>
          </cell>
          <cell r="C374" t="str">
            <v>0403177</v>
          </cell>
        </row>
        <row r="375">
          <cell r="B375" t="str">
            <v>Xử lý đồ họa trên máy tính</v>
          </cell>
          <cell r="C375" t="str">
            <v>0403178</v>
          </cell>
        </row>
        <row r="376">
          <cell r="B376" t="str">
            <v>Xử lý đồ họa trên máy tính</v>
          </cell>
          <cell r="C376" t="str">
            <v>0403178</v>
          </cell>
        </row>
        <row r="377">
          <cell r="B377" t="str">
            <v>Xử lý hoàn tất sản phẩm dệt may</v>
          </cell>
          <cell r="C377" t="str">
            <v>0403179</v>
          </cell>
        </row>
        <row r="378">
          <cell r="B378" t="str">
            <v>Xử lý hoàn tất sản phẩm dệt may</v>
          </cell>
          <cell r="C378" t="str">
            <v>0403179</v>
          </cell>
        </row>
        <row r="379">
          <cell r="B379" t="str">
            <v>Ecgomomi</v>
          </cell>
          <cell r="C379" t="str">
            <v>0403180</v>
          </cell>
        </row>
        <row r="380">
          <cell r="B380" t="str">
            <v>Thiết kế trang phục trên máy tính</v>
          </cell>
          <cell r="C380" t="str">
            <v>0403181</v>
          </cell>
        </row>
        <row r="381">
          <cell r="B381" t="str">
            <v>Thiết kế trang phục trên máy tính</v>
          </cell>
          <cell r="C381" t="str">
            <v>0403181</v>
          </cell>
        </row>
        <row r="382">
          <cell r="B382" t="str">
            <v>Các phương pháp mô hình hóa</v>
          </cell>
          <cell r="C382" t="str">
            <v>0503102</v>
          </cell>
        </row>
        <row r="383">
          <cell r="B383" t="str">
            <v>Cấu trúc dữ liệu và giải thuật</v>
          </cell>
          <cell r="C383" t="str">
            <v>0503103</v>
          </cell>
        </row>
        <row r="384">
          <cell r="B384" t="str">
            <v>Cấu trúc dữ liệu và giải thuật</v>
          </cell>
          <cell r="C384" t="str">
            <v>0503103</v>
          </cell>
        </row>
        <row r="385">
          <cell r="B385" t="str">
            <v>Cấu trúc dữ liệu và giải thuật</v>
          </cell>
          <cell r="C385" t="str">
            <v>0503103</v>
          </cell>
        </row>
        <row r="386">
          <cell r="B386" t="str">
            <v>Công nghệ thực tại ảo</v>
          </cell>
          <cell r="C386" t="str">
            <v>0503104</v>
          </cell>
        </row>
        <row r="387">
          <cell r="B387" t="str">
            <v>Công nghệ thực tại ảo</v>
          </cell>
          <cell r="C387" t="str">
            <v>0503104</v>
          </cell>
        </row>
        <row r="388">
          <cell r="B388" t="str">
            <v>Công nghệ thực tại ảo</v>
          </cell>
          <cell r="C388" t="str">
            <v>0503104</v>
          </cell>
        </row>
        <row r="389">
          <cell r="B389" t="str">
            <v>Công nghệ XML</v>
          </cell>
          <cell r="C389" t="str">
            <v>0503105</v>
          </cell>
        </row>
        <row r="390">
          <cell r="B390" t="str">
            <v>Công nghệ XML</v>
          </cell>
          <cell r="C390" t="str">
            <v>0503105</v>
          </cell>
        </row>
        <row r="391">
          <cell r="B391" t="str">
            <v>Công nghệ XML</v>
          </cell>
          <cell r="C391" t="str">
            <v>0503105</v>
          </cell>
        </row>
        <row r="392">
          <cell r="B392" t="str">
            <v>Cơ sở dữ liệu</v>
          </cell>
          <cell r="C392" t="str">
            <v>0503106</v>
          </cell>
        </row>
        <row r="393">
          <cell r="B393" t="str">
            <v>Cơ sở dữ liệu</v>
          </cell>
          <cell r="C393" t="str">
            <v>0503106</v>
          </cell>
        </row>
        <row r="394">
          <cell r="B394" t="str">
            <v>Cơ sở dữ liệu</v>
          </cell>
          <cell r="C394" t="str">
            <v>0503106</v>
          </cell>
        </row>
        <row r="395">
          <cell r="B395" t="str">
            <v>Cơ sở dữ liệu đa phương tiện</v>
          </cell>
          <cell r="C395" t="str">
            <v>0503107</v>
          </cell>
        </row>
        <row r="396">
          <cell r="B396" t="str">
            <v>Cơ sở dữ liệu đa phương tiện</v>
          </cell>
          <cell r="C396" t="str">
            <v>0503107</v>
          </cell>
        </row>
        <row r="397">
          <cell r="B397" t="str">
            <v>Cơ sở dữ liệu phân tán</v>
          </cell>
          <cell r="C397" t="str">
            <v>0503108</v>
          </cell>
        </row>
        <row r="398">
          <cell r="B398" t="str">
            <v>Cơ sở dữ liệu phân tán</v>
          </cell>
          <cell r="C398" t="str">
            <v>0503108</v>
          </cell>
        </row>
        <row r="399">
          <cell r="B399" t="str">
            <v>Cơ sở dữ liệu thương mại điện tử</v>
          </cell>
          <cell r="C399" t="str">
            <v>0503109</v>
          </cell>
        </row>
        <row r="400">
          <cell r="B400" t="str">
            <v>Cơ sở lập trình nhúng</v>
          </cell>
          <cell r="C400" t="str">
            <v>0503110</v>
          </cell>
        </row>
        <row r="401">
          <cell r="B401" t="str">
            <v>Cơ sở lập trình nhúng</v>
          </cell>
          <cell r="C401" t="str">
            <v>0503110</v>
          </cell>
        </row>
        <row r="402">
          <cell r="B402" t="str">
            <v>Cơ sở lập trình nhúng</v>
          </cell>
          <cell r="C402" t="str">
            <v>0503110</v>
          </cell>
        </row>
        <row r="403">
          <cell r="B403" t="str">
            <v>Đảm bảo chất lượng phần mềm</v>
          </cell>
          <cell r="C403" t="str">
            <v>0503111</v>
          </cell>
        </row>
        <row r="404">
          <cell r="B404" t="str">
            <v>Điện toán đám mây</v>
          </cell>
          <cell r="C404" t="str">
            <v>0503112</v>
          </cell>
        </row>
        <row r="405">
          <cell r="B405" t="str">
            <v>Đồ án/ khóa luận tốt nghiệp (Ngành Hệ thống thông tin)</v>
          </cell>
          <cell r="C405" t="str">
            <v>0503113</v>
          </cell>
        </row>
        <row r="406">
          <cell r="B406" t="str">
            <v>Đồ án/ khóa luận tốt nghiệp (Ngành Kỹ thuật phần mềm)</v>
          </cell>
          <cell r="C406" t="str">
            <v>0503114</v>
          </cell>
        </row>
        <row r="407">
          <cell r="B407" t="str">
            <v>Đồ án/ khóa luận tốt nghiệp (Ngành Khoa học máy tính)</v>
          </cell>
          <cell r="C407" t="str">
            <v>0503115</v>
          </cell>
        </row>
        <row r="408">
          <cell r="B408" t="str">
            <v>Đồ họa máy tính</v>
          </cell>
          <cell r="C408" t="str">
            <v>0503116</v>
          </cell>
        </row>
        <row r="409">
          <cell r="B409" t="str">
            <v>Đồ họa máy tính</v>
          </cell>
          <cell r="C409" t="str">
            <v>0503116</v>
          </cell>
        </row>
        <row r="410">
          <cell r="B410" t="str">
            <v>Đồ họa máy tính</v>
          </cell>
          <cell r="C410" t="str">
            <v>0503116</v>
          </cell>
        </row>
        <row r="411">
          <cell r="B411" t="str">
            <v>Đồ họa ứng dụng</v>
          </cell>
          <cell r="C411" t="str">
            <v>0503117</v>
          </cell>
        </row>
        <row r="412">
          <cell r="B412" t="str">
            <v>Giải thuật di truyền và ứng dụng</v>
          </cell>
          <cell r="C412" t="str">
            <v>0503120</v>
          </cell>
        </row>
        <row r="413">
          <cell r="B413" t="str">
            <v>Hệ chuyên gia</v>
          </cell>
          <cell r="C413" t="str">
            <v>0503121</v>
          </cell>
        </row>
        <row r="414">
          <cell r="B414" t="str">
            <v>Hệ chuyên gia</v>
          </cell>
          <cell r="C414" t="str">
            <v>0503121</v>
          </cell>
        </row>
        <row r="415">
          <cell r="B415" t="str">
            <v>Hệ hỗ trợ quyết định</v>
          </cell>
          <cell r="C415" t="str">
            <v>0503122</v>
          </cell>
        </row>
        <row r="416">
          <cell r="B416" t="str">
            <v>Hệ quản trị cơ sở dữ liệu (SQL Server)</v>
          </cell>
          <cell r="C416" t="str">
            <v>0503123</v>
          </cell>
        </row>
        <row r="417">
          <cell r="B417" t="str">
            <v>Hệ quản trị cơ sở dữ liệu (SQL Server)</v>
          </cell>
          <cell r="C417" t="str">
            <v>0503123</v>
          </cell>
        </row>
        <row r="418">
          <cell r="B418" t="str">
            <v>Hệ quản trị cơ sở dữ liệu (SQL Server)</v>
          </cell>
          <cell r="C418" t="str">
            <v>0503123</v>
          </cell>
        </row>
        <row r="419">
          <cell r="B419" t="str">
            <v>Hệ thống thông tin địa lý</v>
          </cell>
          <cell r="C419" t="str">
            <v>0503124</v>
          </cell>
        </row>
        <row r="420">
          <cell r="B420" t="str">
            <v>Kiểm thử phần mềm</v>
          </cell>
          <cell r="C420" t="str">
            <v>0503125</v>
          </cell>
        </row>
        <row r="421">
          <cell r="B421" t="str">
            <v>Kiểm thử phần mềm</v>
          </cell>
          <cell r="C421" t="str">
            <v>0503125</v>
          </cell>
        </row>
        <row r="422">
          <cell r="B422" t="str">
            <v>Kiểm thử phần mềm</v>
          </cell>
          <cell r="C422" t="str">
            <v>0503125</v>
          </cell>
        </row>
        <row r="423">
          <cell r="B423" t="str">
            <v>Kiến trúc máy tính</v>
          </cell>
          <cell r="C423" t="str">
            <v>0503126</v>
          </cell>
        </row>
        <row r="424">
          <cell r="B424" t="str">
            <v>Kiến trúc máy tính</v>
          </cell>
          <cell r="C424" t="str">
            <v>0503126</v>
          </cell>
        </row>
        <row r="425">
          <cell r="B425" t="str">
            <v>Kiến trúc máy tính</v>
          </cell>
          <cell r="C425" t="str">
            <v>0503126</v>
          </cell>
        </row>
        <row r="426">
          <cell r="B426" t="str">
            <v>Kỹ thuật lập trình</v>
          </cell>
          <cell r="C426" t="str">
            <v>0503127</v>
          </cell>
        </row>
        <row r="427">
          <cell r="B427" t="str">
            <v>Kỹ thuật lập trình</v>
          </cell>
          <cell r="C427" t="str">
            <v>0503127</v>
          </cell>
        </row>
        <row r="428">
          <cell r="B428" t="str">
            <v>Kỹ thuật lập trình</v>
          </cell>
          <cell r="C428" t="str">
            <v>0503127</v>
          </cell>
        </row>
        <row r="429">
          <cell r="B429" t="str">
            <v>Kỹ thuật lập trình</v>
          </cell>
          <cell r="C429" t="str">
            <v>0503127</v>
          </cell>
        </row>
        <row r="430">
          <cell r="B430" t="str">
            <v>Kỹ thuật lập trình</v>
          </cell>
          <cell r="C430" t="str">
            <v>0503127</v>
          </cell>
        </row>
        <row r="431">
          <cell r="B431" t="str">
            <v>Kho dữ liệu và các phương pháp khai phá</v>
          </cell>
          <cell r="C431" t="str">
            <v>0503128</v>
          </cell>
        </row>
        <row r="432">
          <cell r="B432" t="str">
            <v>Kho dữ liệu và các phương pháp khai phá</v>
          </cell>
          <cell r="C432" t="str">
            <v>0503128</v>
          </cell>
        </row>
        <row r="433">
          <cell r="B433" t="str">
            <v>Kho dữ liệu và các phương pháp khai phá</v>
          </cell>
          <cell r="C433" t="str">
            <v>0503128</v>
          </cell>
        </row>
        <row r="434">
          <cell r="B434" t="str">
            <v>Lập trình căn bản</v>
          </cell>
          <cell r="C434" t="str">
            <v>0503129</v>
          </cell>
        </row>
        <row r="435">
          <cell r="B435" t="str">
            <v>Lập trình căn bản</v>
          </cell>
          <cell r="C435" t="str">
            <v>0503129</v>
          </cell>
        </row>
        <row r="436">
          <cell r="B436" t="str">
            <v>Lập trình căn bản</v>
          </cell>
          <cell r="C436" t="str">
            <v>0503129</v>
          </cell>
        </row>
        <row r="437">
          <cell r="B437" t="str">
            <v>Lập trình hướng đối tượng</v>
          </cell>
          <cell r="C437" t="str">
            <v>0503130</v>
          </cell>
        </row>
        <row r="438">
          <cell r="B438" t="str">
            <v>Lập trình hướng đối tượng</v>
          </cell>
          <cell r="C438" t="str">
            <v>0503130</v>
          </cell>
        </row>
        <row r="439">
          <cell r="B439" t="str">
            <v>Lập trình hướng đối tượng</v>
          </cell>
          <cell r="C439" t="str">
            <v>0503130</v>
          </cell>
        </row>
        <row r="440">
          <cell r="B440" t="str">
            <v>Lập trình nhúng</v>
          </cell>
          <cell r="C440" t="str">
            <v>0503132</v>
          </cell>
        </row>
        <row r="441">
          <cell r="B441" t="str">
            <v>Lập trình nhúng</v>
          </cell>
          <cell r="C441" t="str">
            <v>0503132</v>
          </cell>
        </row>
        <row r="442">
          <cell r="B442" t="str">
            <v>Lập trình nhúng</v>
          </cell>
          <cell r="C442" t="str">
            <v>0503132</v>
          </cell>
        </row>
        <row r="443">
          <cell r="B443" t="str">
            <v>Lập trình tiên tiến</v>
          </cell>
          <cell r="C443" t="str">
            <v>0503133</v>
          </cell>
        </row>
        <row r="444">
          <cell r="B444" t="str">
            <v>Lập trình tiên tiến</v>
          </cell>
          <cell r="C444" t="str">
            <v>0503133</v>
          </cell>
        </row>
        <row r="445">
          <cell r="B445" t="str">
            <v>Lập trình ứng dụng cơ sở dữ liệu trên Web</v>
          </cell>
          <cell r="C445" t="str">
            <v>0503134</v>
          </cell>
        </row>
        <row r="446">
          <cell r="B446" t="str">
            <v>Lập trình ứng dụng cơ sở dữ liệu trên Web</v>
          </cell>
          <cell r="C446" t="str">
            <v>0503134</v>
          </cell>
        </row>
        <row r="447">
          <cell r="B447" t="str">
            <v>Lập trình Windows</v>
          </cell>
          <cell r="C447" t="str">
            <v>0503135</v>
          </cell>
        </row>
        <row r="448">
          <cell r="B448" t="str">
            <v>Lập trình Windows</v>
          </cell>
          <cell r="C448" t="str">
            <v>0503135</v>
          </cell>
        </row>
        <row r="449">
          <cell r="B449" t="str">
            <v>Lập trình Windows</v>
          </cell>
          <cell r="C449" t="str">
            <v>0503135</v>
          </cell>
        </row>
        <row r="450">
          <cell r="B450" t="str">
            <v>Lý thuyết tập thô và ứng dụng</v>
          </cell>
          <cell r="C450" t="str">
            <v>0503136</v>
          </cell>
        </row>
        <row r="451">
          <cell r="B451" t="str">
            <v>Mạng máy tính</v>
          </cell>
          <cell r="C451" t="str">
            <v>0503137</v>
          </cell>
        </row>
        <row r="452">
          <cell r="B452" t="str">
            <v>Mạng máy tính</v>
          </cell>
          <cell r="C452" t="str">
            <v>0503137</v>
          </cell>
        </row>
        <row r="453">
          <cell r="B453" t="str">
            <v>Mạng máy tính</v>
          </cell>
          <cell r="C453" t="str">
            <v>0503137</v>
          </cell>
        </row>
        <row r="454">
          <cell r="B454" t="str">
            <v>Một số phương pháp tính toán khoa học và phần mềm tính toán</v>
          </cell>
          <cell r="C454" t="str">
            <v>0503138</v>
          </cell>
        </row>
        <row r="455">
          <cell r="B455" t="str">
            <v>Một số phương pháp tính toán mềm</v>
          </cell>
          <cell r="C455" t="str">
            <v>0503139</v>
          </cell>
        </row>
        <row r="456">
          <cell r="B456" t="str">
            <v>Một số phương pháp tính toán mềm</v>
          </cell>
          <cell r="C456" t="str">
            <v>0503139</v>
          </cell>
        </row>
        <row r="457">
          <cell r="B457" t="str">
            <v>Nguyên lý hệ điều hành</v>
          </cell>
          <cell r="C457" t="str">
            <v>0503140</v>
          </cell>
        </row>
        <row r="458">
          <cell r="B458" t="str">
            <v>Nguyên lý hệ điều hành</v>
          </cell>
          <cell r="C458" t="str">
            <v>0503140</v>
          </cell>
        </row>
        <row r="459">
          <cell r="B459" t="str">
            <v>Nguyên lý hệ điều hành</v>
          </cell>
          <cell r="C459" t="str">
            <v>0503140</v>
          </cell>
        </row>
        <row r="460">
          <cell r="B460" t="str">
            <v>Nhập môn Công nghệ phần mềm</v>
          </cell>
          <cell r="C460" t="str">
            <v>0503141</v>
          </cell>
        </row>
        <row r="461">
          <cell r="B461" t="str">
            <v>Nhập môn Công nghệ phần mềm</v>
          </cell>
          <cell r="C461" t="str">
            <v>0503141</v>
          </cell>
        </row>
        <row r="462">
          <cell r="B462" t="str">
            <v>Nhập môn Công nghệ phần mềm</v>
          </cell>
          <cell r="C462" t="str">
            <v>0503141</v>
          </cell>
        </row>
        <row r="463">
          <cell r="B463" t="str">
            <v>Nhập môn lý thuyết nhận dạng</v>
          </cell>
          <cell r="C463" t="str">
            <v>0503142</v>
          </cell>
        </row>
        <row r="464">
          <cell r="B464" t="str">
            <v>Nhập môn tin học</v>
          </cell>
          <cell r="C464" t="str">
            <v>0503143</v>
          </cell>
        </row>
        <row r="465">
          <cell r="B465" t="str">
            <v>Nhập môn tin học</v>
          </cell>
          <cell r="C465" t="str">
            <v>0503143</v>
          </cell>
        </row>
        <row r="466">
          <cell r="B466" t="str">
            <v>Nhập môn tin học</v>
          </cell>
          <cell r="C466" t="str">
            <v>0503143</v>
          </cell>
        </row>
        <row r="467">
          <cell r="B467" t="str">
            <v>Phát triển hệ thống doanh nghiệp điện tử (ERP)</v>
          </cell>
          <cell r="C467" t="str">
            <v>0503144</v>
          </cell>
        </row>
        <row r="468">
          <cell r="B468" t="str">
            <v>Phát triển phần mềm hướng dịch vụ</v>
          </cell>
          <cell r="C468" t="str">
            <v>0503145</v>
          </cell>
        </row>
        <row r="469">
          <cell r="B469" t="str">
            <v>Phát triển phần mềm hướng FrameWork</v>
          </cell>
          <cell r="C469" t="str">
            <v>0503146</v>
          </cell>
        </row>
        <row r="470">
          <cell r="B470" t="str">
            <v>Phát triển phần mềm theo cấu phần</v>
          </cell>
          <cell r="C470" t="str">
            <v>0503147</v>
          </cell>
        </row>
        <row r="471">
          <cell r="B471" t="str">
            <v>Phát triển ứng dụng trên thiết bị di động</v>
          </cell>
          <cell r="C471" t="str">
            <v>0503148</v>
          </cell>
        </row>
        <row r="472">
          <cell r="B472" t="str">
            <v>Phần mềm mã nguồn mở</v>
          </cell>
          <cell r="C472" t="str">
            <v>0503149</v>
          </cell>
        </row>
        <row r="473">
          <cell r="B473" t="str">
            <v>Phần mềm mã nguồn mở</v>
          </cell>
          <cell r="C473" t="str">
            <v>0503149</v>
          </cell>
        </row>
        <row r="474">
          <cell r="B474" t="str">
            <v>Phần mềm mã nguồn mở</v>
          </cell>
          <cell r="C474" t="str">
            <v>0503149</v>
          </cell>
        </row>
        <row r="475">
          <cell r="B475" t="str">
            <v>Phân tích thiết kế hệ thống</v>
          </cell>
          <cell r="C475" t="str">
            <v>0503150</v>
          </cell>
        </row>
        <row r="476">
          <cell r="B476" t="str">
            <v>Phân tích thiết kế hệ thống</v>
          </cell>
          <cell r="C476" t="str">
            <v>0503150</v>
          </cell>
        </row>
        <row r="477">
          <cell r="B477" t="str">
            <v>Phân tích thiết kế hệ thống</v>
          </cell>
          <cell r="C477" t="str">
            <v>0503150</v>
          </cell>
        </row>
        <row r="478">
          <cell r="B478" t="str">
            <v>Phân tích và thống kê số liệu</v>
          </cell>
          <cell r="C478" t="str">
            <v>0503151</v>
          </cell>
        </row>
        <row r="479">
          <cell r="B479" t="str">
            <v>Phân tích và thống kê số liệu</v>
          </cell>
          <cell r="C479" t="str">
            <v>0503151</v>
          </cell>
        </row>
        <row r="480">
          <cell r="B480" t="str">
            <v>Quản lý các dự án công nghệ thông tin</v>
          </cell>
          <cell r="C480" t="str">
            <v>0503152</v>
          </cell>
        </row>
        <row r="481">
          <cell r="B481" t="str">
            <v>Quản trị mạng</v>
          </cell>
          <cell r="C481" t="str">
            <v>0503153</v>
          </cell>
        </row>
        <row r="482">
          <cell r="B482" t="str">
            <v>Quản trị mạng</v>
          </cell>
          <cell r="C482" t="str">
            <v>0503153</v>
          </cell>
        </row>
        <row r="483">
          <cell r="B483" t="str">
            <v>Quản trị mạng</v>
          </cell>
          <cell r="C483" t="str">
            <v>0503153</v>
          </cell>
        </row>
        <row r="484">
          <cell r="B484" t="str">
            <v>Tin học văn phòng</v>
          </cell>
          <cell r="C484" t="str">
            <v>0503154</v>
          </cell>
        </row>
        <row r="485">
          <cell r="B485" t="str">
            <v>Tính toán song song và phân tán</v>
          </cell>
          <cell r="C485" t="str">
            <v>0503155</v>
          </cell>
        </row>
        <row r="486">
          <cell r="B486" t="str">
            <v>Toán rời rạc</v>
          </cell>
          <cell r="C486" t="str">
            <v>0503156</v>
          </cell>
        </row>
        <row r="487">
          <cell r="B487" t="str">
            <v>Toán rời rạc</v>
          </cell>
          <cell r="C487" t="str">
            <v>0503156</v>
          </cell>
        </row>
        <row r="488">
          <cell r="B488" t="str">
            <v>Toán rời rạc</v>
          </cell>
          <cell r="C488" t="str">
            <v>0503156</v>
          </cell>
        </row>
        <row r="489">
          <cell r="B489" t="str">
            <v>Tối ưu hoá</v>
          </cell>
          <cell r="C489" t="str">
            <v>0503157</v>
          </cell>
        </row>
        <row r="490">
          <cell r="B490" t="str">
            <v>Tối ưu hoá</v>
          </cell>
          <cell r="C490" t="str">
            <v>0503157</v>
          </cell>
        </row>
        <row r="491">
          <cell r="B491" t="str">
            <v>Tối ưu hoá</v>
          </cell>
          <cell r="C491" t="str">
            <v>0503157</v>
          </cell>
        </row>
        <row r="492">
          <cell r="B492" t="str">
            <v>Tương tác người máy</v>
          </cell>
          <cell r="C492" t="str">
            <v>0503158</v>
          </cell>
        </row>
        <row r="493">
          <cell r="B493" t="str">
            <v>Tương tác người máy</v>
          </cell>
          <cell r="C493" t="str">
            <v>0503158</v>
          </cell>
        </row>
        <row r="494">
          <cell r="B494" t="str">
            <v>Tương tác người máy</v>
          </cell>
          <cell r="C494" t="str">
            <v>0503158</v>
          </cell>
        </row>
        <row r="495">
          <cell r="B495" t="str">
            <v>Thiết kế cơ sở dữ liệu</v>
          </cell>
          <cell r="C495" t="str">
            <v>0503159</v>
          </cell>
        </row>
        <row r="496">
          <cell r="B496" t="str">
            <v>Thiết kế triển khai phần mềm nhúng</v>
          </cell>
          <cell r="C496" t="str">
            <v>0503160</v>
          </cell>
        </row>
        <row r="497">
          <cell r="B497" t="str">
            <v>Thiết kế triển khai phần mềm nhúng</v>
          </cell>
          <cell r="C497" t="str">
            <v>0503160</v>
          </cell>
        </row>
        <row r="498">
          <cell r="B498" t="str">
            <v>Thiết kế triển khai phần mềm nhúng</v>
          </cell>
          <cell r="C498" t="str">
            <v>0503160</v>
          </cell>
        </row>
        <row r="499">
          <cell r="B499" t="str">
            <v>Thiết kế Web</v>
          </cell>
          <cell r="C499" t="str">
            <v>0503161</v>
          </cell>
        </row>
        <row r="500">
          <cell r="B500" t="str">
            <v>Thiết kế Web</v>
          </cell>
          <cell r="C500" t="str">
            <v>0503161</v>
          </cell>
        </row>
        <row r="501">
          <cell r="B501" t="str">
            <v>Thiết kế Web</v>
          </cell>
          <cell r="C501" t="str">
            <v>0503161</v>
          </cell>
        </row>
        <row r="502">
          <cell r="B502" t="str">
            <v>Thực tập tốt nghiệp (Ngành Hệ thống thông tin)</v>
          </cell>
          <cell r="C502" t="str">
            <v>0503162</v>
          </cell>
        </row>
        <row r="503">
          <cell r="B503" t="str">
            <v>Thực tập tốt nghiệp (Ngành Kỹ thuật phần mềm)</v>
          </cell>
          <cell r="C503" t="str">
            <v>0503163</v>
          </cell>
        </row>
        <row r="504">
          <cell r="B504" t="str">
            <v>Thực tập tốt nghiệp (Ngành Khoa học máy tính)</v>
          </cell>
          <cell r="C504" t="str">
            <v>0503164</v>
          </cell>
        </row>
        <row r="505">
          <cell r="B505" t="str">
            <v>Thương mại điện tử</v>
          </cell>
          <cell r="C505" t="str">
            <v>0503165</v>
          </cell>
        </row>
        <row r="506">
          <cell r="B506" t="str">
            <v>Trí tuệ nhân tạo</v>
          </cell>
          <cell r="C506" t="str">
            <v>0503166</v>
          </cell>
        </row>
        <row r="507">
          <cell r="B507" t="str">
            <v>Trí tuệ nhân tạo</v>
          </cell>
          <cell r="C507" t="str">
            <v>0503166</v>
          </cell>
        </row>
        <row r="508">
          <cell r="B508" t="str">
            <v>Trí tuệ nhân tạo</v>
          </cell>
          <cell r="C508" t="str">
            <v>0503166</v>
          </cell>
        </row>
        <row r="509">
          <cell r="B509" t="str">
            <v>Xử lý ảnh</v>
          </cell>
          <cell r="C509" t="str">
            <v>0503167</v>
          </cell>
        </row>
        <row r="510">
          <cell r="B510" t="str">
            <v>Công nghệ đa phương tiện</v>
          </cell>
          <cell r="C510" t="str">
            <v>0503168</v>
          </cell>
        </row>
        <row r="511">
          <cell r="B511" t="str">
            <v>Đồ án/ khóa luận tốt nghiệp (Ngành công nghệ thông tin)</v>
          </cell>
          <cell r="C511" t="str">
            <v>0503169</v>
          </cell>
        </row>
        <row r="512">
          <cell r="B512" t="str">
            <v>Kỹ thuật số</v>
          </cell>
          <cell r="C512" t="str">
            <v>0503170</v>
          </cell>
        </row>
        <row r="513">
          <cell r="B513" t="str">
            <v>Phát triển ứng dụng Game</v>
          </cell>
          <cell r="C513" t="str">
            <v>0503171</v>
          </cell>
        </row>
        <row r="514">
          <cell r="B514" t="str">
            <v>Search Engine</v>
          </cell>
          <cell r="C514" t="str">
            <v>0503172</v>
          </cell>
        </row>
        <row r="515">
          <cell r="B515" t="str">
            <v>Thực tập tốt nghiệp (Ngành Công nghệ thông tin)</v>
          </cell>
          <cell r="C515" t="str">
            <v>0503173</v>
          </cell>
        </row>
        <row r="516">
          <cell r="B516" t="str">
            <v>An toàn điện</v>
          </cell>
          <cell r="C516" t="str">
            <v>0703101</v>
          </cell>
        </row>
        <row r="517">
          <cell r="B517" t="str">
            <v>An toàn điện</v>
          </cell>
          <cell r="C517" t="str">
            <v>0703101</v>
          </cell>
        </row>
        <row r="518">
          <cell r="B518" t="str">
            <v>An toàn điện</v>
          </cell>
          <cell r="C518" t="str">
            <v>0703101</v>
          </cell>
        </row>
        <row r="519">
          <cell r="B519" t="str">
            <v>An toàn điện</v>
          </cell>
          <cell r="C519" t="str">
            <v>0703101</v>
          </cell>
        </row>
        <row r="520">
          <cell r="B520" t="str">
            <v>Bảo vệ rơ le và tự động hóa trong hệ thống điện</v>
          </cell>
          <cell r="C520" t="str">
            <v>0703102</v>
          </cell>
        </row>
        <row r="521">
          <cell r="B521" t="str">
            <v>Bơm, quạt, máy nén</v>
          </cell>
          <cell r="C521" t="str">
            <v>0703103</v>
          </cell>
        </row>
        <row r="522">
          <cell r="B522" t="str">
            <v>Cung cấp điện</v>
          </cell>
          <cell r="C522" t="str">
            <v>0703104</v>
          </cell>
        </row>
        <row r="523">
          <cell r="B523" t="str">
            <v>Cung cấp điện</v>
          </cell>
          <cell r="C523" t="str">
            <v>0703104</v>
          </cell>
        </row>
        <row r="524">
          <cell r="B524" t="str">
            <v>Chất lượng điện năng</v>
          </cell>
          <cell r="C524" t="str">
            <v>0703105</v>
          </cell>
        </row>
        <row r="525">
          <cell r="B525" t="str">
            <v xml:space="preserve">Chuyên đề tự động hóa trong tòa nhà </v>
          </cell>
          <cell r="C525" t="str">
            <v>0703106</v>
          </cell>
        </row>
        <row r="526">
          <cell r="B526" t="str">
            <v>Chuyên đề truyền động điện</v>
          </cell>
          <cell r="C526" t="str">
            <v>0703107</v>
          </cell>
        </row>
        <row r="527">
          <cell r="B527" t="str">
            <v>Điện tử công suất</v>
          </cell>
          <cell r="C527" t="str">
            <v>0703108</v>
          </cell>
        </row>
        <row r="528">
          <cell r="B528" t="str">
            <v>Điện tử công suất</v>
          </cell>
          <cell r="C528" t="str">
            <v>0703108</v>
          </cell>
        </row>
        <row r="529">
          <cell r="B529" t="str">
            <v>Điều khiển điện-Khí nén-Thủy lực</v>
          </cell>
          <cell r="C529" t="str">
            <v>0703109</v>
          </cell>
        </row>
        <row r="530">
          <cell r="B530" t="str">
            <v>Điều khiển điện-Khí nén-Thủy lực</v>
          </cell>
          <cell r="C530" t="str">
            <v>0703109</v>
          </cell>
        </row>
        <row r="531">
          <cell r="B531" t="str">
            <v>Điều khiển lập trình PLC</v>
          </cell>
          <cell r="C531" t="str">
            <v>0703111</v>
          </cell>
        </row>
        <row r="532">
          <cell r="B532" t="str">
            <v>Điều khiển lập trình PLC</v>
          </cell>
          <cell r="C532" t="str">
            <v>0703111</v>
          </cell>
        </row>
        <row r="533">
          <cell r="B533" t="str">
            <v>Điều khiển lô gíc</v>
          </cell>
          <cell r="C533" t="str">
            <v>0703112</v>
          </cell>
        </row>
        <row r="534">
          <cell r="B534" t="str">
            <v>Điều khiển lô gíc</v>
          </cell>
          <cell r="C534" t="str">
            <v>0703112</v>
          </cell>
        </row>
        <row r="535">
          <cell r="B535" t="str">
            <v>Điều khiển quá trình</v>
          </cell>
          <cell r="C535" t="str">
            <v>0703113</v>
          </cell>
        </row>
        <row r="536">
          <cell r="B536" t="str">
            <v>Điều khiển quá trình</v>
          </cell>
          <cell r="C536" t="str">
            <v>0703113</v>
          </cell>
        </row>
        <row r="537">
          <cell r="B537" t="str">
            <v>Điều khiển quá trình</v>
          </cell>
          <cell r="C537" t="str">
            <v>0703113</v>
          </cell>
        </row>
        <row r="538">
          <cell r="B538" t="str">
            <v>Điều khiển số</v>
          </cell>
          <cell r="C538" t="str">
            <v>0703114</v>
          </cell>
        </row>
        <row r="539">
          <cell r="B539" t="str">
            <v>Điều khiển số</v>
          </cell>
          <cell r="C539" t="str">
            <v>0703114</v>
          </cell>
        </row>
        <row r="540">
          <cell r="B540" t="str">
            <v>Điều khiển tối ưu và điều khiển mờ</v>
          </cell>
          <cell r="C540" t="str">
            <v>0703115</v>
          </cell>
        </row>
        <row r="541">
          <cell r="B541" t="str">
            <v>Đo lường nhiệt</v>
          </cell>
          <cell r="C541" t="str">
            <v>0703116</v>
          </cell>
        </row>
        <row r="542">
          <cell r="B542" t="str">
            <v>Đồ án cung cấp điện</v>
          </cell>
          <cell r="C542" t="str">
            <v>0703117</v>
          </cell>
        </row>
        <row r="543">
          <cell r="B543" t="str">
            <v>Đồ án chuyên đề hệ thống lạnh</v>
          </cell>
          <cell r="C543" t="str">
            <v>0703118</v>
          </cell>
        </row>
        <row r="544">
          <cell r="B544" t="str">
            <v>Đồ án chuyên môn đo lường và điều khiển</v>
          </cell>
          <cell r="C544" t="str">
            <v>0703119</v>
          </cell>
        </row>
        <row r="545">
          <cell r="B545" t="str">
            <v>Đồ án chuyên môn tự động hóa</v>
          </cell>
          <cell r="C545" t="str">
            <v>0703120</v>
          </cell>
        </row>
        <row r="546">
          <cell r="B546" t="str">
            <v>Đồ án Điện tử công suất-Truyền động điện</v>
          </cell>
          <cell r="C546" t="str">
            <v>0703121</v>
          </cell>
        </row>
        <row r="547">
          <cell r="B547" t="str">
            <v>Đồ án điều hòa không khí</v>
          </cell>
          <cell r="C547" t="str">
            <v>0703122</v>
          </cell>
        </row>
        <row r="548">
          <cell r="B548" t="str">
            <v>Đồ án Điều khiển lô gíc và Trang bị điện</v>
          </cell>
          <cell r="C548" t="str">
            <v>0703123</v>
          </cell>
        </row>
        <row r="549">
          <cell r="B549" t="str">
            <v>Đồ án Lò hơi và mạng nhiệt</v>
          </cell>
          <cell r="C549" t="str">
            <v>0703124</v>
          </cell>
        </row>
        <row r="550">
          <cell r="B550" t="str">
            <v>Đồ án Nhà máy nhiệt điện</v>
          </cell>
          <cell r="C550" t="str">
            <v>0703125</v>
          </cell>
        </row>
        <row r="551">
          <cell r="B551" t="str">
            <v>Đồ án sấy</v>
          </cell>
          <cell r="C551" t="str">
            <v>0703126</v>
          </cell>
        </row>
        <row r="552">
          <cell r="B552" t="str">
            <v>Đồ án Tích hợp hệ thống điều khiển tự động hoá</v>
          </cell>
          <cell r="C552" t="str">
            <v>0703127</v>
          </cell>
        </row>
        <row r="553">
          <cell r="B553" t="str">
            <v>Đồ án thiết kế kho lạnh</v>
          </cell>
          <cell r="C553" t="str">
            <v>0703128</v>
          </cell>
        </row>
        <row r="554">
          <cell r="B554" t="str">
            <v>Đồ án/ khóa luận tốt nghiệp (Ngành Công nghệ kỹ thuật Điện, Điện tử)</v>
          </cell>
          <cell r="C554" t="str">
            <v>0703129</v>
          </cell>
        </row>
        <row r="555">
          <cell r="B555" t="str">
            <v>Đồ án/ khóa luận tốt nghiệp (Ngành Công nghệ kỹ thuật Điều khiển và Tự động hóa)</v>
          </cell>
          <cell r="C555" t="str">
            <v>0703130</v>
          </cell>
        </row>
        <row r="556">
          <cell r="B556" t="str">
            <v>Đồ án/ khóa luận tốt nghiệp (Ngành Công nghệ kỹ thuật Nhiệt)</v>
          </cell>
          <cell r="C556" t="str">
            <v>0703131</v>
          </cell>
        </row>
        <row r="557">
          <cell r="B557" t="str">
            <v>Giải tích mạng và thiết kế với sự trợ giúp của máy tính</v>
          </cell>
          <cell r="C557" t="str">
            <v>0703132</v>
          </cell>
        </row>
        <row r="558">
          <cell r="B558" t="str">
            <v>Hệ thống SCADA, DCS và mạng truyền thông công nghiệp</v>
          </cell>
          <cell r="C558" t="str">
            <v>0703133</v>
          </cell>
        </row>
        <row r="559">
          <cell r="B559" t="str">
            <v>Hệ thu thập dữ liệu điều khiển và truyền số liệu</v>
          </cell>
          <cell r="C559" t="str">
            <v>0703134</v>
          </cell>
        </row>
        <row r="560">
          <cell r="B560" t="str">
            <v>Kỹ thuật chiếu sáng</v>
          </cell>
          <cell r="C560" t="str">
            <v>0703135</v>
          </cell>
        </row>
        <row r="561">
          <cell r="B561" t="str">
            <v>Kỹ thuật điện</v>
          </cell>
          <cell r="C561" t="str">
            <v>0703136</v>
          </cell>
        </row>
        <row r="562">
          <cell r="B562" t="str">
            <v>Kỹ thuật điện</v>
          </cell>
          <cell r="C562" t="str">
            <v>0703136</v>
          </cell>
        </row>
        <row r="563">
          <cell r="B563" t="str">
            <v>Kỹ thuật điện</v>
          </cell>
          <cell r="C563" t="str">
            <v>0703136</v>
          </cell>
        </row>
        <row r="564">
          <cell r="B564" t="str">
            <v>Kỹ thuật điện</v>
          </cell>
          <cell r="C564" t="str">
            <v>0703136</v>
          </cell>
        </row>
        <row r="565">
          <cell r="B565" t="str">
            <v>Kỹ thuật điện</v>
          </cell>
          <cell r="C565" t="str">
            <v>0703136</v>
          </cell>
        </row>
        <row r="566">
          <cell r="B566" t="str">
            <v>Kỹ thuật điện</v>
          </cell>
          <cell r="C566" t="str">
            <v>0703136</v>
          </cell>
        </row>
        <row r="567">
          <cell r="B567" t="str">
            <v>Kỹ thuật điện</v>
          </cell>
          <cell r="C567" t="str">
            <v>0703136</v>
          </cell>
        </row>
        <row r="568">
          <cell r="B568" t="str">
            <v>Kỹ thuật điều hoà không khí</v>
          </cell>
          <cell r="C568" t="str">
            <v>0703137</v>
          </cell>
        </row>
        <row r="569">
          <cell r="B569" t="str">
            <v>Kỹ thuật đo lường và cảm biến</v>
          </cell>
          <cell r="C569" t="str">
            <v>0703138</v>
          </cell>
        </row>
        <row r="570">
          <cell r="B570" t="str">
            <v>Kỹ thuật đo lường và cảm biến</v>
          </cell>
          <cell r="C570" t="str">
            <v>0703138</v>
          </cell>
        </row>
        <row r="571">
          <cell r="B571" t="str">
            <v>Kỹ thuật lạnh</v>
          </cell>
          <cell r="C571" t="str">
            <v>0703139</v>
          </cell>
        </row>
        <row r="572">
          <cell r="B572" t="str">
            <v>Kỹ thuật môi trường nhiệt lạnh</v>
          </cell>
          <cell r="C572" t="str">
            <v>0703140</v>
          </cell>
        </row>
        <row r="573">
          <cell r="B573" t="str">
            <v>Kỹ thuật nhiệt</v>
          </cell>
          <cell r="C573" t="str">
            <v>0703141</v>
          </cell>
        </row>
        <row r="574">
          <cell r="B574" t="str">
            <v>Kỹ thuật Rô bốt</v>
          </cell>
          <cell r="C574" t="str">
            <v>0703142</v>
          </cell>
        </row>
        <row r="575">
          <cell r="B575" t="str">
            <v>Kỹ thuật Rô bốt</v>
          </cell>
          <cell r="C575" t="str">
            <v>0703142</v>
          </cell>
        </row>
        <row r="576">
          <cell r="B576" t="str">
            <v>Kỹ thuật sấy</v>
          </cell>
          <cell r="C576" t="str">
            <v>0703143</v>
          </cell>
        </row>
        <row r="577">
          <cell r="B577" t="str">
            <v>Khí cụ điện</v>
          </cell>
          <cell r="C577" t="str">
            <v>0703144</v>
          </cell>
        </row>
        <row r="578">
          <cell r="B578" t="str">
            <v>Khí cụ điện</v>
          </cell>
          <cell r="C578" t="str">
            <v>0703144</v>
          </cell>
        </row>
        <row r="579">
          <cell r="B579" t="str">
            <v>Lò công nghiệp và lò điện</v>
          </cell>
          <cell r="C579" t="str">
            <v>0703145</v>
          </cell>
        </row>
        <row r="580">
          <cell r="B580" t="str">
            <v>Lò hơi và mạng nhiệt</v>
          </cell>
          <cell r="C580" t="str">
            <v>0703146</v>
          </cell>
        </row>
        <row r="581">
          <cell r="B581" t="str">
            <v>Lý thuyết điều khiển tự động</v>
          </cell>
          <cell r="C581" t="str">
            <v>0703147</v>
          </cell>
        </row>
        <row r="582">
          <cell r="B582" t="str">
            <v>Lý thuyết điều khiển tự động</v>
          </cell>
          <cell r="C582" t="str">
            <v>0703147</v>
          </cell>
        </row>
        <row r="583">
          <cell r="B583" t="str">
            <v>Lý thuyết điều khiển tự động</v>
          </cell>
          <cell r="C583" t="str">
            <v>0703147</v>
          </cell>
        </row>
        <row r="584">
          <cell r="B584" t="str">
            <v>Mạch điện 1</v>
          </cell>
          <cell r="C584" t="str">
            <v>0703148</v>
          </cell>
        </row>
        <row r="585">
          <cell r="B585" t="str">
            <v>Mạch điện 1</v>
          </cell>
          <cell r="C585" t="str">
            <v>0703148</v>
          </cell>
        </row>
        <row r="586">
          <cell r="B586" t="str">
            <v>Mạch điện 2</v>
          </cell>
          <cell r="C586" t="str">
            <v>0703149</v>
          </cell>
        </row>
        <row r="587">
          <cell r="B587" t="str">
            <v>Mạch điện 2</v>
          </cell>
          <cell r="C587" t="str">
            <v>0703149</v>
          </cell>
        </row>
        <row r="588">
          <cell r="B588" t="str">
            <v>Mạng truyền thông công nghiệp</v>
          </cell>
          <cell r="C588" t="str">
            <v>0703150</v>
          </cell>
        </row>
        <row r="589">
          <cell r="B589" t="str">
            <v>Máy điện</v>
          </cell>
          <cell r="C589" t="str">
            <v>0703151</v>
          </cell>
        </row>
        <row r="590">
          <cell r="B590" t="str">
            <v>Máy điện</v>
          </cell>
          <cell r="C590" t="str">
            <v>0703151</v>
          </cell>
        </row>
        <row r="591">
          <cell r="B591" t="str">
            <v xml:space="preserve">Máy điều khiển theo chương trình số </v>
          </cell>
          <cell r="C591" t="str">
            <v>0703152</v>
          </cell>
        </row>
        <row r="592">
          <cell r="B592" t="str">
            <v>Mô hình hóa và mô phỏng quá trình sản xuất</v>
          </cell>
          <cell r="C592" t="str">
            <v>0703153</v>
          </cell>
        </row>
        <row r="593">
          <cell r="B593" t="str">
            <v>Năng lượng mới và năng lượng tái tạo</v>
          </cell>
          <cell r="C593" t="str">
            <v>0703154</v>
          </cell>
        </row>
        <row r="594">
          <cell r="B594" t="str">
            <v>Năng lượng mới và năng lượng tái tạo</v>
          </cell>
          <cell r="C594" t="str">
            <v>0703154</v>
          </cell>
        </row>
        <row r="595">
          <cell r="B595" t="str">
            <v>Nhà máy điện và trạm biến áp</v>
          </cell>
          <cell r="C595" t="str">
            <v>0703155</v>
          </cell>
        </row>
        <row r="596">
          <cell r="B596" t="str">
            <v>Nhận dạng hệ thống</v>
          </cell>
          <cell r="C596" t="str">
            <v>0703156</v>
          </cell>
        </row>
        <row r="597">
          <cell r="B597" t="str">
            <v>Nhận dạng hệ thống</v>
          </cell>
          <cell r="C597" t="str">
            <v>0703156</v>
          </cell>
        </row>
        <row r="598">
          <cell r="B598" t="str">
            <v>Nhiệt động học</v>
          </cell>
          <cell r="C598" t="str">
            <v>0703157</v>
          </cell>
        </row>
        <row r="599">
          <cell r="B599" t="str">
            <v>Tiết kiệm năng lượng</v>
          </cell>
          <cell r="C599" t="str">
            <v>0703158</v>
          </cell>
        </row>
        <row r="600">
          <cell r="B600" t="str">
            <v>Tín hiệu và hệ thống</v>
          </cell>
          <cell r="C600" t="str">
            <v>0703159</v>
          </cell>
        </row>
        <row r="601">
          <cell r="B601" t="str">
            <v>Tính toán thiết kế kho lạnh</v>
          </cell>
          <cell r="C601" t="str">
            <v>0703160</v>
          </cell>
        </row>
        <row r="602">
          <cell r="B602" t="str">
            <v>Tổng hợp hệ thống điện cơ</v>
          </cell>
          <cell r="C602" t="str">
            <v>0703161</v>
          </cell>
        </row>
        <row r="603">
          <cell r="B603" t="str">
            <v>Tự động hoá hệ thống lạnh</v>
          </cell>
          <cell r="C603" t="str">
            <v>0703162</v>
          </cell>
        </row>
        <row r="604">
          <cell r="B604" t="str">
            <v>Tự động hoá quá trình công nghệ</v>
          </cell>
          <cell r="C604" t="str">
            <v>0703163</v>
          </cell>
        </row>
        <row r="605">
          <cell r="B605" t="str">
            <v>Tự động hoá quá trình công nghệ</v>
          </cell>
          <cell r="C605" t="str">
            <v>0703163</v>
          </cell>
        </row>
        <row r="606">
          <cell r="B606" t="str">
            <v>Tự động hoá trong toà nhà</v>
          </cell>
          <cell r="C606" t="str">
            <v>0703164</v>
          </cell>
        </row>
        <row r="607">
          <cell r="B607" t="str">
            <v>Thiết bị trao đổi nhiệt</v>
          </cell>
          <cell r="C607" t="str">
            <v>0703165</v>
          </cell>
        </row>
        <row r="608">
          <cell r="B608" t="str">
            <v>Thiết kế hệ thống cung cấp điện</v>
          </cell>
          <cell r="C608" t="str">
            <v>0703166</v>
          </cell>
        </row>
        <row r="609">
          <cell r="B609" t="str">
            <v>Thiết kế hệ thống cung cấp điện</v>
          </cell>
          <cell r="C609" t="str">
            <v>0703166</v>
          </cell>
        </row>
        <row r="610">
          <cell r="B610" t="str">
            <v>Thiết kế thiết bị điện và công nghệ chế tạo máy điện</v>
          </cell>
          <cell r="C610" t="str">
            <v>0703167</v>
          </cell>
        </row>
        <row r="611">
          <cell r="B611" t="str">
            <v>Thiết kế thiết bị điện và công nghệ chế tạo máy điện</v>
          </cell>
          <cell r="C611" t="str">
            <v>0703167</v>
          </cell>
        </row>
        <row r="612">
          <cell r="B612" t="str">
            <v>Thực hành điện cơ bản</v>
          </cell>
          <cell r="C612" t="str">
            <v>0703168</v>
          </cell>
        </row>
        <row r="613">
          <cell r="B613" t="str">
            <v>Thực hành điện cơ bản</v>
          </cell>
          <cell r="C613" t="str">
            <v>0703168</v>
          </cell>
        </row>
        <row r="614">
          <cell r="B614" t="str">
            <v>Thực hành điện cơ bản</v>
          </cell>
          <cell r="C614" t="str">
            <v>0703168</v>
          </cell>
        </row>
        <row r="615">
          <cell r="B615" t="str">
            <v>Thực hành điện cơ bản</v>
          </cell>
          <cell r="C615" t="str">
            <v>0703168</v>
          </cell>
        </row>
        <row r="616">
          <cell r="B616" t="str">
            <v>Thực hành điều khiển lập trình PLC</v>
          </cell>
          <cell r="C616" t="str">
            <v>0703169</v>
          </cell>
        </row>
        <row r="617">
          <cell r="B617" t="str">
            <v>Thực hành điều khiển lập trình PLC</v>
          </cell>
          <cell r="C617" t="str">
            <v>0703169</v>
          </cell>
        </row>
        <row r="618">
          <cell r="B618" t="str">
            <v>Thực hành lắp đặt sửa chữa hệ thống điều hòa trung tâm</v>
          </cell>
          <cell r="C618" t="str">
            <v>0703170</v>
          </cell>
        </row>
        <row r="619">
          <cell r="B619" t="str">
            <v>Thực hành lắp đặt sửa chữa máy lạnh công nghiệp</v>
          </cell>
          <cell r="C619" t="str">
            <v>0703171</v>
          </cell>
        </row>
        <row r="620">
          <cell r="B620" t="str">
            <v>Thực hành lắp đặt sửa chữa máy lạnh dân dụng</v>
          </cell>
          <cell r="C620" t="str">
            <v>0703172</v>
          </cell>
        </row>
        <row r="621">
          <cell r="B621" t="str">
            <v>Thực hành máy điện</v>
          </cell>
          <cell r="C621" t="str">
            <v>0703173</v>
          </cell>
        </row>
        <row r="622">
          <cell r="B622" t="str">
            <v>Thực hành máy điện</v>
          </cell>
          <cell r="C622" t="str">
            <v>0703173</v>
          </cell>
        </row>
        <row r="623">
          <cell r="B623" t="str">
            <v>Thực hành thiết bị điều khiển điện</v>
          </cell>
          <cell r="C623" t="str">
            <v>0703174</v>
          </cell>
        </row>
        <row r="624">
          <cell r="B624" t="str">
            <v>Thực hành trang bị điện</v>
          </cell>
          <cell r="C624" t="str">
            <v>0703175</v>
          </cell>
        </row>
        <row r="625">
          <cell r="B625" t="str">
            <v>Thực hành truyền động điện</v>
          </cell>
          <cell r="C625" t="str">
            <v>0703176</v>
          </cell>
        </row>
        <row r="626">
          <cell r="B626" t="str">
            <v>Thực hành truyền động điện</v>
          </cell>
          <cell r="C626" t="str">
            <v>0703176</v>
          </cell>
        </row>
        <row r="627">
          <cell r="B627" t="str">
            <v>Thực hành vận hành và tự động hoá hệ thống lạnh</v>
          </cell>
          <cell r="C627" t="str">
            <v>0703177</v>
          </cell>
        </row>
        <row r="628">
          <cell r="B628" t="str">
            <v>Thực hành vi mạch tương tự và vi mạch số</v>
          </cell>
          <cell r="C628" t="str">
            <v>0703178</v>
          </cell>
        </row>
        <row r="629">
          <cell r="B629" t="str">
            <v>Thực hành vi mạch tương tự và vi mạch số</v>
          </cell>
          <cell r="C629" t="str">
            <v>0703178</v>
          </cell>
        </row>
        <row r="630">
          <cell r="B630" t="str">
            <v>Thực tập tốt nghiệp (Ngành Công nghệ kỹ thuật Điện, Điện tử)</v>
          </cell>
          <cell r="C630" t="str">
            <v>0703179</v>
          </cell>
        </row>
        <row r="631">
          <cell r="B631" t="str">
            <v>Thực tập tốt nghiệp (Ngành Công nghệ kỹ thuật Điều khiển và Tự động hóa)</v>
          </cell>
          <cell r="C631" t="str">
            <v>0703180</v>
          </cell>
        </row>
        <row r="632">
          <cell r="B632" t="str">
            <v>Thực tập tốt nghiệp (Ngành Công nghệ kỹ thuật Nhiệt)</v>
          </cell>
          <cell r="C632" t="str">
            <v>0703181</v>
          </cell>
        </row>
        <row r="633">
          <cell r="B633" t="str">
            <v>Trang bị điện</v>
          </cell>
          <cell r="C633" t="str">
            <v>0703182</v>
          </cell>
        </row>
        <row r="634">
          <cell r="B634" t="str">
            <v>Trang bị điện 1</v>
          </cell>
          <cell r="C634" t="str">
            <v>0703183</v>
          </cell>
        </row>
        <row r="635">
          <cell r="B635" t="str">
            <v>Trang bị điện 1</v>
          </cell>
          <cell r="C635" t="str">
            <v>0703183</v>
          </cell>
        </row>
        <row r="636">
          <cell r="B636" t="str">
            <v>Trang bị điện 2</v>
          </cell>
          <cell r="C636" t="str">
            <v>0703184</v>
          </cell>
        </row>
        <row r="637">
          <cell r="B637" t="str">
            <v>Trang bị điện 2</v>
          </cell>
          <cell r="C637" t="str">
            <v>0703184</v>
          </cell>
        </row>
        <row r="638">
          <cell r="B638" t="str">
            <v>Truyền động điện</v>
          </cell>
          <cell r="C638" t="str">
            <v>0703185</v>
          </cell>
        </row>
        <row r="639">
          <cell r="B639" t="str">
            <v>Truyền động điện</v>
          </cell>
          <cell r="C639" t="str">
            <v>0703185</v>
          </cell>
        </row>
        <row r="640">
          <cell r="B640" t="str">
            <v>Truyền nhiệt</v>
          </cell>
          <cell r="C640" t="str">
            <v>0703186</v>
          </cell>
        </row>
        <row r="641">
          <cell r="B641" t="str">
            <v>Truyền nhiệt</v>
          </cell>
          <cell r="C641" t="str">
            <v>0703186</v>
          </cell>
        </row>
        <row r="642">
          <cell r="B642" t="str">
            <v>Ứng dụng PLC trong hệ thống lạnh</v>
          </cell>
          <cell r="C642" t="str">
            <v>0703187</v>
          </cell>
        </row>
        <row r="643">
          <cell r="B643" t="str">
            <v>Vận hành Lò hơi và các thiết bị áp lực</v>
          </cell>
          <cell r="C643" t="str">
            <v>0703188</v>
          </cell>
        </row>
        <row r="644">
          <cell r="B644" t="str">
            <v>Vận hành và điều khiển hệ thống điện</v>
          </cell>
          <cell r="C644" t="str">
            <v>0703189</v>
          </cell>
        </row>
        <row r="645">
          <cell r="B645" t="str">
            <v>Vận hành, sửa chữa máy và thiết bị lạnh</v>
          </cell>
          <cell r="C645" t="str">
            <v>0703190</v>
          </cell>
        </row>
        <row r="646">
          <cell r="B646" t="str">
            <v>Vật liệu điện, điện tử</v>
          </cell>
          <cell r="C646" t="str">
            <v>0703191</v>
          </cell>
        </row>
        <row r="647">
          <cell r="B647" t="str">
            <v>Vật liệu điện, điện tử</v>
          </cell>
          <cell r="C647" t="str">
            <v>0703191</v>
          </cell>
        </row>
        <row r="648">
          <cell r="B648" t="str">
            <v>Vật liệu nhiệt và an toàn hệ thống lạnh</v>
          </cell>
          <cell r="C648" t="str">
            <v>0703192</v>
          </cell>
        </row>
        <row r="649">
          <cell r="B649" t="str">
            <v>Vi mạch tương tự và vi mạch số</v>
          </cell>
          <cell r="C649" t="str">
            <v>0703193</v>
          </cell>
        </row>
        <row r="650">
          <cell r="B650" t="str">
            <v>Vi mạch tương tự và vi mạch số</v>
          </cell>
          <cell r="C650" t="str">
            <v>0703193</v>
          </cell>
        </row>
        <row r="651">
          <cell r="B651" t="str">
            <v>Vi xử lý trong đo lường và điều khiển</v>
          </cell>
          <cell r="C651" t="str">
            <v>0703194</v>
          </cell>
        </row>
        <row r="652">
          <cell r="B652" t="str">
            <v>Vi xử lý trong đo lường và điều khiển</v>
          </cell>
          <cell r="C652" t="str">
            <v>0703194</v>
          </cell>
        </row>
        <row r="653">
          <cell r="B653" t="str">
            <v>Biến đổi AC/DC</v>
          </cell>
          <cell r="C653" t="str">
            <v>0803101</v>
          </cell>
        </row>
        <row r="654">
          <cell r="B654" t="str">
            <v>CAD trong điện tử</v>
          </cell>
          <cell r="C654" t="str">
            <v>0803102</v>
          </cell>
        </row>
        <row r="655">
          <cell r="B655" t="str">
            <v>Điện tử số</v>
          </cell>
          <cell r="C655" t="str">
            <v>0803103</v>
          </cell>
        </row>
        <row r="656">
          <cell r="B656" t="str">
            <v>Điều khiển tự động công nghiệp</v>
          </cell>
          <cell r="C656" t="str">
            <v>0803104</v>
          </cell>
        </row>
        <row r="657">
          <cell r="B657" t="str">
            <v>Đo lường điện và thiết bị đo</v>
          </cell>
          <cell r="C657" t="str">
            <v>0803105</v>
          </cell>
        </row>
        <row r="658">
          <cell r="B658" t="str">
            <v>Đồ án/ khóa luận tốt nghiệp (Ngành Công nghệ kỹ thuật Điện tử, truyền thông)</v>
          </cell>
          <cell r="C658" t="str">
            <v>0803106</v>
          </cell>
        </row>
        <row r="659">
          <cell r="B659" t="str">
            <v>Hệ thống điều khiển tuần tự</v>
          </cell>
          <cell r="C659" t="str">
            <v>0803107</v>
          </cell>
        </row>
        <row r="660">
          <cell r="B660" t="str">
            <v>Hệ thống viễn thông</v>
          </cell>
          <cell r="C660" t="str">
            <v>0803108</v>
          </cell>
        </row>
        <row r="661">
          <cell r="B661" t="str">
            <v>Kỹ thuật Audio-Video</v>
          </cell>
          <cell r="C661" t="str">
            <v>0803109</v>
          </cell>
        </row>
        <row r="662">
          <cell r="B662" t="str">
            <v>Kỹ thuật cảm biến</v>
          </cell>
          <cell r="C662" t="str">
            <v>0803110</v>
          </cell>
        </row>
        <row r="663">
          <cell r="B663" t="str">
            <v>Kỹ thuật điện tử</v>
          </cell>
          <cell r="C663" t="str">
            <v>0803111</v>
          </cell>
        </row>
        <row r="664">
          <cell r="B664" t="str">
            <v>Kỹ thuật điện tử</v>
          </cell>
          <cell r="C664" t="str">
            <v>0803111</v>
          </cell>
        </row>
        <row r="665">
          <cell r="B665" t="str">
            <v>Kỹ thuật điện tử</v>
          </cell>
          <cell r="C665" t="str">
            <v>0803111</v>
          </cell>
        </row>
        <row r="666">
          <cell r="B666" t="str">
            <v>Kỹ thuật điện tử</v>
          </cell>
          <cell r="C666" t="str">
            <v>0803111</v>
          </cell>
        </row>
        <row r="667">
          <cell r="B667" t="str">
            <v>Kỹ thuật ghép nối máy tính</v>
          </cell>
          <cell r="C667" t="str">
            <v>0803112</v>
          </cell>
        </row>
        <row r="668">
          <cell r="B668" t="str">
            <v>Kỹ thuật lập trình nhúng</v>
          </cell>
          <cell r="C668" t="str">
            <v>0803113</v>
          </cell>
        </row>
        <row r="669">
          <cell r="B669" t="str">
            <v>Kỹ thuật lập trình nhúng</v>
          </cell>
          <cell r="C669" t="str">
            <v>0803113</v>
          </cell>
        </row>
        <row r="670">
          <cell r="B670" t="str">
            <v>Kỹ thuật lập trình nhúng</v>
          </cell>
          <cell r="C670" t="str">
            <v>0803113</v>
          </cell>
        </row>
        <row r="671">
          <cell r="B671" t="str">
            <v>Kỹ thuật truyền hình</v>
          </cell>
          <cell r="C671" t="str">
            <v>0803114</v>
          </cell>
        </row>
        <row r="672">
          <cell r="B672" t="str">
            <v>Kỹ thuật truyền số liệu</v>
          </cell>
          <cell r="C672" t="str">
            <v>0803115</v>
          </cell>
        </row>
        <row r="673">
          <cell r="B673" t="str">
            <v>Kỹ thuật vi điều khiển</v>
          </cell>
          <cell r="C673" t="str">
            <v>0803116</v>
          </cell>
        </row>
        <row r="674">
          <cell r="B674" t="str">
            <v>Kỹ thuật vi điều khiển</v>
          </cell>
          <cell r="C674" t="str">
            <v>0803116</v>
          </cell>
        </row>
        <row r="675">
          <cell r="B675" t="str">
            <v xml:space="preserve">Kỹ thuật vi xử lý </v>
          </cell>
          <cell r="C675" t="str">
            <v>0803117</v>
          </cell>
        </row>
        <row r="676">
          <cell r="B676" t="str">
            <v>Lập trình điều khiển PLC</v>
          </cell>
          <cell r="C676" t="str">
            <v>0803118</v>
          </cell>
        </row>
        <row r="677">
          <cell r="B677" t="str">
            <v>Linh kiện điện tử</v>
          </cell>
          <cell r="C677" t="str">
            <v>0803119</v>
          </cell>
        </row>
        <row r="678">
          <cell r="B678" t="str">
            <v xml:space="preserve">Lý thuyết mạch </v>
          </cell>
          <cell r="C678" t="str">
            <v>0803120</v>
          </cell>
        </row>
        <row r="679">
          <cell r="B679" t="str">
            <v>Mạch điện tử 1</v>
          </cell>
          <cell r="C679" t="str">
            <v>0803121</v>
          </cell>
        </row>
        <row r="680">
          <cell r="B680" t="str">
            <v>Mạch điện tử 2</v>
          </cell>
          <cell r="C680" t="str">
            <v>0803122</v>
          </cell>
        </row>
        <row r="681">
          <cell r="B681" t="str">
            <v>Mạng máy tính-truyền thông</v>
          </cell>
          <cell r="C681" t="str">
            <v>0803123</v>
          </cell>
        </row>
        <row r="682">
          <cell r="B682" t="str">
            <v>Nguyên lý truyền thông</v>
          </cell>
          <cell r="C682" t="str">
            <v>0803124</v>
          </cell>
        </row>
        <row r="683">
          <cell r="B683" t="str">
            <v>Thiết bị đầu cuối thông tin</v>
          </cell>
          <cell r="C683" t="str">
            <v>0803125</v>
          </cell>
        </row>
        <row r="684">
          <cell r="B684" t="str">
            <v>Thiết bị điện tử công nghiệp</v>
          </cell>
          <cell r="C684" t="str">
            <v>0803126</v>
          </cell>
        </row>
        <row r="685">
          <cell r="B685" t="str">
            <v>Thiết kế mạch điện tử</v>
          </cell>
          <cell r="C685" t="str">
            <v>0803127</v>
          </cell>
        </row>
        <row r="686">
          <cell r="B686" t="str">
            <v>Thiết kế ứng dụng trên Arm Cortex - M3</v>
          </cell>
          <cell r="C686" t="str">
            <v>0803128</v>
          </cell>
        </row>
        <row r="687">
          <cell r="B687" t="str">
            <v>Thông tin di động</v>
          </cell>
          <cell r="C687" t="str">
            <v>0803129</v>
          </cell>
        </row>
        <row r="688">
          <cell r="B688" t="str">
            <v>Thực hành điện tử cơ bản 1</v>
          </cell>
          <cell r="C688" t="str">
            <v>0803130</v>
          </cell>
        </row>
        <row r="689">
          <cell r="B689" t="str">
            <v>Thực hành điện tử cơ bản 2</v>
          </cell>
          <cell r="C689" t="str">
            <v>0803131</v>
          </cell>
        </row>
        <row r="690">
          <cell r="B690" t="str">
            <v>Thực hành kỹ thuật điện tử</v>
          </cell>
          <cell r="C690" t="str">
            <v>0803132</v>
          </cell>
        </row>
        <row r="691">
          <cell r="B691" t="str">
            <v>Thực hành kỹ thuật điện tử</v>
          </cell>
          <cell r="C691" t="str">
            <v>0803132</v>
          </cell>
        </row>
        <row r="692">
          <cell r="B692" t="str">
            <v>Thực tập tốt nghiệp (Ngành Công nghệ kỹ thuật Điện tử, truyền thông)</v>
          </cell>
          <cell r="C692" t="str">
            <v>0803133</v>
          </cell>
        </row>
        <row r="693">
          <cell r="B693" t="str">
            <v>Trường điện từ và siêu cao tần</v>
          </cell>
          <cell r="C693" t="str">
            <v>0803134</v>
          </cell>
        </row>
        <row r="694">
          <cell r="B694" t="str">
            <v xml:space="preserve">Vi mạch số lập trình </v>
          </cell>
          <cell r="C694" t="str">
            <v>0803135</v>
          </cell>
        </row>
        <row r="695">
          <cell r="B695" t="str">
            <v>Xử lý số tín hiệu</v>
          </cell>
          <cell r="C695" t="str">
            <v>0803136</v>
          </cell>
        </row>
        <row r="696">
          <cell r="B696" t="str">
            <v>Điều khiển động cơ điện</v>
          </cell>
          <cell r="C696" t="str">
            <v>0803140</v>
          </cell>
        </row>
        <row r="697">
          <cell r="B697" t="str">
            <v>An ninh mạng</v>
          </cell>
          <cell r="C697" t="str">
            <v>0803141</v>
          </cell>
        </row>
        <row r="698">
          <cell r="B698" t="str">
            <v>Cơ sở lý thuyết truyền tin</v>
          </cell>
          <cell r="C698" t="str">
            <v>0803142</v>
          </cell>
        </row>
        <row r="699">
          <cell r="B699" t="str">
            <v>Chuyên đề hệ thống nhúng</v>
          </cell>
          <cell r="C699" t="str">
            <v>0803143</v>
          </cell>
        </row>
        <row r="700">
          <cell r="B700" t="str">
            <v>Đồ án chuyên ngành Kỹ thuật máy tính</v>
          </cell>
          <cell r="C700" t="str">
            <v>0803144</v>
          </cell>
        </row>
        <row r="701">
          <cell r="B701" t="str">
            <v>Đồ án/ khóa luận tốt nghiệp (Ngành Công nghệ kỹ thuật máy tính)</v>
          </cell>
          <cell r="C701" t="str">
            <v>0803145</v>
          </cell>
        </row>
        <row r="702">
          <cell r="B702" t="str">
            <v>Hệ thống nhúng</v>
          </cell>
          <cell r="C702" t="str">
            <v>0803146</v>
          </cell>
        </row>
        <row r="703">
          <cell r="B703" t="str">
            <v>Hệ thống truyền thông công nghiệp</v>
          </cell>
          <cell r="C703" t="str">
            <v>0803147</v>
          </cell>
        </row>
        <row r="704">
          <cell r="B704" t="str">
            <v>Kiến trúc máy tính và vi xử lý</v>
          </cell>
          <cell r="C704" t="str">
            <v>0803148</v>
          </cell>
        </row>
        <row r="705">
          <cell r="B705" t="str">
            <v>Kỹ năng hoạt động công nghiệp</v>
          </cell>
          <cell r="C705" t="str">
            <v>0803149</v>
          </cell>
        </row>
        <row r="706">
          <cell r="B706" t="str">
            <v>Kỹ thuật điện tử tương tự</v>
          </cell>
          <cell r="C706" t="str">
            <v>0803150</v>
          </cell>
        </row>
        <row r="707">
          <cell r="B707" t="str">
            <v>Kỹ thuật lập trình (KTMT)</v>
          </cell>
          <cell r="C707" t="str">
            <v>0803151</v>
          </cell>
        </row>
        <row r="708">
          <cell r="B708" t="str">
            <v>Kỹ thuật xung - số</v>
          </cell>
          <cell r="C708" t="str">
            <v>0803152</v>
          </cell>
        </row>
        <row r="709">
          <cell r="B709" t="str">
            <v>Lập trình mạng</v>
          </cell>
          <cell r="C709" t="str">
            <v>0803153</v>
          </cell>
        </row>
        <row r="710">
          <cell r="B710" t="str">
            <v>Mạng cảm biến không dây</v>
          </cell>
          <cell r="C710" t="str">
            <v>0803154</v>
          </cell>
        </row>
        <row r="711">
          <cell r="B711" t="str">
            <v>Mạng máy tính (KTMT)</v>
          </cell>
          <cell r="C711" t="str">
            <v>0803155</v>
          </cell>
        </row>
        <row r="712">
          <cell r="B712" t="str">
            <v>Mạng nơ-ron nhân tạo</v>
          </cell>
          <cell r="C712" t="str">
            <v>0803156</v>
          </cell>
        </row>
        <row r="713">
          <cell r="B713" t="str">
            <v>Phát triển ứng dụng cho thiết bị di động</v>
          </cell>
          <cell r="C713" t="str">
            <v>0803157</v>
          </cell>
        </row>
        <row r="714">
          <cell r="B714" t="str">
            <v>Phân tích và thiết kế hệ thống</v>
          </cell>
          <cell r="C714" t="str">
            <v>0803158</v>
          </cell>
        </row>
        <row r="715">
          <cell r="B715" t="str">
            <v>Thiết kế vi mạch số</v>
          </cell>
          <cell r="C715" t="str">
            <v>0803159</v>
          </cell>
        </row>
        <row r="716">
          <cell r="B716" t="str">
            <v>Thực hành điện tử</v>
          </cell>
          <cell r="C716" t="str">
            <v>0803160</v>
          </cell>
        </row>
        <row r="717">
          <cell r="B717" t="str">
            <v>Thực tập tốt nghiệp (Ngành Công nghệ kỹ thuật máy tính)</v>
          </cell>
          <cell r="C717" t="str">
            <v>0803161</v>
          </cell>
        </row>
        <row r="718">
          <cell r="B718" t="str">
            <v>Vật liệu và linh kiện điện tử</v>
          </cell>
          <cell r="C718" t="str">
            <v>0803162</v>
          </cell>
        </row>
        <row r="719">
          <cell r="B719" t="str">
            <v>Công tác quốc phòng, an ninh</v>
          </cell>
          <cell r="C719" t="str">
            <v>0903101</v>
          </cell>
        </row>
        <row r="720">
          <cell r="B720" t="str">
            <v>Đường lối quân sự của Đảng</v>
          </cell>
          <cell r="C720" t="str">
            <v>0903102</v>
          </cell>
        </row>
        <row r="721">
          <cell r="B721" t="str">
            <v>Giáo dục thể chất 1 (K8,9,10)</v>
          </cell>
          <cell r="C721" t="str">
            <v>0903103</v>
          </cell>
        </row>
        <row r="722">
          <cell r="B722" t="str">
            <v>Giáo dục thể chất 2 (K8,9,10)</v>
          </cell>
          <cell r="C722" t="str">
            <v>0903104</v>
          </cell>
        </row>
        <row r="723">
          <cell r="B723" t="str">
            <v>Giáo dục thể chất 3</v>
          </cell>
          <cell r="C723" t="str">
            <v>0903105</v>
          </cell>
        </row>
        <row r="724">
          <cell r="B724" t="str">
            <v>Giáo dục thể chất 4</v>
          </cell>
          <cell r="C724" t="str">
            <v>0903106</v>
          </cell>
        </row>
        <row r="725">
          <cell r="B725" t="str">
            <v>Giáo dục thể chất 5</v>
          </cell>
          <cell r="C725" t="str">
            <v>0903107</v>
          </cell>
        </row>
        <row r="726">
          <cell r="B726" t="str">
            <v>Quân sự chung và chiến thuật, kỹ thuật bắn súng tiểu liên AK (CKC)</v>
          </cell>
          <cell r="C726" t="str">
            <v>0903108</v>
          </cell>
        </row>
        <row r="727">
          <cell r="B727" t="str">
            <v>Hàm số biến số phức</v>
          </cell>
          <cell r="C727" t="str">
            <v>1003101</v>
          </cell>
        </row>
        <row r="728">
          <cell r="B728" t="str">
            <v>Hàm số biến số phức</v>
          </cell>
          <cell r="C728" t="str">
            <v>1003101</v>
          </cell>
        </row>
        <row r="729">
          <cell r="B729" t="str">
            <v>Hàm số biến số phức</v>
          </cell>
          <cell r="C729" t="str">
            <v>1003101</v>
          </cell>
        </row>
        <row r="730">
          <cell r="B730" t="str">
            <v>Hàm số biến số phức</v>
          </cell>
          <cell r="C730" t="str">
            <v>1003101</v>
          </cell>
        </row>
        <row r="731">
          <cell r="B731" t="str">
            <v>Hàm số biến số phức</v>
          </cell>
          <cell r="C731" t="str">
            <v>1003101</v>
          </cell>
        </row>
        <row r="732">
          <cell r="B732" t="str">
            <v>Hàm số biến số phức</v>
          </cell>
          <cell r="C732" t="str">
            <v>1003101</v>
          </cell>
        </row>
        <row r="733">
          <cell r="B733" t="str">
            <v>Hàm số biến số phức</v>
          </cell>
          <cell r="C733" t="str">
            <v>1003101</v>
          </cell>
        </row>
        <row r="734">
          <cell r="B734" t="str">
            <v>Hàm số biến số phức</v>
          </cell>
          <cell r="C734" t="str">
            <v>1003101</v>
          </cell>
        </row>
        <row r="735">
          <cell r="B735" t="str">
            <v>Hàm số biến số phức</v>
          </cell>
          <cell r="C735" t="str">
            <v>1003101</v>
          </cell>
        </row>
        <row r="736">
          <cell r="B736" t="str">
            <v>Kinh tế lượng</v>
          </cell>
          <cell r="C736" t="str">
            <v>1003102</v>
          </cell>
        </row>
        <row r="737">
          <cell r="B737" t="str">
            <v>Kinh tế lượng</v>
          </cell>
          <cell r="C737" t="str">
            <v>1003102</v>
          </cell>
        </row>
        <row r="738">
          <cell r="B738" t="str">
            <v>Kinh tế lượng</v>
          </cell>
          <cell r="C738" t="str">
            <v>1003102</v>
          </cell>
        </row>
        <row r="739">
          <cell r="B739" t="str">
            <v>Kinh tế lượng</v>
          </cell>
          <cell r="C739" t="str">
            <v>1003102</v>
          </cell>
        </row>
        <row r="740">
          <cell r="B740" t="str">
            <v>Lý thuyết xác suất</v>
          </cell>
          <cell r="C740" t="str">
            <v>1003103</v>
          </cell>
        </row>
        <row r="741">
          <cell r="B741" t="str">
            <v>Lý thuyết xác suất</v>
          </cell>
          <cell r="C741" t="str">
            <v>1003103</v>
          </cell>
        </row>
        <row r="742">
          <cell r="B742" t="str">
            <v>Lý thuyết xác suất</v>
          </cell>
          <cell r="C742" t="str">
            <v>1003103</v>
          </cell>
        </row>
        <row r="743">
          <cell r="B743" t="str">
            <v>Lý thuyết xác suất</v>
          </cell>
          <cell r="C743" t="str">
            <v>1003103</v>
          </cell>
        </row>
        <row r="744">
          <cell r="B744" t="str">
            <v>Lý thuyết xác suất</v>
          </cell>
          <cell r="C744" t="str">
            <v>1003103</v>
          </cell>
        </row>
        <row r="745">
          <cell r="B745" t="str">
            <v>Lý thuyết xác suất</v>
          </cell>
          <cell r="C745" t="str">
            <v>1003103</v>
          </cell>
        </row>
        <row r="746">
          <cell r="B746" t="str">
            <v>Lý thuyết xác suất</v>
          </cell>
          <cell r="C746" t="str">
            <v>1003103</v>
          </cell>
        </row>
        <row r="747">
          <cell r="B747" t="str">
            <v>Lý thuyết xác suất</v>
          </cell>
          <cell r="C747" t="str">
            <v>1003103</v>
          </cell>
        </row>
        <row r="748">
          <cell r="B748" t="str">
            <v>Lý thuyết xác suất</v>
          </cell>
          <cell r="C748" t="str">
            <v>1003103</v>
          </cell>
        </row>
        <row r="749">
          <cell r="B749" t="str">
            <v>Lý thuyết xác suất</v>
          </cell>
          <cell r="C749" t="str">
            <v>1003103</v>
          </cell>
        </row>
        <row r="750">
          <cell r="B750" t="str">
            <v>Lý thuyết xác suất</v>
          </cell>
          <cell r="C750" t="str">
            <v>1003103</v>
          </cell>
        </row>
        <row r="751">
          <cell r="B751" t="str">
            <v>Lý thuyết xác suất</v>
          </cell>
          <cell r="C751" t="str">
            <v>1003103</v>
          </cell>
        </row>
        <row r="752">
          <cell r="B752" t="str">
            <v>Mô hình toán kinh tế</v>
          </cell>
          <cell r="C752" t="str">
            <v>1003104</v>
          </cell>
        </row>
        <row r="753">
          <cell r="B753" t="str">
            <v>Mô hình toán kinh tế</v>
          </cell>
          <cell r="C753" t="str">
            <v>1003104</v>
          </cell>
        </row>
        <row r="754">
          <cell r="B754" t="str">
            <v>Mô hình toán kinh tế</v>
          </cell>
          <cell r="C754" t="str">
            <v>1003104</v>
          </cell>
        </row>
        <row r="755">
          <cell r="B755" t="str">
            <v>Mô hình toán kinh tế</v>
          </cell>
          <cell r="C755" t="str">
            <v>1003104</v>
          </cell>
        </row>
        <row r="756">
          <cell r="B756" t="str">
            <v>Phương pháp tính</v>
          </cell>
          <cell r="C756" t="str">
            <v>1003105</v>
          </cell>
        </row>
        <row r="757">
          <cell r="B757" t="str">
            <v>Phương pháp tính</v>
          </cell>
          <cell r="C757" t="str">
            <v>1003105</v>
          </cell>
        </row>
        <row r="758">
          <cell r="B758" t="str">
            <v>Phương pháp tính</v>
          </cell>
          <cell r="C758" t="str">
            <v>1003105</v>
          </cell>
        </row>
        <row r="759">
          <cell r="B759" t="str">
            <v>Phương pháp tính</v>
          </cell>
          <cell r="C759" t="str">
            <v>1003105</v>
          </cell>
        </row>
        <row r="760">
          <cell r="B760" t="str">
            <v>Phương pháp tính</v>
          </cell>
          <cell r="C760" t="str">
            <v>1003105</v>
          </cell>
        </row>
        <row r="761">
          <cell r="B761" t="str">
            <v>Phương pháp tính</v>
          </cell>
          <cell r="C761" t="str">
            <v>1003105</v>
          </cell>
        </row>
        <row r="762">
          <cell r="B762" t="str">
            <v>Phương pháp tính</v>
          </cell>
          <cell r="C762" t="str">
            <v>1003105</v>
          </cell>
        </row>
        <row r="763">
          <cell r="B763" t="str">
            <v>Phương pháp tính</v>
          </cell>
          <cell r="C763" t="str">
            <v>1003105</v>
          </cell>
        </row>
        <row r="764">
          <cell r="B764" t="str">
            <v>Phương pháp tính</v>
          </cell>
          <cell r="C764" t="str">
            <v>1003105</v>
          </cell>
        </row>
        <row r="765">
          <cell r="B765" t="str">
            <v>Phương pháp tính</v>
          </cell>
          <cell r="C765" t="str">
            <v>1003105</v>
          </cell>
        </row>
        <row r="766">
          <cell r="B766" t="str">
            <v>Phương pháp tính</v>
          </cell>
          <cell r="C766" t="str">
            <v>1003105</v>
          </cell>
        </row>
        <row r="767">
          <cell r="B767" t="str">
            <v>Phương pháp tính</v>
          </cell>
          <cell r="C767" t="str">
            <v>1003105</v>
          </cell>
        </row>
        <row r="768">
          <cell r="B768" t="str">
            <v>Quy hoạch tuyến tính</v>
          </cell>
          <cell r="C768" t="str">
            <v>1003106</v>
          </cell>
        </row>
        <row r="769">
          <cell r="B769" t="str">
            <v>Quy hoạch tuyến tính</v>
          </cell>
          <cell r="C769" t="str">
            <v>1003106</v>
          </cell>
        </row>
        <row r="770">
          <cell r="B770" t="str">
            <v>Quy hoạch tuyến tính</v>
          </cell>
          <cell r="C770" t="str">
            <v>1003106</v>
          </cell>
        </row>
        <row r="771">
          <cell r="B771" t="str">
            <v>Toán cao cấp 1</v>
          </cell>
          <cell r="C771" t="str">
            <v>1003107</v>
          </cell>
        </row>
        <row r="772">
          <cell r="B772" t="str">
            <v>Toán cao cấp 2A</v>
          </cell>
          <cell r="C772" t="str">
            <v>1003108</v>
          </cell>
        </row>
        <row r="773">
          <cell r="B773" t="str">
            <v>Toán cao cấp 2C</v>
          </cell>
          <cell r="C773" t="str">
            <v>1003109</v>
          </cell>
        </row>
        <row r="774">
          <cell r="B774" t="str">
            <v>Vật lý</v>
          </cell>
          <cell r="C774" t="str">
            <v>1003110</v>
          </cell>
        </row>
        <row r="775">
          <cell r="B775" t="str">
            <v>Xác suất thống kê</v>
          </cell>
          <cell r="C775" t="str">
            <v>1003111</v>
          </cell>
        </row>
        <row r="776">
          <cell r="B776" t="str">
            <v>Xác suất thống kê</v>
          </cell>
          <cell r="C776" t="str">
            <v>1003111</v>
          </cell>
        </row>
        <row r="777">
          <cell r="B777" t="str">
            <v>Xác suất thống kê</v>
          </cell>
          <cell r="C777" t="str">
            <v>1003111</v>
          </cell>
        </row>
        <row r="778">
          <cell r="B778" t="str">
            <v>Xác suất thống kê</v>
          </cell>
          <cell r="C778" t="str">
            <v>1003111</v>
          </cell>
        </row>
        <row r="779">
          <cell r="B779" t="str">
            <v>Đồ án/ khóa luận tốt nghiệp (Ngành Kế toán)</v>
          </cell>
          <cell r="C779" t="str">
            <v>1103101</v>
          </cell>
        </row>
        <row r="780">
          <cell r="B780" t="str">
            <v>Hệ thống thông tin kế toán</v>
          </cell>
          <cell r="C780" t="str">
            <v>1103102</v>
          </cell>
        </row>
        <row r="781">
          <cell r="B781" t="str">
            <v>Kế toán công 1</v>
          </cell>
          <cell r="C781" t="str">
            <v>1103103</v>
          </cell>
        </row>
        <row r="782">
          <cell r="B782" t="str">
            <v>Kế toán công 2</v>
          </cell>
          <cell r="C782" t="str">
            <v>1103104</v>
          </cell>
        </row>
        <row r="783">
          <cell r="B783" t="str">
            <v>Kế toán công ty</v>
          </cell>
          <cell r="C783" t="str">
            <v>1103105</v>
          </cell>
        </row>
        <row r="784">
          <cell r="B784" t="str">
            <v>Kế toán quản trị 1</v>
          </cell>
          <cell r="C784" t="str">
            <v>1103106</v>
          </cell>
        </row>
        <row r="785">
          <cell r="B785" t="str">
            <v>Kế toán quản trị 2</v>
          </cell>
          <cell r="C785" t="str">
            <v>1103107</v>
          </cell>
        </row>
        <row r="786">
          <cell r="B786" t="str">
            <v>Kế toán quốc tế</v>
          </cell>
          <cell r="C786" t="str">
            <v>1103108</v>
          </cell>
        </row>
        <row r="787">
          <cell r="B787" t="str">
            <v>Kế toán tài chính 1</v>
          </cell>
          <cell r="C787" t="str">
            <v>1103109</v>
          </cell>
        </row>
        <row r="788">
          <cell r="B788" t="str">
            <v>Kế toán tài chính 2</v>
          </cell>
          <cell r="C788" t="str">
            <v>1103110</v>
          </cell>
        </row>
        <row r="789">
          <cell r="B789" t="str">
            <v>Kế toán tài chính 3</v>
          </cell>
          <cell r="C789" t="str">
            <v>1103111</v>
          </cell>
        </row>
        <row r="790">
          <cell r="B790" t="str">
            <v>Kế toán tài chính 4</v>
          </cell>
          <cell r="C790" t="str">
            <v>1103112</v>
          </cell>
        </row>
        <row r="791">
          <cell r="B791" t="str">
            <v>Kế toán thương mại dịch vụ</v>
          </cell>
          <cell r="C791" t="str">
            <v>1103113</v>
          </cell>
        </row>
        <row r="792">
          <cell r="B792" t="str">
            <v>Kế toán trong các ngành kinh tế đặc thù</v>
          </cell>
          <cell r="C792" t="str">
            <v>1103114</v>
          </cell>
        </row>
        <row r="793">
          <cell r="B793" t="str">
            <v>Kế toán và lập báo cáo thuế</v>
          </cell>
          <cell r="C793" t="str">
            <v>1103115</v>
          </cell>
        </row>
        <row r="794">
          <cell r="B794" t="str">
            <v>Kế toán xuất nhập khẩu</v>
          </cell>
          <cell r="C794" t="str">
            <v>1103116</v>
          </cell>
        </row>
        <row r="795">
          <cell r="B795" t="str">
            <v>Kiểm soát nội bộ</v>
          </cell>
          <cell r="C795" t="str">
            <v>1103117</v>
          </cell>
        </row>
        <row r="796">
          <cell r="B796" t="str">
            <v>Kiểm toán tài chính</v>
          </cell>
          <cell r="C796" t="str">
            <v>1103118</v>
          </cell>
        </row>
        <row r="797">
          <cell r="B797" t="str">
            <v>Kiểm toán tài chính 1</v>
          </cell>
          <cell r="C797" t="str">
            <v>1103118</v>
          </cell>
        </row>
        <row r="798">
          <cell r="B798" t="str">
            <v>Luật và chuẩn mực kế toán</v>
          </cell>
          <cell r="C798" t="str">
            <v>1103119</v>
          </cell>
        </row>
        <row r="799">
          <cell r="B799" t="str">
            <v>Lý thuyết kiểm toán</v>
          </cell>
          <cell r="C799" t="str">
            <v>1103120</v>
          </cell>
        </row>
        <row r="800">
          <cell r="B800" t="str">
            <v>Nguyên lý kế toán</v>
          </cell>
          <cell r="C800" t="str">
            <v>1103121</v>
          </cell>
        </row>
        <row r="801">
          <cell r="B801" t="str">
            <v>Nguyên lý kế toán</v>
          </cell>
          <cell r="C801" t="str">
            <v>1103121</v>
          </cell>
        </row>
        <row r="802">
          <cell r="B802" t="str">
            <v>Nguyên lý kế toán</v>
          </cell>
          <cell r="C802" t="str">
            <v>1103121</v>
          </cell>
        </row>
        <row r="803">
          <cell r="B803" t="str">
            <v>Nguyên lý kế toán</v>
          </cell>
          <cell r="C803" t="str">
            <v>1103121</v>
          </cell>
        </row>
        <row r="804">
          <cell r="B804" t="str">
            <v xml:space="preserve">Phân tích báo cáo tài chính </v>
          </cell>
          <cell r="C804" t="str">
            <v>1103122</v>
          </cell>
        </row>
        <row r="805">
          <cell r="B805" t="str">
            <v>Tổ chức công tác kế toán</v>
          </cell>
          <cell r="C805" t="str">
            <v>1103123</v>
          </cell>
        </row>
        <row r="806">
          <cell r="B806" t="str">
            <v>Thăm quan thực tế (Ngành Kế toán)</v>
          </cell>
          <cell r="C806" t="str">
            <v>1103124</v>
          </cell>
        </row>
        <row r="807">
          <cell r="B807" t="str">
            <v>Thực tập cơ sở ngành (Ngành Kế toán)</v>
          </cell>
          <cell r="C807" t="str">
            <v>1103125</v>
          </cell>
        </row>
        <row r="808">
          <cell r="B808" t="str">
            <v>Thực tập tốt nghiệp (Ngành Kế toán)</v>
          </cell>
          <cell r="C808" t="str">
            <v>1103126</v>
          </cell>
        </row>
        <row r="809">
          <cell r="B809" t="str">
            <v>Chuyên đề kiểm toán</v>
          </cell>
          <cell r="C809" t="str">
            <v>1103127</v>
          </cell>
        </row>
        <row r="810">
          <cell r="B810" t="str">
            <v>Đồ án/ khóa luận tốt nghiệp (Ngành Kiểm toán)</v>
          </cell>
          <cell r="C810" t="str">
            <v>1103128</v>
          </cell>
        </row>
        <row r="811">
          <cell r="B811" t="str">
            <v>Kiểm soát quản lý</v>
          </cell>
          <cell r="C811" t="str">
            <v>1103129</v>
          </cell>
        </row>
        <row r="812">
          <cell r="B812" t="str">
            <v>Kiểm toán hoạt động</v>
          </cell>
          <cell r="C812" t="str">
            <v>1103130</v>
          </cell>
        </row>
        <row r="813">
          <cell r="B813" t="str">
            <v>Phân tích hoạt động sản xuất kinh doanh</v>
          </cell>
          <cell r="C813" t="str">
            <v>1103132</v>
          </cell>
        </row>
        <row r="814">
          <cell r="B814" t="str">
            <v>Kiểm toán tài chính 2</v>
          </cell>
          <cell r="C814" t="str">
            <v>1103134</v>
          </cell>
        </row>
        <row r="815">
          <cell r="B815" t="str">
            <v>Kiểm toán tài chính 3</v>
          </cell>
          <cell r="C815" t="str">
            <v>1103135</v>
          </cell>
        </row>
        <row r="816">
          <cell r="B816" t="str">
            <v>Thăm quan thực tế (Ngành Kiểm toán)</v>
          </cell>
          <cell r="C816" t="str">
            <v>1103136</v>
          </cell>
        </row>
        <row r="817">
          <cell r="B817" t="str">
            <v>Thực tập cơ sở ngành (Ngành Kiểm toán)</v>
          </cell>
          <cell r="C817" t="str">
            <v>1103137</v>
          </cell>
        </row>
        <row r="818">
          <cell r="B818" t="str">
            <v>Thực tập tốt nghiệp (Ngành Kiểm toán)</v>
          </cell>
          <cell r="C818" t="str">
            <v>1103138</v>
          </cell>
        </row>
        <row r="819">
          <cell r="B819" t="str">
            <v>Đường lối cách mạng của Đảng Cộng sản Việt Nam</v>
          </cell>
          <cell r="C819" t="str">
            <v>1203101</v>
          </cell>
        </row>
        <row r="820">
          <cell r="B820" t="str">
            <v>Luật doanh nghiệp</v>
          </cell>
          <cell r="C820" t="str">
            <v>1203102</v>
          </cell>
        </row>
        <row r="821">
          <cell r="B821" t="str">
            <v>Luật du lịch</v>
          </cell>
          <cell r="C821" t="str">
            <v>1203103</v>
          </cell>
        </row>
        <row r="822">
          <cell r="B822" t="str">
            <v>Luật du lịch</v>
          </cell>
          <cell r="C822" t="str">
            <v>1203103</v>
          </cell>
        </row>
        <row r="823">
          <cell r="B823" t="str">
            <v>Luật kinh tế</v>
          </cell>
          <cell r="C823" t="str">
            <v>1203104</v>
          </cell>
        </row>
        <row r="824">
          <cell r="B824" t="str">
            <v>Luật kinh tế</v>
          </cell>
          <cell r="C824" t="str">
            <v>1203104</v>
          </cell>
        </row>
        <row r="825">
          <cell r="B825" t="str">
            <v>Luật kinh tế</v>
          </cell>
          <cell r="C825" t="str">
            <v>1203104</v>
          </cell>
        </row>
        <row r="826">
          <cell r="B826" t="str">
            <v>Luật kinh tế</v>
          </cell>
          <cell r="C826" t="str">
            <v>1203104</v>
          </cell>
        </row>
        <row r="827">
          <cell r="B827" t="str">
            <v>Mỹ học đại cương</v>
          </cell>
          <cell r="C827" t="str">
            <v>1203105</v>
          </cell>
        </row>
        <row r="828">
          <cell r="B828" t="str">
            <v>Những nguyên lý cơ bản của chủ nghĩa Mác-Lênin</v>
          </cell>
          <cell r="C828" t="str">
            <v>1203106</v>
          </cell>
        </row>
        <row r="829">
          <cell r="B829" t="str">
            <v>Pháp luật đại cương</v>
          </cell>
          <cell r="C829" t="str">
            <v>1203107</v>
          </cell>
        </row>
        <row r="830">
          <cell r="B830" t="str">
            <v>Tư tưởng Hồ Chí Minh</v>
          </cell>
          <cell r="C830" t="str">
            <v>1203108</v>
          </cell>
        </row>
        <row r="831">
          <cell r="B831" t="str">
            <v>Luật hành chính</v>
          </cell>
          <cell r="C831" t="str">
            <v>1203109</v>
          </cell>
        </row>
        <row r="832">
          <cell r="B832" t="str">
            <v>Lý luận chung về văn bản pháp luật</v>
          </cell>
          <cell r="C832" t="str">
            <v>1203110</v>
          </cell>
        </row>
        <row r="833">
          <cell r="B833" t="str">
            <v>Dẫn luận ngôn ngữ học</v>
          </cell>
          <cell r="C833" t="str">
            <v>1303101</v>
          </cell>
        </row>
        <row r="834">
          <cell r="B834" t="str">
            <v>Dẫn luận ngôn ngữ học</v>
          </cell>
          <cell r="C834" t="str">
            <v>1303101</v>
          </cell>
        </row>
        <row r="835">
          <cell r="B835" t="str">
            <v>Đọc - viết 1</v>
          </cell>
          <cell r="C835" t="str">
            <v>1303102</v>
          </cell>
        </row>
        <row r="836">
          <cell r="B836" t="str">
            <v>Đọc - viết 2</v>
          </cell>
          <cell r="C836" t="str">
            <v>1303103</v>
          </cell>
        </row>
        <row r="837">
          <cell r="B837" t="str">
            <v>Đọc - viết 3</v>
          </cell>
          <cell r="C837" t="str">
            <v>1303104</v>
          </cell>
        </row>
        <row r="838">
          <cell r="B838" t="str">
            <v>Đọc - viết 4</v>
          </cell>
          <cell r="C838" t="str">
            <v>1303105</v>
          </cell>
        </row>
        <row r="839">
          <cell r="B839" t="str">
            <v>Đọc - viết 5</v>
          </cell>
          <cell r="C839" t="str">
            <v>1303106</v>
          </cell>
        </row>
        <row r="840">
          <cell r="B840" t="str">
            <v>Đồ án/ khóa luận tốt nghiệp (Ngành Ngôn ngữ Anh)</v>
          </cell>
          <cell r="C840" t="str">
            <v>1303107</v>
          </cell>
        </row>
        <row r="841">
          <cell r="B841" t="str">
            <v>Giao thoa văn hóa</v>
          </cell>
          <cell r="C841" t="str">
            <v>1303108</v>
          </cell>
        </row>
        <row r="842">
          <cell r="B842" t="str">
            <v>Kỹ năng làm việc (Tiếng Anh)</v>
          </cell>
          <cell r="C842" t="str">
            <v>1303109</v>
          </cell>
        </row>
        <row r="843">
          <cell r="B843" t="str">
            <v>Kỹ năng làm việc (Tiếng Anh)</v>
          </cell>
          <cell r="C843" t="str">
            <v>1303109</v>
          </cell>
        </row>
        <row r="844">
          <cell r="B844" t="str">
            <v>Kỹ năng thuyết trình (Tiếng Anh)</v>
          </cell>
          <cell r="C844" t="str">
            <v>1303110</v>
          </cell>
        </row>
        <row r="845">
          <cell r="B845" t="str">
            <v>Kỹ năng thuyết trình (Tiếng Anh)</v>
          </cell>
          <cell r="C845" t="str">
            <v>1303110</v>
          </cell>
        </row>
        <row r="846">
          <cell r="B846" t="str">
            <v>Kỹ thuật biên dịch 1</v>
          </cell>
          <cell r="C846" t="str">
            <v>1303111</v>
          </cell>
        </row>
        <row r="847">
          <cell r="B847" t="str">
            <v>Kỹ thuật biên dịch 2</v>
          </cell>
          <cell r="C847" t="str">
            <v>1303112</v>
          </cell>
        </row>
        <row r="848">
          <cell r="B848" t="str">
            <v>Kỹ thuật biên dịch 3</v>
          </cell>
          <cell r="C848" t="str">
            <v>1303113</v>
          </cell>
        </row>
        <row r="849">
          <cell r="B849" t="str">
            <v>Kỹ thuật phiên dịch 1</v>
          </cell>
          <cell r="C849" t="str">
            <v>1303114</v>
          </cell>
        </row>
        <row r="850">
          <cell r="B850" t="str">
            <v>Kỹ thuật phiên dịch 2</v>
          </cell>
          <cell r="C850" t="str">
            <v>1303115</v>
          </cell>
        </row>
        <row r="851">
          <cell r="B851" t="str">
            <v>Lý thuyết dịch</v>
          </cell>
          <cell r="C851" t="str">
            <v>1303116</v>
          </cell>
        </row>
        <row r="852">
          <cell r="B852" t="str">
            <v>Lý thuyết ngữ pháp Tiếng Anh</v>
          </cell>
          <cell r="C852" t="str">
            <v>1303117</v>
          </cell>
        </row>
        <row r="853">
          <cell r="B853" t="str">
            <v>Nghe - nói 1</v>
          </cell>
          <cell r="C853" t="str">
            <v>1303118</v>
          </cell>
        </row>
        <row r="854">
          <cell r="B854" t="str">
            <v>Nghe - nói 2</v>
          </cell>
          <cell r="C854" t="str">
            <v>1303119</v>
          </cell>
        </row>
        <row r="855">
          <cell r="B855" t="str">
            <v>Nghe - nói 3</v>
          </cell>
          <cell r="C855" t="str">
            <v>1303120</v>
          </cell>
        </row>
        <row r="856">
          <cell r="B856" t="str">
            <v>Nghe - nói 4</v>
          </cell>
          <cell r="C856" t="str">
            <v>1303121</v>
          </cell>
        </row>
        <row r="857">
          <cell r="B857" t="str">
            <v>Nghe - nói 5</v>
          </cell>
          <cell r="C857" t="str">
            <v>1303122</v>
          </cell>
        </row>
        <row r="858">
          <cell r="B858" t="str">
            <v>Ngôn ngữ so sánh đối chiếu</v>
          </cell>
          <cell r="C858" t="str">
            <v>1303123</v>
          </cell>
        </row>
        <row r="859">
          <cell r="B859" t="str">
            <v>Ngữ âm Tiếng Anh</v>
          </cell>
          <cell r="C859" t="str">
            <v>1303124</v>
          </cell>
        </row>
        <row r="860">
          <cell r="B860" t="str">
            <v>Ngữ âm Tiếng Anh</v>
          </cell>
          <cell r="C860" t="str">
            <v>1303124</v>
          </cell>
        </row>
        <row r="861">
          <cell r="B861" t="str">
            <v>Ngữ nghĩa</v>
          </cell>
          <cell r="C861" t="str">
            <v>1303125</v>
          </cell>
        </row>
        <row r="862">
          <cell r="B862" t="str">
            <v>Ngữ pháp Tiếng Anh thực hành</v>
          </cell>
          <cell r="C862" t="str">
            <v>1303126</v>
          </cell>
        </row>
        <row r="863">
          <cell r="B863" t="str">
            <v>Ngữ pháp Tiếng Anh thực hành</v>
          </cell>
          <cell r="C863" t="str">
            <v>1303126</v>
          </cell>
        </row>
        <row r="864">
          <cell r="B864" t="str">
            <v>Tiếng Anh cơ bản 1</v>
          </cell>
          <cell r="C864" t="str">
            <v>1303127</v>
          </cell>
        </row>
        <row r="865">
          <cell r="B865" t="str">
            <v>Tiếng Anh cơ bản 2</v>
          </cell>
          <cell r="C865" t="str">
            <v>1303128</v>
          </cell>
        </row>
        <row r="866">
          <cell r="B866" t="str">
            <v>Tiếng Anh chuyên ngành (Khối ngành Máy tính và CNTT)</v>
          </cell>
          <cell r="C866" t="str">
            <v>1303131</v>
          </cell>
        </row>
        <row r="867">
          <cell r="B867" t="str">
            <v>Tiếng Anh chuyên ngành (Khối ngành Máy tính và CNTT)</v>
          </cell>
          <cell r="C867" t="str">
            <v>1303131</v>
          </cell>
        </row>
        <row r="868">
          <cell r="B868" t="str">
            <v>Tiếng Anh chuyên ngành (Khối ngành Máy tính và CNTT)</v>
          </cell>
          <cell r="C868" t="str">
            <v>1303131</v>
          </cell>
        </row>
        <row r="869">
          <cell r="B869" t="str">
            <v>Tiếng Anh chuyên ngành (Khối ngành Quản lý và kinh doanh)</v>
          </cell>
          <cell r="C869" t="str">
            <v>1303132</v>
          </cell>
        </row>
        <row r="870">
          <cell r="B870" t="str">
            <v>Tiếng Anh chuyên ngành (Khối ngành Quản lý và kinh doanh)</v>
          </cell>
          <cell r="C870" t="str">
            <v>1303132</v>
          </cell>
        </row>
        <row r="871">
          <cell r="B871" t="str">
            <v>Tiếng Anh chuyên ngành (Khối ngành Quản lý và kinh doanh)</v>
          </cell>
          <cell r="C871" t="str">
            <v>1303132</v>
          </cell>
        </row>
        <row r="872">
          <cell r="B872" t="str">
            <v>Tiếng Anh chuyên ngành (Ngành hướng dẫn du lịch)</v>
          </cell>
          <cell r="C872" t="str">
            <v>1303133</v>
          </cell>
        </row>
        <row r="873">
          <cell r="B873" t="str">
            <v>Tiếng Anh chuyên ngành (Nhóm ngành Công nghệ Hóa - Môi trường)</v>
          </cell>
          <cell r="C873" t="str">
            <v>1303134</v>
          </cell>
        </row>
        <row r="874">
          <cell r="B874" t="str">
            <v>Tiếng Anh chuyên ngành (Nhóm ngành Công nghệ Hóa - Môi trường)</v>
          </cell>
          <cell r="C874" t="str">
            <v>1303134</v>
          </cell>
        </row>
        <row r="875">
          <cell r="B875" t="str">
            <v>Tiếng Anh chuyên ngành (Nhóm ngành Công nghệ May - Thời trang)</v>
          </cell>
          <cell r="C875" t="str">
            <v>1303135</v>
          </cell>
        </row>
        <row r="876">
          <cell r="B876" t="str">
            <v>Tiếng Anh chuyên ngành (Nhóm ngành Công nghệ May - Thời trang)</v>
          </cell>
          <cell r="C876" t="str">
            <v>1303135</v>
          </cell>
        </row>
        <row r="877">
          <cell r="B877" t="str">
            <v>Tiếng Anh chuyên ngành (Nhóm ngành Cơ khí-Ô tô)</v>
          </cell>
          <cell r="C877" t="str">
            <v>1303136</v>
          </cell>
        </row>
        <row r="878">
          <cell r="B878" t="str">
            <v>Tiếng Anh chuyên ngành (Nhóm ngành Cơ khí-Ô tô)</v>
          </cell>
          <cell r="C878" t="str">
            <v>1303136</v>
          </cell>
        </row>
        <row r="879">
          <cell r="B879" t="str">
            <v>Tiếng Anh chuyên ngành (Nhóm ngành Cơ khí-Ô tô)</v>
          </cell>
          <cell r="C879" t="str">
            <v>1303136</v>
          </cell>
        </row>
        <row r="880">
          <cell r="B880" t="str">
            <v>Tiếng Anh chuyên ngành (Nhóm ngành Cơ khí-Ô tô)</v>
          </cell>
          <cell r="C880" t="str">
            <v>1303136</v>
          </cell>
        </row>
        <row r="881">
          <cell r="B881" t="str">
            <v>Tiếng Anh chuyên ngành (Nhóm ngành Điện-Điện tử)</v>
          </cell>
          <cell r="C881" t="str">
            <v>1303137</v>
          </cell>
        </row>
        <row r="882">
          <cell r="B882" t="str">
            <v>Tiếng Anh chuyên ngành (Nhóm ngành Điện-Điện tử)</v>
          </cell>
          <cell r="C882" t="str">
            <v>1303137</v>
          </cell>
        </row>
        <row r="883">
          <cell r="B883" t="str">
            <v>Tiếng Anh chuyên ngành (Nhóm ngành Điện-Điện tử)</v>
          </cell>
          <cell r="C883" t="str">
            <v>1303137</v>
          </cell>
        </row>
        <row r="884">
          <cell r="B884" t="str">
            <v>Tiếng Anh chuyên ngành (Nhóm ngành Quản lý và kinh doanh)</v>
          </cell>
          <cell r="C884" t="str">
            <v>1303138</v>
          </cell>
        </row>
        <row r="885">
          <cell r="B885" t="str">
            <v>Tiếng Anh Du lịch - Khách sạn</v>
          </cell>
          <cell r="C885" t="str">
            <v>1303139</v>
          </cell>
        </row>
        <row r="886">
          <cell r="B886" t="str">
            <v>Tiếng Anh định hướng TOEIC 1</v>
          </cell>
          <cell r="C886" t="str">
            <v>1303140</v>
          </cell>
        </row>
        <row r="887">
          <cell r="B887" t="str">
            <v>Tiếng Anh định hướng TOEIC 2</v>
          </cell>
          <cell r="C887" t="str">
            <v>1303141</v>
          </cell>
        </row>
        <row r="888">
          <cell r="B888" t="str">
            <v>Tiếng Anh 1</v>
          </cell>
          <cell r="C888" t="str">
            <v>1303142</v>
          </cell>
        </row>
        <row r="889">
          <cell r="B889" t="str">
            <v>Tiếng Anh 2</v>
          </cell>
          <cell r="C889" t="str">
            <v>1303143</v>
          </cell>
        </row>
        <row r="890">
          <cell r="B890" t="str">
            <v>Tiếng Anh 3</v>
          </cell>
          <cell r="C890" t="str">
            <v>1303144</v>
          </cell>
        </row>
        <row r="891">
          <cell r="B891" t="str">
            <v>Tiếng Anh Tài chính - Ngân hàng</v>
          </cell>
          <cell r="C891" t="str">
            <v>1303145</v>
          </cell>
        </row>
        <row r="892">
          <cell r="B892" t="str">
            <v>Tiếng Anh TOEIC 1</v>
          </cell>
          <cell r="C892" t="str">
            <v>1303146</v>
          </cell>
        </row>
        <row r="893">
          <cell r="B893" t="str">
            <v>Tiếng Anh TOEIC 2</v>
          </cell>
          <cell r="C893" t="str">
            <v>1303147</v>
          </cell>
        </row>
        <row r="894">
          <cell r="B894" t="str">
            <v>Tiếng Anh TOEIC 3</v>
          </cell>
          <cell r="C894" t="str">
            <v>1303148</v>
          </cell>
        </row>
        <row r="895">
          <cell r="B895" t="str">
            <v>Tiếng Nhật 1</v>
          </cell>
          <cell r="C895" t="str">
            <v>1303149</v>
          </cell>
        </row>
        <row r="896">
          <cell r="B896" t="str">
            <v>Tiếng Nhật 2</v>
          </cell>
          <cell r="C896" t="str">
            <v>1303150</v>
          </cell>
        </row>
        <row r="897">
          <cell r="B897" t="str">
            <v>Tiếng Nhật 3</v>
          </cell>
          <cell r="C897" t="str">
            <v>1303151</v>
          </cell>
        </row>
        <row r="898">
          <cell r="B898" t="str">
            <v>Tiếng Trung 1</v>
          </cell>
          <cell r="C898" t="str">
            <v>1303152</v>
          </cell>
        </row>
        <row r="899">
          <cell r="B899" t="str">
            <v>Tiếng Trung 2</v>
          </cell>
          <cell r="C899" t="str">
            <v>1303153</v>
          </cell>
        </row>
        <row r="900">
          <cell r="B900" t="str">
            <v>Tiếng Trung 3</v>
          </cell>
          <cell r="C900" t="str">
            <v>1303154</v>
          </cell>
        </row>
        <row r="901">
          <cell r="B901" t="str">
            <v>Từ vựng học</v>
          </cell>
          <cell r="C901" t="str">
            <v>1303155</v>
          </cell>
        </row>
        <row r="902">
          <cell r="B902" t="str">
            <v>Thực tập tốt nghiệp (Ngành Ngôn ngữ Anh)</v>
          </cell>
          <cell r="C902" t="str">
            <v>1303156</v>
          </cell>
        </row>
        <row r="903">
          <cell r="B903" t="str">
            <v>Văn học Anh - Mỹ</v>
          </cell>
          <cell r="C903" t="str">
            <v>1303157</v>
          </cell>
        </row>
        <row r="904">
          <cell r="B904" t="str">
            <v>Tiếng Anh Du lịch 1</v>
          </cell>
          <cell r="C904" t="str">
            <v>1303158</v>
          </cell>
        </row>
        <row r="905">
          <cell r="B905" t="str">
            <v>Tiếng Anh Du lịch 2</v>
          </cell>
          <cell r="C905" t="str">
            <v>1303159</v>
          </cell>
        </row>
        <row r="906">
          <cell r="B906" t="str">
            <v>Tiếng Anh Du lịch 3</v>
          </cell>
          <cell r="C906" t="str">
            <v>1303160</v>
          </cell>
        </row>
        <row r="907">
          <cell r="B907" t="str">
            <v>Tiếng Anh Du lịch 4</v>
          </cell>
          <cell r="C907" t="str">
            <v>1303161</v>
          </cell>
        </row>
        <row r="908">
          <cell r="B908" t="str">
            <v>Tiếng Anh Du lịch 5</v>
          </cell>
          <cell r="C908" t="str">
            <v>1303162</v>
          </cell>
        </row>
        <row r="909">
          <cell r="B909" t="str">
            <v>Tiếng Anh Du lịch</v>
          </cell>
          <cell r="C909" t="str">
            <v>1303163</v>
          </cell>
        </row>
        <row r="910">
          <cell r="B910" t="str">
            <v>Tiếng Anh Điện - Điện tử 1</v>
          </cell>
          <cell r="C910" t="str">
            <v>1303164</v>
          </cell>
        </row>
        <row r="911">
          <cell r="B911" t="str">
            <v>Tiếng Anh Điện - Điện tử 2</v>
          </cell>
          <cell r="C911" t="str">
            <v>1303165</v>
          </cell>
        </row>
        <row r="912">
          <cell r="B912" t="str">
            <v>Tiếng Anh Điện - Điện tử 3</v>
          </cell>
          <cell r="C912" t="str">
            <v>1303166</v>
          </cell>
        </row>
        <row r="913">
          <cell r="B913" t="str">
            <v>Tiếng Anh Điện - Điện tử 4</v>
          </cell>
          <cell r="C913" t="str">
            <v>1303167</v>
          </cell>
        </row>
        <row r="914">
          <cell r="B914" t="str">
            <v>Tiếng Anh Điện - Điện tử 5</v>
          </cell>
          <cell r="C914" t="str">
            <v>1303168</v>
          </cell>
        </row>
        <row r="915">
          <cell r="B915" t="str">
            <v>Tiếng Anh Điện - Điện tử</v>
          </cell>
          <cell r="C915" t="str">
            <v>1303169</v>
          </cell>
        </row>
        <row r="916">
          <cell r="B916" t="str">
            <v>Tiếng Anh Lễ tân khách sạn 1</v>
          </cell>
          <cell r="C916" t="str">
            <v>1303170</v>
          </cell>
        </row>
        <row r="917">
          <cell r="B917" t="str">
            <v>Tiếng Anh Lễ tân khách sạn 2</v>
          </cell>
          <cell r="C917" t="str">
            <v>1303171</v>
          </cell>
        </row>
        <row r="918">
          <cell r="B918" t="str">
            <v>Tiếng Anh Lễ tân khách sạn 3</v>
          </cell>
          <cell r="C918" t="str">
            <v>1303172</v>
          </cell>
        </row>
        <row r="919">
          <cell r="B919" t="str">
            <v>Tiếng Anh Lễ tân khách sạn 4</v>
          </cell>
          <cell r="C919" t="str">
            <v>1303173</v>
          </cell>
        </row>
        <row r="920">
          <cell r="B920" t="str">
            <v>Tiếng Anh Lễ tân khách sạn 5</v>
          </cell>
          <cell r="C920" t="str">
            <v>1303174</v>
          </cell>
        </row>
        <row r="921">
          <cell r="B921" t="str">
            <v>Tiếng Anh Lễ tân khách sạn</v>
          </cell>
          <cell r="C921" t="str">
            <v>1303175</v>
          </cell>
        </row>
        <row r="922">
          <cell r="B922" t="str">
            <v>Tiếng Anh Thương mại 1</v>
          </cell>
          <cell r="C922" t="str">
            <v>1303176</v>
          </cell>
        </row>
        <row r="923">
          <cell r="B923" t="str">
            <v>Tiếng Anh Thương mại 1</v>
          </cell>
          <cell r="C923" t="str">
            <v>1303176</v>
          </cell>
        </row>
        <row r="924">
          <cell r="B924" t="str">
            <v>Tiếng Anh Thương mại 1</v>
          </cell>
          <cell r="C924" t="str">
            <v>1303176</v>
          </cell>
        </row>
        <row r="925">
          <cell r="B925" t="str">
            <v>Tiếng Anh Thương mại 1</v>
          </cell>
          <cell r="C925" t="str">
            <v>1303176</v>
          </cell>
        </row>
        <row r="926">
          <cell r="B926" t="str">
            <v>Tiếng Anh Thương mại 1</v>
          </cell>
          <cell r="C926" t="str">
            <v>1303176</v>
          </cell>
        </row>
        <row r="927">
          <cell r="B927" t="str">
            <v>Tiếng Anh Thương mại 1</v>
          </cell>
          <cell r="C927" t="str">
            <v>1303176</v>
          </cell>
        </row>
        <row r="928">
          <cell r="B928" t="str">
            <v>Tiếng Anh Thương mại 2</v>
          </cell>
          <cell r="C928" t="str">
            <v>1303177</v>
          </cell>
        </row>
        <row r="929">
          <cell r="B929" t="str">
            <v>Tiếng Anh Thương mại 2</v>
          </cell>
          <cell r="C929" t="str">
            <v>1303177</v>
          </cell>
        </row>
        <row r="930">
          <cell r="B930" t="str">
            <v>Tiếng Anh Thương mại 2</v>
          </cell>
          <cell r="C930" t="str">
            <v>1303177</v>
          </cell>
        </row>
        <row r="931">
          <cell r="B931" t="str">
            <v>Tiếng Anh Thương mại 2</v>
          </cell>
          <cell r="C931" t="str">
            <v>1303177</v>
          </cell>
        </row>
        <row r="932">
          <cell r="B932" t="str">
            <v>Tiếng Anh Thương mại 2</v>
          </cell>
          <cell r="C932" t="str">
            <v>1303177</v>
          </cell>
        </row>
        <row r="933">
          <cell r="B933" t="str">
            <v>Tiếng Anh Thương mại 2</v>
          </cell>
          <cell r="C933" t="str">
            <v>1303177</v>
          </cell>
        </row>
        <row r="934">
          <cell r="B934" t="str">
            <v>Tiếng Anh Thương mại 3</v>
          </cell>
          <cell r="C934" t="str">
            <v>1303178</v>
          </cell>
        </row>
        <row r="935">
          <cell r="B935" t="str">
            <v>Tiếng Anh Thương mại 3</v>
          </cell>
          <cell r="C935" t="str">
            <v>1303178</v>
          </cell>
        </row>
        <row r="936">
          <cell r="B936" t="str">
            <v>Tiếng Anh Thương mại 3</v>
          </cell>
          <cell r="C936" t="str">
            <v>1303178</v>
          </cell>
        </row>
        <row r="937">
          <cell r="B937" t="str">
            <v>Tiếng Anh Thương mại 3</v>
          </cell>
          <cell r="C937" t="str">
            <v>1303178</v>
          </cell>
        </row>
        <row r="938">
          <cell r="B938" t="str">
            <v>Tiếng Anh Thương mại 3</v>
          </cell>
          <cell r="C938" t="str">
            <v>1303178</v>
          </cell>
        </row>
        <row r="939">
          <cell r="B939" t="str">
            <v>Tiếng Anh Thương mại 3</v>
          </cell>
          <cell r="C939" t="str">
            <v>1303178</v>
          </cell>
        </row>
        <row r="940">
          <cell r="B940" t="str">
            <v>Tiếng Anh Thương mại 4</v>
          </cell>
          <cell r="C940" t="str">
            <v>1303179</v>
          </cell>
        </row>
        <row r="941">
          <cell r="B941" t="str">
            <v>Tiếng Anh Thương mại 4</v>
          </cell>
          <cell r="C941" t="str">
            <v>1303179</v>
          </cell>
        </row>
        <row r="942">
          <cell r="B942" t="str">
            <v>Tiếng Anh Thương mại 4</v>
          </cell>
          <cell r="C942" t="str">
            <v>1303179</v>
          </cell>
        </row>
        <row r="943">
          <cell r="B943" t="str">
            <v>Tiếng Anh Thương mại 4</v>
          </cell>
          <cell r="C943" t="str">
            <v>1303179</v>
          </cell>
        </row>
        <row r="944">
          <cell r="B944" t="str">
            <v>Tiếng Anh Thương mại 4</v>
          </cell>
          <cell r="C944" t="str">
            <v>1303179</v>
          </cell>
        </row>
        <row r="945">
          <cell r="B945" t="str">
            <v>Tiếng Anh Thương mại 4</v>
          </cell>
          <cell r="C945" t="str">
            <v>1303179</v>
          </cell>
        </row>
        <row r="946">
          <cell r="B946" t="str">
            <v>Tiếng Anh Thương mại 5</v>
          </cell>
          <cell r="C946" t="str">
            <v>1303180</v>
          </cell>
        </row>
        <row r="947">
          <cell r="B947" t="str">
            <v>Tiếng Anh Thương mại 5</v>
          </cell>
          <cell r="C947" t="str">
            <v>1303180</v>
          </cell>
        </row>
        <row r="948">
          <cell r="B948" t="str">
            <v>Tiếng Anh Thương mại 5</v>
          </cell>
          <cell r="C948" t="str">
            <v>1303180</v>
          </cell>
        </row>
        <row r="949">
          <cell r="B949" t="str">
            <v>Tiếng Anh Thương mại 5</v>
          </cell>
          <cell r="C949" t="str">
            <v>1303180</v>
          </cell>
        </row>
        <row r="950">
          <cell r="B950" t="str">
            <v>Tiếng Anh Thương mại 5</v>
          </cell>
          <cell r="C950" t="str">
            <v>1303180</v>
          </cell>
        </row>
        <row r="951">
          <cell r="B951" t="str">
            <v>Tiếng Anh Thương mại 5</v>
          </cell>
          <cell r="C951" t="str">
            <v>1303180</v>
          </cell>
        </row>
        <row r="952">
          <cell r="B952" t="str">
            <v>Tiếng Anh Thương mại</v>
          </cell>
          <cell r="C952" t="str">
            <v>1303181</v>
          </cell>
        </row>
        <row r="953">
          <cell r="B953" t="str">
            <v>Tiếng Anh Thương mại</v>
          </cell>
          <cell r="C953" t="str">
            <v>1303181</v>
          </cell>
        </row>
        <row r="954">
          <cell r="B954" t="str">
            <v>Tiếng Anh Thương mại</v>
          </cell>
          <cell r="C954" t="str">
            <v>1303181</v>
          </cell>
        </row>
        <row r="955">
          <cell r="B955" t="str">
            <v>Tiếng Anh Thương mại</v>
          </cell>
          <cell r="C955" t="str">
            <v>1303181</v>
          </cell>
        </row>
        <row r="956">
          <cell r="B956" t="str">
            <v>Tiếng Anh Thương mại</v>
          </cell>
          <cell r="C956" t="str">
            <v>1303181</v>
          </cell>
        </row>
        <row r="957">
          <cell r="B957" t="str">
            <v>Tiếng Anh Thương mại</v>
          </cell>
          <cell r="C957" t="str">
            <v>1303181</v>
          </cell>
        </row>
        <row r="958">
          <cell r="B958" t="str">
            <v>Bản sắc văn hóa Việt Nam</v>
          </cell>
          <cell r="C958" t="str">
            <v>1403101</v>
          </cell>
        </row>
        <row r="959">
          <cell r="B959" t="str">
            <v>Bản sắc văn hóa Việt Nam</v>
          </cell>
          <cell r="C959" t="str">
            <v>1403101</v>
          </cell>
        </row>
        <row r="960">
          <cell r="B960" t="str">
            <v>Các dân tộc Việt Nam</v>
          </cell>
          <cell r="C960" t="str">
            <v>1403102</v>
          </cell>
        </row>
        <row r="961">
          <cell r="B961" t="str">
            <v>Cơ sở văn hóa Việt Nam</v>
          </cell>
          <cell r="C961" t="str">
            <v>1403103</v>
          </cell>
        </row>
        <row r="962">
          <cell r="B962" t="str">
            <v>Cơ sở văn hóa Việt Nam</v>
          </cell>
          <cell r="C962" t="str">
            <v>1403103</v>
          </cell>
        </row>
        <row r="963">
          <cell r="B963" t="str">
            <v>Cơ sở văn hóa Việt Nam</v>
          </cell>
          <cell r="C963" t="str">
            <v>1403103</v>
          </cell>
        </row>
        <row r="964">
          <cell r="B964" t="str">
            <v>Cơ sở văn hóa Việt Nam</v>
          </cell>
          <cell r="C964" t="str">
            <v>1403103</v>
          </cell>
        </row>
        <row r="965">
          <cell r="B965" t="str">
            <v>Di sản văn hóa truyền thống Việt Nam</v>
          </cell>
          <cell r="C965" t="str">
            <v>1403104</v>
          </cell>
        </row>
        <row r="966">
          <cell r="B966" t="str">
            <v>Di sản văn hóa truyền thống Việt Nam</v>
          </cell>
          <cell r="C966" t="str">
            <v>1403104</v>
          </cell>
        </row>
        <row r="967">
          <cell r="B967" t="str">
            <v>Du lịch bền vững</v>
          </cell>
          <cell r="C967" t="str">
            <v>1403105</v>
          </cell>
        </row>
        <row r="968">
          <cell r="B968" t="str">
            <v>Du lịch bền vững</v>
          </cell>
          <cell r="C968" t="str">
            <v>1403105</v>
          </cell>
        </row>
        <row r="969">
          <cell r="B969" t="str">
            <v>Du lịch sinh thái</v>
          </cell>
          <cell r="C969" t="str">
            <v>1403106</v>
          </cell>
        </row>
        <row r="970">
          <cell r="B970" t="str">
            <v>Du lịch sinh thái</v>
          </cell>
          <cell r="C970" t="str">
            <v>1403106</v>
          </cell>
        </row>
        <row r="971">
          <cell r="B971" t="str">
            <v>Địa lý du lịch</v>
          </cell>
          <cell r="C971" t="str">
            <v>1403107</v>
          </cell>
        </row>
        <row r="972">
          <cell r="B972" t="str">
            <v>Địa lý du lịch</v>
          </cell>
          <cell r="C972" t="str">
            <v>1403107</v>
          </cell>
        </row>
        <row r="973">
          <cell r="B973" t="str">
            <v>Đồ án/ khóa luận tốt nghiệp (Chuyên ngành Hướng dẫn du lịch)</v>
          </cell>
          <cell r="C973" t="str">
            <v>1403108</v>
          </cell>
        </row>
        <row r="974">
          <cell r="B974" t="str">
            <v>Đồ án/ khóa luận tốt nghiệp (Chuyên ngành Quản trị kinh doanh Du lịch)</v>
          </cell>
          <cell r="C974" t="str">
            <v>1403109</v>
          </cell>
        </row>
        <row r="975">
          <cell r="B975" t="str">
            <v>Giới thiệu âm nhạc Việt Nam</v>
          </cell>
          <cell r="C975" t="str">
            <v>1403110</v>
          </cell>
        </row>
        <row r="976">
          <cell r="B976" t="str">
            <v>Giới thiệu mỹ thuật Việt Nam</v>
          </cell>
          <cell r="C976" t="str">
            <v>1403111</v>
          </cell>
        </row>
        <row r="977">
          <cell r="B977" t="str">
            <v>Kiểm soát đồ uống và thực phẩm</v>
          </cell>
          <cell r="C977" t="str">
            <v>1403112</v>
          </cell>
        </row>
        <row r="978">
          <cell r="B978" t="str">
            <v>Kiểm soát đồ uống và thực phẩm</v>
          </cell>
          <cell r="C978" t="str">
            <v>1403112</v>
          </cell>
        </row>
        <row r="979">
          <cell r="B979" t="str">
            <v>Kinh doanh dịch vụ bổ sung</v>
          </cell>
          <cell r="C979" t="str">
            <v>1403113</v>
          </cell>
        </row>
        <row r="980">
          <cell r="B980" t="str">
            <v>Kỹ năng giao tiếp</v>
          </cell>
          <cell r="C980" t="str">
            <v>1403114</v>
          </cell>
        </row>
        <row r="981">
          <cell r="B981" t="str">
            <v>Kỹ năng giao tiếp</v>
          </cell>
          <cell r="C981" t="str">
            <v>1403114</v>
          </cell>
        </row>
        <row r="982">
          <cell r="B982" t="str">
            <v>Kỹ năng giao tiếp</v>
          </cell>
          <cell r="C982" t="str">
            <v>1403114</v>
          </cell>
        </row>
        <row r="983">
          <cell r="B983" t="str">
            <v>Kỹ năng giao tiếp</v>
          </cell>
          <cell r="C983" t="str">
            <v>1403114</v>
          </cell>
        </row>
        <row r="984">
          <cell r="B984" t="str">
            <v>Kỹ năng giao tiếp</v>
          </cell>
          <cell r="C984" t="str">
            <v>1403114</v>
          </cell>
        </row>
        <row r="985">
          <cell r="B985" t="str">
            <v>Kỹ năng giao tiếp</v>
          </cell>
          <cell r="C985" t="str">
            <v>1403114</v>
          </cell>
        </row>
        <row r="986">
          <cell r="B986" t="str">
            <v>Kỹ năng giao tiếp</v>
          </cell>
          <cell r="C986" t="str">
            <v>1403114</v>
          </cell>
        </row>
        <row r="987">
          <cell r="B987" t="str">
            <v>Kỹ năng giao tiếp</v>
          </cell>
          <cell r="C987" t="str">
            <v>1403114</v>
          </cell>
        </row>
        <row r="988">
          <cell r="B988" t="str">
            <v>Kỹ năng giao tiếp</v>
          </cell>
          <cell r="C988" t="str">
            <v>1403114</v>
          </cell>
        </row>
        <row r="989">
          <cell r="B989" t="str">
            <v>Kỹ năng giao tiếp</v>
          </cell>
          <cell r="C989" t="str">
            <v>1403114</v>
          </cell>
        </row>
        <row r="990">
          <cell r="B990" t="str">
            <v>Kỹ năng giao tiếp</v>
          </cell>
          <cell r="C990" t="str">
            <v>1403114</v>
          </cell>
        </row>
        <row r="991">
          <cell r="B991" t="str">
            <v>Kỹ năng giao tiếp</v>
          </cell>
          <cell r="C991" t="str">
            <v>1403114</v>
          </cell>
        </row>
        <row r="992">
          <cell r="B992" t="str">
            <v>Kỹ năng giao tiếp</v>
          </cell>
          <cell r="C992" t="str">
            <v>1403114</v>
          </cell>
        </row>
        <row r="993">
          <cell r="B993" t="str">
            <v>Kỹ năng giao tiếp</v>
          </cell>
          <cell r="C993" t="str">
            <v>1403114</v>
          </cell>
        </row>
        <row r="994">
          <cell r="B994" t="str">
            <v>Kỹ năng giao tiếp</v>
          </cell>
          <cell r="C994" t="str">
            <v>1403114</v>
          </cell>
        </row>
        <row r="995">
          <cell r="B995" t="str">
            <v>Kỹ năng giao tiếp</v>
          </cell>
          <cell r="C995" t="str">
            <v>1403114</v>
          </cell>
        </row>
        <row r="996">
          <cell r="B996" t="str">
            <v>Kỹ năng giao tiếp</v>
          </cell>
          <cell r="C996" t="str">
            <v>1403114</v>
          </cell>
        </row>
        <row r="997">
          <cell r="B997" t="str">
            <v>Kỹ năng giao tiếp</v>
          </cell>
          <cell r="C997" t="str">
            <v>1403114</v>
          </cell>
        </row>
        <row r="998">
          <cell r="B998" t="str">
            <v>Kỹ năng giao tiếp</v>
          </cell>
          <cell r="C998" t="str">
            <v>1403114</v>
          </cell>
        </row>
        <row r="999">
          <cell r="B999" t="str">
            <v>Kỹ năng làm việc (Tiếng Việt)</v>
          </cell>
          <cell r="C999" t="str">
            <v>1403115</v>
          </cell>
        </row>
        <row r="1000">
          <cell r="B1000" t="str">
            <v>Kỹ năng làm việc (Tiếng Việt)</v>
          </cell>
          <cell r="C1000" t="str">
            <v>1403115</v>
          </cell>
        </row>
        <row r="1001">
          <cell r="B1001" t="str">
            <v>Kỹ năng thuyết trình (Tiếng Việt)</v>
          </cell>
          <cell r="C1001" t="str">
            <v>1403116</v>
          </cell>
        </row>
        <row r="1002">
          <cell r="B1002" t="str">
            <v>Kỹ năng thuyết trình (Tiếng Việt)</v>
          </cell>
          <cell r="C1002" t="str">
            <v>1403116</v>
          </cell>
        </row>
        <row r="1003">
          <cell r="B1003" t="str">
            <v>Lễ hội Việt Nam</v>
          </cell>
          <cell r="C1003" t="str">
            <v>1403117</v>
          </cell>
        </row>
        <row r="1004">
          <cell r="B1004" t="str">
            <v>Lịch sử văn minh thế giới</v>
          </cell>
          <cell r="C1004" t="str">
            <v>1403118</v>
          </cell>
        </row>
        <row r="1005">
          <cell r="B1005" t="str">
            <v>Lịch sử văn minh thế giới</v>
          </cell>
          <cell r="C1005" t="str">
            <v>1403118</v>
          </cell>
        </row>
        <row r="1006">
          <cell r="B1006" t="str">
            <v>Lịch sử Việt Nam</v>
          </cell>
          <cell r="C1006" t="str">
            <v>1403119</v>
          </cell>
        </row>
        <row r="1007">
          <cell r="B1007" t="str">
            <v>Nghi thức xã hội</v>
          </cell>
          <cell r="C1007" t="str">
            <v>1403120</v>
          </cell>
        </row>
        <row r="1008">
          <cell r="B1008" t="str">
            <v>Nghi thức xã hội</v>
          </cell>
          <cell r="C1008" t="str">
            <v>1403120</v>
          </cell>
        </row>
        <row r="1009">
          <cell r="B1009" t="str">
            <v>Nghiệp vụ hướng dẫn du lịch</v>
          </cell>
          <cell r="C1009" t="str">
            <v>1403121</v>
          </cell>
        </row>
        <row r="1010">
          <cell r="B1010" t="str">
            <v>Nghiệp vụ hướng dẫn du lịch</v>
          </cell>
          <cell r="C1010" t="str">
            <v>1403121</v>
          </cell>
        </row>
        <row r="1011">
          <cell r="B1011" t="str">
            <v>Nghiệp vụ kinh doanh khách sạn</v>
          </cell>
          <cell r="C1011" t="str">
            <v>1403122</v>
          </cell>
        </row>
        <row r="1012">
          <cell r="B1012" t="str">
            <v>Nghiệp vụ kinh doanh lữ hành</v>
          </cell>
          <cell r="C1012" t="str">
            <v>1403123</v>
          </cell>
        </row>
        <row r="1013">
          <cell r="B1013" t="str">
            <v>Nghiệp vụ khách sạn</v>
          </cell>
          <cell r="C1013" t="str">
            <v>1403124</v>
          </cell>
        </row>
        <row r="1014">
          <cell r="B1014" t="str">
            <v>Nghiệp vụ lữ hành</v>
          </cell>
          <cell r="C1014" t="str">
            <v>1403125</v>
          </cell>
        </row>
        <row r="1015">
          <cell r="B1015" t="str">
            <v>Nhập môn du lịch học</v>
          </cell>
          <cell r="C1015" t="str">
            <v>1403126</v>
          </cell>
        </row>
        <row r="1016">
          <cell r="B1016" t="str">
            <v>Nhập môn du lịch học</v>
          </cell>
          <cell r="C1016" t="str">
            <v>1403126</v>
          </cell>
        </row>
        <row r="1017">
          <cell r="B1017" t="str">
            <v>Nhập môn Khu vực học và Việt Nam học</v>
          </cell>
          <cell r="C1017" t="str">
            <v>1403127</v>
          </cell>
        </row>
        <row r="1018">
          <cell r="B1018" t="str">
            <v>Nhập môn Khu vực học và Việt Nam học</v>
          </cell>
          <cell r="C1018" t="str">
            <v>1403127</v>
          </cell>
        </row>
        <row r="1019">
          <cell r="B1019" t="str">
            <v>Phương pháp nghiên cứu khoa học</v>
          </cell>
          <cell r="C1019" t="str">
            <v>1403128</v>
          </cell>
        </row>
        <row r="1020">
          <cell r="B1020" t="str">
            <v>Phương pháp nghiên cứu khoa học</v>
          </cell>
          <cell r="C1020" t="str">
            <v>1403128</v>
          </cell>
        </row>
        <row r="1021">
          <cell r="B1021" t="str">
            <v>Quản trị kinh doanh khách sạn</v>
          </cell>
          <cell r="C1021" t="str">
            <v>1403129</v>
          </cell>
        </row>
        <row r="1022">
          <cell r="B1022" t="str">
            <v>Quản trị kinh doanh lữ hành</v>
          </cell>
          <cell r="C1022" t="str">
            <v>1403130</v>
          </cell>
        </row>
        <row r="1023">
          <cell r="B1023" t="str">
            <v>Tâm lý học du lịch</v>
          </cell>
          <cell r="C1023" t="str">
            <v>1403131</v>
          </cell>
        </row>
        <row r="1024">
          <cell r="B1024" t="str">
            <v>Tâm lý học du lịch</v>
          </cell>
          <cell r="C1024" t="str">
            <v>1403131</v>
          </cell>
        </row>
        <row r="1025">
          <cell r="B1025" t="str">
            <v>Tâm lý học đại cương</v>
          </cell>
          <cell r="C1025" t="str">
            <v>1403132</v>
          </cell>
        </row>
        <row r="1026">
          <cell r="B1026" t="str">
            <v>Tâm lý học đại cương</v>
          </cell>
          <cell r="C1026" t="str">
            <v>1403132</v>
          </cell>
        </row>
        <row r="1027">
          <cell r="B1027" t="str">
            <v>Tâm lý học người tiêu dùng</v>
          </cell>
          <cell r="C1027" t="str">
            <v>1403133</v>
          </cell>
        </row>
        <row r="1028">
          <cell r="B1028" t="str">
            <v>Tâm lý học người tiêu dùng</v>
          </cell>
          <cell r="C1028" t="str">
            <v>1403133</v>
          </cell>
        </row>
        <row r="1029">
          <cell r="B1029" t="str">
            <v>Tâm lý học người tiêu dùng</v>
          </cell>
          <cell r="C1029" t="str">
            <v>1403133</v>
          </cell>
        </row>
        <row r="1030">
          <cell r="B1030" t="str">
            <v>Tâm lý học người tiêu dùng</v>
          </cell>
          <cell r="C1030" t="str">
            <v>1403133</v>
          </cell>
        </row>
        <row r="1031">
          <cell r="B1031" t="str">
            <v>Tâm lý học người tiêu dùng</v>
          </cell>
          <cell r="C1031" t="str">
            <v>1403133</v>
          </cell>
        </row>
        <row r="1032">
          <cell r="B1032" t="str">
            <v>Tâm lý học người tiêu dùng</v>
          </cell>
          <cell r="C1032" t="str">
            <v>1403133</v>
          </cell>
        </row>
        <row r="1033">
          <cell r="B1033" t="str">
            <v>Tâm lý học người tiêu dùng</v>
          </cell>
          <cell r="C1033" t="str">
            <v>1403133</v>
          </cell>
        </row>
        <row r="1034">
          <cell r="B1034" t="str">
            <v>Tâm lý học người tiêu dùng</v>
          </cell>
          <cell r="C1034" t="str">
            <v>1403133</v>
          </cell>
        </row>
        <row r="1035">
          <cell r="B1035" t="str">
            <v>Tâm lý học người tiêu dùng</v>
          </cell>
          <cell r="C1035" t="str">
            <v>1403133</v>
          </cell>
        </row>
        <row r="1036">
          <cell r="B1036" t="str">
            <v>Tâm lý học người tiêu dùng</v>
          </cell>
          <cell r="C1036" t="str">
            <v>1403133</v>
          </cell>
        </row>
        <row r="1037">
          <cell r="B1037" t="str">
            <v>Tâm lý học người tiêu dùng</v>
          </cell>
          <cell r="C1037" t="str">
            <v>1403133</v>
          </cell>
        </row>
        <row r="1038">
          <cell r="B1038" t="str">
            <v>Tâm lý học người tiêu dùng</v>
          </cell>
          <cell r="C1038" t="str">
            <v>1403133</v>
          </cell>
        </row>
        <row r="1039">
          <cell r="B1039" t="str">
            <v>Tâm lý học người tiêu dùng</v>
          </cell>
          <cell r="C1039" t="str">
            <v>1403133</v>
          </cell>
        </row>
        <row r="1040">
          <cell r="B1040" t="str">
            <v>Tâm lý học người tiêu dùng</v>
          </cell>
          <cell r="C1040" t="str">
            <v>1403133</v>
          </cell>
        </row>
        <row r="1041">
          <cell r="B1041" t="str">
            <v>Tâm lý học người tiêu dùng</v>
          </cell>
          <cell r="C1041" t="str">
            <v>1403133</v>
          </cell>
        </row>
        <row r="1042">
          <cell r="B1042" t="str">
            <v>Tâm lý học người tiêu dùng</v>
          </cell>
          <cell r="C1042" t="str">
            <v>1403133</v>
          </cell>
        </row>
        <row r="1043">
          <cell r="B1043" t="str">
            <v>Tâm lý học người tiêu dùng</v>
          </cell>
          <cell r="C1043" t="str">
            <v>1403133</v>
          </cell>
        </row>
        <row r="1044">
          <cell r="B1044" t="str">
            <v>Tâm lý học người tiêu dùng</v>
          </cell>
          <cell r="C1044" t="str">
            <v>1403133</v>
          </cell>
        </row>
        <row r="1045">
          <cell r="B1045" t="str">
            <v>Tâm lý học người tiêu dùng</v>
          </cell>
          <cell r="C1045" t="str">
            <v>1403133</v>
          </cell>
        </row>
        <row r="1046">
          <cell r="B1046" t="str">
            <v>Tâm lý học người tiêu dùng</v>
          </cell>
          <cell r="C1046" t="str">
            <v>1403133</v>
          </cell>
        </row>
        <row r="1047">
          <cell r="B1047" t="str">
            <v>Tâm lý kinh doanh</v>
          </cell>
          <cell r="C1047" t="str">
            <v>1403134</v>
          </cell>
        </row>
        <row r="1048">
          <cell r="B1048" t="str">
            <v>Tiếng Việt thực hành</v>
          </cell>
          <cell r="C1048" t="str">
            <v>1403135</v>
          </cell>
        </row>
        <row r="1049">
          <cell r="B1049" t="str">
            <v>Tiếng Việt thực hành</v>
          </cell>
          <cell r="C1049" t="str">
            <v>1403135</v>
          </cell>
        </row>
        <row r="1050">
          <cell r="B1050" t="str">
            <v>Tổ chức sự kiện</v>
          </cell>
          <cell r="C1050" t="str">
            <v>1403136</v>
          </cell>
        </row>
        <row r="1051">
          <cell r="B1051" t="str">
            <v>Tổ chức sự kiện</v>
          </cell>
          <cell r="C1051" t="str">
            <v>1403136</v>
          </cell>
        </row>
        <row r="1052">
          <cell r="B1052" t="str">
            <v>Tổng quan di sản văn hóa thế giới</v>
          </cell>
          <cell r="C1052" t="str">
            <v>1403137</v>
          </cell>
        </row>
        <row r="1053">
          <cell r="B1053" t="str">
            <v>Tổng quan di sản văn hóa thế giới</v>
          </cell>
          <cell r="C1053" t="str">
            <v>1403137</v>
          </cell>
        </row>
        <row r="1054">
          <cell r="B1054" t="str">
            <v>Tuyến điểm du lịch Việt Nam</v>
          </cell>
          <cell r="C1054" t="str">
            <v>1403138</v>
          </cell>
        </row>
        <row r="1055">
          <cell r="B1055" t="str">
            <v>Tuyến điểm du lịch Việt Nam</v>
          </cell>
          <cell r="C1055" t="str">
            <v>1403138</v>
          </cell>
        </row>
        <row r="1056">
          <cell r="B1056" t="str">
            <v>Tham quan tuyến điểm du lịch</v>
          </cell>
          <cell r="C1056" t="str">
            <v>1403139</v>
          </cell>
        </row>
        <row r="1057">
          <cell r="B1057" t="str">
            <v>Tham quan tuyến điểm du lịch</v>
          </cell>
          <cell r="C1057" t="str">
            <v>1403139</v>
          </cell>
        </row>
        <row r="1058">
          <cell r="B1058" t="str">
            <v>Thực hành hướng dẫn du lịch chuyên biệt</v>
          </cell>
          <cell r="C1058" t="str">
            <v>1403140</v>
          </cell>
        </row>
        <row r="1059">
          <cell r="B1059" t="str">
            <v>Thực hành hướng dẫn du lịch tại điểm</v>
          </cell>
          <cell r="C1059" t="str">
            <v>1403141</v>
          </cell>
        </row>
        <row r="1060">
          <cell r="B1060" t="str">
            <v>Thực hành hướng dẫn du lịch theo tuyến du lịch</v>
          </cell>
          <cell r="C1060" t="str">
            <v>1403142</v>
          </cell>
        </row>
        <row r="1061">
          <cell r="B1061" t="str">
            <v>Thực hành nghiệp vụ Bar và Nhà hàng</v>
          </cell>
          <cell r="C1061" t="str">
            <v>1403143</v>
          </cell>
        </row>
        <row r="1062">
          <cell r="B1062" t="str">
            <v>Thực hành nghiệp vụ khách sạn</v>
          </cell>
          <cell r="C1062" t="str">
            <v>1403144</v>
          </cell>
        </row>
        <row r="1063">
          <cell r="B1063" t="str">
            <v>Thực hành nghiệp vụ lữ hành</v>
          </cell>
          <cell r="C1063" t="str">
            <v>1403145</v>
          </cell>
        </row>
        <row r="1064">
          <cell r="B1064" t="str">
            <v>Thực tập tốt nghiệp (Chuyên ngành Hướng dẫn du lịch)</v>
          </cell>
          <cell r="C1064" t="str">
            <v>1403146</v>
          </cell>
        </row>
        <row r="1065">
          <cell r="B1065" t="str">
            <v>Thực tập tốt nghiệp (Chuyên ngành Quản trị kinh doanh Du lịch)</v>
          </cell>
          <cell r="C1065" t="str">
            <v>1403147</v>
          </cell>
        </row>
        <row r="1066">
          <cell r="B1066" t="str">
            <v>Văn học dân gian Việt Nam</v>
          </cell>
          <cell r="C1066" t="str">
            <v>1403148</v>
          </cell>
        </row>
        <row r="1067">
          <cell r="B1067" t="str">
            <v>Xã hội học</v>
          </cell>
          <cell r="C1067" t="str">
            <v>1403149</v>
          </cell>
        </row>
        <row r="1068">
          <cell r="B1068" t="str">
            <v>Xã hội học</v>
          </cell>
          <cell r="C1068" t="str">
            <v>1403149</v>
          </cell>
        </row>
        <row r="1069">
          <cell r="B1069" t="str">
            <v>Marketing du lịch</v>
          </cell>
          <cell r="C1069" t="str">
            <v>1403150</v>
          </cell>
        </row>
        <row r="1070">
          <cell r="B1070" t="str">
            <v>Marketing du lịch</v>
          </cell>
          <cell r="C1070" t="str">
            <v>1403150</v>
          </cell>
        </row>
        <row r="1071">
          <cell r="B1071" t="str">
            <v>Công tác văn phòng</v>
          </cell>
          <cell r="C1071" t="str">
            <v>1403151</v>
          </cell>
        </row>
        <row r="1072">
          <cell r="B1072" t="str">
            <v>Công tác văn thư lưu trữ trong cơ quan Đảng</v>
          </cell>
          <cell r="C1072" t="str">
            <v>1403152</v>
          </cell>
        </row>
        <row r="1073">
          <cell r="B1073" t="str">
            <v>Công tác văn thư lưu trữ trong doanh nghiệp</v>
          </cell>
          <cell r="C1073" t="str">
            <v>1403153</v>
          </cell>
        </row>
        <row r="1074">
          <cell r="B1074" t="str">
            <v>Đánh giá thực hiện công việc văn phòng</v>
          </cell>
          <cell r="C1074" t="str">
            <v>1403154</v>
          </cell>
        </row>
        <row r="1075">
          <cell r="B1075" t="str">
            <v>Đào tạo và phát triển nguồn nhân lực văn phòng</v>
          </cell>
          <cell r="C1075" t="str">
            <v>1403155</v>
          </cell>
        </row>
        <row r="1076">
          <cell r="B1076" t="str">
            <v>Đồ án/ khóa luận tốt nghiệp (Ngành Quản trị văn phòng)</v>
          </cell>
          <cell r="C1076" t="str">
            <v>1403156</v>
          </cell>
        </row>
        <row r="1077">
          <cell r="B1077" t="str">
            <v>Hành chính công</v>
          </cell>
          <cell r="C1077" t="str">
            <v>1403157</v>
          </cell>
        </row>
        <row r="1078">
          <cell r="B1078" t="str">
            <v>Hành chính công</v>
          </cell>
          <cell r="C1078" t="str">
            <v>1403157</v>
          </cell>
        </row>
        <row r="1079">
          <cell r="B1079" t="str">
            <v>Hành chính học đại cương</v>
          </cell>
          <cell r="C1079" t="str">
            <v>1403158</v>
          </cell>
        </row>
        <row r="1080">
          <cell r="B1080" t="str">
            <v>Hệ thống thông tin quản lý</v>
          </cell>
          <cell r="C1080" t="str">
            <v>1403159</v>
          </cell>
        </row>
        <row r="1081">
          <cell r="B1081" t="str">
            <v>Kỹ năng phỏng vấn</v>
          </cell>
          <cell r="C1081" t="str">
            <v>1403160</v>
          </cell>
        </row>
        <row r="1082">
          <cell r="B1082" t="str">
            <v>Kỹ năng quản lý và giải quyết xung đột</v>
          </cell>
          <cell r="C1082" t="str">
            <v>1403161</v>
          </cell>
        </row>
        <row r="1083">
          <cell r="B1083" t="str">
            <v>Kỹ thuật soạn thảo văn bản</v>
          </cell>
          <cell r="C1083" t="str">
            <v>1403162</v>
          </cell>
        </row>
        <row r="1084">
          <cell r="B1084" t="str">
            <v>Nghi thức Nhà nước</v>
          </cell>
          <cell r="C1084" t="str">
            <v>1403164</v>
          </cell>
        </row>
        <row r="1085">
          <cell r="B1085" t="str">
            <v xml:space="preserve">Nghiệp vụ lễ tân </v>
          </cell>
          <cell r="C1085" t="str">
            <v>1403165</v>
          </cell>
        </row>
        <row r="1086">
          <cell r="B1086" t="str">
            <v>Nghiệp vụ thư ký văn phòng</v>
          </cell>
          <cell r="C1086" t="str">
            <v>1403166</v>
          </cell>
        </row>
        <row r="1087">
          <cell r="B1087" t="str">
            <v xml:space="preserve">Nghiệp vụ văn thư </v>
          </cell>
          <cell r="C1087" t="str">
            <v>1403167</v>
          </cell>
        </row>
        <row r="1088">
          <cell r="B1088" t="str">
            <v>Quản lý hành chính Nhà nước</v>
          </cell>
          <cell r="C1088" t="str">
            <v>1403168</v>
          </cell>
        </row>
        <row r="1089">
          <cell r="B1089" t="str">
            <v>Quản trị văn phòng trên máy tính</v>
          </cell>
          <cell r="C1089" t="str">
            <v>1403169</v>
          </cell>
        </row>
        <row r="1090">
          <cell r="B1090" t="str">
            <v>Tâm lý học lao động</v>
          </cell>
          <cell r="C1090" t="str">
            <v>1403170</v>
          </cell>
        </row>
        <row r="1091">
          <cell r="B1091" t="str">
            <v>Tâm lý học lao động</v>
          </cell>
          <cell r="C1091" t="str">
            <v>1403170</v>
          </cell>
        </row>
        <row r="1092">
          <cell r="B1092" t="str">
            <v>Tâm lý học quản lý</v>
          </cell>
          <cell r="C1092" t="str">
            <v>1403171</v>
          </cell>
        </row>
        <row r="1093">
          <cell r="B1093" t="str">
            <v xml:space="preserve">Tổ chức lao động và thiết bị văn phòng </v>
          </cell>
          <cell r="C1093" t="str">
            <v>1403172</v>
          </cell>
        </row>
        <row r="1094">
          <cell r="B1094" t="str">
            <v>Tổ chức và sử dụng tài liệu lưu trữ</v>
          </cell>
          <cell r="C1094" t="str">
            <v>1403173</v>
          </cell>
        </row>
        <row r="1095">
          <cell r="B1095" t="str">
            <v>Thiết kế và phân tích công việc văn phòng</v>
          </cell>
          <cell r="C1095" t="str">
            <v>1403174</v>
          </cell>
        </row>
        <row r="1096">
          <cell r="B1096" t="str">
            <v>Thực tập tốt nghiệp (Ngành Quản trị văn phòng)</v>
          </cell>
          <cell r="C1096" t="str">
            <v>1403175</v>
          </cell>
        </row>
        <row r="1097">
          <cell r="B1097" t="str">
            <v>Chiến lược kinh doanh</v>
          </cell>
          <cell r="C1097" t="str">
            <v>1603101</v>
          </cell>
        </row>
        <row r="1098">
          <cell r="B1098" t="str">
            <v>Dự toán ngân sách doanh nghiệp</v>
          </cell>
          <cell r="C1098" t="str">
            <v>1603102</v>
          </cell>
        </row>
        <row r="1099">
          <cell r="B1099" t="str">
            <v>Dự toán ngân sách doanh nghiệp</v>
          </cell>
          <cell r="C1099" t="str">
            <v>1603102</v>
          </cell>
        </row>
        <row r="1100">
          <cell r="B1100" t="str">
            <v>Đàm phán và ký kết hợp đồng kinh tế</v>
          </cell>
          <cell r="C1100" t="str">
            <v>1603103</v>
          </cell>
        </row>
        <row r="1101">
          <cell r="B1101" t="str">
            <v>Đạo đức kinh doanh</v>
          </cell>
          <cell r="C1101" t="str">
            <v>1603104</v>
          </cell>
        </row>
        <row r="1102">
          <cell r="B1102" t="str">
            <v>Đạo đức kinh doanh</v>
          </cell>
          <cell r="C1102" t="str">
            <v>1603104</v>
          </cell>
        </row>
        <row r="1103">
          <cell r="B1103" t="str">
            <v>Đạo đức kinh doanh</v>
          </cell>
          <cell r="C1103" t="str">
            <v>1603104</v>
          </cell>
        </row>
        <row r="1104">
          <cell r="B1104" t="str">
            <v>Đạo đức kinh doanh</v>
          </cell>
          <cell r="C1104" t="str">
            <v>1603104</v>
          </cell>
        </row>
        <row r="1105">
          <cell r="B1105" t="str">
            <v>Đầu tư bất động sản</v>
          </cell>
          <cell r="C1105" t="str">
            <v>1603105</v>
          </cell>
        </row>
        <row r="1106">
          <cell r="B1106" t="str">
            <v xml:space="preserve">Địa lý kinh tế  </v>
          </cell>
          <cell r="C1106" t="str">
            <v>1603106</v>
          </cell>
        </row>
        <row r="1107">
          <cell r="B1107" t="str">
            <v xml:space="preserve">Địa lý kinh tế  </v>
          </cell>
          <cell r="C1107" t="str">
            <v>1603106</v>
          </cell>
        </row>
        <row r="1108">
          <cell r="B1108" t="str">
            <v xml:space="preserve">Địa lý kinh tế  </v>
          </cell>
          <cell r="C1108" t="str">
            <v>1603106</v>
          </cell>
        </row>
        <row r="1109">
          <cell r="B1109" t="str">
            <v xml:space="preserve">Địa lý kinh tế  </v>
          </cell>
          <cell r="C1109" t="str">
            <v>1603106</v>
          </cell>
        </row>
        <row r="1110">
          <cell r="B1110" t="str">
            <v xml:space="preserve">Địa lý kinh tế  </v>
          </cell>
          <cell r="C1110" t="str">
            <v>1603106</v>
          </cell>
        </row>
        <row r="1111">
          <cell r="B1111" t="str">
            <v xml:space="preserve">Địa lý kinh tế  </v>
          </cell>
          <cell r="C1111" t="str">
            <v>1603106</v>
          </cell>
        </row>
        <row r="1112">
          <cell r="B1112" t="str">
            <v>Định giá tài sản</v>
          </cell>
          <cell r="C1112" t="str">
            <v>1603107</v>
          </cell>
        </row>
        <row r="1113">
          <cell r="B1113" t="str">
            <v>Đồ án/ khóa luận tốt nghiệp (Ngành Quản trị kinh doanh)</v>
          </cell>
          <cell r="C1113" t="str">
            <v>1603108</v>
          </cell>
        </row>
        <row r="1114">
          <cell r="B1114" t="str">
            <v>Đồ án/ khóa luận tốt nghiệp (Ngành Tài chính - Ngân hàng)</v>
          </cell>
          <cell r="C1114" t="str">
            <v>1603109</v>
          </cell>
        </row>
        <row r="1115">
          <cell r="B1115" t="str">
            <v>Kế hoạch kinh doanh</v>
          </cell>
          <cell r="C1115" t="str">
            <v>1603110</v>
          </cell>
        </row>
        <row r="1116">
          <cell r="B1116" t="str">
            <v>Kế toán ngân hàng</v>
          </cell>
          <cell r="C1116" t="str">
            <v>1603111</v>
          </cell>
        </row>
        <row r="1117">
          <cell r="B1117" t="str">
            <v>Kinh tế bảo hiểm</v>
          </cell>
          <cell r="C1117" t="str">
            <v>1603112</v>
          </cell>
        </row>
        <row r="1118">
          <cell r="B1118" t="str">
            <v>Kinh tế học đại cương</v>
          </cell>
          <cell r="C1118" t="str">
            <v>1603113</v>
          </cell>
        </row>
        <row r="1119">
          <cell r="B1119" t="str">
            <v>Kinh tế học đại cương</v>
          </cell>
          <cell r="C1119" t="str">
            <v>1603113</v>
          </cell>
        </row>
        <row r="1120">
          <cell r="B1120" t="str">
            <v>Kinh tế học đại cương</v>
          </cell>
          <cell r="C1120" t="str">
            <v>1603113</v>
          </cell>
        </row>
        <row r="1121">
          <cell r="B1121" t="str">
            <v>Kinh tế học đại cương</v>
          </cell>
          <cell r="C1121" t="str">
            <v>1603113</v>
          </cell>
        </row>
        <row r="1122">
          <cell r="B1122" t="str">
            <v>Kinh tế học đại cương</v>
          </cell>
          <cell r="C1122" t="str">
            <v>1603113</v>
          </cell>
        </row>
        <row r="1123">
          <cell r="B1123" t="str">
            <v>Kinh tế học đại cương</v>
          </cell>
          <cell r="C1123" t="str">
            <v>1603113</v>
          </cell>
        </row>
        <row r="1124">
          <cell r="B1124" t="str">
            <v>Kinh tế học đại cương</v>
          </cell>
          <cell r="C1124" t="str">
            <v>1603113</v>
          </cell>
        </row>
        <row r="1125">
          <cell r="B1125" t="str">
            <v>Kinh tế học đại cương</v>
          </cell>
          <cell r="C1125" t="str">
            <v>1603113</v>
          </cell>
        </row>
        <row r="1126">
          <cell r="B1126" t="str">
            <v>Kinh tế học đại cương</v>
          </cell>
          <cell r="C1126" t="str">
            <v>1603113</v>
          </cell>
        </row>
        <row r="1127">
          <cell r="B1127" t="str">
            <v>Kinh tế học đại cương</v>
          </cell>
          <cell r="C1127" t="str">
            <v>1603113</v>
          </cell>
        </row>
        <row r="1128">
          <cell r="B1128" t="str">
            <v>Kinh tế học đại cương</v>
          </cell>
          <cell r="C1128" t="str">
            <v>1603113</v>
          </cell>
        </row>
        <row r="1129">
          <cell r="B1129" t="str">
            <v>Kinh tế học đại cương</v>
          </cell>
          <cell r="C1129" t="str">
            <v>1603113</v>
          </cell>
        </row>
        <row r="1130">
          <cell r="B1130" t="str">
            <v>Kinh tế học đại cương</v>
          </cell>
          <cell r="C1130" t="str">
            <v>1603113</v>
          </cell>
        </row>
        <row r="1131">
          <cell r="B1131" t="str">
            <v>Kinh tế học đại cương</v>
          </cell>
          <cell r="C1131" t="str">
            <v>1603113</v>
          </cell>
        </row>
        <row r="1132">
          <cell r="B1132" t="str">
            <v>Kinh tế học đại cương</v>
          </cell>
          <cell r="C1132" t="str">
            <v>1603113</v>
          </cell>
        </row>
        <row r="1133">
          <cell r="B1133" t="str">
            <v>Kinh tế tài nguyên và môi trường</v>
          </cell>
          <cell r="C1133" t="str">
            <v>1603114</v>
          </cell>
        </row>
        <row r="1134">
          <cell r="B1134" t="str">
            <v>Kinh tế vi mô</v>
          </cell>
          <cell r="C1134" t="str">
            <v>1603115</v>
          </cell>
        </row>
        <row r="1135">
          <cell r="B1135" t="str">
            <v>Kinh tế vi mô</v>
          </cell>
          <cell r="C1135" t="str">
            <v>1603115</v>
          </cell>
        </row>
        <row r="1136">
          <cell r="B1136" t="str">
            <v>Kinh tế vi mô</v>
          </cell>
          <cell r="C1136" t="str">
            <v>1603115</v>
          </cell>
        </row>
        <row r="1137">
          <cell r="B1137" t="str">
            <v>Kinh tế vi mô</v>
          </cell>
          <cell r="C1137" t="str">
            <v>1603115</v>
          </cell>
        </row>
        <row r="1138">
          <cell r="B1138" t="str">
            <v>Kinh tế vĩ mô</v>
          </cell>
          <cell r="C1138" t="str">
            <v>1603116</v>
          </cell>
        </row>
        <row r="1139">
          <cell r="B1139" t="str">
            <v>Kinh tế vĩ mô</v>
          </cell>
          <cell r="C1139" t="str">
            <v>1603116</v>
          </cell>
        </row>
        <row r="1140">
          <cell r="B1140" t="str">
            <v>Kinh tế vĩ mô</v>
          </cell>
          <cell r="C1140" t="str">
            <v>1603116</v>
          </cell>
        </row>
        <row r="1141">
          <cell r="B1141" t="str">
            <v>Kinh tế vĩ mô</v>
          </cell>
          <cell r="C1141" t="str">
            <v>1603116</v>
          </cell>
        </row>
        <row r="1142">
          <cell r="B1142" t="str">
            <v>Kỹ năng làm việc nhóm</v>
          </cell>
          <cell r="C1142" t="str">
            <v>1603117</v>
          </cell>
        </row>
        <row r="1143">
          <cell r="B1143" t="str">
            <v>Kỹ năng làm việc nhóm</v>
          </cell>
          <cell r="C1143" t="str">
            <v>1603117</v>
          </cell>
        </row>
        <row r="1144">
          <cell r="B1144" t="str">
            <v>Kỹ năng làm việc nhóm</v>
          </cell>
          <cell r="C1144" t="str">
            <v>1603117</v>
          </cell>
        </row>
        <row r="1145">
          <cell r="B1145" t="str">
            <v>Kỹ năng lãnh đạo và tạo động lực lao động</v>
          </cell>
          <cell r="C1145" t="str">
            <v>1603118</v>
          </cell>
        </row>
        <row r="1146">
          <cell r="B1146" t="str">
            <v>Lập và phân tích dự án</v>
          </cell>
          <cell r="C1146" t="str">
            <v>1603119</v>
          </cell>
        </row>
        <row r="1147">
          <cell r="B1147" t="str">
            <v>Lập và phân tích dự án</v>
          </cell>
          <cell r="C1147" t="str">
            <v>1603119</v>
          </cell>
        </row>
        <row r="1148">
          <cell r="B1148" t="str">
            <v>Lập và phân tích dự án đầu tư</v>
          </cell>
          <cell r="C1148" t="str">
            <v>1603120</v>
          </cell>
        </row>
        <row r="1149">
          <cell r="B1149" t="str">
            <v>Lập và phân tích dự án đầu tư</v>
          </cell>
          <cell r="C1149" t="str">
            <v>1603120</v>
          </cell>
        </row>
        <row r="1150">
          <cell r="B1150" t="str">
            <v>Lịch sử kinh tế thế giới</v>
          </cell>
          <cell r="C1150" t="str">
            <v>1603121</v>
          </cell>
        </row>
        <row r="1151">
          <cell r="B1151" t="str">
            <v>Lịch sử kinh tế thế giới</v>
          </cell>
          <cell r="C1151" t="str">
            <v>1603121</v>
          </cell>
        </row>
        <row r="1152">
          <cell r="B1152" t="str">
            <v>Lịch sử kinh tế thế giới</v>
          </cell>
          <cell r="C1152" t="str">
            <v>1603121</v>
          </cell>
        </row>
        <row r="1153">
          <cell r="B1153" t="str">
            <v>Lịch sử kinh tế thế giới</v>
          </cell>
          <cell r="C1153" t="str">
            <v>1603121</v>
          </cell>
        </row>
        <row r="1154">
          <cell r="B1154" t="str">
            <v>Lịch sử kinh tế thế giới</v>
          </cell>
          <cell r="C1154" t="str">
            <v>1603121</v>
          </cell>
        </row>
        <row r="1155">
          <cell r="B1155" t="str">
            <v>Lịch sử kinh tế thế giới</v>
          </cell>
          <cell r="C1155" t="str">
            <v>1603121</v>
          </cell>
        </row>
        <row r="1156">
          <cell r="B1156" t="str">
            <v>Lý thuyết thống kê</v>
          </cell>
          <cell r="C1156" t="str">
            <v>1603122</v>
          </cell>
        </row>
        <row r="1157">
          <cell r="B1157" t="str">
            <v>Lý thuyết thống kê</v>
          </cell>
          <cell r="C1157" t="str">
            <v>1603122</v>
          </cell>
        </row>
        <row r="1158">
          <cell r="B1158" t="str">
            <v>Lý thuyết thống kê</v>
          </cell>
          <cell r="C1158" t="str">
            <v>1603122</v>
          </cell>
        </row>
        <row r="1159">
          <cell r="B1159" t="str">
            <v>Lý thuyết thống kê</v>
          </cell>
          <cell r="C1159" t="str">
            <v>1603122</v>
          </cell>
        </row>
        <row r="1160">
          <cell r="B1160" t="str">
            <v>Marketing căn bản</v>
          </cell>
          <cell r="C1160" t="str">
            <v>1603123</v>
          </cell>
        </row>
        <row r="1161">
          <cell r="B1161" t="str">
            <v>Marketing căn bản</v>
          </cell>
          <cell r="C1161" t="str">
            <v>1603123</v>
          </cell>
        </row>
        <row r="1162">
          <cell r="B1162" t="str">
            <v>Marketing căn bản</v>
          </cell>
          <cell r="C1162" t="str">
            <v>1603123</v>
          </cell>
        </row>
        <row r="1163">
          <cell r="B1163" t="str">
            <v>Marketing căn bản</v>
          </cell>
          <cell r="C1163" t="str">
            <v>1603123</v>
          </cell>
        </row>
        <row r="1164">
          <cell r="B1164" t="str">
            <v>Marketing ngân hàng</v>
          </cell>
          <cell r="C1164" t="str">
            <v>1603126</v>
          </cell>
        </row>
        <row r="1165">
          <cell r="B1165" t="str">
            <v>Ngân hàng thương mại</v>
          </cell>
          <cell r="C1165" t="str">
            <v>1603127</v>
          </cell>
        </row>
        <row r="1166">
          <cell r="B1166" t="str">
            <v>Ngân hàng Trung ương</v>
          </cell>
          <cell r="C1166" t="str">
            <v>1603128</v>
          </cell>
        </row>
        <row r="1167">
          <cell r="B1167" t="str">
            <v>Nghiệp vụ kinh doanh ngân hàng</v>
          </cell>
          <cell r="C1167" t="str">
            <v>1603129</v>
          </cell>
        </row>
        <row r="1168">
          <cell r="B1168" t="str">
            <v>Nghiệp vụ tín dụng ngân hàng thương mại</v>
          </cell>
          <cell r="C1168" t="str">
            <v>1603130</v>
          </cell>
        </row>
        <row r="1169">
          <cell r="B1169" t="str">
            <v>Phân tích đầu tư chứng khoán</v>
          </cell>
          <cell r="C1169" t="str">
            <v>1603131</v>
          </cell>
        </row>
        <row r="1170">
          <cell r="B1170" t="str">
            <v>Phân tích đầu tư chứng khoán</v>
          </cell>
          <cell r="C1170" t="str">
            <v>1603131</v>
          </cell>
        </row>
        <row r="1171">
          <cell r="B1171" t="str">
            <v>Phân tích tài chính doanh nghiệp</v>
          </cell>
          <cell r="C1171" t="str">
            <v>1603133</v>
          </cell>
        </row>
        <row r="1172">
          <cell r="B1172" t="str">
            <v>Quản lý chất lượng sản phẩm</v>
          </cell>
          <cell r="C1172" t="str">
            <v>1603134</v>
          </cell>
        </row>
        <row r="1173">
          <cell r="B1173" t="str">
            <v>Quản lý chất lượng sản phẩm</v>
          </cell>
          <cell r="C1173" t="str">
            <v>1603134</v>
          </cell>
        </row>
        <row r="1174">
          <cell r="B1174" t="str">
            <v>Quản lý danh mục đầu tư</v>
          </cell>
          <cell r="C1174" t="str">
            <v>1603135</v>
          </cell>
        </row>
        <row r="1175">
          <cell r="B1175" t="str">
            <v>Quản trị chất lượng</v>
          </cell>
          <cell r="C1175" t="str">
            <v>1603136</v>
          </cell>
        </row>
        <row r="1176">
          <cell r="B1176" t="str">
            <v>Quản trị doanh nghiệp</v>
          </cell>
          <cell r="C1176" t="str">
            <v>1603137</v>
          </cell>
        </row>
        <row r="1177">
          <cell r="B1177" t="str">
            <v>Quản trị học</v>
          </cell>
          <cell r="C1177" t="str">
            <v>1603138</v>
          </cell>
        </row>
        <row r="1178">
          <cell r="B1178" t="str">
            <v>Quản trị học</v>
          </cell>
          <cell r="C1178" t="str">
            <v>1603138</v>
          </cell>
        </row>
        <row r="1179">
          <cell r="B1179" t="str">
            <v>Quản trị học</v>
          </cell>
          <cell r="C1179" t="str">
            <v>1603138</v>
          </cell>
        </row>
        <row r="1180">
          <cell r="B1180" t="str">
            <v>Quản trị Marketing</v>
          </cell>
          <cell r="C1180" t="str">
            <v>1603139</v>
          </cell>
        </row>
        <row r="1181">
          <cell r="B1181" t="str">
            <v>Quản trị nhân lực</v>
          </cell>
          <cell r="C1181" t="str">
            <v>1603140</v>
          </cell>
        </row>
        <row r="1182">
          <cell r="B1182" t="str">
            <v>Quản trị sản xuất</v>
          </cell>
          <cell r="C1182" t="str">
            <v>1603141</v>
          </cell>
        </row>
        <row r="1183">
          <cell r="B1183" t="str">
            <v>Quản trị văn phòng</v>
          </cell>
          <cell r="C1183" t="str">
            <v>1603142</v>
          </cell>
        </row>
        <row r="1184">
          <cell r="B1184" t="str">
            <v>Quản trị văn phòng</v>
          </cell>
          <cell r="C1184" t="str">
            <v>1603142</v>
          </cell>
        </row>
        <row r="1185">
          <cell r="B1185" t="str">
            <v>Quản trị văn phòng</v>
          </cell>
          <cell r="C1185" t="str">
            <v>1603142</v>
          </cell>
        </row>
        <row r="1186">
          <cell r="B1186" t="str">
            <v>Quản trị văn phòng</v>
          </cell>
          <cell r="C1186" t="str">
            <v>1603142</v>
          </cell>
        </row>
        <row r="1187">
          <cell r="B1187" t="str">
            <v>Tài chính công</v>
          </cell>
          <cell r="C1187" t="str">
            <v>1603143</v>
          </cell>
        </row>
        <row r="1188">
          <cell r="B1188" t="str">
            <v>Tài chính công</v>
          </cell>
          <cell r="C1188" t="str">
            <v>1603143</v>
          </cell>
        </row>
        <row r="1189">
          <cell r="B1189" t="str">
            <v>Tài chính doanh nghiệp</v>
          </cell>
          <cell r="C1189" t="str">
            <v>1603144</v>
          </cell>
        </row>
        <row r="1190">
          <cell r="B1190" t="str">
            <v>Tài chính doanh nghiệp</v>
          </cell>
          <cell r="C1190" t="str">
            <v>1603144</v>
          </cell>
        </row>
        <row r="1191">
          <cell r="B1191" t="str">
            <v>Tài chính doanh nghiệp 1</v>
          </cell>
          <cell r="C1191" t="str">
            <v>1603145</v>
          </cell>
        </row>
        <row r="1192">
          <cell r="B1192" t="str">
            <v>Tài chính doanh nghiệp 2</v>
          </cell>
          <cell r="C1192" t="str">
            <v>1603146</v>
          </cell>
        </row>
        <row r="1193">
          <cell r="B1193" t="str">
            <v>Tài chính quốc tế</v>
          </cell>
          <cell r="C1193" t="str">
            <v>1603147</v>
          </cell>
        </row>
        <row r="1194">
          <cell r="B1194" t="str">
            <v>Tài chính tiền tệ</v>
          </cell>
          <cell r="C1194" t="str">
            <v>1603148</v>
          </cell>
        </row>
        <row r="1195">
          <cell r="B1195" t="str">
            <v>Tài chính tiền tệ</v>
          </cell>
          <cell r="C1195" t="str">
            <v>1603148</v>
          </cell>
        </row>
        <row r="1196">
          <cell r="B1196" t="str">
            <v>Tài chính tiền tệ</v>
          </cell>
          <cell r="C1196" t="str">
            <v>1603148</v>
          </cell>
        </row>
        <row r="1197">
          <cell r="B1197" t="str">
            <v>Tài chính tiền tệ</v>
          </cell>
          <cell r="C1197" t="str">
            <v>1603148</v>
          </cell>
        </row>
        <row r="1198">
          <cell r="B1198" t="str">
            <v>Tin học quản lý tài chính</v>
          </cell>
          <cell r="C1198" t="str">
            <v>1603149</v>
          </cell>
        </row>
        <row r="1199">
          <cell r="B1199" t="str">
            <v>Tin quản trị</v>
          </cell>
          <cell r="C1199" t="str">
            <v>1603150</v>
          </cell>
        </row>
        <row r="1200">
          <cell r="B1200" t="str">
            <v>Toán tài chính</v>
          </cell>
          <cell r="C1200" t="str">
            <v>1603151</v>
          </cell>
        </row>
        <row r="1201">
          <cell r="B1201" t="str">
            <v>Toán tài chính</v>
          </cell>
          <cell r="C1201" t="str">
            <v>1603151</v>
          </cell>
        </row>
        <row r="1202">
          <cell r="B1202" t="str">
            <v>Tổ chức và quản lý sản xuất</v>
          </cell>
          <cell r="C1202" t="str">
            <v>1603152</v>
          </cell>
        </row>
        <row r="1203">
          <cell r="B1203" t="str">
            <v>Tổ chức và quản lý sản xuất</v>
          </cell>
          <cell r="C1203" t="str">
            <v>1603152</v>
          </cell>
        </row>
        <row r="1204">
          <cell r="B1204" t="str">
            <v>Tổ chức và quản lý sản xuất</v>
          </cell>
          <cell r="C1204" t="str">
            <v>1603152</v>
          </cell>
        </row>
        <row r="1205">
          <cell r="B1205" t="str">
            <v>Thanh toán quốc tế</v>
          </cell>
          <cell r="C1205" t="str">
            <v>1603153</v>
          </cell>
        </row>
        <row r="1206">
          <cell r="B1206" t="str">
            <v>Thanh toán quốc tế</v>
          </cell>
          <cell r="C1206" t="str">
            <v>1603153</v>
          </cell>
        </row>
        <row r="1207">
          <cell r="B1207" t="str">
            <v>Thanh toán quốc tế trong du lịch</v>
          </cell>
          <cell r="C1207" t="str">
            <v>1603154</v>
          </cell>
        </row>
        <row r="1208">
          <cell r="B1208" t="str">
            <v>Thanh toán quốc tế trong du lịch</v>
          </cell>
          <cell r="C1208" t="str">
            <v>1603154</v>
          </cell>
        </row>
        <row r="1209">
          <cell r="B1209" t="str">
            <v>Thị trường chứng khoán</v>
          </cell>
          <cell r="C1209" t="str">
            <v>1603155</v>
          </cell>
        </row>
        <row r="1210">
          <cell r="B1210" t="str">
            <v>Thị trường chứng khoán</v>
          </cell>
          <cell r="C1210" t="str">
            <v>1603155</v>
          </cell>
        </row>
        <row r="1211">
          <cell r="B1211" t="str">
            <v>Thị trường chứng khoán</v>
          </cell>
          <cell r="C1211" t="str">
            <v>1603155</v>
          </cell>
        </row>
        <row r="1212">
          <cell r="B1212" t="str">
            <v xml:space="preserve">Thống kê doanh nghiệp </v>
          </cell>
          <cell r="C1212" t="str">
            <v>1603156</v>
          </cell>
        </row>
        <row r="1213">
          <cell r="B1213" t="str">
            <v>Thuế</v>
          </cell>
          <cell r="C1213" t="str">
            <v>1603157</v>
          </cell>
        </row>
        <row r="1214">
          <cell r="B1214" t="str">
            <v>Thực tập cơ sở ngành (Ngành Quản trị kinh doanh)</v>
          </cell>
          <cell r="C1214" t="str">
            <v>1603158</v>
          </cell>
        </row>
        <row r="1215">
          <cell r="B1215" t="str">
            <v>Thực tập cơ sở ngành (Ngành Tài chính ngân hàng)</v>
          </cell>
          <cell r="C1215" t="str">
            <v>1603159</v>
          </cell>
        </row>
        <row r="1216">
          <cell r="B1216" t="str">
            <v>Thực tập tốt nghiệp (Ngành Quản trị kinh doanh)</v>
          </cell>
          <cell r="C1216" t="str">
            <v>1603160</v>
          </cell>
        </row>
        <row r="1217">
          <cell r="B1217" t="str">
            <v>Thực tập tốt nghiệp (Ngành Tài chính - Ngân hàng)</v>
          </cell>
          <cell r="C1217" t="str">
            <v>1603161</v>
          </cell>
        </row>
        <row r="1218">
          <cell r="B1218" t="str">
            <v>Văn hóa doanh nghiệp</v>
          </cell>
          <cell r="C1218" t="str">
            <v>1603162</v>
          </cell>
        </row>
        <row r="1219">
          <cell r="B1219" t="str">
            <v>Văn hóa doanh nghiệp</v>
          </cell>
          <cell r="C1219" t="str">
            <v>1603162</v>
          </cell>
        </row>
        <row r="1220">
          <cell r="B1220" t="str">
            <v>Văn hóa doanh nghiệp</v>
          </cell>
          <cell r="C1220" t="str">
            <v>1603162</v>
          </cell>
        </row>
        <row r="1221">
          <cell r="B1221" t="str">
            <v>Văn hóa doanh nghiệp</v>
          </cell>
          <cell r="C1221" t="str">
            <v>1603162</v>
          </cell>
        </row>
        <row r="1222">
          <cell r="B1222" t="str">
            <v>Xác định rủi ro và áp dụng các quy trình quản lý rủi ro</v>
          </cell>
          <cell r="C1222" t="str">
            <v>1603163</v>
          </cell>
        </row>
        <row r="1223">
          <cell r="B1223" t="str">
            <v>Xử lý và duy trì hệ thống thông tin tại nơi làm việc</v>
          </cell>
          <cell r="C1223" t="str">
            <v>1603164</v>
          </cell>
        </row>
        <row r="1224">
          <cell r="B1224" t="str">
            <v>Chiến lược phát triển nguồn nhân lực</v>
          </cell>
          <cell r="C1224" t="str">
            <v>1603165</v>
          </cell>
        </row>
        <row r="1225">
          <cell r="B1225" t="str">
            <v>Chiến lược phát triển nguồn nhân lực</v>
          </cell>
          <cell r="C1225" t="str">
            <v>1603165</v>
          </cell>
        </row>
        <row r="1226">
          <cell r="B1226" t="str">
            <v>Chuyên đề chuyên sâu</v>
          </cell>
          <cell r="C1226" t="str">
            <v>1603166</v>
          </cell>
        </row>
        <row r="1227">
          <cell r="B1227" t="str">
            <v>Đánh giá thực hiện công việc</v>
          </cell>
          <cell r="C1227" t="str">
            <v>1603167</v>
          </cell>
        </row>
        <row r="1228">
          <cell r="B1228" t="str">
            <v>Đào tạo và phát triển nguồn nhân lực</v>
          </cell>
          <cell r="C1228" t="str">
            <v>1603168</v>
          </cell>
        </row>
        <row r="1229">
          <cell r="B1229" t="str">
            <v>Định mức lao động</v>
          </cell>
          <cell r="C1229" t="str">
            <v>1603169</v>
          </cell>
        </row>
        <row r="1230">
          <cell r="B1230" t="str">
            <v>Đồ án/ khóa luận tốt nghiệp (ngành Quản trị nhân lực)</v>
          </cell>
          <cell r="C1230" t="str">
            <v>1603170</v>
          </cell>
        </row>
        <row r="1231">
          <cell r="B1231" t="str">
            <v>Hành vi tổ chức</v>
          </cell>
          <cell r="C1231" t="str">
            <v>1603171</v>
          </cell>
        </row>
        <row r="1232">
          <cell r="B1232" t="str">
            <v>Kinh tế nguồn nhân lực</v>
          </cell>
          <cell r="C1232" t="str">
            <v>1603172</v>
          </cell>
        </row>
        <row r="1233">
          <cell r="B1233" t="str">
            <v>Kỹ năng lãnh đạo</v>
          </cell>
          <cell r="C1233" t="str">
            <v>1603173</v>
          </cell>
        </row>
        <row r="1234">
          <cell r="B1234" t="str">
            <v>Kỹ năng lãnh đạo</v>
          </cell>
          <cell r="C1234" t="str">
            <v>1603173</v>
          </cell>
        </row>
        <row r="1235">
          <cell r="B1235" t="str">
            <v>Kỹ năng tổ chức và điều hành cuộc họp</v>
          </cell>
          <cell r="C1235" t="str">
            <v>1603174</v>
          </cell>
        </row>
        <row r="1236">
          <cell r="B1236" t="str">
            <v>Pháp luật về lao động</v>
          </cell>
          <cell r="C1236" t="str">
            <v>1603175</v>
          </cell>
        </row>
        <row r="1237">
          <cell r="B1237" t="str">
            <v>Pháp luật về lao động</v>
          </cell>
          <cell r="C1237" t="str">
            <v>1603175</v>
          </cell>
        </row>
        <row r="1238">
          <cell r="B1238" t="str">
            <v>Quan hệ công chúng</v>
          </cell>
          <cell r="C1238" t="str">
            <v>1603176</v>
          </cell>
        </row>
        <row r="1239">
          <cell r="B1239" t="str">
            <v>Quan hệ công chúng</v>
          </cell>
          <cell r="C1239" t="str">
            <v>1603176</v>
          </cell>
        </row>
        <row r="1240">
          <cell r="B1240" t="str">
            <v>Quan hệ lao động</v>
          </cell>
          <cell r="C1240" t="str">
            <v>1603177</v>
          </cell>
        </row>
        <row r="1241">
          <cell r="B1241" t="str">
            <v>Quản trị nhân lực đại cương</v>
          </cell>
          <cell r="C1241" t="str">
            <v>1603178</v>
          </cell>
        </row>
        <row r="1242">
          <cell r="B1242" t="str">
            <v>Tin học ứng dụng trong quản trị nhân lực</v>
          </cell>
          <cell r="C1242" t="str">
            <v>1603179</v>
          </cell>
        </row>
        <row r="1243">
          <cell r="B1243" t="str">
            <v>Tuyển dụng nguồn nhân lực</v>
          </cell>
          <cell r="C1243" t="str">
            <v>1603180</v>
          </cell>
        </row>
        <row r="1244">
          <cell r="B1244" t="str">
            <v>Tuyển dụng nguồn nhân lực</v>
          </cell>
          <cell r="C1244" t="str">
            <v>1603180</v>
          </cell>
        </row>
        <row r="1245">
          <cell r="B1245" t="str">
            <v>Thiết kế và phân tích công việc</v>
          </cell>
          <cell r="C1245" t="str">
            <v>1603181</v>
          </cell>
        </row>
        <row r="1246">
          <cell r="B1246" t="str">
            <v>Thù lao và phúc lợi</v>
          </cell>
          <cell r="C1246" t="str">
            <v>1603182</v>
          </cell>
        </row>
        <row r="1247">
          <cell r="B1247" t="str">
            <v>Thực tập cơ sở ngành (Ngành Quản trị nhân lực)</v>
          </cell>
          <cell r="C1247" t="str">
            <v>1603183</v>
          </cell>
        </row>
        <row r="1248">
          <cell r="B1248" t="str">
            <v>Thực tập tốt nghiệp (ngành Quản trị nhân lực)</v>
          </cell>
          <cell r="C1248" t="str">
            <v>1603184</v>
          </cell>
        </row>
        <row r="1249">
          <cell r="B1249" t="str">
            <v>Xác định rủi ro và áp dụng quy trình xử lý rủi ro</v>
          </cell>
          <cell r="C1249" t="str">
            <v>1603185</v>
          </cell>
        </row>
        <row r="1250">
          <cell r="B1250" t="str">
            <v>Thực hành cắt gọt 1</v>
          </cell>
          <cell r="C1250" t="str">
            <v>2303101</v>
          </cell>
        </row>
        <row r="1251">
          <cell r="B1251" t="str">
            <v>Thực hành cắt gọt 1</v>
          </cell>
          <cell r="C1251" t="str">
            <v>2303101</v>
          </cell>
        </row>
        <row r="1252">
          <cell r="B1252" t="str">
            <v>Thực hành cắt gọt 2</v>
          </cell>
          <cell r="C1252" t="str">
            <v>2303102</v>
          </cell>
        </row>
        <row r="1253">
          <cell r="B1253" t="str">
            <v>Thực hành cơ khí cơ bản</v>
          </cell>
          <cell r="C1253" t="str">
            <v>2303103</v>
          </cell>
        </row>
        <row r="1254">
          <cell r="B1254" t="str">
            <v>Thực hành Nguội</v>
          </cell>
          <cell r="C1254" t="str">
            <v>2303104</v>
          </cell>
        </row>
        <row r="1255">
          <cell r="B1255" t="str">
            <v>Thực hành Nguội</v>
          </cell>
          <cell r="C1255" t="str">
            <v>2303104</v>
          </cell>
        </row>
        <row r="1256">
          <cell r="B1256" t="str">
            <v>Thực hành CNC</v>
          </cell>
          <cell r="C1256" t="str">
            <v>2303105</v>
          </cell>
        </row>
        <row r="1257">
          <cell r="B1257" t="str">
            <v>Thực hành CNC</v>
          </cell>
          <cell r="C1257" t="str">
            <v>2303105</v>
          </cell>
        </row>
        <row r="1258">
          <cell r="B1258" t="str">
            <v>Thực hành Hàn</v>
          </cell>
          <cell r="C1258" t="str">
            <v>2503101</v>
          </cell>
        </row>
        <row r="1259">
          <cell r="B1259" t="str">
            <v>An ninh mạng viễn thông</v>
          </cell>
          <cell r="C1259" t="str">
            <v>0803163</v>
          </cell>
        </row>
        <row r="1260">
          <cell r="B1260" t="str">
            <v>Báo hiệu và điều khiển kết nối</v>
          </cell>
          <cell r="C1260" t="str">
            <v>0803164</v>
          </cell>
        </row>
        <row r="1261">
          <cell r="B1261" t="str">
            <v>Đa truy nhập vô tuyến</v>
          </cell>
          <cell r="C1261" t="str">
            <v>0803165</v>
          </cell>
        </row>
        <row r="1262">
          <cell r="B1262" t="str">
            <v>Đồ án Truyền thông và mạng máy tính 1</v>
          </cell>
          <cell r="C1262" t="str">
            <v>0803166</v>
          </cell>
        </row>
        <row r="1263">
          <cell r="B1263" t="str">
            <v>Đồ án Truyền thông và mạng máy tính 2</v>
          </cell>
          <cell r="C1263" t="str">
            <v>0803167</v>
          </cell>
        </row>
        <row r="1264">
          <cell r="B1264" t="str">
            <v>Đồ án/ khóa luận tốt nghiệp (Ngành Truyền thông và mạng máy tính)</v>
          </cell>
          <cell r="C1264" t="str">
            <v>0803168</v>
          </cell>
        </row>
        <row r="1265">
          <cell r="B1265" t="str">
            <v>Hệ thống thông tin vô tuyến</v>
          </cell>
          <cell r="C1265" t="str">
            <v>0803169</v>
          </cell>
        </row>
        <row r="1266">
          <cell r="B1266" t="str">
            <v>Kỹ thuật đo lường điện tử</v>
          </cell>
          <cell r="C1266" t="str">
            <v>0803170</v>
          </cell>
        </row>
        <row r="1267">
          <cell r="B1267" t="str">
            <v>Kỹ thuật truyền dẫn</v>
          </cell>
          <cell r="C1267" t="str">
            <v>0803171</v>
          </cell>
        </row>
        <row r="1268">
          <cell r="B1268" t="str">
            <v>Kỹ thuật truyền thông wireless</v>
          </cell>
          <cell r="C1268" t="str">
            <v>0803172</v>
          </cell>
        </row>
        <row r="1269">
          <cell r="B1269" t="str">
            <v>Lọc thích nghi và tối ưu</v>
          </cell>
          <cell r="C1269" t="str">
            <v>0803173</v>
          </cell>
        </row>
        <row r="1270">
          <cell r="B1270" t="str">
            <v>Mô phỏng hệ thống thông tin</v>
          </cell>
          <cell r="C1270" t="str">
            <v>0803174</v>
          </cell>
        </row>
        <row r="1271">
          <cell r="B1271" t="str">
            <v>Phân tích và thiết kế hệ thống thông tin</v>
          </cell>
          <cell r="C1271" t="str">
            <v>0803175</v>
          </cell>
        </row>
        <row r="1272">
          <cell r="B1272" t="str">
            <v>Tín hiệu và hệ thống thông tin</v>
          </cell>
          <cell r="C1272" t="str">
            <v>0803176</v>
          </cell>
        </row>
        <row r="1273">
          <cell r="B1273" t="str">
            <v>Thiết bị truyền thông và mạng</v>
          </cell>
          <cell r="C1273" t="str">
            <v>0803177</v>
          </cell>
        </row>
        <row r="1274">
          <cell r="B1274" t="str">
            <v>Thiết kế mạch tần số cao</v>
          </cell>
          <cell r="C1274" t="str">
            <v>0803178</v>
          </cell>
        </row>
        <row r="1275">
          <cell r="B1275" t="str">
            <v>Thông tin quang</v>
          </cell>
          <cell r="C1275" t="str">
            <v>0803179</v>
          </cell>
        </row>
        <row r="1276">
          <cell r="B1276" t="str">
            <v>Thông tin vệ tinh</v>
          </cell>
          <cell r="C1276" t="str">
            <v>0803180</v>
          </cell>
        </row>
        <row r="1277">
          <cell r="B1277" t="str">
            <v>Thực tập tốt nghiệp (Ngành Truyền thông và mạng máy tính)</v>
          </cell>
          <cell r="C1277" t="str">
            <v>0803181</v>
          </cell>
        </row>
        <row r="1278">
          <cell r="B1278" t="str">
            <v>Truyền thông đa phương tiện</v>
          </cell>
          <cell r="C1278" t="str">
            <v>0803182</v>
          </cell>
        </row>
        <row r="1279">
          <cell r="B1279" t="str">
            <v>Truyền thông số</v>
          </cell>
          <cell r="C1279" t="str">
            <v>0803183</v>
          </cell>
        </row>
        <row r="1280">
          <cell r="B1280" t="str">
            <v>Chuẩn mực kế toán công</v>
          </cell>
          <cell r="C1280" t="str">
            <v>1103140</v>
          </cell>
        </row>
        <row r="1281">
          <cell r="B1281" t="str">
            <v>Đồ án/ khóa luận tốt nghiệp (Chuyên ngành Thẩm định giá)</v>
          </cell>
          <cell r="C1281" t="str">
            <v>1103141</v>
          </cell>
        </row>
        <row r="1282">
          <cell r="B1282" t="str">
            <v>Kế toán bảo hiểm xã hội</v>
          </cell>
          <cell r="C1282" t="str">
            <v>1103142</v>
          </cell>
        </row>
        <row r="1283">
          <cell r="B1283" t="str">
            <v>Kế toán định giá tài sản doanh nghiệp</v>
          </cell>
          <cell r="C1283" t="str">
            <v>1103143</v>
          </cell>
        </row>
        <row r="1284">
          <cell r="B1284" t="str">
            <v>Kế toán ngân sách tại cơ quan thuế, hải quan</v>
          </cell>
          <cell r="C1284" t="str">
            <v>1103144</v>
          </cell>
        </row>
        <row r="1285">
          <cell r="B1285" t="str">
            <v>Kế toán ngân sách và tài chính xã, phường</v>
          </cell>
          <cell r="C1285" t="str">
            <v>1103145</v>
          </cell>
        </row>
        <row r="1286">
          <cell r="B1286" t="str">
            <v>Kế toán nghiệp vụ kho bạc</v>
          </cell>
          <cell r="C1286" t="str">
            <v>1103146</v>
          </cell>
        </row>
        <row r="1287">
          <cell r="B1287" t="str">
            <v>Kế toán xây lắp</v>
          </cell>
          <cell r="C1287" t="str">
            <v>1103147</v>
          </cell>
        </row>
        <row r="1288">
          <cell r="B1288" t="str">
            <v>Kỹ năng nghề nghiệp kế toán, kiểm toán</v>
          </cell>
          <cell r="C1288" t="str">
            <v>1103148</v>
          </cell>
        </row>
        <row r="1289">
          <cell r="B1289" t="str">
            <v>Nguyên lý hình thành giá cả thị trường</v>
          </cell>
          <cell r="C1289" t="str">
            <v>1103149</v>
          </cell>
        </row>
        <row r="1290">
          <cell r="B1290" t="str">
            <v>Nguyên lý thẩm định giá</v>
          </cell>
          <cell r="C1290" t="str">
            <v>1103150</v>
          </cell>
        </row>
        <row r="1291">
          <cell r="B1291" t="str">
            <v>Những vấn đề pháp luật có liên quan đến thẩm định giá</v>
          </cell>
          <cell r="C1291" t="str">
            <v>1103151</v>
          </cell>
        </row>
        <row r="1292">
          <cell r="B1292" t="str">
            <v>Tổ chức thẩm định giá</v>
          </cell>
          <cell r="C1292" t="str">
            <v>1103152</v>
          </cell>
        </row>
        <row r="1293">
          <cell r="B1293" t="str">
            <v>Thẩm định giá bất động sản</v>
          </cell>
          <cell r="C1293" t="str">
            <v>1103153</v>
          </cell>
        </row>
        <row r="1294">
          <cell r="B1294" t="str">
            <v>Thẩm định giá máy móc thiết bị</v>
          </cell>
          <cell r="C1294" t="str">
            <v>1103154</v>
          </cell>
        </row>
        <row r="1295">
          <cell r="B1295" t="str">
            <v>Thẩm định giá tài sản vô hình</v>
          </cell>
          <cell r="C1295" t="str">
            <v>1103155</v>
          </cell>
        </row>
        <row r="1296">
          <cell r="B1296" t="str">
            <v>Thẩm định giá trị doanh nghiệp</v>
          </cell>
          <cell r="C1296" t="str">
            <v>1103156</v>
          </cell>
        </row>
        <row r="1297">
          <cell r="B1297" t="str">
            <v>Thực tập cơ sở ngành (Chuyên ngành Thẩm định giá)</v>
          </cell>
          <cell r="C1297" t="str">
            <v>1103157</v>
          </cell>
        </row>
        <row r="1298">
          <cell r="B1298" t="str">
            <v>Thực tập tốt nghiệp (Chuyên ngành Thẩm định giá)</v>
          </cell>
          <cell r="C1298" t="str">
            <v>1103158</v>
          </cell>
        </row>
        <row r="1299">
          <cell r="B1299" t="str">
            <v>Đồ án/ khóa luận tốt nghiệp (Ngành Marketing)</v>
          </cell>
          <cell r="C1299" t="str">
            <v>1603204</v>
          </cell>
        </row>
        <row r="1300">
          <cell r="B1300" t="str">
            <v>E - Marketing</v>
          </cell>
          <cell r="C1300" t="str">
            <v>1603186</v>
          </cell>
        </row>
        <row r="1301">
          <cell r="B1301" t="str">
            <v>E - Marketing</v>
          </cell>
          <cell r="C1301" t="str">
            <v>1603186</v>
          </cell>
        </row>
        <row r="1302">
          <cell r="B1302" t="str">
            <v>Hành vi người tiêu dùng</v>
          </cell>
          <cell r="C1302" t="str">
            <v>1603187</v>
          </cell>
        </row>
        <row r="1303">
          <cell r="B1303" t="str">
            <v>Hành vi người tiêu dùng</v>
          </cell>
          <cell r="C1303" t="str">
            <v>1603187</v>
          </cell>
        </row>
        <row r="1304">
          <cell r="B1304" t="str">
            <v>Marketing quốc tế</v>
          </cell>
          <cell r="C1304" t="str">
            <v>1603188</v>
          </cell>
        </row>
        <row r="1305">
          <cell r="B1305" t="str">
            <v>Marketing thị trường là tổ chức</v>
          </cell>
          <cell r="C1305" t="str">
            <v>1603189</v>
          </cell>
        </row>
        <row r="1306">
          <cell r="B1306" t="str">
            <v>Nghiên cứu marketing</v>
          </cell>
          <cell r="C1306" t="str">
            <v>1603190</v>
          </cell>
        </row>
        <row r="1307">
          <cell r="B1307" t="str">
            <v>Nghiên cứu marketing</v>
          </cell>
          <cell r="C1307" t="str">
            <v>1603190</v>
          </cell>
        </row>
        <row r="1308">
          <cell r="B1308" t="str">
            <v>Quản trị bán hàng</v>
          </cell>
          <cell r="C1308" t="str">
            <v>1603191</v>
          </cell>
        </row>
        <row r="1309">
          <cell r="B1309" t="str">
            <v>Quản trị danh mục sản phẩm</v>
          </cell>
          <cell r="C1309" t="str">
            <v>1603192</v>
          </cell>
        </row>
        <row r="1310">
          <cell r="B1310" t="str">
            <v>Quản trị giá</v>
          </cell>
          <cell r="C1310" t="str">
            <v>1603193</v>
          </cell>
        </row>
        <row r="1311">
          <cell r="B1311" t="str">
            <v>Quản trị kênh phân phối</v>
          </cell>
          <cell r="C1311" t="str">
            <v>1603194</v>
          </cell>
        </row>
        <row r="1312">
          <cell r="B1312" t="str">
            <v>Quản trị quan hệ khách hàng</v>
          </cell>
          <cell r="C1312" t="str">
            <v>1603195</v>
          </cell>
        </row>
        <row r="1313">
          <cell r="B1313" t="str">
            <v>Quản trị quan hệ khách hàng</v>
          </cell>
          <cell r="C1313" t="str">
            <v>1603195</v>
          </cell>
        </row>
        <row r="1314">
          <cell r="B1314" t="str">
            <v>Quản trị sản phẩm</v>
          </cell>
          <cell r="C1314" t="str">
            <v>1603196</v>
          </cell>
        </row>
        <row r="1315">
          <cell r="B1315" t="str">
            <v xml:space="preserve">Quản trị thương hiệu </v>
          </cell>
          <cell r="C1315" t="str">
            <v>1603197</v>
          </cell>
        </row>
        <row r="1316">
          <cell r="B1316" t="str">
            <v>Quản trị truyền thông marketing kết hợp</v>
          </cell>
          <cell r="C1316" t="str">
            <v>1603198</v>
          </cell>
        </row>
        <row r="1317">
          <cell r="B1317" t="str">
            <v>Tin học ứng dụng marketing</v>
          </cell>
          <cell r="C1317" t="str">
            <v>1603199</v>
          </cell>
        </row>
        <row r="1318">
          <cell r="B1318" t="str">
            <v>Tổ chức sự kiện thời trang</v>
          </cell>
          <cell r="C1318" t="str">
            <v>1603200</v>
          </cell>
        </row>
        <row r="1319">
          <cell r="B1319" t="str">
            <v>Thực tập cơ sở ngành (Ngành Marketing)</v>
          </cell>
          <cell r="C1319" t="str">
            <v>1603201</v>
          </cell>
        </row>
        <row r="1320">
          <cell r="B1320" t="str">
            <v>Thực tập tốt nghiệp (Ngành Marketing)</v>
          </cell>
          <cell r="C1320" t="str">
            <v>1603202</v>
          </cell>
        </row>
        <row r="1321">
          <cell r="B1321" t="str">
            <v>Công nghệ may</v>
          </cell>
          <cell r="C1321" t="str">
            <v>0403183</v>
          </cell>
        </row>
        <row r="1322">
          <cell r="B1322" t="str">
            <v>Đồ án/ khóa luận tốt nghiệp (Chuyên ngành Thiết kế và kinh doanh thời trang)</v>
          </cell>
          <cell r="C1322" t="str">
            <v>0403184</v>
          </cell>
        </row>
        <row r="1323">
          <cell r="B1323" t="str">
            <v>Sản xuất tinh gọn</v>
          </cell>
          <cell r="C1323" t="str">
            <v>0403185</v>
          </cell>
        </row>
        <row r="1324">
          <cell r="B1324" t="str">
            <v>Thực hành công nghệ may</v>
          </cell>
          <cell r="C1324" t="str">
            <v>0403186</v>
          </cell>
        </row>
        <row r="1325">
          <cell r="B1325" t="str">
            <v>Thực tập tốt nghiệp (Chuyên Ngành Thiết kế và kinh doanh thời trang)</v>
          </cell>
          <cell r="C1325" t="str">
            <v>0403187</v>
          </cell>
        </row>
        <row r="1326">
          <cell r="B1326" t="str">
            <v>Tin học ứng dụng trong thiết kế trang phục</v>
          </cell>
          <cell r="C1326" t="str">
            <v>0403188</v>
          </cell>
        </row>
        <row r="1327">
          <cell r="B1327" t="str">
            <v>Tiếng Anh May và Thiết kế thời trang</v>
          </cell>
          <cell r="C1327" t="str">
            <v>1303187</v>
          </cell>
        </row>
        <row r="1328">
          <cell r="B1328" t="str">
            <v>Tiếng Anh May và Thiết kế thời trang</v>
          </cell>
          <cell r="C1328" t="str">
            <v>1303187</v>
          </cell>
        </row>
        <row r="1329">
          <cell r="B1329" t="str">
            <v>Tiếng Anh May và Thiết kế thời trang</v>
          </cell>
          <cell r="C1329" t="str">
            <v>1303187</v>
          </cell>
        </row>
        <row r="1330">
          <cell r="B1330" t="str">
            <v>Tiếng Anh May và Thiết kế thời trang 1</v>
          </cell>
          <cell r="C1330" t="str">
            <v>1303182</v>
          </cell>
        </row>
        <row r="1331">
          <cell r="B1331" t="str">
            <v>Tiếng Anh May và Thiết kế thời trang 1</v>
          </cell>
          <cell r="C1331" t="str">
            <v>1303182</v>
          </cell>
        </row>
        <row r="1332">
          <cell r="B1332" t="str">
            <v>Tiếng Anh May và Thiết kế thời trang 1</v>
          </cell>
          <cell r="C1332" t="str">
            <v>1303182</v>
          </cell>
        </row>
        <row r="1333">
          <cell r="B1333" t="str">
            <v>Tiếng Anh May và Thiết kế thời trang 2</v>
          </cell>
          <cell r="C1333" t="str">
            <v>1303183</v>
          </cell>
        </row>
        <row r="1334">
          <cell r="B1334" t="str">
            <v>Tiếng Anh May và Thiết kế thời trang 2</v>
          </cell>
          <cell r="C1334" t="str">
            <v>1303183</v>
          </cell>
        </row>
        <row r="1335">
          <cell r="B1335" t="str">
            <v>Tiếng Anh May và Thiết kế thời trang 2</v>
          </cell>
          <cell r="C1335" t="str">
            <v>1303183</v>
          </cell>
        </row>
        <row r="1336">
          <cell r="B1336" t="str">
            <v>Tiếng Anh May và Thiết kế thời trang 3</v>
          </cell>
          <cell r="C1336" t="str">
            <v>1303184</v>
          </cell>
        </row>
        <row r="1337">
          <cell r="B1337" t="str">
            <v>Tiếng Anh May và Thiết kế thời trang 3</v>
          </cell>
          <cell r="C1337" t="str">
            <v>1303184</v>
          </cell>
        </row>
        <row r="1338">
          <cell r="B1338" t="str">
            <v>Tiếng Anh May và Thiết kế thời trang 3</v>
          </cell>
          <cell r="C1338" t="str">
            <v>1303184</v>
          </cell>
        </row>
        <row r="1339">
          <cell r="B1339" t="str">
            <v>Tiếng Anh May và Thiết kế thời trang 4</v>
          </cell>
          <cell r="C1339" t="str">
            <v>1303185</v>
          </cell>
        </row>
        <row r="1340">
          <cell r="B1340" t="str">
            <v>Tiếng Anh May và Thiết kế thời trang 4</v>
          </cell>
          <cell r="C1340" t="str">
            <v>1303185</v>
          </cell>
        </row>
        <row r="1341">
          <cell r="B1341" t="str">
            <v>Tiếng Anh May và Thiết kế thời trang 4</v>
          </cell>
          <cell r="C1341" t="str">
            <v>1303185</v>
          </cell>
        </row>
        <row r="1342">
          <cell r="B1342" t="str">
            <v>Tiếng Anh May và Thiết kế thời trang 5</v>
          </cell>
          <cell r="C1342" t="str">
            <v>1303186</v>
          </cell>
        </row>
        <row r="1343">
          <cell r="B1343" t="str">
            <v>Tiếng Anh May và Thiết kế thời trang 5</v>
          </cell>
          <cell r="C1343" t="str">
            <v>1303186</v>
          </cell>
        </row>
        <row r="1344">
          <cell r="B1344" t="str">
            <v>Tiếng Anh May và Thiết kế thời trang 5</v>
          </cell>
          <cell r="C1344" t="str">
            <v>1303186</v>
          </cell>
        </row>
        <row r="1345">
          <cell r="B1345" t="str">
            <v>Giáo dục thể chất 1.</v>
          </cell>
          <cell r="C1345" t="str">
            <v>0903111</v>
          </cell>
        </row>
        <row r="1346">
          <cell r="B1346" t="str">
            <v>Giáo dục thể chất 2.</v>
          </cell>
          <cell r="C1346" t="str">
            <v>0903112</v>
          </cell>
        </row>
        <row r="1347">
          <cell r="B1347" t="str">
            <v>Bóng chuyền 1</v>
          </cell>
          <cell r="C1347" t="str">
            <v>0903115</v>
          </cell>
        </row>
        <row r="1348">
          <cell r="B1348" t="str">
            <v>Bóng chuyền 2</v>
          </cell>
          <cell r="C1348" t="str">
            <v>0903116</v>
          </cell>
        </row>
        <row r="1349">
          <cell r="B1349" t="str">
            <v>Aerobic 1</v>
          </cell>
          <cell r="C1349" t="str">
            <v>0903113</v>
          </cell>
        </row>
        <row r="1350">
          <cell r="B1350" t="str">
            <v>Aerobic 2</v>
          </cell>
          <cell r="C1350" t="str">
            <v>0903114</v>
          </cell>
        </row>
        <row r="1351">
          <cell r="B1351" t="str">
            <v>Khiêu vũ 1</v>
          </cell>
          <cell r="C1351" t="str">
            <v>0903123</v>
          </cell>
        </row>
        <row r="1352">
          <cell r="B1352" t="str">
            <v>Khiêu vũ 2</v>
          </cell>
          <cell r="C1352" t="str">
            <v>0903124</v>
          </cell>
        </row>
        <row r="1353">
          <cell r="B1353" t="str">
            <v>Đá cầu</v>
          </cell>
          <cell r="C1353" t="str">
            <v>0903120</v>
          </cell>
        </row>
        <row r="1354">
          <cell r="B1354" t="str">
            <v>Cầu mây</v>
          </cell>
          <cell r="C1354" t="str">
            <v>0903119</v>
          </cell>
        </row>
        <row r="1355">
          <cell r="B1355" t="str">
            <v>Karate 1</v>
          </cell>
          <cell r="C1355" t="str">
            <v>0903121</v>
          </cell>
        </row>
        <row r="1356">
          <cell r="B1356" t="str">
            <v>Karate 2</v>
          </cell>
          <cell r="C1356" t="str">
            <v>0903122</v>
          </cell>
        </row>
        <row r="1357">
          <cell r="B1357" t="str">
            <v>Pencak Silat 1</v>
          </cell>
          <cell r="C1357" t="str">
            <v>0903125</v>
          </cell>
        </row>
        <row r="1358">
          <cell r="B1358" t="str">
            <v>Pencak Silat 2</v>
          </cell>
          <cell r="C1358" t="str">
            <v>0903126</v>
          </cell>
        </row>
        <row r="1359">
          <cell r="B1359" t="str">
            <v>Bơi 1</v>
          </cell>
          <cell r="C1359" t="str">
            <v>0903117</v>
          </cell>
        </row>
        <row r="1360">
          <cell r="B1360" t="str">
            <v>Bơi 2</v>
          </cell>
          <cell r="C1360" t="str">
            <v>0903118</v>
          </cell>
        </row>
        <row r="1361">
          <cell r="B1361" t="str">
            <v>Công nghệ hóa mỹ phẩm</v>
          </cell>
          <cell r="C1361" t="str">
            <v>0303224</v>
          </cell>
        </row>
        <row r="1362">
          <cell r="B1362" t="str">
            <v>Hóa lý 2.</v>
          </cell>
          <cell r="C1362" t="str">
            <v>0303225</v>
          </cell>
        </row>
        <row r="1363">
          <cell r="B1363" t="str">
            <v>Hóa lý 2.</v>
          </cell>
          <cell r="C1363" t="str">
            <v>0303225</v>
          </cell>
        </row>
        <row r="1364">
          <cell r="B1364" t="str">
            <v>Hóa lý silicat</v>
          </cell>
          <cell r="C1364" t="str">
            <v>0303226</v>
          </cell>
        </row>
        <row r="1365">
          <cell r="B1365" t="str">
            <v>Phân tích thực phẩm</v>
          </cell>
          <cell r="C1365" t="str">
            <v>0303227</v>
          </cell>
        </row>
        <row r="1366">
          <cell r="B1366" t="str">
            <v>Quá trình và thiết bị truyền nhiệt.</v>
          </cell>
          <cell r="C1366" t="str">
            <v>0303228</v>
          </cell>
        </row>
        <row r="1367">
          <cell r="B1367" t="str">
            <v>Quá trình và thiết bị truyền nhiệt.</v>
          </cell>
          <cell r="C1367" t="str">
            <v>0303228</v>
          </cell>
        </row>
        <row r="1368">
          <cell r="B1368" t="str">
            <v>Quan trắc môi trường</v>
          </cell>
          <cell r="C1368" t="str">
            <v>0303229</v>
          </cell>
        </row>
        <row r="1369">
          <cell r="B1369" t="str">
            <v>Tổng hợp hữu cơ - hóa dầu</v>
          </cell>
          <cell r="C1369" t="str">
            <v>0303230</v>
          </cell>
        </row>
        <row r="1370">
          <cell r="B1370" t="str">
            <v>Thực hành kỹ thuật xử lý nước thải.</v>
          </cell>
          <cell r="C1370" t="str">
            <v>0303231</v>
          </cell>
        </row>
        <row r="1371">
          <cell r="B1371" t="str">
            <v>Dự báo xu hướng thời trang</v>
          </cell>
          <cell r="C1371" t="str">
            <v>0403189</v>
          </cell>
        </row>
        <row r="1372">
          <cell r="B1372" t="str">
            <v>Dự báo xu hướng thời trang</v>
          </cell>
          <cell r="C1372" t="str">
            <v>0403189</v>
          </cell>
        </row>
        <row r="1373">
          <cell r="B1373" t="str">
            <v>Kỹ thuật đánh giá mẫu (Fit-Tech)</v>
          </cell>
          <cell r="C1373" t="str">
            <v>0403190</v>
          </cell>
        </row>
        <row r="1374">
          <cell r="B1374" t="str">
            <v>Cấu trúc dữ liệu và giải thuật.</v>
          </cell>
          <cell r="C1374" t="str">
            <v>0503174</v>
          </cell>
        </row>
        <row r="1375">
          <cell r="B1375" t="str">
            <v>Cấu trúc dữ liệu và giải thuật.</v>
          </cell>
          <cell r="C1375" t="str">
            <v>0503174</v>
          </cell>
        </row>
        <row r="1376">
          <cell r="B1376" t="str">
            <v>Cấu trúc dữ liệu và giải thuật.</v>
          </cell>
          <cell r="C1376" t="str">
            <v>0503174</v>
          </cell>
        </row>
        <row r="1377">
          <cell r="B1377" t="str">
            <v>Cấu trúc dữ liệu và giải thuật.</v>
          </cell>
          <cell r="C1377" t="str">
            <v>0503174</v>
          </cell>
        </row>
        <row r="1378">
          <cell r="B1378" t="str">
            <v>Lập trình Java</v>
          </cell>
          <cell r="C1378" t="str">
            <v>0503175</v>
          </cell>
        </row>
        <row r="1379">
          <cell r="B1379" t="str">
            <v>Lập trình Java</v>
          </cell>
          <cell r="C1379" t="str">
            <v>0503175</v>
          </cell>
        </row>
        <row r="1380">
          <cell r="B1380" t="str">
            <v>Lập trình Java</v>
          </cell>
          <cell r="C1380" t="str">
            <v>0503175</v>
          </cell>
        </row>
        <row r="1381">
          <cell r="B1381" t="str">
            <v>Lập trình Java</v>
          </cell>
          <cell r="C1381" t="str">
            <v>0503175</v>
          </cell>
        </row>
        <row r="1382">
          <cell r="B1382" t="str">
            <v>Ứng dụng thuật toán</v>
          </cell>
          <cell r="C1382" t="str">
            <v>0503176</v>
          </cell>
        </row>
        <row r="1383">
          <cell r="B1383" t="str">
            <v>Ứng dụng thuật toán</v>
          </cell>
          <cell r="C1383" t="str">
            <v>0503176</v>
          </cell>
        </row>
        <row r="1384">
          <cell r="B1384" t="str">
            <v>Ứng dụng thuật toán</v>
          </cell>
          <cell r="C1384" t="str">
            <v>0503176</v>
          </cell>
        </row>
        <row r="1385">
          <cell r="B1385" t="str">
            <v>Ứng dụng thuật toán</v>
          </cell>
          <cell r="C1385" t="str">
            <v>0503176</v>
          </cell>
        </row>
        <row r="1386">
          <cell r="B1386" t="str">
            <v>Ứng dụng thuật toán</v>
          </cell>
          <cell r="C1386" t="str">
            <v>0503176</v>
          </cell>
        </row>
        <row r="1387">
          <cell r="B1387" t="str">
            <v>Ứng dụng thuật toán</v>
          </cell>
          <cell r="C1387" t="str">
            <v>0503176</v>
          </cell>
        </row>
        <row r="1388">
          <cell r="B1388" t="str">
            <v>Ứng dụng thuật toán</v>
          </cell>
          <cell r="C1388" t="str">
            <v>0503176</v>
          </cell>
        </row>
        <row r="1389">
          <cell r="B1389" t="str">
            <v>Kỹ thuật soạn thảo văn bản.</v>
          </cell>
          <cell r="C1389" t="str">
            <v>1403176</v>
          </cell>
        </row>
        <row r="1390">
          <cell r="B1390" t="str">
            <v>Tổ chức hoạt động tập thể</v>
          </cell>
          <cell r="C1390" t="str">
            <v>1403177</v>
          </cell>
        </row>
        <row r="1391">
          <cell r="B1391" t="str">
            <v>Tổ chức hoạt động tập thể</v>
          </cell>
          <cell r="C1391" t="str">
            <v>1403177</v>
          </cell>
        </row>
        <row r="1392">
          <cell r="B1392" t="str">
            <v>Thực hành hướng dẫn du lịch chuyên biệt.</v>
          </cell>
          <cell r="C1392" t="str">
            <v>1403178</v>
          </cell>
        </row>
        <row r="1393">
          <cell r="B1393" t="str">
            <v>Thực hành hướng dẫn du lịch tại điểm.</v>
          </cell>
          <cell r="C1393" t="str">
            <v>1403179</v>
          </cell>
        </row>
        <row r="1394">
          <cell r="B1394" t="str">
            <v>Thực hành nghiệp vụ Bar và Nhà hàng.</v>
          </cell>
          <cell r="C1394" t="str">
            <v>1403180</v>
          </cell>
        </row>
        <row r="1395">
          <cell r="B1395" t="str">
            <v>Thực hành quản lý buồng</v>
          </cell>
          <cell r="C1395" t="str">
            <v>1403181</v>
          </cell>
        </row>
        <row r="1396">
          <cell r="B1396" t="str">
            <v>Thực tập cơ sở ngành quản trị văn phòng</v>
          </cell>
          <cell r="C1396" t="str">
            <v>1403182</v>
          </cell>
        </row>
        <row r="1397">
          <cell r="B1397" t="str">
            <v>Bơm nhiệt và tiết kiệm năng lượng trong điều hòa không khí</v>
          </cell>
          <cell r="C1397" t="str">
            <v>0703195</v>
          </cell>
        </row>
        <row r="1398">
          <cell r="B1398" t="str">
            <v>Đồ án điều hòa không khí.</v>
          </cell>
          <cell r="C1398" t="str">
            <v>0703196</v>
          </cell>
        </row>
        <row r="1399">
          <cell r="B1399" t="str">
            <v>Đồ án Lò hơi và mạng nhiệt.</v>
          </cell>
          <cell r="C1399" t="str">
            <v>0703197</v>
          </cell>
        </row>
        <row r="1400">
          <cell r="B1400" t="str">
            <v>Hệ thống sản xuất linh hoạt (FMS)</v>
          </cell>
          <cell r="C1400" t="str">
            <v>0703198</v>
          </cell>
        </row>
        <row r="1401">
          <cell r="B1401" t="str">
            <v>Hệ thu thập dữ liệu điều khiển và truyền số liệu.</v>
          </cell>
          <cell r="C1401" t="str">
            <v>0703199</v>
          </cell>
        </row>
        <row r="1402">
          <cell r="B1402" t="str">
            <v>Kỹ thuật điều khiển bằng máy tính</v>
          </cell>
          <cell r="C1402" t="str">
            <v>0703200</v>
          </cell>
        </row>
        <row r="1403">
          <cell r="B1403" t="str">
            <v>Thiết kế hệ thống cung cấp điện</v>
          </cell>
          <cell r="C1403" t="str">
            <v>0703201</v>
          </cell>
        </row>
        <row r="1404">
          <cell r="B1404" t="str">
            <v>Thiết kế hệ thống cung cấp điện.</v>
          </cell>
          <cell r="C1404" t="str">
            <v>0703201</v>
          </cell>
        </row>
        <row r="1405">
          <cell r="B1405" t="str">
            <v>Kỹ thuật nhận dạng</v>
          </cell>
          <cell r="C1405" t="str">
            <v>0803184</v>
          </cell>
        </row>
        <row r="1406">
          <cell r="B1406" t="str">
            <v>Nghiên cứu, ứng dụng trong kế toán, kiểm toán</v>
          </cell>
          <cell r="C1406" t="str">
            <v>1103159</v>
          </cell>
        </row>
        <row r="1407">
          <cell r="B1407" t="str">
            <v>Nghiên cứu, ứng dụng trong kế toán, kiểm toán</v>
          </cell>
          <cell r="C1407" t="str">
            <v>1103159</v>
          </cell>
        </row>
        <row r="1408">
          <cell r="B1408" t="str">
            <v>Nghiên cứu, ứng dụng trong kế toán, kiểm toán</v>
          </cell>
          <cell r="C1408" t="str">
            <v>1103159</v>
          </cell>
        </row>
        <row r="1409">
          <cell r="B1409" t="str">
            <v>Thực hành nghề nghiệp kế toán công</v>
          </cell>
          <cell r="C1409" t="str">
            <v>1103160</v>
          </cell>
        </row>
        <row r="1410">
          <cell r="B1410" t="str">
            <v>Thực hành nghề nghiệp kế toán doanh nghiệp</v>
          </cell>
          <cell r="C1410" t="str">
            <v>1103161</v>
          </cell>
        </row>
        <row r="1411">
          <cell r="B1411" t="str">
            <v>Thực hành nghề nghiệp kiểm toán</v>
          </cell>
          <cell r="C1411" t="str">
            <v>1103162</v>
          </cell>
        </row>
        <row r="1412">
          <cell r="B1412" t="str">
            <v>Thực hành nghề nghiệp thẩm định giá</v>
          </cell>
          <cell r="C1412" t="str">
            <v>1103163</v>
          </cell>
        </row>
        <row r="1413">
          <cell r="B1413" t="str">
            <v>Nghe - nói nâng cao</v>
          </cell>
          <cell r="C1413" t="str">
            <v>1303188</v>
          </cell>
        </row>
        <row r="1414">
          <cell r="B1414" t="str">
            <v>Nghiên cứu tình huống trong quản lý kinh doanh</v>
          </cell>
          <cell r="C1414" t="str">
            <v>1603203</v>
          </cell>
        </row>
        <row r="1415">
          <cell r="B1415" t="str">
            <v>Nghiên cứu tình huống trong quản lý kinh doanh</v>
          </cell>
          <cell r="C1415" t="str">
            <v>1603203</v>
          </cell>
        </row>
        <row r="1416">
          <cell r="B1416" t="str">
            <v>Nghiên cứu tình huống trong quản lý kinh doanh</v>
          </cell>
          <cell r="C1416" t="str">
            <v>1603203</v>
          </cell>
        </row>
        <row r="1417">
          <cell r="B1417" t="str">
            <v>Nghiên cứu tình huống trong quản lý kinh doanh</v>
          </cell>
          <cell r="C1417" t="str">
            <v>1603203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0"/>
      <sheetName val="K11"/>
      <sheetName val="K12"/>
    </sheetNames>
    <sheetDataSet>
      <sheetData sheetId="0"/>
      <sheetData sheetId="1">
        <row r="3">
          <cell r="B3" t="str">
            <v>201810303102001</v>
          </cell>
          <cell r="C3" t="str">
            <v>0303102.1</v>
          </cell>
          <cell r="D3" t="str">
            <v>Ăn mòn và bảo vệ kim loại</v>
          </cell>
          <cell r="E3" t="str">
            <v>0303102</v>
          </cell>
          <cell r="F3" t="str">
            <v>2.0</v>
          </cell>
          <cell r="G3" t="str">
            <v>Đại học</v>
          </cell>
          <cell r="H3" t="str">
            <v>ĐH K11 (2016-2020)</v>
          </cell>
          <cell r="I3" t="str">
            <v>Học kỳ 1 năm học 2018 - 2019</v>
          </cell>
          <cell r="J3">
            <v>46</v>
          </cell>
          <cell r="K3" t="str">
            <v>Mở</v>
          </cell>
        </row>
        <row r="4">
          <cell r="B4" t="str">
            <v>201810303102002</v>
          </cell>
          <cell r="C4" t="str">
            <v>0303102.2</v>
          </cell>
          <cell r="D4" t="str">
            <v>Ăn mòn và bảo vệ kim loại</v>
          </cell>
          <cell r="E4" t="str">
            <v>0303102</v>
          </cell>
          <cell r="F4" t="str">
            <v>2.0</v>
          </cell>
          <cell r="G4" t="str">
            <v>Đại học</v>
          </cell>
          <cell r="H4" t="str">
            <v>ĐH K11 (2016-2020)</v>
          </cell>
          <cell r="I4" t="str">
            <v>Học kỳ 1 năm học 2018 - 2019</v>
          </cell>
          <cell r="J4">
            <v>29</v>
          </cell>
          <cell r="K4" t="str">
            <v>Mở</v>
          </cell>
        </row>
        <row r="5">
          <cell r="B5" t="str">
            <v>201810303102003</v>
          </cell>
          <cell r="C5" t="str">
            <v>0303102.3</v>
          </cell>
          <cell r="D5" t="str">
            <v>Ăn mòn và bảo vệ kim loại</v>
          </cell>
          <cell r="E5" t="str">
            <v>0303102</v>
          </cell>
          <cell r="F5" t="str">
            <v>2.0</v>
          </cell>
          <cell r="G5" t="str">
            <v>Đại học</v>
          </cell>
          <cell r="H5" t="str">
            <v>ĐH K11 (2016-2020)</v>
          </cell>
          <cell r="I5" t="str">
            <v>Học kỳ 1 năm học 2018 - 2019</v>
          </cell>
          <cell r="J5">
            <v>26</v>
          </cell>
          <cell r="K5" t="str">
            <v>Mở</v>
          </cell>
        </row>
        <row r="6">
          <cell r="B6" t="str">
            <v>201810303102004</v>
          </cell>
          <cell r="C6" t="str">
            <v>0303102.4</v>
          </cell>
          <cell r="D6" t="str">
            <v>Ăn mòn và bảo vệ kim loại</v>
          </cell>
          <cell r="E6" t="str">
            <v>0303102</v>
          </cell>
          <cell r="F6" t="str">
            <v>2.0</v>
          </cell>
          <cell r="G6" t="str">
            <v>Đại học</v>
          </cell>
          <cell r="H6" t="str">
            <v>ĐH K11 (2016-2020)</v>
          </cell>
          <cell r="I6" t="str">
            <v>Học kỳ 1 năm học 2018 - 2019</v>
          </cell>
          <cell r="J6">
            <v>55</v>
          </cell>
          <cell r="K6" t="str">
            <v>Mở</v>
          </cell>
        </row>
        <row r="7">
          <cell r="B7" t="str">
            <v>201810103101001</v>
          </cell>
          <cell r="C7" t="str">
            <v>0103101.1</v>
          </cell>
          <cell r="D7" t="str">
            <v>An toàn và môi trường công nghiệp</v>
          </cell>
          <cell r="E7" t="str">
            <v>0103101</v>
          </cell>
          <cell r="F7" t="str">
            <v>2.0</v>
          </cell>
          <cell r="G7" t="str">
            <v>Đại học</v>
          </cell>
          <cell r="H7" t="str">
            <v>ĐH K11 (2016-2020)</v>
          </cell>
          <cell r="I7" t="str">
            <v>Học kỳ 1 năm học 2018 - 2019</v>
          </cell>
          <cell r="J7">
            <v>6</v>
          </cell>
          <cell r="K7" t="str">
            <v>Không mở</v>
          </cell>
        </row>
        <row r="8">
          <cell r="B8" t="str">
            <v>201810103101002</v>
          </cell>
          <cell r="C8" t="str">
            <v>0103101.2</v>
          </cell>
          <cell r="D8" t="str">
            <v>An toàn và môi trường công nghiệp</v>
          </cell>
          <cell r="E8" t="str">
            <v>0103101</v>
          </cell>
          <cell r="F8" t="str">
            <v>2.0</v>
          </cell>
          <cell r="G8" t="str">
            <v>Đại học</v>
          </cell>
          <cell r="H8" t="str">
            <v>ĐH K11 (2016-2020)</v>
          </cell>
          <cell r="I8" t="str">
            <v>Học kỳ 1 năm học 2018 - 2019</v>
          </cell>
          <cell r="J8">
            <v>75</v>
          </cell>
          <cell r="K8" t="str">
            <v>Mở</v>
          </cell>
        </row>
        <row r="9">
          <cell r="B9" t="str">
            <v>201810103101003</v>
          </cell>
          <cell r="C9" t="str">
            <v>0103101.3</v>
          </cell>
          <cell r="D9" t="str">
            <v>An toàn và môi trường công nghiệp</v>
          </cell>
          <cell r="E9" t="str">
            <v>0103101</v>
          </cell>
          <cell r="F9" t="str">
            <v>2.0</v>
          </cell>
          <cell r="G9" t="str">
            <v>Đại học</v>
          </cell>
          <cell r="H9" t="str">
            <v>ĐH K11 (2016-2020)</v>
          </cell>
          <cell r="I9" t="str">
            <v>Học kỳ 1 năm học 2018 - 2019</v>
          </cell>
          <cell r="J9">
            <v>43</v>
          </cell>
          <cell r="K9" t="str">
            <v>Mở</v>
          </cell>
        </row>
        <row r="10">
          <cell r="B10" t="str">
            <v>201810103101004</v>
          </cell>
          <cell r="C10" t="str">
            <v>0103101.4</v>
          </cell>
          <cell r="D10" t="str">
            <v>An toàn và môi trường công nghiệp</v>
          </cell>
          <cell r="E10" t="str">
            <v>0103101</v>
          </cell>
          <cell r="F10" t="str">
            <v>2.0</v>
          </cell>
          <cell r="G10" t="str">
            <v>Đại học</v>
          </cell>
          <cell r="H10" t="str">
            <v>ĐH K11 (2016-2020)</v>
          </cell>
          <cell r="I10" t="str">
            <v>Học kỳ 1 năm học 2018 - 2019</v>
          </cell>
          <cell r="J10">
            <v>75</v>
          </cell>
          <cell r="K10" t="str">
            <v>Mở</v>
          </cell>
        </row>
        <row r="11">
          <cell r="B11" t="str">
            <v>201810103101005</v>
          </cell>
          <cell r="C11" t="str">
            <v>0103101.5</v>
          </cell>
          <cell r="D11" t="str">
            <v>An toàn và môi trường công nghiệp</v>
          </cell>
          <cell r="E11" t="str">
            <v>0103101</v>
          </cell>
          <cell r="F11" t="str">
            <v>2.0</v>
          </cell>
          <cell r="G11" t="str">
            <v>Đại học</v>
          </cell>
          <cell r="H11" t="str">
            <v>ĐH K11 (2016-2020)</v>
          </cell>
          <cell r="I11" t="str">
            <v>Học kỳ 1 năm học 2018 - 2019</v>
          </cell>
          <cell r="J11">
            <v>43</v>
          </cell>
          <cell r="K11" t="str">
            <v>Mở</v>
          </cell>
        </row>
        <row r="12">
          <cell r="B12" t="str">
            <v>201810103101006</v>
          </cell>
          <cell r="C12" t="str">
            <v>0103101.6</v>
          </cell>
          <cell r="D12" t="str">
            <v>An toàn và môi trường công nghiệp</v>
          </cell>
          <cell r="E12" t="str">
            <v>0103101</v>
          </cell>
          <cell r="F12" t="str">
            <v>2.0</v>
          </cell>
          <cell r="G12" t="str">
            <v>Đại học</v>
          </cell>
          <cell r="H12" t="str">
            <v>ĐH K11 (2016-2020)</v>
          </cell>
          <cell r="I12" t="str">
            <v>Học kỳ 1 năm học 2018 - 2019</v>
          </cell>
          <cell r="J12">
            <v>75</v>
          </cell>
          <cell r="K12" t="str">
            <v>Mở</v>
          </cell>
        </row>
        <row r="13">
          <cell r="B13" t="str">
            <v>201810103101007</v>
          </cell>
          <cell r="C13" t="str">
            <v>0103101.7</v>
          </cell>
          <cell r="D13" t="str">
            <v>An toàn và môi trường công nghiệp</v>
          </cell>
          <cell r="E13" t="str">
            <v>0103101</v>
          </cell>
          <cell r="F13" t="str">
            <v>2.0</v>
          </cell>
          <cell r="G13" t="str">
            <v>Đại học</v>
          </cell>
          <cell r="H13" t="str">
            <v>ĐH K11 (2016-2020)</v>
          </cell>
          <cell r="I13" t="str">
            <v>Học kỳ 1 năm học 2018 - 2019</v>
          </cell>
          <cell r="J13">
            <v>9</v>
          </cell>
          <cell r="K13" t="str">
            <v>Không mở</v>
          </cell>
        </row>
        <row r="14">
          <cell r="B14" t="str">
            <v>201810103101008</v>
          </cell>
          <cell r="C14" t="str">
            <v>0103101.8</v>
          </cell>
          <cell r="D14" t="str">
            <v>An toàn và môi trường công nghiệp</v>
          </cell>
          <cell r="E14" t="str">
            <v>0103101</v>
          </cell>
          <cell r="F14" t="str">
            <v>2.0</v>
          </cell>
          <cell r="G14" t="str">
            <v>Đại học</v>
          </cell>
          <cell r="H14" t="str">
            <v>ĐH K11 (2016-2020)</v>
          </cell>
          <cell r="I14" t="str">
            <v>Học kỳ 1 năm học 2018 - 2019</v>
          </cell>
          <cell r="J14">
            <v>75</v>
          </cell>
          <cell r="K14" t="str">
            <v>Mở</v>
          </cell>
        </row>
        <row r="15">
          <cell r="B15" t="str">
            <v>201810103101009</v>
          </cell>
          <cell r="C15" t="str">
            <v>0103101.9</v>
          </cell>
          <cell r="D15" t="str">
            <v>An toàn và môi trường công nghiệp</v>
          </cell>
          <cell r="E15" t="str">
            <v>0103101</v>
          </cell>
          <cell r="F15" t="str">
            <v>2.0</v>
          </cell>
          <cell r="G15" t="str">
            <v>Đại học</v>
          </cell>
          <cell r="H15" t="str">
            <v>ĐH K11 (2016-2020)</v>
          </cell>
          <cell r="I15" t="str">
            <v>Học kỳ 1 năm học 2018 - 2019</v>
          </cell>
          <cell r="J15">
            <v>32</v>
          </cell>
          <cell r="K15" t="str">
            <v>Mở</v>
          </cell>
        </row>
        <row r="16">
          <cell r="B16" t="str">
            <v>201810103101010</v>
          </cell>
          <cell r="C16" t="str">
            <v>0103101.10</v>
          </cell>
          <cell r="D16" t="str">
            <v>An toàn và môi trường công nghiệp</v>
          </cell>
          <cell r="E16" t="str">
            <v>0103101</v>
          </cell>
          <cell r="F16" t="str">
            <v>2.0</v>
          </cell>
          <cell r="G16" t="str">
            <v>Đại học</v>
          </cell>
          <cell r="H16" t="str">
            <v>ĐH K11 (2016-2020)</v>
          </cell>
          <cell r="I16" t="str">
            <v>Học kỳ 1 năm học 2018 - 2019</v>
          </cell>
          <cell r="J16">
            <v>73</v>
          </cell>
          <cell r="K16" t="str">
            <v>Mở</v>
          </cell>
        </row>
        <row r="17">
          <cell r="B17" t="str">
            <v>201810103101011</v>
          </cell>
          <cell r="C17" t="str">
            <v>0103101.11</v>
          </cell>
          <cell r="D17" t="str">
            <v>An toàn và môi trường công nghiệp</v>
          </cell>
          <cell r="E17" t="str">
            <v>0103101</v>
          </cell>
          <cell r="F17" t="str">
            <v>2.0</v>
          </cell>
          <cell r="G17" t="str">
            <v>Đại học</v>
          </cell>
          <cell r="H17" t="str">
            <v>ĐH K11 (2016-2020)</v>
          </cell>
          <cell r="I17" t="str">
            <v>Học kỳ 1 năm học 2018 - 2019</v>
          </cell>
          <cell r="J17">
            <v>75</v>
          </cell>
          <cell r="K17" t="str">
            <v>Mở</v>
          </cell>
        </row>
        <row r="18">
          <cell r="B18" t="str">
            <v>201810103101012</v>
          </cell>
          <cell r="C18" t="str">
            <v>0103101.12</v>
          </cell>
          <cell r="D18" t="str">
            <v>An toàn và môi trường công nghiệp</v>
          </cell>
          <cell r="E18" t="str">
            <v>0103101</v>
          </cell>
          <cell r="F18" t="str">
            <v>2.0</v>
          </cell>
          <cell r="G18" t="str">
            <v>Đại học</v>
          </cell>
          <cell r="H18" t="str">
            <v>ĐH K11 (2016-2020)</v>
          </cell>
          <cell r="I18" t="str">
            <v>Học kỳ 1 năm học 2018 - 2019</v>
          </cell>
          <cell r="J18">
            <v>75</v>
          </cell>
          <cell r="K18" t="str">
            <v>Mở</v>
          </cell>
        </row>
        <row r="19">
          <cell r="B19" t="str">
            <v>201810103101013</v>
          </cell>
          <cell r="C19" t="str">
            <v>0103101.13</v>
          </cell>
          <cell r="D19" t="str">
            <v>An toàn và môi trường công nghiệp</v>
          </cell>
          <cell r="E19" t="str">
            <v>0103101</v>
          </cell>
          <cell r="F19" t="str">
            <v>2.0</v>
          </cell>
          <cell r="G19" t="str">
            <v>Đại học</v>
          </cell>
          <cell r="H19" t="str">
            <v>ĐH K11 (2016-2020)</v>
          </cell>
          <cell r="I19" t="str">
            <v>Học kỳ 1 năm học 2018 - 2019</v>
          </cell>
          <cell r="J19">
            <v>36</v>
          </cell>
          <cell r="K19" t="str">
            <v>Mở</v>
          </cell>
        </row>
        <row r="20">
          <cell r="B20" t="str">
            <v>201810103101014</v>
          </cell>
          <cell r="C20" t="str">
            <v>0103101.14</v>
          </cell>
          <cell r="D20" t="str">
            <v>An toàn và môi trường công nghiệp</v>
          </cell>
          <cell r="E20" t="str">
            <v>0103101</v>
          </cell>
          <cell r="F20" t="str">
            <v>2.0</v>
          </cell>
          <cell r="G20" t="str">
            <v>Đại học</v>
          </cell>
          <cell r="H20" t="str">
            <v>ĐH K11 (2016-2020)</v>
          </cell>
          <cell r="I20" t="str">
            <v>Học kỳ 1 năm học 2018 - 2019</v>
          </cell>
          <cell r="J20">
            <v>75</v>
          </cell>
          <cell r="K20" t="str">
            <v>Mở</v>
          </cell>
        </row>
        <row r="21">
          <cell r="B21" t="str">
            <v>201810103101015</v>
          </cell>
          <cell r="C21" t="str">
            <v>0103101.15</v>
          </cell>
          <cell r="D21" t="str">
            <v>An toàn và môi trường công nghiệp</v>
          </cell>
          <cell r="E21" t="str">
            <v>0103101</v>
          </cell>
          <cell r="F21" t="str">
            <v>2.0</v>
          </cell>
          <cell r="G21" t="str">
            <v>Đại học</v>
          </cell>
          <cell r="H21" t="str">
            <v>ĐH K11 (2016-2020)</v>
          </cell>
          <cell r="I21" t="str">
            <v>Học kỳ 1 năm học 2018 - 2019</v>
          </cell>
          <cell r="J21">
            <v>72</v>
          </cell>
          <cell r="K21" t="str">
            <v>Mở</v>
          </cell>
        </row>
        <row r="22">
          <cell r="B22" t="str">
            <v>201810703103001</v>
          </cell>
          <cell r="C22" t="str">
            <v>0703103.1</v>
          </cell>
          <cell r="D22" t="str">
            <v>Bơm, quạt, máy nén</v>
          </cell>
          <cell r="E22" t="str">
            <v>0703103</v>
          </cell>
          <cell r="F22" t="str">
            <v>2.0</v>
          </cell>
          <cell r="G22" t="str">
            <v>Đại học</v>
          </cell>
          <cell r="H22" t="str">
            <v>ĐH K11 (2016-2020)</v>
          </cell>
          <cell r="I22" t="str">
            <v>Học kỳ 1 năm học 2018 - 2019</v>
          </cell>
          <cell r="J22">
            <v>0</v>
          </cell>
          <cell r="K22" t="str">
            <v>Không mở</v>
          </cell>
        </row>
        <row r="23">
          <cell r="B23" t="str">
            <v>201810703103002</v>
          </cell>
          <cell r="C23" t="str">
            <v>0703103.2</v>
          </cell>
          <cell r="D23" t="str">
            <v>Bơm, quạt, máy nén</v>
          </cell>
          <cell r="E23" t="str">
            <v>0703103</v>
          </cell>
          <cell r="F23" t="str">
            <v>2.0</v>
          </cell>
          <cell r="G23" t="str">
            <v>Đại học</v>
          </cell>
          <cell r="H23" t="str">
            <v>ĐH K11 (2016-2020)</v>
          </cell>
          <cell r="I23" t="str">
            <v>Học kỳ 1 năm học 2018 - 2019</v>
          </cell>
          <cell r="J23">
            <v>0</v>
          </cell>
          <cell r="K23" t="str">
            <v>Không mở</v>
          </cell>
        </row>
        <row r="24">
          <cell r="B24" t="str">
            <v>201810103102007</v>
          </cell>
          <cell r="C24" t="str">
            <v>0103102.1</v>
          </cell>
          <cell r="D24" t="str">
            <v>CAD</v>
          </cell>
          <cell r="E24" t="str">
            <v>0103102</v>
          </cell>
          <cell r="F24" t="str">
            <v>3.0</v>
          </cell>
          <cell r="G24" t="str">
            <v>Đại học</v>
          </cell>
          <cell r="H24" t="str">
            <v>ĐH K11 (2016-2020)</v>
          </cell>
          <cell r="I24" t="str">
            <v>Học kỳ 1 năm học 2018 - 2019</v>
          </cell>
          <cell r="J24">
            <v>74</v>
          </cell>
          <cell r="K24" t="str">
            <v>Mở</v>
          </cell>
        </row>
        <row r="25">
          <cell r="B25" t="str">
            <v>201810103102008</v>
          </cell>
          <cell r="C25" t="str">
            <v>0103102.2</v>
          </cell>
          <cell r="D25" t="str">
            <v>CAD</v>
          </cell>
          <cell r="E25" t="str">
            <v>0103102</v>
          </cell>
          <cell r="F25" t="str">
            <v>3.0</v>
          </cell>
          <cell r="G25" t="str">
            <v>Đại học</v>
          </cell>
          <cell r="H25" t="str">
            <v>ĐH K11 (2016-2020)</v>
          </cell>
          <cell r="I25" t="str">
            <v>Học kỳ 1 năm học 2018 - 2019</v>
          </cell>
          <cell r="J25">
            <v>74</v>
          </cell>
          <cell r="K25" t="str">
            <v>Mở</v>
          </cell>
        </row>
        <row r="26">
          <cell r="B26" t="str">
            <v>201810103102009</v>
          </cell>
          <cell r="C26" t="str">
            <v>0103102.3</v>
          </cell>
          <cell r="D26" t="str">
            <v>CAD</v>
          </cell>
          <cell r="E26" t="str">
            <v>0103102</v>
          </cell>
          <cell r="F26" t="str">
            <v>3.0</v>
          </cell>
          <cell r="G26" t="str">
            <v>Đại học</v>
          </cell>
          <cell r="H26" t="str">
            <v>ĐH K11 (2016-2020)</v>
          </cell>
          <cell r="I26" t="str">
            <v>Học kỳ 1 năm học 2018 - 2019</v>
          </cell>
          <cell r="J26">
            <v>75</v>
          </cell>
          <cell r="K26" t="str">
            <v>Mở</v>
          </cell>
        </row>
        <row r="27">
          <cell r="B27" t="str">
            <v>201810103102010</v>
          </cell>
          <cell r="C27" t="str">
            <v>0103102.4</v>
          </cell>
          <cell r="D27" t="str">
            <v>CAD</v>
          </cell>
          <cell r="E27" t="str">
            <v>0103102</v>
          </cell>
          <cell r="F27" t="str">
            <v>3.0</v>
          </cell>
          <cell r="G27" t="str">
            <v>Đại học</v>
          </cell>
          <cell r="H27" t="str">
            <v>ĐH K11 (2016-2020)</v>
          </cell>
          <cell r="I27" t="str">
            <v>Học kỳ 1 năm học 2018 - 2019</v>
          </cell>
          <cell r="J27">
            <v>75</v>
          </cell>
          <cell r="K27" t="str">
            <v>Mở</v>
          </cell>
        </row>
        <row r="28">
          <cell r="B28" t="str">
            <v>201810103102011</v>
          </cell>
          <cell r="C28" t="str">
            <v>0103102.5</v>
          </cell>
          <cell r="D28" t="str">
            <v>CAD</v>
          </cell>
          <cell r="E28" t="str">
            <v>0103102</v>
          </cell>
          <cell r="F28" t="str">
            <v>3.0</v>
          </cell>
          <cell r="G28" t="str">
            <v>Đại học</v>
          </cell>
          <cell r="H28" t="str">
            <v>ĐH K11 (2016-2020)</v>
          </cell>
          <cell r="I28" t="str">
            <v>Học kỳ 1 năm học 2018 - 2019</v>
          </cell>
          <cell r="J28">
            <v>67</v>
          </cell>
          <cell r="K28" t="str">
            <v>Mở</v>
          </cell>
        </row>
        <row r="29">
          <cell r="B29" t="str">
            <v>201810803102001</v>
          </cell>
          <cell r="C29" t="str">
            <v>0803102.1</v>
          </cell>
          <cell r="D29" t="str">
            <v>CAD trong điện tử</v>
          </cell>
          <cell r="E29" t="str">
            <v>0803102</v>
          </cell>
          <cell r="F29" t="str">
            <v>2.0</v>
          </cell>
          <cell r="G29" t="str">
            <v>Đại học</v>
          </cell>
          <cell r="H29" t="str">
            <v>ĐH K11 (2016-2020)</v>
          </cell>
          <cell r="I29" t="str">
            <v>Học kỳ 1 năm học 2018 - 2019</v>
          </cell>
          <cell r="J29">
            <v>25</v>
          </cell>
          <cell r="K29" t="str">
            <v>Mở</v>
          </cell>
        </row>
        <row r="30">
          <cell r="B30" t="str">
            <v>201810803102002</v>
          </cell>
          <cell r="C30" t="str">
            <v>0803102.2</v>
          </cell>
          <cell r="D30" t="str">
            <v>CAD trong điện tử</v>
          </cell>
          <cell r="E30" t="str">
            <v>0803102</v>
          </cell>
          <cell r="F30" t="str">
            <v>2.0</v>
          </cell>
          <cell r="G30" t="str">
            <v>Đại học</v>
          </cell>
          <cell r="H30" t="str">
            <v>ĐH K11 (2016-2020)</v>
          </cell>
          <cell r="I30" t="str">
            <v>Học kỳ 1 năm học 2018 - 2019</v>
          </cell>
          <cell r="J30">
            <v>0</v>
          </cell>
          <cell r="K30" t="str">
            <v>Không mở</v>
          </cell>
        </row>
        <row r="31">
          <cell r="B31" t="str">
            <v>201810803102003</v>
          </cell>
          <cell r="C31" t="str">
            <v>0803102.3</v>
          </cell>
          <cell r="D31" t="str">
            <v>CAD trong điện tử</v>
          </cell>
          <cell r="E31" t="str">
            <v>0803102</v>
          </cell>
          <cell r="F31" t="str">
            <v>2.0</v>
          </cell>
          <cell r="G31" t="str">
            <v>Đại học</v>
          </cell>
          <cell r="H31" t="str">
            <v>ĐH K11 (2016-2020)</v>
          </cell>
          <cell r="I31" t="str">
            <v>Học kỳ 1 năm học 2018 - 2019</v>
          </cell>
          <cell r="J31">
            <v>24</v>
          </cell>
          <cell r="K31" t="str">
            <v>Mở</v>
          </cell>
        </row>
        <row r="32">
          <cell r="B32" t="str">
            <v>201810803102004</v>
          </cell>
          <cell r="C32" t="str">
            <v>0803102.4</v>
          </cell>
          <cell r="D32" t="str">
            <v>CAD trong điện tử</v>
          </cell>
          <cell r="E32" t="str">
            <v>0803102</v>
          </cell>
          <cell r="F32" t="str">
            <v>2.0</v>
          </cell>
          <cell r="G32" t="str">
            <v>Đại học</v>
          </cell>
          <cell r="H32" t="str">
            <v>ĐH K11 (2016-2020)</v>
          </cell>
          <cell r="I32" t="str">
            <v>Học kỳ 1 năm học 2018 - 2019</v>
          </cell>
          <cell r="J32">
            <v>0</v>
          </cell>
          <cell r="K32" t="str">
            <v>Không mở</v>
          </cell>
        </row>
        <row r="33">
          <cell r="B33" t="str">
            <v>201810803102005</v>
          </cell>
          <cell r="C33" t="str">
            <v>0803102.5</v>
          </cell>
          <cell r="D33" t="str">
            <v>CAD trong điện tử</v>
          </cell>
          <cell r="E33" t="str">
            <v>0803102</v>
          </cell>
          <cell r="F33" t="str">
            <v>2.0</v>
          </cell>
          <cell r="G33" t="str">
            <v>Đại học</v>
          </cell>
          <cell r="H33" t="str">
            <v>ĐH K11 (2016-2020)</v>
          </cell>
          <cell r="I33" t="str">
            <v>Học kỳ 1 năm học 2018 - 2019</v>
          </cell>
          <cell r="J33">
            <v>25</v>
          </cell>
          <cell r="K33" t="str">
            <v>Mở</v>
          </cell>
        </row>
        <row r="34">
          <cell r="B34" t="str">
            <v>201810803102006</v>
          </cell>
          <cell r="C34" t="str">
            <v>0803102.6</v>
          </cell>
          <cell r="D34" t="str">
            <v>CAD trong điện tử</v>
          </cell>
          <cell r="E34" t="str">
            <v>0803102</v>
          </cell>
          <cell r="F34" t="str">
            <v>2.0</v>
          </cell>
          <cell r="G34" t="str">
            <v>Đại học</v>
          </cell>
          <cell r="H34" t="str">
            <v>ĐH K11 (2016-2020)</v>
          </cell>
          <cell r="I34" t="str">
            <v>Học kỳ 1 năm học 2018 - 2019</v>
          </cell>
          <cell r="J34">
            <v>25</v>
          </cell>
          <cell r="K34" t="str">
            <v>Mở</v>
          </cell>
        </row>
        <row r="35">
          <cell r="B35" t="str">
            <v>201810803102007</v>
          </cell>
          <cell r="C35" t="str">
            <v>0803102.7</v>
          </cell>
          <cell r="D35" t="str">
            <v>CAD trong điện tử</v>
          </cell>
          <cell r="E35" t="str">
            <v>0803102</v>
          </cell>
          <cell r="F35" t="str">
            <v>2.0</v>
          </cell>
          <cell r="G35" t="str">
            <v>Đại học</v>
          </cell>
          <cell r="H35" t="str">
            <v>ĐH K11 (2016-2020)</v>
          </cell>
          <cell r="I35" t="str">
            <v>Học kỳ 1 năm học 2018 - 2019</v>
          </cell>
          <cell r="J35">
            <v>25</v>
          </cell>
          <cell r="K35" t="str">
            <v>Mở</v>
          </cell>
        </row>
        <row r="36">
          <cell r="B36" t="str">
            <v>201810803102008</v>
          </cell>
          <cell r="C36" t="str">
            <v>0803102.8</v>
          </cell>
          <cell r="D36" t="str">
            <v>CAD trong điện tử</v>
          </cell>
          <cell r="E36" t="str">
            <v>0803102</v>
          </cell>
          <cell r="F36" t="str">
            <v>2.0</v>
          </cell>
          <cell r="G36" t="str">
            <v>Đại học</v>
          </cell>
          <cell r="H36" t="str">
            <v>ĐH K11 (2016-2020)</v>
          </cell>
          <cell r="I36" t="str">
            <v>Học kỳ 1 năm học 2018 - 2019</v>
          </cell>
          <cell r="J36">
            <v>25</v>
          </cell>
          <cell r="K36" t="str">
            <v>Mở</v>
          </cell>
        </row>
        <row r="37">
          <cell r="B37" t="str">
            <v>201810803102009</v>
          </cell>
          <cell r="C37" t="str">
            <v>0803102.9</v>
          </cell>
          <cell r="D37" t="str">
            <v>CAD trong điện tử</v>
          </cell>
          <cell r="E37" t="str">
            <v>0803102</v>
          </cell>
          <cell r="F37" t="str">
            <v>2.0</v>
          </cell>
          <cell r="G37" t="str">
            <v>Đại học</v>
          </cell>
          <cell r="H37" t="str">
            <v>ĐH K11 (2016-2020)</v>
          </cell>
          <cell r="I37" t="str">
            <v>Học kỳ 1 năm học 2018 - 2019</v>
          </cell>
          <cell r="J37">
            <v>0</v>
          </cell>
          <cell r="K37" t="str">
            <v>Không mở</v>
          </cell>
        </row>
        <row r="38">
          <cell r="B38" t="str">
            <v>201810803102010</v>
          </cell>
          <cell r="C38" t="str">
            <v>0803102.10</v>
          </cell>
          <cell r="D38" t="str">
            <v>CAD trong điện tử</v>
          </cell>
          <cell r="E38" t="str">
            <v>0803102</v>
          </cell>
          <cell r="F38" t="str">
            <v>2.0</v>
          </cell>
          <cell r="G38" t="str">
            <v>Đại học</v>
          </cell>
          <cell r="H38" t="str">
            <v>ĐH K11 (2016-2020)</v>
          </cell>
          <cell r="I38" t="str">
            <v>Học kỳ 1 năm học 2018 - 2019</v>
          </cell>
          <cell r="J38">
            <v>25</v>
          </cell>
          <cell r="K38" t="str">
            <v>Mở</v>
          </cell>
        </row>
        <row r="39">
          <cell r="B39" t="str">
            <v>201810803102011</v>
          </cell>
          <cell r="C39" t="str">
            <v>0803102.11</v>
          </cell>
          <cell r="D39" t="str">
            <v>CAD trong điện tử</v>
          </cell>
          <cell r="E39" t="str">
            <v>0803102</v>
          </cell>
          <cell r="F39" t="str">
            <v>2.0</v>
          </cell>
          <cell r="G39" t="str">
            <v>Đại học</v>
          </cell>
          <cell r="H39" t="str">
            <v>ĐH K11 (2016-2020)</v>
          </cell>
          <cell r="I39" t="str">
            <v>Học kỳ 1 năm học 2018 - 2019</v>
          </cell>
          <cell r="J39">
            <v>25</v>
          </cell>
          <cell r="K39" t="str">
            <v>Mở</v>
          </cell>
        </row>
        <row r="40">
          <cell r="B40" t="str">
            <v>201810803102012</v>
          </cell>
          <cell r="C40" t="str">
            <v>0803102.12</v>
          </cell>
          <cell r="D40" t="str">
            <v>CAD trong điện tử</v>
          </cell>
          <cell r="E40" t="str">
            <v>0803102</v>
          </cell>
          <cell r="F40" t="str">
            <v>2.0</v>
          </cell>
          <cell r="G40" t="str">
            <v>Đại học</v>
          </cell>
          <cell r="H40" t="str">
            <v>ĐH K11 (2016-2020)</v>
          </cell>
          <cell r="I40" t="str">
            <v>Học kỳ 1 năm học 2018 - 2019</v>
          </cell>
          <cell r="J40">
            <v>11</v>
          </cell>
          <cell r="K40" t="str">
            <v>Mở</v>
          </cell>
        </row>
        <row r="41">
          <cell r="B41" t="str">
            <v>201810803102013</v>
          </cell>
          <cell r="C41" t="str">
            <v>0803102.13</v>
          </cell>
          <cell r="D41" t="str">
            <v>CAD trong điện tử</v>
          </cell>
          <cell r="E41" t="str">
            <v>0803102</v>
          </cell>
          <cell r="F41" t="str">
            <v>2.0</v>
          </cell>
          <cell r="G41" t="str">
            <v>Đại học</v>
          </cell>
          <cell r="H41" t="str">
            <v>ĐH K11 (2016-2020)</v>
          </cell>
          <cell r="I41" t="str">
            <v>Học kỳ 1 năm học 2018 - 2019</v>
          </cell>
          <cell r="J41">
            <v>25</v>
          </cell>
          <cell r="K41" t="str">
            <v>Mở</v>
          </cell>
        </row>
        <row r="42">
          <cell r="B42" t="str">
            <v>201810803102014</v>
          </cell>
          <cell r="C42" t="str">
            <v>0803102.14</v>
          </cell>
          <cell r="D42" t="str">
            <v>CAD trong điện tử</v>
          </cell>
          <cell r="E42" t="str">
            <v>0803102</v>
          </cell>
          <cell r="F42" t="str">
            <v>2.0</v>
          </cell>
          <cell r="G42" t="str">
            <v>Đại học</v>
          </cell>
          <cell r="H42" t="str">
            <v>ĐH K11 (2016-2020)</v>
          </cell>
          <cell r="I42" t="str">
            <v>Học kỳ 1 năm học 2018 - 2019</v>
          </cell>
          <cell r="J42">
            <v>2</v>
          </cell>
          <cell r="K42" t="str">
            <v>Không mở</v>
          </cell>
        </row>
        <row r="43">
          <cell r="B43" t="str">
            <v>201810803102015</v>
          </cell>
          <cell r="C43" t="str">
            <v>0803102.15</v>
          </cell>
          <cell r="D43" t="str">
            <v>CAD trong điện tử</v>
          </cell>
          <cell r="E43" t="str">
            <v>0803102</v>
          </cell>
          <cell r="F43" t="str">
            <v>2.0</v>
          </cell>
          <cell r="G43" t="str">
            <v>Đại học</v>
          </cell>
          <cell r="H43" t="str">
            <v>ĐH K11 (2016-2020)</v>
          </cell>
          <cell r="I43" t="str">
            <v>Học kỳ 1 năm học 2018 - 2019</v>
          </cell>
          <cell r="J43">
            <v>24</v>
          </cell>
          <cell r="K43" t="str">
            <v>Mở</v>
          </cell>
        </row>
        <row r="44">
          <cell r="B44" t="str">
            <v>201810803102016</v>
          </cell>
          <cell r="C44" t="str">
            <v>0803102.16</v>
          </cell>
          <cell r="D44" t="str">
            <v>CAD trong điện tử</v>
          </cell>
          <cell r="E44" t="str">
            <v>0803102</v>
          </cell>
          <cell r="F44" t="str">
            <v>2.0</v>
          </cell>
          <cell r="G44" t="str">
            <v>Đại học</v>
          </cell>
          <cell r="H44" t="str">
            <v>ĐH K11 (2016-2020)</v>
          </cell>
          <cell r="I44" t="str">
            <v>Học kỳ 1 năm học 2018 - 2019</v>
          </cell>
          <cell r="J44">
            <v>25</v>
          </cell>
          <cell r="K44" t="str">
            <v>Mở</v>
          </cell>
        </row>
        <row r="45">
          <cell r="B45" t="str">
            <v>201810803102017</v>
          </cell>
          <cell r="C45" t="str">
            <v>0803102.17</v>
          </cell>
          <cell r="D45" t="str">
            <v>CAD trong điện tử</v>
          </cell>
          <cell r="E45" t="str">
            <v>0803102</v>
          </cell>
          <cell r="F45" t="str">
            <v>2.0</v>
          </cell>
          <cell r="G45" t="str">
            <v>Đại học</v>
          </cell>
          <cell r="H45" t="str">
            <v>ĐH K11 (2016-2020)</v>
          </cell>
          <cell r="I45" t="str">
            <v>Học kỳ 1 năm học 2018 - 2019</v>
          </cell>
          <cell r="J45">
            <v>25</v>
          </cell>
          <cell r="K45" t="str">
            <v>Mở</v>
          </cell>
        </row>
        <row r="46">
          <cell r="B46" t="str">
            <v>201810803102018</v>
          </cell>
          <cell r="C46" t="str">
            <v>0803102.18</v>
          </cell>
          <cell r="D46" t="str">
            <v>CAD trong điện tử</v>
          </cell>
          <cell r="E46" t="str">
            <v>0803102</v>
          </cell>
          <cell r="F46" t="str">
            <v>2.0</v>
          </cell>
          <cell r="G46" t="str">
            <v>Đại học</v>
          </cell>
          <cell r="H46" t="str">
            <v>ĐH K11 (2016-2020)</v>
          </cell>
          <cell r="I46" t="str">
            <v>Học kỳ 1 năm học 2018 - 2019</v>
          </cell>
          <cell r="J46">
            <v>25</v>
          </cell>
          <cell r="K46" t="str">
            <v>Mở</v>
          </cell>
        </row>
        <row r="47">
          <cell r="B47" t="str">
            <v>201810803102019</v>
          </cell>
          <cell r="C47" t="str">
            <v>0803102.19</v>
          </cell>
          <cell r="D47" t="str">
            <v>CAD trong điện tử</v>
          </cell>
          <cell r="E47" t="str">
            <v>0803102</v>
          </cell>
          <cell r="F47" t="str">
            <v>2.0</v>
          </cell>
          <cell r="G47" t="str">
            <v>Đại học</v>
          </cell>
          <cell r="H47" t="str">
            <v>ĐH K11 (2016-2020)</v>
          </cell>
          <cell r="I47" t="str">
            <v>Học kỳ 1 năm học 2018 - 2019</v>
          </cell>
          <cell r="J47">
            <v>25</v>
          </cell>
          <cell r="K47" t="str">
            <v>Mở</v>
          </cell>
        </row>
        <row r="48">
          <cell r="B48" t="str">
            <v>201810803102020</v>
          </cell>
          <cell r="C48" t="str">
            <v>0803102.20</v>
          </cell>
          <cell r="D48" t="str">
            <v>CAD trong điện tử</v>
          </cell>
          <cell r="E48" t="str">
            <v>0803102</v>
          </cell>
          <cell r="F48" t="str">
            <v>2.0</v>
          </cell>
          <cell r="G48" t="str">
            <v>Đại học</v>
          </cell>
          <cell r="H48" t="str">
            <v>ĐH K11 (2016-2020)</v>
          </cell>
          <cell r="I48" t="str">
            <v>Học kỳ 1 năm học 2018 - 2019</v>
          </cell>
          <cell r="J48">
            <v>1</v>
          </cell>
          <cell r="K48" t="str">
            <v>Không mở</v>
          </cell>
        </row>
        <row r="49">
          <cell r="B49" t="str">
            <v>201810803102021</v>
          </cell>
          <cell r="C49" t="str">
            <v>0803102.21</v>
          </cell>
          <cell r="D49" t="str">
            <v>CAD trong điện tử</v>
          </cell>
          <cell r="E49" t="str">
            <v>0803102</v>
          </cell>
          <cell r="F49" t="str">
            <v>2.0</v>
          </cell>
          <cell r="G49" t="str">
            <v>Đại học</v>
          </cell>
          <cell r="H49" t="str">
            <v>ĐH K11 (2016-2020)</v>
          </cell>
          <cell r="I49" t="str">
            <v>Học kỳ 1 năm học 2018 - 2019</v>
          </cell>
          <cell r="J49">
            <v>25</v>
          </cell>
          <cell r="K49" t="str">
            <v>Mở</v>
          </cell>
        </row>
        <row r="50">
          <cell r="B50" t="str">
            <v>201810803102022</v>
          </cell>
          <cell r="C50" t="str">
            <v>0803102.22</v>
          </cell>
          <cell r="D50" t="str">
            <v>CAD trong điện tử</v>
          </cell>
          <cell r="E50" t="str">
            <v>0803102</v>
          </cell>
          <cell r="F50" t="str">
            <v>2.0</v>
          </cell>
          <cell r="G50" t="str">
            <v>Đại học</v>
          </cell>
          <cell r="H50" t="str">
            <v>ĐH K11 (2016-2020)</v>
          </cell>
          <cell r="I50" t="str">
            <v>Học kỳ 1 năm học 2018 - 2019</v>
          </cell>
          <cell r="J50">
            <v>25</v>
          </cell>
          <cell r="K50" t="str">
            <v>Mở</v>
          </cell>
        </row>
        <row r="51">
          <cell r="B51" t="str">
            <v>201810803102023</v>
          </cell>
          <cell r="C51" t="str">
            <v>0803102.23</v>
          </cell>
          <cell r="D51" t="str">
            <v>CAD trong điện tử</v>
          </cell>
          <cell r="E51" t="str">
            <v>0803102</v>
          </cell>
          <cell r="F51" t="str">
            <v>2.0</v>
          </cell>
          <cell r="G51" t="str">
            <v>Đại học</v>
          </cell>
          <cell r="H51" t="str">
            <v>ĐH K11 (2016-2020)</v>
          </cell>
          <cell r="I51" t="str">
            <v>Học kỳ 1 năm học 2018 - 2019</v>
          </cell>
          <cell r="J51">
            <v>25</v>
          </cell>
          <cell r="K51" t="str">
            <v>Mở</v>
          </cell>
        </row>
        <row r="52">
          <cell r="B52" t="str">
            <v>201810803102024</v>
          </cell>
          <cell r="C52" t="str">
            <v>0803102.24</v>
          </cell>
          <cell r="D52" t="str">
            <v>CAD trong điện tử</v>
          </cell>
          <cell r="E52" t="str">
            <v>0803102</v>
          </cell>
          <cell r="F52" t="str">
            <v>2.0</v>
          </cell>
          <cell r="G52" t="str">
            <v>Đại học</v>
          </cell>
          <cell r="H52" t="str">
            <v>ĐH K11 (2016-2020)</v>
          </cell>
          <cell r="I52" t="str">
            <v>Học kỳ 1 năm học 2018 - 2019</v>
          </cell>
          <cell r="J52">
            <v>0</v>
          </cell>
          <cell r="K52" t="str">
            <v>Không mở</v>
          </cell>
        </row>
        <row r="53">
          <cell r="B53" t="str">
            <v>201810803102025</v>
          </cell>
          <cell r="C53" t="str">
            <v>0803102.25</v>
          </cell>
          <cell r="D53" t="str">
            <v>CAD trong điện tử</v>
          </cell>
          <cell r="E53" t="str">
            <v>0803102</v>
          </cell>
          <cell r="F53" t="str">
            <v>2.0</v>
          </cell>
          <cell r="G53" t="str">
            <v>Đại học</v>
          </cell>
          <cell r="H53" t="str">
            <v>ĐH K11 (2016-2020)</v>
          </cell>
          <cell r="I53" t="str">
            <v>Học kỳ 1 năm học 2018 - 2019</v>
          </cell>
          <cell r="J53">
            <v>25</v>
          </cell>
          <cell r="K53" t="str">
            <v>Mở</v>
          </cell>
        </row>
        <row r="54">
          <cell r="B54" t="str">
            <v>201810803102026</v>
          </cell>
          <cell r="C54" t="str">
            <v>0803102.26</v>
          </cell>
          <cell r="D54" t="str">
            <v>CAD trong điện tử</v>
          </cell>
          <cell r="E54" t="str">
            <v>0803102</v>
          </cell>
          <cell r="F54" t="str">
            <v>2.0</v>
          </cell>
          <cell r="G54" t="str">
            <v>Đại học</v>
          </cell>
          <cell r="H54" t="str">
            <v>ĐH K11 (2016-2020)</v>
          </cell>
          <cell r="I54" t="str">
            <v>Học kỳ 1 năm học 2018 - 2019</v>
          </cell>
          <cell r="J54">
            <v>25</v>
          </cell>
          <cell r="K54" t="str">
            <v>Mở</v>
          </cell>
        </row>
        <row r="55">
          <cell r="B55" t="str">
            <v>201810803102027</v>
          </cell>
          <cell r="C55" t="str">
            <v>0803102.27</v>
          </cell>
          <cell r="D55" t="str">
            <v>CAD trong điện tử</v>
          </cell>
          <cell r="E55" t="str">
            <v>0803102</v>
          </cell>
          <cell r="F55" t="str">
            <v>2.0</v>
          </cell>
          <cell r="G55" t="str">
            <v>Đại học</v>
          </cell>
          <cell r="H55" t="str">
            <v>ĐH K11 (2016-2020)</v>
          </cell>
          <cell r="I55" t="str">
            <v>Học kỳ 1 năm học 2018 - 2019</v>
          </cell>
          <cell r="J55">
            <v>25</v>
          </cell>
          <cell r="K55" t="str">
            <v>Mở</v>
          </cell>
        </row>
        <row r="56">
          <cell r="B56" t="str">
            <v>201810803102028</v>
          </cell>
          <cell r="C56" t="str">
            <v>0803102.28</v>
          </cell>
          <cell r="D56" t="str">
            <v>CAD trong điện tử</v>
          </cell>
          <cell r="E56" t="str">
            <v>0803102</v>
          </cell>
          <cell r="F56" t="str">
            <v>2.0</v>
          </cell>
          <cell r="G56" t="str">
            <v>Đại học</v>
          </cell>
          <cell r="H56" t="str">
            <v>ĐH K11 (2016-2020)</v>
          </cell>
          <cell r="I56" t="str">
            <v>Học kỳ 1 năm học 2018 - 2019</v>
          </cell>
          <cell r="J56">
            <v>25</v>
          </cell>
          <cell r="K56" t="str">
            <v>Mở</v>
          </cell>
        </row>
        <row r="57">
          <cell r="B57" t="str">
            <v>201810103103001</v>
          </cell>
          <cell r="C57" t="str">
            <v>0103103.1</v>
          </cell>
          <cell r="D57" t="str">
            <v>CAD/CAE</v>
          </cell>
          <cell r="E57" t="str">
            <v>0103103</v>
          </cell>
          <cell r="F57" t="str">
            <v>3.0</v>
          </cell>
          <cell r="G57" t="str">
            <v>Đại học</v>
          </cell>
          <cell r="H57" t="str">
            <v>ĐH K11 (2016-2020)</v>
          </cell>
          <cell r="I57" t="str">
            <v>Học kỳ 1 năm học 2018 - 2019</v>
          </cell>
          <cell r="J57">
            <v>61</v>
          </cell>
          <cell r="K57" t="str">
            <v>Mở</v>
          </cell>
        </row>
        <row r="58">
          <cell r="B58" t="str">
            <v>201810103103002</v>
          </cell>
          <cell r="C58" t="str">
            <v>0103103.2</v>
          </cell>
          <cell r="D58" t="str">
            <v>CAD/CAE</v>
          </cell>
          <cell r="E58" t="str">
            <v>0103103</v>
          </cell>
          <cell r="F58" t="str">
            <v>3.0</v>
          </cell>
          <cell r="G58" t="str">
            <v>Đại học</v>
          </cell>
          <cell r="H58" t="str">
            <v>ĐH K11 (2016-2020)</v>
          </cell>
          <cell r="I58" t="str">
            <v>Học kỳ 1 năm học 2018 - 2019</v>
          </cell>
          <cell r="J58">
            <v>38</v>
          </cell>
          <cell r="K58" t="str">
            <v>Mở</v>
          </cell>
        </row>
        <row r="59">
          <cell r="B59" t="str">
            <v>201810103103003</v>
          </cell>
          <cell r="C59" t="str">
            <v>0103103.3</v>
          </cell>
          <cell r="D59" t="str">
            <v>CAD/CAE</v>
          </cell>
          <cell r="E59" t="str">
            <v>0103103</v>
          </cell>
          <cell r="F59" t="str">
            <v>3.0</v>
          </cell>
          <cell r="G59" t="str">
            <v>Đại học</v>
          </cell>
          <cell r="H59" t="str">
            <v>ĐH K11 (2016-2020)</v>
          </cell>
          <cell r="I59" t="str">
            <v>Học kỳ 1 năm học 2018 - 2019</v>
          </cell>
          <cell r="J59">
            <v>47</v>
          </cell>
          <cell r="K59" t="str">
            <v>Mở</v>
          </cell>
        </row>
        <row r="60">
          <cell r="B60" t="str">
            <v>201810103103004</v>
          </cell>
          <cell r="C60" t="str">
            <v>0103103.4</v>
          </cell>
          <cell r="D60" t="str">
            <v>CAD/CAE</v>
          </cell>
          <cell r="E60" t="str">
            <v>0103103</v>
          </cell>
          <cell r="F60" t="str">
            <v>3.0</v>
          </cell>
          <cell r="G60" t="str">
            <v>Đại học</v>
          </cell>
          <cell r="H60" t="str">
            <v>ĐH K11 (2016-2020)</v>
          </cell>
          <cell r="I60" t="str">
            <v>Học kỳ 1 năm học 2018 - 2019</v>
          </cell>
          <cell r="J60">
            <v>75</v>
          </cell>
          <cell r="K60" t="str">
            <v>Mở</v>
          </cell>
        </row>
        <row r="61">
          <cell r="B61" t="str">
            <v>201810103103005</v>
          </cell>
          <cell r="C61" t="str">
            <v>0103103.5</v>
          </cell>
          <cell r="D61" t="str">
            <v>CAD/CAE</v>
          </cell>
          <cell r="E61" t="str">
            <v>0103103</v>
          </cell>
          <cell r="F61" t="str">
            <v>3.0</v>
          </cell>
          <cell r="G61" t="str">
            <v>Đại học</v>
          </cell>
          <cell r="H61" t="str">
            <v>ĐH K11 (2016-2020)</v>
          </cell>
          <cell r="I61" t="str">
            <v>Học kỳ 1 năm học 2018 - 2019</v>
          </cell>
          <cell r="J61">
            <v>52</v>
          </cell>
          <cell r="K61" t="str">
            <v>Mở</v>
          </cell>
        </row>
        <row r="62">
          <cell r="B62" t="str">
            <v>201810103103006</v>
          </cell>
          <cell r="C62" t="str">
            <v>0103103.6</v>
          </cell>
          <cell r="D62" t="str">
            <v>CAD/CAE</v>
          </cell>
          <cell r="E62" t="str">
            <v>0103103</v>
          </cell>
          <cell r="F62" t="str">
            <v>3.0</v>
          </cell>
          <cell r="G62" t="str">
            <v>Đại học</v>
          </cell>
          <cell r="H62" t="str">
            <v>ĐH K11 (2016-2020)</v>
          </cell>
          <cell r="I62" t="str">
            <v>Học kỳ 1 năm học 2018 - 2019</v>
          </cell>
          <cell r="J62">
            <v>60</v>
          </cell>
          <cell r="K62" t="str">
            <v>Mở</v>
          </cell>
        </row>
        <row r="63">
          <cell r="B63" t="str">
            <v>201810103103007</v>
          </cell>
          <cell r="C63" t="str">
            <v>0103103.7</v>
          </cell>
          <cell r="D63" t="str">
            <v>CAD/CAE</v>
          </cell>
          <cell r="E63" t="str">
            <v>0103103</v>
          </cell>
          <cell r="F63" t="str">
            <v>3.0</v>
          </cell>
          <cell r="G63" t="str">
            <v>Đại học</v>
          </cell>
          <cell r="H63" t="str">
            <v>ĐH K11 (2016-2020)</v>
          </cell>
          <cell r="I63" t="str">
            <v>Học kỳ 1 năm học 2018 - 2019</v>
          </cell>
          <cell r="J63">
            <v>7</v>
          </cell>
          <cell r="K63" t="str">
            <v>Không mở</v>
          </cell>
        </row>
        <row r="64">
          <cell r="B64" t="str">
            <v>201810103105001</v>
          </cell>
          <cell r="C64" t="str">
            <v>0103105.1</v>
          </cell>
          <cell r="D64" t="str">
            <v>Cảm biến và hệ thống đo lường</v>
          </cell>
          <cell r="E64" t="str">
            <v>0103105</v>
          </cell>
          <cell r="F64" t="str">
            <v>3.0</v>
          </cell>
          <cell r="G64" t="str">
            <v>Đại học</v>
          </cell>
          <cell r="H64" t="str">
            <v>ĐH K11 (2016-2020)</v>
          </cell>
          <cell r="I64" t="str">
            <v>Học kỳ 1 năm học 2018 - 2019</v>
          </cell>
          <cell r="J64">
            <v>74</v>
          </cell>
          <cell r="K64" t="str">
            <v>Mở</v>
          </cell>
        </row>
        <row r="65">
          <cell r="B65" t="str">
            <v>201810103105002</v>
          </cell>
          <cell r="C65" t="str">
            <v>0103105.2</v>
          </cell>
          <cell r="D65" t="str">
            <v>Cảm biến và hệ thống đo lường</v>
          </cell>
          <cell r="E65" t="str">
            <v>0103105</v>
          </cell>
          <cell r="F65" t="str">
            <v>3.0</v>
          </cell>
          <cell r="G65" t="str">
            <v>Đại học</v>
          </cell>
          <cell r="H65" t="str">
            <v>ĐH K11 (2016-2020)</v>
          </cell>
          <cell r="I65" t="str">
            <v>Học kỳ 1 năm học 2018 - 2019</v>
          </cell>
          <cell r="J65">
            <v>75</v>
          </cell>
          <cell r="K65" t="str">
            <v>Mở</v>
          </cell>
        </row>
        <row r="66">
          <cell r="B66" t="str">
            <v>201810103105003</v>
          </cell>
          <cell r="C66" t="str">
            <v>0103105.3</v>
          </cell>
          <cell r="D66" t="str">
            <v>Cảm biến và hệ thống đo lường</v>
          </cell>
          <cell r="E66" t="str">
            <v>0103105</v>
          </cell>
          <cell r="F66" t="str">
            <v>3.0</v>
          </cell>
          <cell r="G66" t="str">
            <v>Đại học</v>
          </cell>
          <cell r="H66" t="str">
            <v>ĐH K11 (2016-2020)</v>
          </cell>
          <cell r="I66" t="str">
            <v>Học kỳ 1 năm học 2018 - 2019</v>
          </cell>
          <cell r="J66">
            <v>52</v>
          </cell>
          <cell r="K66" t="str">
            <v>Mở</v>
          </cell>
        </row>
        <row r="67">
          <cell r="B67" t="str">
            <v>201811603101001</v>
          </cell>
          <cell r="C67" t="str">
            <v>1603101.1</v>
          </cell>
          <cell r="D67" t="str">
            <v>Chiến lược kinh doanh</v>
          </cell>
          <cell r="E67" t="str">
            <v>1603101</v>
          </cell>
          <cell r="F67" t="str">
            <v>4.0</v>
          </cell>
          <cell r="G67" t="str">
            <v>Đại học</v>
          </cell>
          <cell r="H67" t="str">
            <v>ĐH K11 (2016-2020)</v>
          </cell>
          <cell r="I67" t="str">
            <v>Học kỳ 1 năm học 2018 - 2019</v>
          </cell>
          <cell r="J67">
            <v>75</v>
          </cell>
          <cell r="K67" t="str">
            <v>Mở</v>
          </cell>
        </row>
        <row r="68">
          <cell r="B68" t="str">
            <v>201810103113001</v>
          </cell>
          <cell r="C68" t="str">
            <v>0103113.1</v>
          </cell>
          <cell r="D68" t="str">
            <v>Cơ điện tử 1</v>
          </cell>
          <cell r="E68" t="str">
            <v>0103113</v>
          </cell>
          <cell r="F68" t="str">
            <v>4.0</v>
          </cell>
          <cell r="G68" t="str">
            <v>Đại học</v>
          </cell>
          <cell r="H68" t="str">
            <v>ĐH K11 (2016-2020)</v>
          </cell>
          <cell r="I68" t="str">
            <v>Học kỳ 1 năm học 2018 - 2019</v>
          </cell>
          <cell r="J68">
            <v>70</v>
          </cell>
          <cell r="K68" t="str">
            <v>Mở</v>
          </cell>
        </row>
        <row r="69">
          <cell r="B69" t="str">
            <v>201810103113002</v>
          </cell>
          <cell r="C69" t="str">
            <v>0103113.2</v>
          </cell>
          <cell r="D69" t="str">
            <v>Cơ điện tử 1</v>
          </cell>
          <cell r="E69" t="str">
            <v>0103113</v>
          </cell>
          <cell r="F69" t="str">
            <v>4.0</v>
          </cell>
          <cell r="G69" t="str">
            <v>Đại học</v>
          </cell>
          <cell r="H69" t="str">
            <v>ĐH K11 (2016-2020)</v>
          </cell>
          <cell r="I69" t="str">
            <v>Học kỳ 1 năm học 2018 - 2019</v>
          </cell>
          <cell r="J69">
            <v>74</v>
          </cell>
          <cell r="K69" t="str">
            <v>Mở</v>
          </cell>
        </row>
        <row r="70">
          <cell r="B70" t="str">
            <v>201810103113003</v>
          </cell>
          <cell r="C70" t="str">
            <v>0103113.3</v>
          </cell>
          <cell r="D70" t="str">
            <v>Cơ điện tử 1</v>
          </cell>
          <cell r="E70" t="str">
            <v>0103113</v>
          </cell>
          <cell r="F70" t="str">
            <v>4.0</v>
          </cell>
          <cell r="G70" t="str">
            <v>Đại học</v>
          </cell>
          <cell r="H70" t="str">
            <v>ĐH K11 (2016-2020)</v>
          </cell>
          <cell r="I70" t="str">
            <v>Học kỳ 1 năm học 2018 - 2019</v>
          </cell>
          <cell r="J70">
            <v>70</v>
          </cell>
          <cell r="K70" t="str">
            <v>Mở</v>
          </cell>
        </row>
        <row r="71">
          <cell r="B71" t="str">
            <v>201811403103003</v>
          </cell>
          <cell r="C71" t="str">
            <v>1403103.1</v>
          </cell>
          <cell r="D71" t="str">
            <v>Cơ sở văn hóa Việt Nam</v>
          </cell>
          <cell r="E71" t="str">
            <v>1403103</v>
          </cell>
          <cell r="F71" t="str">
            <v>3.0</v>
          </cell>
          <cell r="G71" t="str">
            <v>Đại học</v>
          </cell>
          <cell r="H71" t="str">
            <v>ĐH K11 (2016-2020)</v>
          </cell>
          <cell r="I71" t="str">
            <v>Học kỳ 1 năm học 2018 - 2019</v>
          </cell>
          <cell r="J71">
            <v>33</v>
          </cell>
          <cell r="K71" t="str">
            <v>Mở</v>
          </cell>
        </row>
        <row r="72">
          <cell r="B72" t="str">
            <v>201811403103004</v>
          </cell>
          <cell r="C72" t="str">
            <v>1403103.2</v>
          </cell>
          <cell r="D72" t="str">
            <v>Cơ sở văn hóa Việt Nam</v>
          </cell>
          <cell r="E72" t="str">
            <v>1403103</v>
          </cell>
          <cell r="F72" t="str">
            <v>3.0</v>
          </cell>
          <cell r="G72" t="str">
            <v>Đại học</v>
          </cell>
          <cell r="H72" t="str">
            <v>ĐH K11 (2016-2020)</v>
          </cell>
          <cell r="I72" t="str">
            <v>Học kỳ 1 năm học 2018 - 2019</v>
          </cell>
          <cell r="J72">
            <v>47</v>
          </cell>
          <cell r="K72" t="str">
            <v>Mở</v>
          </cell>
        </row>
        <row r="73">
          <cell r="B73" t="str">
            <v>201811403103005</v>
          </cell>
          <cell r="C73" t="str">
            <v>1403103.1</v>
          </cell>
          <cell r="D73" t="str">
            <v>Cơ sở văn hóa Việt Nam</v>
          </cell>
          <cell r="E73" t="str">
            <v>1403103</v>
          </cell>
          <cell r="F73" t="str">
            <v>3.0</v>
          </cell>
          <cell r="G73" t="str">
            <v>Đại học</v>
          </cell>
          <cell r="H73" t="str">
            <v>ĐH K11 (2016-2020)</v>
          </cell>
          <cell r="I73" t="str">
            <v>Học kỳ 1 năm học 2018 - 2019</v>
          </cell>
          <cell r="J73">
            <v>40</v>
          </cell>
          <cell r="K73" t="str">
            <v>Mở</v>
          </cell>
        </row>
        <row r="74">
          <cell r="B74" t="str">
            <v>201810103108001</v>
          </cell>
          <cell r="C74" t="str">
            <v>0103108.1</v>
          </cell>
          <cell r="D74" t="str">
            <v>Công nghệ chế tạo máy 1</v>
          </cell>
          <cell r="E74" t="str">
            <v>0103108</v>
          </cell>
          <cell r="F74" t="str">
            <v>4.0</v>
          </cell>
          <cell r="G74" t="str">
            <v>Đại học</v>
          </cell>
          <cell r="H74" t="str">
            <v>ĐH K11 (2016-2020)</v>
          </cell>
          <cell r="I74" t="str">
            <v>Học kỳ 1 năm học 2018 - 2019</v>
          </cell>
          <cell r="J74">
            <v>75</v>
          </cell>
          <cell r="K74" t="str">
            <v>Mở</v>
          </cell>
        </row>
        <row r="75">
          <cell r="B75" t="str">
            <v>201810103108002</v>
          </cell>
          <cell r="C75" t="str">
            <v>0103108.2</v>
          </cell>
          <cell r="D75" t="str">
            <v>Công nghệ chế tạo máy 1</v>
          </cell>
          <cell r="E75" t="str">
            <v>0103108</v>
          </cell>
          <cell r="F75" t="str">
            <v>4.0</v>
          </cell>
          <cell r="G75" t="str">
            <v>Đại học</v>
          </cell>
          <cell r="H75" t="str">
            <v>ĐH K11 (2016-2020)</v>
          </cell>
          <cell r="I75" t="str">
            <v>Học kỳ 1 năm học 2018 - 2019</v>
          </cell>
          <cell r="J75">
            <v>65</v>
          </cell>
          <cell r="K75" t="str">
            <v>Mở</v>
          </cell>
        </row>
        <row r="76">
          <cell r="B76" t="str">
            <v>201810103108003</v>
          </cell>
          <cell r="C76" t="str">
            <v>0103108.3</v>
          </cell>
          <cell r="D76" t="str">
            <v>Công nghệ chế tạo máy 1</v>
          </cell>
          <cell r="E76" t="str">
            <v>0103108</v>
          </cell>
          <cell r="F76" t="str">
            <v>4.0</v>
          </cell>
          <cell r="G76" t="str">
            <v>Đại học</v>
          </cell>
          <cell r="H76" t="str">
            <v>ĐH K11 (2016-2020)</v>
          </cell>
          <cell r="I76" t="str">
            <v>Học kỳ 1 năm học 2018 - 2019</v>
          </cell>
          <cell r="J76">
            <v>66</v>
          </cell>
          <cell r="K76" t="str">
            <v>Mở</v>
          </cell>
        </row>
        <row r="77">
          <cell r="B77" t="str">
            <v>201810103108004</v>
          </cell>
          <cell r="C77" t="str">
            <v>0103108.4</v>
          </cell>
          <cell r="D77" t="str">
            <v>Công nghệ chế tạo máy 1</v>
          </cell>
          <cell r="E77" t="str">
            <v>0103108</v>
          </cell>
          <cell r="F77" t="str">
            <v>4.0</v>
          </cell>
          <cell r="G77" t="str">
            <v>Đại học</v>
          </cell>
          <cell r="H77" t="str">
            <v>ĐH K11 (2016-2020)</v>
          </cell>
          <cell r="I77" t="str">
            <v>Học kỳ 1 năm học 2018 - 2019</v>
          </cell>
          <cell r="J77">
            <v>61</v>
          </cell>
          <cell r="K77" t="str">
            <v>Mở</v>
          </cell>
        </row>
        <row r="78">
          <cell r="B78" t="str">
            <v>201810103108005</v>
          </cell>
          <cell r="C78" t="str">
            <v>0103108.5</v>
          </cell>
          <cell r="D78" t="str">
            <v>Công nghệ chế tạo máy 1</v>
          </cell>
          <cell r="E78" t="str">
            <v>0103108</v>
          </cell>
          <cell r="F78" t="str">
            <v>4.0</v>
          </cell>
          <cell r="G78" t="str">
            <v>Đại học</v>
          </cell>
          <cell r="H78" t="str">
            <v>ĐH K11 (2016-2020)</v>
          </cell>
          <cell r="I78" t="str">
            <v>Học kỳ 1 năm học 2018 - 2019</v>
          </cell>
          <cell r="J78">
            <v>73</v>
          </cell>
          <cell r="K78" t="str">
            <v>Mở</v>
          </cell>
        </row>
        <row r="79">
          <cell r="B79" t="str">
            <v>201810103108006</v>
          </cell>
          <cell r="C79" t="str">
            <v>0103108.6</v>
          </cell>
          <cell r="D79" t="str">
            <v>Công nghệ chế tạo máy 1</v>
          </cell>
          <cell r="E79" t="str">
            <v>0103108</v>
          </cell>
          <cell r="F79" t="str">
            <v>4.0</v>
          </cell>
          <cell r="G79" t="str">
            <v>Đại học</v>
          </cell>
          <cell r="H79" t="str">
            <v>ĐH K11 (2016-2020)</v>
          </cell>
          <cell r="I79" t="str">
            <v>Học kỳ 1 năm học 2018 - 2019</v>
          </cell>
          <cell r="J79">
            <v>65</v>
          </cell>
          <cell r="K79" t="str">
            <v>Mở</v>
          </cell>
        </row>
        <row r="80">
          <cell r="B80" t="str">
            <v>201810103108007</v>
          </cell>
          <cell r="C80" t="str">
            <v>0103108.7</v>
          </cell>
          <cell r="D80" t="str">
            <v>Công nghệ chế tạo máy 1</v>
          </cell>
          <cell r="E80" t="str">
            <v>0103108</v>
          </cell>
          <cell r="F80" t="str">
            <v>4.0</v>
          </cell>
          <cell r="G80" t="str">
            <v>Đại học</v>
          </cell>
          <cell r="H80" t="str">
            <v>ĐH K11 (2016-2020)</v>
          </cell>
          <cell r="I80" t="str">
            <v>Học kỳ 1 năm học 2018 - 2019</v>
          </cell>
          <cell r="J80">
            <v>69</v>
          </cell>
          <cell r="K80" t="str">
            <v>Mở</v>
          </cell>
        </row>
        <row r="81">
          <cell r="B81" t="str">
            <v>201810103107001</v>
          </cell>
          <cell r="C81" t="str">
            <v>0103107.1</v>
          </cell>
          <cell r="D81" t="str">
            <v>Công nghệ CNC</v>
          </cell>
          <cell r="E81" t="str">
            <v>0103107</v>
          </cell>
          <cell r="F81" t="str">
            <v>3.0</v>
          </cell>
          <cell r="G81" t="str">
            <v>Đại học</v>
          </cell>
          <cell r="H81" t="str">
            <v>ĐH K11 (2016-2020)</v>
          </cell>
          <cell r="I81" t="str">
            <v>Học kỳ 1 năm học 2018 - 2019</v>
          </cell>
          <cell r="J81">
            <v>75</v>
          </cell>
          <cell r="K81" t="str">
            <v>Mở</v>
          </cell>
        </row>
        <row r="82">
          <cell r="B82" t="str">
            <v>201810103107002</v>
          </cell>
          <cell r="C82" t="str">
            <v>0103107.2</v>
          </cell>
          <cell r="D82" t="str">
            <v>Công nghệ CNC</v>
          </cell>
          <cell r="E82" t="str">
            <v>0103107</v>
          </cell>
          <cell r="F82" t="str">
            <v>3.0</v>
          </cell>
          <cell r="G82" t="str">
            <v>Đại học</v>
          </cell>
          <cell r="H82" t="str">
            <v>ĐH K11 (2016-2020)</v>
          </cell>
          <cell r="I82" t="str">
            <v>Học kỳ 1 năm học 2018 - 2019</v>
          </cell>
          <cell r="J82">
            <v>68</v>
          </cell>
          <cell r="K82" t="str">
            <v>Mở</v>
          </cell>
        </row>
        <row r="83">
          <cell r="B83" t="str">
            <v>201810103107003</v>
          </cell>
          <cell r="C83" t="str">
            <v>0103107.3</v>
          </cell>
          <cell r="D83" t="str">
            <v>Công nghệ CNC</v>
          </cell>
          <cell r="E83" t="str">
            <v>0103107</v>
          </cell>
          <cell r="F83" t="str">
            <v>3.0</v>
          </cell>
          <cell r="G83" t="str">
            <v>Đại học</v>
          </cell>
          <cell r="H83" t="str">
            <v>ĐH K11 (2016-2020)</v>
          </cell>
          <cell r="I83" t="str">
            <v>Học kỳ 1 năm học 2018 - 2019</v>
          </cell>
          <cell r="J83">
            <v>69</v>
          </cell>
          <cell r="K83" t="str">
            <v>Mở</v>
          </cell>
        </row>
        <row r="84">
          <cell r="B84" t="str">
            <v>201810103107004</v>
          </cell>
          <cell r="C84" t="str">
            <v>0103107.4</v>
          </cell>
          <cell r="D84" t="str">
            <v>Công nghệ CNC</v>
          </cell>
          <cell r="E84" t="str">
            <v>0103107</v>
          </cell>
          <cell r="F84" t="str">
            <v>3.0</v>
          </cell>
          <cell r="G84" t="str">
            <v>Đại học</v>
          </cell>
          <cell r="H84" t="str">
            <v>ĐH K11 (2016-2020)</v>
          </cell>
          <cell r="I84" t="str">
            <v>Học kỳ 1 năm học 2018 - 2019</v>
          </cell>
          <cell r="J84">
            <v>66</v>
          </cell>
          <cell r="K84" t="str">
            <v>Mở</v>
          </cell>
        </row>
        <row r="85">
          <cell r="B85" t="str">
            <v>201810103107005</v>
          </cell>
          <cell r="C85" t="str">
            <v>0103107.5</v>
          </cell>
          <cell r="D85" t="str">
            <v>Công nghệ CNC</v>
          </cell>
          <cell r="E85" t="str">
            <v>0103107</v>
          </cell>
          <cell r="F85" t="str">
            <v>3.0</v>
          </cell>
          <cell r="G85" t="str">
            <v>Đại học</v>
          </cell>
          <cell r="H85" t="str">
            <v>ĐH K11 (2016-2020)</v>
          </cell>
          <cell r="I85" t="str">
            <v>Học kỳ 1 năm học 2018 - 2019</v>
          </cell>
          <cell r="J85">
            <v>66</v>
          </cell>
          <cell r="K85" t="str">
            <v>Mở</v>
          </cell>
        </row>
        <row r="86">
          <cell r="B86" t="str">
            <v>201810103107006</v>
          </cell>
          <cell r="C86" t="str">
            <v>0103107.6</v>
          </cell>
          <cell r="D86" t="str">
            <v>Công nghệ CNC</v>
          </cell>
          <cell r="E86" t="str">
            <v>0103107</v>
          </cell>
          <cell r="F86" t="str">
            <v>3.0</v>
          </cell>
          <cell r="G86" t="str">
            <v>Đại học</v>
          </cell>
          <cell r="H86" t="str">
            <v>ĐH K11 (2016-2020)</v>
          </cell>
          <cell r="I86" t="str">
            <v>Học kỳ 1 năm học 2018 - 2019</v>
          </cell>
          <cell r="J86">
            <v>59</v>
          </cell>
          <cell r="K86" t="str">
            <v>Mở</v>
          </cell>
        </row>
        <row r="87">
          <cell r="B87" t="str">
            <v>201810103107007</v>
          </cell>
          <cell r="C87" t="str">
            <v>0103107.7</v>
          </cell>
          <cell r="D87" t="str">
            <v>Công nghệ CNC</v>
          </cell>
          <cell r="E87" t="str">
            <v>0103107</v>
          </cell>
          <cell r="F87" t="str">
            <v>3.0</v>
          </cell>
          <cell r="G87" t="str">
            <v>Đại học</v>
          </cell>
          <cell r="H87" t="str">
            <v>ĐH K11 (2016-2020)</v>
          </cell>
          <cell r="I87" t="str">
            <v>Học kỳ 1 năm học 2018 - 2019</v>
          </cell>
          <cell r="J87">
            <v>65</v>
          </cell>
          <cell r="K87" t="str">
            <v>Mở</v>
          </cell>
        </row>
        <row r="88">
          <cell r="B88" t="str">
            <v>201810403102001</v>
          </cell>
          <cell r="C88" t="str">
            <v>0403102.1</v>
          </cell>
          <cell r="D88" t="str">
            <v>Công nghệ may 2</v>
          </cell>
          <cell r="E88" t="str">
            <v>0403102</v>
          </cell>
          <cell r="F88" t="str">
            <v>3.0</v>
          </cell>
          <cell r="G88" t="str">
            <v>Đại học</v>
          </cell>
          <cell r="H88" t="str">
            <v>ĐH K11 (2016-2020)</v>
          </cell>
          <cell r="I88" t="str">
            <v>Học kỳ 1 năm học 2018 - 2019</v>
          </cell>
          <cell r="J88">
            <v>73</v>
          </cell>
          <cell r="K88" t="str">
            <v>Mở</v>
          </cell>
        </row>
        <row r="89">
          <cell r="B89" t="str">
            <v>201810403102002</v>
          </cell>
          <cell r="C89" t="str">
            <v>0403102.2</v>
          </cell>
          <cell r="D89" t="str">
            <v>Công nghệ may 2</v>
          </cell>
          <cell r="E89" t="str">
            <v>0403102</v>
          </cell>
          <cell r="F89" t="str">
            <v>3.0</v>
          </cell>
          <cell r="G89" t="str">
            <v>Đại học</v>
          </cell>
          <cell r="H89" t="str">
            <v>ĐH K11 (2016-2020)</v>
          </cell>
          <cell r="I89" t="str">
            <v>Học kỳ 1 năm học 2018 - 2019</v>
          </cell>
          <cell r="J89">
            <v>73</v>
          </cell>
          <cell r="K89" t="str">
            <v>Mở</v>
          </cell>
        </row>
        <row r="90">
          <cell r="B90" t="str">
            <v>201810403102003</v>
          </cell>
          <cell r="C90" t="str">
            <v>0403102.3</v>
          </cell>
          <cell r="D90" t="str">
            <v>Công nghệ may 2</v>
          </cell>
          <cell r="E90" t="str">
            <v>0403102</v>
          </cell>
          <cell r="F90" t="str">
            <v>3.0</v>
          </cell>
          <cell r="G90" t="str">
            <v>Đại học</v>
          </cell>
          <cell r="H90" t="str">
            <v>ĐH K11 (2016-2020)</v>
          </cell>
          <cell r="I90" t="str">
            <v>Học kỳ 1 năm học 2018 - 2019</v>
          </cell>
          <cell r="J90">
            <v>54</v>
          </cell>
          <cell r="K90" t="str">
            <v>Mở</v>
          </cell>
        </row>
        <row r="91">
          <cell r="B91" t="str">
            <v>201810403103001</v>
          </cell>
          <cell r="C91" t="str">
            <v>0403103.1</v>
          </cell>
          <cell r="D91" t="str">
            <v>Công nghệ may 3</v>
          </cell>
          <cell r="E91" t="str">
            <v>0403103</v>
          </cell>
          <cell r="F91" t="str">
            <v>3.0</v>
          </cell>
          <cell r="G91" t="str">
            <v>Đại học</v>
          </cell>
          <cell r="H91" t="str">
            <v>ĐH K11 (2016-2020)</v>
          </cell>
          <cell r="I91" t="str">
            <v>Học kỳ 1 năm học 2018 - 2019</v>
          </cell>
          <cell r="J91">
            <v>75</v>
          </cell>
          <cell r="K91" t="str">
            <v>Mở</v>
          </cell>
        </row>
        <row r="92">
          <cell r="B92" t="str">
            <v>201810403103002</v>
          </cell>
          <cell r="C92" t="str">
            <v>0403103.2</v>
          </cell>
          <cell r="D92" t="str">
            <v>Công nghệ may 3</v>
          </cell>
          <cell r="E92" t="str">
            <v>0403103</v>
          </cell>
          <cell r="F92" t="str">
            <v>3.0</v>
          </cell>
          <cell r="G92" t="str">
            <v>Đại học</v>
          </cell>
          <cell r="H92" t="str">
            <v>ĐH K11 (2016-2020)</v>
          </cell>
          <cell r="I92" t="str">
            <v>Học kỳ 1 năm học 2018 - 2019</v>
          </cell>
          <cell r="J92">
            <v>72</v>
          </cell>
          <cell r="K92" t="str">
            <v>Mở</v>
          </cell>
        </row>
        <row r="93">
          <cell r="B93" t="str">
            <v>201810403103003</v>
          </cell>
          <cell r="C93" t="str">
            <v>0403103.3</v>
          </cell>
          <cell r="D93" t="str">
            <v>Công nghệ may 3</v>
          </cell>
          <cell r="E93" t="str">
            <v>0403103</v>
          </cell>
          <cell r="F93" t="str">
            <v>3.0</v>
          </cell>
          <cell r="G93" t="str">
            <v>Đại học</v>
          </cell>
          <cell r="H93" t="str">
            <v>ĐH K11 (2016-2020)</v>
          </cell>
          <cell r="I93" t="str">
            <v>Học kỳ 1 năm học 2018 - 2019</v>
          </cell>
          <cell r="J93">
            <v>54</v>
          </cell>
          <cell r="K93" t="str">
            <v>Mở</v>
          </cell>
        </row>
        <row r="94">
          <cell r="B94" t="str">
            <v>201810403104001</v>
          </cell>
          <cell r="C94" t="str">
            <v>0403104.1</v>
          </cell>
          <cell r="D94" t="str">
            <v>Công nghệ thông tin hỗ trợ quản lý sản xuất</v>
          </cell>
          <cell r="E94" t="str">
            <v>0403104</v>
          </cell>
          <cell r="F94" t="str">
            <v>2.0</v>
          </cell>
          <cell r="G94" t="str">
            <v>Đại học</v>
          </cell>
          <cell r="H94" t="str">
            <v>ĐH K11 (2016-2020)</v>
          </cell>
          <cell r="I94" t="str">
            <v>Học kỳ 1 năm học 2018 - 2019</v>
          </cell>
          <cell r="J94">
            <v>0</v>
          </cell>
          <cell r="K94" t="str">
            <v>Không mở</v>
          </cell>
        </row>
        <row r="95">
          <cell r="B95" t="str">
            <v>201810403104002</v>
          </cell>
          <cell r="C95" t="str">
            <v>0403104.2</v>
          </cell>
          <cell r="D95" t="str">
            <v>Công nghệ thông tin hỗ trợ quản lý sản xuất</v>
          </cell>
          <cell r="E95" t="str">
            <v>0403104</v>
          </cell>
          <cell r="F95" t="str">
            <v>2.0</v>
          </cell>
          <cell r="G95" t="str">
            <v>Đại học</v>
          </cell>
          <cell r="H95" t="str">
            <v>ĐH K11 (2016-2020)</v>
          </cell>
          <cell r="I95" t="str">
            <v>Học kỳ 1 năm học 2018 - 2019</v>
          </cell>
          <cell r="J95">
            <v>0</v>
          </cell>
          <cell r="K95" t="str">
            <v>Không mở</v>
          </cell>
        </row>
        <row r="96">
          <cell r="B96" t="str">
            <v>201810403104003</v>
          </cell>
          <cell r="C96" t="str">
            <v>0403104.3</v>
          </cell>
          <cell r="D96" t="str">
            <v>Công nghệ thông tin hỗ trợ quản lý sản xuất</v>
          </cell>
          <cell r="E96" t="str">
            <v>0403104</v>
          </cell>
          <cell r="F96" t="str">
            <v>2.0</v>
          </cell>
          <cell r="G96" t="str">
            <v>Đại học</v>
          </cell>
          <cell r="H96" t="str">
            <v>ĐH K11 (2016-2020)</v>
          </cell>
          <cell r="I96" t="str">
            <v>Học kỳ 1 năm học 2018 - 2019</v>
          </cell>
          <cell r="J96">
            <v>0</v>
          </cell>
          <cell r="K96" t="str">
            <v>Không mở</v>
          </cell>
        </row>
        <row r="97">
          <cell r="B97" t="str">
            <v>201810403104004</v>
          </cell>
          <cell r="C97" t="str">
            <v>0403104.4</v>
          </cell>
          <cell r="D97" t="str">
            <v>Công nghệ thông tin hỗ trợ quản lý sản xuất</v>
          </cell>
          <cell r="E97" t="str">
            <v>0403104</v>
          </cell>
          <cell r="F97" t="str">
            <v>2.0</v>
          </cell>
          <cell r="G97" t="str">
            <v>Đại học</v>
          </cell>
          <cell r="H97" t="str">
            <v>ĐH K11 (2016-2020)</v>
          </cell>
          <cell r="I97" t="str">
            <v>Học kỳ 1 năm học 2018 - 2019</v>
          </cell>
          <cell r="J97">
            <v>0</v>
          </cell>
          <cell r="K97" t="str">
            <v>Không mở</v>
          </cell>
        </row>
        <row r="98">
          <cell r="B98" t="str">
            <v>201810403104005</v>
          </cell>
          <cell r="C98" t="str">
            <v>0403104.5</v>
          </cell>
          <cell r="D98" t="str">
            <v>Công nghệ thông tin hỗ trợ quản lý sản xuất</v>
          </cell>
          <cell r="E98" t="str">
            <v>0403104</v>
          </cell>
          <cell r="F98" t="str">
            <v>2.0</v>
          </cell>
          <cell r="G98" t="str">
            <v>Đại học</v>
          </cell>
          <cell r="H98" t="str">
            <v>ĐH K11 (2016-2020)</v>
          </cell>
          <cell r="I98" t="str">
            <v>Học kỳ 1 năm học 2018 - 2019</v>
          </cell>
          <cell r="J98">
            <v>0</v>
          </cell>
          <cell r="K98" t="str">
            <v>Không mở</v>
          </cell>
        </row>
        <row r="99">
          <cell r="B99" t="str">
            <v>201810403104006</v>
          </cell>
          <cell r="C99" t="str">
            <v>0403104.6</v>
          </cell>
          <cell r="D99" t="str">
            <v>Công nghệ thông tin hỗ trợ quản lý sản xuất</v>
          </cell>
          <cell r="E99" t="str">
            <v>0403104</v>
          </cell>
          <cell r="F99" t="str">
            <v>2.0</v>
          </cell>
          <cell r="G99" t="str">
            <v>Đại học</v>
          </cell>
          <cell r="H99" t="str">
            <v>ĐH K11 (2016-2020)</v>
          </cell>
          <cell r="I99" t="str">
            <v>Học kỳ 1 năm học 2018 - 2019</v>
          </cell>
          <cell r="J99">
            <v>0</v>
          </cell>
          <cell r="K99" t="str">
            <v>Không mở</v>
          </cell>
        </row>
        <row r="100">
          <cell r="B100" t="str">
            <v>201810703104001</v>
          </cell>
          <cell r="C100" t="str">
            <v>0703104.1</v>
          </cell>
          <cell r="D100" t="str">
            <v>Cung cấp điện</v>
          </cell>
          <cell r="E100" t="str">
            <v>0703104</v>
          </cell>
          <cell r="F100" t="str">
            <v>3.0</v>
          </cell>
          <cell r="G100" t="str">
            <v>Đại học</v>
          </cell>
          <cell r="H100" t="str">
            <v>ĐH K11 (2016-2020)</v>
          </cell>
          <cell r="I100" t="str">
            <v>Học kỳ 1 năm học 2018 - 2019</v>
          </cell>
          <cell r="J100">
            <v>44</v>
          </cell>
          <cell r="K100" t="str">
            <v>Mở</v>
          </cell>
        </row>
        <row r="101">
          <cell r="B101" t="str">
            <v>201810703104002</v>
          </cell>
          <cell r="C101" t="str">
            <v>0703104.2</v>
          </cell>
          <cell r="D101" t="str">
            <v>Cung cấp điện</v>
          </cell>
          <cell r="E101" t="str">
            <v>0703104</v>
          </cell>
          <cell r="F101" t="str">
            <v>3.0</v>
          </cell>
          <cell r="G101" t="str">
            <v>Đại học</v>
          </cell>
          <cell r="H101" t="str">
            <v>ĐH K11 (2016-2020)</v>
          </cell>
          <cell r="I101" t="str">
            <v>Học kỳ 1 năm học 2018 - 2019</v>
          </cell>
          <cell r="J101">
            <v>71</v>
          </cell>
          <cell r="K101" t="str">
            <v>Mở</v>
          </cell>
        </row>
        <row r="102">
          <cell r="B102" t="str">
            <v>201810703104003</v>
          </cell>
          <cell r="C102" t="str">
            <v>0703104.3</v>
          </cell>
          <cell r="D102" t="str">
            <v>Cung cấp điện</v>
          </cell>
          <cell r="E102" t="str">
            <v>0703104</v>
          </cell>
          <cell r="F102" t="str">
            <v>3.0</v>
          </cell>
          <cell r="G102" t="str">
            <v>Đại học</v>
          </cell>
          <cell r="H102" t="str">
            <v>ĐH K11 (2016-2020)</v>
          </cell>
          <cell r="I102" t="str">
            <v>Học kỳ 1 năm học 2018 - 2019</v>
          </cell>
          <cell r="J102">
            <v>75</v>
          </cell>
          <cell r="K102" t="str">
            <v>Mở</v>
          </cell>
        </row>
        <row r="103">
          <cell r="B103" t="str">
            <v>201810703104004</v>
          </cell>
          <cell r="C103" t="str">
            <v>0703104.4</v>
          </cell>
          <cell r="D103" t="str">
            <v>Cung cấp điện</v>
          </cell>
          <cell r="E103" t="str">
            <v>0703104</v>
          </cell>
          <cell r="F103" t="str">
            <v>3.0</v>
          </cell>
          <cell r="G103" t="str">
            <v>Đại học</v>
          </cell>
          <cell r="H103" t="str">
            <v>ĐH K11 (2016-2020)</v>
          </cell>
          <cell r="I103" t="str">
            <v>Học kỳ 1 năm học 2018 - 2019</v>
          </cell>
          <cell r="J103">
            <v>75</v>
          </cell>
          <cell r="K103" t="str">
            <v>Mở</v>
          </cell>
        </row>
        <row r="104">
          <cell r="B104" t="str">
            <v>201810703104005</v>
          </cell>
          <cell r="C104" t="str">
            <v>0703104.5</v>
          </cell>
          <cell r="D104" t="str">
            <v>Cung cấp điện</v>
          </cell>
          <cell r="E104" t="str">
            <v>0703104</v>
          </cell>
          <cell r="F104" t="str">
            <v>3.0</v>
          </cell>
          <cell r="G104" t="str">
            <v>Đại học</v>
          </cell>
          <cell r="H104" t="str">
            <v>ĐH K11 (2016-2020)</v>
          </cell>
          <cell r="I104" t="str">
            <v>Học kỳ 1 năm học 2018 - 2019</v>
          </cell>
          <cell r="J104">
            <v>75</v>
          </cell>
          <cell r="K104" t="str">
            <v>Mở</v>
          </cell>
        </row>
        <row r="105">
          <cell r="B105" t="str">
            <v>201810703104006</v>
          </cell>
          <cell r="C105" t="str">
            <v>0703104.6</v>
          </cell>
          <cell r="D105" t="str">
            <v>Cung cấp điện</v>
          </cell>
          <cell r="E105" t="str">
            <v>0703104</v>
          </cell>
          <cell r="F105" t="str">
            <v>3.0</v>
          </cell>
          <cell r="G105" t="str">
            <v>Đại học</v>
          </cell>
          <cell r="H105" t="str">
            <v>ĐH K11 (2016-2020)</v>
          </cell>
          <cell r="I105" t="str">
            <v>Học kỳ 1 năm học 2018 - 2019</v>
          </cell>
          <cell r="J105">
            <v>75</v>
          </cell>
          <cell r="K105" t="str">
            <v>Mở</v>
          </cell>
        </row>
        <row r="106">
          <cell r="B106" t="str">
            <v>201810703104007</v>
          </cell>
          <cell r="C106" t="str">
            <v>0703104.7</v>
          </cell>
          <cell r="D106" t="str">
            <v>Cung cấp điện</v>
          </cell>
          <cell r="E106" t="str">
            <v>0703104</v>
          </cell>
          <cell r="F106" t="str">
            <v>3.0</v>
          </cell>
          <cell r="G106" t="str">
            <v>Đại học</v>
          </cell>
          <cell r="H106" t="str">
            <v>ĐH K11 (2016-2020)</v>
          </cell>
          <cell r="I106" t="str">
            <v>Học kỳ 1 năm học 2018 - 2019</v>
          </cell>
          <cell r="J106">
            <v>75</v>
          </cell>
          <cell r="K106" t="str">
            <v>Mở</v>
          </cell>
        </row>
        <row r="107">
          <cell r="B107" t="str">
            <v>201810803165001</v>
          </cell>
          <cell r="C107" t="str">
            <v>0803165.1</v>
          </cell>
          <cell r="D107" t="str">
            <v>Đa truy nhập vô tuyến</v>
          </cell>
          <cell r="E107" t="str">
            <v>0803165</v>
          </cell>
          <cell r="F107" t="str">
            <v>3.0</v>
          </cell>
          <cell r="G107" t="str">
            <v>Đại học</v>
          </cell>
          <cell r="H107" t="str">
            <v>ĐH K11 (2016-2020)</v>
          </cell>
          <cell r="I107" t="str">
            <v>Học kỳ 1 năm học 2018 - 2019</v>
          </cell>
          <cell r="J107">
            <v>3</v>
          </cell>
          <cell r="K107" t="str">
            <v>Không mở</v>
          </cell>
        </row>
        <row r="108">
          <cell r="B108" t="str">
            <v>201810803165002</v>
          </cell>
          <cell r="C108" t="str">
            <v>0803165.2</v>
          </cell>
          <cell r="D108" t="str">
            <v>Đa truy nhập vô tuyến</v>
          </cell>
          <cell r="E108" t="str">
            <v>0803165</v>
          </cell>
          <cell r="F108" t="str">
            <v>3.0</v>
          </cell>
          <cell r="G108" t="str">
            <v>Đại học</v>
          </cell>
          <cell r="H108" t="str">
            <v>ĐH K11 (2016-2020)</v>
          </cell>
          <cell r="I108" t="str">
            <v>Học kỳ 1 năm học 2018 - 2019</v>
          </cell>
          <cell r="J108">
            <v>0</v>
          </cell>
          <cell r="K108" t="str">
            <v>Không mở</v>
          </cell>
        </row>
        <row r="109">
          <cell r="B109" t="str">
            <v>201811303101001</v>
          </cell>
          <cell r="C109" t="str">
            <v>1303101.1</v>
          </cell>
          <cell r="D109" t="str">
            <v>Dẫn luận ngôn ngữ học</v>
          </cell>
          <cell r="E109" t="str">
            <v>1303101</v>
          </cell>
          <cell r="F109" t="str">
            <v>3.0</v>
          </cell>
          <cell r="G109" t="str">
            <v>Đại học</v>
          </cell>
          <cell r="H109" t="str">
            <v>ĐH K11 (2016-2020)</v>
          </cell>
          <cell r="I109" t="str">
            <v>Học kỳ 1 năm học 2018 - 2019</v>
          </cell>
          <cell r="J109">
            <v>74</v>
          </cell>
          <cell r="K109" t="str">
            <v>Mở</v>
          </cell>
        </row>
        <row r="110">
          <cell r="B110" t="str">
            <v>201811303101002</v>
          </cell>
          <cell r="C110" t="str">
            <v>1303101.2</v>
          </cell>
          <cell r="D110" t="str">
            <v>Dẫn luận ngôn ngữ học</v>
          </cell>
          <cell r="E110" t="str">
            <v>1303101</v>
          </cell>
          <cell r="F110" t="str">
            <v>3.0</v>
          </cell>
          <cell r="G110" t="str">
            <v>Đại học</v>
          </cell>
          <cell r="H110" t="str">
            <v>ĐH K11 (2016-2020)</v>
          </cell>
          <cell r="I110" t="str">
            <v>Học kỳ 1 năm học 2018 - 2019</v>
          </cell>
          <cell r="J110">
            <v>64</v>
          </cell>
          <cell r="K110" t="str">
            <v>Mở</v>
          </cell>
        </row>
        <row r="111">
          <cell r="B111" t="str">
            <v>201811303101003</v>
          </cell>
          <cell r="C111" t="str">
            <v>1303101.3</v>
          </cell>
          <cell r="D111" t="str">
            <v>Dẫn luận ngôn ngữ học</v>
          </cell>
          <cell r="E111" t="str">
            <v>1303101</v>
          </cell>
          <cell r="F111" t="str">
            <v>3.0</v>
          </cell>
          <cell r="G111" t="str">
            <v>Đại học</v>
          </cell>
          <cell r="H111" t="str">
            <v>ĐH K11 (2016-2020)</v>
          </cell>
          <cell r="I111" t="str">
            <v>Học kỳ 1 năm học 2018 - 2019</v>
          </cell>
          <cell r="J111">
            <v>51</v>
          </cell>
          <cell r="K111" t="str">
            <v>Mở</v>
          </cell>
        </row>
        <row r="112">
          <cell r="B112" t="str">
            <v>201811303101004</v>
          </cell>
          <cell r="C112" t="str">
            <v>1303101.4</v>
          </cell>
          <cell r="D112" t="str">
            <v>Dẫn luận ngôn ngữ học</v>
          </cell>
          <cell r="E112" t="str">
            <v>1303101</v>
          </cell>
          <cell r="F112" t="str">
            <v>3.0</v>
          </cell>
          <cell r="G112" t="str">
            <v>Đại học</v>
          </cell>
          <cell r="H112" t="str">
            <v>ĐH K11 (2016-2020)</v>
          </cell>
          <cell r="I112" t="str">
            <v>Học kỳ 1 năm học 2018 - 2019</v>
          </cell>
          <cell r="J112">
            <v>36</v>
          </cell>
          <cell r="K112" t="str">
            <v>Mở</v>
          </cell>
        </row>
        <row r="113">
          <cell r="B113" t="str">
            <v>201810103128001</v>
          </cell>
          <cell r="C113" t="str">
            <v>0103128.1</v>
          </cell>
          <cell r="D113" t="str">
            <v>Dao động kỹ thuật</v>
          </cell>
          <cell r="E113" t="str">
            <v>0103128</v>
          </cell>
          <cell r="F113" t="str">
            <v>3.0</v>
          </cell>
          <cell r="G113" t="str">
            <v>Đại học</v>
          </cell>
          <cell r="H113" t="str">
            <v>ĐH K11 (2016-2020)</v>
          </cell>
          <cell r="I113" t="str">
            <v>Học kỳ 1 năm học 2018 - 2019</v>
          </cell>
          <cell r="J113">
            <v>0</v>
          </cell>
          <cell r="K113" t="str">
            <v>Không mở</v>
          </cell>
        </row>
        <row r="114">
          <cell r="B114" t="str">
            <v>201810103128002</v>
          </cell>
          <cell r="C114" t="str">
            <v>0103128.2</v>
          </cell>
          <cell r="D114" t="str">
            <v>Dao động kỹ thuật</v>
          </cell>
          <cell r="E114" t="str">
            <v>0103128</v>
          </cell>
          <cell r="F114" t="str">
            <v>3.0</v>
          </cell>
          <cell r="G114" t="str">
            <v>Đại học</v>
          </cell>
          <cell r="H114" t="str">
            <v>ĐH K11 (2016-2020)</v>
          </cell>
          <cell r="I114" t="str">
            <v>Học kỳ 1 năm học 2018 - 2019</v>
          </cell>
          <cell r="J114">
            <v>1</v>
          </cell>
          <cell r="K114" t="str">
            <v>Không mở</v>
          </cell>
        </row>
        <row r="115">
          <cell r="B115" t="str">
            <v>201810103128003</v>
          </cell>
          <cell r="C115" t="str">
            <v>0103128.3</v>
          </cell>
          <cell r="D115" t="str">
            <v>Dao động kỹ thuật</v>
          </cell>
          <cell r="E115" t="str">
            <v>0103128</v>
          </cell>
          <cell r="F115" t="str">
            <v>3.0</v>
          </cell>
          <cell r="G115" t="str">
            <v>Đại học</v>
          </cell>
          <cell r="H115" t="str">
            <v>ĐH K11 (2016-2020)</v>
          </cell>
          <cell r="I115" t="str">
            <v>Học kỳ 1 năm học 2018 - 2019</v>
          </cell>
          <cell r="J115">
            <v>0</v>
          </cell>
          <cell r="K115" t="str">
            <v>Không mở</v>
          </cell>
        </row>
        <row r="116">
          <cell r="B116" t="str">
            <v>201810103128004</v>
          </cell>
          <cell r="C116" t="str">
            <v>0103128.4</v>
          </cell>
          <cell r="D116" t="str">
            <v>Dao động kỹ thuật</v>
          </cell>
          <cell r="E116" t="str">
            <v>0103128</v>
          </cell>
          <cell r="F116" t="str">
            <v>3.0</v>
          </cell>
          <cell r="G116" t="str">
            <v>Đại học</v>
          </cell>
          <cell r="H116" t="str">
            <v>ĐH K11 (2016-2020)</v>
          </cell>
          <cell r="I116" t="str">
            <v>Học kỳ 1 năm học 2018 - 2019</v>
          </cell>
          <cell r="J116">
            <v>0</v>
          </cell>
          <cell r="K116" t="str">
            <v>Không mở</v>
          </cell>
        </row>
        <row r="117">
          <cell r="B117" t="str">
            <v>201810103128005</v>
          </cell>
          <cell r="C117" t="str">
            <v>0103128.5</v>
          </cell>
          <cell r="D117" t="str">
            <v>Dao động kỹ thuật</v>
          </cell>
          <cell r="E117" t="str">
            <v>0103128</v>
          </cell>
          <cell r="F117" t="str">
            <v>3.0</v>
          </cell>
          <cell r="G117" t="str">
            <v>Đại học</v>
          </cell>
          <cell r="H117" t="str">
            <v>ĐH K11 (2016-2020)</v>
          </cell>
          <cell r="I117" t="str">
            <v>Học kỳ 1 năm học 2018 - 2019</v>
          </cell>
          <cell r="J117">
            <v>0</v>
          </cell>
          <cell r="K117" t="str">
            <v>Không mở</v>
          </cell>
        </row>
        <row r="118">
          <cell r="B118" t="str">
            <v>201810103128006</v>
          </cell>
          <cell r="C118" t="str">
            <v>0103128.6</v>
          </cell>
          <cell r="D118" t="str">
            <v>Dao động kỹ thuật</v>
          </cell>
          <cell r="E118" t="str">
            <v>0103128</v>
          </cell>
          <cell r="F118" t="str">
            <v>3.0</v>
          </cell>
          <cell r="G118" t="str">
            <v>Đại học</v>
          </cell>
          <cell r="H118" t="str">
            <v>ĐH K11 (2016-2020)</v>
          </cell>
          <cell r="I118" t="str">
            <v>Học kỳ 1 năm học 2018 - 2019</v>
          </cell>
          <cell r="J118">
            <v>0</v>
          </cell>
          <cell r="K118" t="str">
            <v>Không mở</v>
          </cell>
        </row>
        <row r="119">
          <cell r="B119" t="str">
            <v>201810103128007</v>
          </cell>
          <cell r="C119" t="str">
            <v>0103128.7</v>
          </cell>
          <cell r="D119" t="str">
            <v>Dao động kỹ thuật</v>
          </cell>
          <cell r="E119" t="str">
            <v>0103128</v>
          </cell>
          <cell r="F119" t="str">
            <v>3.0</v>
          </cell>
          <cell r="G119" t="str">
            <v>Đại học</v>
          </cell>
          <cell r="H119" t="str">
            <v>ĐH K11 (2016-2020)</v>
          </cell>
          <cell r="I119" t="str">
            <v>Học kỳ 1 năm học 2018 - 2019</v>
          </cell>
          <cell r="J119">
            <v>0</v>
          </cell>
          <cell r="K119" t="str">
            <v>Không mở</v>
          </cell>
        </row>
        <row r="120">
          <cell r="B120" t="str">
            <v>201811603104013</v>
          </cell>
          <cell r="C120" t="str">
            <v>1603104.1</v>
          </cell>
          <cell r="D120" t="str">
            <v>Đạo đức kinh doanh</v>
          </cell>
          <cell r="E120" t="str">
            <v>1603104</v>
          </cell>
          <cell r="F120" t="str">
            <v>3.0</v>
          </cell>
          <cell r="G120" t="str">
            <v>Đại học</v>
          </cell>
          <cell r="H120" t="str">
            <v>ĐH K11 (2016-2020)</v>
          </cell>
          <cell r="I120" t="str">
            <v>Học kỳ 1 năm học 2018 - 2019</v>
          </cell>
          <cell r="J120">
            <v>75</v>
          </cell>
          <cell r="K120" t="str">
            <v>Mở</v>
          </cell>
        </row>
        <row r="121">
          <cell r="B121" t="str">
            <v>201811603104014</v>
          </cell>
          <cell r="C121" t="str">
            <v>1603104.2</v>
          </cell>
          <cell r="D121" t="str">
            <v>Đạo đức kinh doanh</v>
          </cell>
          <cell r="E121" t="str">
            <v>1603104</v>
          </cell>
          <cell r="F121" t="str">
            <v>3.0</v>
          </cell>
          <cell r="G121" t="str">
            <v>Đại học</v>
          </cell>
          <cell r="H121" t="str">
            <v>ĐH K11 (2016-2020)</v>
          </cell>
          <cell r="I121" t="str">
            <v>Học kỳ 1 năm học 2018 - 2019</v>
          </cell>
          <cell r="J121">
            <v>75</v>
          </cell>
          <cell r="K121" t="str">
            <v>Mở</v>
          </cell>
        </row>
        <row r="122">
          <cell r="B122" t="str">
            <v>201811603104015</v>
          </cell>
          <cell r="C122" t="str">
            <v>1603104.3</v>
          </cell>
          <cell r="D122" t="str">
            <v>Đạo đức kinh doanh</v>
          </cell>
          <cell r="E122" t="str">
            <v>1603104</v>
          </cell>
          <cell r="F122" t="str">
            <v>3.0</v>
          </cell>
          <cell r="G122" t="str">
            <v>Đại học</v>
          </cell>
          <cell r="H122" t="str">
            <v>ĐH K11 (2016-2020)</v>
          </cell>
          <cell r="I122" t="str">
            <v>Học kỳ 1 năm học 2018 - 2019</v>
          </cell>
          <cell r="J122">
            <v>6</v>
          </cell>
          <cell r="K122" t="str">
            <v>Không mở</v>
          </cell>
        </row>
        <row r="123">
          <cell r="B123" t="str">
            <v>201811603106013</v>
          </cell>
          <cell r="C123" t="str">
            <v>1603106.1</v>
          </cell>
          <cell r="D123" t="str">
            <v>Địa lý kinh tế</v>
          </cell>
          <cell r="E123" t="str">
            <v>1603106</v>
          </cell>
          <cell r="F123" t="str">
            <v>3.0</v>
          </cell>
          <cell r="G123" t="str">
            <v>Đại học</v>
          </cell>
          <cell r="H123" t="str">
            <v>ĐH K11 (2016-2020)</v>
          </cell>
          <cell r="I123" t="str">
            <v>Học kỳ 1 năm học 2018 - 2019</v>
          </cell>
          <cell r="J123">
            <v>63</v>
          </cell>
          <cell r="K123" t="str">
            <v>Mở</v>
          </cell>
        </row>
        <row r="124">
          <cell r="B124" t="str">
            <v>201811603106014</v>
          </cell>
          <cell r="C124" t="str">
            <v>1603106.2</v>
          </cell>
          <cell r="D124" t="str">
            <v>Địa lý kinh tế</v>
          </cell>
          <cell r="E124" t="str">
            <v>1603106</v>
          </cell>
          <cell r="F124" t="str">
            <v>3.0</v>
          </cell>
          <cell r="G124" t="str">
            <v>Đại học</v>
          </cell>
          <cell r="H124" t="str">
            <v>ĐH K11 (2016-2020)</v>
          </cell>
          <cell r="I124" t="str">
            <v>Học kỳ 1 năm học 2018 - 2019</v>
          </cell>
          <cell r="J124">
            <v>74</v>
          </cell>
          <cell r="K124" t="str">
            <v>Mở</v>
          </cell>
        </row>
        <row r="125">
          <cell r="B125" t="str">
            <v>201811603106015</v>
          </cell>
          <cell r="C125" t="str">
            <v>1603106.3</v>
          </cell>
          <cell r="D125" t="str">
            <v>Địa lý kinh tế</v>
          </cell>
          <cell r="E125" t="str">
            <v>1603106</v>
          </cell>
          <cell r="F125" t="str">
            <v>3.0</v>
          </cell>
          <cell r="G125" t="str">
            <v>Đại học</v>
          </cell>
          <cell r="H125" t="str">
            <v>ĐH K11 (2016-2020)</v>
          </cell>
          <cell r="I125" t="str">
            <v>Học kỳ 1 năm học 2018 - 2019</v>
          </cell>
          <cell r="J125">
            <v>5</v>
          </cell>
          <cell r="K125" t="str">
            <v>Không mở</v>
          </cell>
        </row>
        <row r="126">
          <cell r="B126" t="str">
            <v>201810703114001</v>
          </cell>
          <cell r="C126" t="str">
            <v>0703114.1</v>
          </cell>
          <cell r="D126" t="str">
            <v>Điều khiển số</v>
          </cell>
          <cell r="E126" t="str">
            <v>0703114</v>
          </cell>
          <cell r="F126" t="str">
            <v>2.0</v>
          </cell>
          <cell r="G126" t="str">
            <v>Đại học</v>
          </cell>
          <cell r="H126" t="str">
            <v>ĐH K11 (2016-2020)</v>
          </cell>
          <cell r="I126" t="str">
            <v>Học kỳ 1 năm học 2018 - 2019</v>
          </cell>
          <cell r="J126">
            <v>49</v>
          </cell>
          <cell r="K126" t="str">
            <v>Mở</v>
          </cell>
        </row>
        <row r="127">
          <cell r="B127" t="str">
            <v>201810703114002</v>
          </cell>
          <cell r="C127" t="str">
            <v>0703114.2</v>
          </cell>
          <cell r="D127" t="str">
            <v>Điều khiển số</v>
          </cell>
          <cell r="E127" t="str">
            <v>0703114</v>
          </cell>
          <cell r="F127" t="str">
            <v>2.0</v>
          </cell>
          <cell r="G127" t="str">
            <v>Đại học</v>
          </cell>
          <cell r="H127" t="str">
            <v>ĐH K11 (2016-2020)</v>
          </cell>
          <cell r="I127" t="str">
            <v>Học kỳ 1 năm học 2018 - 2019</v>
          </cell>
          <cell r="J127">
            <v>75</v>
          </cell>
          <cell r="K127" t="str">
            <v>Mở</v>
          </cell>
        </row>
        <row r="128">
          <cell r="B128" t="str">
            <v>201810703114003</v>
          </cell>
          <cell r="C128" t="str">
            <v>0703114.3</v>
          </cell>
          <cell r="D128" t="str">
            <v>Điều khiển số</v>
          </cell>
          <cell r="E128" t="str">
            <v>0703114</v>
          </cell>
          <cell r="F128" t="str">
            <v>2.0</v>
          </cell>
          <cell r="G128" t="str">
            <v>Đại học</v>
          </cell>
          <cell r="H128" t="str">
            <v>ĐH K11 (2016-2020)</v>
          </cell>
          <cell r="I128" t="str">
            <v>Học kỳ 1 năm học 2018 - 2019</v>
          </cell>
          <cell r="J128">
            <v>48</v>
          </cell>
          <cell r="K128" t="str">
            <v>Mở</v>
          </cell>
        </row>
        <row r="129">
          <cell r="B129" t="str">
            <v>201810703114004</v>
          </cell>
          <cell r="C129" t="str">
            <v>0703114.4</v>
          </cell>
          <cell r="D129" t="str">
            <v>Điều khiển số</v>
          </cell>
          <cell r="E129" t="str">
            <v>0703114</v>
          </cell>
          <cell r="F129" t="str">
            <v>2.0</v>
          </cell>
          <cell r="G129" t="str">
            <v>Đại học</v>
          </cell>
          <cell r="H129" t="str">
            <v>ĐH K11 (2016-2020)</v>
          </cell>
          <cell r="I129" t="str">
            <v>Học kỳ 1 năm học 2018 - 2019</v>
          </cell>
          <cell r="J129">
            <v>0</v>
          </cell>
          <cell r="K129" t="str">
            <v>Không mở</v>
          </cell>
        </row>
        <row r="130">
          <cell r="B130" t="str">
            <v>201810703114005</v>
          </cell>
          <cell r="C130" t="str">
            <v>0703114.5</v>
          </cell>
          <cell r="D130" t="str">
            <v>Điều khiển số</v>
          </cell>
          <cell r="E130" t="str">
            <v>0703114</v>
          </cell>
          <cell r="F130" t="str">
            <v>2.0</v>
          </cell>
          <cell r="G130" t="str">
            <v>Đại học</v>
          </cell>
          <cell r="H130" t="str">
            <v>ĐH K11 (2016-2020)</v>
          </cell>
          <cell r="I130" t="str">
            <v>Học kỳ 1 năm học 2018 - 2019</v>
          </cell>
          <cell r="J130">
            <v>75</v>
          </cell>
          <cell r="K130" t="str">
            <v>Mở</v>
          </cell>
        </row>
        <row r="131">
          <cell r="B131" t="str">
            <v>201810703114006</v>
          </cell>
          <cell r="C131" t="str">
            <v>0703114.6</v>
          </cell>
          <cell r="D131" t="str">
            <v>Điều khiển số</v>
          </cell>
          <cell r="E131" t="str">
            <v>0703114</v>
          </cell>
          <cell r="F131" t="str">
            <v>2.0</v>
          </cell>
          <cell r="G131" t="str">
            <v>Đại học</v>
          </cell>
          <cell r="H131" t="str">
            <v>ĐH K11 (2016-2020)</v>
          </cell>
          <cell r="I131" t="str">
            <v>Học kỳ 1 năm học 2018 - 2019</v>
          </cell>
          <cell r="J131">
            <v>35</v>
          </cell>
          <cell r="K131" t="str">
            <v>Mở</v>
          </cell>
        </row>
        <row r="132">
          <cell r="B132" t="str">
            <v>201810703114007</v>
          </cell>
          <cell r="C132" t="str">
            <v>0703114.7</v>
          </cell>
          <cell r="D132" t="str">
            <v>Điều khiển số</v>
          </cell>
          <cell r="E132" t="str">
            <v>0703114</v>
          </cell>
          <cell r="F132" t="str">
            <v>2.0</v>
          </cell>
          <cell r="G132" t="str">
            <v>Đại học</v>
          </cell>
          <cell r="H132" t="str">
            <v>ĐH K11 (2016-2020)</v>
          </cell>
          <cell r="I132" t="str">
            <v>Học kỳ 1 năm học 2018 - 2019</v>
          </cell>
          <cell r="J132">
            <v>75</v>
          </cell>
          <cell r="K132" t="str">
            <v>Mở</v>
          </cell>
        </row>
        <row r="133">
          <cell r="B133" t="str">
            <v>201810803166001</v>
          </cell>
          <cell r="C133" t="str">
            <v>0803166.1</v>
          </cell>
          <cell r="D133" t="str">
            <v>Đồ án Truyền thông và mạng máy tính 1</v>
          </cell>
          <cell r="E133" t="str">
            <v>0803166</v>
          </cell>
          <cell r="F133" t="str">
            <v>2.0</v>
          </cell>
          <cell r="G133" t="str">
            <v>Đại học</v>
          </cell>
          <cell r="H133" t="str">
            <v>ĐH K11 (2016-2020)</v>
          </cell>
          <cell r="I133" t="str">
            <v>Học kỳ 1 năm học 2018 - 2019</v>
          </cell>
          <cell r="J133">
            <v>61</v>
          </cell>
          <cell r="K133" t="str">
            <v>Mở</v>
          </cell>
        </row>
        <row r="134">
          <cell r="B134" t="str">
            <v>201810803166002</v>
          </cell>
          <cell r="C134" t="str">
            <v>0803166.2</v>
          </cell>
          <cell r="D134" t="str">
            <v>Đồ án Truyền thông và mạng máy tính 1</v>
          </cell>
          <cell r="E134" t="str">
            <v>0803166</v>
          </cell>
          <cell r="F134" t="str">
            <v>2.0</v>
          </cell>
          <cell r="G134" t="str">
            <v>Đại học</v>
          </cell>
          <cell r="H134" t="str">
            <v>ĐH K11 (2016-2020)</v>
          </cell>
          <cell r="I134" t="str">
            <v>Học kỳ 1 năm học 2018 - 2019</v>
          </cell>
          <cell r="J134">
            <v>34</v>
          </cell>
          <cell r="K134" t="str">
            <v>Mở</v>
          </cell>
        </row>
        <row r="135">
          <cell r="B135" t="str">
            <v>201810403113001</v>
          </cell>
          <cell r="C135" t="str">
            <v>0403113.1</v>
          </cell>
          <cell r="D135" t="str">
            <v>Đồ họa thời trang</v>
          </cell>
          <cell r="E135" t="str">
            <v>0403113</v>
          </cell>
          <cell r="F135" t="str">
            <v>2.0</v>
          </cell>
          <cell r="G135" t="str">
            <v>Đại học</v>
          </cell>
          <cell r="H135" t="str">
            <v>ĐH K11 (2016-2020)</v>
          </cell>
          <cell r="I135" t="str">
            <v>Học kỳ 1 năm học 2018 - 2019</v>
          </cell>
          <cell r="J135">
            <v>20</v>
          </cell>
          <cell r="K135" t="str">
            <v>Mở</v>
          </cell>
        </row>
        <row r="136">
          <cell r="B136" t="str">
            <v>201810403113002</v>
          </cell>
          <cell r="C136" t="str">
            <v>0403113.2</v>
          </cell>
          <cell r="D136" t="str">
            <v>Đồ họa thời trang</v>
          </cell>
          <cell r="E136" t="str">
            <v>0403113</v>
          </cell>
          <cell r="F136" t="str">
            <v>2.0</v>
          </cell>
          <cell r="G136" t="str">
            <v>Đại học</v>
          </cell>
          <cell r="H136" t="str">
            <v>ĐH K11 (2016-2020)</v>
          </cell>
          <cell r="I136" t="str">
            <v>Học kỳ 1 năm học 2018 - 2019</v>
          </cell>
          <cell r="J136">
            <v>20</v>
          </cell>
          <cell r="K136" t="str">
            <v>Mở</v>
          </cell>
        </row>
        <row r="137">
          <cell r="B137" t="str">
            <v>201810403113003</v>
          </cell>
          <cell r="C137" t="str">
            <v>0403113.3</v>
          </cell>
          <cell r="D137" t="str">
            <v>Đồ họa thời trang</v>
          </cell>
          <cell r="E137" t="str">
            <v>0403113</v>
          </cell>
          <cell r="F137" t="str">
            <v>2.0</v>
          </cell>
          <cell r="G137" t="str">
            <v>Đại học</v>
          </cell>
          <cell r="H137" t="str">
            <v>ĐH K11 (2016-2020)</v>
          </cell>
          <cell r="I137" t="str">
            <v>Học kỳ 1 năm học 2018 - 2019</v>
          </cell>
          <cell r="J137">
            <v>0</v>
          </cell>
          <cell r="K137" t="str">
            <v>Không mở</v>
          </cell>
        </row>
        <row r="138">
          <cell r="B138" t="str">
            <v>201810703116001</v>
          </cell>
          <cell r="C138" t="str">
            <v>0703116.1</v>
          </cell>
          <cell r="D138" t="str">
            <v>Đo lường nhiệt</v>
          </cell>
          <cell r="E138" t="str">
            <v>0703116</v>
          </cell>
          <cell r="F138" t="str">
            <v>3.0</v>
          </cell>
          <cell r="G138" t="str">
            <v>Đại học</v>
          </cell>
          <cell r="H138" t="str">
            <v>ĐH K11 (2016-2020)</v>
          </cell>
          <cell r="I138" t="str">
            <v>Học kỳ 1 năm học 2018 - 2019</v>
          </cell>
          <cell r="J138">
            <v>70</v>
          </cell>
          <cell r="K138" t="str">
            <v>Mở</v>
          </cell>
        </row>
        <row r="139">
          <cell r="B139" t="str">
            <v>201810703116002</v>
          </cell>
          <cell r="C139" t="str">
            <v>0703116.2</v>
          </cell>
          <cell r="D139" t="str">
            <v>Đo lường nhiệt</v>
          </cell>
          <cell r="E139" t="str">
            <v>0703116</v>
          </cell>
          <cell r="F139" t="str">
            <v>3.0</v>
          </cell>
          <cell r="G139" t="str">
            <v>Đại học</v>
          </cell>
          <cell r="H139" t="str">
            <v>ĐH K11 (2016-2020)</v>
          </cell>
          <cell r="I139" t="str">
            <v>Học kỳ 1 năm học 2018 - 2019</v>
          </cell>
          <cell r="J139">
            <v>63</v>
          </cell>
          <cell r="K139" t="str">
            <v>Mở</v>
          </cell>
        </row>
        <row r="140">
          <cell r="B140" t="str">
            <v>201811303106001</v>
          </cell>
          <cell r="C140" t="str">
            <v>1303106.1</v>
          </cell>
          <cell r="D140" t="str">
            <v>Đọc - viết 5</v>
          </cell>
          <cell r="E140" t="str">
            <v>1303106</v>
          </cell>
          <cell r="F140" t="str">
            <v>4.0</v>
          </cell>
          <cell r="G140" t="str">
            <v>Đại học</v>
          </cell>
          <cell r="H140" t="str">
            <v>ĐH K11 (2016-2020)</v>
          </cell>
          <cell r="I140" t="str">
            <v>Học kỳ 1 năm học 2018 - 2019</v>
          </cell>
          <cell r="J140">
            <v>30</v>
          </cell>
          <cell r="K140" t="str">
            <v>Mở</v>
          </cell>
        </row>
        <row r="141">
          <cell r="B141" t="str">
            <v>201811303106002</v>
          </cell>
          <cell r="C141" t="str">
            <v>1303106.2</v>
          </cell>
          <cell r="D141" t="str">
            <v>Đọc - viết 5</v>
          </cell>
          <cell r="E141" t="str">
            <v>1303106</v>
          </cell>
          <cell r="F141" t="str">
            <v>4.0</v>
          </cell>
          <cell r="G141" t="str">
            <v>Đại học</v>
          </cell>
          <cell r="H141" t="str">
            <v>ĐH K11 (2016-2020)</v>
          </cell>
          <cell r="I141" t="str">
            <v>Học kỳ 1 năm học 2018 - 2019</v>
          </cell>
          <cell r="J141">
            <v>25</v>
          </cell>
          <cell r="K141" t="str">
            <v>Mở</v>
          </cell>
        </row>
        <row r="142">
          <cell r="B142" t="str">
            <v>201811303106003</v>
          </cell>
          <cell r="C142" t="str">
            <v>1303106.3</v>
          </cell>
          <cell r="D142" t="str">
            <v>Đọc - viết 5</v>
          </cell>
          <cell r="E142" t="str">
            <v>1303106</v>
          </cell>
          <cell r="F142" t="str">
            <v>4.0</v>
          </cell>
          <cell r="G142" t="str">
            <v>Đại học</v>
          </cell>
          <cell r="H142" t="str">
            <v>ĐH K11 (2016-2020)</v>
          </cell>
          <cell r="I142" t="str">
            <v>Học kỳ 1 năm học 2018 - 2019</v>
          </cell>
          <cell r="J142">
            <v>27</v>
          </cell>
          <cell r="K142" t="str">
            <v>Mở</v>
          </cell>
        </row>
        <row r="143">
          <cell r="B143" t="str">
            <v>201811303106004</v>
          </cell>
          <cell r="C143" t="str">
            <v>1303106.4</v>
          </cell>
          <cell r="D143" t="str">
            <v>Đọc - viết 5</v>
          </cell>
          <cell r="E143" t="str">
            <v>1303106</v>
          </cell>
          <cell r="F143" t="str">
            <v>4.0</v>
          </cell>
          <cell r="G143" t="str">
            <v>Đại học</v>
          </cell>
          <cell r="H143" t="str">
            <v>ĐH K11 (2016-2020)</v>
          </cell>
          <cell r="I143" t="str">
            <v>Học kỳ 1 năm học 2018 - 2019</v>
          </cell>
          <cell r="J143">
            <v>27</v>
          </cell>
          <cell r="K143" t="str">
            <v>Mở</v>
          </cell>
        </row>
        <row r="144">
          <cell r="B144" t="str">
            <v>201811603102001</v>
          </cell>
          <cell r="C144" t="str">
            <v>1603102.1</v>
          </cell>
          <cell r="D144" t="str">
            <v>Dự toán ngân sách doanh nghiệp</v>
          </cell>
          <cell r="E144" t="str">
            <v>1603102</v>
          </cell>
          <cell r="F144" t="str">
            <v>4.0</v>
          </cell>
          <cell r="G144" t="str">
            <v>Đại học</v>
          </cell>
          <cell r="H144" t="str">
            <v>ĐH K11 (2016-2020)</v>
          </cell>
          <cell r="I144" t="str">
            <v>Học kỳ 1 năm học 2018 - 2019</v>
          </cell>
          <cell r="J144">
            <v>47</v>
          </cell>
          <cell r="K144" t="str">
            <v>Mở</v>
          </cell>
        </row>
        <row r="145">
          <cell r="B145" t="str">
            <v>201811603102002</v>
          </cell>
          <cell r="C145" t="str">
            <v>1603102.2</v>
          </cell>
          <cell r="D145" t="str">
            <v>Dự toán ngân sách doanh nghiệp</v>
          </cell>
          <cell r="E145" t="str">
            <v>1603102</v>
          </cell>
          <cell r="F145" t="str">
            <v>4.0</v>
          </cell>
          <cell r="G145" t="str">
            <v>Đại học</v>
          </cell>
          <cell r="H145" t="str">
            <v>ĐH K11 (2016-2020)</v>
          </cell>
          <cell r="I145" t="str">
            <v>Học kỳ 1 năm học 2018 - 2019</v>
          </cell>
          <cell r="J145">
            <v>75</v>
          </cell>
          <cell r="K145" t="str">
            <v>Mở</v>
          </cell>
        </row>
        <row r="146">
          <cell r="B146" t="str">
            <v>201811603102003</v>
          </cell>
          <cell r="C146" t="str">
            <v>1603102.3</v>
          </cell>
          <cell r="D146" t="str">
            <v>Dự toán ngân sách doanh nghiệp</v>
          </cell>
          <cell r="E146" t="str">
            <v>1603102</v>
          </cell>
          <cell r="F146" t="str">
            <v>4.0</v>
          </cell>
          <cell r="G146" t="str">
            <v>Đại học</v>
          </cell>
          <cell r="H146" t="str">
            <v>ĐH K11 (2016-2020)</v>
          </cell>
          <cell r="I146" t="str">
            <v>Học kỳ 1 năm học 2018 - 2019</v>
          </cell>
          <cell r="J146">
            <v>34</v>
          </cell>
          <cell r="K146" t="str">
            <v>Mở</v>
          </cell>
        </row>
        <row r="147">
          <cell r="B147" t="str">
            <v>201811203101049</v>
          </cell>
          <cell r="C147" t="str">
            <v>1203101.1</v>
          </cell>
          <cell r="D147" t="str">
            <v>Đường lối cách mạng của Đảng Cộng sản Việt Nam</v>
          </cell>
          <cell r="E147" t="str">
            <v>1203101</v>
          </cell>
          <cell r="F147" t="str">
            <v>3.0</v>
          </cell>
          <cell r="G147" t="str">
            <v>Đại học</v>
          </cell>
          <cell r="H147" t="str">
            <v>ĐH K11 (2016-2020)</v>
          </cell>
          <cell r="I147" t="str">
            <v>Học kỳ 1 năm học 2018 - 2019</v>
          </cell>
          <cell r="J147">
            <v>2</v>
          </cell>
          <cell r="K147" t="str">
            <v>Không mở</v>
          </cell>
        </row>
        <row r="148">
          <cell r="B148" t="str">
            <v>201811203101050</v>
          </cell>
          <cell r="C148" t="str">
            <v>1203101.2</v>
          </cell>
          <cell r="D148" t="str">
            <v>Đường lối cách mạng của Đảng Cộng sản Việt Nam</v>
          </cell>
          <cell r="E148" t="str">
            <v>1203101</v>
          </cell>
          <cell r="F148" t="str">
            <v>3.0</v>
          </cell>
          <cell r="G148" t="str">
            <v>Đại học</v>
          </cell>
          <cell r="H148" t="str">
            <v>ĐH K11 (2016-2020)</v>
          </cell>
          <cell r="I148" t="str">
            <v>Học kỳ 1 năm học 2018 - 2019</v>
          </cell>
          <cell r="J148">
            <v>79</v>
          </cell>
          <cell r="K148" t="str">
            <v>Mở</v>
          </cell>
        </row>
        <row r="149">
          <cell r="B149" t="str">
            <v>201811203101051</v>
          </cell>
          <cell r="C149" t="str">
            <v>1203101.3</v>
          </cell>
          <cell r="D149" t="str">
            <v>Đường lối cách mạng của Đảng Cộng sản Việt Nam</v>
          </cell>
          <cell r="E149" t="str">
            <v>1203101</v>
          </cell>
          <cell r="F149" t="str">
            <v>3.0</v>
          </cell>
          <cell r="G149" t="str">
            <v>Đại học</v>
          </cell>
          <cell r="H149" t="str">
            <v>ĐH K11 (2016-2020)</v>
          </cell>
          <cell r="I149" t="str">
            <v>Học kỳ 1 năm học 2018 - 2019</v>
          </cell>
          <cell r="J149">
            <v>42</v>
          </cell>
          <cell r="K149" t="str">
            <v>Mở</v>
          </cell>
        </row>
        <row r="150">
          <cell r="B150" t="str">
            <v>201811203101052</v>
          </cell>
          <cell r="C150" t="str">
            <v>1203101.4</v>
          </cell>
          <cell r="D150" t="str">
            <v>Đường lối cách mạng của Đảng Cộng sản Việt Nam</v>
          </cell>
          <cell r="E150" t="str">
            <v>1203101</v>
          </cell>
          <cell r="F150" t="str">
            <v>3.0</v>
          </cell>
          <cell r="G150" t="str">
            <v>Đại học</v>
          </cell>
          <cell r="H150" t="str">
            <v>ĐH K11 (2016-2020)</v>
          </cell>
          <cell r="I150" t="str">
            <v>Học kỳ 1 năm học 2018 - 2019</v>
          </cell>
          <cell r="J150">
            <v>51</v>
          </cell>
          <cell r="K150" t="str">
            <v>Mở</v>
          </cell>
        </row>
        <row r="151">
          <cell r="B151" t="str">
            <v>201811203101053</v>
          </cell>
          <cell r="C151" t="str">
            <v>1203101.5</v>
          </cell>
          <cell r="D151" t="str">
            <v>Đường lối cách mạng của Đảng Cộng sản Việt Nam</v>
          </cell>
          <cell r="E151" t="str">
            <v>1203101</v>
          </cell>
          <cell r="F151" t="str">
            <v>3.0</v>
          </cell>
          <cell r="G151" t="str">
            <v>Đại học</v>
          </cell>
          <cell r="H151" t="str">
            <v>ĐH K11 (2016-2020)</v>
          </cell>
          <cell r="I151" t="str">
            <v>Học kỳ 1 năm học 2018 - 2019</v>
          </cell>
          <cell r="J151">
            <v>80</v>
          </cell>
          <cell r="K151" t="str">
            <v>Mở</v>
          </cell>
        </row>
        <row r="152">
          <cell r="B152" t="str">
            <v>201811203101054</v>
          </cell>
          <cell r="C152" t="str">
            <v>1203101.6</v>
          </cell>
          <cell r="D152" t="str">
            <v>Đường lối cách mạng của Đảng Cộng sản Việt Nam</v>
          </cell>
          <cell r="E152" t="str">
            <v>1203101</v>
          </cell>
          <cell r="F152" t="str">
            <v>3.0</v>
          </cell>
          <cell r="G152" t="str">
            <v>Đại học</v>
          </cell>
          <cell r="H152" t="str">
            <v>ĐH K11 (2016-2020)</v>
          </cell>
          <cell r="I152" t="str">
            <v>Học kỳ 1 năm học 2018 - 2019</v>
          </cell>
          <cell r="J152">
            <v>13</v>
          </cell>
          <cell r="K152" t="str">
            <v>Không mở</v>
          </cell>
        </row>
        <row r="153">
          <cell r="B153" t="str">
            <v>201811203101055</v>
          </cell>
          <cell r="C153" t="str">
            <v>1203101.7</v>
          </cell>
          <cell r="D153" t="str">
            <v>Đường lối cách mạng của Đảng Cộng sản Việt Nam</v>
          </cell>
          <cell r="E153" t="str">
            <v>1203101</v>
          </cell>
          <cell r="F153" t="str">
            <v>3.0</v>
          </cell>
          <cell r="G153" t="str">
            <v>Đại học</v>
          </cell>
          <cell r="H153" t="str">
            <v>ĐH K11 (2016-2020)</v>
          </cell>
          <cell r="I153" t="str">
            <v>Học kỳ 1 năm học 2018 - 2019</v>
          </cell>
          <cell r="J153">
            <v>80</v>
          </cell>
          <cell r="K153" t="str">
            <v>Mở</v>
          </cell>
        </row>
        <row r="154">
          <cell r="B154" t="str">
            <v>201811203101056</v>
          </cell>
          <cell r="C154" t="str">
            <v>1203101.8</v>
          </cell>
          <cell r="D154" t="str">
            <v>Đường lối cách mạng của Đảng Cộng sản Việt Nam</v>
          </cell>
          <cell r="E154" t="str">
            <v>1203101</v>
          </cell>
          <cell r="F154" t="str">
            <v>3.0</v>
          </cell>
          <cell r="G154" t="str">
            <v>Đại học</v>
          </cell>
          <cell r="H154" t="str">
            <v>ĐH K11 (2016-2020)</v>
          </cell>
          <cell r="I154" t="str">
            <v>Học kỳ 1 năm học 2018 - 2019</v>
          </cell>
          <cell r="J154">
            <v>8</v>
          </cell>
          <cell r="K154" t="str">
            <v>Không mở</v>
          </cell>
        </row>
        <row r="155">
          <cell r="B155" t="str">
            <v>201811003101018</v>
          </cell>
          <cell r="C155" t="str">
            <v>1003101.1</v>
          </cell>
          <cell r="D155" t="str">
            <v>Hàm số biến số phức</v>
          </cell>
          <cell r="E155" t="str">
            <v>1003101</v>
          </cell>
          <cell r="F155" t="str">
            <v>2.0</v>
          </cell>
          <cell r="G155" t="str">
            <v>Đại học</v>
          </cell>
          <cell r="H155" t="str">
            <v>ĐH K11 (2016-2020)</v>
          </cell>
          <cell r="I155" t="str">
            <v>Học kỳ 1 năm học 2018 - 2019</v>
          </cell>
          <cell r="J155">
            <v>0</v>
          </cell>
          <cell r="K155" t="str">
            <v>Không mở</v>
          </cell>
        </row>
        <row r="156">
          <cell r="B156" t="str">
            <v>201811003101019</v>
          </cell>
          <cell r="C156" t="str">
            <v>1003101.2</v>
          </cell>
          <cell r="D156" t="str">
            <v>Hàm số biến số phức</v>
          </cell>
          <cell r="E156" t="str">
            <v>1003101</v>
          </cell>
          <cell r="F156" t="str">
            <v>2.0</v>
          </cell>
          <cell r="G156" t="str">
            <v>Đại học</v>
          </cell>
          <cell r="H156" t="str">
            <v>ĐH K11 (2016-2020)</v>
          </cell>
          <cell r="I156" t="str">
            <v>Học kỳ 1 năm học 2018 - 2019</v>
          </cell>
          <cell r="J156">
            <v>0</v>
          </cell>
          <cell r="K156" t="str">
            <v>Không mở</v>
          </cell>
        </row>
        <row r="157">
          <cell r="B157" t="str">
            <v>201811003101020</v>
          </cell>
          <cell r="C157" t="str">
            <v>1003101.3</v>
          </cell>
          <cell r="D157" t="str">
            <v>Hàm số biến số phức</v>
          </cell>
          <cell r="E157" t="str">
            <v>1003101</v>
          </cell>
          <cell r="F157" t="str">
            <v>2.0</v>
          </cell>
          <cell r="G157" t="str">
            <v>Đại học</v>
          </cell>
          <cell r="H157" t="str">
            <v>ĐH K11 (2016-2020)</v>
          </cell>
          <cell r="I157" t="str">
            <v>Học kỳ 1 năm học 2018 - 2019</v>
          </cell>
          <cell r="J157">
            <v>0</v>
          </cell>
          <cell r="K157" t="str">
            <v>Không mở</v>
          </cell>
        </row>
        <row r="158">
          <cell r="B158" t="str">
            <v>201811003101021</v>
          </cell>
          <cell r="C158" t="str">
            <v>1003101.4</v>
          </cell>
          <cell r="D158" t="str">
            <v>Hàm số biến số phức</v>
          </cell>
          <cell r="E158" t="str">
            <v>1003101</v>
          </cell>
          <cell r="F158" t="str">
            <v>2.0</v>
          </cell>
          <cell r="G158" t="str">
            <v>Đại học</v>
          </cell>
          <cell r="H158" t="str">
            <v>ĐH K11 (2016-2020)</v>
          </cell>
          <cell r="I158" t="str">
            <v>Học kỳ 1 năm học 2018 - 2019</v>
          </cell>
          <cell r="J158">
            <v>0</v>
          </cell>
          <cell r="K158" t="str">
            <v>Không mở</v>
          </cell>
        </row>
        <row r="159">
          <cell r="B159" t="str">
            <v>201811003101022</v>
          </cell>
          <cell r="C159" t="str">
            <v>1003101.5</v>
          </cell>
          <cell r="D159" t="str">
            <v>Hàm số biến số phức</v>
          </cell>
          <cell r="E159" t="str">
            <v>1003101</v>
          </cell>
          <cell r="F159" t="str">
            <v>2.0</v>
          </cell>
          <cell r="G159" t="str">
            <v>Đại học</v>
          </cell>
          <cell r="H159" t="str">
            <v>ĐH K11 (2016-2020)</v>
          </cell>
          <cell r="I159" t="str">
            <v>Học kỳ 1 năm học 2018 - 2019</v>
          </cell>
          <cell r="J159">
            <v>0</v>
          </cell>
          <cell r="K159" t="str">
            <v>Không mở</v>
          </cell>
        </row>
        <row r="160">
          <cell r="B160" t="str">
            <v>201811003101023</v>
          </cell>
          <cell r="C160" t="str">
            <v>1003101.6</v>
          </cell>
          <cell r="D160" t="str">
            <v>Hàm số biến số phức</v>
          </cell>
          <cell r="E160" t="str">
            <v>1003101</v>
          </cell>
          <cell r="F160" t="str">
            <v>2.0</v>
          </cell>
          <cell r="G160" t="str">
            <v>Đại học</v>
          </cell>
          <cell r="H160" t="str">
            <v>ĐH K11 (2016-2020)</v>
          </cell>
          <cell r="I160" t="str">
            <v>Học kỳ 1 năm học 2018 - 2019</v>
          </cell>
          <cell r="J160">
            <v>0</v>
          </cell>
          <cell r="K160" t="str">
            <v>Không mở</v>
          </cell>
        </row>
        <row r="161">
          <cell r="B161" t="str">
            <v>201811003101024</v>
          </cell>
          <cell r="C161" t="str">
            <v>1003101.7</v>
          </cell>
          <cell r="D161" t="str">
            <v>Hàm số biến số phức</v>
          </cell>
          <cell r="E161" t="str">
            <v>1003101</v>
          </cell>
          <cell r="F161" t="str">
            <v>2.0</v>
          </cell>
          <cell r="G161" t="str">
            <v>Đại học</v>
          </cell>
          <cell r="H161" t="str">
            <v>ĐH K11 (2016-2020)</v>
          </cell>
          <cell r="I161" t="str">
            <v>Học kỳ 1 năm học 2018 - 2019</v>
          </cell>
          <cell r="J161">
            <v>0</v>
          </cell>
          <cell r="K161" t="str">
            <v>Không mở</v>
          </cell>
        </row>
        <row r="162">
          <cell r="B162" t="str">
            <v>201811003101025</v>
          </cell>
          <cell r="C162" t="str">
            <v>1003101.8</v>
          </cell>
          <cell r="D162" t="str">
            <v>Hàm số biến số phức</v>
          </cell>
          <cell r="E162" t="str">
            <v>1003101</v>
          </cell>
          <cell r="F162" t="str">
            <v>2.0</v>
          </cell>
          <cell r="G162" t="str">
            <v>Đại học</v>
          </cell>
          <cell r="H162" t="str">
            <v>ĐH K11 (2016-2020)</v>
          </cell>
          <cell r="I162" t="str">
            <v>Học kỳ 1 năm học 2018 - 2019</v>
          </cell>
          <cell r="J162">
            <v>0</v>
          </cell>
          <cell r="K162" t="str">
            <v>Không mở</v>
          </cell>
        </row>
        <row r="163">
          <cell r="B163" t="str">
            <v>201811003101026</v>
          </cell>
          <cell r="C163" t="str">
            <v>1003101.9</v>
          </cell>
          <cell r="D163" t="str">
            <v>Hàm số biến số phức</v>
          </cell>
          <cell r="E163" t="str">
            <v>1003101</v>
          </cell>
          <cell r="F163" t="str">
            <v>2.0</v>
          </cell>
          <cell r="G163" t="str">
            <v>Đại học</v>
          </cell>
          <cell r="H163" t="str">
            <v>ĐH K11 (2016-2020)</v>
          </cell>
          <cell r="I163" t="str">
            <v>Học kỳ 1 năm học 2018 - 2019</v>
          </cell>
          <cell r="J163">
            <v>0</v>
          </cell>
          <cell r="K163" t="str">
            <v>Không mở</v>
          </cell>
        </row>
        <row r="164">
          <cell r="B164" t="str">
            <v>201811003101027</v>
          </cell>
          <cell r="C164" t="str">
            <v>1003101.10</v>
          </cell>
          <cell r="D164" t="str">
            <v>Hàm số biến số phức</v>
          </cell>
          <cell r="E164" t="str">
            <v>1003101</v>
          </cell>
          <cell r="F164" t="str">
            <v>2.0</v>
          </cell>
          <cell r="G164" t="str">
            <v>Đại học</v>
          </cell>
          <cell r="H164" t="str">
            <v>ĐH K11 (2016-2020)</v>
          </cell>
          <cell r="I164" t="str">
            <v>Học kỳ 1 năm học 2018 - 2019</v>
          </cell>
          <cell r="J164">
            <v>0</v>
          </cell>
          <cell r="K164" t="str">
            <v>Không mở</v>
          </cell>
        </row>
        <row r="165">
          <cell r="B165" t="str">
            <v>201811003101028</v>
          </cell>
          <cell r="C165" t="str">
            <v>1003101.11</v>
          </cell>
          <cell r="D165" t="str">
            <v>Hàm số biến số phức</v>
          </cell>
          <cell r="E165" t="str">
            <v>1003101</v>
          </cell>
          <cell r="F165" t="str">
            <v>2.0</v>
          </cell>
          <cell r="G165" t="str">
            <v>Đại học</v>
          </cell>
          <cell r="H165" t="str">
            <v>ĐH K11 (2016-2020)</v>
          </cell>
          <cell r="I165" t="str">
            <v>Học kỳ 1 năm học 2018 - 2019</v>
          </cell>
          <cell r="J165">
            <v>0</v>
          </cell>
          <cell r="K165" t="str">
            <v>Không mở</v>
          </cell>
        </row>
        <row r="166">
          <cell r="B166" t="str">
            <v>201811003101029</v>
          </cell>
          <cell r="C166" t="str">
            <v>1003101.12</v>
          </cell>
          <cell r="D166" t="str">
            <v>Hàm số biến số phức</v>
          </cell>
          <cell r="E166" t="str">
            <v>1003101</v>
          </cell>
          <cell r="F166" t="str">
            <v>2.0</v>
          </cell>
          <cell r="G166" t="str">
            <v>Đại học</v>
          </cell>
          <cell r="H166" t="str">
            <v>ĐH K11 (2016-2020)</v>
          </cell>
          <cell r="I166" t="str">
            <v>Học kỳ 1 năm học 2018 - 2019</v>
          </cell>
          <cell r="J166">
            <v>0</v>
          </cell>
          <cell r="K166" t="str">
            <v>Không mở</v>
          </cell>
        </row>
        <row r="167">
          <cell r="B167" t="str">
            <v>201811003101030</v>
          </cell>
          <cell r="C167" t="str">
            <v>1003101.13</v>
          </cell>
          <cell r="D167" t="str">
            <v>Hàm số biến số phức</v>
          </cell>
          <cell r="E167" t="str">
            <v>1003101</v>
          </cell>
          <cell r="F167" t="str">
            <v>2.0</v>
          </cell>
          <cell r="G167" t="str">
            <v>Đại học</v>
          </cell>
          <cell r="H167" t="str">
            <v>ĐH K11 (2016-2020)</v>
          </cell>
          <cell r="I167" t="str">
            <v>Học kỳ 1 năm học 2018 - 2019</v>
          </cell>
          <cell r="J167">
            <v>0</v>
          </cell>
          <cell r="K167" t="str">
            <v>Không mở</v>
          </cell>
        </row>
        <row r="168">
          <cell r="B168" t="str">
            <v>201811003101031</v>
          </cell>
          <cell r="C168" t="str">
            <v>1003101.14</v>
          </cell>
          <cell r="D168" t="str">
            <v>Hàm số biến số phức</v>
          </cell>
          <cell r="E168" t="str">
            <v>1003101</v>
          </cell>
          <cell r="F168" t="str">
            <v>2.0</v>
          </cell>
          <cell r="G168" t="str">
            <v>Đại học</v>
          </cell>
          <cell r="H168" t="str">
            <v>ĐH K11 (2016-2020)</v>
          </cell>
          <cell r="I168" t="str">
            <v>Học kỳ 1 năm học 2018 - 2019</v>
          </cell>
          <cell r="J168">
            <v>0</v>
          </cell>
          <cell r="K168" t="str">
            <v>Không mở</v>
          </cell>
        </row>
        <row r="169">
          <cell r="B169" t="str">
            <v>201811003101032</v>
          </cell>
          <cell r="C169" t="str">
            <v>1003101.15</v>
          </cell>
          <cell r="D169" t="str">
            <v>Hàm số biến số phức</v>
          </cell>
          <cell r="E169" t="str">
            <v>1003101</v>
          </cell>
          <cell r="F169" t="str">
            <v>2.0</v>
          </cell>
          <cell r="G169" t="str">
            <v>Đại học</v>
          </cell>
          <cell r="H169" t="str">
            <v>ĐH K11 (2016-2020)</v>
          </cell>
          <cell r="I169" t="str">
            <v>Học kỳ 1 năm học 2018 - 2019</v>
          </cell>
          <cell r="J169">
            <v>0</v>
          </cell>
          <cell r="K169" t="str">
            <v>Không mở</v>
          </cell>
        </row>
        <row r="170">
          <cell r="B170" t="str">
            <v>201811003101033</v>
          </cell>
          <cell r="C170" t="str">
            <v>1003101.16</v>
          </cell>
          <cell r="D170" t="str">
            <v>Hàm số biến số phức</v>
          </cell>
          <cell r="E170" t="str">
            <v>1003101</v>
          </cell>
          <cell r="F170" t="str">
            <v>2.0</v>
          </cell>
          <cell r="G170" t="str">
            <v>Đại học</v>
          </cell>
          <cell r="H170" t="str">
            <v>ĐH K11 (2016-2020)</v>
          </cell>
          <cell r="I170" t="str">
            <v>Học kỳ 1 năm học 2018 - 2019</v>
          </cell>
          <cell r="J170">
            <v>0</v>
          </cell>
          <cell r="K170" t="str">
            <v>Không mở</v>
          </cell>
        </row>
        <row r="171">
          <cell r="B171" t="str">
            <v>201811003101034</v>
          </cell>
          <cell r="C171" t="str">
            <v>1003101.17</v>
          </cell>
          <cell r="D171" t="str">
            <v>Hàm số biến số phức</v>
          </cell>
          <cell r="E171" t="str">
            <v>1003101</v>
          </cell>
          <cell r="F171" t="str">
            <v>2.0</v>
          </cell>
          <cell r="G171" t="str">
            <v>Đại học</v>
          </cell>
          <cell r="H171" t="str">
            <v>ĐH K11 (2016-2020)</v>
          </cell>
          <cell r="I171" t="str">
            <v>Học kỳ 1 năm học 2018 - 2019</v>
          </cell>
          <cell r="J171">
            <v>1</v>
          </cell>
          <cell r="K171" t="str">
            <v>Không mở</v>
          </cell>
        </row>
        <row r="172">
          <cell r="B172" t="str">
            <v>201811003101035</v>
          </cell>
          <cell r="C172" t="str">
            <v>1003101.18</v>
          </cell>
          <cell r="D172" t="str">
            <v>Hàm số biến số phức</v>
          </cell>
          <cell r="E172" t="str">
            <v>1003101</v>
          </cell>
          <cell r="F172" t="str">
            <v>2.0</v>
          </cell>
          <cell r="G172" t="str">
            <v>Đại học</v>
          </cell>
          <cell r="H172" t="str">
            <v>ĐH K11 (2016-2020)</v>
          </cell>
          <cell r="I172" t="str">
            <v>Học kỳ 1 năm học 2018 - 2019</v>
          </cell>
          <cell r="J172">
            <v>0</v>
          </cell>
          <cell r="K172" t="str">
            <v>Không mở</v>
          </cell>
        </row>
        <row r="173">
          <cell r="B173" t="str">
            <v>201811403157001</v>
          </cell>
          <cell r="C173" t="str">
            <v>1403157.1</v>
          </cell>
          <cell r="D173" t="str">
            <v>Hành chính công</v>
          </cell>
          <cell r="E173" t="str">
            <v>1403157</v>
          </cell>
          <cell r="F173" t="str">
            <v>3.0</v>
          </cell>
          <cell r="G173" t="str">
            <v>Đại học</v>
          </cell>
          <cell r="H173" t="str">
            <v>ĐH K11 (2016-2020)</v>
          </cell>
          <cell r="I173" t="str">
            <v>Học kỳ 1 năm học 2018 - 2019</v>
          </cell>
          <cell r="J173">
            <v>0</v>
          </cell>
          <cell r="K173" t="str">
            <v>Không mở</v>
          </cell>
        </row>
        <row r="174">
          <cell r="B174" t="str">
            <v>201811403157002</v>
          </cell>
          <cell r="C174" t="str">
            <v>1403157.2</v>
          </cell>
          <cell r="D174" t="str">
            <v>Hành chính công</v>
          </cell>
          <cell r="E174" t="str">
            <v>1403157</v>
          </cell>
          <cell r="F174" t="str">
            <v>3.0</v>
          </cell>
          <cell r="G174" t="str">
            <v>Đại học</v>
          </cell>
          <cell r="H174" t="str">
            <v>ĐH K11 (2016-2020)</v>
          </cell>
          <cell r="I174" t="str">
            <v>Học kỳ 1 năm học 2018 - 2019</v>
          </cell>
          <cell r="J174">
            <v>0</v>
          </cell>
          <cell r="K174" t="str">
            <v>Không mở</v>
          </cell>
        </row>
        <row r="175">
          <cell r="B175" t="str">
            <v>201811603187001</v>
          </cell>
          <cell r="C175" t="str">
            <v>1603187.1</v>
          </cell>
          <cell r="D175" t="str">
            <v>Hành vi người tiêu dùng</v>
          </cell>
          <cell r="E175" t="str">
            <v>1603187</v>
          </cell>
          <cell r="F175" t="str">
            <v>4.0</v>
          </cell>
          <cell r="G175" t="str">
            <v>Đại học</v>
          </cell>
          <cell r="H175" t="str">
            <v>ĐH K11 (2016-2020)</v>
          </cell>
          <cell r="I175" t="str">
            <v>Học kỳ 1 năm học 2018 - 2019</v>
          </cell>
          <cell r="J175">
            <v>68</v>
          </cell>
          <cell r="K175" t="str">
            <v>Mở</v>
          </cell>
        </row>
        <row r="176">
          <cell r="B176" t="str">
            <v>201810503123001</v>
          </cell>
          <cell r="C176" t="str">
            <v>0503123.1</v>
          </cell>
          <cell r="D176" t="str">
            <v>Hệ quản trị cơ sở dữ liệu (SQL Server)</v>
          </cell>
          <cell r="E176" t="str">
            <v>0503123</v>
          </cell>
          <cell r="F176" t="str">
            <v>3.0</v>
          </cell>
          <cell r="G176" t="str">
            <v>Đại học</v>
          </cell>
          <cell r="H176" t="str">
            <v>ĐH K11 (2016-2020)</v>
          </cell>
          <cell r="I176" t="str">
            <v>Học kỳ 1 năm học 2018 - 2019</v>
          </cell>
          <cell r="J176">
            <v>76</v>
          </cell>
          <cell r="K176" t="str">
            <v>Mở</v>
          </cell>
        </row>
        <row r="177">
          <cell r="B177" t="str">
            <v>201810503123002</v>
          </cell>
          <cell r="C177" t="str">
            <v>0503123.2</v>
          </cell>
          <cell r="D177" t="str">
            <v>Hệ quản trị cơ sở dữ liệu (SQL Server)</v>
          </cell>
          <cell r="E177" t="str">
            <v>0503123</v>
          </cell>
          <cell r="F177" t="str">
            <v>3.0</v>
          </cell>
          <cell r="G177" t="str">
            <v>Đại học</v>
          </cell>
          <cell r="H177" t="str">
            <v>ĐH K11 (2016-2020)</v>
          </cell>
          <cell r="I177" t="str">
            <v>Học kỳ 1 năm học 2018 - 2019</v>
          </cell>
          <cell r="J177">
            <v>77</v>
          </cell>
          <cell r="K177" t="str">
            <v>Mở</v>
          </cell>
        </row>
        <row r="178">
          <cell r="B178" t="str">
            <v>201810503123003</v>
          </cell>
          <cell r="C178" t="str">
            <v>0503123.3</v>
          </cell>
          <cell r="D178" t="str">
            <v>Hệ quản trị cơ sở dữ liệu (SQL Server)</v>
          </cell>
          <cell r="E178" t="str">
            <v>0503123</v>
          </cell>
          <cell r="F178" t="str">
            <v>3.0</v>
          </cell>
          <cell r="G178" t="str">
            <v>Đại học</v>
          </cell>
          <cell r="H178" t="str">
            <v>ĐH K11 (2016-2020)</v>
          </cell>
          <cell r="I178" t="str">
            <v>Học kỳ 1 năm học 2018 - 2019</v>
          </cell>
          <cell r="J178">
            <v>77</v>
          </cell>
          <cell r="K178" t="str">
            <v>Mở</v>
          </cell>
        </row>
        <row r="179">
          <cell r="B179" t="str">
            <v>201810503123004</v>
          </cell>
          <cell r="C179" t="str">
            <v>0503123.4</v>
          </cell>
          <cell r="D179" t="str">
            <v>Hệ quản trị cơ sở dữ liệu (SQL Server)</v>
          </cell>
          <cell r="E179" t="str">
            <v>0503123</v>
          </cell>
          <cell r="F179" t="str">
            <v>3.0</v>
          </cell>
          <cell r="G179" t="str">
            <v>Đại học</v>
          </cell>
          <cell r="H179" t="str">
            <v>ĐH K11 (2016-2020)</v>
          </cell>
          <cell r="I179" t="str">
            <v>Học kỳ 1 năm học 2018 - 2019</v>
          </cell>
          <cell r="J179">
            <v>75</v>
          </cell>
          <cell r="K179" t="str">
            <v>Mở</v>
          </cell>
        </row>
        <row r="180">
          <cell r="B180" t="str">
            <v>201810103142001</v>
          </cell>
          <cell r="C180" t="str">
            <v>0103142.1</v>
          </cell>
          <cell r="D180" t="str">
            <v>Hệ thống tự động thuỷ khí</v>
          </cell>
          <cell r="E180" t="str">
            <v>0103142</v>
          </cell>
          <cell r="F180" t="str">
            <v>3.0</v>
          </cell>
          <cell r="G180" t="str">
            <v>Đại học</v>
          </cell>
          <cell r="H180" t="str">
            <v>ĐH K11 (2016-2020)</v>
          </cell>
          <cell r="I180" t="str">
            <v>Học kỳ 1 năm học 2018 - 2019</v>
          </cell>
          <cell r="J180">
            <v>8</v>
          </cell>
          <cell r="K180" t="str">
            <v>Không mở</v>
          </cell>
        </row>
        <row r="181">
          <cell r="B181" t="str">
            <v>201810103142002</v>
          </cell>
          <cell r="C181" t="str">
            <v>0103142.2</v>
          </cell>
          <cell r="D181" t="str">
            <v>Hệ thống tự động thuỷ khí</v>
          </cell>
          <cell r="E181" t="str">
            <v>0103142</v>
          </cell>
          <cell r="F181" t="str">
            <v>3.0</v>
          </cell>
          <cell r="G181" t="str">
            <v>Đại học</v>
          </cell>
          <cell r="H181" t="str">
            <v>ĐH K11 (2016-2020)</v>
          </cell>
          <cell r="I181" t="str">
            <v>Học kỳ 1 năm học 2018 - 2019</v>
          </cell>
          <cell r="J181">
            <v>2</v>
          </cell>
          <cell r="K181" t="str">
            <v>Không mở</v>
          </cell>
        </row>
        <row r="182">
          <cell r="B182" t="str">
            <v>201810103142003</v>
          </cell>
          <cell r="C182" t="str">
            <v>0103142.3</v>
          </cell>
          <cell r="D182" t="str">
            <v>Hệ thống tự động thuỷ khí</v>
          </cell>
          <cell r="E182" t="str">
            <v>0103142</v>
          </cell>
          <cell r="F182" t="str">
            <v>3.0</v>
          </cell>
          <cell r="G182" t="str">
            <v>Đại học</v>
          </cell>
          <cell r="H182" t="str">
            <v>ĐH K11 (2016-2020)</v>
          </cell>
          <cell r="I182" t="str">
            <v>Học kỳ 1 năm học 2018 - 2019</v>
          </cell>
          <cell r="J182">
            <v>1</v>
          </cell>
          <cell r="K182" t="str">
            <v>Không mở</v>
          </cell>
        </row>
        <row r="183">
          <cell r="B183" t="str">
            <v>201810103142004</v>
          </cell>
          <cell r="C183" t="str">
            <v>0103142.4</v>
          </cell>
          <cell r="D183" t="str">
            <v>Hệ thống tự động thuỷ khí</v>
          </cell>
          <cell r="E183" t="str">
            <v>0103142</v>
          </cell>
          <cell r="F183" t="str">
            <v>3.0</v>
          </cell>
          <cell r="G183" t="str">
            <v>Đại học</v>
          </cell>
          <cell r="H183" t="str">
            <v>ĐH K11 (2016-2020)</v>
          </cell>
          <cell r="I183" t="str">
            <v>Học kỳ 1 năm học 2018 - 2019</v>
          </cell>
          <cell r="J183">
            <v>2</v>
          </cell>
          <cell r="K183" t="str">
            <v>Không mở</v>
          </cell>
        </row>
        <row r="184">
          <cell r="B184" t="str">
            <v>201810103142005</v>
          </cell>
          <cell r="C184" t="str">
            <v>0103142.5</v>
          </cell>
          <cell r="D184" t="str">
            <v>Hệ thống tự động thuỷ khí</v>
          </cell>
          <cell r="E184" t="str">
            <v>0103142</v>
          </cell>
          <cell r="F184" t="str">
            <v>3.0</v>
          </cell>
          <cell r="G184" t="str">
            <v>Đại học</v>
          </cell>
          <cell r="H184" t="str">
            <v>ĐH K11 (2016-2020)</v>
          </cell>
          <cell r="I184" t="str">
            <v>Học kỳ 1 năm học 2018 - 2019</v>
          </cell>
          <cell r="J184">
            <v>0</v>
          </cell>
          <cell r="K184" t="str">
            <v>Không mở</v>
          </cell>
        </row>
        <row r="185">
          <cell r="B185" t="str">
            <v>201810103142006</v>
          </cell>
          <cell r="C185" t="str">
            <v>0103142.6</v>
          </cell>
          <cell r="D185" t="str">
            <v>Hệ thống tự động thuỷ khí</v>
          </cell>
          <cell r="E185" t="str">
            <v>0103142</v>
          </cell>
          <cell r="F185" t="str">
            <v>3.0</v>
          </cell>
          <cell r="G185" t="str">
            <v>Đại học</v>
          </cell>
          <cell r="H185" t="str">
            <v>ĐH K11 (2016-2020)</v>
          </cell>
          <cell r="I185" t="str">
            <v>Học kỳ 1 năm học 2018 - 2019</v>
          </cell>
          <cell r="J185">
            <v>0</v>
          </cell>
          <cell r="K185" t="str">
            <v>Không mở</v>
          </cell>
        </row>
        <row r="186">
          <cell r="B186" t="str">
            <v>201810103142007</v>
          </cell>
          <cell r="C186" t="str">
            <v>0103142.7</v>
          </cell>
          <cell r="D186" t="str">
            <v>Hệ thống tự động thuỷ khí</v>
          </cell>
          <cell r="E186" t="str">
            <v>0103142</v>
          </cell>
          <cell r="F186" t="str">
            <v>3.0</v>
          </cell>
          <cell r="G186" t="str">
            <v>Đại học</v>
          </cell>
          <cell r="H186" t="str">
            <v>ĐH K11 (2016-2020)</v>
          </cell>
          <cell r="I186" t="str">
            <v>Học kỳ 1 năm học 2018 - 2019</v>
          </cell>
          <cell r="J186">
            <v>0</v>
          </cell>
          <cell r="K186" t="str">
            <v>Không mở</v>
          </cell>
        </row>
        <row r="187">
          <cell r="B187" t="str">
            <v>201810303141001</v>
          </cell>
          <cell r="C187" t="str">
            <v>0303141.1</v>
          </cell>
          <cell r="D187" t="str">
            <v>Hóa học xanh</v>
          </cell>
          <cell r="E187" t="str">
            <v>0303141</v>
          </cell>
          <cell r="F187" t="str">
            <v>2.0</v>
          </cell>
          <cell r="G187" t="str">
            <v>Đại học</v>
          </cell>
          <cell r="H187" t="str">
            <v>ĐH K11 (2016-2020)</v>
          </cell>
          <cell r="I187" t="str">
            <v>Học kỳ 1 năm học 2018 - 2019</v>
          </cell>
          <cell r="J187">
            <v>65</v>
          </cell>
          <cell r="K187" t="str">
            <v>Mở</v>
          </cell>
        </row>
        <row r="188">
          <cell r="B188" t="str">
            <v>201810303143001</v>
          </cell>
          <cell r="C188" t="str">
            <v>0303143.1</v>
          </cell>
          <cell r="D188" t="str">
            <v>Hóa kỹ thuật đại cương</v>
          </cell>
          <cell r="E188" t="str">
            <v>0303143</v>
          </cell>
          <cell r="F188" t="str">
            <v>3.0</v>
          </cell>
          <cell r="G188" t="str">
            <v>Đại học</v>
          </cell>
          <cell r="H188" t="str">
            <v>ĐH K11 (2016-2020)</v>
          </cell>
          <cell r="I188" t="str">
            <v>Học kỳ 1 năm học 2018 - 2019</v>
          </cell>
          <cell r="J188">
            <v>54</v>
          </cell>
          <cell r="K188" t="str">
            <v>Mở</v>
          </cell>
        </row>
        <row r="189">
          <cell r="B189" t="str">
            <v>201810303143002</v>
          </cell>
          <cell r="C189" t="str">
            <v>0303143.2</v>
          </cell>
          <cell r="D189" t="str">
            <v>Hóa kỹ thuật đại cương</v>
          </cell>
          <cell r="E189" t="str">
            <v>0303143</v>
          </cell>
          <cell r="F189" t="str">
            <v>3.0</v>
          </cell>
          <cell r="G189" t="str">
            <v>Đại học</v>
          </cell>
          <cell r="H189" t="str">
            <v>ĐH K11 (2016-2020)</v>
          </cell>
          <cell r="I189" t="str">
            <v>Học kỳ 1 năm học 2018 - 2019</v>
          </cell>
          <cell r="J189">
            <v>62</v>
          </cell>
          <cell r="K189" t="str">
            <v>Mở</v>
          </cell>
        </row>
        <row r="190">
          <cell r="B190" t="str">
            <v>201810303143003</v>
          </cell>
          <cell r="C190" t="str">
            <v>0303143.3</v>
          </cell>
          <cell r="D190" t="str">
            <v>Hóa kỹ thuật đại cương</v>
          </cell>
          <cell r="E190" t="str">
            <v>0303143</v>
          </cell>
          <cell r="F190" t="str">
            <v>3.0</v>
          </cell>
          <cell r="G190" t="str">
            <v>Đại học</v>
          </cell>
          <cell r="H190" t="str">
            <v>ĐH K11 (2016-2020)</v>
          </cell>
          <cell r="I190" t="str">
            <v>Học kỳ 1 năm học 2018 - 2019</v>
          </cell>
          <cell r="J190">
            <v>51</v>
          </cell>
          <cell r="K190" t="str">
            <v>Mở</v>
          </cell>
        </row>
        <row r="191">
          <cell r="B191" t="str">
            <v>201810303143004</v>
          </cell>
          <cell r="C191" t="str">
            <v>0303143.4</v>
          </cell>
          <cell r="D191" t="str">
            <v>Hóa kỹ thuật đại cương</v>
          </cell>
          <cell r="E191" t="str">
            <v>0303143</v>
          </cell>
          <cell r="F191" t="str">
            <v>3.0</v>
          </cell>
          <cell r="G191" t="str">
            <v>Đại học</v>
          </cell>
          <cell r="H191" t="str">
            <v>ĐH K11 (2016-2020)</v>
          </cell>
          <cell r="I191" t="str">
            <v>Học kỳ 1 năm học 2018 - 2019</v>
          </cell>
          <cell r="J191">
            <v>57</v>
          </cell>
          <cell r="K191" t="str">
            <v>Mở</v>
          </cell>
        </row>
        <row r="192">
          <cell r="B192" t="str">
            <v>201811603110001</v>
          </cell>
          <cell r="C192" t="str">
            <v>1603110.1</v>
          </cell>
          <cell r="D192" t="str">
            <v>Kế hoạch kinh doanh</v>
          </cell>
          <cell r="E192" t="str">
            <v>1603110</v>
          </cell>
          <cell r="F192" t="str">
            <v>3.0</v>
          </cell>
          <cell r="G192" t="str">
            <v>Đại học</v>
          </cell>
          <cell r="H192" t="str">
            <v>ĐH K11 (2016-2020)</v>
          </cell>
          <cell r="I192" t="str">
            <v>Học kỳ 1 năm học 2018 - 2019</v>
          </cell>
          <cell r="J192">
            <v>75</v>
          </cell>
          <cell r="K192" t="str">
            <v>Mở</v>
          </cell>
        </row>
        <row r="193">
          <cell r="B193" t="str">
            <v>201811603110002</v>
          </cell>
          <cell r="C193" t="str">
            <v>1603110.2</v>
          </cell>
          <cell r="D193" t="str">
            <v>Kế hoạch kinh doanh</v>
          </cell>
          <cell r="E193" t="str">
            <v>1603110</v>
          </cell>
          <cell r="F193" t="str">
            <v>3.0</v>
          </cell>
          <cell r="G193" t="str">
            <v>Đại học</v>
          </cell>
          <cell r="H193" t="str">
            <v>ĐH K11 (2016-2020)</v>
          </cell>
          <cell r="I193" t="str">
            <v>Học kỳ 1 năm học 2018 - 2019</v>
          </cell>
          <cell r="J193">
            <v>60</v>
          </cell>
          <cell r="K193" t="str">
            <v>Mở</v>
          </cell>
        </row>
        <row r="194">
          <cell r="B194" t="str">
            <v>201811603110003</v>
          </cell>
          <cell r="C194" t="str">
            <v>1603110.3</v>
          </cell>
          <cell r="D194" t="str">
            <v>Kế hoạch kinh doanh</v>
          </cell>
          <cell r="E194" t="str">
            <v>1603110</v>
          </cell>
          <cell r="F194" t="str">
            <v>3.0</v>
          </cell>
          <cell r="G194" t="str">
            <v>Đại học</v>
          </cell>
          <cell r="H194" t="str">
            <v>ĐH K11 (2016-2020)</v>
          </cell>
          <cell r="I194" t="str">
            <v>Học kỳ 1 năm học 2018 - 2019</v>
          </cell>
          <cell r="J194">
            <v>74</v>
          </cell>
          <cell r="K194" t="str">
            <v>Mở</v>
          </cell>
        </row>
        <row r="195">
          <cell r="B195" t="str">
            <v>201811603110004</v>
          </cell>
          <cell r="C195" t="str">
            <v>1603110.4</v>
          </cell>
          <cell r="D195" t="str">
            <v>Kế hoạch kinh doanh</v>
          </cell>
          <cell r="E195" t="str">
            <v>1603110</v>
          </cell>
          <cell r="F195" t="str">
            <v>3.0</v>
          </cell>
          <cell r="G195" t="str">
            <v>Đại học</v>
          </cell>
          <cell r="H195" t="str">
            <v>ĐH K11 (2016-2020)</v>
          </cell>
          <cell r="I195" t="str">
            <v>Học kỳ 1 năm học 2018 - 2019</v>
          </cell>
          <cell r="J195">
            <v>28</v>
          </cell>
          <cell r="K195" t="str">
            <v>Mở</v>
          </cell>
        </row>
        <row r="196">
          <cell r="B196" t="str">
            <v>201811603110005</v>
          </cell>
          <cell r="C196" t="str">
            <v>1603110.5</v>
          </cell>
          <cell r="D196" t="str">
            <v>Kế hoạch kinh doanh</v>
          </cell>
          <cell r="E196" t="str">
            <v>1603110</v>
          </cell>
          <cell r="F196" t="str">
            <v>3.0</v>
          </cell>
          <cell r="G196" t="str">
            <v>Đại học</v>
          </cell>
          <cell r="H196" t="str">
            <v>ĐH K11 (2016-2020)</v>
          </cell>
          <cell r="I196" t="str">
            <v>Học kỳ 1 năm học 2018 - 2019</v>
          </cell>
          <cell r="J196">
            <v>75</v>
          </cell>
          <cell r="K196" t="str">
            <v>Mở</v>
          </cell>
        </row>
        <row r="197">
          <cell r="B197" t="str">
            <v>201811603110006</v>
          </cell>
          <cell r="C197" t="str">
            <v>1603110.6</v>
          </cell>
          <cell r="D197" t="str">
            <v>Kế hoạch kinh doanh</v>
          </cell>
          <cell r="E197" t="str">
            <v>1603110</v>
          </cell>
          <cell r="F197" t="str">
            <v>3.0</v>
          </cell>
          <cell r="G197" t="str">
            <v>Đại học</v>
          </cell>
          <cell r="H197" t="str">
            <v>ĐH K11 (2016-2020)</v>
          </cell>
          <cell r="I197" t="str">
            <v>Học kỳ 1 năm học 2018 - 2019</v>
          </cell>
          <cell r="J197">
            <v>56</v>
          </cell>
          <cell r="K197" t="str">
            <v>Mở</v>
          </cell>
        </row>
        <row r="198">
          <cell r="B198" t="str">
            <v>201811603110007</v>
          </cell>
          <cell r="C198" t="str">
            <v>1603110.7</v>
          </cell>
          <cell r="D198" t="str">
            <v>Kế hoạch kinh doanh</v>
          </cell>
          <cell r="E198" t="str">
            <v>1603110</v>
          </cell>
          <cell r="F198" t="str">
            <v>3.0</v>
          </cell>
          <cell r="G198" t="str">
            <v>Đại học</v>
          </cell>
          <cell r="H198" t="str">
            <v>ĐH K11 (2016-2020)</v>
          </cell>
          <cell r="I198" t="str">
            <v>Học kỳ 1 năm học 2018 - 2019</v>
          </cell>
          <cell r="J198">
            <v>75</v>
          </cell>
          <cell r="K198" t="str">
            <v>Mở</v>
          </cell>
        </row>
        <row r="199">
          <cell r="B199" t="str">
            <v>201811103103001</v>
          </cell>
          <cell r="C199" t="str">
            <v>1103103.1</v>
          </cell>
          <cell r="D199" t="str">
            <v>Kế toán công 1</v>
          </cell>
          <cell r="E199" t="str">
            <v>1103103</v>
          </cell>
          <cell r="F199" t="str">
            <v>4.0</v>
          </cell>
          <cell r="G199" t="str">
            <v>Đại học</v>
          </cell>
          <cell r="H199" t="str">
            <v>ĐH K11 (2016-2020)</v>
          </cell>
          <cell r="I199" t="str">
            <v>Học kỳ 1 năm học 2018 - 2019</v>
          </cell>
          <cell r="J199">
            <v>72</v>
          </cell>
          <cell r="K199" t="str">
            <v>Mở</v>
          </cell>
        </row>
        <row r="200">
          <cell r="B200" t="str">
            <v>201811103103002</v>
          </cell>
          <cell r="C200" t="str">
            <v>1103103.2</v>
          </cell>
          <cell r="D200" t="str">
            <v>Kế toán công 1</v>
          </cell>
          <cell r="E200" t="str">
            <v>1103103</v>
          </cell>
          <cell r="F200" t="str">
            <v>4.0</v>
          </cell>
          <cell r="G200" t="str">
            <v>Đại học</v>
          </cell>
          <cell r="H200" t="str">
            <v>ĐH K11 (2016-2020)</v>
          </cell>
          <cell r="I200" t="str">
            <v>Học kỳ 1 năm học 2018 - 2019</v>
          </cell>
          <cell r="J200">
            <v>67</v>
          </cell>
          <cell r="K200" t="str">
            <v>Mở</v>
          </cell>
        </row>
        <row r="201">
          <cell r="B201" t="str">
            <v>201811103103003</v>
          </cell>
          <cell r="C201" t="str">
            <v>1103103.3</v>
          </cell>
          <cell r="D201" t="str">
            <v>Kế toán công 1</v>
          </cell>
          <cell r="E201" t="str">
            <v>1103103</v>
          </cell>
          <cell r="F201" t="str">
            <v>4.0</v>
          </cell>
          <cell r="G201" t="str">
            <v>Đại học</v>
          </cell>
          <cell r="H201" t="str">
            <v>ĐH K11 (2016-2020)</v>
          </cell>
          <cell r="I201" t="str">
            <v>Học kỳ 1 năm học 2018 - 2019</v>
          </cell>
          <cell r="J201">
            <v>75</v>
          </cell>
          <cell r="K201" t="str">
            <v>Mở</v>
          </cell>
        </row>
        <row r="202">
          <cell r="B202" t="str">
            <v>201811103103004</v>
          </cell>
          <cell r="C202" t="str">
            <v>1103103.4</v>
          </cell>
          <cell r="D202" t="str">
            <v>Kế toán công 1</v>
          </cell>
          <cell r="E202" t="str">
            <v>1103103</v>
          </cell>
          <cell r="F202" t="str">
            <v>4.0</v>
          </cell>
          <cell r="G202" t="str">
            <v>Đại học</v>
          </cell>
          <cell r="H202" t="str">
            <v>ĐH K11 (2016-2020)</v>
          </cell>
          <cell r="I202" t="str">
            <v>Học kỳ 1 năm học 2018 - 2019</v>
          </cell>
          <cell r="J202">
            <v>75</v>
          </cell>
          <cell r="K202" t="str">
            <v>Mở</v>
          </cell>
        </row>
        <row r="203">
          <cell r="B203" t="str">
            <v>201811103103005</v>
          </cell>
          <cell r="C203" t="str">
            <v>1103103.5</v>
          </cell>
          <cell r="D203" t="str">
            <v>Kế toán công 1</v>
          </cell>
          <cell r="E203" t="str">
            <v>1103103</v>
          </cell>
          <cell r="F203" t="str">
            <v>4.0</v>
          </cell>
          <cell r="G203" t="str">
            <v>Đại học</v>
          </cell>
          <cell r="H203" t="str">
            <v>ĐH K11 (2016-2020)</v>
          </cell>
          <cell r="I203" t="str">
            <v>Học kỳ 1 năm học 2018 - 2019</v>
          </cell>
          <cell r="J203">
            <v>75</v>
          </cell>
          <cell r="K203" t="str">
            <v>Mở</v>
          </cell>
        </row>
        <row r="204">
          <cell r="B204" t="str">
            <v>201811103103006</v>
          </cell>
          <cell r="C204" t="str">
            <v>1103103.6</v>
          </cell>
          <cell r="D204" t="str">
            <v>Kế toán công 1</v>
          </cell>
          <cell r="E204" t="str">
            <v>1103103</v>
          </cell>
          <cell r="F204" t="str">
            <v>4.0</v>
          </cell>
          <cell r="G204" t="str">
            <v>Đại học</v>
          </cell>
          <cell r="H204" t="str">
            <v>ĐH K11 (2016-2020)</v>
          </cell>
          <cell r="I204" t="str">
            <v>Học kỳ 1 năm học 2018 - 2019</v>
          </cell>
          <cell r="J204">
            <v>71</v>
          </cell>
          <cell r="K204" t="str">
            <v>Mở</v>
          </cell>
        </row>
        <row r="205">
          <cell r="B205" t="str">
            <v>201811103103007</v>
          </cell>
          <cell r="C205" t="str">
            <v>1103103.7</v>
          </cell>
          <cell r="D205" t="str">
            <v>Kế toán công 1</v>
          </cell>
          <cell r="E205" t="str">
            <v>1103103</v>
          </cell>
          <cell r="F205" t="str">
            <v>4.0</v>
          </cell>
          <cell r="G205" t="str">
            <v>Đại học</v>
          </cell>
          <cell r="H205" t="str">
            <v>ĐH K11 (2016-2020)</v>
          </cell>
          <cell r="I205" t="str">
            <v>Học kỳ 1 năm học 2018 - 2019</v>
          </cell>
          <cell r="J205">
            <v>75</v>
          </cell>
          <cell r="K205" t="str">
            <v>Mở</v>
          </cell>
        </row>
        <row r="206">
          <cell r="B206" t="str">
            <v>201811103103008</v>
          </cell>
          <cell r="C206" t="str">
            <v>1103103.8</v>
          </cell>
          <cell r="D206" t="str">
            <v>Kế toán công 1</v>
          </cell>
          <cell r="E206" t="str">
            <v>1103103</v>
          </cell>
          <cell r="F206" t="str">
            <v>4.0</v>
          </cell>
          <cell r="G206" t="str">
            <v>Đại học</v>
          </cell>
          <cell r="H206" t="str">
            <v>ĐH K11 (2016-2020)</v>
          </cell>
          <cell r="I206" t="str">
            <v>Học kỳ 1 năm học 2018 - 2019</v>
          </cell>
          <cell r="J206">
            <v>60</v>
          </cell>
          <cell r="K206" t="str">
            <v>Mở</v>
          </cell>
        </row>
        <row r="207">
          <cell r="B207" t="str">
            <v>201811103103009</v>
          </cell>
          <cell r="C207" t="str">
            <v>1103103.9</v>
          </cell>
          <cell r="D207" t="str">
            <v>Kế toán công 1</v>
          </cell>
          <cell r="E207" t="str">
            <v>1103103</v>
          </cell>
          <cell r="F207" t="str">
            <v>4.0</v>
          </cell>
          <cell r="G207" t="str">
            <v>Đại học</v>
          </cell>
          <cell r="H207" t="str">
            <v>ĐH K11 (2016-2020)</v>
          </cell>
          <cell r="I207" t="str">
            <v>Học kỳ 1 năm học 2018 - 2019</v>
          </cell>
          <cell r="J207">
            <v>55</v>
          </cell>
          <cell r="K207" t="str">
            <v>Mở</v>
          </cell>
        </row>
        <row r="208">
          <cell r="B208" t="str">
            <v>201810503126010</v>
          </cell>
          <cell r="C208" t="str">
            <v>0503126.1</v>
          </cell>
          <cell r="D208" t="str">
            <v>Kiến trúc máy tính</v>
          </cell>
          <cell r="E208" t="str">
            <v>0503126</v>
          </cell>
          <cell r="F208" t="str">
            <v>3.0</v>
          </cell>
          <cell r="G208" t="str">
            <v>Đại học</v>
          </cell>
          <cell r="H208" t="str">
            <v>ĐH K11 (2016-2020)</v>
          </cell>
          <cell r="I208" t="str">
            <v>Học kỳ 1 năm học 2018 - 2019</v>
          </cell>
          <cell r="J208">
            <v>25</v>
          </cell>
          <cell r="K208" t="str">
            <v>Mở</v>
          </cell>
        </row>
        <row r="209">
          <cell r="B209" t="str">
            <v>201810503126011</v>
          </cell>
          <cell r="C209" t="str">
            <v>0503126.2</v>
          </cell>
          <cell r="D209" t="str">
            <v>Kiến trúc máy tính</v>
          </cell>
          <cell r="E209" t="str">
            <v>0503126</v>
          </cell>
          <cell r="F209" t="str">
            <v>3.0</v>
          </cell>
          <cell r="G209" t="str">
            <v>Đại học</v>
          </cell>
          <cell r="H209" t="str">
            <v>ĐH K11 (2016-2020)</v>
          </cell>
          <cell r="I209" t="str">
            <v>Học kỳ 1 năm học 2018 - 2019</v>
          </cell>
          <cell r="J209">
            <v>0</v>
          </cell>
          <cell r="K209" t="str">
            <v>Không mở</v>
          </cell>
        </row>
        <row r="210">
          <cell r="B210" t="str">
            <v>201811103143001</v>
          </cell>
          <cell r="C210" t="str">
            <v>1103143.1</v>
          </cell>
          <cell r="D210" t="str">
            <v>Kế toán định giá tài sản doanh nghiệp</v>
          </cell>
          <cell r="E210" t="str">
            <v>1103143</v>
          </cell>
          <cell r="F210" t="str">
            <v>3.0</v>
          </cell>
          <cell r="G210" t="str">
            <v>Đại học</v>
          </cell>
          <cell r="H210" t="str">
            <v>ĐH K11 (2016-2020)</v>
          </cell>
          <cell r="I210" t="str">
            <v>Học kỳ 1 năm học 2018 - 2019</v>
          </cell>
          <cell r="J210">
            <v>0</v>
          </cell>
          <cell r="K210" t="str">
            <v>Không mở</v>
          </cell>
        </row>
        <row r="211">
          <cell r="B211" t="str">
            <v>201811103143002</v>
          </cell>
          <cell r="C211" t="str">
            <v>1103143.2</v>
          </cell>
          <cell r="D211" t="str">
            <v>Kế toán định giá tài sản doanh nghiệp</v>
          </cell>
          <cell r="E211" t="str">
            <v>1103143</v>
          </cell>
          <cell r="F211" t="str">
            <v>3.0</v>
          </cell>
          <cell r="G211" t="str">
            <v>Đại học</v>
          </cell>
          <cell r="H211" t="str">
            <v>ĐH K11 (2016-2020)</v>
          </cell>
          <cell r="I211" t="str">
            <v>Học kỳ 1 năm học 2018 - 2019</v>
          </cell>
          <cell r="J211">
            <v>0</v>
          </cell>
          <cell r="K211" t="str">
            <v>Không mở</v>
          </cell>
        </row>
        <row r="212">
          <cell r="B212" t="str">
            <v>201811103143003</v>
          </cell>
          <cell r="C212" t="str">
            <v>1103143.3</v>
          </cell>
          <cell r="D212" t="str">
            <v>Kế toán định giá tài sản doanh nghiệp</v>
          </cell>
          <cell r="E212" t="str">
            <v>1103143</v>
          </cell>
          <cell r="F212" t="str">
            <v>3.0</v>
          </cell>
          <cell r="G212" t="str">
            <v>Đại học</v>
          </cell>
          <cell r="H212" t="str">
            <v>ĐH K11 (2016-2020)</v>
          </cell>
          <cell r="I212" t="str">
            <v>Học kỳ 1 năm học 2018 - 2019</v>
          </cell>
          <cell r="J212">
            <v>0</v>
          </cell>
          <cell r="K212" t="str">
            <v>Không mở</v>
          </cell>
        </row>
        <row r="213">
          <cell r="B213" t="str">
            <v>201811103143004</v>
          </cell>
          <cell r="C213" t="str">
            <v>1103143.4</v>
          </cell>
          <cell r="D213" t="str">
            <v>Kế toán định giá tài sản doanh nghiệp</v>
          </cell>
          <cell r="E213" t="str">
            <v>1103143</v>
          </cell>
          <cell r="F213" t="str">
            <v>3.0</v>
          </cell>
          <cell r="G213" t="str">
            <v>Đại học</v>
          </cell>
          <cell r="H213" t="str">
            <v>ĐH K11 (2016-2020)</v>
          </cell>
          <cell r="I213" t="str">
            <v>Học kỳ 1 năm học 2018 - 2019</v>
          </cell>
          <cell r="J213">
            <v>0</v>
          </cell>
          <cell r="K213" t="str">
            <v>Không mở</v>
          </cell>
        </row>
        <row r="214">
          <cell r="B214" t="str">
            <v>201811103143005</v>
          </cell>
          <cell r="C214" t="str">
            <v>1103143.5</v>
          </cell>
          <cell r="D214" t="str">
            <v>Kế toán định giá tài sản doanh nghiệp</v>
          </cell>
          <cell r="E214" t="str">
            <v>1103143</v>
          </cell>
          <cell r="F214" t="str">
            <v>3.0</v>
          </cell>
          <cell r="G214" t="str">
            <v>Đại học</v>
          </cell>
          <cell r="H214" t="str">
            <v>ĐH K11 (2016-2020)</v>
          </cell>
          <cell r="I214" t="str">
            <v>Học kỳ 1 năm học 2018 - 2019</v>
          </cell>
          <cell r="J214">
            <v>0</v>
          </cell>
          <cell r="K214" t="str">
            <v>Không mở</v>
          </cell>
        </row>
        <row r="215">
          <cell r="B215" t="str">
            <v>201811103143006</v>
          </cell>
          <cell r="C215" t="str">
            <v>1103143.6</v>
          </cell>
          <cell r="D215" t="str">
            <v>Kế toán định giá tài sản doanh nghiệp</v>
          </cell>
          <cell r="E215" t="str">
            <v>1103143</v>
          </cell>
          <cell r="F215" t="str">
            <v>3.0</v>
          </cell>
          <cell r="G215" t="str">
            <v>Đại học</v>
          </cell>
          <cell r="H215" t="str">
            <v>ĐH K11 (2016-2020)</v>
          </cell>
          <cell r="I215" t="str">
            <v>Học kỳ 1 năm học 2018 - 2019</v>
          </cell>
          <cell r="J215">
            <v>0</v>
          </cell>
          <cell r="K215" t="str">
            <v>Không mở</v>
          </cell>
        </row>
        <row r="216">
          <cell r="B216" t="str">
            <v>201811103143007</v>
          </cell>
          <cell r="C216" t="str">
            <v>1103143.7</v>
          </cell>
          <cell r="D216" t="str">
            <v>Kế toán định giá tài sản doanh nghiệp</v>
          </cell>
          <cell r="E216" t="str">
            <v>1103143</v>
          </cell>
          <cell r="F216" t="str">
            <v>3.0</v>
          </cell>
          <cell r="G216" t="str">
            <v>Đại học</v>
          </cell>
          <cell r="H216" t="str">
            <v>ĐH K11 (2016-2020)</v>
          </cell>
          <cell r="I216" t="str">
            <v>Học kỳ 1 năm học 2018 - 2019</v>
          </cell>
          <cell r="J216">
            <v>0</v>
          </cell>
          <cell r="K216" t="str">
            <v>Không mở</v>
          </cell>
        </row>
        <row r="217">
          <cell r="B217" t="str">
            <v>201811103143008</v>
          </cell>
          <cell r="C217" t="str">
            <v>1103143.8</v>
          </cell>
          <cell r="D217" t="str">
            <v>Kế toán định giá tài sản doanh nghiệp</v>
          </cell>
          <cell r="E217" t="str">
            <v>1103143</v>
          </cell>
          <cell r="F217" t="str">
            <v>3.0</v>
          </cell>
          <cell r="G217" t="str">
            <v>Đại học</v>
          </cell>
          <cell r="H217" t="str">
            <v>ĐH K11 (2016-2020)</v>
          </cell>
          <cell r="I217" t="str">
            <v>Học kỳ 1 năm học 2018 - 2019</v>
          </cell>
          <cell r="J217">
            <v>0</v>
          </cell>
          <cell r="K217" t="str">
            <v>Không mở</v>
          </cell>
        </row>
        <row r="218">
          <cell r="B218" t="str">
            <v>201811103143009</v>
          </cell>
          <cell r="C218" t="str">
            <v>1103143.9</v>
          </cell>
          <cell r="D218" t="str">
            <v>Kế toán định giá tài sản doanh nghiệp</v>
          </cell>
          <cell r="E218" t="str">
            <v>1103143</v>
          </cell>
          <cell r="F218" t="str">
            <v>3.0</v>
          </cell>
          <cell r="G218" t="str">
            <v>Đại học</v>
          </cell>
          <cell r="H218" t="str">
            <v>ĐH K11 (2016-2020)</v>
          </cell>
          <cell r="I218" t="str">
            <v>Học kỳ 1 năm học 2018 - 2019</v>
          </cell>
          <cell r="J218">
            <v>0</v>
          </cell>
          <cell r="K218" t="str">
            <v>Không mở</v>
          </cell>
        </row>
        <row r="219">
          <cell r="B219" t="str">
            <v>201811103110001</v>
          </cell>
          <cell r="C219" t="str">
            <v>1103110.1</v>
          </cell>
          <cell r="D219" t="str">
            <v>Kế toán tài chính 2</v>
          </cell>
          <cell r="E219" t="str">
            <v>1103110</v>
          </cell>
          <cell r="F219" t="str">
            <v>3.0</v>
          </cell>
          <cell r="G219" t="str">
            <v>Đại học</v>
          </cell>
          <cell r="H219" t="str">
            <v>ĐH K11 (2016-2020)</v>
          </cell>
          <cell r="I219" t="str">
            <v>Học kỳ 1 năm học 2018 - 2019</v>
          </cell>
          <cell r="J219">
            <v>75</v>
          </cell>
          <cell r="K219" t="str">
            <v>Mở</v>
          </cell>
        </row>
        <row r="220">
          <cell r="B220" t="str">
            <v>201811103110002</v>
          </cell>
          <cell r="C220" t="str">
            <v>1103110.2</v>
          </cell>
          <cell r="D220" t="str">
            <v>Kế toán tài chính 2</v>
          </cell>
          <cell r="E220" t="str">
            <v>1103110</v>
          </cell>
          <cell r="F220" t="str">
            <v>3.0</v>
          </cell>
          <cell r="G220" t="str">
            <v>Đại học</v>
          </cell>
          <cell r="H220" t="str">
            <v>ĐH K11 (2016-2020)</v>
          </cell>
          <cell r="I220" t="str">
            <v>Học kỳ 1 năm học 2018 - 2019</v>
          </cell>
          <cell r="J220">
            <v>75</v>
          </cell>
          <cell r="K220" t="str">
            <v>Mở</v>
          </cell>
        </row>
        <row r="221">
          <cell r="B221" t="str">
            <v>201811103110003</v>
          </cell>
          <cell r="C221" t="str">
            <v>1103110.3</v>
          </cell>
          <cell r="D221" t="str">
            <v>Kế toán tài chính 2</v>
          </cell>
          <cell r="E221" t="str">
            <v>1103110</v>
          </cell>
          <cell r="F221" t="str">
            <v>3.0</v>
          </cell>
          <cell r="G221" t="str">
            <v>Đại học</v>
          </cell>
          <cell r="H221" t="str">
            <v>ĐH K11 (2016-2020)</v>
          </cell>
          <cell r="I221" t="str">
            <v>Học kỳ 1 năm học 2018 - 2019</v>
          </cell>
          <cell r="J221">
            <v>75</v>
          </cell>
          <cell r="K221" t="str">
            <v>Mở</v>
          </cell>
        </row>
        <row r="222">
          <cell r="B222" t="str">
            <v>201811103110004</v>
          </cell>
          <cell r="C222" t="str">
            <v>1103110.4</v>
          </cell>
          <cell r="D222" t="str">
            <v>Kế toán tài chính 2</v>
          </cell>
          <cell r="E222" t="str">
            <v>1103110</v>
          </cell>
          <cell r="F222" t="str">
            <v>3.0</v>
          </cell>
          <cell r="G222" t="str">
            <v>Đại học</v>
          </cell>
          <cell r="H222" t="str">
            <v>ĐH K11 (2016-2020)</v>
          </cell>
          <cell r="I222" t="str">
            <v>Học kỳ 1 năm học 2018 - 2019</v>
          </cell>
          <cell r="J222">
            <v>75</v>
          </cell>
          <cell r="K222" t="str">
            <v>Mở</v>
          </cell>
        </row>
        <row r="223">
          <cell r="B223" t="str">
            <v>201811103110005</v>
          </cell>
          <cell r="C223" t="str">
            <v>1103110.5</v>
          </cell>
          <cell r="D223" t="str">
            <v>Kế toán tài chính 2</v>
          </cell>
          <cell r="E223" t="str">
            <v>1103110</v>
          </cell>
          <cell r="F223" t="str">
            <v>3.0</v>
          </cell>
          <cell r="G223" t="str">
            <v>Đại học</v>
          </cell>
          <cell r="H223" t="str">
            <v>ĐH K11 (2016-2020)</v>
          </cell>
          <cell r="I223" t="str">
            <v>Học kỳ 1 năm học 2018 - 2019</v>
          </cell>
          <cell r="J223">
            <v>75</v>
          </cell>
          <cell r="K223" t="str">
            <v>Mở</v>
          </cell>
        </row>
        <row r="224">
          <cell r="B224" t="str">
            <v>201811103110006</v>
          </cell>
          <cell r="C224" t="str">
            <v>1103110.6</v>
          </cell>
          <cell r="D224" t="str">
            <v>Kế toán tài chính 2</v>
          </cell>
          <cell r="E224" t="str">
            <v>1103110</v>
          </cell>
          <cell r="F224" t="str">
            <v>3.0</v>
          </cell>
          <cell r="G224" t="str">
            <v>Đại học</v>
          </cell>
          <cell r="H224" t="str">
            <v>ĐH K11 (2016-2020)</v>
          </cell>
          <cell r="I224" t="str">
            <v>Học kỳ 1 năm học 2018 - 2019</v>
          </cell>
          <cell r="J224">
            <v>75</v>
          </cell>
          <cell r="K224" t="str">
            <v>Mở</v>
          </cell>
        </row>
        <row r="225">
          <cell r="B225" t="str">
            <v>201811103110007</v>
          </cell>
          <cell r="C225" t="str">
            <v>1103110.7</v>
          </cell>
          <cell r="D225" t="str">
            <v>Kế toán tài chính 2</v>
          </cell>
          <cell r="E225" t="str">
            <v>1103110</v>
          </cell>
          <cell r="F225" t="str">
            <v>3.0</v>
          </cell>
          <cell r="G225" t="str">
            <v>Đại học</v>
          </cell>
          <cell r="H225" t="str">
            <v>ĐH K11 (2016-2020)</v>
          </cell>
          <cell r="I225" t="str">
            <v>Học kỳ 1 năm học 2018 - 2019</v>
          </cell>
          <cell r="J225">
            <v>75</v>
          </cell>
          <cell r="K225" t="str">
            <v>Mở</v>
          </cell>
        </row>
        <row r="226">
          <cell r="B226" t="str">
            <v>201811103110008</v>
          </cell>
          <cell r="C226" t="str">
            <v>1103110.8</v>
          </cell>
          <cell r="D226" t="str">
            <v>Kế toán tài chính 2</v>
          </cell>
          <cell r="E226" t="str">
            <v>1103110</v>
          </cell>
          <cell r="F226" t="str">
            <v>3.0</v>
          </cell>
          <cell r="G226" t="str">
            <v>Đại học</v>
          </cell>
          <cell r="H226" t="str">
            <v>ĐH K11 (2016-2020)</v>
          </cell>
          <cell r="I226" t="str">
            <v>Học kỳ 1 năm học 2018 - 2019</v>
          </cell>
          <cell r="J226">
            <v>15</v>
          </cell>
          <cell r="K226" t="str">
            <v>Không mở</v>
          </cell>
        </row>
        <row r="227">
          <cell r="B227" t="str">
            <v>201811103110009</v>
          </cell>
          <cell r="C227" t="str">
            <v>1103110.9</v>
          </cell>
          <cell r="D227" t="str">
            <v>Kế toán tài chính 2</v>
          </cell>
          <cell r="E227" t="str">
            <v>1103110</v>
          </cell>
          <cell r="F227" t="str">
            <v>3.0</v>
          </cell>
          <cell r="G227" t="str">
            <v>Đại học</v>
          </cell>
          <cell r="H227" t="str">
            <v>ĐH K11 (2016-2020)</v>
          </cell>
          <cell r="I227" t="str">
            <v>Học kỳ 1 năm học 2018 - 2019</v>
          </cell>
          <cell r="J227">
            <v>75</v>
          </cell>
          <cell r="K227" t="str">
            <v>Mở</v>
          </cell>
        </row>
        <row r="228">
          <cell r="B228" t="str">
            <v>201811103110010</v>
          </cell>
          <cell r="C228" t="str">
            <v>1103110.10</v>
          </cell>
          <cell r="D228" t="str">
            <v>Kế toán tài chính 2</v>
          </cell>
          <cell r="E228" t="str">
            <v>1103110</v>
          </cell>
          <cell r="F228" t="str">
            <v>3.0</v>
          </cell>
          <cell r="G228" t="str">
            <v>Đại học</v>
          </cell>
          <cell r="H228" t="str">
            <v>ĐH K11 (2016-2020)</v>
          </cell>
          <cell r="I228" t="str">
            <v>Học kỳ 1 năm học 2018 - 2019</v>
          </cell>
          <cell r="J228">
            <v>75</v>
          </cell>
          <cell r="K228" t="str">
            <v>Mở</v>
          </cell>
        </row>
        <row r="229">
          <cell r="B229" t="str">
            <v>201811103110011</v>
          </cell>
          <cell r="C229" t="str">
            <v>1103110.11</v>
          </cell>
          <cell r="D229" t="str">
            <v>Kế toán tài chính 2</v>
          </cell>
          <cell r="E229" t="str">
            <v>1103110</v>
          </cell>
          <cell r="F229" t="str">
            <v>3.0</v>
          </cell>
          <cell r="G229" t="str">
            <v>Đại học</v>
          </cell>
          <cell r="H229" t="str">
            <v>ĐH K11 (2016-2020)</v>
          </cell>
          <cell r="I229" t="str">
            <v>Học kỳ 1 năm học 2018 - 2019</v>
          </cell>
          <cell r="J229">
            <v>80</v>
          </cell>
          <cell r="K229" t="str">
            <v>Mở</v>
          </cell>
        </row>
        <row r="230">
          <cell r="B230" t="str">
            <v>201810203121001</v>
          </cell>
          <cell r="C230" t="str">
            <v>0203121.1</v>
          </cell>
          <cell r="D230" t="str">
            <v>Kết cấu ô tô</v>
          </cell>
          <cell r="E230" t="str">
            <v>0203121</v>
          </cell>
          <cell r="F230" t="str">
            <v>4.0</v>
          </cell>
          <cell r="G230" t="str">
            <v>Đại học</v>
          </cell>
          <cell r="H230" t="str">
            <v>ĐH K11 (2016-2020)</v>
          </cell>
          <cell r="I230" t="str">
            <v>Học kỳ 1 năm học 2018 - 2019</v>
          </cell>
          <cell r="J230">
            <v>75</v>
          </cell>
          <cell r="K230" t="str">
            <v>Mở</v>
          </cell>
        </row>
        <row r="231">
          <cell r="B231" t="str">
            <v>201810203121002</v>
          </cell>
          <cell r="C231" t="str">
            <v>0203121.2</v>
          </cell>
          <cell r="D231" t="str">
            <v>Kết cấu ô tô</v>
          </cell>
          <cell r="E231" t="str">
            <v>0203121</v>
          </cell>
          <cell r="F231" t="str">
            <v>4.0</v>
          </cell>
          <cell r="G231" t="str">
            <v>Đại học</v>
          </cell>
          <cell r="H231" t="str">
            <v>ĐH K11 (2016-2020)</v>
          </cell>
          <cell r="I231" t="str">
            <v>Học kỳ 1 năm học 2018 - 2019</v>
          </cell>
          <cell r="J231">
            <v>74</v>
          </cell>
          <cell r="K231" t="str">
            <v>Mở</v>
          </cell>
        </row>
        <row r="232">
          <cell r="B232" t="str">
            <v>201810203121003</v>
          </cell>
          <cell r="C232" t="str">
            <v>0203121.3</v>
          </cell>
          <cell r="D232" t="str">
            <v>Kết cấu ô tô</v>
          </cell>
          <cell r="E232" t="str">
            <v>0203121</v>
          </cell>
          <cell r="F232" t="str">
            <v>4.0</v>
          </cell>
          <cell r="G232" t="str">
            <v>Đại học</v>
          </cell>
          <cell r="H232" t="str">
            <v>ĐH K11 (2016-2020)</v>
          </cell>
          <cell r="I232" t="str">
            <v>Học kỳ 1 năm học 2018 - 2019</v>
          </cell>
          <cell r="J232">
            <v>69</v>
          </cell>
          <cell r="K232" t="str">
            <v>Mở</v>
          </cell>
        </row>
        <row r="233">
          <cell r="B233" t="str">
            <v>201810203121004</v>
          </cell>
          <cell r="C233" t="str">
            <v>0203121.4</v>
          </cell>
          <cell r="D233" t="str">
            <v>Kết cấu ô tô</v>
          </cell>
          <cell r="E233" t="str">
            <v>0203121</v>
          </cell>
          <cell r="F233" t="str">
            <v>4.0</v>
          </cell>
          <cell r="G233" t="str">
            <v>Đại học</v>
          </cell>
          <cell r="H233" t="str">
            <v>ĐH K11 (2016-2020)</v>
          </cell>
          <cell r="I233" t="str">
            <v>Học kỳ 1 năm học 2018 - 2019</v>
          </cell>
          <cell r="J233">
            <v>74</v>
          </cell>
          <cell r="K233" t="str">
            <v>Mở</v>
          </cell>
        </row>
        <row r="234">
          <cell r="B234" t="str">
            <v>201810203121005</v>
          </cell>
          <cell r="C234" t="str">
            <v>0203121.5</v>
          </cell>
          <cell r="D234" t="str">
            <v>Kết cấu ô tô</v>
          </cell>
          <cell r="E234" t="str">
            <v>0203121</v>
          </cell>
          <cell r="F234" t="str">
            <v>4.0</v>
          </cell>
          <cell r="G234" t="str">
            <v>Đại học</v>
          </cell>
          <cell r="H234" t="str">
            <v>ĐH K11 (2016-2020)</v>
          </cell>
          <cell r="I234" t="str">
            <v>Học kỳ 1 năm học 2018 - 2019</v>
          </cell>
          <cell r="J234">
            <v>73</v>
          </cell>
          <cell r="K234" t="str">
            <v>Mở</v>
          </cell>
        </row>
        <row r="235">
          <cell r="B235" t="str">
            <v>201810403119001</v>
          </cell>
          <cell r="C235" t="str">
            <v>0403119.1</v>
          </cell>
          <cell r="D235" t="str">
            <v>Kinh doanh thời trang</v>
          </cell>
          <cell r="E235" t="str">
            <v>0403119</v>
          </cell>
          <cell r="F235" t="str">
            <v>2.0</v>
          </cell>
          <cell r="G235" t="str">
            <v>Đại học</v>
          </cell>
          <cell r="H235" t="str">
            <v>ĐH K11 (2016-2020)</v>
          </cell>
          <cell r="I235" t="str">
            <v>Học kỳ 1 năm học 2018 - 2019</v>
          </cell>
          <cell r="J235">
            <v>73</v>
          </cell>
          <cell r="K235" t="str">
            <v>Mở</v>
          </cell>
        </row>
        <row r="236">
          <cell r="B236" t="str">
            <v>201810403119002</v>
          </cell>
          <cell r="C236" t="str">
            <v>0403119.2</v>
          </cell>
          <cell r="D236" t="str">
            <v>Kinh doanh thời trang</v>
          </cell>
          <cell r="E236" t="str">
            <v>0403119</v>
          </cell>
          <cell r="F236" t="str">
            <v>2.0</v>
          </cell>
          <cell r="G236" t="str">
            <v>Đại học</v>
          </cell>
          <cell r="H236" t="str">
            <v>ĐH K11 (2016-2020)</v>
          </cell>
          <cell r="I236" t="str">
            <v>Học kỳ 1 năm học 2018 - 2019</v>
          </cell>
          <cell r="J236">
            <v>51</v>
          </cell>
          <cell r="K236" t="str">
            <v>Mở</v>
          </cell>
        </row>
        <row r="237">
          <cell r="B237" t="str">
            <v>201810403119003</v>
          </cell>
          <cell r="C237" t="str">
            <v>0403119.3</v>
          </cell>
          <cell r="D237" t="str">
            <v>Kinh doanh thời trang</v>
          </cell>
          <cell r="E237" t="str">
            <v>0403119</v>
          </cell>
          <cell r="F237" t="str">
            <v>2.0</v>
          </cell>
          <cell r="G237" t="str">
            <v>Đại học</v>
          </cell>
          <cell r="H237" t="str">
            <v>ĐH K11 (2016-2020)</v>
          </cell>
          <cell r="I237" t="str">
            <v>Học kỳ 1 năm học 2018 - 2019</v>
          </cell>
          <cell r="J237">
            <v>72</v>
          </cell>
          <cell r="K237" t="str">
            <v>Mở</v>
          </cell>
        </row>
        <row r="238">
          <cell r="B238" t="str">
            <v>201811603113003</v>
          </cell>
          <cell r="C238" t="str">
            <v>1603113.1</v>
          </cell>
          <cell r="D238" t="str">
            <v>Kinh tế học đại cương</v>
          </cell>
          <cell r="E238" t="str">
            <v>1603113</v>
          </cell>
          <cell r="F238" t="str">
            <v>2.0</v>
          </cell>
          <cell r="G238" t="str">
            <v>Đại học</v>
          </cell>
          <cell r="H238" t="str">
            <v>ĐH K11 (2016-2020)</v>
          </cell>
          <cell r="I238" t="str">
            <v>Học kỳ 1 năm học 2018 - 2019</v>
          </cell>
          <cell r="J238">
            <v>0</v>
          </cell>
          <cell r="K238" t="str">
            <v>Không mở</v>
          </cell>
        </row>
        <row r="239">
          <cell r="B239" t="str">
            <v>201811603113004</v>
          </cell>
          <cell r="C239" t="str">
            <v>1603113.2</v>
          </cell>
          <cell r="D239" t="str">
            <v>Kinh tế học đại cương</v>
          </cell>
          <cell r="E239" t="str">
            <v>1603113</v>
          </cell>
          <cell r="F239" t="str">
            <v>2.0</v>
          </cell>
          <cell r="G239" t="str">
            <v>Đại học</v>
          </cell>
          <cell r="H239" t="str">
            <v>ĐH K11 (2016-2020)</v>
          </cell>
          <cell r="I239" t="str">
            <v>Học kỳ 1 năm học 2018 - 2019</v>
          </cell>
          <cell r="J239">
            <v>1</v>
          </cell>
          <cell r="K239" t="str">
            <v>Không mở</v>
          </cell>
        </row>
        <row r="240">
          <cell r="B240" t="str">
            <v>201811603113005</v>
          </cell>
          <cell r="C240" t="str">
            <v>1603113.3</v>
          </cell>
          <cell r="D240" t="str">
            <v>Kinh tế học đại cương</v>
          </cell>
          <cell r="E240" t="str">
            <v>1603113</v>
          </cell>
          <cell r="F240" t="str">
            <v>2.0</v>
          </cell>
          <cell r="G240" t="str">
            <v>Đại học</v>
          </cell>
          <cell r="H240" t="str">
            <v>ĐH K11 (2016-2020)</v>
          </cell>
          <cell r="I240" t="str">
            <v>Học kỳ 1 năm học 2018 - 2019</v>
          </cell>
          <cell r="J240">
            <v>0</v>
          </cell>
          <cell r="K240" t="str">
            <v>Không mở</v>
          </cell>
        </row>
        <row r="241">
          <cell r="B241" t="str">
            <v>201811603113006</v>
          </cell>
          <cell r="C241" t="str">
            <v>1603113.4</v>
          </cell>
          <cell r="D241" t="str">
            <v>Kinh tế học đại cương</v>
          </cell>
          <cell r="E241" t="str">
            <v>1603113</v>
          </cell>
          <cell r="F241" t="str">
            <v>2.0</v>
          </cell>
          <cell r="G241" t="str">
            <v>Đại học</v>
          </cell>
          <cell r="H241" t="str">
            <v>ĐH K11 (2016-2020)</v>
          </cell>
          <cell r="I241" t="str">
            <v>Học kỳ 1 năm học 2018 - 2019</v>
          </cell>
          <cell r="J241">
            <v>0</v>
          </cell>
          <cell r="K241" t="str">
            <v>Không mở</v>
          </cell>
        </row>
        <row r="242">
          <cell r="B242" t="str">
            <v>201811603113007</v>
          </cell>
          <cell r="C242" t="str">
            <v>1603113.5</v>
          </cell>
          <cell r="D242" t="str">
            <v>Kinh tế học đại cương</v>
          </cell>
          <cell r="E242" t="str">
            <v>1603113</v>
          </cell>
          <cell r="F242" t="str">
            <v>2.0</v>
          </cell>
          <cell r="G242" t="str">
            <v>Đại học</v>
          </cell>
          <cell r="H242" t="str">
            <v>ĐH K11 (2016-2020)</v>
          </cell>
          <cell r="I242" t="str">
            <v>Học kỳ 1 năm học 2018 - 2019</v>
          </cell>
          <cell r="J242">
            <v>0</v>
          </cell>
          <cell r="K242" t="str">
            <v>Không mở</v>
          </cell>
        </row>
        <row r="243">
          <cell r="B243" t="str">
            <v>201811603113008</v>
          </cell>
          <cell r="C243" t="str">
            <v>1603113.6</v>
          </cell>
          <cell r="D243" t="str">
            <v>Kinh tế học đại cương</v>
          </cell>
          <cell r="E243" t="str">
            <v>1603113</v>
          </cell>
          <cell r="F243" t="str">
            <v>2.0</v>
          </cell>
          <cell r="G243" t="str">
            <v>Đại học</v>
          </cell>
          <cell r="H243" t="str">
            <v>ĐH K11 (2016-2020)</v>
          </cell>
          <cell r="I243" t="str">
            <v>Học kỳ 1 năm học 2018 - 2019</v>
          </cell>
          <cell r="J243">
            <v>0</v>
          </cell>
          <cell r="K243" t="str">
            <v>Không mở</v>
          </cell>
        </row>
        <row r="244">
          <cell r="B244" t="str">
            <v>201811603113009</v>
          </cell>
          <cell r="C244" t="str">
            <v>1603113.7</v>
          </cell>
          <cell r="D244" t="str">
            <v>Kinh tế học đại cương</v>
          </cell>
          <cell r="E244" t="str">
            <v>1603113</v>
          </cell>
          <cell r="F244" t="str">
            <v>2.0</v>
          </cell>
          <cell r="G244" t="str">
            <v>Đại học</v>
          </cell>
          <cell r="H244" t="str">
            <v>ĐH K11 (2016-2020)</v>
          </cell>
          <cell r="I244" t="str">
            <v>Học kỳ 1 năm học 2018 - 2019</v>
          </cell>
          <cell r="J244">
            <v>0</v>
          </cell>
          <cell r="K244" t="str">
            <v>Không mở</v>
          </cell>
        </row>
        <row r="245">
          <cell r="B245" t="str">
            <v>201811603113010</v>
          </cell>
          <cell r="C245" t="str">
            <v>1603113.8</v>
          </cell>
          <cell r="D245" t="str">
            <v>Kinh tế học đại cương</v>
          </cell>
          <cell r="E245" t="str">
            <v>1603113</v>
          </cell>
          <cell r="F245" t="str">
            <v>2.0</v>
          </cell>
          <cell r="G245" t="str">
            <v>Đại học</v>
          </cell>
          <cell r="H245" t="str">
            <v>ĐH K11 (2016-2020)</v>
          </cell>
          <cell r="I245" t="str">
            <v>Học kỳ 1 năm học 2018 - 2019</v>
          </cell>
          <cell r="J245">
            <v>0</v>
          </cell>
          <cell r="K245" t="str">
            <v>Không mở</v>
          </cell>
        </row>
        <row r="246">
          <cell r="B246" t="str">
            <v>201811603113011</v>
          </cell>
          <cell r="C246" t="str">
            <v>1603113.9</v>
          </cell>
          <cell r="D246" t="str">
            <v>Kinh tế học đại cương</v>
          </cell>
          <cell r="E246" t="str">
            <v>1603113</v>
          </cell>
          <cell r="F246" t="str">
            <v>2.0</v>
          </cell>
          <cell r="G246" t="str">
            <v>Đại học</v>
          </cell>
          <cell r="H246" t="str">
            <v>ĐH K11 (2016-2020)</v>
          </cell>
          <cell r="I246" t="str">
            <v>Học kỳ 1 năm học 2018 - 2019</v>
          </cell>
          <cell r="J246">
            <v>4</v>
          </cell>
          <cell r="K246" t="str">
            <v>Không mở</v>
          </cell>
        </row>
        <row r="247">
          <cell r="B247" t="str">
            <v>201811603113012</v>
          </cell>
          <cell r="C247" t="str">
            <v>1603113.10</v>
          </cell>
          <cell r="D247" t="str">
            <v>Kinh tế học đại cương</v>
          </cell>
          <cell r="E247" t="str">
            <v>1603113</v>
          </cell>
          <cell r="F247" t="str">
            <v>2.0</v>
          </cell>
          <cell r="G247" t="str">
            <v>Đại học</v>
          </cell>
          <cell r="H247" t="str">
            <v>ĐH K11 (2016-2020)</v>
          </cell>
          <cell r="I247" t="str">
            <v>Học kỳ 1 năm học 2018 - 2019</v>
          </cell>
          <cell r="J247">
            <v>3</v>
          </cell>
          <cell r="K247" t="str">
            <v>Không mở</v>
          </cell>
        </row>
        <row r="248">
          <cell r="B248" t="str">
            <v>201811603113013</v>
          </cell>
          <cell r="C248" t="str">
            <v>1603113.11</v>
          </cell>
          <cell r="D248" t="str">
            <v>Kinh tế học đại cương</v>
          </cell>
          <cell r="E248" t="str">
            <v>1603113</v>
          </cell>
          <cell r="F248" t="str">
            <v>2.0</v>
          </cell>
          <cell r="G248" t="str">
            <v>Đại học</v>
          </cell>
          <cell r="H248" t="str">
            <v>ĐH K11 (2016-2020)</v>
          </cell>
          <cell r="I248" t="str">
            <v>Học kỳ 1 năm học 2018 - 2019</v>
          </cell>
          <cell r="J248">
            <v>3</v>
          </cell>
          <cell r="K248" t="str">
            <v>Không mở</v>
          </cell>
        </row>
        <row r="249">
          <cell r="B249" t="str">
            <v>201811603113014</v>
          </cell>
          <cell r="C249" t="str">
            <v>1603113.12</v>
          </cell>
          <cell r="D249" t="str">
            <v>Kinh tế học đại cương</v>
          </cell>
          <cell r="E249" t="str">
            <v>1603113</v>
          </cell>
          <cell r="F249" t="str">
            <v>2.0</v>
          </cell>
          <cell r="G249" t="str">
            <v>Đại học</v>
          </cell>
          <cell r="H249" t="str">
            <v>ĐH K11 (2016-2020)</v>
          </cell>
          <cell r="I249" t="str">
            <v>Học kỳ 1 năm học 2018 - 2019</v>
          </cell>
          <cell r="J249">
            <v>1</v>
          </cell>
          <cell r="K249" t="str">
            <v>Không mở</v>
          </cell>
        </row>
        <row r="250">
          <cell r="B250" t="str">
            <v>201811603113015</v>
          </cell>
          <cell r="C250" t="str">
            <v>1603113.1</v>
          </cell>
          <cell r="D250" t="str">
            <v>Kinh tế học đại cương</v>
          </cell>
          <cell r="E250" t="str">
            <v>1603113</v>
          </cell>
          <cell r="F250" t="str">
            <v>2.0</v>
          </cell>
          <cell r="G250" t="str">
            <v>Đại học</v>
          </cell>
          <cell r="H250" t="str">
            <v>ĐH K11 (2016-2020)</v>
          </cell>
          <cell r="I250" t="str">
            <v>Học kỳ 1 năm học 2018 - 2019</v>
          </cell>
          <cell r="J250">
            <v>0</v>
          </cell>
          <cell r="K250" t="str">
            <v>Không mở</v>
          </cell>
        </row>
        <row r="251">
          <cell r="B251" t="str">
            <v>201811603113016</v>
          </cell>
          <cell r="C251" t="str">
            <v>1603113.2</v>
          </cell>
          <cell r="D251" t="str">
            <v>Kinh tế học đại cương</v>
          </cell>
          <cell r="E251" t="str">
            <v>1603113</v>
          </cell>
          <cell r="F251" t="str">
            <v>2.0</v>
          </cell>
          <cell r="G251" t="str">
            <v>Đại học</v>
          </cell>
          <cell r="H251" t="str">
            <v>ĐH K11 (2016-2020)</v>
          </cell>
          <cell r="I251" t="str">
            <v>Học kỳ 1 năm học 2018 - 2019</v>
          </cell>
          <cell r="J251">
            <v>0</v>
          </cell>
          <cell r="K251" t="str">
            <v>Không mở</v>
          </cell>
        </row>
        <row r="252">
          <cell r="B252" t="str">
            <v>201811603113017</v>
          </cell>
          <cell r="C252" t="str">
            <v>1603113.3</v>
          </cell>
          <cell r="D252" t="str">
            <v>Kinh tế học đại cương</v>
          </cell>
          <cell r="E252" t="str">
            <v>1603113</v>
          </cell>
          <cell r="F252" t="str">
            <v>2.0</v>
          </cell>
          <cell r="G252" t="str">
            <v>Đại học</v>
          </cell>
          <cell r="H252" t="str">
            <v>ĐH K11 (2016-2020)</v>
          </cell>
          <cell r="I252" t="str">
            <v>Học kỳ 1 năm học 2018 - 2019</v>
          </cell>
          <cell r="J252">
            <v>0</v>
          </cell>
          <cell r="K252" t="str">
            <v>Không mở</v>
          </cell>
        </row>
        <row r="253">
          <cell r="B253" t="str">
            <v>201811603113018</v>
          </cell>
          <cell r="C253" t="str">
            <v>1603113.4</v>
          </cell>
          <cell r="D253" t="str">
            <v>Kinh tế học đại cương</v>
          </cell>
          <cell r="E253" t="str">
            <v>1603113</v>
          </cell>
          <cell r="F253" t="str">
            <v>2.0</v>
          </cell>
          <cell r="G253" t="str">
            <v>Đại học</v>
          </cell>
          <cell r="H253" t="str">
            <v>ĐH K11 (2016-2020)</v>
          </cell>
          <cell r="I253" t="str">
            <v>Học kỳ 1 năm học 2018 - 2019</v>
          </cell>
          <cell r="J253">
            <v>5</v>
          </cell>
          <cell r="K253" t="str">
            <v>Không mở</v>
          </cell>
        </row>
        <row r="254">
          <cell r="B254" t="str">
            <v>201811003102002</v>
          </cell>
          <cell r="C254" t="str">
            <v>1003102.1</v>
          </cell>
          <cell r="D254" t="str">
            <v>Kinh tế lượng</v>
          </cell>
          <cell r="E254" t="str">
            <v>1003102</v>
          </cell>
          <cell r="F254" t="str">
            <v>3.0</v>
          </cell>
          <cell r="G254" t="str">
            <v>Đại học</v>
          </cell>
          <cell r="H254" t="str">
            <v>ĐH K11 (2016-2020)</v>
          </cell>
          <cell r="I254" t="str">
            <v>Học kỳ 1 năm học 2018 - 2019</v>
          </cell>
          <cell r="J254">
            <v>57</v>
          </cell>
          <cell r="K254" t="str">
            <v>Mở</v>
          </cell>
        </row>
        <row r="255">
          <cell r="B255" t="str">
            <v>201811003102003</v>
          </cell>
          <cell r="C255" t="str">
            <v>1003102.2</v>
          </cell>
          <cell r="D255" t="str">
            <v>Kinh tế lượng</v>
          </cell>
          <cell r="E255" t="str">
            <v>1003102</v>
          </cell>
          <cell r="F255" t="str">
            <v>3.0</v>
          </cell>
          <cell r="G255" t="str">
            <v>Đại học</v>
          </cell>
          <cell r="H255" t="str">
            <v>ĐH K11 (2016-2020)</v>
          </cell>
          <cell r="I255" t="str">
            <v>Học kỳ 1 năm học 2018 - 2019</v>
          </cell>
          <cell r="J255">
            <v>38</v>
          </cell>
          <cell r="K255" t="str">
            <v>Mở</v>
          </cell>
        </row>
        <row r="256">
          <cell r="B256" t="str">
            <v>201811003102004</v>
          </cell>
          <cell r="C256" t="str">
            <v>1003102.3</v>
          </cell>
          <cell r="D256" t="str">
            <v>Kinh tế lượng</v>
          </cell>
          <cell r="E256" t="str">
            <v>1003102</v>
          </cell>
          <cell r="F256" t="str">
            <v>3.0</v>
          </cell>
          <cell r="G256" t="str">
            <v>Đại học</v>
          </cell>
          <cell r="H256" t="str">
            <v>ĐH K11 (2016-2020)</v>
          </cell>
          <cell r="I256" t="str">
            <v>Học kỳ 1 năm học 2018 - 2019</v>
          </cell>
          <cell r="J256">
            <v>34</v>
          </cell>
          <cell r="K256" t="str">
            <v>Mở</v>
          </cell>
        </row>
        <row r="257">
          <cell r="B257" t="str">
            <v>201811003102005</v>
          </cell>
          <cell r="C257" t="str">
            <v>1003102.4</v>
          </cell>
          <cell r="D257" t="str">
            <v>Kinh tế lượng</v>
          </cell>
          <cell r="E257" t="str">
            <v>1003102</v>
          </cell>
          <cell r="F257" t="str">
            <v>3.0</v>
          </cell>
          <cell r="G257" t="str">
            <v>Đại học</v>
          </cell>
          <cell r="H257" t="str">
            <v>ĐH K11 (2016-2020)</v>
          </cell>
          <cell r="I257" t="str">
            <v>Học kỳ 1 năm học 2018 - 2019</v>
          </cell>
          <cell r="J257">
            <v>7</v>
          </cell>
          <cell r="K257" t="str">
            <v>Không mở</v>
          </cell>
        </row>
        <row r="258">
          <cell r="B258" t="str">
            <v>201811003102006</v>
          </cell>
          <cell r="C258" t="str">
            <v>1003102.5</v>
          </cell>
          <cell r="D258" t="str">
            <v>Kinh tế lượng</v>
          </cell>
          <cell r="E258" t="str">
            <v>1003102</v>
          </cell>
          <cell r="F258" t="str">
            <v>3.0</v>
          </cell>
          <cell r="G258" t="str">
            <v>Đại học</v>
          </cell>
          <cell r="H258" t="str">
            <v>ĐH K11 (2016-2020)</v>
          </cell>
          <cell r="I258" t="str">
            <v>Học kỳ 1 năm học 2018 - 2019</v>
          </cell>
          <cell r="J258">
            <v>75</v>
          </cell>
          <cell r="K258" t="str">
            <v>Mở</v>
          </cell>
        </row>
        <row r="259">
          <cell r="B259" t="str">
            <v>201811003102007</v>
          </cell>
          <cell r="C259" t="str">
            <v>1003102.6</v>
          </cell>
          <cell r="D259" t="str">
            <v>Kinh tế lượng</v>
          </cell>
          <cell r="E259" t="str">
            <v>1003102</v>
          </cell>
          <cell r="F259" t="str">
            <v>3.0</v>
          </cell>
          <cell r="G259" t="str">
            <v>Đại học</v>
          </cell>
          <cell r="H259" t="str">
            <v>ĐH K11 (2016-2020)</v>
          </cell>
          <cell r="I259" t="str">
            <v>Học kỳ 1 năm học 2018 - 2019</v>
          </cell>
          <cell r="J259">
            <v>74</v>
          </cell>
          <cell r="K259" t="str">
            <v>Mở</v>
          </cell>
        </row>
        <row r="260">
          <cell r="B260" t="str">
            <v>201811003102008</v>
          </cell>
          <cell r="C260" t="str">
            <v>1003102.7</v>
          </cell>
          <cell r="D260" t="str">
            <v>Kinh tế lượng</v>
          </cell>
          <cell r="E260" t="str">
            <v>1003102</v>
          </cell>
          <cell r="F260" t="str">
            <v>3.0</v>
          </cell>
          <cell r="G260" t="str">
            <v>Đại học</v>
          </cell>
          <cell r="H260" t="str">
            <v>ĐH K11 (2016-2020)</v>
          </cell>
          <cell r="I260" t="str">
            <v>Học kỳ 1 năm học 2018 - 2019</v>
          </cell>
          <cell r="J260">
            <v>65</v>
          </cell>
          <cell r="K260" t="str">
            <v>Mở</v>
          </cell>
        </row>
        <row r="261">
          <cell r="B261" t="str">
            <v>201811003102009</v>
          </cell>
          <cell r="C261" t="str">
            <v>1003102.8</v>
          </cell>
          <cell r="D261" t="str">
            <v>Kinh tế lượng</v>
          </cell>
          <cell r="E261" t="str">
            <v>1003102</v>
          </cell>
          <cell r="F261" t="str">
            <v>3.0</v>
          </cell>
          <cell r="G261" t="str">
            <v>Đại học</v>
          </cell>
          <cell r="H261" t="str">
            <v>ĐH K11 (2016-2020)</v>
          </cell>
          <cell r="I261" t="str">
            <v>Học kỳ 1 năm học 2018 - 2019</v>
          </cell>
          <cell r="J261">
            <v>2</v>
          </cell>
          <cell r="K261" t="str">
            <v>Không mở</v>
          </cell>
        </row>
        <row r="262">
          <cell r="B262" t="str">
            <v>201811003102010</v>
          </cell>
          <cell r="C262" t="str">
            <v>1003102.9</v>
          </cell>
          <cell r="D262" t="str">
            <v>Kinh tế lượng</v>
          </cell>
          <cell r="E262" t="str">
            <v>1003102</v>
          </cell>
          <cell r="F262" t="str">
            <v>3.0</v>
          </cell>
          <cell r="G262" t="str">
            <v>Đại học</v>
          </cell>
          <cell r="H262" t="str">
            <v>ĐH K11 (2016-2020)</v>
          </cell>
          <cell r="I262" t="str">
            <v>Học kỳ 1 năm học 2018 - 2019</v>
          </cell>
          <cell r="J262">
            <v>5</v>
          </cell>
          <cell r="K262" t="str">
            <v>Không mở</v>
          </cell>
        </row>
        <row r="263">
          <cell r="B263" t="str">
            <v>201811003102011</v>
          </cell>
          <cell r="C263" t="str">
            <v>1003102.10</v>
          </cell>
          <cell r="D263" t="str">
            <v>Kinh tế lượng</v>
          </cell>
          <cell r="E263" t="str">
            <v>1003102</v>
          </cell>
          <cell r="F263" t="str">
            <v>3.0</v>
          </cell>
          <cell r="G263" t="str">
            <v>Đại học</v>
          </cell>
          <cell r="H263" t="str">
            <v>ĐH K11 (2016-2020)</v>
          </cell>
          <cell r="I263" t="str">
            <v>Học kỳ 1 năm học 2018 - 2019</v>
          </cell>
          <cell r="J263">
            <v>0</v>
          </cell>
          <cell r="K263" t="str">
            <v>Không mở</v>
          </cell>
        </row>
        <row r="264">
          <cell r="B264" t="str">
            <v>201811003102012</v>
          </cell>
          <cell r="C264" t="str">
            <v>1003102.1</v>
          </cell>
          <cell r="D264" t="str">
            <v>Kinh tế lượng</v>
          </cell>
          <cell r="E264" t="str">
            <v>1003102</v>
          </cell>
          <cell r="F264" t="str">
            <v>3.0</v>
          </cell>
          <cell r="G264" t="str">
            <v>Đại học</v>
          </cell>
          <cell r="H264" t="str">
            <v>ĐH K11 (2016-2020)</v>
          </cell>
          <cell r="I264" t="str">
            <v>Học kỳ 1 năm học 2018 - 2019</v>
          </cell>
          <cell r="J264">
            <v>18</v>
          </cell>
          <cell r="K264" t="str">
            <v>Không mở</v>
          </cell>
        </row>
        <row r="265">
          <cell r="B265" t="str">
            <v>201811003102013</v>
          </cell>
          <cell r="C265" t="str">
            <v>1003102.2</v>
          </cell>
          <cell r="D265" t="str">
            <v>Kinh tế lượng</v>
          </cell>
          <cell r="E265" t="str">
            <v>1003102</v>
          </cell>
          <cell r="F265" t="str">
            <v>3.0</v>
          </cell>
          <cell r="G265" t="str">
            <v>Đại học</v>
          </cell>
          <cell r="H265" t="str">
            <v>ĐH K11 (2016-2020)</v>
          </cell>
          <cell r="I265" t="str">
            <v>Học kỳ 1 năm học 2018 - 2019</v>
          </cell>
          <cell r="J265">
            <v>75</v>
          </cell>
          <cell r="K265" t="str">
            <v>Mở</v>
          </cell>
        </row>
        <row r="266">
          <cell r="B266" t="str">
            <v>201811003102014</v>
          </cell>
          <cell r="C266" t="str">
            <v>1003102.3</v>
          </cell>
          <cell r="D266" t="str">
            <v>Kinh tế lượng</v>
          </cell>
          <cell r="E266" t="str">
            <v>1003102</v>
          </cell>
          <cell r="F266" t="str">
            <v>3.0</v>
          </cell>
          <cell r="G266" t="str">
            <v>Đại học</v>
          </cell>
          <cell r="H266" t="str">
            <v>ĐH K11 (2016-2020)</v>
          </cell>
          <cell r="I266" t="str">
            <v>Học kỳ 1 năm học 2018 - 2019</v>
          </cell>
          <cell r="J266">
            <v>74</v>
          </cell>
          <cell r="K266" t="str">
            <v>Mở</v>
          </cell>
        </row>
        <row r="267">
          <cell r="B267" t="str">
            <v>201811003102015</v>
          </cell>
          <cell r="C267" t="str">
            <v>1003102.4</v>
          </cell>
          <cell r="D267" t="str">
            <v>Kinh tế lượng</v>
          </cell>
          <cell r="E267" t="str">
            <v>1003102</v>
          </cell>
          <cell r="F267" t="str">
            <v>3.0</v>
          </cell>
          <cell r="G267" t="str">
            <v>Đại học</v>
          </cell>
          <cell r="H267" t="str">
            <v>ĐH K11 (2016-2020)</v>
          </cell>
          <cell r="I267" t="str">
            <v>Học kỳ 1 năm học 2018 - 2019</v>
          </cell>
          <cell r="J267">
            <v>75</v>
          </cell>
          <cell r="K267" t="str">
            <v>Mở</v>
          </cell>
        </row>
        <row r="268">
          <cell r="B268" t="str">
            <v>201811003102016</v>
          </cell>
          <cell r="C268" t="str">
            <v>1003102.5</v>
          </cell>
          <cell r="D268" t="str">
            <v>Kinh tế lượng</v>
          </cell>
          <cell r="E268" t="str">
            <v>1003102</v>
          </cell>
          <cell r="F268" t="str">
            <v>3.0</v>
          </cell>
          <cell r="G268" t="str">
            <v>Đại học</v>
          </cell>
          <cell r="H268" t="str">
            <v>ĐH K11 (2016-2020)</v>
          </cell>
          <cell r="I268" t="str">
            <v>Học kỳ 1 năm học 2018 - 2019</v>
          </cell>
          <cell r="J268">
            <v>75</v>
          </cell>
          <cell r="K268" t="str">
            <v>Mở</v>
          </cell>
        </row>
        <row r="269">
          <cell r="B269" t="str">
            <v>201811003102017</v>
          </cell>
          <cell r="C269" t="str">
            <v>1003102.6</v>
          </cell>
          <cell r="D269" t="str">
            <v>Kinh tế lượng</v>
          </cell>
          <cell r="E269" t="str">
            <v>1003102</v>
          </cell>
          <cell r="F269" t="str">
            <v>3.0</v>
          </cell>
          <cell r="G269" t="str">
            <v>Đại học</v>
          </cell>
          <cell r="H269" t="str">
            <v>ĐH K11 (2016-2020)</v>
          </cell>
          <cell r="I269" t="str">
            <v>Học kỳ 1 năm học 2018 - 2019</v>
          </cell>
          <cell r="J269">
            <v>75</v>
          </cell>
          <cell r="K269" t="str">
            <v>Mở</v>
          </cell>
        </row>
        <row r="270">
          <cell r="B270" t="str">
            <v>201811003102018</v>
          </cell>
          <cell r="C270" t="str">
            <v>1003102.7</v>
          </cell>
          <cell r="D270" t="str">
            <v>Kinh tế lượng</v>
          </cell>
          <cell r="E270" t="str">
            <v>1003102</v>
          </cell>
          <cell r="F270" t="str">
            <v>3.0</v>
          </cell>
          <cell r="G270" t="str">
            <v>Đại học</v>
          </cell>
          <cell r="H270" t="str">
            <v>ĐH K11 (2016-2020)</v>
          </cell>
          <cell r="I270" t="str">
            <v>Học kỳ 1 năm học 2018 - 2019</v>
          </cell>
          <cell r="J270">
            <v>75</v>
          </cell>
          <cell r="K270" t="str">
            <v>Mở</v>
          </cell>
        </row>
        <row r="271">
          <cell r="B271" t="str">
            <v>201811003102019</v>
          </cell>
          <cell r="C271" t="str">
            <v>1003102.8</v>
          </cell>
          <cell r="D271" t="str">
            <v>Kinh tế lượng</v>
          </cell>
          <cell r="E271" t="str">
            <v>1003102</v>
          </cell>
          <cell r="F271" t="str">
            <v>3.0</v>
          </cell>
          <cell r="G271" t="str">
            <v>Đại học</v>
          </cell>
          <cell r="H271" t="str">
            <v>ĐH K11 (2016-2020)</v>
          </cell>
          <cell r="I271" t="str">
            <v>Học kỳ 1 năm học 2018 - 2019</v>
          </cell>
          <cell r="J271">
            <v>75</v>
          </cell>
          <cell r="K271" t="str">
            <v>Mở</v>
          </cell>
        </row>
        <row r="272">
          <cell r="B272" t="str">
            <v>201811003102020</v>
          </cell>
          <cell r="C272" t="str">
            <v>1003102.9</v>
          </cell>
          <cell r="D272" t="str">
            <v>Kinh tế lượng</v>
          </cell>
          <cell r="E272" t="str">
            <v>1003102</v>
          </cell>
          <cell r="F272" t="str">
            <v>3.0</v>
          </cell>
          <cell r="G272" t="str">
            <v>Đại học</v>
          </cell>
          <cell r="H272" t="str">
            <v>ĐH K11 (2016-2020)</v>
          </cell>
          <cell r="I272" t="str">
            <v>Học kỳ 1 năm học 2018 - 2019</v>
          </cell>
          <cell r="J272">
            <v>75</v>
          </cell>
          <cell r="K272" t="str">
            <v>Mở</v>
          </cell>
        </row>
        <row r="273">
          <cell r="B273" t="str">
            <v>201811003102021</v>
          </cell>
          <cell r="C273" t="str">
            <v>1003102.10</v>
          </cell>
          <cell r="D273" t="str">
            <v>Kinh tế lượng</v>
          </cell>
          <cell r="E273" t="str">
            <v>1003102</v>
          </cell>
          <cell r="F273" t="str">
            <v>3.0</v>
          </cell>
          <cell r="G273" t="str">
            <v>Đại học</v>
          </cell>
          <cell r="H273" t="str">
            <v>ĐH K11 (2016-2020)</v>
          </cell>
          <cell r="I273" t="str">
            <v>Học kỳ 1 năm học 2018 - 2019</v>
          </cell>
          <cell r="J273">
            <v>75</v>
          </cell>
          <cell r="K273" t="str">
            <v>Mở</v>
          </cell>
        </row>
        <row r="274">
          <cell r="B274" t="str">
            <v>201811003102022</v>
          </cell>
          <cell r="C274" t="str">
            <v>1003102.11</v>
          </cell>
          <cell r="D274" t="str">
            <v>Kinh tế lượng</v>
          </cell>
          <cell r="E274" t="str">
            <v>1003102</v>
          </cell>
          <cell r="F274" t="str">
            <v>3.0</v>
          </cell>
          <cell r="G274" t="str">
            <v>Đại học</v>
          </cell>
          <cell r="H274" t="str">
            <v>ĐH K11 (2016-2020)</v>
          </cell>
          <cell r="I274" t="str">
            <v>Học kỳ 1 năm học 2018 - 2019</v>
          </cell>
          <cell r="J274">
            <v>75</v>
          </cell>
          <cell r="K274" t="str">
            <v>Mở</v>
          </cell>
        </row>
        <row r="275">
          <cell r="B275" t="str">
            <v>201811603172001</v>
          </cell>
          <cell r="C275" t="str">
            <v>1603172.1</v>
          </cell>
          <cell r="D275" t="str">
            <v>Kinh tế nguồn nhân lực</v>
          </cell>
          <cell r="E275" t="str">
            <v>1603172</v>
          </cell>
          <cell r="F275" t="str">
            <v>4.0</v>
          </cell>
          <cell r="G275" t="str">
            <v>Đại học</v>
          </cell>
          <cell r="H275" t="str">
            <v>ĐH K11 (2016-2020)</v>
          </cell>
          <cell r="I275" t="str">
            <v>Học kỳ 1 năm học 2018 - 2019</v>
          </cell>
          <cell r="J275">
            <v>74</v>
          </cell>
          <cell r="K275" t="str">
            <v>Mở</v>
          </cell>
        </row>
        <row r="276">
          <cell r="B276" t="str">
            <v>201811603172002</v>
          </cell>
          <cell r="C276" t="str">
            <v>1603172.2</v>
          </cell>
          <cell r="D276" t="str">
            <v>Kinh tế nguồn nhân lực</v>
          </cell>
          <cell r="E276" t="str">
            <v>1603172</v>
          </cell>
          <cell r="F276" t="str">
            <v>4.0</v>
          </cell>
          <cell r="G276" t="str">
            <v>Đại học</v>
          </cell>
          <cell r="H276" t="str">
            <v>ĐH K11 (2016-2020)</v>
          </cell>
          <cell r="I276" t="str">
            <v>Học kỳ 1 năm học 2018 - 2019</v>
          </cell>
          <cell r="J276">
            <v>75</v>
          </cell>
          <cell r="K276" t="str">
            <v>Mở</v>
          </cell>
        </row>
        <row r="277">
          <cell r="B277" t="str">
            <v>201811603116025</v>
          </cell>
          <cell r="C277" t="str">
            <v>1603116.1</v>
          </cell>
          <cell r="D277" t="str">
            <v>Kinh tế vĩ mô</v>
          </cell>
          <cell r="E277" t="str">
            <v>1603116</v>
          </cell>
          <cell r="F277" t="str">
            <v>3.0</v>
          </cell>
          <cell r="G277" t="str">
            <v>Đại học</v>
          </cell>
          <cell r="H277" t="str">
            <v>ĐH K11 (2016-2020)</v>
          </cell>
          <cell r="I277" t="str">
            <v>Học kỳ 1 năm học 2018 - 2019</v>
          </cell>
          <cell r="J277">
            <v>75</v>
          </cell>
          <cell r="K277" t="str">
            <v>Mở</v>
          </cell>
        </row>
        <row r="278">
          <cell r="B278" t="str">
            <v>201811603116026</v>
          </cell>
          <cell r="C278" t="str">
            <v>1603116.2</v>
          </cell>
          <cell r="D278" t="str">
            <v>Kinh tế vĩ mô</v>
          </cell>
          <cell r="E278" t="str">
            <v>1603116</v>
          </cell>
          <cell r="F278" t="str">
            <v>3.0</v>
          </cell>
          <cell r="G278" t="str">
            <v>Đại học</v>
          </cell>
          <cell r="H278" t="str">
            <v>ĐH K11 (2016-2020)</v>
          </cell>
          <cell r="I278" t="str">
            <v>Học kỳ 1 năm học 2018 - 2019</v>
          </cell>
          <cell r="J278">
            <v>74</v>
          </cell>
          <cell r="K278" t="str">
            <v>Mở</v>
          </cell>
        </row>
        <row r="279">
          <cell r="B279" t="str">
            <v>201811603116027</v>
          </cell>
          <cell r="C279" t="str">
            <v>1603116.3</v>
          </cell>
          <cell r="D279" t="str">
            <v>Kinh tế vĩ mô</v>
          </cell>
          <cell r="E279" t="str">
            <v>1603116</v>
          </cell>
          <cell r="F279" t="str">
            <v>3.0</v>
          </cell>
          <cell r="G279" t="str">
            <v>Đại học</v>
          </cell>
          <cell r="H279" t="str">
            <v>ĐH K11 (2016-2020)</v>
          </cell>
          <cell r="I279" t="str">
            <v>Học kỳ 1 năm học 2018 - 2019</v>
          </cell>
          <cell r="J279">
            <v>48</v>
          </cell>
          <cell r="K279" t="str">
            <v>Mở</v>
          </cell>
        </row>
        <row r="280">
          <cell r="B280" t="str">
            <v>201810403120001</v>
          </cell>
          <cell r="C280" t="str">
            <v>0403120.1</v>
          </cell>
          <cell r="D280" t="str">
            <v>Ký họa</v>
          </cell>
          <cell r="E280" t="str">
            <v>0403120</v>
          </cell>
          <cell r="F280" t="str">
            <v>2.0</v>
          </cell>
          <cell r="G280" t="str">
            <v>Đại học</v>
          </cell>
          <cell r="H280" t="str">
            <v>ĐH K11 (2016-2020)</v>
          </cell>
          <cell r="I280" t="str">
            <v>Học kỳ 1 năm học 2018 - 2019</v>
          </cell>
          <cell r="J280">
            <v>20</v>
          </cell>
          <cell r="K280" t="str">
            <v>Mở</v>
          </cell>
        </row>
        <row r="281">
          <cell r="B281" t="str">
            <v>201810403120002</v>
          </cell>
          <cell r="C281" t="str">
            <v>0403120.2</v>
          </cell>
          <cell r="D281" t="str">
            <v>Ký họa</v>
          </cell>
          <cell r="E281" t="str">
            <v>0403120</v>
          </cell>
          <cell r="F281" t="str">
            <v>2.0</v>
          </cell>
          <cell r="G281" t="str">
            <v>Đại học</v>
          </cell>
          <cell r="H281" t="str">
            <v>ĐH K11 (2016-2020)</v>
          </cell>
          <cell r="I281" t="str">
            <v>Học kỳ 1 năm học 2018 - 2019</v>
          </cell>
          <cell r="J281">
            <v>19</v>
          </cell>
          <cell r="K281" t="str">
            <v>Mở</v>
          </cell>
        </row>
        <row r="282">
          <cell r="B282" t="str">
            <v>201810403120003</v>
          </cell>
          <cell r="C282" t="str">
            <v>0403120.3</v>
          </cell>
          <cell r="D282" t="str">
            <v>Ký họa</v>
          </cell>
          <cell r="E282" t="str">
            <v>0403120</v>
          </cell>
          <cell r="F282" t="str">
            <v>2.0</v>
          </cell>
          <cell r="G282" t="str">
            <v>Đại học</v>
          </cell>
          <cell r="H282" t="str">
            <v>ĐH K11 (2016-2020)</v>
          </cell>
          <cell r="I282" t="str">
            <v>Học kỳ 1 năm học 2018 - 2019</v>
          </cell>
          <cell r="J282">
            <v>0</v>
          </cell>
          <cell r="K282" t="str">
            <v>Không mở</v>
          </cell>
        </row>
        <row r="283">
          <cell r="B283" t="str">
            <v>201811403114006</v>
          </cell>
          <cell r="C283" t="str">
            <v>1403114.1</v>
          </cell>
          <cell r="D283" t="str">
            <v>Kỹ năng giao tiếp</v>
          </cell>
          <cell r="E283" t="str">
            <v>1403114</v>
          </cell>
          <cell r="F283" t="str">
            <v>2.0</v>
          </cell>
          <cell r="G283" t="str">
            <v>Đại học</v>
          </cell>
          <cell r="H283" t="str">
            <v>ĐH K11 (2016-2020)</v>
          </cell>
          <cell r="I283" t="str">
            <v>Học kỳ 1 năm học 2018 - 2019</v>
          </cell>
          <cell r="J283">
            <v>5</v>
          </cell>
          <cell r="K283" t="str">
            <v>Không mở</v>
          </cell>
        </row>
        <row r="284">
          <cell r="B284" t="str">
            <v>201811403114007</v>
          </cell>
          <cell r="C284" t="str">
            <v>1403114.2</v>
          </cell>
          <cell r="D284" t="str">
            <v>Kỹ năng giao tiếp</v>
          </cell>
          <cell r="E284" t="str">
            <v>1403114</v>
          </cell>
          <cell r="F284" t="str">
            <v>2.0</v>
          </cell>
          <cell r="G284" t="str">
            <v>Đại học</v>
          </cell>
          <cell r="H284" t="str">
            <v>ĐH K11 (2016-2020)</v>
          </cell>
          <cell r="I284" t="str">
            <v>Học kỳ 1 năm học 2018 - 2019</v>
          </cell>
          <cell r="J284">
            <v>15</v>
          </cell>
          <cell r="K284" t="str">
            <v>Không mở</v>
          </cell>
        </row>
        <row r="285">
          <cell r="B285" t="str">
            <v>201811403114008</v>
          </cell>
          <cell r="C285" t="str">
            <v>1403114.3</v>
          </cell>
          <cell r="D285" t="str">
            <v>Kỹ năng giao tiếp</v>
          </cell>
          <cell r="E285" t="str">
            <v>1403114</v>
          </cell>
          <cell r="F285" t="str">
            <v>2.0</v>
          </cell>
          <cell r="G285" t="str">
            <v>Đại học</v>
          </cell>
          <cell r="H285" t="str">
            <v>ĐH K11 (2016-2020)</v>
          </cell>
          <cell r="I285" t="str">
            <v>Học kỳ 1 năm học 2018 - 2019</v>
          </cell>
          <cell r="J285">
            <v>33</v>
          </cell>
          <cell r="K285" t="str">
            <v>Mở</v>
          </cell>
        </row>
        <row r="286">
          <cell r="B286" t="str">
            <v>201811403114009</v>
          </cell>
          <cell r="C286" t="str">
            <v>1403114.4</v>
          </cell>
          <cell r="D286" t="str">
            <v>Kỹ năng giao tiếp</v>
          </cell>
          <cell r="E286" t="str">
            <v>1403114</v>
          </cell>
          <cell r="F286" t="str">
            <v>2.0</v>
          </cell>
          <cell r="G286" t="str">
            <v>Đại học</v>
          </cell>
          <cell r="H286" t="str">
            <v>ĐH K11 (2016-2020)</v>
          </cell>
          <cell r="I286" t="str">
            <v>Học kỳ 1 năm học 2018 - 2019</v>
          </cell>
          <cell r="J286">
            <v>60</v>
          </cell>
          <cell r="K286" t="str">
            <v>Mở</v>
          </cell>
        </row>
        <row r="287">
          <cell r="B287" t="str">
            <v>201811403114010</v>
          </cell>
          <cell r="C287" t="str">
            <v>1403114.5</v>
          </cell>
          <cell r="D287" t="str">
            <v>Kỹ năng giao tiếp</v>
          </cell>
          <cell r="E287" t="str">
            <v>1403114</v>
          </cell>
          <cell r="F287" t="str">
            <v>2.0</v>
          </cell>
          <cell r="G287" t="str">
            <v>Đại học</v>
          </cell>
          <cell r="H287" t="str">
            <v>ĐH K11 (2016-2020)</v>
          </cell>
          <cell r="I287" t="str">
            <v>Học kỳ 1 năm học 2018 - 2019</v>
          </cell>
          <cell r="J287">
            <v>79</v>
          </cell>
          <cell r="K287" t="str">
            <v>Mở</v>
          </cell>
        </row>
        <row r="288">
          <cell r="B288" t="str">
            <v>201811403114011</v>
          </cell>
          <cell r="C288" t="str">
            <v>1403114.6</v>
          </cell>
          <cell r="D288" t="str">
            <v>Kỹ năng giao tiếp</v>
          </cell>
          <cell r="E288" t="str">
            <v>1403114</v>
          </cell>
          <cell r="F288" t="str">
            <v>2.0</v>
          </cell>
          <cell r="G288" t="str">
            <v>Đại học</v>
          </cell>
          <cell r="H288" t="str">
            <v>ĐH K11 (2016-2020)</v>
          </cell>
          <cell r="I288" t="str">
            <v>Học kỳ 1 năm học 2018 - 2019</v>
          </cell>
          <cell r="J288">
            <v>67</v>
          </cell>
          <cell r="K288" t="str">
            <v>Mở</v>
          </cell>
        </row>
        <row r="289">
          <cell r="B289" t="str">
            <v>201811403114012</v>
          </cell>
          <cell r="C289" t="str">
            <v>1403114.7</v>
          </cell>
          <cell r="D289" t="str">
            <v>Kỹ năng giao tiếp</v>
          </cell>
          <cell r="E289" t="str">
            <v>1403114</v>
          </cell>
          <cell r="F289" t="str">
            <v>2.0</v>
          </cell>
          <cell r="G289" t="str">
            <v>Đại học</v>
          </cell>
          <cell r="H289" t="str">
            <v>ĐH K11 (2016-2020)</v>
          </cell>
          <cell r="I289" t="str">
            <v>Học kỳ 1 năm học 2018 - 2019</v>
          </cell>
          <cell r="J289">
            <v>80</v>
          </cell>
          <cell r="K289" t="str">
            <v>Mở</v>
          </cell>
        </row>
        <row r="290">
          <cell r="B290" t="str">
            <v>201811403114013</v>
          </cell>
          <cell r="C290" t="str">
            <v>1403114.8</v>
          </cell>
          <cell r="D290" t="str">
            <v>Kỹ năng giao tiếp</v>
          </cell>
          <cell r="E290" t="str">
            <v>1403114</v>
          </cell>
          <cell r="F290" t="str">
            <v>2.0</v>
          </cell>
          <cell r="G290" t="str">
            <v>Đại học</v>
          </cell>
          <cell r="H290" t="str">
            <v>ĐH K11 (2016-2020)</v>
          </cell>
          <cell r="I290" t="str">
            <v>Học kỳ 1 năm học 2018 - 2019</v>
          </cell>
          <cell r="J290">
            <v>80</v>
          </cell>
          <cell r="K290" t="str">
            <v>Mở</v>
          </cell>
        </row>
        <row r="291">
          <cell r="B291" t="str">
            <v>201811403114014</v>
          </cell>
          <cell r="C291" t="str">
            <v>1403114.9</v>
          </cell>
          <cell r="D291" t="str">
            <v>Kỹ năng giao tiếp</v>
          </cell>
          <cell r="E291" t="str">
            <v>1403114</v>
          </cell>
          <cell r="F291" t="str">
            <v>2.0</v>
          </cell>
          <cell r="G291" t="str">
            <v>Đại học</v>
          </cell>
          <cell r="H291" t="str">
            <v>ĐH K11 (2016-2020)</v>
          </cell>
          <cell r="I291" t="str">
            <v>Học kỳ 1 năm học 2018 - 2019</v>
          </cell>
          <cell r="J291">
            <v>79</v>
          </cell>
          <cell r="K291" t="str">
            <v>Mở</v>
          </cell>
        </row>
        <row r="292">
          <cell r="B292" t="str">
            <v>201811403114015</v>
          </cell>
          <cell r="C292" t="str">
            <v>1403114.10</v>
          </cell>
          <cell r="D292" t="str">
            <v>Kỹ năng giao tiếp</v>
          </cell>
          <cell r="E292" t="str">
            <v>1403114</v>
          </cell>
          <cell r="F292" t="str">
            <v>2.0</v>
          </cell>
          <cell r="G292" t="str">
            <v>Đại học</v>
          </cell>
          <cell r="H292" t="str">
            <v>ĐH K11 (2016-2020)</v>
          </cell>
          <cell r="I292" t="str">
            <v>Học kỳ 1 năm học 2018 - 2019</v>
          </cell>
          <cell r="J292">
            <v>80</v>
          </cell>
          <cell r="K292" t="str">
            <v>Mở</v>
          </cell>
        </row>
        <row r="293">
          <cell r="B293" t="str">
            <v>201811403114016</v>
          </cell>
          <cell r="C293" t="str">
            <v>1403114.11</v>
          </cell>
          <cell r="D293" t="str">
            <v>Kỹ năng giao tiếp</v>
          </cell>
          <cell r="E293" t="str">
            <v>1403114</v>
          </cell>
          <cell r="F293" t="str">
            <v>2.0</v>
          </cell>
          <cell r="G293" t="str">
            <v>Đại học</v>
          </cell>
          <cell r="H293" t="str">
            <v>ĐH K11 (2016-2020)</v>
          </cell>
          <cell r="I293" t="str">
            <v>Học kỳ 1 năm học 2018 - 2019</v>
          </cell>
          <cell r="J293">
            <v>80</v>
          </cell>
          <cell r="K293" t="str">
            <v>Mở</v>
          </cell>
        </row>
        <row r="294">
          <cell r="B294" t="str">
            <v>201811403114017</v>
          </cell>
          <cell r="C294" t="str">
            <v>1403114.12</v>
          </cell>
          <cell r="D294" t="str">
            <v>Kỹ năng giao tiếp</v>
          </cell>
          <cell r="E294" t="str">
            <v>1403114</v>
          </cell>
          <cell r="F294" t="str">
            <v>2.0</v>
          </cell>
          <cell r="G294" t="str">
            <v>Đại học</v>
          </cell>
          <cell r="H294" t="str">
            <v>ĐH K11 (2016-2020)</v>
          </cell>
          <cell r="I294" t="str">
            <v>Học kỳ 1 năm học 2018 - 2019</v>
          </cell>
          <cell r="J294">
            <v>78</v>
          </cell>
          <cell r="K294" t="str">
            <v>Mở</v>
          </cell>
        </row>
        <row r="295">
          <cell r="B295" t="str">
            <v>201811403114018</v>
          </cell>
          <cell r="C295" t="str">
            <v>1403114.1</v>
          </cell>
          <cell r="D295" t="str">
            <v>Kỹ năng giao tiếp</v>
          </cell>
          <cell r="E295" t="str">
            <v>1403114</v>
          </cell>
          <cell r="F295" t="str">
            <v>2.0</v>
          </cell>
          <cell r="G295" t="str">
            <v>Đại học</v>
          </cell>
          <cell r="H295" t="str">
            <v>ĐH K11 (2016-2020)</v>
          </cell>
          <cell r="I295" t="str">
            <v>Học kỳ 1 năm học 2018 - 2019</v>
          </cell>
          <cell r="J295">
            <v>80</v>
          </cell>
          <cell r="K295" t="str">
            <v>Mở</v>
          </cell>
        </row>
        <row r="296">
          <cell r="B296" t="str">
            <v>201811403114019</v>
          </cell>
          <cell r="C296" t="str">
            <v>1403114.2</v>
          </cell>
          <cell r="D296" t="str">
            <v>Kỹ năng giao tiếp</v>
          </cell>
          <cell r="E296" t="str">
            <v>1403114</v>
          </cell>
          <cell r="F296" t="str">
            <v>2.0</v>
          </cell>
          <cell r="G296" t="str">
            <v>Đại học</v>
          </cell>
          <cell r="H296" t="str">
            <v>ĐH K11 (2016-2020)</v>
          </cell>
          <cell r="I296" t="str">
            <v>Học kỳ 1 năm học 2018 - 2019</v>
          </cell>
          <cell r="J296">
            <v>79</v>
          </cell>
          <cell r="K296" t="str">
            <v>Mở</v>
          </cell>
        </row>
        <row r="297">
          <cell r="B297" t="str">
            <v>201811403114020</v>
          </cell>
          <cell r="C297" t="str">
            <v>1403114.3</v>
          </cell>
          <cell r="D297" t="str">
            <v>Kỹ năng giao tiếp</v>
          </cell>
          <cell r="E297" t="str">
            <v>1403114</v>
          </cell>
          <cell r="F297" t="str">
            <v>2.0</v>
          </cell>
          <cell r="G297" t="str">
            <v>Đại học</v>
          </cell>
          <cell r="H297" t="str">
            <v>ĐH K11 (2016-2020)</v>
          </cell>
          <cell r="I297" t="str">
            <v>Học kỳ 1 năm học 2018 - 2019</v>
          </cell>
          <cell r="J297">
            <v>80</v>
          </cell>
          <cell r="K297" t="str">
            <v>Mở</v>
          </cell>
        </row>
        <row r="298">
          <cell r="B298" t="str">
            <v>201811403114021</v>
          </cell>
          <cell r="C298" t="str">
            <v>1403114.4</v>
          </cell>
          <cell r="D298" t="str">
            <v>Kỹ năng giao tiếp</v>
          </cell>
          <cell r="E298" t="str">
            <v>1403114</v>
          </cell>
          <cell r="F298" t="str">
            <v>2.0</v>
          </cell>
          <cell r="G298" t="str">
            <v>Đại học</v>
          </cell>
          <cell r="H298" t="str">
            <v>ĐH K11 (2016-2020)</v>
          </cell>
          <cell r="I298" t="str">
            <v>Học kỳ 1 năm học 2018 - 2019</v>
          </cell>
          <cell r="J298">
            <v>80</v>
          </cell>
          <cell r="K298" t="str">
            <v>Mở</v>
          </cell>
        </row>
        <row r="299">
          <cell r="B299" t="str">
            <v>201811603117001</v>
          </cell>
          <cell r="C299" t="str">
            <v>1603117.1</v>
          </cell>
          <cell r="D299" t="str">
            <v>Kỹ năng làm việc nhóm</v>
          </cell>
          <cell r="E299" t="str">
            <v>1603117</v>
          </cell>
          <cell r="F299" t="str">
            <v>2.0</v>
          </cell>
          <cell r="G299" t="str">
            <v>Đại học</v>
          </cell>
          <cell r="H299" t="str">
            <v>ĐH K11 (2016-2020)</v>
          </cell>
          <cell r="I299" t="str">
            <v>Học kỳ 1 năm học 2018 - 2019</v>
          </cell>
          <cell r="J299">
            <v>80</v>
          </cell>
          <cell r="K299" t="str">
            <v>Mở</v>
          </cell>
        </row>
        <row r="300">
          <cell r="B300" t="str">
            <v>201811603117002</v>
          </cell>
          <cell r="C300" t="str">
            <v>1603117.2</v>
          </cell>
          <cell r="D300" t="str">
            <v>Kỹ năng làm việc nhóm</v>
          </cell>
          <cell r="E300" t="str">
            <v>1603117</v>
          </cell>
          <cell r="F300" t="str">
            <v>2.0</v>
          </cell>
          <cell r="G300" t="str">
            <v>Đại học</v>
          </cell>
          <cell r="H300" t="str">
            <v>ĐH K11 (2016-2020)</v>
          </cell>
          <cell r="I300" t="str">
            <v>Học kỳ 1 năm học 2018 - 2019</v>
          </cell>
          <cell r="J300">
            <v>75</v>
          </cell>
          <cell r="K300" t="str">
            <v>Mở</v>
          </cell>
        </row>
        <row r="301">
          <cell r="B301" t="str">
            <v>201811603117003</v>
          </cell>
          <cell r="C301" t="str">
            <v>1603117.3</v>
          </cell>
          <cell r="D301" t="str">
            <v>Kỹ năng làm việc nhóm</v>
          </cell>
          <cell r="E301" t="str">
            <v>1603117</v>
          </cell>
          <cell r="F301" t="str">
            <v>2.0</v>
          </cell>
          <cell r="G301" t="str">
            <v>Đại học</v>
          </cell>
          <cell r="H301" t="str">
            <v>ĐH K11 (2016-2020)</v>
          </cell>
          <cell r="I301" t="str">
            <v>Học kỳ 1 năm học 2018 - 2019</v>
          </cell>
          <cell r="J301">
            <v>65</v>
          </cell>
          <cell r="K301" t="str">
            <v>Mở</v>
          </cell>
        </row>
        <row r="302">
          <cell r="B302" t="str">
            <v>201811603117004</v>
          </cell>
          <cell r="C302" t="str">
            <v>1603117.4</v>
          </cell>
          <cell r="D302" t="str">
            <v>Kỹ năng làm việc nhóm</v>
          </cell>
          <cell r="E302" t="str">
            <v>1603117</v>
          </cell>
          <cell r="F302" t="str">
            <v>2.0</v>
          </cell>
          <cell r="G302" t="str">
            <v>Đại học</v>
          </cell>
          <cell r="H302" t="str">
            <v>ĐH K11 (2016-2020)</v>
          </cell>
          <cell r="I302" t="str">
            <v>Học kỳ 1 năm học 2018 - 2019</v>
          </cell>
          <cell r="J302">
            <v>6</v>
          </cell>
          <cell r="K302" t="str">
            <v>Không mở</v>
          </cell>
        </row>
        <row r="303">
          <cell r="B303" t="str">
            <v>201811603117005</v>
          </cell>
          <cell r="C303" t="str">
            <v>1603117.5</v>
          </cell>
          <cell r="D303" t="str">
            <v>Kỹ năng làm việc nhóm</v>
          </cell>
          <cell r="E303" t="str">
            <v>1603117</v>
          </cell>
          <cell r="F303" t="str">
            <v>2.0</v>
          </cell>
          <cell r="G303" t="str">
            <v>Đại học</v>
          </cell>
          <cell r="H303" t="str">
            <v>ĐH K11 (2016-2020)</v>
          </cell>
          <cell r="I303" t="str">
            <v>Học kỳ 1 năm học 2018 - 2019</v>
          </cell>
          <cell r="J303">
            <v>80</v>
          </cell>
          <cell r="K303" t="str">
            <v>Mở</v>
          </cell>
        </row>
        <row r="304">
          <cell r="B304" t="str">
            <v>201811603117006</v>
          </cell>
          <cell r="C304" t="str">
            <v>1603117.6</v>
          </cell>
          <cell r="D304" t="str">
            <v>Kỹ năng làm việc nhóm</v>
          </cell>
          <cell r="E304" t="str">
            <v>1603117</v>
          </cell>
          <cell r="F304" t="str">
            <v>2.0</v>
          </cell>
          <cell r="G304" t="str">
            <v>Đại học</v>
          </cell>
          <cell r="H304" t="str">
            <v>ĐH K11 (2016-2020)</v>
          </cell>
          <cell r="I304" t="str">
            <v>Học kỳ 1 năm học 2018 - 2019</v>
          </cell>
          <cell r="J304">
            <v>33</v>
          </cell>
          <cell r="K304" t="str">
            <v>Mở</v>
          </cell>
        </row>
        <row r="305">
          <cell r="B305" t="str">
            <v>201811603117007</v>
          </cell>
          <cell r="C305" t="str">
            <v>1603117.7</v>
          </cell>
          <cell r="D305" t="str">
            <v>Kỹ năng làm việc nhóm</v>
          </cell>
          <cell r="E305" t="str">
            <v>1603117</v>
          </cell>
          <cell r="F305" t="str">
            <v>2.0</v>
          </cell>
          <cell r="G305" t="str">
            <v>Đại học</v>
          </cell>
          <cell r="H305" t="str">
            <v>ĐH K11 (2016-2020)</v>
          </cell>
          <cell r="I305" t="str">
            <v>Học kỳ 1 năm học 2018 - 2019</v>
          </cell>
          <cell r="J305">
            <v>74</v>
          </cell>
          <cell r="K305" t="str">
            <v>Mở</v>
          </cell>
        </row>
        <row r="306">
          <cell r="B306" t="str">
            <v>201811403160001</v>
          </cell>
          <cell r="C306" t="str">
            <v>1403160.1</v>
          </cell>
          <cell r="D306" t="str">
            <v>Kỹ năng phỏng vấn</v>
          </cell>
          <cell r="E306" t="str">
            <v>1403160</v>
          </cell>
          <cell r="F306" t="str">
            <v>2.0</v>
          </cell>
          <cell r="G306" t="str">
            <v>Đại học</v>
          </cell>
          <cell r="H306" t="str">
            <v>ĐH K11 (2016-2020)</v>
          </cell>
          <cell r="I306" t="str">
            <v>Học kỳ 1 năm học 2018 - 2019</v>
          </cell>
          <cell r="J306">
            <v>1</v>
          </cell>
          <cell r="K306" t="str">
            <v>Không mở</v>
          </cell>
        </row>
        <row r="307">
          <cell r="B307" t="str">
            <v>201811403160002</v>
          </cell>
          <cell r="C307" t="str">
            <v>1403160.2</v>
          </cell>
          <cell r="D307" t="str">
            <v>Kỹ năng phỏng vấn</v>
          </cell>
          <cell r="E307" t="str">
            <v>1403160</v>
          </cell>
          <cell r="F307" t="str">
            <v>2.0</v>
          </cell>
          <cell r="G307" t="str">
            <v>Đại học</v>
          </cell>
          <cell r="H307" t="str">
            <v>ĐH K11 (2016-2020)</v>
          </cell>
          <cell r="I307" t="str">
            <v>Học kỳ 1 năm học 2018 - 2019</v>
          </cell>
          <cell r="J307">
            <v>0</v>
          </cell>
          <cell r="K307" t="str">
            <v>Không mở</v>
          </cell>
        </row>
        <row r="308">
          <cell r="B308" t="str">
            <v>201811603174001</v>
          </cell>
          <cell r="C308" t="str">
            <v>1603174.1</v>
          </cell>
          <cell r="D308" t="str">
            <v>Kỹ năng tổ chức và điều hành cuộc họp</v>
          </cell>
          <cell r="E308" t="str">
            <v>1603174</v>
          </cell>
          <cell r="F308" t="str">
            <v>2.0</v>
          </cell>
          <cell r="G308" t="str">
            <v>Đại học</v>
          </cell>
          <cell r="H308" t="str">
            <v>ĐH K11 (2016-2020)</v>
          </cell>
          <cell r="I308" t="str">
            <v>Học kỳ 1 năm học 2018 - 2019</v>
          </cell>
          <cell r="J308">
            <v>75</v>
          </cell>
          <cell r="K308" t="str">
            <v>Mở</v>
          </cell>
        </row>
        <row r="309">
          <cell r="B309" t="str">
            <v>201811603174002</v>
          </cell>
          <cell r="C309" t="str">
            <v>1603174.2</v>
          </cell>
          <cell r="D309" t="str">
            <v>Kỹ năng tổ chức và điều hành cuộc họp</v>
          </cell>
          <cell r="E309" t="str">
            <v>1603174</v>
          </cell>
          <cell r="F309" t="str">
            <v>2.0</v>
          </cell>
          <cell r="G309" t="str">
            <v>Đại học</v>
          </cell>
          <cell r="H309" t="str">
            <v>ĐH K11 (2016-2020)</v>
          </cell>
          <cell r="I309" t="str">
            <v>Học kỳ 1 năm học 2018 - 2019</v>
          </cell>
          <cell r="J309">
            <v>75</v>
          </cell>
          <cell r="K309" t="str">
            <v>Mở</v>
          </cell>
        </row>
        <row r="310">
          <cell r="B310" t="str">
            <v>201810803111014</v>
          </cell>
          <cell r="C310" t="str">
            <v>0803111.1</v>
          </cell>
          <cell r="D310" t="str">
            <v>Kỹ thuật điện tử</v>
          </cell>
          <cell r="E310" t="str">
            <v>0803111</v>
          </cell>
          <cell r="F310" t="str">
            <v>3.0</v>
          </cell>
          <cell r="G310" t="str">
            <v>Đại học</v>
          </cell>
          <cell r="H310" t="str">
            <v>ĐH K11 (2016-2020)</v>
          </cell>
          <cell r="I310" t="str">
            <v>Học kỳ 1 năm học 2018 - 2019</v>
          </cell>
          <cell r="J310">
            <v>13</v>
          </cell>
          <cell r="K310" t="str">
            <v>Không mở</v>
          </cell>
        </row>
        <row r="311">
          <cell r="B311" t="str">
            <v>201810803111015</v>
          </cell>
          <cell r="C311" t="str">
            <v>0803111.2</v>
          </cell>
          <cell r="D311" t="str">
            <v>Kỹ thuật điện tử</v>
          </cell>
          <cell r="E311" t="str">
            <v>0803111</v>
          </cell>
          <cell r="F311" t="str">
            <v>3.0</v>
          </cell>
          <cell r="G311" t="str">
            <v>Đại học</v>
          </cell>
          <cell r="H311" t="str">
            <v>ĐH K11 (2016-2020)</v>
          </cell>
          <cell r="I311" t="str">
            <v>Học kỳ 1 năm học 2018 - 2019</v>
          </cell>
          <cell r="J311">
            <v>10</v>
          </cell>
          <cell r="K311" t="str">
            <v>Không mở</v>
          </cell>
        </row>
        <row r="312">
          <cell r="B312" t="str">
            <v>201810803111016</v>
          </cell>
          <cell r="C312" t="str">
            <v>0803111.3</v>
          </cell>
          <cell r="D312" t="str">
            <v>Kỹ thuật điện tử</v>
          </cell>
          <cell r="E312" t="str">
            <v>0803111</v>
          </cell>
          <cell r="F312" t="str">
            <v>3.0</v>
          </cell>
          <cell r="G312" t="str">
            <v>Đại học</v>
          </cell>
          <cell r="H312" t="str">
            <v>ĐH K11 (2016-2020)</v>
          </cell>
          <cell r="I312" t="str">
            <v>Học kỳ 1 năm học 2018 - 2019</v>
          </cell>
          <cell r="J312">
            <v>5</v>
          </cell>
          <cell r="K312" t="str">
            <v>Không mở</v>
          </cell>
        </row>
        <row r="313">
          <cell r="B313" t="str">
            <v>201810703138001</v>
          </cell>
          <cell r="C313" t="str">
            <v>0703138.1</v>
          </cell>
          <cell r="D313" t="str">
            <v>Kỹ thuật đo lường và cảm biến</v>
          </cell>
          <cell r="E313" t="str">
            <v>0703138</v>
          </cell>
          <cell r="F313" t="str">
            <v>3.0</v>
          </cell>
          <cell r="G313" t="str">
            <v>Đại học</v>
          </cell>
          <cell r="H313" t="str">
            <v>ĐH K11 (2016-2020)</v>
          </cell>
          <cell r="I313" t="str">
            <v>Học kỳ 1 năm học 2018 - 2019</v>
          </cell>
          <cell r="J313">
            <v>70</v>
          </cell>
          <cell r="K313" t="str">
            <v>Mở</v>
          </cell>
        </row>
        <row r="314">
          <cell r="B314" t="str">
            <v>201810703138002</v>
          </cell>
          <cell r="C314" t="str">
            <v>0703138.2</v>
          </cell>
          <cell r="D314" t="str">
            <v>Kỹ thuật đo lường và cảm biến</v>
          </cell>
          <cell r="E314" t="str">
            <v>0703138</v>
          </cell>
          <cell r="F314" t="str">
            <v>3.0</v>
          </cell>
          <cell r="G314" t="str">
            <v>Đại học</v>
          </cell>
          <cell r="H314" t="str">
            <v>ĐH K11 (2016-2020)</v>
          </cell>
          <cell r="I314" t="str">
            <v>Học kỳ 1 năm học 2018 - 2019</v>
          </cell>
          <cell r="J314">
            <v>58</v>
          </cell>
          <cell r="K314" t="str">
            <v>Mở</v>
          </cell>
        </row>
        <row r="315">
          <cell r="B315" t="str">
            <v>201810703138003</v>
          </cell>
          <cell r="C315" t="str">
            <v>0703138.3</v>
          </cell>
          <cell r="D315" t="str">
            <v>Kỹ thuật đo lường và cảm biến</v>
          </cell>
          <cell r="E315" t="str">
            <v>0703138</v>
          </cell>
          <cell r="F315" t="str">
            <v>3.0</v>
          </cell>
          <cell r="G315" t="str">
            <v>Đại học</v>
          </cell>
          <cell r="H315" t="str">
            <v>ĐH K11 (2016-2020)</v>
          </cell>
          <cell r="I315" t="str">
            <v>Học kỳ 1 năm học 2018 - 2019</v>
          </cell>
          <cell r="J315">
            <v>67</v>
          </cell>
          <cell r="K315" t="str">
            <v>Mở</v>
          </cell>
        </row>
        <row r="316">
          <cell r="B316" t="str">
            <v>201810703138004</v>
          </cell>
          <cell r="C316" t="str">
            <v>0703138.4</v>
          </cell>
          <cell r="D316" t="str">
            <v>Kỹ thuật đo lường và cảm biến</v>
          </cell>
          <cell r="E316" t="str">
            <v>0703138</v>
          </cell>
          <cell r="F316" t="str">
            <v>3.0</v>
          </cell>
          <cell r="G316" t="str">
            <v>Đại học</v>
          </cell>
          <cell r="H316" t="str">
            <v>ĐH K11 (2016-2020)</v>
          </cell>
          <cell r="I316" t="str">
            <v>Học kỳ 1 năm học 2018 - 2019</v>
          </cell>
          <cell r="J316">
            <v>68</v>
          </cell>
          <cell r="K316" t="str">
            <v>Mở</v>
          </cell>
        </row>
        <row r="317">
          <cell r="B317" t="str">
            <v>201810703138005</v>
          </cell>
          <cell r="C317" t="str">
            <v>0703138.5</v>
          </cell>
          <cell r="D317" t="str">
            <v>Kỹ thuật đo lường và cảm biến</v>
          </cell>
          <cell r="E317" t="str">
            <v>0703138</v>
          </cell>
          <cell r="F317" t="str">
            <v>3.0</v>
          </cell>
          <cell r="G317" t="str">
            <v>Đại học</v>
          </cell>
          <cell r="H317" t="str">
            <v>ĐH K11 (2016-2020)</v>
          </cell>
          <cell r="I317" t="str">
            <v>Học kỳ 1 năm học 2018 - 2019</v>
          </cell>
          <cell r="J317">
            <v>71</v>
          </cell>
          <cell r="K317" t="str">
            <v>Mở</v>
          </cell>
        </row>
        <row r="318">
          <cell r="B318" t="str">
            <v>201810703138006</v>
          </cell>
          <cell r="C318" t="str">
            <v>0703138.6</v>
          </cell>
          <cell r="D318" t="str">
            <v>Kỹ thuật đo lường và cảm biến</v>
          </cell>
          <cell r="E318" t="str">
            <v>0703138</v>
          </cell>
          <cell r="F318" t="str">
            <v>3.0</v>
          </cell>
          <cell r="G318" t="str">
            <v>Đại học</v>
          </cell>
          <cell r="H318" t="str">
            <v>ĐH K11 (2016-2020)</v>
          </cell>
          <cell r="I318" t="str">
            <v>Học kỳ 1 năm học 2018 - 2019</v>
          </cell>
          <cell r="J318">
            <v>51</v>
          </cell>
          <cell r="K318" t="str">
            <v>Mở</v>
          </cell>
        </row>
        <row r="319">
          <cell r="B319" t="str">
            <v>201810703138007</v>
          </cell>
          <cell r="C319" t="str">
            <v>0703138.7</v>
          </cell>
          <cell r="D319" t="str">
            <v>Kỹ thuật đo lường và cảm biến</v>
          </cell>
          <cell r="E319" t="str">
            <v>0703138</v>
          </cell>
          <cell r="F319" t="str">
            <v>3.0</v>
          </cell>
          <cell r="G319" t="str">
            <v>Đại học</v>
          </cell>
          <cell r="H319" t="str">
            <v>ĐH K11 (2016-2020)</v>
          </cell>
          <cell r="I319" t="str">
            <v>Học kỳ 1 năm học 2018 - 2019</v>
          </cell>
          <cell r="J319">
            <v>56</v>
          </cell>
          <cell r="K319" t="str">
            <v>Mở</v>
          </cell>
        </row>
        <row r="320">
          <cell r="B320" t="str">
            <v>201810703139001</v>
          </cell>
          <cell r="C320" t="str">
            <v>0703139.1</v>
          </cell>
          <cell r="D320" t="str">
            <v>Kỹ thuật lạnh</v>
          </cell>
          <cell r="E320" t="str">
            <v>0703139</v>
          </cell>
          <cell r="F320" t="str">
            <v>4.0</v>
          </cell>
          <cell r="G320" t="str">
            <v>Đại học</v>
          </cell>
          <cell r="H320" t="str">
            <v>ĐH K11 (2016-2020)</v>
          </cell>
          <cell r="I320" t="str">
            <v>Học kỳ 1 năm học 2018 - 2019</v>
          </cell>
          <cell r="J320">
            <v>71</v>
          </cell>
          <cell r="K320" t="str">
            <v>Mở</v>
          </cell>
        </row>
        <row r="321">
          <cell r="B321" t="str">
            <v>201810703139002</v>
          </cell>
          <cell r="C321" t="str">
            <v>0703139.2</v>
          </cell>
          <cell r="D321" t="str">
            <v>Kỹ thuật lạnh</v>
          </cell>
          <cell r="E321" t="str">
            <v>0703139</v>
          </cell>
          <cell r="F321" t="str">
            <v>4.0</v>
          </cell>
          <cell r="G321" t="str">
            <v>Đại học</v>
          </cell>
          <cell r="H321" t="str">
            <v>ĐH K11 (2016-2020)</v>
          </cell>
          <cell r="I321" t="str">
            <v>Học kỳ 1 năm học 2018 - 2019</v>
          </cell>
          <cell r="J321">
            <v>66</v>
          </cell>
          <cell r="K321" t="str">
            <v>Mở</v>
          </cell>
        </row>
        <row r="322">
          <cell r="B322" t="str">
            <v>201810803113001</v>
          </cell>
          <cell r="C322" t="str">
            <v>0803113.1</v>
          </cell>
          <cell r="D322" t="str">
            <v>Kỹ thuật lập trình nhúng</v>
          </cell>
          <cell r="E322" t="str">
            <v>0803113</v>
          </cell>
          <cell r="F322" t="str">
            <v>3.0</v>
          </cell>
          <cell r="G322" t="str">
            <v>Đại học</v>
          </cell>
          <cell r="H322" t="str">
            <v>ĐH K11 (2016-2020)</v>
          </cell>
          <cell r="I322" t="str">
            <v>Học kỳ 1 năm học 2018 - 2019</v>
          </cell>
          <cell r="J322">
            <v>75</v>
          </cell>
          <cell r="K322" t="str">
            <v>Mở</v>
          </cell>
        </row>
        <row r="323">
          <cell r="B323" t="str">
            <v>201810803113002</v>
          </cell>
          <cell r="C323" t="str">
            <v>0803113.2</v>
          </cell>
          <cell r="D323" t="str">
            <v>Kỹ thuật lập trình nhúng</v>
          </cell>
          <cell r="E323" t="str">
            <v>0803113</v>
          </cell>
          <cell r="F323" t="str">
            <v>3.0</v>
          </cell>
          <cell r="G323" t="str">
            <v>Đại học</v>
          </cell>
          <cell r="H323" t="str">
            <v>ĐH K11 (2016-2020)</v>
          </cell>
          <cell r="I323" t="str">
            <v>Học kỳ 1 năm học 2018 - 2019</v>
          </cell>
          <cell r="J323">
            <v>73</v>
          </cell>
          <cell r="K323" t="str">
            <v>Mở</v>
          </cell>
        </row>
        <row r="324">
          <cell r="B324" t="str">
            <v>201810803113003</v>
          </cell>
          <cell r="C324" t="str">
            <v>0803113.3</v>
          </cell>
          <cell r="D324" t="str">
            <v>Kỹ thuật lập trình nhúng</v>
          </cell>
          <cell r="E324" t="str">
            <v>0803113</v>
          </cell>
          <cell r="F324" t="str">
            <v>3.0</v>
          </cell>
          <cell r="G324" t="str">
            <v>Đại học</v>
          </cell>
          <cell r="H324" t="str">
            <v>ĐH K11 (2016-2020)</v>
          </cell>
          <cell r="I324" t="str">
            <v>Học kỳ 1 năm học 2018 - 2019</v>
          </cell>
          <cell r="J324">
            <v>75</v>
          </cell>
          <cell r="K324" t="str">
            <v>Mở</v>
          </cell>
        </row>
        <row r="325">
          <cell r="B325" t="str">
            <v>201810803113004</v>
          </cell>
          <cell r="C325" t="str">
            <v>0803113.4</v>
          </cell>
          <cell r="D325" t="str">
            <v>Kỹ thuật lập trình nhúng</v>
          </cell>
          <cell r="E325" t="str">
            <v>0803113</v>
          </cell>
          <cell r="F325" t="str">
            <v>3.0</v>
          </cell>
          <cell r="G325" t="str">
            <v>Đại học</v>
          </cell>
          <cell r="H325" t="str">
            <v>ĐH K11 (2016-2020)</v>
          </cell>
          <cell r="I325" t="str">
            <v>Học kỳ 1 năm học 2018 - 2019</v>
          </cell>
          <cell r="J325">
            <v>74</v>
          </cell>
          <cell r="K325" t="str">
            <v>Mở</v>
          </cell>
        </row>
        <row r="326">
          <cell r="B326" t="str">
            <v>201810803113005</v>
          </cell>
          <cell r="C326" t="str">
            <v>0803113.5</v>
          </cell>
          <cell r="D326" t="str">
            <v>Kỹ thuật lập trình nhúng</v>
          </cell>
          <cell r="E326" t="str">
            <v>0803113</v>
          </cell>
          <cell r="F326" t="str">
            <v>3.0</v>
          </cell>
          <cell r="G326" t="str">
            <v>Đại học</v>
          </cell>
          <cell r="H326" t="str">
            <v>ĐH K11 (2016-2020)</v>
          </cell>
          <cell r="I326" t="str">
            <v>Học kỳ 1 năm học 2018 - 2019</v>
          </cell>
          <cell r="J326">
            <v>75</v>
          </cell>
          <cell r="K326" t="str">
            <v>Mở</v>
          </cell>
        </row>
        <row r="327">
          <cell r="B327" t="str">
            <v>201810803113006</v>
          </cell>
          <cell r="C327" t="str">
            <v>0803113.6</v>
          </cell>
          <cell r="D327" t="str">
            <v>Kỹ thuật lập trình nhúng</v>
          </cell>
          <cell r="E327" t="str">
            <v>0803113</v>
          </cell>
          <cell r="F327" t="str">
            <v>3.0</v>
          </cell>
          <cell r="G327" t="str">
            <v>Đại học</v>
          </cell>
          <cell r="H327" t="str">
            <v>ĐH K11 (2016-2020)</v>
          </cell>
          <cell r="I327" t="str">
            <v>Học kỳ 1 năm học 2018 - 2019</v>
          </cell>
          <cell r="J327">
            <v>75</v>
          </cell>
          <cell r="K327" t="str">
            <v>Mở</v>
          </cell>
        </row>
        <row r="328">
          <cell r="B328" t="str">
            <v>201810803113007</v>
          </cell>
          <cell r="C328" t="str">
            <v>0803113.7</v>
          </cell>
          <cell r="D328" t="str">
            <v>Kỹ thuật lập trình nhúng</v>
          </cell>
          <cell r="E328" t="str">
            <v>0803113</v>
          </cell>
          <cell r="F328" t="str">
            <v>3.0</v>
          </cell>
          <cell r="G328" t="str">
            <v>Đại học</v>
          </cell>
          <cell r="H328" t="str">
            <v>ĐH K11 (2016-2020)</v>
          </cell>
          <cell r="I328" t="str">
            <v>Học kỳ 1 năm học 2018 - 2019</v>
          </cell>
          <cell r="J328">
            <v>74</v>
          </cell>
          <cell r="K328" t="str">
            <v>Mở</v>
          </cell>
        </row>
        <row r="329">
          <cell r="B329" t="str">
            <v>201810803113008</v>
          </cell>
          <cell r="C329" t="str">
            <v>0803113.8</v>
          </cell>
          <cell r="D329" t="str">
            <v>Kỹ thuật lập trình nhúng</v>
          </cell>
          <cell r="E329" t="str">
            <v>0803113</v>
          </cell>
          <cell r="F329" t="str">
            <v>3.0</v>
          </cell>
          <cell r="G329" t="str">
            <v>Đại học</v>
          </cell>
          <cell r="H329" t="str">
            <v>ĐH K11 (2016-2020)</v>
          </cell>
          <cell r="I329" t="str">
            <v>Học kỳ 1 năm học 2018 - 2019</v>
          </cell>
          <cell r="J329">
            <v>54</v>
          </cell>
          <cell r="K329" t="str">
            <v>Mở</v>
          </cell>
        </row>
        <row r="330">
          <cell r="B330" t="str">
            <v>201810803113009</v>
          </cell>
          <cell r="C330" t="str">
            <v>0803113.9</v>
          </cell>
          <cell r="D330" t="str">
            <v>Kỹ thuật lập trình nhúng</v>
          </cell>
          <cell r="E330" t="str">
            <v>0803113</v>
          </cell>
          <cell r="F330" t="str">
            <v>3.0</v>
          </cell>
          <cell r="G330" t="str">
            <v>Đại học</v>
          </cell>
          <cell r="H330" t="str">
            <v>ĐH K11 (2016-2020)</v>
          </cell>
          <cell r="I330" t="str">
            <v>Học kỳ 1 năm học 2018 - 2019</v>
          </cell>
          <cell r="J330">
            <v>75</v>
          </cell>
          <cell r="K330" t="str">
            <v>Mở</v>
          </cell>
        </row>
        <row r="331">
          <cell r="B331" t="str">
            <v>201810803113010</v>
          </cell>
          <cell r="C331" t="str">
            <v>0803113.10</v>
          </cell>
          <cell r="D331" t="str">
            <v>Kỹ thuật lập trình nhúng</v>
          </cell>
          <cell r="E331" t="str">
            <v>0803113</v>
          </cell>
          <cell r="F331" t="str">
            <v>3.0</v>
          </cell>
          <cell r="G331" t="str">
            <v>Đại học</v>
          </cell>
          <cell r="H331" t="str">
            <v>ĐH K11 (2016-2020)</v>
          </cell>
          <cell r="I331" t="str">
            <v>Học kỳ 1 năm học 2018 - 2019</v>
          </cell>
          <cell r="J331">
            <v>75</v>
          </cell>
          <cell r="K331" t="str">
            <v>Mở</v>
          </cell>
        </row>
        <row r="332">
          <cell r="B332" t="str">
            <v>201810303156001</v>
          </cell>
          <cell r="C332" t="str">
            <v>0303156.1</v>
          </cell>
          <cell r="D332" t="str">
            <v>Kỹ thuật môi trường</v>
          </cell>
          <cell r="E332" t="str">
            <v>0303156</v>
          </cell>
          <cell r="F332" t="str">
            <v>2.0</v>
          </cell>
          <cell r="G332" t="str">
            <v>Đại học</v>
          </cell>
          <cell r="H332" t="str">
            <v>ĐH K11 (2016-2020)</v>
          </cell>
          <cell r="I332" t="str">
            <v>Học kỳ 1 năm học 2018 - 2019</v>
          </cell>
          <cell r="J332">
            <v>62</v>
          </cell>
          <cell r="K332" t="str">
            <v>Mở</v>
          </cell>
        </row>
        <row r="333">
          <cell r="B333" t="str">
            <v>201810303156002</v>
          </cell>
          <cell r="C333" t="str">
            <v>0303156.2</v>
          </cell>
          <cell r="D333" t="str">
            <v>Kỹ thuật môi trường</v>
          </cell>
          <cell r="E333" t="str">
            <v>0303156</v>
          </cell>
          <cell r="F333" t="str">
            <v>2.0</v>
          </cell>
          <cell r="G333" t="str">
            <v>Đại học</v>
          </cell>
          <cell r="H333" t="str">
            <v>ĐH K11 (2016-2020)</v>
          </cell>
          <cell r="I333" t="str">
            <v>Học kỳ 1 năm học 2018 - 2019</v>
          </cell>
          <cell r="J333">
            <v>64</v>
          </cell>
          <cell r="K333" t="str">
            <v>Mở</v>
          </cell>
        </row>
        <row r="334">
          <cell r="B334" t="str">
            <v>201810303156003</v>
          </cell>
          <cell r="C334" t="str">
            <v>0303156.3</v>
          </cell>
          <cell r="D334" t="str">
            <v>Kỹ thuật môi trường</v>
          </cell>
          <cell r="E334" t="str">
            <v>0303156</v>
          </cell>
          <cell r="F334" t="str">
            <v>2.0</v>
          </cell>
          <cell r="G334" t="str">
            <v>Đại học</v>
          </cell>
          <cell r="H334" t="str">
            <v>ĐH K11 (2016-2020)</v>
          </cell>
          <cell r="I334" t="str">
            <v>Học kỳ 1 năm học 2018 - 2019</v>
          </cell>
          <cell r="J334">
            <v>47</v>
          </cell>
          <cell r="K334" t="str">
            <v>Mở</v>
          </cell>
        </row>
        <row r="335">
          <cell r="B335" t="str">
            <v>201810303156004</v>
          </cell>
          <cell r="C335" t="str">
            <v>0303156.4</v>
          </cell>
          <cell r="D335" t="str">
            <v>Kỹ thuật môi trường</v>
          </cell>
          <cell r="E335" t="str">
            <v>0303156</v>
          </cell>
          <cell r="F335" t="str">
            <v>2.0</v>
          </cell>
          <cell r="G335" t="str">
            <v>Đại học</v>
          </cell>
          <cell r="H335" t="str">
            <v>ĐH K11 (2016-2020)</v>
          </cell>
          <cell r="I335" t="str">
            <v>Học kỳ 1 năm học 2018 - 2019</v>
          </cell>
          <cell r="J335">
            <v>65</v>
          </cell>
          <cell r="K335" t="str">
            <v>Mở</v>
          </cell>
        </row>
        <row r="336">
          <cell r="B336" t="str">
            <v>201810703140001</v>
          </cell>
          <cell r="C336" t="str">
            <v>0703140.1</v>
          </cell>
          <cell r="D336" t="str">
            <v>Kỹ thuật môi trường nhiệt lạnh</v>
          </cell>
          <cell r="E336" t="str">
            <v>0703140</v>
          </cell>
          <cell r="F336" t="str">
            <v>2.0</v>
          </cell>
          <cell r="G336" t="str">
            <v>Đại học</v>
          </cell>
          <cell r="H336" t="str">
            <v>ĐH K11 (2016-2020)</v>
          </cell>
          <cell r="I336" t="str">
            <v>Học kỳ 1 năm học 2018 - 2019</v>
          </cell>
          <cell r="J336">
            <v>41</v>
          </cell>
          <cell r="K336" t="str">
            <v>Mở</v>
          </cell>
        </row>
        <row r="337">
          <cell r="B337" t="str">
            <v>201810703140002</v>
          </cell>
          <cell r="C337" t="str">
            <v>0703140.2</v>
          </cell>
          <cell r="D337" t="str">
            <v>Kỹ thuật môi trường nhiệt lạnh</v>
          </cell>
          <cell r="E337" t="str">
            <v>0703140</v>
          </cell>
          <cell r="F337" t="str">
            <v>2.0</v>
          </cell>
          <cell r="G337" t="str">
            <v>Đại học</v>
          </cell>
          <cell r="H337" t="str">
            <v>ĐH K11 (2016-2020)</v>
          </cell>
          <cell r="I337" t="str">
            <v>Học kỳ 1 năm học 2018 - 2019</v>
          </cell>
          <cell r="J337">
            <v>80</v>
          </cell>
          <cell r="K337" t="str">
            <v>Mở</v>
          </cell>
        </row>
        <row r="338">
          <cell r="B338" t="str">
            <v>201810303157001</v>
          </cell>
          <cell r="C338" t="str">
            <v>0303157.1</v>
          </cell>
          <cell r="D338" t="str">
            <v>Kỹ thuật phản ứng</v>
          </cell>
          <cell r="E338" t="str">
            <v>0303157</v>
          </cell>
          <cell r="F338" t="str">
            <v>2.0</v>
          </cell>
          <cell r="G338" t="str">
            <v>Đại học</v>
          </cell>
          <cell r="H338" t="str">
            <v>ĐH K11 (2016-2020)</v>
          </cell>
          <cell r="I338" t="str">
            <v>Học kỳ 1 năm học 2018 - 2019</v>
          </cell>
          <cell r="J338">
            <v>51</v>
          </cell>
          <cell r="K338" t="str">
            <v>Mở</v>
          </cell>
        </row>
        <row r="339">
          <cell r="B339" t="str">
            <v>201810303157002</v>
          </cell>
          <cell r="C339" t="str">
            <v>0303157.2</v>
          </cell>
          <cell r="D339" t="str">
            <v>Kỹ thuật phản ứng</v>
          </cell>
          <cell r="E339" t="str">
            <v>0303157</v>
          </cell>
          <cell r="F339" t="str">
            <v>2.0</v>
          </cell>
          <cell r="G339" t="str">
            <v>Đại học</v>
          </cell>
          <cell r="H339" t="str">
            <v>ĐH K11 (2016-2020)</v>
          </cell>
          <cell r="I339" t="str">
            <v>Học kỳ 1 năm học 2018 - 2019</v>
          </cell>
          <cell r="J339">
            <v>64</v>
          </cell>
          <cell r="K339" t="str">
            <v>Mở</v>
          </cell>
        </row>
        <row r="340">
          <cell r="B340" t="str">
            <v>201810303157003</v>
          </cell>
          <cell r="C340" t="str">
            <v>0303157.3</v>
          </cell>
          <cell r="D340" t="str">
            <v>Kỹ thuật phản ứng</v>
          </cell>
          <cell r="E340" t="str">
            <v>0303157</v>
          </cell>
          <cell r="F340" t="str">
            <v>2.0</v>
          </cell>
          <cell r="G340" t="str">
            <v>Đại học</v>
          </cell>
          <cell r="H340" t="str">
            <v>ĐH K11 (2016-2020)</v>
          </cell>
          <cell r="I340" t="str">
            <v>Học kỳ 1 năm học 2018 - 2019</v>
          </cell>
          <cell r="J340">
            <v>48</v>
          </cell>
          <cell r="K340" t="str">
            <v>Mở</v>
          </cell>
        </row>
        <row r="341">
          <cell r="B341" t="str">
            <v>201810303157004</v>
          </cell>
          <cell r="C341" t="str">
            <v>0303157.4</v>
          </cell>
          <cell r="D341" t="str">
            <v>Kỹ thuật phản ứng</v>
          </cell>
          <cell r="E341" t="str">
            <v>0303157</v>
          </cell>
          <cell r="F341" t="str">
            <v>2.0</v>
          </cell>
          <cell r="G341" t="str">
            <v>Đại học</v>
          </cell>
          <cell r="H341" t="str">
            <v>ĐH K11 (2016-2020)</v>
          </cell>
          <cell r="I341" t="str">
            <v>Học kỳ 1 năm học 2018 - 2019</v>
          </cell>
          <cell r="J341">
            <v>62</v>
          </cell>
          <cell r="K341" t="str">
            <v>Mở</v>
          </cell>
        </row>
        <row r="342">
          <cell r="B342" t="str">
            <v>201810303157005</v>
          </cell>
          <cell r="C342" t="str">
            <v>0303157.5</v>
          </cell>
          <cell r="D342" t="str">
            <v>Kỹ thuật phản ứng</v>
          </cell>
          <cell r="E342" t="str">
            <v>0303157</v>
          </cell>
          <cell r="F342" t="str">
            <v>2.0</v>
          </cell>
          <cell r="G342" t="str">
            <v>Đại học</v>
          </cell>
          <cell r="H342" t="str">
            <v>ĐH K11 (2016-2020)</v>
          </cell>
          <cell r="I342" t="str">
            <v>Học kỳ 1 năm học 2018 - 2019</v>
          </cell>
          <cell r="J342">
            <v>52</v>
          </cell>
          <cell r="K342" t="str">
            <v>Mở</v>
          </cell>
        </row>
        <row r="343">
          <cell r="B343" t="str">
            <v>201810303159001</v>
          </cell>
          <cell r="C343" t="str">
            <v>0303159.1</v>
          </cell>
          <cell r="D343" t="str">
            <v>Kỹ thuật phòng thí nghiệm</v>
          </cell>
          <cell r="E343" t="str">
            <v>0303159</v>
          </cell>
          <cell r="F343" t="str">
            <v>2.0</v>
          </cell>
          <cell r="G343" t="str">
            <v>Đại học</v>
          </cell>
          <cell r="H343" t="str">
            <v>ĐH K11 (2016-2020)</v>
          </cell>
          <cell r="I343" t="str">
            <v>Học kỳ 1 năm học 2018 - 2019</v>
          </cell>
          <cell r="J343">
            <v>1</v>
          </cell>
          <cell r="K343" t="str">
            <v>Không mở</v>
          </cell>
        </row>
        <row r="344">
          <cell r="B344" t="str">
            <v>201810303159002</v>
          </cell>
          <cell r="C344" t="str">
            <v>0303159.2</v>
          </cell>
          <cell r="D344" t="str">
            <v>Kỹ thuật phòng thí nghiệm</v>
          </cell>
          <cell r="E344" t="str">
            <v>0303159</v>
          </cell>
          <cell r="F344" t="str">
            <v>2.0</v>
          </cell>
          <cell r="G344" t="str">
            <v>Đại học</v>
          </cell>
          <cell r="H344" t="str">
            <v>ĐH K11 (2016-2020)</v>
          </cell>
          <cell r="I344" t="str">
            <v>Học kỳ 1 năm học 2018 - 2019</v>
          </cell>
          <cell r="J344">
            <v>52</v>
          </cell>
          <cell r="K344" t="str">
            <v>Mở</v>
          </cell>
        </row>
        <row r="345">
          <cell r="B345" t="str">
            <v>201810303159003</v>
          </cell>
          <cell r="C345" t="str">
            <v>0303159.3</v>
          </cell>
          <cell r="D345" t="str">
            <v>Kỹ thuật phòng thí nghiệm</v>
          </cell>
          <cell r="E345" t="str">
            <v>0303159</v>
          </cell>
          <cell r="F345" t="str">
            <v>2.0</v>
          </cell>
          <cell r="G345" t="str">
            <v>Đại học</v>
          </cell>
          <cell r="H345" t="str">
            <v>ĐH K11 (2016-2020)</v>
          </cell>
          <cell r="I345" t="str">
            <v>Học kỳ 1 năm học 2018 - 2019</v>
          </cell>
          <cell r="J345">
            <v>23</v>
          </cell>
          <cell r="K345" t="str">
            <v>Mở</v>
          </cell>
        </row>
        <row r="346">
          <cell r="B346" t="str">
            <v>201810303159004</v>
          </cell>
          <cell r="C346" t="str">
            <v>0303159.4</v>
          </cell>
          <cell r="D346" t="str">
            <v>Kỹ thuật phòng thí nghiệm</v>
          </cell>
          <cell r="E346" t="str">
            <v>0303159</v>
          </cell>
          <cell r="F346" t="str">
            <v>2.0</v>
          </cell>
          <cell r="G346" t="str">
            <v>Đại học</v>
          </cell>
          <cell r="H346" t="str">
            <v>ĐH K11 (2016-2020)</v>
          </cell>
          <cell r="I346" t="str">
            <v>Học kỳ 1 năm học 2018 - 2019</v>
          </cell>
          <cell r="J346">
            <v>0</v>
          </cell>
          <cell r="K346" t="str">
            <v>Không mở</v>
          </cell>
        </row>
        <row r="347">
          <cell r="B347" t="str">
            <v>201810503125001</v>
          </cell>
          <cell r="C347" t="str">
            <v>0503125.1</v>
          </cell>
          <cell r="D347" t="str">
            <v>Kiểm thử phần mềm</v>
          </cell>
          <cell r="E347" t="str">
            <v>0503125</v>
          </cell>
          <cell r="F347" t="str">
            <v>3.0</v>
          </cell>
          <cell r="G347" t="str">
            <v>Đại học</v>
          </cell>
          <cell r="H347" t="str">
            <v>ĐH K11 (2016-2020)</v>
          </cell>
          <cell r="I347" t="str">
            <v>Học kỳ 1 năm học 2018 - 2019</v>
          </cell>
          <cell r="J347">
            <v>0</v>
          </cell>
          <cell r="K347" t="str">
            <v>Không mở</v>
          </cell>
        </row>
        <row r="348">
          <cell r="B348" t="str">
            <v>201810503125002</v>
          </cell>
          <cell r="C348" t="str">
            <v>0503125.2</v>
          </cell>
          <cell r="D348" t="str">
            <v>Kiểm thử phần mềm</v>
          </cell>
          <cell r="E348" t="str">
            <v>0503125</v>
          </cell>
          <cell r="F348" t="str">
            <v>3.0</v>
          </cell>
          <cell r="G348" t="str">
            <v>Đại học</v>
          </cell>
          <cell r="H348" t="str">
            <v>ĐH K11 (2016-2020)</v>
          </cell>
          <cell r="I348" t="str">
            <v>Học kỳ 1 năm học 2018 - 2019</v>
          </cell>
          <cell r="J348">
            <v>31</v>
          </cell>
          <cell r="K348" t="str">
            <v>Mở</v>
          </cell>
        </row>
        <row r="349">
          <cell r="B349" t="str">
            <v>201810503125003</v>
          </cell>
          <cell r="C349" t="str">
            <v>0503125.3</v>
          </cell>
          <cell r="D349" t="str">
            <v>Kiểm thử phần mềm</v>
          </cell>
          <cell r="E349" t="str">
            <v>0503125</v>
          </cell>
          <cell r="F349" t="str">
            <v>3.0</v>
          </cell>
          <cell r="G349" t="str">
            <v>Đại học</v>
          </cell>
          <cell r="H349" t="str">
            <v>ĐH K11 (2016-2020)</v>
          </cell>
          <cell r="I349" t="str">
            <v>Học kỳ 1 năm học 2018 - 2019</v>
          </cell>
          <cell r="J349">
            <v>1</v>
          </cell>
          <cell r="K349" t="str">
            <v>Không mở</v>
          </cell>
        </row>
        <row r="350">
          <cell r="B350" t="str">
            <v>201811103118001</v>
          </cell>
          <cell r="C350" t="str">
            <v>1103118.1</v>
          </cell>
          <cell r="D350" t="str">
            <v>Kiểm toán tài chính 1</v>
          </cell>
          <cell r="E350" t="str">
            <v>1103118</v>
          </cell>
          <cell r="F350" t="str">
            <v>3.0</v>
          </cell>
          <cell r="G350" t="str">
            <v>Đại học</v>
          </cell>
          <cell r="H350" t="str">
            <v>ĐH K11 (2016-2020)</v>
          </cell>
          <cell r="I350" t="str">
            <v>Học kỳ 1 năm học 2018 - 2019</v>
          </cell>
          <cell r="J350">
            <v>69</v>
          </cell>
          <cell r="K350" t="str">
            <v>Mở</v>
          </cell>
        </row>
        <row r="351">
          <cell r="B351" t="str">
            <v>201811103118002</v>
          </cell>
          <cell r="C351" t="str">
            <v>1103118.2</v>
          </cell>
          <cell r="D351" t="str">
            <v>Kiểm toán tài chính 1</v>
          </cell>
          <cell r="E351" t="str">
            <v>1103118</v>
          </cell>
          <cell r="F351" t="str">
            <v>3.0</v>
          </cell>
          <cell r="G351" t="str">
            <v>Đại học</v>
          </cell>
          <cell r="H351" t="str">
            <v>ĐH K11 (2016-2020)</v>
          </cell>
          <cell r="I351" t="str">
            <v>Học kỳ 1 năm học 2018 - 2019</v>
          </cell>
          <cell r="J351">
            <v>85</v>
          </cell>
          <cell r="K351" t="str">
            <v>Mở</v>
          </cell>
        </row>
        <row r="352">
          <cell r="B352" t="str">
            <v>201811203110001</v>
          </cell>
          <cell r="C352" t="str">
            <v>1203110.1</v>
          </cell>
          <cell r="D352" t="str">
            <v>Lý luận chung về văn bản pháp luật</v>
          </cell>
          <cell r="E352" t="str">
            <v>1203110</v>
          </cell>
          <cell r="F352" t="str">
            <v>3.0</v>
          </cell>
          <cell r="G352" t="str">
            <v>Đại học</v>
          </cell>
          <cell r="H352" t="str">
            <v>ĐH K11 (2016-2020)</v>
          </cell>
          <cell r="I352" t="str">
            <v>Học kỳ 1 năm học 2018 - 2019</v>
          </cell>
          <cell r="J352">
            <v>75</v>
          </cell>
          <cell r="K352" t="str">
            <v>Mở</v>
          </cell>
        </row>
        <row r="353">
          <cell r="B353" t="str">
            <v>201811203110002</v>
          </cell>
          <cell r="C353" t="str">
            <v>1203110.2</v>
          </cell>
          <cell r="D353" t="str">
            <v>Lý luận chung về văn bản pháp luật</v>
          </cell>
          <cell r="E353" t="str">
            <v>1203110</v>
          </cell>
          <cell r="F353" t="str">
            <v>3.0</v>
          </cell>
          <cell r="G353" t="str">
            <v>Đại học</v>
          </cell>
          <cell r="H353" t="str">
            <v>ĐH K11 (2016-2020)</v>
          </cell>
          <cell r="I353" t="str">
            <v>Học kỳ 1 năm học 2018 - 2019</v>
          </cell>
          <cell r="J353">
            <v>60</v>
          </cell>
          <cell r="K353" t="str">
            <v>Mở</v>
          </cell>
        </row>
        <row r="354">
          <cell r="B354" t="str">
            <v>201810803171001</v>
          </cell>
          <cell r="C354" t="str">
            <v>0803171.1</v>
          </cell>
          <cell r="D354" t="str">
            <v>Kỹ thuật truyền dẫn</v>
          </cell>
          <cell r="E354" t="str">
            <v>0803171</v>
          </cell>
          <cell r="F354" t="str">
            <v>4.0</v>
          </cell>
          <cell r="G354" t="str">
            <v>Đại học</v>
          </cell>
          <cell r="H354" t="str">
            <v>ĐH K11 (2016-2020)</v>
          </cell>
          <cell r="I354" t="str">
            <v>Học kỳ 1 năm học 2018 - 2019</v>
          </cell>
          <cell r="J354">
            <v>57</v>
          </cell>
          <cell r="K354" t="str">
            <v>Mở</v>
          </cell>
        </row>
        <row r="355">
          <cell r="B355" t="str">
            <v>201810803171002</v>
          </cell>
          <cell r="C355" t="str">
            <v>0803171.2</v>
          </cell>
          <cell r="D355" t="str">
            <v>Kỹ thuật truyền dẫn</v>
          </cell>
          <cell r="E355" t="str">
            <v>0803171</v>
          </cell>
          <cell r="F355" t="str">
            <v>4.0</v>
          </cell>
          <cell r="G355" t="str">
            <v>Đại học</v>
          </cell>
          <cell r="H355" t="str">
            <v>ĐH K11 (2016-2020)</v>
          </cell>
          <cell r="I355" t="str">
            <v>Học kỳ 1 năm học 2018 - 2019</v>
          </cell>
          <cell r="J355">
            <v>39</v>
          </cell>
          <cell r="K355" t="str">
            <v>Mở</v>
          </cell>
        </row>
        <row r="356">
          <cell r="B356" t="str">
            <v>201810103147001</v>
          </cell>
          <cell r="C356" t="str">
            <v>0103147.1</v>
          </cell>
          <cell r="D356" t="str">
            <v>Kỹ thuật tự động hoá</v>
          </cell>
          <cell r="E356" t="str">
            <v>0103147</v>
          </cell>
          <cell r="F356" t="str">
            <v>3.0</v>
          </cell>
          <cell r="G356" t="str">
            <v>Đại học</v>
          </cell>
          <cell r="H356" t="str">
            <v>ĐH K11 (2016-2020)</v>
          </cell>
          <cell r="I356" t="str">
            <v>Học kỳ 1 năm học 2018 - 2019</v>
          </cell>
          <cell r="J356">
            <v>72</v>
          </cell>
          <cell r="K356" t="str">
            <v>Mở</v>
          </cell>
        </row>
        <row r="357">
          <cell r="B357" t="str">
            <v>201810103147002</v>
          </cell>
          <cell r="C357" t="str">
            <v>0103147.2</v>
          </cell>
          <cell r="D357" t="str">
            <v>Kỹ thuật tự động hoá</v>
          </cell>
          <cell r="E357" t="str">
            <v>0103147</v>
          </cell>
          <cell r="F357" t="str">
            <v>3.0</v>
          </cell>
          <cell r="G357" t="str">
            <v>Đại học</v>
          </cell>
          <cell r="H357" t="str">
            <v>ĐH K11 (2016-2020)</v>
          </cell>
          <cell r="I357" t="str">
            <v>Học kỳ 1 năm học 2018 - 2019</v>
          </cell>
          <cell r="J357">
            <v>75</v>
          </cell>
          <cell r="K357" t="str">
            <v>Mở</v>
          </cell>
        </row>
        <row r="358">
          <cell r="B358" t="str">
            <v>201810103147003</v>
          </cell>
          <cell r="C358" t="str">
            <v>0103147.3</v>
          </cell>
          <cell r="D358" t="str">
            <v>Kỹ thuật tự động hoá</v>
          </cell>
          <cell r="E358" t="str">
            <v>0103147</v>
          </cell>
          <cell r="F358" t="str">
            <v>3.0</v>
          </cell>
          <cell r="G358" t="str">
            <v>Đại học</v>
          </cell>
          <cell r="H358" t="str">
            <v>ĐH K11 (2016-2020)</v>
          </cell>
          <cell r="I358" t="str">
            <v>Học kỳ 1 năm học 2018 - 2019</v>
          </cell>
          <cell r="J358">
            <v>62</v>
          </cell>
          <cell r="K358" t="str">
            <v>Mở</v>
          </cell>
        </row>
        <row r="359">
          <cell r="B359" t="str">
            <v>201810803116001</v>
          </cell>
          <cell r="C359" t="str">
            <v>0803116.1</v>
          </cell>
          <cell r="D359" t="str">
            <v>Kỹ thuật vi điều khiển</v>
          </cell>
          <cell r="E359" t="str">
            <v>0803116</v>
          </cell>
          <cell r="F359" t="str">
            <v>3.0</v>
          </cell>
          <cell r="G359" t="str">
            <v>Đại học</v>
          </cell>
          <cell r="H359" t="str">
            <v>ĐH K11 (2016-2020)</v>
          </cell>
          <cell r="I359" t="str">
            <v>Học kỳ 1 năm học 2018 - 2019</v>
          </cell>
          <cell r="J359">
            <v>45</v>
          </cell>
          <cell r="K359" t="str">
            <v>Mở</v>
          </cell>
        </row>
        <row r="360">
          <cell r="B360" t="str">
            <v>201810803116002</v>
          </cell>
          <cell r="C360" t="str">
            <v>0803116.2</v>
          </cell>
          <cell r="D360" t="str">
            <v>Kỹ thuật vi điều khiển</v>
          </cell>
          <cell r="E360" t="str">
            <v>0803116</v>
          </cell>
          <cell r="F360" t="str">
            <v>3.0</v>
          </cell>
          <cell r="G360" t="str">
            <v>Đại học</v>
          </cell>
          <cell r="H360" t="str">
            <v>ĐH K11 (2016-2020)</v>
          </cell>
          <cell r="I360" t="str">
            <v>Học kỳ 1 năm học 2018 - 2019</v>
          </cell>
          <cell r="J360">
            <v>32</v>
          </cell>
          <cell r="K360" t="str">
            <v>Mở</v>
          </cell>
        </row>
        <row r="361">
          <cell r="B361" t="str">
            <v>201810303161001</v>
          </cell>
          <cell r="C361" t="str">
            <v>0303161.1</v>
          </cell>
          <cell r="D361" t="str">
            <v>Kỹ thuật xúc tác</v>
          </cell>
          <cell r="E361" t="str">
            <v>0303161</v>
          </cell>
          <cell r="F361" t="str">
            <v>3.0</v>
          </cell>
          <cell r="G361" t="str">
            <v>Đại học</v>
          </cell>
          <cell r="H361" t="str">
            <v>ĐH K11 (2016-2020)</v>
          </cell>
          <cell r="I361" t="str">
            <v>Học kỳ 1 năm học 2018 - 2019</v>
          </cell>
          <cell r="J361">
            <v>45</v>
          </cell>
          <cell r="K361" t="str">
            <v>Mở</v>
          </cell>
        </row>
        <row r="362">
          <cell r="B362" t="str">
            <v>201810303161002</v>
          </cell>
          <cell r="C362" t="str">
            <v>0303161.2</v>
          </cell>
          <cell r="D362" t="str">
            <v>Kỹ thuật xúc tác</v>
          </cell>
          <cell r="E362" t="str">
            <v>0303161</v>
          </cell>
          <cell r="F362" t="str">
            <v>3.0</v>
          </cell>
          <cell r="G362" t="str">
            <v>Đại học</v>
          </cell>
          <cell r="H362" t="str">
            <v>ĐH K11 (2016-2020)</v>
          </cell>
          <cell r="I362" t="str">
            <v>Học kỳ 1 năm học 2018 - 2019</v>
          </cell>
          <cell r="J362">
            <v>62</v>
          </cell>
          <cell r="K362" t="str">
            <v>Mở</v>
          </cell>
        </row>
        <row r="363">
          <cell r="B363" t="str">
            <v>201810303161003</v>
          </cell>
          <cell r="C363" t="str">
            <v>0303161.3</v>
          </cell>
          <cell r="D363" t="str">
            <v>Kỹ thuật xúc tác</v>
          </cell>
          <cell r="E363" t="str">
            <v>0303161</v>
          </cell>
          <cell r="F363" t="str">
            <v>3.0</v>
          </cell>
          <cell r="G363" t="str">
            <v>Đại học</v>
          </cell>
          <cell r="H363" t="str">
            <v>ĐH K11 (2016-2020)</v>
          </cell>
          <cell r="I363" t="str">
            <v>Học kỳ 1 năm học 2018 - 2019</v>
          </cell>
          <cell r="J363">
            <v>51</v>
          </cell>
          <cell r="K363" t="str">
            <v>Mở</v>
          </cell>
        </row>
        <row r="364">
          <cell r="B364" t="str">
            <v>201810303161004</v>
          </cell>
          <cell r="C364" t="str">
            <v>0303161.4</v>
          </cell>
          <cell r="D364" t="str">
            <v>Kỹ thuật xúc tác</v>
          </cell>
          <cell r="E364" t="str">
            <v>0303161</v>
          </cell>
          <cell r="F364" t="str">
            <v>3.0</v>
          </cell>
          <cell r="G364" t="str">
            <v>Đại học</v>
          </cell>
          <cell r="H364" t="str">
            <v>ĐH K11 (2016-2020)</v>
          </cell>
          <cell r="I364" t="str">
            <v>Học kỳ 1 năm học 2018 - 2019</v>
          </cell>
          <cell r="J364">
            <v>59</v>
          </cell>
          <cell r="K364" t="str">
            <v>Mở</v>
          </cell>
        </row>
        <row r="365">
          <cell r="B365" t="str">
            <v>201810503130001</v>
          </cell>
          <cell r="C365" t="str">
            <v>0503130.1</v>
          </cell>
          <cell r="D365" t="str">
            <v>Lập trình hướng đối tượng</v>
          </cell>
          <cell r="E365" t="str">
            <v>0503130</v>
          </cell>
          <cell r="F365" t="str">
            <v>3.0</v>
          </cell>
          <cell r="G365" t="str">
            <v>Đại học</v>
          </cell>
          <cell r="H365" t="str">
            <v>ĐH K11 (2016-2020)</v>
          </cell>
          <cell r="I365" t="str">
            <v>Học kỳ 1 năm học 2018 - 2019</v>
          </cell>
          <cell r="J365">
            <v>74</v>
          </cell>
          <cell r="K365" t="str">
            <v>Mở</v>
          </cell>
        </row>
        <row r="366">
          <cell r="B366" t="str">
            <v>201810503130002</v>
          </cell>
          <cell r="C366" t="str">
            <v>0503130.2</v>
          </cell>
          <cell r="D366" t="str">
            <v>Lập trình hướng đối tượng</v>
          </cell>
          <cell r="E366" t="str">
            <v>0503130</v>
          </cell>
          <cell r="F366" t="str">
            <v>3.0</v>
          </cell>
          <cell r="G366" t="str">
            <v>Đại học</v>
          </cell>
          <cell r="H366" t="str">
            <v>ĐH K11 (2016-2020)</v>
          </cell>
          <cell r="I366" t="str">
            <v>Học kỳ 1 năm học 2018 - 2019</v>
          </cell>
          <cell r="J366">
            <v>75</v>
          </cell>
          <cell r="K366" t="str">
            <v>Mở</v>
          </cell>
        </row>
        <row r="367">
          <cell r="B367" t="str">
            <v>201810503130003</v>
          </cell>
          <cell r="C367" t="str">
            <v>0503130.3</v>
          </cell>
          <cell r="D367" t="str">
            <v>Lập trình hướng đối tượng</v>
          </cell>
          <cell r="E367" t="str">
            <v>0503130</v>
          </cell>
          <cell r="F367" t="str">
            <v>3.0</v>
          </cell>
          <cell r="G367" t="str">
            <v>Đại học</v>
          </cell>
          <cell r="H367" t="str">
            <v>ĐH K11 (2016-2020)</v>
          </cell>
          <cell r="I367" t="str">
            <v>Học kỳ 1 năm học 2018 - 2019</v>
          </cell>
          <cell r="J367">
            <v>75</v>
          </cell>
          <cell r="K367" t="str">
            <v>Mở</v>
          </cell>
        </row>
        <row r="368">
          <cell r="B368" t="str">
            <v>201810503130004</v>
          </cell>
          <cell r="C368" t="str">
            <v>0503130.4</v>
          </cell>
          <cell r="D368" t="str">
            <v>Lập trình hướng đối tượng</v>
          </cell>
          <cell r="E368" t="str">
            <v>0503130</v>
          </cell>
          <cell r="F368" t="str">
            <v>3.0</v>
          </cell>
          <cell r="G368" t="str">
            <v>Đại học</v>
          </cell>
          <cell r="H368" t="str">
            <v>ĐH K11 (2016-2020)</v>
          </cell>
          <cell r="I368" t="str">
            <v>Học kỳ 1 năm học 2018 - 2019</v>
          </cell>
          <cell r="J368">
            <v>74</v>
          </cell>
          <cell r="K368" t="str">
            <v>Mở</v>
          </cell>
        </row>
        <row r="369">
          <cell r="B369" t="str">
            <v>201810503130005</v>
          </cell>
          <cell r="C369" t="str">
            <v>0503130.5</v>
          </cell>
          <cell r="D369" t="str">
            <v>Lập trình hướng đối tượng</v>
          </cell>
          <cell r="E369" t="str">
            <v>0503130</v>
          </cell>
          <cell r="F369" t="str">
            <v>3.0</v>
          </cell>
          <cell r="G369" t="str">
            <v>Đại học</v>
          </cell>
          <cell r="H369" t="str">
            <v>ĐH K11 (2016-2020)</v>
          </cell>
          <cell r="I369" t="str">
            <v>Học kỳ 1 năm học 2018 - 2019</v>
          </cell>
          <cell r="J369">
            <v>28</v>
          </cell>
          <cell r="K369" t="str">
            <v>Mở</v>
          </cell>
        </row>
        <row r="370">
          <cell r="B370" t="str">
            <v>201810503130006</v>
          </cell>
          <cell r="C370" t="str">
            <v>0503130.6</v>
          </cell>
          <cell r="D370" t="str">
            <v>Lập trình hướng đối tượng</v>
          </cell>
          <cell r="E370" t="str">
            <v>0503130</v>
          </cell>
          <cell r="F370" t="str">
            <v>3.0</v>
          </cell>
          <cell r="G370" t="str">
            <v>Đại học</v>
          </cell>
          <cell r="H370" t="str">
            <v>ĐH K11 (2016-2020)</v>
          </cell>
          <cell r="I370" t="str">
            <v>Học kỳ 1 năm học 2018 - 2019</v>
          </cell>
          <cell r="J370">
            <v>65</v>
          </cell>
          <cell r="K370" t="str">
            <v>Mở</v>
          </cell>
        </row>
        <row r="371">
          <cell r="B371" t="str">
            <v>201810503130007</v>
          </cell>
          <cell r="C371" t="str">
            <v>0503130.7</v>
          </cell>
          <cell r="D371" t="str">
            <v>Lập trình hướng đối tượng</v>
          </cell>
          <cell r="E371" t="str">
            <v>0503130</v>
          </cell>
          <cell r="F371" t="str">
            <v>3.0</v>
          </cell>
          <cell r="G371" t="str">
            <v>Đại học</v>
          </cell>
          <cell r="H371" t="str">
            <v>ĐH K11 (2016-2020)</v>
          </cell>
          <cell r="I371" t="str">
            <v>Học kỳ 1 năm học 2018 - 2019</v>
          </cell>
          <cell r="J371">
            <v>75</v>
          </cell>
          <cell r="K371" t="str">
            <v>Mở</v>
          </cell>
        </row>
        <row r="372">
          <cell r="B372" t="str">
            <v>201810503130008</v>
          </cell>
          <cell r="C372" t="str">
            <v>0503130.8</v>
          </cell>
          <cell r="D372" t="str">
            <v>Lập trình hướng đối tượng</v>
          </cell>
          <cell r="E372" t="str">
            <v>0503130</v>
          </cell>
          <cell r="F372" t="str">
            <v>3.0</v>
          </cell>
          <cell r="G372" t="str">
            <v>Đại học</v>
          </cell>
          <cell r="H372" t="str">
            <v>ĐH K11 (2016-2020)</v>
          </cell>
          <cell r="I372" t="str">
            <v>Học kỳ 1 năm học 2018 - 2019</v>
          </cell>
          <cell r="J372">
            <v>69</v>
          </cell>
          <cell r="K372" t="str">
            <v>Mở</v>
          </cell>
        </row>
        <row r="373">
          <cell r="B373" t="str">
            <v>201810503130009</v>
          </cell>
          <cell r="C373" t="str">
            <v>0503130.9</v>
          </cell>
          <cell r="D373" t="str">
            <v>Lập trình hướng đối tượng</v>
          </cell>
          <cell r="E373" t="str">
            <v>0503130</v>
          </cell>
          <cell r="F373" t="str">
            <v>3.0</v>
          </cell>
          <cell r="G373" t="str">
            <v>Đại học</v>
          </cell>
          <cell r="H373" t="str">
            <v>ĐH K11 (2016-2020)</v>
          </cell>
          <cell r="I373" t="str">
            <v>Học kỳ 1 năm học 2018 - 2019</v>
          </cell>
          <cell r="J373">
            <v>74</v>
          </cell>
          <cell r="K373" t="str">
            <v>Mở</v>
          </cell>
        </row>
        <row r="374">
          <cell r="B374" t="str">
            <v>201810503130010</v>
          </cell>
          <cell r="C374" t="str">
            <v>0503130.10</v>
          </cell>
          <cell r="D374" t="str">
            <v>Lập trình hướng đối tượng</v>
          </cell>
          <cell r="E374" t="str">
            <v>0503130</v>
          </cell>
          <cell r="F374" t="str">
            <v>3.0</v>
          </cell>
          <cell r="G374" t="str">
            <v>Đại học</v>
          </cell>
          <cell r="H374" t="str">
            <v>ĐH K11 (2016-2020)</v>
          </cell>
          <cell r="I374" t="str">
            <v>Học kỳ 1 năm học 2018 - 2019</v>
          </cell>
          <cell r="J374">
            <v>60</v>
          </cell>
          <cell r="K374" t="str">
            <v>Mở</v>
          </cell>
        </row>
        <row r="375">
          <cell r="B375" t="str">
            <v>201810503130011</v>
          </cell>
          <cell r="C375" t="str">
            <v>0503130.11</v>
          </cell>
          <cell r="D375" t="str">
            <v>Lập trình hướng đối tượng</v>
          </cell>
          <cell r="E375" t="str">
            <v>0503130</v>
          </cell>
          <cell r="F375" t="str">
            <v>3.0</v>
          </cell>
          <cell r="G375" t="str">
            <v>Đại học</v>
          </cell>
          <cell r="H375" t="str">
            <v>ĐH K11 (2016-2020)</v>
          </cell>
          <cell r="I375" t="str">
            <v>Học kỳ 1 năm học 2018 - 2019</v>
          </cell>
          <cell r="J375">
            <v>3</v>
          </cell>
          <cell r="K375" t="str">
            <v>Không mở</v>
          </cell>
        </row>
        <row r="376">
          <cell r="B376" t="str">
            <v>201810503135001</v>
          </cell>
          <cell r="C376" t="str">
            <v>0503135.1</v>
          </cell>
          <cell r="D376" t="str">
            <v>Lập trình Windows</v>
          </cell>
          <cell r="E376" t="str">
            <v>0503135</v>
          </cell>
          <cell r="F376" t="str">
            <v>4.0</v>
          </cell>
          <cell r="G376" t="str">
            <v>Đại học</v>
          </cell>
          <cell r="H376" t="str">
            <v>ĐH K11 (2016-2020)</v>
          </cell>
          <cell r="I376" t="str">
            <v>Học kỳ 1 năm học 2018 - 2019</v>
          </cell>
          <cell r="J376">
            <v>77</v>
          </cell>
          <cell r="K376" t="str">
            <v>Mở</v>
          </cell>
        </row>
        <row r="377">
          <cell r="B377" t="str">
            <v>201810503135002</v>
          </cell>
          <cell r="C377" t="str">
            <v>0503135.2</v>
          </cell>
          <cell r="D377" t="str">
            <v>Lập trình Windows</v>
          </cell>
          <cell r="E377" t="str">
            <v>0503135</v>
          </cell>
          <cell r="F377" t="str">
            <v>4.0</v>
          </cell>
          <cell r="G377" t="str">
            <v>Đại học</v>
          </cell>
          <cell r="H377" t="str">
            <v>ĐH K11 (2016-2020)</v>
          </cell>
          <cell r="I377" t="str">
            <v>Học kỳ 1 năm học 2018 - 2019</v>
          </cell>
          <cell r="J377">
            <v>75</v>
          </cell>
          <cell r="K377" t="str">
            <v>Mở</v>
          </cell>
        </row>
        <row r="378">
          <cell r="B378" t="str">
            <v>201810503135003</v>
          </cell>
          <cell r="C378" t="str">
            <v>0503135.3</v>
          </cell>
          <cell r="D378" t="str">
            <v>Lập trình Windows</v>
          </cell>
          <cell r="E378" t="str">
            <v>0503135</v>
          </cell>
          <cell r="F378" t="str">
            <v>4.0</v>
          </cell>
          <cell r="G378" t="str">
            <v>Đại học</v>
          </cell>
          <cell r="H378" t="str">
            <v>ĐH K11 (2016-2020)</v>
          </cell>
          <cell r="I378" t="str">
            <v>Học kỳ 1 năm học 2018 - 2019</v>
          </cell>
          <cell r="J378">
            <v>79</v>
          </cell>
          <cell r="K378" t="str">
            <v>Mở</v>
          </cell>
        </row>
        <row r="379">
          <cell r="B379" t="str">
            <v>201811603119001</v>
          </cell>
          <cell r="C379" t="str">
            <v>1603119.1</v>
          </cell>
          <cell r="D379" t="str">
            <v>Lập và phân tích dự án</v>
          </cell>
          <cell r="E379" t="str">
            <v>1603119</v>
          </cell>
          <cell r="F379" t="str">
            <v>3.0</v>
          </cell>
          <cell r="G379" t="str">
            <v>Đại học</v>
          </cell>
          <cell r="H379" t="str">
            <v>ĐH K11 (2016-2020)</v>
          </cell>
          <cell r="I379" t="str">
            <v>Học kỳ 1 năm học 2018 - 2019</v>
          </cell>
          <cell r="J379">
            <v>0</v>
          </cell>
          <cell r="K379" t="str">
            <v>Không mở</v>
          </cell>
        </row>
        <row r="380">
          <cell r="B380" t="str">
            <v>201811603119002</v>
          </cell>
          <cell r="C380" t="str">
            <v>1603119.2</v>
          </cell>
          <cell r="D380" t="str">
            <v>Lập và phân tích dự án</v>
          </cell>
          <cell r="E380" t="str">
            <v>1603119</v>
          </cell>
          <cell r="F380" t="str">
            <v>3.0</v>
          </cell>
          <cell r="G380" t="str">
            <v>Đại học</v>
          </cell>
          <cell r="H380" t="str">
            <v>ĐH K11 (2016-2020)</v>
          </cell>
          <cell r="I380" t="str">
            <v>Học kỳ 1 năm học 2018 - 2019</v>
          </cell>
          <cell r="J380">
            <v>0</v>
          </cell>
          <cell r="K380" t="str">
            <v>Không mở</v>
          </cell>
        </row>
        <row r="381">
          <cell r="B381" t="str">
            <v>201811603119003</v>
          </cell>
          <cell r="C381" t="str">
            <v>1603119.3</v>
          </cell>
          <cell r="D381" t="str">
            <v>Lập và phân tích dự án</v>
          </cell>
          <cell r="E381" t="str">
            <v>1603119</v>
          </cell>
          <cell r="F381" t="str">
            <v>3.0</v>
          </cell>
          <cell r="G381" t="str">
            <v>Đại học</v>
          </cell>
          <cell r="H381" t="str">
            <v>ĐH K11 (2016-2020)</v>
          </cell>
          <cell r="I381" t="str">
            <v>Học kỳ 1 năm học 2018 - 2019</v>
          </cell>
          <cell r="J381">
            <v>0</v>
          </cell>
          <cell r="K381" t="str">
            <v>Không mở</v>
          </cell>
        </row>
        <row r="382">
          <cell r="B382" t="str">
            <v>201811603119004</v>
          </cell>
          <cell r="C382" t="str">
            <v>1603119.4</v>
          </cell>
          <cell r="D382" t="str">
            <v>Lập và phân tích dự án</v>
          </cell>
          <cell r="E382" t="str">
            <v>1603119</v>
          </cell>
          <cell r="F382" t="str">
            <v>3.0</v>
          </cell>
          <cell r="G382" t="str">
            <v>Đại học</v>
          </cell>
          <cell r="H382" t="str">
            <v>ĐH K11 (2016-2020)</v>
          </cell>
          <cell r="I382" t="str">
            <v>Học kỳ 1 năm học 2018 - 2019</v>
          </cell>
          <cell r="J382">
            <v>0</v>
          </cell>
          <cell r="K382" t="str">
            <v>Không mở</v>
          </cell>
        </row>
        <row r="383">
          <cell r="B383" t="str">
            <v>201811603119005</v>
          </cell>
          <cell r="C383" t="str">
            <v>1603119.5</v>
          </cell>
          <cell r="D383" t="str">
            <v>Lập và phân tích dự án</v>
          </cell>
          <cell r="E383" t="str">
            <v>1603119</v>
          </cell>
          <cell r="F383" t="str">
            <v>3.0</v>
          </cell>
          <cell r="G383" t="str">
            <v>Đại học</v>
          </cell>
          <cell r="H383" t="str">
            <v>ĐH K11 (2016-2020)</v>
          </cell>
          <cell r="I383" t="str">
            <v>Học kỳ 1 năm học 2018 - 2019</v>
          </cell>
          <cell r="J383">
            <v>0</v>
          </cell>
          <cell r="K383" t="str">
            <v>Không mở</v>
          </cell>
        </row>
        <row r="384">
          <cell r="B384" t="str">
            <v>201811603119006</v>
          </cell>
          <cell r="C384" t="str">
            <v>1603119.6</v>
          </cell>
          <cell r="D384" t="str">
            <v>Lập và phân tích dự án</v>
          </cell>
          <cell r="E384" t="str">
            <v>1603119</v>
          </cell>
          <cell r="F384" t="str">
            <v>3.0</v>
          </cell>
          <cell r="G384" t="str">
            <v>Đại học</v>
          </cell>
          <cell r="H384" t="str">
            <v>ĐH K11 (2016-2020)</v>
          </cell>
          <cell r="I384" t="str">
            <v>Học kỳ 1 năm học 2018 - 2019</v>
          </cell>
          <cell r="J384">
            <v>0</v>
          </cell>
          <cell r="K384" t="str">
            <v>Không mở</v>
          </cell>
        </row>
        <row r="385">
          <cell r="B385" t="str">
            <v>201811603119007</v>
          </cell>
          <cell r="C385" t="str">
            <v>1603119.7</v>
          </cell>
          <cell r="D385" t="str">
            <v>Lập và phân tích dự án</v>
          </cell>
          <cell r="E385" t="str">
            <v>1603119</v>
          </cell>
          <cell r="F385" t="str">
            <v>3.0</v>
          </cell>
          <cell r="G385" t="str">
            <v>Đại học</v>
          </cell>
          <cell r="H385" t="str">
            <v>ĐH K11 (2016-2020)</v>
          </cell>
          <cell r="I385" t="str">
            <v>Học kỳ 1 năm học 2018 - 2019</v>
          </cell>
          <cell r="J385">
            <v>0</v>
          </cell>
          <cell r="K385" t="str">
            <v>Không mở</v>
          </cell>
        </row>
        <row r="386">
          <cell r="B386" t="str">
            <v>201811603121013</v>
          </cell>
          <cell r="C386" t="str">
            <v>1603121.1</v>
          </cell>
          <cell r="D386" t="str">
            <v>Lịch sử kinh tế thế giới</v>
          </cell>
          <cell r="E386" t="str">
            <v>1603121</v>
          </cell>
          <cell r="F386" t="str">
            <v>3.0</v>
          </cell>
          <cell r="G386" t="str">
            <v>Đại học</v>
          </cell>
          <cell r="H386" t="str">
            <v>ĐH K11 (2016-2020)</v>
          </cell>
          <cell r="I386" t="str">
            <v>Học kỳ 1 năm học 2018 - 2019</v>
          </cell>
          <cell r="J386">
            <v>0</v>
          </cell>
          <cell r="K386" t="str">
            <v>Không mở</v>
          </cell>
        </row>
        <row r="387">
          <cell r="B387" t="str">
            <v>201811603121014</v>
          </cell>
          <cell r="C387" t="str">
            <v>1603121.2</v>
          </cell>
          <cell r="D387" t="str">
            <v>Lịch sử kinh tế thế giới</v>
          </cell>
          <cell r="E387" t="str">
            <v>1603121</v>
          </cell>
          <cell r="F387" t="str">
            <v>3.0</v>
          </cell>
          <cell r="G387" t="str">
            <v>Đại học</v>
          </cell>
          <cell r="H387" t="str">
            <v>ĐH K11 (2016-2020)</v>
          </cell>
          <cell r="I387" t="str">
            <v>Học kỳ 1 năm học 2018 - 2019</v>
          </cell>
          <cell r="J387">
            <v>0</v>
          </cell>
          <cell r="K387" t="str">
            <v>Không mở</v>
          </cell>
        </row>
        <row r="388">
          <cell r="B388" t="str">
            <v>201811603121015</v>
          </cell>
          <cell r="C388" t="str">
            <v>1603121.3</v>
          </cell>
          <cell r="D388" t="str">
            <v>Lịch sử kinh tế thế giới</v>
          </cell>
          <cell r="E388" t="str">
            <v>1603121</v>
          </cell>
          <cell r="F388" t="str">
            <v>3.0</v>
          </cell>
          <cell r="G388" t="str">
            <v>Đại học</v>
          </cell>
          <cell r="H388" t="str">
            <v>ĐH K11 (2016-2020)</v>
          </cell>
          <cell r="I388" t="str">
            <v>Học kỳ 1 năm học 2018 - 2019</v>
          </cell>
          <cell r="J388">
            <v>0</v>
          </cell>
          <cell r="K388" t="str">
            <v>Không mở</v>
          </cell>
        </row>
        <row r="389">
          <cell r="B389" t="str">
            <v>201811303116001</v>
          </cell>
          <cell r="C389" t="str">
            <v>1303116.1</v>
          </cell>
          <cell r="D389" t="str">
            <v>Lý thuyết dịch</v>
          </cell>
          <cell r="E389" t="str">
            <v>1303116</v>
          </cell>
          <cell r="F389" t="str">
            <v>3.0</v>
          </cell>
          <cell r="G389" t="str">
            <v>Đại học</v>
          </cell>
          <cell r="H389" t="str">
            <v>ĐH K11 (2016-2020)</v>
          </cell>
          <cell r="I389" t="str">
            <v>Học kỳ 1 năm học 2018 - 2019</v>
          </cell>
          <cell r="J389">
            <v>27</v>
          </cell>
          <cell r="K389" t="str">
            <v>Mở</v>
          </cell>
        </row>
        <row r="390">
          <cell r="B390" t="str">
            <v>201811303116002</v>
          </cell>
          <cell r="C390" t="str">
            <v>1303116.2</v>
          </cell>
          <cell r="D390" t="str">
            <v>Lý thuyết dịch</v>
          </cell>
          <cell r="E390" t="str">
            <v>1303116</v>
          </cell>
          <cell r="F390" t="str">
            <v>3.0</v>
          </cell>
          <cell r="G390" t="str">
            <v>Đại học</v>
          </cell>
          <cell r="H390" t="str">
            <v>ĐH K11 (2016-2020)</v>
          </cell>
          <cell r="I390" t="str">
            <v>Học kỳ 1 năm học 2018 - 2019</v>
          </cell>
          <cell r="J390">
            <v>23</v>
          </cell>
          <cell r="K390" t="str">
            <v>Mở</v>
          </cell>
        </row>
        <row r="391">
          <cell r="B391" t="str">
            <v>201811303116003</v>
          </cell>
          <cell r="C391" t="str">
            <v>1303116.3</v>
          </cell>
          <cell r="D391" t="str">
            <v>Lý thuyết dịch</v>
          </cell>
          <cell r="E391" t="str">
            <v>1303116</v>
          </cell>
          <cell r="F391" t="str">
            <v>3.0</v>
          </cell>
          <cell r="G391" t="str">
            <v>Đại học</v>
          </cell>
          <cell r="H391" t="str">
            <v>ĐH K11 (2016-2020)</v>
          </cell>
          <cell r="I391" t="str">
            <v>Học kỳ 1 năm học 2018 - 2019</v>
          </cell>
          <cell r="J391">
            <v>30</v>
          </cell>
          <cell r="K391" t="str">
            <v>Mở</v>
          </cell>
        </row>
        <row r="392">
          <cell r="B392" t="str">
            <v>201811303116004</v>
          </cell>
          <cell r="C392" t="str">
            <v>1303116.4</v>
          </cell>
          <cell r="D392" t="str">
            <v>Lý thuyết dịch</v>
          </cell>
          <cell r="E392" t="str">
            <v>1303116</v>
          </cell>
          <cell r="F392" t="str">
            <v>3.0</v>
          </cell>
          <cell r="G392" t="str">
            <v>Đại học</v>
          </cell>
          <cell r="H392" t="str">
            <v>ĐH K11 (2016-2020)</v>
          </cell>
          <cell r="I392" t="str">
            <v>Học kỳ 1 năm học 2018 - 2019</v>
          </cell>
          <cell r="J392">
            <v>30</v>
          </cell>
          <cell r="K392" t="str">
            <v>Mở</v>
          </cell>
        </row>
        <row r="393">
          <cell r="B393" t="str">
            <v>201811603122004</v>
          </cell>
          <cell r="C393" t="str">
            <v>1603122.1</v>
          </cell>
          <cell r="D393" t="str">
            <v>Lý thuyết thống kê</v>
          </cell>
          <cell r="E393" t="str">
            <v>1603122</v>
          </cell>
          <cell r="F393" t="str">
            <v>3.0</v>
          </cell>
          <cell r="G393" t="str">
            <v>Đại học</v>
          </cell>
          <cell r="H393" t="str">
            <v>ĐH K11 (2016-2020)</v>
          </cell>
          <cell r="I393" t="str">
            <v>Học kỳ 1 năm học 2018 - 2019</v>
          </cell>
          <cell r="J393">
            <v>51</v>
          </cell>
          <cell r="K393" t="str">
            <v>Mở</v>
          </cell>
        </row>
        <row r="394">
          <cell r="B394" t="str">
            <v>201811603122005</v>
          </cell>
          <cell r="C394" t="str">
            <v>1603122.2</v>
          </cell>
          <cell r="D394" t="str">
            <v>Lý thuyết thống kê</v>
          </cell>
          <cell r="E394" t="str">
            <v>1603122</v>
          </cell>
          <cell r="F394" t="str">
            <v>3.0</v>
          </cell>
          <cell r="G394" t="str">
            <v>Đại học</v>
          </cell>
          <cell r="H394" t="str">
            <v>ĐH K11 (2016-2020)</v>
          </cell>
          <cell r="I394" t="str">
            <v>Học kỳ 1 năm học 2018 - 2019</v>
          </cell>
          <cell r="J394">
            <v>74</v>
          </cell>
          <cell r="K394" t="str">
            <v>Mở</v>
          </cell>
        </row>
        <row r="395">
          <cell r="B395" t="str">
            <v>201811603122006</v>
          </cell>
          <cell r="C395" t="str">
            <v>1603122.3</v>
          </cell>
          <cell r="D395" t="str">
            <v>Lý thuyết thống kê</v>
          </cell>
          <cell r="E395" t="str">
            <v>1603122</v>
          </cell>
          <cell r="F395" t="str">
            <v>3.0</v>
          </cell>
          <cell r="G395" t="str">
            <v>Đại học</v>
          </cell>
          <cell r="H395" t="str">
            <v>ĐH K11 (2016-2020)</v>
          </cell>
          <cell r="I395" t="str">
            <v>Học kỳ 1 năm học 2018 - 2019</v>
          </cell>
          <cell r="J395">
            <v>66</v>
          </cell>
          <cell r="K395" t="str">
            <v>Mở</v>
          </cell>
        </row>
        <row r="396">
          <cell r="B396" t="str">
            <v>201811003103035</v>
          </cell>
          <cell r="C396" t="str">
            <v>1003103.1</v>
          </cell>
          <cell r="D396" t="str">
            <v>Lý thuyết xác suất</v>
          </cell>
          <cell r="E396" t="str">
            <v>1003103</v>
          </cell>
          <cell r="F396" t="str">
            <v>2.0</v>
          </cell>
          <cell r="G396" t="str">
            <v>Đại học</v>
          </cell>
          <cell r="H396" t="str">
            <v>ĐH K11 (2016-2020)</v>
          </cell>
          <cell r="I396" t="str">
            <v>Học kỳ 1 năm học 2018 - 2019</v>
          </cell>
          <cell r="J396">
            <v>0</v>
          </cell>
          <cell r="K396" t="str">
            <v>Không mở</v>
          </cell>
        </row>
        <row r="397">
          <cell r="B397" t="str">
            <v>201811003103036</v>
          </cell>
          <cell r="C397" t="str">
            <v>1003103.2</v>
          </cell>
          <cell r="D397" t="str">
            <v>Lý thuyết xác suất</v>
          </cell>
          <cell r="E397" t="str">
            <v>1003103</v>
          </cell>
          <cell r="F397" t="str">
            <v>2.0</v>
          </cell>
          <cell r="G397" t="str">
            <v>Đại học</v>
          </cell>
          <cell r="H397" t="str">
            <v>ĐH K11 (2016-2020)</v>
          </cell>
          <cell r="I397" t="str">
            <v>Học kỳ 1 năm học 2018 - 2019</v>
          </cell>
          <cell r="J397">
            <v>0</v>
          </cell>
          <cell r="K397" t="str">
            <v>Không mở</v>
          </cell>
        </row>
        <row r="398">
          <cell r="B398" t="str">
            <v>201811003103037</v>
          </cell>
          <cell r="C398" t="str">
            <v>1003103.3</v>
          </cell>
          <cell r="D398" t="str">
            <v>Lý thuyết xác suất</v>
          </cell>
          <cell r="E398" t="str">
            <v>1003103</v>
          </cell>
          <cell r="F398" t="str">
            <v>2.0</v>
          </cell>
          <cell r="G398" t="str">
            <v>Đại học</v>
          </cell>
          <cell r="H398" t="str">
            <v>ĐH K11 (2016-2020)</v>
          </cell>
          <cell r="I398" t="str">
            <v>Học kỳ 1 năm học 2018 - 2019</v>
          </cell>
          <cell r="J398">
            <v>0</v>
          </cell>
          <cell r="K398" t="str">
            <v>Không mở</v>
          </cell>
        </row>
        <row r="399">
          <cell r="B399" t="str">
            <v>201811003103038</v>
          </cell>
          <cell r="C399" t="str">
            <v>1003103.4</v>
          </cell>
          <cell r="D399" t="str">
            <v>Lý thuyết xác suất</v>
          </cell>
          <cell r="E399" t="str">
            <v>1003103</v>
          </cell>
          <cell r="F399" t="str">
            <v>2.0</v>
          </cell>
          <cell r="G399" t="str">
            <v>Đại học</v>
          </cell>
          <cell r="H399" t="str">
            <v>ĐH K11 (2016-2020)</v>
          </cell>
          <cell r="I399" t="str">
            <v>Học kỳ 1 năm học 2018 - 2019</v>
          </cell>
          <cell r="J399">
            <v>0</v>
          </cell>
          <cell r="K399" t="str">
            <v>Không mở</v>
          </cell>
        </row>
        <row r="400">
          <cell r="B400" t="str">
            <v>201811003103039</v>
          </cell>
          <cell r="C400" t="str">
            <v>1003103.5</v>
          </cell>
          <cell r="D400" t="str">
            <v>Lý thuyết xác suất</v>
          </cell>
          <cell r="E400" t="str">
            <v>1003103</v>
          </cell>
          <cell r="F400" t="str">
            <v>2.0</v>
          </cell>
          <cell r="G400" t="str">
            <v>Đại học</v>
          </cell>
          <cell r="H400" t="str">
            <v>ĐH K11 (2016-2020)</v>
          </cell>
          <cell r="I400" t="str">
            <v>Học kỳ 1 năm học 2018 - 2019</v>
          </cell>
          <cell r="J400">
            <v>0</v>
          </cell>
          <cell r="K400" t="str">
            <v>Không mở</v>
          </cell>
        </row>
        <row r="401">
          <cell r="B401" t="str">
            <v>201811003103040</v>
          </cell>
          <cell r="C401" t="str">
            <v>1003103.6</v>
          </cell>
          <cell r="D401" t="str">
            <v>Lý thuyết xác suất</v>
          </cell>
          <cell r="E401" t="str">
            <v>1003103</v>
          </cell>
          <cell r="F401" t="str">
            <v>2.0</v>
          </cell>
          <cell r="G401" t="str">
            <v>Đại học</v>
          </cell>
          <cell r="H401" t="str">
            <v>ĐH K11 (2016-2020)</v>
          </cell>
          <cell r="I401" t="str">
            <v>Học kỳ 1 năm học 2018 - 2019</v>
          </cell>
          <cell r="J401">
            <v>1</v>
          </cell>
          <cell r="K401" t="str">
            <v>Không mở</v>
          </cell>
        </row>
        <row r="402">
          <cell r="B402" t="str">
            <v>201811003103041</v>
          </cell>
          <cell r="C402" t="str">
            <v>1003103.7</v>
          </cell>
          <cell r="D402" t="str">
            <v>Lý thuyết xác suất</v>
          </cell>
          <cell r="E402" t="str">
            <v>1003103</v>
          </cell>
          <cell r="F402" t="str">
            <v>2.0</v>
          </cell>
          <cell r="G402" t="str">
            <v>Đại học</v>
          </cell>
          <cell r="H402" t="str">
            <v>ĐH K11 (2016-2020)</v>
          </cell>
          <cell r="I402" t="str">
            <v>Học kỳ 1 năm học 2018 - 2019</v>
          </cell>
          <cell r="J402">
            <v>0</v>
          </cell>
          <cell r="K402" t="str">
            <v>Không mở</v>
          </cell>
        </row>
        <row r="403">
          <cell r="B403" t="str">
            <v>201811003103042</v>
          </cell>
          <cell r="C403" t="str">
            <v>1003103.8</v>
          </cell>
          <cell r="D403" t="str">
            <v>Lý thuyết xác suất</v>
          </cell>
          <cell r="E403" t="str">
            <v>1003103</v>
          </cell>
          <cell r="F403" t="str">
            <v>2.0</v>
          </cell>
          <cell r="G403" t="str">
            <v>Đại học</v>
          </cell>
          <cell r="H403" t="str">
            <v>ĐH K11 (2016-2020)</v>
          </cell>
          <cell r="I403" t="str">
            <v>Học kỳ 1 năm học 2018 - 2019</v>
          </cell>
          <cell r="J403">
            <v>0</v>
          </cell>
          <cell r="K403" t="str">
            <v>Không mở</v>
          </cell>
        </row>
        <row r="404">
          <cell r="B404" t="str">
            <v>201811003103043</v>
          </cell>
          <cell r="C404" t="str">
            <v>1003103.9</v>
          </cell>
          <cell r="D404" t="str">
            <v>Lý thuyết xác suất</v>
          </cell>
          <cell r="E404" t="str">
            <v>1003103</v>
          </cell>
          <cell r="F404" t="str">
            <v>2.0</v>
          </cell>
          <cell r="G404" t="str">
            <v>Đại học</v>
          </cell>
          <cell r="H404" t="str">
            <v>ĐH K11 (2016-2020)</v>
          </cell>
          <cell r="I404" t="str">
            <v>Học kỳ 1 năm học 2018 - 2019</v>
          </cell>
          <cell r="J404">
            <v>0</v>
          </cell>
          <cell r="K404" t="str">
            <v>Không mở</v>
          </cell>
        </row>
        <row r="405">
          <cell r="B405" t="str">
            <v>201811003103044</v>
          </cell>
          <cell r="C405" t="str">
            <v>1003103.10</v>
          </cell>
          <cell r="D405" t="str">
            <v>Lý thuyết xác suất</v>
          </cell>
          <cell r="E405" t="str">
            <v>1003103</v>
          </cell>
          <cell r="F405" t="str">
            <v>2.0</v>
          </cell>
          <cell r="G405" t="str">
            <v>Đại học</v>
          </cell>
          <cell r="H405" t="str">
            <v>ĐH K11 (2016-2020)</v>
          </cell>
          <cell r="I405" t="str">
            <v>Học kỳ 1 năm học 2018 - 2019</v>
          </cell>
          <cell r="J405">
            <v>1</v>
          </cell>
          <cell r="K405" t="str">
            <v>Không mở</v>
          </cell>
        </row>
        <row r="406">
          <cell r="B406" t="str">
            <v>201811003103045</v>
          </cell>
          <cell r="C406" t="str">
            <v>1003103.11</v>
          </cell>
          <cell r="D406" t="str">
            <v>Lý thuyết xác suất</v>
          </cell>
          <cell r="E406" t="str">
            <v>1003103</v>
          </cell>
          <cell r="F406" t="str">
            <v>2.0</v>
          </cell>
          <cell r="G406" t="str">
            <v>Đại học</v>
          </cell>
          <cell r="H406" t="str">
            <v>ĐH K11 (2016-2020)</v>
          </cell>
          <cell r="I406" t="str">
            <v>Học kỳ 1 năm học 2018 - 2019</v>
          </cell>
          <cell r="J406">
            <v>0</v>
          </cell>
          <cell r="K406" t="str">
            <v>Không mở</v>
          </cell>
        </row>
        <row r="407">
          <cell r="B407" t="str">
            <v>201811003103046</v>
          </cell>
          <cell r="C407" t="str">
            <v>1003103.12</v>
          </cell>
          <cell r="D407" t="str">
            <v>Lý thuyết xác suất</v>
          </cell>
          <cell r="E407" t="str">
            <v>1003103</v>
          </cell>
          <cell r="F407" t="str">
            <v>2.0</v>
          </cell>
          <cell r="G407" t="str">
            <v>Đại học</v>
          </cell>
          <cell r="H407" t="str">
            <v>ĐH K11 (2016-2020)</v>
          </cell>
          <cell r="I407" t="str">
            <v>Học kỳ 1 năm học 2018 - 2019</v>
          </cell>
          <cell r="J407">
            <v>0</v>
          </cell>
          <cell r="K407" t="str">
            <v>Không mở</v>
          </cell>
        </row>
        <row r="408">
          <cell r="B408" t="str">
            <v>201811003103047</v>
          </cell>
          <cell r="C408" t="str">
            <v>1003103.13</v>
          </cell>
          <cell r="D408" t="str">
            <v>Lý thuyết xác suất</v>
          </cell>
          <cell r="E408" t="str">
            <v>1003103</v>
          </cell>
          <cell r="F408" t="str">
            <v>2.0</v>
          </cell>
          <cell r="G408" t="str">
            <v>Đại học</v>
          </cell>
          <cell r="H408" t="str">
            <v>ĐH K11 (2016-2020)</v>
          </cell>
          <cell r="I408" t="str">
            <v>Học kỳ 1 năm học 2018 - 2019</v>
          </cell>
          <cell r="J408">
            <v>0</v>
          </cell>
          <cell r="K408" t="str">
            <v>Không mở</v>
          </cell>
        </row>
        <row r="409">
          <cell r="B409" t="str">
            <v>201811003103048</v>
          </cell>
          <cell r="C409" t="str">
            <v>1003103.14</v>
          </cell>
          <cell r="D409" t="str">
            <v>Lý thuyết xác suất</v>
          </cell>
          <cell r="E409" t="str">
            <v>1003103</v>
          </cell>
          <cell r="F409" t="str">
            <v>2.0</v>
          </cell>
          <cell r="G409" t="str">
            <v>Đại học</v>
          </cell>
          <cell r="H409" t="str">
            <v>ĐH K11 (2016-2020)</v>
          </cell>
          <cell r="I409" t="str">
            <v>Học kỳ 1 năm học 2018 - 2019</v>
          </cell>
          <cell r="J409">
            <v>0</v>
          </cell>
          <cell r="K409" t="str">
            <v>Không mở</v>
          </cell>
        </row>
        <row r="410">
          <cell r="B410" t="str">
            <v>201811003103049</v>
          </cell>
          <cell r="C410" t="str">
            <v>1003103.15</v>
          </cell>
          <cell r="D410" t="str">
            <v>Lý thuyết xác suất</v>
          </cell>
          <cell r="E410" t="str">
            <v>1003103</v>
          </cell>
          <cell r="F410" t="str">
            <v>2.0</v>
          </cell>
          <cell r="G410" t="str">
            <v>Đại học</v>
          </cell>
          <cell r="H410" t="str">
            <v>ĐH K11 (2016-2020)</v>
          </cell>
          <cell r="I410" t="str">
            <v>Học kỳ 1 năm học 2018 - 2019</v>
          </cell>
          <cell r="J410">
            <v>0</v>
          </cell>
          <cell r="K410" t="str">
            <v>Không mở</v>
          </cell>
        </row>
        <row r="411">
          <cell r="B411" t="str">
            <v>201811003103050</v>
          </cell>
          <cell r="C411" t="str">
            <v>1003103.16</v>
          </cell>
          <cell r="D411" t="str">
            <v>Lý thuyết xác suất</v>
          </cell>
          <cell r="E411" t="str">
            <v>1003103</v>
          </cell>
          <cell r="F411" t="str">
            <v>2.0</v>
          </cell>
          <cell r="G411" t="str">
            <v>Đại học</v>
          </cell>
          <cell r="H411" t="str">
            <v>ĐH K11 (2016-2020)</v>
          </cell>
          <cell r="I411" t="str">
            <v>Học kỳ 1 năm học 2018 - 2019</v>
          </cell>
          <cell r="J411">
            <v>0</v>
          </cell>
          <cell r="K411" t="str">
            <v>Không mở</v>
          </cell>
        </row>
        <row r="412">
          <cell r="B412" t="str">
            <v>201811003103051</v>
          </cell>
          <cell r="C412" t="str">
            <v>1003103.17</v>
          </cell>
          <cell r="D412" t="str">
            <v>Lý thuyết xác suất</v>
          </cell>
          <cell r="E412" t="str">
            <v>1003103</v>
          </cell>
          <cell r="F412" t="str">
            <v>2.0</v>
          </cell>
          <cell r="G412" t="str">
            <v>Đại học</v>
          </cell>
          <cell r="H412" t="str">
            <v>ĐH K11 (2016-2020)</v>
          </cell>
          <cell r="I412" t="str">
            <v>Học kỳ 1 năm học 2018 - 2019</v>
          </cell>
          <cell r="J412">
            <v>0</v>
          </cell>
          <cell r="K412" t="str">
            <v>Không mở</v>
          </cell>
        </row>
        <row r="413">
          <cell r="B413" t="str">
            <v>201811003103052</v>
          </cell>
          <cell r="C413" t="str">
            <v>1003103.18</v>
          </cell>
          <cell r="D413" t="str">
            <v>Lý thuyết xác suất</v>
          </cell>
          <cell r="E413" t="str">
            <v>1003103</v>
          </cell>
          <cell r="F413" t="str">
            <v>2.0</v>
          </cell>
          <cell r="G413" t="str">
            <v>Đại học</v>
          </cell>
          <cell r="H413" t="str">
            <v>ĐH K11 (2016-2020)</v>
          </cell>
          <cell r="I413" t="str">
            <v>Học kỳ 1 năm học 2018 - 2019</v>
          </cell>
          <cell r="J413">
            <v>0</v>
          </cell>
          <cell r="K413" t="str">
            <v>Không mở</v>
          </cell>
        </row>
        <row r="414">
          <cell r="B414" t="str">
            <v>201810503137001</v>
          </cell>
          <cell r="C414" t="str">
            <v>0503137.1</v>
          </cell>
          <cell r="D414" t="str">
            <v>Mạng máy tính</v>
          </cell>
          <cell r="E414" t="str">
            <v>0503137</v>
          </cell>
          <cell r="F414" t="str">
            <v>3.0</v>
          </cell>
          <cell r="G414" t="str">
            <v>Đại học</v>
          </cell>
          <cell r="H414" t="str">
            <v>ĐH K11 (2016-2020)</v>
          </cell>
          <cell r="I414" t="str">
            <v>Học kỳ 1 năm học 2018 - 2019</v>
          </cell>
          <cell r="J414">
            <v>76</v>
          </cell>
          <cell r="K414" t="str">
            <v>Mở</v>
          </cell>
        </row>
        <row r="415">
          <cell r="B415" t="str">
            <v>201810503137002</v>
          </cell>
          <cell r="C415" t="str">
            <v>0503137.2</v>
          </cell>
          <cell r="D415" t="str">
            <v>Mạng máy tính</v>
          </cell>
          <cell r="E415" t="str">
            <v>0503137</v>
          </cell>
          <cell r="F415" t="str">
            <v>3.0</v>
          </cell>
          <cell r="G415" t="str">
            <v>Đại học</v>
          </cell>
          <cell r="H415" t="str">
            <v>ĐH K11 (2016-2020)</v>
          </cell>
          <cell r="I415" t="str">
            <v>Học kỳ 1 năm học 2018 - 2019</v>
          </cell>
          <cell r="J415">
            <v>77</v>
          </cell>
          <cell r="K415" t="str">
            <v>Mở</v>
          </cell>
        </row>
        <row r="416">
          <cell r="B416" t="str">
            <v>201810803155001</v>
          </cell>
          <cell r="C416" t="str">
            <v>0803155.1</v>
          </cell>
          <cell r="D416" t="str">
            <v>Mạng máy tính (KTMT)</v>
          </cell>
          <cell r="E416" t="str">
            <v>0803155</v>
          </cell>
          <cell r="F416" t="str">
            <v>4.0</v>
          </cell>
          <cell r="G416" t="str">
            <v>Đại học</v>
          </cell>
          <cell r="H416" t="str">
            <v>ĐH K11 (2016-2020)</v>
          </cell>
          <cell r="I416" t="str">
            <v>Học kỳ 1 năm học 2018 - 2019</v>
          </cell>
          <cell r="J416">
            <v>69</v>
          </cell>
          <cell r="K416" t="str">
            <v>Mở</v>
          </cell>
        </row>
        <row r="417">
          <cell r="B417" t="str">
            <v>201810803155002</v>
          </cell>
          <cell r="C417" t="str">
            <v>0803155.2</v>
          </cell>
          <cell r="D417" t="str">
            <v>Mạng máy tính (KTMT)</v>
          </cell>
          <cell r="E417" t="str">
            <v>0803155</v>
          </cell>
          <cell r="F417" t="str">
            <v>4.0</v>
          </cell>
          <cell r="G417" t="str">
            <v>Đại học</v>
          </cell>
          <cell r="H417" t="str">
            <v>ĐH K11 (2016-2020)</v>
          </cell>
          <cell r="I417" t="str">
            <v>Học kỳ 1 năm học 2018 - 2019</v>
          </cell>
          <cell r="J417">
            <v>75</v>
          </cell>
          <cell r="K417" t="str">
            <v>Mở</v>
          </cell>
        </row>
        <row r="418">
          <cell r="B418" t="str">
            <v>201811603123001</v>
          </cell>
          <cell r="C418" t="str">
            <v>1603123.1</v>
          </cell>
          <cell r="D418" t="str">
            <v>Marketing căn bản</v>
          </cell>
          <cell r="E418" t="str">
            <v>1603123</v>
          </cell>
          <cell r="F418" t="str">
            <v>3.0</v>
          </cell>
          <cell r="G418" t="str">
            <v>Đại học</v>
          </cell>
          <cell r="H418" t="str">
            <v>ĐH K11 (2016-2020)</v>
          </cell>
          <cell r="I418" t="str">
            <v>Học kỳ 1 năm học 2018 - 2019</v>
          </cell>
          <cell r="J418">
            <v>75</v>
          </cell>
          <cell r="K418" t="str">
            <v>Mở</v>
          </cell>
        </row>
        <row r="419">
          <cell r="B419" t="str">
            <v>201811603123002</v>
          </cell>
          <cell r="C419" t="str">
            <v>1603123.2</v>
          </cell>
          <cell r="D419" t="str">
            <v>Marketing căn bản</v>
          </cell>
          <cell r="E419" t="str">
            <v>1603123</v>
          </cell>
          <cell r="F419" t="str">
            <v>3.0</v>
          </cell>
          <cell r="G419" t="str">
            <v>Đại học</v>
          </cell>
          <cell r="H419" t="str">
            <v>ĐH K11 (2016-2020)</v>
          </cell>
          <cell r="I419" t="str">
            <v>Học kỳ 1 năm học 2018 - 2019</v>
          </cell>
          <cell r="J419">
            <v>46</v>
          </cell>
          <cell r="K419" t="str">
            <v>Mở</v>
          </cell>
        </row>
        <row r="420">
          <cell r="B420" t="str">
            <v>201811603123003</v>
          </cell>
          <cell r="C420" t="str">
            <v>1603123.3</v>
          </cell>
          <cell r="D420" t="str">
            <v>Marketing căn bản</v>
          </cell>
          <cell r="E420" t="str">
            <v>1603123</v>
          </cell>
          <cell r="F420" t="str">
            <v>3.0</v>
          </cell>
          <cell r="G420" t="str">
            <v>Đại học</v>
          </cell>
          <cell r="H420" t="str">
            <v>ĐH K11 (2016-2020)</v>
          </cell>
          <cell r="I420" t="str">
            <v>Học kỳ 1 năm học 2018 - 2019</v>
          </cell>
          <cell r="J420">
            <v>34</v>
          </cell>
          <cell r="K420" t="str">
            <v>Mở</v>
          </cell>
        </row>
        <row r="421">
          <cell r="B421" t="str">
            <v>201811603123004</v>
          </cell>
          <cell r="C421" t="str">
            <v>1603123.4</v>
          </cell>
          <cell r="D421" t="str">
            <v>Marketing căn bản</v>
          </cell>
          <cell r="E421" t="str">
            <v>1603123</v>
          </cell>
          <cell r="F421" t="str">
            <v>3.0</v>
          </cell>
          <cell r="G421" t="str">
            <v>Đại học</v>
          </cell>
          <cell r="H421" t="str">
            <v>ĐH K11 (2016-2020)</v>
          </cell>
          <cell r="I421" t="str">
            <v>Học kỳ 1 năm học 2018 - 2019</v>
          </cell>
          <cell r="J421">
            <v>6</v>
          </cell>
          <cell r="K421" t="str">
            <v>Không mở</v>
          </cell>
        </row>
        <row r="422">
          <cell r="B422" t="str">
            <v>201811603123005</v>
          </cell>
          <cell r="C422" t="str">
            <v>1603123.5</v>
          </cell>
          <cell r="D422" t="str">
            <v>Marketing căn bản</v>
          </cell>
          <cell r="E422" t="str">
            <v>1603123</v>
          </cell>
          <cell r="F422" t="str">
            <v>3.0</v>
          </cell>
          <cell r="G422" t="str">
            <v>Đại học</v>
          </cell>
          <cell r="H422" t="str">
            <v>ĐH K11 (2016-2020)</v>
          </cell>
          <cell r="I422" t="str">
            <v>Học kỳ 1 năm học 2018 - 2019</v>
          </cell>
          <cell r="J422">
            <v>75</v>
          </cell>
          <cell r="K422" t="str">
            <v>Mở</v>
          </cell>
        </row>
        <row r="423">
          <cell r="B423" t="str">
            <v>201811603123006</v>
          </cell>
          <cell r="C423" t="str">
            <v>1603123.1</v>
          </cell>
          <cell r="D423" t="str">
            <v>Marketing căn bản</v>
          </cell>
          <cell r="E423" t="str">
            <v>1603123</v>
          </cell>
          <cell r="F423" t="str">
            <v>3.0</v>
          </cell>
          <cell r="G423" t="str">
            <v>Đại học</v>
          </cell>
          <cell r="H423" t="str">
            <v>ĐH K11 (2016-2020)</v>
          </cell>
          <cell r="I423" t="str">
            <v>Học kỳ 1 năm học 2018 - 2019</v>
          </cell>
          <cell r="J423">
            <v>58</v>
          </cell>
          <cell r="K423" t="str">
            <v>Mở</v>
          </cell>
        </row>
        <row r="424">
          <cell r="B424" t="str">
            <v>201811603123007</v>
          </cell>
          <cell r="C424" t="str">
            <v>1603123.2</v>
          </cell>
          <cell r="D424" t="str">
            <v>Marketing căn bản</v>
          </cell>
          <cell r="E424" t="str">
            <v>1603123</v>
          </cell>
          <cell r="F424" t="str">
            <v>3.0</v>
          </cell>
          <cell r="G424" t="str">
            <v>Đại học</v>
          </cell>
          <cell r="H424" t="str">
            <v>ĐH K11 (2016-2020)</v>
          </cell>
          <cell r="I424" t="str">
            <v>Học kỳ 1 năm học 2018 - 2019</v>
          </cell>
          <cell r="J424">
            <v>64</v>
          </cell>
          <cell r="K424" t="str">
            <v>Mở</v>
          </cell>
        </row>
        <row r="425">
          <cell r="B425" t="str">
            <v>201811603123008</v>
          </cell>
          <cell r="C425" t="str">
            <v>1603123.3</v>
          </cell>
          <cell r="D425" t="str">
            <v>Marketing căn bản</v>
          </cell>
          <cell r="E425" t="str">
            <v>1603123</v>
          </cell>
          <cell r="F425" t="str">
            <v>3.0</v>
          </cell>
          <cell r="G425" t="str">
            <v>Đại học</v>
          </cell>
          <cell r="H425" t="str">
            <v>ĐH K11 (2016-2020)</v>
          </cell>
          <cell r="I425" t="str">
            <v>Học kỳ 1 năm học 2018 - 2019</v>
          </cell>
          <cell r="J425">
            <v>10</v>
          </cell>
          <cell r="K425" t="str">
            <v>Không mở</v>
          </cell>
        </row>
        <row r="426">
          <cell r="B426" t="str">
            <v>201811603123009</v>
          </cell>
          <cell r="C426" t="str">
            <v>1603123.4</v>
          </cell>
          <cell r="D426" t="str">
            <v>Marketing căn bản</v>
          </cell>
          <cell r="E426" t="str">
            <v>1603123</v>
          </cell>
          <cell r="F426" t="str">
            <v>3.0</v>
          </cell>
          <cell r="G426" t="str">
            <v>Đại học</v>
          </cell>
          <cell r="H426" t="str">
            <v>ĐH K11 (2016-2020)</v>
          </cell>
          <cell r="I426" t="str">
            <v>Học kỳ 1 năm học 2018 - 2019</v>
          </cell>
          <cell r="J426">
            <v>0</v>
          </cell>
          <cell r="K426" t="str">
            <v>Không mở</v>
          </cell>
        </row>
        <row r="427">
          <cell r="B427" t="str">
            <v>201811603123010</v>
          </cell>
          <cell r="C427" t="str">
            <v>1603123.5</v>
          </cell>
          <cell r="D427" t="str">
            <v>Marketing căn bản</v>
          </cell>
          <cell r="E427" t="str">
            <v>1603123</v>
          </cell>
          <cell r="F427" t="str">
            <v>3.0</v>
          </cell>
          <cell r="G427" t="str">
            <v>Đại học</v>
          </cell>
          <cell r="H427" t="str">
            <v>ĐH K11 (2016-2020)</v>
          </cell>
          <cell r="I427" t="str">
            <v>Học kỳ 1 năm học 2018 - 2019</v>
          </cell>
          <cell r="J427">
            <v>2</v>
          </cell>
          <cell r="K427" t="str">
            <v>Không mở</v>
          </cell>
        </row>
        <row r="428">
          <cell r="B428" t="str">
            <v>201811603123011</v>
          </cell>
          <cell r="C428" t="str">
            <v>1603123.6</v>
          </cell>
          <cell r="D428" t="str">
            <v>Marketing căn bản</v>
          </cell>
          <cell r="E428" t="str">
            <v>1603123</v>
          </cell>
          <cell r="F428" t="str">
            <v>3.0</v>
          </cell>
          <cell r="G428" t="str">
            <v>Đại học</v>
          </cell>
          <cell r="H428" t="str">
            <v>ĐH K11 (2016-2020)</v>
          </cell>
          <cell r="I428" t="str">
            <v>Học kỳ 1 năm học 2018 - 2019</v>
          </cell>
          <cell r="J428">
            <v>75</v>
          </cell>
          <cell r="K428" t="str">
            <v>Mở</v>
          </cell>
        </row>
        <row r="429">
          <cell r="B429" t="str">
            <v>201811603123012</v>
          </cell>
          <cell r="C429" t="str">
            <v>1603123.7</v>
          </cell>
          <cell r="D429" t="str">
            <v>Marketing căn bản</v>
          </cell>
          <cell r="E429" t="str">
            <v>1603123</v>
          </cell>
          <cell r="F429" t="str">
            <v>3.0</v>
          </cell>
          <cell r="G429" t="str">
            <v>Đại học</v>
          </cell>
          <cell r="H429" t="str">
            <v>ĐH K11 (2016-2020)</v>
          </cell>
          <cell r="I429" t="str">
            <v>Học kỳ 1 năm học 2018 - 2019</v>
          </cell>
          <cell r="J429">
            <v>75</v>
          </cell>
          <cell r="K429" t="str">
            <v>Mở</v>
          </cell>
        </row>
        <row r="430">
          <cell r="B430" t="str">
            <v>201811603123013</v>
          </cell>
          <cell r="C430" t="str">
            <v>1603123.8</v>
          </cell>
          <cell r="D430" t="str">
            <v>Marketing căn bản</v>
          </cell>
          <cell r="E430" t="str">
            <v>1603123</v>
          </cell>
          <cell r="F430" t="str">
            <v>3.0</v>
          </cell>
          <cell r="G430" t="str">
            <v>Đại học</v>
          </cell>
          <cell r="H430" t="str">
            <v>ĐH K11 (2016-2020)</v>
          </cell>
          <cell r="I430" t="str">
            <v>Học kỳ 1 năm học 2018 - 2019</v>
          </cell>
          <cell r="J430">
            <v>75</v>
          </cell>
          <cell r="K430" t="str">
            <v>Mở</v>
          </cell>
        </row>
        <row r="431">
          <cell r="B431" t="str">
            <v>201811603123014</v>
          </cell>
          <cell r="C431" t="str">
            <v>1603123.9</v>
          </cell>
          <cell r="D431" t="str">
            <v>Marketing căn bản</v>
          </cell>
          <cell r="E431" t="str">
            <v>1603123</v>
          </cell>
          <cell r="F431" t="str">
            <v>3.0</v>
          </cell>
          <cell r="G431" t="str">
            <v>Đại học</v>
          </cell>
          <cell r="H431" t="str">
            <v>ĐH K11 (2016-2020)</v>
          </cell>
          <cell r="I431" t="str">
            <v>Học kỳ 1 năm học 2018 - 2019</v>
          </cell>
          <cell r="J431">
            <v>75</v>
          </cell>
          <cell r="K431" t="str">
            <v>Mở</v>
          </cell>
        </row>
        <row r="432">
          <cell r="B432" t="str">
            <v>201811603123015</v>
          </cell>
          <cell r="C432" t="str">
            <v>1603123.10</v>
          </cell>
          <cell r="D432" t="str">
            <v>Marketing căn bản</v>
          </cell>
          <cell r="E432" t="str">
            <v>1603123</v>
          </cell>
          <cell r="F432" t="str">
            <v>3.0</v>
          </cell>
          <cell r="G432" t="str">
            <v>Đại học</v>
          </cell>
          <cell r="H432" t="str">
            <v>ĐH K11 (2016-2020)</v>
          </cell>
          <cell r="I432" t="str">
            <v>Học kỳ 1 năm học 2018 - 2019</v>
          </cell>
          <cell r="J432">
            <v>75</v>
          </cell>
          <cell r="K432" t="str">
            <v>Mở</v>
          </cell>
        </row>
        <row r="433">
          <cell r="B433" t="str">
            <v>201811603123016</v>
          </cell>
          <cell r="C433" t="str">
            <v>1603123.11</v>
          </cell>
          <cell r="D433" t="str">
            <v>Marketing căn bản</v>
          </cell>
          <cell r="E433" t="str">
            <v>1603123</v>
          </cell>
          <cell r="F433" t="str">
            <v>3.0</v>
          </cell>
          <cell r="G433" t="str">
            <v>Đại học</v>
          </cell>
          <cell r="H433" t="str">
            <v>ĐH K11 (2016-2020)</v>
          </cell>
          <cell r="I433" t="str">
            <v>Học kỳ 1 năm học 2018 - 2019</v>
          </cell>
          <cell r="J433">
            <v>75</v>
          </cell>
          <cell r="K433" t="str">
            <v>Mở</v>
          </cell>
        </row>
        <row r="434">
          <cell r="B434" t="str">
            <v>201810403125001</v>
          </cell>
          <cell r="C434" t="str">
            <v>0403125.1</v>
          </cell>
          <cell r="D434" t="str">
            <v>Marketing thời trang</v>
          </cell>
          <cell r="E434" t="str">
            <v>0403125</v>
          </cell>
          <cell r="F434" t="str">
            <v>2.0</v>
          </cell>
          <cell r="G434" t="str">
            <v>Đại học</v>
          </cell>
          <cell r="H434" t="str">
            <v>ĐH K11 (2016-2020)</v>
          </cell>
          <cell r="I434" t="str">
            <v>Học kỳ 1 năm học 2018 - 2019</v>
          </cell>
          <cell r="J434">
            <v>0</v>
          </cell>
          <cell r="K434" t="str">
            <v>Không mở</v>
          </cell>
        </row>
        <row r="435">
          <cell r="B435" t="str">
            <v>201810403125002</v>
          </cell>
          <cell r="C435" t="str">
            <v>0403125.2</v>
          </cell>
          <cell r="D435" t="str">
            <v>Marketing thời trang</v>
          </cell>
          <cell r="E435" t="str">
            <v>0403125</v>
          </cell>
          <cell r="F435" t="str">
            <v>2.0</v>
          </cell>
          <cell r="G435" t="str">
            <v>Đại học</v>
          </cell>
          <cell r="H435" t="str">
            <v>ĐH K11 (2016-2020)</v>
          </cell>
          <cell r="I435" t="str">
            <v>Học kỳ 1 năm học 2018 - 2019</v>
          </cell>
          <cell r="J435">
            <v>0</v>
          </cell>
          <cell r="K435" t="str">
            <v>Không mở</v>
          </cell>
        </row>
        <row r="436">
          <cell r="B436" t="str">
            <v>201810403125003</v>
          </cell>
          <cell r="C436" t="str">
            <v>0403125.3</v>
          </cell>
          <cell r="D436" t="str">
            <v>Marketing thời trang</v>
          </cell>
          <cell r="E436" t="str">
            <v>0403125</v>
          </cell>
          <cell r="F436" t="str">
            <v>2.0</v>
          </cell>
          <cell r="G436" t="str">
            <v>Đại học</v>
          </cell>
          <cell r="H436" t="str">
            <v>ĐH K11 (2016-2020)</v>
          </cell>
          <cell r="I436" t="str">
            <v>Học kỳ 1 năm học 2018 - 2019</v>
          </cell>
          <cell r="J436">
            <v>0</v>
          </cell>
          <cell r="K436" t="str">
            <v>Không mở</v>
          </cell>
        </row>
        <row r="437">
          <cell r="B437" t="str">
            <v>201810703145001</v>
          </cell>
          <cell r="C437" t="str">
            <v>0703145.1</v>
          </cell>
          <cell r="D437" t="str">
            <v>Lò công nghiệp và lò điện</v>
          </cell>
          <cell r="E437" t="str">
            <v>0703145</v>
          </cell>
          <cell r="F437" t="str">
            <v>2.0</v>
          </cell>
          <cell r="G437" t="str">
            <v>Đại học</v>
          </cell>
          <cell r="H437" t="str">
            <v>ĐH K11 (2016-2020)</v>
          </cell>
          <cell r="I437" t="str">
            <v>Học kỳ 1 năm học 2018 - 2019</v>
          </cell>
          <cell r="J437">
            <v>70</v>
          </cell>
          <cell r="K437" t="str">
            <v>Mở</v>
          </cell>
        </row>
        <row r="438">
          <cell r="B438" t="str">
            <v>201810703145002</v>
          </cell>
          <cell r="C438" t="str">
            <v>0703145.2</v>
          </cell>
          <cell r="D438" t="str">
            <v>Lò công nghiệp và lò điện</v>
          </cell>
          <cell r="E438" t="str">
            <v>0703145</v>
          </cell>
          <cell r="F438" t="str">
            <v>2.0</v>
          </cell>
          <cell r="G438" t="str">
            <v>Đại học</v>
          </cell>
          <cell r="H438" t="str">
            <v>ĐH K11 (2016-2020)</v>
          </cell>
          <cell r="I438" t="str">
            <v>Học kỳ 1 năm học 2018 - 2019</v>
          </cell>
          <cell r="J438">
            <v>1</v>
          </cell>
          <cell r="K438" t="str">
            <v>Không mở</v>
          </cell>
        </row>
        <row r="439">
          <cell r="B439" t="str">
            <v>201811103119001</v>
          </cell>
          <cell r="C439" t="str">
            <v>1103119.1</v>
          </cell>
          <cell r="D439" t="str">
            <v>Luật và chuẩn mực kế toán</v>
          </cell>
          <cell r="E439" t="str">
            <v>1103119</v>
          </cell>
          <cell r="F439" t="str">
            <v>2.0</v>
          </cell>
          <cell r="G439" t="str">
            <v>Đại học</v>
          </cell>
          <cell r="H439" t="str">
            <v>ĐH K11 (2016-2020)</v>
          </cell>
          <cell r="I439" t="str">
            <v>Học kỳ 1 năm học 2018 - 2019</v>
          </cell>
          <cell r="J439">
            <v>75</v>
          </cell>
          <cell r="K439" t="str">
            <v>Mở</v>
          </cell>
        </row>
        <row r="440">
          <cell r="B440" t="str">
            <v>201811103119002</v>
          </cell>
          <cell r="C440" t="str">
            <v>1103119.2</v>
          </cell>
          <cell r="D440" t="str">
            <v>Luật và chuẩn mực kế toán</v>
          </cell>
          <cell r="E440" t="str">
            <v>1103119</v>
          </cell>
          <cell r="F440" t="str">
            <v>2.0</v>
          </cell>
          <cell r="G440" t="str">
            <v>Đại học</v>
          </cell>
          <cell r="H440" t="str">
            <v>ĐH K11 (2016-2020)</v>
          </cell>
          <cell r="I440" t="str">
            <v>Học kỳ 1 năm học 2018 - 2019</v>
          </cell>
          <cell r="J440">
            <v>75</v>
          </cell>
          <cell r="K440" t="str">
            <v>Mở</v>
          </cell>
        </row>
        <row r="441">
          <cell r="B441" t="str">
            <v>201811103119003</v>
          </cell>
          <cell r="C441" t="str">
            <v>1103119.3</v>
          </cell>
          <cell r="D441" t="str">
            <v>Luật và chuẩn mực kế toán</v>
          </cell>
          <cell r="E441" t="str">
            <v>1103119</v>
          </cell>
          <cell r="F441" t="str">
            <v>2.0</v>
          </cell>
          <cell r="G441" t="str">
            <v>Đại học</v>
          </cell>
          <cell r="H441" t="str">
            <v>ĐH K11 (2016-2020)</v>
          </cell>
          <cell r="I441" t="str">
            <v>Học kỳ 1 năm học 2018 - 2019</v>
          </cell>
          <cell r="J441">
            <v>75</v>
          </cell>
          <cell r="K441" t="str">
            <v>Mở</v>
          </cell>
        </row>
        <row r="442">
          <cell r="B442" t="str">
            <v>201811103119004</v>
          </cell>
          <cell r="C442" t="str">
            <v>1103119.4</v>
          </cell>
          <cell r="D442" t="str">
            <v>Luật và chuẩn mực kế toán</v>
          </cell>
          <cell r="E442" t="str">
            <v>1103119</v>
          </cell>
          <cell r="F442" t="str">
            <v>2.0</v>
          </cell>
          <cell r="G442" t="str">
            <v>Đại học</v>
          </cell>
          <cell r="H442" t="str">
            <v>ĐH K11 (2016-2020)</v>
          </cell>
          <cell r="I442" t="str">
            <v>Học kỳ 1 năm học 2018 - 2019</v>
          </cell>
          <cell r="J442">
            <v>33</v>
          </cell>
          <cell r="K442" t="str">
            <v>Mở</v>
          </cell>
        </row>
        <row r="443">
          <cell r="B443" t="str">
            <v>201811103119005</v>
          </cell>
          <cell r="C443" t="str">
            <v>1103119.5</v>
          </cell>
          <cell r="D443" t="str">
            <v>Luật và chuẩn mực kế toán</v>
          </cell>
          <cell r="E443" t="str">
            <v>1103119</v>
          </cell>
          <cell r="F443" t="str">
            <v>2.0</v>
          </cell>
          <cell r="G443" t="str">
            <v>Đại học</v>
          </cell>
          <cell r="H443" t="str">
            <v>ĐH K11 (2016-2020)</v>
          </cell>
          <cell r="I443" t="str">
            <v>Học kỳ 1 năm học 2018 - 2019</v>
          </cell>
          <cell r="J443">
            <v>75</v>
          </cell>
          <cell r="K443" t="str">
            <v>Mở</v>
          </cell>
        </row>
        <row r="444">
          <cell r="B444" t="str">
            <v>201811103119006</v>
          </cell>
          <cell r="C444" t="str">
            <v>1103119.6</v>
          </cell>
          <cell r="D444" t="str">
            <v>Luật và chuẩn mực kế toán</v>
          </cell>
          <cell r="E444" t="str">
            <v>1103119</v>
          </cell>
          <cell r="F444" t="str">
            <v>2.0</v>
          </cell>
          <cell r="G444" t="str">
            <v>Đại học</v>
          </cell>
          <cell r="H444" t="str">
            <v>ĐH K11 (2016-2020)</v>
          </cell>
          <cell r="I444" t="str">
            <v>Học kỳ 1 năm học 2018 - 2019</v>
          </cell>
          <cell r="J444">
            <v>74</v>
          </cell>
          <cell r="K444" t="str">
            <v>Mở</v>
          </cell>
        </row>
        <row r="445">
          <cell r="B445" t="str">
            <v>201811103119007</v>
          </cell>
          <cell r="C445" t="str">
            <v>1103119.7</v>
          </cell>
          <cell r="D445" t="str">
            <v>Luật và chuẩn mực kế toán</v>
          </cell>
          <cell r="E445" t="str">
            <v>1103119</v>
          </cell>
          <cell r="F445" t="str">
            <v>2.0</v>
          </cell>
          <cell r="G445" t="str">
            <v>Đại học</v>
          </cell>
          <cell r="H445" t="str">
            <v>ĐH K11 (2016-2020)</v>
          </cell>
          <cell r="I445" t="str">
            <v>Học kỳ 1 năm học 2018 - 2019</v>
          </cell>
          <cell r="J445">
            <v>9</v>
          </cell>
          <cell r="K445" t="str">
            <v>Không mở</v>
          </cell>
        </row>
        <row r="446">
          <cell r="B446" t="str">
            <v>201811103119008</v>
          </cell>
          <cell r="C446" t="str">
            <v>1103119.8</v>
          </cell>
          <cell r="D446" t="str">
            <v>Luật và chuẩn mực kế toán</v>
          </cell>
          <cell r="E446" t="str">
            <v>1103119</v>
          </cell>
          <cell r="F446" t="str">
            <v>2.0</v>
          </cell>
          <cell r="G446" t="str">
            <v>Đại học</v>
          </cell>
          <cell r="H446" t="str">
            <v>ĐH K11 (2016-2020)</v>
          </cell>
          <cell r="I446" t="str">
            <v>Học kỳ 1 năm học 2018 - 2019</v>
          </cell>
          <cell r="J446">
            <v>0</v>
          </cell>
          <cell r="K446" t="str">
            <v>Không mở</v>
          </cell>
        </row>
        <row r="447">
          <cell r="B447" t="str">
            <v>201811103119009</v>
          </cell>
          <cell r="C447" t="str">
            <v>1103119.9</v>
          </cell>
          <cell r="D447" t="str">
            <v>Luật và chuẩn mực kế toán</v>
          </cell>
          <cell r="E447" t="str">
            <v>1103119</v>
          </cell>
          <cell r="F447" t="str">
            <v>2.0</v>
          </cell>
          <cell r="G447" t="str">
            <v>Đại học</v>
          </cell>
          <cell r="H447" t="str">
            <v>ĐH K11 (2016-2020)</v>
          </cell>
          <cell r="I447" t="str">
            <v>Học kỳ 1 năm học 2018 - 2019</v>
          </cell>
          <cell r="J447">
            <v>1</v>
          </cell>
          <cell r="K447" t="str">
            <v>Không mở</v>
          </cell>
        </row>
        <row r="448">
          <cell r="B448" t="str">
            <v>201810303181001</v>
          </cell>
          <cell r="C448" t="str">
            <v>0303181.1</v>
          </cell>
          <cell r="D448" t="str">
            <v>Quá trình và thiết bị truyền khối</v>
          </cell>
          <cell r="E448" t="str">
            <v>0303181</v>
          </cell>
          <cell r="F448" t="str">
            <v>3.0</v>
          </cell>
          <cell r="G448" t="str">
            <v>Đại học</v>
          </cell>
          <cell r="H448" t="str">
            <v>ĐH K11 (2016-2020)</v>
          </cell>
          <cell r="I448" t="str">
            <v>Học kỳ 1 năm học 2018 - 2019</v>
          </cell>
          <cell r="J448">
            <v>59</v>
          </cell>
          <cell r="K448" t="str">
            <v>Mở</v>
          </cell>
        </row>
        <row r="449">
          <cell r="B449" t="str">
            <v>201810303181002</v>
          </cell>
          <cell r="C449" t="str">
            <v>0303181.2</v>
          </cell>
          <cell r="D449" t="str">
            <v>Quá trình và thiết bị truyền khối</v>
          </cell>
          <cell r="E449" t="str">
            <v>0303181</v>
          </cell>
          <cell r="F449" t="str">
            <v>3.0</v>
          </cell>
          <cell r="G449" t="str">
            <v>Đại học</v>
          </cell>
          <cell r="H449" t="str">
            <v>ĐH K11 (2016-2020)</v>
          </cell>
          <cell r="I449" t="str">
            <v>Học kỳ 1 năm học 2018 - 2019</v>
          </cell>
          <cell r="J449">
            <v>67</v>
          </cell>
          <cell r="K449" t="str">
            <v>Mở</v>
          </cell>
        </row>
        <row r="450">
          <cell r="B450" t="str">
            <v>201810303181003</v>
          </cell>
          <cell r="C450" t="str">
            <v>0303181.3</v>
          </cell>
          <cell r="D450" t="str">
            <v>Quá trình và thiết bị truyền khối</v>
          </cell>
          <cell r="E450" t="str">
            <v>0303181</v>
          </cell>
          <cell r="F450" t="str">
            <v>3.0</v>
          </cell>
          <cell r="G450" t="str">
            <v>Đại học</v>
          </cell>
          <cell r="H450" t="str">
            <v>ĐH K11 (2016-2020)</v>
          </cell>
          <cell r="I450" t="str">
            <v>Học kỳ 1 năm học 2018 - 2019</v>
          </cell>
          <cell r="J450">
            <v>57</v>
          </cell>
          <cell r="K450" t="str">
            <v>Mở</v>
          </cell>
        </row>
        <row r="451">
          <cell r="B451" t="str">
            <v>201810303181004</v>
          </cell>
          <cell r="C451" t="str">
            <v>0303181.4</v>
          </cell>
          <cell r="D451" t="str">
            <v>Quá trình và thiết bị truyền khối</v>
          </cell>
          <cell r="E451" t="str">
            <v>0303181</v>
          </cell>
          <cell r="F451" t="str">
            <v>3.0</v>
          </cell>
          <cell r="G451" t="str">
            <v>Đại học</v>
          </cell>
          <cell r="H451" t="str">
            <v>ĐH K11 (2016-2020)</v>
          </cell>
          <cell r="I451" t="str">
            <v>Học kỳ 1 năm học 2018 - 2019</v>
          </cell>
          <cell r="J451">
            <v>56</v>
          </cell>
          <cell r="K451" t="str">
            <v>Mở</v>
          </cell>
        </row>
        <row r="452">
          <cell r="B452" t="str">
            <v>201810303181005</v>
          </cell>
          <cell r="C452" t="str">
            <v>0303181.5</v>
          </cell>
          <cell r="D452" t="str">
            <v>Quá trình và thiết bị truyền khối</v>
          </cell>
          <cell r="E452" t="str">
            <v>0303181</v>
          </cell>
          <cell r="F452" t="str">
            <v>3.0</v>
          </cell>
          <cell r="G452" t="str">
            <v>Đại học</v>
          </cell>
          <cell r="H452" t="str">
            <v>ĐH K11 (2016-2020)</v>
          </cell>
          <cell r="I452" t="str">
            <v>Học kỳ 1 năm học 2018 - 2019</v>
          </cell>
          <cell r="J452">
            <v>49</v>
          </cell>
          <cell r="K452" t="str">
            <v>Mở</v>
          </cell>
        </row>
        <row r="453">
          <cell r="B453" t="str">
            <v>201810303168001</v>
          </cell>
          <cell r="C453" t="str">
            <v>0303168.1</v>
          </cell>
          <cell r="D453" t="str">
            <v>Mô hình tối ưu hóa trong công nghệ hóa học</v>
          </cell>
          <cell r="E453" t="str">
            <v>0303168</v>
          </cell>
          <cell r="F453" t="str">
            <v>2.0</v>
          </cell>
          <cell r="G453" t="str">
            <v>Đại học</v>
          </cell>
          <cell r="H453" t="str">
            <v>ĐH K11 (2016-2020)</v>
          </cell>
          <cell r="I453" t="str">
            <v>Học kỳ 1 năm học 2018 - 2019</v>
          </cell>
          <cell r="J453">
            <v>65</v>
          </cell>
          <cell r="K453" t="str">
            <v>Mở</v>
          </cell>
        </row>
        <row r="454">
          <cell r="B454" t="str">
            <v>201810303168002</v>
          </cell>
          <cell r="C454" t="str">
            <v>0303168.2</v>
          </cell>
          <cell r="D454" t="str">
            <v>Mô hình tối ưu hóa trong công nghệ hóa học</v>
          </cell>
          <cell r="E454" t="str">
            <v>0303168</v>
          </cell>
          <cell r="F454" t="str">
            <v>2.0</v>
          </cell>
          <cell r="G454" t="str">
            <v>Đại học</v>
          </cell>
          <cell r="H454" t="str">
            <v>ĐH K11 (2016-2020)</v>
          </cell>
          <cell r="I454" t="str">
            <v>Học kỳ 1 năm học 2018 - 2019</v>
          </cell>
          <cell r="J454">
            <v>61</v>
          </cell>
          <cell r="K454" t="str">
            <v>Mở</v>
          </cell>
        </row>
        <row r="455">
          <cell r="B455" t="str">
            <v>201810303168003</v>
          </cell>
          <cell r="C455" t="str">
            <v>0303168.3</v>
          </cell>
          <cell r="D455" t="str">
            <v>Mô hình tối ưu hóa trong công nghệ hóa học</v>
          </cell>
          <cell r="E455" t="str">
            <v>0303168</v>
          </cell>
          <cell r="F455" t="str">
            <v>2.0</v>
          </cell>
          <cell r="G455" t="str">
            <v>Đại học</v>
          </cell>
          <cell r="H455" t="str">
            <v>ĐH K11 (2016-2020)</v>
          </cell>
          <cell r="I455" t="str">
            <v>Học kỳ 1 năm học 2018 - 2019</v>
          </cell>
          <cell r="J455">
            <v>52</v>
          </cell>
          <cell r="K455" t="str">
            <v>Mở</v>
          </cell>
        </row>
        <row r="456">
          <cell r="B456" t="str">
            <v>201810303168004</v>
          </cell>
          <cell r="C456" t="str">
            <v>0303168.4</v>
          </cell>
          <cell r="D456" t="str">
            <v>Mô hình tối ưu hóa trong công nghệ hóa học</v>
          </cell>
          <cell r="E456" t="str">
            <v>0303168</v>
          </cell>
          <cell r="F456" t="str">
            <v>2.0</v>
          </cell>
          <cell r="G456" t="str">
            <v>Đại học</v>
          </cell>
          <cell r="H456" t="str">
            <v>ĐH K11 (2016-2020)</v>
          </cell>
          <cell r="I456" t="str">
            <v>Học kỳ 1 năm học 2018 - 2019</v>
          </cell>
          <cell r="J456">
            <v>60</v>
          </cell>
          <cell r="K456" t="str">
            <v>Mở</v>
          </cell>
        </row>
        <row r="457">
          <cell r="B457" t="str">
            <v>201810803174001</v>
          </cell>
          <cell r="C457" t="str">
            <v>0803174.1</v>
          </cell>
          <cell r="D457" t="str">
            <v>Mô phỏng hệ thống thông tin</v>
          </cell>
          <cell r="E457" t="str">
            <v>0803174</v>
          </cell>
          <cell r="F457" t="str">
            <v>2.0</v>
          </cell>
          <cell r="G457" t="str">
            <v>Đại học</v>
          </cell>
          <cell r="H457" t="str">
            <v>ĐH K11 (2016-2020)</v>
          </cell>
          <cell r="I457" t="str">
            <v>Học kỳ 1 năm học 2018 - 2019</v>
          </cell>
          <cell r="J457">
            <v>25</v>
          </cell>
          <cell r="K457" t="str">
            <v>Mở</v>
          </cell>
        </row>
        <row r="458">
          <cell r="B458" t="str">
            <v>201810803174002</v>
          </cell>
          <cell r="C458" t="str">
            <v>0803174.2</v>
          </cell>
          <cell r="D458" t="str">
            <v>Mô phỏng hệ thống thông tin</v>
          </cell>
          <cell r="E458" t="str">
            <v>0803174</v>
          </cell>
          <cell r="F458" t="str">
            <v>2.0</v>
          </cell>
          <cell r="G458" t="str">
            <v>Đại học</v>
          </cell>
          <cell r="H458" t="str">
            <v>ĐH K11 (2016-2020)</v>
          </cell>
          <cell r="I458" t="str">
            <v>Học kỳ 1 năm học 2018 - 2019</v>
          </cell>
          <cell r="J458">
            <v>1</v>
          </cell>
          <cell r="K458" t="str">
            <v>Không mở</v>
          </cell>
        </row>
        <row r="459">
          <cell r="B459" t="str">
            <v>201810803174003</v>
          </cell>
          <cell r="C459" t="str">
            <v>0803174.3</v>
          </cell>
          <cell r="D459" t="str">
            <v>Mô phỏng hệ thống thông tin</v>
          </cell>
          <cell r="E459" t="str">
            <v>0803174</v>
          </cell>
          <cell r="F459" t="str">
            <v>2.0</v>
          </cell>
          <cell r="G459" t="str">
            <v>Đại học</v>
          </cell>
          <cell r="H459" t="str">
            <v>ĐH K11 (2016-2020)</v>
          </cell>
          <cell r="I459" t="str">
            <v>Học kỳ 1 năm học 2018 - 2019</v>
          </cell>
          <cell r="J459">
            <v>25</v>
          </cell>
          <cell r="K459" t="str">
            <v>Mở</v>
          </cell>
        </row>
        <row r="460">
          <cell r="B460" t="str">
            <v>201810803174004</v>
          </cell>
          <cell r="C460" t="str">
            <v>0803174.4</v>
          </cell>
          <cell r="D460" t="str">
            <v>Mô phỏng hệ thống thông tin</v>
          </cell>
          <cell r="E460" t="str">
            <v>0803174</v>
          </cell>
          <cell r="F460" t="str">
            <v>2.0</v>
          </cell>
          <cell r="G460" t="str">
            <v>Đại học</v>
          </cell>
          <cell r="H460" t="str">
            <v>ĐH K11 (2016-2020)</v>
          </cell>
          <cell r="I460" t="str">
            <v>Học kỳ 1 năm học 2018 - 2019</v>
          </cell>
          <cell r="J460">
            <v>6</v>
          </cell>
          <cell r="K460" t="str">
            <v>Không mở</v>
          </cell>
        </row>
        <row r="461">
          <cell r="B461" t="str">
            <v>201810803174005</v>
          </cell>
          <cell r="C461" t="str">
            <v>0803174.5</v>
          </cell>
          <cell r="D461" t="str">
            <v>Mô phỏng hệ thống thông tin</v>
          </cell>
          <cell r="E461" t="str">
            <v>0803174</v>
          </cell>
          <cell r="F461" t="str">
            <v>2.0</v>
          </cell>
          <cell r="G461" t="str">
            <v>Đại học</v>
          </cell>
          <cell r="H461" t="str">
            <v>ĐH K11 (2016-2020)</v>
          </cell>
          <cell r="I461" t="str">
            <v>Học kỳ 1 năm học 2018 - 2019</v>
          </cell>
          <cell r="J461">
            <v>25</v>
          </cell>
          <cell r="K461" t="str">
            <v>Mở</v>
          </cell>
        </row>
        <row r="462">
          <cell r="B462" t="str">
            <v>201810803174006</v>
          </cell>
          <cell r="C462" t="str">
            <v>0803174.6</v>
          </cell>
          <cell r="D462" t="str">
            <v>Mô phỏng hệ thống thông tin</v>
          </cell>
          <cell r="E462" t="str">
            <v>0803174</v>
          </cell>
          <cell r="F462" t="str">
            <v>2.0</v>
          </cell>
          <cell r="G462" t="str">
            <v>Đại học</v>
          </cell>
          <cell r="H462" t="str">
            <v>ĐH K11 (2016-2020)</v>
          </cell>
          <cell r="I462" t="str">
            <v>Học kỳ 1 năm học 2018 - 2019</v>
          </cell>
          <cell r="J462">
            <v>6</v>
          </cell>
          <cell r="K462" t="str">
            <v>Không mở</v>
          </cell>
        </row>
        <row r="463">
          <cell r="B463" t="str">
            <v>201810803174007</v>
          </cell>
          <cell r="C463" t="str">
            <v>0803174.7</v>
          </cell>
          <cell r="D463" t="str">
            <v>Mô phỏng hệ thống thông tin</v>
          </cell>
          <cell r="E463" t="str">
            <v>0803174</v>
          </cell>
          <cell r="F463" t="str">
            <v>2.0</v>
          </cell>
          <cell r="G463" t="str">
            <v>Đại học</v>
          </cell>
          <cell r="H463" t="str">
            <v>ĐH K11 (2016-2020)</v>
          </cell>
          <cell r="I463" t="str">
            <v>Học kỳ 1 năm học 2018 - 2019</v>
          </cell>
          <cell r="J463">
            <v>25</v>
          </cell>
          <cell r="K463" t="str">
            <v>Mở</v>
          </cell>
        </row>
        <row r="464">
          <cell r="B464" t="str">
            <v>201810803174008</v>
          </cell>
          <cell r="C464" t="str">
            <v>0803174.8</v>
          </cell>
          <cell r="D464" t="str">
            <v>Mô phỏng hệ thống thông tin</v>
          </cell>
          <cell r="E464" t="str">
            <v>0803174</v>
          </cell>
          <cell r="F464" t="str">
            <v>2.0</v>
          </cell>
          <cell r="G464" t="str">
            <v>Đại học</v>
          </cell>
          <cell r="H464" t="str">
            <v>ĐH K11 (2016-2020)</v>
          </cell>
          <cell r="I464" t="str">
            <v>Học kỳ 1 năm học 2018 - 2019</v>
          </cell>
          <cell r="J464">
            <v>25</v>
          </cell>
          <cell r="K464" t="str">
            <v>Mở</v>
          </cell>
        </row>
        <row r="465">
          <cell r="B465" t="str">
            <v>201810803174009</v>
          </cell>
          <cell r="C465" t="str">
            <v>0803174.9</v>
          </cell>
          <cell r="D465" t="str">
            <v>Mô phỏng hệ thống thông tin</v>
          </cell>
          <cell r="E465" t="str">
            <v>0803174</v>
          </cell>
          <cell r="F465" t="str">
            <v>2.0</v>
          </cell>
          <cell r="G465" t="str">
            <v>Đại học</v>
          </cell>
          <cell r="H465" t="str">
            <v>ĐH K11 (2016-2020)</v>
          </cell>
          <cell r="I465" t="str">
            <v>Học kỳ 1 năm học 2018 - 2019</v>
          </cell>
          <cell r="J465">
            <v>17</v>
          </cell>
          <cell r="K465" t="str">
            <v>Mở</v>
          </cell>
        </row>
        <row r="466">
          <cell r="B466" t="str">
            <v>201810503138001</v>
          </cell>
          <cell r="C466" t="str">
            <v>0503138.1</v>
          </cell>
          <cell r="D466" t="str">
            <v>Một số phương pháp tính toán khoa học và phần mềm tính toán</v>
          </cell>
          <cell r="E466" t="str">
            <v>0503138</v>
          </cell>
          <cell r="F466" t="str">
            <v>3.0</v>
          </cell>
          <cell r="G466" t="str">
            <v>Đại học</v>
          </cell>
          <cell r="H466" t="str">
            <v>ĐH K11 (2016-2020)</v>
          </cell>
          <cell r="I466" t="str">
            <v>Học kỳ 1 năm học 2018 - 2019</v>
          </cell>
          <cell r="J466">
            <v>77</v>
          </cell>
          <cell r="K466" t="str">
            <v>Mở</v>
          </cell>
        </row>
        <row r="467">
          <cell r="B467" t="str">
            <v>201810503138002</v>
          </cell>
          <cell r="C467" t="str">
            <v>0503138.2</v>
          </cell>
          <cell r="D467" t="str">
            <v>Một số phương pháp tính toán khoa học và phần mềm tính toán</v>
          </cell>
          <cell r="E467" t="str">
            <v>0503138</v>
          </cell>
          <cell r="F467" t="str">
            <v>3.0</v>
          </cell>
          <cell r="G467" t="str">
            <v>Đại học</v>
          </cell>
          <cell r="H467" t="str">
            <v>ĐH K11 (2016-2020)</v>
          </cell>
          <cell r="I467" t="str">
            <v>Học kỳ 1 năm học 2018 - 2019</v>
          </cell>
          <cell r="J467">
            <v>67</v>
          </cell>
          <cell r="K467" t="str">
            <v>Mở</v>
          </cell>
        </row>
        <row r="468">
          <cell r="B468" t="str">
            <v>201811603128001</v>
          </cell>
          <cell r="C468" t="str">
            <v>1603128.1</v>
          </cell>
          <cell r="D468" t="str">
            <v>Ngân hàng Trung ương</v>
          </cell>
          <cell r="E468" t="str">
            <v>1603128</v>
          </cell>
          <cell r="F468" t="str">
            <v>3.0</v>
          </cell>
          <cell r="G468" t="str">
            <v>Đại học</v>
          </cell>
          <cell r="H468" t="str">
            <v>ĐH K11 (2016-2020)</v>
          </cell>
          <cell r="I468" t="str">
            <v>Học kỳ 1 năm học 2018 - 2019</v>
          </cell>
          <cell r="J468">
            <v>13</v>
          </cell>
          <cell r="K468" t="str">
            <v>Không mở</v>
          </cell>
        </row>
        <row r="469">
          <cell r="B469" t="str">
            <v>201811603128002</v>
          </cell>
          <cell r="C469" t="str">
            <v>1603128.2</v>
          </cell>
          <cell r="D469" t="str">
            <v>Ngân hàng Trung ương</v>
          </cell>
          <cell r="E469" t="str">
            <v>1603128</v>
          </cell>
          <cell r="F469" t="str">
            <v>3.0</v>
          </cell>
          <cell r="G469" t="str">
            <v>Đại học</v>
          </cell>
          <cell r="H469" t="str">
            <v>ĐH K11 (2016-2020)</v>
          </cell>
          <cell r="I469" t="str">
            <v>Học kỳ 1 năm học 2018 - 2019</v>
          </cell>
          <cell r="J469">
            <v>29</v>
          </cell>
          <cell r="K469" t="str">
            <v>Mở</v>
          </cell>
        </row>
        <row r="470">
          <cell r="B470" t="str">
            <v>201811603128003</v>
          </cell>
          <cell r="C470" t="str">
            <v>1603128.3</v>
          </cell>
          <cell r="D470" t="str">
            <v>Ngân hàng Trung ương</v>
          </cell>
          <cell r="E470" t="str">
            <v>1603128</v>
          </cell>
          <cell r="F470" t="str">
            <v>3.0</v>
          </cell>
          <cell r="G470" t="str">
            <v>Đại học</v>
          </cell>
          <cell r="H470" t="str">
            <v>ĐH K11 (2016-2020)</v>
          </cell>
          <cell r="I470" t="str">
            <v>Học kỳ 1 năm học 2018 - 2019</v>
          </cell>
          <cell r="J470">
            <v>2</v>
          </cell>
          <cell r="K470" t="str">
            <v>Không mở</v>
          </cell>
        </row>
        <row r="471">
          <cell r="B471" t="str">
            <v>201811303122001</v>
          </cell>
          <cell r="C471" t="str">
            <v>1303122.1</v>
          </cell>
          <cell r="D471" t="str">
            <v>Nghe - nói 5</v>
          </cell>
          <cell r="E471" t="str">
            <v>1303122</v>
          </cell>
          <cell r="F471" t="str">
            <v>4.0</v>
          </cell>
          <cell r="G471" t="str">
            <v>Đại học</v>
          </cell>
          <cell r="H471" t="str">
            <v>ĐH K11 (2016-2020)</v>
          </cell>
          <cell r="I471" t="str">
            <v>Học kỳ 1 năm học 2018 - 2019</v>
          </cell>
          <cell r="J471">
            <v>28</v>
          </cell>
          <cell r="K471" t="str">
            <v>Mở</v>
          </cell>
        </row>
        <row r="472">
          <cell r="B472" t="str">
            <v>201811303122002</v>
          </cell>
          <cell r="C472" t="str">
            <v>1303122.2</v>
          </cell>
          <cell r="D472" t="str">
            <v>Nghe - nói 5</v>
          </cell>
          <cell r="E472" t="str">
            <v>1303122</v>
          </cell>
          <cell r="F472" t="str">
            <v>4.0</v>
          </cell>
          <cell r="G472" t="str">
            <v>Đại học</v>
          </cell>
          <cell r="H472" t="str">
            <v>ĐH K11 (2016-2020)</v>
          </cell>
          <cell r="I472" t="str">
            <v>Học kỳ 1 năm học 2018 - 2019</v>
          </cell>
          <cell r="J472">
            <v>26</v>
          </cell>
          <cell r="K472" t="str">
            <v>Mở</v>
          </cell>
        </row>
        <row r="473">
          <cell r="B473" t="str">
            <v>201811303122003</v>
          </cell>
          <cell r="C473" t="str">
            <v>1303122.3</v>
          </cell>
          <cell r="D473" t="str">
            <v>Nghe - nói 5</v>
          </cell>
          <cell r="E473" t="str">
            <v>1303122</v>
          </cell>
          <cell r="F473" t="str">
            <v>4.0</v>
          </cell>
          <cell r="G473" t="str">
            <v>Đại học</v>
          </cell>
          <cell r="H473" t="str">
            <v>ĐH K11 (2016-2020)</v>
          </cell>
          <cell r="I473" t="str">
            <v>Học kỳ 1 năm học 2018 - 2019</v>
          </cell>
          <cell r="J473">
            <v>29</v>
          </cell>
          <cell r="K473" t="str">
            <v>Mở</v>
          </cell>
        </row>
        <row r="474">
          <cell r="B474" t="str">
            <v>201811303122004</v>
          </cell>
          <cell r="C474" t="str">
            <v>1303122.4</v>
          </cell>
          <cell r="D474" t="str">
            <v>Nghe - nói 5</v>
          </cell>
          <cell r="E474" t="str">
            <v>1303122</v>
          </cell>
          <cell r="F474" t="str">
            <v>4.0</v>
          </cell>
          <cell r="G474" t="str">
            <v>Đại học</v>
          </cell>
          <cell r="H474" t="str">
            <v>ĐH K11 (2016-2020)</v>
          </cell>
          <cell r="I474" t="str">
            <v>Học kỳ 1 năm học 2018 - 2019</v>
          </cell>
          <cell r="J474">
            <v>28</v>
          </cell>
          <cell r="K474" t="str">
            <v>Mở</v>
          </cell>
        </row>
        <row r="475">
          <cell r="B475" t="str">
            <v>201811603190001</v>
          </cell>
          <cell r="C475" t="str">
            <v>1603190.1</v>
          </cell>
          <cell r="D475" t="str">
            <v>Nghiên cứu marketing</v>
          </cell>
          <cell r="E475" t="str">
            <v>1603190</v>
          </cell>
          <cell r="F475" t="str">
            <v>4.0</v>
          </cell>
          <cell r="G475" t="str">
            <v>Đại học</v>
          </cell>
          <cell r="H475" t="str">
            <v>ĐH K11 (2016-2020)</v>
          </cell>
          <cell r="I475" t="str">
            <v>Học kỳ 1 năm học 2018 - 2019</v>
          </cell>
          <cell r="J475">
            <v>67</v>
          </cell>
          <cell r="K475" t="str">
            <v>Mở</v>
          </cell>
        </row>
        <row r="476">
          <cell r="B476" t="str">
            <v>201811403166001</v>
          </cell>
          <cell r="C476" t="str">
            <v>1403166.1</v>
          </cell>
          <cell r="D476" t="str">
            <v>Nghiệp vụ thư ký văn phòng</v>
          </cell>
          <cell r="E476" t="str">
            <v>1403166</v>
          </cell>
          <cell r="F476" t="str">
            <v>3.0</v>
          </cell>
          <cell r="G476" t="str">
            <v>Đại học</v>
          </cell>
          <cell r="H476" t="str">
            <v>ĐH K11 (2016-2020)</v>
          </cell>
          <cell r="I476" t="str">
            <v>Học kỳ 1 năm học 2018 - 2019</v>
          </cell>
          <cell r="J476">
            <v>75</v>
          </cell>
          <cell r="K476" t="str">
            <v>Mở</v>
          </cell>
        </row>
        <row r="477">
          <cell r="B477" t="str">
            <v>201811403166002</v>
          </cell>
          <cell r="C477" t="str">
            <v>1403166.2</v>
          </cell>
          <cell r="D477" t="str">
            <v>Nghiệp vụ thư ký văn phòng</v>
          </cell>
          <cell r="E477" t="str">
            <v>1403166</v>
          </cell>
          <cell r="F477" t="str">
            <v>3.0</v>
          </cell>
          <cell r="G477" t="str">
            <v>Đại học</v>
          </cell>
          <cell r="H477" t="str">
            <v>ĐH K11 (2016-2020)</v>
          </cell>
          <cell r="I477" t="str">
            <v>Học kỳ 1 năm học 2018 - 2019</v>
          </cell>
          <cell r="J477">
            <v>57</v>
          </cell>
          <cell r="K477" t="str">
            <v>Mở</v>
          </cell>
        </row>
        <row r="478">
          <cell r="B478" t="str">
            <v>201810103154001</v>
          </cell>
          <cell r="C478" t="str">
            <v>0103154.1</v>
          </cell>
          <cell r="D478" t="str">
            <v>Nguyên lý chi tiết máy</v>
          </cell>
          <cell r="E478" t="str">
            <v>0103154</v>
          </cell>
          <cell r="F478" t="str">
            <v>2.0</v>
          </cell>
          <cell r="G478" t="str">
            <v>Đại học</v>
          </cell>
          <cell r="H478" t="str">
            <v>ĐH K11 (2016-2020)</v>
          </cell>
          <cell r="I478" t="str">
            <v>Học kỳ 1 năm học 2018 - 2019</v>
          </cell>
          <cell r="J478">
            <v>0</v>
          </cell>
          <cell r="K478" t="str">
            <v>Không mở</v>
          </cell>
        </row>
        <row r="479">
          <cell r="B479" t="str">
            <v>201810103154002</v>
          </cell>
          <cell r="C479" t="str">
            <v>0103154.2</v>
          </cell>
          <cell r="D479" t="str">
            <v>Nguyên lý chi tiết máy</v>
          </cell>
          <cell r="E479" t="str">
            <v>0103154</v>
          </cell>
          <cell r="F479" t="str">
            <v>2.0</v>
          </cell>
          <cell r="G479" t="str">
            <v>Đại học</v>
          </cell>
          <cell r="H479" t="str">
            <v>ĐH K11 (2016-2020)</v>
          </cell>
          <cell r="I479" t="str">
            <v>Học kỳ 1 năm học 2018 - 2019</v>
          </cell>
          <cell r="J479">
            <v>13</v>
          </cell>
          <cell r="K479" t="str">
            <v>Không mở</v>
          </cell>
        </row>
        <row r="480">
          <cell r="B480" t="str">
            <v>201810503140001</v>
          </cell>
          <cell r="C480" t="str">
            <v>0503140.1</v>
          </cell>
          <cell r="D480" t="str">
            <v>Nguyên lý hệ điều hành</v>
          </cell>
          <cell r="E480" t="str">
            <v>0503140</v>
          </cell>
          <cell r="F480" t="str">
            <v>3.0</v>
          </cell>
          <cell r="G480" t="str">
            <v>Đại học</v>
          </cell>
          <cell r="H480" t="str">
            <v>ĐH K11 (2016-2020)</v>
          </cell>
          <cell r="I480" t="str">
            <v>Học kỳ 1 năm học 2018 - 2019</v>
          </cell>
          <cell r="J480">
            <v>74</v>
          </cell>
          <cell r="K480" t="str">
            <v>Mở</v>
          </cell>
        </row>
        <row r="481">
          <cell r="B481" t="str">
            <v>201810503140002</v>
          </cell>
          <cell r="C481" t="str">
            <v>0503140.2</v>
          </cell>
          <cell r="D481" t="str">
            <v>Nguyên lý hệ điều hành</v>
          </cell>
          <cell r="E481" t="str">
            <v>0503140</v>
          </cell>
          <cell r="F481" t="str">
            <v>3.0</v>
          </cell>
          <cell r="G481" t="str">
            <v>Đại học</v>
          </cell>
          <cell r="H481" t="str">
            <v>ĐH K11 (2016-2020)</v>
          </cell>
          <cell r="I481" t="str">
            <v>Học kỳ 1 năm học 2018 - 2019</v>
          </cell>
          <cell r="J481">
            <v>75</v>
          </cell>
          <cell r="K481" t="str">
            <v>Mở</v>
          </cell>
        </row>
        <row r="482">
          <cell r="B482" t="str">
            <v>201811103121023</v>
          </cell>
          <cell r="C482" t="str">
            <v>1103121.1</v>
          </cell>
          <cell r="D482" t="str">
            <v>Nguyên lý kế toán</v>
          </cell>
          <cell r="E482" t="str">
            <v>1103121</v>
          </cell>
          <cell r="F482" t="str">
            <v>3.0</v>
          </cell>
          <cell r="G482" t="str">
            <v>Đại học</v>
          </cell>
          <cell r="H482" t="str">
            <v>ĐH K11 (2016-2020)</v>
          </cell>
          <cell r="I482" t="str">
            <v>Học kỳ 1 năm học 2018 - 2019</v>
          </cell>
          <cell r="J482">
            <v>72</v>
          </cell>
          <cell r="K482" t="str">
            <v>Mở</v>
          </cell>
        </row>
        <row r="483">
          <cell r="B483" t="str">
            <v>201811103121024</v>
          </cell>
          <cell r="C483" t="str">
            <v>1103121.2</v>
          </cell>
          <cell r="D483" t="str">
            <v>Nguyên lý kế toán</v>
          </cell>
          <cell r="E483" t="str">
            <v>1103121</v>
          </cell>
          <cell r="F483" t="str">
            <v>3.0</v>
          </cell>
          <cell r="G483" t="str">
            <v>Đại học</v>
          </cell>
          <cell r="H483" t="str">
            <v>ĐH K11 (2016-2020)</v>
          </cell>
          <cell r="I483" t="str">
            <v>Học kỳ 1 năm học 2018 - 2019</v>
          </cell>
          <cell r="J483">
            <v>75</v>
          </cell>
          <cell r="K483" t="str">
            <v>Mở</v>
          </cell>
        </row>
        <row r="484">
          <cell r="B484" t="str">
            <v>201811103121025</v>
          </cell>
          <cell r="C484" t="str">
            <v>1103121.3</v>
          </cell>
          <cell r="D484" t="str">
            <v>Nguyên lý kế toán</v>
          </cell>
          <cell r="E484" t="str">
            <v>1103121</v>
          </cell>
          <cell r="F484" t="str">
            <v>3.0</v>
          </cell>
          <cell r="G484" t="str">
            <v>Đại học</v>
          </cell>
          <cell r="H484" t="str">
            <v>ĐH K11 (2016-2020)</v>
          </cell>
          <cell r="I484" t="str">
            <v>Học kỳ 1 năm học 2018 - 2019</v>
          </cell>
          <cell r="J484">
            <v>75</v>
          </cell>
          <cell r="K484" t="str">
            <v>Mở</v>
          </cell>
        </row>
        <row r="485">
          <cell r="B485" t="str">
            <v>201810803124001</v>
          </cell>
          <cell r="C485" t="str">
            <v>0803124.1</v>
          </cell>
          <cell r="D485" t="str">
            <v>Nguyên lý truyền thông</v>
          </cell>
          <cell r="E485" t="str">
            <v>0803124</v>
          </cell>
          <cell r="F485" t="str">
            <v>3.0</v>
          </cell>
          <cell r="G485" t="str">
            <v>Đại học</v>
          </cell>
          <cell r="H485" t="str">
            <v>ĐH K11 (2016-2020)</v>
          </cell>
          <cell r="I485" t="str">
            <v>Học kỳ 1 năm học 2018 - 2019</v>
          </cell>
          <cell r="J485">
            <v>66</v>
          </cell>
          <cell r="K485" t="str">
            <v>Mở</v>
          </cell>
        </row>
        <row r="486">
          <cell r="B486" t="str">
            <v>201810803124002</v>
          </cell>
          <cell r="C486" t="str">
            <v>0803124.2</v>
          </cell>
          <cell r="D486" t="str">
            <v>Nguyên lý truyền thông</v>
          </cell>
          <cell r="E486" t="str">
            <v>0803124</v>
          </cell>
          <cell r="F486" t="str">
            <v>3.0</v>
          </cell>
          <cell r="G486" t="str">
            <v>Đại học</v>
          </cell>
          <cell r="H486" t="str">
            <v>ĐH K11 (2016-2020)</v>
          </cell>
          <cell r="I486" t="str">
            <v>Học kỳ 1 năm học 2018 - 2019</v>
          </cell>
          <cell r="J486">
            <v>66</v>
          </cell>
          <cell r="K486" t="str">
            <v>Mở</v>
          </cell>
        </row>
        <row r="487">
          <cell r="B487" t="str">
            <v>201810803124003</v>
          </cell>
          <cell r="C487" t="str">
            <v>0803124.3</v>
          </cell>
          <cell r="D487" t="str">
            <v>Nguyên lý truyền thông</v>
          </cell>
          <cell r="E487" t="str">
            <v>0803124</v>
          </cell>
          <cell r="F487" t="str">
            <v>3.0</v>
          </cell>
          <cell r="G487" t="str">
            <v>Đại học</v>
          </cell>
          <cell r="H487" t="str">
            <v>ĐH K11 (2016-2020)</v>
          </cell>
          <cell r="I487" t="str">
            <v>Học kỳ 1 năm học 2018 - 2019</v>
          </cell>
          <cell r="J487">
            <v>63</v>
          </cell>
          <cell r="K487" t="str">
            <v>Mở</v>
          </cell>
        </row>
        <row r="488">
          <cell r="B488" t="str">
            <v>201810803124004</v>
          </cell>
          <cell r="C488" t="str">
            <v>0803124.4</v>
          </cell>
          <cell r="D488" t="str">
            <v>Nguyên lý truyền thông</v>
          </cell>
          <cell r="E488" t="str">
            <v>0803124</v>
          </cell>
          <cell r="F488" t="str">
            <v>3.0</v>
          </cell>
          <cell r="G488" t="str">
            <v>Đại học</v>
          </cell>
          <cell r="H488" t="str">
            <v>ĐH K11 (2016-2020)</v>
          </cell>
          <cell r="I488" t="str">
            <v>Học kỳ 1 năm học 2018 - 2019</v>
          </cell>
          <cell r="J488">
            <v>74</v>
          </cell>
          <cell r="K488" t="str">
            <v>Mở</v>
          </cell>
        </row>
        <row r="489">
          <cell r="B489" t="str">
            <v>201810803124005</v>
          </cell>
          <cell r="C489" t="str">
            <v>0803124.5</v>
          </cell>
          <cell r="D489" t="str">
            <v>Nguyên lý truyền thông</v>
          </cell>
          <cell r="E489" t="str">
            <v>0803124</v>
          </cell>
          <cell r="F489" t="str">
            <v>3.0</v>
          </cell>
          <cell r="G489" t="str">
            <v>Đại học</v>
          </cell>
          <cell r="H489" t="str">
            <v>ĐH K11 (2016-2020)</v>
          </cell>
          <cell r="I489" t="str">
            <v>Học kỳ 1 năm học 2018 - 2019</v>
          </cell>
          <cell r="J489">
            <v>66</v>
          </cell>
          <cell r="K489" t="str">
            <v>Mở</v>
          </cell>
        </row>
        <row r="490">
          <cell r="B490" t="str">
            <v>201810803124006</v>
          </cell>
          <cell r="C490" t="str">
            <v>0803124.6</v>
          </cell>
          <cell r="D490" t="str">
            <v>Nguyên lý truyền thông</v>
          </cell>
          <cell r="E490" t="str">
            <v>0803124</v>
          </cell>
          <cell r="F490" t="str">
            <v>3.0</v>
          </cell>
          <cell r="G490" t="str">
            <v>Đại học</v>
          </cell>
          <cell r="H490" t="str">
            <v>ĐH K11 (2016-2020)</v>
          </cell>
          <cell r="I490" t="str">
            <v>Học kỳ 1 năm học 2018 - 2019</v>
          </cell>
          <cell r="J490">
            <v>75</v>
          </cell>
          <cell r="K490" t="str">
            <v>Mở</v>
          </cell>
        </row>
        <row r="491">
          <cell r="B491" t="str">
            <v>201810803124007</v>
          </cell>
          <cell r="C491" t="str">
            <v>0803124.7</v>
          </cell>
          <cell r="D491" t="str">
            <v>Nguyên lý truyền thông</v>
          </cell>
          <cell r="E491" t="str">
            <v>0803124</v>
          </cell>
          <cell r="F491" t="str">
            <v>3.0</v>
          </cell>
          <cell r="G491" t="str">
            <v>Đại học</v>
          </cell>
          <cell r="H491" t="str">
            <v>ĐH K11 (2016-2020)</v>
          </cell>
          <cell r="I491" t="str">
            <v>Học kỳ 1 năm học 2018 - 2019</v>
          </cell>
          <cell r="J491">
            <v>64</v>
          </cell>
          <cell r="K491" t="str">
            <v>Mở</v>
          </cell>
        </row>
        <row r="492">
          <cell r="B492" t="str">
            <v>201810803124008</v>
          </cell>
          <cell r="C492" t="str">
            <v>0803124.8</v>
          </cell>
          <cell r="D492" t="str">
            <v>Nguyên lý truyền thông</v>
          </cell>
          <cell r="E492" t="str">
            <v>0803124</v>
          </cell>
          <cell r="F492" t="str">
            <v>3.0</v>
          </cell>
          <cell r="G492" t="str">
            <v>Đại học</v>
          </cell>
          <cell r="H492" t="str">
            <v>ĐH K11 (2016-2020)</v>
          </cell>
          <cell r="I492" t="str">
            <v>Học kỳ 1 năm học 2018 - 2019</v>
          </cell>
          <cell r="J492">
            <v>75</v>
          </cell>
          <cell r="K492" t="str">
            <v>Mở</v>
          </cell>
        </row>
        <row r="493">
          <cell r="B493" t="str">
            <v>201810703156001</v>
          </cell>
          <cell r="C493" t="str">
            <v>0703156.1</v>
          </cell>
          <cell r="D493" t="str">
            <v>Nhận dạng hệ thống</v>
          </cell>
          <cell r="E493" t="str">
            <v>0703156</v>
          </cell>
          <cell r="F493" t="str">
            <v>2.0</v>
          </cell>
          <cell r="G493" t="str">
            <v>Đại học</v>
          </cell>
          <cell r="H493" t="str">
            <v>ĐH K11 (2016-2020)</v>
          </cell>
          <cell r="I493" t="str">
            <v>Học kỳ 1 năm học 2018 - 2019</v>
          </cell>
          <cell r="J493">
            <v>3</v>
          </cell>
          <cell r="K493" t="str">
            <v>Không mở</v>
          </cell>
        </row>
        <row r="494">
          <cell r="B494" t="str">
            <v>201810703156002</v>
          </cell>
          <cell r="C494" t="str">
            <v>0703156.2</v>
          </cell>
          <cell r="D494" t="str">
            <v>Nhận dạng hệ thống</v>
          </cell>
          <cell r="E494" t="str">
            <v>0703156</v>
          </cell>
          <cell r="F494" t="str">
            <v>2.0</v>
          </cell>
          <cell r="G494" t="str">
            <v>Đại học</v>
          </cell>
          <cell r="H494" t="str">
            <v>ĐH K11 (2016-2020)</v>
          </cell>
          <cell r="I494" t="str">
            <v>Học kỳ 1 năm học 2018 - 2019</v>
          </cell>
          <cell r="J494">
            <v>3</v>
          </cell>
          <cell r="K494" t="str">
            <v>Không mở</v>
          </cell>
        </row>
        <row r="495">
          <cell r="B495" t="str">
            <v>201810703156003</v>
          </cell>
          <cell r="C495" t="str">
            <v>0703156.3</v>
          </cell>
          <cell r="D495" t="str">
            <v>Nhận dạng hệ thống</v>
          </cell>
          <cell r="E495" t="str">
            <v>0703156</v>
          </cell>
          <cell r="F495" t="str">
            <v>2.0</v>
          </cell>
          <cell r="G495" t="str">
            <v>Đại học</v>
          </cell>
          <cell r="H495" t="str">
            <v>ĐH K11 (2016-2020)</v>
          </cell>
          <cell r="I495" t="str">
            <v>Học kỳ 1 năm học 2018 - 2019</v>
          </cell>
          <cell r="J495">
            <v>0</v>
          </cell>
          <cell r="K495" t="str">
            <v>Không mở</v>
          </cell>
        </row>
        <row r="496">
          <cell r="B496" t="str">
            <v>201810703156004</v>
          </cell>
          <cell r="C496" t="str">
            <v>0703156.4</v>
          </cell>
          <cell r="D496" t="str">
            <v>Nhận dạng hệ thống</v>
          </cell>
          <cell r="E496" t="str">
            <v>0703156</v>
          </cell>
          <cell r="F496" t="str">
            <v>2.0</v>
          </cell>
          <cell r="G496" t="str">
            <v>Đại học</v>
          </cell>
          <cell r="H496" t="str">
            <v>ĐH K11 (2016-2020)</v>
          </cell>
          <cell r="I496" t="str">
            <v>Học kỳ 1 năm học 2018 - 2019</v>
          </cell>
          <cell r="J496">
            <v>0</v>
          </cell>
          <cell r="K496" t="str">
            <v>Không mở</v>
          </cell>
        </row>
        <row r="497">
          <cell r="B497" t="str">
            <v>201810703156005</v>
          </cell>
          <cell r="C497" t="str">
            <v>0703156.5</v>
          </cell>
          <cell r="D497" t="str">
            <v>Nhận dạng hệ thống</v>
          </cell>
          <cell r="E497" t="str">
            <v>0703156</v>
          </cell>
          <cell r="F497" t="str">
            <v>2.0</v>
          </cell>
          <cell r="G497" t="str">
            <v>Đại học</v>
          </cell>
          <cell r="H497" t="str">
            <v>ĐH K11 (2016-2020)</v>
          </cell>
          <cell r="I497" t="str">
            <v>Học kỳ 1 năm học 2018 - 2019</v>
          </cell>
          <cell r="J497">
            <v>1</v>
          </cell>
          <cell r="K497" t="str">
            <v>Không mở</v>
          </cell>
        </row>
        <row r="498">
          <cell r="B498" t="str">
            <v>201810703156006</v>
          </cell>
          <cell r="C498" t="str">
            <v>0703156.6</v>
          </cell>
          <cell r="D498" t="str">
            <v>Nhận dạng hệ thống</v>
          </cell>
          <cell r="E498" t="str">
            <v>0703156</v>
          </cell>
          <cell r="F498" t="str">
            <v>2.0</v>
          </cell>
          <cell r="G498" t="str">
            <v>Đại học</v>
          </cell>
          <cell r="H498" t="str">
            <v>ĐH K11 (2016-2020)</v>
          </cell>
          <cell r="I498" t="str">
            <v>Học kỳ 1 năm học 2018 - 2019</v>
          </cell>
          <cell r="J498">
            <v>0</v>
          </cell>
          <cell r="K498" t="str">
            <v>Không mở</v>
          </cell>
        </row>
        <row r="499">
          <cell r="B499" t="str">
            <v>201810703156007</v>
          </cell>
          <cell r="C499" t="str">
            <v>0703156.7</v>
          </cell>
          <cell r="D499" t="str">
            <v>Nhận dạng hệ thống</v>
          </cell>
          <cell r="E499" t="str">
            <v>0703156</v>
          </cell>
          <cell r="F499" t="str">
            <v>2.0</v>
          </cell>
          <cell r="G499" t="str">
            <v>Đại học</v>
          </cell>
          <cell r="H499" t="str">
            <v>ĐH K11 (2016-2020)</v>
          </cell>
          <cell r="I499" t="str">
            <v>Học kỳ 1 năm học 2018 - 2019</v>
          </cell>
          <cell r="J499">
            <v>0</v>
          </cell>
          <cell r="K499" t="str">
            <v>Không mở</v>
          </cell>
        </row>
        <row r="500">
          <cell r="B500" t="str">
            <v>201810703156008</v>
          </cell>
          <cell r="C500" t="str">
            <v>0703156.8</v>
          </cell>
          <cell r="D500" t="str">
            <v>Nhận dạng hệ thống</v>
          </cell>
          <cell r="E500" t="str">
            <v>0703156</v>
          </cell>
          <cell r="F500" t="str">
            <v>2.0</v>
          </cell>
          <cell r="G500" t="str">
            <v>Đại học</v>
          </cell>
          <cell r="H500" t="str">
            <v>ĐH K11 (2016-2020)</v>
          </cell>
          <cell r="I500" t="str">
            <v>Học kỳ 1 năm học 2018 - 2019</v>
          </cell>
          <cell r="J500">
            <v>1</v>
          </cell>
          <cell r="K500" t="str">
            <v>Không mở</v>
          </cell>
        </row>
        <row r="501">
          <cell r="B501" t="str">
            <v>201810703156009</v>
          </cell>
          <cell r="C501" t="str">
            <v>0703156.9</v>
          </cell>
          <cell r="D501" t="str">
            <v>Nhận dạng hệ thống</v>
          </cell>
          <cell r="E501" t="str">
            <v>0703156</v>
          </cell>
          <cell r="F501" t="str">
            <v>2.0</v>
          </cell>
          <cell r="G501" t="str">
            <v>Đại học</v>
          </cell>
          <cell r="H501" t="str">
            <v>ĐH K11 (2016-2020)</v>
          </cell>
          <cell r="I501" t="str">
            <v>Học kỳ 1 năm học 2018 - 2019</v>
          </cell>
          <cell r="J501">
            <v>0</v>
          </cell>
          <cell r="K501" t="str">
            <v>Không mở</v>
          </cell>
        </row>
        <row r="502">
          <cell r="B502" t="str">
            <v>201810703156010</v>
          </cell>
          <cell r="C502" t="str">
            <v>0703156.10</v>
          </cell>
          <cell r="D502" t="str">
            <v>Nhận dạng hệ thống</v>
          </cell>
          <cell r="E502" t="str">
            <v>0703156</v>
          </cell>
          <cell r="F502" t="str">
            <v>2.0</v>
          </cell>
          <cell r="G502" t="str">
            <v>Đại học</v>
          </cell>
          <cell r="H502" t="str">
            <v>ĐH K11 (2016-2020)</v>
          </cell>
          <cell r="I502" t="str">
            <v>Học kỳ 1 năm học 2018 - 2019</v>
          </cell>
          <cell r="J502">
            <v>6</v>
          </cell>
          <cell r="K502" t="str">
            <v>Không mở</v>
          </cell>
        </row>
        <row r="503">
          <cell r="B503" t="str">
            <v>201810503141001</v>
          </cell>
          <cell r="C503" t="str">
            <v>0503141.1</v>
          </cell>
          <cell r="D503" t="str">
            <v>Nhập môn Công nghệ phần mềm</v>
          </cell>
          <cell r="E503" t="str">
            <v>0503141</v>
          </cell>
          <cell r="F503" t="str">
            <v>3.0</v>
          </cell>
          <cell r="G503" t="str">
            <v>Đại học</v>
          </cell>
          <cell r="H503" t="str">
            <v>ĐH K11 (2016-2020)</v>
          </cell>
          <cell r="I503" t="str">
            <v>Học kỳ 1 năm học 2018 - 2019</v>
          </cell>
          <cell r="J503">
            <v>74</v>
          </cell>
          <cell r="K503" t="str">
            <v>Mở</v>
          </cell>
        </row>
        <row r="504">
          <cell r="B504" t="str">
            <v>201810503141002</v>
          </cell>
          <cell r="C504" t="str">
            <v>0503141.2</v>
          </cell>
          <cell r="D504" t="str">
            <v>Nhập môn Công nghệ phần mềm</v>
          </cell>
          <cell r="E504" t="str">
            <v>0503141</v>
          </cell>
          <cell r="F504" t="str">
            <v>3.0</v>
          </cell>
          <cell r="G504" t="str">
            <v>Đại học</v>
          </cell>
          <cell r="H504" t="str">
            <v>ĐH K11 (2016-2020)</v>
          </cell>
          <cell r="I504" t="str">
            <v>Học kỳ 1 năm học 2018 - 2019</v>
          </cell>
          <cell r="J504">
            <v>76</v>
          </cell>
          <cell r="K504" t="str">
            <v>Mở</v>
          </cell>
        </row>
        <row r="505">
          <cell r="B505" t="str">
            <v>201810503141003</v>
          </cell>
          <cell r="C505" t="str">
            <v>0503141.3</v>
          </cell>
          <cell r="D505" t="str">
            <v>Nhập môn Công nghệ phần mềm</v>
          </cell>
          <cell r="E505" t="str">
            <v>0503141</v>
          </cell>
          <cell r="F505" t="str">
            <v>3.0</v>
          </cell>
          <cell r="G505" t="str">
            <v>Đại học</v>
          </cell>
          <cell r="H505" t="str">
            <v>ĐH K11 (2016-2020)</v>
          </cell>
          <cell r="I505" t="str">
            <v>Học kỳ 1 năm học 2018 - 2019</v>
          </cell>
          <cell r="J505">
            <v>76</v>
          </cell>
          <cell r="K505" t="str">
            <v>Mở</v>
          </cell>
        </row>
        <row r="506">
          <cell r="B506" t="str">
            <v>201810503141004</v>
          </cell>
          <cell r="C506" t="str">
            <v>0503141.4</v>
          </cell>
          <cell r="D506" t="str">
            <v>Nhập môn Công nghệ phần mềm</v>
          </cell>
          <cell r="E506" t="str">
            <v>0503141</v>
          </cell>
          <cell r="F506" t="str">
            <v>3.0</v>
          </cell>
          <cell r="G506" t="str">
            <v>Đại học</v>
          </cell>
          <cell r="H506" t="str">
            <v>ĐH K11 (2016-2020)</v>
          </cell>
          <cell r="I506" t="str">
            <v>Học kỳ 1 năm học 2018 - 2019</v>
          </cell>
          <cell r="J506">
            <v>75</v>
          </cell>
          <cell r="K506" t="str">
            <v>Mở</v>
          </cell>
        </row>
        <row r="507">
          <cell r="B507" t="str">
            <v>201810503141005</v>
          </cell>
          <cell r="C507" t="str">
            <v>0503141.5</v>
          </cell>
          <cell r="D507" t="str">
            <v>Nhập môn Công nghệ phần mềm</v>
          </cell>
          <cell r="E507" t="str">
            <v>0503141</v>
          </cell>
          <cell r="F507" t="str">
            <v>3.0</v>
          </cell>
          <cell r="G507" t="str">
            <v>Đại học</v>
          </cell>
          <cell r="H507" t="str">
            <v>ĐH K11 (2016-2020)</v>
          </cell>
          <cell r="I507" t="str">
            <v>Học kỳ 1 năm học 2018 - 2019</v>
          </cell>
          <cell r="J507">
            <v>75</v>
          </cell>
          <cell r="K507" t="str">
            <v>Mở</v>
          </cell>
        </row>
        <row r="508">
          <cell r="B508" t="str">
            <v>201810503141006</v>
          </cell>
          <cell r="C508" t="str">
            <v>0503141.6</v>
          </cell>
          <cell r="D508" t="str">
            <v>Nhập môn Công nghệ phần mềm</v>
          </cell>
          <cell r="E508" t="str">
            <v>0503141</v>
          </cell>
          <cell r="F508" t="str">
            <v>3.0</v>
          </cell>
          <cell r="G508" t="str">
            <v>Đại học</v>
          </cell>
          <cell r="H508" t="str">
            <v>ĐH K11 (2016-2020)</v>
          </cell>
          <cell r="I508" t="str">
            <v>Học kỳ 1 năm học 2018 - 2019</v>
          </cell>
          <cell r="J508">
            <v>75</v>
          </cell>
          <cell r="K508" t="str">
            <v>Mở</v>
          </cell>
        </row>
        <row r="509">
          <cell r="B509" t="str">
            <v>201810503141007</v>
          </cell>
          <cell r="C509" t="str">
            <v>0503141.7</v>
          </cell>
          <cell r="D509" t="str">
            <v>Nhập môn Công nghệ phần mềm</v>
          </cell>
          <cell r="E509" t="str">
            <v>0503141</v>
          </cell>
          <cell r="F509" t="str">
            <v>3.0</v>
          </cell>
          <cell r="G509" t="str">
            <v>Đại học</v>
          </cell>
          <cell r="H509" t="str">
            <v>ĐH K11 (2016-2020)</v>
          </cell>
          <cell r="I509" t="str">
            <v>Học kỳ 1 năm học 2018 - 2019</v>
          </cell>
          <cell r="J509">
            <v>51</v>
          </cell>
          <cell r="K509" t="str">
            <v>Mở</v>
          </cell>
        </row>
        <row r="510">
          <cell r="B510" t="str">
            <v>201810503141008</v>
          </cell>
          <cell r="C510" t="str">
            <v>0503141.8</v>
          </cell>
          <cell r="D510" t="str">
            <v>Nhập môn Công nghệ phần mềm</v>
          </cell>
          <cell r="E510" t="str">
            <v>0503141</v>
          </cell>
          <cell r="F510" t="str">
            <v>3.0</v>
          </cell>
          <cell r="G510" t="str">
            <v>Đại học</v>
          </cell>
          <cell r="H510" t="str">
            <v>ĐH K11 (2016-2020)</v>
          </cell>
          <cell r="I510" t="str">
            <v>Học kỳ 1 năm học 2018 - 2019</v>
          </cell>
          <cell r="J510">
            <v>75</v>
          </cell>
          <cell r="K510" t="str">
            <v>Mở</v>
          </cell>
        </row>
        <row r="511">
          <cell r="B511" t="str">
            <v>201810503141009</v>
          </cell>
          <cell r="C511" t="str">
            <v>0503141.9</v>
          </cell>
          <cell r="D511" t="str">
            <v>Nhập môn Công nghệ phần mềm</v>
          </cell>
          <cell r="E511" t="str">
            <v>0503141</v>
          </cell>
          <cell r="F511" t="str">
            <v>3.0</v>
          </cell>
          <cell r="G511" t="str">
            <v>Đại học</v>
          </cell>
          <cell r="H511" t="str">
            <v>ĐH K11 (2016-2020)</v>
          </cell>
          <cell r="I511" t="str">
            <v>Học kỳ 1 năm học 2018 - 2019</v>
          </cell>
          <cell r="J511">
            <v>75</v>
          </cell>
          <cell r="K511" t="str">
            <v>Mở</v>
          </cell>
        </row>
        <row r="512">
          <cell r="B512" t="str">
            <v>201810503141010</v>
          </cell>
          <cell r="C512" t="str">
            <v>0503141.10</v>
          </cell>
          <cell r="D512" t="str">
            <v>Nhập môn Công nghệ phần mềm</v>
          </cell>
          <cell r="E512" t="str">
            <v>0503141</v>
          </cell>
          <cell r="F512" t="str">
            <v>3.0</v>
          </cell>
          <cell r="G512" t="str">
            <v>Đại học</v>
          </cell>
          <cell r="H512" t="str">
            <v>ĐH K11 (2016-2020)</v>
          </cell>
          <cell r="I512" t="str">
            <v>Học kỳ 1 năm học 2018 - 2019</v>
          </cell>
          <cell r="J512">
            <v>75</v>
          </cell>
          <cell r="K512" t="str">
            <v>Mở</v>
          </cell>
        </row>
        <row r="513">
          <cell r="B513" t="str">
            <v>201810303171001</v>
          </cell>
          <cell r="C513" t="str">
            <v>0303171.1</v>
          </cell>
          <cell r="D513" t="str">
            <v>Nhập môn công tác kỹ sư (Nhóm ngành công nghệ Hóa - Môi trường)</v>
          </cell>
          <cell r="E513" t="str">
            <v>0303171</v>
          </cell>
          <cell r="F513" t="str">
            <v>2.0</v>
          </cell>
          <cell r="G513" t="str">
            <v>Đại học</v>
          </cell>
          <cell r="H513" t="str">
            <v>ĐH K11 (2016-2020)</v>
          </cell>
          <cell r="I513" t="str">
            <v>Học kỳ 1 năm học 2018 - 2019</v>
          </cell>
          <cell r="J513">
            <v>0</v>
          </cell>
          <cell r="K513" t="str">
            <v>Không mở</v>
          </cell>
        </row>
        <row r="514">
          <cell r="B514" t="str">
            <v>201810303171002</v>
          </cell>
          <cell r="C514" t="str">
            <v>0303171.2</v>
          </cell>
          <cell r="D514" t="str">
            <v>Nhập môn công tác kỹ sư (Nhóm ngành công nghệ Hóa - Môi trường)</v>
          </cell>
          <cell r="E514" t="str">
            <v>0303171</v>
          </cell>
          <cell r="F514" t="str">
            <v>2.0</v>
          </cell>
          <cell r="G514" t="str">
            <v>Đại học</v>
          </cell>
          <cell r="H514" t="str">
            <v>ĐH K11 (2016-2020)</v>
          </cell>
          <cell r="I514" t="str">
            <v>Học kỳ 1 năm học 2018 - 2019</v>
          </cell>
          <cell r="J514">
            <v>0</v>
          </cell>
          <cell r="K514" t="str">
            <v>Không mở</v>
          </cell>
        </row>
        <row r="515">
          <cell r="B515" t="str">
            <v>201810303171003</v>
          </cell>
          <cell r="C515" t="str">
            <v>0303171.3</v>
          </cell>
          <cell r="D515" t="str">
            <v>Nhập môn công tác kỹ sư (Nhóm ngành công nghệ Hóa - Môi trường)</v>
          </cell>
          <cell r="E515" t="str">
            <v>0303171</v>
          </cell>
          <cell r="F515" t="str">
            <v>2.0</v>
          </cell>
          <cell r="G515" t="str">
            <v>Đại học</v>
          </cell>
          <cell r="H515" t="str">
            <v>ĐH K11 (2016-2020)</v>
          </cell>
          <cell r="I515" t="str">
            <v>Học kỳ 1 năm học 2018 - 2019</v>
          </cell>
          <cell r="J515">
            <v>0</v>
          </cell>
          <cell r="K515" t="str">
            <v>Không mở</v>
          </cell>
        </row>
        <row r="516">
          <cell r="B516" t="str">
            <v>201810303171004</v>
          </cell>
          <cell r="C516" t="str">
            <v>0303171.4</v>
          </cell>
          <cell r="D516" t="str">
            <v>Nhập môn công tác kỹ sư (Nhóm ngành công nghệ Hóa - Môi trường)</v>
          </cell>
          <cell r="E516" t="str">
            <v>0303171</v>
          </cell>
          <cell r="F516" t="str">
            <v>2.0</v>
          </cell>
          <cell r="G516" t="str">
            <v>Đại học</v>
          </cell>
          <cell r="H516" t="str">
            <v>ĐH K11 (2016-2020)</v>
          </cell>
          <cell r="I516" t="str">
            <v>Học kỳ 1 năm học 2018 - 2019</v>
          </cell>
          <cell r="J516">
            <v>0</v>
          </cell>
          <cell r="K516" t="str">
            <v>Không mở</v>
          </cell>
        </row>
        <row r="517">
          <cell r="B517" t="str">
            <v>201810303171005</v>
          </cell>
          <cell r="C517" t="str">
            <v>0303171.5</v>
          </cell>
          <cell r="D517" t="str">
            <v>Nhập môn công tác kỹ sư (Nhóm ngành công nghệ Hóa - Môi trường)</v>
          </cell>
          <cell r="E517" t="str">
            <v>0303171</v>
          </cell>
          <cell r="F517" t="str">
            <v>2.0</v>
          </cell>
          <cell r="G517" t="str">
            <v>Đại học</v>
          </cell>
          <cell r="H517" t="str">
            <v>ĐH K11 (2016-2020)</v>
          </cell>
          <cell r="I517" t="str">
            <v>Học kỳ 1 năm học 2018 - 2019</v>
          </cell>
          <cell r="J517">
            <v>0</v>
          </cell>
          <cell r="K517" t="str">
            <v>Không mở</v>
          </cell>
        </row>
        <row r="518">
          <cell r="B518" t="str">
            <v>201810503150001</v>
          </cell>
          <cell r="C518" t="str">
            <v>0503150.1</v>
          </cell>
          <cell r="D518" t="str">
            <v>Phân tích thiết kế hệ thống</v>
          </cell>
          <cell r="E518" t="str">
            <v>0503150</v>
          </cell>
          <cell r="F518" t="str">
            <v>3.0</v>
          </cell>
          <cell r="G518" t="str">
            <v>Đại học</v>
          </cell>
          <cell r="H518" t="str">
            <v>ĐH K11 (2016-2020)</v>
          </cell>
          <cell r="I518" t="str">
            <v>Học kỳ 1 năm học 2018 - 2019</v>
          </cell>
          <cell r="J518">
            <v>77</v>
          </cell>
          <cell r="K518" t="str">
            <v>Mở</v>
          </cell>
        </row>
        <row r="519">
          <cell r="B519" t="str">
            <v>201810503150002</v>
          </cell>
          <cell r="C519" t="str">
            <v>0503150.2</v>
          </cell>
          <cell r="D519" t="str">
            <v>Phân tích thiết kế hệ thống</v>
          </cell>
          <cell r="E519" t="str">
            <v>0503150</v>
          </cell>
          <cell r="F519" t="str">
            <v>3.0</v>
          </cell>
          <cell r="G519" t="str">
            <v>Đại học</v>
          </cell>
          <cell r="H519" t="str">
            <v>ĐH K11 (2016-2020)</v>
          </cell>
          <cell r="I519" t="str">
            <v>Học kỳ 1 năm học 2018 - 2019</v>
          </cell>
          <cell r="J519">
            <v>75</v>
          </cell>
          <cell r="K519" t="str">
            <v>Mở</v>
          </cell>
        </row>
        <row r="520">
          <cell r="B520" t="str">
            <v>201810503150003</v>
          </cell>
          <cell r="C520" t="str">
            <v>0503150.3</v>
          </cell>
          <cell r="D520" t="str">
            <v>Phân tích thiết kế hệ thống</v>
          </cell>
          <cell r="E520" t="str">
            <v>0503150</v>
          </cell>
          <cell r="F520" t="str">
            <v>3.0</v>
          </cell>
          <cell r="G520" t="str">
            <v>Đại học</v>
          </cell>
          <cell r="H520" t="str">
            <v>ĐH K11 (2016-2020)</v>
          </cell>
          <cell r="I520" t="str">
            <v>Học kỳ 1 năm học 2018 - 2019</v>
          </cell>
          <cell r="J520">
            <v>76</v>
          </cell>
          <cell r="K520" t="str">
            <v>Mở</v>
          </cell>
        </row>
        <row r="521">
          <cell r="B521" t="str">
            <v>201810803158001</v>
          </cell>
          <cell r="C521" t="str">
            <v>0803158.1</v>
          </cell>
          <cell r="D521" t="str">
            <v>Phân tích và thiết kế hệ thống</v>
          </cell>
          <cell r="E521" t="str">
            <v>0803158</v>
          </cell>
          <cell r="F521" t="str">
            <v>3.0</v>
          </cell>
          <cell r="G521" t="str">
            <v>Đại học</v>
          </cell>
          <cell r="H521" t="str">
            <v>ĐH K11 (2016-2020)</v>
          </cell>
          <cell r="I521" t="str">
            <v>Học kỳ 1 năm học 2018 - 2019</v>
          </cell>
          <cell r="J521">
            <v>62</v>
          </cell>
          <cell r="K521" t="str">
            <v>Mở</v>
          </cell>
        </row>
        <row r="522">
          <cell r="B522" t="str">
            <v>201810803158002</v>
          </cell>
          <cell r="C522" t="str">
            <v>0803158.2</v>
          </cell>
          <cell r="D522" t="str">
            <v>Phân tích và thiết kế hệ thống</v>
          </cell>
          <cell r="E522" t="str">
            <v>0803158</v>
          </cell>
          <cell r="F522" t="str">
            <v>3.0</v>
          </cell>
          <cell r="G522" t="str">
            <v>Đại học</v>
          </cell>
          <cell r="H522" t="str">
            <v>ĐH K11 (2016-2020)</v>
          </cell>
          <cell r="I522" t="str">
            <v>Học kỳ 1 năm học 2018 - 2019</v>
          </cell>
          <cell r="J522">
            <v>74</v>
          </cell>
          <cell r="K522" t="str">
            <v>Mở</v>
          </cell>
        </row>
        <row r="523">
          <cell r="B523" t="str">
            <v>201810803175001</v>
          </cell>
          <cell r="C523" t="str">
            <v>0803175.1</v>
          </cell>
          <cell r="D523" t="str">
            <v>Phân tích và thiết kế hệ thống thông tin</v>
          </cell>
          <cell r="E523" t="str">
            <v>0803175</v>
          </cell>
          <cell r="F523" t="str">
            <v>3.0</v>
          </cell>
          <cell r="G523" t="str">
            <v>Đại học</v>
          </cell>
          <cell r="H523" t="str">
            <v>ĐH K11 (2016-2020)</v>
          </cell>
          <cell r="I523" t="str">
            <v>Học kỳ 1 năm học 2018 - 2019</v>
          </cell>
          <cell r="J523">
            <v>32</v>
          </cell>
          <cell r="K523" t="str">
            <v>Mở</v>
          </cell>
        </row>
        <row r="524">
          <cell r="B524" t="str">
            <v>201810803175002</v>
          </cell>
          <cell r="C524" t="str">
            <v>0803175.2</v>
          </cell>
          <cell r="D524" t="str">
            <v>Phân tích và thiết kế hệ thống thông tin</v>
          </cell>
          <cell r="E524" t="str">
            <v>0803175</v>
          </cell>
          <cell r="F524" t="str">
            <v>3.0</v>
          </cell>
          <cell r="G524" t="str">
            <v>Đại học</v>
          </cell>
          <cell r="H524" t="str">
            <v>ĐH K11 (2016-2020)</v>
          </cell>
          <cell r="I524" t="str">
            <v>Học kỳ 1 năm học 2018 - 2019</v>
          </cell>
          <cell r="J524">
            <v>0</v>
          </cell>
          <cell r="K524" t="str">
            <v>Không mở</v>
          </cell>
        </row>
        <row r="525">
          <cell r="B525" t="str">
            <v>201811203107022</v>
          </cell>
          <cell r="C525" t="str">
            <v>1203107.1</v>
          </cell>
          <cell r="D525" t="str">
            <v>Pháp luật đại cương</v>
          </cell>
          <cell r="E525" t="str">
            <v>1203107</v>
          </cell>
          <cell r="F525" t="str">
            <v>2.0</v>
          </cell>
          <cell r="G525" t="str">
            <v>Đại học</v>
          </cell>
          <cell r="H525" t="str">
            <v>ĐH K11 (2016-2020)</v>
          </cell>
          <cell r="I525" t="str">
            <v>Học kỳ 1 năm học 2018 - 2019</v>
          </cell>
          <cell r="J525">
            <v>33</v>
          </cell>
          <cell r="K525" t="str">
            <v>Không mở</v>
          </cell>
        </row>
        <row r="526">
          <cell r="B526" t="str">
            <v>201811203107023</v>
          </cell>
          <cell r="C526" t="str">
            <v>1203107.2</v>
          </cell>
          <cell r="D526" t="str">
            <v>Pháp luật đại cương</v>
          </cell>
          <cell r="E526" t="str">
            <v>1203107</v>
          </cell>
          <cell r="F526" t="str">
            <v>2.0</v>
          </cell>
          <cell r="G526" t="str">
            <v>Đại học</v>
          </cell>
          <cell r="H526" t="str">
            <v>ĐH K11 (2016-2020)</v>
          </cell>
          <cell r="I526" t="str">
            <v>Học kỳ 1 năm học 2018 - 2019</v>
          </cell>
          <cell r="J526">
            <v>42</v>
          </cell>
          <cell r="K526" t="str">
            <v>Mở</v>
          </cell>
        </row>
        <row r="527">
          <cell r="B527" t="str">
            <v>201811203107024</v>
          </cell>
          <cell r="C527" t="str">
            <v>1203107.3</v>
          </cell>
          <cell r="D527" t="str">
            <v>Pháp luật đại cương</v>
          </cell>
          <cell r="E527" t="str">
            <v>1203107</v>
          </cell>
          <cell r="F527" t="str">
            <v>2.0</v>
          </cell>
          <cell r="G527" t="str">
            <v>Đại học</v>
          </cell>
          <cell r="H527" t="str">
            <v>ĐH K11 (2016-2020)</v>
          </cell>
          <cell r="I527" t="str">
            <v>Học kỳ 1 năm học 2018 - 2019</v>
          </cell>
          <cell r="J527">
            <v>80</v>
          </cell>
          <cell r="K527" t="str">
            <v>Mở</v>
          </cell>
        </row>
        <row r="528">
          <cell r="B528" t="str">
            <v>201811203107025</v>
          </cell>
          <cell r="C528" t="str">
            <v>1203107.4</v>
          </cell>
          <cell r="D528" t="str">
            <v>Pháp luật đại cương</v>
          </cell>
          <cell r="E528" t="str">
            <v>1203107</v>
          </cell>
          <cell r="F528" t="str">
            <v>2.0</v>
          </cell>
          <cell r="G528" t="str">
            <v>Đại học</v>
          </cell>
          <cell r="H528" t="str">
            <v>ĐH K11 (2016-2020)</v>
          </cell>
          <cell r="I528" t="str">
            <v>Học kỳ 1 năm học 2018 - 2019</v>
          </cell>
          <cell r="J528">
            <v>19</v>
          </cell>
          <cell r="K528" t="str">
            <v>Không mở</v>
          </cell>
        </row>
        <row r="529">
          <cell r="B529" t="str">
            <v>201811203107026</v>
          </cell>
          <cell r="C529" t="str">
            <v>1203107.5</v>
          </cell>
          <cell r="D529" t="str">
            <v>Pháp luật đại cương</v>
          </cell>
          <cell r="E529" t="str">
            <v>1203107</v>
          </cell>
          <cell r="F529" t="str">
            <v>2.0</v>
          </cell>
          <cell r="G529" t="str">
            <v>Đại học</v>
          </cell>
          <cell r="H529" t="str">
            <v>ĐH K11 (2016-2020)</v>
          </cell>
          <cell r="I529" t="str">
            <v>Học kỳ 1 năm học 2018 - 2019</v>
          </cell>
          <cell r="J529">
            <v>80</v>
          </cell>
          <cell r="K529" t="str">
            <v>Mở</v>
          </cell>
        </row>
        <row r="530">
          <cell r="B530" t="str">
            <v>201811203107027</v>
          </cell>
          <cell r="C530" t="str">
            <v>1203107.1</v>
          </cell>
          <cell r="D530" t="str">
            <v>Pháp luật đại cương</v>
          </cell>
          <cell r="E530" t="str">
            <v>1203107</v>
          </cell>
          <cell r="F530" t="str">
            <v>2.0</v>
          </cell>
          <cell r="G530" t="str">
            <v>Đại học</v>
          </cell>
          <cell r="H530" t="str">
            <v>ĐH K11 (2016-2020)</v>
          </cell>
          <cell r="I530" t="str">
            <v>Học kỳ 1 năm học 2018 - 2019</v>
          </cell>
          <cell r="J530">
            <v>80</v>
          </cell>
          <cell r="K530" t="str">
            <v>Mở</v>
          </cell>
        </row>
        <row r="531">
          <cell r="B531" t="str">
            <v>201811603175001</v>
          </cell>
          <cell r="C531" t="str">
            <v>1603175.1</v>
          </cell>
          <cell r="D531" t="str">
            <v>Pháp luật về lao động</v>
          </cell>
          <cell r="E531" t="str">
            <v>1603175</v>
          </cell>
          <cell r="F531" t="str">
            <v>3.0</v>
          </cell>
          <cell r="G531" t="str">
            <v>Đại học</v>
          </cell>
          <cell r="H531" t="str">
            <v>ĐH K11 (2016-2020)</v>
          </cell>
          <cell r="I531" t="str">
            <v>Học kỳ 1 năm học 2018 - 2019</v>
          </cell>
          <cell r="J531">
            <v>75</v>
          </cell>
          <cell r="K531" t="str">
            <v>Mở</v>
          </cell>
        </row>
        <row r="532">
          <cell r="B532" t="str">
            <v>201811603175002</v>
          </cell>
          <cell r="C532" t="str">
            <v>1603175.2</v>
          </cell>
          <cell r="D532" t="str">
            <v>Pháp luật về lao động</v>
          </cell>
          <cell r="E532" t="str">
            <v>1603175</v>
          </cell>
          <cell r="F532" t="str">
            <v>3.0</v>
          </cell>
          <cell r="G532" t="str">
            <v>Đại học</v>
          </cell>
          <cell r="H532" t="str">
            <v>ĐH K11 (2016-2020)</v>
          </cell>
          <cell r="I532" t="str">
            <v>Học kỳ 1 năm học 2018 - 2019</v>
          </cell>
          <cell r="J532">
            <v>75</v>
          </cell>
          <cell r="K532" t="str">
            <v>Mở</v>
          </cell>
        </row>
        <row r="533">
          <cell r="B533" t="str">
            <v>201811403128003</v>
          </cell>
          <cell r="C533" t="str">
            <v>1403128.1</v>
          </cell>
          <cell r="D533" t="str">
            <v>Phương pháp nghiên cứu khoa học</v>
          </cell>
          <cell r="E533" t="str">
            <v>1403128</v>
          </cell>
          <cell r="F533" t="str">
            <v>3.0</v>
          </cell>
          <cell r="G533" t="str">
            <v>Đại học</v>
          </cell>
          <cell r="H533" t="str">
            <v>ĐH K11 (2016-2020)</v>
          </cell>
          <cell r="I533" t="str">
            <v>Học kỳ 1 năm học 2018 - 2019</v>
          </cell>
          <cell r="J533">
            <v>70</v>
          </cell>
          <cell r="K533" t="str">
            <v>Mở</v>
          </cell>
        </row>
        <row r="534">
          <cell r="B534" t="str">
            <v>201811403128004</v>
          </cell>
          <cell r="C534" t="str">
            <v>1403128.2</v>
          </cell>
          <cell r="D534" t="str">
            <v>Phương pháp nghiên cứu khoa học</v>
          </cell>
          <cell r="E534" t="str">
            <v>1403128</v>
          </cell>
          <cell r="F534" t="str">
            <v>3.0</v>
          </cell>
          <cell r="G534" t="str">
            <v>Đại học</v>
          </cell>
          <cell r="H534" t="str">
            <v>ĐH K11 (2016-2020)</v>
          </cell>
          <cell r="I534" t="str">
            <v>Học kỳ 1 năm học 2018 - 2019</v>
          </cell>
          <cell r="J534">
            <v>34</v>
          </cell>
          <cell r="K534" t="str">
            <v>Mở</v>
          </cell>
        </row>
        <row r="535">
          <cell r="B535" t="str">
            <v>201811003105035</v>
          </cell>
          <cell r="C535" t="str">
            <v>1003105.1</v>
          </cell>
          <cell r="D535" t="str">
            <v>Phương pháp tính</v>
          </cell>
          <cell r="E535" t="str">
            <v>1003105</v>
          </cell>
          <cell r="F535" t="str">
            <v>2.0</v>
          </cell>
          <cell r="G535" t="str">
            <v>Đại học</v>
          </cell>
          <cell r="H535" t="str">
            <v>ĐH K11 (2016-2020)</v>
          </cell>
          <cell r="I535" t="str">
            <v>Học kỳ 1 năm học 2018 - 2019</v>
          </cell>
          <cell r="J535">
            <v>1</v>
          </cell>
          <cell r="K535" t="str">
            <v>Không mở</v>
          </cell>
        </row>
        <row r="536">
          <cell r="B536" t="str">
            <v>201811003105036</v>
          </cell>
          <cell r="C536" t="str">
            <v>1003105.2</v>
          </cell>
          <cell r="D536" t="str">
            <v>Phương pháp tính</v>
          </cell>
          <cell r="E536" t="str">
            <v>1003105</v>
          </cell>
          <cell r="F536" t="str">
            <v>2.0</v>
          </cell>
          <cell r="G536" t="str">
            <v>Đại học</v>
          </cell>
          <cell r="H536" t="str">
            <v>ĐH K11 (2016-2020)</v>
          </cell>
          <cell r="I536" t="str">
            <v>Học kỳ 1 năm học 2018 - 2019</v>
          </cell>
          <cell r="J536">
            <v>16</v>
          </cell>
          <cell r="K536" t="str">
            <v>Không mở</v>
          </cell>
        </row>
        <row r="537">
          <cell r="B537" t="str">
            <v>201811003105037</v>
          </cell>
          <cell r="C537" t="str">
            <v>1003105.3</v>
          </cell>
          <cell r="D537" t="str">
            <v>Phương pháp tính</v>
          </cell>
          <cell r="E537" t="str">
            <v>1003105</v>
          </cell>
          <cell r="F537" t="str">
            <v>2.0</v>
          </cell>
          <cell r="G537" t="str">
            <v>Đại học</v>
          </cell>
          <cell r="H537" t="str">
            <v>ĐH K11 (2016-2020)</v>
          </cell>
          <cell r="I537" t="str">
            <v>Học kỳ 1 năm học 2018 - 2019</v>
          </cell>
          <cell r="J537">
            <v>2</v>
          </cell>
          <cell r="K537" t="str">
            <v>Không mở</v>
          </cell>
        </row>
        <row r="538">
          <cell r="B538" t="str">
            <v>201811003105038</v>
          </cell>
          <cell r="C538" t="str">
            <v>1003105.4</v>
          </cell>
          <cell r="D538" t="str">
            <v>Phương pháp tính</v>
          </cell>
          <cell r="E538" t="str">
            <v>1003105</v>
          </cell>
          <cell r="F538" t="str">
            <v>2.0</v>
          </cell>
          <cell r="G538" t="str">
            <v>Đại học</v>
          </cell>
          <cell r="H538" t="str">
            <v>ĐH K11 (2016-2020)</v>
          </cell>
          <cell r="I538" t="str">
            <v>Học kỳ 1 năm học 2018 - 2019</v>
          </cell>
          <cell r="J538">
            <v>40</v>
          </cell>
          <cell r="K538" t="str">
            <v>Mở</v>
          </cell>
        </row>
        <row r="539">
          <cell r="B539" t="str">
            <v>201811003105039</v>
          </cell>
          <cell r="C539" t="str">
            <v>1003105.5</v>
          </cell>
          <cell r="D539" t="str">
            <v>Phương pháp tính</v>
          </cell>
          <cell r="E539" t="str">
            <v>1003105</v>
          </cell>
          <cell r="F539" t="str">
            <v>2.0</v>
          </cell>
          <cell r="G539" t="str">
            <v>Đại học</v>
          </cell>
          <cell r="H539" t="str">
            <v>ĐH K11 (2016-2020)</v>
          </cell>
          <cell r="I539" t="str">
            <v>Học kỳ 1 năm học 2018 - 2019</v>
          </cell>
          <cell r="J539">
            <v>3</v>
          </cell>
          <cell r="K539" t="str">
            <v>Không mở</v>
          </cell>
        </row>
        <row r="540">
          <cell r="B540" t="str">
            <v>201811003105040</v>
          </cell>
          <cell r="C540" t="str">
            <v>1003105.6</v>
          </cell>
          <cell r="D540" t="str">
            <v>Phương pháp tính</v>
          </cell>
          <cell r="E540" t="str">
            <v>1003105</v>
          </cell>
          <cell r="F540" t="str">
            <v>2.0</v>
          </cell>
          <cell r="G540" t="str">
            <v>Đại học</v>
          </cell>
          <cell r="H540" t="str">
            <v>ĐH K11 (2016-2020)</v>
          </cell>
          <cell r="I540" t="str">
            <v>Học kỳ 1 năm học 2018 - 2019</v>
          </cell>
          <cell r="J540">
            <v>80</v>
          </cell>
          <cell r="K540" t="str">
            <v>Mở</v>
          </cell>
        </row>
        <row r="541">
          <cell r="B541" t="str">
            <v>201811003105041</v>
          </cell>
          <cell r="C541" t="str">
            <v>1003105.7</v>
          </cell>
          <cell r="D541" t="str">
            <v>Phương pháp tính</v>
          </cell>
          <cell r="E541" t="str">
            <v>1003105</v>
          </cell>
          <cell r="F541" t="str">
            <v>2.0</v>
          </cell>
          <cell r="G541" t="str">
            <v>Đại học</v>
          </cell>
          <cell r="H541" t="str">
            <v>ĐH K11 (2016-2020)</v>
          </cell>
          <cell r="I541" t="str">
            <v>Học kỳ 1 năm học 2018 - 2019</v>
          </cell>
          <cell r="J541">
            <v>1</v>
          </cell>
          <cell r="K541" t="str">
            <v>Không mở</v>
          </cell>
        </row>
        <row r="542">
          <cell r="B542" t="str">
            <v>201811003105042</v>
          </cell>
          <cell r="C542" t="str">
            <v>1003105.8</v>
          </cell>
          <cell r="D542" t="str">
            <v>Phương pháp tính</v>
          </cell>
          <cell r="E542" t="str">
            <v>1003105</v>
          </cell>
          <cell r="F542" t="str">
            <v>2.0</v>
          </cell>
          <cell r="G542" t="str">
            <v>Đại học</v>
          </cell>
          <cell r="H542" t="str">
            <v>ĐH K11 (2016-2020)</v>
          </cell>
          <cell r="I542" t="str">
            <v>Học kỳ 1 năm học 2018 - 2019</v>
          </cell>
          <cell r="J542">
            <v>6</v>
          </cell>
          <cell r="K542" t="str">
            <v>Không mở</v>
          </cell>
        </row>
        <row r="543">
          <cell r="B543" t="str">
            <v>201811003105043</v>
          </cell>
          <cell r="C543" t="str">
            <v>1003105.9</v>
          </cell>
          <cell r="D543" t="str">
            <v>Phương pháp tính</v>
          </cell>
          <cell r="E543" t="str">
            <v>1003105</v>
          </cell>
          <cell r="F543" t="str">
            <v>2.0</v>
          </cell>
          <cell r="G543" t="str">
            <v>Đại học</v>
          </cell>
          <cell r="H543" t="str">
            <v>ĐH K11 (2016-2020)</v>
          </cell>
          <cell r="I543" t="str">
            <v>Học kỳ 1 năm học 2018 - 2019</v>
          </cell>
          <cell r="J543">
            <v>2</v>
          </cell>
          <cell r="K543" t="str">
            <v>Không mở</v>
          </cell>
        </row>
        <row r="544">
          <cell r="B544" t="str">
            <v>201811003105044</v>
          </cell>
          <cell r="C544" t="str">
            <v>1003105.10</v>
          </cell>
          <cell r="D544" t="str">
            <v>Phương pháp tính</v>
          </cell>
          <cell r="E544" t="str">
            <v>1003105</v>
          </cell>
          <cell r="F544" t="str">
            <v>2.0</v>
          </cell>
          <cell r="G544" t="str">
            <v>Đại học</v>
          </cell>
          <cell r="H544" t="str">
            <v>ĐH K11 (2016-2020)</v>
          </cell>
          <cell r="I544" t="str">
            <v>Học kỳ 1 năm học 2018 - 2019</v>
          </cell>
          <cell r="J544">
            <v>69</v>
          </cell>
          <cell r="K544" t="str">
            <v>Mở</v>
          </cell>
        </row>
        <row r="545">
          <cell r="B545" t="str">
            <v>201811003105045</v>
          </cell>
          <cell r="C545" t="str">
            <v>1003105.11</v>
          </cell>
          <cell r="D545" t="str">
            <v>Phương pháp tính</v>
          </cell>
          <cell r="E545" t="str">
            <v>1003105</v>
          </cell>
          <cell r="F545" t="str">
            <v>2.0</v>
          </cell>
          <cell r="G545" t="str">
            <v>Đại học</v>
          </cell>
          <cell r="H545" t="str">
            <v>ĐH K11 (2016-2020)</v>
          </cell>
          <cell r="I545" t="str">
            <v>Học kỳ 1 năm học 2018 - 2019</v>
          </cell>
          <cell r="J545">
            <v>0</v>
          </cell>
          <cell r="K545" t="str">
            <v>Không mở</v>
          </cell>
        </row>
        <row r="546">
          <cell r="B546" t="str">
            <v>201811003105046</v>
          </cell>
          <cell r="C546" t="str">
            <v>1003105.12</v>
          </cell>
          <cell r="D546" t="str">
            <v>Phương pháp tính</v>
          </cell>
          <cell r="E546" t="str">
            <v>1003105</v>
          </cell>
          <cell r="F546" t="str">
            <v>2.0</v>
          </cell>
          <cell r="G546" t="str">
            <v>Đại học</v>
          </cell>
          <cell r="H546" t="str">
            <v>ĐH K11 (2016-2020)</v>
          </cell>
          <cell r="I546" t="str">
            <v>Học kỳ 1 năm học 2018 - 2019</v>
          </cell>
          <cell r="J546">
            <v>9</v>
          </cell>
          <cell r="K546" t="str">
            <v>Không mở</v>
          </cell>
        </row>
        <row r="547">
          <cell r="B547" t="str">
            <v>201811003105047</v>
          </cell>
          <cell r="C547" t="str">
            <v>1003105.13</v>
          </cell>
          <cell r="D547" t="str">
            <v>Phương pháp tính</v>
          </cell>
          <cell r="E547" t="str">
            <v>1003105</v>
          </cell>
          <cell r="F547" t="str">
            <v>2.0</v>
          </cell>
          <cell r="G547" t="str">
            <v>Đại học</v>
          </cell>
          <cell r="H547" t="str">
            <v>ĐH K11 (2016-2020)</v>
          </cell>
          <cell r="I547" t="str">
            <v>Học kỳ 1 năm học 2018 - 2019</v>
          </cell>
          <cell r="J547">
            <v>0</v>
          </cell>
          <cell r="K547" t="str">
            <v>Không mở</v>
          </cell>
        </row>
        <row r="548">
          <cell r="B548" t="str">
            <v>201811003105048</v>
          </cell>
          <cell r="C548" t="str">
            <v>1003105.14</v>
          </cell>
          <cell r="D548" t="str">
            <v>Phương pháp tính</v>
          </cell>
          <cell r="E548" t="str">
            <v>1003105</v>
          </cell>
          <cell r="F548" t="str">
            <v>2.0</v>
          </cell>
          <cell r="G548" t="str">
            <v>Đại học</v>
          </cell>
          <cell r="H548" t="str">
            <v>ĐH K11 (2016-2020)</v>
          </cell>
          <cell r="I548" t="str">
            <v>Học kỳ 1 năm học 2018 - 2019</v>
          </cell>
          <cell r="J548">
            <v>1</v>
          </cell>
          <cell r="K548" t="str">
            <v>Không mở</v>
          </cell>
        </row>
        <row r="549">
          <cell r="B549" t="str">
            <v>201811003105049</v>
          </cell>
          <cell r="C549" t="str">
            <v>1003105.15</v>
          </cell>
          <cell r="D549" t="str">
            <v>Phương pháp tính</v>
          </cell>
          <cell r="E549" t="str">
            <v>1003105</v>
          </cell>
          <cell r="F549" t="str">
            <v>2.0</v>
          </cell>
          <cell r="G549" t="str">
            <v>Đại học</v>
          </cell>
          <cell r="H549" t="str">
            <v>ĐH K11 (2016-2020)</v>
          </cell>
          <cell r="I549" t="str">
            <v>Học kỳ 1 năm học 2018 - 2019</v>
          </cell>
          <cell r="J549">
            <v>0</v>
          </cell>
          <cell r="K549" t="str">
            <v>Không mở</v>
          </cell>
        </row>
        <row r="550">
          <cell r="B550" t="str">
            <v>201811003105050</v>
          </cell>
          <cell r="C550" t="str">
            <v>1003105.16</v>
          </cell>
          <cell r="D550" t="str">
            <v>Phương pháp tính</v>
          </cell>
          <cell r="E550" t="str">
            <v>1003105</v>
          </cell>
          <cell r="F550" t="str">
            <v>2.0</v>
          </cell>
          <cell r="G550" t="str">
            <v>Đại học</v>
          </cell>
          <cell r="H550" t="str">
            <v>ĐH K11 (2016-2020)</v>
          </cell>
          <cell r="I550" t="str">
            <v>Học kỳ 1 năm học 2018 - 2019</v>
          </cell>
          <cell r="J550">
            <v>8</v>
          </cell>
          <cell r="K550" t="str">
            <v>Không mở</v>
          </cell>
        </row>
        <row r="551">
          <cell r="B551" t="str">
            <v>201811003105051</v>
          </cell>
          <cell r="C551" t="str">
            <v>1003105.17</v>
          </cell>
          <cell r="D551" t="str">
            <v>Phương pháp tính</v>
          </cell>
          <cell r="E551" t="str">
            <v>1003105</v>
          </cell>
          <cell r="F551" t="str">
            <v>2.0</v>
          </cell>
          <cell r="G551" t="str">
            <v>Đại học</v>
          </cell>
          <cell r="H551" t="str">
            <v>ĐH K11 (2016-2020)</v>
          </cell>
          <cell r="I551" t="str">
            <v>Học kỳ 1 năm học 2018 - 2019</v>
          </cell>
          <cell r="J551">
            <v>8</v>
          </cell>
          <cell r="K551" t="str">
            <v>Không mở</v>
          </cell>
        </row>
        <row r="552">
          <cell r="B552" t="str">
            <v>201811003105052</v>
          </cell>
          <cell r="C552" t="str">
            <v>1003105.18</v>
          </cell>
          <cell r="D552" t="str">
            <v>Phương pháp tính</v>
          </cell>
          <cell r="E552" t="str">
            <v>1003105</v>
          </cell>
          <cell r="F552" t="str">
            <v>2.0</v>
          </cell>
          <cell r="G552" t="str">
            <v>Đại học</v>
          </cell>
          <cell r="H552" t="str">
            <v>ĐH K11 (2016-2020)</v>
          </cell>
          <cell r="I552" t="str">
            <v>Học kỳ 1 năm học 2018 - 2019</v>
          </cell>
          <cell r="J552">
            <v>9</v>
          </cell>
          <cell r="K552" t="str">
            <v>Không mở</v>
          </cell>
        </row>
        <row r="553">
          <cell r="B553" t="str">
            <v>201811603176001</v>
          </cell>
          <cell r="C553" t="str">
            <v>1603176.1</v>
          </cell>
          <cell r="D553" t="str">
            <v>Quan hệ công chúng</v>
          </cell>
          <cell r="E553" t="str">
            <v>1603176</v>
          </cell>
          <cell r="F553" t="str">
            <v>3.0</v>
          </cell>
          <cell r="G553" t="str">
            <v>Đại học</v>
          </cell>
          <cell r="H553" t="str">
            <v>ĐH K11 (2016-2020)</v>
          </cell>
          <cell r="I553" t="str">
            <v>Học kỳ 1 năm học 2018 - 2019</v>
          </cell>
          <cell r="J553">
            <v>75</v>
          </cell>
          <cell r="K553" t="str">
            <v>Mở</v>
          </cell>
        </row>
        <row r="554">
          <cell r="B554" t="str">
            <v>201811603176002</v>
          </cell>
          <cell r="C554" t="str">
            <v>1603176.2</v>
          </cell>
          <cell r="D554" t="str">
            <v>Quan hệ công chúng</v>
          </cell>
          <cell r="E554" t="str">
            <v>1603176</v>
          </cell>
          <cell r="F554" t="str">
            <v>3.0</v>
          </cell>
          <cell r="G554" t="str">
            <v>Đại học</v>
          </cell>
          <cell r="H554" t="str">
            <v>ĐH K11 (2016-2020)</v>
          </cell>
          <cell r="I554" t="str">
            <v>Học kỳ 1 năm học 2018 - 2019</v>
          </cell>
          <cell r="J554">
            <v>54</v>
          </cell>
          <cell r="K554" t="str">
            <v>Mở</v>
          </cell>
        </row>
        <row r="555">
          <cell r="B555" t="str">
            <v>201811603134001</v>
          </cell>
          <cell r="C555" t="str">
            <v>1603134.1</v>
          </cell>
          <cell r="D555" t="str">
            <v>Quản lý chất lượng sản phẩm</v>
          </cell>
          <cell r="E555" t="str">
            <v>1603134</v>
          </cell>
          <cell r="F555" t="str">
            <v>3.0</v>
          </cell>
          <cell r="G555" t="str">
            <v>Đại học</v>
          </cell>
          <cell r="H555" t="str">
            <v>ĐH K11 (2016-2020)</v>
          </cell>
          <cell r="I555" t="str">
            <v>Học kỳ 1 năm học 2018 - 2019</v>
          </cell>
          <cell r="J555">
            <v>1</v>
          </cell>
          <cell r="K555" t="str">
            <v>Không mở</v>
          </cell>
        </row>
        <row r="556">
          <cell r="B556" t="str">
            <v>201811603134002</v>
          </cell>
          <cell r="C556" t="str">
            <v>1603134.2</v>
          </cell>
          <cell r="D556" t="str">
            <v>Quản lý chất lượng sản phẩm</v>
          </cell>
          <cell r="E556" t="str">
            <v>1603134</v>
          </cell>
          <cell r="F556" t="str">
            <v>3.0</v>
          </cell>
          <cell r="G556" t="str">
            <v>Đại học</v>
          </cell>
          <cell r="H556" t="str">
            <v>ĐH K11 (2016-2020)</v>
          </cell>
          <cell r="I556" t="str">
            <v>Học kỳ 1 năm học 2018 - 2019</v>
          </cell>
          <cell r="J556">
            <v>0</v>
          </cell>
          <cell r="K556" t="str">
            <v>Không mở</v>
          </cell>
        </row>
        <row r="557">
          <cell r="B557" t="str">
            <v>201811603134003</v>
          </cell>
          <cell r="C557" t="str">
            <v>1603134.3</v>
          </cell>
          <cell r="D557" t="str">
            <v>Quản lý chất lượng sản phẩm</v>
          </cell>
          <cell r="E557" t="str">
            <v>1603134</v>
          </cell>
          <cell r="F557" t="str">
            <v>3.0</v>
          </cell>
          <cell r="G557" t="str">
            <v>Đại học</v>
          </cell>
          <cell r="H557" t="str">
            <v>ĐH K11 (2016-2020)</v>
          </cell>
          <cell r="I557" t="str">
            <v>Học kỳ 1 năm học 2018 - 2019</v>
          </cell>
          <cell r="J557">
            <v>0</v>
          </cell>
          <cell r="K557" t="str">
            <v>Không mở</v>
          </cell>
        </row>
        <row r="558">
          <cell r="B558" t="str">
            <v>201811603134004</v>
          </cell>
          <cell r="C558" t="str">
            <v>1603134.4</v>
          </cell>
          <cell r="D558" t="str">
            <v>Quản lý chất lượng sản phẩm</v>
          </cell>
          <cell r="E558" t="str">
            <v>1603134</v>
          </cell>
          <cell r="F558" t="str">
            <v>3.0</v>
          </cell>
          <cell r="G558" t="str">
            <v>Đại học</v>
          </cell>
          <cell r="H558" t="str">
            <v>ĐH K11 (2016-2020)</v>
          </cell>
          <cell r="I558" t="str">
            <v>Học kỳ 1 năm học 2018 - 2019</v>
          </cell>
          <cell r="J558">
            <v>0</v>
          </cell>
          <cell r="K558" t="str">
            <v>Không mở</v>
          </cell>
        </row>
        <row r="559">
          <cell r="B559" t="str">
            <v>201811603134005</v>
          </cell>
          <cell r="C559" t="str">
            <v>1603134.5</v>
          </cell>
          <cell r="D559" t="str">
            <v>Quản lý chất lượng sản phẩm</v>
          </cell>
          <cell r="E559" t="str">
            <v>1603134</v>
          </cell>
          <cell r="F559" t="str">
            <v>3.0</v>
          </cell>
          <cell r="G559" t="str">
            <v>Đại học</v>
          </cell>
          <cell r="H559" t="str">
            <v>ĐH K11 (2016-2020)</v>
          </cell>
          <cell r="I559" t="str">
            <v>Học kỳ 1 năm học 2018 - 2019</v>
          </cell>
          <cell r="J559">
            <v>0</v>
          </cell>
          <cell r="K559" t="str">
            <v>Không mở</v>
          </cell>
        </row>
        <row r="560">
          <cell r="B560" t="str">
            <v>201811603134006</v>
          </cell>
          <cell r="C560" t="str">
            <v>1603134.6</v>
          </cell>
          <cell r="D560" t="str">
            <v>Quản lý chất lượng sản phẩm</v>
          </cell>
          <cell r="E560" t="str">
            <v>1603134</v>
          </cell>
          <cell r="F560" t="str">
            <v>3.0</v>
          </cell>
          <cell r="G560" t="str">
            <v>Đại học</v>
          </cell>
          <cell r="H560" t="str">
            <v>ĐH K11 (2016-2020)</v>
          </cell>
          <cell r="I560" t="str">
            <v>Học kỳ 1 năm học 2018 - 2019</v>
          </cell>
          <cell r="J560">
            <v>0</v>
          </cell>
          <cell r="K560" t="str">
            <v>Không mở</v>
          </cell>
        </row>
        <row r="561">
          <cell r="B561" t="str">
            <v>201811603134007</v>
          </cell>
          <cell r="C561" t="str">
            <v>1603134.7</v>
          </cell>
          <cell r="D561" t="str">
            <v>Quản lý chất lượng sản phẩm</v>
          </cell>
          <cell r="E561" t="str">
            <v>1603134</v>
          </cell>
          <cell r="F561" t="str">
            <v>3.0</v>
          </cell>
          <cell r="G561" t="str">
            <v>Đại học</v>
          </cell>
          <cell r="H561" t="str">
            <v>ĐH K11 (2016-2020)</v>
          </cell>
          <cell r="I561" t="str">
            <v>Học kỳ 1 năm học 2018 - 2019</v>
          </cell>
          <cell r="J561">
            <v>1</v>
          </cell>
          <cell r="K561" t="str">
            <v>Không mở</v>
          </cell>
        </row>
        <row r="562">
          <cell r="B562" t="str">
            <v>201810103146001</v>
          </cell>
          <cell r="C562" t="str">
            <v>0103146.1</v>
          </cell>
          <cell r="D562" t="str">
            <v>Robot công nghiệp</v>
          </cell>
          <cell r="E562" t="str">
            <v>0103146</v>
          </cell>
          <cell r="F562" t="str">
            <v>3.0</v>
          </cell>
          <cell r="G562" t="str">
            <v>Đại học</v>
          </cell>
          <cell r="H562" t="str">
            <v>ĐH K11 (2016-2020)</v>
          </cell>
          <cell r="I562" t="str">
            <v>Học kỳ 1 năm học 2018 - 2019</v>
          </cell>
          <cell r="J562">
            <v>0</v>
          </cell>
          <cell r="K562" t="str">
            <v>Không mở</v>
          </cell>
        </row>
        <row r="563">
          <cell r="B563" t="str">
            <v>201810103146002</v>
          </cell>
          <cell r="C563" t="str">
            <v>0103146.2</v>
          </cell>
          <cell r="D563" t="str">
            <v>Robot công nghiệp</v>
          </cell>
          <cell r="E563" t="str">
            <v>0103146</v>
          </cell>
          <cell r="F563" t="str">
            <v>3.0</v>
          </cell>
          <cell r="G563" t="str">
            <v>Đại học</v>
          </cell>
          <cell r="H563" t="str">
            <v>ĐH K11 (2016-2020)</v>
          </cell>
          <cell r="I563" t="str">
            <v>Học kỳ 1 năm học 2018 - 2019</v>
          </cell>
          <cell r="J563">
            <v>0</v>
          </cell>
          <cell r="K563" t="str">
            <v>Không mở</v>
          </cell>
        </row>
        <row r="564">
          <cell r="B564" t="str">
            <v>201810103146003</v>
          </cell>
          <cell r="C564" t="str">
            <v>0103146.3</v>
          </cell>
          <cell r="D564" t="str">
            <v>Robot công nghiệp</v>
          </cell>
          <cell r="E564" t="str">
            <v>0103146</v>
          </cell>
          <cell r="F564" t="str">
            <v>3.0</v>
          </cell>
          <cell r="G564" t="str">
            <v>Đại học</v>
          </cell>
          <cell r="H564" t="str">
            <v>ĐH K11 (2016-2020)</v>
          </cell>
          <cell r="I564" t="str">
            <v>Học kỳ 1 năm học 2018 - 2019</v>
          </cell>
          <cell r="J564">
            <v>0</v>
          </cell>
          <cell r="K564" t="str">
            <v>Không mở</v>
          </cell>
        </row>
        <row r="565">
          <cell r="B565" t="str">
            <v>201810103146004</v>
          </cell>
          <cell r="C565" t="str">
            <v>0103146.4</v>
          </cell>
          <cell r="D565" t="str">
            <v>Robot công nghiệp</v>
          </cell>
          <cell r="E565" t="str">
            <v>0103146</v>
          </cell>
          <cell r="F565" t="str">
            <v>3.0</v>
          </cell>
          <cell r="G565" t="str">
            <v>Đại học</v>
          </cell>
          <cell r="H565" t="str">
            <v>ĐH K11 (2016-2020)</v>
          </cell>
          <cell r="I565" t="str">
            <v>Học kỳ 1 năm học 2018 - 2019</v>
          </cell>
          <cell r="J565">
            <v>44</v>
          </cell>
          <cell r="K565" t="str">
            <v>Mở</v>
          </cell>
        </row>
        <row r="566">
          <cell r="B566" t="str">
            <v>201810103146005</v>
          </cell>
          <cell r="C566" t="str">
            <v>0103146.5</v>
          </cell>
          <cell r="D566" t="str">
            <v>Robot công nghiệp</v>
          </cell>
          <cell r="E566" t="str">
            <v>0103146</v>
          </cell>
          <cell r="F566" t="str">
            <v>3.0</v>
          </cell>
          <cell r="G566" t="str">
            <v>Đại học</v>
          </cell>
          <cell r="H566" t="str">
            <v>ĐH K11 (2016-2020)</v>
          </cell>
          <cell r="I566" t="str">
            <v>Học kỳ 1 năm học 2018 - 2019</v>
          </cell>
          <cell r="J566">
            <v>1</v>
          </cell>
          <cell r="K566" t="str">
            <v>Không mở</v>
          </cell>
        </row>
        <row r="567">
          <cell r="B567" t="str">
            <v>201810103146006</v>
          </cell>
          <cell r="C567" t="str">
            <v>0103146.6</v>
          </cell>
          <cell r="D567" t="str">
            <v>Robot công nghiệp</v>
          </cell>
          <cell r="E567" t="str">
            <v>0103146</v>
          </cell>
          <cell r="F567" t="str">
            <v>3.0</v>
          </cell>
          <cell r="G567" t="str">
            <v>Đại học</v>
          </cell>
          <cell r="H567" t="str">
            <v>ĐH K11 (2016-2020)</v>
          </cell>
          <cell r="I567" t="str">
            <v>Học kỳ 1 năm học 2018 - 2019</v>
          </cell>
          <cell r="J567">
            <v>0</v>
          </cell>
          <cell r="K567" t="str">
            <v>Không mở</v>
          </cell>
        </row>
        <row r="568">
          <cell r="B568" t="str">
            <v>201810103146007</v>
          </cell>
          <cell r="C568" t="str">
            <v>0103146.7</v>
          </cell>
          <cell r="D568" t="str">
            <v>Robot công nghiệp</v>
          </cell>
          <cell r="E568" t="str">
            <v>0103146</v>
          </cell>
          <cell r="F568" t="str">
            <v>3.0</v>
          </cell>
          <cell r="G568" t="str">
            <v>Đại học</v>
          </cell>
          <cell r="H568" t="str">
            <v>ĐH K11 (2016-2020)</v>
          </cell>
          <cell r="I568" t="str">
            <v>Học kỳ 1 năm học 2018 - 2019</v>
          </cell>
          <cell r="J568">
            <v>0</v>
          </cell>
          <cell r="K568" t="str">
            <v>Không mở</v>
          </cell>
        </row>
        <row r="569">
          <cell r="B569" t="str">
            <v>201810703154001</v>
          </cell>
          <cell r="C569" t="str">
            <v>0703154.1</v>
          </cell>
          <cell r="D569" t="str">
            <v>Năng lượng mới và năng lượng tái tạo</v>
          </cell>
          <cell r="E569" t="str">
            <v>0703154</v>
          </cell>
          <cell r="F569" t="str">
            <v>2.0</v>
          </cell>
          <cell r="G569" t="str">
            <v>Đại học</v>
          </cell>
          <cell r="H569" t="str">
            <v>ĐH K11 (2016-2020)</v>
          </cell>
          <cell r="I569" t="str">
            <v>Học kỳ 1 năm học 2018 - 2019</v>
          </cell>
          <cell r="J569">
            <v>1</v>
          </cell>
          <cell r="K569" t="str">
            <v>Không mở</v>
          </cell>
        </row>
        <row r="570">
          <cell r="B570" t="str">
            <v>201810703154002</v>
          </cell>
          <cell r="C570" t="str">
            <v>0703154.2</v>
          </cell>
          <cell r="D570" t="str">
            <v>Năng lượng mới và năng lượng tái tạo</v>
          </cell>
          <cell r="E570" t="str">
            <v>0703154</v>
          </cell>
          <cell r="F570" t="str">
            <v>2.0</v>
          </cell>
          <cell r="G570" t="str">
            <v>Đại học</v>
          </cell>
          <cell r="H570" t="str">
            <v>ĐH K11 (2016-2020)</v>
          </cell>
          <cell r="I570" t="str">
            <v>Học kỳ 1 năm học 2018 - 2019</v>
          </cell>
          <cell r="J570">
            <v>0</v>
          </cell>
          <cell r="K570" t="str">
            <v>Không mở</v>
          </cell>
        </row>
        <row r="571">
          <cell r="B571" t="str">
            <v>201810503153001</v>
          </cell>
          <cell r="C571" t="str">
            <v>0503153.1</v>
          </cell>
          <cell r="D571" t="str">
            <v>Quản trị mạng</v>
          </cell>
          <cell r="E571" t="str">
            <v>0503153</v>
          </cell>
          <cell r="F571" t="str">
            <v>3.0</v>
          </cell>
          <cell r="G571" t="str">
            <v>Đại học</v>
          </cell>
          <cell r="H571" t="str">
            <v>ĐH K11 (2016-2020)</v>
          </cell>
          <cell r="I571" t="str">
            <v>Học kỳ 1 năm học 2018 - 2019</v>
          </cell>
          <cell r="J571">
            <v>75</v>
          </cell>
          <cell r="K571" t="str">
            <v>Mở</v>
          </cell>
        </row>
        <row r="572">
          <cell r="B572" t="str">
            <v>201810503153002</v>
          </cell>
          <cell r="C572" t="str">
            <v>0503153.2</v>
          </cell>
          <cell r="D572" t="str">
            <v>Quản trị mạng</v>
          </cell>
          <cell r="E572" t="str">
            <v>0503153</v>
          </cell>
          <cell r="F572" t="str">
            <v>3.0</v>
          </cell>
          <cell r="G572" t="str">
            <v>Đại học</v>
          </cell>
          <cell r="H572" t="str">
            <v>ĐH K11 (2016-2020)</v>
          </cell>
          <cell r="I572" t="str">
            <v>Học kỳ 1 năm học 2018 - 2019</v>
          </cell>
          <cell r="J572">
            <v>75</v>
          </cell>
          <cell r="K572" t="str">
            <v>Mở</v>
          </cell>
        </row>
        <row r="573">
          <cell r="B573" t="str">
            <v>201810503153003</v>
          </cell>
          <cell r="C573" t="str">
            <v>0503153.3</v>
          </cell>
          <cell r="D573" t="str">
            <v>Quản trị mạng</v>
          </cell>
          <cell r="E573" t="str">
            <v>0503153</v>
          </cell>
          <cell r="F573" t="str">
            <v>3.0</v>
          </cell>
          <cell r="G573" t="str">
            <v>Đại học</v>
          </cell>
          <cell r="H573" t="str">
            <v>ĐH K11 (2016-2020)</v>
          </cell>
          <cell r="I573" t="str">
            <v>Học kỳ 1 năm học 2018 - 2019</v>
          </cell>
          <cell r="J573">
            <v>75</v>
          </cell>
          <cell r="K573" t="str">
            <v>Mở</v>
          </cell>
        </row>
        <row r="574">
          <cell r="B574" t="str">
            <v>201811603140001</v>
          </cell>
          <cell r="C574" t="str">
            <v>1603140.1</v>
          </cell>
          <cell r="D574" t="str">
            <v>Quản trị nhân lực</v>
          </cell>
          <cell r="E574" t="str">
            <v>1603140</v>
          </cell>
          <cell r="F574" t="str">
            <v>4.0</v>
          </cell>
          <cell r="G574" t="str">
            <v>Đại học</v>
          </cell>
          <cell r="H574" t="str">
            <v>ĐH K11 (2016-2020)</v>
          </cell>
          <cell r="I574" t="str">
            <v>Học kỳ 1 năm học 2018 - 2019</v>
          </cell>
          <cell r="J574">
            <v>63</v>
          </cell>
          <cell r="K574" t="str">
            <v>Mở</v>
          </cell>
        </row>
        <row r="575">
          <cell r="B575" t="str">
            <v>201811603142001</v>
          </cell>
          <cell r="C575" t="str">
            <v>1603142.1</v>
          </cell>
          <cell r="D575" t="str">
            <v>Quản trị văn phòng</v>
          </cell>
          <cell r="E575" t="str">
            <v>1603142</v>
          </cell>
          <cell r="F575" t="str">
            <v>2.0</v>
          </cell>
          <cell r="G575" t="str">
            <v>Đại học</v>
          </cell>
          <cell r="H575" t="str">
            <v>ĐH K11 (2016-2020)</v>
          </cell>
          <cell r="I575" t="str">
            <v>Học kỳ 1 năm học 2018 - 2019</v>
          </cell>
          <cell r="J575">
            <v>9</v>
          </cell>
          <cell r="K575" t="str">
            <v>Không mở</v>
          </cell>
        </row>
        <row r="576">
          <cell r="B576" t="str">
            <v>201811603142002</v>
          </cell>
          <cell r="C576" t="str">
            <v>1603142.2</v>
          </cell>
          <cell r="D576" t="str">
            <v>Quản trị văn phòng</v>
          </cell>
          <cell r="E576" t="str">
            <v>1603142</v>
          </cell>
          <cell r="F576" t="str">
            <v>2.0</v>
          </cell>
          <cell r="G576" t="str">
            <v>Đại học</v>
          </cell>
          <cell r="H576" t="str">
            <v>ĐH K11 (2016-2020)</v>
          </cell>
          <cell r="I576" t="str">
            <v>Học kỳ 1 năm học 2018 - 2019</v>
          </cell>
          <cell r="J576">
            <v>1</v>
          </cell>
          <cell r="K576" t="str">
            <v>Không mở</v>
          </cell>
        </row>
        <row r="577">
          <cell r="B577" t="str">
            <v>201811603142003</v>
          </cell>
          <cell r="C577" t="str">
            <v>1603142.3</v>
          </cell>
          <cell r="D577" t="str">
            <v>Quản trị văn phòng</v>
          </cell>
          <cell r="E577" t="str">
            <v>1603142</v>
          </cell>
          <cell r="F577" t="str">
            <v>2.0</v>
          </cell>
          <cell r="G577" t="str">
            <v>Đại học</v>
          </cell>
          <cell r="H577" t="str">
            <v>ĐH K11 (2016-2020)</v>
          </cell>
          <cell r="I577" t="str">
            <v>Học kỳ 1 năm học 2018 - 2019</v>
          </cell>
          <cell r="J577">
            <v>3</v>
          </cell>
          <cell r="K577" t="str">
            <v>Không mở</v>
          </cell>
        </row>
        <row r="578">
          <cell r="B578" t="str">
            <v>201811603142004</v>
          </cell>
          <cell r="C578" t="str">
            <v>1603142.4</v>
          </cell>
          <cell r="D578" t="str">
            <v>Quản trị văn phòng</v>
          </cell>
          <cell r="E578" t="str">
            <v>1603142</v>
          </cell>
          <cell r="F578" t="str">
            <v>2.0</v>
          </cell>
          <cell r="G578" t="str">
            <v>Đại học</v>
          </cell>
          <cell r="H578" t="str">
            <v>ĐH K11 (2016-2020)</v>
          </cell>
          <cell r="I578" t="str">
            <v>Học kỳ 1 năm học 2018 - 2019</v>
          </cell>
          <cell r="J578">
            <v>0</v>
          </cell>
          <cell r="K578" t="str">
            <v>Không mở</v>
          </cell>
        </row>
        <row r="579">
          <cell r="B579" t="str">
            <v>201811603142005</v>
          </cell>
          <cell r="C579" t="str">
            <v>1603142.5</v>
          </cell>
          <cell r="D579" t="str">
            <v>Quản trị văn phòng</v>
          </cell>
          <cell r="E579" t="str">
            <v>1603142</v>
          </cell>
          <cell r="F579" t="str">
            <v>2.0</v>
          </cell>
          <cell r="G579" t="str">
            <v>Đại học</v>
          </cell>
          <cell r="H579" t="str">
            <v>ĐH K11 (2016-2020)</v>
          </cell>
          <cell r="I579" t="str">
            <v>Học kỳ 1 năm học 2018 - 2019</v>
          </cell>
          <cell r="J579">
            <v>1</v>
          </cell>
          <cell r="K579" t="str">
            <v>Không mở</v>
          </cell>
        </row>
        <row r="580">
          <cell r="B580" t="str">
            <v>201811603142006</v>
          </cell>
          <cell r="C580" t="str">
            <v>1603142.6</v>
          </cell>
          <cell r="D580" t="str">
            <v>Quản trị văn phòng</v>
          </cell>
          <cell r="E580" t="str">
            <v>1603142</v>
          </cell>
          <cell r="F580" t="str">
            <v>2.0</v>
          </cell>
          <cell r="G580" t="str">
            <v>Đại học</v>
          </cell>
          <cell r="H580" t="str">
            <v>ĐH K11 (2016-2020)</v>
          </cell>
          <cell r="I580" t="str">
            <v>Học kỳ 1 năm học 2018 - 2019</v>
          </cell>
          <cell r="J580">
            <v>4</v>
          </cell>
          <cell r="K580" t="str">
            <v>Không mở</v>
          </cell>
        </row>
        <row r="581">
          <cell r="B581" t="str">
            <v>201811603142007</v>
          </cell>
          <cell r="C581" t="str">
            <v>1603142.7</v>
          </cell>
          <cell r="D581" t="str">
            <v>Quản trị văn phòng</v>
          </cell>
          <cell r="E581" t="str">
            <v>1603142</v>
          </cell>
          <cell r="F581" t="str">
            <v>2.0</v>
          </cell>
          <cell r="G581" t="str">
            <v>Đại học</v>
          </cell>
          <cell r="H581" t="str">
            <v>ĐH K11 (2016-2020)</v>
          </cell>
          <cell r="I581" t="str">
            <v>Học kỳ 1 năm học 2018 - 2019</v>
          </cell>
          <cell r="J581">
            <v>8</v>
          </cell>
          <cell r="K581" t="str">
            <v>Không mở</v>
          </cell>
        </row>
        <row r="582">
          <cell r="B582" t="str">
            <v>201811603142008</v>
          </cell>
          <cell r="C582" t="str">
            <v>1603142.8</v>
          </cell>
          <cell r="D582" t="str">
            <v>Quản trị văn phòng</v>
          </cell>
          <cell r="E582" t="str">
            <v>1603142</v>
          </cell>
          <cell r="F582" t="str">
            <v>2.0</v>
          </cell>
          <cell r="G582" t="str">
            <v>Đại học</v>
          </cell>
          <cell r="H582" t="str">
            <v>ĐH K11 (2016-2020)</v>
          </cell>
          <cell r="I582" t="str">
            <v>Học kỳ 1 năm học 2018 - 2019</v>
          </cell>
          <cell r="J582">
            <v>75</v>
          </cell>
          <cell r="K582" t="str">
            <v>Mở</v>
          </cell>
        </row>
        <row r="583">
          <cell r="B583" t="str">
            <v>201811603142009</v>
          </cell>
          <cell r="C583" t="str">
            <v>1603142.9</v>
          </cell>
          <cell r="D583" t="str">
            <v>Quản trị văn phòng</v>
          </cell>
          <cell r="E583" t="str">
            <v>1603142</v>
          </cell>
          <cell r="F583" t="str">
            <v>2.0</v>
          </cell>
          <cell r="G583" t="str">
            <v>Đại học</v>
          </cell>
          <cell r="H583" t="str">
            <v>ĐH K11 (2016-2020)</v>
          </cell>
          <cell r="I583" t="str">
            <v>Học kỳ 1 năm học 2018 - 2019</v>
          </cell>
          <cell r="J583">
            <v>66</v>
          </cell>
          <cell r="K583" t="str">
            <v>Mở</v>
          </cell>
        </row>
        <row r="584">
          <cell r="B584" t="str">
            <v>201810403135001</v>
          </cell>
          <cell r="C584" t="str">
            <v>0403135.1</v>
          </cell>
          <cell r="D584" t="str">
            <v>Sáng tác mẫu</v>
          </cell>
          <cell r="E584" t="str">
            <v>0403135</v>
          </cell>
          <cell r="F584" t="str">
            <v>2.0</v>
          </cell>
          <cell r="G584" t="str">
            <v>Đại học</v>
          </cell>
          <cell r="H584" t="str">
            <v>ĐH K11 (2016-2020)</v>
          </cell>
          <cell r="I584" t="str">
            <v>Học kỳ 1 năm học 2018 - 2019</v>
          </cell>
          <cell r="J584">
            <v>23</v>
          </cell>
          <cell r="K584" t="str">
            <v>Mở</v>
          </cell>
        </row>
        <row r="585">
          <cell r="B585" t="str">
            <v>201810403135002</v>
          </cell>
          <cell r="C585" t="str">
            <v>0403135.2</v>
          </cell>
          <cell r="D585" t="str">
            <v>Sáng tác mẫu</v>
          </cell>
          <cell r="E585" t="str">
            <v>0403135</v>
          </cell>
          <cell r="F585" t="str">
            <v>2.0</v>
          </cell>
          <cell r="G585" t="str">
            <v>Đại học</v>
          </cell>
          <cell r="H585" t="str">
            <v>ĐH K11 (2016-2020)</v>
          </cell>
          <cell r="I585" t="str">
            <v>Học kỳ 1 năm học 2018 - 2019</v>
          </cell>
          <cell r="J585">
            <v>23</v>
          </cell>
          <cell r="K585" t="str">
            <v>Mở</v>
          </cell>
        </row>
        <row r="586">
          <cell r="B586" t="str">
            <v>201810403135003</v>
          </cell>
          <cell r="C586" t="str">
            <v>0403135.3</v>
          </cell>
          <cell r="D586" t="str">
            <v>Sáng tác mẫu</v>
          </cell>
          <cell r="E586" t="str">
            <v>0403135</v>
          </cell>
          <cell r="F586" t="str">
            <v>2.0</v>
          </cell>
          <cell r="G586" t="str">
            <v>Đại học</v>
          </cell>
          <cell r="H586" t="str">
            <v>ĐH K11 (2016-2020)</v>
          </cell>
          <cell r="I586" t="str">
            <v>Học kỳ 1 năm học 2018 - 2019</v>
          </cell>
          <cell r="J586">
            <v>23</v>
          </cell>
          <cell r="K586" t="str">
            <v>Mở</v>
          </cell>
        </row>
        <row r="587">
          <cell r="B587" t="str">
            <v>201810403135004</v>
          </cell>
          <cell r="C587" t="str">
            <v>0403135.4</v>
          </cell>
          <cell r="D587" t="str">
            <v>Sáng tác mẫu</v>
          </cell>
          <cell r="E587" t="str">
            <v>0403135</v>
          </cell>
          <cell r="F587" t="str">
            <v>2.0</v>
          </cell>
          <cell r="G587" t="str">
            <v>Đại học</v>
          </cell>
          <cell r="H587" t="str">
            <v>ĐH K11 (2016-2020)</v>
          </cell>
          <cell r="I587" t="str">
            <v>Học kỳ 1 năm học 2018 - 2019</v>
          </cell>
          <cell r="J587">
            <v>23</v>
          </cell>
          <cell r="K587" t="str">
            <v>Mở</v>
          </cell>
        </row>
        <row r="588">
          <cell r="B588" t="str">
            <v>201810403135005</v>
          </cell>
          <cell r="C588" t="str">
            <v>0403135.5</v>
          </cell>
          <cell r="D588" t="str">
            <v>Sáng tác mẫu</v>
          </cell>
          <cell r="E588" t="str">
            <v>0403135</v>
          </cell>
          <cell r="F588" t="str">
            <v>2.0</v>
          </cell>
          <cell r="G588" t="str">
            <v>Đại học</v>
          </cell>
          <cell r="H588" t="str">
            <v>ĐH K11 (2016-2020)</v>
          </cell>
          <cell r="I588" t="str">
            <v>Học kỳ 1 năm học 2018 - 2019</v>
          </cell>
          <cell r="J588">
            <v>22</v>
          </cell>
          <cell r="K588" t="str">
            <v>Mở</v>
          </cell>
        </row>
        <row r="589">
          <cell r="B589" t="str">
            <v>201810403135006</v>
          </cell>
          <cell r="C589" t="str">
            <v>0403135.6</v>
          </cell>
          <cell r="D589" t="str">
            <v>Sáng tác mẫu</v>
          </cell>
          <cell r="E589" t="str">
            <v>0403135</v>
          </cell>
          <cell r="F589" t="str">
            <v>2.0</v>
          </cell>
          <cell r="G589" t="str">
            <v>Đại học</v>
          </cell>
          <cell r="H589" t="str">
            <v>ĐH K11 (2016-2020)</v>
          </cell>
          <cell r="I589" t="str">
            <v>Học kỳ 1 năm học 2018 - 2019</v>
          </cell>
          <cell r="J589">
            <v>23</v>
          </cell>
          <cell r="K589" t="str">
            <v>Mở</v>
          </cell>
        </row>
        <row r="590">
          <cell r="B590" t="str">
            <v>201810303189001</v>
          </cell>
          <cell r="C590" t="str">
            <v>0303189.1</v>
          </cell>
          <cell r="D590" t="str">
            <v>Sinh thái học</v>
          </cell>
          <cell r="E590" t="str">
            <v>0303189</v>
          </cell>
          <cell r="F590" t="str">
            <v>2.0</v>
          </cell>
          <cell r="G590" t="str">
            <v>Đại học</v>
          </cell>
          <cell r="H590" t="str">
            <v>ĐH K11 (2016-2020)</v>
          </cell>
          <cell r="I590" t="str">
            <v>Học kỳ 1 năm học 2018 - 2019</v>
          </cell>
          <cell r="J590">
            <v>53</v>
          </cell>
          <cell r="K590" t="str">
            <v>Mở</v>
          </cell>
        </row>
        <row r="591">
          <cell r="B591" t="str">
            <v>201811603143001</v>
          </cell>
          <cell r="C591" t="str">
            <v>1603143.1</v>
          </cell>
          <cell r="D591" t="str">
            <v>Tài chính công</v>
          </cell>
          <cell r="E591" t="str">
            <v>1603143</v>
          </cell>
          <cell r="F591" t="str">
            <v>3.0</v>
          </cell>
          <cell r="G591" t="str">
            <v>Đại học</v>
          </cell>
          <cell r="H591" t="str">
            <v>ĐH K11 (2016-2020)</v>
          </cell>
          <cell r="I591" t="str">
            <v>Học kỳ 1 năm học 2018 - 2019</v>
          </cell>
          <cell r="J591">
            <v>6</v>
          </cell>
          <cell r="K591" t="str">
            <v>Không mở</v>
          </cell>
        </row>
        <row r="592">
          <cell r="B592" t="str">
            <v>201811603143002</v>
          </cell>
          <cell r="C592" t="str">
            <v>1603143.2</v>
          </cell>
          <cell r="D592" t="str">
            <v>Tài chính công</v>
          </cell>
          <cell r="E592" t="str">
            <v>1603143</v>
          </cell>
          <cell r="F592" t="str">
            <v>3.0</v>
          </cell>
          <cell r="G592" t="str">
            <v>Đại học</v>
          </cell>
          <cell r="H592" t="str">
            <v>ĐH K11 (2016-2020)</v>
          </cell>
          <cell r="I592" t="str">
            <v>Học kỳ 1 năm học 2018 - 2019</v>
          </cell>
          <cell r="J592">
            <v>0</v>
          </cell>
          <cell r="K592" t="str">
            <v>Không mở</v>
          </cell>
        </row>
        <row r="593">
          <cell r="B593" t="str">
            <v>201811603143003</v>
          </cell>
          <cell r="C593" t="str">
            <v>1603143.3</v>
          </cell>
          <cell r="D593" t="str">
            <v>Tài chính công</v>
          </cell>
          <cell r="E593" t="str">
            <v>1603143</v>
          </cell>
          <cell r="F593" t="str">
            <v>3.0</v>
          </cell>
          <cell r="G593" t="str">
            <v>Đại học</v>
          </cell>
          <cell r="H593" t="str">
            <v>ĐH K11 (2016-2020)</v>
          </cell>
          <cell r="I593" t="str">
            <v>Học kỳ 1 năm học 2018 - 2019</v>
          </cell>
          <cell r="J593">
            <v>7</v>
          </cell>
          <cell r="K593" t="str">
            <v>Không mở</v>
          </cell>
        </row>
        <row r="594">
          <cell r="B594" t="str">
            <v>201811603143004</v>
          </cell>
          <cell r="C594" t="str">
            <v>1603143.4</v>
          </cell>
          <cell r="D594" t="str">
            <v>Tài chính công</v>
          </cell>
          <cell r="E594" t="str">
            <v>1603143</v>
          </cell>
          <cell r="F594" t="str">
            <v>3.0</v>
          </cell>
          <cell r="G594" t="str">
            <v>Đại học</v>
          </cell>
          <cell r="H594" t="str">
            <v>ĐH K11 (2016-2020)</v>
          </cell>
          <cell r="I594" t="str">
            <v>Học kỳ 1 năm học 2018 - 2019</v>
          </cell>
          <cell r="J594">
            <v>0</v>
          </cell>
          <cell r="K594" t="str">
            <v>Không mở</v>
          </cell>
        </row>
        <row r="595">
          <cell r="B595" t="str">
            <v>201811603143005</v>
          </cell>
          <cell r="C595" t="str">
            <v>1603143.5</v>
          </cell>
          <cell r="D595" t="str">
            <v>Tài chính công</v>
          </cell>
          <cell r="E595" t="str">
            <v>1603143</v>
          </cell>
          <cell r="F595" t="str">
            <v>3.0</v>
          </cell>
          <cell r="G595" t="str">
            <v>Đại học</v>
          </cell>
          <cell r="H595" t="str">
            <v>ĐH K11 (2016-2020)</v>
          </cell>
          <cell r="I595" t="str">
            <v>Học kỳ 1 năm học 2018 - 2019</v>
          </cell>
          <cell r="J595">
            <v>0</v>
          </cell>
          <cell r="K595" t="str">
            <v>Không mở</v>
          </cell>
        </row>
        <row r="596">
          <cell r="B596" t="str">
            <v>201811603143006</v>
          </cell>
          <cell r="C596" t="str">
            <v>1603143.6</v>
          </cell>
          <cell r="D596" t="str">
            <v>Tài chính công</v>
          </cell>
          <cell r="E596" t="str">
            <v>1603143</v>
          </cell>
          <cell r="F596" t="str">
            <v>3.0</v>
          </cell>
          <cell r="G596" t="str">
            <v>Đại học</v>
          </cell>
          <cell r="H596" t="str">
            <v>ĐH K11 (2016-2020)</v>
          </cell>
          <cell r="I596" t="str">
            <v>Học kỳ 1 năm học 2018 - 2019</v>
          </cell>
          <cell r="J596">
            <v>0</v>
          </cell>
          <cell r="K596" t="str">
            <v>Không mở</v>
          </cell>
        </row>
        <row r="597">
          <cell r="B597" t="str">
            <v>201811603143007</v>
          </cell>
          <cell r="C597" t="str">
            <v>1603143.7</v>
          </cell>
          <cell r="D597" t="str">
            <v>Tài chính công</v>
          </cell>
          <cell r="E597" t="str">
            <v>1603143</v>
          </cell>
          <cell r="F597" t="str">
            <v>3.0</v>
          </cell>
          <cell r="G597" t="str">
            <v>Đại học</v>
          </cell>
          <cell r="H597" t="str">
            <v>ĐH K11 (2016-2020)</v>
          </cell>
          <cell r="I597" t="str">
            <v>Học kỳ 1 năm học 2018 - 2019</v>
          </cell>
          <cell r="J597">
            <v>3</v>
          </cell>
          <cell r="K597" t="str">
            <v>Không mở</v>
          </cell>
        </row>
        <row r="598">
          <cell r="B598" t="str">
            <v>201811603143008</v>
          </cell>
          <cell r="C598" t="str">
            <v>1603143.8</v>
          </cell>
          <cell r="D598" t="str">
            <v>Tài chính công</v>
          </cell>
          <cell r="E598" t="str">
            <v>1603143</v>
          </cell>
          <cell r="F598" t="str">
            <v>3.0</v>
          </cell>
          <cell r="G598" t="str">
            <v>Đại học</v>
          </cell>
          <cell r="H598" t="str">
            <v>ĐH K11 (2016-2020)</v>
          </cell>
          <cell r="I598" t="str">
            <v>Học kỳ 1 năm học 2018 - 2019</v>
          </cell>
          <cell r="J598">
            <v>0</v>
          </cell>
          <cell r="K598" t="str">
            <v>Không mở</v>
          </cell>
        </row>
        <row r="599">
          <cell r="B599" t="str">
            <v>201811603143009</v>
          </cell>
          <cell r="C599" t="str">
            <v>1603143.9</v>
          </cell>
          <cell r="D599" t="str">
            <v>Tài chính công</v>
          </cell>
          <cell r="E599" t="str">
            <v>1603143</v>
          </cell>
          <cell r="F599" t="str">
            <v>3.0</v>
          </cell>
          <cell r="G599" t="str">
            <v>Đại học</v>
          </cell>
          <cell r="H599" t="str">
            <v>ĐH K11 (2016-2020)</v>
          </cell>
          <cell r="I599" t="str">
            <v>Học kỳ 1 năm học 2018 - 2019</v>
          </cell>
          <cell r="J599">
            <v>0</v>
          </cell>
          <cell r="K599" t="str">
            <v>Không mở</v>
          </cell>
        </row>
        <row r="600">
          <cell r="B600" t="str">
            <v>201811603144001</v>
          </cell>
          <cell r="C600" t="str">
            <v>1603144.1</v>
          </cell>
          <cell r="D600" t="str">
            <v>Tài chính doanh nghiệp</v>
          </cell>
          <cell r="E600" t="str">
            <v>1603144</v>
          </cell>
          <cell r="F600" t="str">
            <v>3.0</v>
          </cell>
          <cell r="G600" t="str">
            <v>Đại học</v>
          </cell>
          <cell r="H600" t="str">
            <v>ĐH K11 (2016-2020)</v>
          </cell>
          <cell r="I600" t="str">
            <v>Học kỳ 1 năm học 2018 - 2019</v>
          </cell>
          <cell r="J600">
            <v>62</v>
          </cell>
          <cell r="K600" t="str">
            <v>Mở</v>
          </cell>
        </row>
        <row r="601">
          <cell r="B601" t="str">
            <v>201811603144002</v>
          </cell>
          <cell r="C601" t="str">
            <v>1603144.2</v>
          </cell>
          <cell r="D601" t="str">
            <v>Tài chính doanh nghiệp</v>
          </cell>
          <cell r="E601" t="str">
            <v>1603144</v>
          </cell>
          <cell r="F601" t="str">
            <v>3.0</v>
          </cell>
          <cell r="G601" t="str">
            <v>Đại học</v>
          </cell>
          <cell r="H601" t="str">
            <v>ĐH K11 (2016-2020)</v>
          </cell>
          <cell r="I601" t="str">
            <v>Học kỳ 1 năm học 2018 - 2019</v>
          </cell>
          <cell r="J601">
            <v>59</v>
          </cell>
          <cell r="K601" t="str">
            <v>Mở</v>
          </cell>
        </row>
        <row r="602">
          <cell r="B602" t="str">
            <v>201811603144003</v>
          </cell>
          <cell r="C602" t="str">
            <v>1603144.3</v>
          </cell>
          <cell r="D602" t="str">
            <v>Tài chính doanh nghiệp</v>
          </cell>
          <cell r="E602" t="str">
            <v>1603144</v>
          </cell>
          <cell r="F602" t="str">
            <v>3.0</v>
          </cell>
          <cell r="G602" t="str">
            <v>Đại học</v>
          </cell>
          <cell r="H602" t="str">
            <v>ĐH K11 (2016-2020)</v>
          </cell>
          <cell r="I602" t="str">
            <v>Học kỳ 1 năm học 2018 - 2019</v>
          </cell>
          <cell r="J602">
            <v>75</v>
          </cell>
          <cell r="K602" t="str">
            <v>Mở</v>
          </cell>
        </row>
        <row r="603">
          <cell r="B603" t="str">
            <v>201811603144004</v>
          </cell>
          <cell r="C603" t="str">
            <v>1603144.4</v>
          </cell>
          <cell r="D603" t="str">
            <v>Tài chính doanh nghiệp</v>
          </cell>
          <cell r="E603" t="str">
            <v>1603144</v>
          </cell>
          <cell r="F603" t="str">
            <v>3.0</v>
          </cell>
          <cell r="G603" t="str">
            <v>Đại học</v>
          </cell>
          <cell r="H603" t="str">
            <v>ĐH K11 (2016-2020)</v>
          </cell>
          <cell r="I603" t="str">
            <v>Học kỳ 1 năm học 2018 - 2019</v>
          </cell>
          <cell r="J603">
            <v>67</v>
          </cell>
          <cell r="K603" t="str">
            <v>Mở</v>
          </cell>
        </row>
        <row r="604">
          <cell r="B604" t="str">
            <v>201811603144005</v>
          </cell>
          <cell r="C604" t="str">
            <v>1603144.5</v>
          </cell>
          <cell r="D604" t="str">
            <v>Tài chính doanh nghiệp</v>
          </cell>
          <cell r="E604" t="str">
            <v>1603144</v>
          </cell>
          <cell r="F604" t="str">
            <v>3.0</v>
          </cell>
          <cell r="G604" t="str">
            <v>Đại học</v>
          </cell>
          <cell r="H604" t="str">
            <v>ĐH K11 (2016-2020)</v>
          </cell>
          <cell r="I604" t="str">
            <v>Học kỳ 1 năm học 2018 - 2019</v>
          </cell>
          <cell r="J604">
            <v>71</v>
          </cell>
          <cell r="K604" t="str">
            <v>Mở</v>
          </cell>
        </row>
        <row r="605">
          <cell r="B605" t="str">
            <v>201811603144006</v>
          </cell>
          <cell r="C605" t="str">
            <v>1603144.6</v>
          </cell>
          <cell r="D605" t="str">
            <v>Tài chính doanh nghiệp</v>
          </cell>
          <cell r="E605" t="str">
            <v>1603144</v>
          </cell>
          <cell r="F605" t="str">
            <v>3.0</v>
          </cell>
          <cell r="G605" t="str">
            <v>Đại học</v>
          </cell>
          <cell r="H605" t="str">
            <v>ĐH K11 (2016-2020)</v>
          </cell>
          <cell r="I605" t="str">
            <v>Học kỳ 1 năm học 2018 - 2019</v>
          </cell>
          <cell r="J605">
            <v>66</v>
          </cell>
          <cell r="K605" t="str">
            <v>Mở</v>
          </cell>
        </row>
        <row r="606">
          <cell r="B606" t="str">
            <v>201811603144007</v>
          </cell>
          <cell r="C606" t="str">
            <v>1603144.7</v>
          </cell>
          <cell r="D606" t="str">
            <v>Tài chính doanh nghiệp</v>
          </cell>
          <cell r="E606" t="str">
            <v>1603144</v>
          </cell>
          <cell r="F606" t="str">
            <v>3.0</v>
          </cell>
          <cell r="G606" t="str">
            <v>Đại học</v>
          </cell>
          <cell r="H606" t="str">
            <v>ĐH K11 (2016-2020)</v>
          </cell>
          <cell r="I606" t="str">
            <v>Học kỳ 1 năm học 2018 - 2019</v>
          </cell>
          <cell r="J606">
            <v>36</v>
          </cell>
          <cell r="K606" t="str">
            <v>Mở</v>
          </cell>
        </row>
        <row r="607">
          <cell r="B607" t="str">
            <v>201811603144008</v>
          </cell>
          <cell r="C607" t="str">
            <v>1603144.8</v>
          </cell>
          <cell r="D607" t="str">
            <v>Tài chính doanh nghiệp</v>
          </cell>
          <cell r="E607" t="str">
            <v>1603144</v>
          </cell>
          <cell r="F607" t="str">
            <v>3.0</v>
          </cell>
          <cell r="G607" t="str">
            <v>Đại học</v>
          </cell>
          <cell r="H607" t="str">
            <v>ĐH K11 (2016-2020)</v>
          </cell>
          <cell r="I607" t="str">
            <v>Học kỳ 1 năm học 2018 - 2019</v>
          </cell>
          <cell r="J607">
            <v>0</v>
          </cell>
          <cell r="K607" t="str">
            <v>Không mở</v>
          </cell>
        </row>
        <row r="608">
          <cell r="B608" t="str">
            <v>201811603144009</v>
          </cell>
          <cell r="C608" t="str">
            <v>1603144.1</v>
          </cell>
          <cell r="D608" t="str">
            <v>Tài chính doanh nghiệp</v>
          </cell>
          <cell r="E608" t="str">
            <v>1603144</v>
          </cell>
          <cell r="F608" t="str">
            <v>3.0</v>
          </cell>
          <cell r="G608" t="str">
            <v>Đại học</v>
          </cell>
          <cell r="H608" t="str">
            <v>ĐH K11 (2016-2020)</v>
          </cell>
          <cell r="I608" t="str">
            <v>Học kỳ 1 năm học 2018 - 2019</v>
          </cell>
          <cell r="J608">
            <v>0</v>
          </cell>
          <cell r="K608" t="str">
            <v>Không mở</v>
          </cell>
        </row>
        <row r="609">
          <cell r="B609" t="str">
            <v>201811603144010</v>
          </cell>
          <cell r="C609" t="str">
            <v>1603144.2</v>
          </cell>
          <cell r="D609" t="str">
            <v>Tài chính doanh nghiệp</v>
          </cell>
          <cell r="E609" t="str">
            <v>1603144</v>
          </cell>
          <cell r="F609" t="str">
            <v>3.0</v>
          </cell>
          <cell r="G609" t="str">
            <v>Đại học</v>
          </cell>
          <cell r="H609" t="str">
            <v>ĐH K11 (2016-2020)</v>
          </cell>
          <cell r="I609" t="str">
            <v>Học kỳ 1 năm học 2018 - 2019</v>
          </cell>
          <cell r="J609">
            <v>8</v>
          </cell>
          <cell r="K609" t="str">
            <v>Không mở</v>
          </cell>
        </row>
        <row r="610">
          <cell r="B610" t="str">
            <v>201811603144011</v>
          </cell>
          <cell r="C610" t="str">
            <v>1603144.3</v>
          </cell>
          <cell r="D610" t="str">
            <v>Tài chính doanh nghiệp</v>
          </cell>
          <cell r="E610" t="str">
            <v>1603144</v>
          </cell>
          <cell r="F610" t="str">
            <v>3.0</v>
          </cell>
          <cell r="G610" t="str">
            <v>Đại học</v>
          </cell>
          <cell r="H610" t="str">
            <v>ĐH K11 (2016-2020)</v>
          </cell>
          <cell r="I610" t="str">
            <v>Học kỳ 1 năm học 2018 - 2019</v>
          </cell>
          <cell r="J610">
            <v>61</v>
          </cell>
          <cell r="K610" t="str">
            <v>Mở</v>
          </cell>
        </row>
        <row r="611">
          <cell r="B611" t="str">
            <v>201811603144012</v>
          </cell>
          <cell r="C611" t="str">
            <v>1603144.4</v>
          </cell>
          <cell r="D611" t="str">
            <v>Tài chính doanh nghiệp</v>
          </cell>
          <cell r="E611" t="str">
            <v>1603144</v>
          </cell>
          <cell r="F611" t="str">
            <v>3.0</v>
          </cell>
          <cell r="G611" t="str">
            <v>Đại học</v>
          </cell>
          <cell r="H611" t="str">
            <v>ĐH K11 (2016-2020)</v>
          </cell>
          <cell r="I611" t="str">
            <v>Học kỳ 1 năm học 2018 - 2019</v>
          </cell>
          <cell r="J611">
            <v>75</v>
          </cell>
          <cell r="K611" t="str">
            <v>Mở</v>
          </cell>
        </row>
        <row r="612">
          <cell r="B612" t="str">
            <v>201811603144013</v>
          </cell>
          <cell r="C612" t="str">
            <v>1603144.5</v>
          </cell>
          <cell r="D612" t="str">
            <v>Tài chính doanh nghiệp</v>
          </cell>
          <cell r="E612" t="str">
            <v>1603144</v>
          </cell>
          <cell r="F612" t="str">
            <v>3.0</v>
          </cell>
          <cell r="G612" t="str">
            <v>Đại học</v>
          </cell>
          <cell r="H612" t="str">
            <v>ĐH K11 (2016-2020)</v>
          </cell>
          <cell r="I612" t="str">
            <v>Học kỳ 1 năm học 2018 - 2019</v>
          </cell>
          <cell r="J612">
            <v>75</v>
          </cell>
          <cell r="K612" t="str">
            <v>Mở</v>
          </cell>
        </row>
        <row r="613">
          <cell r="B613" t="str">
            <v>201811603144014</v>
          </cell>
          <cell r="C613" t="str">
            <v>1603144.6</v>
          </cell>
          <cell r="D613" t="str">
            <v>Tài chính doanh nghiệp</v>
          </cell>
          <cell r="E613" t="str">
            <v>1603144</v>
          </cell>
          <cell r="F613" t="str">
            <v>3.0</v>
          </cell>
          <cell r="G613" t="str">
            <v>Đại học</v>
          </cell>
          <cell r="H613" t="str">
            <v>ĐH K11 (2016-2020)</v>
          </cell>
          <cell r="I613" t="str">
            <v>Học kỳ 1 năm học 2018 - 2019</v>
          </cell>
          <cell r="J613">
            <v>73</v>
          </cell>
          <cell r="K613" t="str">
            <v>Mở</v>
          </cell>
        </row>
        <row r="614">
          <cell r="B614" t="str">
            <v>201811603144015</v>
          </cell>
          <cell r="C614" t="str">
            <v>1603144.7</v>
          </cell>
          <cell r="D614" t="str">
            <v>Tài chính doanh nghiệp</v>
          </cell>
          <cell r="E614" t="str">
            <v>1603144</v>
          </cell>
          <cell r="F614" t="str">
            <v>3.0</v>
          </cell>
          <cell r="G614" t="str">
            <v>Đại học</v>
          </cell>
          <cell r="H614" t="str">
            <v>ĐH K11 (2016-2020)</v>
          </cell>
          <cell r="I614" t="str">
            <v>Học kỳ 1 năm học 2018 - 2019</v>
          </cell>
          <cell r="J614">
            <v>74</v>
          </cell>
          <cell r="K614" t="str">
            <v>Mở</v>
          </cell>
        </row>
        <row r="615">
          <cell r="B615" t="str">
            <v>201811603144016</v>
          </cell>
          <cell r="C615" t="str">
            <v>1603144.8</v>
          </cell>
          <cell r="D615" t="str">
            <v>Tài chính doanh nghiệp</v>
          </cell>
          <cell r="E615" t="str">
            <v>1603144</v>
          </cell>
          <cell r="F615" t="str">
            <v>3.0</v>
          </cell>
          <cell r="G615" t="str">
            <v>Đại học</v>
          </cell>
          <cell r="H615" t="str">
            <v>ĐH K11 (2016-2020)</v>
          </cell>
          <cell r="I615" t="str">
            <v>Học kỳ 1 năm học 2018 - 2019</v>
          </cell>
          <cell r="J615">
            <v>75</v>
          </cell>
          <cell r="K615" t="str">
            <v>Mở</v>
          </cell>
        </row>
        <row r="616">
          <cell r="B616" t="str">
            <v>201811603144017</v>
          </cell>
          <cell r="C616" t="str">
            <v>1603144.9</v>
          </cell>
          <cell r="D616" t="str">
            <v>Tài chính doanh nghiệp</v>
          </cell>
          <cell r="E616" t="str">
            <v>1603144</v>
          </cell>
          <cell r="F616" t="str">
            <v>3.0</v>
          </cell>
          <cell r="G616" t="str">
            <v>Đại học</v>
          </cell>
          <cell r="H616" t="str">
            <v>ĐH K11 (2016-2020)</v>
          </cell>
          <cell r="I616" t="str">
            <v>Học kỳ 1 năm học 2018 - 2019</v>
          </cell>
          <cell r="J616">
            <v>75</v>
          </cell>
          <cell r="K616" t="str">
            <v>Mở</v>
          </cell>
        </row>
        <row r="617">
          <cell r="B617" t="str">
            <v>201811603144018</v>
          </cell>
          <cell r="C617" t="str">
            <v>1603144.10</v>
          </cell>
          <cell r="D617" t="str">
            <v>Tài chính doanh nghiệp</v>
          </cell>
          <cell r="E617" t="str">
            <v>1603144</v>
          </cell>
          <cell r="F617" t="str">
            <v>3.0</v>
          </cell>
          <cell r="G617" t="str">
            <v>Đại học</v>
          </cell>
          <cell r="H617" t="str">
            <v>ĐH K11 (2016-2020)</v>
          </cell>
          <cell r="I617" t="str">
            <v>Học kỳ 1 năm học 2018 - 2019</v>
          </cell>
          <cell r="J617">
            <v>57</v>
          </cell>
          <cell r="K617" t="str">
            <v>Mở</v>
          </cell>
        </row>
        <row r="618">
          <cell r="B618" t="str">
            <v>201811603144019</v>
          </cell>
          <cell r="C618" t="str">
            <v>1603144.11</v>
          </cell>
          <cell r="D618" t="str">
            <v>Tài chính doanh nghiệp</v>
          </cell>
          <cell r="E618" t="str">
            <v>1603144</v>
          </cell>
          <cell r="F618" t="str">
            <v>3.0</v>
          </cell>
          <cell r="G618" t="str">
            <v>Đại học</v>
          </cell>
          <cell r="H618" t="str">
            <v>ĐH K11 (2016-2020)</v>
          </cell>
          <cell r="I618" t="str">
            <v>Học kỳ 1 năm học 2018 - 2019</v>
          </cell>
          <cell r="J618">
            <v>75</v>
          </cell>
          <cell r="K618" t="str">
            <v>Mở</v>
          </cell>
        </row>
        <row r="619">
          <cell r="B619" t="str">
            <v>201811603145001</v>
          </cell>
          <cell r="C619" t="str">
            <v>1603145.1</v>
          </cell>
          <cell r="D619" t="str">
            <v>Tài chính doanh nghiệp 1</v>
          </cell>
          <cell r="E619" t="str">
            <v>1603145</v>
          </cell>
          <cell r="F619" t="str">
            <v>4.0</v>
          </cell>
          <cell r="G619" t="str">
            <v>Đại học</v>
          </cell>
          <cell r="H619" t="str">
            <v>ĐH K11 (2016-2020)</v>
          </cell>
          <cell r="I619" t="str">
            <v>Học kỳ 1 năm học 2018 - 2019</v>
          </cell>
          <cell r="J619">
            <v>65</v>
          </cell>
          <cell r="K619" t="str">
            <v>Mở</v>
          </cell>
        </row>
        <row r="620">
          <cell r="B620" t="str">
            <v>201811603145002</v>
          </cell>
          <cell r="C620" t="str">
            <v>1603145.2</v>
          </cell>
          <cell r="D620" t="str">
            <v>Tài chính doanh nghiệp 1</v>
          </cell>
          <cell r="E620" t="str">
            <v>1603145</v>
          </cell>
          <cell r="F620" t="str">
            <v>4.0</v>
          </cell>
          <cell r="G620" t="str">
            <v>Đại học</v>
          </cell>
          <cell r="H620" t="str">
            <v>ĐH K11 (2016-2020)</v>
          </cell>
          <cell r="I620" t="str">
            <v>Học kỳ 1 năm học 2018 - 2019</v>
          </cell>
          <cell r="J620">
            <v>74</v>
          </cell>
          <cell r="K620" t="str">
            <v>Mở</v>
          </cell>
        </row>
        <row r="621">
          <cell r="B621" t="str">
            <v>201811603145003</v>
          </cell>
          <cell r="C621" t="str">
            <v>1603145.3</v>
          </cell>
          <cell r="D621" t="str">
            <v>Tài chính doanh nghiệp 1</v>
          </cell>
          <cell r="E621" t="str">
            <v>1603145</v>
          </cell>
          <cell r="F621" t="str">
            <v>4.0</v>
          </cell>
          <cell r="G621" t="str">
            <v>Đại học</v>
          </cell>
          <cell r="H621" t="str">
            <v>ĐH K11 (2016-2020)</v>
          </cell>
          <cell r="I621" t="str">
            <v>Học kỳ 1 năm học 2018 - 2019</v>
          </cell>
          <cell r="J621">
            <v>49</v>
          </cell>
          <cell r="K621" t="str">
            <v>Mở</v>
          </cell>
        </row>
        <row r="622">
          <cell r="B622" t="str">
            <v>201811403170001</v>
          </cell>
          <cell r="C622" t="str">
            <v>1403170.1</v>
          </cell>
          <cell r="D622" t="str">
            <v>Tâm lý học lao động</v>
          </cell>
          <cell r="E622" t="str">
            <v>1403170</v>
          </cell>
          <cell r="F622" t="str">
            <v>3.0</v>
          </cell>
          <cell r="G622" t="str">
            <v>Đại học</v>
          </cell>
          <cell r="H622" t="str">
            <v>ĐH K11 (2016-2020)</v>
          </cell>
          <cell r="I622" t="str">
            <v>Học kỳ 1 năm học 2018 - 2019</v>
          </cell>
          <cell r="J622">
            <v>65</v>
          </cell>
          <cell r="K622" t="str">
            <v>Mở</v>
          </cell>
        </row>
        <row r="623">
          <cell r="B623" t="str">
            <v>201811403170002</v>
          </cell>
          <cell r="C623" t="str">
            <v>1403170.2</v>
          </cell>
          <cell r="D623" t="str">
            <v>Tâm lý học lao động</v>
          </cell>
          <cell r="E623" t="str">
            <v>1403170</v>
          </cell>
          <cell r="F623" t="str">
            <v>3.0</v>
          </cell>
          <cell r="G623" t="str">
            <v>Đại học</v>
          </cell>
          <cell r="H623" t="str">
            <v>ĐH K11 (2016-2020)</v>
          </cell>
          <cell r="I623" t="str">
            <v>Học kỳ 1 năm học 2018 - 2019</v>
          </cell>
          <cell r="J623">
            <v>75</v>
          </cell>
          <cell r="K623" t="str">
            <v>Mở</v>
          </cell>
        </row>
        <row r="624">
          <cell r="B624" t="str">
            <v>201811403170003</v>
          </cell>
          <cell r="C624" t="str">
            <v>1403170.3</v>
          </cell>
          <cell r="D624" t="str">
            <v>Tâm lý học lao động</v>
          </cell>
          <cell r="E624" t="str">
            <v>1403170</v>
          </cell>
          <cell r="F624" t="str">
            <v>3.0</v>
          </cell>
          <cell r="G624" t="str">
            <v>Đại học</v>
          </cell>
          <cell r="H624" t="str">
            <v>ĐH K11 (2016-2020)</v>
          </cell>
          <cell r="I624" t="str">
            <v>Học kỳ 1 năm học 2018 - 2019</v>
          </cell>
          <cell r="J624">
            <v>75</v>
          </cell>
          <cell r="K624" t="str">
            <v>Mở</v>
          </cell>
        </row>
        <row r="625">
          <cell r="B625" t="str">
            <v>201811403170004</v>
          </cell>
          <cell r="C625" t="str">
            <v>1403170.4</v>
          </cell>
          <cell r="D625" t="str">
            <v>Tâm lý học lao động</v>
          </cell>
          <cell r="E625" t="str">
            <v>1403170</v>
          </cell>
          <cell r="F625" t="str">
            <v>3.0</v>
          </cell>
          <cell r="G625" t="str">
            <v>Đại học</v>
          </cell>
          <cell r="H625" t="str">
            <v>ĐH K11 (2016-2020)</v>
          </cell>
          <cell r="I625" t="str">
            <v>Học kỳ 1 năm học 2018 - 2019</v>
          </cell>
          <cell r="J625">
            <v>64</v>
          </cell>
          <cell r="K625" t="str">
            <v>Mở</v>
          </cell>
        </row>
        <row r="626">
          <cell r="B626" t="str">
            <v>201811403133006</v>
          </cell>
          <cell r="C626" t="str">
            <v>1403133.1</v>
          </cell>
          <cell r="D626" t="str">
            <v>Tâm lý học người tiêu dùng</v>
          </cell>
          <cell r="E626" t="str">
            <v>1403133</v>
          </cell>
          <cell r="F626" t="str">
            <v>2.0</v>
          </cell>
          <cell r="G626" t="str">
            <v>Đại học</v>
          </cell>
          <cell r="H626" t="str">
            <v>ĐH K11 (2016-2020)</v>
          </cell>
          <cell r="I626" t="str">
            <v>Học kỳ 1 năm học 2018 - 2019</v>
          </cell>
          <cell r="J626">
            <v>4</v>
          </cell>
          <cell r="K626" t="str">
            <v>Không mở</v>
          </cell>
        </row>
        <row r="627">
          <cell r="B627" t="str">
            <v>201811403133007</v>
          </cell>
          <cell r="C627" t="str">
            <v>1403133.2</v>
          </cell>
          <cell r="D627" t="str">
            <v>Tâm lý học người tiêu dùng</v>
          </cell>
          <cell r="E627" t="str">
            <v>1403133</v>
          </cell>
          <cell r="F627" t="str">
            <v>2.0</v>
          </cell>
          <cell r="G627" t="str">
            <v>Đại học</v>
          </cell>
          <cell r="H627" t="str">
            <v>ĐH K11 (2016-2020)</v>
          </cell>
          <cell r="I627" t="str">
            <v>Học kỳ 1 năm học 2018 - 2019</v>
          </cell>
          <cell r="J627">
            <v>0</v>
          </cell>
          <cell r="K627" t="str">
            <v>Không mở</v>
          </cell>
        </row>
        <row r="628">
          <cell r="B628" t="str">
            <v>201811403133008</v>
          </cell>
          <cell r="C628" t="str">
            <v>1403133.3</v>
          </cell>
          <cell r="D628" t="str">
            <v>Tâm lý học người tiêu dùng</v>
          </cell>
          <cell r="E628" t="str">
            <v>1403133</v>
          </cell>
          <cell r="F628" t="str">
            <v>2.0</v>
          </cell>
          <cell r="G628" t="str">
            <v>Đại học</v>
          </cell>
          <cell r="H628" t="str">
            <v>ĐH K11 (2016-2020)</v>
          </cell>
          <cell r="I628" t="str">
            <v>Học kỳ 1 năm học 2018 - 2019</v>
          </cell>
          <cell r="J628">
            <v>0</v>
          </cell>
          <cell r="K628" t="str">
            <v>Không mở</v>
          </cell>
        </row>
        <row r="629">
          <cell r="B629" t="str">
            <v>201811403133009</v>
          </cell>
          <cell r="C629" t="str">
            <v>1403133.4</v>
          </cell>
          <cell r="D629" t="str">
            <v>Tâm lý học người tiêu dùng</v>
          </cell>
          <cell r="E629" t="str">
            <v>1403133</v>
          </cell>
          <cell r="F629" t="str">
            <v>2.0</v>
          </cell>
          <cell r="G629" t="str">
            <v>Đại học</v>
          </cell>
          <cell r="H629" t="str">
            <v>ĐH K11 (2016-2020)</v>
          </cell>
          <cell r="I629" t="str">
            <v>Học kỳ 1 năm học 2018 - 2019</v>
          </cell>
          <cell r="J629">
            <v>0</v>
          </cell>
          <cell r="K629" t="str">
            <v>Không mở</v>
          </cell>
        </row>
        <row r="630">
          <cell r="B630" t="str">
            <v>201811403133010</v>
          </cell>
          <cell r="C630" t="str">
            <v>1403133.5</v>
          </cell>
          <cell r="D630" t="str">
            <v>Tâm lý học người tiêu dùng</v>
          </cell>
          <cell r="E630" t="str">
            <v>1403133</v>
          </cell>
          <cell r="F630" t="str">
            <v>2.0</v>
          </cell>
          <cell r="G630" t="str">
            <v>Đại học</v>
          </cell>
          <cell r="H630" t="str">
            <v>ĐH K11 (2016-2020)</v>
          </cell>
          <cell r="I630" t="str">
            <v>Học kỳ 1 năm học 2018 - 2019</v>
          </cell>
          <cell r="J630">
            <v>0</v>
          </cell>
          <cell r="K630" t="str">
            <v>Không mở</v>
          </cell>
        </row>
        <row r="631">
          <cell r="B631" t="str">
            <v>201811403133011</v>
          </cell>
          <cell r="C631" t="str">
            <v>1403133.6</v>
          </cell>
          <cell r="D631" t="str">
            <v>Tâm lý học người tiêu dùng</v>
          </cell>
          <cell r="E631" t="str">
            <v>1403133</v>
          </cell>
          <cell r="F631" t="str">
            <v>2.0</v>
          </cell>
          <cell r="G631" t="str">
            <v>Đại học</v>
          </cell>
          <cell r="H631" t="str">
            <v>ĐH K11 (2016-2020)</v>
          </cell>
          <cell r="I631" t="str">
            <v>Học kỳ 1 năm học 2018 - 2019</v>
          </cell>
          <cell r="J631">
            <v>0</v>
          </cell>
          <cell r="K631" t="str">
            <v>Không mở</v>
          </cell>
        </row>
        <row r="632">
          <cell r="B632" t="str">
            <v>201811403133012</v>
          </cell>
          <cell r="C632" t="str">
            <v>1403133.7</v>
          </cell>
          <cell r="D632" t="str">
            <v>Tâm lý học người tiêu dùng</v>
          </cell>
          <cell r="E632" t="str">
            <v>1403133</v>
          </cell>
          <cell r="F632" t="str">
            <v>2.0</v>
          </cell>
          <cell r="G632" t="str">
            <v>Đại học</v>
          </cell>
          <cell r="H632" t="str">
            <v>ĐH K11 (2016-2020)</v>
          </cell>
          <cell r="I632" t="str">
            <v>Học kỳ 1 năm học 2018 - 2019</v>
          </cell>
          <cell r="J632">
            <v>1</v>
          </cell>
          <cell r="K632" t="str">
            <v>Không mở</v>
          </cell>
        </row>
        <row r="633">
          <cell r="B633" t="str">
            <v>201811403133013</v>
          </cell>
          <cell r="C633" t="str">
            <v>1403133.8</v>
          </cell>
          <cell r="D633" t="str">
            <v>Tâm lý học người tiêu dùng</v>
          </cell>
          <cell r="E633" t="str">
            <v>1403133</v>
          </cell>
          <cell r="F633" t="str">
            <v>2.0</v>
          </cell>
          <cell r="G633" t="str">
            <v>Đại học</v>
          </cell>
          <cell r="H633" t="str">
            <v>ĐH K11 (2016-2020)</v>
          </cell>
          <cell r="I633" t="str">
            <v>Học kỳ 1 năm học 2018 - 2019</v>
          </cell>
          <cell r="J633">
            <v>0</v>
          </cell>
          <cell r="K633" t="str">
            <v>Không mở</v>
          </cell>
        </row>
        <row r="634">
          <cell r="B634" t="str">
            <v>201811403133014</v>
          </cell>
          <cell r="C634" t="str">
            <v>1403133.9</v>
          </cell>
          <cell r="D634" t="str">
            <v>Tâm lý học người tiêu dùng</v>
          </cell>
          <cell r="E634" t="str">
            <v>1403133</v>
          </cell>
          <cell r="F634" t="str">
            <v>2.0</v>
          </cell>
          <cell r="G634" t="str">
            <v>Đại học</v>
          </cell>
          <cell r="H634" t="str">
            <v>ĐH K11 (2016-2020)</v>
          </cell>
          <cell r="I634" t="str">
            <v>Học kỳ 1 năm học 2018 - 2019</v>
          </cell>
          <cell r="J634">
            <v>3</v>
          </cell>
          <cell r="K634" t="str">
            <v>Không mở</v>
          </cell>
        </row>
        <row r="635">
          <cell r="B635" t="str">
            <v>201811403133015</v>
          </cell>
          <cell r="C635" t="str">
            <v>1403133.10</v>
          </cell>
          <cell r="D635" t="str">
            <v>Tâm lý học người tiêu dùng</v>
          </cell>
          <cell r="E635" t="str">
            <v>1403133</v>
          </cell>
          <cell r="F635" t="str">
            <v>2.0</v>
          </cell>
          <cell r="G635" t="str">
            <v>Đại học</v>
          </cell>
          <cell r="H635" t="str">
            <v>ĐH K11 (2016-2020)</v>
          </cell>
          <cell r="I635" t="str">
            <v>Học kỳ 1 năm học 2018 - 2019</v>
          </cell>
          <cell r="J635">
            <v>1</v>
          </cell>
          <cell r="K635" t="str">
            <v>Không mở</v>
          </cell>
        </row>
        <row r="636">
          <cell r="B636" t="str">
            <v>201811403133016</v>
          </cell>
          <cell r="C636" t="str">
            <v>1403133.11</v>
          </cell>
          <cell r="D636" t="str">
            <v>Tâm lý học người tiêu dùng</v>
          </cell>
          <cell r="E636" t="str">
            <v>1403133</v>
          </cell>
          <cell r="F636" t="str">
            <v>2.0</v>
          </cell>
          <cell r="G636" t="str">
            <v>Đại học</v>
          </cell>
          <cell r="H636" t="str">
            <v>ĐH K11 (2016-2020)</v>
          </cell>
          <cell r="I636" t="str">
            <v>Học kỳ 1 năm học 2018 - 2019</v>
          </cell>
          <cell r="J636">
            <v>0</v>
          </cell>
          <cell r="K636" t="str">
            <v>Không mở</v>
          </cell>
        </row>
        <row r="637">
          <cell r="B637" t="str">
            <v>201811403133017</v>
          </cell>
          <cell r="C637" t="str">
            <v>1403133.12</v>
          </cell>
          <cell r="D637" t="str">
            <v>Tâm lý học người tiêu dùng</v>
          </cell>
          <cell r="E637" t="str">
            <v>1403133</v>
          </cell>
          <cell r="F637" t="str">
            <v>2.0</v>
          </cell>
          <cell r="G637" t="str">
            <v>Đại học</v>
          </cell>
          <cell r="H637" t="str">
            <v>ĐH K11 (2016-2020)</v>
          </cell>
          <cell r="I637" t="str">
            <v>Học kỳ 1 năm học 2018 - 2019</v>
          </cell>
          <cell r="J637">
            <v>0</v>
          </cell>
          <cell r="K637" t="str">
            <v>Không mở</v>
          </cell>
        </row>
        <row r="638">
          <cell r="B638" t="str">
            <v>201811403133018</v>
          </cell>
          <cell r="C638" t="str">
            <v>1403133.1</v>
          </cell>
          <cell r="D638" t="str">
            <v>Tâm lý học người tiêu dùng</v>
          </cell>
          <cell r="E638" t="str">
            <v>1403133</v>
          </cell>
          <cell r="F638" t="str">
            <v>2.0</v>
          </cell>
          <cell r="G638" t="str">
            <v>Đại học</v>
          </cell>
          <cell r="H638" t="str">
            <v>ĐH K11 (2016-2020)</v>
          </cell>
          <cell r="I638" t="str">
            <v>Học kỳ 1 năm học 2018 - 2019</v>
          </cell>
          <cell r="J638">
            <v>0</v>
          </cell>
          <cell r="K638" t="str">
            <v>Không mở</v>
          </cell>
        </row>
        <row r="639">
          <cell r="B639" t="str">
            <v>201811403133019</v>
          </cell>
          <cell r="C639" t="str">
            <v>1403133.2</v>
          </cell>
          <cell r="D639" t="str">
            <v>Tâm lý học người tiêu dùng</v>
          </cell>
          <cell r="E639" t="str">
            <v>1403133</v>
          </cell>
          <cell r="F639" t="str">
            <v>2.0</v>
          </cell>
          <cell r="G639" t="str">
            <v>Đại học</v>
          </cell>
          <cell r="H639" t="str">
            <v>ĐH K11 (2016-2020)</v>
          </cell>
          <cell r="I639" t="str">
            <v>Học kỳ 1 năm học 2018 - 2019</v>
          </cell>
          <cell r="J639">
            <v>0</v>
          </cell>
          <cell r="K639" t="str">
            <v>Không mở</v>
          </cell>
        </row>
        <row r="640">
          <cell r="B640" t="str">
            <v>201811403133020</v>
          </cell>
          <cell r="C640" t="str">
            <v>1403133.3</v>
          </cell>
          <cell r="D640" t="str">
            <v>Tâm lý học người tiêu dùng</v>
          </cell>
          <cell r="E640" t="str">
            <v>1403133</v>
          </cell>
          <cell r="F640" t="str">
            <v>2.0</v>
          </cell>
          <cell r="G640" t="str">
            <v>Đại học</v>
          </cell>
          <cell r="H640" t="str">
            <v>ĐH K11 (2016-2020)</v>
          </cell>
          <cell r="I640" t="str">
            <v>Học kỳ 1 năm học 2018 - 2019</v>
          </cell>
          <cell r="J640">
            <v>0</v>
          </cell>
          <cell r="K640" t="str">
            <v>Không mở</v>
          </cell>
        </row>
        <row r="641">
          <cell r="B641" t="str">
            <v>201811403133021</v>
          </cell>
          <cell r="C641" t="str">
            <v>1403133.4</v>
          </cell>
          <cell r="D641" t="str">
            <v>Tâm lý học người tiêu dùng</v>
          </cell>
          <cell r="E641" t="str">
            <v>1403133</v>
          </cell>
          <cell r="F641" t="str">
            <v>2.0</v>
          </cell>
          <cell r="G641" t="str">
            <v>Đại học</v>
          </cell>
          <cell r="H641" t="str">
            <v>ĐH K11 (2016-2020)</v>
          </cell>
          <cell r="I641" t="str">
            <v>Học kỳ 1 năm học 2018 - 2019</v>
          </cell>
          <cell r="J641">
            <v>0</v>
          </cell>
          <cell r="K641" t="str">
            <v>Không mở</v>
          </cell>
        </row>
        <row r="642">
          <cell r="B642" t="str">
            <v>201811603155001</v>
          </cell>
          <cell r="C642" t="str">
            <v>1603155.1</v>
          </cell>
          <cell r="D642" t="str">
            <v>Thị trường chứng khoán</v>
          </cell>
          <cell r="E642" t="str">
            <v>1603155</v>
          </cell>
          <cell r="F642" t="str">
            <v>3.0</v>
          </cell>
          <cell r="G642" t="str">
            <v>Đại học</v>
          </cell>
          <cell r="H642" t="str">
            <v>ĐH K11 (2016-2020)</v>
          </cell>
          <cell r="I642" t="str">
            <v>Học kỳ 1 năm học 2018 - 2019</v>
          </cell>
          <cell r="J642">
            <v>65</v>
          </cell>
          <cell r="K642" t="str">
            <v>Mở</v>
          </cell>
        </row>
        <row r="643">
          <cell r="B643" t="str">
            <v>201811603155002</v>
          </cell>
          <cell r="C643" t="str">
            <v>1603155.2</v>
          </cell>
          <cell r="D643" t="str">
            <v>Thị trường chứng khoán</v>
          </cell>
          <cell r="E643" t="str">
            <v>1603155</v>
          </cell>
          <cell r="F643" t="str">
            <v>3.0</v>
          </cell>
          <cell r="G643" t="str">
            <v>Đại học</v>
          </cell>
          <cell r="H643" t="str">
            <v>ĐH K11 (2016-2020)</v>
          </cell>
          <cell r="I643" t="str">
            <v>Học kỳ 1 năm học 2018 - 2019</v>
          </cell>
          <cell r="J643">
            <v>65</v>
          </cell>
          <cell r="K643" t="str">
            <v>Mở</v>
          </cell>
        </row>
        <row r="644">
          <cell r="B644" t="str">
            <v>201811603155003</v>
          </cell>
          <cell r="C644" t="str">
            <v>1603155.3</v>
          </cell>
          <cell r="D644" t="str">
            <v>Thị trường chứng khoán</v>
          </cell>
          <cell r="E644" t="str">
            <v>1603155</v>
          </cell>
          <cell r="F644" t="str">
            <v>3.0</v>
          </cell>
          <cell r="G644" t="str">
            <v>Đại học</v>
          </cell>
          <cell r="H644" t="str">
            <v>ĐH K11 (2016-2020)</v>
          </cell>
          <cell r="I644" t="str">
            <v>Học kỳ 1 năm học 2018 - 2019</v>
          </cell>
          <cell r="J644">
            <v>58</v>
          </cell>
          <cell r="K644" t="str">
            <v>Mở</v>
          </cell>
        </row>
        <row r="645">
          <cell r="B645" t="str">
            <v>201811603155004</v>
          </cell>
          <cell r="C645" t="str">
            <v>1603155.4</v>
          </cell>
          <cell r="D645" t="str">
            <v>Thị trường chứng khoán</v>
          </cell>
          <cell r="E645" t="str">
            <v>1603155</v>
          </cell>
          <cell r="F645" t="str">
            <v>3.0</v>
          </cell>
          <cell r="G645" t="str">
            <v>Đại học</v>
          </cell>
          <cell r="H645" t="str">
            <v>ĐH K11 (2016-2020)</v>
          </cell>
          <cell r="I645" t="str">
            <v>Học kỳ 1 năm học 2018 - 2019</v>
          </cell>
          <cell r="J645">
            <v>26</v>
          </cell>
          <cell r="K645" t="str">
            <v>Mở</v>
          </cell>
        </row>
        <row r="646">
          <cell r="B646" t="str">
            <v>201811603155005</v>
          </cell>
          <cell r="C646" t="str">
            <v>1603155.5</v>
          </cell>
          <cell r="D646" t="str">
            <v>Thị trường chứng khoán</v>
          </cell>
          <cell r="E646" t="str">
            <v>1603155</v>
          </cell>
          <cell r="F646" t="str">
            <v>3.0</v>
          </cell>
          <cell r="G646" t="str">
            <v>Đại học</v>
          </cell>
          <cell r="H646" t="str">
            <v>ĐH K11 (2016-2020)</v>
          </cell>
          <cell r="I646" t="str">
            <v>Học kỳ 1 năm học 2018 - 2019</v>
          </cell>
          <cell r="J646">
            <v>62</v>
          </cell>
          <cell r="K646" t="str">
            <v>Mở</v>
          </cell>
        </row>
        <row r="647">
          <cell r="B647" t="str">
            <v>201811603155006</v>
          </cell>
          <cell r="C647" t="str">
            <v>1603155.6</v>
          </cell>
          <cell r="D647" t="str">
            <v>Thị trường chứng khoán</v>
          </cell>
          <cell r="E647" t="str">
            <v>1603155</v>
          </cell>
          <cell r="F647" t="str">
            <v>3.0</v>
          </cell>
          <cell r="G647" t="str">
            <v>Đại học</v>
          </cell>
          <cell r="H647" t="str">
            <v>ĐH K11 (2016-2020)</v>
          </cell>
          <cell r="I647" t="str">
            <v>Học kỳ 1 năm học 2018 - 2019</v>
          </cell>
          <cell r="J647">
            <v>57</v>
          </cell>
          <cell r="K647" t="str">
            <v>Mở</v>
          </cell>
        </row>
        <row r="648">
          <cell r="B648" t="str">
            <v>201811603155007</v>
          </cell>
          <cell r="C648" t="str">
            <v>1603155.7</v>
          </cell>
          <cell r="D648" t="str">
            <v>Thị trường chứng khoán</v>
          </cell>
          <cell r="E648" t="str">
            <v>1603155</v>
          </cell>
          <cell r="F648" t="str">
            <v>3.0</v>
          </cell>
          <cell r="G648" t="str">
            <v>Đại học</v>
          </cell>
          <cell r="H648" t="str">
            <v>ĐH K11 (2016-2020)</v>
          </cell>
          <cell r="I648" t="str">
            <v>Học kỳ 1 năm học 2018 - 2019</v>
          </cell>
          <cell r="J648">
            <v>4</v>
          </cell>
          <cell r="K648" t="str">
            <v>Không mở</v>
          </cell>
        </row>
        <row r="649">
          <cell r="B649" t="str">
            <v>201811603155008</v>
          </cell>
          <cell r="C649" t="str">
            <v>1603155.1</v>
          </cell>
          <cell r="D649" t="str">
            <v>Thị trường chứng khoán</v>
          </cell>
          <cell r="E649" t="str">
            <v>1603155</v>
          </cell>
          <cell r="F649" t="str">
            <v>3.0</v>
          </cell>
          <cell r="G649" t="str">
            <v>Đại học</v>
          </cell>
          <cell r="H649" t="str">
            <v>ĐH K11 (2016-2020)</v>
          </cell>
          <cell r="I649" t="str">
            <v>Học kỳ 1 năm học 2018 - 2019</v>
          </cell>
          <cell r="J649">
            <v>0</v>
          </cell>
          <cell r="K649" t="str">
            <v>Không mở</v>
          </cell>
        </row>
        <row r="650">
          <cell r="B650" t="str">
            <v>201811603155009</v>
          </cell>
          <cell r="C650" t="str">
            <v>1603155.2</v>
          </cell>
          <cell r="D650" t="str">
            <v>Thị trường chứng khoán</v>
          </cell>
          <cell r="E650" t="str">
            <v>1603155</v>
          </cell>
          <cell r="F650" t="str">
            <v>3.0</v>
          </cell>
          <cell r="G650" t="str">
            <v>Đại học</v>
          </cell>
          <cell r="H650" t="str">
            <v>ĐH K11 (2016-2020)</v>
          </cell>
          <cell r="I650" t="str">
            <v>Học kỳ 1 năm học 2018 - 2019</v>
          </cell>
          <cell r="J650">
            <v>0</v>
          </cell>
          <cell r="K650" t="str">
            <v>Không mở</v>
          </cell>
        </row>
        <row r="651">
          <cell r="B651" t="str">
            <v>201811603155010</v>
          </cell>
          <cell r="C651" t="str">
            <v>1603155.3</v>
          </cell>
          <cell r="D651" t="str">
            <v>Thị trường chứng khoán</v>
          </cell>
          <cell r="E651" t="str">
            <v>1603155</v>
          </cell>
          <cell r="F651" t="str">
            <v>3.0</v>
          </cell>
          <cell r="G651" t="str">
            <v>Đại học</v>
          </cell>
          <cell r="H651" t="str">
            <v>ĐH K11 (2016-2020)</v>
          </cell>
          <cell r="I651" t="str">
            <v>Học kỳ 1 năm học 2018 - 2019</v>
          </cell>
          <cell r="J651">
            <v>4</v>
          </cell>
          <cell r="K651" t="str">
            <v>Không mở</v>
          </cell>
        </row>
        <row r="652">
          <cell r="B652" t="str">
            <v>201811603155011</v>
          </cell>
          <cell r="C652" t="str">
            <v>1603155.4</v>
          </cell>
          <cell r="D652" t="str">
            <v>Thị trường chứng khoán</v>
          </cell>
          <cell r="E652" t="str">
            <v>1603155</v>
          </cell>
          <cell r="F652" t="str">
            <v>3.0</v>
          </cell>
          <cell r="G652" t="str">
            <v>Đại học</v>
          </cell>
          <cell r="H652" t="str">
            <v>ĐH K11 (2016-2020)</v>
          </cell>
          <cell r="I652" t="str">
            <v>Học kỳ 1 năm học 2018 - 2019</v>
          </cell>
          <cell r="J652">
            <v>59</v>
          </cell>
          <cell r="K652" t="str">
            <v>Mở</v>
          </cell>
        </row>
        <row r="653">
          <cell r="B653" t="str">
            <v>201811603155012</v>
          </cell>
          <cell r="C653" t="str">
            <v>1603155.5</v>
          </cell>
          <cell r="D653" t="str">
            <v>Thị trường chứng khoán</v>
          </cell>
          <cell r="E653" t="str">
            <v>1603155</v>
          </cell>
          <cell r="F653" t="str">
            <v>3.0</v>
          </cell>
          <cell r="G653" t="str">
            <v>Đại học</v>
          </cell>
          <cell r="H653" t="str">
            <v>ĐH K11 (2016-2020)</v>
          </cell>
          <cell r="I653" t="str">
            <v>Học kỳ 1 năm học 2018 - 2019</v>
          </cell>
          <cell r="J653">
            <v>75</v>
          </cell>
          <cell r="K653" t="str">
            <v>Mở</v>
          </cell>
        </row>
        <row r="654">
          <cell r="B654" t="str">
            <v>201811603155013</v>
          </cell>
          <cell r="C654" t="str">
            <v>1603155.6</v>
          </cell>
          <cell r="D654" t="str">
            <v>Thị trường chứng khoán</v>
          </cell>
          <cell r="E654" t="str">
            <v>1603155</v>
          </cell>
          <cell r="F654" t="str">
            <v>3.0</v>
          </cell>
          <cell r="G654" t="str">
            <v>Đại học</v>
          </cell>
          <cell r="H654" t="str">
            <v>ĐH K11 (2016-2020)</v>
          </cell>
          <cell r="I654" t="str">
            <v>Học kỳ 1 năm học 2018 - 2019</v>
          </cell>
          <cell r="J654">
            <v>75</v>
          </cell>
          <cell r="K654" t="str">
            <v>Mở</v>
          </cell>
        </row>
        <row r="655">
          <cell r="B655" t="str">
            <v>201811603155014</v>
          </cell>
          <cell r="C655" t="str">
            <v>1603155.7</v>
          </cell>
          <cell r="D655" t="str">
            <v>Thị trường chứng khoán</v>
          </cell>
          <cell r="E655" t="str">
            <v>1603155</v>
          </cell>
          <cell r="F655" t="str">
            <v>3.0</v>
          </cell>
          <cell r="G655" t="str">
            <v>Đại học</v>
          </cell>
          <cell r="H655" t="str">
            <v>ĐH K11 (2016-2020)</v>
          </cell>
          <cell r="I655" t="str">
            <v>Học kỳ 1 năm học 2018 - 2019</v>
          </cell>
          <cell r="J655">
            <v>75</v>
          </cell>
          <cell r="K655" t="str">
            <v>Mở</v>
          </cell>
        </row>
        <row r="656">
          <cell r="B656" t="str">
            <v>201811603155015</v>
          </cell>
          <cell r="C656" t="str">
            <v>1603155.8</v>
          </cell>
          <cell r="D656" t="str">
            <v>Thị trường chứng khoán</v>
          </cell>
          <cell r="E656" t="str">
            <v>1603155</v>
          </cell>
          <cell r="F656" t="str">
            <v>3.0</v>
          </cell>
          <cell r="G656" t="str">
            <v>Đại học</v>
          </cell>
          <cell r="H656" t="str">
            <v>ĐH K11 (2016-2020)</v>
          </cell>
          <cell r="I656" t="str">
            <v>Học kỳ 1 năm học 2018 - 2019</v>
          </cell>
          <cell r="J656">
            <v>75</v>
          </cell>
          <cell r="K656" t="str">
            <v>Mở</v>
          </cell>
        </row>
        <row r="657">
          <cell r="B657" t="str">
            <v>201811603155016</v>
          </cell>
          <cell r="C657" t="str">
            <v>1603155.9</v>
          </cell>
          <cell r="D657" t="str">
            <v>Thị trường chứng khoán</v>
          </cell>
          <cell r="E657" t="str">
            <v>1603155</v>
          </cell>
          <cell r="F657" t="str">
            <v>3.0</v>
          </cell>
          <cell r="G657" t="str">
            <v>Đại học</v>
          </cell>
          <cell r="H657" t="str">
            <v>ĐH K11 (2016-2020)</v>
          </cell>
          <cell r="I657" t="str">
            <v>Học kỳ 1 năm học 2018 - 2019</v>
          </cell>
          <cell r="J657">
            <v>75</v>
          </cell>
          <cell r="K657" t="str">
            <v>Mở</v>
          </cell>
        </row>
        <row r="658">
          <cell r="B658" t="str">
            <v>201811603155017</v>
          </cell>
          <cell r="C658" t="str">
            <v>1603155.10</v>
          </cell>
          <cell r="D658" t="str">
            <v>Thị trường chứng khoán</v>
          </cell>
          <cell r="E658" t="str">
            <v>1603155</v>
          </cell>
          <cell r="F658" t="str">
            <v>3.0</v>
          </cell>
          <cell r="G658" t="str">
            <v>Đại học</v>
          </cell>
          <cell r="H658" t="str">
            <v>ĐH K11 (2016-2020)</v>
          </cell>
          <cell r="I658" t="str">
            <v>Học kỳ 1 năm học 2018 - 2019</v>
          </cell>
          <cell r="J658">
            <v>75</v>
          </cell>
          <cell r="K658" t="str">
            <v>Mở</v>
          </cell>
        </row>
        <row r="659">
          <cell r="B659" t="str">
            <v>201811603155018</v>
          </cell>
          <cell r="C659" t="str">
            <v>1603155.11</v>
          </cell>
          <cell r="D659" t="str">
            <v>Thị trường chứng khoán</v>
          </cell>
          <cell r="E659" t="str">
            <v>1603155</v>
          </cell>
          <cell r="F659" t="str">
            <v>3.0</v>
          </cell>
          <cell r="G659" t="str">
            <v>Đại học</v>
          </cell>
          <cell r="H659" t="str">
            <v>ĐH K11 (2016-2020)</v>
          </cell>
          <cell r="I659" t="str">
            <v>Học kỳ 1 năm học 2018 - 2019</v>
          </cell>
          <cell r="J659">
            <v>75</v>
          </cell>
          <cell r="K659" t="str">
            <v>Mở</v>
          </cell>
        </row>
        <row r="660">
          <cell r="B660" t="str">
            <v>201810703165001</v>
          </cell>
          <cell r="C660" t="str">
            <v>0703165.1</v>
          </cell>
          <cell r="D660" t="str">
            <v>Thiết bị trao đổi nhiệt</v>
          </cell>
          <cell r="E660" t="str">
            <v>0703165</v>
          </cell>
          <cell r="F660" t="str">
            <v>3.0</v>
          </cell>
          <cell r="G660" t="str">
            <v>Đại học</v>
          </cell>
          <cell r="H660" t="str">
            <v>ĐH K11 (2016-2020)</v>
          </cell>
          <cell r="I660" t="str">
            <v>Học kỳ 1 năm học 2018 - 2019</v>
          </cell>
          <cell r="J660">
            <v>79</v>
          </cell>
          <cell r="K660" t="str">
            <v>Mở</v>
          </cell>
        </row>
        <row r="661">
          <cell r="B661" t="str">
            <v>201810703165002</v>
          </cell>
          <cell r="C661" t="str">
            <v>0703165.2</v>
          </cell>
          <cell r="D661" t="str">
            <v>Thiết bị trao đổi nhiệt</v>
          </cell>
          <cell r="E661" t="str">
            <v>0703165</v>
          </cell>
          <cell r="F661" t="str">
            <v>3.0</v>
          </cell>
          <cell r="G661" t="str">
            <v>Đại học</v>
          </cell>
          <cell r="H661" t="str">
            <v>ĐH K11 (2016-2020)</v>
          </cell>
          <cell r="I661" t="str">
            <v>Học kỳ 1 năm học 2018 - 2019</v>
          </cell>
          <cell r="J661">
            <v>80</v>
          </cell>
          <cell r="K661" t="str">
            <v>Mở</v>
          </cell>
        </row>
        <row r="662">
          <cell r="B662" t="str">
            <v>201810503159001</v>
          </cell>
          <cell r="C662" t="str">
            <v>0503159.1</v>
          </cell>
          <cell r="D662" t="str">
            <v>Thiết kế cơ sở dữ liệu</v>
          </cell>
          <cell r="E662" t="str">
            <v>0503159</v>
          </cell>
          <cell r="F662" t="str">
            <v>3.0</v>
          </cell>
          <cell r="G662" t="str">
            <v>Đại học</v>
          </cell>
          <cell r="H662" t="str">
            <v>ĐH K11 (2016-2020)</v>
          </cell>
          <cell r="I662" t="str">
            <v>Học kỳ 1 năm học 2018 - 2019</v>
          </cell>
          <cell r="J662">
            <v>75</v>
          </cell>
          <cell r="K662" t="str">
            <v>Mở</v>
          </cell>
        </row>
        <row r="663">
          <cell r="B663" t="str">
            <v>201810503159002</v>
          </cell>
          <cell r="C663" t="str">
            <v>0503159.2</v>
          </cell>
          <cell r="D663" t="str">
            <v>Thiết kế cơ sở dữ liệu</v>
          </cell>
          <cell r="E663" t="str">
            <v>0503159</v>
          </cell>
          <cell r="F663" t="str">
            <v>3.0</v>
          </cell>
          <cell r="G663" t="str">
            <v>Đại học</v>
          </cell>
          <cell r="H663" t="str">
            <v>ĐH K11 (2016-2020)</v>
          </cell>
          <cell r="I663" t="str">
            <v>Học kỳ 1 năm học 2018 - 2019</v>
          </cell>
          <cell r="J663">
            <v>74</v>
          </cell>
          <cell r="K663" t="str">
            <v>Mở</v>
          </cell>
        </row>
        <row r="664">
          <cell r="B664" t="str">
            <v>201810503159003</v>
          </cell>
          <cell r="C664" t="str">
            <v>0503159.3</v>
          </cell>
          <cell r="D664" t="str">
            <v>Thiết kế cơ sở dữ liệu</v>
          </cell>
          <cell r="E664" t="str">
            <v>0503159</v>
          </cell>
          <cell r="F664" t="str">
            <v>3.0</v>
          </cell>
          <cell r="G664" t="str">
            <v>Đại học</v>
          </cell>
          <cell r="H664" t="str">
            <v>ĐH K11 (2016-2020)</v>
          </cell>
          <cell r="I664" t="str">
            <v>Học kỳ 1 năm học 2018 - 2019</v>
          </cell>
          <cell r="J664">
            <v>77</v>
          </cell>
          <cell r="K664" t="str">
            <v>Mở</v>
          </cell>
        </row>
        <row r="665">
          <cell r="B665" t="str">
            <v>201810803127001</v>
          </cell>
          <cell r="C665" t="str">
            <v>0803127.1</v>
          </cell>
          <cell r="D665" t="str">
            <v>Thiết kế mạch điện tử</v>
          </cell>
          <cell r="E665" t="str">
            <v>0803127</v>
          </cell>
          <cell r="F665" t="str">
            <v>3.0</v>
          </cell>
          <cell r="G665" t="str">
            <v>Đại học</v>
          </cell>
          <cell r="H665" t="str">
            <v>ĐH K11 (2016-2020)</v>
          </cell>
          <cell r="I665" t="str">
            <v>Học kỳ 1 năm học 2018 - 2019</v>
          </cell>
          <cell r="J665">
            <v>3</v>
          </cell>
          <cell r="K665" t="str">
            <v>Không mở</v>
          </cell>
        </row>
        <row r="666">
          <cell r="B666" t="str">
            <v>201810803127002</v>
          </cell>
          <cell r="C666" t="str">
            <v>0803127.2</v>
          </cell>
          <cell r="D666" t="str">
            <v>Thiết kế mạch điện tử</v>
          </cell>
          <cell r="E666" t="str">
            <v>0803127</v>
          </cell>
          <cell r="F666" t="str">
            <v>3.0</v>
          </cell>
          <cell r="G666" t="str">
            <v>Đại học</v>
          </cell>
          <cell r="H666" t="str">
            <v>ĐH K11 (2016-2020)</v>
          </cell>
          <cell r="I666" t="str">
            <v>Học kỳ 1 năm học 2018 - 2019</v>
          </cell>
          <cell r="J666">
            <v>60</v>
          </cell>
          <cell r="K666" t="str">
            <v>Mở</v>
          </cell>
        </row>
        <row r="667">
          <cell r="B667" t="str">
            <v>201810803127003</v>
          </cell>
          <cell r="C667" t="str">
            <v>0803127.3</v>
          </cell>
          <cell r="D667" t="str">
            <v>Thiết kế mạch điện tử</v>
          </cell>
          <cell r="E667" t="str">
            <v>0803127</v>
          </cell>
          <cell r="F667" t="str">
            <v>3.0</v>
          </cell>
          <cell r="G667" t="str">
            <v>Đại học</v>
          </cell>
          <cell r="H667" t="str">
            <v>ĐH K11 (2016-2020)</v>
          </cell>
          <cell r="I667" t="str">
            <v>Học kỳ 1 năm học 2018 - 2019</v>
          </cell>
          <cell r="J667">
            <v>75</v>
          </cell>
          <cell r="K667" t="str">
            <v>Mở</v>
          </cell>
        </row>
        <row r="668">
          <cell r="B668" t="str">
            <v>201810403151001</v>
          </cell>
          <cell r="C668" t="str">
            <v>0403151.1</v>
          </cell>
          <cell r="D668" t="str">
            <v>Thiết kế thời trang 3</v>
          </cell>
          <cell r="E668" t="str">
            <v>0403151</v>
          </cell>
          <cell r="F668" t="str">
            <v>3.0</v>
          </cell>
          <cell r="G668" t="str">
            <v>Đại học</v>
          </cell>
          <cell r="H668" t="str">
            <v>ĐH K11 (2016-2020)</v>
          </cell>
          <cell r="I668" t="str">
            <v>Học kỳ 1 năm học 2018 - 2019</v>
          </cell>
          <cell r="J668">
            <v>23</v>
          </cell>
          <cell r="K668" t="str">
            <v>Mở</v>
          </cell>
        </row>
        <row r="669">
          <cell r="B669" t="str">
            <v>201810403151002</v>
          </cell>
          <cell r="C669" t="str">
            <v>0403151.2</v>
          </cell>
          <cell r="D669" t="str">
            <v>Thiết kế thời trang 3</v>
          </cell>
          <cell r="E669" t="str">
            <v>0403151</v>
          </cell>
          <cell r="F669" t="str">
            <v>3.0</v>
          </cell>
          <cell r="G669" t="str">
            <v>Đại học</v>
          </cell>
          <cell r="H669" t="str">
            <v>ĐH K11 (2016-2020)</v>
          </cell>
          <cell r="I669" t="str">
            <v>Học kỳ 1 năm học 2018 - 2019</v>
          </cell>
          <cell r="J669">
            <v>23</v>
          </cell>
          <cell r="K669" t="str">
            <v>Mở</v>
          </cell>
        </row>
        <row r="670">
          <cell r="B670" t="str">
            <v>201810403151003</v>
          </cell>
          <cell r="C670" t="str">
            <v>0403151.3</v>
          </cell>
          <cell r="D670" t="str">
            <v>Thiết kế thời trang 3</v>
          </cell>
          <cell r="E670" t="str">
            <v>0403151</v>
          </cell>
          <cell r="F670" t="str">
            <v>3.0</v>
          </cell>
          <cell r="G670" t="str">
            <v>Đại học</v>
          </cell>
          <cell r="H670" t="str">
            <v>ĐH K11 (2016-2020)</v>
          </cell>
          <cell r="I670" t="str">
            <v>Học kỳ 1 năm học 2018 - 2019</v>
          </cell>
          <cell r="J670">
            <v>0</v>
          </cell>
          <cell r="K670" t="str">
            <v>Không mở</v>
          </cell>
        </row>
        <row r="671">
          <cell r="B671" t="str">
            <v>201810403181001</v>
          </cell>
          <cell r="C671" t="str">
            <v>0403181.1</v>
          </cell>
          <cell r="D671" t="str">
            <v>Thiết kế trang phục trên máy tính</v>
          </cell>
          <cell r="E671" t="str">
            <v>0403181</v>
          </cell>
          <cell r="F671" t="str">
            <v>2.0</v>
          </cell>
          <cell r="G671" t="str">
            <v>Đại học</v>
          </cell>
          <cell r="H671" t="str">
            <v>ĐH K11 (2016-2020)</v>
          </cell>
          <cell r="I671" t="str">
            <v>Học kỳ 1 năm học 2018 - 2019</v>
          </cell>
          <cell r="J671">
            <v>35</v>
          </cell>
          <cell r="K671" t="str">
            <v>Mở</v>
          </cell>
        </row>
        <row r="672">
          <cell r="B672" t="str">
            <v>201810403181002</v>
          </cell>
          <cell r="C672" t="str">
            <v>0403181.2</v>
          </cell>
          <cell r="D672" t="str">
            <v>Thiết kế trang phục trên máy tính</v>
          </cell>
          <cell r="E672" t="str">
            <v>0403181</v>
          </cell>
          <cell r="F672" t="str">
            <v>2.0</v>
          </cell>
          <cell r="G672" t="str">
            <v>Đại học</v>
          </cell>
          <cell r="H672" t="str">
            <v>ĐH K11 (2016-2020)</v>
          </cell>
          <cell r="I672" t="str">
            <v>Học kỳ 1 năm học 2018 - 2019</v>
          </cell>
          <cell r="J672">
            <v>34</v>
          </cell>
          <cell r="K672" t="str">
            <v>Mở</v>
          </cell>
        </row>
        <row r="673">
          <cell r="B673" t="str">
            <v>201810403181003</v>
          </cell>
          <cell r="C673" t="str">
            <v>0403181.3</v>
          </cell>
          <cell r="D673" t="str">
            <v>Thiết kế trang phục trên máy tính</v>
          </cell>
          <cell r="E673" t="str">
            <v>0403181</v>
          </cell>
          <cell r="F673" t="str">
            <v>2.0</v>
          </cell>
          <cell r="G673" t="str">
            <v>Đại học</v>
          </cell>
          <cell r="H673" t="str">
            <v>ĐH K11 (2016-2020)</v>
          </cell>
          <cell r="I673" t="str">
            <v>Học kỳ 1 năm học 2018 - 2019</v>
          </cell>
          <cell r="J673">
            <v>35</v>
          </cell>
          <cell r="K673" t="str">
            <v>Mở</v>
          </cell>
        </row>
        <row r="674">
          <cell r="B674" t="str">
            <v>201810403181004</v>
          </cell>
          <cell r="C674" t="str">
            <v>0403181.4</v>
          </cell>
          <cell r="D674" t="str">
            <v>Thiết kế trang phục trên máy tính</v>
          </cell>
          <cell r="E674" t="str">
            <v>0403181</v>
          </cell>
          <cell r="F674" t="str">
            <v>2.0</v>
          </cell>
          <cell r="G674" t="str">
            <v>Đại học</v>
          </cell>
          <cell r="H674" t="str">
            <v>ĐH K11 (2016-2020)</v>
          </cell>
          <cell r="I674" t="str">
            <v>Học kỳ 1 năm học 2018 - 2019</v>
          </cell>
          <cell r="J674">
            <v>35</v>
          </cell>
          <cell r="K674" t="str">
            <v>Mở</v>
          </cell>
        </row>
        <row r="675">
          <cell r="B675" t="str">
            <v>201810403181005</v>
          </cell>
          <cell r="C675" t="str">
            <v>0403181.5</v>
          </cell>
          <cell r="D675" t="str">
            <v>Thiết kế trang phục trên máy tính</v>
          </cell>
          <cell r="E675" t="str">
            <v>0403181</v>
          </cell>
          <cell r="F675" t="str">
            <v>2.0</v>
          </cell>
          <cell r="G675" t="str">
            <v>Đại học</v>
          </cell>
          <cell r="H675" t="str">
            <v>ĐH K11 (2016-2020)</v>
          </cell>
          <cell r="I675" t="str">
            <v>Học kỳ 1 năm học 2018 - 2019</v>
          </cell>
          <cell r="J675">
            <v>0</v>
          </cell>
          <cell r="K675" t="str">
            <v>Không mở</v>
          </cell>
        </row>
        <row r="676">
          <cell r="B676" t="str">
            <v>201810403181006</v>
          </cell>
          <cell r="C676" t="str">
            <v>0403181.6</v>
          </cell>
          <cell r="D676" t="str">
            <v>Thiết kế trang phục trên máy tính</v>
          </cell>
          <cell r="E676" t="str">
            <v>0403181</v>
          </cell>
          <cell r="F676" t="str">
            <v>2.0</v>
          </cell>
          <cell r="G676" t="str">
            <v>Đại học</v>
          </cell>
          <cell r="H676" t="str">
            <v>ĐH K11 (2016-2020)</v>
          </cell>
          <cell r="I676" t="str">
            <v>Học kỳ 1 năm học 2018 - 2019</v>
          </cell>
          <cell r="J676">
            <v>35</v>
          </cell>
          <cell r="K676" t="str">
            <v>Mở</v>
          </cell>
        </row>
        <row r="677">
          <cell r="B677" t="str">
            <v>201810403181007</v>
          </cell>
          <cell r="C677" t="str">
            <v>0403181.7</v>
          </cell>
          <cell r="D677" t="str">
            <v>Thiết kế trang phục trên máy tính</v>
          </cell>
          <cell r="E677" t="str">
            <v>0403181</v>
          </cell>
          <cell r="F677" t="str">
            <v>2.0</v>
          </cell>
          <cell r="G677" t="str">
            <v>Đại học</v>
          </cell>
          <cell r="H677" t="str">
            <v>ĐH K11 (2016-2020)</v>
          </cell>
          <cell r="I677" t="str">
            <v>Học kỳ 1 năm học 2018 - 2019</v>
          </cell>
          <cell r="J677">
            <v>0</v>
          </cell>
          <cell r="K677" t="str">
            <v>Không mở</v>
          </cell>
        </row>
        <row r="678">
          <cell r="B678" t="str">
            <v>201810403181008</v>
          </cell>
          <cell r="C678" t="str">
            <v>0403181.8</v>
          </cell>
          <cell r="D678" t="str">
            <v>Thiết kế trang phục trên máy tính</v>
          </cell>
          <cell r="E678" t="str">
            <v>0403181</v>
          </cell>
          <cell r="F678" t="str">
            <v>2.0</v>
          </cell>
          <cell r="G678" t="str">
            <v>Đại học</v>
          </cell>
          <cell r="H678" t="str">
            <v>ĐH K11 (2016-2020)</v>
          </cell>
          <cell r="I678" t="str">
            <v>Học kỳ 1 năm học 2018 - 2019</v>
          </cell>
          <cell r="J678">
            <v>25</v>
          </cell>
          <cell r="K678" t="str">
            <v>Mở</v>
          </cell>
        </row>
        <row r="679">
          <cell r="B679" t="str">
            <v>201810403181009</v>
          </cell>
          <cell r="C679" t="str">
            <v>0403181.9</v>
          </cell>
          <cell r="D679" t="str">
            <v>Thiết kế trang phục trên máy tính</v>
          </cell>
          <cell r="E679" t="str">
            <v>0403181</v>
          </cell>
          <cell r="F679" t="str">
            <v>2.0</v>
          </cell>
          <cell r="G679" t="str">
            <v>Đại học</v>
          </cell>
          <cell r="H679" t="str">
            <v>ĐH K11 (2016-2020)</v>
          </cell>
          <cell r="I679" t="str">
            <v>Học kỳ 1 năm học 2018 - 2019</v>
          </cell>
          <cell r="J679">
            <v>0</v>
          </cell>
          <cell r="K679" t="str">
            <v>Không mở</v>
          </cell>
        </row>
        <row r="680">
          <cell r="B680" t="str">
            <v>201810403181010</v>
          </cell>
          <cell r="C680" t="str">
            <v>0403181.10</v>
          </cell>
          <cell r="D680" t="str">
            <v>Thiết kế trang phục trên máy tính</v>
          </cell>
          <cell r="E680" t="str">
            <v>0403181</v>
          </cell>
          <cell r="F680" t="str">
            <v>2.0</v>
          </cell>
          <cell r="G680" t="str">
            <v>Đại học</v>
          </cell>
          <cell r="H680" t="str">
            <v>ĐH K11 (2016-2020)</v>
          </cell>
          <cell r="I680" t="str">
            <v>Học kỳ 1 năm học 2018 - 2019</v>
          </cell>
          <cell r="J680">
            <v>5</v>
          </cell>
          <cell r="K680" t="str">
            <v>Không mở</v>
          </cell>
        </row>
        <row r="681">
          <cell r="B681" t="str">
            <v>201810403181011</v>
          </cell>
          <cell r="C681" t="str">
            <v>0403181.11</v>
          </cell>
          <cell r="D681" t="str">
            <v>Thiết kế trang phục trên máy tính</v>
          </cell>
          <cell r="E681" t="str">
            <v>0403181</v>
          </cell>
          <cell r="F681" t="str">
            <v>2.0</v>
          </cell>
          <cell r="G681" t="str">
            <v>Đại học</v>
          </cell>
          <cell r="H681" t="str">
            <v>ĐH K11 (2016-2020)</v>
          </cell>
          <cell r="I681" t="str">
            <v>Học kỳ 1 năm học 2018 - 2019</v>
          </cell>
          <cell r="J681">
            <v>0</v>
          </cell>
          <cell r="K681" t="str">
            <v>Không mở</v>
          </cell>
        </row>
        <row r="682">
          <cell r="B682" t="str">
            <v>201810403181012</v>
          </cell>
          <cell r="C682" t="str">
            <v>0403181.12</v>
          </cell>
          <cell r="D682" t="str">
            <v>Thiết kế trang phục trên máy tính</v>
          </cell>
          <cell r="E682" t="str">
            <v>0403181</v>
          </cell>
          <cell r="F682" t="str">
            <v>2.0</v>
          </cell>
          <cell r="G682" t="str">
            <v>Đại học</v>
          </cell>
          <cell r="H682" t="str">
            <v>ĐH K11 (2016-2020)</v>
          </cell>
          <cell r="I682" t="str">
            <v>Học kỳ 1 năm học 2018 - 2019</v>
          </cell>
          <cell r="J682">
            <v>0</v>
          </cell>
          <cell r="K682" t="str">
            <v>Không mở</v>
          </cell>
        </row>
        <row r="683">
          <cell r="B683" t="str">
            <v>201810403181013</v>
          </cell>
          <cell r="C683" t="str">
            <v>0403181.13</v>
          </cell>
          <cell r="D683" t="str">
            <v>Thiết kế trang phục trên máy tính</v>
          </cell>
          <cell r="E683" t="str">
            <v>0403181</v>
          </cell>
          <cell r="F683" t="str">
            <v>2.0</v>
          </cell>
          <cell r="G683" t="str">
            <v>Đại học</v>
          </cell>
          <cell r="H683" t="str">
            <v>ĐH K11 (2016-2020)</v>
          </cell>
          <cell r="I683" t="str">
            <v>Học kỳ 1 năm học 2018 - 2019</v>
          </cell>
          <cell r="J683">
            <v>0</v>
          </cell>
          <cell r="K683" t="str">
            <v>Không mở</v>
          </cell>
        </row>
        <row r="684">
          <cell r="B684" t="str">
            <v>201810403181014</v>
          </cell>
          <cell r="C684" t="str">
            <v>0403181.14</v>
          </cell>
          <cell r="D684" t="str">
            <v>Thiết kế trang phục trên máy tính</v>
          </cell>
          <cell r="E684" t="str">
            <v>0403181</v>
          </cell>
          <cell r="F684" t="str">
            <v>2.0</v>
          </cell>
          <cell r="G684" t="str">
            <v>Đại học</v>
          </cell>
          <cell r="H684" t="str">
            <v>ĐH K11 (2016-2020)</v>
          </cell>
          <cell r="I684" t="str">
            <v>Học kỳ 1 năm học 2018 - 2019</v>
          </cell>
          <cell r="J684">
            <v>0</v>
          </cell>
          <cell r="K684" t="str">
            <v>Không mở</v>
          </cell>
        </row>
        <row r="685">
          <cell r="B685" t="str">
            <v>201810403181015</v>
          </cell>
          <cell r="C685" t="str">
            <v>0403181.15</v>
          </cell>
          <cell r="D685" t="str">
            <v>Thiết kế trang phục trên máy tính</v>
          </cell>
          <cell r="E685" t="str">
            <v>0403181</v>
          </cell>
          <cell r="F685" t="str">
            <v>2.0</v>
          </cell>
          <cell r="G685" t="str">
            <v>Đại học</v>
          </cell>
          <cell r="H685" t="str">
            <v>ĐH K11 (2016-2020)</v>
          </cell>
          <cell r="I685" t="str">
            <v>Học kỳ 1 năm học 2018 - 2019</v>
          </cell>
          <cell r="J685">
            <v>0</v>
          </cell>
          <cell r="K685" t="str">
            <v>Không mở</v>
          </cell>
        </row>
        <row r="686">
          <cell r="B686" t="str">
            <v>201810503161001</v>
          </cell>
          <cell r="C686" t="str">
            <v>0503161.1</v>
          </cell>
          <cell r="D686" t="str">
            <v>Thiết kế Web</v>
          </cell>
          <cell r="E686" t="str">
            <v>0503161</v>
          </cell>
          <cell r="F686" t="str">
            <v>3.0</v>
          </cell>
          <cell r="G686" t="str">
            <v>Đại học</v>
          </cell>
          <cell r="H686" t="str">
            <v>ĐH K11 (2016-2020)</v>
          </cell>
          <cell r="I686" t="str">
            <v>Học kỳ 1 năm học 2018 - 2019</v>
          </cell>
          <cell r="J686">
            <v>74</v>
          </cell>
          <cell r="K686" t="str">
            <v>Mở</v>
          </cell>
        </row>
        <row r="687">
          <cell r="B687" t="str">
            <v>201810503161002</v>
          </cell>
          <cell r="C687" t="str">
            <v>0503161.2</v>
          </cell>
          <cell r="D687" t="str">
            <v>Thiết kế Web</v>
          </cell>
          <cell r="E687" t="str">
            <v>0503161</v>
          </cell>
          <cell r="F687" t="str">
            <v>3.0</v>
          </cell>
          <cell r="G687" t="str">
            <v>Đại học</v>
          </cell>
          <cell r="H687" t="str">
            <v>ĐH K11 (2016-2020)</v>
          </cell>
          <cell r="I687" t="str">
            <v>Học kỳ 1 năm học 2018 - 2019</v>
          </cell>
          <cell r="J687">
            <v>75</v>
          </cell>
          <cell r="K687" t="str">
            <v>Mở</v>
          </cell>
        </row>
        <row r="688">
          <cell r="B688" t="str">
            <v>201810503161003</v>
          </cell>
          <cell r="C688" t="str">
            <v>0503161.3</v>
          </cell>
          <cell r="D688" t="str">
            <v>Thiết kế Web</v>
          </cell>
          <cell r="E688" t="str">
            <v>0503161</v>
          </cell>
          <cell r="F688" t="str">
            <v>3.0</v>
          </cell>
          <cell r="G688" t="str">
            <v>Đại học</v>
          </cell>
          <cell r="H688" t="str">
            <v>ĐH K11 (2016-2020)</v>
          </cell>
          <cell r="I688" t="str">
            <v>Học kỳ 1 năm học 2018 - 2019</v>
          </cell>
          <cell r="J688">
            <v>75</v>
          </cell>
          <cell r="K688" t="str">
            <v>Mở</v>
          </cell>
        </row>
        <row r="689">
          <cell r="B689" t="str">
            <v>201810503161004</v>
          </cell>
          <cell r="C689" t="str">
            <v>0503161.4</v>
          </cell>
          <cell r="D689" t="str">
            <v>Thiết kế Web</v>
          </cell>
          <cell r="E689" t="str">
            <v>0503161</v>
          </cell>
          <cell r="F689" t="str">
            <v>3.0</v>
          </cell>
          <cell r="G689" t="str">
            <v>Đại học</v>
          </cell>
          <cell r="H689" t="str">
            <v>ĐH K11 (2016-2020)</v>
          </cell>
          <cell r="I689" t="str">
            <v>Học kỳ 1 năm học 2018 - 2019</v>
          </cell>
          <cell r="J689">
            <v>75</v>
          </cell>
          <cell r="K689" t="str">
            <v>Mở</v>
          </cell>
        </row>
        <row r="690">
          <cell r="B690" t="str">
            <v>201810503161005</v>
          </cell>
          <cell r="C690" t="str">
            <v>0503161.5</v>
          </cell>
          <cell r="D690" t="str">
            <v>Thiết kế Web</v>
          </cell>
          <cell r="E690" t="str">
            <v>0503161</v>
          </cell>
          <cell r="F690" t="str">
            <v>3.0</v>
          </cell>
          <cell r="G690" t="str">
            <v>Đại học</v>
          </cell>
          <cell r="H690" t="str">
            <v>ĐH K11 (2016-2020)</v>
          </cell>
          <cell r="I690" t="str">
            <v>Học kỳ 1 năm học 2018 - 2019</v>
          </cell>
          <cell r="J690">
            <v>80</v>
          </cell>
          <cell r="K690" t="str">
            <v>Mở</v>
          </cell>
        </row>
        <row r="691">
          <cell r="B691" t="str">
            <v>201810503161006</v>
          </cell>
          <cell r="C691" t="str">
            <v>0503161.6</v>
          </cell>
          <cell r="D691" t="str">
            <v>Thiết kế Web</v>
          </cell>
          <cell r="E691" t="str">
            <v>0503161</v>
          </cell>
          <cell r="F691" t="str">
            <v>3.0</v>
          </cell>
          <cell r="G691" t="str">
            <v>Đại học</v>
          </cell>
          <cell r="H691" t="str">
            <v>ĐH K11 (2016-2020)</v>
          </cell>
          <cell r="I691" t="str">
            <v>Học kỳ 1 năm học 2018 - 2019</v>
          </cell>
          <cell r="J691">
            <v>75</v>
          </cell>
          <cell r="K691" t="str">
            <v>Mở</v>
          </cell>
        </row>
        <row r="692">
          <cell r="B692" t="str">
            <v>201810503161007</v>
          </cell>
          <cell r="C692" t="str">
            <v>0503161.7</v>
          </cell>
          <cell r="D692" t="str">
            <v>Thiết kế Web</v>
          </cell>
          <cell r="E692" t="str">
            <v>0503161</v>
          </cell>
          <cell r="F692" t="str">
            <v>3.0</v>
          </cell>
          <cell r="G692" t="str">
            <v>Đại học</v>
          </cell>
          <cell r="H692" t="str">
            <v>ĐH K11 (2016-2020)</v>
          </cell>
          <cell r="I692" t="str">
            <v>Học kỳ 1 năm học 2018 - 2019</v>
          </cell>
          <cell r="J692">
            <v>75</v>
          </cell>
          <cell r="K692" t="str">
            <v>Mở</v>
          </cell>
        </row>
        <row r="693">
          <cell r="B693" t="str">
            <v>201810503161008</v>
          </cell>
          <cell r="C693" t="str">
            <v>0503161.8</v>
          </cell>
          <cell r="D693" t="str">
            <v>Thiết kế Web</v>
          </cell>
          <cell r="E693" t="str">
            <v>0503161</v>
          </cell>
          <cell r="F693" t="str">
            <v>3.0</v>
          </cell>
          <cell r="G693" t="str">
            <v>Đại học</v>
          </cell>
          <cell r="H693" t="str">
            <v>ĐH K11 (2016-2020)</v>
          </cell>
          <cell r="I693" t="str">
            <v>Học kỳ 1 năm học 2018 - 2019</v>
          </cell>
          <cell r="J693">
            <v>77</v>
          </cell>
          <cell r="K693" t="str">
            <v>Mở</v>
          </cell>
        </row>
        <row r="694">
          <cell r="B694" t="str">
            <v>201810503161009</v>
          </cell>
          <cell r="C694" t="str">
            <v>0503161.9</v>
          </cell>
          <cell r="D694" t="str">
            <v>Thiết kế Web</v>
          </cell>
          <cell r="E694" t="str">
            <v>0503161</v>
          </cell>
          <cell r="F694" t="str">
            <v>3.0</v>
          </cell>
          <cell r="G694" t="str">
            <v>Đại học</v>
          </cell>
          <cell r="H694" t="str">
            <v>ĐH K11 (2016-2020)</v>
          </cell>
          <cell r="I694" t="str">
            <v>Học kỳ 1 năm học 2018 - 2019</v>
          </cell>
          <cell r="J694">
            <v>76</v>
          </cell>
          <cell r="K694" t="str">
            <v>Mở</v>
          </cell>
        </row>
        <row r="695">
          <cell r="B695" t="str">
            <v>201810503161010</v>
          </cell>
          <cell r="C695" t="str">
            <v>0503161.10</v>
          </cell>
          <cell r="D695" t="str">
            <v>Thiết kế Web</v>
          </cell>
          <cell r="E695" t="str">
            <v>0503161</v>
          </cell>
          <cell r="F695" t="str">
            <v>3.0</v>
          </cell>
          <cell r="G695" t="str">
            <v>Đại học</v>
          </cell>
          <cell r="H695" t="str">
            <v>ĐH K11 (2016-2020)</v>
          </cell>
          <cell r="I695" t="str">
            <v>Học kỳ 1 năm học 2018 - 2019</v>
          </cell>
          <cell r="J695">
            <v>75</v>
          </cell>
          <cell r="K695" t="str">
            <v>Mở</v>
          </cell>
        </row>
        <row r="696">
          <cell r="B696" t="str">
            <v>201811603156001</v>
          </cell>
          <cell r="C696" t="str">
            <v>1603156.1</v>
          </cell>
          <cell r="D696" t="str">
            <v>Thống kê doanh nghiệp</v>
          </cell>
          <cell r="E696" t="str">
            <v>1603156</v>
          </cell>
          <cell r="F696" t="str">
            <v>4.0</v>
          </cell>
          <cell r="G696" t="str">
            <v>Đại học</v>
          </cell>
          <cell r="H696" t="str">
            <v>ĐH K11 (2016-2020)</v>
          </cell>
          <cell r="I696" t="str">
            <v>Học kỳ 1 năm học 2018 - 2019</v>
          </cell>
          <cell r="J696">
            <v>75</v>
          </cell>
          <cell r="K696" t="str">
            <v>Mở</v>
          </cell>
        </row>
        <row r="697">
          <cell r="B697" t="str">
            <v>201811603156002</v>
          </cell>
          <cell r="C697" t="str">
            <v>1603156.2</v>
          </cell>
          <cell r="D697" t="str">
            <v>Thống kê doanh nghiệp</v>
          </cell>
          <cell r="E697" t="str">
            <v>1603156</v>
          </cell>
          <cell r="F697" t="str">
            <v>4.0</v>
          </cell>
          <cell r="G697" t="str">
            <v>Đại học</v>
          </cell>
          <cell r="H697" t="str">
            <v>ĐH K11 (2016-2020)</v>
          </cell>
          <cell r="I697" t="str">
            <v>Học kỳ 1 năm học 2018 - 2019</v>
          </cell>
          <cell r="J697">
            <v>57</v>
          </cell>
          <cell r="K697" t="str">
            <v>Mở</v>
          </cell>
        </row>
        <row r="698">
          <cell r="B698" t="str">
            <v>201811603156003</v>
          </cell>
          <cell r="C698" t="str">
            <v>1603156.3</v>
          </cell>
          <cell r="D698" t="str">
            <v>Thống kê doanh nghiệp</v>
          </cell>
          <cell r="E698" t="str">
            <v>1603156</v>
          </cell>
          <cell r="F698" t="str">
            <v>4.0</v>
          </cell>
          <cell r="G698" t="str">
            <v>Đại học</v>
          </cell>
          <cell r="H698" t="str">
            <v>ĐH K11 (2016-2020)</v>
          </cell>
          <cell r="I698" t="str">
            <v>Học kỳ 1 năm học 2018 - 2019</v>
          </cell>
          <cell r="J698">
            <v>75</v>
          </cell>
          <cell r="K698" t="str">
            <v>Mở</v>
          </cell>
        </row>
        <row r="699">
          <cell r="B699" t="str">
            <v>201811603156004</v>
          </cell>
          <cell r="C699" t="str">
            <v>1603156.4</v>
          </cell>
          <cell r="D699" t="str">
            <v>Thống kê doanh nghiệp</v>
          </cell>
          <cell r="E699" t="str">
            <v>1603156</v>
          </cell>
          <cell r="F699" t="str">
            <v>4.0</v>
          </cell>
          <cell r="G699" t="str">
            <v>Đại học</v>
          </cell>
          <cell r="H699" t="str">
            <v>ĐH K11 (2016-2020)</v>
          </cell>
          <cell r="I699" t="str">
            <v>Học kỳ 1 năm học 2018 - 2019</v>
          </cell>
          <cell r="J699">
            <v>20</v>
          </cell>
          <cell r="K699" t="str">
            <v>Không mở</v>
          </cell>
        </row>
        <row r="700">
          <cell r="B700" t="str">
            <v>201811603156005</v>
          </cell>
          <cell r="C700" t="str">
            <v>1603156.5</v>
          </cell>
          <cell r="D700" t="str">
            <v>Thống kê doanh nghiệp</v>
          </cell>
          <cell r="E700" t="str">
            <v>1603156</v>
          </cell>
          <cell r="F700" t="str">
            <v>4.0</v>
          </cell>
          <cell r="G700" t="str">
            <v>Đại học</v>
          </cell>
          <cell r="H700" t="str">
            <v>ĐH K11 (2016-2020)</v>
          </cell>
          <cell r="I700" t="str">
            <v>Học kỳ 1 năm học 2018 - 2019</v>
          </cell>
          <cell r="J700">
            <v>75</v>
          </cell>
          <cell r="K700" t="str">
            <v>Mở</v>
          </cell>
        </row>
        <row r="701">
          <cell r="B701" t="str">
            <v>201811603156006</v>
          </cell>
          <cell r="C701" t="str">
            <v>1603156.6</v>
          </cell>
          <cell r="D701" t="str">
            <v>Thống kê doanh nghiệp</v>
          </cell>
          <cell r="E701" t="str">
            <v>1603156</v>
          </cell>
          <cell r="F701" t="str">
            <v>4.0</v>
          </cell>
          <cell r="G701" t="str">
            <v>Đại học</v>
          </cell>
          <cell r="H701" t="str">
            <v>ĐH K11 (2016-2020)</v>
          </cell>
          <cell r="I701" t="str">
            <v>Học kỳ 1 năm học 2018 - 2019</v>
          </cell>
          <cell r="J701">
            <v>31</v>
          </cell>
          <cell r="K701" t="str">
            <v>Mở</v>
          </cell>
        </row>
        <row r="702">
          <cell r="B702" t="str">
            <v>201811603156007</v>
          </cell>
          <cell r="C702" t="str">
            <v>1603156.7</v>
          </cell>
          <cell r="D702" t="str">
            <v>Thống kê doanh nghiệp</v>
          </cell>
          <cell r="E702" t="str">
            <v>1603156</v>
          </cell>
          <cell r="F702" t="str">
            <v>4.0</v>
          </cell>
          <cell r="G702" t="str">
            <v>Đại học</v>
          </cell>
          <cell r="H702" t="str">
            <v>ĐH K11 (2016-2020)</v>
          </cell>
          <cell r="I702" t="str">
            <v>Học kỳ 1 năm học 2018 - 2019</v>
          </cell>
          <cell r="J702">
            <v>75</v>
          </cell>
          <cell r="K702" t="str">
            <v>Mở</v>
          </cell>
        </row>
        <row r="703">
          <cell r="B703" t="str">
            <v>201811603156008</v>
          </cell>
          <cell r="C703" t="str">
            <v>1603156.8</v>
          </cell>
          <cell r="D703" t="str">
            <v>Thống kê doanh nghiệp</v>
          </cell>
          <cell r="E703" t="str">
            <v>1603156</v>
          </cell>
          <cell r="F703" t="str">
            <v>4.0</v>
          </cell>
          <cell r="G703" t="str">
            <v>Đại học</v>
          </cell>
          <cell r="H703" t="str">
            <v>ĐH K11 (2016-2020)</v>
          </cell>
          <cell r="I703" t="str">
            <v>Học kỳ 1 năm học 2018 - 2019</v>
          </cell>
          <cell r="J703">
            <v>22</v>
          </cell>
          <cell r="K703" t="str">
            <v>Mở</v>
          </cell>
        </row>
        <row r="704">
          <cell r="B704" t="str">
            <v>201811603156009</v>
          </cell>
          <cell r="C704" t="str">
            <v>1603156.9</v>
          </cell>
          <cell r="D704" t="str">
            <v>Thống kê doanh nghiệp</v>
          </cell>
          <cell r="E704" t="str">
            <v>1603156</v>
          </cell>
          <cell r="F704" t="str">
            <v>4.0</v>
          </cell>
          <cell r="G704" t="str">
            <v>Đại học</v>
          </cell>
          <cell r="H704" t="str">
            <v>ĐH K11 (2016-2020)</v>
          </cell>
          <cell r="I704" t="str">
            <v>Học kỳ 1 năm học 2018 - 2019</v>
          </cell>
          <cell r="J704">
            <v>46</v>
          </cell>
          <cell r="K704" t="str">
            <v>Mở</v>
          </cell>
        </row>
        <row r="705">
          <cell r="B705" t="str">
            <v>201810803131001</v>
          </cell>
          <cell r="C705" t="str">
            <v>0803131.1</v>
          </cell>
          <cell r="D705" t="str">
            <v>Thực hành điện tử cơ bản 2</v>
          </cell>
          <cell r="E705" t="str">
            <v>0803131</v>
          </cell>
          <cell r="F705" t="str">
            <v>2.0</v>
          </cell>
          <cell r="G705" t="str">
            <v>Đại học</v>
          </cell>
          <cell r="H705" t="str">
            <v>ĐH K11 (2016-2020)</v>
          </cell>
          <cell r="I705" t="str">
            <v>Học kỳ 1 năm học 2018 - 2019</v>
          </cell>
          <cell r="J705">
            <v>25</v>
          </cell>
          <cell r="K705" t="str">
            <v>Mở</v>
          </cell>
        </row>
        <row r="706">
          <cell r="B706" t="str">
            <v>201810803131002</v>
          </cell>
          <cell r="C706" t="str">
            <v>0803131.2</v>
          </cell>
          <cell r="D706" t="str">
            <v>Thực hành điện tử cơ bản 2</v>
          </cell>
          <cell r="E706" t="str">
            <v>0803131</v>
          </cell>
          <cell r="F706" t="str">
            <v>2.0</v>
          </cell>
          <cell r="G706" t="str">
            <v>Đại học</v>
          </cell>
          <cell r="H706" t="str">
            <v>ĐH K11 (2016-2020)</v>
          </cell>
          <cell r="I706" t="str">
            <v>Học kỳ 1 năm học 2018 - 2019</v>
          </cell>
          <cell r="J706">
            <v>25</v>
          </cell>
          <cell r="K706" t="str">
            <v>Mở</v>
          </cell>
        </row>
        <row r="707">
          <cell r="B707" t="str">
            <v>201810803131003</v>
          </cell>
          <cell r="C707" t="str">
            <v>0803131.3</v>
          </cell>
          <cell r="D707" t="str">
            <v>Thực hành điện tử cơ bản 2</v>
          </cell>
          <cell r="E707" t="str">
            <v>0803131</v>
          </cell>
          <cell r="F707" t="str">
            <v>2.0</v>
          </cell>
          <cell r="G707" t="str">
            <v>Đại học</v>
          </cell>
          <cell r="H707" t="str">
            <v>ĐH K11 (2016-2020)</v>
          </cell>
          <cell r="I707" t="str">
            <v>Học kỳ 1 năm học 2018 - 2019</v>
          </cell>
          <cell r="J707">
            <v>25</v>
          </cell>
          <cell r="K707" t="str">
            <v>Mở</v>
          </cell>
        </row>
        <row r="708">
          <cell r="B708" t="str">
            <v>201810803131004</v>
          </cell>
          <cell r="C708" t="str">
            <v>0803131.4</v>
          </cell>
          <cell r="D708" t="str">
            <v>Thực hành điện tử cơ bản 2</v>
          </cell>
          <cell r="E708" t="str">
            <v>0803131</v>
          </cell>
          <cell r="F708" t="str">
            <v>2.0</v>
          </cell>
          <cell r="G708" t="str">
            <v>Đại học</v>
          </cell>
          <cell r="H708" t="str">
            <v>ĐH K11 (2016-2020)</v>
          </cell>
          <cell r="I708" t="str">
            <v>Học kỳ 1 năm học 2018 - 2019</v>
          </cell>
          <cell r="J708">
            <v>25</v>
          </cell>
          <cell r="K708" t="str">
            <v>Mở</v>
          </cell>
        </row>
        <row r="709">
          <cell r="B709" t="str">
            <v>201810803131005</v>
          </cell>
          <cell r="C709" t="str">
            <v>0803131.5</v>
          </cell>
          <cell r="D709" t="str">
            <v>Thực hành điện tử cơ bản 2</v>
          </cell>
          <cell r="E709" t="str">
            <v>0803131</v>
          </cell>
          <cell r="F709" t="str">
            <v>2.0</v>
          </cell>
          <cell r="G709" t="str">
            <v>Đại học</v>
          </cell>
          <cell r="H709" t="str">
            <v>ĐH K11 (2016-2020)</v>
          </cell>
          <cell r="I709" t="str">
            <v>Học kỳ 1 năm học 2018 - 2019</v>
          </cell>
          <cell r="J709">
            <v>25</v>
          </cell>
          <cell r="K709" t="str">
            <v>Mở</v>
          </cell>
        </row>
        <row r="710">
          <cell r="B710" t="str">
            <v>201810803131006</v>
          </cell>
          <cell r="C710" t="str">
            <v>0803131.6</v>
          </cell>
          <cell r="D710" t="str">
            <v>Thực hành điện tử cơ bản 2</v>
          </cell>
          <cell r="E710" t="str">
            <v>0803131</v>
          </cell>
          <cell r="F710" t="str">
            <v>2.0</v>
          </cell>
          <cell r="G710" t="str">
            <v>Đại học</v>
          </cell>
          <cell r="H710" t="str">
            <v>ĐH K11 (2016-2020)</v>
          </cell>
          <cell r="I710" t="str">
            <v>Học kỳ 1 năm học 2018 - 2019</v>
          </cell>
          <cell r="J710">
            <v>25</v>
          </cell>
          <cell r="K710" t="str">
            <v>Mở</v>
          </cell>
        </row>
        <row r="711">
          <cell r="B711" t="str">
            <v>201810803131007</v>
          </cell>
          <cell r="C711" t="str">
            <v>0803131.7</v>
          </cell>
          <cell r="D711" t="str">
            <v>Thực hành điện tử cơ bản 2</v>
          </cell>
          <cell r="E711" t="str">
            <v>0803131</v>
          </cell>
          <cell r="F711" t="str">
            <v>2.0</v>
          </cell>
          <cell r="G711" t="str">
            <v>Đại học</v>
          </cell>
          <cell r="H711" t="str">
            <v>ĐH K11 (2016-2020)</v>
          </cell>
          <cell r="I711" t="str">
            <v>Học kỳ 1 năm học 2018 - 2019</v>
          </cell>
          <cell r="J711">
            <v>25</v>
          </cell>
          <cell r="K711" t="str">
            <v>Mở</v>
          </cell>
        </row>
        <row r="712">
          <cell r="B712" t="str">
            <v>201810803131008</v>
          </cell>
          <cell r="C712" t="str">
            <v>0803131.8</v>
          </cell>
          <cell r="D712" t="str">
            <v>Thực hành điện tử cơ bản 2</v>
          </cell>
          <cell r="E712" t="str">
            <v>0803131</v>
          </cell>
          <cell r="F712" t="str">
            <v>2.0</v>
          </cell>
          <cell r="G712" t="str">
            <v>Đại học</v>
          </cell>
          <cell r="H712" t="str">
            <v>ĐH K11 (2016-2020)</v>
          </cell>
          <cell r="I712" t="str">
            <v>Học kỳ 1 năm học 2018 - 2019</v>
          </cell>
          <cell r="J712">
            <v>25</v>
          </cell>
          <cell r="K712" t="str">
            <v>Mở</v>
          </cell>
        </row>
        <row r="713">
          <cell r="B713" t="str">
            <v>201810803131009</v>
          </cell>
          <cell r="C713" t="str">
            <v>0803131.9</v>
          </cell>
          <cell r="D713" t="str">
            <v>Thực hành điện tử cơ bản 2</v>
          </cell>
          <cell r="E713" t="str">
            <v>0803131</v>
          </cell>
          <cell r="F713" t="str">
            <v>2.0</v>
          </cell>
          <cell r="G713" t="str">
            <v>Đại học</v>
          </cell>
          <cell r="H713" t="str">
            <v>ĐH K11 (2016-2020)</v>
          </cell>
          <cell r="I713" t="str">
            <v>Học kỳ 1 năm học 2018 - 2019</v>
          </cell>
          <cell r="J713">
            <v>25</v>
          </cell>
          <cell r="K713" t="str">
            <v>Mở</v>
          </cell>
        </row>
        <row r="714">
          <cell r="B714" t="str">
            <v>201810803131010</v>
          </cell>
          <cell r="C714" t="str">
            <v>0803131.10</v>
          </cell>
          <cell r="D714" t="str">
            <v>Thực hành điện tử cơ bản 2</v>
          </cell>
          <cell r="E714" t="str">
            <v>0803131</v>
          </cell>
          <cell r="F714" t="str">
            <v>2.0</v>
          </cell>
          <cell r="G714" t="str">
            <v>Đại học</v>
          </cell>
          <cell r="H714" t="str">
            <v>ĐH K11 (2016-2020)</v>
          </cell>
          <cell r="I714" t="str">
            <v>Học kỳ 1 năm học 2018 - 2019</v>
          </cell>
          <cell r="J714">
            <v>25</v>
          </cell>
          <cell r="K714" t="str">
            <v>Mở</v>
          </cell>
        </row>
        <row r="715">
          <cell r="B715" t="str">
            <v>201810803131011</v>
          </cell>
          <cell r="C715" t="str">
            <v>0803131.11</v>
          </cell>
          <cell r="D715" t="str">
            <v>Thực hành điện tử cơ bản 2</v>
          </cell>
          <cell r="E715" t="str">
            <v>0803131</v>
          </cell>
          <cell r="F715" t="str">
            <v>2.0</v>
          </cell>
          <cell r="G715" t="str">
            <v>Đại học</v>
          </cell>
          <cell r="H715" t="str">
            <v>ĐH K11 (2016-2020)</v>
          </cell>
          <cell r="I715" t="str">
            <v>Học kỳ 1 năm học 2018 - 2019</v>
          </cell>
          <cell r="J715">
            <v>25</v>
          </cell>
          <cell r="K715" t="str">
            <v>Mở</v>
          </cell>
        </row>
        <row r="716">
          <cell r="B716" t="str">
            <v>201810803131012</v>
          </cell>
          <cell r="C716" t="str">
            <v>0803131.12</v>
          </cell>
          <cell r="D716" t="str">
            <v>Thực hành điện tử cơ bản 2</v>
          </cell>
          <cell r="E716" t="str">
            <v>0803131</v>
          </cell>
          <cell r="F716" t="str">
            <v>2.0</v>
          </cell>
          <cell r="G716" t="str">
            <v>Đại học</v>
          </cell>
          <cell r="H716" t="str">
            <v>ĐH K11 (2016-2020)</v>
          </cell>
          <cell r="I716" t="str">
            <v>Học kỳ 1 năm học 2018 - 2019</v>
          </cell>
          <cell r="J716">
            <v>1</v>
          </cell>
          <cell r="K716" t="str">
            <v>Không mở</v>
          </cell>
        </row>
        <row r="717">
          <cell r="B717" t="str">
            <v>201810803131013</v>
          </cell>
          <cell r="C717" t="str">
            <v>0803131.13</v>
          </cell>
          <cell r="D717" t="str">
            <v>Thực hành điện tử cơ bản 2</v>
          </cell>
          <cell r="E717" t="str">
            <v>0803131</v>
          </cell>
          <cell r="F717" t="str">
            <v>2.0</v>
          </cell>
          <cell r="G717" t="str">
            <v>Đại học</v>
          </cell>
          <cell r="H717" t="str">
            <v>ĐH K11 (2016-2020)</v>
          </cell>
          <cell r="I717" t="str">
            <v>Học kỳ 1 năm học 2018 - 2019</v>
          </cell>
          <cell r="J717">
            <v>8</v>
          </cell>
          <cell r="K717" t="str">
            <v>Không mở</v>
          </cell>
        </row>
        <row r="718">
          <cell r="B718" t="str">
            <v>201810803131014</v>
          </cell>
          <cell r="C718" t="str">
            <v>0803131.14</v>
          </cell>
          <cell r="D718" t="str">
            <v>Thực hành điện tử cơ bản 2</v>
          </cell>
          <cell r="E718" t="str">
            <v>0803131</v>
          </cell>
          <cell r="F718" t="str">
            <v>2.0</v>
          </cell>
          <cell r="G718" t="str">
            <v>Đại học</v>
          </cell>
          <cell r="H718" t="str">
            <v>ĐH K11 (2016-2020)</v>
          </cell>
          <cell r="I718" t="str">
            <v>Học kỳ 1 năm học 2018 - 2019</v>
          </cell>
          <cell r="J718">
            <v>25</v>
          </cell>
          <cell r="K718" t="str">
            <v>Mở</v>
          </cell>
        </row>
        <row r="719">
          <cell r="B719" t="str">
            <v>201810803131015</v>
          </cell>
          <cell r="C719" t="str">
            <v>0803131.15</v>
          </cell>
          <cell r="D719" t="str">
            <v>Thực hành điện tử cơ bản 2</v>
          </cell>
          <cell r="E719" t="str">
            <v>0803131</v>
          </cell>
          <cell r="F719" t="str">
            <v>2.0</v>
          </cell>
          <cell r="G719" t="str">
            <v>Đại học</v>
          </cell>
          <cell r="H719" t="str">
            <v>ĐH K11 (2016-2020)</v>
          </cell>
          <cell r="I719" t="str">
            <v>Học kỳ 1 năm học 2018 - 2019</v>
          </cell>
          <cell r="J719">
            <v>25</v>
          </cell>
          <cell r="K719" t="str">
            <v>Mở</v>
          </cell>
        </row>
        <row r="720">
          <cell r="B720" t="str">
            <v>201810803131016</v>
          </cell>
          <cell r="C720" t="str">
            <v>0803131.16</v>
          </cell>
          <cell r="D720" t="str">
            <v>Thực hành điện tử cơ bản 2</v>
          </cell>
          <cell r="E720" t="str">
            <v>0803131</v>
          </cell>
          <cell r="F720" t="str">
            <v>2.0</v>
          </cell>
          <cell r="G720" t="str">
            <v>Đại học</v>
          </cell>
          <cell r="H720" t="str">
            <v>ĐH K11 (2016-2020)</v>
          </cell>
          <cell r="I720" t="str">
            <v>Học kỳ 1 năm học 2018 - 2019</v>
          </cell>
          <cell r="J720">
            <v>25</v>
          </cell>
          <cell r="K720" t="str">
            <v>Mở</v>
          </cell>
        </row>
        <row r="721">
          <cell r="B721" t="str">
            <v>201810803131017</v>
          </cell>
          <cell r="C721" t="str">
            <v>0803131.17</v>
          </cell>
          <cell r="D721" t="str">
            <v>Thực hành điện tử cơ bản 2</v>
          </cell>
          <cell r="E721" t="str">
            <v>0803131</v>
          </cell>
          <cell r="F721" t="str">
            <v>2.0</v>
          </cell>
          <cell r="G721" t="str">
            <v>Đại học</v>
          </cell>
          <cell r="H721" t="str">
            <v>ĐH K11 (2016-2020)</v>
          </cell>
          <cell r="I721" t="str">
            <v>Học kỳ 1 năm học 2018 - 2019</v>
          </cell>
          <cell r="J721">
            <v>25</v>
          </cell>
          <cell r="K721" t="str">
            <v>Mở</v>
          </cell>
        </row>
        <row r="722">
          <cell r="B722" t="str">
            <v>201810803131018</v>
          </cell>
          <cell r="C722" t="str">
            <v>0803131.18</v>
          </cell>
          <cell r="D722" t="str">
            <v>Thực hành điện tử cơ bản 2</v>
          </cell>
          <cell r="E722" t="str">
            <v>0803131</v>
          </cell>
          <cell r="F722" t="str">
            <v>2.0</v>
          </cell>
          <cell r="G722" t="str">
            <v>Đại học</v>
          </cell>
          <cell r="H722" t="str">
            <v>ĐH K11 (2016-2020)</v>
          </cell>
          <cell r="I722" t="str">
            <v>Học kỳ 1 năm học 2018 - 2019</v>
          </cell>
          <cell r="J722">
            <v>9</v>
          </cell>
          <cell r="K722" t="str">
            <v>Không mở</v>
          </cell>
        </row>
        <row r="723">
          <cell r="B723" t="str">
            <v>201810803131019</v>
          </cell>
          <cell r="C723" t="str">
            <v>0803131.19</v>
          </cell>
          <cell r="D723" t="str">
            <v>Thực hành điện tử cơ bản 2</v>
          </cell>
          <cell r="E723" t="str">
            <v>0803131</v>
          </cell>
          <cell r="F723" t="str">
            <v>2.0</v>
          </cell>
          <cell r="G723" t="str">
            <v>Đại học</v>
          </cell>
          <cell r="H723" t="str">
            <v>ĐH K11 (2016-2020)</v>
          </cell>
          <cell r="I723" t="str">
            <v>Học kỳ 1 năm học 2018 - 2019</v>
          </cell>
          <cell r="J723">
            <v>25</v>
          </cell>
          <cell r="K723" t="str">
            <v>Mở</v>
          </cell>
        </row>
        <row r="724">
          <cell r="B724" t="str">
            <v>201810803131020</v>
          </cell>
          <cell r="C724" t="str">
            <v>0803131.20</v>
          </cell>
          <cell r="D724" t="str">
            <v>Thực hành điện tử cơ bản 2</v>
          </cell>
          <cell r="E724" t="str">
            <v>0803131</v>
          </cell>
          <cell r="F724" t="str">
            <v>2.0</v>
          </cell>
          <cell r="G724" t="str">
            <v>Đại học</v>
          </cell>
          <cell r="H724" t="str">
            <v>ĐH K11 (2016-2020)</v>
          </cell>
          <cell r="I724" t="str">
            <v>Học kỳ 1 năm học 2018 - 2019</v>
          </cell>
          <cell r="J724">
            <v>25</v>
          </cell>
          <cell r="K724" t="str">
            <v>Mở</v>
          </cell>
        </row>
        <row r="725">
          <cell r="B725" t="str">
            <v>201810803131021</v>
          </cell>
          <cell r="C725" t="str">
            <v>0803131.21</v>
          </cell>
          <cell r="D725" t="str">
            <v>Thực hành điện tử cơ bản 2</v>
          </cell>
          <cell r="E725" t="str">
            <v>0803131</v>
          </cell>
          <cell r="F725" t="str">
            <v>2.0</v>
          </cell>
          <cell r="G725" t="str">
            <v>Đại học</v>
          </cell>
          <cell r="H725" t="str">
            <v>ĐH K11 (2016-2020)</v>
          </cell>
          <cell r="I725" t="str">
            <v>Học kỳ 1 năm học 2018 - 2019</v>
          </cell>
          <cell r="J725">
            <v>0</v>
          </cell>
          <cell r="K725" t="str">
            <v>Không mở</v>
          </cell>
        </row>
        <row r="726">
          <cell r="B726" t="str">
            <v>201810803131022</v>
          </cell>
          <cell r="C726" t="str">
            <v>0803131.22</v>
          </cell>
          <cell r="D726" t="str">
            <v>Thực hành điện tử cơ bản 2</v>
          </cell>
          <cell r="E726" t="str">
            <v>0803131</v>
          </cell>
          <cell r="F726" t="str">
            <v>2.0</v>
          </cell>
          <cell r="G726" t="str">
            <v>Đại học</v>
          </cell>
          <cell r="H726" t="str">
            <v>ĐH K11 (2016-2020)</v>
          </cell>
          <cell r="I726" t="str">
            <v>Học kỳ 1 năm học 2018 - 2019</v>
          </cell>
          <cell r="J726">
            <v>25</v>
          </cell>
          <cell r="K726" t="str">
            <v>Mở</v>
          </cell>
        </row>
        <row r="727">
          <cell r="B727" t="str">
            <v>201810803131023</v>
          </cell>
          <cell r="C727" t="str">
            <v>0803131.23</v>
          </cell>
          <cell r="D727" t="str">
            <v>Thực hành điện tử cơ bản 2</v>
          </cell>
          <cell r="E727" t="str">
            <v>0803131</v>
          </cell>
          <cell r="F727" t="str">
            <v>2.0</v>
          </cell>
          <cell r="G727" t="str">
            <v>Đại học</v>
          </cell>
          <cell r="H727" t="str">
            <v>ĐH K11 (2016-2020)</v>
          </cell>
          <cell r="I727" t="str">
            <v>Học kỳ 1 năm học 2018 - 2019</v>
          </cell>
          <cell r="J727">
            <v>0</v>
          </cell>
          <cell r="K727" t="str">
            <v>Không mở</v>
          </cell>
        </row>
        <row r="728">
          <cell r="B728" t="str">
            <v>201810803131024</v>
          </cell>
          <cell r="C728" t="str">
            <v>0803131.24</v>
          </cell>
          <cell r="D728" t="str">
            <v>Thực hành điện tử cơ bản 2</v>
          </cell>
          <cell r="E728" t="str">
            <v>0803131</v>
          </cell>
          <cell r="F728" t="str">
            <v>2.0</v>
          </cell>
          <cell r="G728" t="str">
            <v>Đại học</v>
          </cell>
          <cell r="H728" t="str">
            <v>ĐH K11 (2016-2020)</v>
          </cell>
          <cell r="I728" t="str">
            <v>Học kỳ 1 năm học 2018 - 2019</v>
          </cell>
          <cell r="J728">
            <v>25</v>
          </cell>
          <cell r="K728" t="str">
            <v>Mở</v>
          </cell>
        </row>
        <row r="729">
          <cell r="B729" t="str">
            <v>201811403142001</v>
          </cell>
          <cell r="C729" t="str">
            <v>1403142.1</v>
          </cell>
          <cell r="D729" t="str">
            <v>Thực hành hướng dẫn du lịch theo tuyến du lịch</v>
          </cell>
          <cell r="E729" t="str">
            <v>1403142</v>
          </cell>
          <cell r="F729" t="str">
            <v>5.0</v>
          </cell>
          <cell r="G729" t="str">
            <v>Đại học</v>
          </cell>
          <cell r="H729" t="str">
            <v>ĐH K11 (2016-2020)</v>
          </cell>
          <cell r="I729" t="str">
            <v>Học kỳ 1 năm học 2018 - 2019</v>
          </cell>
          <cell r="J729">
            <v>60</v>
          </cell>
          <cell r="K729" t="str">
            <v>Mở</v>
          </cell>
        </row>
        <row r="730">
          <cell r="B730" t="str">
            <v>201811403142002</v>
          </cell>
          <cell r="C730" t="str">
            <v>1403142.2</v>
          </cell>
          <cell r="D730" t="str">
            <v>Thực hành hướng dẫn du lịch theo tuyến du lịch</v>
          </cell>
          <cell r="E730" t="str">
            <v>1403142</v>
          </cell>
          <cell r="F730" t="str">
            <v>5.0</v>
          </cell>
          <cell r="G730" t="str">
            <v>Đại học</v>
          </cell>
          <cell r="H730" t="str">
            <v>ĐH K11 (2016-2020)</v>
          </cell>
          <cell r="I730" t="str">
            <v>Học kỳ 1 năm học 2018 - 2019</v>
          </cell>
          <cell r="J730">
            <v>80</v>
          </cell>
          <cell r="K730" t="str">
            <v>Mở</v>
          </cell>
        </row>
        <row r="731">
          <cell r="B731" t="str">
            <v>201810803132001</v>
          </cell>
          <cell r="C731" t="str">
            <v>0803132.1</v>
          </cell>
          <cell r="D731" t="str">
            <v>Thực hành kỹ thuật điện tử</v>
          </cell>
          <cell r="E731" t="str">
            <v>0803132</v>
          </cell>
          <cell r="F731" t="str">
            <v>2.0</v>
          </cell>
          <cell r="G731" t="str">
            <v>Đại học</v>
          </cell>
          <cell r="H731" t="str">
            <v>ĐH K11 (2016-2020)</v>
          </cell>
          <cell r="I731" t="str">
            <v>Học kỳ 1 năm học 2018 - 2019</v>
          </cell>
          <cell r="J731">
            <v>25</v>
          </cell>
          <cell r="K731" t="str">
            <v>Mở</v>
          </cell>
        </row>
        <row r="732">
          <cell r="B732" t="str">
            <v>201810803132002</v>
          </cell>
          <cell r="C732" t="str">
            <v>0803132.2</v>
          </cell>
          <cell r="D732" t="str">
            <v>Thực hành kỹ thuật điện tử</v>
          </cell>
          <cell r="E732" t="str">
            <v>0803132</v>
          </cell>
          <cell r="F732" t="str">
            <v>2.0</v>
          </cell>
          <cell r="G732" t="str">
            <v>Đại học</v>
          </cell>
          <cell r="H732" t="str">
            <v>ĐH K11 (2016-2020)</v>
          </cell>
          <cell r="I732" t="str">
            <v>Học kỳ 1 năm học 2018 - 2019</v>
          </cell>
          <cell r="J732">
            <v>25</v>
          </cell>
          <cell r="K732" t="str">
            <v>Mở</v>
          </cell>
        </row>
        <row r="733">
          <cell r="B733" t="str">
            <v>201810803132003</v>
          </cell>
          <cell r="C733" t="str">
            <v>0803132.3</v>
          </cell>
          <cell r="D733" t="str">
            <v>Thực hành kỹ thuật điện tử</v>
          </cell>
          <cell r="E733" t="str">
            <v>0803132</v>
          </cell>
          <cell r="F733" t="str">
            <v>2.0</v>
          </cell>
          <cell r="G733" t="str">
            <v>Đại học</v>
          </cell>
          <cell r="H733" t="str">
            <v>ĐH K11 (2016-2020)</v>
          </cell>
          <cell r="I733" t="str">
            <v>Học kỳ 1 năm học 2018 - 2019</v>
          </cell>
          <cell r="J733">
            <v>2</v>
          </cell>
          <cell r="K733" t="str">
            <v>Không mở</v>
          </cell>
        </row>
        <row r="734">
          <cell r="B734" t="str">
            <v>201810803132004</v>
          </cell>
          <cell r="C734" t="str">
            <v>0803132.4</v>
          </cell>
          <cell r="D734" t="str">
            <v>Thực hành kỹ thuật điện tử</v>
          </cell>
          <cell r="E734" t="str">
            <v>0803132</v>
          </cell>
          <cell r="F734" t="str">
            <v>2.0</v>
          </cell>
          <cell r="G734" t="str">
            <v>Đại học</v>
          </cell>
          <cell r="H734" t="str">
            <v>ĐH K11 (2016-2020)</v>
          </cell>
          <cell r="I734" t="str">
            <v>Học kỳ 1 năm học 2018 - 2019</v>
          </cell>
          <cell r="J734">
            <v>21</v>
          </cell>
          <cell r="K734" t="str">
            <v>Mở</v>
          </cell>
        </row>
        <row r="735">
          <cell r="B735" t="str">
            <v>201810803132005</v>
          </cell>
          <cell r="C735" t="str">
            <v>0803132.5</v>
          </cell>
          <cell r="D735" t="str">
            <v>Thực hành kỹ thuật điện tử</v>
          </cell>
          <cell r="E735" t="str">
            <v>0803132</v>
          </cell>
          <cell r="F735" t="str">
            <v>2.0</v>
          </cell>
          <cell r="G735" t="str">
            <v>Đại học</v>
          </cell>
          <cell r="H735" t="str">
            <v>ĐH K11 (2016-2020)</v>
          </cell>
          <cell r="I735" t="str">
            <v>Học kỳ 1 năm học 2018 - 2019</v>
          </cell>
          <cell r="J735">
            <v>19</v>
          </cell>
          <cell r="K735" t="str">
            <v>Mở</v>
          </cell>
        </row>
        <row r="736">
          <cell r="B736" t="str">
            <v>201810803132006</v>
          </cell>
          <cell r="C736" t="str">
            <v>0803132.6</v>
          </cell>
          <cell r="D736" t="str">
            <v>Thực hành kỹ thuật điện tử</v>
          </cell>
          <cell r="E736" t="str">
            <v>0803132</v>
          </cell>
          <cell r="F736" t="str">
            <v>2.0</v>
          </cell>
          <cell r="G736" t="str">
            <v>Đại học</v>
          </cell>
          <cell r="H736" t="str">
            <v>ĐH K11 (2016-2020)</v>
          </cell>
          <cell r="I736" t="str">
            <v>Học kỳ 1 năm học 2018 - 2019</v>
          </cell>
          <cell r="J736">
            <v>0</v>
          </cell>
          <cell r="K736" t="str">
            <v>Không mở</v>
          </cell>
        </row>
        <row r="737">
          <cell r="B737" t="str">
            <v>201810803132007</v>
          </cell>
          <cell r="C737" t="str">
            <v>0803132.7</v>
          </cell>
          <cell r="D737" t="str">
            <v>Thực hành kỹ thuật điện tử</v>
          </cell>
          <cell r="E737" t="str">
            <v>0803132</v>
          </cell>
          <cell r="F737" t="str">
            <v>2.0</v>
          </cell>
          <cell r="G737" t="str">
            <v>Đại học</v>
          </cell>
          <cell r="H737" t="str">
            <v>ĐH K11 (2016-2020)</v>
          </cell>
          <cell r="I737" t="str">
            <v>Học kỳ 1 năm học 2018 - 2019</v>
          </cell>
          <cell r="J737">
            <v>25</v>
          </cell>
          <cell r="K737" t="str">
            <v>Mở</v>
          </cell>
        </row>
        <row r="738">
          <cell r="B738" t="str">
            <v>201810803132008</v>
          </cell>
          <cell r="C738" t="str">
            <v>0803132.8</v>
          </cell>
          <cell r="D738" t="str">
            <v>Thực hành kỹ thuật điện tử</v>
          </cell>
          <cell r="E738" t="str">
            <v>0803132</v>
          </cell>
          <cell r="F738" t="str">
            <v>2.0</v>
          </cell>
          <cell r="G738" t="str">
            <v>Đại học</v>
          </cell>
          <cell r="H738" t="str">
            <v>ĐH K11 (2016-2020)</v>
          </cell>
          <cell r="I738" t="str">
            <v>Học kỳ 1 năm học 2018 - 2019</v>
          </cell>
          <cell r="J738">
            <v>21</v>
          </cell>
          <cell r="K738" t="str">
            <v>Mở</v>
          </cell>
        </row>
        <row r="739">
          <cell r="B739" t="str">
            <v>201810803132009</v>
          </cell>
          <cell r="C739" t="str">
            <v>0803132.9</v>
          </cell>
          <cell r="D739" t="str">
            <v>Thực hành kỹ thuật điện tử</v>
          </cell>
          <cell r="E739" t="str">
            <v>0803132</v>
          </cell>
          <cell r="F739" t="str">
            <v>2.0</v>
          </cell>
          <cell r="G739" t="str">
            <v>Đại học</v>
          </cell>
          <cell r="H739" t="str">
            <v>ĐH K11 (2016-2020)</v>
          </cell>
          <cell r="I739" t="str">
            <v>Học kỳ 1 năm học 2018 - 2019</v>
          </cell>
          <cell r="J739">
            <v>0</v>
          </cell>
          <cell r="K739" t="str">
            <v>Không mở</v>
          </cell>
        </row>
        <row r="740">
          <cell r="B740" t="str">
            <v>201810803132010</v>
          </cell>
          <cell r="C740" t="str">
            <v>0803132.10</v>
          </cell>
          <cell r="D740" t="str">
            <v>Thực hành kỹ thuật điện tử</v>
          </cell>
          <cell r="E740" t="str">
            <v>0803132</v>
          </cell>
          <cell r="F740" t="str">
            <v>2.0</v>
          </cell>
          <cell r="G740" t="str">
            <v>Đại học</v>
          </cell>
          <cell r="H740" t="str">
            <v>ĐH K11 (2016-2020)</v>
          </cell>
          <cell r="I740" t="str">
            <v>Học kỳ 1 năm học 2018 - 2019</v>
          </cell>
          <cell r="J740">
            <v>6</v>
          </cell>
          <cell r="K740" t="str">
            <v>Không mở</v>
          </cell>
        </row>
        <row r="741">
          <cell r="B741" t="str">
            <v>201810803132011</v>
          </cell>
          <cell r="C741" t="str">
            <v>0803132.11</v>
          </cell>
          <cell r="D741" t="str">
            <v>Thực hành kỹ thuật điện tử</v>
          </cell>
          <cell r="E741" t="str">
            <v>0803132</v>
          </cell>
          <cell r="F741" t="str">
            <v>2.0</v>
          </cell>
          <cell r="G741" t="str">
            <v>Đại học</v>
          </cell>
          <cell r="H741" t="str">
            <v>ĐH K11 (2016-2020)</v>
          </cell>
          <cell r="I741" t="str">
            <v>Học kỳ 1 năm học 2018 - 2019</v>
          </cell>
          <cell r="J741">
            <v>25</v>
          </cell>
          <cell r="K741" t="str">
            <v>Mở</v>
          </cell>
        </row>
        <row r="742">
          <cell r="B742" t="str">
            <v>201810803132012</v>
          </cell>
          <cell r="C742" t="str">
            <v>0803132.12</v>
          </cell>
          <cell r="D742" t="str">
            <v>Thực hành kỹ thuật điện tử</v>
          </cell>
          <cell r="E742" t="str">
            <v>0803132</v>
          </cell>
          <cell r="F742" t="str">
            <v>2.0</v>
          </cell>
          <cell r="G742" t="str">
            <v>Đại học</v>
          </cell>
          <cell r="H742" t="str">
            <v>ĐH K11 (2016-2020)</v>
          </cell>
          <cell r="I742" t="str">
            <v>Học kỳ 1 năm học 2018 - 2019</v>
          </cell>
          <cell r="J742">
            <v>6</v>
          </cell>
          <cell r="K742" t="str">
            <v>Không mở</v>
          </cell>
        </row>
        <row r="743">
          <cell r="B743" t="str">
            <v>201810803132013</v>
          </cell>
          <cell r="C743" t="str">
            <v>0803132.13</v>
          </cell>
          <cell r="D743" t="str">
            <v>Thực hành kỹ thuật điện tử</v>
          </cell>
          <cell r="E743" t="str">
            <v>0803132</v>
          </cell>
          <cell r="F743" t="str">
            <v>2.0</v>
          </cell>
          <cell r="G743" t="str">
            <v>Đại học</v>
          </cell>
          <cell r="H743" t="str">
            <v>ĐH K11 (2016-2020)</v>
          </cell>
          <cell r="I743" t="str">
            <v>Học kỳ 1 năm học 2018 - 2019</v>
          </cell>
          <cell r="J743">
            <v>0</v>
          </cell>
          <cell r="K743" t="str">
            <v>Không mở</v>
          </cell>
        </row>
        <row r="744">
          <cell r="B744" t="str">
            <v>201810803132014</v>
          </cell>
          <cell r="C744" t="str">
            <v>0803132.14</v>
          </cell>
          <cell r="D744" t="str">
            <v>Thực hành kỹ thuật điện tử</v>
          </cell>
          <cell r="E744" t="str">
            <v>0803132</v>
          </cell>
          <cell r="F744" t="str">
            <v>2.0</v>
          </cell>
          <cell r="G744" t="str">
            <v>Đại học</v>
          </cell>
          <cell r="H744" t="str">
            <v>ĐH K11 (2016-2020)</v>
          </cell>
          <cell r="I744" t="str">
            <v>Học kỳ 1 năm học 2018 - 2019</v>
          </cell>
          <cell r="J744">
            <v>5</v>
          </cell>
          <cell r="K744" t="str">
            <v>Không mở</v>
          </cell>
        </row>
        <row r="745">
          <cell r="B745" t="str">
            <v>201810803132015</v>
          </cell>
          <cell r="C745" t="str">
            <v>0803132.15</v>
          </cell>
          <cell r="D745" t="str">
            <v>Thực hành kỹ thuật điện tử</v>
          </cell>
          <cell r="E745" t="str">
            <v>0803132</v>
          </cell>
          <cell r="F745" t="str">
            <v>2.0</v>
          </cell>
          <cell r="G745" t="str">
            <v>Đại học</v>
          </cell>
          <cell r="H745" t="str">
            <v>ĐH K11 (2016-2020)</v>
          </cell>
          <cell r="I745" t="str">
            <v>Học kỳ 1 năm học 2018 - 2019</v>
          </cell>
          <cell r="J745">
            <v>4</v>
          </cell>
          <cell r="K745" t="str">
            <v>Không mở</v>
          </cell>
        </row>
        <row r="746">
          <cell r="B746" t="str">
            <v>201810803132016</v>
          </cell>
          <cell r="C746" t="str">
            <v>0803132.16</v>
          </cell>
          <cell r="D746" t="str">
            <v>Thực hành kỹ thuật điện tử</v>
          </cell>
          <cell r="E746" t="str">
            <v>0803132</v>
          </cell>
          <cell r="F746" t="str">
            <v>2.0</v>
          </cell>
          <cell r="G746" t="str">
            <v>Đại học</v>
          </cell>
          <cell r="H746" t="str">
            <v>ĐH K11 (2016-2020)</v>
          </cell>
          <cell r="I746" t="str">
            <v>Học kỳ 1 năm học 2018 - 2019</v>
          </cell>
          <cell r="J746">
            <v>0</v>
          </cell>
          <cell r="K746" t="str">
            <v>Không mở</v>
          </cell>
        </row>
        <row r="747">
          <cell r="B747" t="str">
            <v>201810803132017</v>
          </cell>
          <cell r="C747" t="str">
            <v>0803132.17</v>
          </cell>
          <cell r="D747" t="str">
            <v>Thực hành kỹ thuật điện tử</v>
          </cell>
          <cell r="E747" t="str">
            <v>0803132</v>
          </cell>
          <cell r="F747" t="str">
            <v>2.0</v>
          </cell>
          <cell r="G747" t="str">
            <v>Đại học</v>
          </cell>
          <cell r="H747" t="str">
            <v>ĐH K11 (2016-2020)</v>
          </cell>
          <cell r="I747" t="str">
            <v>Học kỳ 1 năm học 2018 - 2019</v>
          </cell>
          <cell r="J747">
            <v>5</v>
          </cell>
          <cell r="K747" t="str">
            <v>Không mở</v>
          </cell>
        </row>
        <row r="748">
          <cell r="B748" t="str">
            <v>201810803132018</v>
          </cell>
          <cell r="C748" t="str">
            <v>0803132.18</v>
          </cell>
          <cell r="D748" t="str">
            <v>Thực hành kỹ thuật điện tử</v>
          </cell>
          <cell r="E748" t="str">
            <v>0803132</v>
          </cell>
          <cell r="F748" t="str">
            <v>2.0</v>
          </cell>
          <cell r="G748" t="str">
            <v>Đại học</v>
          </cell>
          <cell r="H748" t="str">
            <v>ĐH K11 (2016-2020)</v>
          </cell>
          <cell r="I748" t="str">
            <v>Học kỳ 1 năm học 2018 - 2019</v>
          </cell>
          <cell r="J748">
            <v>0</v>
          </cell>
          <cell r="K748" t="str">
            <v>Không mở</v>
          </cell>
        </row>
        <row r="749">
          <cell r="B749" t="str">
            <v>201810803132019</v>
          </cell>
          <cell r="C749" t="str">
            <v>0803132.19</v>
          </cell>
          <cell r="D749" t="str">
            <v>Thực hành kỹ thuật điện tử</v>
          </cell>
          <cell r="E749" t="str">
            <v>0803132</v>
          </cell>
          <cell r="F749" t="str">
            <v>2.0</v>
          </cell>
          <cell r="G749" t="str">
            <v>Đại học</v>
          </cell>
          <cell r="H749" t="str">
            <v>ĐH K11 (2016-2020)</v>
          </cell>
          <cell r="I749" t="str">
            <v>Học kỳ 1 năm học 2018 - 2019</v>
          </cell>
          <cell r="J749">
            <v>0</v>
          </cell>
          <cell r="K749" t="str">
            <v>Không mở</v>
          </cell>
        </row>
        <row r="750">
          <cell r="B750" t="str">
            <v>201810803132020</v>
          </cell>
          <cell r="C750" t="str">
            <v>0803132.20</v>
          </cell>
          <cell r="D750" t="str">
            <v>Thực hành kỹ thuật điện tử</v>
          </cell>
          <cell r="E750" t="str">
            <v>0803132</v>
          </cell>
          <cell r="F750" t="str">
            <v>2.0</v>
          </cell>
          <cell r="G750" t="str">
            <v>Đại học</v>
          </cell>
          <cell r="H750" t="str">
            <v>ĐH K11 (2016-2020)</v>
          </cell>
          <cell r="I750" t="str">
            <v>Học kỳ 1 năm học 2018 - 2019</v>
          </cell>
          <cell r="J750">
            <v>0</v>
          </cell>
          <cell r="K750" t="str">
            <v>Không mở</v>
          </cell>
        </row>
        <row r="751">
          <cell r="B751" t="str">
            <v>201810803132021</v>
          </cell>
          <cell r="C751" t="str">
            <v>0803132.21</v>
          </cell>
          <cell r="D751" t="str">
            <v>Thực hành kỹ thuật điện tử</v>
          </cell>
          <cell r="E751" t="str">
            <v>0803132</v>
          </cell>
          <cell r="F751" t="str">
            <v>2.0</v>
          </cell>
          <cell r="G751" t="str">
            <v>Đại học</v>
          </cell>
          <cell r="H751" t="str">
            <v>ĐH K11 (2016-2020)</v>
          </cell>
          <cell r="I751" t="str">
            <v>Học kỳ 1 năm học 2018 - 2019</v>
          </cell>
          <cell r="J751">
            <v>0</v>
          </cell>
          <cell r="K751" t="str">
            <v>Không mở</v>
          </cell>
        </row>
        <row r="752">
          <cell r="B752" t="str">
            <v>201810803132022</v>
          </cell>
          <cell r="C752" t="str">
            <v>0803132.22</v>
          </cell>
          <cell r="D752" t="str">
            <v>Thực hành kỹ thuật điện tử</v>
          </cell>
          <cell r="E752" t="str">
            <v>0803132</v>
          </cell>
          <cell r="F752" t="str">
            <v>2.0</v>
          </cell>
          <cell r="G752" t="str">
            <v>Đại học</v>
          </cell>
          <cell r="H752" t="str">
            <v>ĐH K11 (2016-2020)</v>
          </cell>
          <cell r="I752" t="str">
            <v>Học kỳ 1 năm học 2018 - 2019</v>
          </cell>
          <cell r="J752">
            <v>25</v>
          </cell>
          <cell r="K752" t="str">
            <v>Mở</v>
          </cell>
        </row>
        <row r="753">
          <cell r="B753" t="str">
            <v>201810803132023</v>
          </cell>
          <cell r="C753" t="str">
            <v>0803132.23</v>
          </cell>
          <cell r="D753" t="str">
            <v>Thực hành kỹ thuật điện tử</v>
          </cell>
          <cell r="E753" t="str">
            <v>0803132</v>
          </cell>
          <cell r="F753" t="str">
            <v>2.0</v>
          </cell>
          <cell r="G753" t="str">
            <v>Đại học</v>
          </cell>
          <cell r="H753" t="str">
            <v>ĐH K11 (2016-2020)</v>
          </cell>
          <cell r="I753" t="str">
            <v>Học kỳ 1 năm học 2018 - 2019</v>
          </cell>
          <cell r="J753">
            <v>0</v>
          </cell>
          <cell r="K753" t="str">
            <v>Không mở</v>
          </cell>
        </row>
        <row r="754">
          <cell r="B754" t="str">
            <v>201810803132024</v>
          </cell>
          <cell r="C754" t="str">
            <v>0803132.24</v>
          </cell>
          <cell r="D754" t="str">
            <v>Thực hành kỹ thuật điện tử</v>
          </cell>
          <cell r="E754" t="str">
            <v>0803132</v>
          </cell>
          <cell r="F754" t="str">
            <v>2.0</v>
          </cell>
          <cell r="G754" t="str">
            <v>Đại học</v>
          </cell>
          <cell r="H754" t="str">
            <v>ĐH K11 (2016-2020)</v>
          </cell>
          <cell r="I754" t="str">
            <v>Học kỳ 1 năm học 2018 - 2019</v>
          </cell>
          <cell r="J754">
            <v>0</v>
          </cell>
          <cell r="K754" t="str">
            <v>Không mở</v>
          </cell>
        </row>
        <row r="755">
          <cell r="B755" t="str">
            <v>201810803132025</v>
          </cell>
          <cell r="C755" t="str">
            <v>0803132.25</v>
          </cell>
          <cell r="D755" t="str">
            <v>Thực hành kỹ thuật điện tử</v>
          </cell>
          <cell r="E755" t="str">
            <v>0803132</v>
          </cell>
          <cell r="F755" t="str">
            <v>2.0</v>
          </cell>
          <cell r="G755" t="str">
            <v>Đại học</v>
          </cell>
          <cell r="H755" t="str">
            <v>ĐH K11 (2016-2020)</v>
          </cell>
          <cell r="I755" t="str">
            <v>Học kỳ 1 năm học 2018 - 2019</v>
          </cell>
          <cell r="J755">
            <v>7</v>
          </cell>
          <cell r="K755" t="str">
            <v>Không mở</v>
          </cell>
        </row>
        <row r="756">
          <cell r="B756" t="str">
            <v>201810803132026</v>
          </cell>
          <cell r="C756" t="str">
            <v>0803132.26</v>
          </cell>
          <cell r="D756" t="str">
            <v>Thực hành kỹ thuật điện tử</v>
          </cell>
          <cell r="E756" t="str">
            <v>0803132</v>
          </cell>
          <cell r="F756" t="str">
            <v>2.0</v>
          </cell>
          <cell r="G756" t="str">
            <v>Đại học</v>
          </cell>
          <cell r="H756" t="str">
            <v>ĐH K11 (2016-2020)</v>
          </cell>
          <cell r="I756" t="str">
            <v>Học kỳ 1 năm học 2018 - 2019</v>
          </cell>
          <cell r="J756">
            <v>0</v>
          </cell>
          <cell r="K756" t="str">
            <v>Không mở</v>
          </cell>
        </row>
        <row r="757">
          <cell r="B757" t="str">
            <v>201810803132027</v>
          </cell>
          <cell r="C757" t="str">
            <v>0803132.27</v>
          </cell>
          <cell r="D757" t="str">
            <v>Thực hành kỹ thuật điện tử</v>
          </cell>
          <cell r="E757" t="str">
            <v>0803132</v>
          </cell>
          <cell r="F757" t="str">
            <v>2.0</v>
          </cell>
          <cell r="G757" t="str">
            <v>Đại học</v>
          </cell>
          <cell r="H757" t="str">
            <v>ĐH K11 (2016-2020)</v>
          </cell>
          <cell r="I757" t="str">
            <v>Học kỳ 1 năm học 2018 - 2019</v>
          </cell>
          <cell r="J757">
            <v>0</v>
          </cell>
          <cell r="K757" t="str">
            <v>Không mở</v>
          </cell>
        </row>
        <row r="758">
          <cell r="B758" t="str">
            <v>201810803132028</v>
          </cell>
          <cell r="C758" t="str">
            <v>0803132.28</v>
          </cell>
          <cell r="D758" t="str">
            <v>Thực hành kỹ thuật điện tử</v>
          </cell>
          <cell r="E758" t="str">
            <v>0803132</v>
          </cell>
          <cell r="F758" t="str">
            <v>2.0</v>
          </cell>
          <cell r="G758" t="str">
            <v>Đại học</v>
          </cell>
          <cell r="H758" t="str">
            <v>ĐH K11 (2016-2020)</v>
          </cell>
          <cell r="I758" t="str">
            <v>Học kỳ 1 năm học 2018 - 2019</v>
          </cell>
          <cell r="J758">
            <v>2</v>
          </cell>
          <cell r="K758" t="str">
            <v>Không mở</v>
          </cell>
        </row>
        <row r="759">
          <cell r="B759" t="str">
            <v>201810703173001</v>
          </cell>
          <cell r="C759" t="str">
            <v>0703173.1</v>
          </cell>
          <cell r="D759" t="str">
            <v>Thực hành máy điện</v>
          </cell>
          <cell r="E759" t="str">
            <v>0703173</v>
          </cell>
          <cell r="F759" t="str">
            <v>3.0</v>
          </cell>
          <cell r="G759" t="str">
            <v>Đại học</v>
          </cell>
          <cell r="H759" t="str">
            <v>ĐH K11 (2016-2020)</v>
          </cell>
          <cell r="I759" t="str">
            <v>Học kỳ 1 năm học 2018 - 2019</v>
          </cell>
          <cell r="J759">
            <v>30</v>
          </cell>
          <cell r="K759" t="str">
            <v>Mở</v>
          </cell>
        </row>
        <row r="760">
          <cell r="B760" t="str">
            <v>201810703173002</v>
          </cell>
          <cell r="C760" t="str">
            <v>0703173.2</v>
          </cell>
          <cell r="D760" t="str">
            <v>Thực hành máy điện</v>
          </cell>
          <cell r="E760" t="str">
            <v>0703173</v>
          </cell>
          <cell r="F760" t="str">
            <v>3.0</v>
          </cell>
          <cell r="G760" t="str">
            <v>Đại học</v>
          </cell>
          <cell r="H760" t="str">
            <v>ĐH K11 (2016-2020)</v>
          </cell>
          <cell r="I760" t="str">
            <v>Học kỳ 1 năm học 2018 - 2019</v>
          </cell>
          <cell r="J760">
            <v>29</v>
          </cell>
          <cell r="K760" t="str">
            <v>Mở</v>
          </cell>
        </row>
        <row r="761">
          <cell r="B761" t="str">
            <v>201810703173003</v>
          </cell>
          <cell r="C761" t="str">
            <v>0703173.3</v>
          </cell>
          <cell r="D761" t="str">
            <v>Thực hành máy điện</v>
          </cell>
          <cell r="E761" t="str">
            <v>0703173</v>
          </cell>
          <cell r="F761" t="str">
            <v>3.0</v>
          </cell>
          <cell r="G761" t="str">
            <v>Đại học</v>
          </cell>
          <cell r="H761" t="str">
            <v>ĐH K11 (2016-2020)</v>
          </cell>
          <cell r="I761" t="str">
            <v>Học kỳ 1 năm học 2018 - 2019</v>
          </cell>
          <cell r="J761">
            <v>0</v>
          </cell>
          <cell r="K761" t="str">
            <v>Không mở</v>
          </cell>
        </row>
        <row r="762">
          <cell r="B762" t="str">
            <v>201810703173004</v>
          </cell>
          <cell r="C762" t="str">
            <v>0703173.4</v>
          </cell>
          <cell r="D762" t="str">
            <v>Thực hành máy điện</v>
          </cell>
          <cell r="E762" t="str">
            <v>0703173</v>
          </cell>
          <cell r="F762" t="str">
            <v>3.0</v>
          </cell>
          <cell r="G762" t="str">
            <v>Đại học</v>
          </cell>
          <cell r="H762" t="str">
            <v>ĐH K11 (2016-2020)</v>
          </cell>
          <cell r="I762" t="str">
            <v>Học kỳ 1 năm học 2018 - 2019</v>
          </cell>
          <cell r="J762">
            <v>30</v>
          </cell>
          <cell r="K762" t="str">
            <v>Mở</v>
          </cell>
        </row>
        <row r="763">
          <cell r="B763" t="str">
            <v>201810703173005</v>
          </cell>
          <cell r="C763" t="str">
            <v>0703173.5</v>
          </cell>
          <cell r="D763" t="str">
            <v>Thực hành máy điện</v>
          </cell>
          <cell r="E763" t="str">
            <v>0703173</v>
          </cell>
          <cell r="F763" t="str">
            <v>3.0</v>
          </cell>
          <cell r="G763" t="str">
            <v>Đại học</v>
          </cell>
          <cell r="H763" t="str">
            <v>ĐH K11 (2016-2020)</v>
          </cell>
          <cell r="I763" t="str">
            <v>Học kỳ 1 năm học 2018 - 2019</v>
          </cell>
          <cell r="J763">
            <v>30</v>
          </cell>
          <cell r="K763" t="str">
            <v>Mở</v>
          </cell>
        </row>
        <row r="764">
          <cell r="B764" t="str">
            <v>201810703173006</v>
          </cell>
          <cell r="C764" t="str">
            <v>0703173.6</v>
          </cell>
          <cell r="D764" t="str">
            <v>Thực hành máy điện</v>
          </cell>
          <cell r="E764" t="str">
            <v>0703173</v>
          </cell>
          <cell r="F764" t="str">
            <v>3.0</v>
          </cell>
          <cell r="G764" t="str">
            <v>Đại học</v>
          </cell>
          <cell r="H764" t="str">
            <v>ĐH K11 (2016-2020)</v>
          </cell>
          <cell r="I764" t="str">
            <v>Học kỳ 1 năm học 2018 - 2019</v>
          </cell>
          <cell r="J764">
            <v>1</v>
          </cell>
          <cell r="K764" t="str">
            <v>Không mở</v>
          </cell>
        </row>
        <row r="765">
          <cell r="B765" t="str">
            <v>201810703173007</v>
          </cell>
          <cell r="C765" t="str">
            <v>0703173.7</v>
          </cell>
          <cell r="D765" t="str">
            <v>Thực hành máy điện</v>
          </cell>
          <cell r="E765" t="str">
            <v>0703173</v>
          </cell>
          <cell r="F765" t="str">
            <v>3.0</v>
          </cell>
          <cell r="G765" t="str">
            <v>Đại học</v>
          </cell>
          <cell r="H765" t="str">
            <v>ĐH K11 (2016-2020)</v>
          </cell>
          <cell r="I765" t="str">
            <v>Học kỳ 1 năm học 2018 - 2019</v>
          </cell>
          <cell r="J765">
            <v>30</v>
          </cell>
          <cell r="K765" t="str">
            <v>Mở</v>
          </cell>
        </row>
        <row r="766">
          <cell r="B766" t="str">
            <v>201810703173008</v>
          </cell>
          <cell r="C766" t="str">
            <v>0703173.8</v>
          </cell>
          <cell r="D766" t="str">
            <v>Thực hành máy điện</v>
          </cell>
          <cell r="E766" t="str">
            <v>0703173</v>
          </cell>
          <cell r="F766" t="str">
            <v>3.0</v>
          </cell>
          <cell r="G766" t="str">
            <v>Đại học</v>
          </cell>
          <cell r="H766" t="str">
            <v>ĐH K11 (2016-2020)</v>
          </cell>
          <cell r="I766" t="str">
            <v>Học kỳ 1 năm học 2018 - 2019</v>
          </cell>
          <cell r="J766">
            <v>30</v>
          </cell>
          <cell r="K766" t="str">
            <v>Mở</v>
          </cell>
        </row>
        <row r="767">
          <cell r="B767" t="str">
            <v>201810703173009</v>
          </cell>
          <cell r="C767" t="str">
            <v>0703173.9</v>
          </cell>
          <cell r="D767" t="str">
            <v>Thực hành máy điện</v>
          </cell>
          <cell r="E767" t="str">
            <v>0703173</v>
          </cell>
          <cell r="F767" t="str">
            <v>3.0</v>
          </cell>
          <cell r="G767" t="str">
            <v>Đại học</v>
          </cell>
          <cell r="H767" t="str">
            <v>ĐH K11 (2016-2020)</v>
          </cell>
          <cell r="I767" t="str">
            <v>Học kỳ 1 năm học 2018 - 2019</v>
          </cell>
          <cell r="J767">
            <v>30</v>
          </cell>
          <cell r="K767" t="str">
            <v>Mở</v>
          </cell>
        </row>
        <row r="768">
          <cell r="B768" t="str">
            <v>201810703173010</v>
          </cell>
          <cell r="C768" t="str">
            <v>0703173.10</v>
          </cell>
          <cell r="D768" t="str">
            <v>Thực hành máy điện</v>
          </cell>
          <cell r="E768" t="str">
            <v>0703173</v>
          </cell>
          <cell r="F768" t="str">
            <v>3.0</v>
          </cell>
          <cell r="G768" t="str">
            <v>Đại học</v>
          </cell>
          <cell r="H768" t="str">
            <v>ĐH K11 (2016-2020)</v>
          </cell>
          <cell r="I768" t="str">
            <v>Học kỳ 1 năm học 2018 - 2019</v>
          </cell>
          <cell r="J768">
            <v>30</v>
          </cell>
          <cell r="K768" t="str">
            <v>Mở</v>
          </cell>
        </row>
        <row r="769">
          <cell r="B769" t="str">
            <v>201810703173011</v>
          </cell>
          <cell r="C769" t="str">
            <v>0703173.11</v>
          </cell>
          <cell r="D769" t="str">
            <v>Thực hành máy điện</v>
          </cell>
          <cell r="E769" t="str">
            <v>0703173</v>
          </cell>
          <cell r="F769" t="str">
            <v>3.0</v>
          </cell>
          <cell r="G769" t="str">
            <v>Đại học</v>
          </cell>
          <cell r="H769" t="str">
            <v>ĐH K11 (2016-2020)</v>
          </cell>
          <cell r="I769" t="str">
            <v>Học kỳ 1 năm học 2018 - 2019</v>
          </cell>
          <cell r="J769">
            <v>30</v>
          </cell>
          <cell r="K769" t="str">
            <v>Mở</v>
          </cell>
        </row>
        <row r="770">
          <cell r="B770" t="str">
            <v>201810703173012</v>
          </cell>
          <cell r="C770" t="str">
            <v>0703173.12</v>
          </cell>
          <cell r="D770" t="str">
            <v>Thực hành máy điện</v>
          </cell>
          <cell r="E770" t="str">
            <v>0703173</v>
          </cell>
          <cell r="F770" t="str">
            <v>3.0</v>
          </cell>
          <cell r="G770" t="str">
            <v>Đại học</v>
          </cell>
          <cell r="H770" t="str">
            <v>ĐH K11 (2016-2020)</v>
          </cell>
          <cell r="I770" t="str">
            <v>Học kỳ 1 năm học 2018 - 2019</v>
          </cell>
          <cell r="J770">
            <v>1</v>
          </cell>
          <cell r="K770" t="str">
            <v>Không mở</v>
          </cell>
        </row>
        <row r="771">
          <cell r="B771" t="str">
            <v>201810703173013</v>
          </cell>
          <cell r="C771" t="str">
            <v>0703173.13</v>
          </cell>
          <cell r="D771" t="str">
            <v>Thực hành máy điện</v>
          </cell>
          <cell r="E771" t="str">
            <v>0703173</v>
          </cell>
          <cell r="F771" t="str">
            <v>3.0</v>
          </cell>
          <cell r="G771" t="str">
            <v>Đại học</v>
          </cell>
          <cell r="H771" t="str">
            <v>ĐH K11 (2016-2020)</v>
          </cell>
          <cell r="I771" t="str">
            <v>Học kỳ 1 năm học 2018 - 2019</v>
          </cell>
          <cell r="J771">
            <v>30</v>
          </cell>
          <cell r="K771" t="str">
            <v>Mở</v>
          </cell>
        </row>
        <row r="772">
          <cell r="B772" t="str">
            <v>201810703173014</v>
          </cell>
          <cell r="C772" t="str">
            <v>0703173.14</v>
          </cell>
          <cell r="D772" t="str">
            <v>Thực hành máy điện</v>
          </cell>
          <cell r="E772" t="str">
            <v>0703173</v>
          </cell>
          <cell r="F772" t="str">
            <v>3.0</v>
          </cell>
          <cell r="G772" t="str">
            <v>Đại học</v>
          </cell>
          <cell r="H772" t="str">
            <v>ĐH K11 (2016-2020)</v>
          </cell>
          <cell r="I772" t="str">
            <v>Học kỳ 1 năm học 2018 - 2019</v>
          </cell>
          <cell r="J772">
            <v>30</v>
          </cell>
          <cell r="K772" t="str">
            <v>Mở</v>
          </cell>
        </row>
        <row r="773">
          <cell r="B773" t="str">
            <v>201810703173015</v>
          </cell>
          <cell r="C773" t="str">
            <v>0703173.15</v>
          </cell>
          <cell r="D773" t="str">
            <v>Thực hành máy điện</v>
          </cell>
          <cell r="E773" t="str">
            <v>0703173</v>
          </cell>
          <cell r="F773" t="str">
            <v>3.0</v>
          </cell>
          <cell r="G773" t="str">
            <v>Đại học</v>
          </cell>
          <cell r="H773" t="str">
            <v>ĐH K11 (2016-2020)</v>
          </cell>
          <cell r="I773" t="str">
            <v>Học kỳ 1 năm học 2018 - 2019</v>
          </cell>
          <cell r="J773">
            <v>22</v>
          </cell>
          <cell r="K773" t="str">
            <v>Mở</v>
          </cell>
        </row>
        <row r="774">
          <cell r="B774" t="str">
            <v>201810703173016</v>
          </cell>
          <cell r="C774" t="str">
            <v>0703173.16</v>
          </cell>
          <cell r="D774" t="str">
            <v>Thực hành máy điện</v>
          </cell>
          <cell r="E774" t="str">
            <v>0703173</v>
          </cell>
          <cell r="F774" t="str">
            <v>3.0</v>
          </cell>
          <cell r="G774" t="str">
            <v>Đại học</v>
          </cell>
          <cell r="H774" t="str">
            <v>ĐH K11 (2016-2020)</v>
          </cell>
          <cell r="I774" t="str">
            <v>Học kỳ 1 năm học 2018 - 2019</v>
          </cell>
          <cell r="J774">
            <v>1</v>
          </cell>
          <cell r="K774" t="str">
            <v>Không mở</v>
          </cell>
        </row>
        <row r="775">
          <cell r="B775" t="str">
            <v>201810703173017</v>
          </cell>
          <cell r="C775" t="str">
            <v>0703173.17</v>
          </cell>
          <cell r="D775" t="str">
            <v>Thực hành máy điện</v>
          </cell>
          <cell r="E775" t="str">
            <v>0703173</v>
          </cell>
          <cell r="F775" t="str">
            <v>3.0</v>
          </cell>
          <cell r="G775" t="str">
            <v>Đại học</v>
          </cell>
          <cell r="H775" t="str">
            <v>ĐH K11 (2016-2020)</v>
          </cell>
          <cell r="I775" t="str">
            <v>Học kỳ 1 năm học 2018 - 2019</v>
          </cell>
          <cell r="J775">
            <v>30</v>
          </cell>
          <cell r="K775" t="str">
            <v>Mở</v>
          </cell>
        </row>
        <row r="776">
          <cell r="B776" t="str">
            <v>201810703173018</v>
          </cell>
          <cell r="C776" t="str">
            <v>0703173.18</v>
          </cell>
          <cell r="D776" t="str">
            <v>Thực hành máy điện</v>
          </cell>
          <cell r="E776" t="str">
            <v>0703173</v>
          </cell>
          <cell r="F776" t="str">
            <v>3.0</v>
          </cell>
          <cell r="G776" t="str">
            <v>Đại học</v>
          </cell>
          <cell r="H776" t="str">
            <v>ĐH K11 (2016-2020)</v>
          </cell>
          <cell r="I776" t="str">
            <v>Học kỳ 1 năm học 2018 - 2019</v>
          </cell>
          <cell r="J776">
            <v>0</v>
          </cell>
          <cell r="K776" t="str">
            <v>Không mở</v>
          </cell>
        </row>
        <row r="777">
          <cell r="B777" t="str">
            <v>201810703173019</v>
          </cell>
          <cell r="C777" t="str">
            <v>0703173.19</v>
          </cell>
          <cell r="D777" t="str">
            <v>Thực hành máy điện</v>
          </cell>
          <cell r="E777" t="str">
            <v>0703173</v>
          </cell>
          <cell r="F777" t="str">
            <v>3.0</v>
          </cell>
          <cell r="G777" t="str">
            <v>Đại học</v>
          </cell>
          <cell r="H777" t="str">
            <v>ĐH K11 (2016-2020)</v>
          </cell>
          <cell r="I777" t="str">
            <v>Học kỳ 1 năm học 2018 - 2019</v>
          </cell>
          <cell r="J777">
            <v>30</v>
          </cell>
          <cell r="K777" t="str">
            <v>Mở</v>
          </cell>
        </row>
        <row r="778">
          <cell r="B778" t="str">
            <v>201810703173020</v>
          </cell>
          <cell r="C778" t="str">
            <v>0703173.20</v>
          </cell>
          <cell r="D778" t="str">
            <v>Thực hành máy điện</v>
          </cell>
          <cell r="E778" t="str">
            <v>0703173</v>
          </cell>
          <cell r="F778" t="str">
            <v>3.0</v>
          </cell>
          <cell r="G778" t="str">
            <v>Đại học</v>
          </cell>
          <cell r="H778" t="str">
            <v>ĐH K11 (2016-2020)</v>
          </cell>
          <cell r="I778" t="str">
            <v>Học kỳ 1 năm học 2018 - 2019</v>
          </cell>
          <cell r="J778">
            <v>30</v>
          </cell>
          <cell r="K778" t="str">
            <v>Mở</v>
          </cell>
        </row>
        <row r="779">
          <cell r="B779" t="str">
            <v>201810703173021</v>
          </cell>
          <cell r="C779" t="str">
            <v>0703173.21</v>
          </cell>
          <cell r="D779" t="str">
            <v>Thực hành máy điện</v>
          </cell>
          <cell r="E779" t="str">
            <v>0703173</v>
          </cell>
          <cell r="F779" t="str">
            <v>3.0</v>
          </cell>
          <cell r="G779" t="str">
            <v>Đại học</v>
          </cell>
          <cell r="H779" t="str">
            <v>ĐH K11 (2016-2020)</v>
          </cell>
          <cell r="I779" t="str">
            <v>Học kỳ 1 năm học 2018 - 2019</v>
          </cell>
          <cell r="J779">
            <v>30</v>
          </cell>
          <cell r="K779" t="str">
            <v>Mở</v>
          </cell>
        </row>
        <row r="780">
          <cell r="B780" t="str">
            <v>201810703173022</v>
          </cell>
          <cell r="C780" t="str">
            <v>0703173.22</v>
          </cell>
          <cell r="D780" t="str">
            <v>Thực hành máy điện</v>
          </cell>
          <cell r="E780" t="str">
            <v>0703173</v>
          </cell>
          <cell r="F780" t="str">
            <v>3.0</v>
          </cell>
          <cell r="G780" t="str">
            <v>Đại học</v>
          </cell>
          <cell r="H780" t="str">
            <v>ĐH K11 (2016-2020)</v>
          </cell>
          <cell r="I780" t="str">
            <v>Học kỳ 1 năm học 2018 - 2019</v>
          </cell>
          <cell r="J780">
            <v>30</v>
          </cell>
          <cell r="K780" t="str">
            <v>Mở</v>
          </cell>
        </row>
        <row r="781">
          <cell r="B781" t="str">
            <v>201810703173023</v>
          </cell>
          <cell r="C781" t="str">
            <v>0703173.23</v>
          </cell>
          <cell r="D781" t="str">
            <v>Thực hành máy điện</v>
          </cell>
          <cell r="E781" t="str">
            <v>0703173</v>
          </cell>
          <cell r="F781" t="str">
            <v>3.0</v>
          </cell>
          <cell r="G781" t="str">
            <v>Đại học</v>
          </cell>
          <cell r="H781" t="str">
            <v>ĐH K11 (2016-2020)</v>
          </cell>
          <cell r="I781" t="str">
            <v>Học kỳ 1 năm học 2018 - 2019</v>
          </cell>
          <cell r="J781">
            <v>0</v>
          </cell>
          <cell r="K781" t="str">
            <v>Không mở</v>
          </cell>
        </row>
        <row r="782">
          <cell r="B782" t="str">
            <v>201810703173024</v>
          </cell>
          <cell r="C782" t="str">
            <v>0703173.24</v>
          </cell>
          <cell r="D782" t="str">
            <v>Thực hành máy điện</v>
          </cell>
          <cell r="E782" t="str">
            <v>0703173</v>
          </cell>
          <cell r="F782" t="str">
            <v>3.0</v>
          </cell>
          <cell r="G782" t="str">
            <v>Đại học</v>
          </cell>
          <cell r="H782" t="str">
            <v>ĐH K11 (2016-2020)</v>
          </cell>
          <cell r="I782" t="str">
            <v>Học kỳ 1 năm học 2018 - 2019</v>
          </cell>
          <cell r="J782">
            <v>7</v>
          </cell>
          <cell r="K782" t="str">
            <v>Không mở</v>
          </cell>
        </row>
        <row r="783">
          <cell r="B783" t="str">
            <v>201810703173025</v>
          </cell>
          <cell r="C783" t="str">
            <v>0703173.25</v>
          </cell>
          <cell r="D783" t="str">
            <v>Thực hành máy điện</v>
          </cell>
          <cell r="E783" t="str">
            <v>0703173</v>
          </cell>
          <cell r="F783" t="str">
            <v>3.0</v>
          </cell>
          <cell r="G783" t="str">
            <v>Đại học</v>
          </cell>
          <cell r="H783" t="str">
            <v>ĐH K11 (2016-2020)</v>
          </cell>
          <cell r="I783" t="str">
            <v>Học kỳ 1 năm học 2018 - 2019</v>
          </cell>
          <cell r="J783">
            <v>30</v>
          </cell>
          <cell r="K783" t="str">
            <v>Mở</v>
          </cell>
        </row>
        <row r="784">
          <cell r="B784" t="str">
            <v>201810703173026</v>
          </cell>
          <cell r="C784" t="str">
            <v>0703173.26</v>
          </cell>
          <cell r="D784" t="str">
            <v>Thực hành máy điện</v>
          </cell>
          <cell r="E784" t="str">
            <v>0703173</v>
          </cell>
          <cell r="F784" t="str">
            <v>3.0</v>
          </cell>
          <cell r="G784" t="str">
            <v>Đại học</v>
          </cell>
          <cell r="H784" t="str">
            <v>ĐH K11 (2016-2020)</v>
          </cell>
          <cell r="I784" t="str">
            <v>Học kỳ 1 năm học 2018 - 2019</v>
          </cell>
          <cell r="J784">
            <v>0</v>
          </cell>
          <cell r="K784" t="str">
            <v>Không mở</v>
          </cell>
        </row>
        <row r="785">
          <cell r="B785" t="str">
            <v>201810703173027</v>
          </cell>
          <cell r="C785" t="str">
            <v>0703173.27</v>
          </cell>
          <cell r="D785" t="str">
            <v>Thực hành máy điện</v>
          </cell>
          <cell r="E785" t="str">
            <v>0703173</v>
          </cell>
          <cell r="F785" t="str">
            <v>3.0</v>
          </cell>
          <cell r="G785" t="str">
            <v>Đại học</v>
          </cell>
          <cell r="H785" t="str">
            <v>ĐH K11 (2016-2020)</v>
          </cell>
          <cell r="I785" t="str">
            <v>Học kỳ 1 năm học 2018 - 2019</v>
          </cell>
          <cell r="J785">
            <v>10</v>
          </cell>
          <cell r="K785" t="str">
            <v>Mở</v>
          </cell>
        </row>
        <row r="786">
          <cell r="B786" t="str">
            <v>201810703173028</v>
          </cell>
          <cell r="C786" t="str">
            <v>0703173.28</v>
          </cell>
          <cell r="D786" t="str">
            <v>Thực hành máy điện</v>
          </cell>
          <cell r="E786" t="str">
            <v>0703173</v>
          </cell>
          <cell r="F786" t="str">
            <v>3.0</v>
          </cell>
          <cell r="G786" t="str">
            <v>Đại học</v>
          </cell>
          <cell r="H786" t="str">
            <v>ĐH K11 (2016-2020)</v>
          </cell>
          <cell r="I786" t="str">
            <v>Học kỳ 1 năm học 2018 - 2019</v>
          </cell>
          <cell r="J786">
            <v>30</v>
          </cell>
          <cell r="K786" t="str">
            <v>Mở</v>
          </cell>
        </row>
        <row r="787">
          <cell r="B787" t="str">
            <v>201811403145001</v>
          </cell>
          <cell r="C787" t="str">
            <v>1403145.1</v>
          </cell>
          <cell r="D787" t="str">
            <v>Thực hành nghiệp vụ lữ hành</v>
          </cell>
          <cell r="E787" t="str">
            <v>1403145</v>
          </cell>
          <cell r="F787" t="str">
            <v>3.0</v>
          </cell>
          <cell r="G787" t="str">
            <v>Đại học</v>
          </cell>
          <cell r="H787" t="str">
            <v>ĐH K11 (2016-2020)</v>
          </cell>
          <cell r="I787" t="str">
            <v>Học kỳ 1 năm học 2018 - 2019</v>
          </cell>
          <cell r="J787">
            <v>67</v>
          </cell>
          <cell r="K787" t="str">
            <v>Mở</v>
          </cell>
        </row>
        <row r="788">
          <cell r="B788" t="str">
            <v>201811403145002</v>
          </cell>
          <cell r="C788" t="str">
            <v>1403145.2</v>
          </cell>
          <cell r="D788" t="str">
            <v>Thực hành nghiệp vụ lữ hành</v>
          </cell>
          <cell r="E788" t="str">
            <v>1403145</v>
          </cell>
          <cell r="F788" t="str">
            <v>3.0</v>
          </cell>
          <cell r="G788" t="str">
            <v>Đại học</v>
          </cell>
          <cell r="H788" t="str">
            <v>ĐH K11 (2016-2020)</v>
          </cell>
          <cell r="I788" t="str">
            <v>Học kỳ 1 năm học 2018 - 2019</v>
          </cell>
          <cell r="J788">
            <v>67</v>
          </cell>
          <cell r="K788" t="str">
            <v>Mở</v>
          </cell>
        </row>
        <row r="789">
          <cell r="B789" t="str">
            <v>201811403145003</v>
          </cell>
          <cell r="C789" t="str">
            <v>1403145.3</v>
          </cell>
          <cell r="D789" t="str">
            <v>Thực hành nghiệp vụ lữ hành</v>
          </cell>
          <cell r="E789" t="str">
            <v>1403145</v>
          </cell>
          <cell r="F789" t="str">
            <v>3.0</v>
          </cell>
          <cell r="G789" t="str">
            <v>Đại học</v>
          </cell>
          <cell r="H789" t="str">
            <v>ĐH K11 (2016-2020)</v>
          </cell>
          <cell r="I789" t="str">
            <v>Học kỳ 1 năm học 2018 - 2019</v>
          </cell>
          <cell r="J789">
            <v>75</v>
          </cell>
          <cell r="K789" t="str">
            <v>Mở</v>
          </cell>
        </row>
        <row r="790">
          <cell r="B790" t="str">
            <v>201810403167001</v>
          </cell>
          <cell r="C790" t="str">
            <v>0403167.1</v>
          </cell>
          <cell r="D790" t="str">
            <v>Thực hành thiết kế trang phục 2</v>
          </cell>
          <cell r="E790" t="str">
            <v>0403167</v>
          </cell>
          <cell r="F790" t="str">
            <v>3.0</v>
          </cell>
          <cell r="G790" t="str">
            <v>Đại học</v>
          </cell>
          <cell r="H790" t="str">
            <v>ĐH K11 (2016-2020)</v>
          </cell>
          <cell r="I790" t="str">
            <v>Học kỳ 1 năm học 2018 - 2019</v>
          </cell>
          <cell r="J790">
            <v>23</v>
          </cell>
          <cell r="K790" t="str">
            <v>Mở</v>
          </cell>
        </row>
        <row r="791">
          <cell r="B791" t="str">
            <v>201810403167002</v>
          </cell>
          <cell r="C791" t="str">
            <v>0403167.2</v>
          </cell>
          <cell r="D791" t="str">
            <v>Thực hành thiết kế trang phục 2</v>
          </cell>
          <cell r="E791" t="str">
            <v>0403167</v>
          </cell>
          <cell r="F791" t="str">
            <v>3.0</v>
          </cell>
          <cell r="G791" t="str">
            <v>Đại học</v>
          </cell>
          <cell r="H791" t="str">
            <v>ĐH K11 (2016-2020)</v>
          </cell>
          <cell r="I791" t="str">
            <v>Học kỳ 1 năm học 2018 - 2019</v>
          </cell>
          <cell r="J791">
            <v>23</v>
          </cell>
          <cell r="K791" t="str">
            <v>Mở</v>
          </cell>
        </row>
        <row r="792">
          <cell r="B792" t="str">
            <v>201810403167003</v>
          </cell>
          <cell r="C792" t="str">
            <v>0403167.3</v>
          </cell>
          <cell r="D792" t="str">
            <v>Thực hành thiết kế trang phục 2</v>
          </cell>
          <cell r="E792" t="str">
            <v>0403167</v>
          </cell>
          <cell r="F792" t="str">
            <v>3.0</v>
          </cell>
          <cell r="G792" t="str">
            <v>Đại học</v>
          </cell>
          <cell r="H792" t="str">
            <v>ĐH K11 (2016-2020)</v>
          </cell>
          <cell r="I792" t="str">
            <v>Học kỳ 1 năm học 2018 - 2019</v>
          </cell>
          <cell r="J792">
            <v>22</v>
          </cell>
          <cell r="K792" t="str">
            <v>Mở</v>
          </cell>
        </row>
        <row r="793">
          <cell r="B793" t="str">
            <v>201810403167004</v>
          </cell>
          <cell r="C793" t="str">
            <v>0403167.4</v>
          </cell>
          <cell r="D793" t="str">
            <v>Thực hành thiết kế trang phục 2</v>
          </cell>
          <cell r="E793" t="str">
            <v>0403167</v>
          </cell>
          <cell r="F793" t="str">
            <v>3.0</v>
          </cell>
          <cell r="G793" t="str">
            <v>Đại học</v>
          </cell>
          <cell r="H793" t="str">
            <v>ĐH K11 (2016-2020)</v>
          </cell>
          <cell r="I793" t="str">
            <v>Học kỳ 1 năm học 2018 - 2019</v>
          </cell>
          <cell r="J793">
            <v>23</v>
          </cell>
          <cell r="K793" t="str">
            <v>Mở</v>
          </cell>
        </row>
        <row r="794">
          <cell r="B794" t="str">
            <v>201810403167005</v>
          </cell>
          <cell r="C794" t="str">
            <v>0403167.5</v>
          </cell>
          <cell r="D794" t="str">
            <v>Thực hành thiết kế trang phục 2</v>
          </cell>
          <cell r="E794" t="str">
            <v>0403167</v>
          </cell>
          <cell r="F794" t="str">
            <v>3.0</v>
          </cell>
          <cell r="G794" t="str">
            <v>Đại học</v>
          </cell>
          <cell r="H794" t="str">
            <v>ĐH K11 (2016-2020)</v>
          </cell>
          <cell r="I794" t="str">
            <v>Học kỳ 1 năm học 2018 - 2019</v>
          </cell>
          <cell r="J794">
            <v>22</v>
          </cell>
          <cell r="K794" t="str">
            <v>Mở</v>
          </cell>
        </row>
        <row r="795">
          <cell r="B795" t="str">
            <v>201810403167006</v>
          </cell>
          <cell r="C795" t="str">
            <v>0403167.6</v>
          </cell>
          <cell r="D795" t="str">
            <v>Thực hành thiết kế trang phục 2</v>
          </cell>
          <cell r="E795" t="str">
            <v>0403167</v>
          </cell>
          <cell r="F795" t="str">
            <v>3.0</v>
          </cell>
          <cell r="G795" t="str">
            <v>Đại học</v>
          </cell>
          <cell r="H795" t="str">
            <v>ĐH K11 (2016-2020)</v>
          </cell>
          <cell r="I795" t="str">
            <v>Học kỳ 1 năm học 2018 - 2019</v>
          </cell>
          <cell r="J795">
            <v>22</v>
          </cell>
          <cell r="K795" t="str">
            <v>Mở</v>
          </cell>
        </row>
        <row r="796">
          <cell r="B796" t="str">
            <v>201810403167007</v>
          </cell>
          <cell r="C796" t="str">
            <v>0403167.7</v>
          </cell>
          <cell r="D796" t="str">
            <v>Thực hành thiết kế trang phục 2</v>
          </cell>
          <cell r="E796" t="str">
            <v>0403167</v>
          </cell>
          <cell r="F796" t="str">
            <v>3.0</v>
          </cell>
          <cell r="G796" t="str">
            <v>Đại học</v>
          </cell>
          <cell r="H796" t="str">
            <v>ĐH K11 (2016-2020)</v>
          </cell>
          <cell r="I796" t="str">
            <v>Học kỳ 1 năm học 2018 - 2019</v>
          </cell>
          <cell r="J796">
            <v>22</v>
          </cell>
          <cell r="K796" t="str">
            <v>Mở</v>
          </cell>
        </row>
        <row r="797">
          <cell r="B797" t="str">
            <v>201810403167008</v>
          </cell>
          <cell r="C797" t="str">
            <v>0403167.8</v>
          </cell>
          <cell r="D797" t="str">
            <v>Thực hành thiết kế trang phục 2</v>
          </cell>
          <cell r="E797" t="str">
            <v>0403167</v>
          </cell>
          <cell r="F797" t="str">
            <v>3.0</v>
          </cell>
          <cell r="G797" t="str">
            <v>Đại học</v>
          </cell>
          <cell r="H797" t="str">
            <v>ĐH K11 (2016-2020)</v>
          </cell>
          <cell r="I797" t="str">
            <v>Học kỳ 1 năm học 2018 - 2019</v>
          </cell>
          <cell r="J797">
            <v>20</v>
          </cell>
          <cell r="K797" t="str">
            <v>Mở</v>
          </cell>
        </row>
        <row r="798">
          <cell r="B798" t="str">
            <v>201810403167009</v>
          </cell>
          <cell r="C798" t="str">
            <v>0403167.9</v>
          </cell>
          <cell r="D798" t="str">
            <v>Thực hành thiết kế trang phục 2</v>
          </cell>
          <cell r="E798" t="str">
            <v>0403167</v>
          </cell>
          <cell r="F798" t="str">
            <v>3.0</v>
          </cell>
          <cell r="G798" t="str">
            <v>Đại học</v>
          </cell>
          <cell r="H798" t="str">
            <v>ĐH K11 (2016-2020)</v>
          </cell>
          <cell r="I798" t="str">
            <v>Học kỳ 1 năm học 2018 - 2019</v>
          </cell>
          <cell r="J798">
            <v>1</v>
          </cell>
          <cell r="K798" t="str">
            <v>Không mở</v>
          </cell>
        </row>
        <row r="799">
          <cell r="B799" t="str">
            <v>201810403167010</v>
          </cell>
          <cell r="C799" t="str">
            <v>0403167.10</v>
          </cell>
          <cell r="D799" t="str">
            <v>Thực hành thiết kế trang phục 2</v>
          </cell>
          <cell r="E799" t="str">
            <v>0403167</v>
          </cell>
          <cell r="F799" t="str">
            <v>3.0</v>
          </cell>
          <cell r="G799" t="str">
            <v>Đại học</v>
          </cell>
          <cell r="H799" t="str">
            <v>ĐH K11 (2016-2020)</v>
          </cell>
          <cell r="I799" t="str">
            <v>Học kỳ 1 năm học 2018 - 2019</v>
          </cell>
          <cell r="J799">
            <v>18</v>
          </cell>
          <cell r="K799" t="str">
            <v>Mở</v>
          </cell>
        </row>
        <row r="800">
          <cell r="B800" t="str">
            <v>201810403167011</v>
          </cell>
          <cell r="C800" t="str">
            <v>0403167.11</v>
          </cell>
          <cell r="D800" t="str">
            <v>Thực hành thiết kế trang phục 2</v>
          </cell>
          <cell r="E800" t="str">
            <v>0403167</v>
          </cell>
          <cell r="F800" t="str">
            <v>3.0</v>
          </cell>
          <cell r="G800" t="str">
            <v>Đại học</v>
          </cell>
          <cell r="H800" t="str">
            <v>ĐH K11 (2016-2020)</v>
          </cell>
          <cell r="I800" t="str">
            <v>Học kỳ 1 năm học 2018 - 2019</v>
          </cell>
          <cell r="J800">
            <v>22</v>
          </cell>
          <cell r="K800" t="str">
            <v>Mở</v>
          </cell>
        </row>
        <row r="801">
          <cell r="B801" t="str">
            <v>201810403167012</v>
          </cell>
          <cell r="C801" t="str">
            <v>0403167.12</v>
          </cell>
          <cell r="D801" t="str">
            <v>Thực hành thiết kế trang phục 2</v>
          </cell>
          <cell r="E801" t="str">
            <v>0403167</v>
          </cell>
          <cell r="F801" t="str">
            <v>3.0</v>
          </cell>
          <cell r="G801" t="str">
            <v>Đại học</v>
          </cell>
          <cell r="H801" t="str">
            <v>ĐH K11 (2016-2020)</v>
          </cell>
          <cell r="I801" t="str">
            <v>Học kỳ 1 năm học 2018 - 2019</v>
          </cell>
          <cell r="J801">
            <v>19</v>
          </cell>
          <cell r="K801" t="str">
            <v>Mở</v>
          </cell>
        </row>
        <row r="802">
          <cell r="B802" t="str">
            <v>201810703178001</v>
          </cell>
          <cell r="C802" t="str">
            <v>0703178.1</v>
          </cell>
          <cell r="D802" t="str">
            <v>Thực hành vi mạch tương tự và vi mạch số</v>
          </cell>
          <cell r="E802" t="str">
            <v>0703178</v>
          </cell>
          <cell r="F802" t="str">
            <v>2.0</v>
          </cell>
          <cell r="G802" t="str">
            <v>Đại học</v>
          </cell>
          <cell r="H802" t="str">
            <v>ĐH K11 (2016-2020)</v>
          </cell>
          <cell r="I802" t="str">
            <v>Học kỳ 1 năm học 2018 - 2019</v>
          </cell>
          <cell r="J802">
            <v>27</v>
          </cell>
          <cell r="K802" t="str">
            <v>Mở</v>
          </cell>
        </row>
        <row r="803">
          <cell r="B803" t="str">
            <v>201810703178002</v>
          </cell>
          <cell r="C803" t="str">
            <v>0703178.2</v>
          </cell>
          <cell r="D803" t="str">
            <v>Thực hành vi mạch tương tự và vi mạch số</v>
          </cell>
          <cell r="E803" t="str">
            <v>0703178</v>
          </cell>
          <cell r="F803" t="str">
            <v>2.0</v>
          </cell>
          <cell r="G803" t="str">
            <v>Đại học</v>
          </cell>
          <cell r="H803" t="str">
            <v>ĐH K11 (2016-2020)</v>
          </cell>
          <cell r="I803" t="str">
            <v>Học kỳ 1 năm học 2018 - 2019</v>
          </cell>
          <cell r="J803">
            <v>30</v>
          </cell>
          <cell r="K803" t="str">
            <v>Mở</v>
          </cell>
        </row>
        <row r="804">
          <cell r="B804" t="str">
            <v>201810703178003</v>
          </cell>
          <cell r="C804" t="str">
            <v>0703178.3</v>
          </cell>
          <cell r="D804" t="str">
            <v>Thực hành vi mạch tương tự và vi mạch số</v>
          </cell>
          <cell r="E804" t="str">
            <v>0703178</v>
          </cell>
          <cell r="F804" t="str">
            <v>2.0</v>
          </cell>
          <cell r="G804" t="str">
            <v>Đại học</v>
          </cell>
          <cell r="H804" t="str">
            <v>ĐH K11 (2016-2020)</v>
          </cell>
          <cell r="I804" t="str">
            <v>Học kỳ 1 năm học 2018 - 2019</v>
          </cell>
          <cell r="J804">
            <v>6</v>
          </cell>
          <cell r="K804" t="str">
            <v>Không mở</v>
          </cell>
        </row>
        <row r="805">
          <cell r="B805" t="str">
            <v>201810703178004</v>
          </cell>
          <cell r="C805" t="str">
            <v>0703178.4</v>
          </cell>
          <cell r="D805" t="str">
            <v>Thực hành vi mạch tương tự và vi mạch số</v>
          </cell>
          <cell r="E805" t="str">
            <v>0703178</v>
          </cell>
          <cell r="F805" t="str">
            <v>2.0</v>
          </cell>
          <cell r="G805" t="str">
            <v>Đại học</v>
          </cell>
          <cell r="H805" t="str">
            <v>ĐH K11 (2016-2020)</v>
          </cell>
          <cell r="I805" t="str">
            <v>Học kỳ 1 năm học 2018 - 2019</v>
          </cell>
          <cell r="J805">
            <v>25</v>
          </cell>
          <cell r="K805" t="str">
            <v>Mở</v>
          </cell>
        </row>
        <row r="806">
          <cell r="B806" t="str">
            <v>201810703178005</v>
          </cell>
          <cell r="C806" t="str">
            <v>0703178.5</v>
          </cell>
          <cell r="D806" t="str">
            <v>Thực hành vi mạch tương tự và vi mạch số</v>
          </cell>
          <cell r="E806" t="str">
            <v>0703178</v>
          </cell>
          <cell r="F806" t="str">
            <v>2.0</v>
          </cell>
          <cell r="G806" t="str">
            <v>Đại học</v>
          </cell>
          <cell r="H806" t="str">
            <v>ĐH K11 (2016-2020)</v>
          </cell>
          <cell r="I806" t="str">
            <v>Học kỳ 1 năm học 2018 - 2019</v>
          </cell>
          <cell r="J806">
            <v>1</v>
          </cell>
          <cell r="K806" t="str">
            <v>Không mở</v>
          </cell>
        </row>
        <row r="807">
          <cell r="B807" t="str">
            <v>201810703178006</v>
          </cell>
          <cell r="C807" t="str">
            <v>0703178.6</v>
          </cell>
          <cell r="D807" t="str">
            <v>Thực hành vi mạch tương tự và vi mạch số</v>
          </cell>
          <cell r="E807" t="str">
            <v>0703178</v>
          </cell>
          <cell r="F807" t="str">
            <v>2.0</v>
          </cell>
          <cell r="G807" t="str">
            <v>Đại học</v>
          </cell>
          <cell r="H807" t="str">
            <v>ĐH K11 (2016-2020)</v>
          </cell>
          <cell r="I807" t="str">
            <v>Học kỳ 1 năm học 2018 - 2019</v>
          </cell>
          <cell r="J807">
            <v>0</v>
          </cell>
          <cell r="K807" t="str">
            <v>Không mở</v>
          </cell>
        </row>
        <row r="808">
          <cell r="B808" t="str">
            <v>201810703178007</v>
          </cell>
          <cell r="C808" t="str">
            <v>0703178.7</v>
          </cell>
          <cell r="D808" t="str">
            <v>Thực hành vi mạch tương tự và vi mạch số</v>
          </cell>
          <cell r="E808" t="str">
            <v>0703178</v>
          </cell>
          <cell r="F808" t="str">
            <v>2.0</v>
          </cell>
          <cell r="G808" t="str">
            <v>Đại học</v>
          </cell>
          <cell r="H808" t="str">
            <v>ĐH K11 (2016-2020)</v>
          </cell>
          <cell r="I808" t="str">
            <v>Học kỳ 1 năm học 2018 - 2019</v>
          </cell>
          <cell r="J808">
            <v>30</v>
          </cell>
          <cell r="K808" t="str">
            <v>Mở</v>
          </cell>
        </row>
        <row r="809">
          <cell r="B809" t="str">
            <v>201810703178008</v>
          </cell>
          <cell r="C809" t="str">
            <v>0703178.8</v>
          </cell>
          <cell r="D809" t="str">
            <v>Thực hành vi mạch tương tự và vi mạch số</v>
          </cell>
          <cell r="E809" t="str">
            <v>0703178</v>
          </cell>
          <cell r="F809" t="str">
            <v>2.0</v>
          </cell>
          <cell r="G809" t="str">
            <v>Đại học</v>
          </cell>
          <cell r="H809" t="str">
            <v>ĐH K11 (2016-2020)</v>
          </cell>
          <cell r="I809" t="str">
            <v>Học kỳ 1 năm học 2018 - 2019</v>
          </cell>
          <cell r="J809">
            <v>29</v>
          </cell>
          <cell r="K809" t="str">
            <v>Mở</v>
          </cell>
        </row>
        <row r="810">
          <cell r="B810" t="str">
            <v>201810703178009</v>
          </cell>
          <cell r="C810" t="str">
            <v>0703178.9</v>
          </cell>
          <cell r="D810" t="str">
            <v>Thực hành vi mạch tương tự và vi mạch số</v>
          </cell>
          <cell r="E810" t="str">
            <v>0703178</v>
          </cell>
          <cell r="F810" t="str">
            <v>2.0</v>
          </cell>
          <cell r="G810" t="str">
            <v>Đại học</v>
          </cell>
          <cell r="H810" t="str">
            <v>ĐH K11 (2016-2020)</v>
          </cell>
          <cell r="I810" t="str">
            <v>Học kỳ 1 năm học 2018 - 2019</v>
          </cell>
          <cell r="J810">
            <v>30</v>
          </cell>
          <cell r="K810" t="str">
            <v>Mở</v>
          </cell>
        </row>
        <row r="811">
          <cell r="B811" t="str">
            <v>201810703178010</v>
          </cell>
          <cell r="C811" t="str">
            <v>0703178.10</v>
          </cell>
          <cell r="D811" t="str">
            <v>Thực hành vi mạch tương tự và vi mạch số</v>
          </cell>
          <cell r="E811" t="str">
            <v>0703178</v>
          </cell>
          <cell r="F811" t="str">
            <v>2.0</v>
          </cell>
          <cell r="G811" t="str">
            <v>Đại học</v>
          </cell>
          <cell r="H811" t="str">
            <v>ĐH K11 (2016-2020)</v>
          </cell>
          <cell r="I811" t="str">
            <v>Học kỳ 1 năm học 2018 - 2019</v>
          </cell>
          <cell r="J811">
            <v>30</v>
          </cell>
          <cell r="K811" t="str">
            <v>Mở</v>
          </cell>
        </row>
        <row r="812">
          <cell r="B812" t="str">
            <v>201810703178011</v>
          </cell>
          <cell r="C812" t="str">
            <v>0703178.11</v>
          </cell>
          <cell r="D812" t="str">
            <v>Thực hành vi mạch tương tự và vi mạch số</v>
          </cell>
          <cell r="E812" t="str">
            <v>0703178</v>
          </cell>
          <cell r="F812" t="str">
            <v>2.0</v>
          </cell>
          <cell r="G812" t="str">
            <v>Đại học</v>
          </cell>
          <cell r="H812" t="str">
            <v>ĐH K11 (2016-2020)</v>
          </cell>
          <cell r="I812" t="str">
            <v>Học kỳ 1 năm học 2018 - 2019</v>
          </cell>
          <cell r="J812">
            <v>30</v>
          </cell>
          <cell r="K812" t="str">
            <v>Mở</v>
          </cell>
        </row>
        <row r="813">
          <cell r="B813" t="str">
            <v>201810703178012</v>
          </cell>
          <cell r="C813" t="str">
            <v>0703178.12</v>
          </cell>
          <cell r="D813" t="str">
            <v>Thực hành vi mạch tương tự và vi mạch số</v>
          </cell>
          <cell r="E813" t="str">
            <v>0703178</v>
          </cell>
          <cell r="F813" t="str">
            <v>2.0</v>
          </cell>
          <cell r="G813" t="str">
            <v>Đại học</v>
          </cell>
          <cell r="H813" t="str">
            <v>ĐH K11 (2016-2020)</v>
          </cell>
          <cell r="I813" t="str">
            <v>Học kỳ 1 năm học 2018 - 2019</v>
          </cell>
          <cell r="J813">
            <v>1</v>
          </cell>
          <cell r="K813" t="str">
            <v>Không mở</v>
          </cell>
        </row>
        <row r="814">
          <cell r="B814" t="str">
            <v>201810703178013</v>
          </cell>
          <cell r="C814" t="str">
            <v>0703178.13</v>
          </cell>
          <cell r="D814" t="str">
            <v>Thực hành vi mạch tương tự và vi mạch số</v>
          </cell>
          <cell r="E814" t="str">
            <v>0703178</v>
          </cell>
          <cell r="F814" t="str">
            <v>2.0</v>
          </cell>
          <cell r="G814" t="str">
            <v>Đại học</v>
          </cell>
          <cell r="H814" t="str">
            <v>ĐH K11 (2016-2020)</v>
          </cell>
          <cell r="I814" t="str">
            <v>Học kỳ 1 năm học 2018 - 2019</v>
          </cell>
          <cell r="J814">
            <v>29</v>
          </cell>
          <cell r="K814" t="str">
            <v>Mở</v>
          </cell>
        </row>
        <row r="815">
          <cell r="B815" t="str">
            <v>201810703178014</v>
          </cell>
          <cell r="C815" t="str">
            <v>0703178.14</v>
          </cell>
          <cell r="D815" t="str">
            <v>Thực hành vi mạch tương tự và vi mạch số</v>
          </cell>
          <cell r="E815" t="str">
            <v>0703178</v>
          </cell>
          <cell r="F815" t="str">
            <v>2.0</v>
          </cell>
          <cell r="G815" t="str">
            <v>Đại học</v>
          </cell>
          <cell r="H815" t="str">
            <v>ĐH K11 (2016-2020)</v>
          </cell>
          <cell r="I815" t="str">
            <v>Học kỳ 1 năm học 2018 - 2019</v>
          </cell>
          <cell r="J815">
            <v>1</v>
          </cell>
          <cell r="K815" t="str">
            <v>Không mở</v>
          </cell>
        </row>
        <row r="816">
          <cell r="B816" t="str">
            <v>201810703178015</v>
          </cell>
          <cell r="C816" t="str">
            <v>0703178.15</v>
          </cell>
          <cell r="D816" t="str">
            <v>Thực hành vi mạch tương tự và vi mạch số</v>
          </cell>
          <cell r="E816" t="str">
            <v>0703178</v>
          </cell>
          <cell r="F816" t="str">
            <v>2.0</v>
          </cell>
          <cell r="G816" t="str">
            <v>Đại học</v>
          </cell>
          <cell r="H816" t="str">
            <v>ĐH K11 (2016-2020)</v>
          </cell>
          <cell r="I816" t="str">
            <v>Học kỳ 1 năm học 2018 - 2019</v>
          </cell>
          <cell r="J816">
            <v>0</v>
          </cell>
          <cell r="K816" t="str">
            <v>Không mở</v>
          </cell>
        </row>
        <row r="817">
          <cell r="B817" t="str">
            <v>201810703178016</v>
          </cell>
          <cell r="C817" t="str">
            <v>0703178.16</v>
          </cell>
          <cell r="D817" t="str">
            <v>Thực hành vi mạch tương tự và vi mạch số</v>
          </cell>
          <cell r="E817" t="str">
            <v>0703178</v>
          </cell>
          <cell r="F817" t="str">
            <v>2.0</v>
          </cell>
          <cell r="G817" t="str">
            <v>Đại học</v>
          </cell>
          <cell r="H817" t="str">
            <v>ĐH K11 (2016-2020)</v>
          </cell>
          <cell r="I817" t="str">
            <v>Học kỳ 1 năm học 2018 - 2019</v>
          </cell>
          <cell r="J817">
            <v>30</v>
          </cell>
          <cell r="K817" t="str">
            <v>Mở</v>
          </cell>
        </row>
        <row r="818">
          <cell r="B818" t="str">
            <v>201810703178017</v>
          </cell>
          <cell r="C818" t="str">
            <v>0703178.17</v>
          </cell>
          <cell r="D818" t="str">
            <v>Thực hành vi mạch tương tự và vi mạch số</v>
          </cell>
          <cell r="E818" t="str">
            <v>0703178</v>
          </cell>
          <cell r="F818" t="str">
            <v>2.0</v>
          </cell>
          <cell r="G818" t="str">
            <v>Đại học</v>
          </cell>
          <cell r="H818" t="str">
            <v>ĐH K11 (2016-2020)</v>
          </cell>
          <cell r="I818" t="str">
            <v>Học kỳ 1 năm học 2018 - 2019</v>
          </cell>
          <cell r="J818">
            <v>30</v>
          </cell>
          <cell r="K818" t="str">
            <v>Mở</v>
          </cell>
        </row>
        <row r="819">
          <cell r="B819" t="str">
            <v>201810703178018</v>
          </cell>
          <cell r="C819" t="str">
            <v>0703178.18</v>
          </cell>
          <cell r="D819" t="str">
            <v>Thực hành vi mạch tương tự và vi mạch số</v>
          </cell>
          <cell r="E819" t="str">
            <v>0703178</v>
          </cell>
          <cell r="F819" t="str">
            <v>2.0</v>
          </cell>
          <cell r="G819" t="str">
            <v>Đại học</v>
          </cell>
          <cell r="H819" t="str">
            <v>ĐH K11 (2016-2020)</v>
          </cell>
          <cell r="I819" t="str">
            <v>Học kỳ 1 năm học 2018 - 2019</v>
          </cell>
          <cell r="J819">
            <v>2</v>
          </cell>
          <cell r="K819" t="str">
            <v>Không mở</v>
          </cell>
        </row>
        <row r="820">
          <cell r="B820" t="str">
            <v>201810703178019</v>
          </cell>
          <cell r="C820" t="str">
            <v>0703178.19</v>
          </cell>
          <cell r="D820" t="str">
            <v>Thực hành vi mạch tương tự và vi mạch số</v>
          </cell>
          <cell r="E820" t="str">
            <v>0703178</v>
          </cell>
          <cell r="F820" t="str">
            <v>2.0</v>
          </cell>
          <cell r="G820" t="str">
            <v>Đại học</v>
          </cell>
          <cell r="H820" t="str">
            <v>ĐH K11 (2016-2020)</v>
          </cell>
          <cell r="I820" t="str">
            <v>Học kỳ 1 năm học 2018 - 2019</v>
          </cell>
          <cell r="J820">
            <v>0</v>
          </cell>
          <cell r="K820" t="str">
            <v>Không mở</v>
          </cell>
        </row>
        <row r="821">
          <cell r="B821" t="str">
            <v>201810703178020</v>
          </cell>
          <cell r="C821" t="str">
            <v>0703178.20</v>
          </cell>
          <cell r="D821" t="str">
            <v>Thực hành vi mạch tương tự và vi mạch số</v>
          </cell>
          <cell r="E821" t="str">
            <v>0703178</v>
          </cell>
          <cell r="F821" t="str">
            <v>2.0</v>
          </cell>
          <cell r="G821" t="str">
            <v>Đại học</v>
          </cell>
          <cell r="H821" t="str">
            <v>ĐH K11 (2016-2020)</v>
          </cell>
          <cell r="I821" t="str">
            <v>Học kỳ 1 năm học 2018 - 2019</v>
          </cell>
          <cell r="J821">
            <v>0</v>
          </cell>
          <cell r="K821" t="str">
            <v>Không mở</v>
          </cell>
        </row>
        <row r="822">
          <cell r="B822" t="str">
            <v>201810703178021</v>
          </cell>
          <cell r="C822" t="str">
            <v>0703178.21</v>
          </cell>
          <cell r="D822" t="str">
            <v>Thực hành vi mạch tương tự và vi mạch số</v>
          </cell>
          <cell r="E822" t="str">
            <v>0703178</v>
          </cell>
          <cell r="F822" t="str">
            <v>2.0</v>
          </cell>
          <cell r="G822" t="str">
            <v>Đại học</v>
          </cell>
          <cell r="H822" t="str">
            <v>ĐH K11 (2016-2020)</v>
          </cell>
          <cell r="I822" t="str">
            <v>Học kỳ 1 năm học 2018 - 2019</v>
          </cell>
          <cell r="J822">
            <v>0</v>
          </cell>
          <cell r="K822" t="str">
            <v>Không mở</v>
          </cell>
        </row>
        <row r="823">
          <cell r="B823" t="str">
            <v>201810703178022</v>
          </cell>
          <cell r="C823" t="str">
            <v>0703178.22</v>
          </cell>
          <cell r="D823" t="str">
            <v>Thực hành vi mạch tương tự và vi mạch số</v>
          </cell>
          <cell r="E823" t="str">
            <v>0703178</v>
          </cell>
          <cell r="F823" t="str">
            <v>2.0</v>
          </cell>
          <cell r="G823" t="str">
            <v>Đại học</v>
          </cell>
          <cell r="H823" t="str">
            <v>ĐH K11 (2016-2020)</v>
          </cell>
          <cell r="I823" t="str">
            <v>Học kỳ 1 năm học 2018 - 2019</v>
          </cell>
          <cell r="J823">
            <v>3</v>
          </cell>
          <cell r="K823" t="str">
            <v>Không mở</v>
          </cell>
        </row>
        <row r="824">
          <cell r="B824" t="str">
            <v>201810703178023</v>
          </cell>
          <cell r="C824" t="str">
            <v>0703178.23</v>
          </cell>
          <cell r="D824" t="str">
            <v>Thực hành vi mạch tương tự và vi mạch số</v>
          </cell>
          <cell r="E824" t="str">
            <v>0703178</v>
          </cell>
          <cell r="F824" t="str">
            <v>2.0</v>
          </cell>
          <cell r="G824" t="str">
            <v>Đại học</v>
          </cell>
          <cell r="H824" t="str">
            <v>ĐH K11 (2016-2020)</v>
          </cell>
          <cell r="I824" t="str">
            <v>Học kỳ 1 năm học 2018 - 2019</v>
          </cell>
          <cell r="J824">
            <v>0</v>
          </cell>
          <cell r="K824" t="str">
            <v>Không mở</v>
          </cell>
        </row>
        <row r="825">
          <cell r="B825" t="str">
            <v>201810703178024</v>
          </cell>
          <cell r="C825" t="str">
            <v>0703178.24</v>
          </cell>
          <cell r="D825" t="str">
            <v>Thực hành vi mạch tương tự và vi mạch số</v>
          </cell>
          <cell r="E825" t="str">
            <v>0703178</v>
          </cell>
          <cell r="F825" t="str">
            <v>2.0</v>
          </cell>
          <cell r="G825" t="str">
            <v>Đại học</v>
          </cell>
          <cell r="H825" t="str">
            <v>ĐH K11 (2016-2020)</v>
          </cell>
          <cell r="I825" t="str">
            <v>Học kỳ 1 năm học 2018 - 2019</v>
          </cell>
          <cell r="J825">
            <v>2</v>
          </cell>
          <cell r="K825" t="str">
            <v>Không mở</v>
          </cell>
        </row>
        <row r="826">
          <cell r="B826" t="str">
            <v>201810703178025</v>
          </cell>
          <cell r="C826" t="str">
            <v>0703178.25</v>
          </cell>
          <cell r="D826" t="str">
            <v>Thực hành vi mạch tương tự và vi mạch số</v>
          </cell>
          <cell r="E826" t="str">
            <v>0703178</v>
          </cell>
          <cell r="F826" t="str">
            <v>2.0</v>
          </cell>
          <cell r="G826" t="str">
            <v>Đại học</v>
          </cell>
          <cell r="H826" t="str">
            <v>ĐH K11 (2016-2020)</v>
          </cell>
          <cell r="I826" t="str">
            <v>Học kỳ 1 năm học 2018 - 2019</v>
          </cell>
          <cell r="J826">
            <v>0</v>
          </cell>
          <cell r="K826" t="str">
            <v>Không mở</v>
          </cell>
        </row>
        <row r="827">
          <cell r="B827" t="str">
            <v>201810703178026</v>
          </cell>
          <cell r="C827" t="str">
            <v>0703178.26</v>
          </cell>
          <cell r="D827" t="str">
            <v>Thực hành vi mạch tương tự và vi mạch số</v>
          </cell>
          <cell r="E827" t="str">
            <v>0703178</v>
          </cell>
          <cell r="F827" t="str">
            <v>2.0</v>
          </cell>
          <cell r="G827" t="str">
            <v>Đại học</v>
          </cell>
          <cell r="H827" t="str">
            <v>ĐH K11 (2016-2020)</v>
          </cell>
          <cell r="I827" t="str">
            <v>Học kỳ 1 năm học 2018 - 2019</v>
          </cell>
          <cell r="J827">
            <v>0</v>
          </cell>
          <cell r="K827" t="str">
            <v>Không mở</v>
          </cell>
        </row>
        <row r="828">
          <cell r="B828" t="str">
            <v>201810703178027</v>
          </cell>
          <cell r="C828" t="str">
            <v>0703178.27</v>
          </cell>
          <cell r="D828" t="str">
            <v>Thực hành vi mạch tương tự và vi mạch số</v>
          </cell>
          <cell r="E828" t="str">
            <v>0703178</v>
          </cell>
          <cell r="F828" t="str">
            <v>2.0</v>
          </cell>
          <cell r="G828" t="str">
            <v>Đại học</v>
          </cell>
          <cell r="H828" t="str">
            <v>ĐH K11 (2016-2020)</v>
          </cell>
          <cell r="I828" t="str">
            <v>Học kỳ 1 năm học 2018 - 2019</v>
          </cell>
          <cell r="J828">
            <v>26</v>
          </cell>
          <cell r="K828" t="str">
            <v>Mở</v>
          </cell>
        </row>
        <row r="829">
          <cell r="B829" t="str">
            <v>201810703178028</v>
          </cell>
          <cell r="C829" t="str">
            <v>0703178.28</v>
          </cell>
          <cell r="D829" t="str">
            <v>Thực hành vi mạch tương tự và vi mạch số</v>
          </cell>
          <cell r="E829" t="str">
            <v>0703178</v>
          </cell>
          <cell r="F829" t="str">
            <v>2.0</v>
          </cell>
          <cell r="G829" t="str">
            <v>Đại học</v>
          </cell>
          <cell r="H829" t="str">
            <v>ĐH K11 (2016-2020)</v>
          </cell>
          <cell r="I829" t="str">
            <v>Học kỳ 1 năm học 2018 - 2019</v>
          </cell>
          <cell r="J829">
            <v>30</v>
          </cell>
          <cell r="K829" t="str">
            <v>Mở</v>
          </cell>
        </row>
        <row r="830">
          <cell r="B830" t="str">
            <v>201810403168001</v>
          </cell>
          <cell r="C830" t="str">
            <v>0403168.1</v>
          </cell>
          <cell r="D830" t="str">
            <v>Thực tập sản xuất (Ngành Công nghệ May)</v>
          </cell>
          <cell r="E830" t="str">
            <v>0403168</v>
          </cell>
          <cell r="F830" t="str">
            <v>3.0</v>
          </cell>
          <cell r="G830" t="str">
            <v>Đại học</v>
          </cell>
          <cell r="H830" t="str">
            <v>ĐH K11 (2016-2020)</v>
          </cell>
          <cell r="I830" t="str">
            <v>Học kỳ 1 năm học 2018 - 2019</v>
          </cell>
          <cell r="J830">
            <v>72</v>
          </cell>
          <cell r="K830" t="str">
            <v>Mở</v>
          </cell>
        </row>
        <row r="831">
          <cell r="B831" t="str">
            <v>201810403168002</v>
          </cell>
          <cell r="C831" t="str">
            <v>0403168.2</v>
          </cell>
          <cell r="D831" t="str">
            <v>Thực tập sản xuất (Ngành Công nghệ May)</v>
          </cell>
          <cell r="E831" t="str">
            <v>0403168</v>
          </cell>
          <cell r="F831" t="str">
            <v>3.0</v>
          </cell>
          <cell r="G831" t="str">
            <v>Đại học</v>
          </cell>
          <cell r="H831" t="str">
            <v>ĐH K11 (2016-2020)</v>
          </cell>
          <cell r="I831" t="str">
            <v>Học kỳ 1 năm học 2018 - 2019</v>
          </cell>
          <cell r="J831">
            <v>72</v>
          </cell>
          <cell r="K831" t="str">
            <v>Mở</v>
          </cell>
        </row>
        <row r="832">
          <cell r="B832" t="str">
            <v>201810403168003</v>
          </cell>
          <cell r="C832" t="str">
            <v>0403168.3</v>
          </cell>
          <cell r="D832" t="str">
            <v>Thực tập sản xuất (Ngành Công nghệ May)</v>
          </cell>
          <cell r="E832" t="str">
            <v>0403168</v>
          </cell>
          <cell r="F832" t="str">
            <v>3.0</v>
          </cell>
          <cell r="G832" t="str">
            <v>Đại học</v>
          </cell>
          <cell r="H832" t="str">
            <v>ĐH K11 (2016-2020)</v>
          </cell>
          <cell r="I832" t="str">
            <v>Học kỳ 1 năm học 2018 - 2019</v>
          </cell>
          <cell r="J832">
            <v>53</v>
          </cell>
          <cell r="K832" t="str">
            <v>Mở</v>
          </cell>
        </row>
        <row r="833">
          <cell r="B833" t="str">
            <v>201811603157001</v>
          </cell>
          <cell r="C833" t="str">
            <v>1603157.1</v>
          </cell>
          <cell r="D833" t="str">
            <v>Thuế</v>
          </cell>
          <cell r="E833" t="str">
            <v>1603157</v>
          </cell>
          <cell r="F833" t="str">
            <v>3.0</v>
          </cell>
          <cell r="G833" t="str">
            <v>Đại học</v>
          </cell>
          <cell r="H833" t="str">
            <v>ĐH K11 (2016-2020)</v>
          </cell>
          <cell r="I833" t="str">
            <v>Học kỳ 1 năm học 2018 - 2019</v>
          </cell>
          <cell r="J833">
            <v>62</v>
          </cell>
          <cell r="K833" t="str">
            <v>Mở</v>
          </cell>
        </row>
        <row r="834">
          <cell r="B834" t="str">
            <v>201811603157002</v>
          </cell>
          <cell r="C834" t="str">
            <v>1603157.2</v>
          </cell>
          <cell r="D834" t="str">
            <v>Thuế</v>
          </cell>
          <cell r="E834" t="str">
            <v>1603157</v>
          </cell>
          <cell r="F834" t="str">
            <v>3.0</v>
          </cell>
          <cell r="G834" t="str">
            <v>Đại học</v>
          </cell>
          <cell r="H834" t="str">
            <v>ĐH K11 (2016-2020)</v>
          </cell>
          <cell r="I834" t="str">
            <v>Học kỳ 1 năm học 2018 - 2019</v>
          </cell>
          <cell r="J834">
            <v>75</v>
          </cell>
          <cell r="K834" t="str">
            <v>Mở</v>
          </cell>
        </row>
        <row r="835">
          <cell r="B835" t="str">
            <v>201811603157003</v>
          </cell>
          <cell r="C835" t="str">
            <v>1603157.3</v>
          </cell>
          <cell r="D835" t="str">
            <v>Thuế</v>
          </cell>
          <cell r="E835" t="str">
            <v>1603157</v>
          </cell>
          <cell r="F835" t="str">
            <v>3.0</v>
          </cell>
          <cell r="G835" t="str">
            <v>Đại học</v>
          </cell>
          <cell r="H835" t="str">
            <v>ĐH K11 (2016-2020)</v>
          </cell>
          <cell r="I835" t="str">
            <v>Học kỳ 1 năm học 2018 - 2019</v>
          </cell>
          <cell r="J835">
            <v>44</v>
          </cell>
          <cell r="K835" t="str">
            <v>Mở</v>
          </cell>
        </row>
        <row r="836">
          <cell r="B836" t="str">
            <v>201811303144001</v>
          </cell>
          <cell r="C836" t="str">
            <v>1303144.1</v>
          </cell>
          <cell r="D836" t="str">
            <v>Tiếng Anh 3</v>
          </cell>
          <cell r="E836" t="str">
            <v>1303144</v>
          </cell>
          <cell r="F836" t="str">
            <v>3.0</v>
          </cell>
          <cell r="G836" t="str">
            <v>Đại học</v>
          </cell>
          <cell r="H836" t="str">
            <v>ĐH K11 (2016-2020)</v>
          </cell>
          <cell r="I836" t="str">
            <v>Học kỳ 1 năm học 2018 - 2019</v>
          </cell>
          <cell r="J836">
            <v>45</v>
          </cell>
          <cell r="K836" t="str">
            <v>Mở</v>
          </cell>
        </row>
        <row r="837">
          <cell r="B837" t="str">
            <v>201811303144002</v>
          </cell>
          <cell r="C837" t="str">
            <v>1303144.2</v>
          </cell>
          <cell r="D837" t="str">
            <v>Tiếng Anh 3</v>
          </cell>
          <cell r="E837" t="str">
            <v>1303144</v>
          </cell>
          <cell r="F837" t="str">
            <v>3.0</v>
          </cell>
          <cell r="G837" t="str">
            <v>Đại học</v>
          </cell>
          <cell r="H837" t="str">
            <v>ĐH K11 (2016-2020)</v>
          </cell>
          <cell r="I837" t="str">
            <v>Học kỳ 1 năm học 2018 - 2019</v>
          </cell>
          <cell r="J837">
            <v>1</v>
          </cell>
          <cell r="K837" t="str">
            <v>Không mở</v>
          </cell>
        </row>
        <row r="838">
          <cell r="B838" t="str">
            <v>201811303144003</v>
          </cell>
          <cell r="C838" t="str">
            <v>1303144.3</v>
          </cell>
          <cell r="D838" t="str">
            <v>Tiếng Anh 3</v>
          </cell>
          <cell r="E838" t="str">
            <v>1303144</v>
          </cell>
          <cell r="F838" t="str">
            <v>3.0</v>
          </cell>
          <cell r="G838" t="str">
            <v>Đại học</v>
          </cell>
          <cell r="H838" t="str">
            <v>ĐH K11 (2016-2020)</v>
          </cell>
          <cell r="I838" t="str">
            <v>Học kỳ 1 năm học 2018 - 2019</v>
          </cell>
          <cell r="J838">
            <v>43</v>
          </cell>
          <cell r="K838" t="str">
            <v>Mở</v>
          </cell>
        </row>
        <row r="839">
          <cell r="B839" t="str">
            <v>201811303144004</v>
          </cell>
          <cell r="C839" t="str">
            <v>1303144.4</v>
          </cell>
          <cell r="D839" t="str">
            <v>Tiếng Anh 3</v>
          </cell>
          <cell r="E839" t="str">
            <v>1303144</v>
          </cell>
          <cell r="F839" t="str">
            <v>3.0</v>
          </cell>
          <cell r="G839" t="str">
            <v>Đại học</v>
          </cell>
          <cell r="H839" t="str">
            <v>ĐH K11 (2016-2020)</v>
          </cell>
          <cell r="I839" t="str">
            <v>Học kỳ 1 năm học 2018 - 2019</v>
          </cell>
          <cell r="J839">
            <v>36</v>
          </cell>
          <cell r="K839" t="str">
            <v>Mở</v>
          </cell>
        </row>
        <row r="840">
          <cell r="B840" t="str">
            <v>201811303144005</v>
          </cell>
          <cell r="C840" t="str">
            <v>1303144.5</v>
          </cell>
          <cell r="D840" t="str">
            <v>Tiếng Anh 3</v>
          </cell>
          <cell r="E840" t="str">
            <v>1303144</v>
          </cell>
          <cell r="F840" t="str">
            <v>3.0</v>
          </cell>
          <cell r="G840" t="str">
            <v>Đại học</v>
          </cell>
          <cell r="H840" t="str">
            <v>ĐH K11 (2016-2020)</v>
          </cell>
          <cell r="I840" t="str">
            <v>Học kỳ 1 năm học 2018 - 2019</v>
          </cell>
          <cell r="J840">
            <v>45</v>
          </cell>
          <cell r="K840" t="str">
            <v>Mở</v>
          </cell>
        </row>
        <row r="841">
          <cell r="B841" t="str">
            <v>201811303144006</v>
          </cell>
          <cell r="C841" t="str">
            <v>1303144.6</v>
          </cell>
          <cell r="D841" t="str">
            <v>Tiếng Anh 3</v>
          </cell>
          <cell r="E841" t="str">
            <v>1303144</v>
          </cell>
          <cell r="F841" t="str">
            <v>3.0</v>
          </cell>
          <cell r="G841" t="str">
            <v>Đại học</v>
          </cell>
          <cell r="H841" t="str">
            <v>ĐH K11 (2016-2020)</v>
          </cell>
          <cell r="I841" t="str">
            <v>Học kỳ 1 năm học 2018 - 2019</v>
          </cell>
          <cell r="J841">
            <v>45</v>
          </cell>
          <cell r="K841" t="str">
            <v>Mở</v>
          </cell>
        </row>
        <row r="842">
          <cell r="B842" t="str">
            <v>201811303144007</v>
          </cell>
          <cell r="C842" t="str">
            <v>1303144.7</v>
          </cell>
          <cell r="D842" t="str">
            <v>Tiếng Anh 3</v>
          </cell>
          <cell r="E842" t="str">
            <v>1303144</v>
          </cell>
          <cell r="F842" t="str">
            <v>3.0</v>
          </cell>
          <cell r="G842" t="str">
            <v>Đại học</v>
          </cell>
          <cell r="H842" t="str">
            <v>ĐH K11 (2016-2020)</v>
          </cell>
          <cell r="I842" t="str">
            <v>Học kỳ 1 năm học 2018 - 2019</v>
          </cell>
          <cell r="J842">
            <v>44</v>
          </cell>
          <cell r="K842" t="str">
            <v>Mở</v>
          </cell>
        </row>
        <row r="843">
          <cell r="B843" t="str">
            <v>201811303144008</v>
          </cell>
          <cell r="C843" t="str">
            <v>1303144.8</v>
          </cell>
          <cell r="D843" t="str">
            <v>Tiếng Anh 3</v>
          </cell>
          <cell r="E843" t="str">
            <v>1303144</v>
          </cell>
          <cell r="F843" t="str">
            <v>3.0</v>
          </cell>
          <cell r="G843" t="str">
            <v>Đại học</v>
          </cell>
          <cell r="H843" t="str">
            <v>ĐH K11 (2016-2020)</v>
          </cell>
          <cell r="I843" t="str">
            <v>Học kỳ 1 năm học 2018 - 2019</v>
          </cell>
          <cell r="J843">
            <v>45</v>
          </cell>
          <cell r="K843" t="str">
            <v>Mở</v>
          </cell>
        </row>
        <row r="844">
          <cell r="B844" t="str">
            <v>201811303144009</v>
          </cell>
          <cell r="C844" t="str">
            <v>1303144.9</v>
          </cell>
          <cell r="D844" t="str">
            <v>Tiếng Anh 3</v>
          </cell>
          <cell r="E844" t="str">
            <v>1303144</v>
          </cell>
          <cell r="F844" t="str">
            <v>3.0</v>
          </cell>
          <cell r="G844" t="str">
            <v>Đại học</v>
          </cell>
          <cell r="H844" t="str">
            <v>ĐH K11 (2016-2020)</v>
          </cell>
          <cell r="I844" t="str">
            <v>Học kỳ 1 năm học 2018 - 2019</v>
          </cell>
          <cell r="J844">
            <v>45</v>
          </cell>
          <cell r="K844" t="str">
            <v>Mở</v>
          </cell>
        </row>
        <row r="845">
          <cell r="B845" t="str">
            <v>201811303144010</v>
          </cell>
          <cell r="C845" t="str">
            <v>1303144.10</v>
          </cell>
          <cell r="D845" t="str">
            <v>Tiếng Anh 3</v>
          </cell>
          <cell r="E845" t="str">
            <v>1303144</v>
          </cell>
          <cell r="F845" t="str">
            <v>3.0</v>
          </cell>
          <cell r="G845" t="str">
            <v>Đại học</v>
          </cell>
          <cell r="H845" t="str">
            <v>ĐH K11 (2016-2020)</v>
          </cell>
          <cell r="I845" t="str">
            <v>Học kỳ 1 năm học 2018 - 2019</v>
          </cell>
          <cell r="J845">
            <v>8</v>
          </cell>
          <cell r="K845" t="str">
            <v>Không mở</v>
          </cell>
        </row>
        <row r="846">
          <cell r="B846" t="str">
            <v>201811303144011</v>
          </cell>
          <cell r="C846" t="str">
            <v>1303144.11</v>
          </cell>
          <cell r="D846" t="str">
            <v>Tiếng Anh 3</v>
          </cell>
          <cell r="E846" t="str">
            <v>1303144</v>
          </cell>
          <cell r="F846" t="str">
            <v>3.0</v>
          </cell>
          <cell r="G846" t="str">
            <v>Đại học</v>
          </cell>
          <cell r="H846" t="str">
            <v>ĐH K11 (2016-2020)</v>
          </cell>
          <cell r="I846" t="str">
            <v>Học kỳ 1 năm học 2018 - 2019</v>
          </cell>
          <cell r="J846">
            <v>45</v>
          </cell>
          <cell r="K846" t="str">
            <v>Mở</v>
          </cell>
        </row>
        <row r="847">
          <cell r="B847" t="str">
            <v>201811303144012</v>
          </cell>
          <cell r="C847" t="str">
            <v>1303144.12</v>
          </cell>
          <cell r="D847" t="str">
            <v>Tiếng Anh 3</v>
          </cell>
          <cell r="E847" t="str">
            <v>1303144</v>
          </cell>
          <cell r="F847" t="str">
            <v>3.0</v>
          </cell>
          <cell r="G847" t="str">
            <v>Đại học</v>
          </cell>
          <cell r="H847" t="str">
            <v>ĐH K11 (2016-2020)</v>
          </cell>
          <cell r="I847" t="str">
            <v>Học kỳ 1 năm học 2018 - 2019</v>
          </cell>
          <cell r="J847">
            <v>10</v>
          </cell>
          <cell r="K847" t="str">
            <v>Không mở</v>
          </cell>
        </row>
        <row r="848">
          <cell r="B848" t="str">
            <v>201811303144013</v>
          </cell>
          <cell r="C848" t="str">
            <v>1303144.13</v>
          </cell>
          <cell r="D848" t="str">
            <v>Tiếng Anh 3</v>
          </cell>
          <cell r="E848" t="str">
            <v>1303144</v>
          </cell>
          <cell r="F848" t="str">
            <v>3.0</v>
          </cell>
          <cell r="G848" t="str">
            <v>Đại học</v>
          </cell>
          <cell r="H848" t="str">
            <v>ĐH K11 (2016-2020)</v>
          </cell>
          <cell r="I848" t="str">
            <v>Học kỳ 1 năm học 2018 - 2019</v>
          </cell>
          <cell r="J848">
            <v>45</v>
          </cell>
          <cell r="K848" t="str">
            <v>Mở</v>
          </cell>
        </row>
        <row r="849">
          <cell r="B849" t="str">
            <v>201811303144014</v>
          </cell>
          <cell r="C849" t="str">
            <v>1303144.14</v>
          </cell>
          <cell r="D849" t="str">
            <v>Tiếng Anh 3</v>
          </cell>
          <cell r="E849" t="str">
            <v>1303144</v>
          </cell>
          <cell r="F849" t="str">
            <v>3.0</v>
          </cell>
          <cell r="G849" t="str">
            <v>Đại học</v>
          </cell>
          <cell r="H849" t="str">
            <v>ĐH K11 (2016-2020)</v>
          </cell>
          <cell r="I849" t="str">
            <v>Học kỳ 1 năm học 2018 - 2019</v>
          </cell>
          <cell r="J849">
            <v>45</v>
          </cell>
          <cell r="K849" t="str">
            <v>Mở</v>
          </cell>
        </row>
        <row r="850">
          <cell r="B850" t="str">
            <v>201811303144015</v>
          </cell>
          <cell r="C850" t="str">
            <v>1303144.15</v>
          </cell>
          <cell r="D850" t="str">
            <v>Tiếng Anh 3</v>
          </cell>
          <cell r="E850" t="str">
            <v>1303144</v>
          </cell>
          <cell r="F850" t="str">
            <v>3.0</v>
          </cell>
          <cell r="G850" t="str">
            <v>Đại học</v>
          </cell>
          <cell r="H850" t="str">
            <v>ĐH K11 (2016-2020)</v>
          </cell>
          <cell r="I850" t="str">
            <v>Học kỳ 1 năm học 2018 - 2019</v>
          </cell>
          <cell r="J850">
            <v>45</v>
          </cell>
          <cell r="K850" t="str">
            <v>Mở</v>
          </cell>
        </row>
        <row r="851">
          <cell r="B851" t="str">
            <v>201811303144016</v>
          </cell>
          <cell r="C851" t="str">
            <v>1303144.16</v>
          </cell>
          <cell r="D851" t="str">
            <v>Tiếng Anh 3</v>
          </cell>
          <cell r="E851" t="str">
            <v>1303144</v>
          </cell>
          <cell r="F851" t="str">
            <v>3.0</v>
          </cell>
          <cell r="G851" t="str">
            <v>Đại học</v>
          </cell>
          <cell r="H851" t="str">
            <v>ĐH K11 (2016-2020)</v>
          </cell>
          <cell r="I851" t="str">
            <v>Học kỳ 1 năm học 2018 - 2019</v>
          </cell>
          <cell r="J851">
            <v>43</v>
          </cell>
          <cell r="K851" t="str">
            <v>Mở</v>
          </cell>
        </row>
        <row r="852">
          <cell r="B852" t="str">
            <v>201811303144017</v>
          </cell>
          <cell r="C852" t="str">
            <v>1303144.17</v>
          </cell>
          <cell r="D852" t="str">
            <v>Tiếng Anh 3</v>
          </cell>
          <cell r="E852" t="str">
            <v>1303144</v>
          </cell>
          <cell r="F852" t="str">
            <v>3.0</v>
          </cell>
          <cell r="G852" t="str">
            <v>Đại học</v>
          </cell>
          <cell r="H852" t="str">
            <v>ĐH K11 (2016-2020)</v>
          </cell>
          <cell r="I852" t="str">
            <v>Học kỳ 1 năm học 2018 - 2019</v>
          </cell>
          <cell r="J852">
            <v>45</v>
          </cell>
          <cell r="K852" t="str">
            <v>Mở</v>
          </cell>
        </row>
        <row r="853">
          <cell r="B853" t="str">
            <v>201811303144018</v>
          </cell>
          <cell r="C853" t="str">
            <v>1303144.18</v>
          </cell>
          <cell r="D853" t="str">
            <v>Tiếng Anh 3</v>
          </cell>
          <cell r="E853" t="str">
            <v>1303144</v>
          </cell>
          <cell r="F853" t="str">
            <v>3.0</v>
          </cell>
          <cell r="G853" t="str">
            <v>Đại học</v>
          </cell>
          <cell r="H853" t="str">
            <v>ĐH K11 (2016-2020)</v>
          </cell>
          <cell r="I853" t="str">
            <v>Học kỳ 1 năm học 2018 - 2019</v>
          </cell>
          <cell r="J853">
            <v>45</v>
          </cell>
          <cell r="K853" t="str">
            <v>Mở</v>
          </cell>
        </row>
        <row r="854">
          <cell r="B854" t="str">
            <v>201811303144019</v>
          </cell>
          <cell r="C854" t="str">
            <v>1303144.19</v>
          </cell>
          <cell r="D854" t="str">
            <v>Tiếng Anh 3</v>
          </cell>
          <cell r="E854" t="str">
            <v>1303144</v>
          </cell>
          <cell r="F854" t="str">
            <v>3.0</v>
          </cell>
          <cell r="G854" t="str">
            <v>Đại học</v>
          </cell>
          <cell r="H854" t="str">
            <v>ĐH K11 (2016-2020)</v>
          </cell>
          <cell r="I854" t="str">
            <v>Học kỳ 1 năm học 2018 - 2019</v>
          </cell>
          <cell r="J854">
            <v>45</v>
          </cell>
          <cell r="K854" t="str">
            <v>Mở</v>
          </cell>
        </row>
        <row r="855">
          <cell r="B855" t="str">
            <v>201811303144020</v>
          </cell>
          <cell r="C855" t="str">
            <v>1303144.20</v>
          </cell>
          <cell r="D855" t="str">
            <v>Tiếng Anh 3</v>
          </cell>
          <cell r="E855" t="str">
            <v>1303144</v>
          </cell>
          <cell r="F855" t="str">
            <v>3.0</v>
          </cell>
          <cell r="G855" t="str">
            <v>Đại học</v>
          </cell>
          <cell r="H855" t="str">
            <v>ĐH K11 (2016-2020)</v>
          </cell>
          <cell r="I855" t="str">
            <v>Học kỳ 1 năm học 2018 - 2019</v>
          </cell>
          <cell r="J855">
            <v>45</v>
          </cell>
          <cell r="K855" t="str">
            <v>Mở</v>
          </cell>
        </row>
        <row r="856">
          <cell r="B856" t="str">
            <v>201811303144021</v>
          </cell>
          <cell r="C856" t="str">
            <v>1303144.21</v>
          </cell>
          <cell r="D856" t="str">
            <v>Tiếng Anh 3</v>
          </cell>
          <cell r="E856" t="str">
            <v>1303144</v>
          </cell>
          <cell r="F856" t="str">
            <v>3.0</v>
          </cell>
          <cell r="G856" t="str">
            <v>Đại học</v>
          </cell>
          <cell r="H856" t="str">
            <v>ĐH K11 (2016-2020)</v>
          </cell>
          <cell r="I856" t="str">
            <v>Học kỳ 1 năm học 2018 - 2019</v>
          </cell>
          <cell r="J856">
            <v>45</v>
          </cell>
          <cell r="K856" t="str">
            <v>Mở</v>
          </cell>
        </row>
        <row r="857">
          <cell r="B857" t="str">
            <v>201811303144022</v>
          </cell>
          <cell r="C857" t="str">
            <v>1303144.22</v>
          </cell>
          <cell r="D857" t="str">
            <v>Tiếng Anh 3</v>
          </cell>
          <cell r="E857" t="str">
            <v>1303144</v>
          </cell>
          <cell r="F857" t="str">
            <v>3.0</v>
          </cell>
          <cell r="G857" t="str">
            <v>Đại học</v>
          </cell>
          <cell r="H857" t="str">
            <v>ĐH K11 (2016-2020)</v>
          </cell>
          <cell r="I857" t="str">
            <v>Học kỳ 1 năm học 2018 - 2019</v>
          </cell>
          <cell r="J857">
            <v>45</v>
          </cell>
          <cell r="K857" t="str">
            <v>Mở</v>
          </cell>
        </row>
        <row r="858">
          <cell r="B858" t="str">
            <v>201811303144023</v>
          </cell>
          <cell r="C858" t="str">
            <v>1303144.23</v>
          </cell>
          <cell r="D858" t="str">
            <v>Tiếng Anh 3</v>
          </cell>
          <cell r="E858" t="str">
            <v>1303144</v>
          </cell>
          <cell r="F858" t="str">
            <v>3.0</v>
          </cell>
          <cell r="G858" t="str">
            <v>Đại học</v>
          </cell>
          <cell r="H858" t="str">
            <v>ĐH K11 (2016-2020)</v>
          </cell>
          <cell r="I858" t="str">
            <v>Học kỳ 1 năm học 2018 - 2019</v>
          </cell>
          <cell r="J858">
            <v>14</v>
          </cell>
          <cell r="K858" t="str">
            <v>Không mở</v>
          </cell>
        </row>
        <row r="859">
          <cell r="B859" t="str">
            <v>201811303144024</v>
          </cell>
          <cell r="C859" t="str">
            <v>1303144.24</v>
          </cell>
          <cell r="D859" t="str">
            <v>Tiếng Anh 3</v>
          </cell>
          <cell r="E859" t="str">
            <v>1303144</v>
          </cell>
          <cell r="F859" t="str">
            <v>3.0</v>
          </cell>
          <cell r="G859" t="str">
            <v>Đại học</v>
          </cell>
          <cell r="H859" t="str">
            <v>ĐH K11 (2016-2020)</v>
          </cell>
          <cell r="I859" t="str">
            <v>Học kỳ 1 năm học 2018 - 2019</v>
          </cell>
          <cell r="J859">
            <v>45</v>
          </cell>
          <cell r="K859" t="str">
            <v>Mở</v>
          </cell>
        </row>
        <row r="860">
          <cell r="B860" t="str">
            <v>201811303144025</v>
          </cell>
          <cell r="C860" t="str">
            <v>1303144.25</v>
          </cell>
          <cell r="D860" t="str">
            <v>Tiếng Anh 3</v>
          </cell>
          <cell r="E860" t="str">
            <v>1303144</v>
          </cell>
          <cell r="F860" t="str">
            <v>3.0</v>
          </cell>
          <cell r="G860" t="str">
            <v>Đại học</v>
          </cell>
          <cell r="H860" t="str">
            <v>ĐH K11 (2016-2020)</v>
          </cell>
          <cell r="I860" t="str">
            <v>Học kỳ 1 năm học 2018 - 2019</v>
          </cell>
          <cell r="J860">
            <v>0</v>
          </cell>
          <cell r="K860" t="str">
            <v>Không mở</v>
          </cell>
        </row>
        <row r="861">
          <cell r="B861" t="str">
            <v>201811303144026</v>
          </cell>
          <cell r="C861" t="str">
            <v>1303144.26</v>
          </cell>
          <cell r="D861" t="str">
            <v>Tiếng Anh 3</v>
          </cell>
          <cell r="E861" t="str">
            <v>1303144</v>
          </cell>
          <cell r="F861" t="str">
            <v>3.0</v>
          </cell>
          <cell r="G861" t="str">
            <v>Đại học</v>
          </cell>
          <cell r="H861" t="str">
            <v>ĐH K11 (2016-2020)</v>
          </cell>
          <cell r="I861" t="str">
            <v>Học kỳ 1 năm học 2018 - 2019</v>
          </cell>
          <cell r="J861">
            <v>45</v>
          </cell>
          <cell r="K861" t="str">
            <v>Mở</v>
          </cell>
        </row>
        <row r="862">
          <cell r="B862" t="str">
            <v>201811303144027</v>
          </cell>
          <cell r="C862" t="str">
            <v>1303144.27</v>
          </cell>
          <cell r="D862" t="str">
            <v>Tiếng Anh 3</v>
          </cell>
          <cell r="E862" t="str">
            <v>1303144</v>
          </cell>
          <cell r="F862" t="str">
            <v>3.0</v>
          </cell>
          <cell r="G862" t="str">
            <v>Đại học</v>
          </cell>
          <cell r="H862" t="str">
            <v>ĐH K11 (2016-2020)</v>
          </cell>
          <cell r="I862" t="str">
            <v>Học kỳ 1 năm học 2018 - 2019</v>
          </cell>
          <cell r="J862">
            <v>45</v>
          </cell>
          <cell r="K862" t="str">
            <v>Mở</v>
          </cell>
        </row>
        <row r="863">
          <cell r="B863" t="str">
            <v>201811303144028</v>
          </cell>
          <cell r="C863" t="str">
            <v>1303144.28</v>
          </cell>
          <cell r="D863" t="str">
            <v>Tiếng Anh 3</v>
          </cell>
          <cell r="E863" t="str">
            <v>1303144</v>
          </cell>
          <cell r="F863" t="str">
            <v>3.0</v>
          </cell>
          <cell r="G863" t="str">
            <v>Đại học</v>
          </cell>
          <cell r="H863" t="str">
            <v>ĐH K11 (2016-2020)</v>
          </cell>
          <cell r="I863" t="str">
            <v>Học kỳ 1 năm học 2018 - 2019</v>
          </cell>
          <cell r="J863">
            <v>44</v>
          </cell>
          <cell r="K863" t="str">
            <v>Mở</v>
          </cell>
        </row>
        <row r="864">
          <cell r="B864" t="str">
            <v>201811303144029</v>
          </cell>
          <cell r="C864" t="str">
            <v>1303144.29</v>
          </cell>
          <cell r="D864" t="str">
            <v>Tiếng Anh 3</v>
          </cell>
          <cell r="E864" t="str">
            <v>1303144</v>
          </cell>
          <cell r="F864" t="str">
            <v>3.0</v>
          </cell>
          <cell r="G864" t="str">
            <v>Đại học</v>
          </cell>
          <cell r="H864" t="str">
            <v>ĐH K11 (2016-2020)</v>
          </cell>
          <cell r="I864" t="str">
            <v>Học kỳ 1 năm học 2018 - 2019</v>
          </cell>
          <cell r="J864">
            <v>0</v>
          </cell>
          <cell r="K864" t="str">
            <v>Không mở</v>
          </cell>
        </row>
        <row r="865">
          <cell r="B865" t="str">
            <v>201811303144030</v>
          </cell>
          <cell r="C865" t="str">
            <v>1303144.30</v>
          </cell>
          <cell r="D865" t="str">
            <v>Tiếng Anh 3</v>
          </cell>
          <cell r="E865" t="str">
            <v>1303144</v>
          </cell>
          <cell r="F865" t="str">
            <v>3.0</v>
          </cell>
          <cell r="G865" t="str">
            <v>Đại học</v>
          </cell>
          <cell r="H865" t="str">
            <v>ĐH K11 (2016-2020)</v>
          </cell>
          <cell r="I865" t="str">
            <v>Học kỳ 1 năm học 2018 - 2019</v>
          </cell>
          <cell r="J865">
            <v>45</v>
          </cell>
          <cell r="K865" t="str">
            <v>Mở</v>
          </cell>
        </row>
        <row r="866">
          <cell r="B866" t="str">
            <v>201811303144031</v>
          </cell>
          <cell r="C866" t="str">
            <v>1303144.31</v>
          </cell>
          <cell r="D866" t="str">
            <v>Tiếng Anh 3</v>
          </cell>
          <cell r="E866" t="str">
            <v>1303144</v>
          </cell>
          <cell r="F866" t="str">
            <v>3.0</v>
          </cell>
          <cell r="G866" t="str">
            <v>Đại học</v>
          </cell>
          <cell r="H866" t="str">
            <v>ĐH K11 (2016-2020)</v>
          </cell>
          <cell r="I866" t="str">
            <v>Học kỳ 1 năm học 2018 - 2019</v>
          </cell>
          <cell r="J866">
            <v>45</v>
          </cell>
          <cell r="K866" t="str">
            <v>Mở</v>
          </cell>
        </row>
        <row r="867">
          <cell r="B867" t="str">
            <v>201811303144032</v>
          </cell>
          <cell r="C867" t="str">
            <v>1303144.32</v>
          </cell>
          <cell r="D867" t="str">
            <v>Tiếng Anh 3</v>
          </cell>
          <cell r="E867" t="str">
            <v>1303144</v>
          </cell>
          <cell r="F867" t="str">
            <v>3.0</v>
          </cell>
          <cell r="G867" t="str">
            <v>Đại học</v>
          </cell>
          <cell r="H867" t="str">
            <v>ĐH K11 (2016-2020)</v>
          </cell>
          <cell r="I867" t="str">
            <v>Học kỳ 1 năm học 2018 - 2019</v>
          </cell>
          <cell r="J867">
            <v>45</v>
          </cell>
          <cell r="K867" t="str">
            <v>Mở</v>
          </cell>
        </row>
        <row r="868">
          <cell r="B868" t="str">
            <v>201811303144033</v>
          </cell>
          <cell r="C868" t="str">
            <v>1303144.33</v>
          </cell>
          <cell r="D868" t="str">
            <v>Tiếng Anh 3</v>
          </cell>
          <cell r="E868" t="str">
            <v>1303144</v>
          </cell>
          <cell r="F868" t="str">
            <v>3.0</v>
          </cell>
          <cell r="G868" t="str">
            <v>Đại học</v>
          </cell>
          <cell r="H868" t="str">
            <v>ĐH K11 (2016-2020)</v>
          </cell>
          <cell r="I868" t="str">
            <v>Học kỳ 1 năm học 2018 - 2019</v>
          </cell>
          <cell r="J868">
            <v>45</v>
          </cell>
          <cell r="K868" t="str">
            <v>Mở</v>
          </cell>
        </row>
        <row r="869">
          <cell r="B869" t="str">
            <v>201811303144034</v>
          </cell>
          <cell r="C869" t="str">
            <v>1303144.34</v>
          </cell>
          <cell r="D869" t="str">
            <v>Tiếng Anh 3</v>
          </cell>
          <cell r="E869" t="str">
            <v>1303144</v>
          </cell>
          <cell r="F869" t="str">
            <v>3.0</v>
          </cell>
          <cell r="G869" t="str">
            <v>Đại học</v>
          </cell>
          <cell r="H869" t="str">
            <v>ĐH K11 (2016-2020)</v>
          </cell>
          <cell r="I869" t="str">
            <v>Học kỳ 1 năm học 2018 - 2019</v>
          </cell>
          <cell r="J869">
            <v>45</v>
          </cell>
          <cell r="K869" t="str">
            <v>Mở</v>
          </cell>
        </row>
        <row r="870">
          <cell r="B870" t="str">
            <v>201811303144035</v>
          </cell>
          <cell r="C870" t="str">
            <v>1303144.35</v>
          </cell>
          <cell r="D870" t="str">
            <v>Tiếng Anh 3</v>
          </cell>
          <cell r="E870" t="str">
            <v>1303144</v>
          </cell>
          <cell r="F870" t="str">
            <v>3.0</v>
          </cell>
          <cell r="G870" t="str">
            <v>Đại học</v>
          </cell>
          <cell r="H870" t="str">
            <v>ĐH K11 (2016-2020)</v>
          </cell>
          <cell r="I870" t="str">
            <v>Học kỳ 1 năm học 2018 - 2019</v>
          </cell>
          <cell r="J870">
            <v>45</v>
          </cell>
          <cell r="K870" t="str">
            <v>Mở</v>
          </cell>
        </row>
        <row r="871">
          <cell r="B871" t="str">
            <v>201811303144036</v>
          </cell>
          <cell r="C871" t="str">
            <v>1303144.36</v>
          </cell>
          <cell r="D871" t="str">
            <v>Tiếng Anh 3</v>
          </cell>
          <cell r="E871" t="str">
            <v>1303144</v>
          </cell>
          <cell r="F871" t="str">
            <v>3.0</v>
          </cell>
          <cell r="G871" t="str">
            <v>Đại học</v>
          </cell>
          <cell r="H871" t="str">
            <v>ĐH K11 (2016-2020)</v>
          </cell>
          <cell r="I871" t="str">
            <v>Học kỳ 1 năm học 2018 - 2019</v>
          </cell>
          <cell r="J871">
            <v>45</v>
          </cell>
          <cell r="K871" t="str">
            <v>Mở</v>
          </cell>
        </row>
        <row r="872">
          <cell r="B872" t="str">
            <v>201811303144037</v>
          </cell>
          <cell r="C872" t="str">
            <v>1303144.37</v>
          </cell>
          <cell r="D872" t="str">
            <v>Tiếng Anh 3</v>
          </cell>
          <cell r="E872" t="str">
            <v>1303144</v>
          </cell>
          <cell r="F872" t="str">
            <v>3.0</v>
          </cell>
          <cell r="G872" t="str">
            <v>Đại học</v>
          </cell>
          <cell r="H872" t="str">
            <v>ĐH K11 (2016-2020)</v>
          </cell>
          <cell r="I872" t="str">
            <v>Học kỳ 1 năm học 2018 - 2019</v>
          </cell>
          <cell r="J872">
            <v>45</v>
          </cell>
          <cell r="K872" t="str">
            <v>Mở</v>
          </cell>
        </row>
        <row r="873">
          <cell r="B873" t="str">
            <v>201811303144038</v>
          </cell>
          <cell r="C873" t="str">
            <v>1303144.38</v>
          </cell>
          <cell r="D873" t="str">
            <v>Tiếng Anh 3</v>
          </cell>
          <cell r="E873" t="str">
            <v>1303144</v>
          </cell>
          <cell r="F873" t="str">
            <v>3.0</v>
          </cell>
          <cell r="G873" t="str">
            <v>Đại học</v>
          </cell>
          <cell r="H873" t="str">
            <v>ĐH K11 (2016-2020)</v>
          </cell>
          <cell r="I873" t="str">
            <v>Học kỳ 1 năm học 2018 - 2019</v>
          </cell>
          <cell r="J873">
            <v>45</v>
          </cell>
          <cell r="K873" t="str">
            <v>Mở</v>
          </cell>
        </row>
        <row r="874">
          <cell r="B874" t="str">
            <v>201811303144039</v>
          </cell>
          <cell r="C874" t="str">
            <v>1303144.39</v>
          </cell>
          <cell r="D874" t="str">
            <v>Tiếng Anh 3</v>
          </cell>
          <cell r="E874" t="str">
            <v>1303144</v>
          </cell>
          <cell r="F874" t="str">
            <v>3.0</v>
          </cell>
          <cell r="G874" t="str">
            <v>Đại học</v>
          </cell>
          <cell r="H874" t="str">
            <v>ĐH K11 (2016-2020)</v>
          </cell>
          <cell r="I874" t="str">
            <v>Học kỳ 1 năm học 2018 - 2019</v>
          </cell>
          <cell r="J874">
            <v>44</v>
          </cell>
          <cell r="K874" t="str">
            <v>Mở</v>
          </cell>
        </row>
        <row r="875">
          <cell r="B875" t="str">
            <v>201811303144040</v>
          </cell>
          <cell r="C875" t="str">
            <v>1303144.40</v>
          </cell>
          <cell r="D875" t="str">
            <v>Tiếng Anh 3</v>
          </cell>
          <cell r="E875" t="str">
            <v>1303144</v>
          </cell>
          <cell r="F875" t="str">
            <v>3.0</v>
          </cell>
          <cell r="G875" t="str">
            <v>Đại học</v>
          </cell>
          <cell r="H875" t="str">
            <v>ĐH K11 (2016-2020)</v>
          </cell>
          <cell r="I875" t="str">
            <v>Học kỳ 1 năm học 2018 - 2019</v>
          </cell>
          <cell r="J875">
            <v>45</v>
          </cell>
          <cell r="K875" t="str">
            <v>Mở</v>
          </cell>
        </row>
        <row r="876">
          <cell r="B876" t="str">
            <v>201811303144041</v>
          </cell>
          <cell r="C876" t="str">
            <v>1303144.41</v>
          </cell>
          <cell r="D876" t="str">
            <v>Tiếng Anh 3</v>
          </cell>
          <cell r="E876" t="str">
            <v>1303144</v>
          </cell>
          <cell r="F876" t="str">
            <v>3.0</v>
          </cell>
          <cell r="G876" t="str">
            <v>Đại học</v>
          </cell>
          <cell r="H876" t="str">
            <v>ĐH K11 (2016-2020)</v>
          </cell>
          <cell r="I876" t="str">
            <v>Học kỳ 1 năm học 2018 - 2019</v>
          </cell>
          <cell r="J876">
            <v>8</v>
          </cell>
          <cell r="K876" t="str">
            <v>Không mở</v>
          </cell>
        </row>
        <row r="877">
          <cell r="B877" t="str">
            <v>201811303144042</v>
          </cell>
          <cell r="C877" t="str">
            <v>1303144.42</v>
          </cell>
          <cell r="D877" t="str">
            <v>Tiếng Anh 3</v>
          </cell>
          <cell r="E877" t="str">
            <v>1303144</v>
          </cell>
          <cell r="F877" t="str">
            <v>3.0</v>
          </cell>
          <cell r="G877" t="str">
            <v>Đại học</v>
          </cell>
          <cell r="H877" t="str">
            <v>ĐH K11 (2016-2020)</v>
          </cell>
          <cell r="I877" t="str">
            <v>Học kỳ 1 năm học 2018 - 2019</v>
          </cell>
          <cell r="J877">
            <v>27</v>
          </cell>
          <cell r="K877" t="str">
            <v>Mở</v>
          </cell>
        </row>
        <row r="878">
          <cell r="B878" t="str">
            <v>201811303144043</v>
          </cell>
          <cell r="C878" t="str">
            <v>1303144.43</v>
          </cell>
          <cell r="D878" t="str">
            <v>Tiếng Anh 3</v>
          </cell>
          <cell r="E878" t="str">
            <v>1303144</v>
          </cell>
          <cell r="F878" t="str">
            <v>3.0</v>
          </cell>
          <cell r="G878" t="str">
            <v>Đại học</v>
          </cell>
          <cell r="H878" t="str">
            <v>ĐH K11 (2016-2020)</v>
          </cell>
          <cell r="I878" t="str">
            <v>Học kỳ 1 năm học 2018 - 2019</v>
          </cell>
          <cell r="J878">
            <v>1</v>
          </cell>
          <cell r="K878" t="str">
            <v>Không mở</v>
          </cell>
        </row>
        <row r="879">
          <cell r="B879" t="str">
            <v>201811303144044</v>
          </cell>
          <cell r="C879" t="str">
            <v>1303144.44</v>
          </cell>
          <cell r="D879" t="str">
            <v>Tiếng Anh 3</v>
          </cell>
          <cell r="E879" t="str">
            <v>1303144</v>
          </cell>
          <cell r="F879" t="str">
            <v>3.0</v>
          </cell>
          <cell r="G879" t="str">
            <v>Đại học</v>
          </cell>
          <cell r="H879" t="str">
            <v>ĐH K11 (2016-2020)</v>
          </cell>
          <cell r="I879" t="str">
            <v>Học kỳ 1 năm học 2018 - 2019</v>
          </cell>
          <cell r="J879">
            <v>45</v>
          </cell>
          <cell r="K879" t="str">
            <v>Mở</v>
          </cell>
        </row>
        <row r="880">
          <cell r="B880" t="str">
            <v>201811303144045</v>
          </cell>
          <cell r="C880" t="str">
            <v>1303144.45</v>
          </cell>
          <cell r="D880" t="str">
            <v>Tiếng Anh 3</v>
          </cell>
          <cell r="E880" t="str">
            <v>1303144</v>
          </cell>
          <cell r="F880" t="str">
            <v>3.0</v>
          </cell>
          <cell r="G880" t="str">
            <v>Đại học</v>
          </cell>
          <cell r="H880" t="str">
            <v>ĐH K11 (2016-2020)</v>
          </cell>
          <cell r="I880" t="str">
            <v>Học kỳ 1 năm học 2018 - 2019</v>
          </cell>
          <cell r="J880">
            <v>45</v>
          </cell>
          <cell r="K880" t="str">
            <v>Mở</v>
          </cell>
        </row>
        <row r="881">
          <cell r="B881" t="str">
            <v>201811303144046</v>
          </cell>
          <cell r="C881" t="str">
            <v>1303144.46</v>
          </cell>
          <cell r="D881" t="str">
            <v>Tiếng Anh 3</v>
          </cell>
          <cell r="E881" t="str">
            <v>1303144</v>
          </cell>
          <cell r="F881" t="str">
            <v>3.0</v>
          </cell>
          <cell r="G881" t="str">
            <v>Đại học</v>
          </cell>
          <cell r="H881" t="str">
            <v>ĐH K11 (2016-2020)</v>
          </cell>
          <cell r="I881" t="str">
            <v>Học kỳ 1 năm học 2018 - 2019</v>
          </cell>
          <cell r="J881">
            <v>45</v>
          </cell>
          <cell r="K881" t="str">
            <v>Mở</v>
          </cell>
        </row>
        <row r="882">
          <cell r="B882" t="str">
            <v>201811303144047</v>
          </cell>
          <cell r="C882" t="str">
            <v>1303144.47</v>
          </cell>
          <cell r="D882" t="str">
            <v>Tiếng Anh 3</v>
          </cell>
          <cell r="E882" t="str">
            <v>1303144</v>
          </cell>
          <cell r="F882" t="str">
            <v>3.0</v>
          </cell>
          <cell r="G882" t="str">
            <v>Đại học</v>
          </cell>
          <cell r="H882" t="str">
            <v>ĐH K11 (2016-2020)</v>
          </cell>
          <cell r="I882" t="str">
            <v>Học kỳ 1 năm học 2018 - 2019</v>
          </cell>
          <cell r="J882">
            <v>43</v>
          </cell>
          <cell r="K882" t="str">
            <v>Mở</v>
          </cell>
        </row>
        <row r="883">
          <cell r="B883" t="str">
            <v>201811303144048</v>
          </cell>
          <cell r="C883" t="str">
            <v>1303144.48</v>
          </cell>
          <cell r="D883" t="str">
            <v>Tiếng Anh 3</v>
          </cell>
          <cell r="E883" t="str">
            <v>1303144</v>
          </cell>
          <cell r="F883" t="str">
            <v>3.0</v>
          </cell>
          <cell r="G883" t="str">
            <v>Đại học</v>
          </cell>
          <cell r="H883" t="str">
            <v>ĐH K11 (2016-2020)</v>
          </cell>
          <cell r="I883" t="str">
            <v>Học kỳ 1 năm học 2018 - 2019</v>
          </cell>
          <cell r="J883">
            <v>45</v>
          </cell>
          <cell r="K883" t="str">
            <v>Mở</v>
          </cell>
        </row>
        <row r="884">
          <cell r="B884" t="str">
            <v>201811303144049</v>
          </cell>
          <cell r="C884" t="str">
            <v>1303144.49</v>
          </cell>
          <cell r="D884" t="str">
            <v>Tiếng Anh 3</v>
          </cell>
          <cell r="E884" t="str">
            <v>1303144</v>
          </cell>
          <cell r="F884" t="str">
            <v>3.0</v>
          </cell>
          <cell r="G884" t="str">
            <v>Đại học</v>
          </cell>
          <cell r="H884" t="str">
            <v>ĐH K11 (2016-2020)</v>
          </cell>
          <cell r="I884" t="str">
            <v>Học kỳ 1 năm học 2018 - 2019</v>
          </cell>
          <cell r="J884">
            <v>45</v>
          </cell>
          <cell r="K884" t="str">
            <v>Mở</v>
          </cell>
        </row>
        <row r="885">
          <cell r="B885" t="str">
            <v>201811303144050</v>
          </cell>
          <cell r="C885" t="str">
            <v>1303144.50</v>
          </cell>
          <cell r="D885" t="str">
            <v>Tiếng Anh 3</v>
          </cell>
          <cell r="E885" t="str">
            <v>1303144</v>
          </cell>
          <cell r="F885" t="str">
            <v>3.0</v>
          </cell>
          <cell r="G885" t="str">
            <v>Đại học</v>
          </cell>
          <cell r="H885" t="str">
            <v>ĐH K11 (2016-2020)</v>
          </cell>
          <cell r="I885" t="str">
            <v>Học kỳ 1 năm học 2018 - 2019</v>
          </cell>
          <cell r="J885">
            <v>4</v>
          </cell>
          <cell r="K885" t="str">
            <v>Không mở</v>
          </cell>
        </row>
        <row r="886">
          <cell r="B886" t="str">
            <v>201811303144051</v>
          </cell>
          <cell r="C886" t="str">
            <v>1303144.51</v>
          </cell>
          <cell r="D886" t="str">
            <v>Tiếng Anh 3</v>
          </cell>
          <cell r="E886" t="str">
            <v>1303144</v>
          </cell>
          <cell r="F886" t="str">
            <v>3.0</v>
          </cell>
          <cell r="G886" t="str">
            <v>Đại học</v>
          </cell>
          <cell r="H886" t="str">
            <v>ĐH K11 (2016-2020)</v>
          </cell>
          <cell r="I886" t="str">
            <v>Học kỳ 1 năm học 2018 - 2019</v>
          </cell>
          <cell r="J886">
            <v>0</v>
          </cell>
          <cell r="K886" t="str">
            <v>Không mở</v>
          </cell>
        </row>
        <row r="887">
          <cell r="B887" t="str">
            <v>201811303144052</v>
          </cell>
          <cell r="C887" t="str">
            <v>1303144.52</v>
          </cell>
          <cell r="D887" t="str">
            <v>Tiếng Anh 3</v>
          </cell>
          <cell r="E887" t="str">
            <v>1303144</v>
          </cell>
          <cell r="F887" t="str">
            <v>3.0</v>
          </cell>
          <cell r="G887" t="str">
            <v>Đại học</v>
          </cell>
          <cell r="H887" t="str">
            <v>ĐH K11 (2016-2020)</v>
          </cell>
          <cell r="I887" t="str">
            <v>Học kỳ 1 năm học 2018 - 2019</v>
          </cell>
          <cell r="J887">
            <v>45</v>
          </cell>
          <cell r="K887" t="str">
            <v>Mở</v>
          </cell>
        </row>
        <row r="888">
          <cell r="B888" t="str">
            <v>201811303144053</v>
          </cell>
          <cell r="C888" t="str">
            <v>1303144.53</v>
          </cell>
          <cell r="D888" t="str">
            <v>Tiếng Anh 3</v>
          </cell>
          <cell r="E888" t="str">
            <v>1303144</v>
          </cell>
          <cell r="F888" t="str">
            <v>3.0</v>
          </cell>
          <cell r="G888" t="str">
            <v>Đại học</v>
          </cell>
          <cell r="H888" t="str">
            <v>ĐH K11 (2016-2020)</v>
          </cell>
          <cell r="I888" t="str">
            <v>Học kỳ 1 năm học 2018 - 2019</v>
          </cell>
          <cell r="J888">
            <v>45</v>
          </cell>
          <cell r="K888" t="str">
            <v>Mở</v>
          </cell>
        </row>
        <row r="889">
          <cell r="B889" t="str">
            <v>201811303144054</v>
          </cell>
          <cell r="C889" t="str">
            <v>1303144.54</v>
          </cell>
          <cell r="D889" t="str">
            <v>Tiếng Anh 3</v>
          </cell>
          <cell r="E889" t="str">
            <v>1303144</v>
          </cell>
          <cell r="F889" t="str">
            <v>3.0</v>
          </cell>
          <cell r="G889" t="str">
            <v>Đại học</v>
          </cell>
          <cell r="H889" t="str">
            <v>ĐH K11 (2016-2020)</v>
          </cell>
          <cell r="I889" t="str">
            <v>Học kỳ 1 năm học 2018 - 2019</v>
          </cell>
          <cell r="J889">
            <v>13</v>
          </cell>
          <cell r="K889" t="str">
            <v>Không mở</v>
          </cell>
        </row>
        <row r="890">
          <cell r="B890" t="str">
            <v>201811303144055</v>
          </cell>
          <cell r="C890" t="str">
            <v>1303144.55</v>
          </cell>
          <cell r="D890" t="str">
            <v>Tiếng Anh 3</v>
          </cell>
          <cell r="E890" t="str">
            <v>1303144</v>
          </cell>
          <cell r="F890" t="str">
            <v>3.0</v>
          </cell>
          <cell r="G890" t="str">
            <v>Đại học</v>
          </cell>
          <cell r="H890" t="str">
            <v>ĐH K11 (2016-2020)</v>
          </cell>
          <cell r="I890" t="str">
            <v>Học kỳ 1 năm học 2018 - 2019</v>
          </cell>
          <cell r="J890">
            <v>0</v>
          </cell>
          <cell r="K890" t="str">
            <v>Không mở</v>
          </cell>
        </row>
        <row r="891">
          <cell r="B891" t="str">
            <v>201811303144056</v>
          </cell>
          <cell r="C891" t="str">
            <v>1303144.1</v>
          </cell>
          <cell r="D891" t="str">
            <v>Tiếng Anh 3</v>
          </cell>
          <cell r="E891" t="str">
            <v>1303144</v>
          </cell>
          <cell r="F891" t="str">
            <v>3.0</v>
          </cell>
          <cell r="G891" t="str">
            <v>Đại học</v>
          </cell>
          <cell r="H891" t="str">
            <v>ĐH K11 (2016-2020)</v>
          </cell>
          <cell r="I891" t="str">
            <v>Học kỳ 1 năm học 2018 - 2019</v>
          </cell>
          <cell r="J891">
            <v>45</v>
          </cell>
          <cell r="K891" t="str">
            <v>Mở</v>
          </cell>
        </row>
        <row r="892">
          <cell r="B892" t="str">
            <v>201811303144057</v>
          </cell>
          <cell r="C892" t="str">
            <v>1303144.2</v>
          </cell>
          <cell r="D892" t="str">
            <v>Tiếng Anh 3</v>
          </cell>
          <cell r="E892" t="str">
            <v>1303144</v>
          </cell>
          <cell r="F892" t="str">
            <v>3.0</v>
          </cell>
          <cell r="G892" t="str">
            <v>Đại học</v>
          </cell>
          <cell r="H892" t="str">
            <v>ĐH K11 (2016-2020)</v>
          </cell>
          <cell r="I892" t="str">
            <v>Học kỳ 1 năm học 2018 - 2019</v>
          </cell>
          <cell r="J892">
            <v>0</v>
          </cell>
          <cell r="K892" t="str">
            <v>Không mở</v>
          </cell>
        </row>
        <row r="893">
          <cell r="B893" t="str">
            <v>201811303144058</v>
          </cell>
          <cell r="C893" t="str">
            <v>1303144.3</v>
          </cell>
          <cell r="D893" t="str">
            <v>Tiếng Anh 3</v>
          </cell>
          <cell r="E893" t="str">
            <v>1303144</v>
          </cell>
          <cell r="F893" t="str">
            <v>3.0</v>
          </cell>
          <cell r="G893" t="str">
            <v>Đại học</v>
          </cell>
          <cell r="H893" t="str">
            <v>ĐH K11 (2016-2020)</v>
          </cell>
          <cell r="I893" t="str">
            <v>Học kỳ 1 năm học 2018 - 2019</v>
          </cell>
          <cell r="J893">
            <v>1</v>
          </cell>
          <cell r="K893" t="str">
            <v>Không mở</v>
          </cell>
        </row>
        <row r="894">
          <cell r="B894" t="str">
            <v>201811303144059</v>
          </cell>
          <cell r="C894" t="str">
            <v>1303144.4</v>
          </cell>
          <cell r="D894" t="str">
            <v>Tiếng Anh 3</v>
          </cell>
          <cell r="E894" t="str">
            <v>1303144</v>
          </cell>
          <cell r="F894" t="str">
            <v>3.0</v>
          </cell>
          <cell r="G894" t="str">
            <v>Đại học</v>
          </cell>
          <cell r="H894" t="str">
            <v>ĐH K11 (2016-2020)</v>
          </cell>
          <cell r="I894" t="str">
            <v>Học kỳ 1 năm học 2018 - 2019</v>
          </cell>
          <cell r="J894">
            <v>45</v>
          </cell>
          <cell r="K894" t="str">
            <v>Mở</v>
          </cell>
        </row>
        <row r="895">
          <cell r="B895" t="str">
            <v>201811303144060</v>
          </cell>
          <cell r="C895" t="str">
            <v>1303144.5</v>
          </cell>
          <cell r="D895" t="str">
            <v>Tiếng Anh 3</v>
          </cell>
          <cell r="E895" t="str">
            <v>1303144</v>
          </cell>
          <cell r="F895" t="str">
            <v>3.0</v>
          </cell>
          <cell r="G895" t="str">
            <v>Đại học</v>
          </cell>
          <cell r="H895" t="str">
            <v>ĐH K11 (2016-2020)</v>
          </cell>
          <cell r="I895" t="str">
            <v>Học kỳ 1 năm học 2018 - 2019</v>
          </cell>
          <cell r="J895">
            <v>45</v>
          </cell>
          <cell r="K895" t="str">
            <v>Mở</v>
          </cell>
        </row>
        <row r="896">
          <cell r="B896" t="str">
            <v>201811303144061</v>
          </cell>
          <cell r="C896" t="str">
            <v>1303144.6</v>
          </cell>
          <cell r="D896" t="str">
            <v>Tiếng Anh 3</v>
          </cell>
          <cell r="E896" t="str">
            <v>1303144</v>
          </cell>
          <cell r="F896" t="str">
            <v>3.0</v>
          </cell>
          <cell r="G896" t="str">
            <v>Đại học</v>
          </cell>
          <cell r="H896" t="str">
            <v>ĐH K11 (2016-2020)</v>
          </cell>
          <cell r="I896" t="str">
            <v>Học kỳ 1 năm học 2018 - 2019</v>
          </cell>
          <cell r="J896">
            <v>30</v>
          </cell>
          <cell r="K896" t="str">
            <v>Mở</v>
          </cell>
        </row>
        <row r="897">
          <cell r="B897" t="str">
            <v>201811303144062</v>
          </cell>
          <cell r="C897" t="str">
            <v>1303144.7</v>
          </cell>
          <cell r="D897" t="str">
            <v>Tiếng Anh 3</v>
          </cell>
          <cell r="E897" t="str">
            <v>1303144</v>
          </cell>
          <cell r="F897" t="str">
            <v>3.0</v>
          </cell>
          <cell r="G897" t="str">
            <v>Đại học</v>
          </cell>
          <cell r="H897" t="str">
            <v>ĐH K11 (2016-2020)</v>
          </cell>
          <cell r="I897" t="str">
            <v>Học kỳ 1 năm học 2018 - 2019</v>
          </cell>
          <cell r="J897">
            <v>2</v>
          </cell>
          <cell r="K897" t="str">
            <v>Không mở</v>
          </cell>
        </row>
        <row r="898">
          <cell r="B898" t="str">
            <v>201811303144063</v>
          </cell>
          <cell r="C898" t="str">
            <v>1303144.8</v>
          </cell>
          <cell r="D898" t="str">
            <v>Tiếng Anh 3</v>
          </cell>
          <cell r="E898" t="str">
            <v>1303144</v>
          </cell>
          <cell r="F898" t="str">
            <v>3.0</v>
          </cell>
          <cell r="G898" t="str">
            <v>Đại học</v>
          </cell>
          <cell r="H898" t="str">
            <v>ĐH K11 (2016-2020)</v>
          </cell>
          <cell r="I898" t="str">
            <v>Học kỳ 1 năm học 2018 - 2019</v>
          </cell>
          <cell r="J898">
            <v>28</v>
          </cell>
          <cell r="K898" t="str">
            <v>Mở</v>
          </cell>
        </row>
        <row r="899">
          <cell r="B899" t="str">
            <v>201811303168001</v>
          </cell>
          <cell r="C899" t="str">
            <v>1303168.1</v>
          </cell>
          <cell r="D899" t="str">
            <v>Tiếng Anh Điện - Điện tử 5</v>
          </cell>
          <cell r="E899" t="str">
            <v>1303168</v>
          </cell>
          <cell r="F899" t="str">
            <v>5.0</v>
          </cell>
          <cell r="G899" t="str">
            <v>Đại học</v>
          </cell>
          <cell r="H899" t="str">
            <v>ĐH K11 (2016-2020)</v>
          </cell>
          <cell r="I899" t="str">
            <v>Học kỳ 1 năm học 2018 - 2019</v>
          </cell>
          <cell r="J899">
            <v>35</v>
          </cell>
          <cell r="K899" t="str">
            <v>Mở</v>
          </cell>
        </row>
        <row r="900">
          <cell r="B900" t="str">
            <v>201811303168002</v>
          </cell>
          <cell r="C900" t="str">
            <v>1303168.2</v>
          </cell>
          <cell r="D900" t="str">
            <v>Tiếng Anh Điện - Điện tử 5</v>
          </cell>
          <cell r="E900" t="str">
            <v>1303168</v>
          </cell>
          <cell r="F900" t="str">
            <v>5.0</v>
          </cell>
          <cell r="G900" t="str">
            <v>Đại học</v>
          </cell>
          <cell r="H900" t="str">
            <v>ĐH K11 (2016-2020)</v>
          </cell>
          <cell r="I900" t="str">
            <v>Học kỳ 1 năm học 2018 - 2019</v>
          </cell>
          <cell r="J900">
            <v>14</v>
          </cell>
          <cell r="K900" t="str">
            <v>Không mở</v>
          </cell>
        </row>
        <row r="901">
          <cell r="B901" t="str">
            <v>201811303168003</v>
          </cell>
          <cell r="C901" t="str">
            <v>1303168.3</v>
          </cell>
          <cell r="D901" t="str">
            <v>Tiếng Anh Điện - Điện tử 5</v>
          </cell>
          <cell r="E901" t="str">
            <v>1303168</v>
          </cell>
          <cell r="F901" t="str">
            <v>5.0</v>
          </cell>
          <cell r="G901" t="str">
            <v>Đại học</v>
          </cell>
          <cell r="H901" t="str">
            <v>ĐH K11 (2016-2020)</v>
          </cell>
          <cell r="I901" t="str">
            <v>Học kỳ 1 năm học 2018 - 2019</v>
          </cell>
          <cell r="J901">
            <v>0</v>
          </cell>
          <cell r="K901" t="str">
            <v>Không mở</v>
          </cell>
        </row>
        <row r="902">
          <cell r="B902" t="str">
            <v>201811303168004</v>
          </cell>
          <cell r="C902" t="str">
            <v>1303168.4</v>
          </cell>
          <cell r="D902" t="str">
            <v>Tiếng Anh Điện - Điện tử 5</v>
          </cell>
          <cell r="E902" t="str">
            <v>1303168</v>
          </cell>
          <cell r="F902" t="str">
            <v>5.0</v>
          </cell>
          <cell r="G902" t="str">
            <v>Đại học</v>
          </cell>
          <cell r="H902" t="str">
            <v>ĐH K11 (2016-2020)</v>
          </cell>
          <cell r="I902" t="str">
            <v>Học kỳ 1 năm học 2018 - 2019</v>
          </cell>
          <cell r="J902">
            <v>35</v>
          </cell>
          <cell r="K902" t="str">
            <v>Mở</v>
          </cell>
        </row>
        <row r="903">
          <cell r="B903" t="str">
            <v>201811303168005</v>
          </cell>
          <cell r="C903" t="str">
            <v>1303168.5</v>
          </cell>
          <cell r="D903" t="str">
            <v>Tiếng Anh Điện - Điện tử 5</v>
          </cell>
          <cell r="E903" t="str">
            <v>1303168</v>
          </cell>
          <cell r="F903" t="str">
            <v>5.0</v>
          </cell>
          <cell r="G903" t="str">
            <v>Đại học</v>
          </cell>
          <cell r="H903" t="str">
            <v>ĐH K11 (2016-2020)</v>
          </cell>
          <cell r="I903" t="str">
            <v>Học kỳ 1 năm học 2018 - 2019</v>
          </cell>
          <cell r="J903">
            <v>35</v>
          </cell>
          <cell r="K903" t="str">
            <v>Mở</v>
          </cell>
        </row>
        <row r="904">
          <cell r="B904" t="str">
            <v>201811303168006</v>
          </cell>
          <cell r="C904" t="str">
            <v>1303168.6</v>
          </cell>
          <cell r="D904" t="str">
            <v>Tiếng Anh Điện - Điện tử 5</v>
          </cell>
          <cell r="E904" t="str">
            <v>1303168</v>
          </cell>
          <cell r="F904" t="str">
            <v>5.0</v>
          </cell>
          <cell r="G904" t="str">
            <v>Đại học</v>
          </cell>
          <cell r="H904" t="str">
            <v>ĐH K11 (2016-2020)</v>
          </cell>
          <cell r="I904" t="str">
            <v>Học kỳ 1 năm học 2018 - 2019</v>
          </cell>
          <cell r="J904">
            <v>35</v>
          </cell>
          <cell r="K904" t="str">
            <v>Mở</v>
          </cell>
        </row>
        <row r="905">
          <cell r="B905" t="str">
            <v>201811303168007</v>
          </cell>
          <cell r="C905" t="str">
            <v>1303168.7</v>
          </cell>
          <cell r="D905" t="str">
            <v>Tiếng Anh Điện - Điện tử 5</v>
          </cell>
          <cell r="E905" t="str">
            <v>1303168</v>
          </cell>
          <cell r="F905" t="str">
            <v>5.0</v>
          </cell>
          <cell r="G905" t="str">
            <v>Đại học</v>
          </cell>
          <cell r="H905" t="str">
            <v>ĐH K11 (2016-2020)</v>
          </cell>
          <cell r="I905" t="str">
            <v>Học kỳ 1 năm học 2018 - 2019</v>
          </cell>
          <cell r="J905">
            <v>35</v>
          </cell>
          <cell r="K905" t="str">
            <v>Mở</v>
          </cell>
        </row>
        <row r="906">
          <cell r="B906" t="str">
            <v>201811303168008</v>
          </cell>
          <cell r="C906" t="str">
            <v>1303168.8</v>
          </cell>
          <cell r="D906" t="str">
            <v>Tiếng Anh Điện - Điện tử 5</v>
          </cell>
          <cell r="E906" t="str">
            <v>1303168</v>
          </cell>
          <cell r="F906" t="str">
            <v>5.0</v>
          </cell>
          <cell r="G906" t="str">
            <v>Đại học</v>
          </cell>
          <cell r="H906" t="str">
            <v>ĐH K11 (2016-2020)</v>
          </cell>
          <cell r="I906" t="str">
            <v>Học kỳ 1 năm học 2018 - 2019</v>
          </cell>
          <cell r="J906">
            <v>35</v>
          </cell>
          <cell r="K906" t="str">
            <v>Mở</v>
          </cell>
        </row>
        <row r="907">
          <cell r="B907" t="str">
            <v>201811303168009</v>
          </cell>
          <cell r="C907" t="str">
            <v>1303168.9</v>
          </cell>
          <cell r="D907" t="str">
            <v>Tiếng Anh Điện - Điện tử 5</v>
          </cell>
          <cell r="E907" t="str">
            <v>1303168</v>
          </cell>
          <cell r="F907" t="str">
            <v>5.0</v>
          </cell>
          <cell r="G907" t="str">
            <v>Đại học</v>
          </cell>
          <cell r="H907" t="str">
            <v>ĐH K11 (2016-2020)</v>
          </cell>
          <cell r="I907" t="str">
            <v>Học kỳ 1 năm học 2018 - 2019</v>
          </cell>
          <cell r="J907">
            <v>20</v>
          </cell>
          <cell r="K907" t="str">
            <v>Mở</v>
          </cell>
        </row>
        <row r="908">
          <cell r="B908" t="str">
            <v>201811303168010</v>
          </cell>
          <cell r="C908" t="str">
            <v>1303168.10</v>
          </cell>
          <cell r="D908" t="str">
            <v>Tiếng Anh Điện - Điện tử 5</v>
          </cell>
          <cell r="E908" t="str">
            <v>1303168</v>
          </cell>
          <cell r="F908" t="str">
            <v>5.0</v>
          </cell>
          <cell r="G908" t="str">
            <v>Đại học</v>
          </cell>
          <cell r="H908" t="str">
            <v>ĐH K11 (2016-2020)</v>
          </cell>
          <cell r="I908" t="str">
            <v>Học kỳ 1 năm học 2018 - 2019</v>
          </cell>
          <cell r="J908">
            <v>35</v>
          </cell>
          <cell r="K908" t="str">
            <v>Mở</v>
          </cell>
        </row>
        <row r="909">
          <cell r="B909" t="str">
            <v>201811303168011</v>
          </cell>
          <cell r="C909" t="str">
            <v>1303168.11</v>
          </cell>
          <cell r="D909" t="str">
            <v>Tiếng Anh Điện - Điện tử 5</v>
          </cell>
          <cell r="E909" t="str">
            <v>1303168</v>
          </cell>
          <cell r="F909" t="str">
            <v>5.0</v>
          </cell>
          <cell r="G909" t="str">
            <v>Đại học</v>
          </cell>
          <cell r="H909" t="str">
            <v>ĐH K11 (2016-2020)</v>
          </cell>
          <cell r="I909" t="str">
            <v>Học kỳ 1 năm học 2018 - 2019</v>
          </cell>
          <cell r="J909">
            <v>35</v>
          </cell>
          <cell r="K909" t="str">
            <v>Mở</v>
          </cell>
        </row>
        <row r="910">
          <cell r="B910" t="str">
            <v>201811303168012</v>
          </cell>
          <cell r="C910" t="str">
            <v>1303168.12</v>
          </cell>
          <cell r="D910" t="str">
            <v>Tiếng Anh Điện - Điện tử 5</v>
          </cell>
          <cell r="E910" t="str">
            <v>1303168</v>
          </cell>
          <cell r="F910" t="str">
            <v>5.0</v>
          </cell>
          <cell r="G910" t="str">
            <v>Đại học</v>
          </cell>
          <cell r="H910" t="str">
            <v>ĐH K11 (2016-2020)</v>
          </cell>
          <cell r="I910" t="str">
            <v>Học kỳ 1 năm học 2018 - 2019</v>
          </cell>
          <cell r="J910">
            <v>35</v>
          </cell>
          <cell r="K910" t="str">
            <v>Mở</v>
          </cell>
        </row>
        <row r="911">
          <cell r="B911" t="str">
            <v>201811303168013</v>
          </cell>
          <cell r="C911" t="str">
            <v>1303168.13</v>
          </cell>
          <cell r="D911" t="str">
            <v>Tiếng Anh Điện - Điện tử 5</v>
          </cell>
          <cell r="E911" t="str">
            <v>1303168</v>
          </cell>
          <cell r="F911" t="str">
            <v>5.0</v>
          </cell>
          <cell r="G911" t="str">
            <v>Đại học</v>
          </cell>
          <cell r="H911" t="str">
            <v>ĐH K11 (2016-2020)</v>
          </cell>
          <cell r="I911" t="str">
            <v>Học kỳ 1 năm học 2018 - 2019</v>
          </cell>
          <cell r="J911">
            <v>35</v>
          </cell>
          <cell r="K911" t="str">
            <v>Mở</v>
          </cell>
        </row>
        <row r="912">
          <cell r="B912" t="str">
            <v>201811303168014</v>
          </cell>
          <cell r="C912" t="str">
            <v>1303168.14</v>
          </cell>
          <cell r="D912" t="str">
            <v>Tiếng Anh Điện - Điện tử 5</v>
          </cell>
          <cell r="E912" t="str">
            <v>1303168</v>
          </cell>
          <cell r="F912" t="str">
            <v>5.0</v>
          </cell>
          <cell r="G912" t="str">
            <v>Đại học</v>
          </cell>
          <cell r="H912" t="str">
            <v>ĐH K11 (2016-2020)</v>
          </cell>
          <cell r="I912" t="str">
            <v>Học kỳ 1 năm học 2018 - 2019</v>
          </cell>
          <cell r="J912">
            <v>34</v>
          </cell>
          <cell r="K912" t="str">
            <v>Mở</v>
          </cell>
        </row>
        <row r="913">
          <cell r="B913" t="str">
            <v>201811303168015</v>
          </cell>
          <cell r="C913" t="str">
            <v>1303168.15</v>
          </cell>
          <cell r="D913" t="str">
            <v>Tiếng Anh Điện - Điện tử 5</v>
          </cell>
          <cell r="E913" t="str">
            <v>1303168</v>
          </cell>
          <cell r="F913" t="str">
            <v>5.0</v>
          </cell>
          <cell r="G913" t="str">
            <v>Đại học</v>
          </cell>
          <cell r="H913" t="str">
            <v>ĐH K11 (2016-2020)</v>
          </cell>
          <cell r="I913" t="str">
            <v>Học kỳ 1 năm học 2018 - 2019</v>
          </cell>
          <cell r="J913">
            <v>35</v>
          </cell>
          <cell r="K913" t="str">
            <v>Mở</v>
          </cell>
        </row>
        <row r="914">
          <cell r="B914" t="str">
            <v>201811303168016</v>
          </cell>
          <cell r="C914" t="str">
            <v>1303168.16</v>
          </cell>
          <cell r="D914" t="str">
            <v>Tiếng Anh Điện - Điện tử 5</v>
          </cell>
          <cell r="E914" t="str">
            <v>1303168</v>
          </cell>
          <cell r="F914" t="str">
            <v>5.0</v>
          </cell>
          <cell r="G914" t="str">
            <v>Đại học</v>
          </cell>
          <cell r="H914" t="str">
            <v>ĐH K11 (2016-2020)</v>
          </cell>
          <cell r="I914" t="str">
            <v>Học kỳ 1 năm học 2018 - 2019</v>
          </cell>
          <cell r="J914">
            <v>35</v>
          </cell>
          <cell r="K914" t="str">
            <v>Mở</v>
          </cell>
        </row>
        <row r="915">
          <cell r="B915" t="str">
            <v>201811303168017</v>
          </cell>
          <cell r="C915" t="str">
            <v>1303168.17</v>
          </cell>
          <cell r="D915" t="str">
            <v>Tiếng Anh Điện - Điện tử 5</v>
          </cell>
          <cell r="E915" t="str">
            <v>1303168</v>
          </cell>
          <cell r="F915" t="str">
            <v>5.0</v>
          </cell>
          <cell r="G915" t="str">
            <v>Đại học</v>
          </cell>
          <cell r="H915" t="str">
            <v>ĐH K11 (2016-2020)</v>
          </cell>
          <cell r="I915" t="str">
            <v>Học kỳ 1 năm học 2018 - 2019</v>
          </cell>
          <cell r="J915">
            <v>35</v>
          </cell>
          <cell r="K915" t="str">
            <v>Mở</v>
          </cell>
        </row>
        <row r="916">
          <cell r="B916" t="str">
            <v>201811303168018</v>
          </cell>
          <cell r="C916" t="str">
            <v>1303168.18</v>
          </cell>
          <cell r="D916" t="str">
            <v>Tiếng Anh Điện - Điện tử 5</v>
          </cell>
          <cell r="E916" t="str">
            <v>1303168</v>
          </cell>
          <cell r="F916" t="str">
            <v>5.0</v>
          </cell>
          <cell r="G916" t="str">
            <v>Đại học</v>
          </cell>
          <cell r="H916" t="str">
            <v>ĐH K11 (2016-2020)</v>
          </cell>
          <cell r="I916" t="str">
            <v>Học kỳ 1 năm học 2018 - 2019</v>
          </cell>
          <cell r="J916">
            <v>35</v>
          </cell>
          <cell r="K916" t="str">
            <v>Mở</v>
          </cell>
        </row>
        <row r="917">
          <cell r="B917" t="str">
            <v>201811303168019</v>
          </cell>
          <cell r="C917" t="str">
            <v>1303168.19</v>
          </cell>
          <cell r="D917" t="str">
            <v>Tiếng Anh Điện - Điện tử 5</v>
          </cell>
          <cell r="E917" t="str">
            <v>1303168</v>
          </cell>
          <cell r="F917" t="str">
            <v>5.0</v>
          </cell>
          <cell r="G917" t="str">
            <v>Đại học</v>
          </cell>
          <cell r="H917" t="str">
            <v>ĐH K11 (2016-2020)</v>
          </cell>
          <cell r="I917" t="str">
            <v>Học kỳ 1 năm học 2018 - 2019</v>
          </cell>
          <cell r="J917">
            <v>35</v>
          </cell>
          <cell r="K917" t="str">
            <v>Mở</v>
          </cell>
        </row>
        <row r="918">
          <cell r="B918" t="str">
            <v>201811303168020</v>
          </cell>
          <cell r="C918" t="str">
            <v>1303168.20</v>
          </cell>
          <cell r="D918" t="str">
            <v>Tiếng Anh Điện - Điện tử 5</v>
          </cell>
          <cell r="E918" t="str">
            <v>1303168</v>
          </cell>
          <cell r="F918" t="str">
            <v>5.0</v>
          </cell>
          <cell r="G918" t="str">
            <v>Đại học</v>
          </cell>
          <cell r="H918" t="str">
            <v>ĐH K11 (2016-2020)</v>
          </cell>
          <cell r="I918" t="str">
            <v>Học kỳ 1 năm học 2018 - 2019</v>
          </cell>
          <cell r="J918">
            <v>35</v>
          </cell>
          <cell r="K918" t="str">
            <v>Mở</v>
          </cell>
        </row>
        <row r="919">
          <cell r="B919" t="str">
            <v>201811303168021</v>
          </cell>
          <cell r="C919" t="str">
            <v>1303168.21</v>
          </cell>
          <cell r="D919" t="str">
            <v>Tiếng Anh Điện - Điện tử 5</v>
          </cell>
          <cell r="E919" t="str">
            <v>1303168</v>
          </cell>
          <cell r="F919" t="str">
            <v>5.0</v>
          </cell>
          <cell r="G919" t="str">
            <v>Đại học</v>
          </cell>
          <cell r="H919" t="str">
            <v>ĐH K11 (2016-2020)</v>
          </cell>
          <cell r="I919" t="str">
            <v>Học kỳ 1 năm học 2018 - 2019</v>
          </cell>
          <cell r="J919">
            <v>8</v>
          </cell>
          <cell r="K919" t="str">
            <v>Không mở</v>
          </cell>
        </row>
        <row r="920">
          <cell r="B920" t="str">
            <v>201811303168022</v>
          </cell>
          <cell r="C920" t="str">
            <v>1303168.22</v>
          </cell>
          <cell r="D920" t="str">
            <v>Tiếng Anh Điện - Điện tử 5</v>
          </cell>
          <cell r="E920" t="str">
            <v>1303168</v>
          </cell>
          <cell r="F920" t="str">
            <v>5.0</v>
          </cell>
          <cell r="G920" t="str">
            <v>Đại học</v>
          </cell>
          <cell r="H920" t="str">
            <v>ĐH K11 (2016-2020)</v>
          </cell>
          <cell r="I920" t="str">
            <v>Học kỳ 1 năm học 2018 - 2019</v>
          </cell>
          <cell r="J920">
            <v>35</v>
          </cell>
          <cell r="K920" t="str">
            <v>Mở</v>
          </cell>
        </row>
        <row r="921">
          <cell r="B921" t="str">
            <v>201811303168023</v>
          </cell>
          <cell r="C921" t="str">
            <v>1303168.23</v>
          </cell>
          <cell r="D921" t="str">
            <v>Tiếng Anh Điện - Điện tử 5</v>
          </cell>
          <cell r="E921" t="str">
            <v>1303168</v>
          </cell>
          <cell r="F921" t="str">
            <v>5.0</v>
          </cell>
          <cell r="G921" t="str">
            <v>Đại học</v>
          </cell>
          <cell r="H921" t="str">
            <v>ĐH K11 (2016-2020)</v>
          </cell>
          <cell r="I921" t="str">
            <v>Học kỳ 1 năm học 2018 - 2019</v>
          </cell>
          <cell r="J921">
            <v>7</v>
          </cell>
          <cell r="K921" t="str">
            <v>Không mở</v>
          </cell>
        </row>
        <row r="922">
          <cell r="B922" t="str">
            <v>201811303168024</v>
          </cell>
          <cell r="C922" t="str">
            <v>1303168.24</v>
          </cell>
          <cell r="D922" t="str">
            <v>Tiếng Anh Điện - Điện tử 5</v>
          </cell>
          <cell r="E922" t="str">
            <v>1303168</v>
          </cell>
          <cell r="F922" t="str">
            <v>5.0</v>
          </cell>
          <cell r="G922" t="str">
            <v>Đại học</v>
          </cell>
          <cell r="H922" t="str">
            <v>ĐH K11 (2016-2020)</v>
          </cell>
          <cell r="I922" t="str">
            <v>Học kỳ 1 năm học 2018 - 2019</v>
          </cell>
          <cell r="J922">
            <v>35</v>
          </cell>
          <cell r="K922" t="str">
            <v>Mở</v>
          </cell>
        </row>
        <row r="923">
          <cell r="B923" t="str">
            <v>201811303168025</v>
          </cell>
          <cell r="C923" t="str">
            <v>1303168.25</v>
          </cell>
          <cell r="D923" t="str">
            <v>Tiếng Anh Điện - Điện tử 5</v>
          </cell>
          <cell r="E923" t="str">
            <v>1303168</v>
          </cell>
          <cell r="F923" t="str">
            <v>5.0</v>
          </cell>
          <cell r="G923" t="str">
            <v>Đại học</v>
          </cell>
          <cell r="H923" t="str">
            <v>ĐH K11 (2016-2020)</v>
          </cell>
          <cell r="I923" t="str">
            <v>Học kỳ 1 năm học 2018 - 2019</v>
          </cell>
          <cell r="J923">
            <v>23</v>
          </cell>
          <cell r="K923" t="str">
            <v>Mở</v>
          </cell>
        </row>
        <row r="924">
          <cell r="B924" t="str">
            <v>201811303168026</v>
          </cell>
          <cell r="C924" t="str">
            <v>1303168.26</v>
          </cell>
          <cell r="D924" t="str">
            <v>Tiếng Anh Điện - Điện tử 5</v>
          </cell>
          <cell r="E924" t="str">
            <v>1303168</v>
          </cell>
          <cell r="F924" t="str">
            <v>5.0</v>
          </cell>
          <cell r="G924" t="str">
            <v>Đại học</v>
          </cell>
          <cell r="H924" t="str">
            <v>ĐH K11 (2016-2020)</v>
          </cell>
          <cell r="I924" t="str">
            <v>Học kỳ 1 năm học 2018 - 2019</v>
          </cell>
          <cell r="J924">
            <v>5</v>
          </cell>
          <cell r="K924" t="str">
            <v>Không mở</v>
          </cell>
        </row>
        <row r="925">
          <cell r="B925" t="str">
            <v>201811303168027</v>
          </cell>
          <cell r="C925" t="str">
            <v>1303168.27</v>
          </cell>
          <cell r="D925" t="str">
            <v>Tiếng Anh Điện - Điện tử 5</v>
          </cell>
          <cell r="E925" t="str">
            <v>1303168</v>
          </cell>
          <cell r="F925" t="str">
            <v>5.0</v>
          </cell>
          <cell r="G925" t="str">
            <v>Đại học</v>
          </cell>
          <cell r="H925" t="str">
            <v>ĐH K11 (2016-2020)</v>
          </cell>
          <cell r="I925" t="str">
            <v>Học kỳ 1 năm học 2018 - 2019</v>
          </cell>
          <cell r="J925">
            <v>35</v>
          </cell>
          <cell r="K925" t="str">
            <v>Mở</v>
          </cell>
        </row>
        <row r="926">
          <cell r="B926" t="str">
            <v>201811303168028</v>
          </cell>
          <cell r="C926" t="str">
            <v>1303168.28</v>
          </cell>
          <cell r="D926" t="str">
            <v>Tiếng Anh Điện - Điện tử 5</v>
          </cell>
          <cell r="E926" t="str">
            <v>1303168</v>
          </cell>
          <cell r="F926" t="str">
            <v>5.0</v>
          </cell>
          <cell r="G926" t="str">
            <v>Đại học</v>
          </cell>
          <cell r="H926" t="str">
            <v>ĐH K11 (2016-2020)</v>
          </cell>
          <cell r="I926" t="str">
            <v>Học kỳ 1 năm học 2018 - 2019</v>
          </cell>
          <cell r="J926">
            <v>0</v>
          </cell>
          <cell r="K926" t="str">
            <v>Không mở</v>
          </cell>
        </row>
        <row r="927">
          <cell r="B927" t="str">
            <v>201811303168029</v>
          </cell>
          <cell r="C927" t="str">
            <v>1303168.29</v>
          </cell>
          <cell r="D927" t="str">
            <v>Tiếng Anh Điện - Điện tử 5</v>
          </cell>
          <cell r="E927" t="str">
            <v>1303168</v>
          </cell>
          <cell r="F927" t="str">
            <v>5.0</v>
          </cell>
          <cell r="G927" t="str">
            <v>Đại học</v>
          </cell>
          <cell r="H927" t="str">
            <v>ĐH K11 (2016-2020)</v>
          </cell>
          <cell r="I927" t="str">
            <v>Học kỳ 1 năm học 2018 - 2019</v>
          </cell>
          <cell r="J927">
            <v>11</v>
          </cell>
          <cell r="K927" t="str">
            <v>Không mở</v>
          </cell>
        </row>
        <row r="928">
          <cell r="B928" t="str">
            <v>201811303168030</v>
          </cell>
          <cell r="C928" t="str">
            <v>1303168.30</v>
          </cell>
          <cell r="D928" t="str">
            <v>Tiếng Anh Điện - Điện tử 5</v>
          </cell>
          <cell r="E928" t="str">
            <v>1303168</v>
          </cell>
          <cell r="F928" t="str">
            <v>5.0</v>
          </cell>
          <cell r="G928" t="str">
            <v>Đại học</v>
          </cell>
          <cell r="H928" t="str">
            <v>ĐH K11 (2016-2020)</v>
          </cell>
          <cell r="I928" t="str">
            <v>Học kỳ 1 năm học 2018 - 2019</v>
          </cell>
          <cell r="J928">
            <v>1</v>
          </cell>
          <cell r="K928" t="str">
            <v>Không mở</v>
          </cell>
        </row>
        <row r="929">
          <cell r="B929" t="str">
            <v>201811303168031</v>
          </cell>
          <cell r="C929" t="str">
            <v>1303168.31</v>
          </cell>
          <cell r="D929" t="str">
            <v>Tiếng Anh Điện - Điện tử 5</v>
          </cell>
          <cell r="E929" t="str">
            <v>1303168</v>
          </cell>
          <cell r="F929" t="str">
            <v>5.0</v>
          </cell>
          <cell r="G929" t="str">
            <v>Đại học</v>
          </cell>
          <cell r="H929" t="str">
            <v>ĐH K11 (2016-2020)</v>
          </cell>
          <cell r="I929" t="str">
            <v>Học kỳ 1 năm học 2018 - 2019</v>
          </cell>
          <cell r="J929">
            <v>20</v>
          </cell>
          <cell r="K929" t="str">
            <v>Mở</v>
          </cell>
        </row>
        <row r="930">
          <cell r="B930" t="str">
            <v>201811303168032</v>
          </cell>
          <cell r="C930" t="str">
            <v>1303168.32</v>
          </cell>
          <cell r="D930" t="str">
            <v>Tiếng Anh Điện - Điện tử 5</v>
          </cell>
          <cell r="E930" t="str">
            <v>1303168</v>
          </cell>
          <cell r="F930" t="str">
            <v>5.0</v>
          </cell>
          <cell r="G930" t="str">
            <v>Đại học</v>
          </cell>
          <cell r="H930" t="str">
            <v>ĐH K11 (2016-2020)</v>
          </cell>
          <cell r="I930" t="str">
            <v>Học kỳ 1 năm học 2018 - 2019</v>
          </cell>
          <cell r="J930">
            <v>0</v>
          </cell>
          <cell r="K930" t="str">
            <v>Không mở</v>
          </cell>
        </row>
        <row r="931">
          <cell r="B931" t="str">
            <v>201811303168033</v>
          </cell>
          <cell r="C931" t="str">
            <v>1303168.33</v>
          </cell>
          <cell r="D931" t="str">
            <v>Tiếng Anh Điện - Điện tử 5</v>
          </cell>
          <cell r="E931" t="str">
            <v>1303168</v>
          </cell>
          <cell r="F931" t="str">
            <v>5.0</v>
          </cell>
          <cell r="G931" t="str">
            <v>Đại học</v>
          </cell>
          <cell r="H931" t="str">
            <v>ĐH K11 (2016-2020)</v>
          </cell>
          <cell r="I931" t="str">
            <v>Học kỳ 1 năm học 2018 - 2019</v>
          </cell>
          <cell r="J931">
            <v>0</v>
          </cell>
          <cell r="K931" t="str">
            <v>Không mở</v>
          </cell>
        </row>
        <row r="932">
          <cell r="B932" t="str">
            <v>201811303168034</v>
          </cell>
          <cell r="C932" t="str">
            <v>1303168.34</v>
          </cell>
          <cell r="D932" t="str">
            <v>Tiếng Anh Điện - Điện tử 5</v>
          </cell>
          <cell r="E932" t="str">
            <v>1303168</v>
          </cell>
          <cell r="F932" t="str">
            <v>5.0</v>
          </cell>
          <cell r="G932" t="str">
            <v>Đại học</v>
          </cell>
          <cell r="H932" t="str">
            <v>ĐH K11 (2016-2020)</v>
          </cell>
          <cell r="I932" t="str">
            <v>Học kỳ 1 năm học 2018 - 2019</v>
          </cell>
          <cell r="J932">
            <v>5</v>
          </cell>
          <cell r="K932" t="str">
            <v>Không mở</v>
          </cell>
        </row>
        <row r="933">
          <cell r="B933" t="str">
            <v>201811303168035</v>
          </cell>
          <cell r="C933" t="str">
            <v>1303168.35</v>
          </cell>
          <cell r="D933" t="str">
            <v>Tiếng Anh Điện - Điện tử 5</v>
          </cell>
          <cell r="E933" t="str">
            <v>1303168</v>
          </cell>
          <cell r="F933" t="str">
            <v>5.0</v>
          </cell>
          <cell r="G933" t="str">
            <v>Đại học</v>
          </cell>
          <cell r="H933" t="str">
            <v>ĐH K11 (2016-2020)</v>
          </cell>
          <cell r="I933" t="str">
            <v>Học kỳ 1 năm học 2018 - 2019</v>
          </cell>
          <cell r="J933">
            <v>20</v>
          </cell>
          <cell r="K933" t="str">
            <v>Mở</v>
          </cell>
        </row>
        <row r="934">
          <cell r="B934" t="str">
            <v>201811303168036</v>
          </cell>
          <cell r="C934" t="str">
            <v>1303168.36</v>
          </cell>
          <cell r="D934" t="str">
            <v>Tiếng Anh Điện - Điện tử 5</v>
          </cell>
          <cell r="E934" t="str">
            <v>1303168</v>
          </cell>
          <cell r="F934" t="str">
            <v>5.0</v>
          </cell>
          <cell r="G934" t="str">
            <v>Đại học</v>
          </cell>
          <cell r="H934" t="str">
            <v>ĐH K11 (2016-2020)</v>
          </cell>
          <cell r="I934" t="str">
            <v>Học kỳ 1 năm học 2018 - 2019</v>
          </cell>
          <cell r="J934">
            <v>3</v>
          </cell>
          <cell r="K934" t="str">
            <v>Không mở</v>
          </cell>
        </row>
        <row r="935">
          <cell r="B935" t="str">
            <v>201811303168037</v>
          </cell>
          <cell r="C935" t="str">
            <v>1303168.37</v>
          </cell>
          <cell r="D935" t="str">
            <v>Tiếng Anh Điện - Điện tử 5</v>
          </cell>
          <cell r="E935" t="str">
            <v>1303168</v>
          </cell>
          <cell r="F935" t="str">
            <v>5.0</v>
          </cell>
          <cell r="G935" t="str">
            <v>Đại học</v>
          </cell>
          <cell r="H935" t="str">
            <v>ĐH K11 (2016-2020)</v>
          </cell>
          <cell r="I935" t="str">
            <v>Học kỳ 1 năm học 2018 - 2019</v>
          </cell>
          <cell r="J935">
            <v>35</v>
          </cell>
          <cell r="K935" t="str">
            <v>Mở</v>
          </cell>
        </row>
        <row r="936">
          <cell r="B936" t="str">
            <v>201811303168038</v>
          </cell>
          <cell r="C936" t="str">
            <v>1303168.38</v>
          </cell>
          <cell r="D936" t="str">
            <v>Tiếng Anh Điện - Điện tử 5</v>
          </cell>
          <cell r="E936" t="str">
            <v>1303168</v>
          </cell>
          <cell r="F936" t="str">
            <v>5.0</v>
          </cell>
          <cell r="G936" t="str">
            <v>Đại học</v>
          </cell>
          <cell r="H936" t="str">
            <v>ĐH K11 (2016-2020)</v>
          </cell>
          <cell r="I936" t="str">
            <v>Học kỳ 1 năm học 2018 - 2019</v>
          </cell>
          <cell r="J936">
            <v>3</v>
          </cell>
          <cell r="K936" t="str">
            <v>Không mở</v>
          </cell>
        </row>
        <row r="937">
          <cell r="B937" t="str">
            <v>201811303168039</v>
          </cell>
          <cell r="C937" t="str">
            <v>1303168.39</v>
          </cell>
          <cell r="D937" t="str">
            <v>Tiếng Anh Điện - Điện tử 5</v>
          </cell>
          <cell r="E937" t="str">
            <v>1303168</v>
          </cell>
          <cell r="F937" t="str">
            <v>5.0</v>
          </cell>
          <cell r="G937" t="str">
            <v>Đại học</v>
          </cell>
          <cell r="H937" t="str">
            <v>ĐH K11 (2016-2020)</v>
          </cell>
          <cell r="I937" t="str">
            <v>Học kỳ 1 năm học 2018 - 2019</v>
          </cell>
          <cell r="J937">
            <v>0</v>
          </cell>
          <cell r="K937" t="str">
            <v>Không mở</v>
          </cell>
        </row>
        <row r="938">
          <cell r="B938" t="str">
            <v>201811303168040</v>
          </cell>
          <cell r="C938" t="str">
            <v>1303168.40</v>
          </cell>
          <cell r="D938" t="str">
            <v>Tiếng Anh Điện - Điện tử 5</v>
          </cell>
          <cell r="E938" t="str">
            <v>1303168</v>
          </cell>
          <cell r="F938" t="str">
            <v>5.0</v>
          </cell>
          <cell r="G938" t="str">
            <v>Đại học</v>
          </cell>
          <cell r="H938" t="str">
            <v>ĐH K11 (2016-2020)</v>
          </cell>
          <cell r="I938" t="str">
            <v>Học kỳ 1 năm học 2018 - 2019</v>
          </cell>
          <cell r="J938">
            <v>2</v>
          </cell>
          <cell r="K938" t="str">
            <v>Không mở</v>
          </cell>
        </row>
        <row r="939">
          <cell r="B939" t="str">
            <v>201811303168041</v>
          </cell>
          <cell r="C939" t="str">
            <v>1303168.41</v>
          </cell>
          <cell r="D939" t="str">
            <v>Tiếng Anh Điện - Điện tử 5</v>
          </cell>
          <cell r="E939" t="str">
            <v>1303168</v>
          </cell>
          <cell r="F939" t="str">
            <v>5.0</v>
          </cell>
          <cell r="G939" t="str">
            <v>Đại học</v>
          </cell>
          <cell r="H939" t="str">
            <v>ĐH K11 (2016-2020)</v>
          </cell>
          <cell r="I939" t="str">
            <v>Học kỳ 1 năm học 2018 - 2019</v>
          </cell>
          <cell r="J939">
            <v>35</v>
          </cell>
          <cell r="K939" t="str">
            <v>Mở</v>
          </cell>
        </row>
        <row r="940">
          <cell r="B940" t="str">
            <v>201811303168042</v>
          </cell>
          <cell r="C940" t="str">
            <v>1303168.42</v>
          </cell>
          <cell r="D940" t="str">
            <v>Tiếng Anh Điện - Điện tử 5</v>
          </cell>
          <cell r="E940" t="str">
            <v>1303168</v>
          </cell>
          <cell r="F940" t="str">
            <v>5.0</v>
          </cell>
          <cell r="G940" t="str">
            <v>Đại học</v>
          </cell>
          <cell r="H940" t="str">
            <v>ĐH K11 (2016-2020)</v>
          </cell>
          <cell r="I940" t="str">
            <v>Học kỳ 1 năm học 2018 - 2019</v>
          </cell>
          <cell r="J940">
            <v>4</v>
          </cell>
          <cell r="K940" t="str">
            <v>Không mở</v>
          </cell>
        </row>
        <row r="941">
          <cell r="B941" t="str">
            <v>201811303168043</v>
          </cell>
          <cell r="C941" t="str">
            <v>1303168.43</v>
          </cell>
          <cell r="D941" t="str">
            <v>Tiếng Anh Điện - Điện tử 5</v>
          </cell>
          <cell r="E941" t="str">
            <v>1303168</v>
          </cell>
          <cell r="F941" t="str">
            <v>5.0</v>
          </cell>
          <cell r="G941" t="str">
            <v>Đại học</v>
          </cell>
          <cell r="H941" t="str">
            <v>ĐH K11 (2016-2020)</v>
          </cell>
          <cell r="I941" t="str">
            <v>Học kỳ 1 năm học 2018 - 2019</v>
          </cell>
          <cell r="J941">
            <v>0</v>
          </cell>
          <cell r="K941" t="str">
            <v>Không mở</v>
          </cell>
        </row>
        <row r="942">
          <cell r="B942" t="str">
            <v>201811303168044</v>
          </cell>
          <cell r="C942" t="str">
            <v>1303168.44</v>
          </cell>
          <cell r="D942" t="str">
            <v>Tiếng Anh Điện - Điện tử 5</v>
          </cell>
          <cell r="E942" t="str">
            <v>1303168</v>
          </cell>
          <cell r="F942" t="str">
            <v>5.0</v>
          </cell>
          <cell r="G942" t="str">
            <v>Đại học</v>
          </cell>
          <cell r="H942" t="str">
            <v>ĐH K11 (2016-2020)</v>
          </cell>
          <cell r="I942" t="str">
            <v>Học kỳ 1 năm học 2018 - 2019</v>
          </cell>
          <cell r="J942">
            <v>0</v>
          </cell>
          <cell r="K942" t="str">
            <v>Không mở</v>
          </cell>
        </row>
        <row r="943">
          <cell r="B943" t="str">
            <v>201811303168045</v>
          </cell>
          <cell r="C943" t="str">
            <v>1303168.45</v>
          </cell>
          <cell r="D943" t="str">
            <v>Tiếng Anh Điện - Điện tử 5</v>
          </cell>
          <cell r="E943" t="str">
            <v>1303168</v>
          </cell>
          <cell r="F943" t="str">
            <v>5.0</v>
          </cell>
          <cell r="G943" t="str">
            <v>Đại học</v>
          </cell>
          <cell r="H943" t="str">
            <v>ĐH K11 (2016-2020)</v>
          </cell>
          <cell r="I943" t="str">
            <v>Học kỳ 1 năm học 2018 - 2019</v>
          </cell>
          <cell r="J943">
            <v>0</v>
          </cell>
          <cell r="K943" t="str">
            <v>Không mở</v>
          </cell>
        </row>
        <row r="944">
          <cell r="B944" t="str">
            <v>201811303168046</v>
          </cell>
          <cell r="C944" t="str">
            <v>1303168.46</v>
          </cell>
          <cell r="D944" t="str">
            <v>Tiếng Anh Điện - Điện tử 5</v>
          </cell>
          <cell r="E944" t="str">
            <v>1303168</v>
          </cell>
          <cell r="F944" t="str">
            <v>5.0</v>
          </cell>
          <cell r="G944" t="str">
            <v>Đại học</v>
          </cell>
          <cell r="H944" t="str">
            <v>ĐH K11 (2016-2020)</v>
          </cell>
          <cell r="I944" t="str">
            <v>Học kỳ 1 năm học 2018 - 2019</v>
          </cell>
          <cell r="J944">
            <v>0</v>
          </cell>
          <cell r="K944" t="str">
            <v>Không mở</v>
          </cell>
        </row>
        <row r="945">
          <cell r="B945" t="str">
            <v>201811303168047</v>
          </cell>
          <cell r="C945" t="str">
            <v>1303168.47</v>
          </cell>
          <cell r="D945" t="str">
            <v>Tiếng Anh Điện - Điện tử 5</v>
          </cell>
          <cell r="E945" t="str">
            <v>1303168</v>
          </cell>
          <cell r="F945" t="str">
            <v>5.0</v>
          </cell>
          <cell r="G945" t="str">
            <v>Đại học</v>
          </cell>
          <cell r="H945" t="str">
            <v>ĐH K11 (2016-2020)</v>
          </cell>
          <cell r="I945" t="str">
            <v>Học kỳ 1 năm học 2018 - 2019</v>
          </cell>
          <cell r="J945">
            <v>0</v>
          </cell>
          <cell r="K945" t="str">
            <v>Không mở</v>
          </cell>
        </row>
        <row r="946">
          <cell r="B946" t="str">
            <v>201811303168048</v>
          </cell>
          <cell r="C946" t="str">
            <v>1303168.48</v>
          </cell>
          <cell r="D946" t="str">
            <v>Tiếng Anh Điện - Điện tử 5</v>
          </cell>
          <cell r="E946" t="str">
            <v>1303168</v>
          </cell>
          <cell r="F946" t="str">
            <v>5.0</v>
          </cell>
          <cell r="G946" t="str">
            <v>Đại học</v>
          </cell>
          <cell r="H946" t="str">
            <v>ĐH K11 (2016-2020)</v>
          </cell>
          <cell r="I946" t="str">
            <v>Học kỳ 1 năm học 2018 - 2019</v>
          </cell>
          <cell r="J946">
            <v>0</v>
          </cell>
          <cell r="K946" t="str">
            <v>Không mở</v>
          </cell>
        </row>
        <row r="947">
          <cell r="B947" t="str">
            <v>201811303162001</v>
          </cell>
          <cell r="C947" t="str">
            <v>1303162.1</v>
          </cell>
          <cell r="D947" t="str">
            <v>Tiếng Anh Du lịch 5</v>
          </cell>
          <cell r="E947" t="str">
            <v>1303162</v>
          </cell>
          <cell r="F947" t="str">
            <v>5.0</v>
          </cell>
          <cell r="G947" t="str">
            <v>Đại học</v>
          </cell>
          <cell r="H947" t="str">
            <v>ĐH K11 (2016-2020)</v>
          </cell>
          <cell r="I947" t="str">
            <v>Học kỳ 1 năm học 2018 - 2019</v>
          </cell>
          <cell r="J947">
            <v>16</v>
          </cell>
          <cell r="K947" t="str">
            <v>Mở</v>
          </cell>
        </row>
        <row r="948">
          <cell r="B948" t="str">
            <v>201811303162002</v>
          </cell>
          <cell r="C948" t="str">
            <v>1303162.2</v>
          </cell>
          <cell r="D948" t="str">
            <v>Tiếng Anh Du lịch 5</v>
          </cell>
          <cell r="E948" t="str">
            <v>1303162</v>
          </cell>
          <cell r="F948" t="str">
            <v>5.0</v>
          </cell>
          <cell r="G948" t="str">
            <v>Đại học</v>
          </cell>
          <cell r="H948" t="str">
            <v>ĐH K11 (2016-2020)</v>
          </cell>
          <cell r="I948" t="str">
            <v>Học kỳ 1 năm học 2018 - 2019</v>
          </cell>
          <cell r="J948">
            <v>34</v>
          </cell>
          <cell r="K948" t="str">
            <v>Mở</v>
          </cell>
        </row>
        <row r="949">
          <cell r="B949" t="str">
            <v>201811303162003</v>
          </cell>
          <cell r="C949" t="str">
            <v>1303162.3</v>
          </cell>
          <cell r="D949" t="str">
            <v>Tiếng Anh Du lịch 5</v>
          </cell>
          <cell r="E949" t="str">
            <v>1303162</v>
          </cell>
          <cell r="F949" t="str">
            <v>5.0</v>
          </cell>
          <cell r="G949" t="str">
            <v>Đại học</v>
          </cell>
          <cell r="H949" t="str">
            <v>ĐH K11 (2016-2020)</v>
          </cell>
          <cell r="I949" t="str">
            <v>Học kỳ 1 năm học 2018 - 2019</v>
          </cell>
          <cell r="J949">
            <v>5</v>
          </cell>
          <cell r="K949" t="str">
            <v>Không mở</v>
          </cell>
        </row>
        <row r="950">
          <cell r="B950" t="str">
            <v>201811303162004</v>
          </cell>
          <cell r="C950" t="str">
            <v>1303162.4</v>
          </cell>
          <cell r="D950" t="str">
            <v>Tiếng Anh Du lịch 5</v>
          </cell>
          <cell r="E950" t="str">
            <v>1303162</v>
          </cell>
          <cell r="F950" t="str">
            <v>5.0</v>
          </cell>
          <cell r="G950" t="str">
            <v>Đại học</v>
          </cell>
          <cell r="H950" t="str">
            <v>ĐH K11 (2016-2020)</v>
          </cell>
          <cell r="I950" t="str">
            <v>Học kỳ 1 năm học 2018 - 2019</v>
          </cell>
          <cell r="J950">
            <v>34</v>
          </cell>
          <cell r="K950" t="str">
            <v>Mở</v>
          </cell>
        </row>
        <row r="951">
          <cell r="B951" t="str">
            <v>201811303162005</v>
          </cell>
          <cell r="C951" t="str">
            <v>1303162.5</v>
          </cell>
          <cell r="D951" t="str">
            <v>Tiếng Anh Du lịch 5</v>
          </cell>
          <cell r="E951" t="str">
            <v>1303162</v>
          </cell>
          <cell r="F951" t="str">
            <v>5.0</v>
          </cell>
          <cell r="G951" t="str">
            <v>Đại học</v>
          </cell>
          <cell r="H951" t="str">
            <v>ĐH K11 (2016-2020)</v>
          </cell>
          <cell r="I951" t="str">
            <v>Học kỳ 1 năm học 2018 - 2019</v>
          </cell>
          <cell r="J951">
            <v>4</v>
          </cell>
          <cell r="K951" t="str">
            <v>Không mở</v>
          </cell>
        </row>
        <row r="952">
          <cell r="B952" t="str">
            <v>201811303162006</v>
          </cell>
          <cell r="C952" t="str">
            <v>1303162.6</v>
          </cell>
          <cell r="D952" t="str">
            <v>Tiếng Anh Du lịch 5</v>
          </cell>
          <cell r="E952" t="str">
            <v>1303162</v>
          </cell>
          <cell r="F952" t="str">
            <v>5.0</v>
          </cell>
          <cell r="G952" t="str">
            <v>Đại học</v>
          </cell>
          <cell r="H952" t="str">
            <v>ĐH K11 (2016-2020)</v>
          </cell>
          <cell r="I952" t="str">
            <v>Học kỳ 1 năm học 2018 - 2019</v>
          </cell>
          <cell r="J952">
            <v>4</v>
          </cell>
          <cell r="K952" t="str">
            <v>Không mở</v>
          </cell>
        </row>
        <row r="953">
          <cell r="B953" t="str">
            <v>201811303174001</v>
          </cell>
          <cell r="C953" t="str">
            <v>1303174.1</v>
          </cell>
          <cell r="D953" t="str">
            <v>Tiếng Anh Lễ tân khách sạn 5</v>
          </cell>
          <cell r="E953" t="str">
            <v>1303174</v>
          </cell>
          <cell r="F953" t="str">
            <v>5.0</v>
          </cell>
          <cell r="G953" t="str">
            <v>Đại học</v>
          </cell>
          <cell r="H953" t="str">
            <v>ĐH K11 (2016-2020)</v>
          </cell>
          <cell r="I953" t="str">
            <v>Học kỳ 1 năm học 2018 - 2019</v>
          </cell>
          <cell r="J953">
            <v>35</v>
          </cell>
          <cell r="K953" t="str">
            <v>Mở</v>
          </cell>
        </row>
        <row r="954">
          <cell r="B954" t="str">
            <v>201811303174002</v>
          </cell>
          <cell r="C954" t="str">
            <v>1303174.2</v>
          </cell>
          <cell r="D954" t="str">
            <v>Tiếng Anh Lễ tân khách sạn 5</v>
          </cell>
          <cell r="E954" t="str">
            <v>1303174</v>
          </cell>
          <cell r="F954" t="str">
            <v>5.0</v>
          </cell>
          <cell r="G954" t="str">
            <v>Đại học</v>
          </cell>
          <cell r="H954" t="str">
            <v>ĐH K11 (2016-2020)</v>
          </cell>
          <cell r="I954" t="str">
            <v>Học kỳ 1 năm học 2018 - 2019</v>
          </cell>
          <cell r="J954">
            <v>26</v>
          </cell>
          <cell r="K954" t="str">
            <v>Mở</v>
          </cell>
        </row>
        <row r="955">
          <cell r="B955" t="str">
            <v>201811303174003</v>
          </cell>
          <cell r="C955" t="str">
            <v>1303174.3</v>
          </cell>
          <cell r="D955" t="str">
            <v>Tiếng Anh Lễ tân khách sạn 5</v>
          </cell>
          <cell r="E955" t="str">
            <v>1303174</v>
          </cell>
          <cell r="F955" t="str">
            <v>5.0</v>
          </cell>
          <cell r="G955" t="str">
            <v>Đại học</v>
          </cell>
          <cell r="H955" t="str">
            <v>ĐH K11 (2016-2020)</v>
          </cell>
          <cell r="I955" t="str">
            <v>Học kỳ 1 năm học 2018 - 2019</v>
          </cell>
          <cell r="J955">
            <v>6</v>
          </cell>
          <cell r="K955" t="str">
            <v>Không mở</v>
          </cell>
        </row>
        <row r="956">
          <cell r="B956" t="str">
            <v>201811303174004</v>
          </cell>
          <cell r="C956" t="str">
            <v>1303174.4</v>
          </cell>
          <cell r="D956" t="str">
            <v>Tiếng Anh Lễ tân khách sạn 5</v>
          </cell>
          <cell r="E956" t="str">
            <v>1303174</v>
          </cell>
          <cell r="F956" t="str">
            <v>5.0</v>
          </cell>
          <cell r="G956" t="str">
            <v>Đại học</v>
          </cell>
          <cell r="H956" t="str">
            <v>ĐH K11 (2016-2020)</v>
          </cell>
          <cell r="I956" t="str">
            <v>Học kỳ 1 năm học 2018 - 2019</v>
          </cell>
          <cell r="J956">
            <v>34</v>
          </cell>
          <cell r="K956" t="str">
            <v>Mở</v>
          </cell>
        </row>
        <row r="957">
          <cell r="B957" t="str">
            <v>201811303174005</v>
          </cell>
          <cell r="C957" t="str">
            <v>1303174.5</v>
          </cell>
          <cell r="D957" t="str">
            <v>Tiếng Anh Lễ tân khách sạn 5</v>
          </cell>
          <cell r="E957" t="str">
            <v>1303174</v>
          </cell>
          <cell r="F957" t="str">
            <v>5.0</v>
          </cell>
          <cell r="G957" t="str">
            <v>Đại học</v>
          </cell>
          <cell r="H957" t="str">
            <v>ĐH K11 (2016-2020)</v>
          </cell>
          <cell r="I957" t="str">
            <v>Học kỳ 1 năm học 2018 - 2019</v>
          </cell>
          <cell r="J957">
            <v>35</v>
          </cell>
          <cell r="K957" t="str">
            <v>Mở</v>
          </cell>
        </row>
        <row r="958">
          <cell r="B958" t="str">
            <v>201811303174006</v>
          </cell>
          <cell r="C958" t="str">
            <v>1303174.6</v>
          </cell>
          <cell r="D958" t="str">
            <v>Tiếng Anh Lễ tân khách sạn 5</v>
          </cell>
          <cell r="E958" t="str">
            <v>1303174</v>
          </cell>
          <cell r="F958" t="str">
            <v>5.0</v>
          </cell>
          <cell r="G958" t="str">
            <v>Đại học</v>
          </cell>
          <cell r="H958" t="str">
            <v>ĐH K11 (2016-2020)</v>
          </cell>
          <cell r="I958" t="str">
            <v>Học kỳ 1 năm học 2018 - 2019</v>
          </cell>
          <cell r="J958">
            <v>35</v>
          </cell>
          <cell r="K958" t="str">
            <v>Mở</v>
          </cell>
        </row>
        <row r="959">
          <cell r="B959" t="str">
            <v>201811303174007</v>
          </cell>
          <cell r="C959" t="str">
            <v>1303174.7</v>
          </cell>
          <cell r="D959" t="str">
            <v>Tiếng Anh Lễ tân khách sạn 5</v>
          </cell>
          <cell r="E959" t="str">
            <v>1303174</v>
          </cell>
          <cell r="F959" t="str">
            <v>5.0</v>
          </cell>
          <cell r="G959" t="str">
            <v>Đại học</v>
          </cell>
          <cell r="H959" t="str">
            <v>ĐH K11 (2016-2020)</v>
          </cell>
          <cell r="I959" t="str">
            <v>Học kỳ 1 năm học 2018 - 2019</v>
          </cell>
          <cell r="J959">
            <v>11</v>
          </cell>
          <cell r="K959" t="str">
            <v>Không mở</v>
          </cell>
        </row>
        <row r="960">
          <cell r="B960" t="str">
            <v>201811303186001</v>
          </cell>
          <cell r="C960" t="str">
            <v>1303186.1</v>
          </cell>
          <cell r="D960" t="str">
            <v>Tiếng Anh May và Thiết kế thời trang 5</v>
          </cell>
          <cell r="E960" t="str">
            <v>1303186</v>
          </cell>
          <cell r="F960" t="str">
            <v>5.0</v>
          </cell>
          <cell r="G960" t="str">
            <v>Đại học</v>
          </cell>
          <cell r="H960" t="str">
            <v>ĐH K11 (2016-2020)</v>
          </cell>
          <cell r="I960" t="str">
            <v>Học kỳ 1 năm học 2018 - 2019</v>
          </cell>
          <cell r="J960">
            <v>35</v>
          </cell>
          <cell r="K960" t="str">
            <v>Mở</v>
          </cell>
        </row>
        <row r="961">
          <cell r="B961" t="str">
            <v>201811303186002</v>
          </cell>
          <cell r="C961" t="str">
            <v>1303186.2</v>
          </cell>
          <cell r="D961" t="str">
            <v>Tiếng Anh May và Thiết kế thời trang 5</v>
          </cell>
          <cell r="E961" t="str">
            <v>1303186</v>
          </cell>
          <cell r="F961" t="str">
            <v>5.0</v>
          </cell>
          <cell r="G961" t="str">
            <v>Đại học</v>
          </cell>
          <cell r="H961" t="str">
            <v>ĐH K11 (2016-2020)</v>
          </cell>
          <cell r="I961" t="str">
            <v>Học kỳ 1 năm học 2018 - 2019</v>
          </cell>
          <cell r="J961">
            <v>35</v>
          </cell>
          <cell r="K961" t="str">
            <v>Mở</v>
          </cell>
        </row>
        <row r="962">
          <cell r="B962" t="str">
            <v>201811303186003</v>
          </cell>
          <cell r="C962" t="str">
            <v>1303186.3</v>
          </cell>
          <cell r="D962" t="str">
            <v>Tiếng Anh May và Thiết kế thời trang 5</v>
          </cell>
          <cell r="E962" t="str">
            <v>1303186</v>
          </cell>
          <cell r="F962" t="str">
            <v>5.0</v>
          </cell>
          <cell r="G962" t="str">
            <v>Đại học</v>
          </cell>
          <cell r="H962" t="str">
            <v>ĐH K11 (2016-2020)</v>
          </cell>
          <cell r="I962" t="str">
            <v>Học kỳ 1 năm học 2018 - 2019</v>
          </cell>
          <cell r="J962">
            <v>2</v>
          </cell>
          <cell r="K962" t="str">
            <v>Không mở</v>
          </cell>
        </row>
        <row r="963">
          <cell r="B963" t="str">
            <v>201811303186004</v>
          </cell>
          <cell r="C963" t="str">
            <v>1303186.4</v>
          </cell>
          <cell r="D963" t="str">
            <v>Tiếng Anh May và Thiết kế thời trang 5</v>
          </cell>
          <cell r="E963" t="str">
            <v>1303186</v>
          </cell>
          <cell r="F963" t="str">
            <v>5.0</v>
          </cell>
          <cell r="G963" t="str">
            <v>Đại học</v>
          </cell>
          <cell r="H963" t="str">
            <v>ĐH K11 (2016-2020)</v>
          </cell>
          <cell r="I963" t="str">
            <v>Học kỳ 1 năm học 2018 - 2019</v>
          </cell>
          <cell r="J963">
            <v>30</v>
          </cell>
          <cell r="K963" t="str">
            <v>Mở</v>
          </cell>
        </row>
        <row r="964">
          <cell r="B964" t="str">
            <v>201811303186005</v>
          </cell>
          <cell r="C964" t="str">
            <v>1303186.5</v>
          </cell>
          <cell r="D964" t="str">
            <v>Tiếng Anh May và Thiết kế thời trang 5</v>
          </cell>
          <cell r="E964" t="str">
            <v>1303186</v>
          </cell>
          <cell r="F964" t="str">
            <v>5.0</v>
          </cell>
          <cell r="G964" t="str">
            <v>Đại học</v>
          </cell>
          <cell r="H964" t="str">
            <v>ĐH K11 (2016-2020)</v>
          </cell>
          <cell r="I964" t="str">
            <v>Học kỳ 1 năm học 2018 - 2019</v>
          </cell>
          <cell r="J964">
            <v>30</v>
          </cell>
          <cell r="K964" t="str">
            <v>Mở</v>
          </cell>
        </row>
        <row r="965">
          <cell r="B965" t="str">
            <v>201811303186006</v>
          </cell>
          <cell r="C965" t="str">
            <v>1303186.6</v>
          </cell>
          <cell r="D965" t="str">
            <v>Tiếng Anh May và Thiết kế thời trang 5</v>
          </cell>
          <cell r="E965" t="str">
            <v>1303186</v>
          </cell>
          <cell r="F965" t="str">
            <v>5.0</v>
          </cell>
          <cell r="G965" t="str">
            <v>Đại học</v>
          </cell>
          <cell r="H965" t="str">
            <v>ĐH K11 (2016-2020)</v>
          </cell>
          <cell r="I965" t="str">
            <v>Học kỳ 1 năm học 2018 - 2019</v>
          </cell>
          <cell r="J965">
            <v>0</v>
          </cell>
          <cell r="K965" t="str">
            <v>Không mở</v>
          </cell>
        </row>
        <row r="966">
          <cell r="B966" t="str">
            <v>201811303186007</v>
          </cell>
          <cell r="C966" t="str">
            <v>1303186.7</v>
          </cell>
          <cell r="D966" t="str">
            <v>Tiếng Anh May và Thiết kế thời trang 5</v>
          </cell>
          <cell r="E966" t="str">
            <v>1303186</v>
          </cell>
          <cell r="F966" t="str">
            <v>5.0</v>
          </cell>
          <cell r="G966" t="str">
            <v>Đại học</v>
          </cell>
          <cell r="H966" t="str">
            <v>ĐH K11 (2016-2020)</v>
          </cell>
          <cell r="I966" t="str">
            <v>Học kỳ 1 năm học 2018 - 2019</v>
          </cell>
          <cell r="J966">
            <v>2</v>
          </cell>
          <cell r="K966" t="str">
            <v>Không mở</v>
          </cell>
        </row>
        <row r="967">
          <cell r="B967" t="str">
            <v>201811303186008</v>
          </cell>
          <cell r="C967" t="str">
            <v>1303186.8</v>
          </cell>
          <cell r="D967" t="str">
            <v>Tiếng Anh May và Thiết kế thời trang 5</v>
          </cell>
          <cell r="E967" t="str">
            <v>1303186</v>
          </cell>
          <cell r="F967" t="str">
            <v>5.0</v>
          </cell>
          <cell r="G967" t="str">
            <v>Đại học</v>
          </cell>
          <cell r="H967" t="str">
            <v>ĐH K11 (2016-2020)</v>
          </cell>
          <cell r="I967" t="str">
            <v>Học kỳ 1 năm học 2018 - 2019</v>
          </cell>
          <cell r="J967">
            <v>35</v>
          </cell>
          <cell r="K967" t="str">
            <v>Mở</v>
          </cell>
        </row>
        <row r="968">
          <cell r="B968" t="str">
            <v>201811303186009</v>
          </cell>
          <cell r="C968" t="str">
            <v>1303186.9</v>
          </cell>
          <cell r="D968" t="str">
            <v>Tiếng Anh May và Thiết kế thời trang 5</v>
          </cell>
          <cell r="E968" t="str">
            <v>1303186</v>
          </cell>
          <cell r="F968" t="str">
            <v>5.0</v>
          </cell>
          <cell r="G968" t="str">
            <v>Đại học</v>
          </cell>
          <cell r="H968" t="str">
            <v>ĐH K11 (2016-2020)</v>
          </cell>
          <cell r="I968" t="str">
            <v>Học kỳ 1 năm học 2018 - 2019</v>
          </cell>
          <cell r="J968">
            <v>8</v>
          </cell>
          <cell r="K968" t="str">
            <v>Không mở</v>
          </cell>
        </row>
        <row r="969">
          <cell r="B969" t="str">
            <v>201811303186010</v>
          </cell>
          <cell r="C969" t="str">
            <v>1303186.10</v>
          </cell>
          <cell r="D969" t="str">
            <v>Tiếng Anh May và Thiết kế thời trang 5</v>
          </cell>
          <cell r="E969" t="str">
            <v>1303186</v>
          </cell>
          <cell r="F969" t="str">
            <v>5.0</v>
          </cell>
          <cell r="G969" t="str">
            <v>Đại học</v>
          </cell>
          <cell r="H969" t="str">
            <v>ĐH K11 (2016-2020)</v>
          </cell>
          <cell r="I969" t="str">
            <v>Học kỳ 1 năm học 2018 - 2019</v>
          </cell>
          <cell r="J969">
            <v>35</v>
          </cell>
          <cell r="K969" t="str">
            <v>Mở</v>
          </cell>
        </row>
        <row r="970">
          <cell r="B970" t="str">
            <v>201811303186011</v>
          </cell>
          <cell r="C970" t="str">
            <v>1303186.11</v>
          </cell>
          <cell r="D970" t="str">
            <v>Tiếng Anh May và Thiết kế thời trang 5</v>
          </cell>
          <cell r="E970" t="str">
            <v>1303186</v>
          </cell>
          <cell r="F970" t="str">
            <v>5.0</v>
          </cell>
          <cell r="G970" t="str">
            <v>Đại học</v>
          </cell>
          <cell r="H970" t="str">
            <v>ĐH K11 (2016-2020)</v>
          </cell>
          <cell r="I970" t="str">
            <v>Học kỳ 1 năm học 2018 - 2019</v>
          </cell>
          <cell r="J970">
            <v>12</v>
          </cell>
          <cell r="K970" t="str">
            <v>Không mở</v>
          </cell>
        </row>
        <row r="971">
          <cell r="B971" t="str">
            <v>201811303186012</v>
          </cell>
          <cell r="C971" t="str">
            <v>1303186.12</v>
          </cell>
          <cell r="D971" t="str">
            <v>Tiếng Anh May và Thiết kế thời trang 5</v>
          </cell>
          <cell r="E971" t="str">
            <v>1303186</v>
          </cell>
          <cell r="F971" t="str">
            <v>5.0</v>
          </cell>
          <cell r="G971" t="str">
            <v>Đại học</v>
          </cell>
          <cell r="H971" t="str">
            <v>ĐH K11 (2016-2020)</v>
          </cell>
          <cell r="I971" t="str">
            <v>Học kỳ 1 năm học 2018 - 2019</v>
          </cell>
          <cell r="J971">
            <v>1</v>
          </cell>
          <cell r="K971" t="str">
            <v>Không mở</v>
          </cell>
        </row>
        <row r="972">
          <cell r="B972" t="str">
            <v>201811303180001</v>
          </cell>
          <cell r="C972" t="str">
            <v>1303180.1</v>
          </cell>
          <cell r="D972" t="str">
            <v>Tiếng Anh Thương mại 5</v>
          </cell>
          <cell r="E972" t="str">
            <v>1303180</v>
          </cell>
          <cell r="F972" t="str">
            <v>5.0</v>
          </cell>
          <cell r="G972" t="str">
            <v>Đại học</v>
          </cell>
          <cell r="H972" t="str">
            <v>ĐH K11 (2016-2020)</v>
          </cell>
          <cell r="I972" t="str">
            <v>Học kỳ 1 năm học 2018 - 2019</v>
          </cell>
          <cell r="J972">
            <v>30</v>
          </cell>
          <cell r="K972" t="str">
            <v>Mở</v>
          </cell>
        </row>
        <row r="973">
          <cell r="B973" t="str">
            <v>201811303180002</v>
          </cell>
          <cell r="C973" t="str">
            <v>1303180.2</v>
          </cell>
          <cell r="D973" t="str">
            <v>Tiếng Anh Thương mại 5</v>
          </cell>
          <cell r="E973" t="str">
            <v>1303180</v>
          </cell>
          <cell r="F973" t="str">
            <v>5.0</v>
          </cell>
          <cell r="G973" t="str">
            <v>Đại học</v>
          </cell>
          <cell r="H973" t="str">
            <v>ĐH K11 (2016-2020)</v>
          </cell>
          <cell r="I973" t="str">
            <v>Học kỳ 1 năm học 2018 - 2019</v>
          </cell>
          <cell r="J973">
            <v>30</v>
          </cell>
          <cell r="K973" t="str">
            <v>Mở</v>
          </cell>
        </row>
        <row r="974">
          <cell r="B974" t="str">
            <v>201811303180003</v>
          </cell>
          <cell r="C974" t="str">
            <v>1303180.3</v>
          </cell>
          <cell r="D974" t="str">
            <v>Tiếng Anh Thương mại 5</v>
          </cell>
          <cell r="E974" t="str">
            <v>1303180</v>
          </cell>
          <cell r="F974" t="str">
            <v>5.0</v>
          </cell>
          <cell r="G974" t="str">
            <v>Đại học</v>
          </cell>
          <cell r="H974" t="str">
            <v>ĐH K11 (2016-2020)</v>
          </cell>
          <cell r="I974" t="str">
            <v>Học kỳ 1 năm học 2018 - 2019</v>
          </cell>
          <cell r="J974">
            <v>30</v>
          </cell>
          <cell r="K974" t="str">
            <v>Mở</v>
          </cell>
        </row>
        <row r="975">
          <cell r="B975" t="str">
            <v>201811303180004</v>
          </cell>
          <cell r="C975" t="str">
            <v>1303180.4</v>
          </cell>
          <cell r="D975" t="str">
            <v>Tiếng Anh Thương mại 5</v>
          </cell>
          <cell r="E975" t="str">
            <v>1303180</v>
          </cell>
          <cell r="F975" t="str">
            <v>5.0</v>
          </cell>
          <cell r="G975" t="str">
            <v>Đại học</v>
          </cell>
          <cell r="H975" t="str">
            <v>ĐH K11 (2016-2020)</v>
          </cell>
          <cell r="I975" t="str">
            <v>Học kỳ 1 năm học 2018 - 2019</v>
          </cell>
          <cell r="J975">
            <v>30</v>
          </cell>
          <cell r="K975" t="str">
            <v>Mở</v>
          </cell>
        </row>
        <row r="976">
          <cell r="B976" t="str">
            <v>201811303180005</v>
          </cell>
          <cell r="C976" t="str">
            <v>1303180.5</v>
          </cell>
          <cell r="D976" t="str">
            <v>Tiếng Anh Thương mại 5</v>
          </cell>
          <cell r="E976" t="str">
            <v>1303180</v>
          </cell>
          <cell r="F976" t="str">
            <v>5.0</v>
          </cell>
          <cell r="G976" t="str">
            <v>Đại học</v>
          </cell>
          <cell r="H976" t="str">
            <v>ĐH K11 (2016-2020)</v>
          </cell>
          <cell r="I976" t="str">
            <v>Học kỳ 1 năm học 2018 - 2019</v>
          </cell>
          <cell r="J976">
            <v>11</v>
          </cell>
          <cell r="K976" t="str">
            <v>Không mở</v>
          </cell>
        </row>
        <row r="977">
          <cell r="B977" t="str">
            <v>201811303180006</v>
          </cell>
          <cell r="C977" t="str">
            <v>1303180.6</v>
          </cell>
          <cell r="D977" t="str">
            <v>Tiếng Anh Thương mại 5</v>
          </cell>
          <cell r="E977" t="str">
            <v>1303180</v>
          </cell>
          <cell r="F977" t="str">
            <v>5.0</v>
          </cell>
          <cell r="G977" t="str">
            <v>Đại học</v>
          </cell>
          <cell r="H977" t="str">
            <v>ĐH K11 (2016-2020)</v>
          </cell>
          <cell r="I977" t="str">
            <v>Học kỳ 1 năm học 2018 - 2019</v>
          </cell>
          <cell r="J977">
            <v>1</v>
          </cell>
          <cell r="K977" t="str">
            <v>Không mở</v>
          </cell>
        </row>
        <row r="978">
          <cell r="B978" t="str">
            <v>201811303180007</v>
          </cell>
          <cell r="C978" t="str">
            <v>1303180.7</v>
          </cell>
          <cell r="D978" t="str">
            <v>Tiếng Anh Thương mại 5</v>
          </cell>
          <cell r="E978" t="str">
            <v>1303180</v>
          </cell>
          <cell r="F978" t="str">
            <v>5.0</v>
          </cell>
          <cell r="G978" t="str">
            <v>Đại học</v>
          </cell>
          <cell r="H978" t="str">
            <v>ĐH K11 (2016-2020)</v>
          </cell>
          <cell r="I978" t="str">
            <v>Học kỳ 1 năm học 2018 - 2019</v>
          </cell>
          <cell r="J978">
            <v>30</v>
          </cell>
          <cell r="K978" t="str">
            <v>Mở</v>
          </cell>
        </row>
        <row r="979">
          <cell r="B979" t="str">
            <v>201811303180008</v>
          </cell>
          <cell r="C979" t="str">
            <v>1303180.8</v>
          </cell>
          <cell r="D979" t="str">
            <v>Tiếng Anh Thương mại 5</v>
          </cell>
          <cell r="E979" t="str">
            <v>1303180</v>
          </cell>
          <cell r="F979" t="str">
            <v>5.0</v>
          </cell>
          <cell r="G979" t="str">
            <v>Đại học</v>
          </cell>
          <cell r="H979" t="str">
            <v>ĐH K11 (2016-2020)</v>
          </cell>
          <cell r="I979" t="str">
            <v>Học kỳ 1 năm học 2018 - 2019</v>
          </cell>
          <cell r="J979">
            <v>30</v>
          </cell>
          <cell r="K979" t="str">
            <v>Mở</v>
          </cell>
        </row>
        <row r="980">
          <cell r="B980" t="str">
            <v>201811303180009</v>
          </cell>
          <cell r="C980" t="str">
            <v>1303180.9</v>
          </cell>
          <cell r="D980" t="str">
            <v>Tiếng Anh Thương mại 5</v>
          </cell>
          <cell r="E980" t="str">
            <v>1303180</v>
          </cell>
          <cell r="F980" t="str">
            <v>5.0</v>
          </cell>
          <cell r="G980" t="str">
            <v>Đại học</v>
          </cell>
          <cell r="H980" t="str">
            <v>ĐH K11 (2016-2020)</v>
          </cell>
          <cell r="I980" t="str">
            <v>Học kỳ 1 năm học 2018 - 2019</v>
          </cell>
          <cell r="J980">
            <v>30</v>
          </cell>
          <cell r="K980" t="str">
            <v>Mở</v>
          </cell>
        </row>
        <row r="981">
          <cell r="B981" t="str">
            <v>201811303180010</v>
          </cell>
          <cell r="C981" t="str">
            <v>1303180.10</v>
          </cell>
          <cell r="D981" t="str">
            <v>Tiếng Anh Thương mại 5</v>
          </cell>
          <cell r="E981" t="str">
            <v>1303180</v>
          </cell>
          <cell r="F981" t="str">
            <v>5.0</v>
          </cell>
          <cell r="G981" t="str">
            <v>Đại học</v>
          </cell>
          <cell r="H981" t="str">
            <v>ĐH K11 (2016-2020)</v>
          </cell>
          <cell r="I981" t="str">
            <v>Học kỳ 1 năm học 2018 - 2019</v>
          </cell>
          <cell r="J981">
            <v>22</v>
          </cell>
          <cell r="K981" t="str">
            <v>Mở</v>
          </cell>
        </row>
        <row r="982">
          <cell r="B982" t="str">
            <v>201811303180011</v>
          </cell>
          <cell r="C982" t="str">
            <v>1303180.11</v>
          </cell>
          <cell r="D982" t="str">
            <v>Tiếng Anh Thương mại 5</v>
          </cell>
          <cell r="E982" t="str">
            <v>1303180</v>
          </cell>
          <cell r="F982" t="str">
            <v>5.0</v>
          </cell>
          <cell r="G982" t="str">
            <v>Đại học</v>
          </cell>
          <cell r="H982" t="str">
            <v>ĐH K11 (2016-2020)</v>
          </cell>
          <cell r="I982" t="str">
            <v>Học kỳ 1 năm học 2018 - 2019</v>
          </cell>
          <cell r="J982">
            <v>29</v>
          </cell>
          <cell r="K982" t="str">
            <v>Mở</v>
          </cell>
        </row>
        <row r="983">
          <cell r="B983" t="str">
            <v>201811303180012</v>
          </cell>
          <cell r="C983" t="str">
            <v>1303180.12</v>
          </cell>
          <cell r="D983" t="str">
            <v>Tiếng Anh Thương mại 5</v>
          </cell>
          <cell r="E983" t="str">
            <v>1303180</v>
          </cell>
          <cell r="F983" t="str">
            <v>5.0</v>
          </cell>
          <cell r="G983" t="str">
            <v>Đại học</v>
          </cell>
          <cell r="H983" t="str">
            <v>ĐH K11 (2016-2020)</v>
          </cell>
          <cell r="I983" t="str">
            <v>Học kỳ 1 năm học 2018 - 2019</v>
          </cell>
          <cell r="J983">
            <v>0</v>
          </cell>
          <cell r="K983" t="str">
            <v>Không mở</v>
          </cell>
        </row>
        <row r="984">
          <cell r="B984" t="str">
            <v>201811303180013</v>
          </cell>
          <cell r="C984" t="str">
            <v>1303180.13</v>
          </cell>
          <cell r="D984" t="str">
            <v>Tiếng Anh Thương mại 5</v>
          </cell>
          <cell r="E984" t="str">
            <v>1303180</v>
          </cell>
          <cell r="F984" t="str">
            <v>5.0</v>
          </cell>
          <cell r="G984" t="str">
            <v>Đại học</v>
          </cell>
          <cell r="H984" t="str">
            <v>ĐH K11 (2016-2020)</v>
          </cell>
          <cell r="I984" t="str">
            <v>Học kỳ 1 năm học 2018 - 2019</v>
          </cell>
          <cell r="J984">
            <v>4</v>
          </cell>
          <cell r="K984" t="str">
            <v>Không mở</v>
          </cell>
        </row>
        <row r="985">
          <cell r="B985" t="str">
            <v>201811303180014</v>
          </cell>
          <cell r="C985" t="str">
            <v>1303180.14</v>
          </cell>
          <cell r="D985" t="str">
            <v>Tiếng Anh Thương mại 5</v>
          </cell>
          <cell r="E985" t="str">
            <v>1303180</v>
          </cell>
          <cell r="F985" t="str">
            <v>5.0</v>
          </cell>
          <cell r="G985" t="str">
            <v>Đại học</v>
          </cell>
          <cell r="H985" t="str">
            <v>ĐH K11 (2016-2020)</v>
          </cell>
          <cell r="I985" t="str">
            <v>Học kỳ 1 năm học 2018 - 2019</v>
          </cell>
          <cell r="J985">
            <v>12</v>
          </cell>
          <cell r="K985" t="str">
            <v>Không mở</v>
          </cell>
        </row>
        <row r="986">
          <cell r="B986" t="str">
            <v>201811303180015</v>
          </cell>
          <cell r="C986" t="str">
            <v>1303180.15</v>
          </cell>
          <cell r="D986" t="str">
            <v>Tiếng Anh Thương mại 5</v>
          </cell>
          <cell r="E986" t="str">
            <v>1303180</v>
          </cell>
          <cell r="F986" t="str">
            <v>5.0</v>
          </cell>
          <cell r="G986" t="str">
            <v>Đại học</v>
          </cell>
          <cell r="H986" t="str">
            <v>ĐH K11 (2016-2020)</v>
          </cell>
          <cell r="I986" t="str">
            <v>Học kỳ 1 năm học 2018 - 2019</v>
          </cell>
          <cell r="J986">
            <v>21</v>
          </cell>
          <cell r="K986" t="str">
            <v>Mở</v>
          </cell>
        </row>
        <row r="987">
          <cell r="B987" t="str">
            <v>201811303180016</v>
          </cell>
          <cell r="C987" t="str">
            <v>1303180.16</v>
          </cell>
          <cell r="D987" t="str">
            <v>Tiếng Anh Thương mại 5</v>
          </cell>
          <cell r="E987" t="str">
            <v>1303180</v>
          </cell>
          <cell r="F987" t="str">
            <v>5.0</v>
          </cell>
          <cell r="G987" t="str">
            <v>Đại học</v>
          </cell>
          <cell r="H987" t="str">
            <v>ĐH K11 (2016-2020)</v>
          </cell>
          <cell r="I987" t="str">
            <v>Học kỳ 1 năm học 2018 - 2019</v>
          </cell>
          <cell r="J987">
            <v>17</v>
          </cell>
          <cell r="K987" t="str">
            <v>Mở</v>
          </cell>
        </row>
        <row r="988">
          <cell r="B988" t="str">
            <v>201811303180017</v>
          </cell>
          <cell r="C988" t="str">
            <v>1303180.17</v>
          </cell>
          <cell r="D988" t="str">
            <v>Tiếng Anh Thương mại 5</v>
          </cell>
          <cell r="E988" t="str">
            <v>1303180</v>
          </cell>
          <cell r="F988" t="str">
            <v>5.0</v>
          </cell>
          <cell r="G988" t="str">
            <v>Đại học</v>
          </cell>
          <cell r="H988" t="str">
            <v>ĐH K11 (2016-2020)</v>
          </cell>
          <cell r="I988" t="str">
            <v>Học kỳ 1 năm học 2018 - 2019</v>
          </cell>
          <cell r="J988">
            <v>0</v>
          </cell>
          <cell r="K988" t="str">
            <v>Không mở</v>
          </cell>
        </row>
        <row r="989">
          <cell r="B989" t="str">
            <v>201811303180018</v>
          </cell>
          <cell r="C989" t="str">
            <v>1303180.18</v>
          </cell>
          <cell r="D989" t="str">
            <v>Tiếng Anh Thương mại 5</v>
          </cell>
          <cell r="E989" t="str">
            <v>1303180</v>
          </cell>
          <cell r="F989" t="str">
            <v>5.0</v>
          </cell>
          <cell r="G989" t="str">
            <v>Đại học</v>
          </cell>
          <cell r="H989" t="str">
            <v>ĐH K11 (2016-2020)</v>
          </cell>
          <cell r="I989" t="str">
            <v>Học kỳ 1 năm học 2018 - 2019</v>
          </cell>
          <cell r="J989">
            <v>0</v>
          </cell>
          <cell r="K989" t="str">
            <v>Không mở</v>
          </cell>
        </row>
        <row r="990">
          <cell r="B990" t="str">
            <v>201811303180019</v>
          </cell>
          <cell r="C990" t="str">
            <v>1303180.19</v>
          </cell>
          <cell r="D990" t="str">
            <v>Tiếng Anh Thương mại 5</v>
          </cell>
          <cell r="E990" t="str">
            <v>1303180</v>
          </cell>
          <cell r="F990" t="str">
            <v>5.0</v>
          </cell>
          <cell r="G990" t="str">
            <v>Đại học</v>
          </cell>
          <cell r="H990" t="str">
            <v>ĐH K11 (2016-2020)</v>
          </cell>
          <cell r="I990" t="str">
            <v>Học kỳ 1 năm học 2018 - 2019</v>
          </cell>
          <cell r="J990">
            <v>2</v>
          </cell>
          <cell r="K990" t="str">
            <v>Không mở</v>
          </cell>
        </row>
        <row r="991">
          <cell r="B991" t="str">
            <v>201811303180020</v>
          </cell>
          <cell r="C991" t="str">
            <v>1303180.20</v>
          </cell>
          <cell r="D991" t="str">
            <v>Tiếng Anh Thương mại 5</v>
          </cell>
          <cell r="E991" t="str">
            <v>1303180</v>
          </cell>
          <cell r="F991" t="str">
            <v>5.0</v>
          </cell>
          <cell r="G991" t="str">
            <v>Đại học</v>
          </cell>
          <cell r="H991" t="str">
            <v>ĐH K11 (2016-2020)</v>
          </cell>
          <cell r="I991" t="str">
            <v>Học kỳ 1 năm học 2018 - 2019</v>
          </cell>
          <cell r="J991">
            <v>1</v>
          </cell>
          <cell r="K991" t="str">
            <v>Không mở</v>
          </cell>
        </row>
        <row r="992">
          <cell r="B992" t="str">
            <v>201811303180021</v>
          </cell>
          <cell r="C992" t="str">
            <v>1303180.21</v>
          </cell>
          <cell r="D992" t="str">
            <v>Tiếng Anh Thương mại 5</v>
          </cell>
          <cell r="E992" t="str">
            <v>1303180</v>
          </cell>
          <cell r="F992" t="str">
            <v>5.0</v>
          </cell>
          <cell r="G992" t="str">
            <v>Đại học</v>
          </cell>
          <cell r="H992" t="str">
            <v>ĐH K11 (2016-2020)</v>
          </cell>
          <cell r="I992" t="str">
            <v>Học kỳ 1 năm học 2018 - 2019</v>
          </cell>
          <cell r="J992">
            <v>33</v>
          </cell>
          <cell r="K992" t="str">
            <v>Mở</v>
          </cell>
        </row>
        <row r="993">
          <cell r="B993" t="str">
            <v>201811303180022</v>
          </cell>
          <cell r="C993" t="str">
            <v>1303180.22</v>
          </cell>
          <cell r="D993" t="str">
            <v>Tiếng Anh Thương mại 5</v>
          </cell>
          <cell r="E993" t="str">
            <v>1303180</v>
          </cell>
          <cell r="F993" t="str">
            <v>5.0</v>
          </cell>
          <cell r="G993" t="str">
            <v>Đại học</v>
          </cell>
          <cell r="H993" t="str">
            <v>ĐH K11 (2016-2020)</v>
          </cell>
          <cell r="I993" t="str">
            <v>Học kỳ 1 năm học 2018 - 2019</v>
          </cell>
          <cell r="J993">
            <v>0</v>
          </cell>
          <cell r="K993" t="str">
            <v>Không mở</v>
          </cell>
        </row>
        <row r="994">
          <cell r="B994" t="str">
            <v>201811303180023</v>
          </cell>
          <cell r="C994" t="str">
            <v>1303180.23</v>
          </cell>
          <cell r="D994" t="str">
            <v>Tiếng Anh Thương mại 5</v>
          </cell>
          <cell r="E994" t="str">
            <v>1303180</v>
          </cell>
          <cell r="F994" t="str">
            <v>5.0</v>
          </cell>
          <cell r="G994" t="str">
            <v>Đại học</v>
          </cell>
          <cell r="H994" t="str">
            <v>ĐH K11 (2016-2020)</v>
          </cell>
          <cell r="I994" t="str">
            <v>Học kỳ 1 năm học 2018 - 2019</v>
          </cell>
          <cell r="J994">
            <v>0</v>
          </cell>
          <cell r="K994" t="str">
            <v>Không mở</v>
          </cell>
        </row>
        <row r="995">
          <cell r="B995" t="str">
            <v>201811303180024</v>
          </cell>
          <cell r="C995" t="str">
            <v>1303180.24</v>
          </cell>
          <cell r="D995" t="str">
            <v>Tiếng Anh Thương mại 5</v>
          </cell>
          <cell r="E995" t="str">
            <v>1303180</v>
          </cell>
          <cell r="F995" t="str">
            <v>5.0</v>
          </cell>
          <cell r="G995" t="str">
            <v>Đại học</v>
          </cell>
          <cell r="H995" t="str">
            <v>ĐH K11 (2016-2020)</v>
          </cell>
          <cell r="I995" t="str">
            <v>Học kỳ 1 năm học 2018 - 2019</v>
          </cell>
          <cell r="J995">
            <v>0</v>
          </cell>
          <cell r="K995" t="str">
            <v>Không mở</v>
          </cell>
        </row>
        <row r="996">
          <cell r="B996" t="str">
            <v>201811303180025</v>
          </cell>
          <cell r="C996" t="str">
            <v>1303180.25</v>
          </cell>
          <cell r="D996" t="str">
            <v>Tiếng Anh Thương mại 5</v>
          </cell>
          <cell r="E996" t="str">
            <v>1303180</v>
          </cell>
          <cell r="F996" t="str">
            <v>5.0</v>
          </cell>
          <cell r="G996" t="str">
            <v>Đại học</v>
          </cell>
          <cell r="H996" t="str">
            <v>ĐH K11 (2016-2020)</v>
          </cell>
          <cell r="I996" t="str">
            <v>Học kỳ 1 năm học 2018 - 2019</v>
          </cell>
          <cell r="J996">
            <v>1</v>
          </cell>
          <cell r="K996" t="str">
            <v>Không mở</v>
          </cell>
        </row>
        <row r="997">
          <cell r="B997" t="str">
            <v>201811303180026</v>
          </cell>
          <cell r="C997" t="str">
            <v>1303180.26</v>
          </cell>
          <cell r="D997" t="str">
            <v>Tiếng Anh Thương mại 5</v>
          </cell>
          <cell r="E997" t="str">
            <v>1303180</v>
          </cell>
          <cell r="F997" t="str">
            <v>5.0</v>
          </cell>
          <cell r="G997" t="str">
            <v>Đại học</v>
          </cell>
          <cell r="H997" t="str">
            <v>ĐH K11 (2016-2020)</v>
          </cell>
          <cell r="I997" t="str">
            <v>Học kỳ 1 năm học 2018 - 2019</v>
          </cell>
          <cell r="J997">
            <v>2</v>
          </cell>
          <cell r="K997" t="str">
            <v>Không mở</v>
          </cell>
        </row>
        <row r="998">
          <cell r="B998" t="str">
            <v>201811303180027</v>
          </cell>
          <cell r="C998" t="str">
            <v>1303180.27</v>
          </cell>
          <cell r="D998" t="str">
            <v>Tiếng Anh Thương mại 5</v>
          </cell>
          <cell r="E998" t="str">
            <v>1303180</v>
          </cell>
          <cell r="F998" t="str">
            <v>5.0</v>
          </cell>
          <cell r="G998" t="str">
            <v>Đại học</v>
          </cell>
          <cell r="H998" t="str">
            <v>ĐH K11 (2016-2020)</v>
          </cell>
          <cell r="I998" t="str">
            <v>Học kỳ 1 năm học 2018 - 2019</v>
          </cell>
          <cell r="J998">
            <v>2</v>
          </cell>
          <cell r="K998" t="str">
            <v>Không mở</v>
          </cell>
        </row>
        <row r="999">
          <cell r="B999" t="str">
            <v>201811303180028</v>
          </cell>
          <cell r="C999" t="str">
            <v>1303180.28</v>
          </cell>
          <cell r="D999" t="str">
            <v>Tiếng Anh Thương mại 5</v>
          </cell>
          <cell r="E999" t="str">
            <v>1303180</v>
          </cell>
          <cell r="F999" t="str">
            <v>5.0</v>
          </cell>
          <cell r="G999" t="str">
            <v>Đại học</v>
          </cell>
          <cell r="H999" t="str">
            <v>ĐH K11 (2016-2020)</v>
          </cell>
          <cell r="I999" t="str">
            <v>Học kỳ 1 năm học 2018 - 2019</v>
          </cell>
          <cell r="J999">
            <v>34</v>
          </cell>
          <cell r="K999" t="str">
            <v>Mở</v>
          </cell>
        </row>
        <row r="1000">
          <cell r="B1000" t="str">
            <v>201811303180029</v>
          </cell>
          <cell r="C1000" t="str">
            <v>1303180.29</v>
          </cell>
          <cell r="D1000" t="str">
            <v>Tiếng Anh Thương mại 5</v>
          </cell>
          <cell r="E1000" t="str">
            <v>1303180</v>
          </cell>
          <cell r="F1000" t="str">
            <v>5.0</v>
          </cell>
          <cell r="G1000" t="str">
            <v>Đại học</v>
          </cell>
          <cell r="H1000" t="str">
            <v>ĐH K11 (2016-2020)</v>
          </cell>
          <cell r="I1000" t="str">
            <v>Học kỳ 1 năm học 2018 - 2019</v>
          </cell>
          <cell r="J1000">
            <v>10</v>
          </cell>
          <cell r="K1000" t="str">
            <v>Không mở</v>
          </cell>
        </row>
        <row r="1001">
          <cell r="B1001" t="str">
            <v>201811303180030</v>
          </cell>
          <cell r="C1001" t="str">
            <v>1303180.30</v>
          </cell>
          <cell r="D1001" t="str">
            <v>Tiếng Anh Thương mại 5</v>
          </cell>
          <cell r="E1001" t="str">
            <v>1303180</v>
          </cell>
          <cell r="F1001" t="str">
            <v>5.0</v>
          </cell>
          <cell r="G1001" t="str">
            <v>Đại học</v>
          </cell>
          <cell r="H1001" t="str">
            <v>ĐH K11 (2016-2020)</v>
          </cell>
          <cell r="I1001" t="str">
            <v>Học kỳ 1 năm học 2018 - 2019</v>
          </cell>
          <cell r="J1001">
            <v>34</v>
          </cell>
          <cell r="K1001" t="str">
            <v>Mở</v>
          </cell>
        </row>
        <row r="1002">
          <cell r="B1002" t="str">
            <v>201811303180031</v>
          </cell>
          <cell r="C1002" t="str">
            <v>1303180.31</v>
          </cell>
          <cell r="D1002" t="str">
            <v>Tiếng Anh Thương mại 5</v>
          </cell>
          <cell r="E1002" t="str">
            <v>1303180</v>
          </cell>
          <cell r="F1002" t="str">
            <v>5.0</v>
          </cell>
          <cell r="G1002" t="str">
            <v>Đại học</v>
          </cell>
          <cell r="H1002" t="str">
            <v>ĐH K11 (2016-2020)</v>
          </cell>
          <cell r="I1002" t="str">
            <v>Học kỳ 1 năm học 2018 - 2019</v>
          </cell>
          <cell r="J1002">
            <v>35</v>
          </cell>
          <cell r="K1002" t="str">
            <v>Mở</v>
          </cell>
        </row>
        <row r="1003">
          <cell r="B1003" t="str">
            <v>201811303180032</v>
          </cell>
          <cell r="C1003" t="str">
            <v>1303180.32</v>
          </cell>
          <cell r="D1003" t="str">
            <v>Tiếng Anh Thương mại 5</v>
          </cell>
          <cell r="E1003" t="str">
            <v>1303180</v>
          </cell>
          <cell r="F1003" t="str">
            <v>5.0</v>
          </cell>
          <cell r="G1003" t="str">
            <v>Đại học</v>
          </cell>
          <cell r="H1003" t="str">
            <v>ĐH K11 (2016-2020)</v>
          </cell>
          <cell r="I1003" t="str">
            <v>Học kỳ 1 năm học 2018 - 2019</v>
          </cell>
          <cell r="J1003">
            <v>35</v>
          </cell>
          <cell r="K1003" t="str">
            <v>Mở</v>
          </cell>
        </row>
        <row r="1004">
          <cell r="B1004" t="str">
            <v>201811303180033</v>
          </cell>
          <cell r="C1004" t="str">
            <v>1303180.33</v>
          </cell>
          <cell r="D1004" t="str">
            <v>Tiếng Anh Thương mại 5</v>
          </cell>
          <cell r="E1004" t="str">
            <v>1303180</v>
          </cell>
          <cell r="F1004" t="str">
            <v>5.0</v>
          </cell>
          <cell r="G1004" t="str">
            <v>Đại học</v>
          </cell>
          <cell r="H1004" t="str">
            <v>ĐH K11 (2016-2020)</v>
          </cell>
          <cell r="I1004" t="str">
            <v>Học kỳ 1 năm học 2018 - 2019</v>
          </cell>
          <cell r="J1004">
            <v>35</v>
          </cell>
          <cell r="K1004" t="str">
            <v>Mở</v>
          </cell>
        </row>
        <row r="1005">
          <cell r="B1005" t="str">
            <v>201811303180034</v>
          </cell>
          <cell r="C1005" t="str">
            <v>1303180.34</v>
          </cell>
          <cell r="D1005" t="str">
            <v>Tiếng Anh Thương mại 5</v>
          </cell>
          <cell r="E1005" t="str">
            <v>1303180</v>
          </cell>
          <cell r="F1005" t="str">
            <v>5.0</v>
          </cell>
          <cell r="G1005" t="str">
            <v>Đại học</v>
          </cell>
          <cell r="H1005" t="str">
            <v>ĐH K11 (2016-2020)</v>
          </cell>
          <cell r="I1005" t="str">
            <v>Học kỳ 1 năm học 2018 - 2019</v>
          </cell>
          <cell r="J1005">
            <v>34</v>
          </cell>
          <cell r="K1005" t="str">
            <v>Mở</v>
          </cell>
        </row>
        <row r="1006">
          <cell r="B1006" t="str">
            <v>201811303180035</v>
          </cell>
          <cell r="C1006" t="str">
            <v>1303180.35</v>
          </cell>
          <cell r="D1006" t="str">
            <v>Tiếng Anh Thương mại 5</v>
          </cell>
          <cell r="E1006" t="str">
            <v>1303180</v>
          </cell>
          <cell r="F1006" t="str">
            <v>5.0</v>
          </cell>
          <cell r="G1006" t="str">
            <v>Đại học</v>
          </cell>
          <cell r="H1006" t="str">
            <v>ĐH K11 (2016-2020)</v>
          </cell>
          <cell r="I1006" t="str">
            <v>Học kỳ 1 năm học 2018 - 2019</v>
          </cell>
          <cell r="J1006">
            <v>32</v>
          </cell>
          <cell r="K1006" t="str">
            <v>Mở</v>
          </cell>
        </row>
        <row r="1007">
          <cell r="B1007" t="str">
            <v>201811303180036</v>
          </cell>
          <cell r="C1007" t="str">
            <v>1303180.36</v>
          </cell>
          <cell r="D1007" t="str">
            <v>Tiếng Anh Thương mại 5</v>
          </cell>
          <cell r="E1007" t="str">
            <v>1303180</v>
          </cell>
          <cell r="F1007" t="str">
            <v>5.0</v>
          </cell>
          <cell r="G1007" t="str">
            <v>Đại học</v>
          </cell>
          <cell r="H1007" t="str">
            <v>ĐH K11 (2016-2020)</v>
          </cell>
          <cell r="I1007" t="str">
            <v>Học kỳ 1 năm học 2018 - 2019</v>
          </cell>
          <cell r="J1007">
            <v>35</v>
          </cell>
          <cell r="K1007" t="str">
            <v>Mở</v>
          </cell>
        </row>
        <row r="1008">
          <cell r="B1008" t="str">
            <v>201811303180037</v>
          </cell>
          <cell r="C1008" t="str">
            <v>1303180.37</v>
          </cell>
          <cell r="D1008" t="str">
            <v>Tiếng Anh Thương mại 5</v>
          </cell>
          <cell r="E1008" t="str">
            <v>1303180</v>
          </cell>
          <cell r="F1008" t="str">
            <v>5.0</v>
          </cell>
          <cell r="G1008" t="str">
            <v>Đại học</v>
          </cell>
          <cell r="H1008" t="str">
            <v>ĐH K11 (2016-2020)</v>
          </cell>
          <cell r="I1008" t="str">
            <v>Học kỳ 1 năm học 2018 - 2019</v>
          </cell>
          <cell r="J1008">
            <v>34</v>
          </cell>
          <cell r="K1008" t="str">
            <v>Mở</v>
          </cell>
        </row>
        <row r="1009">
          <cell r="B1009" t="str">
            <v>201811303180038</v>
          </cell>
          <cell r="C1009" t="str">
            <v>1303180.38</v>
          </cell>
          <cell r="D1009" t="str">
            <v>Tiếng Anh Thương mại 5</v>
          </cell>
          <cell r="E1009" t="str">
            <v>1303180</v>
          </cell>
          <cell r="F1009" t="str">
            <v>5.0</v>
          </cell>
          <cell r="G1009" t="str">
            <v>Đại học</v>
          </cell>
          <cell r="H1009" t="str">
            <v>ĐH K11 (2016-2020)</v>
          </cell>
          <cell r="I1009" t="str">
            <v>Học kỳ 1 năm học 2018 - 2019</v>
          </cell>
          <cell r="J1009">
            <v>35</v>
          </cell>
          <cell r="K1009" t="str">
            <v>Mở</v>
          </cell>
        </row>
        <row r="1010">
          <cell r="B1010" t="str">
            <v>201811303180039</v>
          </cell>
          <cell r="C1010" t="str">
            <v>1303180.39</v>
          </cell>
          <cell r="D1010" t="str">
            <v>Tiếng Anh Thương mại 5</v>
          </cell>
          <cell r="E1010" t="str">
            <v>1303180</v>
          </cell>
          <cell r="F1010" t="str">
            <v>5.0</v>
          </cell>
          <cell r="G1010" t="str">
            <v>Đại học</v>
          </cell>
          <cell r="H1010" t="str">
            <v>ĐH K11 (2016-2020)</v>
          </cell>
          <cell r="I1010" t="str">
            <v>Học kỳ 1 năm học 2018 - 2019</v>
          </cell>
          <cell r="J1010">
            <v>35</v>
          </cell>
          <cell r="K1010" t="str">
            <v>Mở</v>
          </cell>
        </row>
        <row r="1011">
          <cell r="B1011" t="str">
            <v>201811303180040</v>
          </cell>
          <cell r="C1011" t="str">
            <v>1303180.1</v>
          </cell>
          <cell r="D1011" t="str">
            <v>Tiếng Anh Thương mại 5</v>
          </cell>
          <cell r="E1011" t="str">
            <v>1303180</v>
          </cell>
          <cell r="F1011" t="str">
            <v>5.0</v>
          </cell>
          <cell r="G1011" t="str">
            <v>Đại học</v>
          </cell>
          <cell r="H1011" t="str">
            <v>ĐH K11 (2016-2020)</v>
          </cell>
          <cell r="I1011" t="str">
            <v>Học kỳ 1 năm học 2018 - 2019</v>
          </cell>
          <cell r="J1011">
            <v>26</v>
          </cell>
          <cell r="K1011" t="str">
            <v>Mở</v>
          </cell>
        </row>
        <row r="1012">
          <cell r="B1012" t="str">
            <v>201811303180041</v>
          </cell>
          <cell r="C1012" t="str">
            <v>1303180.2</v>
          </cell>
          <cell r="D1012" t="str">
            <v>Tiếng Anh Thương mại 5</v>
          </cell>
          <cell r="E1012" t="str">
            <v>1303180</v>
          </cell>
          <cell r="F1012" t="str">
            <v>5.0</v>
          </cell>
          <cell r="G1012" t="str">
            <v>Đại học</v>
          </cell>
          <cell r="H1012" t="str">
            <v>ĐH K11 (2016-2020)</v>
          </cell>
          <cell r="I1012" t="str">
            <v>Học kỳ 1 năm học 2018 - 2019</v>
          </cell>
          <cell r="J1012">
            <v>1</v>
          </cell>
          <cell r="K1012" t="str">
            <v>Không mở</v>
          </cell>
        </row>
        <row r="1013">
          <cell r="B1013" t="str">
            <v>201811303180042</v>
          </cell>
          <cell r="C1013" t="str">
            <v>1303180.3</v>
          </cell>
          <cell r="D1013" t="str">
            <v>Tiếng Anh Thương mại 5</v>
          </cell>
          <cell r="E1013" t="str">
            <v>1303180</v>
          </cell>
          <cell r="F1013" t="str">
            <v>5.0</v>
          </cell>
          <cell r="G1013" t="str">
            <v>Đại học</v>
          </cell>
          <cell r="H1013" t="str">
            <v>ĐH K11 (2016-2020)</v>
          </cell>
          <cell r="I1013" t="str">
            <v>Học kỳ 1 năm học 2018 - 2019</v>
          </cell>
          <cell r="J1013">
            <v>4</v>
          </cell>
          <cell r="K1013" t="str">
            <v>Không mở</v>
          </cell>
        </row>
        <row r="1014">
          <cell r="B1014" t="str">
            <v>201811303180043</v>
          </cell>
          <cell r="C1014" t="str">
            <v>1303180.4</v>
          </cell>
          <cell r="D1014" t="str">
            <v>Tiếng Anh Thương mại 5</v>
          </cell>
          <cell r="E1014" t="str">
            <v>1303180</v>
          </cell>
          <cell r="F1014" t="str">
            <v>5.0</v>
          </cell>
          <cell r="G1014" t="str">
            <v>Đại học</v>
          </cell>
          <cell r="H1014" t="str">
            <v>ĐH K11 (2016-2020)</v>
          </cell>
          <cell r="I1014" t="str">
            <v>Học kỳ 1 năm học 2018 - 2019</v>
          </cell>
          <cell r="J1014">
            <v>35</v>
          </cell>
          <cell r="K1014" t="str">
            <v>Mở</v>
          </cell>
        </row>
        <row r="1015">
          <cell r="B1015" t="str">
            <v>201811303180044</v>
          </cell>
          <cell r="C1015" t="str">
            <v>1303180.5</v>
          </cell>
          <cell r="D1015" t="str">
            <v>Tiếng Anh Thương mại 5</v>
          </cell>
          <cell r="E1015" t="str">
            <v>1303180</v>
          </cell>
          <cell r="F1015" t="str">
            <v>5.0</v>
          </cell>
          <cell r="G1015" t="str">
            <v>Đại học</v>
          </cell>
          <cell r="H1015" t="str">
            <v>ĐH K11 (2016-2020)</v>
          </cell>
          <cell r="I1015" t="str">
            <v>Học kỳ 1 năm học 2018 - 2019</v>
          </cell>
          <cell r="J1015">
            <v>35</v>
          </cell>
          <cell r="K1015" t="str">
            <v>Mở</v>
          </cell>
        </row>
        <row r="1016">
          <cell r="B1016" t="str">
            <v>201811303180045</v>
          </cell>
          <cell r="C1016" t="str">
            <v>1303180.6</v>
          </cell>
          <cell r="D1016" t="str">
            <v>Tiếng Anh Thương mại 5</v>
          </cell>
          <cell r="E1016" t="str">
            <v>1303180</v>
          </cell>
          <cell r="F1016" t="str">
            <v>5.0</v>
          </cell>
          <cell r="G1016" t="str">
            <v>Đại học</v>
          </cell>
          <cell r="H1016" t="str">
            <v>ĐH K11 (2016-2020)</v>
          </cell>
          <cell r="I1016" t="str">
            <v>Học kỳ 1 năm học 2018 - 2019</v>
          </cell>
          <cell r="J1016">
            <v>35</v>
          </cell>
          <cell r="K1016" t="str">
            <v>Mở</v>
          </cell>
        </row>
        <row r="1017">
          <cell r="B1017" t="str">
            <v>201811303180046</v>
          </cell>
          <cell r="C1017" t="str">
            <v>1303180.7</v>
          </cell>
          <cell r="D1017" t="str">
            <v>Tiếng Anh Thương mại 5</v>
          </cell>
          <cell r="E1017" t="str">
            <v>1303180</v>
          </cell>
          <cell r="F1017" t="str">
            <v>5.0</v>
          </cell>
          <cell r="G1017" t="str">
            <v>Đại học</v>
          </cell>
          <cell r="H1017" t="str">
            <v>ĐH K11 (2016-2020)</v>
          </cell>
          <cell r="I1017" t="str">
            <v>Học kỳ 1 năm học 2018 - 2019</v>
          </cell>
          <cell r="J1017">
            <v>35</v>
          </cell>
          <cell r="K1017" t="str">
            <v>Mở</v>
          </cell>
        </row>
        <row r="1018">
          <cell r="B1018" t="str">
            <v>201811303180047</v>
          </cell>
          <cell r="C1018" t="str">
            <v>1303180.8</v>
          </cell>
          <cell r="D1018" t="str">
            <v>Tiếng Anh Thương mại 5</v>
          </cell>
          <cell r="E1018" t="str">
            <v>1303180</v>
          </cell>
          <cell r="F1018" t="str">
            <v>5.0</v>
          </cell>
          <cell r="G1018" t="str">
            <v>Đại học</v>
          </cell>
          <cell r="H1018" t="str">
            <v>ĐH K11 (2016-2020)</v>
          </cell>
          <cell r="I1018" t="str">
            <v>Học kỳ 1 năm học 2018 - 2019</v>
          </cell>
          <cell r="J1018">
            <v>35</v>
          </cell>
          <cell r="K1018" t="str">
            <v>Mở</v>
          </cell>
        </row>
        <row r="1019">
          <cell r="B1019" t="str">
            <v>201811303180048</v>
          </cell>
          <cell r="C1019" t="str">
            <v>1303180.9</v>
          </cell>
          <cell r="D1019" t="str">
            <v>Tiếng Anh Thương mại 5</v>
          </cell>
          <cell r="E1019" t="str">
            <v>1303180</v>
          </cell>
          <cell r="F1019" t="str">
            <v>5.0</v>
          </cell>
          <cell r="G1019" t="str">
            <v>Đại học</v>
          </cell>
          <cell r="H1019" t="str">
            <v>ĐH K11 (2016-2020)</v>
          </cell>
          <cell r="I1019" t="str">
            <v>Học kỳ 1 năm học 2018 - 2019</v>
          </cell>
          <cell r="J1019">
            <v>35</v>
          </cell>
          <cell r="K1019" t="str">
            <v>Mở</v>
          </cell>
        </row>
        <row r="1020">
          <cell r="B1020" t="str">
            <v>201811303180049</v>
          </cell>
          <cell r="C1020" t="str">
            <v>1303180.10</v>
          </cell>
          <cell r="D1020" t="str">
            <v>Tiếng Anh Thương mại 5</v>
          </cell>
          <cell r="E1020" t="str">
            <v>1303180</v>
          </cell>
          <cell r="F1020" t="str">
            <v>5.0</v>
          </cell>
          <cell r="G1020" t="str">
            <v>Đại học</v>
          </cell>
          <cell r="H1020" t="str">
            <v>ĐH K11 (2016-2020)</v>
          </cell>
          <cell r="I1020" t="str">
            <v>Học kỳ 1 năm học 2018 - 2019</v>
          </cell>
          <cell r="J1020">
            <v>35</v>
          </cell>
          <cell r="K1020" t="str">
            <v>Mở</v>
          </cell>
        </row>
        <row r="1021">
          <cell r="B1021" t="str">
            <v>201811303180050</v>
          </cell>
          <cell r="C1021" t="str">
            <v>1303180.11</v>
          </cell>
          <cell r="D1021" t="str">
            <v>Tiếng Anh Thương mại 5</v>
          </cell>
          <cell r="E1021" t="str">
            <v>1303180</v>
          </cell>
          <cell r="F1021" t="str">
            <v>5.0</v>
          </cell>
          <cell r="G1021" t="str">
            <v>Đại học</v>
          </cell>
          <cell r="H1021" t="str">
            <v>ĐH K11 (2016-2020)</v>
          </cell>
          <cell r="I1021" t="str">
            <v>Học kỳ 1 năm học 2018 - 2019</v>
          </cell>
          <cell r="J1021">
            <v>33</v>
          </cell>
          <cell r="K1021" t="str">
            <v>Mở</v>
          </cell>
        </row>
        <row r="1022">
          <cell r="B1022" t="str">
            <v>201811303180051</v>
          </cell>
          <cell r="C1022" t="str">
            <v>1303180.12</v>
          </cell>
          <cell r="D1022" t="str">
            <v>Tiếng Anh Thương mại 5</v>
          </cell>
          <cell r="E1022" t="str">
            <v>1303180</v>
          </cell>
          <cell r="F1022" t="str">
            <v>5.0</v>
          </cell>
          <cell r="G1022" t="str">
            <v>Đại học</v>
          </cell>
          <cell r="H1022" t="str">
            <v>ĐH K11 (2016-2020)</v>
          </cell>
          <cell r="I1022" t="str">
            <v>Học kỳ 1 năm học 2018 - 2019</v>
          </cell>
          <cell r="J1022">
            <v>35</v>
          </cell>
          <cell r="K1022" t="str">
            <v>Mở</v>
          </cell>
        </row>
        <row r="1023">
          <cell r="B1023" t="str">
            <v>201811303180052</v>
          </cell>
          <cell r="C1023" t="str">
            <v>1303180.13</v>
          </cell>
          <cell r="D1023" t="str">
            <v>Tiếng Anh Thương mại 5</v>
          </cell>
          <cell r="E1023" t="str">
            <v>1303180</v>
          </cell>
          <cell r="F1023" t="str">
            <v>5.0</v>
          </cell>
          <cell r="G1023" t="str">
            <v>Đại học</v>
          </cell>
          <cell r="H1023" t="str">
            <v>ĐH K11 (2016-2020)</v>
          </cell>
          <cell r="I1023" t="str">
            <v>Học kỳ 1 năm học 2018 - 2019</v>
          </cell>
          <cell r="J1023">
            <v>35</v>
          </cell>
          <cell r="K1023" t="str">
            <v>Mở</v>
          </cell>
        </row>
        <row r="1024">
          <cell r="B1024" t="str">
            <v>201811303180053</v>
          </cell>
          <cell r="C1024" t="str">
            <v>1303180.14</v>
          </cell>
          <cell r="D1024" t="str">
            <v>Tiếng Anh Thương mại 5</v>
          </cell>
          <cell r="E1024" t="str">
            <v>1303180</v>
          </cell>
          <cell r="F1024" t="str">
            <v>5.0</v>
          </cell>
          <cell r="G1024" t="str">
            <v>Đại học</v>
          </cell>
          <cell r="H1024" t="str">
            <v>ĐH K11 (2016-2020)</v>
          </cell>
          <cell r="I1024" t="str">
            <v>Học kỳ 1 năm học 2018 - 2019</v>
          </cell>
          <cell r="J1024">
            <v>35</v>
          </cell>
          <cell r="K1024" t="str">
            <v>Mở</v>
          </cell>
        </row>
        <row r="1025">
          <cell r="B1025" t="str">
            <v>201811303180054</v>
          </cell>
          <cell r="C1025" t="str">
            <v>1303180.15</v>
          </cell>
          <cell r="D1025" t="str">
            <v>Tiếng Anh Thương mại 5</v>
          </cell>
          <cell r="E1025" t="str">
            <v>1303180</v>
          </cell>
          <cell r="F1025" t="str">
            <v>5.0</v>
          </cell>
          <cell r="G1025" t="str">
            <v>Đại học</v>
          </cell>
          <cell r="H1025" t="str">
            <v>ĐH K11 (2016-2020)</v>
          </cell>
          <cell r="I1025" t="str">
            <v>Học kỳ 1 năm học 2018 - 2019</v>
          </cell>
          <cell r="J1025">
            <v>35</v>
          </cell>
          <cell r="K1025" t="str">
            <v>Mở</v>
          </cell>
        </row>
        <row r="1026">
          <cell r="B1026" t="str">
            <v>201811303180055</v>
          </cell>
          <cell r="C1026" t="str">
            <v>1303180.16</v>
          </cell>
          <cell r="D1026" t="str">
            <v>Tiếng Anh Thương mại 5</v>
          </cell>
          <cell r="E1026" t="str">
            <v>1303180</v>
          </cell>
          <cell r="F1026" t="str">
            <v>5.0</v>
          </cell>
          <cell r="G1026" t="str">
            <v>Đại học</v>
          </cell>
          <cell r="H1026" t="str">
            <v>ĐH K11 (2016-2020)</v>
          </cell>
          <cell r="I1026" t="str">
            <v>Học kỳ 1 năm học 2018 - 2019</v>
          </cell>
          <cell r="J1026">
            <v>35</v>
          </cell>
          <cell r="K1026" t="str">
            <v>Mở</v>
          </cell>
        </row>
        <row r="1027">
          <cell r="B1027" t="str">
            <v>201811303180056</v>
          </cell>
          <cell r="C1027" t="str">
            <v>1303180.17</v>
          </cell>
          <cell r="D1027" t="str">
            <v>Tiếng Anh Thương mại 5</v>
          </cell>
          <cell r="E1027" t="str">
            <v>1303180</v>
          </cell>
          <cell r="F1027" t="str">
            <v>5.0</v>
          </cell>
          <cell r="G1027" t="str">
            <v>Đại học</v>
          </cell>
          <cell r="H1027" t="str">
            <v>ĐH K11 (2016-2020)</v>
          </cell>
          <cell r="I1027" t="str">
            <v>Học kỳ 1 năm học 2018 - 2019</v>
          </cell>
          <cell r="J1027">
            <v>35</v>
          </cell>
          <cell r="K1027" t="str">
            <v>Mở</v>
          </cell>
        </row>
        <row r="1028">
          <cell r="B1028" t="str">
            <v>201811303180057</v>
          </cell>
          <cell r="C1028" t="str">
            <v>1303180.18</v>
          </cell>
          <cell r="D1028" t="str">
            <v>Tiếng Anh Thương mại 5</v>
          </cell>
          <cell r="E1028" t="str">
            <v>1303180</v>
          </cell>
          <cell r="F1028" t="str">
            <v>5.0</v>
          </cell>
          <cell r="G1028" t="str">
            <v>Đại học</v>
          </cell>
          <cell r="H1028" t="str">
            <v>ĐH K11 (2016-2020)</v>
          </cell>
          <cell r="I1028" t="str">
            <v>Học kỳ 1 năm học 2018 - 2019</v>
          </cell>
          <cell r="J1028">
            <v>35</v>
          </cell>
          <cell r="K1028" t="str">
            <v>Mở</v>
          </cell>
        </row>
        <row r="1029">
          <cell r="B1029" t="str">
            <v>201811303180058</v>
          </cell>
          <cell r="C1029" t="str">
            <v>1303180.19</v>
          </cell>
          <cell r="D1029" t="str">
            <v>Tiếng Anh Thương mại 5</v>
          </cell>
          <cell r="E1029" t="str">
            <v>1303180</v>
          </cell>
          <cell r="F1029" t="str">
            <v>5.0</v>
          </cell>
          <cell r="G1029" t="str">
            <v>Đại học</v>
          </cell>
          <cell r="H1029" t="str">
            <v>ĐH K11 (2016-2020)</v>
          </cell>
          <cell r="I1029" t="str">
            <v>Học kỳ 1 năm học 2018 - 2019</v>
          </cell>
          <cell r="J1029">
            <v>35</v>
          </cell>
          <cell r="K1029" t="str">
            <v>Mở</v>
          </cell>
        </row>
        <row r="1030">
          <cell r="B1030" t="str">
            <v>201811303180059</v>
          </cell>
          <cell r="C1030" t="str">
            <v>1303180.20</v>
          </cell>
          <cell r="D1030" t="str">
            <v>Tiếng Anh Thương mại 5</v>
          </cell>
          <cell r="E1030" t="str">
            <v>1303180</v>
          </cell>
          <cell r="F1030" t="str">
            <v>5.0</v>
          </cell>
          <cell r="G1030" t="str">
            <v>Đại học</v>
          </cell>
          <cell r="H1030" t="str">
            <v>ĐH K11 (2016-2020)</v>
          </cell>
          <cell r="I1030" t="str">
            <v>Học kỳ 1 năm học 2018 - 2019</v>
          </cell>
          <cell r="J1030">
            <v>28</v>
          </cell>
          <cell r="K1030" t="str">
            <v>Mở</v>
          </cell>
        </row>
        <row r="1031">
          <cell r="B1031" t="str">
            <v>201811303180060</v>
          </cell>
          <cell r="C1031" t="str">
            <v>1303180.21</v>
          </cell>
          <cell r="D1031" t="str">
            <v>Tiếng Anh Thương mại 5</v>
          </cell>
          <cell r="E1031" t="str">
            <v>1303180</v>
          </cell>
          <cell r="F1031" t="str">
            <v>5.0</v>
          </cell>
          <cell r="G1031" t="str">
            <v>Đại học</v>
          </cell>
          <cell r="H1031" t="str">
            <v>ĐH K11 (2016-2020)</v>
          </cell>
          <cell r="I1031" t="str">
            <v>Học kỳ 1 năm học 2018 - 2019</v>
          </cell>
          <cell r="J1031">
            <v>35</v>
          </cell>
          <cell r="K1031" t="str">
            <v>Mở</v>
          </cell>
        </row>
        <row r="1032">
          <cell r="B1032" t="str">
            <v>201811303180061</v>
          </cell>
          <cell r="C1032" t="str">
            <v>1303180.22</v>
          </cell>
          <cell r="D1032" t="str">
            <v>Tiếng Anh Thương mại 5</v>
          </cell>
          <cell r="E1032" t="str">
            <v>1303180</v>
          </cell>
          <cell r="F1032" t="str">
            <v>5.0</v>
          </cell>
          <cell r="G1032" t="str">
            <v>Đại học</v>
          </cell>
          <cell r="H1032" t="str">
            <v>ĐH K11 (2016-2020)</v>
          </cell>
          <cell r="I1032" t="str">
            <v>Học kỳ 1 năm học 2018 - 2019</v>
          </cell>
          <cell r="J1032">
            <v>2</v>
          </cell>
          <cell r="K1032" t="str">
            <v>Không mở</v>
          </cell>
        </row>
        <row r="1033">
          <cell r="B1033" t="str">
            <v>201811303180062</v>
          </cell>
          <cell r="C1033" t="str">
            <v>1303180.23</v>
          </cell>
          <cell r="D1033" t="str">
            <v>Tiếng Anh Thương mại 5</v>
          </cell>
          <cell r="E1033" t="str">
            <v>1303180</v>
          </cell>
          <cell r="F1033" t="str">
            <v>5.0</v>
          </cell>
          <cell r="G1033" t="str">
            <v>Đại học</v>
          </cell>
          <cell r="H1033" t="str">
            <v>ĐH K11 (2016-2020)</v>
          </cell>
          <cell r="I1033" t="str">
            <v>Học kỳ 1 năm học 2018 - 2019</v>
          </cell>
          <cell r="J1033">
            <v>2</v>
          </cell>
          <cell r="K1033" t="str">
            <v>Không mở</v>
          </cell>
        </row>
        <row r="1034">
          <cell r="B1034" t="str">
            <v>201811303180063</v>
          </cell>
          <cell r="C1034" t="str">
            <v>1303180.24</v>
          </cell>
          <cell r="D1034" t="str">
            <v>Tiếng Anh Thương mại 5</v>
          </cell>
          <cell r="E1034" t="str">
            <v>1303180</v>
          </cell>
          <cell r="F1034" t="str">
            <v>5.0</v>
          </cell>
          <cell r="G1034" t="str">
            <v>Đại học</v>
          </cell>
          <cell r="H1034" t="str">
            <v>ĐH K11 (2016-2020)</v>
          </cell>
          <cell r="I1034" t="str">
            <v>Học kỳ 1 năm học 2018 - 2019</v>
          </cell>
          <cell r="J1034">
            <v>20</v>
          </cell>
          <cell r="K1034" t="str">
            <v>Mở</v>
          </cell>
        </row>
        <row r="1035">
          <cell r="B1035" t="str">
            <v>201811303180064</v>
          </cell>
          <cell r="C1035" t="str">
            <v>1303180.25</v>
          </cell>
          <cell r="D1035" t="str">
            <v>Tiếng Anh Thương mại 5</v>
          </cell>
          <cell r="E1035" t="str">
            <v>1303180</v>
          </cell>
          <cell r="F1035" t="str">
            <v>5.0</v>
          </cell>
          <cell r="G1035" t="str">
            <v>Đại học</v>
          </cell>
          <cell r="H1035" t="str">
            <v>ĐH K11 (2016-2020)</v>
          </cell>
          <cell r="I1035" t="str">
            <v>Học kỳ 1 năm học 2018 - 2019</v>
          </cell>
          <cell r="J1035">
            <v>35</v>
          </cell>
          <cell r="K1035" t="str">
            <v>Mở</v>
          </cell>
        </row>
        <row r="1036">
          <cell r="B1036" t="str">
            <v>201811303180065</v>
          </cell>
          <cell r="C1036" t="str">
            <v>1303180.26</v>
          </cell>
          <cell r="D1036" t="str">
            <v>Tiếng Anh Thương mại 5</v>
          </cell>
          <cell r="E1036" t="str">
            <v>1303180</v>
          </cell>
          <cell r="F1036" t="str">
            <v>5.0</v>
          </cell>
          <cell r="G1036" t="str">
            <v>Đại học</v>
          </cell>
          <cell r="H1036" t="str">
            <v>ĐH K11 (2016-2020)</v>
          </cell>
          <cell r="I1036" t="str">
            <v>Học kỳ 1 năm học 2018 - 2019</v>
          </cell>
          <cell r="J1036">
            <v>35</v>
          </cell>
          <cell r="K1036" t="str">
            <v>Mở</v>
          </cell>
        </row>
        <row r="1037">
          <cell r="B1037" t="str">
            <v>201811303180066</v>
          </cell>
          <cell r="C1037" t="str">
            <v>1303180.27</v>
          </cell>
          <cell r="D1037" t="str">
            <v>Tiếng Anh Thương mại 5</v>
          </cell>
          <cell r="E1037" t="str">
            <v>1303180</v>
          </cell>
          <cell r="F1037" t="str">
            <v>5.0</v>
          </cell>
          <cell r="G1037" t="str">
            <v>Đại học</v>
          </cell>
          <cell r="H1037" t="str">
            <v>ĐH K11 (2016-2020)</v>
          </cell>
          <cell r="I1037" t="str">
            <v>Học kỳ 1 năm học 2018 - 2019</v>
          </cell>
          <cell r="J1037">
            <v>23</v>
          </cell>
          <cell r="K1037" t="str">
            <v>Mở</v>
          </cell>
        </row>
        <row r="1038">
          <cell r="B1038" t="str">
            <v>201811303150001</v>
          </cell>
          <cell r="C1038" t="str">
            <v>1303150.1</v>
          </cell>
          <cell r="D1038" t="str">
            <v>Tiếng Nhật 2</v>
          </cell>
          <cell r="E1038" t="str">
            <v>1303150</v>
          </cell>
          <cell r="F1038" t="str">
            <v>6.0</v>
          </cell>
          <cell r="G1038" t="str">
            <v>Đại học</v>
          </cell>
          <cell r="H1038" t="str">
            <v>ĐH K11 (2016-2020)</v>
          </cell>
          <cell r="I1038" t="str">
            <v>Học kỳ 1 năm học 2018 - 2019</v>
          </cell>
          <cell r="J1038">
            <v>16</v>
          </cell>
          <cell r="K1038" t="str">
            <v>Mở</v>
          </cell>
        </row>
        <row r="1039">
          <cell r="B1039" t="str">
            <v>201811303150002</v>
          </cell>
          <cell r="C1039" t="str">
            <v>1303150.2</v>
          </cell>
          <cell r="D1039" t="str">
            <v>Tiếng Nhật 2</v>
          </cell>
          <cell r="E1039" t="str">
            <v>1303150</v>
          </cell>
          <cell r="F1039" t="str">
            <v>6.0</v>
          </cell>
          <cell r="G1039" t="str">
            <v>Đại học</v>
          </cell>
          <cell r="H1039" t="str">
            <v>ĐH K11 (2016-2020)</v>
          </cell>
          <cell r="I1039" t="str">
            <v>Học kỳ 1 năm học 2018 - 2019</v>
          </cell>
          <cell r="J1039">
            <v>0</v>
          </cell>
          <cell r="K1039" t="str">
            <v>Không mở</v>
          </cell>
        </row>
        <row r="1040">
          <cell r="B1040" t="str">
            <v>201811303150003</v>
          </cell>
          <cell r="C1040" t="str">
            <v>1303150.3</v>
          </cell>
          <cell r="D1040" t="str">
            <v>Tiếng Nhật 2</v>
          </cell>
          <cell r="E1040" t="str">
            <v>1303150</v>
          </cell>
          <cell r="F1040" t="str">
            <v>6.0</v>
          </cell>
          <cell r="G1040" t="str">
            <v>Đại học</v>
          </cell>
          <cell r="H1040" t="str">
            <v>ĐH K11 (2016-2020)</v>
          </cell>
          <cell r="I1040" t="str">
            <v>Học kỳ 1 năm học 2018 - 2019</v>
          </cell>
          <cell r="J1040">
            <v>1</v>
          </cell>
          <cell r="K1040" t="str">
            <v>Không mở</v>
          </cell>
        </row>
        <row r="1041">
          <cell r="B1041" t="str">
            <v>201811303150004</v>
          </cell>
          <cell r="C1041" t="str">
            <v>1303150.4</v>
          </cell>
          <cell r="D1041" t="str">
            <v>Tiếng Nhật 2</v>
          </cell>
          <cell r="E1041" t="str">
            <v>1303150</v>
          </cell>
          <cell r="F1041" t="str">
            <v>6.0</v>
          </cell>
          <cell r="G1041" t="str">
            <v>Đại học</v>
          </cell>
          <cell r="H1041" t="str">
            <v>ĐH K11 (2016-2020)</v>
          </cell>
          <cell r="I1041" t="str">
            <v>Học kỳ 1 năm học 2018 - 2019</v>
          </cell>
          <cell r="J1041">
            <v>22</v>
          </cell>
          <cell r="K1041" t="str">
            <v>Mở</v>
          </cell>
        </row>
        <row r="1042">
          <cell r="B1042" t="str">
            <v>201811303153001</v>
          </cell>
          <cell r="C1042" t="str">
            <v>1303153.1</v>
          </cell>
          <cell r="D1042" t="str">
            <v>Tiếng Trung 2</v>
          </cell>
          <cell r="E1042" t="str">
            <v>1303153</v>
          </cell>
          <cell r="F1042" t="str">
            <v>6.0</v>
          </cell>
          <cell r="G1042" t="str">
            <v>Đại học</v>
          </cell>
          <cell r="H1042" t="str">
            <v>ĐH K11 (2016-2020)</v>
          </cell>
          <cell r="I1042" t="str">
            <v>Học kỳ 1 năm học 2018 - 2019</v>
          </cell>
          <cell r="J1042">
            <v>28</v>
          </cell>
          <cell r="K1042" t="str">
            <v>Mở</v>
          </cell>
        </row>
        <row r="1043">
          <cell r="B1043" t="str">
            <v>201811303153002</v>
          </cell>
          <cell r="C1043" t="str">
            <v>1303153.2</v>
          </cell>
          <cell r="D1043" t="str">
            <v>Tiếng Trung 2</v>
          </cell>
          <cell r="E1043" t="str">
            <v>1303153</v>
          </cell>
          <cell r="F1043" t="str">
            <v>6.0</v>
          </cell>
          <cell r="G1043" t="str">
            <v>Đại học</v>
          </cell>
          <cell r="H1043" t="str">
            <v>ĐH K11 (2016-2020)</v>
          </cell>
          <cell r="I1043" t="str">
            <v>Học kỳ 1 năm học 2018 - 2019</v>
          </cell>
          <cell r="J1043">
            <v>25</v>
          </cell>
          <cell r="K1043" t="str">
            <v>Mở</v>
          </cell>
        </row>
        <row r="1044">
          <cell r="B1044" t="str">
            <v>201811303153003</v>
          </cell>
          <cell r="C1044" t="str">
            <v>1303153.3</v>
          </cell>
          <cell r="D1044" t="str">
            <v>Tiếng Trung 2</v>
          </cell>
          <cell r="E1044" t="str">
            <v>1303153</v>
          </cell>
          <cell r="F1044" t="str">
            <v>6.0</v>
          </cell>
          <cell r="G1044" t="str">
            <v>Đại học</v>
          </cell>
          <cell r="H1044" t="str">
            <v>ĐH K11 (2016-2020)</v>
          </cell>
          <cell r="I1044" t="str">
            <v>Học kỳ 1 năm học 2018 - 2019</v>
          </cell>
          <cell r="J1044">
            <v>1</v>
          </cell>
          <cell r="K1044" t="str">
            <v>Không mở</v>
          </cell>
        </row>
        <row r="1045">
          <cell r="B1045" t="str">
            <v>201811303153004</v>
          </cell>
          <cell r="C1045" t="str">
            <v>1303153.4</v>
          </cell>
          <cell r="D1045" t="str">
            <v>Tiếng Trung 2</v>
          </cell>
          <cell r="E1045" t="str">
            <v>1303153</v>
          </cell>
          <cell r="F1045" t="str">
            <v>6.0</v>
          </cell>
          <cell r="G1045" t="str">
            <v>Đại học</v>
          </cell>
          <cell r="H1045" t="str">
            <v>ĐH K11 (2016-2020)</v>
          </cell>
          <cell r="I1045" t="str">
            <v>Học kỳ 1 năm học 2018 - 2019</v>
          </cell>
          <cell r="J1045">
            <v>28</v>
          </cell>
          <cell r="K1045" t="str">
            <v>Mở</v>
          </cell>
        </row>
        <row r="1046">
          <cell r="B1046" t="str">
            <v>201810803176001</v>
          </cell>
          <cell r="C1046" t="str">
            <v>0803176.1</v>
          </cell>
          <cell r="D1046" t="str">
            <v>Tín hiệu và hệ thống thông tin</v>
          </cell>
          <cell r="E1046" t="str">
            <v>0803176</v>
          </cell>
          <cell r="F1046" t="str">
            <v>2.0</v>
          </cell>
          <cell r="G1046" t="str">
            <v>Đại học</v>
          </cell>
          <cell r="H1046" t="str">
            <v>ĐH K11 (2016-2020)</v>
          </cell>
          <cell r="I1046" t="str">
            <v>Học kỳ 1 năm học 2018 - 2019</v>
          </cell>
          <cell r="J1046">
            <v>69</v>
          </cell>
          <cell r="K1046" t="str">
            <v>Mở</v>
          </cell>
        </row>
        <row r="1047">
          <cell r="B1047" t="str">
            <v>201810803176002</v>
          </cell>
          <cell r="C1047" t="str">
            <v>0803176.2</v>
          </cell>
          <cell r="D1047" t="str">
            <v>Tín hiệu và hệ thống thông tin</v>
          </cell>
          <cell r="E1047" t="str">
            <v>0803176</v>
          </cell>
          <cell r="F1047" t="str">
            <v>2.0</v>
          </cell>
          <cell r="G1047" t="str">
            <v>Đại học</v>
          </cell>
          <cell r="H1047" t="str">
            <v>ĐH K11 (2016-2020)</v>
          </cell>
          <cell r="I1047" t="str">
            <v>Học kỳ 1 năm học 2018 - 2019</v>
          </cell>
          <cell r="J1047">
            <v>72</v>
          </cell>
          <cell r="K1047" t="str">
            <v>Mở</v>
          </cell>
        </row>
        <row r="1048">
          <cell r="B1048" t="str">
            <v>201810803176003</v>
          </cell>
          <cell r="C1048" t="str">
            <v>0803176.3</v>
          </cell>
          <cell r="D1048" t="str">
            <v>Tín hiệu và hệ thống thông tin</v>
          </cell>
          <cell r="E1048" t="str">
            <v>0803176</v>
          </cell>
          <cell r="F1048" t="str">
            <v>2.0</v>
          </cell>
          <cell r="G1048" t="str">
            <v>Đại học</v>
          </cell>
          <cell r="H1048" t="str">
            <v>ĐH K11 (2016-2020)</v>
          </cell>
          <cell r="I1048" t="str">
            <v>Học kỳ 1 năm học 2018 - 2019</v>
          </cell>
          <cell r="J1048">
            <v>64</v>
          </cell>
          <cell r="K1048" t="str">
            <v>Mở</v>
          </cell>
        </row>
        <row r="1049">
          <cell r="B1049" t="str">
            <v>201810803176004</v>
          </cell>
          <cell r="C1049" t="str">
            <v>0803176.4</v>
          </cell>
          <cell r="D1049" t="str">
            <v>Tín hiệu và hệ thống thông tin</v>
          </cell>
          <cell r="E1049" t="str">
            <v>0803176</v>
          </cell>
          <cell r="F1049" t="str">
            <v>2.0</v>
          </cell>
          <cell r="G1049" t="str">
            <v>Đại học</v>
          </cell>
          <cell r="H1049" t="str">
            <v>ĐH K11 (2016-2020)</v>
          </cell>
          <cell r="I1049" t="str">
            <v>Học kỳ 1 năm học 2018 - 2019</v>
          </cell>
          <cell r="J1049">
            <v>71</v>
          </cell>
          <cell r="K1049" t="str">
            <v>Mở</v>
          </cell>
        </row>
        <row r="1050">
          <cell r="B1050" t="str">
            <v>201810803176005</v>
          </cell>
          <cell r="C1050" t="str">
            <v>0803176.5</v>
          </cell>
          <cell r="D1050" t="str">
            <v>Tín hiệu và hệ thống thông tin</v>
          </cell>
          <cell r="E1050" t="str">
            <v>0803176</v>
          </cell>
          <cell r="F1050" t="str">
            <v>2.0</v>
          </cell>
          <cell r="G1050" t="str">
            <v>Đại học</v>
          </cell>
          <cell r="H1050" t="str">
            <v>ĐH K11 (2016-2020)</v>
          </cell>
          <cell r="I1050" t="str">
            <v>Học kỳ 1 năm học 2018 - 2019</v>
          </cell>
          <cell r="J1050">
            <v>63</v>
          </cell>
          <cell r="K1050" t="str">
            <v>Mở</v>
          </cell>
        </row>
        <row r="1051">
          <cell r="B1051" t="str">
            <v>201810803176006</v>
          </cell>
          <cell r="C1051" t="str">
            <v>0803176.6</v>
          </cell>
          <cell r="D1051" t="str">
            <v>Tín hiệu và hệ thống thông tin</v>
          </cell>
          <cell r="E1051" t="str">
            <v>0803176</v>
          </cell>
          <cell r="F1051" t="str">
            <v>2.0</v>
          </cell>
          <cell r="G1051" t="str">
            <v>Đại học</v>
          </cell>
          <cell r="H1051" t="str">
            <v>ĐH K11 (2016-2020)</v>
          </cell>
          <cell r="I1051" t="str">
            <v>Học kỳ 1 năm học 2018 - 2019</v>
          </cell>
          <cell r="J1051">
            <v>70</v>
          </cell>
          <cell r="K1051" t="str">
            <v>Mở</v>
          </cell>
        </row>
        <row r="1052">
          <cell r="B1052" t="str">
            <v>201810803176007</v>
          </cell>
          <cell r="C1052" t="str">
            <v>0803176.7</v>
          </cell>
          <cell r="D1052" t="str">
            <v>Tín hiệu và hệ thống thông tin</v>
          </cell>
          <cell r="E1052" t="str">
            <v>0803176</v>
          </cell>
          <cell r="F1052" t="str">
            <v>2.0</v>
          </cell>
          <cell r="G1052" t="str">
            <v>Đại học</v>
          </cell>
          <cell r="H1052" t="str">
            <v>ĐH K11 (2016-2020)</v>
          </cell>
          <cell r="I1052" t="str">
            <v>Học kỳ 1 năm học 2018 - 2019</v>
          </cell>
          <cell r="J1052">
            <v>60</v>
          </cell>
          <cell r="K1052" t="str">
            <v>Mở</v>
          </cell>
        </row>
        <row r="1053">
          <cell r="B1053" t="str">
            <v>201810803176008</v>
          </cell>
          <cell r="C1053" t="str">
            <v>0803176.8</v>
          </cell>
          <cell r="D1053" t="str">
            <v>Tín hiệu và hệ thống thông tin</v>
          </cell>
          <cell r="E1053" t="str">
            <v>0803176</v>
          </cell>
          <cell r="F1053" t="str">
            <v>2.0</v>
          </cell>
          <cell r="G1053" t="str">
            <v>Đại học</v>
          </cell>
          <cell r="H1053" t="str">
            <v>ĐH K11 (2016-2020)</v>
          </cell>
          <cell r="I1053" t="str">
            <v>Học kỳ 1 năm học 2018 - 2019</v>
          </cell>
          <cell r="J1053">
            <v>59</v>
          </cell>
          <cell r="K1053" t="str">
            <v>Mở</v>
          </cell>
        </row>
        <row r="1054">
          <cell r="B1054" t="str">
            <v>201810503154001</v>
          </cell>
          <cell r="C1054" t="str">
            <v>0503154.1</v>
          </cell>
          <cell r="D1054" t="str">
            <v>Tin học văn phòng</v>
          </cell>
          <cell r="E1054" t="str">
            <v>0503154</v>
          </cell>
          <cell r="F1054" t="str">
            <v>3.0</v>
          </cell>
          <cell r="G1054" t="str">
            <v>Đại học</v>
          </cell>
          <cell r="H1054" t="str">
            <v>ĐH K11 (2016-2020)</v>
          </cell>
          <cell r="I1054" t="str">
            <v>Học kỳ 1 năm học 2018 - 2019</v>
          </cell>
          <cell r="J1054">
            <v>50</v>
          </cell>
          <cell r="K1054" t="str">
            <v>Mở</v>
          </cell>
        </row>
        <row r="1055">
          <cell r="B1055" t="str">
            <v>201810703159001</v>
          </cell>
          <cell r="C1055" t="str">
            <v>0703159.1</v>
          </cell>
          <cell r="D1055" t="str">
            <v>Tín hiệu và hệ thống</v>
          </cell>
          <cell r="E1055" t="str">
            <v>0703159</v>
          </cell>
          <cell r="F1055" t="str">
            <v>2.0</v>
          </cell>
          <cell r="G1055" t="str">
            <v>Đại học</v>
          </cell>
          <cell r="H1055" t="str">
            <v>ĐH K11 (2016-2020)</v>
          </cell>
          <cell r="I1055" t="str">
            <v>Học kỳ 1 năm học 2018 - 2019</v>
          </cell>
          <cell r="J1055">
            <v>48</v>
          </cell>
          <cell r="K1055" t="str">
            <v>Mở</v>
          </cell>
        </row>
        <row r="1056">
          <cell r="B1056" t="str">
            <v>201810703159002</v>
          </cell>
          <cell r="C1056" t="str">
            <v>0703159.2</v>
          </cell>
          <cell r="D1056" t="str">
            <v>Tín hiệu và hệ thống</v>
          </cell>
          <cell r="E1056" t="str">
            <v>0703159</v>
          </cell>
          <cell r="F1056" t="str">
            <v>2.0</v>
          </cell>
          <cell r="G1056" t="str">
            <v>Đại học</v>
          </cell>
          <cell r="H1056" t="str">
            <v>ĐH K11 (2016-2020)</v>
          </cell>
          <cell r="I1056" t="str">
            <v>Học kỳ 1 năm học 2018 - 2019</v>
          </cell>
          <cell r="J1056">
            <v>50</v>
          </cell>
          <cell r="K1056" t="str">
            <v>Mở</v>
          </cell>
        </row>
        <row r="1057">
          <cell r="B1057" t="str">
            <v>201810703159003</v>
          </cell>
          <cell r="C1057" t="str">
            <v>0703159.3</v>
          </cell>
          <cell r="D1057" t="str">
            <v>Tín hiệu và hệ thống</v>
          </cell>
          <cell r="E1057" t="str">
            <v>0703159</v>
          </cell>
          <cell r="F1057" t="str">
            <v>2.0</v>
          </cell>
          <cell r="G1057" t="str">
            <v>Đại học</v>
          </cell>
          <cell r="H1057" t="str">
            <v>ĐH K11 (2016-2020)</v>
          </cell>
          <cell r="I1057" t="str">
            <v>Học kỳ 1 năm học 2018 - 2019</v>
          </cell>
          <cell r="J1057">
            <v>69</v>
          </cell>
          <cell r="K1057" t="str">
            <v>Mở</v>
          </cell>
        </row>
        <row r="1058">
          <cell r="B1058" t="str">
            <v>201811403172001</v>
          </cell>
          <cell r="C1058" t="str">
            <v>1403172.1</v>
          </cell>
          <cell r="D1058" t="str">
            <v>Tổ chức lao động và thiết bị văn phòng</v>
          </cell>
          <cell r="E1058" t="str">
            <v>1403172</v>
          </cell>
          <cell r="F1058" t="str">
            <v>3.0</v>
          </cell>
          <cell r="G1058" t="str">
            <v>Đại học</v>
          </cell>
          <cell r="H1058" t="str">
            <v>ĐH K11 (2016-2020)</v>
          </cell>
          <cell r="I1058" t="str">
            <v>Học kỳ 1 năm học 2018 - 2019</v>
          </cell>
          <cell r="J1058">
            <v>75</v>
          </cell>
          <cell r="K1058" t="str">
            <v>Mở</v>
          </cell>
        </row>
        <row r="1059">
          <cell r="B1059" t="str">
            <v>201811403172002</v>
          </cell>
          <cell r="C1059" t="str">
            <v>1403172.2</v>
          </cell>
          <cell r="D1059" t="str">
            <v>Tổ chức lao động và thiết bị văn phòng</v>
          </cell>
          <cell r="E1059" t="str">
            <v>1403172</v>
          </cell>
          <cell r="F1059" t="str">
            <v>3.0</v>
          </cell>
          <cell r="G1059" t="str">
            <v>Đại học</v>
          </cell>
          <cell r="H1059" t="str">
            <v>ĐH K11 (2016-2020)</v>
          </cell>
          <cell r="I1059" t="str">
            <v>Học kỳ 1 năm học 2018 - 2019</v>
          </cell>
          <cell r="J1059">
            <v>52</v>
          </cell>
          <cell r="K1059" t="str">
            <v>Mở</v>
          </cell>
        </row>
        <row r="1060">
          <cell r="B1060" t="str">
            <v>201811603151001</v>
          </cell>
          <cell r="C1060" t="str">
            <v>1603151.1</v>
          </cell>
          <cell r="D1060" t="str">
            <v>Toán tài chính</v>
          </cell>
          <cell r="E1060" t="str">
            <v>1603151</v>
          </cell>
          <cell r="F1060" t="str">
            <v>3.0</v>
          </cell>
          <cell r="G1060" t="str">
            <v>Đại học</v>
          </cell>
          <cell r="H1060" t="str">
            <v>ĐH K11 (2016-2020)</v>
          </cell>
          <cell r="I1060" t="str">
            <v>Học kỳ 1 năm học 2018 - 2019</v>
          </cell>
          <cell r="J1060">
            <v>0</v>
          </cell>
          <cell r="K1060" t="str">
            <v>Không mở</v>
          </cell>
        </row>
        <row r="1061">
          <cell r="B1061" t="str">
            <v>201811603151002</v>
          </cell>
          <cell r="C1061" t="str">
            <v>1603151.2</v>
          </cell>
          <cell r="D1061" t="str">
            <v>Toán tài chính</v>
          </cell>
          <cell r="E1061" t="str">
            <v>1603151</v>
          </cell>
          <cell r="F1061" t="str">
            <v>3.0</v>
          </cell>
          <cell r="G1061" t="str">
            <v>Đại học</v>
          </cell>
          <cell r="H1061" t="str">
            <v>ĐH K11 (2016-2020)</v>
          </cell>
          <cell r="I1061" t="str">
            <v>Học kỳ 1 năm học 2018 - 2019</v>
          </cell>
          <cell r="J1061">
            <v>0</v>
          </cell>
          <cell r="K1061" t="str">
            <v>Không mở</v>
          </cell>
        </row>
        <row r="1062">
          <cell r="B1062" t="str">
            <v>201811603151003</v>
          </cell>
          <cell r="C1062" t="str">
            <v>1603151.3</v>
          </cell>
          <cell r="D1062" t="str">
            <v>Toán tài chính</v>
          </cell>
          <cell r="E1062" t="str">
            <v>1603151</v>
          </cell>
          <cell r="F1062" t="str">
            <v>3.0</v>
          </cell>
          <cell r="G1062" t="str">
            <v>Đại học</v>
          </cell>
          <cell r="H1062" t="str">
            <v>ĐH K11 (2016-2020)</v>
          </cell>
          <cell r="I1062" t="str">
            <v>Học kỳ 1 năm học 2018 - 2019</v>
          </cell>
          <cell r="J1062">
            <v>0</v>
          </cell>
          <cell r="K1062" t="str">
            <v>Không mở</v>
          </cell>
        </row>
        <row r="1063">
          <cell r="B1063" t="str">
            <v>201811603151004</v>
          </cell>
          <cell r="C1063" t="str">
            <v>1603151.4</v>
          </cell>
          <cell r="D1063" t="str">
            <v>Toán tài chính</v>
          </cell>
          <cell r="E1063" t="str">
            <v>1603151</v>
          </cell>
          <cell r="F1063" t="str">
            <v>3.0</v>
          </cell>
          <cell r="G1063" t="str">
            <v>Đại học</v>
          </cell>
          <cell r="H1063" t="str">
            <v>ĐH K11 (2016-2020)</v>
          </cell>
          <cell r="I1063" t="str">
            <v>Học kỳ 1 năm học 2018 - 2019</v>
          </cell>
          <cell r="J1063">
            <v>0</v>
          </cell>
          <cell r="K1063" t="str">
            <v>Không mở</v>
          </cell>
        </row>
        <row r="1064">
          <cell r="B1064" t="str">
            <v>201811603151005</v>
          </cell>
          <cell r="C1064" t="str">
            <v>1603151.5</v>
          </cell>
          <cell r="D1064" t="str">
            <v>Toán tài chính</v>
          </cell>
          <cell r="E1064" t="str">
            <v>1603151</v>
          </cell>
          <cell r="F1064" t="str">
            <v>3.0</v>
          </cell>
          <cell r="G1064" t="str">
            <v>Đại học</v>
          </cell>
          <cell r="H1064" t="str">
            <v>ĐH K11 (2016-2020)</v>
          </cell>
          <cell r="I1064" t="str">
            <v>Học kỳ 1 năm học 2018 - 2019</v>
          </cell>
          <cell r="J1064">
            <v>0</v>
          </cell>
          <cell r="K1064" t="str">
            <v>Không mở</v>
          </cell>
        </row>
        <row r="1065">
          <cell r="B1065" t="str">
            <v>201811603151006</v>
          </cell>
          <cell r="C1065" t="str">
            <v>1603151.6</v>
          </cell>
          <cell r="D1065" t="str">
            <v>Toán tài chính</v>
          </cell>
          <cell r="E1065" t="str">
            <v>1603151</v>
          </cell>
          <cell r="F1065" t="str">
            <v>3.0</v>
          </cell>
          <cell r="G1065" t="str">
            <v>Đại học</v>
          </cell>
          <cell r="H1065" t="str">
            <v>ĐH K11 (2016-2020)</v>
          </cell>
          <cell r="I1065" t="str">
            <v>Học kỳ 1 năm học 2018 - 2019</v>
          </cell>
          <cell r="J1065">
            <v>0</v>
          </cell>
          <cell r="K1065" t="str">
            <v>Không mở</v>
          </cell>
        </row>
        <row r="1066">
          <cell r="B1066" t="str">
            <v>201811603151007</v>
          </cell>
          <cell r="C1066" t="str">
            <v>1603151.7</v>
          </cell>
          <cell r="D1066" t="str">
            <v>Toán tài chính</v>
          </cell>
          <cell r="E1066" t="str">
            <v>1603151</v>
          </cell>
          <cell r="F1066" t="str">
            <v>3.0</v>
          </cell>
          <cell r="G1066" t="str">
            <v>Đại học</v>
          </cell>
          <cell r="H1066" t="str">
            <v>ĐH K11 (2016-2020)</v>
          </cell>
          <cell r="I1066" t="str">
            <v>Học kỳ 1 năm học 2018 - 2019</v>
          </cell>
          <cell r="J1066">
            <v>0</v>
          </cell>
          <cell r="K1066" t="str">
            <v>Không mở</v>
          </cell>
        </row>
        <row r="1067">
          <cell r="B1067" t="str">
            <v>201811603151008</v>
          </cell>
          <cell r="C1067" t="str">
            <v>1603151.8</v>
          </cell>
          <cell r="D1067" t="str">
            <v>Toán tài chính</v>
          </cell>
          <cell r="E1067" t="str">
            <v>1603151</v>
          </cell>
          <cell r="F1067" t="str">
            <v>3.0</v>
          </cell>
          <cell r="G1067" t="str">
            <v>Đại học</v>
          </cell>
          <cell r="H1067" t="str">
            <v>ĐH K11 (2016-2020)</v>
          </cell>
          <cell r="I1067" t="str">
            <v>Học kỳ 1 năm học 2018 - 2019</v>
          </cell>
          <cell r="J1067">
            <v>0</v>
          </cell>
          <cell r="K1067" t="str">
            <v>Không mở</v>
          </cell>
        </row>
        <row r="1068">
          <cell r="B1068" t="str">
            <v>201811603151009</v>
          </cell>
          <cell r="C1068" t="str">
            <v>1603151.9</v>
          </cell>
          <cell r="D1068" t="str">
            <v>Toán tài chính</v>
          </cell>
          <cell r="E1068" t="str">
            <v>1603151</v>
          </cell>
          <cell r="F1068" t="str">
            <v>3.0</v>
          </cell>
          <cell r="G1068" t="str">
            <v>Đại học</v>
          </cell>
          <cell r="H1068" t="str">
            <v>ĐH K11 (2016-2020)</v>
          </cell>
          <cell r="I1068" t="str">
            <v>Học kỳ 1 năm học 2018 - 2019</v>
          </cell>
          <cell r="J1068">
            <v>0</v>
          </cell>
          <cell r="K1068" t="str">
            <v>Không mở</v>
          </cell>
        </row>
        <row r="1069">
          <cell r="B1069" t="str">
            <v>201811603151010</v>
          </cell>
          <cell r="C1069" t="str">
            <v>1603151.10</v>
          </cell>
          <cell r="D1069" t="str">
            <v>Toán tài chính</v>
          </cell>
          <cell r="E1069" t="str">
            <v>1603151</v>
          </cell>
          <cell r="F1069" t="str">
            <v>3.0</v>
          </cell>
          <cell r="G1069" t="str">
            <v>Đại học</v>
          </cell>
          <cell r="H1069" t="str">
            <v>ĐH K11 (2016-2020)</v>
          </cell>
          <cell r="I1069" t="str">
            <v>Học kỳ 1 năm học 2018 - 2019</v>
          </cell>
          <cell r="J1069">
            <v>0</v>
          </cell>
          <cell r="K1069" t="str">
            <v>Không mở</v>
          </cell>
        </row>
        <row r="1070">
          <cell r="B1070" t="str">
            <v>201811603151011</v>
          </cell>
          <cell r="C1070" t="str">
            <v>1603151.11</v>
          </cell>
          <cell r="D1070" t="str">
            <v>Toán tài chính</v>
          </cell>
          <cell r="E1070" t="str">
            <v>1603151</v>
          </cell>
          <cell r="F1070" t="str">
            <v>3.0</v>
          </cell>
          <cell r="G1070" t="str">
            <v>Đại học</v>
          </cell>
          <cell r="H1070" t="str">
            <v>ĐH K11 (2016-2020)</v>
          </cell>
          <cell r="I1070" t="str">
            <v>Học kỳ 1 năm học 2018 - 2019</v>
          </cell>
          <cell r="J1070">
            <v>1</v>
          </cell>
          <cell r="K1070" t="str">
            <v>Không mở</v>
          </cell>
        </row>
        <row r="1071">
          <cell r="B1071" t="str">
            <v>201810703182001</v>
          </cell>
          <cell r="C1071" t="str">
            <v>0703182.1</v>
          </cell>
          <cell r="D1071" t="str">
            <v>Trang bị điện</v>
          </cell>
          <cell r="E1071" t="str">
            <v>0703182</v>
          </cell>
          <cell r="F1071" t="str">
            <v>3.0</v>
          </cell>
          <cell r="G1071" t="str">
            <v>Đại học</v>
          </cell>
          <cell r="H1071" t="str">
            <v>ĐH K11 (2016-2020)</v>
          </cell>
          <cell r="I1071" t="str">
            <v>Học kỳ 1 năm học 2018 - 2019</v>
          </cell>
          <cell r="J1071">
            <v>0</v>
          </cell>
          <cell r="K1071" t="str">
            <v>Không mở</v>
          </cell>
        </row>
        <row r="1072">
          <cell r="B1072" t="str">
            <v>201810703182002</v>
          </cell>
          <cell r="C1072" t="str">
            <v>0703182.2</v>
          </cell>
          <cell r="D1072" t="str">
            <v>Trang bị điện</v>
          </cell>
          <cell r="E1072" t="str">
            <v>0703182</v>
          </cell>
          <cell r="F1072" t="str">
            <v>3.0</v>
          </cell>
          <cell r="G1072" t="str">
            <v>Đại học</v>
          </cell>
          <cell r="H1072" t="str">
            <v>ĐH K11 (2016-2020)</v>
          </cell>
          <cell r="I1072" t="str">
            <v>Học kỳ 1 năm học 2018 - 2019</v>
          </cell>
          <cell r="J1072">
            <v>0</v>
          </cell>
          <cell r="K1072" t="str">
            <v>Không mở</v>
          </cell>
        </row>
        <row r="1073">
          <cell r="B1073" t="str">
            <v>201810703182003</v>
          </cell>
          <cell r="C1073" t="str">
            <v>0703182.3</v>
          </cell>
          <cell r="D1073" t="str">
            <v>Trang bị điện</v>
          </cell>
          <cell r="E1073" t="str">
            <v>0703182</v>
          </cell>
          <cell r="F1073" t="str">
            <v>3.0</v>
          </cell>
          <cell r="G1073" t="str">
            <v>Đại học</v>
          </cell>
          <cell r="H1073" t="str">
            <v>ĐH K11 (2016-2020)</v>
          </cell>
          <cell r="I1073" t="str">
            <v>Học kỳ 1 năm học 2018 - 2019</v>
          </cell>
          <cell r="J1073">
            <v>64</v>
          </cell>
          <cell r="K1073" t="str">
            <v>Mở</v>
          </cell>
        </row>
        <row r="1074">
          <cell r="B1074" t="str">
            <v>201810503166001</v>
          </cell>
          <cell r="C1074" t="str">
            <v>0503166.1</v>
          </cell>
          <cell r="D1074" t="str">
            <v>Trí tuệ nhân tạo</v>
          </cell>
          <cell r="E1074" t="str">
            <v>0503166</v>
          </cell>
          <cell r="F1074" t="str">
            <v>3.0</v>
          </cell>
          <cell r="G1074" t="str">
            <v>Đại học</v>
          </cell>
          <cell r="H1074" t="str">
            <v>ĐH K11 (2016-2020)</v>
          </cell>
          <cell r="I1074" t="str">
            <v>Học kỳ 1 năm học 2018 - 2019</v>
          </cell>
          <cell r="J1074">
            <v>75</v>
          </cell>
          <cell r="K1074" t="str">
            <v>Mở</v>
          </cell>
        </row>
        <row r="1075">
          <cell r="B1075" t="str">
            <v>201810503166002</v>
          </cell>
          <cell r="C1075" t="str">
            <v>0503166.2</v>
          </cell>
          <cell r="D1075" t="str">
            <v>Trí tuệ nhân tạo</v>
          </cell>
          <cell r="E1075" t="str">
            <v>0503166</v>
          </cell>
          <cell r="F1075" t="str">
            <v>3.0</v>
          </cell>
          <cell r="G1075" t="str">
            <v>Đại học</v>
          </cell>
          <cell r="H1075" t="str">
            <v>ĐH K11 (2016-2020)</v>
          </cell>
          <cell r="I1075" t="str">
            <v>Học kỳ 1 năm học 2018 - 2019</v>
          </cell>
          <cell r="J1075">
            <v>63</v>
          </cell>
          <cell r="K1075" t="str">
            <v>Mở</v>
          </cell>
        </row>
        <row r="1076">
          <cell r="B1076" t="str">
            <v>201810503166003</v>
          </cell>
          <cell r="C1076" t="str">
            <v>0503166.3</v>
          </cell>
          <cell r="D1076" t="str">
            <v>Trí tuệ nhân tạo</v>
          </cell>
          <cell r="E1076" t="str">
            <v>0503166</v>
          </cell>
          <cell r="F1076" t="str">
            <v>3.0</v>
          </cell>
          <cell r="G1076" t="str">
            <v>Đại học</v>
          </cell>
          <cell r="H1076" t="str">
            <v>ĐH K11 (2016-2020)</v>
          </cell>
          <cell r="I1076" t="str">
            <v>Học kỳ 1 năm học 2018 - 2019</v>
          </cell>
          <cell r="J1076">
            <v>73</v>
          </cell>
          <cell r="K1076" t="str">
            <v>Mở</v>
          </cell>
        </row>
        <row r="1077">
          <cell r="B1077" t="str">
            <v>201810503166004</v>
          </cell>
          <cell r="C1077" t="str">
            <v>0503166.4</v>
          </cell>
          <cell r="D1077" t="str">
            <v>Trí tuệ nhân tạo</v>
          </cell>
          <cell r="E1077" t="str">
            <v>0503166</v>
          </cell>
          <cell r="F1077" t="str">
            <v>3.0</v>
          </cell>
          <cell r="G1077" t="str">
            <v>Đại học</v>
          </cell>
          <cell r="H1077" t="str">
            <v>ĐH K11 (2016-2020)</v>
          </cell>
          <cell r="I1077" t="str">
            <v>Học kỳ 1 năm học 2018 - 2019</v>
          </cell>
          <cell r="J1077">
            <v>72</v>
          </cell>
          <cell r="K1077" t="str">
            <v>Mở</v>
          </cell>
        </row>
        <row r="1078">
          <cell r="B1078" t="str">
            <v>201810503166005</v>
          </cell>
          <cell r="C1078" t="str">
            <v>0503166.5</v>
          </cell>
          <cell r="D1078" t="str">
            <v>Trí tuệ nhân tạo</v>
          </cell>
          <cell r="E1078" t="str">
            <v>0503166</v>
          </cell>
          <cell r="F1078" t="str">
            <v>3.0</v>
          </cell>
          <cell r="G1078" t="str">
            <v>Đại học</v>
          </cell>
          <cell r="H1078" t="str">
            <v>ĐH K11 (2016-2020)</v>
          </cell>
          <cell r="I1078" t="str">
            <v>Học kỳ 1 năm học 2018 - 2019</v>
          </cell>
          <cell r="J1078">
            <v>69</v>
          </cell>
          <cell r="K1078" t="str">
            <v>Mở</v>
          </cell>
        </row>
        <row r="1079">
          <cell r="B1079" t="str">
            <v>201810503166006</v>
          </cell>
          <cell r="C1079" t="str">
            <v>0503166.6</v>
          </cell>
          <cell r="D1079" t="str">
            <v>Trí tuệ nhân tạo</v>
          </cell>
          <cell r="E1079" t="str">
            <v>0503166</v>
          </cell>
          <cell r="F1079" t="str">
            <v>3.0</v>
          </cell>
          <cell r="G1079" t="str">
            <v>Đại học</v>
          </cell>
          <cell r="H1079" t="str">
            <v>ĐH K11 (2016-2020)</v>
          </cell>
          <cell r="I1079" t="str">
            <v>Học kỳ 1 năm học 2018 - 2019</v>
          </cell>
          <cell r="J1079">
            <v>73</v>
          </cell>
          <cell r="K1079" t="str">
            <v>Mở</v>
          </cell>
        </row>
        <row r="1080">
          <cell r="B1080" t="str">
            <v>201810503166007</v>
          </cell>
          <cell r="C1080" t="str">
            <v>0503166.7</v>
          </cell>
          <cell r="D1080" t="str">
            <v>Trí tuệ nhân tạo</v>
          </cell>
          <cell r="E1080" t="str">
            <v>0503166</v>
          </cell>
          <cell r="F1080" t="str">
            <v>3.0</v>
          </cell>
          <cell r="G1080" t="str">
            <v>Đại học</v>
          </cell>
          <cell r="H1080" t="str">
            <v>ĐH K11 (2016-2020)</v>
          </cell>
          <cell r="I1080" t="str">
            <v>Học kỳ 1 năm học 2018 - 2019</v>
          </cell>
          <cell r="J1080">
            <v>2</v>
          </cell>
          <cell r="K1080" t="str">
            <v>Không mở</v>
          </cell>
        </row>
        <row r="1081">
          <cell r="B1081" t="str">
            <v>201810503166008</v>
          </cell>
          <cell r="C1081" t="str">
            <v>0503166.8</v>
          </cell>
          <cell r="D1081" t="str">
            <v>Trí tuệ nhân tạo</v>
          </cell>
          <cell r="E1081" t="str">
            <v>0503166</v>
          </cell>
          <cell r="F1081" t="str">
            <v>3.0</v>
          </cell>
          <cell r="G1081" t="str">
            <v>Đại học</v>
          </cell>
          <cell r="H1081" t="str">
            <v>ĐH K11 (2016-2020)</v>
          </cell>
          <cell r="I1081" t="str">
            <v>Học kỳ 1 năm học 2018 - 2019</v>
          </cell>
          <cell r="J1081">
            <v>74</v>
          </cell>
          <cell r="K1081" t="str">
            <v>Mở</v>
          </cell>
        </row>
        <row r="1082">
          <cell r="B1082" t="str">
            <v>201810503166009</v>
          </cell>
          <cell r="C1082" t="str">
            <v>0503166.9</v>
          </cell>
          <cell r="D1082" t="str">
            <v>Trí tuệ nhân tạo</v>
          </cell>
          <cell r="E1082" t="str">
            <v>0503166</v>
          </cell>
          <cell r="F1082" t="str">
            <v>3.0</v>
          </cell>
          <cell r="G1082" t="str">
            <v>Đại học</v>
          </cell>
          <cell r="H1082" t="str">
            <v>ĐH K11 (2016-2020)</v>
          </cell>
          <cell r="I1082" t="str">
            <v>Học kỳ 1 năm học 2018 - 2019</v>
          </cell>
          <cell r="J1082">
            <v>71</v>
          </cell>
          <cell r="K1082" t="str">
            <v>Mở</v>
          </cell>
        </row>
        <row r="1083">
          <cell r="B1083" t="str">
            <v>201810503166010</v>
          </cell>
          <cell r="C1083" t="str">
            <v>0503166.10</v>
          </cell>
          <cell r="D1083" t="str">
            <v>Trí tuệ nhân tạo</v>
          </cell>
          <cell r="E1083" t="str">
            <v>0503166</v>
          </cell>
          <cell r="F1083" t="str">
            <v>3.0</v>
          </cell>
          <cell r="G1083" t="str">
            <v>Đại học</v>
          </cell>
          <cell r="H1083" t="str">
            <v>ĐH K11 (2016-2020)</v>
          </cell>
          <cell r="I1083" t="str">
            <v>Học kỳ 1 năm học 2018 - 2019</v>
          </cell>
          <cell r="J1083">
            <v>62</v>
          </cell>
          <cell r="K1083" t="str">
            <v>Mở</v>
          </cell>
        </row>
        <row r="1084">
          <cell r="B1084" t="str">
            <v>201810803134001</v>
          </cell>
          <cell r="C1084" t="str">
            <v>0803134.1</v>
          </cell>
          <cell r="D1084" t="str">
            <v>Trường điện từ và siêu cao tần</v>
          </cell>
          <cell r="E1084" t="str">
            <v>0803134</v>
          </cell>
          <cell r="F1084" t="str">
            <v>3.0</v>
          </cell>
          <cell r="G1084" t="str">
            <v>Đại học</v>
          </cell>
          <cell r="H1084" t="str">
            <v>ĐH K11 (2016-2020)</v>
          </cell>
          <cell r="I1084" t="str">
            <v>Học kỳ 1 năm học 2018 - 2019</v>
          </cell>
          <cell r="J1084">
            <v>75</v>
          </cell>
          <cell r="K1084" t="str">
            <v>Mở</v>
          </cell>
        </row>
        <row r="1085">
          <cell r="B1085" t="str">
            <v>201810803134002</v>
          </cell>
          <cell r="C1085" t="str">
            <v>0803134.2</v>
          </cell>
          <cell r="D1085" t="str">
            <v>Trường điện từ và siêu cao tần</v>
          </cell>
          <cell r="E1085" t="str">
            <v>0803134</v>
          </cell>
          <cell r="F1085" t="str">
            <v>3.0</v>
          </cell>
          <cell r="G1085" t="str">
            <v>Đại học</v>
          </cell>
          <cell r="H1085" t="str">
            <v>ĐH K11 (2016-2020)</v>
          </cell>
          <cell r="I1085" t="str">
            <v>Học kỳ 1 năm học 2018 - 2019</v>
          </cell>
          <cell r="J1085">
            <v>75</v>
          </cell>
          <cell r="K1085" t="str">
            <v>Mở</v>
          </cell>
        </row>
        <row r="1086">
          <cell r="B1086" t="str">
            <v>201810803134003</v>
          </cell>
          <cell r="C1086" t="str">
            <v>0803134.3</v>
          </cell>
          <cell r="D1086" t="str">
            <v>Trường điện từ và siêu cao tần</v>
          </cell>
          <cell r="E1086" t="str">
            <v>0803134</v>
          </cell>
          <cell r="F1086" t="str">
            <v>3.0</v>
          </cell>
          <cell r="G1086" t="str">
            <v>Đại học</v>
          </cell>
          <cell r="H1086" t="str">
            <v>ĐH K11 (2016-2020)</v>
          </cell>
          <cell r="I1086" t="str">
            <v>Học kỳ 1 năm học 2018 - 2019</v>
          </cell>
          <cell r="J1086">
            <v>75</v>
          </cell>
          <cell r="K1086" t="str">
            <v>Mở</v>
          </cell>
        </row>
        <row r="1087">
          <cell r="B1087" t="str">
            <v>201810803134004</v>
          </cell>
          <cell r="C1087" t="str">
            <v>0803134.4</v>
          </cell>
          <cell r="D1087" t="str">
            <v>Trường điện từ và siêu cao tần</v>
          </cell>
          <cell r="E1087" t="str">
            <v>0803134</v>
          </cell>
          <cell r="F1087" t="str">
            <v>3.0</v>
          </cell>
          <cell r="G1087" t="str">
            <v>Đại học</v>
          </cell>
          <cell r="H1087" t="str">
            <v>ĐH K11 (2016-2020)</v>
          </cell>
          <cell r="I1087" t="str">
            <v>Học kỳ 1 năm học 2018 - 2019</v>
          </cell>
          <cell r="J1087">
            <v>75</v>
          </cell>
          <cell r="K1087" t="str">
            <v>Mở</v>
          </cell>
        </row>
        <row r="1088">
          <cell r="B1088" t="str">
            <v>201810803134005</v>
          </cell>
          <cell r="C1088" t="str">
            <v>0803134.5</v>
          </cell>
          <cell r="D1088" t="str">
            <v>Trường điện từ và siêu cao tần</v>
          </cell>
          <cell r="E1088" t="str">
            <v>0803134</v>
          </cell>
          <cell r="F1088" t="str">
            <v>3.0</v>
          </cell>
          <cell r="G1088" t="str">
            <v>Đại học</v>
          </cell>
          <cell r="H1088" t="str">
            <v>ĐH K11 (2016-2020)</v>
          </cell>
          <cell r="I1088" t="str">
            <v>Học kỳ 1 năm học 2018 - 2019</v>
          </cell>
          <cell r="J1088">
            <v>75</v>
          </cell>
          <cell r="K1088" t="str">
            <v>Mở</v>
          </cell>
        </row>
        <row r="1089">
          <cell r="B1089" t="str">
            <v>201810803134006</v>
          </cell>
          <cell r="C1089" t="str">
            <v>0803134.6</v>
          </cell>
          <cell r="D1089" t="str">
            <v>Trường điện từ và siêu cao tần</v>
          </cell>
          <cell r="E1089" t="str">
            <v>0803134</v>
          </cell>
          <cell r="F1089" t="str">
            <v>3.0</v>
          </cell>
          <cell r="G1089" t="str">
            <v>Đại học</v>
          </cell>
          <cell r="H1089" t="str">
            <v>ĐH K11 (2016-2020)</v>
          </cell>
          <cell r="I1089" t="str">
            <v>Học kỳ 1 năm học 2018 - 2019</v>
          </cell>
          <cell r="J1089">
            <v>75</v>
          </cell>
          <cell r="K1089" t="str">
            <v>Mở</v>
          </cell>
        </row>
        <row r="1090">
          <cell r="B1090" t="str">
            <v>201810803134007</v>
          </cell>
          <cell r="C1090" t="str">
            <v>0803134.7</v>
          </cell>
          <cell r="D1090" t="str">
            <v>Trường điện từ và siêu cao tần</v>
          </cell>
          <cell r="E1090" t="str">
            <v>0803134</v>
          </cell>
          <cell r="F1090" t="str">
            <v>3.0</v>
          </cell>
          <cell r="G1090" t="str">
            <v>Đại học</v>
          </cell>
          <cell r="H1090" t="str">
            <v>ĐH K11 (2016-2020)</v>
          </cell>
          <cell r="I1090" t="str">
            <v>Học kỳ 1 năm học 2018 - 2019</v>
          </cell>
          <cell r="J1090">
            <v>75</v>
          </cell>
          <cell r="K1090" t="str">
            <v>Mở</v>
          </cell>
        </row>
        <row r="1091">
          <cell r="B1091" t="str">
            <v>201810803134008</v>
          </cell>
          <cell r="C1091" t="str">
            <v>0803134.8</v>
          </cell>
          <cell r="D1091" t="str">
            <v>Trường điện từ và siêu cao tần</v>
          </cell>
          <cell r="E1091" t="str">
            <v>0803134</v>
          </cell>
          <cell r="F1091" t="str">
            <v>3.0</v>
          </cell>
          <cell r="G1091" t="str">
            <v>Đại học</v>
          </cell>
          <cell r="H1091" t="str">
            <v>ĐH K11 (2016-2020)</v>
          </cell>
          <cell r="I1091" t="str">
            <v>Học kỳ 1 năm học 2018 - 2019</v>
          </cell>
          <cell r="J1091">
            <v>75</v>
          </cell>
          <cell r="K1091" t="str">
            <v>Mở</v>
          </cell>
        </row>
        <row r="1092">
          <cell r="B1092" t="str">
            <v>201810703185001</v>
          </cell>
          <cell r="C1092" t="str">
            <v>0703185.1</v>
          </cell>
          <cell r="D1092" t="str">
            <v>Truyền động điện</v>
          </cell>
          <cell r="E1092" t="str">
            <v>0703185</v>
          </cell>
          <cell r="F1092" t="str">
            <v>3.0</v>
          </cell>
          <cell r="G1092" t="str">
            <v>Đại học</v>
          </cell>
          <cell r="H1092" t="str">
            <v>ĐH K11 (2016-2020)</v>
          </cell>
          <cell r="I1092" t="str">
            <v>Học kỳ 1 năm học 2018 - 2019</v>
          </cell>
          <cell r="J1092">
            <v>75</v>
          </cell>
          <cell r="K1092" t="str">
            <v>Mở</v>
          </cell>
        </row>
        <row r="1093">
          <cell r="B1093" t="str">
            <v>201810703185002</v>
          </cell>
          <cell r="C1093" t="str">
            <v>0703185.2</v>
          </cell>
          <cell r="D1093" t="str">
            <v>Truyền động điện</v>
          </cell>
          <cell r="E1093" t="str">
            <v>0703185</v>
          </cell>
          <cell r="F1093" t="str">
            <v>3.0</v>
          </cell>
          <cell r="G1093" t="str">
            <v>Đại học</v>
          </cell>
          <cell r="H1093" t="str">
            <v>ĐH K11 (2016-2020)</v>
          </cell>
          <cell r="I1093" t="str">
            <v>Học kỳ 1 năm học 2018 - 2019</v>
          </cell>
          <cell r="J1093">
            <v>69</v>
          </cell>
          <cell r="K1093" t="str">
            <v>Mở</v>
          </cell>
        </row>
        <row r="1094">
          <cell r="B1094" t="str">
            <v>201810703185003</v>
          </cell>
          <cell r="C1094" t="str">
            <v>0703185.3</v>
          </cell>
          <cell r="D1094" t="str">
            <v>Truyền động điện</v>
          </cell>
          <cell r="E1094" t="str">
            <v>0703185</v>
          </cell>
          <cell r="F1094" t="str">
            <v>3.0</v>
          </cell>
          <cell r="G1094" t="str">
            <v>Đại học</v>
          </cell>
          <cell r="H1094" t="str">
            <v>ĐH K11 (2016-2020)</v>
          </cell>
          <cell r="I1094" t="str">
            <v>Học kỳ 1 năm học 2018 - 2019</v>
          </cell>
          <cell r="J1094">
            <v>68</v>
          </cell>
          <cell r="K1094" t="str">
            <v>Mở</v>
          </cell>
        </row>
        <row r="1095">
          <cell r="B1095" t="str">
            <v>201810703185004</v>
          </cell>
          <cell r="C1095" t="str">
            <v>0703185.4</v>
          </cell>
          <cell r="D1095" t="str">
            <v>Truyền động điện</v>
          </cell>
          <cell r="E1095" t="str">
            <v>0703185</v>
          </cell>
          <cell r="F1095" t="str">
            <v>3.0</v>
          </cell>
          <cell r="G1095" t="str">
            <v>Đại học</v>
          </cell>
          <cell r="H1095" t="str">
            <v>ĐH K11 (2016-2020)</v>
          </cell>
          <cell r="I1095" t="str">
            <v>Học kỳ 1 năm học 2018 - 2019</v>
          </cell>
          <cell r="J1095">
            <v>63</v>
          </cell>
          <cell r="K1095" t="str">
            <v>Mở</v>
          </cell>
        </row>
        <row r="1096">
          <cell r="B1096" t="str">
            <v>201810703185005</v>
          </cell>
          <cell r="C1096" t="str">
            <v>0703185.5</v>
          </cell>
          <cell r="D1096" t="str">
            <v>Truyền động điện</v>
          </cell>
          <cell r="E1096" t="str">
            <v>0703185</v>
          </cell>
          <cell r="F1096" t="str">
            <v>3.0</v>
          </cell>
          <cell r="G1096" t="str">
            <v>Đại học</v>
          </cell>
          <cell r="H1096" t="str">
            <v>ĐH K11 (2016-2020)</v>
          </cell>
          <cell r="I1096" t="str">
            <v>Học kỳ 1 năm học 2018 - 2019</v>
          </cell>
          <cell r="J1096">
            <v>67</v>
          </cell>
          <cell r="K1096" t="str">
            <v>Mở</v>
          </cell>
        </row>
        <row r="1097">
          <cell r="B1097" t="str">
            <v>201810703185006</v>
          </cell>
          <cell r="C1097" t="str">
            <v>0703185.6</v>
          </cell>
          <cell r="D1097" t="str">
            <v>Truyền động điện</v>
          </cell>
          <cell r="E1097" t="str">
            <v>0703185</v>
          </cell>
          <cell r="F1097" t="str">
            <v>3.0</v>
          </cell>
          <cell r="G1097" t="str">
            <v>Đại học</v>
          </cell>
          <cell r="H1097" t="str">
            <v>ĐH K11 (2016-2020)</v>
          </cell>
          <cell r="I1097" t="str">
            <v>Học kỳ 1 năm học 2018 - 2019</v>
          </cell>
          <cell r="J1097">
            <v>66</v>
          </cell>
          <cell r="K1097" t="str">
            <v>Mở</v>
          </cell>
        </row>
        <row r="1098">
          <cell r="B1098" t="str">
            <v>201810703185007</v>
          </cell>
          <cell r="C1098" t="str">
            <v>0703185.7</v>
          </cell>
          <cell r="D1098" t="str">
            <v>Truyền động điện</v>
          </cell>
          <cell r="E1098" t="str">
            <v>0703185</v>
          </cell>
          <cell r="F1098" t="str">
            <v>3.0</v>
          </cell>
          <cell r="G1098" t="str">
            <v>Đại học</v>
          </cell>
          <cell r="H1098" t="str">
            <v>ĐH K11 (2016-2020)</v>
          </cell>
          <cell r="I1098" t="str">
            <v>Học kỳ 1 năm học 2018 - 2019</v>
          </cell>
          <cell r="J1098">
            <v>55</v>
          </cell>
          <cell r="K1098" t="str">
            <v>Mở</v>
          </cell>
        </row>
        <row r="1099">
          <cell r="B1099" t="str">
            <v>201810703185008</v>
          </cell>
          <cell r="C1099" t="str">
            <v>0703185.8</v>
          </cell>
          <cell r="D1099" t="str">
            <v>Truyền động điện</v>
          </cell>
          <cell r="E1099" t="str">
            <v>0703185</v>
          </cell>
          <cell r="F1099" t="str">
            <v>3.0</v>
          </cell>
          <cell r="G1099" t="str">
            <v>Đại học</v>
          </cell>
          <cell r="H1099" t="str">
            <v>ĐH K11 (2016-2020)</v>
          </cell>
          <cell r="I1099" t="str">
            <v>Học kỳ 1 năm học 2018 - 2019</v>
          </cell>
          <cell r="J1099">
            <v>63</v>
          </cell>
          <cell r="K1099" t="str">
            <v>Mở</v>
          </cell>
        </row>
        <row r="1100">
          <cell r="B1100" t="str">
            <v>201810703185009</v>
          </cell>
          <cell r="C1100" t="str">
            <v>0703185.9</v>
          </cell>
          <cell r="D1100" t="str">
            <v>Truyền động điện</v>
          </cell>
          <cell r="E1100" t="str">
            <v>0703185</v>
          </cell>
          <cell r="F1100" t="str">
            <v>3.0</v>
          </cell>
          <cell r="G1100" t="str">
            <v>Đại học</v>
          </cell>
          <cell r="H1100" t="str">
            <v>ĐH K11 (2016-2020)</v>
          </cell>
          <cell r="I1100" t="str">
            <v>Học kỳ 1 năm học 2018 - 2019</v>
          </cell>
          <cell r="J1100">
            <v>54</v>
          </cell>
          <cell r="K1100" t="str">
            <v>Mở</v>
          </cell>
        </row>
        <row r="1101">
          <cell r="B1101" t="str">
            <v>201810703185010</v>
          </cell>
          <cell r="C1101" t="str">
            <v>0703185.10</v>
          </cell>
          <cell r="D1101" t="str">
            <v>Truyền động điện</v>
          </cell>
          <cell r="E1101" t="str">
            <v>0703185</v>
          </cell>
          <cell r="F1101" t="str">
            <v>3.0</v>
          </cell>
          <cell r="G1101" t="str">
            <v>Đại học</v>
          </cell>
          <cell r="H1101" t="str">
            <v>ĐH K11 (2016-2020)</v>
          </cell>
          <cell r="I1101" t="str">
            <v>Học kỳ 1 năm học 2018 - 2019</v>
          </cell>
          <cell r="J1101">
            <v>73</v>
          </cell>
          <cell r="K1101" t="str">
            <v>Mở</v>
          </cell>
        </row>
        <row r="1102">
          <cell r="B1102" t="str">
            <v>201810803183001</v>
          </cell>
          <cell r="C1102" t="str">
            <v>0803183.1</v>
          </cell>
          <cell r="D1102" t="str">
            <v>Truyền thông số</v>
          </cell>
          <cell r="E1102" t="str">
            <v>0803183</v>
          </cell>
          <cell r="F1102" t="str">
            <v>4.0</v>
          </cell>
          <cell r="G1102" t="str">
            <v>Đại học</v>
          </cell>
          <cell r="H1102" t="str">
            <v>ĐH K11 (2016-2020)</v>
          </cell>
          <cell r="I1102" t="str">
            <v>Học kỳ 1 năm học 2018 - 2019</v>
          </cell>
          <cell r="J1102">
            <v>65</v>
          </cell>
          <cell r="K1102" t="str">
            <v>Mở</v>
          </cell>
        </row>
        <row r="1103">
          <cell r="B1103" t="str">
            <v>201810803183002</v>
          </cell>
          <cell r="C1103" t="str">
            <v>0803183.2</v>
          </cell>
          <cell r="D1103" t="str">
            <v>Truyền thông số</v>
          </cell>
          <cell r="E1103" t="str">
            <v>0803183</v>
          </cell>
          <cell r="F1103" t="str">
            <v>4.0</v>
          </cell>
          <cell r="G1103" t="str">
            <v>Đại học</v>
          </cell>
          <cell r="H1103" t="str">
            <v>ĐH K11 (2016-2020)</v>
          </cell>
          <cell r="I1103" t="str">
            <v>Học kỳ 1 năm học 2018 - 2019</v>
          </cell>
          <cell r="J1103">
            <v>29</v>
          </cell>
          <cell r="K1103" t="str">
            <v>Mở</v>
          </cell>
        </row>
        <row r="1104">
          <cell r="B1104" t="str">
            <v>201811203108024</v>
          </cell>
          <cell r="C1104" t="str">
            <v>1203108.1</v>
          </cell>
          <cell r="D1104" t="str">
            <v>Tư tưởng Hồ Chí Minh</v>
          </cell>
          <cell r="E1104" t="str">
            <v>1203108</v>
          </cell>
          <cell r="F1104" t="str">
            <v>2.0</v>
          </cell>
          <cell r="G1104" t="str">
            <v>Đại học</v>
          </cell>
          <cell r="H1104" t="str">
            <v>ĐH K11 (2016-2020)</v>
          </cell>
          <cell r="I1104" t="str">
            <v>Học kỳ 1 năm học 2018 - 2019</v>
          </cell>
          <cell r="J1104">
            <v>12</v>
          </cell>
          <cell r="K1104" t="str">
            <v>Không mở</v>
          </cell>
        </row>
        <row r="1105">
          <cell r="B1105" t="str">
            <v>201811203108025</v>
          </cell>
          <cell r="C1105" t="str">
            <v>1203108.2</v>
          </cell>
          <cell r="D1105" t="str">
            <v>Tư tưởng Hồ Chí Minh</v>
          </cell>
          <cell r="E1105" t="str">
            <v>1203108</v>
          </cell>
          <cell r="F1105" t="str">
            <v>2.0</v>
          </cell>
          <cell r="G1105" t="str">
            <v>Đại học</v>
          </cell>
          <cell r="H1105" t="str">
            <v>ĐH K11 (2016-2020)</v>
          </cell>
          <cell r="I1105" t="str">
            <v>Học kỳ 1 năm học 2018 - 2019</v>
          </cell>
          <cell r="J1105">
            <v>3</v>
          </cell>
          <cell r="K1105" t="str">
            <v>Không mở</v>
          </cell>
        </row>
        <row r="1106">
          <cell r="B1106" t="str">
            <v>201811203108026</v>
          </cell>
          <cell r="C1106" t="str">
            <v>1203108.3</v>
          </cell>
          <cell r="D1106" t="str">
            <v>Tư tưởng Hồ Chí Minh</v>
          </cell>
          <cell r="E1106" t="str">
            <v>1203108</v>
          </cell>
          <cell r="F1106" t="str">
            <v>2.0</v>
          </cell>
          <cell r="G1106" t="str">
            <v>Đại học</v>
          </cell>
          <cell r="H1106" t="str">
            <v>ĐH K11 (2016-2020)</v>
          </cell>
          <cell r="I1106" t="str">
            <v>Học kỳ 1 năm học 2018 - 2019</v>
          </cell>
          <cell r="J1106">
            <v>0</v>
          </cell>
          <cell r="K1106" t="str">
            <v>Không mở</v>
          </cell>
        </row>
        <row r="1107">
          <cell r="B1107" t="str">
            <v>201811203108027</v>
          </cell>
          <cell r="C1107" t="str">
            <v>1203108.4</v>
          </cell>
          <cell r="D1107" t="str">
            <v>Tư tưởng Hồ Chí Minh</v>
          </cell>
          <cell r="E1107" t="str">
            <v>1203108</v>
          </cell>
          <cell r="F1107" t="str">
            <v>2.0</v>
          </cell>
          <cell r="G1107" t="str">
            <v>Đại học</v>
          </cell>
          <cell r="H1107" t="str">
            <v>ĐH K11 (2016-2020)</v>
          </cell>
          <cell r="I1107" t="str">
            <v>Học kỳ 1 năm học 2018 - 2019</v>
          </cell>
          <cell r="J1107">
            <v>45</v>
          </cell>
          <cell r="K1107" t="str">
            <v>Mở</v>
          </cell>
        </row>
        <row r="1108">
          <cell r="B1108" t="str">
            <v>201811203108028</v>
          </cell>
          <cell r="C1108" t="str">
            <v>1203108.5</v>
          </cell>
          <cell r="D1108" t="str">
            <v>Tư tưởng Hồ Chí Minh</v>
          </cell>
          <cell r="E1108" t="str">
            <v>1203108</v>
          </cell>
          <cell r="F1108" t="str">
            <v>2.0</v>
          </cell>
          <cell r="G1108" t="str">
            <v>Đại học</v>
          </cell>
          <cell r="H1108" t="str">
            <v>ĐH K11 (2016-2020)</v>
          </cell>
          <cell r="I1108" t="str">
            <v>Học kỳ 1 năm học 2018 - 2019</v>
          </cell>
          <cell r="J1108">
            <v>6</v>
          </cell>
          <cell r="K1108" t="str">
            <v>Không mở</v>
          </cell>
        </row>
        <row r="1109">
          <cell r="B1109" t="str">
            <v>201811203108029</v>
          </cell>
          <cell r="C1109" t="str">
            <v>1203108.6</v>
          </cell>
          <cell r="D1109" t="str">
            <v>Tư tưởng Hồ Chí Minh</v>
          </cell>
          <cell r="E1109" t="str">
            <v>1203108</v>
          </cell>
          <cell r="F1109" t="str">
            <v>2.0</v>
          </cell>
          <cell r="G1109" t="str">
            <v>Đại học</v>
          </cell>
          <cell r="H1109" t="str">
            <v>ĐH K11 (2016-2020)</v>
          </cell>
          <cell r="I1109" t="str">
            <v>Học kỳ 1 năm học 2018 - 2019</v>
          </cell>
          <cell r="J1109">
            <v>11</v>
          </cell>
          <cell r="K1109" t="str">
            <v>Không mở</v>
          </cell>
        </row>
        <row r="1110">
          <cell r="B1110" t="str">
            <v>201811203108030</v>
          </cell>
          <cell r="C1110" t="str">
            <v>1203108.7</v>
          </cell>
          <cell r="D1110" t="str">
            <v>Tư tưởng Hồ Chí Minh</v>
          </cell>
          <cell r="E1110" t="str">
            <v>1203108</v>
          </cell>
          <cell r="F1110" t="str">
            <v>2.0</v>
          </cell>
          <cell r="G1110" t="str">
            <v>Đại học</v>
          </cell>
          <cell r="H1110" t="str">
            <v>ĐH K11 (2016-2020)</v>
          </cell>
          <cell r="I1110" t="str">
            <v>Học kỳ 1 năm học 2018 - 2019</v>
          </cell>
          <cell r="J1110">
            <v>3</v>
          </cell>
          <cell r="K1110" t="str">
            <v>Không mở</v>
          </cell>
        </row>
        <row r="1111">
          <cell r="B1111" t="str">
            <v>201811203108031</v>
          </cell>
          <cell r="C1111" t="str">
            <v>1203108.8</v>
          </cell>
          <cell r="D1111" t="str">
            <v>Tư tưởng Hồ Chí Minh</v>
          </cell>
          <cell r="E1111" t="str">
            <v>1203108</v>
          </cell>
          <cell r="F1111" t="str">
            <v>2.0</v>
          </cell>
          <cell r="G1111" t="str">
            <v>Đại học</v>
          </cell>
          <cell r="H1111" t="str">
            <v>ĐH K11 (2016-2020)</v>
          </cell>
          <cell r="I1111" t="str">
            <v>Học kỳ 1 năm học 2018 - 2019</v>
          </cell>
          <cell r="J1111">
            <v>34</v>
          </cell>
          <cell r="K1111" t="str">
            <v>Không mở</v>
          </cell>
        </row>
        <row r="1112">
          <cell r="B1112" t="str">
            <v>201811203108032</v>
          </cell>
          <cell r="C1112" t="str">
            <v>1203108.9</v>
          </cell>
          <cell r="D1112" t="str">
            <v>Tư tưởng Hồ Chí Minh</v>
          </cell>
          <cell r="E1112" t="str">
            <v>1203108</v>
          </cell>
          <cell r="F1112" t="str">
            <v>2.0</v>
          </cell>
          <cell r="G1112" t="str">
            <v>Đại học</v>
          </cell>
          <cell r="H1112" t="str">
            <v>ĐH K11 (2016-2020)</v>
          </cell>
          <cell r="I1112" t="str">
            <v>Học kỳ 1 năm học 2018 - 2019</v>
          </cell>
          <cell r="J1112">
            <v>4</v>
          </cell>
          <cell r="K1112" t="str">
            <v>Không mở</v>
          </cell>
        </row>
        <row r="1113">
          <cell r="B1113" t="str">
            <v>201811203108033</v>
          </cell>
          <cell r="C1113" t="str">
            <v>1203108.10</v>
          </cell>
          <cell r="D1113" t="str">
            <v>Tư tưởng Hồ Chí Minh</v>
          </cell>
          <cell r="E1113" t="str">
            <v>1203108</v>
          </cell>
          <cell r="F1113" t="str">
            <v>2.0</v>
          </cell>
          <cell r="G1113" t="str">
            <v>Đại học</v>
          </cell>
          <cell r="H1113" t="str">
            <v>ĐH K11 (2016-2020)</v>
          </cell>
          <cell r="I1113" t="str">
            <v>Học kỳ 1 năm học 2018 - 2019</v>
          </cell>
          <cell r="J1113">
            <v>12</v>
          </cell>
          <cell r="K1113" t="str">
            <v>Không mở</v>
          </cell>
        </row>
        <row r="1114">
          <cell r="B1114" t="str">
            <v>201811203108034</v>
          </cell>
          <cell r="C1114" t="str">
            <v>1203108.11</v>
          </cell>
          <cell r="D1114" t="str">
            <v>Tư tưởng Hồ Chí Minh</v>
          </cell>
          <cell r="E1114" t="str">
            <v>1203108</v>
          </cell>
          <cell r="F1114" t="str">
            <v>2.0</v>
          </cell>
          <cell r="G1114" t="str">
            <v>Đại học</v>
          </cell>
          <cell r="H1114" t="str">
            <v>ĐH K11 (2016-2020)</v>
          </cell>
          <cell r="I1114" t="str">
            <v>Học kỳ 1 năm học 2018 - 2019</v>
          </cell>
          <cell r="J1114">
            <v>1</v>
          </cell>
          <cell r="K1114" t="str">
            <v>Không mở</v>
          </cell>
        </row>
        <row r="1115">
          <cell r="B1115" t="str">
            <v>201811203108035</v>
          </cell>
          <cell r="C1115" t="str">
            <v>1203108.12</v>
          </cell>
          <cell r="D1115" t="str">
            <v>Tư tưởng Hồ Chí Minh</v>
          </cell>
          <cell r="E1115" t="str">
            <v>1203108</v>
          </cell>
          <cell r="F1115" t="str">
            <v>2.0</v>
          </cell>
          <cell r="G1115" t="str">
            <v>Đại học</v>
          </cell>
          <cell r="H1115" t="str">
            <v>ĐH K11 (2016-2020)</v>
          </cell>
          <cell r="I1115" t="str">
            <v>Học kỳ 1 năm học 2018 - 2019</v>
          </cell>
          <cell r="J1115">
            <v>79</v>
          </cell>
          <cell r="K1115" t="str">
            <v>Mở</v>
          </cell>
        </row>
        <row r="1116">
          <cell r="B1116" t="str">
            <v>201811203108036</v>
          </cell>
          <cell r="C1116" t="str">
            <v>1203108.1</v>
          </cell>
          <cell r="D1116" t="str">
            <v>Tư tưởng Hồ Chí Minh</v>
          </cell>
          <cell r="E1116" t="str">
            <v>1203108</v>
          </cell>
          <cell r="F1116" t="str">
            <v>2.0</v>
          </cell>
          <cell r="G1116" t="str">
            <v>Đại học</v>
          </cell>
          <cell r="H1116" t="str">
            <v>ĐH K11 (2016-2020)</v>
          </cell>
          <cell r="I1116" t="str">
            <v>Học kỳ 1 năm học 2018 - 2019</v>
          </cell>
          <cell r="J1116">
            <v>4</v>
          </cell>
          <cell r="K1116" t="str">
            <v>Không mở</v>
          </cell>
        </row>
        <row r="1117">
          <cell r="B1117" t="str">
            <v>201810503158001</v>
          </cell>
          <cell r="C1117" t="str">
            <v>0503158.1</v>
          </cell>
          <cell r="D1117" t="str">
            <v>Tương tác người máy</v>
          </cell>
          <cell r="E1117" t="str">
            <v>0503158</v>
          </cell>
          <cell r="F1117" t="str">
            <v>3.0</v>
          </cell>
          <cell r="G1117" t="str">
            <v>Đại học</v>
          </cell>
          <cell r="H1117" t="str">
            <v>ĐH K11 (2016-2020)</v>
          </cell>
          <cell r="I1117" t="str">
            <v>Học kỳ 1 năm học 2018 - 2019</v>
          </cell>
          <cell r="J1117">
            <v>0</v>
          </cell>
          <cell r="K1117" t="str">
            <v>Không mở</v>
          </cell>
        </row>
        <row r="1118">
          <cell r="B1118" t="str">
            <v>201810503158002</v>
          </cell>
          <cell r="C1118" t="str">
            <v>0503158.2</v>
          </cell>
          <cell r="D1118" t="str">
            <v>Tương tác người máy</v>
          </cell>
          <cell r="E1118" t="str">
            <v>0503158</v>
          </cell>
          <cell r="F1118" t="str">
            <v>3.0</v>
          </cell>
          <cell r="G1118" t="str">
            <v>Đại học</v>
          </cell>
          <cell r="H1118" t="str">
            <v>ĐH K11 (2016-2020)</v>
          </cell>
          <cell r="I1118" t="str">
            <v>Học kỳ 1 năm học 2018 - 2019</v>
          </cell>
          <cell r="J1118">
            <v>1</v>
          </cell>
          <cell r="K1118" t="str">
            <v>Không mở</v>
          </cell>
        </row>
        <row r="1119">
          <cell r="B1119" t="str">
            <v>201810503158003</v>
          </cell>
          <cell r="C1119" t="str">
            <v>0503158.3</v>
          </cell>
          <cell r="D1119" t="str">
            <v>Tương tác người máy</v>
          </cell>
          <cell r="E1119" t="str">
            <v>0503158</v>
          </cell>
          <cell r="F1119" t="str">
            <v>3.0</v>
          </cell>
          <cell r="G1119" t="str">
            <v>Đại học</v>
          </cell>
          <cell r="H1119" t="str">
            <v>ĐH K11 (2016-2020)</v>
          </cell>
          <cell r="I1119" t="str">
            <v>Học kỳ 1 năm học 2018 - 2019</v>
          </cell>
          <cell r="J1119">
            <v>0</v>
          </cell>
          <cell r="K1119" t="str">
            <v>Không mở</v>
          </cell>
        </row>
        <row r="1120">
          <cell r="B1120" t="str">
            <v>201811403138001</v>
          </cell>
          <cell r="C1120" t="str">
            <v>1403138.1</v>
          </cell>
          <cell r="D1120" t="str">
            <v>Tuyến điểm du lịch Việt Nam</v>
          </cell>
          <cell r="E1120" t="str">
            <v>1403138</v>
          </cell>
          <cell r="F1120" t="str">
            <v>3.0</v>
          </cell>
          <cell r="G1120" t="str">
            <v>Đại học</v>
          </cell>
          <cell r="H1120" t="str">
            <v>ĐH K11 (2016-2020)</v>
          </cell>
          <cell r="I1120" t="str">
            <v>Học kỳ 1 năm học 2018 - 2019</v>
          </cell>
          <cell r="J1120">
            <v>79</v>
          </cell>
          <cell r="K1120" t="str">
            <v>Mở</v>
          </cell>
        </row>
        <row r="1121">
          <cell r="B1121" t="str">
            <v>201811403138002</v>
          </cell>
          <cell r="C1121" t="str">
            <v>1403138.2</v>
          </cell>
          <cell r="D1121" t="str">
            <v>Tuyến điểm du lịch Việt Nam</v>
          </cell>
          <cell r="E1121" t="str">
            <v>1403138</v>
          </cell>
          <cell r="F1121" t="str">
            <v>3.0</v>
          </cell>
          <cell r="G1121" t="str">
            <v>Đại học</v>
          </cell>
          <cell r="H1121" t="str">
            <v>ĐH K11 (2016-2020)</v>
          </cell>
          <cell r="I1121" t="str">
            <v>Học kỳ 1 năm học 2018 - 2019</v>
          </cell>
          <cell r="J1121">
            <v>63</v>
          </cell>
          <cell r="K1121" t="str">
            <v>Mở</v>
          </cell>
        </row>
        <row r="1122">
          <cell r="B1122" t="str">
            <v>201810503176001</v>
          </cell>
          <cell r="C1122" t="str">
            <v>0503176.1</v>
          </cell>
          <cell r="D1122" t="str">
            <v>Ứng dụng thuật toán</v>
          </cell>
          <cell r="E1122" t="str">
            <v>0503176</v>
          </cell>
          <cell r="F1122" t="str">
            <v>3.0</v>
          </cell>
          <cell r="G1122" t="str">
            <v>Đại học</v>
          </cell>
          <cell r="H1122" t="str">
            <v>ĐH K11 (2016-2020)</v>
          </cell>
          <cell r="I1122" t="str">
            <v>Học kỳ 1 năm học 2018 - 2019</v>
          </cell>
          <cell r="J1122">
            <v>1</v>
          </cell>
          <cell r="K1122" t="str">
            <v>Không mở</v>
          </cell>
        </row>
        <row r="1123">
          <cell r="B1123" t="str">
            <v>201810503176002</v>
          </cell>
          <cell r="C1123" t="str">
            <v>0503176.2</v>
          </cell>
          <cell r="D1123" t="str">
            <v>Ứng dụng thuật toán</v>
          </cell>
          <cell r="E1123" t="str">
            <v>0503176</v>
          </cell>
          <cell r="F1123" t="str">
            <v>3.0</v>
          </cell>
          <cell r="G1123" t="str">
            <v>Đại học</v>
          </cell>
          <cell r="H1123" t="str">
            <v>ĐH K11 (2016-2020)</v>
          </cell>
          <cell r="I1123" t="str">
            <v>Học kỳ 1 năm học 2018 - 2019</v>
          </cell>
          <cell r="J1123">
            <v>0</v>
          </cell>
          <cell r="K1123" t="str">
            <v>Không mở</v>
          </cell>
        </row>
        <row r="1124">
          <cell r="B1124" t="str">
            <v>201810703192001</v>
          </cell>
          <cell r="C1124" t="str">
            <v>0703192.1</v>
          </cell>
          <cell r="D1124" t="str">
            <v>Vật liệu nhiệt và an toàn hệ thống lạnh</v>
          </cell>
          <cell r="E1124" t="str">
            <v>0703192</v>
          </cell>
          <cell r="F1124" t="str">
            <v>3.0</v>
          </cell>
          <cell r="G1124" t="str">
            <v>Đại học</v>
          </cell>
          <cell r="H1124" t="str">
            <v>ĐH K11 (2016-2020)</v>
          </cell>
          <cell r="I1124" t="str">
            <v>Học kỳ 1 năm học 2018 - 2019</v>
          </cell>
          <cell r="J1124">
            <v>72</v>
          </cell>
          <cell r="K1124" t="str">
            <v>Mở</v>
          </cell>
        </row>
        <row r="1125">
          <cell r="B1125" t="str">
            <v>201810703192002</v>
          </cell>
          <cell r="C1125" t="str">
            <v>0703192.2</v>
          </cell>
          <cell r="D1125" t="str">
            <v>Vật liệu nhiệt và an toàn hệ thống lạnh</v>
          </cell>
          <cell r="E1125" t="str">
            <v>0703192</v>
          </cell>
          <cell r="F1125" t="str">
            <v>3.0</v>
          </cell>
          <cell r="G1125" t="str">
            <v>Đại học</v>
          </cell>
          <cell r="H1125" t="str">
            <v>ĐH K11 (2016-2020)</v>
          </cell>
          <cell r="I1125" t="str">
            <v>Học kỳ 1 năm học 2018 - 2019</v>
          </cell>
          <cell r="J1125">
            <v>59</v>
          </cell>
          <cell r="K1125" t="str">
            <v>Mở</v>
          </cell>
        </row>
        <row r="1126">
          <cell r="B1126" t="str">
            <v>201810703193001</v>
          </cell>
          <cell r="C1126" t="str">
            <v>0703193.1</v>
          </cell>
          <cell r="D1126" t="str">
            <v>Vi mạch tương tự và vi mạch số</v>
          </cell>
          <cell r="E1126" t="str">
            <v>0703193</v>
          </cell>
          <cell r="F1126" t="str">
            <v>3.0</v>
          </cell>
          <cell r="G1126" t="str">
            <v>Đại học</v>
          </cell>
          <cell r="H1126" t="str">
            <v>ĐH K11 (2016-2020)</v>
          </cell>
          <cell r="I1126" t="str">
            <v>Học kỳ 1 năm học 2018 - 2019</v>
          </cell>
          <cell r="J1126">
            <v>75</v>
          </cell>
          <cell r="K1126" t="str">
            <v>Mở</v>
          </cell>
        </row>
        <row r="1127">
          <cell r="B1127" t="str">
            <v>201810703193002</v>
          </cell>
          <cell r="C1127" t="str">
            <v>0703193.2</v>
          </cell>
          <cell r="D1127" t="str">
            <v>Vi mạch tương tự và vi mạch số</v>
          </cell>
          <cell r="E1127" t="str">
            <v>0703193</v>
          </cell>
          <cell r="F1127" t="str">
            <v>3.0</v>
          </cell>
          <cell r="G1127" t="str">
            <v>Đại học</v>
          </cell>
          <cell r="H1127" t="str">
            <v>ĐH K11 (2016-2020)</v>
          </cell>
          <cell r="I1127" t="str">
            <v>Học kỳ 1 năm học 2018 - 2019</v>
          </cell>
          <cell r="J1127">
            <v>70</v>
          </cell>
          <cell r="K1127" t="str">
            <v>Mở</v>
          </cell>
        </row>
        <row r="1128">
          <cell r="B1128" t="str">
            <v>201810703193003</v>
          </cell>
          <cell r="C1128" t="str">
            <v>0703193.3</v>
          </cell>
          <cell r="D1128" t="str">
            <v>Vi mạch tương tự và vi mạch số</v>
          </cell>
          <cell r="E1128" t="str">
            <v>0703193</v>
          </cell>
          <cell r="F1128" t="str">
            <v>3.0</v>
          </cell>
          <cell r="G1128" t="str">
            <v>Đại học</v>
          </cell>
          <cell r="H1128" t="str">
            <v>ĐH K11 (2016-2020)</v>
          </cell>
          <cell r="I1128" t="str">
            <v>Học kỳ 1 năm học 2018 - 2019</v>
          </cell>
          <cell r="J1128">
            <v>75</v>
          </cell>
          <cell r="K1128" t="str">
            <v>Mở</v>
          </cell>
        </row>
        <row r="1129">
          <cell r="B1129" t="str">
            <v>201810703193004</v>
          </cell>
          <cell r="C1129" t="str">
            <v>0703193.4</v>
          </cell>
          <cell r="D1129" t="str">
            <v>Vi mạch tương tự và vi mạch số</v>
          </cell>
          <cell r="E1129" t="str">
            <v>0703193</v>
          </cell>
          <cell r="F1129" t="str">
            <v>3.0</v>
          </cell>
          <cell r="G1129" t="str">
            <v>Đại học</v>
          </cell>
          <cell r="H1129" t="str">
            <v>ĐH K11 (2016-2020)</v>
          </cell>
          <cell r="I1129" t="str">
            <v>Học kỳ 1 năm học 2018 - 2019</v>
          </cell>
          <cell r="J1129">
            <v>63</v>
          </cell>
          <cell r="K1129" t="str">
            <v>Mở</v>
          </cell>
        </row>
        <row r="1130">
          <cell r="B1130" t="str">
            <v>201810703193005</v>
          </cell>
          <cell r="C1130" t="str">
            <v>0703193.5</v>
          </cell>
          <cell r="D1130" t="str">
            <v>Vi mạch tương tự và vi mạch số</v>
          </cell>
          <cell r="E1130" t="str">
            <v>0703193</v>
          </cell>
          <cell r="F1130" t="str">
            <v>3.0</v>
          </cell>
          <cell r="G1130" t="str">
            <v>Đại học</v>
          </cell>
          <cell r="H1130" t="str">
            <v>ĐH K11 (2016-2020)</v>
          </cell>
          <cell r="I1130" t="str">
            <v>Học kỳ 1 năm học 2018 - 2019</v>
          </cell>
          <cell r="J1130">
            <v>71</v>
          </cell>
          <cell r="K1130" t="str">
            <v>Mở</v>
          </cell>
        </row>
        <row r="1131">
          <cell r="B1131" t="str">
            <v>201810703193006</v>
          </cell>
          <cell r="C1131" t="str">
            <v>0703193.6</v>
          </cell>
          <cell r="D1131" t="str">
            <v>Vi mạch tương tự và vi mạch số</v>
          </cell>
          <cell r="E1131" t="str">
            <v>0703193</v>
          </cell>
          <cell r="F1131" t="str">
            <v>3.0</v>
          </cell>
          <cell r="G1131" t="str">
            <v>Đại học</v>
          </cell>
          <cell r="H1131" t="str">
            <v>ĐH K11 (2016-2020)</v>
          </cell>
          <cell r="I1131" t="str">
            <v>Học kỳ 1 năm học 2018 - 2019</v>
          </cell>
          <cell r="J1131">
            <v>65</v>
          </cell>
          <cell r="K1131" t="str">
            <v>Mở</v>
          </cell>
        </row>
        <row r="1132">
          <cell r="B1132" t="str">
            <v>201810703193007</v>
          </cell>
          <cell r="C1132" t="str">
            <v>0703193.7</v>
          </cell>
          <cell r="D1132" t="str">
            <v>Vi mạch tương tự và vi mạch số</v>
          </cell>
          <cell r="E1132" t="str">
            <v>0703193</v>
          </cell>
          <cell r="F1132" t="str">
            <v>3.0</v>
          </cell>
          <cell r="G1132" t="str">
            <v>Đại học</v>
          </cell>
          <cell r="H1132" t="str">
            <v>ĐH K11 (2016-2020)</v>
          </cell>
          <cell r="I1132" t="str">
            <v>Học kỳ 1 năm học 2018 - 2019</v>
          </cell>
          <cell r="J1132">
            <v>53</v>
          </cell>
          <cell r="K1132" t="str">
            <v>Mở</v>
          </cell>
        </row>
        <row r="1133">
          <cell r="B1133" t="str">
            <v>201810703193008</v>
          </cell>
          <cell r="C1133" t="str">
            <v>0703193.8</v>
          </cell>
          <cell r="D1133" t="str">
            <v>Vi mạch tương tự và vi mạch số</v>
          </cell>
          <cell r="E1133" t="str">
            <v>0703193</v>
          </cell>
          <cell r="F1133" t="str">
            <v>3.0</v>
          </cell>
          <cell r="G1133" t="str">
            <v>Đại học</v>
          </cell>
          <cell r="H1133" t="str">
            <v>ĐH K11 (2016-2020)</v>
          </cell>
          <cell r="I1133" t="str">
            <v>Học kỳ 1 năm học 2018 - 2019</v>
          </cell>
          <cell r="J1133">
            <v>33</v>
          </cell>
          <cell r="K1133" t="str">
            <v>Mở</v>
          </cell>
        </row>
        <row r="1134">
          <cell r="B1134" t="str">
            <v>201810703193009</v>
          </cell>
          <cell r="C1134" t="str">
            <v>0703193.9</v>
          </cell>
          <cell r="D1134" t="str">
            <v>Vi mạch tương tự và vi mạch số</v>
          </cell>
          <cell r="E1134" t="str">
            <v>0703193</v>
          </cell>
          <cell r="F1134" t="str">
            <v>3.0</v>
          </cell>
          <cell r="G1134" t="str">
            <v>Đại học</v>
          </cell>
          <cell r="H1134" t="str">
            <v>ĐH K11 (2016-2020)</v>
          </cell>
          <cell r="I1134" t="str">
            <v>Học kỳ 1 năm học 2018 - 2019</v>
          </cell>
          <cell r="J1134">
            <v>75</v>
          </cell>
          <cell r="K1134" t="str">
            <v>Mở</v>
          </cell>
        </row>
        <row r="1135">
          <cell r="B1135" t="str">
            <v>201810703193010</v>
          </cell>
          <cell r="C1135" t="str">
            <v>0703193.10</v>
          </cell>
          <cell r="D1135" t="str">
            <v>Vi mạch tương tự và vi mạch số</v>
          </cell>
          <cell r="E1135" t="str">
            <v>0703193</v>
          </cell>
          <cell r="F1135" t="str">
            <v>3.0</v>
          </cell>
          <cell r="G1135" t="str">
            <v>Đại học</v>
          </cell>
          <cell r="H1135" t="str">
            <v>ĐH K11 (2016-2020)</v>
          </cell>
          <cell r="I1135" t="str">
            <v>Học kỳ 1 năm học 2018 - 2019</v>
          </cell>
          <cell r="J1135">
            <v>72</v>
          </cell>
          <cell r="K1135" t="str">
            <v>Mở</v>
          </cell>
        </row>
        <row r="1136">
          <cell r="B1136" t="str">
            <v>201810303205001</v>
          </cell>
          <cell r="C1136" t="str">
            <v>0303205.1</v>
          </cell>
          <cell r="D1136" t="str">
            <v>Vi sinh kỹ thuật môi trường</v>
          </cell>
          <cell r="E1136" t="str">
            <v>0303205</v>
          </cell>
          <cell r="F1136" t="str">
            <v>3.0</v>
          </cell>
          <cell r="G1136" t="str">
            <v>Đại học</v>
          </cell>
          <cell r="H1136" t="str">
            <v>ĐH K11 (2016-2020)</v>
          </cell>
          <cell r="I1136" t="str">
            <v>Học kỳ 1 năm học 2018 - 2019</v>
          </cell>
          <cell r="J1136">
            <v>54</v>
          </cell>
          <cell r="K1136" t="str">
            <v>Mở</v>
          </cell>
        </row>
        <row r="1137">
          <cell r="B1137" t="str">
            <v>201811603185001</v>
          </cell>
          <cell r="C1137" t="str">
            <v>1603185.1</v>
          </cell>
          <cell r="D1137" t="str">
            <v>Xác định rủi ro và áp dụng quy trình xử lý rủi ro</v>
          </cell>
          <cell r="E1137" t="str">
            <v>1603185</v>
          </cell>
          <cell r="F1137" t="str">
            <v>3.0</v>
          </cell>
          <cell r="G1137" t="str">
            <v>Đại học</v>
          </cell>
          <cell r="H1137" t="str">
            <v>ĐH K11 (2016-2020)</v>
          </cell>
          <cell r="I1137" t="str">
            <v>Học kỳ 1 năm học 2018 - 2019</v>
          </cell>
          <cell r="J1137">
            <v>2</v>
          </cell>
          <cell r="K1137" t="str">
            <v>Không mở</v>
          </cell>
        </row>
        <row r="1138">
          <cell r="B1138" t="str">
            <v>201811603185002</v>
          </cell>
          <cell r="C1138" t="str">
            <v>1603185.2</v>
          </cell>
          <cell r="D1138" t="str">
            <v>Xác định rủi ro và áp dụng quy trình xử lý rủi ro</v>
          </cell>
          <cell r="E1138" t="str">
            <v>1603185</v>
          </cell>
          <cell r="F1138" t="str">
            <v>3.0</v>
          </cell>
          <cell r="G1138" t="str">
            <v>Đại học</v>
          </cell>
          <cell r="H1138" t="str">
            <v>ĐH K11 (2016-2020)</v>
          </cell>
          <cell r="I1138" t="str">
            <v>Học kỳ 1 năm học 2018 - 2019</v>
          </cell>
          <cell r="J1138">
            <v>58</v>
          </cell>
          <cell r="K1138" t="str">
            <v>Mở</v>
          </cell>
        </row>
        <row r="1139">
          <cell r="B1139" t="str">
            <v>201810403177001</v>
          </cell>
          <cell r="C1139" t="str">
            <v>0403177.1</v>
          </cell>
          <cell r="D1139" t="str">
            <v>Xử lý ảnh trên máy tính</v>
          </cell>
          <cell r="E1139" t="str">
            <v>0403177</v>
          </cell>
          <cell r="F1139" t="str">
            <v>2.0</v>
          </cell>
          <cell r="G1139" t="str">
            <v>Đại học</v>
          </cell>
          <cell r="H1139" t="str">
            <v>ĐH K11 (2016-2020)</v>
          </cell>
          <cell r="I1139" t="str">
            <v>Học kỳ 1 năm học 2018 - 2019</v>
          </cell>
          <cell r="J1139">
            <v>0</v>
          </cell>
          <cell r="K1139" t="str">
            <v>Không mở</v>
          </cell>
        </row>
        <row r="1140">
          <cell r="B1140" t="str">
            <v>201810403177002</v>
          </cell>
          <cell r="C1140" t="str">
            <v>0403177.2</v>
          </cell>
          <cell r="D1140" t="str">
            <v>Xử lý ảnh trên máy tính</v>
          </cell>
          <cell r="E1140" t="str">
            <v>0403177</v>
          </cell>
          <cell r="F1140" t="str">
            <v>2.0</v>
          </cell>
          <cell r="G1140" t="str">
            <v>Đại học</v>
          </cell>
          <cell r="H1140" t="str">
            <v>ĐH K11 (2016-2020)</v>
          </cell>
          <cell r="I1140" t="str">
            <v>Học kỳ 1 năm học 2018 - 2019</v>
          </cell>
          <cell r="J1140">
            <v>0</v>
          </cell>
          <cell r="K1140" t="str">
            <v>Không mở</v>
          </cell>
        </row>
        <row r="1141">
          <cell r="B1141" t="str">
            <v>201810403177003</v>
          </cell>
          <cell r="C1141" t="str">
            <v>0403177.3</v>
          </cell>
          <cell r="D1141" t="str">
            <v>Xử lý ảnh trên máy tính</v>
          </cell>
          <cell r="E1141" t="str">
            <v>0403177</v>
          </cell>
          <cell r="F1141" t="str">
            <v>2.0</v>
          </cell>
          <cell r="G1141" t="str">
            <v>Đại học</v>
          </cell>
          <cell r="H1141" t="str">
            <v>ĐH K11 (2016-2020)</v>
          </cell>
          <cell r="I1141" t="str">
            <v>Học kỳ 1 năm học 2018 - 2019</v>
          </cell>
          <cell r="J1141">
            <v>0</v>
          </cell>
          <cell r="K1141" t="str">
            <v>Không mở</v>
          </cell>
        </row>
        <row r="1142">
          <cell r="B1142" t="str">
            <v>201810403177004</v>
          </cell>
          <cell r="C1142" t="str">
            <v>0403177.4</v>
          </cell>
          <cell r="D1142" t="str">
            <v>Xử lý ảnh trên máy tính</v>
          </cell>
          <cell r="E1142" t="str">
            <v>0403177</v>
          </cell>
          <cell r="F1142" t="str">
            <v>2.0</v>
          </cell>
          <cell r="G1142" t="str">
            <v>Đại học</v>
          </cell>
          <cell r="H1142" t="str">
            <v>ĐH K11 (2016-2020)</v>
          </cell>
          <cell r="I1142" t="str">
            <v>Học kỳ 1 năm học 2018 - 2019</v>
          </cell>
          <cell r="J1142">
            <v>0</v>
          </cell>
          <cell r="K1142" t="str">
            <v>Không mở</v>
          </cell>
        </row>
        <row r="1143">
          <cell r="B1143" t="str">
            <v>201810403177005</v>
          </cell>
          <cell r="C1143" t="str">
            <v>0403177.5</v>
          </cell>
          <cell r="D1143" t="str">
            <v>Xử lý ảnh trên máy tính</v>
          </cell>
          <cell r="E1143" t="str">
            <v>0403177</v>
          </cell>
          <cell r="F1143" t="str">
            <v>2.0</v>
          </cell>
          <cell r="G1143" t="str">
            <v>Đại học</v>
          </cell>
          <cell r="H1143" t="str">
            <v>ĐH K11 (2016-2020)</v>
          </cell>
          <cell r="I1143" t="str">
            <v>Học kỳ 1 năm học 2018 - 2019</v>
          </cell>
          <cell r="J1143">
            <v>19</v>
          </cell>
          <cell r="K1143" t="str">
            <v>Mở</v>
          </cell>
        </row>
        <row r="1144">
          <cell r="B1144" t="str">
            <v>201810403177006</v>
          </cell>
          <cell r="C1144" t="str">
            <v>0403177.6</v>
          </cell>
          <cell r="D1144" t="str">
            <v>Xử lý ảnh trên máy tính</v>
          </cell>
          <cell r="E1144" t="str">
            <v>0403177</v>
          </cell>
          <cell r="F1144" t="str">
            <v>2.0</v>
          </cell>
          <cell r="G1144" t="str">
            <v>Đại học</v>
          </cell>
          <cell r="H1144" t="str">
            <v>ĐH K11 (2016-2020)</v>
          </cell>
          <cell r="I1144" t="str">
            <v>Học kỳ 1 năm học 2018 - 2019</v>
          </cell>
          <cell r="J1144">
            <v>21</v>
          </cell>
          <cell r="K1144" t="str">
            <v>Mở</v>
          </cell>
        </row>
        <row r="1145">
          <cell r="B1145" t="str">
            <v>201810403177007</v>
          </cell>
          <cell r="C1145" t="str">
            <v>0403177.7</v>
          </cell>
          <cell r="D1145" t="str">
            <v>Xử lý ảnh trên máy tính</v>
          </cell>
          <cell r="E1145" t="str">
            <v>0403177</v>
          </cell>
          <cell r="F1145" t="str">
            <v>2.0</v>
          </cell>
          <cell r="G1145" t="str">
            <v>Đại học</v>
          </cell>
          <cell r="H1145" t="str">
            <v>ĐH K11 (2016-2020)</v>
          </cell>
          <cell r="I1145" t="str">
            <v>Học kỳ 1 năm học 2018 - 2019</v>
          </cell>
          <cell r="J1145">
            <v>0</v>
          </cell>
          <cell r="K1145" t="str">
            <v>Không mở</v>
          </cell>
        </row>
        <row r="1146">
          <cell r="B1146" t="str">
            <v>201810403177008</v>
          </cell>
          <cell r="C1146" t="str">
            <v>0403177.8</v>
          </cell>
          <cell r="D1146" t="str">
            <v>Xử lý ảnh trên máy tính</v>
          </cell>
          <cell r="E1146" t="str">
            <v>0403177</v>
          </cell>
          <cell r="F1146" t="str">
            <v>2.0</v>
          </cell>
          <cell r="G1146" t="str">
            <v>Đại học</v>
          </cell>
          <cell r="H1146" t="str">
            <v>ĐH K11 (2016-2020)</v>
          </cell>
          <cell r="I1146" t="str">
            <v>Học kỳ 1 năm học 2018 - 2019</v>
          </cell>
          <cell r="J1146">
            <v>0</v>
          </cell>
          <cell r="K1146" t="str">
            <v>Không mở</v>
          </cell>
        </row>
        <row r="1147">
          <cell r="B1147" t="str">
            <v>201810403177009</v>
          </cell>
          <cell r="C1147" t="str">
            <v>0403177.9</v>
          </cell>
          <cell r="D1147" t="str">
            <v>Xử lý ảnh trên máy tính</v>
          </cell>
          <cell r="E1147" t="str">
            <v>0403177</v>
          </cell>
          <cell r="F1147" t="str">
            <v>2.0</v>
          </cell>
          <cell r="G1147" t="str">
            <v>Đại học</v>
          </cell>
          <cell r="H1147" t="str">
            <v>ĐH K11 (2016-2020)</v>
          </cell>
          <cell r="I1147" t="str">
            <v>Học kỳ 1 năm học 2018 - 2019</v>
          </cell>
          <cell r="J1147">
            <v>0</v>
          </cell>
          <cell r="K1147" t="str">
            <v>Không mở</v>
          </cell>
        </row>
        <row r="1148">
          <cell r="B1148" t="str">
            <v>201810403178001</v>
          </cell>
          <cell r="C1148" t="str">
            <v>0403178.1</v>
          </cell>
          <cell r="D1148" t="str">
            <v>Xử lý đồ họa trên máy tính</v>
          </cell>
          <cell r="E1148" t="str">
            <v>0403178</v>
          </cell>
          <cell r="F1148" t="str">
            <v>2.0</v>
          </cell>
          <cell r="G1148" t="str">
            <v>Đại học</v>
          </cell>
          <cell r="H1148" t="str">
            <v>ĐH K11 (2016-2020)</v>
          </cell>
          <cell r="I1148" t="str">
            <v>Học kỳ 1 năm học 2018 - 2019</v>
          </cell>
          <cell r="J1148">
            <v>0</v>
          </cell>
          <cell r="K1148" t="str">
            <v>Không mở</v>
          </cell>
        </row>
        <row r="1149">
          <cell r="B1149" t="str">
            <v>201810403178002</v>
          </cell>
          <cell r="C1149" t="str">
            <v>0403178.2</v>
          </cell>
          <cell r="D1149" t="str">
            <v>Xử lý đồ họa trên máy tính</v>
          </cell>
          <cell r="E1149" t="str">
            <v>0403178</v>
          </cell>
          <cell r="F1149" t="str">
            <v>2.0</v>
          </cell>
          <cell r="G1149" t="str">
            <v>Đại học</v>
          </cell>
          <cell r="H1149" t="str">
            <v>ĐH K11 (2016-2020)</v>
          </cell>
          <cell r="I1149" t="str">
            <v>Học kỳ 1 năm học 2018 - 2019</v>
          </cell>
          <cell r="J1149">
            <v>0</v>
          </cell>
          <cell r="K1149" t="str">
            <v>Không mở</v>
          </cell>
        </row>
        <row r="1150">
          <cell r="B1150" t="str">
            <v>201810403178003</v>
          </cell>
          <cell r="C1150" t="str">
            <v>0403178.3</v>
          </cell>
          <cell r="D1150" t="str">
            <v>Xử lý đồ họa trên máy tính</v>
          </cell>
          <cell r="E1150" t="str">
            <v>0403178</v>
          </cell>
          <cell r="F1150" t="str">
            <v>2.0</v>
          </cell>
          <cell r="G1150" t="str">
            <v>Đại học</v>
          </cell>
          <cell r="H1150" t="str">
            <v>ĐH K11 (2016-2020)</v>
          </cell>
          <cell r="I1150" t="str">
            <v>Học kỳ 1 năm học 2018 - 2019</v>
          </cell>
          <cell r="J1150">
            <v>0</v>
          </cell>
          <cell r="K1150" t="str">
            <v>Không mở</v>
          </cell>
        </row>
        <row r="1151">
          <cell r="B1151" t="str">
            <v>201810403178004</v>
          </cell>
          <cell r="C1151" t="str">
            <v>0403178.4</v>
          </cell>
          <cell r="D1151" t="str">
            <v>Xử lý đồ họa trên máy tính</v>
          </cell>
          <cell r="E1151" t="str">
            <v>0403178</v>
          </cell>
          <cell r="F1151" t="str">
            <v>2.0</v>
          </cell>
          <cell r="G1151" t="str">
            <v>Đại học</v>
          </cell>
          <cell r="H1151" t="str">
            <v>ĐH K11 (2016-2020)</v>
          </cell>
          <cell r="I1151" t="str">
            <v>Học kỳ 1 năm học 2018 - 2019</v>
          </cell>
          <cell r="J1151">
            <v>0</v>
          </cell>
          <cell r="K1151" t="str">
            <v>Không mở</v>
          </cell>
        </row>
        <row r="1152">
          <cell r="B1152" t="str">
            <v>201810403178005</v>
          </cell>
          <cell r="C1152" t="str">
            <v>0403178.5</v>
          </cell>
          <cell r="D1152" t="str">
            <v>Xử lý đồ họa trên máy tính</v>
          </cell>
          <cell r="E1152" t="str">
            <v>0403178</v>
          </cell>
          <cell r="F1152" t="str">
            <v>2.0</v>
          </cell>
          <cell r="G1152" t="str">
            <v>Đại học</v>
          </cell>
          <cell r="H1152" t="str">
            <v>ĐH K11 (2016-2020)</v>
          </cell>
          <cell r="I1152" t="str">
            <v>Học kỳ 1 năm học 2018 - 2019</v>
          </cell>
          <cell r="J1152">
            <v>0</v>
          </cell>
          <cell r="K1152" t="str">
            <v>Không mở</v>
          </cell>
        </row>
        <row r="1153">
          <cell r="B1153" t="str">
            <v>201810403178006</v>
          </cell>
          <cell r="C1153" t="str">
            <v>0403178.6</v>
          </cell>
          <cell r="D1153" t="str">
            <v>Xử lý đồ họa trên máy tính</v>
          </cell>
          <cell r="E1153" t="str">
            <v>0403178</v>
          </cell>
          <cell r="F1153" t="str">
            <v>2.0</v>
          </cell>
          <cell r="G1153" t="str">
            <v>Đại học</v>
          </cell>
          <cell r="H1153" t="str">
            <v>ĐH K11 (2016-2020)</v>
          </cell>
          <cell r="I1153" t="str">
            <v>Học kỳ 1 năm học 2018 - 2019</v>
          </cell>
          <cell r="J1153">
            <v>0</v>
          </cell>
          <cell r="K1153" t="str">
            <v>Không mở</v>
          </cell>
        </row>
        <row r="1154">
          <cell r="B1154" t="str">
            <v>201810303207001</v>
          </cell>
          <cell r="C1154" t="str">
            <v>0303207.1</v>
          </cell>
          <cell r="D1154" t="str">
            <v>Xử lý số liệu thực nghiệm trong Kỹ thuật môi trường</v>
          </cell>
          <cell r="E1154" t="str">
            <v>0303207</v>
          </cell>
          <cell r="F1154" t="str">
            <v>2.0</v>
          </cell>
          <cell r="G1154" t="str">
            <v>Đại học</v>
          </cell>
          <cell r="H1154" t="str">
            <v>ĐH K11 (2016-2020)</v>
          </cell>
          <cell r="I1154" t="str">
            <v>Học kỳ 1 năm học 2018 - 2019</v>
          </cell>
          <cell r="J1154">
            <v>0</v>
          </cell>
          <cell r="K1154" t="str">
            <v>Không mở</v>
          </cell>
        </row>
        <row r="1155">
          <cell r="B1155" t="str">
            <v>201810803136001</v>
          </cell>
          <cell r="C1155" t="str">
            <v>0803136.1</v>
          </cell>
          <cell r="D1155" t="str">
            <v>Xử lý số tín hiệu</v>
          </cell>
          <cell r="E1155" t="str">
            <v>0803136</v>
          </cell>
          <cell r="F1155" t="str">
            <v>4.0</v>
          </cell>
          <cell r="G1155" t="str">
            <v>Đại học</v>
          </cell>
          <cell r="H1155" t="str">
            <v>ĐH K11 (2016-2020)</v>
          </cell>
          <cell r="I1155" t="str">
            <v>Học kỳ 1 năm học 2018 - 2019</v>
          </cell>
          <cell r="J1155">
            <v>75</v>
          </cell>
          <cell r="K1155" t="str">
            <v>Mở</v>
          </cell>
        </row>
        <row r="1156">
          <cell r="B1156" t="str">
            <v>201810803136002</v>
          </cell>
          <cell r="C1156" t="str">
            <v>0803136.2</v>
          </cell>
          <cell r="D1156" t="str">
            <v>Xử lý số tín hiệu</v>
          </cell>
          <cell r="E1156" t="str">
            <v>0803136</v>
          </cell>
          <cell r="F1156" t="str">
            <v>4.0</v>
          </cell>
          <cell r="G1156" t="str">
            <v>Đại học</v>
          </cell>
          <cell r="H1156" t="str">
            <v>ĐH K11 (2016-2020)</v>
          </cell>
          <cell r="I1156" t="str">
            <v>Học kỳ 1 năm học 2018 - 2019</v>
          </cell>
          <cell r="J1156">
            <v>75</v>
          </cell>
          <cell r="K1156" t="str">
            <v>Mở</v>
          </cell>
        </row>
        <row r="1157">
          <cell r="B1157" t="str">
            <v>201810803136003</v>
          </cell>
          <cell r="C1157" t="str">
            <v>0803136.3</v>
          </cell>
          <cell r="D1157" t="str">
            <v>Xử lý số tín hiệu</v>
          </cell>
          <cell r="E1157" t="str">
            <v>0803136</v>
          </cell>
          <cell r="F1157" t="str">
            <v>4.0</v>
          </cell>
          <cell r="G1157" t="str">
            <v>Đại học</v>
          </cell>
          <cell r="H1157" t="str">
            <v>ĐH K11 (2016-2020)</v>
          </cell>
          <cell r="I1157" t="str">
            <v>Học kỳ 1 năm học 2018 - 2019</v>
          </cell>
          <cell r="J1157">
            <v>75</v>
          </cell>
          <cell r="K1157" t="str">
            <v>Mở</v>
          </cell>
        </row>
        <row r="1158">
          <cell r="B1158" t="str">
            <v>201810803136004</v>
          </cell>
          <cell r="C1158" t="str">
            <v>0803136.4</v>
          </cell>
          <cell r="D1158" t="str">
            <v>Xử lý số tín hiệu</v>
          </cell>
          <cell r="E1158" t="str">
            <v>0803136</v>
          </cell>
          <cell r="F1158" t="str">
            <v>4.0</v>
          </cell>
          <cell r="G1158" t="str">
            <v>Đại học</v>
          </cell>
          <cell r="H1158" t="str">
            <v>ĐH K11 (2016-2020)</v>
          </cell>
          <cell r="I1158" t="str">
            <v>Học kỳ 1 năm học 2018 - 2019</v>
          </cell>
          <cell r="J1158">
            <v>75</v>
          </cell>
          <cell r="K1158" t="str">
            <v>Mở</v>
          </cell>
        </row>
        <row r="1159">
          <cell r="B1159" t="str">
            <v>201810803136005</v>
          </cell>
          <cell r="C1159" t="str">
            <v>0803136.5</v>
          </cell>
          <cell r="D1159" t="str">
            <v>Xử lý số tín hiệu</v>
          </cell>
          <cell r="E1159" t="str">
            <v>0803136</v>
          </cell>
          <cell r="F1159" t="str">
            <v>4.0</v>
          </cell>
          <cell r="G1159" t="str">
            <v>Đại học</v>
          </cell>
          <cell r="H1159" t="str">
            <v>ĐH K11 (2016-2020)</v>
          </cell>
          <cell r="I1159" t="str">
            <v>Học kỳ 1 năm học 2018 - 2019</v>
          </cell>
          <cell r="J1159">
            <v>50</v>
          </cell>
          <cell r="K1159" t="str">
            <v>Mở</v>
          </cell>
        </row>
        <row r="1160">
          <cell r="B1160" t="str">
            <v>201810803136006</v>
          </cell>
          <cell r="C1160" t="str">
            <v>0803136.6</v>
          </cell>
          <cell r="D1160" t="str">
            <v>Xử lý số tín hiệu</v>
          </cell>
          <cell r="E1160" t="str">
            <v>0803136</v>
          </cell>
          <cell r="F1160" t="str">
            <v>4.0</v>
          </cell>
          <cell r="G1160" t="str">
            <v>Đại học</v>
          </cell>
          <cell r="H1160" t="str">
            <v>ĐH K11 (2016-2020)</v>
          </cell>
          <cell r="I1160" t="str">
            <v>Học kỳ 1 năm học 2018 - 2019</v>
          </cell>
          <cell r="J1160">
            <v>59</v>
          </cell>
          <cell r="K1160" t="str">
            <v>Mở</v>
          </cell>
        </row>
        <row r="1161">
          <cell r="B1161" t="str">
            <v>201810803136007</v>
          </cell>
          <cell r="C1161" t="str">
            <v>0803136.7</v>
          </cell>
          <cell r="D1161" t="str">
            <v>Xử lý số tín hiệu</v>
          </cell>
          <cell r="E1161" t="str">
            <v>0803136</v>
          </cell>
          <cell r="F1161" t="str">
            <v>4.0</v>
          </cell>
          <cell r="G1161" t="str">
            <v>Đại học</v>
          </cell>
          <cell r="H1161" t="str">
            <v>ĐH K11 (2016-2020)</v>
          </cell>
          <cell r="I1161" t="str">
            <v>Học kỳ 1 năm học 2018 - 2019</v>
          </cell>
          <cell r="J1161">
            <v>12</v>
          </cell>
          <cell r="K1161" t="str">
            <v>Không mở</v>
          </cell>
        </row>
        <row r="1162">
          <cell r="B1162" t="str">
            <v>201810803136008</v>
          </cell>
          <cell r="C1162" t="str">
            <v>0803136.8</v>
          </cell>
          <cell r="D1162" t="str">
            <v>Xử lý số tín hiệu</v>
          </cell>
          <cell r="E1162" t="str">
            <v>0803136</v>
          </cell>
          <cell r="F1162" t="str">
            <v>4.0</v>
          </cell>
          <cell r="G1162" t="str">
            <v>Đại học</v>
          </cell>
          <cell r="H1162" t="str">
            <v>ĐH K11 (2016-2020)</v>
          </cell>
          <cell r="I1162" t="str">
            <v>Học kỳ 1 năm học 2018 - 2019</v>
          </cell>
          <cell r="J1162">
            <v>5</v>
          </cell>
          <cell r="K1162" t="str">
            <v>Không mở</v>
          </cell>
        </row>
        <row r="1163">
          <cell r="B1163" t="str">
            <v>201810803136009</v>
          </cell>
          <cell r="C1163" t="str">
            <v>0803136.9</v>
          </cell>
          <cell r="D1163" t="str">
            <v>Xử lý số tín hiệu</v>
          </cell>
          <cell r="E1163" t="str">
            <v>0803136</v>
          </cell>
          <cell r="F1163" t="str">
            <v>4.0</v>
          </cell>
          <cell r="G1163" t="str">
            <v>Đại học</v>
          </cell>
          <cell r="H1163" t="str">
            <v>ĐH K11 (2016-2020)</v>
          </cell>
          <cell r="I1163" t="str">
            <v>Học kỳ 1 năm học 2018 - 2019</v>
          </cell>
          <cell r="J1163">
            <v>75</v>
          </cell>
          <cell r="K1163" t="str">
            <v>Mở</v>
          </cell>
        </row>
        <row r="1164">
          <cell r="B1164" t="str">
            <v>201810803136010</v>
          </cell>
          <cell r="C1164" t="str">
            <v>0803136.10</v>
          </cell>
          <cell r="D1164" t="str">
            <v>Xử lý số tín hiệu</v>
          </cell>
          <cell r="E1164" t="str">
            <v>0803136</v>
          </cell>
          <cell r="F1164" t="str">
            <v>4.0</v>
          </cell>
          <cell r="G1164" t="str">
            <v>Đại học</v>
          </cell>
          <cell r="H1164" t="str">
            <v>ĐH K11 (2016-2020)</v>
          </cell>
          <cell r="I1164" t="str">
            <v>Học kỳ 1 năm học 2018 - 2019</v>
          </cell>
          <cell r="J1164">
            <v>75</v>
          </cell>
          <cell r="K1164" t="str">
            <v>Mở</v>
          </cell>
        </row>
        <row r="1165">
          <cell r="B1165" t="str">
            <v>201810503110001</v>
          </cell>
          <cell r="C1165" t="str">
            <v>0503110.1</v>
          </cell>
          <cell r="D1165" t="str">
            <v>Cơ sở lập trình nhúng</v>
          </cell>
          <cell r="E1165" t="str">
            <v>0503110</v>
          </cell>
          <cell r="F1165" t="str">
            <v>3.0</v>
          </cell>
          <cell r="G1165" t="str">
            <v>Đại học</v>
          </cell>
          <cell r="H1165" t="str">
            <v>ĐH K11 (2016-2020)</v>
          </cell>
          <cell r="I1165" t="str">
            <v>Học kỳ 1 năm học 2018 - 2019</v>
          </cell>
          <cell r="J1165">
            <v>0</v>
          </cell>
          <cell r="K1165" t="str">
            <v>Không mở</v>
          </cell>
        </row>
        <row r="1166">
          <cell r="B1166" t="str">
            <v>201810503110002</v>
          </cell>
          <cell r="C1166" t="str">
            <v>0503110.2</v>
          </cell>
          <cell r="D1166" t="str">
            <v>Cơ sở lập trình nhúng</v>
          </cell>
          <cell r="E1166" t="str">
            <v>0503110</v>
          </cell>
          <cell r="F1166" t="str">
            <v>3.0</v>
          </cell>
          <cell r="G1166" t="str">
            <v>Đại học</v>
          </cell>
          <cell r="H1166" t="str">
            <v>ĐH K11 (2016-2020)</v>
          </cell>
          <cell r="I1166" t="str">
            <v>Học kỳ 1 năm học 2018 - 2019</v>
          </cell>
          <cell r="J1166">
            <v>3</v>
          </cell>
          <cell r="K1166" t="str">
            <v>Không mở</v>
          </cell>
        </row>
        <row r="1167">
          <cell r="B1167" t="str">
            <v>201810503110003</v>
          </cell>
          <cell r="C1167" t="str">
            <v>0503110.3</v>
          </cell>
          <cell r="D1167" t="str">
            <v>Cơ sở lập trình nhúng</v>
          </cell>
          <cell r="E1167" t="str">
            <v>0503110</v>
          </cell>
          <cell r="F1167" t="str">
            <v>3.0</v>
          </cell>
          <cell r="G1167" t="str">
            <v>Đại học</v>
          </cell>
          <cell r="H1167" t="str">
            <v>ĐH K11 (2016-2020)</v>
          </cell>
          <cell r="I1167" t="str">
            <v>Học kỳ 1 năm học 2018 - 2019</v>
          </cell>
          <cell r="J1167">
            <v>2</v>
          </cell>
          <cell r="K1167" t="str">
            <v>Không mở</v>
          </cell>
        </row>
        <row r="1168">
          <cell r="B1168" t="str">
            <v>201811203104011</v>
          </cell>
          <cell r="C1168" t="str">
            <v>1203104.1</v>
          </cell>
          <cell r="D1168" t="str">
            <v>Luật kinh tế</v>
          </cell>
          <cell r="E1168" t="str">
            <v>1203104</v>
          </cell>
          <cell r="F1168" t="str">
            <v>3.0</v>
          </cell>
          <cell r="G1168" t="str">
            <v>Đại học</v>
          </cell>
          <cell r="H1168" t="str">
            <v>ĐH K11 (2016-2020)</v>
          </cell>
          <cell r="I1168" t="str">
            <v>Học kỳ 1 năm học 2018 - 2019</v>
          </cell>
          <cell r="J1168">
            <v>5</v>
          </cell>
          <cell r="K1168" t="str">
            <v>Không mở</v>
          </cell>
        </row>
        <row r="1169">
          <cell r="B1169" t="str">
            <v>201811203104012</v>
          </cell>
          <cell r="C1169" t="str">
            <v>1203104.2</v>
          </cell>
          <cell r="D1169" t="str">
            <v>Luật kinh tế</v>
          </cell>
          <cell r="E1169" t="str">
            <v>1203104</v>
          </cell>
          <cell r="F1169" t="str">
            <v>3.0</v>
          </cell>
          <cell r="G1169" t="str">
            <v>Đại học</v>
          </cell>
          <cell r="H1169" t="str">
            <v>ĐH K11 (2016-2020)</v>
          </cell>
          <cell r="I1169" t="str">
            <v>Học kỳ 1 năm học 2018 - 2019</v>
          </cell>
          <cell r="J1169">
            <v>75</v>
          </cell>
          <cell r="K1169" t="str">
            <v>Mở</v>
          </cell>
        </row>
        <row r="1170">
          <cell r="B1170" t="str">
            <v>20181210301001</v>
          </cell>
          <cell r="C1170" t="str">
            <v>210301.1</v>
          </cell>
          <cell r="D1170" t="str">
            <v>Căn bản về Công nghệ thông tin 1</v>
          </cell>
          <cell r="E1170" t="str">
            <v>210301</v>
          </cell>
          <cell r="F1170" t="str">
            <v>3.0</v>
          </cell>
          <cell r="G1170" t="str">
            <v>Đại học</v>
          </cell>
          <cell r="H1170" t="str">
            <v>ĐH K11 (2016-2020)</v>
          </cell>
          <cell r="I1170" t="str">
            <v>Học kỳ 1 năm học 2018 - 2019</v>
          </cell>
          <cell r="J1170">
            <v>43</v>
          </cell>
          <cell r="K1170" t="str">
            <v>Mở</v>
          </cell>
        </row>
        <row r="1171">
          <cell r="B1171" t="str">
            <v>20181210301002</v>
          </cell>
          <cell r="C1171" t="str">
            <v>210301.2</v>
          </cell>
          <cell r="D1171" t="str">
            <v>Căn bản về Công nghệ thông tin 1</v>
          </cell>
          <cell r="E1171" t="str">
            <v>210301</v>
          </cell>
          <cell r="F1171" t="str">
            <v>3.0</v>
          </cell>
          <cell r="G1171" t="str">
            <v>Đại học</v>
          </cell>
          <cell r="H1171" t="str">
            <v>ĐH K11 (2016-2020)</v>
          </cell>
          <cell r="I1171" t="str">
            <v>Học kỳ 1 năm học 2018 - 2019</v>
          </cell>
          <cell r="J1171">
            <v>45</v>
          </cell>
          <cell r="K1171" t="str">
            <v>Mở</v>
          </cell>
        </row>
        <row r="1172">
          <cell r="B1172" t="str">
            <v>20181210301003</v>
          </cell>
          <cell r="C1172" t="str">
            <v>210301.3</v>
          </cell>
          <cell r="D1172" t="str">
            <v>Căn bản về Công nghệ thông tin 1</v>
          </cell>
          <cell r="E1172" t="str">
            <v>210301</v>
          </cell>
          <cell r="F1172" t="str">
            <v>3.0</v>
          </cell>
          <cell r="G1172" t="str">
            <v>Đại học</v>
          </cell>
          <cell r="H1172" t="str">
            <v>ĐH K11 (2016-2020)</v>
          </cell>
          <cell r="I1172" t="str">
            <v>Học kỳ 1 năm học 2018 - 2019</v>
          </cell>
          <cell r="J1172">
            <v>45</v>
          </cell>
          <cell r="K1172" t="str">
            <v>Mở</v>
          </cell>
        </row>
        <row r="1173">
          <cell r="B1173" t="str">
            <v>20181210301004</v>
          </cell>
          <cell r="C1173" t="str">
            <v>210301.4</v>
          </cell>
          <cell r="D1173" t="str">
            <v>Căn bản về Công nghệ thông tin 1</v>
          </cell>
          <cell r="E1173" t="str">
            <v>210301</v>
          </cell>
          <cell r="F1173" t="str">
            <v>3.0</v>
          </cell>
          <cell r="G1173" t="str">
            <v>Đại học</v>
          </cell>
          <cell r="H1173" t="str">
            <v>ĐH K11 (2016-2020)</v>
          </cell>
          <cell r="I1173" t="str">
            <v>Học kỳ 1 năm học 2018 - 2019</v>
          </cell>
          <cell r="J1173">
            <v>35</v>
          </cell>
          <cell r="K1173" t="str">
            <v>Mở</v>
          </cell>
        </row>
        <row r="1174">
          <cell r="B1174" t="str">
            <v>20181210301005</v>
          </cell>
          <cell r="C1174" t="str">
            <v>210301.5</v>
          </cell>
          <cell r="D1174" t="str">
            <v>Căn bản về Công nghệ thông tin 1</v>
          </cell>
          <cell r="E1174" t="str">
            <v>210301</v>
          </cell>
          <cell r="F1174" t="str">
            <v>3.0</v>
          </cell>
          <cell r="G1174" t="str">
            <v>Đại học</v>
          </cell>
          <cell r="H1174" t="str">
            <v>ĐH K11 (2016-2020)</v>
          </cell>
          <cell r="I1174" t="str">
            <v>Học kỳ 1 năm học 2018 - 2019</v>
          </cell>
          <cell r="J1174">
            <v>35</v>
          </cell>
          <cell r="K1174" t="str">
            <v>Mở</v>
          </cell>
        </row>
        <row r="1175">
          <cell r="B1175" t="str">
            <v>20181210301006</v>
          </cell>
          <cell r="C1175" t="str">
            <v>210301.6</v>
          </cell>
          <cell r="D1175" t="str">
            <v>Căn bản về Công nghệ thông tin 1</v>
          </cell>
          <cell r="E1175" t="str">
            <v>210301</v>
          </cell>
          <cell r="F1175" t="str">
            <v>3.0</v>
          </cell>
          <cell r="G1175" t="str">
            <v>Đại học</v>
          </cell>
          <cell r="H1175" t="str">
            <v>ĐH K11 (2016-2020)</v>
          </cell>
          <cell r="I1175" t="str">
            <v>Học kỳ 1 năm học 2018 - 2019</v>
          </cell>
          <cell r="J1175">
            <v>40</v>
          </cell>
          <cell r="K1175" t="str">
            <v>Mở</v>
          </cell>
        </row>
        <row r="1176">
          <cell r="B1176" t="str">
            <v>20181210301007</v>
          </cell>
          <cell r="C1176" t="str">
            <v>210301.7</v>
          </cell>
          <cell r="D1176" t="str">
            <v>Căn bản về Công nghệ thông tin 1</v>
          </cell>
          <cell r="E1176" t="str">
            <v>210301</v>
          </cell>
          <cell r="F1176" t="str">
            <v>3.0</v>
          </cell>
          <cell r="G1176" t="str">
            <v>Đại học</v>
          </cell>
          <cell r="H1176" t="str">
            <v>ĐH K11 (2016-2020)</v>
          </cell>
          <cell r="I1176" t="str">
            <v>Học kỳ 1 năm học 2018 - 2019</v>
          </cell>
          <cell r="J1176">
            <v>35</v>
          </cell>
          <cell r="K1176" t="str">
            <v>Mở</v>
          </cell>
        </row>
        <row r="1177">
          <cell r="B1177" t="str">
            <v>20181210301008</v>
          </cell>
          <cell r="C1177" t="str">
            <v>210301.8</v>
          </cell>
          <cell r="D1177" t="str">
            <v>Căn bản về Công nghệ thông tin 1</v>
          </cell>
          <cell r="E1177" t="str">
            <v>210301</v>
          </cell>
          <cell r="F1177" t="str">
            <v>3.0</v>
          </cell>
          <cell r="G1177" t="str">
            <v>Đại học</v>
          </cell>
          <cell r="H1177" t="str">
            <v>ĐH K11 (2016-2020)</v>
          </cell>
          <cell r="I1177" t="str">
            <v>Học kỳ 1 năm học 2018 - 2019</v>
          </cell>
          <cell r="J1177">
            <v>40</v>
          </cell>
          <cell r="K1177" t="str">
            <v>Mở</v>
          </cell>
        </row>
        <row r="1178">
          <cell r="B1178" t="str">
            <v>20181210301009</v>
          </cell>
          <cell r="C1178" t="str">
            <v>210301.9</v>
          </cell>
          <cell r="D1178" t="str">
            <v>Căn bản về Công nghệ thông tin 1</v>
          </cell>
          <cell r="E1178" t="str">
            <v>210301</v>
          </cell>
          <cell r="F1178" t="str">
            <v>3.0</v>
          </cell>
          <cell r="G1178" t="str">
            <v>Đại học</v>
          </cell>
          <cell r="H1178" t="str">
            <v>ĐH K11 (2016-2020)</v>
          </cell>
          <cell r="I1178" t="str">
            <v>Học kỳ 1 năm học 2018 - 2019</v>
          </cell>
          <cell r="J1178">
            <v>35</v>
          </cell>
          <cell r="K1178" t="str">
            <v>Mở</v>
          </cell>
        </row>
        <row r="1179">
          <cell r="B1179" t="str">
            <v>20181210301010</v>
          </cell>
          <cell r="C1179" t="str">
            <v>210301.10</v>
          </cell>
          <cell r="D1179" t="str">
            <v>Căn bản về Công nghệ thông tin 1</v>
          </cell>
          <cell r="E1179" t="str">
            <v>210301</v>
          </cell>
          <cell r="F1179" t="str">
            <v>3.0</v>
          </cell>
          <cell r="G1179" t="str">
            <v>Đại học</v>
          </cell>
          <cell r="H1179" t="str">
            <v>ĐH K11 (2016-2020)</v>
          </cell>
          <cell r="I1179" t="str">
            <v>Học kỳ 1 năm học 2018 - 2019</v>
          </cell>
          <cell r="J1179">
            <v>40</v>
          </cell>
          <cell r="K1179" t="str">
            <v>Mở</v>
          </cell>
        </row>
        <row r="1180">
          <cell r="B1180" t="str">
            <v>20181210301011</v>
          </cell>
          <cell r="C1180" t="str">
            <v>210301.11</v>
          </cell>
          <cell r="D1180" t="str">
            <v>Căn bản về Công nghệ thông tin 1</v>
          </cell>
          <cell r="E1180" t="str">
            <v>210301</v>
          </cell>
          <cell r="F1180" t="str">
            <v>3.0</v>
          </cell>
          <cell r="G1180" t="str">
            <v>Đại học</v>
          </cell>
          <cell r="H1180" t="str">
            <v>ĐH K11 (2016-2020)</v>
          </cell>
          <cell r="I1180" t="str">
            <v>Học kỳ 1 năm học 2018 - 2019</v>
          </cell>
          <cell r="J1180">
            <v>40</v>
          </cell>
          <cell r="K1180" t="str">
            <v>Mở</v>
          </cell>
        </row>
        <row r="1181">
          <cell r="B1181" t="str">
            <v>20181210301012</v>
          </cell>
          <cell r="C1181" t="str">
            <v>210301.12</v>
          </cell>
          <cell r="D1181" t="str">
            <v>Căn bản về Công nghệ thông tin 1</v>
          </cell>
          <cell r="E1181" t="str">
            <v>210301</v>
          </cell>
          <cell r="F1181" t="str">
            <v>3.0</v>
          </cell>
          <cell r="G1181" t="str">
            <v>Đại học</v>
          </cell>
          <cell r="H1181" t="str">
            <v>ĐH K11 (2016-2020)</v>
          </cell>
          <cell r="I1181" t="str">
            <v>Học kỳ 1 năm học 2018 - 2019</v>
          </cell>
          <cell r="J1181">
            <v>35</v>
          </cell>
          <cell r="K1181" t="str">
            <v>Mở</v>
          </cell>
        </row>
        <row r="1182">
          <cell r="B1182" t="str">
            <v>20181210301013</v>
          </cell>
          <cell r="C1182" t="str">
            <v>210301.13</v>
          </cell>
          <cell r="D1182" t="str">
            <v>Căn bản về Công nghệ thông tin 1</v>
          </cell>
          <cell r="E1182" t="str">
            <v>210301</v>
          </cell>
          <cell r="F1182" t="str">
            <v>3.0</v>
          </cell>
          <cell r="G1182" t="str">
            <v>Đại học</v>
          </cell>
          <cell r="H1182" t="str">
            <v>ĐH K11 (2016-2020)</v>
          </cell>
          <cell r="I1182" t="str">
            <v>Học kỳ 1 năm học 2018 - 2019</v>
          </cell>
          <cell r="J1182">
            <v>40</v>
          </cell>
          <cell r="K1182" t="str">
            <v>Mở</v>
          </cell>
        </row>
        <row r="1183">
          <cell r="B1183" t="str">
            <v>20181210301014</v>
          </cell>
          <cell r="C1183" t="str">
            <v>210301.14</v>
          </cell>
          <cell r="D1183" t="str">
            <v>Căn bản về Công nghệ thông tin 1</v>
          </cell>
          <cell r="E1183" t="str">
            <v>210301</v>
          </cell>
          <cell r="F1183" t="str">
            <v>3.0</v>
          </cell>
          <cell r="G1183" t="str">
            <v>Đại học</v>
          </cell>
          <cell r="H1183" t="str">
            <v>ĐH K11 (2016-2020)</v>
          </cell>
          <cell r="I1183" t="str">
            <v>Học kỳ 1 năm học 2018 - 2019</v>
          </cell>
          <cell r="J1183">
            <v>45</v>
          </cell>
          <cell r="K1183" t="str">
            <v>Mở</v>
          </cell>
        </row>
        <row r="1184">
          <cell r="B1184" t="str">
            <v>20181210301015</v>
          </cell>
          <cell r="C1184" t="str">
            <v>210301.15</v>
          </cell>
          <cell r="D1184" t="str">
            <v>Căn bản về Công nghệ thông tin 1</v>
          </cell>
          <cell r="E1184" t="str">
            <v>210301</v>
          </cell>
          <cell r="F1184" t="str">
            <v>3.0</v>
          </cell>
          <cell r="G1184" t="str">
            <v>Đại học</v>
          </cell>
          <cell r="H1184" t="str">
            <v>ĐH K11 (2016-2020)</v>
          </cell>
          <cell r="I1184" t="str">
            <v>Học kỳ 1 năm học 2018 - 2019</v>
          </cell>
          <cell r="J1184">
            <v>40</v>
          </cell>
          <cell r="K1184" t="str">
            <v>Mở</v>
          </cell>
        </row>
        <row r="1185">
          <cell r="B1185" t="str">
            <v>20181210301016</v>
          </cell>
          <cell r="C1185" t="str">
            <v>210301.16</v>
          </cell>
          <cell r="D1185" t="str">
            <v>Căn bản về Công nghệ thông tin 1</v>
          </cell>
          <cell r="E1185" t="str">
            <v>210301</v>
          </cell>
          <cell r="F1185" t="str">
            <v>3.0</v>
          </cell>
          <cell r="G1185" t="str">
            <v>Đại học</v>
          </cell>
          <cell r="H1185" t="str">
            <v>ĐH K11 (2016-2020)</v>
          </cell>
          <cell r="I1185" t="str">
            <v>Học kỳ 1 năm học 2018 - 2019</v>
          </cell>
          <cell r="J1185">
            <v>45</v>
          </cell>
          <cell r="K1185" t="str">
            <v>Mở</v>
          </cell>
        </row>
        <row r="1186">
          <cell r="B1186" t="str">
            <v>20181210301017</v>
          </cell>
          <cell r="C1186" t="str">
            <v>210301.17</v>
          </cell>
          <cell r="D1186" t="str">
            <v>Căn bản về Công nghệ thông tin 1</v>
          </cell>
          <cell r="E1186" t="str">
            <v>210301</v>
          </cell>
          <cell r="F1186" t="str">
            <v>3.0</v>
          </cell>
          <cell r="G1186" t="str">
            <v>Đại học</v>
          </cell>
          <cell r="H1186" t="str">
            <v>ĐH K11 (2016-2020)</v>
          </cell>
          <cell r="I1186" t="str">
            <v>Học kỳ 1 năm học 2018 - 2019</v>
          </cell>
          <cell r="J1186">
            <v>28</v>
          </cell>
          <cell r="K1186" t="str">
            <v>Mở</v>
          </cell>
        </row>
        <row r="1187">
          <cell r="B1187" t="str">
            <v>20181210301018</v>
          </cell>
          <cell r="C1187" t="str">
            <v>210301.18</v>
          </cell>
          <cell r="D1187" t="str">
            <v>Căn bản về Công nghệ thông tin 1</v>
          </cell>
          <cell r="E1187" t="str">
            <v>210301</v>
          </cell>
          <cell r="F1187" t="str">
            <v>3.0</v>
          </cell>
          <cell r="G1187" t="str">
            <v>Đại học</v>
          </cell>
          <cell r="H1187" t="str">
            <v>ĐH K11 (2016-2020)</v>
          </cell>
          <cell r="I1187" t="str">
            <v>Học kỳ 1 năm học 2018 - 2019</v>
          </cell>
          <cell r="J1187">
            <v>35</v>
          </cell>
          <cell r="K1187" t="str">
            <v>Mở</v>
          </cell>
        </row>
        <row r="1188">
          <cell r="B1188" t="str">
            <v>20181210301019</v>
          </cell>
          <cell r="C1188" t="str">
            <v>210301.19</v>
          </cell>
          <cell r="D1188" t="str">
            <v>Căn bản về Công nghệ thông tin 1</v>
          </cell>
          <cell r="E1188" t="str">
            <v>210301</v>
          </cell>
          <cell r="F1188" t="str">
            <v>3.0</v>
          </cell>
          <cell r="G1188" t="str">
            <v>Đại học</v>
          </cell>
          <cell r="H1188" t="str">
            <v>ĐH K11 (2016-2020)</v>
          </cell>
          <cell r="I1188" t="str">
            <v>Học kỳ 1 năm học 2018 - 2019</v>
          </cell>
          <cell r="J1188">
            <v>40</v>
          </cell>
          <cell r="K1188" t="str">
            <v>Mở</v>
          </cell>
        </row>
        <row r="1189">
          <cell r="B1189" t="str">
            <v>20181210301020</v>
          </cell>
          <cell r="C1189" t="str">
            <v>210301.20</v>
          </cell>
          <cell r="D1189" t="str">
            <v>Căn bản về Công nghệ thông tin 1</v>
          </cell>
          <cell r="E1189" t="str">
            <v>210301</v>
          </cell>
          <cell r="F1189" t="str">
            <v>3.0</v>
          </cell>
          <cell r="G1189" t="str">
            <v>Đại học</v>
          </cell>
          <cell r="H1189" t="str">
            <v>ĐH K11 (2016-2020)</v>
          </cell>
          <cell r="I1189" t="str">
            <v>Học kỳ 1 năm học 2018 - 2019</v>
          </cell>
          <cell r="J1189">
            <v>35</v>
          </cell>
          <cell r="K1189" t="str">
            <v>Mở</v>
          </cell>
        </row>
        <row r="1190">
          <cell r="B1190" t="str">
            <v>20181210301021</v>
          </cell>
          <cell r="C1190" t="str">
            <v>210301.21</v>
          </cell>
          <cell r="D1190" t="str">
            <v>Căn bản về Công nghệ thông tin 1</v>
          </cell>
          <cell r="E1190" t="str">
            <v>210301</v>
          </cell>
          <cell r="F1190" t="str">
            <v>3.0</v>
          </cell>
          <cell r="G1190" t="str">
            <v>Đại học</v>
          </cell>
          <cell r="H1190" t="str">
            <v>ĐH K11 (2016-2020)</v>
          </cell>
          <cell r="I1190" t="str">
            <v>Học kỳ 1 năm học 2018 - 2019</v>
          </cell>
          <cell r="J1190">
            <v>40</v>
          </cell>
          <cell r="K1190" t="str">
            <v>Mở</v>
          </cell>
        </row>
        <row r="1191">
          <cell r="B1191" t="str">
            <v>20181210301022</v>
          </cell>
          <cell r="C1191" t="str">
            <v>210301.22</v>
          </cell>
          <cell r="D1191" t="str">
            <v>Căn bản về Công nghệ thông tin 1</v>
          </cell>
          <cell r="E1191" t="str">
            <v>210301</v>
          </cell>
          <cell r="F1191" t="str">
            <v>3.0</v>
          </cell>
          <cell r="G1191" t="str">
            <v>Đại học</v>
          </cell>
          <cell r="H1191" t="str">
            <v>ĐH K11 (2016-2020)</v>
          </cell>
          <cell r="I1191" t="str">
            <v>Học kỳ 1 năm học 2018 - 2019</v>
          </cell>
          <cell r="J1191">
            <v>45</v>
          </cell>
          <cell r="K1191" t="str">
            <v>Mở</v>
          </cell>
        </row>
        <row r="1192">
          <cell r="B1192" t="str">
            <v>20181210301023</v>
          </cell>
          <cell r="C1192" t="str">
            <v>210301.1</v>
          </cell>
          <cell r="D1192" t="str">
            <v>Căn bản về Công nghệ thông tin 1</v>
          </cell>
          <cell r="E1192" t="str">
            <v>210301</v>
          </cell>
          <cell r="F1192" t="str">
            <v>3.0</v>
          </cell>
          <cell r="G1192" t="str">
            <v>Đại học</v>
          </cell>
          <cell r="H1192" t="str">
            <v>ĐH K11 (2016-2020)</v>
          </cell>
          <cell r="I1192" t="str">
            <v>Học kỳ 1 năm học 2018 - 2019</v>
          </cell>
          <cell r="J1192">
            <v>23</v>
          </cell>
          <cell r="K1192" t="str">
            <v>Mở</v>
          </cell>
        </row>
        <row r="1193">
          <cell r="B1193" t="str">
            <v>20181210301024</v>
          </cell>
          <cell r="C1193" t="str">
            <v>210301.2</v>
          </cell>
          <cell r="D1193" t="str">
            <v>Căn bản về Công nghệ thông tin 1</v>
          </cell>
          <cell r="E1193" t="str">
            <v>210301</v>
          </cell>
          <cell r="F1193" t="str">
            <v>3.0</v>
          </cell>
          <cell r="G1193" t="str">
            <v>Đại học</v>
          </cell>
          <cell r="H1193" t="str">
            <v>ĐH K11 (2016-2020)</v>
          </cell>
          <cell r="I1193" t="str">
            <v>Học kỳ 1 năm học 2018 - 2019</v>
          </cell>
          <cell r="J1193">
            <v>13</v>
          </cell>
          <cell r="K1193" t="str">
            <v>Không mở</v>
          </cell>
        </row>
        <row r="1194">
          <cell r="B1194" t="str">
            <v>20181210301025</v>
          </cell>
          <cell r="C1194" t="str">
            <v>210301.3</v>
          </cell>
          <cell r="D1194" t="str">
            <v>Căn bản về Công nghệ thông tin 1</v>
          </cell>
          <cell r="E1194" t="str">
            <v>210301</v>
          </cell>
          <cell r="F1194" t="str">
            <v>3.0</v>
          </cell>
          <cell r="G1194" t="str">
            <v>Đại học</v>
          </cell>
          <cell r="H1194" t="str">
            <v>ĐH K11 (2016-2020)</v>
          </cell>
          <cell r="I1194" t="str">
            <v>Học kỳ 1 năm học 2018 - 2019</v>
          </cell>
          <cell r="J1194">
            <v>40</v>
          </cell>
          <cell r="K1194" t="str">
            <v>Mở</v>
          </cell>
        </row>
        <row r="1195">
          <cell r="B1195" t="str">
            <v>20181210301026</v>
          </cell>
          <cell r="C1195" t="str">
            <v>210301.4</v>
          </cell>
          <cell r="D1195" t="str">
            <v>Căn bản về Công nghệ thông tin 1</v>
          </cell>
          <cell r="E1195" t="str">
            <v>210301</v>
          </cell>
          <cell r="F1195" t="str">
            <v>3.0</v>
          </cell>
          <cell r="G1195" t="str">
            <v>Đại học</v>
          </cell>
          <cell r="H1195" t="str">
            <v>ĐH K11 (2016-2020)</v>
          </cell>
          <cell r="I1195" t="str">
            <v>Học kỳ 1 năm học 2018 - 2019</v>
          </cell>
          <cell r="J1195">
            <v>35</v>
          </cell>
          <cell r="K1195" t="str">
            <v>Mở</v>
          </cell>
        </row>
        <row r="1196">
          <cell r="B1196" t="str">
            <v>20181210301027</v>
          </cell>
          <cell r="C1196" t="str">
            <v>210301.5</v>
          </cell>
          <cell r="D1196" t="str">
            <v>Căn bản về Công nghệ thông tin 1</v>
          </cell>
          <cell r="E1196" t="str">
            <v>210301</v>
          </cell>
          <cell r="F1196" t="str">
            <v>3.0</v>
          </cell>
          <cell r="G1196" t="str">
            <v>Đại học</v>
          </cell>
          <cell r="H1196" t="str">
            <v>ĐH K11 (2016-2020)</v>
          </cell>
          <cell r="I1196" t="str">
            <v>Học kỳ 1 năm học 2018 - 2019</v>
          </cell>
          <cell r="J1196">
            <v>35</v>
          </cell>
          <cell r="K1196" t="str">
            <v>Mở</v>
          </cell>
        </row>
        <row r="1197">
          <cell r="B1197" t="str">
            <v>20181210301028</v>
          </cell>
          <cell r="C1197" t="str">
            <v>210301.6</v>
          </cell>
          <cell r="D1197" t="str">
            <v>Căn bản về Công nghệ thông tin 1</v>
          </cell>
          <cell r="E1197" t="str">
            <v>210301</v>
          </cell>
          <cell r="F1197" t="str">
            <v>3.0</v>
          </cell>
          <cell r="G1197" t="str">
            <v>Đại học</v>
          </cell>
          <cell r="H1197" t="str">
            <v>ĐH K11 (2016-2020)</v>
          </cell>
          <cell r="I1197" t="str">
            <v>Học kỳ 1 năm học 2018 - 2019</v>
          </cell>
          <cell r="J1197">
            <v>35</v>
          </cell>
          <cell r="K1197" t="str">
            <v>Mở</v>
          </cell>
        </row>
        <row r="1198">
          <cell r="B1198" t="str">
            <v>20181210301029</v>
          </cell>
          <cell r="C1198" t="str">
            <v>210301.7</v>
          </cell>
          <cell r="D1198" t="str">
            <v>Căn bản về Công nghệ thông tin 1</v>
          </cell>
          <cell r="E1198" t="str">
            <v>210301</v>
          </cell>
          <cell r="F1198" t="str">
            <v>3.0</v>
          </cell>
          <cell r="G1198" t="str">
            <v>Đại học</v>
          </cell>
          <cell r="H1198" t="str">
            <v>ĐH K11 (2016-2020)</v>
          </cell>
          <cell r="I1198" t="str">
            <v>Học kỳ 1 năm học 2018 - 2019</v>
          </cell>
          <cell r="J1198">
            <v>2</v>
          </cell>
          <cell r="K1198" t="str">
            <v>Không mở</v>
          </cell>
        </row>
        <row r="1199">
          <cell r="B1199" t="str">
            <v>20181210301030</v>
          </cell>
          <cell r="C1199" t="str">
            <v>210301.8</v>
          </cell>
          <cell r="D1199" t="str">
            <v>Căn bản về Công nghệ thông tin 1</v>
          </cell>
          <cell r="E1199" t="str">
            <v>210301</v>
          </cell>
          <cell r="F1199" t="str">
            <v>3.0</v>
          </cell>
          <cell r="G1199" t="str">
            <v>Đại học</v>
          </cell>
          <cell r="H1199" t="str">
            <v>ĐH K11 (2016-2020)</v>
          </cell>
          <cell r="I1199" t="str">
            <v>Học kỳ 1 năm học 2018 - 2019</v>
          </cell>
          <cell r="J1199">
            <v>35</v>
          </cell>
          <cell r="K1199" t="str">
            <v>Mở</v>
          </cell>
        </row>
        <row r="1200">
          <cell r="B1200" t="str">
            <v>20181210301031</v>
          </cell>
          <cell r="C1200" t="str">
            <v>210301.9</v>
          </cell>
          <cell r="D1200" t="str">
            <v>Căn bản về Công nghệ thông tin 1</v>
          </cell>
          <cell r="E1200" t="str">
            <v>210301</v>
          </cell>
          <cell r="F1200" t="str">
            <v>3.0</v>
          </cell>
          <cell r="G1200" t="str">
            <v>Đại học</v>
          </cell>
          <cell r="H1200" t="str">
            <v>ĐH K11 (2016-2020)</v>
          </cell>
          <cell r="I1200" t="str">
            <v>Học kỳ 1 năm học 2018 - 2019</v>
          </cell>
          <cell r="J1200">
            <v>1</v>
          </cell>
          <cell r="K1200" t="str">
            <v>Không mở</v>
          </cell>
        </row>
        <row r="1201">
          <cell r="B1201" t="str">
            <v>20181210301032</v>
          </cell>
          <cell r="C1201" t="str">
            <v>210301.10</v>
          </cell>
          <cell r="D1201" t="str">
            <v>Căn bản về Công nghệ thông tin 1</v>
          </cell>
          <cell r="E1201" t="str">
            <v>210301</v>
          </cell>
          <cell r="F1201" t="str">
            <v>3.0</v>
          </cell>
          <cell r="G1201" t="str">
            <v>Đại học</v>
          </cell>
          <cell r="H1201" t="str">
            <v>ĐH K11 (2016-2020)</v>
          </cell>
          <cell r="I1201" t="str">
            <v>Học kỳ 1 năm học 2018 - 2019</v>
          </cell>
          <cell r="J1201">
            <v>2</v>
          </cell>
          <cell r="K1201" t="str">
            <v>Không mở</v>
          </cell>
        </row>
        <row r="1202">
          <cell r="B1202" t="str">
            <v>201811103106001</v>
          </cell>
          <cell r="C1202" t="str">
            <v>1103106.1</v>
          </cell>
          <cell r="D1202" t="str">
            <v>Kế toán quản trị 1</v>
          </cell>
          <cell r="E1202" t="str">
            <v>1103106</v>
          </cell>
          <cell r="F1202" t="str">
            <v>3.0</v>
          </cell>
          <cell r="G1202" t="str">
            <v>Đại học</v>
          </cell>
          <cell r="H1202" t="str">
            <v>ĐH K11 (2016-2020)</v>
          </cell>
          <cell r="I1202" t="str">
            <v>Học kỳ 1 năm học 2018 - 2019</v>
          </cell>
          <cell r="J1202">
            <v>16</v>
          </cell>
          <cell r="K1202" t="str">
            <v>Không mở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</sheetNames>
    <sheetDataSet>
      <sheetData sheetId="0">
        <row r="4">
          <cell r="B4" t="str">
            <v>NGÔN NGỮ ANH 1</v>
          </cell>
          <cell r="C4" t="str">
            <v>Khu A</v>
          </cell>
          <cell r="D4" t="str">
            <v>C</v>
          </cell>
          <cell r="E4" t="str">
            <v>Chiều</v>
          </cell>
          <cell r="G4" t="str">
            <v>20/8/2018</v>
          </cell>
        </row>
        <row r="5">
          <cell r="B5" t="str">
            <v>NGÔN NGỮ ANH 2</v>
          </cell>
          <cell r="C5" t="str">
            <v>Khu A</v>
          </cell>
          <cell r="D5" t="str">
            <v>S</v>
          </cell>
          <cell r="E5" t="str">
            <v>Sáng</v>
          </cell>
          <cell r="G5" t="str">
            <v>20/8/2018</v>
          </cell>
        </row>
        <row r="6">
          <cell r="B6" t="str">
            <v>CN MAY 1</v>
          </cell>
          <cell r="C6" t="str">
            <v>Khu B</v>
          </cell>
          <cell r="D6" t="str">
            <v>S</v>
          </cell>
          <cell r="E6" t="str">
            <v>Sáng</v>
          </cell>
          <cell r="G6" t="str">
            <v>20/8/2018</v>
          </cell>
        </row>
        <row r="7">
          <cell r="B7" t="str">
            <v>CN MAY 2</v>
          </cell>
          <cell r="C7" t="str">
            <v>Khu B</v>
          </cell>
          <cell r="D7" t="str">
            <v>C</v>
          </cell>
          <cell r="E7" t="str">
            <v>Chiều</v>
          </cell>
          <cell r="G7" t="str">
            <v>20/8/2018</v>
          </cell>
        </row>
        <row r="8">
          <cell r="B8" t="str">
            <v>CN MAY 3</v>
          </cell>
          <cell r="C8" t="str">
            <v>Khu B</v>
          </cell>
          <cell r="D8" t="str">
            <v>S</v>
          </cell>
          <cell r="E8" t="str">
            <v>Sáng</v>
          </cell>
          <cell r="G8" t="str">
            <v>20/8/2018</v>
          </cell>
        </row>
        <row r="9">
          <cell r="B9" t="str">
            <v>TKTT 1</v>
          </cell>
          <cell r="C9" t="str">
            <v>Khu B</v>
          </cell>
          <cell r="D9" t="str">
            <v>S</v>
          </cell>
          <cell r="E9" t="str">
            <v>Sáng</v>
          </cell>
          <cell r="G9" t="str">
            <v>20/8/2018</v>
          </cell>
        </row>
        <row r="10">
          <cell r="B10" t="str">
            <v>CƠ KHÍ 1</v>
          </cell>
          <cell r="C10" t="str">
            <v>Khu A</v>
          </cell>
          <cell r="D10" t="str">
            <v>S</v>
          </cell>
          <cell r="E10" t="str">
            <v>Sáng</v>
          </cell>
          <cell r="G10" t="str">
            <v>20/8/2018</v>
          </cell>
        </row>
        <row r="11">
          <cell r="B11" t="str">
            <v>CƠ KHÍ 2</v>
          </cell>
          <cell r="C11" t="str">
            <v>Khu A</v>
          </cell>
          <cell r="D11" t="str">
            <v>C</v>
          </cell>
          <cell r="E11" t="str">
            <v>Chiều</v>
          </cell>
          <cell r="G11" t="str">
            <v>20/8/2018</v>
          </cell>
        </row>
        <row r="12">
          <cell r="B12" t="str">
            <v>CƠ KHÍ 3</v>
          </cell>
          <cell r="C12" t="str">
            <v>Khu A</v>
          </cell>
          <cell r="D12" t="str">
            <v>S</v>
          </cell>
          <cell r="E12" t="str">
            <v>Sáng</v>
          </cell>
          <cell r="G12" t="str">
            <v>20/8/2018</v>
          </cell>
        </row>
        <row r="13">
          <cell r="B13" t="str">
            <v>CƠ KHÍ 4</v>
          </cell>
          <cell r="C13" t="str">
            <v>Khu A</v>
          </cell>
          <cell r="D13" t="str">
            <v>C</v>
          </cell>
          <cell r="E13" t="str">
            <v>Chiều</v>
          </cell>
          <cell r="G13" t="str">
            <v>20/8/2018</v>
          </cell>
        </row>
        <row r="14">
          <cell r="B14" t="str">
            <v>CƠ KHÍ 5</v>
          </cell>
          <cell r="C14" t="str">
            <v>Khu A</v>
          </cell>
          <cell r="D14" t="str">
            <v>S</v>
          </cell>
          <cell r="E14" t="str">
            <v>Sáng</v>
          </cell>
          <cell r="G14" t="str">
            <v>20/8/2018</v>
          </cell>
        </row>
        <row r="15">
          <cell r="B15" t="str">
            <v>CƠ KHÍ 6</v>
          </cell>
          <cell r="C15" t="str">
            <v>Khu A</v>
          </cell>
          <cell r="D15" t="str">
            <v>C</v>
          </cell>
          <cell r="E15" t="str">
            <v>Chiều</v>
          </cell>
          <cell r="G15" t="str">
            <v>20/8/2018</v>
          </cell>
        </row>
        <row r="16">
          <cell r="B16" t="str">
            <v>CƠ KHÍ 7</v>
          </cell>
          <cell r="C16" t="str">
            <v>Khu A</v>
          </cell>
          <cell r="D16" t="str">
            <v>S</v>
          </cell>
          <cell r="E16" t="str">
            <v>Sáng</v>
          </cell>
          <cell r="G16" t="str">
            <v>20/8/2018</v>
          </cell>
        </row>
        <row r="17">
          <cell r="B17" t="str">
            <v>CƠ ĐIỆN TỬ 1</v>
          </cell>
          <cell r="C17" t="str">
            <v>Khu A</v>
          </cell>
          <cell r="D17" t="str">
            <v>C</v>
          </cell>
          <cell r="E17" t="str">
            <v>Chiều</v>
          </cell>
          <cell r="G17" t="str">
            <v>20/8/2018</v>
          </cell>
        </row>
        <row r="18">
          <cell r="B18" t="str">
            <v>CƠ ĐIỆN TỬ 2</v>
          </cell>
          <cell r="C18" t="str">
            <v>Khu A</v>
          </cell>
          <cell r="D18" t="str">
            <v>S</v>
          </cell>
          <cell r="E18" t="str">
            <v>Sáng</v>
          </cell>
          <cell r="G18" t="str">
            <v>20/8/2018</v>
          </cell>
        </row>
        <row r="19">
          <cell r="B19" t="str">
            <v>CƠ ĐIỆN TỬ 3</v>
          </cell>
          <cell r="C19" t="str">
            <v>Khu A</v>
          </cell>
          <cell r="D19" t="str">
            <v>C</v>
          </cell>
          <cell r="E19" t="str">
            <v>Chiều</v>
          </cell>
          <cell r="G19" t="str">
            <v>20/8/2018</v>
          </cell>
        </row>
        <row r="20">
          <cell r="B20" t="str">
            <v>Ô TÔ 1</v>
          </cell>
          <cell r="C20" t="str">
            <v>Khu A</v>
          </cell>
          <cell r="D20" t="str">
            <v>C</v>
          </cell>
          <cell r="E20" t="str">
            <v>Chiều</v>
          </cell>
          <cell r="G20" t="str">
            <v>20/8/2018</v>
          </cell>
        </row>
        <row r="21">
          <cell r="B21" t="str">
            <v>Ô TÔ 2</v>
          </cell>
          <cell r="C21" t="str">
            <v>Khu A</v>
          </cell>
          <cell r="D21" t="str">
            <v>S</v>
          </cell>
          <cell r="E21" t="str">
            <v>Sáng</v>
          </cell>
          <cell r="G21" t="str">
            <v>20/8/2018</v>
          </cell>
        </row>
        <row r="22">
          <cell r="B22" t="str">
            <v>Ô TÔ 3</v>
          </cell>
          <cell r="C22" t="str">
            <v>Khu A</v>
          </cell>
          <cell r="D22" t="str">
            <v>C</v>
          </cell>
          <cell r="E22" t="str">
            <v>Chiều</v>
          </cell>
          <cell r="G22" t="str">
            <v>20/8/2018</v>
          </cell>
        </row>
        <row r="23">
          <cell r="B23" t="str">
            <v>Ô TÔ 4</v>
          </cell>
          <cell r="C23" t="str">
            <v>Khu A</v>
          </cell>
          <cell r="D23" t="str">
            <v>S</v>
          </cell>
          <cell r="E23" t="str">
            <v>Sáng</v>
          </cell>
          <cell r="G23" t="str">
            <v>20/8/2018</v>
          </cell>
        </row>
        <row r="24">
          <cell r="B24" t="str">
            <v>Ô TÔ 5</v>
          </cell>
          <cell r="C24" t="str">
            <v>Khu A</v>
          </cell>
          <cell r="D24" t="str">
            <v>C</v>
          </cell>
          <cell r="E24" t="str">
            <v>Chiều</v>
          </cell>
          <cell r="G24" t="str">
            <v>20/8/2018</v>
          </cell>
        </row>
        <row r="25">
          <cell r="B25" t="str">
            <v>ĐIỆN 1</v>
          </cell>
          <cell r="C25" t="str">
            <v>Khu A</v>
          </cell>
          <cell r="D25" t="str">
            <v>S</v>
          </cell>
          <cell r="E25" t="str">
            <v>Sáng</v>
          </cell>
          <cell r="G25" t="str">
            <v>20/8/2018</v>
          </cell>
        </row>
        <row r="26">
          <cell r="B26" t="str">
            <v>ĐIỆN 2</v>
          </cell>
          <cell r="C26" t="str">
            <v>Khu A</v>
          </cell>
          <cell r="D26" t="str">
            <v>C</v>
          </cell>
          <cell r="E26" t="str">
            <v>Chiều</v>
          </cell>
          <cell r="G26" t="str">
            <v>20/8/2018</v>
          </cell>
        </row>
        <row r="27">
          <cell r="B27" t="str">
            <v>ĐIỆN 3</v>
          </cell>
          <cell r="C27" t="str">
            <v>Khu A</v>
          </cell>
          <cell r="D27" t="str">
            <v>S</v>
          </cell>
          <cell r="E27" t="str">
            <v>Sáng</v>
          </cell>
          <cell r="G27" t="str">
            <v>20/8/2018</v>
          </cell>
        </row>
        <row r="28">
          <cell r="B28" t="str">
            <v>ĐIỆN 4</v>
          </cell>
          <cell r="C28" t="str">
            <v>Khu A</v>
          </cell>
          <cell r="D28" t="str">
            <v>C</v>
          </cell>
          <cell r="E28" t="str">
            <v>Chiều</v>
          </cell>
          <cell r="G28" t="str">
            <v>20/8/2018</v>
          </cell>
        </row>
        <row r="29">
          <cell r="B29" t="str">
            <v>ĐIỆN 5</v>
          </cell>
          <cell r="C29" t="str">
            <v>Khu A</v>
          </cell>
          <cell r="D29" t="str">
            <v>S</v>
          </cell>
          <cell r="E29" t="str">
            <v>Sáng</v>
          </cell>
          <cell r="G29" t="str">
            <v>20/8/2018</v>
          </cell>
        </row>
        <row r="30">
          <cell r="B30" t="str">
            <v>ĐIỆN 6</v>
          </cell>
          <cell r="C30" t="str">
            <v>Khu A</v>
          </cell>
          <cell r="D30" t="str">
            <v>C</v>
          </cell>
          <cell r="E30" t="str">
            <v>Chiều</v>
          </cell>
          <cell r="G30" t="str">
            <v>20/8/2018</v>
          </cell>
        </row>
        <row r="31">
          <cell r="B31" t="str">
            <v>ĐIỆN 7</v>
          </cell>
          <cell r="C31" t="str">
            <v>Khu A</v>
          </cell>
          <cell r="D31" t="str">
            <v>S</v>
          </cell>
          <cell r="E31" t="str">
            <v>Sáng</v>
          </cell>
          <cell r="G31" t="str">
            <v>20/8/2018</v>
          </cell>
        </row>
        <row r="32">
          <cell r="B32" t="str">
            <v>ĐK TĐH 1</v>
          </cell>
          <cell r="C32" t="str">
            <v>Khu A</v>
          </cell>
          <cell r="D32" t="str">
            <v>C</v>
          </cell>
          <cell r="E32" t="str">
            <v>Chiều</v>
          </cell>
          <cell r="G32" t="str">
            <v>20/8/2018</v>
          </cell>
        </row>
        <row r="33">
          <cell r="B33" t="str">
            <v>ĐK TĐH 2</v>
          </cell>
          <cell r="C33" t="str">
            <v>Khu A</v>
          </cell>
          <cell r="D33" t="str">
            <v>S</v>
          </cell>
          <cell r="E33" t="str">
            <v>Sáng</v>
          </cell>
          <cell r="G33" t="str">
            <v>20/8/2018</v>
          </cell>
        </row>
        <row r="34">
          <cell r="B34" t="str">
            <v>ĐK TĐH 3</v>
          </cell>
          <cell r="C34" t="str">
            <v>Khu A</v>
          </cell>
          <cell r="D34" t="str">
            <v>C</v>
          </cell>
          <cell r="E34" t="str">
            <v>Chiều</v>
          </cell>
          <cell r="G34" t="str">
            <v>20/8/2018</v>
          </cell>
        </row>
        <row r="35">
          <cell r="B35" t="str">
            <v>CN KT NHIỆT 1</v>
          </cell>
          <cell r="C35" t="str">
            <v>Khu A</v>
          </cell>
          <cell r="D35" t="str">
            <v>S</v>
          </cell>
          <cell r="E35" t="str">
            <v>Sáng</v>
          </cell>
          <cell r="G35" t="str">
            <v>20/8/2018</v>
          </cell>
        </row>
        <row r="36">
          <cell r="B36" t="str">
            <v>CN KT NHIỆT 2</v>
          </cell>
          <cell r="C36" t="str">
            <v>Khu A</v>
          </cell>
          <cell r="D36" t="str">
            <v>C</v>
          </cell>
          <cell r="E36" t="str">
            <v>Chiều</v>
          </cell>
          <cell r="G36" t="str">
            <v>20/8/2018</v>
          </cell>
        </row>
        <row r="37">
          <cell r="B37" t="str">
            <v>ĐIỆN TỬ 1</v>
          </cell>
          <cell r="C37" t="str">
            <v>Khu A</v>
          </cell>
          <cell r="D37" t="str">
            <v>C</v>
          </cell>
          <cell r="E37" t="str">
            <v>Chiều</v>
          </cell>
          <cell r="G37" t="str">
            <v>20/8/2018</v>
          </cell>
        </row>
        <row r="38">
          <cell r="B38" t="str">
            <v>ĐIỆN TỬ 2</v>
          </cell>
          <cell r="C38" t="str">
            <v>Khu A</v>
          </cell>
          <cell r="D38" t="str">
            <v>S</v>
          </cell>
          <cell r="E38" t="str">
            <v>Sáng</v>
          </cell>
          <cell r="G38" t="str">
            <v>20/8/2018</v>
          </cell>
        </row>
        <row r="39">
          <cell r="B39" t="str">
            <v>ĐIỆN TỬ 3</v>
          </cell>
          <cell r="C39" t="str">
            <v>Khu A</v>
          </cell>
          <cell r="D39" t="str">
            <v>C</v>
          </cell>
          <cell r="E39" t="str">
            <v>Chiều</v>
          </cell>
          <cell r="G39" t="str">
            <v>20/8/2018</v>
          </cell>
        </row>
        <row r="40">
          <cell r="B40" t="str">
            <v>ĐIỆN TỬ 4</v>
          </cell>
          <cell r="C40" t="str">
            <v>Khu A</v>
          </cell>
          <cell r="D40" t="str">
            <v>S</v>
          </cell>
          <cell r="E40" t="str">
            <v>Sáng</v>
          </cell>
          <cell r="G40" t="str">
            <v>20/8/2018</v>
          </cell>
        </row>
        <row r="41">
          <cell r="B41" t="str">
            <v>ĐIỆN TỬ 5</v>
          </cell>
          <cell r="C41" t="str">
            <v>Khu A</v>
          </cell>
          <cell r="D41" t="str">
            <v>C</v>
          </cell>
          <cell r="E41" t="str">
            <v>Chiều</v>
          </cell>
          <cell r="G41" t="str">
            <v>20/8/2018</v>
          </cell>
        </row>
        <row r="42">
          <cell r="B42" t="str">
            <v>ĐIỆN TỬ 6</v>
          </cell>
          <cell r="C42" t="str">
            <v>Khu A</v>
          </cell>
          <cell r="D42" t="str">
            <v>S</v>
          </cell>
          <cell r="E42" t="str">
            <v>Sáng</v>
          </cell>
          <cell r="G42" t="str">
            <v>20/8/2018</v>
          </cell>
        </row>
        <row r="43">
          <cell r="B43" t="str">
            <v>ĐIỆN TỬ 7</v>
          </cell>
          <cell r="C43" t="str">
            <v>Khu A</v>
          </cell>
          <cell r="D43" t="str">
            <v>C</v>
          </cell>
          <cell r="E43" t="str">
            <v>Chiều</v>
          </cell>
          <cell r="G43" t="str">
            <v>20/8/2018</v>
          </cell>
        </row>
        <row r="44">
          <cell r="B44" t="str">
            <v>ĐIỆN TỬ 8</v>
          </cell>
          <cell r="C44" t="str">
            <v>Khu A</v>
          </cell>
          <cell r="D44" t="str">
            <v>S</v>
          </cell>
          <cell r="E44" t="str">
            <v>Sáng</v>
          </cell>
          <cell r="G44" t="str">
            <v>20/8/2018</v>
          </cell>
        </row>
        <row r="45">
          <cell r="B45" t="str">
            <v>KT Máy tính 1</v>
          </cell>
          <cell r="C45" t="str">
            <v>Khu A</v>
          </cell>
          <cell r="D45" t="str">
            <v>C</v>
          </cell>
          <cell r="E45" t="str">
            <v>Chiều</v>
          </cell>
          <cell r="G45" t="str">
            <v>20/8/2018</v>
          </cell>
        </row>
        <row r="46">
          <cell r="B46" t="str">
            <v>KT Máy tính 2</v>
          </cell>
          <cell r="C46" t="str">
            <v>Khu A</v>
          </cell>
          <cell r="D46" t="str">
            <v>S</v>
          </cell>
          <cell r="E46" t="str">
            <v>Sáng</v>
          </cell>
          <cell r="G46" t="str">
            <v>20/8/2018</v>
          </cell>
        </row>
        <row r="47">
          <cell r="B47" t="str">
            <v>TT và MMT 1</v>
          </cell>
          <cell r="C47" t="str">
            <v>Khu A</v>
          </cell>
          <cell r="D47" t="str">
            <v>S</v>
          </cell>
          <cell r="E47" t="str">
            <v>Sáng</v>
          </cell>
          <cell r="G47" t="str">
            <v>20/8/2018</v>
          </cell>
        </row>
        <row r="48">
          <cell r="B48" t="str">
            <v>TT và MMT 2</v>
          </cell>
          <cell r="C48" t="str">
            <v>Khu A</v>
          </cell>
          <cell r="D48" t="str">
            <v>C</v>
          </cell>
          <cell r="E48" t="str">
            <v>Chiều</v>
          </cell>
          <cell r="G48" t="str">
            <v>20/8/2018</v>
          </cell>
        </row>
        <row r="49">
          <cell r="B49" t="str">
            <v>KHMT 1</v>
          </cell>
          <cell r="C49" t="str">
            <v>Khu A</v>
          </cell>
          <cell r="D49" t="str">
            <v>S</v>
          </cell>
          <cell r="E49" t="str">
            <v>Sáng</v>
          </cell>
          <cell r="G49" t="str">
            <v>20/8/2018</v>
          </cell>
        </row>
        <row r="50">
          <cell r="B50" t="str">
            <v>KHMT 2</v>
          </cell>
          <cell r="C50" t="str">
            <v>Khu A</v>
          </cell>
          <cell r="D50" t="str">
            <v>C</v>
          </cell>
          <cell r="E50" t="str">
            <v>Chiều</v>
          </cell>
          <cell r="G50" t="str">
            <v>20/8/2018</v>
          </cell>
        </row>
        <row r="51">
          <cell r="B51" t="str">
            <v>HTTT 1</v>
          </cell>
          <cell r="C51" t="str">
            <v>Khu A</v>
          </cell>
          <cell r="D51" t="str">
            <v>C</v>
          </cell>
          <cell r="E51" t="str">
            <v>Chiều</v>
          </cell>
          <cell r="G51" t="str">
            <v>20/8/2018</v>
          </cell>
        </row>
        <row r="52">
          <cell r="B52" t="str">
            <v>HTTT 2</v>
          </cell>
          <cell r="C52" t="str">
            <v>Khu A</v>
          </cell>
          <cell r="D52" t="str">
            <v>S</v>
          </cell>
          <cell r="E52" t="str">
            <v>Sáng</v>
          </cell>
          <cell r="G52" t="str">
            <v>20/8/2018</v>
          </cell>
        </row>
        <row r="53">
          <cell r="B53" t="str">
            <v>KTPM 1</v>
          </cell>
          <cell r="C53" t="str">
            <v>Khu A</v>
          </cell>
          <cell r="D53" t="str">
            <v>S</v>
          </cell>
          <cell r="E53" t="str">
            <v>Sáng</v>
          </cell>
          <cell r="G53" t="str">
            <v>20/8/2018</v>
          </cell>
        </row>
        <row r="54">
          <cell r="B54" t="str">
            <v>KTPM 2</v>
          </cell>
          <cell r="C54" t="str">
            <v>Khu A</v>
          </cell>
          <cell r="D54" t="str">
            <v>C</v>
          </cell>
          <cell r="E54" t="str">
            <v>Chiều</v>
          </cell>
          <cell r="G54" t="str">
            <v>20/8/2018</v>
          </cell>
        </row>
        <row r="55">
          <cell r="B55" t="str">
            <v>KTPM 3</v>
          </cell>
          <cell r="C55" t="str">
            <v>Khu A</v>
          </cell>
          <cell r="D55" t="str">
            <v>S</v>
          </cell>
          <cell r="E55" t="str">
            <v>Sáng</v>
          </cell>
          <cell r="G55" t="str">
            <v>20/8/2018</v>
          </cell>
        </row>
        <row r="56">
          <cell r="B56" t="str">
            <v>CNTT 1</v>
          </cell>
          <cell r="C56" t="str">
            <v>Khu A</v>
          </cell>
          <cell r="D56" t="str">
            <v>C</v>
          </cell>
          <cell r="E56" t="str">
            <v>Chiều</v>
          </cell>
          <cell r="G56" t="str">
            <v>20/8/2018</v>
          </cell>
        </row>
        <row r="57">
          <cell r="B57" t="str">
            <v>CNTT 2</v>
          </cell>
          <cell r="C57" t="str">
            <v>Khu A</v>
          </cell>
          <cell r="D57" t="str">
            <v>S</v>
          </cell>
          <cell r="E57" t="str">
            <v>Sáng</v>
          </cell>
          <cell r="G57" t="str">
            <v>20/8/2018</v>
          </cell>
        </row>
        <row r="58">
          <cell r="B58" t="str">
            <v>CNTT 3</v>
          </cell>
          <cell r="C58" t="str">
            <v>Khu A</v>
          </cell>
          <cell r="D58" t="str">
            <v>C</v>
          </cell>
          <cell r="E58" t="str">
            <v>Chiều</v>
          </cell>
          <cell r="G58" t="str">
            <v>20/8/2018</v>
          </cell>
        </row>
        <row r="59">
          <cell r="B59" t="str">
            <v>KẾ TOÁN 1</v>
          </cell>
          <cell r="C59" t="str">
            <v>Khu B</v>
          </cell>
          <cell r="D59" t="str">
            <v>S</v>
          </cell>
          <cell r="E59" t="str">
            <v>Sáng</v>
          </cell>
          <cell r="G59" t="str">
            <v>20/8/2018</v>
          </cell>
        </row>
        <row r="60">
          <cell r="B60" t="str">
            <v>KẾ TOÁN 2</v>
          </cell>
          <cell r="C60" t="str">
            <v>Khu B</v>
          </cell>
          <cell r="D60" t="str">
            <v>C</v>
          </cell>
          <cell r="E60" t="str">
            <v>Chiều</v>
          </cell>
          <cell r="G60" t="str">
            <v>20/8/2018</v>
          </cell>
        </row>
        <row r="61">
          <cell r="B61" t="str">
            <v>KẾ TOÁN 3</v>
          </cell>
          <cell r="C61" t="str">
            <v>Khu B</v>
          </cell>
          <cell r="D61" t="str">
            <v>S</v>
          </cell>
          <cell r="E61" t="str">
            <v>Sáng</v>
          </cell>
          <cell r="G61" t="str">
            <v>20/8/2018</v>
          </cell>
        </row>
        <row r="62">
          <cell r="B62" t="str">
            <v>KẾ TOÁN 4</v>
          </cell>
          <cell r="C62" t="str">
            <v>Khu B</v>
          </cell>
          <cell r="D62" t="str">
            <v>C</v>
          </cell>
          <cell r="E62" t="str">
            <v>Chiều</v>
          </cell>
          <cell r="G62" t="str">
            <v>20/8/2018</v>
          </cell>
        </row>
        <row r="63">
          <cell r="B63" t="str">
            <v>KẾ TOÁN 5</v>
          </cell>
          <cell r="C63" t="str">
            <v>Khu B</v>
          </cell>
          <cell r="D63" t="str">
            <v>S</v>
          </cell>
          <cell r="E63" t="str">
            <v>Sáng</v>
          </cell>
          <cell r="G63" t="str">
            <v>20/8/2018</v>
          </cell>
        </row>
        <row r="64">
          <cell r="B64" t="str">
            <v>KẾ TOÁN 6</v>
          </cell>
          <cell r="C64" t="str">
            <v>Khu B</v>
          </cell>
          <cell r="D64" t="str">
            <v>C</v>
          </cell>
          <cell r="E64" t="str">
            <v>Chiều</v>
          </cell>
          <cell r="G64" t="str">
            <v>20/8/2018</v>
          </cell>
        </row>
        <row r="65">
          <cell r="B65" t="str">
            <v>KẾ TOÁN 7</v>
          </cell>
          <cell r="C65" t="str">
            <v>Khu B</v>
          </cell>
          <cell r="D65" t="str">
            <v>S</v>
          </cell>
          <cell r="E65" t="str">
            <v>Sáng</v>
          </cell>
          <cell r="G65" t="str">
            <v>20/8/2018</v>
          </cell>
        </row>
        <row r="66">
          <cell r="B66" t="str">
            <v>KẾ TOÁN 8</v>
          </cell>
          <cell r="C66" t="str">
            <v>Khu B</v>
          </cell>
          <cell r="D66" t="str">
            <v>C</v>
          </cell>
          <cell r="E66" t="str">
            <v>Chiều</v>
          </cell>
          <cell r="G66" t="str">
            <v>20/8/2018</v>
          </cell>
        </row>
        <row r="67">
          <cell r="B67" t="str">
            <v>KẾ TOÁN 9</v>
          </cell>
          <cell r="C67" t="str">
            <v>Khu B</v>
          </cell>
          <cell r="D67" t="str">
            <v>C</v>
          </cell>
          <cell r="E67" t="str">
            <v>Chiều</v>
          </cell>
          <cell r="G67" t="str">
            <v>20/8/2018</v>
          </cell>
        </row>
        <row r="68">
          <cell r="B68" t="str">
            <v>KIỂM TOÁN 1</v>
          </cell>
          <cell r="C68" t="str">
            <v>Khu B</v>
          </cell>
          <cell r="D68" t="str">
            <v>C</v>
          </cell>
          <cell r="E68" t="str">
            <v>Chiều</v>
          </cell>
          <cell r="G68" t="str">
            <v>20/8/2018</v>
          </cell>
        </row>
        <row r="69">
          <cell r="B69" t="str">
            <v>KIỂM TOÁN 2</v>
          </cell>
          <cell r="C69" t="str">
            <v>Khu B</v>
          </cell>
          <cell r="D69" t="str">
            <v>S</v>
          </cell>
          <cell r="E69" t="str">
            <v>Sáng</v>
          </cell>
          <cell r="G69" t="str">
            <v>20/8/2018</v>
          </cell>
        </row>
        <row r="70">
          <cell r="B70" t="str">
            <v>TC-NH 1</v>
          </cell>
          <cell r="C70" t="str">
            <v>Khu A</v>
          </cell>
          <cell r="D70" t="str">
            <v>C</v>
          </cell>
          <cell r="E70" t="str">
            <v>Chiều</v>
          </cell>
          <cell r="G70" t="str">
            <v>20/8/2018</v>
          </cell>
        </row>
        <row r="71">
          <cell r="B71" t="str">
            <v>TC-NH 2</v>
          </cell>
          <cell r="C71" t="str">
            <v>Khu A</v>
          </cell>
          <cell r="D71" t="str">
            <v>S</v>
          </cell>
          <cell r="E71" t="str">
            <v>Sáng</v>
          </cell>
          <cell r="G71" t="str">
            <v>20/8/2018</v>
          </cell>
        </row>
        <row r="72">
          <cell r="B72" t="str">
            <v>TC-NH 3</v>
          </cell>
          <cell r="C72" t="str">
            <v>Khu A</v>
          </cell>
          <cell r="D72" t="str">
            <v>C</v>
          </cell>
          <cell r="E72" t="str">
            <v>Chiều</v>
          </cell>
          <cell r="G72" t="str">
            <v>20/8/2018</v>
          </cell>
        </row>
        <row r="73">
          <cell r="B73" t="str">
            <v>QTKD 1</v>
          </cell>
          <cell r="C73" t="str">
            <v>Khu A</v>
          </cell>
          <cell r="D73" t="str">
            <v>S</v>
          </cell>
          <cell r="E73" t="str">
            <v>Sáng</v>
          </cell>
          <cell r="G73" t="str">
            <v>20/8/2018</v>
          </cell>
        </row>
        <row r="74">
          <cell r="B74" t="str">
            <v>QTKD 2</v>
          </cell>
          <cell r="C74" t="str">
            <v>Khu A</v>
          </cell>
          <cell r="D74" t="str">
            <v>C</v>
          </cell>
          <cell r="E74" t="str">
            <v>Chiều</v>
          </cell>
          <cell r="G74" t="str">
            <v>20/8/2018</v>
          </cell>
        </row>
        <row r="75">
          <cell r="B75" t="str">
            <v>QTKD 3</v>
          </cell>
          <cell r="C75" t="str">
            <v>Khu A</v>
          </cell>
          <cell r="D75" t="str">
            <v>S</v>
          </cell>
          <cell r="E75" t="str">
            <v>Sáng</v>
          </cell>
          <cell r="G75" t="str">
            <v>20/8/2018</v>
          </cell>
        </row>
        <row r="76">
          <cell r="B76" t="str">
            <v>QTKD 4</v>
          </cell>
          <cell r="C76" t="str">
            <v>Khu A</v>
          </cell>
          <cell r="D76" t="str">
            <v>C</v>
          </cell>
          <cell r="E76" t="str">
            <v>Chiều</v>
          </cell>
          <cell r="G76" t="str">
            <v>20/8/2018</v>
          </cell>
        </row>
        <row r="77">
          <cell r="B77" t="str">
            <v>QTKD 5</v>
          </cell>
          <cell r="C77" t="str">
            <v>Khu A</v>
          </cell>
          <cell r="D77" t="str">
            <v>S</v>
          </cell>
          <cell r="E77" t="str">
            <v>Sáng</v>
          </cell>
          <cell r="G77" t="str">
            <v>20/8/2018</v>
          </cell>
        </row>
        <row r="78">
          <cell r="B78" t="str">
            <v>QTKD 6</v>
          </cell>
          <cell r="C78" t="str">
            <v>Khu A</v>
          </cell>
          <cell r="D78" t="str">
            <v>C</v>
          </cell>
          <cell r="E78" t="str">
            <v>Chiều</v>
          </cell>
          <cell r="G78" t="str">
            <v>20/8/2018</v>
          </cell>
        </row>
        <row r="79">
          <cell r="B79" t="str">
            <v>QTKD 7</v>
          </cell>
          <cell r="C79" t="str">
            <v>Khu A</v>
          </cell>
          <cell r="D79" t="str">
            <v>S</v>
          </cell>
          <cell r="E79" t="str">
            <v>Sáng</v>
          </cell>
          <cell r="G79" t="str">
            <v>20/8/2018</v>
          </cell>
        </row>
        <row r="80">
          <cell r="B80" t="str">
            <v>MARKETING 1</v>
          </cell>
          <cell r="C80" t="str">
            <v>Khu A</v>
          </cell>
          <cell r="D80" t="str">
            <v>S</v>
          </cell>
          <cell r="E80" t="str">
            <v>Sáng</v>
          </cell>
          <cell r="G80" t="str">
            <v>20/8/2018</v>
          </cell>
        </row>
        <row r="81">
          <cell r="B81" t="str">
            <v>QTNL 1</v>
          </cell>
          <cell r="C81" t="str">
            <v>Khu A</v>
          </cell>
          <cell r="D81" t="str">
            <v>C</v>
          </cell>
          <cell r="E81" t="str">
            <v>Chiều</v>
          </cell>
          <cell r="G81" t="str">
            <v>20/8/2018</v>
          </cell>
        </row>
        <row r="82">
          <cell r="B82" t="str">
            <v>QTNL 2</v>
          </cell>
          <cell r="C82" t="str">
            <v>Khu A</v>
          </cell>
          <cell r="D82" t="str">
            <v>S</v>
          </cell>
          <cell r="E82" t="str">
            <v>Sáng</v>
          </cell>
          <cell r="G82" t="str">
            <v>20/8/2018</v>
          </cell>
        </row>
        <row r="83">
          <cell r="B83" t="str">
            <v>QTKD DL 1</v>
          </cell>
          <cell r="C83" t="str">
            <v>Khu A</v>
          </cell>
          <cell r="D83" t="str">
            <v>C</v>
          </cell>
          <cell r="E83" t="str">
            <v>Chiều</v>
          </cell>
          <cell r="G83" t="str">
            <v>20/8/2018</v>
          </cell>
        </row>
        <row r="84">
          <cell r="B84" t="str">
            <v>QTKD DL 2</v>
          </cell>
          <cell r="C84" t="str">
            <v>Khu A</v>
          </cell>
          <cell r="D84" t="str">
            <v>S</v>
          </cell>
          <cell r="E84" t="str">
            <v>Sáng</v>
          </cell>
          <cell r="G84" t="str">
            <v>20/8/2018</v>
          </cell>
        </row>
        <row r="85">
          <cell r="B85" t="str">
            <v>QTKD DL 3</v>
          </cell>
          <cell r="C85" t="str">
            <v>Khu A</v>
          </cell>
          <cell r="D85" t="str">
            <v>C</v>
          </cell>
          <cell r="E85" t="str">
            <v>Chiều</v>
          </cell>
          <cell r="G85" t="str">
            <v>20/8/2018</v>
          </cell>
        </row>
        <row r="86">
          <cell r="B86" t="str">
            <v>QTVP 1</v>
          </cell>
          <cell r="C86" t="str">
            <v>Khu A</v>
          </cell>
          <cell r="D86" t="str">
            <v>S</v>
          </cell>
          <cell r="E86" t="str">
            <v>Sáng</v>
          </cell>
          <cell r="G86" t="str">
            <v>20/8/2018</v>
          </cell>
        </row>
        <row r="87">
          <cell r="B87" t="str">
            <v>QTVP 2</v>
          </cell>
          <cell r="C87" t="str">
            <v>Khu A</v>
          </cell>
          <cell r="D87" t="str">
            <v>C</v>
          </cell>
          <cell r="E87" t="str">
            <v>Chiều</v>
          </cell>
          <cell r="G87" t="str">
            <v>20/8/2018</v>
          </cell>
        </row>
        <row r="88">
          <cell r="B88" t="str">
            <v>HDDL 1</v>
          </cell>
          <cell r="C88" t="str">
            <v>Khu A</v>
          </cell>
          <cell r="D88" t="str">
            <v>S</v>
          </cell>
          <cell r="E88" t="str">
            <v>Sáng</v>
          </cell>
          <cell r="G88" t="str">
            <v>20/8/2018</v>
          </cell>
        </row>
        <row r="89">
          <cell r="B89" t="str">
            <v>HDDL 2</v>
          </cell>
          <cell r="C89" t="str">
            <v>Khu A</v>
          </cell>
          <cell r="D89" t="str">
            <v>C</v>
          </cell>
          <cell r="E89" t="str">
            <v>Chiều</v>
          </cell>
          <cell r="G89" t="str">
            <v>20/8/2018</v>
          </cell>
        </row>
        <row r="90">
          <cell r="B90" t="str">
            <v xml:space="preserve">CN HOÁ 1 </v>
          </cell>
          <cell r="C90" t="str">
            <v>Khu B</v>
          </cell>
          <cell r="D90" t="str">
            <v>C</v>
          </cell>
          <cell r="E90" t="str">
            <v>Chiều</v>
          </cell>
          <cell r="G90" t="str">
            <v>20/8/2018</v>
          </cell>
        </row>
        <row r="91">
          <cell r="B91" t="str">
            <v>CN HOÁ 2</v>
          </cell>
          <cell r="C91" t="str">
            <v>Khu B</v>
          </cell>
          <cell r="D91" t="str">
            <v>S</v>
          </cell>
          <cell r="E91" t="str">
            <v>Sáng</v>
          </cell>
          <cell r="G91" t="str">
            <v>20/8/2018</v>
          </cell>
        </row>
        <row r="92">
          <cell r="B92" t="str">
            <v>CN HOÁ 3</v>
          </cell>
          <cell r="C92" t="str">
            <v>Khu B</v>
          </cell>
          <cell r="D92" t="str">
            <v>S</v>
          </cell>
          <cell r="E92" t="str">
            <v>Sáng</v>
          </cell>
          <cell r="G92" t="str">
            <v>20/8/2018</v>
          </cell>
        </row>
        <row r="93">
          <cell r="B93" t="str">
            <v>CN HÓA DẦU 1</v>
          </cell>
          <cell r="C93" t="str">
            <v>Khu B</v>
          </cell>
          <cell r="D93" t="str">
            <v>S</v>
          </cell>
          <cell r="E93" t="str">
            <v>Sáng</v>
          </cell>
          <cell r="G93" t="str">
            <v>20/8/2018</v>
          </cell>
        </row>
        <row r="94">
          <cell r="B94" t="str">
            <v>KT MÔI TRƯỜNG 1</v>
          </cell>
          <cell r="C94" t="str">
            <v>Khu B</v>
          </cell>
          <cell r="D94" t="str">
            <v>C</v>
          </cell>
          <cell r="E94" t="str">
            <v>Chiều</v>
          </cell>
          <cell r="G94" t="str">
            <v>20/8/2018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Hocphan)"/>
      <sheetName val="TKB(Hocphan-tao lop)"/>
      <sheetName val="TKB(Hocphan-tao ky)"/>
    </sheetNames>
    <sheetDataSet>
      <sheetData sheetId="0" refreshError="1"/>
      <sheetData sheetId="1" refreshError="1"/>
      <sheetData sheetId="2" refreshError="1">
        <row r="7">
          <cell r="B7" t="str">
            <v>12.3.0903113.11</v>
          </cell>
          <cell r="C7" t="str">
            <v>201810903113011</v>
          </cell>
        </row>
        <row r="8">
          <cell r="B8" t="str">
            <v>12.3.0903113.12</v>
          </cell>
          <cell r="C8" t="str">
            <v>201810903113012</v>
          </cell>
        </row>
        <row r="9">
          <cell r="B9" t="str">
            <v>12.3.0903113.13</v>
          </cell>
          <cell r="C9" t="str">
            <v>201810903113013</v>
          </cell>
        </row>
        <row r="10">
          <cell r="B10" t="str">
            <v>12.3.0903113.14</v>
          </cell>
          <cell r="C10" t="str">
            <v>201810903113014</v>
          </cell>
        </row>
        <row r="11">
          <cell r="B11" t="str">
            <v>12.3.0903113.15</v>
          </cell>
          <cell r="C11" t="str">
            <v>201810903113015</v>
          </cell>
        </row>
        <row r="12">
          <cell r="B12" t="str">
            <v>12.3.0903113.01</v>
          </cell>
          <cell r="C12" t="str">
            <v>201810903113001</v>
          </cell>
        </row>
        <row r="13">
          <cell r="B13" t="str">
            <v>12.3.0903113.02</v>
          </cell>
          <cell r="C13" t="str">
            <v>201810903113002</v>
          </cell>
        </row>
        <row r="14">
          <cell r="B14" t="str">
            <v>12.3.0903113.03</v>
          </cell>
          <cell r="C14" t="str">
            <v>201810903113003</v>
          </cell>
        </row>
        <row r="15">
          <cell r="B15" t="str">
            <v>12.3.0903113.04</v>
          </cell>
          <cell r="C15" t="str">
            <v>201810903113004</v>
          </cell>
        </row>
        <row r="16">
          <cell r="B16" t="str">
            <v>12.3.0903113.05</v>
          </cell>
          <cell r="C16" t="str">
            <v>201810903113005</v>
          </cell>
        </row>
        <row r="17">
          <cell r="B17" t="str">
            <v>12.3.0903113.06</v>
          </cell>
          <cell r="C17" t="str">
            <v>201810903113006</v>
          </cell>
        </row>
        <row r="18">
          <cell r="B18" t="str">
            <v>12.3.0903113.07</v>
          </cell>
          <cell r="C18" t="str">
            <v>201810903113007</v>
          </cell>
        </row>
        <row r="19">
          <cell r="B19" t="str">
            <v>12.3.0903113.08</v>
          </cell>
          <cell r="C19" t="str">
            <v>201810903113008</v>
          </cell>
        </row>
        <row r="20">
          <cell r="B20" t="str">
            <v>12.3.0903113.09</v>
          </cell>
          <cell r="C20" t="str">
            <v>201810903113009</v>
          </cell>
        </row>
        <row r="21">
          <cell r="B21" t="str">
            <v>12.3.0903113.10</v>
          </cell>
          <cell r="C21" t="str">
            <v>201810903113010</v>
          </cell>
        </row>
        <row r="22">
          <cell r="B22" t="str">
            <v>12.3.PE6001.01</v>
          </cell>
          <cell r="C22" t="str">
            <v>20181PE6001001</v>
          </cell>
        </row>
        <row r="23">
          <cell r="B23" t="str">
            <v>12.3.PE6001.02</v>
          </cell>
          <cell r="C23" t="str">
            <v>20181PE6001002</v>
          </cell>
        </row>
        <row r="24">
          <cell r="B24" t="str">
            <v>12.3.PE6001.03</v>
          </cell>
          <cell r="C24" t="str">
            <v>20181PE6001003</v>
          </cell>
        </row>
        <row r="25">
          <cell r="B25" t="str">
            <v>12.3.PE6001.04</v>
          </cell>
          <cell r="C25" t="str">
            <v>20181PE6001004</v>
          </cell>
        </row>
        <row r="26">
          <cell r="B26" t="str">
            <v>12.3.0703101.01</v>
          </cell>
          <cell r="C26" t="str">
            <v>201810703101001</v>
          </cell>
        </row>
        <row r="27">
          <cell r="B27" t="str">
            <v>12.3.0703101.02</v>
          </cell>
          <cell r="C27" t="str">
            <v>201810703101002</v>
          </cell>
        </row>
        <row r="28">
          <cell r="B28" t="str">
            <v>12.3.0703101.03</v>
          </cell>
          <cell r="C28" t="str">
            <v>201810703101003</v>
          </cell>
        </row>
        <row r="29">
          <cell r="B29" t="str">
            <v>12.3.0703101.04</v>
          </cell>
          <cell r="C29" t="str">
            <v>201810703101004</v>
          </cell>
        </row>
        <row r="30">
          <cell r="B30" t="str">
            <v>12.3.0703101.05</v>
          </cell>
          <cell r="C30" t="str">
            <v>201810703101005</v>
          </cell>
        </row>
        <row r="31">
          <cell r="B31" t="str">
            <v>12.3.0703101.06</v>
          </cell>
          <cell r="C31" t="str">
            <v>201810703101006</v>
          </cell>
        </row>
        <row r="32">
          <cell r="B32" t="str">
            <v>12.3.0703101.07</v>
          </cell>
          <cell r="C32" t="str">
            <v>201810703101007</v>
          </cell>
        </row>
        <row r="33">
          <cell r="B33" t="str">
            <v>12.3.0303101.01</v>
          </cell>
          <cell r="C33" t="str">
            <v>201810303101001</v>
          </cell>
        </row>
        <row r="34">
          <cell r="B34" t="str">
            <v>12.3.0303101.02</v>
          </cell>
          <cell r="C34" t="str">
            <v>201810303101002</v>
          </cell>
        </row>
        <row r="35">
          <cell r="B35" t="str">
            <v>12.3.ME6001.01</v>
          </cell>
          <cell r="C35" t="str">
            <v>20181ME6001001</v>
          </cell>
        </row>
        <row r="36">
          <cell r="B36" t="str">
            <v>12.3.ME6001.02</v>
          </cell>
          <cell r="C36" t="str">
            <v>20181ME6001002</v>
          </cell>
        </row>
        <row r="37">
          <cell r="B37" t="str">
            <v>12.3.ME6001.03</v>
          </cell>
          <cell r="C37" t="str">
            <v>20181ME6001003</v>
          </cell>
        </row>
        <row r="38">
          <cell r="B38" t="str">
            <v>12.3.ME6001.04</v>
          </cell>
          <cell r="C38" t="str">
            <v>20181ME6001004</v>
          </cell>
        </row>
        <row r="39">
          <cell r="B39" t="str">
            <v>12.3.ME6001.05</v>
          </cell>
          <cell r="C39" t="str">
            <v>20181ME6001005</v>
          </cell>
        </row>
        <row r="40">
          <cell r="B40" t="str">
            <v>12.3.ME6001.06</v>
          </cell>
          <cell r="C40" t="str">
            <v>20181ME6001006</v>
          </cell>
        </row>
        <row r="41">
          <cell r="B41" t="str">
            <v>12.3.ME6001.07</v>
          </cell>
          <cell r="C41" t="str">
            <v>20181ME6001007</v>
          </cell>
        </row>
        <row r="42">
          <cell r="B42" t="str">
            <v>12.3.1403101.01</v>
          </cell>
          <cell r="C42" t="str">
            <v>201811403101001</v>
          </cell>
        </row>
        <row r="43">
          <cell r="B43" t="str">
            <v>12.3.1403101.02</v>
          </cell>
          <cell r="C43" t="str">
            <v>201811403101002</v>
          </cell>
        </row>
        <row r="44">
          <cell r="B44" t="str">
            <v>12.3.1403101.03</v>
          </cell>
          <cell r="C44" t="str">
            <v>201811403101003</v>
          </cell>
        </row>
        <row r="45">
          <cell r="B45" t="str">
            <v>12.3.0903115.05</v>
          </cell>
          <cell r="C45" t="str">
            <v>201810903115001</v>
          </cell>
        </row>
        <row r="46">
          <cell r="B46" t="str">
            <v>12.3.0903115.06</v>
          </cell>
          <cell r="C46" t="str">
            <v>201810903115002</v>
          </cell>
        </row>
        <row r="47">
          <cell r="B47" t="str">
            <v>12.3.0903115.07</v>
          </cell>
          <cell r="C47" t="str">
            <v>201810903115003</v>
          </cell>
        </row>
        <row r="48">
          <cell r="B48" t="str">
            <v>12.3.0903115.08</v>
          </cell>
          <cell r="C48" t="str">
            <v>201810903115004</v>
          </cell>
        </row>
        <row r="49">
          <cell r="B49" t="str">
            <v>12.3.0903115.09</v>
          </cell>
          <cell r="C49" t="str">
            <v>201810903115005</v>
          </cell>
        </row>
        <row r="50">
          <cell r="B50" t="str">
            <v>12.3.0903115.10</v>
          </cell>
          <cell r="C50" t="str">
            <v>201810903115006</v>
          </cell>
        </row>
        <row r="51">
          <cell r="B51" t="str">
            <v>12.3.0903115.13</v>
          </cell>
          <cell r="C51" t="str">
            <v>201810903115007</v>
          </cell>
        </row>
        <row r="52">
          <cell r="B52" t="str">
            <v>12.3.0903115.15</v>
          </cell>
          <cell r="C52" t="str">
            <v>201810903115008</v>
          </cell>
        </row>
        <row r="53">
          <cell r="B53" t="str">
            <v>12.3.0903115.16</v>
          </cell>
          <cell r="C53" t="str">
            <v>201810903115009</v>
          </cell>
        </row>
        <row r="54">
          <cell r="B54" t="str">
            <v>12.3.0903115.17</v>
          </cell>
          <cell r="C54" t="str">
            <v>201810903115010</v>
          </cell>
        </row>
        <row r="55">
          <cell r="B55" t="str">
            <v>12.3.0903115.18</v>
          </cell>
          <cell r="C55" t="str">
            <v>201810903115011</v>
          </cell>
        </row>
        <row r="56">
          <cell r="B56" t="str">
            <v>12.3.0903115.19</v>
          </cell>
          <cell r="C56" t="str">
            <v>201810903115012</v>
          </cell>
        </row>
        <row r="57">
          <cell r="B57" t="str">
            <v>12.3.0903115.20</v>
          </cell>
          <cell r="C57" t="str">
            <v>201810903115013</v>
          </cell>
        </row>
        <row r="58">
          <cell r="B58" t="str">
            <v>12.3.0903115.21</v>
          </cell>
          <cell r="C58" t="str">
            <v>201810903115014</v>
          </cell>
        </row>
        <row r="59">
          <cell r="B59" t="str">
            <v>12.3.0903115.22</v>
          </cell>
          <cell r="C59" t="str">
            <v>201810903115015</v>
          </cell>
        </row>
        <row r="60">
          <cell r="B60" t="str">
            <v>12.3.0903115.23</v>
          </cell>
          <cell r="C60" t="str">
            <v>201810903115016</v>
          </cell>
        </row>
        <row r="61">
          <cell r="B61" t="str">
            <v>12.3.0903115.24</v>
          </cell>
          <cell r="C61" t="str">
            <v>201810903115017</v>
          </cell>
        </row>
        <row r="62">
          <cell r="B62" t="str">
            <v>12.3.0903115.25</v>
          </cell>
          <cell r="C62" t="str">
            <v>201810903115018</v>
          </cell>
        </row>
        <row r="63">
          <cell r="B63" t="str">
            <v>12.3.0903115.26</v>
          </cell>
          <cell r="C63" t="str">
            <v>201810903115019</v>
          </cell>
        </row>
        <row r="64">
          <cell r="B64" t="str">
            <v>12.3.0903115.27</v>
          </cell>
          <cell r="C64" t="str">
            <v>201810903115020</v>
          </cell>
        </row>
        <row r="65">
          <cell r="B65" t="str">
            <v>12.3.0903115.28</v>
          </cell>
          <cell r="C65" t="str">
            <v>201810903115021</v>
          </cell>
        </row>
        <row r="66">
          <cell r="B66" t="str">
            <v>12.3.0903115.29</v>
          </cell>
          <cell r="C66" t="str">
            <v>201810903115022</v>
          </cell>
        </row>
        <row r="67">
          <cell r="B67" t="str">
            <v>12.3.0903115.30</v>
          </cell>
          <cell r="C67" t="str">
            <v>201810903115023</v>
          </cell>
        </row>
        <row r="68">
          <cell r="B68" t="str">
            <v>12.3.0903115.31</v>
          </cell>
          <cell r="C68" t="str">
            <v>201810903115024</v>
          </cell>
        </row>
        <row r="69">
          <cell r="B69" t="str">
            <v>12.3.0903115.32</v>
          </cell>
          <cell r="C69" t="str">
            <v>201810903115025</v>
          </cell>
        </row>
        <row r="70">
          <cell r="B70" t="str">
            <v>12.3.0903115.33</v>
          </cell>
          <cell r="C70" t="str">
            <v>201810903115026</v>
          </cell>
        </row>
        <row r="71">
          <cell r="B71" t="str">
            <v>12.3.0903115.01</v>
          </cell>
          <cell r="C71" t="str">
            <v>201810903115027</v>
          </cell>
        </row>
        <row r="72">
          <cell r="B72" t="str">
            <v>12.3.0903115.02</v>
          </cell>
          <cell r="C72" t="str">
            <v>201810903115028</v>
          </cell>
        </row>
        <row r="73">
          <cell r="B73" t="str">
            <v>12.3.0903115.03</v>
          </cell>
          <cell r="C73" t="str">
            <v>201810903115029</v>
          </cell>
        </row>
        <row r="74">
          <cell r="B74" t="str">
            <v>12.3.0903115.04</v>
          </cell>
          <cell r="C74" t="str">
            <v>201810903115030</v>
          </cell>
        </row>
        <row r="75">
          <cell r="B75" t="str">
            <v>12.3.0903115.11</v>
          </cell>
          <cell r="C75" t="str">
            <v>201810903115031</v>
          </cell>
        </row>
        <row r="76">
          <cell r="B76" t="str">
            <v>12.3.0903115.12</v>
          </cell>
          <cell r="C76" t="str">
            <v>201810903115032</v>
          </cell>
        </row>
        <row r="77">
          <cell r="B77" t="str">
            <v>12.3.0903115.14</v>
          </cell>
          <cell r="C77" t="str">
            <v>201810903115033</v>
          </cell>
        </row>
        <row r="78">
          <cell r="B78" t="str">
            <v>12.3.0903115.34</v>
          </cell>
          <cell r="C78" t="str">
            <v>201810903115034</v>
          </cell>
        </row>
        <row r="79">
          <cell r="B79" t="str">
            <v>12.3.PE6003.01</v>
          </cell>
          <cell r="C79" t="str">
            <v>20181PE6003001</v>
          </cell>
        </row>
        <row r="80">
          <cell r="B80" t="str">
            <v>12.3.PE6003.02</v>
          </cell>
          <cell r="C80" t="str">
            <v>20181PE6003002</v>
          </cell>
        </row>
        <row r="81">
          <cell r="B81" t="str">
            <v>12.3.PE6003.03</v>
          </cell>
          <cell r="C81" t="str">
            <v>20181PE6003003</v>
          </cell>
        </row>
        <row r="82">
          <cell r="B82" t="str">
            <v>12.3.PE6003.04</v>
          </cell>
          <cell r="C82" t="str">
            <v>20181PE6003004</v>
          </cell>
        </row>
        <row r="83">
          <cell r="B83" t="str">
            <v>12.3.PE6003.05</v>
          </cell>
          <cell r="C83" t="str">
            <v>20181PE6003005</v>
          </cell>
        </row>
        <row r="84">
          <cell r="B84" t="str">
            <v>12.3.PE6003.06</v>
          </cell>
          <cell r="C84" t="str">
            <v>20181PE6003006</v>
          </cell>
        </row>
        <row r="85">
          <cell r="B85" t="str">
            <v>12.3.PE6003.07</v>
          </cell>
          <cell r="C85" t="str">
            <v>20181PE6003007</v>
          </cell>
        </row>
        <row r="86">
          <cell r="B86" t="str">
            <v>12.3.0103102.01</v>
          </cell>
          <cell r="C86" t="str">
            <v>201810103102001</v>
          </cell>
        </row>
        <row r="87">
          <cell r="B87" t="str">
            <v>12.3.0103102.02</v>
          </cell>
          <cell r="C87" t="str">
            <v>201810103102002</v>
          </cell>
        </row>
        <row r="88">
          <cell r="B88" t="str">
            <v>12.3.0103102.03</v>
          </cell>
          <cell r="C88" t="str">
            <v>201810103102003</v>
          </cell>
        </row>
        <row r="89">
          <cell r="B89" t="str">
            <v>12.3.0103102.04</v>
          </cell>
          <cell r="C89" t="str">
            <v>201810103102004</v>
          </cell>
        </row>
        <row r="90">
          <cell r="B90" t="str">
            <v>12.3.0103102.05</v>
          </cell>
          <cell r="C90" t="str">
            <v>201810103102005</v>
          </cell>
        </row>
        <row r="91">
          <cell r="B91" t="str">
            <v>12.3.0103102.06</v>
          </cell>
          <cell r="C91" t="str">
            <v>201810103102006</v>
          </cell>
        </row>
        <row r="92">
          <cell r="B92" t="str">
            <v>12.3.ME6002.01</v>
          </cell>
          <cell r="C92" t="str">
            <v>20181ME6002001</v>
          </cell>
        </row>
        <row r="93">
          <cell r="B93" t="str">
            <v>12.3.ME6002.02</v>
          </cell>
          <cell r="C93" t="str">
            <v>20181ME6002002</v>
          </cell>
        </row>
        <row r="94">
          <cell r="B94" t="str">
            <v>12.3.ME6002.03</v>
          </cell>
          <cell r="C94" t="str">
            <v>20181ME6002003</v>
          </cell>
        </row>
        <row r="95">
          <cell r="B95" t="str">
            <v>12.3.ME6002.04</v>
          </cell>
          <cell r="C95" t="str">
            <v>20181ME6002004</v>
          </cell>
        </row>
        <row r="96">
          <cell r="B96" t="str">
            <v>12.3.ME6002.05</v>
          </cell>
          <cell r="C96" t="str">
            <v>20181ME6002005</v>
          </cell>
        </row>
        <row r="97">
          <cell r="B97" t="str">
            <v>12.3.ME6002.06</v>
          </cell>
          <cell r="C97" t="str">
            <v>20181ME6002006</v>
          </cell>
        </row>
        <row r="98">
          <cell r="B98" t="str">
            <v>12.3.ME6002.07</v>
          </cell>
          <cell r="C98" t="str">
            <v>20181ME6002007</v>
          </cell>
        </row>
        <row r="99">
          <cell r="B99" t="str">
            <v>12.3.0903119.01</v>
          </cell>
          <cell r="C99" t="str">
            <v>201810903119001</v>
          </cell>
        </row>
        <row r="100">
          <cell r="B100" t="str">
            <v>12.3.0903119.02</v>
          </cell>
          <cell r="C100" t="str">
            <v>201810903119002</v>
          </cell>
        </row>
        <row r="101">
          <cell r="B101" t="str">
            <v>12.3.0903119.03</v>
          </cell>
          <cell r="C101" t="str">
            <v>201810903119003</v>
          </cell>
        </row>
        <row r="102">
          <cell r="B102" t="str">
            <v>12.3.0903119.04</v>
          </cell>
          <cell r="C102" t="str">
            <v>201810903119004</v>
          </cell>
        </row>
        <row r="103">
          <cell r="B103" t="str">
            <v>12.3.0903119.05</v>
          </cell>
          <cell r="C103" t="str">
            <v>201810903119005</v>
          </cell>
        </row>
        <row r="104">
          <cell r="B104" t="str">
            <v>12.3.0903119.06</v>
          </cell>
          <cell r="C104" t="str">
            <v>201810903119006</v>
          </cell>
        </row>
        <row r="105">
          <cell r="B105" t="str">
            <v>12.3.0903119.07</v>
          </cell>
          <cell r="C105" t="str">
            <v>201810903119007</v>
          </cell>
        </row>
        <row r="106">
          <cell r="B106" t="str">
            <v>12.3.0903119.08</v>
          </cell>
          <cell r="C106" t="str">
            <v>201810903119008</v>
          </cell>
        </row>
        <row r="107">
          <cell r="B107" t="str">
            <v>12.3.0903119.09</v>
          </cell>
          <cell r="C107" t="str">
            <v>201810903119009</v>
          </cell>
        </row>
        <row r="108">
          <cell r="B108" t="str">
            <v>12.3.0903119.10</v>
          </cell>
          <cell r="C108" t="str">
            <v>201810903119010</v>
          </cell>
        </row>
        <row r="109">
          <cell r="B109" t="str">
            <v>12.3.0903119.11</v>
          </cell>
          <cell r="C109" t="str">
            <v>201810903119011</v>
          </cell>
        </row>
        <row r="110">
          <cell r="B110" t="str">
            <v>12.3.0903119.12</v>
          </cell>
          <cell r="C110" t="str">
            <v>201810903119012</v>
          </cell>
        </row>
        <row r="111">
          <cell r="B111" t="str">
            <v>12.3.0903119.13</v>
          </cell>
          <cell r="C111" t="str">
            <v>201810903119013</v>
          </cell>
        </row>
        <row r="112">
          <cell r="B112" t="str">
            <v>12.3.0903119.14</v>
          </cell>
          <cell r="C112" t="str">
            <v>201810903119014</v>
          </cell>
        </row>
        <row r="113">
          <cell r="B113" t="str">
            <v>12.3.0903119.15</v>
          </cell>
          <cell r="C113" t="str">
            <v>201810903119015</v>
          </cell>
        </row>
        <row r="114">
          <cell r="B114" t="str">
            <v>12.3.0903119.16</v>
          </cell>
          <cell r="C114" t="str">
            <v>201810903119016</v>
          </cell>
        </row>
        <row r="115">
          <cell r="B115" t="str">
            <v>12.3.0903119.17</v>
          </cell>
          <cell r="C115" t="str">
            <v>201810903119017</v>
          </cell>
        </row>
        <row r="116">
          <cell r="B116" t="str">
            <v>12.3.0903119.18</v>
          </cell>
          <cell r="C116" t="str">
            <v>201810903119018</v>
          </cell>
        </row>
        <row r="117">
          <cell r="B117" t="str">
            <v>12.3.0903119.19</v>
          </cell>
          <cell r="C117" t="str">
            <v>201810903119019</v>
          </cell>
        </row>
        <row r="118">
          <cell r="B118" t="str">
            <v>12.3.0503103.01</v>
          </cell>
          <cell r="C118" t="str">
            <v>201810503103001</v>
          </cell>
        </row>
        <row r="119">
          <cell r="B119" t="str">
            <v>12.3.0403101.01</v>
          </cell>
          <cell r="C119" t="str">
            <v>201810403101001</v>
          </cell>
        </row>
        <row r="120">
          <cell r="B120" t="str">
            <v>12.3.0403101.02</v>
          </cell>
          <cell r="C120" t="str">
            <v>201810403101002</v>
          </cell>
        </row>
        <row r="121">
          <cell r="B121" t="str">
            <v>12.3.0503106.01</v>
          </cell>
          <cell r="C121" t="str">
            <v>201810503106001</v>
          </cell>
        </row>
        <row r="122">
          <cell r="B122" t="str">
            <v>12.3.0503106.02</v>
          </cell>
          <cell r="C122" t="str">
            <v>201810503106002</v>
          </cell>
        </row>
        <row r="123">
          <cell r="B123" t="str">
            <v>12.3.0503106.03</v>
          </cell>
          <cell r="C123" t="str">
            <v>201810503106003</v>
          </cell>
        </row>
        <row r="124">
          <cell r="B124" t="str">
            <v>12.3.0503106.04</v>
          </cell>
          <cell r="C124" t="str">
            <v>201810503106004</v>
          </cell>
        </row>
        <row r="125">
          <cell r="B125" t="str">
            <v>12.3.0503106.05</v>
          </cell>
          <cell r="C125" t="str">
            <v>201810503106005</v>
          </cell>
        </row>
        <row r="126">
          <cell r="B126" t="str">
            <v>12.3.0503106.06</v>
          </cell>
          <cell r="C126" t="str">
            <v>201810503106006</v>
          </cell>
        </row>
        <row r="127">
          <cell r="B127" t="str">
            <v>12.3.0503106.07</v>
          </cell>
          <cell r="C127" t="str">
            <v>201810503106007</v>
          </cell>
        </row>
        <row r="128">
          <cell r="B128" t="str">
            <v>12.3.0503106.08</v>
          </cell>
          <cell r="C128" t="str">
            <v>201810503106008</v>
          </cell>
        </row>
        <row r="129">
          <cell r="B129" t="str">
            <v>12.3.0503106.09</v>
          </cell>
          <cell r="C129" t="str">
            <v>201810503106009</v>
          </cell>
        </row>
        <row r="130">
          <cell r="B130" t="str">
            <v>12.3.IT6006.01</v>
          </cell>
          <cell r="C130" t="str">
            <v>20181IT6006001</v>
          </cell>
        </row>
        <row r="131">
          <cell r="B131" t="str">
            <v>12.3.IT6006.02</v>
          </cell>
          <cell r="C131" t="str">
            <v>20181IT6006002</v>
          </cell>
        </row>
        <row r="132">
          <cell r="B132" t="str">
            <v>12.3.IT6006.03</v>
          </cell>
          <cell r="C132" t="str">
            <v>20181IT6006003</v>
          </cell>
        </row>
        <row r="133">
          <cell r="B133" t="str">
            <v>12.3.0803142.01</v>
          </cell>
          <cell r="C133" t="str">
            <v>201810803142001</v>
          </cell>
        </row>
        <row r="134">
          <cell r="B134" t="str">
            <v>12.3.0403105.01</v>
          </cell>
          <cell r="C134" t="str">
            <v>201810403105001</v>
          </cell>
        </row>
        <row r="135">
          <cell r="B135" t="str">
            <v>12.3.1403103.04</v>
          </cell>
          <cell r="C135" t="str">
            <v>201811403103001</v>
          </cell>
        </row>
        <row r="136">
          <cell r="B136" t="str">
            <v>12.3.1403103.05</v>
          </cell>
          <cell r="C136" t="str">
            <v>201811403103002</v>
          </cell>
        </row>
        <row r="137">
          <cell r="B137" t="str">
            <v>12.3.TO6001.01</v>
          </cell>
          <cell r="C137" t="str">
            <v>20181TO6001001</v>
          </cell>
        </row>
        <row r="138">
          <cell r="B138" t="str">
            <v>12.3.TO6001.02</v>
          </cell>
          <cell r="C138" t="str">
            <v>20181TO6001002</v>
          </cell>
        </row>
        <row r="139">
          <cell r="B139" t="str">
            <v>12.3.TO6001.03</v>
          </cell>
          <cell r="C139" t="str">
            <v>20181TO6001003</v>
          </cell>
        </row>
        <row r="140">
          <cell r="B140" t="str">
            <v>12.3.TO6001.04</v>
          </cell>
          <cell r="C140" t="str">
            <v>20181TO6001004</v>
          </cell>
        </row>
        <row r="141">
          <cell r="B141" t="str">
            <v>12.3.0103119.01</v>
          </cell>
          <cell r="C141" t="str">
            <v>201810103119001</v>
          </cell>
        </row>
        <row r="142">
          <cell r="B142" t="str">
            <v>12.3.0103119.02</v>
          </cell>
          <cell r="C142" t="str">
            <v>201810103119002</v>
          </cell>
        </row>
        <row r="143">
          <cell r="B143" t="str">
            <v>12.3.0103119.03</v>
          </cell>
          <cell r="C143" t="str">
            <v>201810103119003</v>
          </cell>
        </row>
        <row r="144">
          <cell r="B144" t="str">
            <v>12.3.0103119.04</v>
          </cell>
          <cell r="C144" t="str">
            <v>201810103119004</v>
          </cell>
        </row>
        <row r="145">
          <cell r="B145" t="str">
            <v>12.3.ME6014.01</v>
          </cell>
          <cell r="C145" t="str">
            <v>20181ME6014001</v>
          </cell>
        </row>
        <row r="146">
          <cell r="B146" t="str">
            <v>12.3.ME6014.02</v>
          </cell>
          <cell r="C146" t="str">
            <v>20181ME6014002</v>
          </cell>
        </row>
        <row r="147">
          <cell r="B147" t="str">
            <v>12.3.ME6014.03</v>
          </cell>
          <cell r="C147" t="str">
            <v>20181ME6014003</v>
          </cell>
        </row>
        <row r="148">
          <cell r="B148" t="str">
            <v>12.3.ME6014.04</v>
          </cell>
          <cell r="C148" t="str">
            <v>20181ME6014004</v>
          </cell>
        </row>
        <row r="149">
          <cell r="B149" t="str">
            <v>12.3.ME6014.05</v>
          </cell>
          <cell r="C149" t="str">
            <v>20181ME6014005</v>
          </cell>
        </row>
        <row r="150">
          <cell r="B150" t="str">
            <v>12.3.ME6014.06</v>
          </cell>
          <cell r="C150" t="str">
            <v>20181ME6014006</v>
          </cell>
        </row>
        <row r="151">
          <cell r="B151" t="str">
            <v>12.3.ME6014.07</v>
          </cell>
          <cell r="C151" t="str">
            <v>20181ME6014007</v>
          </cell>
        </row>
        <row r="152">
          <cell r="B152" t="str">
            <v>12.3.0403189.01</v>
          </cell>
          <cell r="C152" t="str">
            <v>201810403189001</v>
          </cell>
        </row>
        <row r="153">
          <cell r="B153" t="str">
            <v>12.3.1603104.01</v>
          </cell>
          <cell r="C153" t="str">
            <v>201811603104001</v>
          </cell>
        </row>
        <row r="154">
          <cell r="B154" t="str">
            <v>12.3.1603104.02</v>
          </cell>
          <cell r="C154" t="str">
            <v>201811603104002</v>
          </cell>
        </row>
        <row r="155">
          <cell r="B155" t="str">
            <v>12.3.1603104.03</v>
          </cell>
          <cell r="C155" t="str">
            <v>201811603104003</v>
          </cell>
        </row>
        <row r="156">
          <cell r="B156" t="str">
            <v>12.3.1603104.04</v>
          </cell>
          <cell r="C156" t="str">
            <v>201811603104004</v>
          </cell>
        </row>
        <row r="157">
          <cell r="B157" t="str">
            <v>12.3.1603104.05</v>
          </cell>
          <cell r="C157" t="str">
            <v>201811603104005</v>
          </cell>
        </row>
        <row r="158">
          <cell r="B158" t="str">
            <v>12.3.1603104.06</v>
          </cell>
          <cell r="C158" t="str">
            <v>201811603104006</v>
          </cell>
        </row>
        <row r="159">
          <cell r="B159" t="str">
            <v>12.3.1603104.07</v>
          </cell>
          <cell r="C159" t="str">
            <v>201811603104007</v>
          </cell>
        </row>
        <row r="160">
          <cell r="B160" t="str">
            <v>12.3.1603104.08</v>
          </cell>
          <cell r="C160" t="str">
            <v>201811603104008</v>
          </cell>
        </row>
        <row r="161">
          <cell r="B161" t="str">
            <v>12.3.1603104.09</v>
          </cell>
          <cell r="C161" t="str">
            <v>201811603104009</v>
          </cell>
        </row>
        <row r="162">
          <cell r="B162" t="str">
            <v>12.3.1603104.10</v>
          </cell>
          <cell r="C162" t="str">
            <v>201811603104010</v>
          </cell>
        </row>
        <row r="163">
          <cell r="B163" t="str">
            <v>12.3.1603104.11</v>
          </cell>
          <cell r="C163" t="str">
            <v>201811603104011</v>
          </cell>
        </row>
        <row r="164">
          <cell r="B164" t="str">
            <v>12.3.1603104.12</v>
          </cell>
          <cell r="C164" t="str">
            <v>201811603104012</v>
          </cell>
        </row>
        <row r="165">
          <cell r="B165" t="str">
            <v>12.3.1603106.01</v>
          </cell>
          <cell r="C165" t="str">
            <v>201811603106001</v>
          </cell>
        </row>
        <row r="166">
          <cell r="B166" t="str">
            <v>12.3.1603106.02</v>
          </cell>
          <cell r="C166" t="str">
            <v>201811603106002</v>
          </cell>
        </row>
        <row r="167">
          <cell r="B167" t="str">
            <v>12.3.1603106.03</v>
          </cell>
          <cell r="C167" t="str">
            <v>201811603106003</v>
          </cell>
        </row>
        <row r="168">
          <cell r="B168" t="str">
            <v>12.3.1603106.04</v>
          </cell>
          <cell r="C168" t="str">
            <v>201811603106004</v>
          </cell>
        </row>
        <row r="169">
          <cell r="B169" t="str">
            <v>12.3.1603106.05</v>
          </cell>
          <cell r="C169" t="str">
            <v>201811603106005</v>
          </cell>
        </row>
        <row r="170">
          <cell r="B170" t="str">
            <v>12.3.1603106.06</v>
          </cell>
          <cell r="C170" t="str">
            <v>201811603106006</v>
          </cell>
        </row>
        <row r="171">
          <cell r="B171" t="str">
            <v>12.3.1603106.07</v>
          </cell>
          <cell r="C171" t="str">
            <v>201811603106007</v>
          </cell>
        </row>
        <row r="172">
          <cell r="B172" t="str">
            <v>12.3.1603106.08</v>
          </cell>
          <cell r="C172" t="str">
            <v>201811603106008</v>
          </cell>
        </row>
        <row r="173">
          <cell r="B173" t="str">
            <v>12.3.1603106.09</v>
          </cell>
          <cell r="C173" t="str">
            <v>201811603106009</v>
          </cell>
        </row>
        <row r="174">
          <cell r="B174" t="str">
            <v>12.3.1603106.10</v>
          </cell>
          <cell r="C174" t="str">
            <v>201811603106010</v>
          </cell>
        </row>
        <row r="175">
          <cell r="B175" t="str">
            <v>12.3.1603106.11</v>
          </cell>
          <cell r="C175" t="str">
            <v>201811603106011</v>
          </cell>
        </row>
        <row r="176">
          <cell r="B176" t="str">
            <v>12.3.1603106.12</v>
          </cell>
          <cell r="C176" t="str">
            <v>201811603106012</v>
          </cell>
        </row>
        <row r="177">
          <cell r="B177" t="str">
            <v>12.3.0803105.01</v>
          </cell>
          <cell r="C177" t="str">
            <v>201810803105001</v>
          </cell>
        </row>
        <row r="178">
          <cell r="B178" t="str">
            <v>12.3.0803105.02</v>
          </cell>
          <cell r="C178" t="str">
            <v>201810803105002</v>
          </cell>
        </row>
        <row r="179">
          <cell r="B179" t="str">
            <v>12.3.0803105.03</v>
          </cell>
          <cell r="C179" t="str">
            <v>201810803105003</v>
          </cell>
        </row>
        <row r="180">
          <cell r="B180" t="str">
            <v>12.3.0803105.04</v>
          </cell>
          <cell r="C180" t="str">
            <v>201810803105004</v>
          </cell>
        </row>
        <row r="181">
          <cell r="B181" t="str">
            <v>12.3.0803105.05</v>
          </cell>
          <cell r="C181" t="str">
            <v>201810803105005</v>
          </cell>
        </row>
        <row r="182">
          <cell r="B182" t="str">
            <v>12.3.0803105.06</v>
          </cell>
          <cell r="C182" t="str">
            <v>201810803105006</v>
          </cell>
        </row>
        <row r="183">
          <cell r="B183" t="str">
            <v>12.3.0803105.07</v>
          </cell>
          <cell r="C183" t="str">
            <v>201810803105007</v>
          </cell>
        </row>
        <row r="184">
          <cell r="B184" t="str">
            <v>12.3.1203101.03</v>
          </cell>
          <cell r="C184" t="str">
            <v>201811203101001</v>
          </cell>
        </row>
        <row r="185">
          <cell r="B185" t="str">
            <v>12.3.1203101.04</v>
          </cell>
          <cell r="C185" t="str">
            <v>201811203101002</v>
          </cell>
        </row>
        <row r="186">
          <cell r="B186" t="str">
            <v>12.3.1203101.05</v>
          </cell>
          <cell r="C186" t="str">
            <v>201811203101003</v>
          </cell>
        </row>
        <row r="187">
          <cell r="B187" t="str">
            <v>12.3.1203101.06</v>
          </cell>
          <cell r="C187" t="str">
            <v>201811203101004</v>
          </cell>
        </row>
        <row r="188">
          <cell r="B188" t="str">
            <v>12.3.1203101.07</v>
          </cell>
          <cell r="C188" t="str">
            <v>201811203101005</v>
          </cell>
        </row>
        <row r="189">
          <cell r="B189" t="str">
            <v>12.3.1203101.08</v>
          </cell>
          <cell r="C189" t="str">
            <v>201811203101006</v>
          </cell>
        </row>
        <row r="190">
          <cell r="B190" t="str">
            <v>12.3.1203101.09</v>
          </cell>
          <cell r="C190" t="str">
            <v>201811203101007</v>
          </cell>
        </row>
        <row r="191">
          <cell r="B191" t="str">
            <v>12.3.1203101.10</v>
          </cell>
          <cell r="C191" t="str">
            <v>201811203101008</v>
          </cell>
        </row>
        <row r="192">
          <cell r="B192" t="str">
            <v>12.3.1203101.11</v>
          </cell>
          <cell r="C192" t="str">
            <v>201811203101009</v>
          </cell>
        </row>
        <row r="193">
          <cell r="B193" t="str">
            <v>12.3.1203101.24</v>
          </cell>
          <cell r="C193" t="str">
            <v>201811203101010</v>
          </cell>
        </row>
        <row r="194">
          <cell r="B194" t="str">
            <v>12.3.1203101.25</v>
          </cell>
          <cell r="C194" t="str">
            <v>201811203101011</v>
          </cell>
        </row>
        <row r="195">
          <cell r="B195" t="str">
            <v>12.3.1203101.26</v>
          </cell>
          <cell r="C195" t="str">
            <v>201811203101012</v>
          </cell>
        </row>
        <row r="196">
          <cell r="B196" t="str">
            <v>12.3.1203101.28</v>
          </cell>
          <cell r="C196" t="str">
            <v>201811203101013</v>
          </cell>
        </row>
        <row r="197">
          <cell r="B197" t="str">
            <v>12.3.1203101.29</v>
          </cell>
          <cell r="C197" t="str">
            <v>201811203101014</v>
          </cell>
        </row>
        <row r="198">
          <cell r="B198" t="str">
            <v>12.3.1203101.30</v>
          </cell>
          <cell r="C198" t="str">
            <v>201811203101015</v>
          </cell>
        </row>
        <row r="199">
          <cell r="B199" t="str">
            <v>12.3.1203101.31</v>
          </cell>
          <cell r="C199" t="str">
            <v>201811203101016</v>
          </cell>
        </row>
        <row r="200">
          <cell r="B200" t="str">
            <v>12.3.1203101.32</v>
          </cell>
          <cell r="C200" t="str">
            <v>201811203101017</v>
          </cell>
        </row>
        <row r="201">
          <cell r="B201" t="str">
            <v>12.3.1203101.33</v>
          </cell>
          <cell r="C201" t="str">
            <v>201811203101018</v>
          </cell>
        </row>
        <row r="202">
          <cell r="B202" t="str">
            <v>12.3.1203101.34</v>
          </cell>
          <cell r="C202" t="str">
            <v>201811203101019</v>
          </cell>
        </row>
        <row r="203">
          <cell r="B203" t="str">
            <v>12.3.1203101.35</v>
          </cell>
          <cell r="C203" t="str">
            <v>201811203101020</v>
          </cell>
        </row>
        <row r="204">
          <cell r="B204" t="str">
            <v>12.3.1203101.36</v>
          </cell>
          <cell r="C204" t="str">
            <v>201811203101021</v>
          </cell>
        </row>
        <row r="205">
          <cell r="B205" t="str">
            <v>12.3.1203101.37</v>
          </cell>
          <cell r="C205" t="str">
            <v>201811203101022</v>
          </cell>
        </row>
        <row r="206">
          <cell r="B206" t="str">
            <v>12.3.1203101.38</v>
          </cell>
          <cell r="C206" t="str">
            <v>201811203101023</v>
          </cell>
        </row>
        <row r="207">
          <cell r="B207" t="str">
            <v>12.3.1203101.39</v>
          </cell>
          <cell r="C207" t="str">
            <v>201811203101024</v>
          </cell>
        </row>
        <row r="208">
          <cell r="B208" t="str">
            <v>12.3.1203101.40</v>
          </cell>
          <cell r="C208" t="str">
            <v>201811203101025</v>
          </cell>
        </row>
        <row r="209">
          <cell r="B209" t="str">
            <v>12.3.1203101.41</v>
          </cell>
          <cell r="C209" t="str">
            <v>201811203101026</v>
          </cell>
        </row>
        <row r="210">
          <cell r="B210" t="str">
            <v>12.3.1203101.42</v>
          </cell>
          <cell r="C210" t="str">
            <v>201811203101027</v>
          </cell>
        </row>
        <row r="211">
          <cell r="B211" t="str">
            <v>12.3.1203101.43</v>
          </cell>
          <cell r="C211" t="str">
            <v>201811203101028</v>
          </cell>
        </row>
        <row r="212">
          <cell r="B212" t="str">
            <v>12.3.1203101.44</v>
          </cell>
          <cell r="C212" t="str">
            <v>201811203101029</v>
          </cell>
        </row>
        <row r="213">
          <cell r="B213" t="str">
            <v>12.3.1203101.45</v>
          </cell>
          <cell r="C213" t="str">
            <v>201811203101030</v>
          </cell>
        </row>
        <row r="214">
          <cell r="B214" t="str">
            <v>12.3.1203101.46</v>
          </cell>
          <cell r="C214" t="str">
            <v>201811203101031</v>
          </cell>
        </row>
        <row r="215">
          <cell r="B215" t="str">
            <v>12.3.1203101.47</v>
          </cell>
          <cell r="C215" t="str">
            <v>201811203101032</v>
          </cell>
        </row>
        <row r="216">
          <cell r="B216" t="str">
            <v>12.3.1203101.48</v>
          </cell>
          <cell r="C216" t="str">
            <v>201811203101033</v>
          </cell>
        </row>
        <row r="217">
          <cell r="B217" t="str">
            <v>12.3.1203101.01</v>
          </cell>
          <cell r="C217" t="str">
            <v>201811203101034</v>
          </cell>
        </row>
        <row r="218">
          <cell r="B218" t="str">
            <v>12.3.1203101.02</v>
          </cell>
          <cell r="C218" t="str">
            <v>201811203101035</v>
          </cell>
        </row>
        <row r="219">
          <cell r="B219" t="str">
            <v>12.3.1203101.12</v>
          </cell>
          <cell r="C219" t="str">
            <v>201811203101036</v>
          </cell>
        </row>
        <row r="220">
          <cell r="B220" t="str">
            <v>12.3.1203101.13</v>
          </cell>
          <cell r="C220" t="str">
            <v>201811203101037</v>
          </cell>
        </row>
        <row r="221">
          <cell r="B221" t="str">
            <v>12.3.1203101.14</v>
          </cell>
          <cell r="C221" t="str">
            <v>201811203101038</v>
          </cell>
        </row>
        <row r="222">
          <cell r="B222" t="str">
            <v>12.3.1203101.15</v>
          </cell>
          <cell r="C222" t="str">
            <v>201811203101039</v>
          </cell>
        </row>
        <row r="223">
          <cell r="B223" t="str">
            <v>12.3.1203101.16</v>
          </cell>
          <cell r="C223" t="str">
            <v>201811203101040</v>
          </cell>
        </row>
        <row r="224">
          <cell r="B224" t="str">
            <v>12.3.1203101.17</v>
          </cell>
          <cell r="C224" t="str">
            <v>201811203101041</v>
          </cell>
        </row>
        <row r="225">
          <cell r="B225" t="str">
            <v>12.3.1203101.18</v>
          </cell>
          <cell r="C225" t="str">
            <v>201811203101042</v>
          </cell>
        </row>
        <row r="226">
          <cell r="B226" t="str">
            <v>12.3.1203101.19</v>
          </cell>
          <cell r="C226" t="str">
            <v>201811203101043</v>
          </cell>
        </row>
        <row r="227">
          <cell r="B227" t="str">
            <v>12.3.1203101.20</v>
          </cell>
          <cell r="C227" t="str">
            <v>201811203101044</v>
          </cell>
        </row>
        <row r="228">
          <cell r="B228" t="str">
            <v>12.3.1203101.21</v>
          </cell>
          <cell r="C228" t="str">
            <v>201811203101045</v>
          </cell>
        </row>
        <row r="229">
          <cell r="B229" t="str">
            <v>12.3.1203101.22</v>
          </cell>
          <cell r="C229" t="str">
            <v>201811203101046</v>
          </cell>
        </row>
        <row r="230">
          <cell r="B230" t="str">
            <v>12.3.1203101.23</v>
          </cell>
          <cell r="C230" t="str">
            <v>201811203101047</v>
          </cell>
        </row>
        <row r="231">
          <cell r="B231" t="str">
            <v>12.3.1203101.27</v>
          </cell>
          <cell r="C231" t="str">
            <v>201811203101048</v>
          </cell>
        </row>
        <row r="232">
          <cell r="B232" t="str">
            <v>12.3.LP6001.01</v>
          </cell>
          <cell r="C232" t="str">
            <v>20181LP6001001</v>
          </cell>
        </row>
        <row r="233">
          <cell r="B233" t="str">
            <v>12.3.LP6001.02</v>
          </cell>
          <cell r="C233" t="str">
            <v>20181LP6001002</v>
          </cell>
        </row>
        <row r="234">
          <cell r="B234" t="str">
            <v>12.3.LP6001.03</v>
          </cell>
          <cell r="C234" t="str">
            <v>20181LP6001003</v>
          </cell>
        </row>
        <row r="235">
          <cell r="B235" t="str">
            <v>12.3.LP6001.04</v>
          </cell>
          <cell r="C235" t="str">
            <v>20181LP6001004</v>
          </cell>
        </row>
        <row r="236">
          <cell r="B236" t="str">
            <v>12.3.1003101.03</v>
          </cell>
          <cell r="C236" t="str">
            <v>201811003101001</v>
          </cell>
        </row>
        <row r="237">
          <cell r="B237" t="str">
            <v>12.3.1003101.04</v>
          </cell>
          <cell r="C237" t="str">
            <v>201811003101002</v>
          </cell>
        </row>
        <row r="238">
          <cell r="B238" t="str">
            <v>12.3.1003101.05</v>
          </cell>
          <cell r="C238" t="str">
            <v>201811003101003</v>
          </cell>
        </row>
        <row r="239">
          <cell r="B239" t="str">
            <v>12.3.1003101.06</v>
          </cell>
          <cell r="C239" t="str">
            <v>201811003101004</v>
          </cell>
        </row>
        <row r="240">
          <cell r="B240" t="str">
            <v>12.3.1003101.07</v>
          </cell>
          <cell r="C240" t="str">
            <v>201811003101005</v>
          </cell>
        </row>
        <row r="241">
          <cell r="B241" t="str">
            <v>12.3.1003101.08</v>
          </cell>
          <cell r="C241" t="str">
            <v>201811003101006</v>
          </cell>
        </row>
        <row r="242">
          <cell r="B242" t="str">
            <v>12.3.1003101.09</v>
          </cell>
          <cell r="C242" t="str">
            <v>201811003101007</v>
          </cell>
        </row>
        <row r="243">
          <cell r="B243" t="str">
            <v>12.3.1003101.10</v>
          </cell>
          <cell r="C243" t="str">
            <v>201811003101008</v>
          </cell>
        </row>
        <row r="244">
          <cell r="B244" t="str">
            <v>12.3.1003101.11</v>
          </cell>
          <cell r="C244" t="str">
            <v>201811003101009</v>
          </cell>
        </row>
        <row r="245">
          <cell r="B245" t="str">
            <v>12.3.1003101.12</v>
          </cell>
          <cell r="C245" t="str">
            <v>201811003101010</v>
          </cell>
        </row>
        <row r="246">
          <cell r="B246" t="str">
            <v>12.3.1003101.13</v>
          </cell>
          <cell r="C246" t="str">
            <v>201811003101011</v>
          </cell>
        </row>
        <row r="247">
          <cell r="B247" t="str">
            <v>12.3.1003101.15</v>
          </cell>
          <cell r="C247" t="str">
            <v>201811003101012</v>
          </cell>
        </row>
        <row r="248">
          <cell r="B248" t="str">
            <v>12.3.1003101.16</v>
          </cell>
          <cell r="C248" t="str">
            <v>201811003101013</v>
          </cell>
        </row>
        <row r="249">
          <cell r="B249" t="str">
            <v>12.3.1003101.17</v>
          </cell>
          <cell r="C249" t="str">
            <v>201811003101014</v>
          </cell>
        </row>
        <row r="250">
          <cell r="B250" t="str">
            <v>12.3.1003101.01</v>
          </cell>
          <cell r="C250" t="str">
            <v>201811003101015</v>
          </cell>
        </row>
        <row r="251">
          <cell r="B251" t="str">
            <v>12.3.1003101.02</v>
          </cell>
          <cell r="C251" t="str">
            <v>201811003101016</v>
          </cell>
        </row>
        <row r="252">
          <cell r="B252" t="str">
            <v>12.3.1003101.14</v>
          </cell>
          <cell r="C252" t="str">
            <v>201811003101017</v>
          </cell>
        </row>
        <row r="253">
          <cell r="B253" t="str">
            <v>12.3.0403118.01</v>
          </cell>
          <cell r="C253" t="str">
            <v>201810403118001</v>
          </cell>
        </row>
        <row r="254">
          <cell r="B254" t="str">
            <v>12.3.0303138.03</v>
          </cell>
          <cell r="C254" t="str">
            <v>201810303138001</v>
          </cell>
        </row>
        <row r="255">
          <cell r="B255" t="str">
            <v>12.3.0303138.04</v>
          </cell>
          <cell r="C255" t="str">
            <v>201810303138002</v>
          </cell>
        </row>
        <row r="256">
          <cell r="B256" t="str">
            <v>12.3.0303138.05</v>
          </cell>
          <cell r="C256" t="str">
            <v>201810303138003</v>
          </cell>
        </row>
        <row r="257">
          <cell r="B257" t="str">
            <v>12.3.0303138.06</v>
          </cell>
          <cell r="C257" t="str">
            <v>201810303138004</v>
          </cell>
        </row>
        <row r="258">
          <cell r="B258" t="str">
            <v>12.3.0303138.07</v>
          </cell>
          <cell r="C258" t="str">
            <v>201810303138005</v>
          </cell>
        </row>
        <row r="259">
          <cell r="B259" t="str">
            <v>12.3.0303138.08</v>
          </cell>
          <cell r="C259" t="str">
            <v>201810303138006</v>
          </cell>
        </row>
        <row r="260">
          <cell r="B260" t="str">
            <v>12.3.0303138.09</v>
          </cell>
          <cell r="C260" t="str">
            <v>201810303138007</v>
          </cell>
        </row>
        <row r="261">
          <cell r="B261" t="str">
            <v>12.3.0303138.10</v>
          </cell>
          <cell r="C261" t="str">
            <v>201810303138008</v>
          </cell>
        </row>
        <row r="262">
          <cell r="B262" t="str">
            <v>12.3.0303138.11</v>
          </cell>
          <cell r="C262" t="str">
            <v>201810303138009</v>
          </cell>
        </row>
        <row r="263">
          <cell r="B263" t="str">
            <v>12.3.0303138.12</v>
          </cell>
          <cell r="C263" t="str">
            <v>201810303138010</v>
          </cell>
        </row>
        <row r="264">
          <cell r="B264" t="str">
            <v>12.3.0303138.13</v>
          </cell>
          <cell r="C264" t="str">
            <v>201810303138011</v>
          </cell>
        </row>
        <row r="265">
          <cell r="B265" t="str">
            <v>12.3.0303138.01</v>
          </cell>
          <cell r="C265" t="str">
            <v>201810303138012</v>
          </cell>
        </row>
        <row r="266">
          <cell r="B266" t="str">
            <v>12.3.0303138.02</v>
          </cell>
          <cell r="C266" t="str">
            <v>201810303138013</v>
          </cell>
        </row>
        <row r="267">
          <cell r="B267" t="str">
            <v>12.3.0303142.01</v>
          </cell>
          <cell r="C267" t="str">
            <v>201810303142001</v>
          </cell>
        </row>
        <row r="268">
          <cell r="B268" t="str">
            <v>12.3.0303142.02</v>
          </cell>
          <cell r="C268" t="str">
            <v>201810303142002</v>
          </cell>
        </row>
        <row r="269">
          <cell r="B269" t="str">
            <v>12.3.0303144.01</v>
          </cell>
          <cell r="C269" t="str">
            <v>201810303144001</v>
          </cell>
        </row>
        <row r="270">
          <cell r="B270" t="str">
            <v>12.3.0303144.02</v>
          </cell>
          <cell r="C270" t="str">
            <v>201810303144002</v>
          </cell>
        </row>
        <row r="271">
          <cell r="B271" t="str">
            <v>12.3.0303144.03</v>
          </cell>
          <cell r="C271" t="str">
            <v>201810303144003</v>
          </cell>
        </row>
        <row r="272">
          <cell r="B272" t="str">
            <v>12.3.0303148.01</v>
          </cell>
          <cell r="C272" t="str">
            <v>201810303148001</v>
          </cell>
        </row>
        <row r="273">
          <cell r="B273" t="str">
            <v>12.3.0903121.01</v>
          </cell>
          <cell r="C273" t="str">
            <v>201810903121001</v>
          </cell>
        </row>
        <row r="274">
          <cell r="B274" t="str">
            <v>12.3.0903121.02</v>
          </cell>
          <cell r="C274" t="str">
            <v>201810903121002</v>
          </cell>
        </row>
        <row r="275">
          <cell r="B275" t="str">
            <v>12.3.0903121.03</v>
          </cell>
          <cell r="C275" t="str">
            <v>201810903121003</v>
          </cell>
        </row>
        <row r="276">
          <cell r="B276" t="str">
            <v>12.3.0903121.04</v>
          </cell>
          <cell r="C276" t="str">
            <v>201810903121004</v>
          </cell>
        </row>
        <row r="277">
          <cell r="B277" t="str">
            <v>12.3.PE6011.01</v>
          </cell>
          <cell r="C277" t="str">
            <v>20181PE6011001</v>
          </cell>
        </row>
        <row r="278">
          <cell r="B278" t="str">
            <v>12.3.PE6011.02</v>
          </cell>
          <cell r="C278" t="str">
            <v>20181PE6011002</v>
          </cell>
        </row>
        <row r="279">
          <cell r="B279" t="str">
            <v>12.3.PE6011.03</v>
          </cell>
          <cell r="C279" t="str">
            <v>20181PE6011003</v>
          </cell>
        </row>
        <row r="280">
          <cell r="B280" t="str">
            <v>12.3.1403112.01</v>
          </cell>
          <cell r="C280" t="str">
            <v>201811403112001</v>
          </cell>
        </row>
        <row r="281">
          <cell r="B281" t="str">
            <v>12.3.1403112.02</v>
          </cell>
          <cell r="C281" t="str">
            <v>201811403112002</v>
          </cell>
        </row>
        <row r="282">
          <cell r="B282" t="str">
            <v>12.3.1403112.03</v>
          </cell>
          <cell r="C282" t="str">
            <v>201811403112003</v>
          </cell>
        </row>
        <row r="283">
          <cell r="B283" t="str">
            <v>12.3.0503126.01</v>
          </cell>
          <cell r="C283" t="str">
            <v>201810503126001</v>
          </cell>
        </row>
        <row r="284">
          <cell r="B284" t="str">
            <v>12.3.0503126.02</v>
          </cell>
          <cell r="C284" t="str">
            <v>201810503126002</v>
          </cell>
        </row>
        <row r="285">
          <cell r="B285" t="str">
            <v>12.3.0503126.03</v>
          </cell>
          <cell r="C285" t="str">
            <v>201810503126003</v>
          </cell>
        </row>
        <row r="286">
          <cell r="B286" t="str">
            <v>12.3.0503126.04</v>
          </cell>
          <cell r="C286" t="str">
            <v>201810503126004</v>
          </cell>
        </row>
        <row r="287">
          <cell r="B287" t="str">
            <v>12.3.0503126.05</v>
          </cell>
          <cell r="C287" t="str">
            <v>201810503126005</v>
          </cell>
        </row>
        <row r="288">
          <cell r="B288" t="str">
            <v>12.3.0503126.06</v>
          </cell>
          <cell r="C288" t="str">
            <v>201810503126006</v>
          </cell>
        </row>
        <row r="289">
          <cell r="B289" t="str">
            <v>12.3.0503126.07</v>
          </cell>
          <cell r="C289" t="str">
            <v>201810503126007</v>
          </cell>
        </row>
        <row r="290">
          <cell r="B290" t="str">
            <v>12.3.0503126.08</v>
          </cell>
          <cell r="C290" t="str">
            <v>201810503126008</v>
          </cell>
        </row>
        <row r="291">
          <cell r="B291" t="str">
            <v>12.3.0503126.09</v>
          </cell>
          <cell r="C291" t="str">
            <v>201810503126009</v>
          </cell>
        </row>
        <row r="292">
          <cell r="B292" t="str">
            <v>12.3.IT6014.01</v>
          </cell>
          <cell r="C292" t="str">
            <v>20181IT6014001</v>
          </cell>
        </row>
        <row r="293">
          <cell r="B293" t="str">
            <v>12.3.IT6014.02</v>
          </cell>
          <cell r="C293" t="str">
            <v>20181IT6014002</v>
          </cell>
        </row>
        <row r="294">
          <cell r="B294" t="str">
            <v>12.3.IT6014.03</v>
          </cell>
          <cell r="C294" t="str">
            <v>20181IT6014003</v>
          </cell>
        </row>
        <row r="295">
          <cell r="B295" t="str">
            <v>12.3.0803148.01</v>
          </cell>
          <cell r="C295" t="str">
            <v>201810803148001</v>
          </cell>
        </row>
        <row r="296">
          <cell r="B296" t="str">
            <v>12.3.0803148.02</v>
          </cell>
          <cell r="C296" t="str">
            <v>201810803148002</v>
          </cell>
        </row>
        <row r="297">
          <cell r="B297" t="str">
            <v>12.3.1603113.01</v>
          </cell>
          <cell r="C297" t="str">
            <v>201811603113001</v>
          </cell>
        </row>
        <row r="298">
          <cell r="B298" t="str">
            <v>12.3.1603113.02</v>
          </cell>
          <cell r="C298" t="str">
            <v>201811603113002</v>
          </cell>
        </row>
        <row r="299">
          <cell r="B299" t="str">
            <v>12.3.1003102.01</v>
          </cell>
          <cell r="C299" t="str">
            <v>201811003102001</v>
          </cell>
        </row>
        <row r="300">
          <cell r="B300" t="str">
            <v>12.3.1603115.01</v>
          </cell>
          <cell r="C300" t="str">
            <v>201811603115001</v>
          </cell>
        </row>
        <row r="301">
          <cell r="B301" t="str">
            <v>12.3.1603115.02</v>
          </cell>
          <cell r="C301" t="str">
            <v>201811603115002</v>
          </cell>
        </row>
        <row r="302">
          <cell r="B302" t="str">
            <v>12.3.1603115.03</v>
          </cell>
          <cell r="C302" t="str">
            <v>201811603115003</v>
          </cell>
        </row>
        <row r="303">
          <cell r="B303" t="str">
            <v>12.3.1603116.13</v>
          </cell>
          <cell r="C303" t="str">
            <v>201811603116001</v>
          </cell>
        </row>
        <row r="304">
          <cell r="B304" t="str">
            <v>12.3.1603116.14</v>
          </cell>
          <cell r="C304" t="str">
            <v>201811603116002</v>
          </cell>
        </row>
        <row r="305">
          <cell r="B305" t="str">
            <v>12.3.1603116.15</v>
          </cell>
          <cell r="C305" t="str">
            <v>201811603116003</v>
          </cell>
        </row>
        <row r="306">
          <cell r="B306" t="str">
            <v>12.3.1603116.16</v>
          </cell>
          <cell r="C306" t="str">
            <v>201811603116004</v>
          </cell>
        </row>
        <row r="307">
          <cell r="B307" t="str">
            <v>12.3.1603116.17</v>
          </cell>
          <cell r="C307" t="str">
            <v>201811603116005</v>
          </cell>
        </row>
        <row r="308">
          <cell r="B308" t="str">
            <v>12.3.1603116.18</v>
          </cell>
          <cell r="C308" t="str">
            <v>201811603116006</v>
          </cell>
        </row>
        <row r="309">
          <cell r="B309" t="str">
            <v>12.3.1603116.19</v>
          </cell>
          <cell r="C309" t="str">
            <v>201811603116007</v>
          </cell>
        </row>
        <row r="310">
          <cell r="B310" t="str">
            <v>12.3.1603116.20</v>
          </cell>
          <cell r="C310" t="str">
            <v>201811603116008</v>
          </cell>
        </row>
        <row r="311">
          <cell r="B311" t="str">
            <v>12.3.1603116.21</v>
          </cell>
          <cell r="C311" t="str">
            <v>201811603116009</v>
          </cell>
        </row>
        <row r="312">
          <cell r="B312" t="str">
            <v>12.3.1603116.22</v>
          </cell>
          <cell r="C312" t="str">
            <v>201811603116010</v>
          </cell>
        </row>
        <row r="313">
          <cell r="B313" t="str">
            <v>12.3.1603116.23</v>
          </cell>
          <cell r="C313" t="str">
            <v>201811603116011</v>
          </cell>
        </row>
        <row r="314">
          <cell r="B314" t="str">
            <v>12.3.1603116.24</v>
          </cell>
          <cell r="C314" t="str">
            <v>201811603116012</v>
          </cell>
        </row>
        <row r="315">
          <cell r="B315" t="str">
            <v>12.3.1603116.01</v>
          </cell>
          <cell r="C315" t="str">
            <v>201811603116013</v>
          </cell>
        </row>
        <row r="316">
          <cell r="B316" t="str">
            <v>12.3.1603116.02</v>
          </cell>
          <cell r="C316" t="str">
            <v>201811603116014</v>
          </cell>
        </row>
        <row r="317">
          <cell r="B317" t="str">
            <v>12.3.1603116.03</v>
          </cell>
          <cell r="C317" t="str">
            <v>201811603116015</v>
          </cell>
        </row>
        <row r="318">
          <cell r="B318" t="str">
            <v>12.3.1603116.04</v>
          </cell>
          <cell r="C318" t="str">
            <v>201811603116016</v>
          </cell>
        </row>
        <row r="319">
          <cell r="B319" t="str">
            <v>12.3.1603116.05</v>
          </cell>
          <cell r="C319" t="str">
            <v>201811603116017</v>
          </cell>
        </row>
        <row r="320">
          <cell r="B320" t="str">
            <v>12.3.1603116.06</v>
          </cell>
          <cell r="C320" t="str">
            <v>201811603116018</v>
          </cell>
        </row>
        <row r="321">
          <cell r="B321" t="str">
            <v>12.3.1603116.07</v>
          </cell>
          <cell r="C321" t="str">
            <v>201811603116019</v>
          </cell>
        </row>
        <row r="322">
          <cell r="B322" t="str">
            <v>12.3.1603116.08</v>
          </cell>
          <cell r="C322" t="str">
            <v>201811603116020</v>
          </cell>
        </row>
        <row r="323">
          <cell r="B323" t="str">
            <v>12.3.1603116.09</v>
          </cell>
          <cell r="C323" t="str">
            <v>201811603116021</v>
          </cell>
        </row>
        <row r="324">
          <cell r="B324" t="str">
            <v>12.3.1603116.10</v>
          </cell>
          <cell r="C324" t="str">
            <v>201811603116022</v>
          </cell>
        </row>
        <row r="325">
          <cell r="B325" t="str">
            <v>12.3.1603116.11</v>
          </cell>
          <cell r="C325" t="str">
            <v>201811603116023</v>
          </cell>
        </row>
        <row r="326">
          <cell r="B326" t="str">
            <v>12.3.1603116.12</v>
          </cell>
          <cell r="C326" t="str">
            <v>201811603116024</v>
          </cell>
        </row>
        <row r="327">
          <cell r="B327" t="str">
            <v>12.3.FL6012.01</v>
          </cell>
          <cell r="C327" t="str">
            <v>20181FL6012001</v>
          </cell>
        </row>
        <row r="328">
          <cell r="B328" t="str">
            <v>12.3.FL6012.02</v>
          </cell>
          <cell r="C328" t="str">
            <v>20181FL6012002</v>
          </cell>
        </row>
        <row r="329">
          <cell r="B329" t="str">
            <v>12.3.FL6012.03</v>
          </cell>
          <cell r="C329" t="str">
            <v>20181FL6012003</v>
          </cell>
        </row>
        <row r="330">
          <cell r="B330" t="str">
            <v>12.3.FL6012.04</v>
          </cell>
          <cell r="C330" t="str">
            <v>20181FL6012004</v>
          </cell>
        </row>
        <row r="331">
          <cell r="B331" t="str">
            <v>12.3.FL6012.05</v>
          </cell>
          <cell r="C331" t="str">
            <v>20181FL6012005</v>
          </cell>
        </row>
        <row r="332">
          <cell r="B332" t="str">
            <v>12.3.FL6012.06</v>
          </cell>
          <cell r="C332" t="str">
            <v>20181FL6012006</v>
          </cell>
        </row>
        <row r="333">
          <cell r="B333" t="str">
            <v>12.3.FL6012.07</v>
          </cell>
          <cell r="C333" t="str">
            <v>20181FL6012007</v>
          </cell>
        </row>
        <row r="334">
          <cell r="B334" t="str">
            <v>12.3.FL6012.08</v>
          </cell>
          <cell r="C334" t="str">
            <v>20181FL6012008</v>
          </cell>
        </row>
        <row r="335">
          <cell r="B335" t="str">
            <v>12.3.FL6012.09</v>
          </cell>
          <cell r="C335" t="str">
            <v>20181FL6012009</v>
          </cell>
        </row>
        <row r="336">
          <cell r="B336" t="str">
            <v>12.3.FL6017.01</v>
          </cell>
          <cell r="C336" t="str">
            <v>20181FL6017001</v>
          </cell>
        </row>
        <row r="337">
          <cell r="B337" t="str">
            <v>12.3.FL6017.02</v>
          </cell>
          <cell r="C337" t="str">
            <v>20181FL6017002</v>
          </cell>
        </row>
        <row r="338">
          <cell r="B338" t="str">
            <v>12.3.FL6017.03</v>
          </cell>
          <cell r="C338" t="str">
            <v>20181FL6017003</v>
          </cell>
        </row>
        <row r="339">
          <cell r="B339" t="str">
            <v>12.3.FL6017.04</v>
          </cell>
          <cell r="C339" t="str">
            <v>20181FL6017004</v>
          </cell>
        </row>
        <row r="340">
          <cell r="B340" t="str">
            <v>12.3.1403114.01</v>
          </cell>
          <cell r="C340" t="str">
            <v>201811403114001</v>
          </cell>
        </row>
        <row r="341">
          <cell r="B341" t="str">
            <v>12.3.1403114.02</v>
          </cell>
          <cell r="C341" t="str">
            <v>201811403114002</v>
          </cell>
        </row>
        <row r="342">
          <cell r="B342" t="str">
            <v>12.3.1403114.03</v>
          </cell>
          <cell r="C342" t="str">
            <v>201811403114003</v>
          </cell>
        </row>
        <row r="343">
          <cell r="B343" t="str">
            <v>12.3.1403114.04</v>
          </cell>
          <cell r="C343" t="str">
            <v>201811403114004</v>
          </cell>
        </row>
        <row r="344">
          <cell r="B344" t="str">
            <v>12.3.1403114.05</v>
          </cell>
          <cell r="C344" t="str">
            <v>201811403114005</v>
          </cell>
        </row>
        <row r="345">
          <cell r="B345" t="str">
            <v>12.3.1303109.01</v>
          </cell>
          <cell r="C345" t="str">
            <v>201811303109001</v>
          </cell>
        </row>
        <row r="346">
          <cell r="B346" t="str">
            <v>12.3.1303109.02</v>
          </cell>
          <cell r="C346" t="str">
            <v>201811303109002</v>
          </cell>
        </row>
        <row r="347">
          <cell r="B347" t="str">
            <v>12.3.1403115.01</v>
          </cell>
          <cell r="C347" t="str">
            <v>201811403115001</v>
          </cell>
        </row>
        <row r="348">
          <cell r="B348" t="str">
            <v>12.3.1403115.02</v>
          </cell>
          <cell r="C348" t="str">
            <v>201811403115002</v>
          </cell>
        </row>
        <row r="349">
          <cell r="B349" t="str">
            <v>12.3.FL6025.01</v>
          </cell>
          <cell r="C349" t="str">
            <v>20181FL6025001</v>
          </cell>
        </row>
        <row r="350">
          <cell r="B350" t="str">
            <v>12.3.FL6025.02</v>
          </cell>
          <cell r="C350" t="str">
            <v>20181FL6025002</v>
          </cell>
        </row>
        <row r="351">
          <cell r="B351" t="str">
            <v>12.3.FL6025.03</v>
          </cell>
          <cell r="C351" t="str">
            <v>20181FL6025003</v>
          </cell>
        </row>
        <row r="352">
          <cell r="B352" t="str">
            <v>12.3.FL6025.04</v>
          </cell>
          <cell r="C352" t="str">
            <v>20181FL6025004</v>
          </cell>
        </row>
        <row r="353">
          <cell r="B353" t="str">
            <v>12.3.FL6025.05</v>
          </cell>
          <cell r="C353" t="str">
            <v>20181FL6025005</v>
          </cell>
        </row>
        <row r="354">
          <cell r="B354" t="str">
            <v>12.3.FL6025.06</v>
          </cell>
          <cell r="C354" t="str">
            <v>20181FL6025006</v>
          </cell>
        </row>
        <row r="355">
          <cell r="B355" t="str">
            <v>12.3.FL6025.07</v>
          </cell>
          <cell r="C355" t="str">
            <v>20181FL6025007</v>
          </cell>
        </row>
        <row r="356">
          <cell r="B356" t="str">
            <v>12.3.FL6025.08</v>
          </cell>
          <cell r="C356" t="str">
            <v>20181FL6025008</v>
          </cell>
        </row>
        <row r="357">
          <cell r="B357" t="str">
            <v>12.3.FL6025.09</v>
          </cell>
          <cell r="C357" t="str">
            <v>20181FL6025009</v>
          </cell>
        </row>
        <row r="358">
          <cell r="B358" t="str">
            <v>12.3.FL6030.01</v>
          </cell>
          <cell r="C358" t="str">
            <v>20181FL6030001</v>
          </cell>
        </row>
        <row r="359">
          <cell r="B359" t="str">
            <v>12.3.FL6030.02</v>
          </cell>
          <cell r="C359" t="str">
            <v>20181FL6030002</v>
          </cell>
        </row>
        <row r="360">
          <cell r="B360" t="str">
            <v>12.3.FL6030.03</v>
          </cell>
          <cell r="C360" t="str">
            <v>20181FL6030003</v>
          </cell>
        </row>
        <row r="361">
          <cell r="B361" t="str">
            <v>12.3.FL6030.04</v>
          </cell>
          <cell r="C361" t="str">
            <v>20181FL6030004</v>
          </cell>
        </row>
        <row r="362">
          <cell r="B362" t="str">
            <v>12.3.FL6036.01</v>
          </cell>
          <cell r="C362" t="str">
            <v>20181FL6036001</v>
          </cell>
        </row>
        <row r="363">
          <cell r="B363" t="str">
            <v>12.3.FL6036.02</v>
          </cell>
          <cell r="C363" t="str">
            <v>20181FL6036002</v>
          </cell>
        </row>
        <row r="364">
          <cell r="B364" t="str">
            <v>12.3.FL6036.03</v>
          </cell>
          <cell r="C364" t="str">
            <v>20181FL6036003</v>
          </cell>
        </row>
        <row r="365">
          <cell r="B365" t="str">
            <v>12.3.FL6036.04</v>
          </cell>
          <cell r="C365" t="str">
            <v>20181FL6036004</v>
          </cell>
        </row>
        <row r="366">
          <cell r="B366" t="str">
            <v>12.3.FL6036.05</v>
          </cell>
          <cell r="C366" t="str">
            <v>20181FL6036005</v>
          </cell>
        </row>
        <row r="367">
          <cell r="B367" t="str">
            <v>12.3.FL6036.06</v>
          </cell>
          <cell r="C367" t="str">
            <v>20181FL6036006</v>
          </cell>
        </row>
        <row r="368">
          <cell r="B368" t="str">
            <v>12.3.FL6036.07</v>
          </cell>
          <cell r="C368" t="str">
            <v>20181FL6036007</v>
          </cell>
        </row>
        <row r="369">
          <cell r="B369" t="str">
            <v>12.3.FL6036.08</v>
          </cell>
          <cell r="C369" t="str">
            <v>20181FL6036008</v>
          </cell>
        </row>
        <row r="370">
          <cell r="B370" t="str">
            <v>12.3.FL6036.09</v>
          </cell>
          <cell r="C370" t="str">
            <v>20181FL6036009</v>
          </cell>
        </row>
        <row r="371">
          <cell r="B371" t="str">
            <v>12.3.FL6041.01</v>
          </cell>
          <cell r="C371" t="str">
            <v>20181FL6041001</v>
          </cell>
        </row>
        <row r="372">
          <cell r="B372" t="str">
            <v>12.3.FL6041.02</v>
          </cell>
          <cell r="C372" t="str">
            <v>20181FL6041002</v>
          </cell>
        </row>
        <row r="373">
          <cell r="B373" t="str">
            <v>12.3.FL6041.03</v>
          </cell>
          <cell r="C373" t="str">
            <v>20181FL6041003</v>
          </cell>
        </row>
        <row r="374">
          <cell r="B374" t="str">
            <v>12.3.FL6041.04</v>
          </cell>
          <cell r="C374" t="str">
            <v>20181FL6041004</v>
          </cell>
        </row>
        <row r="375">
          <cell r="B375" t="str">
            <v>12.3.FL6046.01</v>
          </cell>
          <cell r="C375" t="str">
            <v>20181FL6046001</v>
          </cell>
        </row>
        <row r="376">
          <cell r="B376" t="str">
            <v>12.3.FL6046.04</v>
          </cell>
          <cell r="C376" t="str">
            <v>20181FL6046004</v>
          </cell>
        </row>
        <row r="377">
          <cell r="B377" t="str">
            <v>12.3.FL6046.02</v>
          </cell>
          <cell r="C377" t="str">
            <v>20181FL6046002</v>
          </cell>
        </row>
        <row r="378">
          <cell r="B378" t="str">
            <v>12.3.FL6046.05</v>
          </cell>
          <cell r="C378" t="str">
            <v>20181FL6046005</v>
          </cell>
        </row>
        <row r="379">
          <cell r="B379" t="str">
            <v>12.3.FL6046.03</v>
          </cell>
          <cell r="C379" t="str">
            <v>20181FL6046003</v>
          </cell>
        </row>
        <row r="380">
          <cell r="B380" t="str">
            <v>12.3.FL6046.06</v>
          </cell>
          <cell r="C380" t="str">
            <v>20181FL6046006</v>
          </cell>
        </row>
        <row r="381">
          <cell r="B381" t="str">
            <v>12.3.1403116.01</v>
          </cell>
          <cell r="C381" t="str">
            <v>201811403116001</v>
          </cell>
        </row>
        <row r="382">
          <cell r="B382" t="str">
            <v>12.3.1403116.02</v>
          </cell>
          <cell r="C382" t="str">
            <v>201811403116002</v>
          </cell>
        </row>
        <row r="383">
          <cell r="B383" t="str">
            <v>12.3.FL6050.01</v>
          </cell>
          <cell r="C383" t="str">
            <v>20181FL6050001</v>
          </cell>
        </row>
        <row r="384">
          <cell r="B384" t="str">
            <v>12.3.FL6050.02</v>
          </cell>
          <cell r="C384" t="str">
            <v>20181FL6050002</v>
          </cell>
        </row>
        <row r="385">
          <cell r="B385" t="str">
            <v>12.3.FL6050.03</v>
          </cell>
          <cell r="C385" t="str">
            <v>20181FL6050003</v>
          </cell>
        </row>
        <row r="386">
          <cell r="B386" t="str">
            <v>12.3.FL6050.04</v>
          </cell>
          <cell r="C386" t="str">
            <v>20181FL6050004</v>
          </cell>
        </row>
        <row r="387">
          <cell r="B387" t="str">
            <v>12.3.FL6050.05</v>
          </cell>
          <cell r="C387" t="str">
            <v>20181FL6050005</v>
          </cell>
        </row>
        <row r="388">
          <cell r="B388" t="str">
            <v>12.3.FL6050.06</v>
          </cell>
          <cell r="C388" t="str">
            <v>20181FL6050006</v>
          </cell>
        </row>
        <row r="389">
          <cell r="B389" t="str">
            <v>12.3.FL6050.07</v>
          </cell>
          <cell r="C389" t="str">
            <v>20181FL6050007</v>
          </cell>
        </row>
        <row r="390">
          <cell r="B390" t="str">
            <v>12.3.FL6050.08</v>
          </cell>
          <cell r="C390" t="str">
            <v>20181FL6050008</v>
          </cell>
        </row>
        <row r="391">
          <cell r="B391" t="str">
            <v>12.3.FL6050.09</v>
          </cell>
          <cell r="C391" t="str">
            <v>20181FL6050009</v>
          </cell>
        </row>
        <row r="392">
          <cell r="B392" t="str">
            <v>12.3.FL6055.01</v>
          </cell>
          <cell r="C392" t="str">
            <v>20181FL6055001</v>
          </cell>
        </row>
        <row r="393">
          <cell r="B393" t="str">
            <v>12.3.FL6055.02</v>
          </cell>
          <cell r="C393" t="str">
            <v>20181FL6055002</v>
          </cell>
        </row>
        <row r="394">
          <cell r="B394" t="str">
            <v>12.3.FL6055.03</v>
          </cell>
          <cell r="C394" t="str">
            <v>20181FL6055003</v>
          </cell>
        </row>
        <row r="395">
          <cell r="B395" t="str">
            <v>12.3.FL6055.04</v>
          </cell>
          <cell r="C395" t="str">
            <v>20181FL6055004</v>
          </cell>
        </row>
        <row r="396">
          <cell r="B396" t="str">
            <v>12.3.0703136.03</v>
          </cell>
          <cell r="C396" t="str">
            <v>201810703136001</v>
          </cell>
        </row>
        <row r="397">
          <cell r="B397" t="str">
            <v>12.3.0703136.04</v>
          </cell>
          <cell r="C397" t="str">
            <v>201810703136002</v>
          </cell>
        </row>
        <row r="398">
          <cell r="B398" t="str">
            <v>12.3.0703136.05</v>
          </cell>
          <cell r="C398" t="str">
            <v>201810703136003</v>
          </cell>
        </row>
        <row r="399">
          <cell r="B399" t="str">
            <v>12.3.0703136.06</v>
          </cell>
          <cell r="C399" t="str">
            <v>201810703136004</v>
          </cell>
        </row>
        <row r="400">
          <cell r="B400" t="str">
            <v>12.3.0703136.07</v>
          </cell>
          <cell r="C400" t="str">
            <v>201810703136005</v>
          </cell>
        </row>
        <row r="401">
          <cell r="B401" t="str">
            <v>12.3.0703136.08</v>
          </cell>
          <cell r="C401" t="str">
            <v>201810703136006</v>
          </cell>
        </row>
        <row r="402">
          <cell r="B402" t="str">
            <v>12.3.0703136.10</v>
          </cell>
          <cell r="C402" t="str">
            <v>201810703136007</v>
          </cell>
        </row>
        <row r="403">
          <cell r="B403" t="str">
            <v>12.3.0703136.11</v>
          </cell>
          <cell r="C403" t="str">
            <v>201810703136008</v>
          </cell>
        </row>
        <row r="404">
          <cell r="B404" t="str">
            <v>12.3.0703136.12</v>
          </cell>
          <cell r="C404" t="str">
            <v>201810703136009</v>
          </cell>
        </row>
        <row r="405">
          <cell r="B405" t="str">
            <v>12.3.0703136.13</v>
          </cell>
          <cell r="C405" t="str">
            <v>201810703136010</v>
          </cell>
        </row>
        <row r="406">
          <cell r="B406" t="str">
            <v>12.3.0703136.14</v>
          </cell>
          <cell r="C406" t="str">
            <v>201810703136011</v>
          </cell>
        </row>
        <row r="407">
          <cell r="B407" t="str">
            <v>12.3.0703136.15</v>
          </cell>
          <cell r="C407" t="str">
            <v>201810703136012</v>
          </cell>
        </row>
        <row r="408">
          <cell r="B408" t="str">
            <v>12.3.0703136.01</v>
          </cell>
          <cell r="C408" t="str">
            <v>201810703136013</v>
          </cell>
        </row>
        <row r="409">
          <cell r="B409" t="str">
            <v>12.3.0703136.02</v>
          </cell>
          <cell r="C409" t="str">
            <v>201810703136014</v>
          </cell>
        </row>
        <row r="410">
          <cell r="B410" t="str">
            <v>12.3.0703136.09</v>
          </cell>
          <cell r="C410" t="str">
            <v>201810703136015</v>
          </cell>
        </row>
        <row r="411">
          <cell r="B411" t="str">
            <v>12.3.0803111.01</v>
          </cell>
          <cell r="C411" t="str">
            <v>201810803111001</v>
          </cell>
        </row>
        <row r="412">
          <cell r="B412" t="str">
            <v>12.3.0803111.02</v>
          </cell>
          <cell r="C412" t="str">
            <v>201810803111002</v>
          </cell>
        </row>
        <row r="413">
          <cell r="B413" t="str">
            <v>12.3.0803111.03</v>
          </cell>
          <cell r="C413" t="str">
            <v>201810803111003</v>
          </cell>
        </row>
        <row r="414">
          <cell r="B414" t="str">
            <v>12.3.0803111.04</v>
          </cell>
          <cell r="C414" t="str">
            <v>201810803111004</v>
          </cell>
        </row>
        <row r="415">
          <cell r="B415" t="str">
            <v>12.3.0803111.05</v>
          </cell>
          <cell r="C415" t="str">
            <v>201810803111005</v>
          </cell>
        </row>
        <row r="416">
          <cell r="B416" t="str">
            <v>12.3.0803111.06</v>
          </cell>
          <cell r="C416" t="str">
            <v>201810803111006</v>
          </cell>
        </row>
        <row r="417">
          <cell r="B417" t="str">
            <v>12.3.0803111.07</v>
          </cell>
          <cell r="C417" t="str">
            <v>201810803111007</v>
          </cell>
        </row>
        <row r="418">
          <cell r="B418" t="str">
            <v>12.3.0803111.08</v>
          </cell>
          <cell r="C418" t="str">
            <v>201810803111008</v>
          </cell>
        </row>
        <row r="419">
          <cell r="B419" t="str">
            <v>12.3.0803111.09</v>
          </cell>
          <cell r="C419" t="str">
            <v>201810803111009</v>
          </cell>
        </row>
        <row r="420">
          <cell r="B420" t="str">
            <v>12.3.0803111.10</v>
          </cell>
          <cell r="C420" t="str">
            <v>201810803111010</v>
          </cell>
        </row>
        <row r="421">
          <cell r="B421" t="str">
            <v>12.3.0803111.11</v>
          </cell>
          <cell r="C421" t="str">
            <v>201810803111011</v>
          </cell>
        </row>
        <row r="422">
          <cell r="B422" t="str">
            <v>12.3.0803111.12</v>
          </cell>
          <cell r="C422" t="str">
            <v>201810803111012</v>
          </cell>
        </row>
        <row r="423">
          <cell r="B423" t="str">
            <v>12.3.0803111.13</v>
          </cell>
          <cell r="C423" t="str">
            <v>201810803111013</v>
          </cell>
        </row>
        <row r="424">
          <cell r="B424" t="str">
            <v>12.3.0803170.01</v>
          </cell>
          <cell r="C424" t="str">
            <v>201810803170001</v>
          </cell>
        </row>
        <row r="425">
          <cell r="B425" t="str">
            <v>12.3.0503127.01</v>
          </cell>
          <cell r="C425" t="str">
            <v>201810503127001</v>
          </cell>
        </row>
        <row r="426">
          <cell r="B426" t="str">
            <v>12.3.0503127.02</v>
          </cell>
          <cell r="C426" t="str">
            <v>201810503127002</v>
          </cell>
        </row>
        <row r="427">
          <cell r="B427" t="str">
            <v>12.3.0503127.03</v>
          </cell>
          <cell r="C427" t="str">
            <v>201810503127003</v>
          </cell>
        </row>
        <row r="428">
          <cell r="B428" t="str">
            <v>12.3.0503127.04</v>
          </cell>
          <cell r="C428" t="str">
            <v>201810503127004</v>
          </cell>
        </row>
        <row r="429">
          <cell r="B429" t="str">
            <v>12.3.0503127.05</v>
          </cell>
          <cell r="C429" t="str">
            <v>201810503127005</v>
          </cell>
        </row>
        <row r="430">
          <cell r="B430" t="str">
            <v>12.3.0503127.06</v>
          </cell>
          <cell r="C430" t="str">
            <v>201810503127006</v>
          </cell>
        </row>
        <row r="431">
          <cell r="B431" t="str">
            <v>12.3.0503127.07</v>
          </cell>
          <cell r="C431" t="str">
            <v>201810503127007</v>
          </cell>
        </row>
        <row r="432">
          <cell r="B432" t="str">
            <v>12.3.0503127.08</v>
          </cell>
          <cell r="C432" t="str">
            <v>201810503127008</v>
          </cell>
        </row>
        <row r="433">
          <cell r="B433" t="str">
            <v>12.3.0503127.09</v>
          </cell>
          <cell r="C433" t="str">
            <v>201810503127009</v>
          </cell>
        </row>
        <row r="434">
          <cell r="B434" t="str">
            <v>12.3.0503127.10</v>
          </cell>
          <cell r="C434" t="str">
            <v>201810503127010</v>
          </cell>
        </row>
        <row r="435">
          <cell r="B435" t="str">
            <v>12.3.0503127.11</v>
          </cell>
          <cell r="C435" t="str">
            <v>201810503127011</v>
          </cell>
        </row>
        <row r="436">
          <cell r="B436" t="str">
            <v>12.3.0503127.12</v>
          </cell>
          <cell r="C436" t="str">
            <v>201810503127012</v>
          </cell>
        </row>
        <row r="437">
          <cell r="B437" t="str">
            <v>12.3.0503127.13</v>
          </cell>
          <cell r="C437" t="str">
            <v>201810503127013</v>
          </cell>
        </row>
        <row r="438">
          <cell r="B438" t="str">
            <v>12.3.IT6015.01</v>
          </cell>
          <cell r="C438" t="str">
            <v>20181IT6015001</v>
          </cell>
        </row>
        <row r="439">
          <cell r="B439" t="str">
            <v>12.3.IT6015.02</v>
          </cell>
          <cell r="C439" t="str">
            <v>20181IT6015002</v>
          </cell>
        </row>
        <row r="440">
          <cell r="B440" t="str">
            <v>12.3.IT6015.03</v>
          </cell>
          <cell r="C440" t="str">
            <v>20181IT6015003</v>
          </cell>
        </row>
        <row r="441">
          <cell r="B441" t="str">
            <v>12.3.0803151.01</v>
          </cell>
          <cell r="C441" t="str">
            <v>201810803151001</v>
          </cell>
        </row>
        <row r="442">
          <cell r="B442" t="str">
            <v>12.3.0803151.02</v>
          </cell>
          <cell r="C442" t="str">
            <v>201810803151002</v>
          </cell>
        </row>
        <row r="443">
          <cell r="B443" t="str">
            <v>12.3.0703141.01</v>
          </cell>
          <cell r="C443" t="str">
            <v>201810703141001</v>
          </cell>
        </row>
        <row r="444">
          <cell r="B444" t="str">
            <v>12.3.0703141.02</v>
          </cell>
          <cell r="C444" t="str">
            <v>201810703141002</v>
          </cell>
        </row>
        <row r="445">
          <cell r="B445" t="str">
            <v>12.3.0803152.01</v>
          </cell>
          <cell r="C445" t="str">
            <v>201810803152001</v>
          </cell>
        </row>
        <row r="446">
          <cell r="B446" t="str">
            <v>12.3.0803152.02</v>
          </cell>
          <cell r="C446" t="str">
            <v>201810803152002</v>
          </cell>
        </row>
        <row r="447">
          <cell r="B447" t="str">
            <v>12.3.0803152.03</v>
          </cell>
          <cell r="C447" t="str">
            <v>201810803152003</v>
          </cell>
        </row>
        <row r="448">
          <cell r="B448" t="str">
            <v>12.3.0703144.01</v>
          </cell>
          <cell r="C448" t="str">
            <v>201810703144001</v>
          </cell>
        </row>
        <row r="449">
          <cell r="B449" t="str">
            <v>12.3.0703144.02</v>
          </cell>
          <cell r="C449" t="str">
            <v>201810703144002</v>
          </cell>
        </row>
        <row r="450">
          <cell r="B450" t="str">
            <v>12.3.0703144.03</v>
          </cell>
          <cell r="C450" t="str">
            <v>201810703144003</v>
          </cell>
        </row>
        <row r="451">
          <cell r="B451" t="str">
            <v>12.3.0703144.04</v>
          </cell>
          <cell r="C451" t="str">
            <v>201810703144004</v>
          </cell>
        </row>
        <row r="452">
          <cell r="B452" t="str">
            <v>12.3.0703144.05</v>
          </cell>
          <cell r="C452" t="str">
            <v>201810703144005</v>
          </cell>
        </row>
        <row r="453">
          <cell r="B453" t="str">
            <v>12.3.0703144.06</v>
          </cell>
          <cell r="C453" t="str">
            <v>201810703144006</v>
          </cell>
        </row>
        <row r="454">
          <cell r="B454" t="str">
            <v>12.3.0703144.07</v>
          </cell>
          <cell r="C454" t="str">
            <v>201810703144007</v>
          </cell>
        </row>
        <row r="455">
          <cell r="B455" t="str">
            <v>12.3.0703144.08</v>
          </cell>
          <cell r="C455" t="str">
            <v>201810703144008</v>
          </cell>
        </row>
        <row r="456">
          <cell r="B456" t="str">
            <v>12.3.0703144.09</v>
          </cell>
          <cell r="C456" t="str">
            <v>201810703144009</v>
          </cell>
        </row>
        <row r="457">
          <cell r="B457" t="str">
            <v>12.3.0703144.10</v>
          </cell>
          <cell r="C457" t="str">
            <v>201810703144010</v>
          </cell>
        </row>
        <row r="458">
          <cell r="B458" t="str">
            <v>12.3.0703144.11</v>
          </cell>
          <cell r="C458" t="str">
            <v>201810703144011</v>
          </cell>
        </row>
        <row r="459">
          <cell r="B459" t="str">
            <v>12.3.1603121.01</v>
          </cell>
          <cell r="C459" t="str">
            <v>201811603121001</v>
          </cell>
        </row>
        <row r="460">
          <cell r="B460" t="str">
            <v>12.3.1603121.02</v>
          </cell>
          <cell r="C460" t="str">
            <v>201811603121002</v>
          </cell>
        </row>
        <row r="461">
          <cell r="B461" t="str">
            <v>12.3.1603121.03</v>
          </cell>
          <cell r="C461" t="str">
            <v>201811603121003</v>
          </cell>
        </row>
        <row r="462">
          <cell r="B462" t="str">
            <v>12.3.1603121.04</v>
          </cell>
          <cell r="C462" t="str">
            <v>201811603121004</v>
          </cell>
        </row>
        <row r="463">
          <cell r="B463" t="str">
            <v>12.3.1603121.05</v>
          </cell>
          <cell r="C463" t="str">
            <v>201811603121005</v>
          </cell>
        </row>
        <row r="464">
          <cell r="B464" t="str">
            <v>12.3.1603121.06</v>
          </cell>
          <cell r="C464" t="str">
            <v>201811603121006</v>
          </cell>
        </row>
        <row r="465">
          <cell r="B465" t="str">
            <v>12.3.1603121.07</v>
          </cell>
          <cell r="C465" t="str">
            <v>201811603121007</v>
          </cell>
        </row>
        <row r="466">
          <cell r="B466" t="str">
            <v>12.3.1603121.08</v>
          </cell>
          <cell r="C466" t="str">
            <v>201811603121008</v>
          </cell>
        </row>
        <row r="467">
          <cell r="B467" t="str">
            <v>12.3.1603121.09</v>
          </cell>
          <cell r="C467" t="str">
            <v>201811603121009</v>
          </cell>
        </row>
        <row r="468">
          <cell r="B468" t="str">
            <v>12.3.1603121.10</v>
          </cell>
          <cell r="C468" t="str">
            <v>201811603121010</v>
          </cell>
        </row>
        <row r="469">
          <cell r="B469" t="str">
            <v>12.3.1603121.11</v>
          </cell>
          <cell r="C469" t="str">
            <v>201811603121011</v>
          </cell>
        </row>
        <row r="470">
          <cell r="B470" t="str">
            <v>12.3.1603121.12</v>
          </cell>
          <cell r="C470" t="str">
            <v>201811603121012</v>
          </cell>
        </row>
        <row r="471">
          <cell r="B471" t="str">
            <v>12.3.1203104.01</v>
          </cell>
          <cell r="C471" t="str">
            <v>201811203104001</v>
          </cell>
        </row>
        <row r="472">
          <cell r="B472" t="str">
            <v>12.3.1203104.02</v>
          </cell>
          <cell r="C472" t="str">
            <v>201811203104002</v>
          </cell>
        </row>
        <row r="473">
          <cell r="B473" t="str">
            <v>12.3.1203104.03</v>
          </cell>
          <cell r="C473" t="str">
            <v>201811203104003</v>
          </cell>
        </row>
        <row r="474">
          <cell r="B474" t="str">
            <v>12.3.1203104.04</v>
          </cell>
          <cell r="C474" t="str">
            <v>201811203104004</v>
          </cell>
        </row>
        <row r="475">
          <cell r="B475" t="str">
            <v>12.3.1203104.05</v>
          </cell>
          <cell r="C475" t="str">
            <v>201811203104005</v>
          </cell>
        </row>
        <row r="476">
          <cell r="B476" t="str">
            <v>12.3.1203104.06</v>
          </cell>
          <cell r="C476" t="str">
            <v>201811203104006</v>
          </cell>
        </row>
        <row r="477">
          <cell r="B477" t="str">
            <v>12.3.1203104.07</v>
          </cell>
          <cell r="C477" t="str">
            <v>201811203104007</v>
          </cell>
        </row>
        <row r="478">
          <cell r="B478" t="str">
            <v>12.3.1203104.08</v>
          </cell>
          <cell r="C478" t="str">
            <v>201811203104008</v>
          </cell>
        </row>
        <row r="479">
          <cell r="B479" t="str">
            <v>12.3.1203104.09</v>
          </cell>
          <cell r="C479" t="str">
            <v>201811203104009</v>
          </cell>
        </row>
        <row r="480">
          <cell r="B480" t="str">
            <v>12.3.1203104.10</v>
          </cell>
          <cell r="C480" t="str">
            <v>201811203104010</v>
          </cell>
        </row>
        <row r="481">
          <cell r="B481" t="str">
            <v>12.3.ME6024.01</v>
          </cell>
          <cell r="C481" t="str">
            <v>20181ME6024001</v>
          </cell>
        </row>
        <row r="482">
          <cell r="B482" t="str">
            <v>12.3.ME6024.02</v>
          </cell>
          <cell r="C482" t="str">
            <v>20181ME6024002</v>
          </cell>
        </row>
        <row r="483">
          <cell r="B483" t="str">
            <v>12.3.ME6024.03</v>
          </cell>
          <cell r="C483" t="str">
            <v>20181ME6024003</v>
          </cell>
        </row>
        <row r="484">
          <cell r="B484" t="str">
            <v>12.3.ME6024.04</v>
          </cell>
          <cell r="C484" t="str">
            <v>20181ME6024004</v>
          </cell>
        </row>
        <row r="485">
          <cell r="B485" t="str">
            <v>12.3.ME6024.05</v>
          </cell>
          <cell r="C485" t="str">
            <v>20181ME6024005</v>
          </cell>
        </row>
        <row r="486">
          <cell r="B486" t="str">
            <v>12.3.ME6024.06</v>
          </cell>
          <cell r="C486" t="str">
            <v>20181ME6024006</v>
          </cell>
        </row>
        <row r="487">
          <cell r="B487" t="str">
            <v>12.3.ME6024.07</v>
          </cell>
          <cell r="C487" t="str">
            <v>20181ME6024007</v>
          </cell>
        </row>
        <row r="488">
          <cell r="B488" t="str">
            <v>12.3.0803120.01</v>
          </cell>
          <cell r="C488" t="str">
            <v>201810803120001</v>
          </cell>
        </row>
        <row r="489">
          <cell r="B489" t="str">
            <v>12.3.0803120.02</v>
          </cell>
          <cell r="C489" t="str">
            <v>201810803120002</v>
          </cell>
        </row>
        <row r="490">
          <cell r="B490" t="str">
            <v>12.3.0803120.03</v>
          </cell>
          <cell r="C490" t="str">
            <v>201810803120003</v>
          </cell>
        </row>
        <row r="491">
          <cell r="B491" t="str">
            <v>12.3.0803120.04</v>
          </cell>
          <cell r="C491" t="str">
            <v>201810803120004</v>
          </cell>
        </row>
        <row r="492">
          <cell r="B492" t="str">
            <v>12.3.0803120.05</v>
          </cell>
          <cell r="C492" t="str">
            <v>201810803120005</v>
          </cell>
        </row>
        <row r="493">
          <cell r="B493" t="str">
            <v>12.3.0803120.06</v>
          </cell>
          <cell r="C493" t="str">
            <v>201810803120006</v>
          </cell>
        </row>
        <row r="494">
          <cell r="B494" t="str">
            <v>12.3.0803120.07</v>
          </cell>
          <cell r="C494" t="str">
            <v>201810803120007</v>
          </cell>
        </row>
        <row r="495">
          <cell r="B495" t="str">
            <v>12.3.1603122.01</v>
          </cell>
          <cell r="C495" t="str">
            <v>201811603122001</v>
          </cell>
        </row>
        <row r="496">
          <cell r="B496" t="str">
            <v>12.3.1603122.02</v>
          </cell>
          <cell r="C496" t="str">
            <v>201811603122002</v>
          </cell>
        </row>
        <row r="497">
          <cell r="B497" t="str">
            <v>12.3.1603122.03</v>
          </cell>
          <cell r="C497" t="str">
            <v>201811603122003</v>
          </cell>
        </row>
        <row r="498">
          <cell r="B498" t="str">
            <v>12.3.1003103.03</v>
          </cell>
          <cell r="C498" t="str">
            <v>201811003103001</v>
          </cell>
        </row>
        <row r="499">
          <cell r="B499" t="str">
            <v>12.3.1003103.04</v>
          </cell>
          <cell r="C499" t="str">
            <v>201811003103002</v>
          </cell>
        </row>
        <row r="500">
          <cell r="B500" t="str">
            <v>12.3.1003103.05</v>
          </cell>
          <cell r="C500" t="str">
            <v>201811003103003</v>
          </cell>
        </row>
        <row r="501">
          <cell r="B501" t="str">
            <v>12.3.1003103.06</v>
          </cell>
          <cell r="C501" t="str">
            <v>201811003103004</v>
          </cell>
        </row>
        <row r="502">
          <cell r="B502" t="str">
            <v>12.3.1003103.07</v>
          </cell>
          <cell r="C502" t="str">
            <v>201811003103005</v>
          </cell>
        </row>
        <row r="503">
          <cell r="B503" t="str">
            <v>12.3.1003103.08</v>
          </cell>
          <cell r="C503" t="str">
            <v>201811003103006</v>
          </cell>
        </row>
        <row r="504">
          <cell r="B504" t="str">
            <v>12.3.1003103.09</v>
          </cell>
          <cell r="C504" t="str">
            <v>201811003103007</v>
          </cell>
        </row>
        <row r="505">
          <cell r="B505" t="str">
            <v>12.3.1003103.10</v>
          </cell>
          <cell r="C505" t="str">
            <v>201811003103008</v>
          </cell>
        </row>
        <row r="506">
          <cell r="B506" t="str">
            <v>12.3.1003103.11</v>
          </cell>
          <cell r="C506" t="str">
            <v>201811003103009</v>
          </cell>
        </row>
        <row r="507">
          <cell r="B507" t="str">
            <v>12.3.1003103.12</v>
          </cell>
          <cell r="C507" t="str">
            <v>201811003103010</v>
          </cell>
        </row>
        <row r="508">
          <cell r="B508" t="str">
            <v>12.3.1003103.13</v>
          </cell>
          <cell r="C508" t="str">
            <v>201811003103011</v>
          </cell>
        </row>
        <row r="509">
          <cell r="B509" t="str">
            <v>12.3.1003103.14</v>
          </cell>
          <cell r="C509" t="str">
            <v>201811003103012</v>
          </cell>
        </row>
        <row r="510">
          <cell r="B510" t="str">
            <v>12.3.1003103.15</v>
          </cell>
          <cell r="C510" t="str">
            <v>201811003103013</v>
          </cell>
        </row>
        <row r="511">
          <cell r="B511" t="str">
            <v>12.3.1003103.16</v>
          </cell>
          <cell r="C511" t="str">
            <v>201811003103014</v>
          </cell>
        </row>
        <row r="512">
          <cell r="B512" t="str">
            <v>12.3.1003103.17</v>
          </cell>
          <cell r="C512" t="str">
            <v>201811003103015</v>
          </cell>
        </row>
        <row r="513">
          <cell r="B513" t="str">
            <v>12.3.1003103.18</v>
          </cell>
          <cell r="C513" t="str">
            <v>201811003103016</v>
          </cell>
        </row>
        <row r="514">
          <cell r="B514" t="str">
            <v>12.3.1003103.19</v>
          </cell>
          <cell r="C514" t="str">
            <v>201811003103017</v>
          </cell>
        </row>
        <row r="515">
          <cell r="B515" t="str">
            <v>12.3.1003103.20</v>
          </cell>
          <cell r="C515" t="str">
            <v>201811003103018</v>
          </cell>
        </row>
        <row r="516">
          <cell r="B516" t="str">
            <v>12.3.1003103.21</v>
          </cell>
          <cell r="C516" t="str">
            <v>201811003103019</v>
          </cell>
        </row>
        <row r="517">
          <cell r="B517" t="str">
            <v>12.3.1003103.22</v>
          </cell>
          <cell r="C517" t="str">
            <v>201811003103020</v>
          </cell>
        </row>
        <row r="518">
          <cell r="B518" t="str">
            <v>12.3.1003103.23</v>
          </cell>
          <cell r="C518" t="str">
            <v>201811003103021</v>
          </cell>
        </row>
        <row r="519">
          <cell r="B519" t="str">
            <v>12.3.1003103.24</v>
          </cell>
          <cell r="C519" t="str">
            <v>201811003103022</v>
          </cell>
        </row>
        <row r="520">
          <cell r="B520" t="str">
            <v>12.3.1003103.26</v>
          </cell>
          <cell r="C520" t="str">
            <v>201811003103023</v>
          </cell>
        </row>
        <row r="521">
          <cell r="B521" t="str">
            <v>12.3.1003103.27</v>
          </cell>
          <cell r="C521" t="str">
            <v>201811003103024</v>
          </cell>
        </row>
        <row r="522">
          <cell r="B522" t="str">
            <v>12.3.1003103.28</v>
          </cell>
          <cell r="C522" t="str">
            <v>201811003103025</v>
          </cell>
        </row>
        <row r="523">
          <cell r="B523" t="str">
            <v>12.3.1003103.29</v>
          </cell>
          <cell r="C523" t="str">
            <v>201811003103026</v>
          </cell>
        </row>
        <row r="524">
          <cell r="B524" t="str">
            <v>12.3.1003103.30</v>
          </cell>
          <cell r="C524" t="str">
            <v>201811003103027</v>
          </cell>
        </row>
        <row r="525">
          <cell r="B525" t="str">
            <v>12.3.1003103.31</v>
          </cell>
          <cell r="C525" t="str">
            <v>201811003103028</v>
          </cell>
        </row>
        <row r="526">
          <cell r="B526" t="str">
            <v>12.3.1003103.32</v>
          </cell>
          <cell r="C526" t="str">
            <v>201811003103029</v>
          </cell>
        </row>
        <row r="527">
          <cell r="B527" t="str">
            <v>12.3.1003103.33</v>
          </cell>
          <cell r="C527" t="str">
            <v>201811003103030</v>
          </cell>
        </row>
        <row r="528">
          <cell r="B528" t="str">
            <v>12.3.1003103.34</v>
          </cell>
          <cell r="C528" t="str">
            <v>201811003103031</v>
          </cell>
        </row>
        <row r="529">
          <cell r="B529" t="str">
            <v>12.3.1003103.01</v>
          </cell>
          <cell r="C529" t="str">
            <v>201811003103032</v>
          </cell>
        </row>
        <row r="530">
          <cell r="B530" t="str">
            <v>12.3.1003103.02</v>
          </cell>
          <cell r="C530" t="str">
            <v>201811003103033</v>
          </cell>
        </row>
        <row r="531">
          <cell r="B531" t="str">
            <v>12.3.1003103.25</v>
          </cell>
          <cell r="C531" t="str">
            <v>201811003103034</v>
          </cell>
        </row>
        <row r="532">
          <cell r="B532" t="str">
            <v>12.3.0703149.01</v>
          </cell>
          <cell r="C532" t="str">
            <v>201810703149001</v>
          </cell>
        </row>
        <row r="533">
          <cell r="B533" t="str">
            <v>12.3.0703149.02</v>
          </cell>
          <cell r="C533" t="str">
            <v>201810703149002</v>
          </cell>
        </row>
        <row r="534">
          <cell r="B534" t="str">
            <v>12.3.0703149.03</v>
          </cell>
          <cell r="C534" t="str">
            <v>201810703149003</v>
          </cell>
        </row>
        <row r="535">
          <cell r="B535" t="str">
            <v>12.3.0703149.04</v>
          </cell>
          <cell r="C535" t="str">
            <v>201810703149004</v>
          </cell>
        </row>
        <row r="536">
          <cell r="B536" t="str">
            <v>12.3.0703149.05</v>
          </cell>
          <cell r="C536" t="str">
            <v>201810703149005</v>
          </cell>
        </row>
        <row r="537">
          <cell r="B537" t="str">
            <v>12.3.0703149.06</v>
          </cell>
          <cell r="C537" t="str">
            <v>201810703149006</v>
          </cell>
        </row>
        <row r="538">
          <cell r="B538" t="str">
            <v>12.3.0703149.07</v>
          </cell>
          <cell r="C538" t="str">
            <v>201810703149007</v>
          </cell>
        </row>
        <row r="539">
          <cell r="B539" t="str">
            <v>12.3.0703149.08</v>
          </cell>
          <cell r="C539" t="str">
            <v>201810703149008</v>
          </cell>
        </row>
        <row r="540">
          <cell r="B540" t="str">
            <v>12.3.0703149.09</v>
          </cell>
          <cell r="C540" t="str">
            <v>201810703149009</v>
          </cell>
        </row>
        <row r="541">
          <cell r="B541" t="str">
            <v>12.3.0703149.10</v>
          </cell>
          <cell r="C541" t="str">
            <v>201810703149010</v>
          </cell>
        </row>
        <row r="542">
          <cell r="B542" t="str">
            <v>12.3.0703149.11</v>
          </cell>
          <cell r="C542" t="str">
            <v>201810703149011</v>
          </cell>
        </row>
        <row r="543">
          <cell r="B543" t="str">
            <v>12.3.0803121.01</v>
          </cell>
          <cell r="C543" t="str">
            <v>201810803121001</v>
          </cell>
        </row>
        <row r="544">
          <cell r="B544" t="str">
            <v>12.3.0803121.02</v>
          </cell>
          <cell r="C544" t="str">
            <v>201810803121002</v>
          </cell>
        </row>
        <row r="545">
          <cell r="B545" t="str">
            <v>12.3.0803121.03</v>
          </cell>
          <cell r="C545" t="str">
            <v>201810803121003</v>
          </cell>
        </row>
        <row r="546">
          <cell r="B546" t="str">
            <v>12.3.0803121.04</v>
          </cell>
          <cell r="C546" t="str">
            <v>201810803121004</v>
          </cell>
        </row>
        <row r="547">
          <cell r="B547" t="str">
            <v>12.3.0803121.05</v>
          </cell>
          <cell r="C547" t="str">
            <v>201810803121005</v>
          </cell>
        </row>
        <row r="548">
          <cell r="B548" t="str">
            <v>12.3.0803121.06</v>
          </cell>
          <cell r="C548" t="str">
            <v>201810803121006</v>
          </cell>
        </row>
        <row r="549">
          <cell r="B549" t="str">
            <v>12.3.0803121.07</v>
          </cell>
          <cell r="C549" t="str">
            <v>201810803121007</v>
          </cell>
        </row>
        <row r="550">
          <cell r="B550" t="str">
            <v>12.3.1693107.01</v>
          </cell>
          <cell r="C550" t="str">
            <v>201811693107001</v>
          </cell>
        </row>
        <row r="551">
          <cell r="B551" t="str">
            <v>12.3.1693107.02</v>
          </cell>
          <cell r="C551" t="str">
            <v>201811693107002</v>
          </cell>
        </row>
        <row r="552">
          <cell r="B552" t="str">
            <v>12.3.1003104.01</v>
          </cell>
          <cell r="C552" t="str">
            <v>201811003104001</v>
          </cell>
        </row>
        <row r="553">
          <cell r="B553" t="str">
            <v>12.3.1403164.01</v>
          </cell>
          <cell r="C553" t="str">
            <v>201811403164001</v>
          </cell>
        </row>
        <row r="554">
          <cell r="B554" t="str">
            <v>12.3.1403164.02</v>
          </cell>
          <cell r="C554" t="str">
            <v>201811403164002</v>
          </cell>
        </row>
        <row r="555">
          <cell r="B555" t="str">
            <v>12.3.1403121.01</v>
          </cell>
          <cell r="C555" t="str">
            <v>201811403121001</v>
          </cell>
        </row>
        <row r="556">
          <cell r="B556" t="str">
            <v>12.3.1403121.02</v>
          </cell>
          <cell r="C556" t="str">
            <v>201811403121002</v>
          </cell>
        </row>
        <row r="557">
          <cell r="B557" t="str">
            <v>12.3.1403122.01</v>
          </cell>
          <cell r="C557" t="str">
            <v>201811403122001</v>
          </cell>
        </row>
        <row r="558">
          <cell r="B558" t="str">
            <v>12.3.1403122.02</v>
          </cell>
          <cell r="C558" t="str">
            <v>201811403122002</v>
          </cell>
        </row>
        <row r="559">
          <cell r="B559" t="str">
            <v>12.3.1403122.03</v>
          </cell>
          <cell r="C559" t="str">
            <v>201811403122003</v>
          </cell>
        </row>
        <row r="560">
          <cell r="B560" t="str">
            <v>12.3.1103121.13</v>
          </cell>
          <cell r="C560" t="str">
            <v>201811103121001</v>
          </cell>
        </row>
        <row r="561">
          <cell r="B561" t="str">
            <v>12.3.1103121.14</v>
          </cell>
          <cell r="C561" t="str">
            <v>201811103121002</v>
          </cell>
        </row>
        <row r="562">
          <cell r="B562" t="str">
            <v>12.3.1103121.15</v>
          </cell>
          <cell r="C562" t="str">
            <v>201811103121003</v>
          </cell>
        </row>
        <row r="563">
          <cell r="B563" t="str">
            <v>12.3.1103121.16</v>
          </cell>
          <cell r="C563" t="str">
            <v>201811103121004</v>
          </cell>
        </row>
        <row r="564">
          <cell r="B564" t="str">
            <v>12.3.1103121.17</v>
          </cell>
          <cell r="C564" t="str">
            <v>201811103121005</v>
          </cell>
        </row>
        <row r="565">
          <cell r="B565" t="str">
            <v>12.3.1103121.18</v>
          </cell>
          <cell r="C565" t="str">
            <v>201811103121006</v>
          </cell>
        </row>
        <row r="566">
          <cell r="B566" t="str">
            <v>12.3.1103121.19</v>
          </cell>
          <cell r="C566" t="str">
            <v>201811103121007</v>
          </cell>
        </row>
        <row r="567">
          <cell r="B567" t="str">
            <v>12.3.1103121.20</v>
          </cell>
          <cell r="C567" t="str">
            <v>201811103121008</v>
          </cell>
        </row>
        <row r="568">
          <cell r="B568" t="str">
            <v>12.3.1103121.21</v>
          </cell>
          <cell r="C568" t="str">
            <v>201811103121009</v>
          </cell>
        </row>
        <row r="569">
          <cell r="B569" t="str">
            <v>12.3.1103121.22</v>
          </cell>
          <cell r="C569" t="str">
            <v>201811103121010</v>
          </cell>
        </row>
        <row r="570">
          <cell r="B570" t="str">
            <v>12.3.1103121.01</v>
          </cell>
          <cell r="C570" t="str">
            <v>201811103121011</v>
          </cell>
        </row>
        <row r="571">
          <cell r="B571" t="str">
            <v>12.3.1103121.02</v>
          </cell>
          <cell r="C571" t="str">
            <v>201811103121012</v>
          </cell>
        </row>
        <row r="572">
          <cell r="B572" t="str">
            <v>12.3.1103121.03</v>
          </cell>
          <cell r="C572" t="str">
            <v>201811103121013</v>
          </cell>
        </row>
        <row r="573">
          <cell r="B573" t="str">
            <v>12.3.1103121.04</v>
          </cell>
          <cell r="C573" t="str">
            <v>201811103121014</v>
          </cell>
        </row>
        <row r="574">
          <cell r="B574" t="str">
            <v>12.3.1103121.05</v>
          </cell>
          <cell r="C574" t="str">
            <v>201811103121015</v>
          </cell>
        </row>
        <row r="575">
          <cell r="B575" t="str">
            <v>12.3.1103121.06</v>
          </cell>
          <cell r="C575" t="str">
            <v>201811103121016</v>
          </cell>
        </row>
        <row r="576">
          <cell r="B576" t="str">
            <v>12.3.1103121.07</v>
          </cell>
          <cell r="C576" t="str">
            <v>201811103121017</v>
          </cell>
        </row>
        <row r="577">
          <cell r="B577" t="str">
            <v>12.3.1103121.08</v>
          </cell>
          <cell r="C577" t="str">
            <v>201811103121018</v>
          </cell>
        </row>
        <row r="578">
          <cell r="B578" t="str">
            <v>12.3.1103121.09</v>
          </cell>
          <cell r="C578" t="str">
            <v>201811103121019</v>
          </cell>
        </row>
        <row r="579">
          <cell r="B579" t="str">
            <v>12.3.1103121.10</v>
          </cell>
          <cell r="C579" t="str">
            <v>201811103121020</v>
          </cell>
        </row>
        <row r="580">
          <cell r="B580" t="str">
            <v>12.3.1103121.11</v>
          </cell>
          <cell r="C580" t="str">
            <v>201811103121021</v>
          </cell>
        </row>
        <row r="581">
          <cell r="B581" t="str">
            <v>12.3.1103121.12</v>
          </cell>
          <cell r="C581" t="str">
            <v>201811103121022</v>
          </cell>
        </row>
        <row r="582">
          <cell r="B582" t="str">
            <v>12.3.0103155.01</v>
          </cell>
          <cell r="C582" t="str">
            <v>201810103155001</v>
          </cell>
        </row>
        <row r="583">
          <cell r="B583" t="str">
            <v>12.3.0103155.02</v>
          </cell>
          <cell r="C583" t="str">
            <v>201810103155002</v>
          </cell>
        </row>
        <row r="584">
          <cell r="B584" t="str">
            <v>12.3.0103155.03</v>
          </cell>
          <cell r="C584" t="str">
            <v>201810103155003</v>
          </cell>
        </row>
        <row r="585">
          <cell r="B585" t="str">
            <v>12.3.0103155.04</v>
          </cell>
          <cell r="C585" t="str">
            <v>201810103155004</v>
          </cell>
        </row>
        <row r="586">
          <cell r="B586" t="str">
            <v>12.3.0103155.05</v>
          </cell>
          <cell r="C586" t="str">
            <v>201810103155005</v>
          </cell>
        </row>
        <row r="587">
          <cell r="B587" t="str">
            <v>12.3.0103155.06</v>
          </cell>
          <cell r="C587" t="str">
            <v>201810103155006</v>
          </cell>
        </row>
        <row r="588">
          <cell r="B588" t="str">
            <v>12.3.0203126.01</v>
          </cell>
          <cell r="C588" t="str">
            <v>201810203126001</v>
          </cell>
        </row>
        <row r="589">
          <cell r="B589" t="str">
            <v>12.3.0203126.02</v>
          </cell>
          <cell r="C589" t="str">
            <v>201810203126002</v>
          </cell>
        </row>
        <row r="590">
          <cell r="B590" t="str">
            <v>12.3.0203126.03</v>
          </cell>
          <cell r="C590" t="str">
            <v>201810203126003</v>
          </cell>
        </row>
        <row r="591">
          <cell r="B591" t="str">
            <v>12.3.0203126.04</v>
          </cell>
          <cell r="C591" t="str">
            <v>201810203126004</v>
          </cell>
        </row>
        <row r="592">
          <cell r="B592" t="str">
            <v>12.3.0203126.05</v>
          </cell>
          <cell r="C592" t="str">
            <v>201810203126005</v>
          </cell>
        </row>
        <row r="593">
          <cell r="B593" t="str">
            <v>12.3.0203126.06</v>
          </cell>
          <cell r="C593" t="str">
            <v>201810203126006</v>
          </cell>
        </row>
        <row r="594">
          <cell r="B594" t="str">
            <v>12.3.1203106.01</v>
          </cell>
          <cell r="C594" t="str">
            <v>201811203106001</v>
          </cell>
        </row>
        <row r="595">
          <cell r="B595" t="str">
            <v>12.3.1203106.02</v>
          </cell>
          <cell r="C595" t="str">
            <v>201811203106002</v>
          </cell>
        </row>
        <row r="596">
          <cell r="B596" t="str">
            <v>12.3.1203106.03</v>
          </cell>
          <cell r="C596" t="str">
            <v>201811203106003</v>
          </cell>
        </row>
        <row r="597">
          <cell r="B597" t="str">
            <v>12.3.1203106.04</v>
          </cell>
          <cell r="C597" t="str">
            <v>201811203106004</v>
          </cell>
        </row>
        <row r="598">
          <cell r="B598" t="str">
            <v>12.3.1203106.05</v>
          </cell>
          <cell r="C598" t="str">
            <v>201811203106005</v>
          </cell>
        </row>
        <row r="599">
          <cell r="B599" t="str">
            <v>12.3.1203106.06</v>
          </cell>
          <cell r="C599" t="str">
            <v>201811203106006</v>
          </cell>
        </row>
        <row r="600">
          <cell r="B600" t="str">
            <v>12.3.0903125.01</v>
          </cell>
          <cell r="C600" t="str">
            <v>201810903125001</v>
          </cell>
        </row>
        <row r="601">
          <cell r="B601" t="str">
            <v>12.3.0903125.02</v>
          </cell>
          <cell r="C601" t="str">
            <v>201810903125002</v>
          </cell>
        </row>
        <row r="602">
          <cell r="B602" t="str">
            <v>12.3.0903125.03</v>
          </cell>
          <cell r="C602" t="str">
            <v>201810903125003</v>
          </cell>
        </row>
        <row r="603">
          <cell r="B603" t="str">
            <v>12.3.0903125.04</v>
          </cell>
          <cell r="C603" t="str">
            <v>201810903125004</v>
          </cell>
        </row>
        <row r="604">
          <cell r="B604" t="str">
            <v>12.3.0903125.05</v>
          </cell>
          <cell r="C604" t="str">
            <v>201810903125005</v>
          </cell>
        </row>
        <row r="605">
          <cell r="B605" t="str">
            <v>12.3.0903125.06</v>
          </cell>
          <cell r="C605" t="str">
            <v>201810903125006</v>
          </cell>
        </row>
        <row r="606">
          <cell r="B606" t="str">
            <v>12.3.0903125.07</v>
          </cell>
          <cell r="C606" t="str">
            <v>201810903125007</v>
          </cell>
        </row>
        <row r="607">
          <cell r="B607" t="str">
            <v>12.3.0903125.08</v>
          </cell>
          <cell r="C607" t="str">
            <v>201810903125008</v>
          </cell>
        </row>
        <row r="608">
          <cell r="B608" t="str">
            <v>12.3.0903125.09</v>
          </cell>
          <cell r="C608" t="str">
            <v>201810903125009</v>
          </cell>
        </row>
        <row r="609">
          <cell r="B609" t="str">
            <v>12.3.1203107.01</v>
          </cell>
          <cell r="C609" t="str">
            <v>201811203107001</v>
          </cell>
        </row>
        <row r="610">
          <cell r="B610" t="str">
            <v>12.3.1203107.02</v>
          </cell>
          <cell r="C610" t="str">
            <v>201811203107002</v>
          </cell>
        </row>
        <row r="611">
          <cell r="B611" t="str">
            <v>12.3.1203107.03</v>
          </cell>
          <cell r="C611" t="str">
            <v>201811203107003</v>
          </cell>
        </row>
        <row r="612">
          <cell r="B612" t="str">
            <v>12.3.1203107.04</v>
          </cell>
          <cell r="C612" t="str">
            <v>201811203107004</v>
          </cell>
        </row>
        <row r="613">
          <cell r="B613" t="str">
            <v>12.3.1203107.05</v>
          </cell>
          <cell r="C613" t="str">
            <v>201811203107005</v>
          </cell>
        </row>
        <row r="614">
          <cell r="B614" t="str">
            <v>12.3.1203107.06</v>
          </cell>
          <cell r="C614" t="str">
            <v>201811203107006</v>
          </cell>
        </row>
        <row r="615">
          <cell r="B615" t="str">
            <v>12.3.1203107.07</v>
          </cell>
          <cell r="C615" t="str">
            <v>201811203107007</v>
          </cell>
        </row>
        <row r="616">
          <cell r="B616" t="str">
            <v>12.3.1203107.08</v>
          </cell>
          <cell r="C616" t="str">
            <v>201811203107008</v>
          </cell>
        </row>
        <row r="617">
          <cell r="B617" t="str">
            <v>12.3.1203107.09</v>
          </cell>
          <cell r="C617" t="str">
            <v>201811203107009</v>
          </cell>
        </row>
        <row r="618">
          <cell r="B618" t="str">
            <v>12.3.1203107.10</v>
          </cell>
          <cell r="C618" t="str">
            <v>201811203107010</v>
          </cell>
        </row>
        <row r="619">
          <cell r="B619" t="str">
            <v>12.3.1203107.11</v>
          </cell>
          <cell r="C619" t="str">
            <v>201811203107011</v>
          </cell>
        </row>
        <row r="620">
          <cell r="B620" t="str">
            <v>12.3.1203107.12</v>
          </cell>
          <cell r="C620" t="str">
            <v>201811203107012</v>
          </cell>
        </row>
        <row r="621">
          <cell r="B621" t="str">
            <v>12.3.1203107.13</v>
          </cell>
          <cell r="C621" t="str">
            <v>201811203107013</v>
          </cell>
        </row>
        <row r="622">
          <cell r="B622" t="str">
            <v>12.3.1203107.14</v>
          </cell>
          <cell r="C622" t="str">
            <v>201811203107014</v>
          </cell>
        </row>
        <row r="623">
          <cell r="B623" t="str">
            <v>12.3.1203107.15</v>
          </cell>
          <cell r="C623" t="str">
            <v>201811203107015</v>
          </cell>
        </row>
        <row r="624">
          <cell r="B624" t="str">
            <v>12.3.1203107.16</v>
          </cell>
          <cell r="C624" t="str">
            <v>201811203107016</v>
          </cell>
        </row>
        <row r="625">
          <cell r="B625" t="str">
            <v>12.3.1203107.17</v>
          </cell>
          <cell r="C625" t="str">
            <v>201811203107017</v>
          </cell>
        </row>
        <row r="626">
          <cell r="B626" t="str">
            <v>12.3.1203107.18</v>
          </cell>
          <cell r="C626" t="str">
            <v>201811203107018</v>
          </cell>
        </row>
        <row r="627">
          <cell r="B627" t="str">
            <v>12.3.1203107.19</v>
          </cell>
          <cell r="C627" t="str">
            <v>201811203107019</v>
          </cell>
        </row>
        <row r="628">
          <cell r="B628" t="str">
            <v>12.3.1203107.20</v>
          </cell>
          <cell r="C628" t="str">
            <v>201811203107020</v>
          </cell>
        </row>
        <row r="629">
          <cell r="B629" t="str">
            <v>12.3.1203107.21</v>
          </cell>
          <cell r="C629" t="str">
            <v>201811203107021</v>
          </cell>
        </row>
        <row r="630">
          <cell r="B630" t="str">
            <v>12.3.1403128.01</v>
          </cell>
          <cell r="C630" t="str">
            <v>201811403128001</v>
          </cell>
        </row>
        <row r="631">
          <cell r="B631" t="str">
            <v>12.3.1403128.02</v>
          </cell>
          <cell r="C631" t="str">
            <v>201811403128002</v>
          </cell>
        </row>
        <row r="632">
          <cell r="B632" t="str">
            <v>12.3.1003105.03</v>
          </cell>
          <cell r="C632" t="str">
            <v>201811003105001</v>
          </cell>
        </row>
        <row r="633">
          <cell r="B633" t="str">
            <v>12.3.1003105.04</v>
          </cell>
          <cell r="C633" t="str">
            <v>201811003105002</v>
          </cell>
        </row>
        <row r="634">
          <cell r="B634" t="str">
            <v>12.3.1003105.05</v>
          </cell>
          <cell r="C634" t="str">
            <v>201811003105003</v>
          </cell>
        </row>
        <row r="635">
          <cell r="B635" t="str">
            <v>12.3.1003105.06</v>
          </cell>
          <cell r="C635" t="str">
            <v>201811003105004</v>
          </cell>
        </row>
        <row r="636">
          <cell r="B636" t="str">
            <v>12.3.1003105.07</v>
          </cell>
          <cell r="C636" t="str">
            <v>201811003105005</v>
          </cell>
        </row>
        <row r="637">
          <cell r="B637" t="str">
            <v>12.3.1003105.08</v>
          </cell>
          <cell r="C637" t="str">
            <v>201811003105006</v>
          </cell>
        </row>
        <row r="638">
          <cell r="B638" t="str">
            <v>12.3.1003105.09</v>
          </cell>
          <cell r="C638" t="str">
            <v>201811003105007</v>
          </cell>
        </row>
        <row r="639">
          <cell r="B639" t="str">
            <v>12.3.1003105.10</v>
          </cell>
          <cell r="C639" t="str">
            <v>201811003105008</v>
          </cell>
        </row>
        <row r="640">
          <cell r="B640" t="str">
            <v>12.3.1003105.11</v>
          </cell>
          <cell r="C640" t="str">
            <v>201811003105009</v>
          </cell>
        </row>
        <row r="641">
          <cell r="B641" t="str">
            <v>12.3.1003105.12</v>
          </cell>
          <cell r="C641" t="str">
            <v>201811003105010</v>
          </cell>
        </row>
        <row r="642">
          <cell r="B642" t="str">
            <v>12.3.1003105.13</v>
          </cell>
          <cell r="C642" t="str">
            <v>201811003105011</v>
          </cell>
        </row>
        <row r="643">
          <cell r="B643" t="str">
            <v>12.3.1003105.14</v>
          </cell>
          <cell r="C643" t="str">
            <v>201811003105012</v>
          </cell>
        </row>
        <row r="644">
          <cell r="B644" t="str">
            <v>12.3.1003105.15</v>
          </cell>
          <cell r="C644" t="str">
            <v>201811003105013</v>
          </cell>
        </row>
        <row r="645">
          <cell r="B645" t="str">
            <v>12.3.1003105.16</v>
          </cell>
          <cell r="C645" t="str">
            <v>201811003105014</v>
          </cell>
        </row>
        <row r="646">
          <cell r="B646" t="str">
            <v>12.3.1003105.17</v>
          </cell>
          <cell r="C646" t="str">
            <v>201811003105015</v>
          </cell>
        </row>
        <row r="647">
          <cell r="B647" t="str">
            <v>12.3.1003105.18</v>
          </cell>
          <cell r="C647" t="str">
            <v>201811003105016</v>
          </cell>
        </row>
        <row r="648">
          <cell r="B648" t="str">
            <v>12.3.1003105.19</v>
          </cell>
          <cell r="C648" t="str">
            <v>201811003105017</v>
          </cell>
        </row>
        <row r="649">
          <cell r="B649" t="str">
            <v>12.3.1003105.20</v>
          </cell>
          <cell r="C649" t="str">
            <v>201811003105018</v>
          </cell>
        </row>
        <row r="650">
          <cell r="B650" t="str">
            <v>12.3.1003105.21</v>
          </cell>
          <cell r="C650" t="str">
            <v>201811003105019</v>
          </cell>
        </row>
        <row r="651">
          <cell r="B651" t="str">
            <v>12.3.1003105.22</v>
          </cell>
          <cell r="C651" t="str">
            <v>201811003105020</v>
          </cell>
        </row>
        <row r="652">
          <cell r="B652" t="str">
            <v>12.3.1003105.23</v>
          </cell>
          <cell r="C652" t="str">
            <v>201811003105021</v>
          </cell>
        </row>
        <row r="653">
          <cell r="B653" t="str">
            <v>12.3.1003105.24</v>
          </cell>
          <cell r="C653" t="str">
            <v>201811003105022</v>
          </cell>
        </row>
        <row r="654">
          <cell r="B654" t="str">
            <v>12.3.1003105.26</v>
          </cell>
          <cell r="C654" t="str">
            <v>201811003105023</v>
          </cell>
        </row>
        <row r="655">
          <cell r="B655" t="str">
            <v>12.3.1003105.27</v>
          </cell>
          <cell r="C655" t="str">
            <v>201811003105024</v>
          </cell>
        </row>
        <row r="656">
          <cell r="B656" t="str">
            <v>12.3.1003105.28</v>
          </cell>
          <cell r="C656" t="str">
            <v>201811003105025</v>
          </cell>
        </row>
        <row r="657">
          <cell r="B657" t="str">
            <v>12.3.1003105.29</v>
          </cell>
          <cell r="C657" t="str">
            <v>201811003105026</v>
          </cell>
        </row>
        <row r="658">
          <cell r="B658" t="str">
            <v>12.3.1003105.30</v>
          </cell>
          <cell r="C658" t="str">
            <v>201811003105027</v>
          </cell>
        </row>
        <row r="659">
          <cell r="B659" t="str">
            <v>12.3.1003105.31</v>
          </cell>
          <cell r="C659" t="str">
            <v>201811003105028</v>
          </cell>
        </row>
        <row r="660">
          <cell r="B660" t="str">
            <v>12.3.1003105.32</v>
          </cell>
          <cell r="C660" t="str">
            <v>201811003105029</v>
          </cell>
        </row>
        <row r="661">
          <cell r="B661" t="str">
            <v>12.3.1003105.33</v>
          </cell>
          <cell r="C661" t="str">
            <v>201811003105030</v>
          </cell>
        </row>
        <row r="662">
          <cell r="B662" t="str">
            <v>12.3.1003105.34</v>
          </cell>
          <cell r="C662" t="str">
            <v>201811003105031</v>
          </cell>
        </row>
        <row r="663">
          <cell r="B663" t="str">
            <v>12.3.1003105.01</v>
          </cell>
          <cell r="C663" t="str">
            <v>201811003105032</v>
          </cell>
        </row>
        <row r="664">
          <cell r="B664" t="str">
            <v>12.3.1003105.02</v>
          </cell>
          <cell r="C664" t="str">
            <v>201811003105033</v>
          </cell>
        </row>
        <row r="665">
          <cell r="B665" t="str">
            <v>12.3.1003105.25</v>
          </cell>
          <cell r="C665" t="str">
            <v>201811003105034</v>
          </cell>
        </row>
        <row r="666">
          <cell r="B666" t="str">
            <v>12.3.1603138.01</v>
          </cell>
          <cell r="C666" t="str">
            <v>201811603138001</v>
          </cell>
        </row>
        <row r="667">
          <cell r="B667" t="str">
            <v>12.3.1603138.02</v>
          </cell>
          <cell r="C667" t="str">
            <v>201811603138002</v>
          </cell>
        </row>
        <row r="668">
          <cell r="B668" t="str">
            <v>12.3.1603138.03</v>
          </cell>
          <cell r="C668" t="str">
            <v>201811603138003</v>
          </cell>
        </row>
        <row r="669">
          <cell r="B669" t="str">
            <v>12.3.1603138.04</v>
          </cell>
          <cell r="C669" t="str">
            <v>201811603138004</v>
          </cell>
        </row>
        <row r="670">
          <cell r="B670" t="str">
            <v>12.3.1603138.05</v>
          </cell>
          <cell r="C670" t="str">
            <v>201811603138005</v>
          </cell>
        </row>
        <row r="671">
          <cell r="B671" t="str">
            <v>12.3.1603138.06</v>
          </cell>
          <cell r="C671" t="str">
            <v>201811603138006</v>
          </cell>
        </row>
        <row r="672">
          <cell r="B672" t="str">
            <v>12.3.1603138.07</v>
          </cell>
          <cell r="C672" t="str">
            <v>201811603138007</v>
          </cell>
        </row>
        <row r="673">
          <cell r="B673" t="str">
            <v>12.3.1603138.08</v>
          </cell>
          <cell r="C673" t="str">
            <v>201811603138008</v>
          </cell>
        </row>
        <row r="674">
          <cell r="B674" t="str">
            <v>12.3.1603138.09</v>
          </cell>
          <cell r="C674" t="str">
            <v>201811603138009</v>
          </cell>
        </row>
        <row r="675">
          <cell r="B675" t="str">
            <v>12.3.1603138.10</v>
          </cell>
          <cell r="C675" t="str">
            <v>201811603138010</v>
          </cell>
        </row>
        <row r="676">
          <cell r="B676" t="str">
            <v>12.3.1603138.11</v>
          </cell>
          <cell r="C676" t="str">
            <v>201811603138011</v>
          </cell>
        </row>
        <row r="677">
          <cell r="B677" t="str">
            <v>12.3.1603138.12</v>
          </cell>
          <cell r="C677" t="str">
            <v>201811603138012</v>
          </cell>
        </row>
        <row r="678">
          <cell r="B678" t="str">
            <v>12.3.1603138.13</v>
          </cell>
          <cell r="C678" t="str">
            <v>201811603138013</v>
          </cell>
        </row>
        <row r="679">
          <cell r="B679" t="str">
            <v>12.3.1603138.14</v>
          </cell>
          <cell r="C679" t="str">
            <v>201811603138014</v>
          </cell>
        </row>
        <row r="680">
          <cell r="B680" t="str">
            <v>12.3.1603138.15</v>
          </cell>
          <cell r="C680" t="str">
            <v>201811603138015</v>
          </cell>
        </row>
        <row r="681">
          <cell r="B681" t="str">
            <v>12.3.1003106.01</v>
          </cell>
          <cell r="C681" t="str">
            <v>201811003106001</v>
          </cell>
        </row>
        <row r="682">
          <cell r="B682" t="str">
            <v>12.3.1003106.02</v>
          </cell>
          <cell r="C682" t="str">
            <v>201811003106002</v>
          </cell>
        </row>
        <row r="683">
          <cell r="B683" t="str">
            <v>12.3.1003106.03</v>
          </cell>
          <cell r="C683" t="str">
            <v>201811003106003</v>
          </cell>
        </row>
        <row r="684">
          <cell r="B684" t="str">
            <v>12.3.1003106.04</v>
          </cell>
          <cell r="C684" t="str">
            <v>201811003106004</v>
          </cell>
        </row>
        <row r="685">
          <cell r="B685" t="str">
            <v>12.3.1003106.05</v>
          </cell>
          <cell r="C685" t="str">
            <v>201811003106005</v>
          </cell>
        </row>
        <row r="686">
          <cell r="B686" t="str">
            <v>12.3.1003106.06</v>
          </cell>
          <cell r="C686" t="str">
            <v>201811003106006</v>
          </cell>
        </row>
        <row r="687">
          <cell r="B687" t="str">
            <v>12.3.1003106.07</v>
          </cell>
          <cell r="C687" t="str">
            <v>201811003106007</v>
          </cell>
        </row>
        <row r="688">
          <cell r="B688" t="str">
            <v>12.3.1003106.08</v>
          </cell>
          <cell r="C688" t="str">
            <v>201811003106008</v>
          </cell>
        </row>
        <row r="689">
          <cell r="B689" t="str">
            <v>12.3.1003106.09</v>
          </cell>
          <cell r="C689" t="str">
            <v>201811003106009</v>
          </cell>
        </row>
        <row r="690">
          <cell r="B690" t="str">
            <v>12.3.1003106.10</v>
          </cell>
          <cell r="C690" t="str">
            <v>201811003106010</v>
          </cell>
        </row>
        <row r="691">
          <cell r="B691" t="str">
            <v>12.3.1003106.11</v>
          </cell>
          <cell r="C691" t="str">
            <v>201811003106011</v>
          </cell>
        </row>
        <row r="692">
          <cell r="B692" t="str">
            <v>12.3.1003106.12</v>
          </cell>
          <cell r="C692" t="str">
            <v>201811003106012</v>
          </cell>
        </row>
        <row r="693">
          <cell r="B693" t="str">
            <v>12.3.1003106.13</v>
          </cell>
          <cell r="C693" t="str">
            <v>201811003106013</v>
          </cell>
        </row>
        <row r="694">
          <cell r="B694" t="str">
            <v>12.3.1003106.14</v>
          </cell>
          <cell r="C694" t="str">
            <v>201811003106014</v>
          </cell>
        </row>
        <row r="695">
          <cell r="B695" t="str">
            <v>12.3.1003106.15</v>
          </cell>
          <cell r="C695" t="str">
            <v>201811003106015</v>
          </cell>
        </row>
        <row r="696">
          <cell r="B696" t="str">
            <v>12.3.1003106.16</v>
          </cell>
          <cell r="C696" t="str">
            <v>201811003106016</v>
          </cell>
        </row>
        <row r="697">
          <cell r="B697" t="str">
            <v>12.3.1003106.17</v>
          </cell>
          <cell r="C697" t="str">
            <v>201811003106017</v>
          </cell>
        </row>
        <row r="698">
          <cell r="B698" t="str">
            <v>12.3.ME6031.01</v>
          </cell>
          <cell r="C698" t="str">
            <v>20181ME6031001</v>
          </cell>
        </row>
        <row r="699">
          <cell r="B699" t="str">
            <v>12.3.ME6031.02</v>
          </cell>
          <cell r="C699" t="str">
            <v>20181ME6031002</v>
          </cell>
        </row>
        <row r="700">
          <cell r="B700" t="str">
            <v>12.3.ME6031.03</v>
          </cell>
          <cell r="C700" t="str">
            <v>20181ME6031003</v>
          </cell>
        </row>
        <row r="701">
          <cell r="B701" t="str">
            <v>12.3.ME6031.04</v>
          </cell>
          <cell r="C701" t="str">
            <v>20181ME6031004</v>
          </cell>
        </row>
        <row r="702">
          <cell r="B702" t="str">
            <v>12.3.ME6031.05</v>
          </cell>
          <cell r="C702" t="str">
            <v>20181ME6031005</v>
          </cell>
        </row>
        <row r="703">
          <cell r="B703" t="str">
            <v>12.3.ME6031.06</v>
          </cell>
          <cell r="C703" t="str">
            <v>20181ME6031006</v>
          </cell>
        </row>
        <row r="704">
          <cell r="B704" t="str">
            <v>12.3.ME6031.07</v>
          </cell>
          <cell r="C704" t="str">
            <v>20181ME6031007</v>
          </cell>
        </row>
        <row r="705">
          <cell r="B705" t="str">
            <v>12.3.1603148.01</v>
          </cell>
          <cell r="C705" t="str">
            <v>201811603148001</v>
          </cell>
        </row>
        <row r="706">
          <cell r="B706" t="str">
            <v>12.3.1403133.01</v>
          </cell>
          <cell r="C706" t="str">
            <v>201811403133001</v>
          </cell>
        </row>
        <row r="707">
          <cell r="B707" t="str">
            <v>12.3.1403133.02</v>
          </cell>
          <cell r="C707" t="str">
            <v>201811403133002</v>
          </cell>
        </row>
        <row r="708">
          <cell r="B708" t="str">
            <v>12.3.1403133.03</v>
          </cell>
          <cell r="C708" t="str">
            <v>201811403133003</v>
          </cell>
        </row>
        <row r="709">
          <cell r="B709" t="str">
            <v>12.3.1403133.04</v>
          </cell>
          <cell r="C709" t="str">
            <v>201811403133004</v>
          </cell>
        </row>
        <row r="710">
          <cell r="B710" t="str">
            <v>12.3.1403133.05</v>
          </cell>
          <cell r="C710" t="str">
            <v>201811403133005</v>
          </cell>
        </row>
        <row r="711">
          <cell r="B711" t="str">
            <v>12.3.1303192.01</v>
          </cell>
          <cell r="C711" t="str">
            <v>201811303192001</v>
          </cell>
        </row>
        <row r="712">
          <cell r="B712" t="str">
            <v>12.3.1303192.02</v>
          </cell>
          <cell r="C712" t="str">
            <v>201811303192002</v>
          </cell>
        </row>
        <row r="713">
          <cell r="B713" t="str">
            <v>12.3.1303192.03</v>
          </cell>
          <cell r="C713" t="str">
            <v>201811303192003</v>
          </cell>
        </row>
        <row r="714">
          <cell r="B714" t="str">
            <v>12.3.1303192.04</v>
          </cell>
          <cell r="C714" t="str">
            <v>201811303192004</v>
          </cell>
        </row>
        <row r="715">
          <cell r="B715" t="str">
            <v>12.3.1303192.05</v>
          </cell>
          <cell r="C715" t="str">
            <v>201811303192005</v>
          </cell>
        </row>
        <row r="716">
          <cell r="B716" t="str">
            <v>12.3.1303192.06</v>
          </cell>
          <cell r="C716" t="str">
            <v>201811303192006</v>
          </cell>
        </row>
        <row r="717">
          <cell r="B717" t="str">
            <v>12.3.1303192.07</v>
          </cell>
          <cell r="C717" t="str">
            <v>201811303192007</v>
          </cell>
        </row>
        <row r="718">
          <cell r="B718" t="str">
            <v>12.3.1303192.08</v>
          </cell>
          <cell r="C718" t="str">
            <v>201811303192008</v>
          </cell>
        </row>
        <row r="719">
          <cell r="B719" t="str">
            <v>12.3.1303192.09</v>
          </cell>
          <cell r="C719" t="str">
            <v>201811303192009</v>
          </cell>
        </row>
        <row r="720">
          <cell r="B720" t="str">
            <v>12.3.1303192.10</v>
          </cell>
          <cell r="C720" t="str">
            <v>201811303192010</v>
          </cell>
        </row>
        <row r="721">
          <cell r="B721" t="str">
            <v>12.3.1303192.11</v>
          </cell>
          <cell r="C721" t="str">
            <v>201811303192011</v>
          </cell>
        </row>
        <row r="722">
          <cell r="B722" t="str">
            <v>12.3.1303192.12</v>
          </cell>
          <cell r="C722" t="str">
            <v>201811303192012</v>
          </cell>
        </row>
        <row r="723">
          <cell r="B723" t="str">
            <v>12.3.1303192.13</v>
          </cell>
          <cell r="C723" t="str">
            <v>201811303192013</v>
          </cell>
        </row>
        <row r="724">
          <cell r="B724" t="str">
            <v>12.3.1303192.14</v>
          </cell>
          <cell r="C724" t="str">
            <v>201811303192014</v>
          </cell>
        </row>
        <row r="725">
          <cell r="B725" t="str">
            <v>12.3.1303192.15</v>
          </cell>
          <cell r="C725" t="str">
            <v>201811303192015</v>
          </cell>
        </row>
        <row r="726">
          <cell r="B726" t="str">
            <v>12.3.1303192.16</v>
          </cell>
          <cell r="C726" t="str">
            <v>201811303192016</v>
          </cell>
        </row>
        <row r="727">
          <cell r="B727" t="str">
            <v>12.3.1303192.17</v>
          </cell>
          <cell r="C727" t="str">
            <v>201811303192017</v>
          </cell>
        </row>
        <row r="728">
          <cell r="B728" t="str">
            <v>12.3.1303192.18</v>
          </cell>
          <cell r="C728" t="str">
            <v>201811303192018</v>
          </cell>
        </row>
        <row r="729">
          <cell r="B729" t="str">
            <v>12.3.1303192.19</v>
          </cell>
          <cell r="C729" t="str">
            <v>201811303192019</v>
          </cell>
        </row>
        <row r="730">
          <cell r="B730" t="str">
            <v>12.3.1303192.20</v>
          </cell>
          <cell r="C730" t="str">
            <v>201811303192020</v>
          </cell>
        </row>
        <row r="731">
          <cell r="B731" t="str">
            <v>12.3.1303192.21</v>
          </cell>
          <cell r="C731" t="str">
            <v>201811303192021</v>
          </cell>
        </row>
        <row r="732">
          <cell r="B732" t="str">
            <v>12.3.1303192.22</v>
          </cell>
          <cell r="C732" t="str">
            <v>201811303192022</v>
          </cell>
        </row>
        <row r="733">
          <cell r="B733" t="str">
            <v>12.3.1303192.23</v>
          </cell>
          <cell r="C733" t="str">
            <v>201811303192023</v>
          </cell>
        </row>
        <row r="734">
          <cell r="B734" t="str">
            <v>12.3.1303192.24</v>
          </cell>
          <cell r="C734" t="str">
            <v>201811303192024</v>
          </cell>
        </row>
        <row r="735">
          <cell r="B735" t="str">
            <v>12.3.1303192.25</v>
          </cell>
          <cell r="C735" t="str">
            <v>201811303192025</v>
          </cell>
        </row>
        <row r="736">
          <cell r="B736" t="str">
            <v>12.3.1303192.26</v>
          </cell>
          <cell r="C736" t="str">
            <v>201811303192026</v>
          </cell>
        </row>
        <row r="737">
          <cell r="B737" t="str">
            <v>12.3.1303192.27</v>
          </cell>
          <cell r="C737" t="str">
            <v>201811303192027</v>
          </cell>
        </row>
        <row r="738">
          <cell r="B738" t="str">
            <v>12.3.FL6087.01</v>
          </cell>
          <cell r="C738" t="str">
            <v>20181FL6087001</v>
          </cell>
        </row>
        <row r="739">
          <cell r="B739" t="str">
            <v>12.3.FL6087.02</v>
          </cell>
          <cell r="C739" t="str">
            <v>20181FL6087002</v>
          </cell>
        </row>
        <row r="740">
          <cell r="B740" t="str">
            <v>12.3.FL6087.03</v>
          </cell>
          <cell r="C740" t="str">
            <v>20181FL6087003</v>
          </cell>
        </row>
        <row r="741">
          <cell r="B741" t="str">
            <v>12.3.FL6087.04</v>
          </cell>
          <cell r="C741" t="str">
            <v>20181FL6087004</v>
          </cell>
        </row>
        <row r="742">
          <cell r="B742" t="str">
            <v>12.3.FL6087.05</v>
          </cell>
          <cell r="C742" t="str">
            <v>20181FL6087005</v>
          </cell>
        </row>
        <row r="743">
          <cell r="B743" t="str">
            <v>12.3.FL6087.06</v>
          </cell>
          <cell r="C743" t="str">
            <v>20181FL6087006</v>
          </cell>
        </row>
        <row r="744">
          <cell r="B744" t="str">
            <v>12.3.FL6087.07</v>
          </cell>
          <cell r="C744" t="str">
            <v>20181FL6087007</v>
          </cell>
        </row>
        <row r="745">
          <cell r="B745" t="str">
            <v>12.3.FL6087.08</v>
          </cell>
          <cell r="C745" t="str">
            <v>20181FL6087008</v>
          </cell>
        </row>
        <row r="746">
          <cell r="B746" t="str">
            <v>12.3.FL6087.09</v>
          </cell>
          <cell r="C746" t="str">
            <v>20181FL6087009</v>
          </cell>
        </row>
        <row r="747">
          <cell r="B747" t="str">
            <v>12.3.1303198.01</v>
          </cell>
          <cell r="C747" t="str">
            <v>201811303198001</v>
          </cell>
        </row>
        <row r="748">
          <cell r="B748" t="str">
            <v>12.3.1303198.02</v>
          </cell>
          <cell r="C748" t="str">
            <v>201811303198002</v>
          </cell>
        </row>
        <row r="749">
          <cell r="B749" t="str">
            <v>12.3.1303198.03</v>
          </cell>
          <cell r="C749" t="str">
            <v>201811303198003</v>
          </cell>
        </row>
        <row r="750">
          <cell r="B750" t="str">
            <v>12.3.1303198.04</v>
          </cell>
          <cell r="C750" t="str">
            <v>201811303198004</v>
          </cell>
        </row>
        <row r="751">
          <cell r="B751" t="str">
            <v>12.3.1303198.05</v>
          </cell>
          <cell r="C751" t="str">
            <v>201811303198005</v>
          </cell>
        </row>
        <row r="752">
          <cell r="B752" t="str">
            <v>12.3.1303198.06</v>
          </cell>
          <cell r="C752" t="str">
            <v>201811303198006</v>
          </cell>
        </row>
        <row r="753">
          <cell r="B753" t="str">
            <v>12.3.1303198.07</v>
          </cell>
          <cell r="C753" t="str">
            <v>201811303198007</v>
          </cell>
        </row>
        <row r="754">
          <cell r="B754" t="str">
            <v>12.3.1303198.08</v>
          </cell>
          <cell r="C754" t="str">
            <v>201811303198008</v>
          </cell>
        </row>
        <row r="755">
          <cell r="B755" t="str">
            <v>12.3.1303198.09</v>
          </cell>
          <cell r="C755" t="str">
            <v>201811303198009</v>
          </cell>
        </row>
        <row r="756">
          <cell r="B756" t="str">
            <v>12.3.1303198.10</v>
          </cell>
          <cell r="C756" t="str">
            <v>201811303198010</v>
          </cell>
        </row>
        <row r="757">
          <cell r="B757" t="str">
            <v>12.3.1303198.11</v>
          </cell>
          <cell r="C757" t="str">
            <v>201811303198011</v>
          </cell>
        </row>
        <row r="758">
          <cell r="B758" t="str">
            <v>12.3.1303198.12</v>
          </cell>
          <cell r="C758" t="str">
            <v>201811303198012</v>
          </cell>
        </row>
        <row r="759">
          <cell r="B759" t="str">
            <v>12.3.FL6093.01</v>
          </cell>
          <cell r="C759" t="str">
            <v>20181FL6093001</v>
          </cell>
        </row>
        <row r="760">
          <cell r="B760" t="str">
            <v>12.3.FL6093.02</v>
          </cell>
          <cell r="C760" t="str">
            <v>20181FL6093002</v>
          </cell>
        </row>
        <row r="761">
          <cell r="B761" t="str">
            <v>12.3.FL6093.03</v>
          </cell>
          <cell r="C761" t="str">
            <v>20181FL6093003</v>
          </cell>
        </row>
        <row r="762">
          <cell r="B762" t="str">
            <v>12.3.FL6093.04</v>
          </cell>
          <cell r="C762" t="str">
            <v>20181FL6093004</v>
          </cell>
        </row>
        <row r="763">
          <cell r="B763" t="str">
            <v>12.3.FL6093.05</v>
          </cell>
          <cell r="C763" t="str">
            <v>20181FL6093005</v>
          </cell>
        </row>
        <row r="764">
          <cell r="B764" t="str">
            <v>12.3.FL6093.06</v>
          </cell>
          <cell r="C764" t="str">
            <v>20181FL6093006</v>
          </cell>
        </row>
        <row r="765">
          <cell r="B765" t="str">
            <v>12.3.FL6093.07</v>
          </cell>
          <cell r="C765" t="str">
            <v>20181FL6093007</v>
          </cell>
        </row>
        <row r="766">
          <cell r="B766" t="str">
            <v>12.3.FL6093.08</v>
          </cell>
          <cell r="C766" t="str">
            <v>20181FL6093008</v>
          </cell>
        </row>
        <row r="767">
          <cell r="B767" t="str">
            <v>12.3.FL6093.09</v>
          </cell>
          <cell r="C767" t="str">
            <v>20181FL6093009</v>
          </cell>
        </row>
        <row r="768">
          <cell r="B768" t="str">
            <v>12.3.FL6093.10</v>
          </cell>
          <cell r="C768" t="str">
            <v>20181FL6093010</v>
          </cell>
        </row>
        <row r="769">
          <cell r="B769" t="str">
            <v>12.3.FL6093.11</v>
          </cell>
          <cell r="C769" t="str">
            <v>20181FL6093011</v>
          </cell>
        </row>
        <row r="770">
          <cell r="B770" t="str">
            <v>12.3.FL6093.12</v>
          </cell>
          <cell r="C770" t="str">
            <v>20181FL6093012</v>
          </cell>
        </row>
        <row r="771">
          <cell r="B771" t="str">
            <v>12.3.FL6093.13</v>
          </cell>
          <cell r="C771" t="str">
            <v>20181FL6093013</v>
          </cell>
        </row>
        <row r="772">
          <cell r="B772" t="str">
            <v>12.3.FL6093.14</v>
          </cell>
          <cell r="C772" t="str">
            <v>20181FL6093014</v>
          </cell>
        </row>
        <row r="773">
          <cell r="B773" t="str">
            <v>12.3.FL6093.15</v>
          </cell>
          <cell r="C773" t="str">
            <v>20181FL6093015</v>
          </cell>
        </row>
        <row r="774">
          <cell r="B774" t="str">
            <v>12.3.FL6093.16</v>
          </cell>
          <cell r="C774" t="str">
            <v>20181FL6093016</v>
          </cell>
        </row>
        <row r="775">
          <cell r="B775" t="str">
            <v>12.3.1303160.01</v>
          </cell>
          <cell r="C775" t="str">
            <v>201811303160001</v>
          </cell>
        </row>
        <row r="776">
          <cell r="B776" t="str">
            <v>12.3.1303160.02</v>
          </cell>
          <cell r="C776" t="str">
            <v>201811303160002</v>
          </cell>
        </row>
        <row r="777">
          <cell r="B777" t="str">
            <v>12.3.1303160.03</v>
          </cell>
          <cell r="C777" t="str">
            <v>201811303160003</v>
          </cell>
        </row>
        <row r="778">
          <cell r="B778" t="str">
            <v>12.3.1303160.04</v>
          </cell>
          <cell r="C778" t="str">
            <v>201811303160004</v>
          </cell>
        </row>
        <row r="779">
          <cell r="B779" t="str">
            <v>12.3.1303166.01</v>
          </cell>
          <cell r="C779" t="str">
            <v>201811303166001</v>
          </cell>
        </row>
        <row r="780">
          <cell r="B780" t="str">
            <v>12.3.1303166.02</v>
          </cell>
          <cell r="C780" t="str">
            <v>201811303166002</v>
          </cell>
        </row>
        <row r="781">
          <cell r="B781" t="str">
            <v>12.3.1303166.03</v>
          </cell>
          <cell r="C781" t="str">
            <v>201811303166003</v>
          </cell>
        </row>
        <row r="782">
          <cell r="B782" t="str">
            <v>12.3.1303166.04</v>
          </cell>
          <cell r="C782" t="str">
            <v>201811303166004</v>
          </cell>
        </row>
        <row r="783">
          <cell r="B783" t="str">
            <v>12.3.1303166.05</v>
          </cell>
          <cell r="C783" t="str">
            <v>201811303166005</v>
          </cell>
        </row>
        <row r="784">
          <cell r="B784" t="str">
            <v>12.3.1303166.06</v>
          </cell>
          <cell r="C784" t="str">
            <v>201811303166006</v>
          </cell>
        </row>
        <row r="785">
          <cell r="B785" t="str">
            <v>12.3.1303166.07</v>
          </cell>
          <cell r="C785" t="str">
            <v>201811303166007</v>
          </cell>
        </row>
        <row r="786">
          <cell r="B786" t="str">
            <v>12.3.1303166.08</v>
          </cell>
          <cell r="C786" t="str">
            <v>201811303166008</v>
          </cell>
        </row>
        <row r="787">
          <cell r="B787" t="str">
            <v>12.3.1303166.09</v>
          </cell>
          <cell r="C787" t="str">
            <v>201811303166009</v>
          </cell>
        </row>
        <row r="788">
          <cell r="B788" t="str">
            <v>12.3.1303166.10</v>
          </cell>
          <cell r="C788" t="str">
            <v>201811303166010</v>
          </cell>
        </row>
        <row r="789">
          <cell r="B789" t="str">
            <v>12.3.1303166.11</v>
          </cell>
          <cell r="C789" t="str">
            <v>201811303166011</v>
          </cell>
        </row>
        <row r="790">
          <cell r="B790" t="str">
            <v>12.3.1303166.12</v>
          </cell>
          <cell r="C790" t="str">
            <v>201811303166012</v>
          </cell>
        </row>
        <row r="791">
          <cell r="B791" t="str">
            <v>12.3.1303166.13</v>
          </cell>
          <cell r="C791" t="str">
            <v>201811303166013</v>
          </cell>
        </row>
        <row r="792">
          <cell r="B792" t="str">
            <v>12.3.1303166.14</v>
          </cell>
          <cell r="C792" t="str">
            <v>201811303166014</v>
          </cell>
        </row>
        <row r="793">
          <cell r="B793" t="str">
            <v>12.3.1303166.15</v>
          </cell>
          <cell r="C793" t="str">
            <v>201811303166015</v>
          </cell>
        </row>
        <row r="794">
          <cell r="B794" t="str">
            <v>12.3.1303166.16</v>
          </cell>
          <cell r="C794" t="str">
            <v>201811303166016</v>
          </cell>
        </row>
        <row r="795">
          <cell r="B795" t="str">
            <v>12.3.1303166.17</v>
          </cell>
          <cell r="C795" t="str">
            <v>201811303166017</v>
          </cell>
        </row>
        <row r="796">
          <cell r="B796" t="str">
            <v>12.3.1303166.18</v>
          </cell>
          <cell r="C796" t="str">
            <v>201811303166018</v>
          </cell>
        </row>
        <row r="797">
          <cell r="B797" t="str">
            <v>12.3.1303166.19</v>
          </cell>
          <cell r="C797" t="str">
            <v>201811303166019</v>
          </cell>
        </row>
        <row r="798">
          <cell r="B798" t="str">
            <v>12.3.1303166.20</v>
          </cell>
          <cell r="C798" t="str">
            <v>201811303166020</v>
          </cell>
        </row>
        <row r="799">
          <cell r="B799" t="str">
            <v>12.3.1303166.21</v>
          </cell>
          <cell r="C799" t="str">
            <v>201811303166021</v>
          </cell>
        </row>
        <row r="800">
          <cell r="B800" t="str">
            <v>12.3.1303166.22</v>
          </cell>
          <cell r="C800" t="str">
            <v>201811303166022</v>
          </cell>
        </row>
        <row r="801">
          <cell r="B801" t="str">
            <v>12.3.1303166.23</v>
          </cell>
          <cell r="C801" t="str">
            <v>201811303166023</v>
          </cell>
        </row>
        <row r="802">
          <cell r="B802" t="str">
            <v>12.3.1303166.24</v>
          </cell>
          <cell r="C802" t="str">
            <v>201811303166024</v>
          </cell>
        </row>
        <row r="803">
          <cell r="B803" t="str">
            <v>12.3.1303166.25</v>
          </cell>
          <cell r="C803" t="str">
            <v>201811303166025</v>
          </cell>
        </row>
        <row r="804">
          <cell r="B804" t="str">
            <v>12.3.1303166.26</v>
          </cell>
          <cell r="C804" t="str">
            <v>201811303166026</v>
          </cell>
        </row>
        <row r="805">
          <cell r="B805" t="str">
            <v>12.3.1303166.27</v>
          </cell>
          <cell r="C805" t="str">
            <v>201811303166027</v>
          </cell>
        </row>
        <row r="806">
          <cell r="B806" t="str">
            <v>12.3.1303166.28</v>
          </cell>
          <cell r="C806" t="str">
            <v>201811303166028</v>
          </cell>
        </row>
        <row r="807">
          <cell r="B807" t="str">
            <v>12.3.1303166.29</v>
          </cell>
          <cell r="C807" t="str">
            <v>201811303166029</v>
          </cell>
        </row>
        <row r="808">
          <cell r="B808" t="str">
            <v>12.3.1303166.30</v>
          </cell>
          <cell r="C808" t="str">
            <v>201811303166030</v>
          </cell>
        </row>
        <row r="809">
          <cell r="B809" t="str">
            <v>12.3.1303166.31</v>
          </cell>
          <cell r="C809" t="str">
            <v>201811303166031</v>
          </cell>
        </row>
        <row r="810">
          <cell r="B810" t="str">
            <v>12.3.1303166.32</v>
          </cell>
          <cell r="C810" t="str">
            <v>201811303166032</v>
          </cell>
        </row>
        <row r="811">
          <cell r="B811" t="str">
            <v>12.3.1303166.33</v>
          </cell>
          <cell r="C811" t="str">
            <v>201811303166033</v>
          </cell>
        </row>
        <row r="812">
          <cell r="B812" t="str">
            <v>12.3.1303166.34</v>
          </cell>
          <cell r="C812" t="str">
            <v>201811303166034</v>
          </cell>
        </row>
        <row r="813">
          <cell r="B813" t="str">
            <v>12.3.1303166.35</v>
          </cell>
          <cell r="C813" t="str">
            <v>201811303166035</v>
          </cell>
        </row>
        <row r="814">
          <cell r="B814" t="str">
            <v>12.3.1303166.36</v>
          </cell>
          <cell r="C814" t="str">
            <v>201811303166036</v>
          </cell>
        </row>
        <row r="815">
          <cell r="B815" t="str">
            <v>12.3.1303166.37</v>
          </cell>
          <cell r="C815" t="str">
            <v>201811303166037</v>
          </cell>
        </row>
        <row r="816">
          <cell r="B816" t="str">
            <v>12.3.1303166.38</v>
          </cell>
          <cell r="C816" t="str">
            <v>201811303166038</v>
          </cell>
        </row>
        <row r="817">
          <cell r="B817" t="str">
            <v>12.3.1303166.39</v>
          </cell>
          <cell r="C817" t="str">
            <v>201811303166039</v>
          </cell>
        </row>
        <row r="818">
          <cell r="B818" t="str">
            <v>12.3.1303166.40</v>
          </cell>
          <cell r="C818" t="str">
            <v>201811303166040</v>
          </cell>
        </row>
        <row r="819">
          <cell r="B819" t="str">
            <v>12.3.1303166.41</v>
          </cell>
          <cell r="C819" t="str">
            <v>201811303166041</v>
          </cell>
        </row>
        <row r="820">
          <cell r="B820" t="str">
            <v>12.3.1303166.42</v>
          </cell>
          <cell r="C820" t="str">
            <v>201811303166042</v>
          </cell>
        </row>
        <row r="821">
          <cell r="B821" t="str">
            <v>12.3.1303166.43</v>
          </cell>
          <cell r="C821" t="str">
            <v>201811303166043</v>
          </cell>
        </row>
        <row r="822">
          <cell r="B822" t="str">
            <v>12.3.1303166.44</v>
          </cell>
          <cell r="C822" t="str">
            <v>201811303166044</v>
          </cell>
        </row>
        <row r="823">
          <cell r="B823" t="str">
            <v>12.3.1303166.45</v>
          </cell>
          <cell r="C823" t="str">
            <v>201811303166045</v>
          </cell>
        </row>
        <row r="824">
          <cell r="B824" t="str">
            <v>12.3.1303166.46</v>
          </cell>
          <cell r="C824" t="str">
            <v>201811303166046</v>
          </cell>
        </row>
        <row r="825">
          <cell r="B825" t="str">
            <v>12.3.1303166.47</v>
          </cell>
          <cell r="C825" t="str">
            <v>201811303166047</v>
          </cell>
        </row>
        <row r="826">
          <cell r="B826" t="str">
            <v>12.3.1303166.48</v>
          </cell>
          <cell r="C826" t="str">
            <v>201811303166048</v>
          </cell>
        </row>
        <row r="827">
          <cell r="B827" t="str">
            <v>12.3.1303166.49</v>
          </cell>
          <cell r="C827" t="str">
            <v>201811303166049</v>
          </cell>
        </row>
        <row r="828">
          <cell r="B828" t="str">
            <v>12.3.1303166.50</v>
          </cell>
          <cell r="C828" t="str">
            <v>201811303166050</v>
          </cell>
        </row>
        <row r="829">
          <cell r="B829" t="str">
            <v>12.3.1303166.51</v>
          </cell>
          <cell r="C829" t="str">
            <v>201811303166051</v>
          </cell>
        </row>
        <row r="830">
          <cell r="B830" t="str">
            <v>12.3.1303166.52</v>
          </cell>
          <cell r="C830" t="str">
            <v>201811303166052</v>
          </cell>
        </row>
        <row r="831">
          <cell r="B831" t="str">
            <v>12.3.1303204.01</v>
          </cell>
          <cell r="C831" t="str">
            <v>201811303204001</v>
          </cell>
        </row>
        <row r="832">
          <cell r="B832" t="str">
            <v>12.3.1303204.02</v>
          </cell>
          <cell r="C832" t="str">
            <v>201811303204002</v>
          </cell>
        </row>
        <row r="833">
          <cell r="B833" t="str">
            <v>12.3.1303204.03</v>
          </cell>
          <cell r="C833" t="str">
            <v>201811303204003</v>
          </cell>
        </row>
        <row r="834">
          <cell r="B834" t="str">
            <v>12.3.1303204.04</v>
          </cell>
          <cell r="C834" t="str">
            <v>201811303204004</v>
          </cell>
        </row>
        <row r="835">
          <cell r="B835" t="str">
            <v>12.3.1303204.05</v>
          </cell>
          <cell r="C835" t="str">
            <v>201811303204005</v>
          </cell>
        </row>
        <row r="836">
          <cell r="B836" t="str">
            <v>12.3.1303172.01</v>
          </cell>
          <cell r="C836" t="str">
            <v>201811303172001</v>
          </cell>
        </row>
        <row r="837">
          <cell r="B837" t="str">
            <v>12.3.1303172.02</v>
          </cell>
          <cell r="C837" t="str">
            <v>201811303172002</v>
          </cell>
        </row>
        <row r="838">
          <cell r="B838" t="str">
            <v>12.3.1303172.03</v>
          </cell>
          <cell r="C838" t="str">
            <v>201811303172003</v>
          </cell>
        </row>
        <row r="839">
          <cell r="B839" t="str">
            <v>12.3.1303172.04</v>
          </cell>
          <cell r="C839" t="str">
            <v>201811303172004</v>
          </cell>
        </row>
        <row r="840">
          <cell r="B840" t="str">
            <v>12.3.1303172.05</v>
          </cell>
          <cell r="C840" t="str">
            <v>201811303172005</v>
          </cell>
        </row>
        <row r="841">
          <cell r="B841" t="str">
            <v>12.3.1303172.06</v>
          </cell>
          <cell r="C841" t="str">
            <v>201811303172006</v>
          </cell>
        </row>
        <row r="842">
          <cell r="B842" t="str">
            <v>12.3.1303184.01</v>
          </cell>
          <cell r="C842" t="str">
            <v>201811303184001</v>
          </cell>
        </row>
        <row r="843">
          <cell r="B843" t="str">
            <v>12.3.1303184.02</v>
          </cell>
          <cell r="C843" t="str">
            <v>201811303184002</v>
          </cell>
        </row>
        <row r="844">
          <cell r="B844" t="str">
            <v>12.3.1303184.03</v>
          </cell>
          <cell r="C844" t="str">
            <v>201811303184003</v>
          </cell>
        </row>
        <row r="845">
          <cell r="B845" t="str">
            <v>12.3.1303184.04</v>
          </cell>
          <cell r="C845" t="str">
            <v>201811303184004</v>
          </cell>
        </row>
        <row r="846">
          <cell r="B846" t="str">
            <v>12.3.1303184.05</v>
          </cell>
          <cell r="C846" t="str">
            <v>201811303184005</v>
          </cell>
        </row>
        <row r="847">
          <cell r="B847" t="str">
            <v>12.3.1303184.06</v>
          </cell>
          <cell r="C847" t="str">
            <v>201811303184006</v>
          </cell>
        </row>
        <row r="848">
          <cell r="B848" t="str">
            <v>12.3.1303184.07</v>
          </cell>
          <cell r="C848" t="str">
            <v>201811303184007</v>
          </cell>
        </row>
        <row r="849">
          <cell r="B849" t="str">
            <v>12.3.1303184.08</v>
          </cell>
          <cell r="C849" t="str">
            <v>201811303184008</v>
          </cell>
        </row>
        <row r="850">
          <cell r="B850" t="str">
            <v>12.3.1303210.01</v>
          </cell>
          <cell r="C850" t="str">
            <v>201811303210001</v>
          </cell>
        </row>
        <row r="851">
          <cell r="B851" t="str">
            <v>12.3.1303210.02</v>
          </cell>
          <cell r="C851" t="str">
            <v>201811303210002</v>
          </cell>
        </row>
        <row r="852">
          <cell r="B852" t="str">
            <v>12.3.1303210.03</v>
          </cell>
          <cell r="C852" t="str">
            <v>201811303210003</v>
          </cell>
        </row>
        <row r="853">
          <cell r="B853" t="str">
            <v>12.3.1303210.04</v>
          </cell>
          <cell r="C853" t="str">
            <v>201811303210004</v>
          </cell>
        </row>
        <row r="854">
          <cell r="B854" t="str">
            <v>12.3.1303210.05</v>
          </cell>
          <cell r="C854" t="str">
            <v>201811303210005</v>
          </cell>
        </row>
        <row r="855">
          <cell r="B855" t="str">
            <v>12.3.1303210.06</v>
          </cell>
          <cell r="C855" t="str">
            <v>201811303210006</v>
          </cell>
        </row>
        <row r="856">
          <cell r="B856" t="str">
            <v>12.3.1303210.07</v>
          </cell>
          <cell r="C856" t="str">
            <v>201811303210007</v>
          </cell>
        </row>
        <row r="857">
          <cell r="B857" t="str">
            <v>12.3.1303210.08</v>
          </cell>
          <cell r="C857" t="str">
            <v>201811303210008</v>
          </cell>
        </row>
        <row r="858">
          <cell r="B858" t="str">
            <v>12.3.1303210.09</v>
          </cell>
          <cell r="C858" t="str">
            <v>201811303210009</v>
          </cell>
        </row>
        <row r="859">
          <cell r="B859" t="str">
            <v>12.3.1303210.10</v>
          </cell>
          <cell r="C859" t="str">
            <v>201811303210010</v>
          </cell>
        </row>
        <row r="860">
          <cell r="B860" t="str">
            <v>12.3.1303210.11</v>
          </cell>
          <cell r="C860" t="str">
            <v>201811303210011</v>
          </cell>
        </row>
        <row r="861">
          <cell r="B861" t="str">
            <v>12.3.1303210.12</v>
          </cell>
          <cell r="C861" t="str">
            <v>201811303210012</v>
          </cell>
        </row>
        <row r="862">
          <cell r="B862" t="str">
            <v>12.3.1303210.13</v>
          </cell>
          <cell r="C862" t="str">
            <v>201811303210013</v>
          </cell>
        </row>
        <row r="863">
          <cell r="B863" t="str">
            <v>12.3.1303210.14</v>
          </cell>
          <cell r="C863" t="str">
            <v>201811303210014</v>
          </cell>
        </row>
        <row r="864">
          <cell r="B864" t="str">
            <v>12.3.1303210.15</v>
          </cell>
          <cell r="C864" t="str">
            <v>201811303210015</v>
          </cell>
        </row>
        <row r="865">
          <cell r="B865" t="str">
            <v>12.3.1303210.16</v>
          </cell>
          <cell r="C865" t="str">
            <v>201811303210016</v>
          </cell>
        </row>
        <row r="866">
          <cell r="B866" t="str">
            <v>12.3.1303178.31</v>
          </cell>
          <cell r="C866" t="str">
            <v>201811303178001</v>
          </cell>
        </row>
        <row r="867">
          <cell r="B867" t="str">
            <v>12.3.1303178.32</v>
          </cell>
          <cell r="C867" t="str">
            <v>201811303178002</v>
          </cell>
        </row>
        <row r="868">
          <cell r="B868" t="str">
            <v>12.3.1303178.33</v>
          </cell>
          <cell r="C868" t="str">
            <v>201811303178003</v>
          </cell>
        </row>
        <row r="869">
          <cell r="B869" t="str">
            <v>12.3.1303178.34</v>
          </cell>
          <cell r="C869" t="str">
            <v>201811303178004</v>
          </cell>
        </row>
        <row r="870">
          <cell r="B870" t="str">
            <v>12.3.1303178.35</v>
          </cell>
          <cell r="C870" t="str">
            <v>201811303178005</v>
          </cell>
        </row>
        <row r="871">
          <cell r="B871" t="str">
            <v>12.3.1303178.36</v>
          </cell>
          <cell r="C871" t="str">
            <v>201811303178006</v>
          </cell>
        </row>
        <row r="872">
          <cell r="B872" t="str">
            <v>12.3.1303178.37</v>
          </cell>
          <cell r="C872" t="str">
            <v>201811303178007</v>
          </cell>
        </row>
        <row r="873">
          <cell r="B873" t="str">
            <v>12.3.1303178.38</v>
          </cell>
          <cell r="C873" t="str">
            <v>201811303178008</v>
          </cell>
        </row>
        <row r="874">
          <cell r="B874" t="str">
            <v>12.3.1303178.39</v>
          </cell>
          <cell r="C874" t="str">
            <v>201811303178009</v>
          </cell>
        </row>
        <row r="875">
          <cell r="B875" t="str">
            <v>12.3.1303178.40</v>
          </cell>
          <cell r="C875" t="str">
            <v>201811303178010</v>
          </cell>
        </row>
        <row r="876">
          <cell r="B876" t="str">
            <v>12.3.1303178.41</v>
          </cell>
          <cell r="C876" t="str">
            <v>201811303178011</v>
          </cell>
        </row>
        <row r="877">
          <cell r="B877" t="str">
            <v>12.3.1303178.42</v>
          </cell>
          <cell r="C877" t="str">
            <v>201811303178012</v>
          </cell>
        </row>
        <row r="878">
          <cell r="B878" t="str">
            <v>12.3.1303178.43</v>
          </cell>
          <cell r="C878" t="str">
            <v>201811303178013</v>
          </cell>
        </row>
        <row r="879">
          <cell r="B879" t="str">
            <v>12.3.1303178.44</v>
          </cell>
          <cell r="C879" t="str">
            <v>201811303178014</v>
          </cell>
        </row>
        <row r="880">
          <cell r="B880" t="str">
            <v>12.3.1303178.45</v>
          </cell>
          <cell r="C880" t="str">
            <v>201811303178015</v>
          </cell>
        </row>
        <row r="881">
          <cell r="B881" t="str">
            <v>12.3.1303178.46</v>
          </cell>
          <cell r="C881" t="str">
            <v>201811303178016</v>
          </cell>
        </row>
        <row r="882">
          <cell r="B882" t="str">
            <v>12.3.1303178.47</v>
          </cell>
          <cell r="C882" t="str">
            <v>201811303178017</v>
          </cell>
        </row>
        <row r="883">
          <cell r="B883" t="str">
            <v>12.3.1303178.48</v>
          </cell>
          <cell r="C883" t="str">
            <v>201811303178018</v>
          </cell>
        </row>
        <row r="884">
          <cell r="B884" t="str">
            <v>12.3.1303178.49</v>
          </cell>
          <cell r="C884" t="str">
            <v>201811303178019</v>
          </cell>
        </row>
        <row r="885">
          <cell r="B885" t="str">
            <v>12.3.1303178.50</v>
          </cell>
          <cell r="C885" t="str">
            <v>201811303178020</v>
          </cell>
        </row>
        <row r="886">
          <cell r="B886" t="str">
            <v>12.3.1303178.51</v>
          </cell>
          <cell r="C886" t="str">
            <v>201811303178021</v>
          </cell>
        </row>
        <row r="887">
          <cell r="B887" t="str">
            <v>12.3.1303178.52</v>
          </cell>
          <cell r="C887" t="str">
            <v>201811303178022</v>
          </cell>
        </row>
        <row r="888">
          <cell r="B888" t="str">
            <v>12.3.1303178.53</v>
          </cell>
          <cell r="C888" t="str">
            <v>201811303178023</v>
          </cell>
        </row>
        <row r="889">
          <cell r="B889" t="str">
            <v>12.3.1303178.54</v>
          </cell>
          <cell r="C889" t="str">
            <v>201811303178024</v>
          </cell>
        </row>
        <row r="890">
          <cell r="B890" t="str">
            <v>12.3.1303178.55</v>
          </cell>
          <cell r="C890" t="str">
            <v>201811303178025</v>
          </cell>
        </row>
        <row r="891">
          <cell r="B891" t="str">
            <v>12.3.1303178.56</v>
          </cell>
          <cell r="C891" t="str">
            <v>201811303178026</v>
          </cell>
        </row>
        <row r="892">
          <cell r="B892" t="str">
            <v>12.3.1303178.57</v>
          </cell>
          <cell r="C892" t="str">
            <v>201811303178027</v>
          </cell>
        </row>
        <row r="893">
          <cell r="B893" t="str">
            <v>12.3.1303178.58</v>
          </cell>
          <cell r="C893" t="str">
            <v>201811303178028</v>
          </cell>
        </row>
        <row r="894">
          <cell r="B894" t="str">
            <v>12.3.1303178.59</v>
          </cell>
          <cell r="C894" t="str">
            <v>201811303178029</v>
          </cell>
        </row>
        <row r="895">
          <cell r="B895" t="str">
            <v>12.3.1303178.60</v>
          </cell>
          <cell r="C895" t="str">
            <v>201811303178030</v>
          </cell>
        </row>
        <row r="896">
          <cell r="B896" t="str">
            <v>12.3.1303178.61</v>
          </cell>
          <cell r="C896" t="str">
            <v>201811303178031</v>
          </cell>
        </row>
        <row r="897">
          <cell r="B897" t="str">
            <v>12.3.1303178.62</v>
          </cell>
          <cell r="C897" t="str">
            <v>201811303178032</v>
          </cell>
        </row>
        <row r="898">
          <cell r="B898" t="str">
            <v>12.3.1303178.63</v>
          </cell>
          <cell r="C898" t="str">
            <v>201811303178033</v>
          </cell>
        </row>
        <row r="899">
          <cell r="B899" t="str">
            <v>12.3.1303178.64</v>
          </cell>
          <cell r="C899" t="str">
            <v>201811303178034</v>
          </cell>
        </row>
        <row r="900">
          <cell r="B900" t="str">
            <v>12.3.1303178.65</v>
          </cell>
          <cell r="C900" t="str">
            <v>201811303178035</v>
          </cell>
        </row>
        <row r="901">
          <cell r="B901" t="str">
            <v>12.3.1303178.66</v>
          </cell>
          <cell r="C901" t="str">
            <v>201811303178036</v>
          </cell>
        </row>
        <row r="902">
          <cell r="B902" t="str">
            <v>12.3.1303178.67</v>
          </cell>
          <cell r="C902" t="str">
            <v>201811303178037</v>
          </cell>
        </row>
        <row r="903">
          <cell r="B903" t="str">
            <v>12.3.1303178.68</v>
          </cell>
          <cell r="C903" t="str">
            <v>201811303178038</v>
          </cell>
        </row>
        <row r="904">
          <cell r="B904" t="str">
            <v>12.3.1303178.70</v>
          </cell>
          <cell r="C904" t="str">
            <v>201811303178039</v>
          </cell>
        </row>
        <row r="905">
          <cell r="B905" t="str">
            <v>12.3.1303178.71</v>
          </cell>
          <cell r="C905" t="str">
            <v>201811303178040</v>
          </cell>
        </row>
        <row r="906">
          <cell r="B906" t="str">
            <v>12.3.1303178.72</v>
          </cell>
          <cell r="C906" t="str">
            <v>201811303178041</v>
          </cell>
        </row>
        <row r="907">
          <cell r="B907" t="str">
            <v>12.3.1303178.73</v>
          </cell>
          <cell r="C907" t="str">
            <v>201811303178042</v>
          </cell>
        </row>
        <row r="908">
          <cell r="B908" t="str">
            <v>12.3.1303178.01</v>
          </cell>
          <cell r="C908" t="str">
            <v>201811303178043</v>
          </cell>
        </row>
        <row r="909">
          <cell r="B909" t="str">
            <v>12.3.1303178.02</v>
          </cell>
          <cell r="C909" t="str">
            <v>201811303178044</v>
          </cell>
        </row>
        <row r="910">
          <cell r="B910" t="str">
            <v>12.3.1303178.03</v>
          </cell>
          <cell r="C910" t="str">
            <v>201811303178045</v>
          </cell>
        </row>
        <row r="911">
          <cell r="B911" t="str">
            <v>12.3.1303178.04</v>
          </cell>
          <cell r="C911" t="str">
            <v>201811303178046</v>
          </cell>
        </row>
        <row r="912">
          <cell r="B912" t="str">
            <v>12.3.1303178.05</v>
          </cell>
          <cell r="C912" t="str">
            <v>201811303178047</v>
          </cell>
        </row>
        <row r="913">
          <cell r="B913" t="str">
            <v>12.3.1303178.06</v>
          </cell>
          <cell r="C913" t="str">
            <v>201811303178048</v>
          </cell>
        </row>
        <row r="914">
          <cell r="B914" t="str">
            <v>12.3.1303178.07</v>
          </cell>
          <cell r="C914" t="str">
            <v>201811303178049</v>
          </cell>
        </row>
        <row r="915">
          <cell r="B915" t="str">
            <v>12.3.1303178.08</v>
          </cell>
          <cell r="C915" t="str">
            <v>201811303178050</v>
          </cell>
        </row>
        <row r="916">
          <cell r="B916" t="str">
            <v>12.3.1303178.09</v>
          </cell>
          <cell r="C916" t="str">
            <v>201811303178051</v>
          </cell>
        </row>
        <row r="917">
          <cell r="B917" t="str">
            <v>12.3.1303178.10</v>
          </cell>
          <cell r="C917" t="str">
            <v>201811303178052</v>
          </cell>
        </row>
        <row r="918">
          <cell r="B918" t="str">
            <v>12.3.1303178.11</v>
          </cell>
          <cell r="C918" t="str">
            <v>201811303178053</v>
          </cell>
        </row>
        <row r="919">
          <cell r="B919" t="str">
            <v>12.3.1303178.12</v>
          </cell>
          <cell r="C919" t="str">
            <v>201811303178054</v>
          </cell>
        </row>
        <row r="920">
          <cell r="B920" t="str">
            <v>12.3.1303178.13</v>
          </cell>
          <cell r="C920" t="str">
            <v>201811303178055</v>
          </cell>
        </row>
        <row r="921">
          <cell r="B921" t="str">
            <v>12.3.1303178.14</v>
          </cell>
          <cell r="C921" t="str">
            <v>201811303178056</v>
          </cell>
        </row>
        <row r="922">
          <cell r="B922" t="str">
            <v>12.3.1303178.15</v>
          </cell>
          <cell r="C922" t="str">
            <v>201811303178057</v>
          </cell>
        </row>
        <row r="923">
          <cell r="B923" t="str">
            <v>12.3.1303178.16</v>
          </cell>
          <cell r="C923" t="str">
            <v>201811303178058</v>
          </cell>
        </row>
        <row r="924">
          <cell r="B924" t="str">
            <v>12.3.1303178.17</v>
          </cell>
          <cell r="C924" t="str">
            <v>201811303178059</v>
          </cell>
        </row>
        <row r="925">
          <cell r="B925" t="str">
            <v>12.3.1303178.18</v>
          </cell>
          <cell r="C925" t="str">
            <v>201811303178060</v>
          </cell>
        </row>
        <row r="926">
          <cell r="B926" t="str">
            <v>12.3.1303178.19</v>
          </cell>
          <cell r="C926" t="str">
            <v>201811303178061</v>
          </cell>
        </row>
        <row r="927">
          <cell r="B927" t="str">
            <v>12.3.1303178.20</v>
          </cell>
          <cell r="C927" t="str">
            <v>201811303178062</v>
          </cell>
        </row>
        <row r="928">
          <cell r="B928" t="str">
            <v>12.3.1303178.21</v>
          </cell>
          <cell r="C928" t="str">
            <v>201811303178063</v>
          </cell>
        </row>
        <row r="929">
          <cell r="B929" t="str">
            <v>12.3.1303178.22</v>
          </cell>
          <cell r="C929" t="str">
            <v>201811303178064</v>
          </cell>
        </row>
        <row r="930">
          <cell r="B930" t="str">
            <v>12.3.1303178.23</v>
          </cell>
          <cell r="C930" t="str">
            <v>201811303178065</v>
          </cell>
        </row>
        <row r="931">
          <cell r="B931" t="str">
            <v>12.3.1303178.24</v>
          </cell>
          <cell r="C931" t="str">
            <v>201811303178066</v>
          </cell>
        </row>
        <row r="932">
          <cell r="B932" t="str">
            <v>12.3.1303178.25</v>
          </cell>
          <cell r="C932" t="str">
            <v>201811303178067</v>
          </cell>
        </row>
        <row r="933">
          <cell r="B933" t="str">
            <v>12.3.1303178.26</v>
          </cell>
          <cell r="C933" t="str">
            <v>201811303178068</v>
          </cell>
        </row>
        <row r="934">
          <cell r="B934" t="str">
            <v>12.3.1303178.27</v>
          </cell>
          <cell r="C934" t="str">
            <v>201811303178069</v>
          </cell>
        </row>
        <row r="935">
          <cell r="B935" t="str">
            <v>12.3.1303178.28</v>
          </cell>
          <cell r="C935" t="str">
            <v>201811303178070</v>
          </cell>
        </row>
        <row r="936">
          <cell r="B936" t="str">
            <v>12.3.1303178.29</v>
          </cell>
          <cell r="C936" t="str">
            <v>201811303178071</v>
          </cell>
        </row>
        <row r="937">
          <cell r="B937" t="str">
            <v>12.3.1303178.30</v>
          </cell>
          <cell r="C937" t="str">
            <v>201811303178072</v>
          </cell>
        </row>
        <row r="938">
          <cell r="B938" t="str">
            <v>12.3.FL6111.01</v>
          </cell>
          <cell r="C938" t="str">
            <v>20181FL6111001</v>
          </cell>
        </row>
        <row r="939">
          <cell r="B939" t="str">
            <v>12.3.IT6035.01</v>
          </cell>
          <cell r="C939" t="str">
            <v>20181IT6035001</v>
          </cell>
        </row>
        <row r="940">
          <cell r="B940" t="str">
            <v>12.3.IT6035.02</v>
          </cell>
          <cell r="C940" t="str">
            <v>20181IT6035002</v>
          </cell>
        </row>
        <row r="941">
          <cell r="B941" t="str">
            <v>12.3.IT6035.03</v>
          </cell>
          <cell r="C941" t="str">
            <v>20181IT6035003</v>
          </cell>
        </row>
        <row r="942">
          <cell r="B942" t="str">
            <v>12.3.1203108.03</v>
          </cell>
          <cell r="C942" t="str">
            <v>201811203108001</v>
          </cell>
        </row>
        <row r="943">
          <cell r="B943" t="str">
            <v>12.3.1203108.04</v>
          </cell>
          <cell r="C943" t="str">
            <v>201811203108002</v>
          </cell>
        </row>
        <row r="944">
          <cell r="B944" t="str">
            <v>12.3.1203108.05</v>
          </cell>
          <cell r="C944" t="str">
            <v>201811203108003</v>
          </cell>
        </row>
        <row r="945">
          <cell r="B945" t="str">
            <v>12.3.1203108.06</v>
          </cell>
          <cell r="C945" t="str">
            <v>201811203108004</v>
          </cell>
        </row>
        <row r="946">
          <cell r="B946" t="str">
            <v>12.3.1203108.07</v>
          </cell>
          <cell r="C946" t="str">
            <v>201811203108005</v>
          </cell>
        </row>
        <row r="947">
          <cell r="B947" t="str">
            <v>12.3.1203108.08</v>
          </cell>
          <cell r="C947" t="str">
            <v>201811203108006</v>
          </cell>
        </row>
        <row r="948">
          <cell r="B948" t="str">
            <v>12.3.1203108.09</v>
          </cell>
          <cell r="C948" t="str">
            <v>201811203108007</v>
          </cell>
        </row>
        <row r="949">
          <cell r="B949" t="str">
            <v>12.3.1203108.10</v>
          </cell>
          <cell r="C949" t="str">
            <v>201811203108008</v>
          </cell>
        </row>
        <row r="950">
          <cell r="B950" t="str">
            <v>12.3.1203108.11</v>
          </cell>
          <cell r="C950" t="str">
            <v>201811203108009</v>
          </cell>
        </row>
        <row r="951">
          <cell r="B951" t="str">
            <v>12.3.1203108.12</v>
          </cell>
          <cell r="C951" t="str">
            <v>201811203108010</v>
          </cell>
        </row>
        <row r="952">
          <cell r="B952" t="str">
            <v>12.3.1203108.13</v>
          </cell>
          <cell r="C952" t="str">
            <v>201811203108011</v>
          </cell>
        </row>
        <row r="953">
          <cell r="B953" t="str">
            <v>12.3.1203108.14</v>
          </cell>
          <cell r="C953" t="str">
            <v>201811203108012</v>
          </cell>
        </row>
        <row r="954">
          <cell r="B954" t="str">
            <v>12.3.1203108.15</v>
          </cell>
          <cell r="C954" t="str">
            <v>201811203108013</v>
          </cell>
        </row>
        <row r="955">
          <cell r="B955" t="str">
            <v>12.3.1203108.16</v>
          </cell>
          <cell r="C955" t="str">
            <v>201811203108014</v>
          </cell>
        </row>
        <row r="956">
          <cell r="B956" t="str">
            <v>12.3.1203108.17</v>
          </cell>
          <cell r="C956" t="str">
            <v>201811203108015</v>
          </cell>
        </row>
        <row r="957">
          <cell r="B957" t="str">
            <v>12.3.1203108.18</v>
          </cell>
          <cell r="C957" t="str">
            <v>201811203108016</v>
          </cell>
        </row>
        <row r="958">
          <cell r="B958" t="str">
            <v>12.3.1203108.19</v>
          </cell>
          <cell r="C958" t="str">
            <v>201811203108017</v>
          </cell>
        </row>
        <row r="959">
          <cell r="B959" t="str">
            <v>12.3.1203108.20</v>
          </cell>
          <cell r="C959" t="str">
            <v>201811203108018</v>
          </cell>
        </row>
        <row r="960">
          <cell r="B960" t="str">
            <v>12.3.1203108.21</v>
          </cell>
          <cell r="C960" t="str">
            <v>201811203108019</v>
          </cell>
        </row>
        <row r="961">
          <cell r="B961" t="str">
            <v>12.3.1203108.22</v>
          </cell>
          <cell r="C961" t="str">
            <v>201811203108020</v>
          </cell>
        </row>
        <row r="962">
          <cell r="B962" t="str">
            <v>12.3.1203108.01</v>
          </cell>
          <cell r="C962" t="str">
            <v>201811203108021</v>
          </cell>
        </row>
        <row r="963">
          <cell r="B963" t="str">
            <v>12.3.1203108.02</v>
          </cell>
          <cell r="C963" t="str">
            <v>201811203108022</v>
          </cell>
        </row>
        <row r="964">
          <cell r="B964" t="str">
            <v>12.3.LP6004.01</v>
          </cell>
          <cell r="C964" t="str">
            <v>20181LP6004001</v>
          </cell>
        </row>
        <row r="965">
          <cell r="B965" t="str">
            <v>12.3.LP6004.02</v>
          </cell>
          <cell r="C965" t="str">
            <v>20181LP6004002</v>
          </cell>
        </row>
        <row r="966">
          <cell r="B966" t="str">
            <v>12.3.LP6004.03</v>
          </cell>
          <cell r="C966" t="str">
            <v>20181LP6004003</v>
          </cell>
        </row>
        <row r="967">
          <cell r="B967">
            <v>20181210306023</v>
          </cell>
        </row>
        <row r="968">
          <cell r="B968">
            <v>20181210306024</v>
          </cell>
        </row>
        <row r="969">
          <cell r="B969" t="str">
            <v>20181210306001</v>
          </cell>
        </row>
        <row r="970">
          <cell r="B970" t="str">
            <v>20181210306002</v>
          </cell>
        </row>
        <row r="971">
          <cell r="B971" t="str">
            <v>20181210306003</v>
          </cell>
        </row>
        <row r="972">
          <cell r="B972" t="str">
            <v>20181210306004</v>
          </cell>
        </row>
        <row r="973">
          <cell r="B973" t="str">
            <v>20181210306005</v>
          </cell>
        </row>
        <row r="974">
          <cell r="B974" t="str">
            <v>20181210306006</v>
          </cell>
        </row>
        <row r="975">
          <cell r="B975" t="str">
            <v>20181210306007</v>
          </cell>
        </row>
        <row r="976">
          <cell r="B976" t="str">
            <v>20181210306008</v>
          </cell>
        </row>
        <row r="977">
          <cell r="B977" t="str">
            <v>20181210306009</v>
          </cell>
        </row>
        <row r="978">
          <cell r="B978" t="str">
            <v>20181210306010</v>
          </cell>
        </row>
        <row r="979">
          <cell r="B979" t="str">
            <v>20181210306011</v>
          </cell>
        </row>
        <row r="980">
          <cell r="B980" t="str">
            <v>20181210306012</v>
          </cell>
        </row>
        <row r="981">
          <cell r="B981" t="str">
            <v>20181210306013</v>
          </cell>
        </row>
        <row r="982">
          <cell r="B982" t="str">
            <v>20181210306014</v>
          </cell>
        </row>
        <row r="983">
          <cell r="B983" t="str">
            <v>20181210306015</v>
          </cell>
        </row>
        <row r="984">
          <cell r="B984" t="str">
            <v>20181210306016</v>
          </cell>
          <cell r="C984">
            <v>0</v>
          </cell>
        </row>
        <row r="985">
          <cell r="B985" t="str">
            <v>20181210306017</v>
          </cell>
          <cell r="C985">
            <v>0</v>
          </cell>
        </row>
        <row r="986">
          <cell r="B986" t="str">
            <v>20181210306018</v>
          </cell>
          <cell r="C986">
            <v>0</v>
          </cell>
        </row>
        <row r="987">
          <cell r="B987" t="str">
            <v>20181210306019</v>
          </cell>
          <cell r="C987">
            <v>0</v>
          </cell>
        </row>
        <row r="988">
          <cell r="B988" t="str">
            <v>20181210306020</v>
          </cell>
          <cell r="C988">
            <v>0</v>
          </cell>
        </row>
        <row r="989">
          <cell r="B989" t="str">
            <v>20181210306021</v>
          </cell>
          <cell r="C989">
            <v>0</v>
          </cell>
        </row>
        <row r="990">
          <cell r="B990" t="str">
            <v>20181210306022</v>
          </cell>
          <cell r="C990">
            <v>0</v>
          </cell>
        </row>
        <row r="991">
          <cell r="B991" t="str">
            <v>12.3.0403150.01</v>
          </cell>
          <cell r="C991" t="str">
            <v>201810403150001</v>
          </cell>
        </row>
        <row r="992">
          <cell r="B992" t="str">
            <v>12.3.0403158.01</v>
          </cell>
          <cell r="C992" t="str">
            <v>201810403158001</v>
          </cell>
        </row>
        <row r="993">
          <cell r="B993" t="str">
            <v>12.3.0403158.02</v>
          </cell>
          <cell r="C993" t="str">
            <v>201810403158002</v>
          </cell>
        </row>
        <row r="994">
          <cell r="B994" t="str">
            <v>12.3.IT6039.01</v>
          </cell>
          <cell r="C994" t="str">
            <v>20181IT6039001</v>
          </cell>
        </row>
        <row r="995">
          <cell r="B995" t="str">
            <v>12.3.IT6039.02</v>
          </cell>
          <cell r="C995" t="str">
            <v>20181IT6039002</v>
          </cell>
        </row>
        <row r="996">
          <cell r="B996" t="str">
            <v>12.3.IT6039.03</v>
          </cell>
          <cell r="C996" t="str">
            <v>20181IT6039003</v>
          </cell>
        </row>
        <row r="997">
          <cell r="B997" t="str">
            <v>12.3.0203134.01</v>
          </cell>
          <cell r="C997" t="str">
            <v>201810203134001</v>
          </cell>
        </row>
        <row r="998">
          <cell r="B998" t="str">
            <v>12.3.0203134.02</v>
          </cell>
          <cell r="C998" t="str">
            <v>201810203134002</v>
          </cell>
        </row>
        <row r="999">
          <cell r="B999" t="str">
            <v>12.3.0203134.03</v>
          </cell>
          <cell r="C999" t="str">
            <v>201810203134003</v>
          </cell>
        </row>
        <row r="1000">
          <cell r="B1000" t="str">
            <v>12.3.0203134.04</v>
          </cell>
          <cell r="C1000" t="str">
            <v>201810203134004</v>
          </cell>
        </row>
        <row r="1001">
          <cell r="B1001" t="str">
            <v>12.3.AT6001.01</v>
          </cell>
          <cell r="C1001" t="str">
            <v>20181AT6001001</v>
          </cell>
        </row>
        <row r="1002">
          <cell r="B1002" t="str">
            <v>12.3.AT6001.02</v>
          </cell>
          <cell r="C1002" t="str">
            <v>20181AT6001002</v>
          </cell>
        </row>
        <row r="1003">
          <cell r="B1003" t="str">
            <v>12.3.AT6001.03</v>
          </cell>
          <cell r="C1003" t="str">
            <v>20181AT6001003</v>
          </cell>
        </row>
        <row r="1004">
          <cell r="B1004" t="str">
            <v>12.3.AT6001.04</v>
          </cell>
          <cell r="C1004" t="str">
            <v>20181AT6001004</v>
          </cell>
        </row>
        <row r="1005">
          <cell r="B1005" t="str">
            <v>12.3.AT6001.05</v>
          </cell>
          <cell r="C1005" t="str">
            <v>20181AT6001005</v>
          </cell>
        </row>
        <row r="1006">
          <cell r="B1006" t="str">
            <v>12.3.AT6001.06</v>
          </cell>
          <cell r="C1006" t="str">
            <v>20181AT6001006</v>
          </cell>
        </row>
        <row r="1007">
          <cell r="B1007" t="str">
            <v>12.3.AT6001.07</v>
          </cell>
          <cell r="C1007" t="str">
            <v>20181AT6001007</v>
          </cell>
        </row>
        <row r="1008">
          <cell r="B1008" t="str">
            <v>12.3.2303101.01</v>
          </cell>
          <cell r="C1008" t="str">
            <v>201812303101001</v>
          </cell>
        </row>
        <row r="1009">
          <cell r="B1009" t="str">
            <v>12.3.2303101.02</v>
          </cell>
          <cell r="C1009" t="str">
            <v>201812303101002</v>
          </cell>
        </row>
        <row r="1010">
          <cell r="B1010" t="str">
            <v>12.3.2303101.03</v>
          </cell>
          <cell r="C1010" t="str">
            <v>201812303101003</v>
          </cell>
        </row>
        <row r="1011">
          <cell r="B1011" t="str">
            <v>12.3.2303101.04</v>
          </cell>
          <cell r="C1011" t="str">
            <v>201812303101004</v>
          </cell>
        </row>
        <row r="1012">
          <cell r="B1012" t="str">
            <v>12.3.2303101.05</v>
          </cell>
          <cell r="C1012" t="str">
            <v>201812303101005</v>
          </cell>
        </row>
        <row r="1013">
          <cell r="B1013" t="str">
            <v>12.3.2303101.06</v>
          </cell>
          <cell r="C1013" t="str">
            <v>201812303101006</v>
          </cell>
        </row>
        <row r="1014">
          <cell r="B1014" t="str">
            <v>12.3.2303101.07</v>
          </cell>
          <cell r="C1014" t="str">
            <v>201812303101007</v>
          </cell>
        </row>
        <row r="1015">
          <cell r="B1015" t="str">
            <v>12.3.2303101.08</v>
          </cell>
          <cell r="C1015" t="str">
            <v>201812303101008</v>
          </cell>
        </row>
        <row r="1016">
          <cell r="B1016" t="str">
            <v>12.3.2303101.09</v>
          </cell>
          <cell r="C1016" t="str">
            <v>201812303101009</v>
          </cell>
        </row>
        <row r="1017">
          <cell r="B1017" t="str">
            <v>12.3.2303101.10</v>
          </cell>
          <cell r="C1017" t="str">
            <v>201812303101010</v>
          </cell>
        </row>
        <row r="1018">
          <cell r="B1018" t="str">
            <v>12.3.2303101.11</v>
          </cell>
          <cell r="C1018" t="str">
            <v>201812303101011</v>
          </cell>
        </row>
        <row r="1019">
          <cell r="B1019" t="str">
            <v>12.3.2303101.12</v>
          </cell>
          <cell r="C1019" t="str">
            <v>201812303101012</v>
          </cell>
        </row>
        <row r="1020">
          <cell r="B1020" t="str">
            <v>12.3.0403164.01</v>
          </cell>
          <cell r="C1020" t="str">
            <v>201810403164001</v>
          </cell>
        </row>
        <row r="1021">
          <cell r="B1021" t="str">
            <v>12.3.0403164.02</v>
          </cell>
          <cell r="C1021" t="str">
            <v>201810403164002</v>
          </cell>
        </row>
        <row r="1022">
          <cell r="B1022" t="str">
            <v>12.3.0403164.03</v>
          </cell>
          <cell r="C1022" t="str">
            <v>201810403164003</v>
          </cell>
        </row>
        <row r="1023">
          <cell r="B1023" t="str">
            <v>12.3.0403164.04</v>
          </cell>
          <cell r="C1023" t="str">
            <v>201810403164004</v>
          </cell>
        </row>
        <row r="1024">
          <cell r="B1024" t="str">
            <v>12.3.0403164.05</v>
          </cell>
          <cell r="C1024" t="str">
            <v>201810403164005</v>
          </cell>
        </row>
        <row r="1025">
          <cell r="B1025" t="str">
            <v>12.3.0403164.06</v>
          </cell>
          <cell r="C1025" t="str">
            <v>201810403164006</v>
          </cell>
        </row>
        <row r="1026">
          <cell r="B1026" t="str">
            <v>12.3.0403164.07</v>
          </cell>
          <cell r="C1026" t="str">
            <v>201810403164007</v>
          </cell>
        </row>
        <row r="1027">
          <cell r="B1027" t="str">
            <v>12.3.0703168.01</v>
          </cell>
          <cell r="C1027" t="str">
            <v>201810703168001</v>
          </cell>
        </row>
        <row r="1028">
          <cell r="B1028" t="str">
            <v>12.3.0703168.02</v>
          </cell>
          <cell r="C1028" t="str">
            <v>201810703168002</v>
          </cell>
        </row>
        <row r="1029">
          <cell r="B1029" t="str">
            <v>12.3.0703168.03</v>
          </cell>
          <cell r="C1029" t="str">
            <v>201810703168003</v>
          </cell>
        </row>
        <row r="1030">
          <cell r="B1030" t="str">
            <v>12.3.0703168.04</v>
          </cell>
          <cell r="C1030" t="str">
            <v>201810703168004</v>
          </cell>
        </row>
        <row r="1031">
          <cell r="B1031" t="str">
            <v>12.3.0703168.05</v>
          </cell>
          <cell r="C1031" t="str">
            <v>201810703168005</v>
          </cell>
        </row>
        <row r="1032">
          <cell r="B1032" t="str">
            <v>12.3.0703168.06</v>
          </cell>
          <cell r="C1032" t="str">
            <v>201810703168006</v>
          </cell>
        </row>
        <row r="1033">
          <cell r="B1033" t="str">
            <v>12.3.0703168.07</v>
          </cell>
          <cell r="C1033" t="str">
            <v>201810703168007</v>
          </cell>
        </row>
        <row r="1034">
          <cell r="B1034" t="str">
            <v>12.3.0703168.08</v>
          </cell>
          <cell r="C1034" t="str">
            <v>201810703168008</v>
          </cell>
        </row>
        <row r="1035">
          <cell r="B1035" t="str">
            <v>12.3.0703168.09</v>
          </cell>
          <cell r="C1035" t="str">
            <v>201810703168009</v>
          </cell>
        </row>
        <row r="1036">
          <cell r="B1036" t="str">
            <v>12.3.0703168.10</v>
          </cell>
          <cell r="C1036" t="str">
            <v>201810703168010</v>
          </cell>
        </row>
        <row r="1037">
          <cell r="B1037" t="str">
            <v>12.3.0703168.11</v>
          </cell>
          <cell r="C1037" t="str">
            <v>201810703168011</v>
          </cell>
        </row>
        <row r="1038">
          <cell r="B1038" t="str">
            <v>12.3.0703168.12</v>
          </cell>
          <cell r="C1038" t="str">
            <v>201810703168012</v>
          </cell>
        </row>
        <row r="1039">
          <cell r="B1039" t="str">
            <v>12.3.0703168.13</v>
          </cell>
          <cell r="C1039" t="str">
            <v>201810703168013</v>
          </cell>
        </row>
        <row r="1040">
          <cell r="B1040" t="str">
            <v>12.3.0703168.14</v>
          </cell>
          <cell r="C1040" t="str">
            <v>201810703168014</v>
          </cell>
        </row>
        <row r="1041">
          <cell r="B1041" t="str">
            <v>12.3.0703168.15</v>
          </cell>
          <cell r="C1041" t="str">
            <v>201810703168015</v>
          </cell>
        </row>
        <row r="1042">
          <cell r="B1042" t="str">
            <v>12.3.0703168.16</v>
          </cell>
          <cell r="C1042" t="str">
            <v>201810703168016</v>
          </cell>
        </row>
        <row r="1043">
          <cell r="B1043" t="str">
            <v>12.3.0703168.17</v>
          </cell>
          <cell r="C1043" t="str">
            <v>201810703168017</v>
          </cell>
        </row>
        <row r="1044">
          <cell r="B1044" t="str">
            <v>12.3.0703168.18</v>
          </cell>
          <cell r="C1044" t="str">
            <v>201810703168018</v>
          </cell>
        </row>
        <row r="1045">
          <cell r="B1045" t="str">
            <v>12.3.0703168.19</v>
          </cell>
          <cell r="C1045" t="str">
            <v>201810703168019</v>
          </cell>
        </row>
        <row r="1046">
          <cell r="B1046" t="str">
            <v>12.3.0703168.20</v>
          </cell>
          <cell r="C1046" t="str">
            <v>201810703168020</v>
          </cell>
        </row>
        <row r="1047">
          <cell r="B1047" t="str">
            <v>12.3.0403166.01</v>
          </cell>
          <cell r="C1047" t="str">
            <v>201810403166001</v>
          </cell>
        </row>
        <row r="1048">
          <cell r="B1048" t="str">
            <v>12.3.0403173.02</v>
          </cell>
          <cell r="C1048" t="str">
            <v>201810403173001</v>
          </cell>
        </row>
        <row r="1049">
          <cell r="B1049" t="str">
            <v>12.3.1603162.01</v>
          </cell>
          <cell r="C1049" t="str">
            <v>201811603162001</v>
          </cell>
        </row>
        <row r="1050">
          <cell r="B1050" t="str">
            <v>12.3.1603162.02</v>
          </cell>
          <cell r="C1050" t="str">
            <v>201811603162002</v>
          </cell>
        </row>
        <row r="1051">
          <cell r="B1051" t="str">
            <v>12.3.1603162.03</v>
          </cell>
          <cell r="C1051" t="str">
            <v>201811603162003</v>
          </cell>
        </row>
        <row r="1052">
          <cell r="B1052" t="str">
            <v>12.3.0703191.01</v>
          </cell>
          <cell r="C1052" t="str">
            <v>201810703191001</v>
          </cell>
        </row>
        <row r="1053">
          <cell r="B1053" t="str">
            <v>12.3.0703191.02</v>
          </cell>
          <cell r="C1053" t="str">
            <v>201810703191002</v>
          </cell>
        </row>
        <row r="1054">
          <cell r="B1054" t="str">
            <v>12.3.0703191.03</v>
          </cell>
          <cell r="C1054" t="str">
            <v>201810703191003</v>
          </cell>
        </row>
        <row r="1055">
          <cell r="B1055" t="str">
            <v>12.3.0703191.04</v>
          </cell>
          <cell r="C1055" t="str">
            <v>201810703191004</v>
          </cell>
        </row>
        <row r="1056">
          <cell r="B1056" t="str">
            <v>12.3.0703191.05</v>
          </cell>
          <cell r="C1056" t="str">
            <v>201810703191005</v>
          </cell>
        </row>
        <row r="1057">
          <cell r="B1057" t="str">
            <v>12.3.0703191.06</v>
          </cell>
          <cell r="C1057" t="str">
            <v>201810703191006</v>
          </cell>
        </row>
        <row r="1058">
          <cell r="B1058" t="str">
            <v>12.3.0703191.07</v>
          </cell>
          <cell r="C1058" t="str">
            <v>201810703191007</v>
          </cell>
        </row>
        <row r="1059">
          <cell r="B1059" t="str">
            <v>12.3.0703191.08</v>
          </cell>
          <cell r="C1059" t="str">
            <v>201810703191008</v>
          </cell>
        </row>
        <row r="1060">
          <cell r="B1060" t="str">
            <v>12.3.0703191.09</v>
          </cell>
          <cell r="C1060" t="str">
            <v>201810703191009</v>
          </cell>
        </row>
        <row r="1061">
          <cell r="B1061" t="str">
            <v>12.3.0703191.10</v>
          </cell>
          <cell r="C1061" t="str">
            <v>201810703191010</v>
          </cell>
        </row>
        <row r="1062">
          <cell r="B1062" t="str">
            <v>12.3.0703191.11</v>
          </cell>
          <cell r="C1062" t="str">
            <v>201810703191011</v>
          </cell>
        </row>
        <row r="1063">
          <cell r="B1063" t="str">
            <v>12.3.0103175.01</v>
          </cell>
          <cell r="C1063" t="str">
            <v>201810103175001</v>
          </cell>
        </row>
        <row r="1064">
          <cell r="B1064" t="str">
            <v>12.3.0103175.02</v>
          </cell>
          <cell r="C1064" t="str">
            <v>201810103175002</v>
          </cell>
        </row>
        <row r="1065">
          <cell r="B1065" t="str">
            <v>12.3.0103175.03</v>
          </cell>
          <cell r="C1065" t="str">
            <v>201810103175003</v>
          </cell>
        </row>
        <row r="1066">
          <cell r="B1066" t="str">
            <v>12.3.0103175.04</v>
          </cell>
          <cell r="C1066" t="str">
            <v>201810103175004</v>
          </cell>
        </row>
        <row r="1067">
          <cell r="B1067" t="str">
            <v>12.3.0103175.05</v>
          </cell>
          <cell r="C1067" t="str">
            <v>201810103175005</v>
          </cell>
        </row>
        <row r="1068">
          <cell r="B1068" t="str">
            <v>12.3.0103175.06</v>
          </cell>
          <cell r="C1068" t="str">
            <v>201810103175006</v>
          </cell>
        </row>
        <row r="1069">
          <cell r="B1069" t="str">
            <v>12.3.0103176.01</v>
          </cell>
          <cell r="C1069" t="str">
            <v>201810103176001</v>
          </cell>
        </row>
        <row r="1070">
          <cell r="B1070" t="str">
            <v>12.3.0403175.01</v>
          </cell>
          <cell r="C1070" t="str">
            <v>201810403175001</v>
          </cell>
        </row>
        <row r="1071">
          <cell r="B1071" t="str">
            <v>12.3.0403175.02</v>
          </cell>
          <cell r="C1071" t="str">
            <v>201810403175002</v>
          </cell>
        </row>
        <row r="1072">
          <cell r="B1072" t="str">
            <v>12.3.0403175.03</v>
          </cell>
          <cell r="C1072" t="str">
            <v>201810403175003</v>
          </cell>
        </row>
        <row r="1073">
          <cell r="B1073" t="str">
            <v>12.3.0403175.04</v>
          </cell>
          <cell r="C1073" t="str">
            <v>201810403175004</v>
          </cell>
        </row>
        <row r="1074">
          <cell r="B1074" t="str">
            <v>12.3.0403175.05</v>
          </cell>
          <cell r="C1074" t="str">
            <v>201810403175005</v>
          </cell>
        </row>
        <row r="1075">
          <cell r="B1075" t="str">
            <v>12.3.0403175.06</v>
          </cell>
          <cell r="C1075" t="str">
            <v>201810403175006</v>
          </cell>
        </row>
        <row r="1076">
          <cell r="B1076" t="str">
            <v>12.3.1403149.01</v>
          </cell>
          <cell r="C1076" t="str">
            <v>201811403149001</v>
          </cell>
        </row>
        <row r="1077">
          <cell r="B1077" t="str">
            <v>12.3.1403149.02</v>
          </cell>
          <cell r="C1077" t="str">
            <v>201811403149002</v>
          </cell>
        </row>
        <row r="1078">
          <cell r="B1078" t="str">
            <v>12.3.1003111.13</v>
          </cell>
          <cell r="C1078" t="str">
            <v>201811003111001</v>
          </cell>
        </row>
        <row r="1079">
          <cell r="B1079" t="str">
            <v>12.3.1003111.14</v>
          </cell>
          <cell r="C1079" t="str">
            <v>201811003111002</v>
          </cell>
        </row>
        <row r="1080">
          <cell r="B1080" t="str">
            <v>12.3.1003111.15</v>
          </cell>
          <cell r="C1080" t="str">
            <v>201811003111003</v>
          </cell>
        </row>
        <row r="1081">
          <cell r="B1081" t="str">
            <v>12.3.1003111.16</v>
          </cell>
          <cell r="C1081" t="str">
            <v>201811003111004</v>
          </cell>
        </row>
        <row r="1082">
          <cell r="B1082" t="str">
            <v>12.3.1003111.17</v>
          </cell>
          <cell r="C1082" t="str">
            <v>201811003111005</v>
          </cell>
        </row>
        <row r="1083">
          <cell r="B1083" t="str">
            <v>12.3.1003111.18</v>
          </cell>
          <cell r="C1083" t="str">
            <v>201811003111006</v>
          </cell>
        </row>
        <row r="1084">
          <cell r="B1084" t="str">
            <v>12.3.1003111.19</v>
          </cell>
          <cell r="C1084" t="str">
            <v>201811003111007</v>
          </cell>
        </row>
        <row r="1085">
          <cell r="B1085" t="str">
            <v>12.3.1003111.20</v>
          </cell>
          <cell r="C1085" t="str">
            <v>201811003111008</v>
          </cell>
        </row>
        <row r="1086">
          <cell r="B1086" t="str">
            <v>12.3.1003111.21</v>
          </cell>
          <cell r="C1086" t="str">
            <v>201811003111009</v>
          </cell>
        </row>
        <row r="1087">
          <cell r="B1087" t="str">
            <v>12.3.1003111.22</v>
          </cell>
          <cell r="C1087" t="str">
            <v>201811003111010</v>
          </cell>
        </row>
        <row r="1088">
          <cell r="B1088" t="str">
            <v>12.3.1003111.23</v>
          </cell>
          <cell r="C1088" t="str">
            <v>201811003111011</v>
          </cell>
        </row>
        <row r="1089">
          <cell r="B1089" t="str">
            <v>12.3.1003111.24</v>
          </cell>
          <cell r="C1089" t="str">
            <v>201811003111012</v>
          </cell>
        </row>
        <row r="1090">
          <cell r="B1090" t="str">
            <v>12.3.1003111.25</v>
          </cell>
          <cell r="C1090" t="str">
            <v>201811003111013</v>
          </cell>
        </row>
        <row r="1091">
          <cell r="B1091" t="str">
            <v>12.3.1003111.26</v>
          </cell>
          <cell r="C1091" t="str">
            <v>201811003111014</v>
          </cell>
        </row>
        <row r="1092">
          <cell r="B1092" t="str">
            <v>12.3.1003111.27</v>
          </cell>
          <cell r="C1092" t="str">
            <v>201811003111015</v>
          </cell>
        </row>
        <row r="1093">
          <cell r="B1093" t="str">
            <v>12.3.1003111.28</v>
          </cell>
          <cell r="C1093" t="str">
            <v>201811003111016</v>
          </cell>
        </row>
        <row r="1094">
          <cell r="B1094" t="str">
            <v>12.3.1003111.29</v>
          </cell>
          <cell r="C1094" t="str">
            <v>201811003111017</v>
          </cell>
        </row>
        <row r="1095">
          <cell r="B1095" t="str">
            <v>12.3.1003111.30</v>
          </cell>
          <cell r="C1095" t="str">
            <v>201811003111018</v>
          </cell>
        </row>
        <row r="1096">
          <cell r="B1096" t="str">
            <v>12.3.1003111.31</v>
          </cell>
          <cell r="C1096" t="str">
            <v>201811003111019</v>
          </cell>
        </row>
        <row r="1097">
          <cell r="B1097" t="str">
            <v>12.3.1003111.01</v>
          </cell>
          <cell r="C1097" t="str">
            <v>201811003111020</v>
          </cell>
        </row>
        <row r="1098">
          <cell r="B1098" t="str">
            <v>12.3.1003111.02</v>
          </cell>
          <cell r="C1098" t="str">
            <v>201811003111021</v>
          </cell>
        </row>
        <row r="1099">
          <cell r="B1099" t="str">
            <v>12.3.1003111.03</v>
          </cell>
          <cell r="C1099" t="str">
            <v>201811003111022</v>
          </cell>
        </row>
        <row r="1100">
          <cell r="B1100" t="str">
            <v>12.3.1003111.04</v>
          </cell>
          <cell r="C1100" t="str">
            <v>201811003111023</v>
          </cell>
        </row>
        <row r="1101">
          <cell r="B1101" t="str">
            <v>12.3.1003111.05</v>
          </cell>
          <cell r="C1101" t="str">
            <v>201811003111024</v>
          </cell>
        </row>
        <row r="1102">
          <cell r="B1102" t="str">
            <v>12.3.1003111.06</v>
          </cell>
          <cell r="C1102" t="str">
            <v>201811003111025</v>
          </cell>
        </row>
        <row r="1103">
          <cell r="B1103" t="str">
            <v>12.3.1003111.07</v>
          </cell>
          <cell r="C1103" t="str">
            <v>201811003111026</v>
          </cell>
        </row>
        <row r="1104">
          <cell r="B1104" t="str">
            <v>12.3.1003111.08</v>
          </cell>
          <cell r="C1104" t="str">
            <v>201811003111027</v>
          </cell>
        </row>
        <row r="1105">
          <cell r="B1105" t="str">
            <v>12.3.1003111.09</v>
          </cell>
          <cell r="C1105" t="str">
            <v>201811003111028</v>
          </cell>
        </row>
        <row r="1106">
          <cell r="B1106" t="str">
            <v>12.3.1003111.10</v>
          </cell>
          <cell r="C1106" t="str">
            <v>201811003111029</v>
          </cell>
        </row>
        <row r="1107">
          <cell r="B1107" t="str">
            <v>12.3.1003111.11</v>
          </cell>
          <cell r="C1107" t="str">
            <v>201811003111030</v>
          </cell>
        </row>
        <row r="1108">
          <cell r="B1108" t="str">
            <v>12.3.1003111.12</v>
          </cell>
          <cell r="C1108" t="str">
            <v>201811003111031</v>
          </cell>
        </row>
        <row r="1109">
          <cell r="B1109" t="str">
            <v>12.3.BS6008.01</v>
          </cell>
          <cell r="C1109" t="str">
            <v>20181BS6008001</v>
          </cell>
        </row>
        <row r="1110">
          <cell r="B1110" t="str">
            <v>12.3.BS6008.02</v>
          </cell>
          <cell r="C1110" t="str">
            <v>20181BS6008002</v>
          </cell>
        </row>
        <row r="1111">
          <cell r="B1111" t="str">
            <v>12.3.BS6008.03</v>
          </cell>
          <cell r="C1111" t="str">
            <v>20181BS6008003</v>
          </cell>
        </row>
        <row r="1112">
          <cell r="B1112" t="str">
            <v>12.3.BS6008.04</v>
          </cell>
          <cell r="C1112" t="str">
            <v>20181BS6008004</v>
          </cell>
        </row>
        <row r="1113">
          <cell r="B1113" t="str">
            <v>12.3.BS6008.05</v>
          </cell>
          <cell r="C1113" t="str">
            <v>20181BS6008005</v>
          </cell>
        </row>
        <row r="1114">
          <cell r="B1114" t="str">
            <v>12.3.BS6008.06</v>
          </cell>
          <cell r="C1114" t="str">
            <v>20181BS6008006</v>
          </cell>
        </row>
        <row r="1115">
          <cell r="B1115" t="str">
            <v>12.3.BS6008.07</v>
          </cell>
          <cell r="C1115" t="str">
            <v>20181BS6008007</v>
          </cell>
        </row>
        <row r="1116">
          <cell r="B1116">
            <v>20181210311023</v>
          </cell>
        </row>
        <row r="1117">
          <cell r="B1117">
            <v>20181210311024</v>
          </cell>
        </row>
        <row r="1118">
          <cell r="B1118" t="str">
            <v>20181210311001</v>
          </cell>
        </row>
        <row r="1119">
          <cell r="B1119" t="str">
            <v>20181210311002</v>
          </cell>
        </row>
        <row r="1120">
          <cell r="B1120" t="str">
            <v>20181210311003</v>
          </cell>
        </row>
        <row r="1121">
          <cell r="B1121" t="str">
            <v>20181210311004</v>
          </cell>
        </row>
        <row r="1122">
          <cell r="B1122" t="str">
            <v>20181210311005</v>
          </cell>
        </row>
        <row r="1123">
          <cell r="B1123" t="str">
            <v>20181210311006</v>
          </cell>
        </row>
        <row r="1124">
          <cell r="B1124" t="str">
            <v>20181210311007</v>
          </cell>
        </row>
        <row r="1125">
          <cell r="B1125" t="str">
            <v>20181210311008</v>
          </cell>
        </row>
        <row r="1126">
          <cell r="B1126" t="str">
            <v>20181210311009</v>
          </cell>
        </row>
        <row r="1127">
          <cell r="B1127" t="str">
            <v>20181210311010</v>
          </cell>
        </row>
        <row r="1128">
          <cell r="B1128" t="str">
            <v>20181210311011</v>
          </cell>
        </row>
        <row r="1129">
          <cell r="B1129" t="str">
            <v>20181210311012</v>
          </cell>
        </row>
        <row r="1130">
          <cell r="B1130" t="str">
            <v>20181210311013</v>
          </cell>
        </row>
        <row r="1131">
          <cell r="B1131" t="str">
            <v>20181210311014</v>
          </cell>
        </row>
        <row r="1132">
          <cell r="B1132" t="str">
            <v>20181210311015</v>
          </cell>
        </row>
        <row r="1133">
          <cell r="B1133" t="str">
            <v>20181210311016</v>
          </cell>
        </row>
        <row r="1134">
          <cell r="B1134" t="str">
            <v>20181210311017</v>
          </cell>
        </row>
        <row r="1135">
          <cell r="B1135" t="str">
            <v>20181210311018</v>
          </cell>
        </row>
        <row r="1136">
          <cell r="B1136" t="str">
            <v>20181210311019</v>
          </cell>
        </row>
        <row r="1137">
          <cell r="B1137" t="str">
            <v>20181210311020</v>
          </cell>
          <cell r="C1137">
            <v>0</v>
          </cell>
        </row>
        <row r="1138">
          <cell r="B1138" t="str">
            <v>20181210311021</v>
          </cell>
          <cell r="C1138">
            <v>0</v>
          </cell>
        </row>
        <row r="1139">
          <cell r="B1139" t="str">
            <v>20181210311022</v>
          </cell>
        </row>
        <row r="1140">
          <cell r="B1140">
            <v>20181210312046</v>
          </cell>
        </row>
        <row r="1141">
          <cell r="B1141">
            <v>20181210312047</v>
          </cell>
        </row>
        <row r="1142">
          <cell r="B1142">
            <v>20181210312048</v>
          </cell>
        </row>
        <row r="1143">
          <cell r="B1143">
            <v>20181210312049</v>
          </cell>
        </row>
        <row r="1144">
          <cell r="B1144">
            <v>20181210312050</v>
          </cell>
          <cell r="C1144">
            <v>20181210312050</v>
          </cell>
        </row>
        <row r="1145">
          <cell r="B1145">
            <v>20181210312051</v>
          </cell>
          <cell r="C1145">
            <v>20181210312051</v>
          </cell>
        </row>
        <row r="1146">
          <cell r="B1146" t="str">
            <v>20181210312001</v>
          </cell>
        </row>
        <row r="1147">
          <cell r="B1147" t="str">
            <v>20181210312002</v>
          </cell>
        </row>
        <row r="1148">
          <cell r="B1148" t="str">
            <v>20181210312003</v>
          </cell>
        </row>
        <row r="1149">
          <cell r="B1149" t="str">
            <v>20181210312004</v>
          </cell>
        </row>
        <row r="1150">
          <cell r="B1150" t="str">
            <v>20181210312005</v>
          </cell>
        </row>
        <row r="1151">
          <cell r="B1151" t="str">
            <v>20181210312006</v>
          </cell>
        </row>
        <row r="1152">
          <cell r="B1152" t="str">
            <v>20181210312007</v>
          </cell>
        </row>
        <row r="1153">
          <cell r="B1153" t="str">
            <v>20181210312008</v>
          </cell>
        </row>
        <row r="1154">
          <cell r="B1154" t="str">
            <v>20181210312009</v>
          </cell>
        </row>
        <row r="1155">
          <cell r="B1155" t="str">
            <v>20181210312010</v>
          </cell>
        </row>
        <row r="1156">
          <cell r="B1156" t="str">
            <v>20181210312011</v>
          </cell>
        </row>
        <row r="1157">
          <cell r="B1157" t="str">
            <v>20181210312012</v>
          </cell>
        </row>
        <row r="1158">
          <cell r="B1158" t="str">
            <v>20181210312013</v>
          </cell>
        </row>
        <row r="1159">
          <cell r="B1159" t="str">
            <v>20181210312014</v>
          </cell>
        </row>
        <row r="1160">
          <cell r="B1160" t="str">
            <v>20181210312015</v>
          </cell>
        </row>
        <row r="1161">
          <cell r="B1161" t="str">
            <v>20181210312016</v>
          </cell>
        </row>
        <row r="1162">
          <cell r="B1162" t="str">
            <v>20181210312017</v>
          </cell>
        </row>
        <row r="1163">
          <cell r="B1163" t="str">
            <v>20181210312018</v>
          </cell>
        </row>
        <row r="1164">
          <cell r="B1164" t="str">
            <v>20181210312019</v>
          </cell>
        </row>
        <row r="1165">
          <cell r="B1165" t="str">
            <v>20181210312020</v>
          </cell>
        </row>
        <row r="1166">
          <cell r="B1166" t="str">
            <v>20181210312021</v>
          </cell>
        </row>
        <row r="1167">
          <cell r="B1167" t="str">
            <v>20181210312022</v>
          </cell>
        </row>
        <row r="1168">
          <cell r="B1168" t="str">
            <v>20181210312023</v>
          </cell>
        </row>
        <row r="1169">
          <cell r="B1169" t="str">
            <v>20181210312024</v>
          </cell>
        </row>
        <row r="1170">
          <cell r="B1170" t="str">
            <v>20181210312025</v>
          </cell>
        </row>
        <row r="1171">
          <cell r="B1171" t="str">
            <v>20181210312026</v>
          </cell>
        </row>
        <row r="1172">
          <cell r="B1172" t="str">
            <v>20181210312027</v>
          </cell>
        </row>
        <row r="1173">
          <cell r="B1173" t="str">
            <v>20181210312028</v>
          </cell>
        </row>
        <row r="1174">
          <cell r="B1174" t="str">
            <v>20181210312030</v>
          </cell>
        </row>
        <row r="1175">
          <cell r="B1175" t="str">
            <v>20181210312031</v>
          </cell>
        </row>
        <row r="1176">
          <cell r="B1176" t="str">
            <v>20181210312032</v>
          </cell>
        </row>
        <row r="1177">
          <cell r="B1177" t="str">
            <v>20181210312033</v>
          </cell>
        </row>
        <row r="1178">
          <cell r="B1178" t="str">
            <v>20181210312034</v>
          </cell>
        </row>
        <row r="1179">
          <cell r="B1179" t="str">
            <v>20181210312035</v>
          </cell>
        </row>
        <row r="1180">
          <cell r="B1180" t="str">
            <v>20181210312036</v>
          </cell>
        </row>
        <row r="1181">
          <cell r="B1181" t="str">
            <v>20181210312037</v>
          </cell>
        </row>
        <row r="1182">
          <cell r="B1182" t="str">
            <v>20181210312038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yetdinhPCGD (CDIO)"/>
      <sheetName val="DHCK(2017 CDIO)"/>
      <sheetName val="DHKTPM (2017 CDIO)"/>
      <sheetName val="DHNNAnh (2017-CDIO)"/>
      <sheetName val="DHNNTQ (2017-CDIO)"/>
      <sheetName val="QuyetdinhPCGD"/>
      <sheetName val="DHCN Khuon 2017"/>
      <sheetName val="DHCDT"/>
      <sheetName val="DHOto"/>
      <sheetName val="DHDien"/>
      <sheetName val="DHTDH"/>
      <sheetName val="DHKTN"/>
      <sheetName val="DHDT"/>
      <sheetName val="DHKT May tinh (2015)"/>
      <sheetName val="DHTT va MMT (2016)"/>
      <sheetName val="DHCNTT (2015)"/>
      <sheetName val="DHHTTT"/>
      <sheetName val="DHKHMT"/>
      <sheetName val="DHKT (2016)"/>
      <sheetName val="DH KiT(2015)"/>
      <sheetName val="DH TDG(2016)"/>
      <sheetName val="DHMarketing(2016)"/>
      <sheetName val="DHQTKD"/>
      <sheetName val="DH QTNL(2015)"/>
      <sheetName val="DHTCNH"/>
      <sheetName val="DHHoa"/>
      <sheetName val="DHKTMT"/>
      <sheetName val="DHMay"/>
      <sheetName val="DHTKTT"/>
      <sheetName val="DHTKKDTT(2016)"/>
      <sheetName val="DHHDDL"/>
      <sheetName val="DHQTKDDL"/>
      <sheetName val="DH QTVP(2015)"/>
      <sheetName val="DHQLKD(2016)"/>
      <sheetName val="DHKTDautu(2017)"/>
      <sheetName val="DHQTKDCLC(2017)"/>
    </sheetNames>
    <sheetDataSet>
      <sheetData sheetId="0" refreshError="1">
        <row r="6">
          <cell r="B6" t="str">
            <v>An toàn và môi trường công nghiệp</v>
          </cell>
          <cell r="C6" t="str">
            <v>ME6001</v>
          </cell>
        </row>
        <row r="7">
          <cell r="B7" t="str">
            <v>CAD</v>
          </cell>
          <cell r="C7" t="str">
            <v>ME6002</v>
          </cell>
        </row>
        <row r="8">
          <cell r="B8" t="str">
            <v>CAD/CAE</v>
          </cell>
          <cell r="C8" t="str">
            <v>ME6003</v>
          </cell>
        </row>
        <row r="9">
          <cell r="B9" t="str">
            <v>CADCAM</v>
          </cell>
          <cell r="C9" t="str">
            <v>ME6004</v>
          </cell>
        </row>
        <row r="10">
          <cell r="B10" t="str">
            <v>Công nghệ CNC</v>
          </cell>
          <cell r="C10" t="str">
            <v>ME6005</v>
          </cell>
        </row>
        <row r="11">
          <cell r="B11" t="str">
            <v>Công nghệ chế tạo máy 1</v>
          </cell>
          <cell r="C11" t="str">
            <v>ME6006</v>
          </cell>
        </row>
        <row r="12">
          <cell r="B12" t="str">
            <v>Công nghệ chế tạo máy 2</v>
          </cell>
          <cell r="C12" t="str">
            <v>ME6007</v>
          </cell>
        </row>
        <row r="13">
          <cell r="B13" t="str">
            <v>Công nghệ xử lý vật liệu</v>
          </cell>
          <cell r="C13" t="str">
            <v>ME6008</v>
          </cell>
        </row>
        <row r="14">
          <cell r="B14" t="str">
            <v>Cơ học kỹ thuật</v>
          </cell>
          <cell r="C14" t="str">
            <v>ME6009</v>
          </cell>
        </row>
        <row r="15">
          <cell r="B15" t="str">
            <v>Cơ học vật rắn biến dạng</v>
          </cell>
          <cell r="C15" t="str">
            <v>ME6010</v>
          </cell>
        </row>
        <row r="16">
          <cell r="B16" t="str">
            <v>Cơ lưu chất</v>
          </cell>
          <cell r="C16" t="str">
            <v>ME6011</v>
          </cell>
        </row>
        <row r="17">
          <cell r="B17" t="str">
            <v>Chi tiết máy</v>
          </cell>
          <cell r="C17" t="str">
            <v>ME6012</v>
          </cell>
        </row>
        <row r="18">
          <cell r="B18" t="str">
            <v>Dao động kỹ thuật</v>
          </cell>
          <cell r="C18" t="str">
            <v>ME6013</v>
          </cell>
        </row>
        <row r="19">
          <cell r="B19" t="str">
            <v>Dung sai và kỹ thuật đo</v>
          </cell>
          <cell r="C19" t="str">
            <v>ME6014</v>
          </cell>
        </row>
        <row r="20">
          <cell r="B20" t="str">
            <v>Đo lường và xử lý tín hiệu</v>
          </cell>
          <cell r="C20" t="str">
            <v>ME6015</v>
          </cell>
        </row>
        <row r="21">
          <cell r="B21" t="str">
            <v>Đồ án môn học Công nghệ chế tạo máy</v>
          </cell>
          <cell r="C21" t="str">
            <v>ME6016</v>
          </cell>
        </row>
        <row r="22">
          <cell r="B22" t="str">
            <v>Đồ án môn học chi tiết máy</v>
          </cell>
          <cell r="C22" t="str">
            <v>ME6017</v>
          </cell>
        </row>
        <row r="23">
          <cell r="B23" t="str">
            <v>Đồ án môn học Thiết kế hệ thống cơ khí</v>
          </cell>
          <cell r="C23" t="str">
            <v>ME6018</v>
          </cell>
        </row>
        <row r="24">
          <cell r="B24" t="str">
            <v>Đồ án tốt nghiệp (Công nghệ kỹ thuật Cơ khí)</v>
          </cell>
          <cell r="C24" t="str">
            <v>ME6019</v>
          </cell>
        </row>
        <row r="25">
          <cell r="B25" t="str">
            <v>Đồ gá</v>
          </cell>
          <cell r="C25" t="str">
            <v>ME6020</v>
          </cell>
        </row>
        <row r="26">
          <cell r="B26" t="str">
            <v>Động lực học máy</v>
          </cell>
          <cell r="C26" t="str">
            <v>ME6021</v>
          </cell>
        </row>
        <row r="27">
          <cell r="B27" t="str">
            <v>Hệ thống tự động thuỷ khí</v>
          </cell>
          <cell r="C27" t="str">
            <v>ME6022</v>
          </cell>
        </row>
        <row r="28">
          <cell r="B28" t="str">
            <v>Kỹ thuật Robot</v>
          </cell>
          <cell r="C28" t="str">
            <v>ME6023</v>
          </cell>
        </row>
        <row r="29">
          <cell r="B29" t="str">
            <v>Lý thuyết cơ cấu</v>
          </cell>
          <cell r="C29" t="str">
            <v>ME6024</v>
          </cell>
        </row>
        <row r="30">
          <cell r="B30" t="str">
            <v>Máy công cụ</v>
          </cell>
          <cell r="C30" t="str">
            <v>ME6025</v>
          </cell>
        </row>
        <row r="31">
          <cell r="B31" t="str">
            <v>Mô hình hóa và mô phỏng</v>
          </cell>
          <cell r="C31" t="str">
            <v>ME6026</v>
          </cell>
        </row>
        <row r="32">
          <cell r="B32" t="str">
            <v>Nguyên lý cắt</v>
          </cell>
          <cell r="C32" t="str">
            <v>ME6027</v>
          </cell>
        </row>
        <row r="33">
          <cell r="B33" t="str">
            <v>Nhập môn về kỹ thuật</v>
          </cell>
          <cell r="C33" t="str">
            <v>ME6028</v>
          </cell>
        </row>
        <row r="34">
          <cell r="B34" t="str">
            <v>Phân tích phần tử hữu hạn</v>
          </cell>
          <cell r="C34" t="str">
            <v>ME6029</v>
          </cell>
        </row>
        <row r="35">
          <cell r="B35" t="str">
            <v>Quản lý chất lượng sản phẩm</v>
          </cell>
          <cell r="C35" t="str">
            <v>ME6030</v>
          </cell>
        </row>
        <row r="36">
          <cell r="B36" t="str">
            <v>Sức bền vật liệu</v>
          </cell>
          <cell r="C36" t="str">
            <v>ME6031</v>
          </cell>
        </row>
        <row r="37">
          <cell r="B37" t="str">
            <v>Tự động hoá quá trình sản xuất</v>
          </cell>
          <cell r="C37" t="str">
            <v>ME6032</v>
          </cell>
        </row>
        <row r="38">
          <cell r="B38" t="str">
            <v>Thiết kế dụng cụ cắt</v>
          </cell>
          <cell r="C38" t="str">
            <v>ME6033</v>
          </cell>
        </row>
        <row r="39">
          <cell r="B39" t="str">
            <v>Thiết kế hệ thống cơ khí</v>
          </cell>
          <cell r="C39" t="str">
            <v>ME6034</v>
          </cell>
        </row>
        <row r="40">
          <cell r="B40" t="str">
            <v>Thiết kế khuôn</v>
          </cell>
          <cell r="C40" t="str">
            <v>ME6035</v>
          </cell>
        </row>
        <row r="41">
          <cell r="B41" t="str">
            <v>Thiết kế máy công cụ</v>
          </cell>
          <cell r="C41" t="str">
            <v>ME6036</v>
          </cell>
        </row>
        <row r="42">
          <cell r="B42" t="str">
            <v>Thực hành CNC</v>
          </cell>
          <cell r="C42" t="str">
            <v>ME6037</v>
          </cell>
        </row>
        <row r="43">
          <cell r="B43" t="str">
            <v>Thực hành gia công tia lửa điện</v>
          </cell>
          <cell r="C43" t="str">
            <v>ME6038</v>
          </cell>
        </row>
        <row r="44">
          <cell r="B44" t="str">
            <v>Thực hành Robot</v>
          </cell>
          <cell r="C44" t="str">
            <v>ME6039</v>
          </cell>
        </row>
        <row r="45">
          <cell r="B45" t="str">
            <v>Thực tập doanh nghiệp (Công nghệ kỹ thuật Cơ khí)</v>
          </cell>
          <cell r="C45" t="str">
            <v>ME6040</v>
          </cell>
        </row>
        <row r="46">
          <cell r="B46" t="str">
            <v>Vật liệu học</v>
          </cell>
          <cell r="C46" t="str">
            <v>ME6041</v>
          </cell>
        </row>
        <row r="47">
          <cell r="B47" t="str">
            <v>Vẽ kỹ thuật</v>
          </cell>
          <cell r="C47" t="str">
            <v>ME6042</v>
          </cell>
        </row>
        <row r="48">
          <cell r="B48" t="str">
            <v>Vẽ kỹ thuật chuyên ngành</v>
          </cell>
          <cell r="C48" t="str">
            <v>ME6043</v>
          </cell>
        </row>
        <row r="49">
          <cell r="B49" t="str">
            <v>Hóa học</v>
          </cell>
          <cell r="C49" t="str">
            <v>CT6001</v>
          </cell>
        </row>
        <row r="50">
          <cell r="B50" t="str">
            <v>Thuỷ lực đại cương</v>
          </cell>
          <cell r="C50" t="str">
            <v>AT6001</v>
          </cell>
        </row>
        <row r="51">
          <cell r="B51" t="str">
            <v>An toàn và bảo mật thông tin</v>
          </cell>
          <cell r="C51" t="str">
            <v>IT6001</v>
          </cell>
        </row>
        <row r="52">
          <cell r="B52" t="str">
            <v>Cấu trúc dữ liệu và giải thuật</v>
          </cell>
          <cell r="C52" t="str">
            <v>IT6002</v>
          </cell>
        </row>
        <row r="53">
          <cell r="B53" t="str">
            <v>Công cụ phát triển phần mềm</v>
          </cell>
          <cell r="C53" t="str">
            <v>IT6003</v>
          </cell>
        </row>
        <row r="54">
          <cell r="B54" t="str">
            <v>Công nghệ đa phương tiện</v>
          </cell>
          <cell r="C54" t="str">
            <v>IT6004</v>
          </cell>
        </row>
        <row r="55">
          <cell r="B55" t="str">
            <v>Công nghệ thực tại ảo</v>
          </cell>
          <cell r="C55" t="str">
            <v>IT6005</v>
          </cell>
        </row>
        <row r="56">
          <cell r="B56" t="str">
            <v>Cơ sở dữ liệu</v>
          </cell>
          <cell r="C56" t="str">
            <v>IT6006</v>
          </cell>
        </row>
        <row r="57">
          <cell r="B57" t="str">
            <v>Cơ sở lập trình nhúng</v>
          </cell>
          <cell r="C57" t="str">
            <v>IT6007</v>
          </cell>
        </row>
        <row r="58">
          <cell r="B58" t="str">
            <v>Đảm bảo chất lượng phần mềm</v>
          </cell>
          <cell r="C58" t="str">
            <v>IT6008</v>
          </cell>
        </row>
        <row r="59">
          <cell r="B59" t="str">
            <v>Đồ án tốt nghiệp (Kỹ thuật phần mềm)</v>
          </cell>
          <cell r="C59" t="str">
            <v>IT6009</v>
          </cell>
        </row>
        <row r="60">
          <cell r="B60" t="str">
            <v>Đồ họa máy tính</v>
          </cell>
          <cell r="C60" t="str">
            <v>IT6010</v>
          </cell>
        </row>
        <row r="61">
          <cell r="B61" t="str">
            <v>Giới thiệu ngành Kỹ thuật phần mềm</v>
          </cell>
          <cell r="C61" t="str">
            <v>IT6011</v>
          </cell>
        </row>
        <row r="62">
          <cell r="B62" t="str">
            <v>Hệ quản trị cơ sở dữ liệu</v>
          </cell>
          <cell r="C62" t="str">
            <v>IT6012</v>
          </cell>
        </row>
        <row r="63">
          <cell r="B63" t="str">
            <v>Kiểm thử phần mềm</v>
          </cell>
          <cell r="C63" t="str">
            <v>IT6013</v>
          </cell>
        </row>
        <row r="64">
          <cell r="B64" t="str">
            <v>Kiến trúc máy tính</v>
          </cell>
          <cell r="C64" t="str">
            <v>IT6014</v>
          </cell>
        </row>
        <row r="65">
          <cell r="B65" t="str">
            <v>Kỹ thuật lập trình</v>
          </cell>
          <cell r="C65" t="str">
            <v>IT6015</v>
          </cell>
        </row>
        <row r="66">
          <cell r="B66" t="str">
            <v>Kỹ thuật số</v>
          </cell>
          <cell r="C66" t="str">
            <v>IT6016</v>
          </cell>
        </row>
        <row r="67">
          <cell r="B67" t="str">
            <v>Lập trình .NET</v>
          </cell>
          <cell r="C67" t="str">
            <v>IT6017</v>
          </cell>
        </row>
        <row r="68">
          <cell r="B68" t="str">
            <v>Lập trình hướng đối tượng</v>
          </cell>
          <cell r="C68" t="str">
            <v>IT6018</v>
          </cell>
        </row>
        <row r="69">
          <cell r="B69" t="str">
            <v>Lập trình Java</v>
          </cell>
          <cell r="C69" t="str">
            <v>IT6019</v>
          </cell>
        </row>
        <row r="70">
          <cell r="B70" t="str">
            <v>Lập trình Java nâng cao</v>
          </cell>
          <cell r="C70" t="str">
            <v>IT6020</v>
          </cell>
        </row>
        <row r="71">
          <cell r="B71" t="str">
            <v>Lập trình Web bằng ASP.NET</v>
          </cell>
          <cell r="C71" t="str">
            <v>IT6021</v>
          </cell>
        </row>
        <row r="72">
          <cell r="B72" t="str">
            <v>Lập trình web bằng PHP</v>
          </cell>
          <cell r="C72" t="str">
            <v>IT6022</v>
          </cell>
        </row>
        <row r="73">
          <cell r="B73" t="str">
            <v>Mạng máy tính</v>
          </cell>
          <cell r="C73" t="str">
            <v>IT6023</v>
          </cell>
        </row>
        <row r="74">
          <cell r="B74" t="str">
            <v>Một số công nghệ phát triển phần mềm</v>
          </cell>
          <cell r="C74" t="str">
            <v>IT6024</v>
          </cell>
        </row>
        <row r="75">
          <cell r="B75" t="str">
            <v>Nguyên lý hệ điều hành</v>
          </cell>
          <cell r="C75" t="str">
            <v>IT6025</v>
          </cell>
        </row>
        <row r="76">
          <cell r="B76" t="str">
            <v>Nhập môn Công nghệ phần mềm</v>
          </cell>
          <cell r="C76" t="str">
            <v>IT6026</v>
          </cell>
        </row>
        <row r="77">
          <cell r="B77" t="str">
            <v>Nhập môn lập trình máy tính</v>
          </cell>
          <cell r="C77" t="str">
            <v>IT6027</v>
          </cell>
        </row>
        <row r="78">
          <cell r="B78" t="str">
            <v>Phát triển ứng dụng Game</v>
          </cell>
          <cell r="C78" t="str">
            <v>IT6028</v>
          </cell>
        </row>
        <row r="79">
          <cell r="B79" t="str">
            <v>Phát triển ứng dụng trên thiết bị di động</v>
          </cell>
          <cell r="C79" t="str">
            <v>IT6029</v>
          </cell>
        </row>
        <row r="80">
          <cell r="B80" t="str">
            <v>Phần mềm mã nguồn mở</v>
          </cell>
          <cell r="C80" t="str">
            <v>IT6030</v>
          </cell>
        </row>
        <row r="81">
          <cell r="B81" t="str">
            <v>Phân tích và đặc tả yêu cầu phần mềm</v>
          </cell>
          <cell r="C81" t="str">
            <v>IT6031</v>
          </cell>
        </row>
        <row r="82">
          <cell r="B82" t="str">
            <v>Phương pháp tính trong lập trình</v>
          </cell>
          <cell r="C82" t="str">
            <v>IT6032</v>
          </cell>
        </row>
        <row r="83">
          <cell r="B83" t="str">
            <v>Quản lý dự án công nghệ thông tin</v>
          </cell>
          <cell r="C83" t="str">
            <v>IT6033</v>
          </cell>
        </row>
        <row r="84">
          <cell r="B84" t="str">
            <v>Tích hợp hệ thống phần mềm</v>
          </cell>
          <cell r="C84" t="str">
            <v>IT6034</v>
          </cell>
        </row>
        <row r="85">
          <cell r="B85" t="str">
            <v>Toán rời rạc</v>
          </cell>
          <cell r="C85" t="str">
            <v>IT6035</v>
          </cell>
        </row>
        <row r="86">
          <cell r="B86" t="str">
            <v>Tối ưu hóa</v>
          </cell>
          <cell r="C86" t="str">
            <v>IT6036</v>
          </cell>
        </row>
        <row r="87">
          <cell r="B87" t="str">
            <v>Thiết kế giao diện người dùng</v>
          </cell>
          <cell r="C87" t="str">
            <v>IT6037</v>
          </cell>
        </row>
        <row r="88">
          <cell r="B88" t="str">
            <v>Thiết kế phần mềm</v>
          </cell>
          <cell r="C88" t="str">
            <v>IT6038</v>
          </cell>
        </row>
        <row r="89">
          <cell r="B89" t="str">
            <v>Thiết kế Web</v>
          </cell>
          <cell r="C89" t="str">
            <v>IT6039</v>
          </cell>
        </row>
        <row r="90">
          <cell r="B90" t="str">
            <v>Thực tập cơ sở ngành Kỹ thuật phần mềm</v>
          </cell>
          <cell r="C90" t="str">
            <v>IT6040</v>
          </cell>
        </row>
        <row r="91">
          <cell r="B91" t="str">
            <v>Thực tâp chuyên ngành Kỹ thuật phần mềm</v>
          </cell>
          <cell r="C91" t="str">
            <v>IT6041</v>
          </cell>
        </row>
        <row r="92">
          <cell r="B92" t="str">
            <v>Thực tập doanh nghiệp (Kỹ thuật phần mềm)</v>
          </cell>
          <cell r="C92" t="str">
            <v>IT6042</v>
          </cell>
        </row>
        <row r="93">
          <cell r="B93" t="str">
            <v>Trí tuệ nhân tạo</v>
          </cell>
          <cell r="C93" t="str">
            <v>IT6043</v>
          </cell>
        </row>
        <row r="94">
          <cell r="B94" t="str">
            <v>Ứng dụng thuật toán</v>
          </cell>
          <cell r="C94" t="str">
            <v>IT6044</v>
          </cell>
        </row>
        <row r="95">
          <cell r="B95" t="str">
            <v>Cơ sở văn hóa Việt Nam</v>
          </cell>
          <cell r="C95" t="str">
            <v>TO6001</v>
          </cell>
        </row>
        <row r="96">
          <cell r="B96" t="str">
            <v>Cơ sở văn hóa Việt Nam</v>
          </cell>
          <cell r="C96" t="str">
            <v>TO6001</v>
          </cell>
        </row>
        <row r="97">
          <cell r="B97" t="str">
            <v>Kỹ năng giao tiếp</v>
          </cell>
          <cell r="C97" t="str">
            <v>TO6002</v>
          </cell>
        </row>
        <row r="98">
          <cell r="B98" t="str">
            <v>Kỹ năng giao tiếp</v>
          </cell>
          <cell r="C98" t="str">
            <v>TO6002</v>
          </cell>
        </row>
        <row r="99">
          <cell r="B99" t="str">
            <v>Kỹ năng giao tiếp</v>
          </cell>
          <cell r="C99" t="str">
            <v>TO6002</v>
          </cell>
        </row>
        <row r="100">
          <cell r="B100" t="str">
            <v>Kỹ thuật soạn thảo văn bản</v>
          </cell>
          <cell r="C100" t="str">
            <v>TO6003</v>
          </cell>
        </row>
        <row r="101">
          <cell r="B101" t="str">
            <v>Tâm lý học dành cho kỹ sư</v>
          </cell>
          <cell r="C101" t="str">
            <v>TO6004</v>
          </cell>
        </row>
        <row r="102">
          <cell r="B102" t="str">
            <v>Tâm lý học dành cho kỹ sư</v>
          </cell>
          <cell r="C102" t="str">
            <v>TO6004</v>
          </cell>
        </row>
        <row r="103">
          <cell r="B103" t="str">
            <v>Kỹ thuật điện</v>
          </cell>
          <cell r="C103" t="str">
            <v>EE6001</v>
          </cell>
        </row>
        <row r="104">
          <cell r="B104" t="str">
            <v>Truyền nhiệt</v>
          </cell>
          <cell r="C104" t="str">
            <v>EE6002</v>
          </cell>
        </row>
        <row r="105">
          <cell r="B105" t="str">
            <v>Aerobic 1</v>
          </cell>
          <cell r="C105" t="str">
            <v>PE6001</v>
          </cell>
        </row>
        <row r="106">
          <cell r="B106" t="str">
            <v>Aerobic 1</v>
          </cell>
          <cell r="C106" t="str">
            <v>PE6001</v>
          </cell>
        </row>
        <row r="107">
          <cell r="B107" t="str">
            <v>Aerobic 1</v>
          </cell>
          <cell r="C107" t="str">
            <v>PE6001</v>
          </cell>
        </row>
        <row r="108">
          <cell r="B108" t="str">
            <v>Aerobic 1</v>
          </cell>
          <cell r="C108" t="str">
            <v>PE6001</v>
          </cell>
        </row>
        <row r="109">
          <cell r="B109" t="str">
            <v>Aerobic 2</v>
          </cell>
          <cell r="C109" t="str">
            <v>PE6002</v>
          </cell>
        </row>
        <row r="110">
          <cell r="B110" t="str">
            <v>Aerobic 2</v>
          </cell>
          <cell r="C110" t="str">
            <v>PE6002</v>
          </cell>
        </row>
        <row r="111">
          <cell r="B111" t="str">
            <v>Aerobic 2</v>
          </cell>
          <cell r="C111" t="str">
            <v>PE6002</v>
          </cell>
        </row>
        <row r="112">
          <cell r="B112" t="str">
            <v>Aerobic 2</v>
          </cell>
          <cell r="C112" t="str">
            <v>PE6002</v>
          </cell>
        </row>
        <row r="113">
          <cell r="B113" t="str">
            <v>Bóng chuyền 1</v>
          </cell>
          <cell r="C113" t="str">
            <v>PE6003</v>
          </cell>
        </row>
        <row r="114">
          <cell r="B114" t="str">
            <v>Bóng chuyền 1</v>
          </cell>
          <cell r="C114" t="str">
            <v>PE6003</v>
          </cell>
        </row>
        <row r="115">
          <cell r="B115" t="str">
            <v>Bóng chuyền 1</v>
          </cell>
          <cell r="C115" t="str">
            <v>PE6003</v>
          </cell>
        </row>
        <row r="116">
          <cell r="B116" t="str">
            <v>Bóng chuyền 1</v>
          </cell>
          <cell r="C116" t="str">
            <v>PE6003</v>
          </cell>
        </row>
        <row r="117">
          <cell r="B117" t="str">
            <v>Bóng chuyền 2</v>
          </cell>
          <cell r="C117" t="str">
            <v>PE6004</v>
          </cell>
        </row>
        <row r="118">
          <cell r="B118" t="str">
            <v>Bóng chuyền 2</v>
          </cell>
          <cell r="C118" t="str">
            <v>PE6004</v>
          </cell>
        </row>
        <row r="119">
          <cell r="B119" t="str">
            <v>Bóng chuyền 2</v>
          </cell>
          <cell r="C119" t="str">
            <v>PE6004</v>
          </cell>
        </row>
        <row r="120">
          <cell r="B120" t="str">
            <v>Bóng chuyền 2</v>
          </cell>
          <cell r="C120" t="str">
            <v>PE6004</v>
          </cell>
        </row>
        <row r="121">
          <cell r="B121" t="str">
            <v>Bơi 1</v>
          </cell>
          <cell r="C121" t="str">
            <v>PE6005</v>
          </cell>
        </row>
        <row r="122">
          <cell r="B122" t="str">
            <v>Bơi 1</v>
          </cell>
          <cell r="C122" t="str">
            <v>PE6005</v>
          </cell>
        </row>
        <row r="123">
          <cell r="B123" t="str">
            <v>Bơi 1</v>
          </cell>
          <cell r="C123" t="str">
            <v>PE6005</v>
          </cell>
        </row>
        <row r="124">
          <cell r="B124" t="str">
            <v>Bơi 1</v>
          </cell>
          <cell r="C124" t="str">
            <v>PE6005</v>
          </cell>
        </row>
        <row r="125">
          <cell r="B125" t="str">
            <v>Bơi 2</v>
          </cell>
          <cell r="C125" t="str">
            <v>PE6006</v>
          </cell>
        </row>
        <row r="126">
          <cell r="B126" t="str">
            <v>Bơi 2</v>
          </cell>
          <cell r="C126" t="str">
            <v>PE6006</v>
          </cell>
        </row>
        <row r="127">
          <cell r="B127" t="str">
            <v>Bơi 2</v>
          </cell>
          <cell r="C127" t="str">
            <v>PE6006</v>
          </cell>
        </row>
        <row r="128">
          <cell r="B128" t="str">
            <v>Bơi 2</v>
          </cell>
          <cell r="C128" t="str">
            <v>PE6006</v>
          </cell>
        </row>
        <row r="129">
          <cell r="B129" t="str">
            <v>Cầu mây</v>
          </cell>
          <cell r="C129" t="str">
            <v>PE6007</v>
          </cell>
        </row>
        <row r="130">
          <cell r="B130" t="str">
            <v>Cầu mây</v>
          </cell>
          <cell r="C130" t="str">
            <v>PE6007</v>
          </cell>
        </row>
        <row r="131">
          <cell r="B131" t="str">
            <v>Cầu mây</v>
          </cell>
          <cell r="C131" t="str">
            <v>PE6007</v>
          </cell>
        </row>
        <row r="132">
          <cell r="B132" t="str">
            <v>Cầu mây</v>
          </cell>
          <cell r="C132" t="str">
            <v>PE6007</v>
          </cell>
        </row>
        <row r="133">
          <cell r="B133" t="str">
            <v>Đá cầu</v>
          </cell>
          <cell r="C133" t="str">
            <v>PE6008</v>
          </cell>
        </row>
        <row r="134">
          <cell r="B134" t="str">
            <v>Đá cầu</v>
          </cell>
          <cell r="C134" t="str">
            <v>PE6008</v>
          </cell>
        </row>
        <row r="135">
          <cell r="B135" t="str">
            <v>Đá cầu</v>
          </cell>
          <cell r="C135" t="str">
            <v>PE6008</v>
          </cell>
        </row>
        <row r="136">
          <cell r="B136" t="str">
            <v>Đá cầu</v>
          </cell>
          <cell r="C136" t="str">
            <v>PE6008</v>
          </cell>
        </row>
        <row r="137">
          <cell r="B137" t="str">
            <v>Giáo dục thể chất 1</v>
          </cell>
          <cell r="C137" t="str">
            <v>PE6009</v>
          </cell>
        </row>
        <row r="138">
          <cell r="B138" t="str">
            <v>Giáo dục thể chất 1</v>
          </cell>
          <cell r="C138" t="str">
            <v>PE6009</v>
          </cell>
        </row>
        <row r="139">
          <cell r="B139" t="str">
            <v>Giáo dục thể chất 1</v>
          </cell>
          <cell r="C139" t="str">
            <v>PE6009</v>
          </cell>
        </row>
        <row r="140">
          <cell r="B140" t="str">
            <v>Giáo dục thể chất 1</v>
          </cell>
          <cell r="C140" t="str">
            <v>PE6009</v>
          </cell>
        </row>
        <row r="141">
          <cell r="B141" t="str">
            <v>Giáo dục thể chất 2</v>
          </cell>
          <cell r="C141" t="str">
            <v>PE6010</v>
          </cell>
        </row>
        <row r="142">
          <cell r="B142" t="str">
            <v>Giáo dục thể chất 2</v>
          </cell>
          <cell r="C142" t="str">
            <v>PE6010</v>
          </cell>
        </row>
        <row r="143">
          <cell r="B143" t="str">
            <v>Giáo dục thể chất 2</v>
          </cell>
          <cell r="C143" t="str">
            <v>PE6010</v>
          </cell>
        </row>
        <row r="144">
          <cell r="B144" t="str">
            <v>Giáo dục thể chất 2</v>
          </cell>
          <cell r="C144" t="str">
            <v>PE6010</v>
          </cell>
        </row>
        <row r="145">
          <cell r="B145" t="str">
            <v>Karate 1</v>
          </cell>
          <cell r="C145" t="str">
            <v>PE6011</v>
          </cell>
        </row>
        <row r="146">
          <cell r="B146" t="str">
            <v>Karate 1</v>
          </cell>
          <cell r="C146" t="str">
            <v>PE6011</v>
          </cell>
        </row>
        <row r="147">
          <cell r="B147" t="str">
            <v>Karate 1</v>
          </cell>
          <cell r="C147" t="str">
            <v>PE6011</v>
          </cell>
        </row>
        <row r="148">
          <cell r="B148" t="str">
            <v>Karate 1</v>
          </cell>
          <cell r="C148" t="str">
            <v>PE6011</v>
          </cell>
        </row>
        <row r="149">
          <cell r="B149" t="str">
            <v>Karate 2</v>
          </cell>
          <cell r="C149" t="str">
            <v>PE6012</v>
          </cell>
        </row>
        <row r="150">
          <cell r="B150" t="str">
            <v>Karate 2</v>
          </cell>
          <cell r="C150" t="str">
            <v>PE6012</v>
          </cell>
        </row>
        <row r="151">
          <cell r="B151" t="str">
            <v>Karate 2</v>
          </cell>
          <cell r="C151" t="str">
            <v>PE6012</v>
          </cell>
        </row>
        <row r="152">
          <cell r="B152" t="str">
            <v>Karate 2</v>
          </cell>
          <cell r="C152" t="str">
            <v>PE6012</v>
          </cell>
        </row>
        <row r="153">
          <cell r="B153" t="str">
            <v>Khiêu vũ 1</v>
          </cell>
          <cell r="C153" t="str">
            <v>PE6013</v>
          </cell>
        </row>
        <row r="154">
          <cell r="B154" t="str">
            <v>Khiêu vũ 1</v>
          </cell>
          <cell r="C154" t="str">
            <v>PE6013</v>
          </cell>
        </row>
        <row r="155">
          <cell r="B155" t="str">
            <v>Khiêu vũ 1</v>
          </cell>
          <cell r="C155" t="str">
            <v>PE6013</v>
          </cell>
        </row>
        <row r="156">
          <cell r="B156" t="str">
            <v>Khiêu vũ 1</v>
          </cell>
          <cell r="C156" t="str">
            <v>PE6013</v>
          </cell>
        </row>
        <row r="157">
          <cell r="B157" t="str">
            <v>Khiêu vũ 2</v>
          </cell>
          <cell r="C157" t="str">
            <v>PE6014</v>
          </cell>
        </row>
        <row r="158">
          <cell r="B158" t="str">
            <v>Khiêu vũ 2</v>
          </cell>
          <cell r="C158" t="str">
            <v>PE6014</v>
          </cell>
        </row>
        <row r="159">
          <cell r="B159" t="str">
            <v>Khiêu vũ 2</v>
          </cell>
          <cell r="C159" t="str">
            <v>PE6014</v>
          </cell>
        </row>
        <row r="160">
          <cell r="B160" t="str">
            <v>Khiêu vũ 2</v>
          </cell>
          <cell r="C160" t="str">
            <v>PE6014</v>
          </cell>
        </row>
        <row r="161">
          <cell r="B161" t="str">
            <v>Pencak Silat 1</v>
          </cell>
          <cell r="C161" t="str">
            <v>PE6015</v>
          </cell>
        </row>
        <row r="162">
          <cell r="B162" t="str">
            <v>Pencak Silat 1</v>
          </cell>
          <cell r="C162" t="str">
            <v>PE6015</v>
          </cell>
        </row>
        <row r="163">
          <cell r="B163" t="str">
            <v>Pencak Silat 1</v>
          </cell>
          <cell r="C163" t="str">
            <v>PE6015</v>
          </cell>
        </row>
        <row r="164">
          <cell r="B164" t="str">
            <v>Pencak Silat 1</v>
          </cell>
          <cell r="C164" t="str">
            <v>PE6015</v>
          </cell>
        </row>
        <row r="165">
          <cell r="B165" t="str">
            <v>Pencak Silat 2</v>
          </cell>
          <cell r="C165" t="str">
            <v>PE6016</v>
          </cell>
        </row>
        <row r="166">
          <cell r="B166" t="str">
            <v>Pencak Silat 2</v>
          </cell>
          <cell r="C166" t="str">
            <v>PE6016</v>
          </cell>
        </row>
        <row r="167">
          <cell r="B167" t="str">
            <v>Pencak Silat 2</v>
          </cell>
          <cell r="C167" t="str">
            <v>PE6016</v>
          </cell>
        </row>
        <row r="168">
          <cell r="B168" t="str">
            <v>Pencak Silat 2</v>
          </cell>
          <cell r="C168" t="str">
            <v>PE6016</v>
          </cell>
        </row>
        <row r="169">
          <cell r="B169" t="str">
            <v>Đại số tuyến tính</v>
          </cell>
          <cell r="C169" t="str">
            <v>BS6001</v>
          </cell>
        </row>
        <row r="170">
          <cell r="B170" t="str">
            <v>Đại số tuyến tính</v>
          </cell>
          <cell r="C170" t="str">
            <v>BS6001</v>
          </cell>
        </row>
        <row r="171">
          <cell r="B171" t="str">
            <v>Giải tích</v>
          </cell>
          <cell r="C171" t="str">
            <v>BS6002</v>
          </cell>
        </row>
        <row r="172">
          <cell r="B172" t="str">
            <v>Giải tích</v>
          </cell>
          <cell r="C172" t="str">
            <v>BS6002</v>
          </cell>
        </row>
        <row r="173">
          <cell r="B173" t="str">
            <v>Phương pháp tính</v>
          </cell>
          <cell r="C173" t="str">
            <v>BS6003</v>
          </cell>
        </row>
        <row r="174">
          <cell r="B174" t="str">
            <v>Phương trình vi phân</v>
          </cell>
          <cell r="C174" t="str">
            <v>BS6004</v>
          </cell>
        </row>
        <row r="175">
          <cell r="B175" t="str">
            <v>Quy hoạch tuyến tính</v>
          </cell>
          <cell r="C175" t="str">
            <v>BS6005</v>
          </cell>
        </row>
        <row r="176">
          <cell r="B176" t="str">
            <v>Vật lý 1</v>
          </cell>
          <cell r="C176" t="str">
            <v>BS6006</v>
          </cell>
        </row>
        <row r="177">
          <cell r="B177" t="str">
            <v>Vật lý 2</v>
          </cell>
          <cell r="C177" t="str">
            <v>BS6007</v>
          </cell>
        </row>
        <row r="178">
          <cell r="B178" t="str">
            <v>Xác suất thống kê</v>
          </cell>
          <cell r="C178" t="str">
            <v>BS6008</v>
          </cell>
        </row>
        <row r="179">
          <cell r="B179" t="str">
            <v>Xác suất thống kê</v>
          </cell>
          <cell r="C179" t="str">
            <v>BS6008</v>
          </cell>
        </row>
        <row r="180">
          <cell r="B180" t="str">
            <v>Đường lối cách mạng của Đảng Cộng sản Việt Nam</v>
          </cell>
          <cell r="C180" t="str">
            <v>LP6001</v>
          </cell>
        </row>
        <row r="181">
          <cell r="B181" t="str">
            <v>Đường lối cách mạng của Đảng Cộng sản Việt Nam</v>
          </cell>
          <cell r="C181" t="str">
            <v>LP6001</v>
          </cell>
        </row>
        <row r="182">
          <cell r="B182" t="str">
            <v>Đường lối cách mạng của Đảng Cộng sản Việt Nam</v>
          </cell>
          <cell r="C182" t="str">
            <v>LP6001</v>
          </cell>
        </row>
        <row r="183">
          <cell r="B183" t="str">
            <v>Đường lối cách mạng của Đảng Cộng sản Việt Nam</v>
          </cell>
          <cell r="C183" t="str">
            <v>LP6001</v>
          </cell>
        </row>
        <row r="184">
          <cell r="B184" t="str">
            <v>Những nguyên lý cơ bản của chủ nghĩa Mác-Lênin</v>
          </cell>
          <cell r="C184" t="str">
            <v>LP6002</v>
          </cell>
        </row>
        <row r="185">
          <cell r="B185" t="str">
            <v>Những nguyên lý cơ bản của chủ nghĩa Mác-Lênin</v>
          </cell>
          <cell r="C185" t="str">
            <v>LP6002</v>
          </cell>
        </row>
        <row r="186">
          <cell r="B186" t="str">
            <v>Những nguyên lý cơ bản của chủ nghĩa Mác-Lênin</v>
          </cell>
          <cell r="C186" t="str">
            <v>LP6002</v>
          </cell>
        </row>
        <row r="187">
          <cell r="B187" t="str">
            <v>Những nguyên lý cơ bản của chủ nghĩa Mác-Lênin</v>
          </cell>
          <cell r="C187" t="str">
            <v>LP6002</v>
          </cell>
        </row>
        <row r="188">
          <cell r="B188" t="str">
            <v>Pháp luật đại cương</v>
          </cell>
          <cell r="C188" t="str">
            <v>LP6003</v>
          </cell>
        </row>
        <row r="189">
          <cell r="B189" t="str">
            <v>Pháp luật đại cương</v>
          </cell>
          <cell r="C189" t="str">
            <v>LP6003</v>
          </cell>
        </row>
        <row r="190">
          <cell r="B190" t="str">
            <v>Pháp luật đại cương</v>
          </cell>
          <cell r="C190" t="str">
            <v>LP6003</v>
          </cell>
        </row>
        <row r="191">
          <cell r="B191" t="str">
            <v>Pháp luật đại cương</v>
          </cell>
          <cell r="C191" t="str">
            <v>LP6003</v>
          </cell>
        </row>
        <row r="192">
          <cell r="B192" t="str">
            <v>Tư tưởng Hồ Chí Minh</v>
          </cell>
          <cell r="C192" t="str">
            <v>LP6004</v>
          </cell>
        </row>
        <row r="193">
          <cell r="B193" t="str">
            <v>Tư tưởng Hồ Chí Minh</v>
          </cell>
          <cell r="C193" t="str">
            <v>LP6004</v>
          </cell>
        </row>
        <row r="194">
          <cell r="B194" t="str">
            <v>Tư tưởng Hồ Chí Minh</v>
          </cell>
          <cell r="C194" t="str">
            <v>LP6004</v>
          </cell>
        </row>
        <row r="195">
          <cell r="B195" t="str">
            <v>Tư tưởng Hồ Chí Minh</v>
          </cell>
          <cell r="C195" t="str">
            <v>LP6004</v>
          </cell>
        </row>
        <row r="196">
          <cell r="B196" t="str">
            <v>Biên dịch Tiếng Trung Quốc 1</v>
          </cell>
          <cell r="C196" t="str">
            <v>FL6001</v>
          </cell>
        </row>
        <row r="197">
          <cell r="B197" t="str">
            <v>Biên dịch Tiếng Trung Quốc 2</v>
          </cell>
          <cell r="C197" t="str">
            <v>FL6002</v>
          </cell>
        </row>
        <row r="198">
          <cell r="B198" t="str">
            <v>Biên dịch Tiếng Trung Quốc 3</v>
          </cell>
          <cell r="C198" t="str">
            <v>FL6003</v>
          </cell>
        </row>
        <row r="199">
          <cell r="B199" t="str">
            <v xml:space="preserve">Biên dịch tiếng Trung Quốc nâng cao </v>
          </cell>
          <cell r="C199" t="str">
            <v>FL6004</v>
          </cell>
        </row>
        <row r="200">
          <cell r="B200" t="str">
            <v>Dẫn luận ngôn ngữ học</v>
          </cell>
          <cell r="C200" t="str">
            <v>FL6005</v>
          </cell>
        </row>
        <row r="201">
          <cell r="B201" t="str">
            <v>Dẫn luận ngôn ngữ học</v>
          </cell>
          <cell r="C201" t="str">
            <v>FL6005</v>
          </cell>
        </row>
        <row r="202">
          <cell r="B202" t="str">
            <v>Đất nước học các nước nói tiếng Anh</v>
          </cell>
          <cell r="C202" t="str">
            <v>FL6007</v>
          </cell>
        </row>
        <row r="203">
          <cell r="B203" t="str">
            <v>Đất nước học Trung Quốc</v>
          </cell>
          <cell r="C203" t="str">
            <v>FL6008</v>
          </cell>
        </row>
        <row r="204">
          <cell r="B204" t="str">
            <v>Giao thoa văn hóa</v>
          </cell>
          <cell r="C204" t="str">
            <v>FL6009</v>
          </cell>
        </row>
        <row r="205">
          <cell r="B205" t="str">
            <v>Kỹ năng đọc Tiếng Anh 1</v>
          </cell>
          <cell r="C205" t="str">
            <v>FL6010</v>
          </cell>
        </row>
        <row r="206">
          <cell r="B206" t="str">
            <v>Kỹ năng đọc Tiếng Anh 2</v>
          </cell>
          <cell r="C206" t="str">
            <v>FL6011</v>
          </cell>
        </row>
        <row r="207">
          <cell r="B207" t="str">
            <v>Kỹ năng đọc Tiếng Anh 3</v>
          </cell>
          <cell r="C207" t="str">
            <v>FL6012</v>
          </cell>
        </row>
        <row r="208">
          <cell r="B208" t="str">
            <v>Kỹ năng đọc Tiếng Anh 4</v>
          </cell>
          <cell r="C208" t="str">
            <v>FL6013</v>
          </cell>
        </row>
        <row r="209">
          <cell r="B209" t="str">
            <v>Kỹ năng đọc Tiếng Anh 5</v>
          </cell>
          <cell r="C209" t="str">
            <v>FL6014</v>
          </cell>
        </row>
        <row r="210">
          <cell r="B210" t="str">
            <v>Kỹ năng đọc tiếng Trung Quốc 1</v>
          </cell>
          <cell r="C210" t="str">
            <v>FL6015</v>
          </cell>
        </row>
        <row r="211">
          <cell r="B211" t="str">
            <v>Kỹ năng đọc tiếng Trung Quốc 2</v>
          </cell>
          <cell r="C211" t="str">
            <v>FL6016</v>
          </cell>
        </row>
        <row r="212">
          <cell r="B212" t="str">
            <v>Kỹ năng đọc tiếng Trung Quốc 3</v>
          </cell>
          <cell r="C212" t="str">
            <v>FL6017</v>
          </cell>
        </row>
        <row r="213">
          <cell r="B213" t="str">
            <v>Kỹ năng đọc tiếng Trung Quốc 4</v>
          </cell>
          <cell r="C213" t="str">
            <v>FL6018</v>
          </cell>
        </row>
        <row r="214">
          <cell r="B214" t="str">
            <v>Kỹ năng đọc tiếng Trung Quốc 5</v>
          </cell>
          <cell r="C214" t="str">
            <v>FL6019</v>
          </cell>
        </row>
        <row r="215">
          <cell r="B215" t="str">
            <v>Kỹ năng đọc tiếng Trung Quốc 6</v>
          </cell>
          <cell r="C215" t="str">
            <v>FL6020</v>
          </cell>
        </row>
        <row r="216">
          <cell r="B216" t="str">
            <v>Kỹ năng làm việc (Tiếng Anh)</v>
          </cell>
          <cell r="C216" t="str">
            <v>FL6021</v>
          </cell>
        </row>
        <row r="217">
          <cell r="B217" t="str">
            <v>Kỹ năng làm việc (Tiếng Trung Quốc)</v>
          </cell>
          <cell r="C217" t="str">
            <v>FL6022</v>
          </cell>
        </row>
        <row r="218">
          <cell r="B218" t="str">
            <v>Kỹ năng nói Tiếng Anh 1</v>
          </cell>
          <cell r="C218" t="str">
            <v>FL6023</v>
          </cell>
        </row>
        <row r="219">
          <cell r="B219" t="str">
            <v>Kỹ năng nói Tiếng Anh 2</v>
          </cell>
          <cell r="C219" t="str">
            <v>FL6024</v>
          </cell>
        </row>
        <row r="220">
          <cell r="B220" t="str">
            <v>Kỹ năng nói Tiếng Anh 3</v>
          </cell>
          <cell r="C220" t="str">
            <v>FL6025</v>
          </cell>
        </row>
        <row r="221">
          <cell r="B221" t="str">
            <v>Kỹ năng nói Tiếng Anh 4</v>
          </cell>
          <cell r="C221" t="str">
            <v>FL6026</v>
          </cell>
        </row>
        <row r="222">
          <cell r="B222" t="str">
            <v>Kỹ năng nói Tiếng Anh 5</v>
          </cell>
          <cell r="C222" t="str">
            <v>FL6027</v>
          </cell>
        </row>
        <row r="223">
          <cell r="B223" t="str">
            <v>Kỹ năng nói tiếng Trung Quốc 1</v>
          </cell>
          <cell r="C223" t="str">
            <v>FL6028</v>
          </cell>
        </row>
        <row r="224">
          <cell r="B224" t="str">
            <v>Kỹ năng nói tiếng Trung Quốc 2</v>
          </cell>
          <cell r="C224" t="str">
            <v>FL6029</v>
          </cell>
        </row>
        <row r="225">
          <cell r="B225" t="str">
            <v>Kỹ năng nói tiếng Trung Quốc 3</v>
          </cell>
          <cell r="C225" t="str">
            <v>FL6030</v>
          </cell>
        </row>
        <row r="226">
          <cell r="B226" t="str">
            <v>Kỹ năng nói tiếng Trung Quốc 4</v>
          </cell>
          <cell r="C226" t="str">
            <v>FL6031</v>
          </cell>
        </row>
        <row r="227">
          <cell r="B227" t="str">
            <v>Kỹ năng nói tiếng Trung Quốc 5</v>
          </cell>
          <cell r="C227" t="str">
            <v>FL6032</v>
          </cell>
        </row>
        <row r="228">
          <cell r="B228" t="str">
            <v>Kỹ năng nói tiếng Trung Quốc 6</v>
          </cell>
          <cell r="C228" t="str">
            <v>FL6033</v>
          </cell>
        </row>
        <row r="229">
          <cell r="B229" t="str">
            <v>Kỹ năng nghe Tiếng Anh 1</v>
          </cell>
          <cell r="C229" t="str">
            <v>FL6034</v>
          </cell>
        </row>
        <row r="230">
          <cell r="B230" t="str">
            <v>Kỹ năng nghe Tiếng Anh 2</v>
          </cell>
          <cell r="C230" t="str">
            <v>FL6035</v>
          </cell>
        </row>
        <row r="231">
          <cell r="B231" t="str">
            <v>Kỹ năng nghe Tiếng Anh 3</v>
          </cell>
          <cell r="C231" t="str">
            <v>FL6036</v>
          </cell>
        </row>
        <row r="232">
          <cell r="B232" t="str">
            <v>Kỹ năng nghe Tiếng Anh 4</v>
          </cell>
          <cell r="C232" t="str">
            <v>FL6037</v>
          </cell>
        </row>
        <row r="233">
          <cell r="B233" t="str">
            <v>Kỹ năng nghe Tiếng Anh 5</v>
          </cell>
          <cell r="C233" t="str">
            <v>FL6038</v>
          </cell>
        </row>
        <row r="234">
          <cell r="B234" t="str">
            <v>Kỹ năng nghe tiếng Trung Quốc 1</v>
          </cell>
          <cell r="C234" t="str">
            <v>FL6039</v>
          </cell>
        </row>
        <row r="235">
          <cell r="B235" t="str">
            <v>Kỹ năng nghe tiếng Trung Quốc 2</v>
          </cell>
          <cell r="C235" t="str">
            <v>FL6040</v>
          </cell>
        </row>
        <row r="236">
          <cell r="B236" t="str">
            <v>Kỹ năng nghe tiếng Trung Quốc 3</v>
          </cell>
          <cell r="C236" t="str">
            <v>FL6041</v>
          </cell>
        </row>
        <row r="237">
          <cell r="B237" t="str">
            <v>Kỹ năng nghe tiếng Trung Quốc 4</v>
          </cell>
          <cell r="C237" t="str">
            <v>FL6042</v>
          </cell>
        </row>
        <row r="238">
          <cell r="B238" t="str">
            <v>Kỹ năng nghe tiếng Trung Quốc 5</v>
          </cell>
          <cell r="C238" t="str">
            <v>FL6043</v>
          </cell>
        </row>
        <row r="239">
          <cell r="B239" t="str">
            <v>Kỹ năng nghe tiếng Trung Quốc 6</v>
          </cell>
          <cell r="C239" t="str">
            <v>FL6044</v>
          </cell>
        </row>
        <row r="240">
          <cell r="B240" t="str">
            <v>Kỹ năng nghiệp vụ biên phiên dịch tiếng Trung Quốc</v>
          </cell>
          <cell r="C240" t="str">
            <v>FL6045</v>
          </cell>
        </row>
        <row r="241">
          <cell r="B241" t="str">
            <v>Kỹ năng thuyết trình (Tiếng Anh)</v>
          </cell>
          <cell r="C241" t="str">
            <v>FL6046</v>
          </cell>
        </row>
        <row r="242">
          <cell r="B242" t="str">
            <v>Kỹ năng thuyết trình (Tiếng Trung Quốc)</v>
          </cell>
          <cell r="C242" t="str">
            <v>FL6047</v>
          </cell>
        </row>
        <row r="243">
          <cell r="B243" t="str">
            <v>Kỹ năng viết Tiếng Anh 1</v>
          </cell>
          <cell r="C243" t="str">
            <v>FL6048</v>
          </cell>
        </row>
        <row r="244">
          <cell r="B244" t="str">
            <v>Kỹ năng viết Tiếng Anh 2</v>
          </cell>
          <cell r="C244" t="str">
            <v>FL6049</v>
          </cell>
        </row>
        <row r="245">
          <cell r="B245" t="str">
            <v>Kỹ năng viết Tiếng Anh 3</v>
          </cell>
          <cell r="C245" t="str">
            <v>FL6050</v>
          </cell>
        </row>
        <row r="246">
          <cell r="B246" t="str">
            <v>Kỹ năng viết Tiếng Anh 4</v>
          </cell>
          <cell r="C246" t="str">
            <v>FL6051</v>
          </cell>
        </row>
        <row r="247">
          <cell r="B247" t="str">
            <v>Kỹ năng viết Tiếng Anh 5</v>
          </cell>
          <cell r="C247" t="str">
            <v>FL6052</v>
          </cell>
        </row>
        <row r="248">
          <cell r="B248" t="str">
            <v>Kỹ năng viết tiếng Trung Quốc 1</v>
          </cell>
          <cell r="C248" t="str">
            <v>FL6053</v>
          </cell>
        </row>
        <row r="249">
          <cell r="B249" t="str">
            <v>Kỹ năng viết tiếng Trung Quốc 2</v>
          </cell>
          <cell r="C249" t="str">
            <v>FL6054</v>
          </cell>
        </row>
        <row r="250">
          <cell r="B250" t="str">
            <v>Kỹ năng viết tiếng Trung Quốc 3</v>
          </cell>
          <cell r="C250" t="str">
            <v>FL6055</v>
          </cell>
        </row>
        <row r="251">
          <cell r="B251" t="str">
            <v>Kỹ năng viết tiếng Trung Quốc 4</v>
          </cell>
          <cell r="C251" t="str">
            <v>FL6056</v>
          </cell>
        </row>
        <row r="252">
          <cell r="B252" t="str">
            <v>Kỹ năng viết tiếng Trung Quốc 5</v>
          </cell>
          <cell r="C252" t="str">
            <v>FL6057</v>
          </cell>
        </row>
        <row r="253">
          <cell r="B253" t="str">
            <v>Kỹ năng viết tiếng Trung Quốc 6</v>
          </cell>
          <cell r="C253" t="str">
            <v>FL6058</v>
          </cell>
        </row>
        <row r="254">
          <cell r="B254" t="str">
            <v>Kỹ thuật biên dịch tiếng Anh 1</v>
          </cell>
          <cell r="C254" t="str">
            <v>FL6059</v>
          </cell>
        </row>
        <row r="255">
          <cell r="B255" t="str">
            <v>Kỹ thuật biên dịch tiếng Anh 2</v>
          </cell>
          <cell r="C255" t="str">
            <v>FL6060</v>
          </cell>
        </row>
        <row r="256">
          <cell r="B256" t="str">
            <v>Kỹ thuật biên dịch tiếng Anh 3</v>
          </cell>
          <cell r="C256" t="str">
            <v>FL6061</v>
          </cell>
        </row>
        <row r="257">
          <cell r="B257" t="str">
            <v>Kỹ thuật phiên dịch tiếng Anh 1</v>
          </cell>
          <cell r="C257" t="str">
            <v>FL6062</v>
          </cell>
        </row>
        <row r="258">
          <cell r="B258" t="str">
            <v>Kỹ thuật phiên dịch tiếng Anh 2</v>
          </cell>
          <cell r="C258" t="str">
            <v>FL6063</v>
          </cell>
        </row>
        <row r="259">
          <cell r="B259" t="str">
            <v>Kỹ thuật phiên dịch tiếng Anh 3</v>
          </cell>
          <cell r="C259" t="str">
            <v>FL6064</v>
          </cell>
        </row>
        <row r="260">
          <cell r="B260" t="str">
            <v>Khóa luận tốt nghiệp (Ngôn ngữ Anh)</v>
          </cell>
          <cell r="C260" t="str">
            <v>FL6065</v>
          </cell>
        </row>
        <row r="261">
          <cell r="B261" t="str">
            <v>Khóa luận tốt nghiệp (Ngôn ngữ Trung Quốc)</v>
          </cell>
          <cell r="C261" t="str">
            <v>FL6066</v>
          </cell>
        </row>
        <row r="262">
          <cell r="B262" t="str">
            <v>Luyện thi HSK cấp 5</v>
          </cell>
          <cell r="C262" t="str">
            <v>FL6067</v>
          </cell>
        </row>
        <row r="263">
          <cell r="B263" t="str">
            <v>Lý thuyết dịch tiếng Anh</v>
          </cell>
          <cell r="C263" t="str">
            <v>FL6068</v>
          </cell>
        </row>
        <row r="264">
          <cell r="B264" t="str">
            <v>Lý thuyết dịch tiếng Trung Quốc</v>
          </cell>
          <cell r="C264" t="str">
            <v>FL6069</v>
          </cell>
        </row>
        <row r="265">
          <cell r="B265" t="str">
            <v>Lý thuyết ngữ pháp tiếng Anh</v>
          </cell>
          <cell r="C265" t="str">
            <v>FL6070</v>
          </cell>
        </row>
        <row r="266">
          <cell r="B266" t="str">
            <v>Ngữ âm - Âm vị học</v>
          </cell>
          <cell r="C266" t="str">
            <v>FL6071</v>
          </cell>
        </row>
        <row r="267">
          <cell r="B267" t="str">
            <v>Ngữ âm Tiếng Anh</v>
          </cell>
          <cell r="C267" t="str">
            <v>FL6072</v>
          </cell>
        </row>
        <row r="268">
          <cell r="B268" t="str">
            <v>Ngữ âm Tiếng Trung Quốc</v>
          </cell>
          <cell r="C268" t="str">
            <v>FL6073</v>
          </cell>
        </row>
        <row r="269">
          <cell r="B269" t="str">
            <v>Ngữ nghĩa học tiếng Anh</v>
          </cell>
          <cell r="C269" t="str">
            <v>FL6074</v>
          </cell>
        </row>
        <row r="270">
          <cell r="B270" t="str">
            <v xml:space="preserve">Ngữ nghĩa học tiếng Trung Quốc </v>
          </cell>
          <cell r="C270" t="str">
            <v>FL6075</v>
          </cell>
        </row>
        <row r="271">
          <cell r="B271" t="str">
            <v>Ngữ pháp Tiếng Anh thực hành</v>
          </cell>
          <cell r="C271" t="str">
            <v>FL6076</v>
          </cell>
        </row>
        <row r="272">
          <cell r="B272" t="str">
            <v xml:space="preserve">Ngữ pháp tiếng Hán hiện đại </v>
          </cell>
          <cell r="C272" t="str">
            <v>FL6077</v>
          </cell>
        </row>
        <row r="273">
          <cell r="B273" t="str">
            <v>Phiên dịch Tiếng Trung Quốc  1</v>
          </cell>
          <cell r="C273" t="str">
            <v>FL6078</v>
          </cell>
        </row>
        <row r="274">
          <cell r="B274" t="str">
            <v>Phiên dịch Tiếng Trung Quốc  2</v>
          </cell>
          <cell r="C274" t="str">
            <v>FL6079</v>
          </cell>
        </row>
        <row r="275">
          <cell r="B275" t="str">
            <v>Phiên dịch Tiếng Trung Quốc  3</v>
          </cell>
          <cell r="C275" t="str">
            <v>FL6080</v>
          </cell>
        </row>
        <row r="276">
          <cell r="B276" t="str">
            <v xml:space="preserve">Phiên dịch tiếng Trung Quốc nâng cao </v>
          </cell>
          <cell r="C276" t="str">
            <v>FL6081</v>
          </cell>
        </row>
        <row r="277">
          <cell r="B277" t="str">
            <v>Phương pháp nghiên cứu khoa học (Tiếng Anh)</v>
          </cell>
          <cell r="C277" t="str">
            <v>FL6082</v>
          </cell>
        </row>
        <row r="278">
          <cell r="B278" t="str">
            <v>Phương pháp nghiên cứu khoa học (Tiếng Trung)</v>
          </cell>
          <cell r="C278" t="str">
            <v>FL6083</v>
          </cell>
        </row>
        <row r="279">
          <cell r="B279" t="str">
            <v>Tiếng Anh</v>
          </cell>
          <cell r="C279" t="str">
            <v>FL6084</v>
          </cell>
        </row>
        <row r="280">
          <cell r="B280" t="str">
            <v>Tiếng Anh Công nghệ thông tin</v>
          </cell>
          <cell r="C280" t="str">
            <v>FL6090</v>
          </cell>
        </row>
        <row r="281">
          <cell r="B281" t="str">
            <v>Tiếng Anh Công nghệ thông tin 1</v>
          </cell>
          <cell r="C281" t="str">
            <v>FL6085</v>
          </cell>
        </row>
        <row r="282">
          <cell r="B282" t="str">
            <v>Tiếng Anh công nghệ thông tin 2</v>
          </cell>
          <cell r="C282" t="str">
            <v>FL6086</v>
          </cell>
        </row>
        <row r="283">
          <cell r="B283" t="str">
            <v>Tiếng Anh Công nghệ thông tin 3</v>
          </cell>
          <cell r="C283" t="str">
            <v>FL6087</v>
          </cell>
        </row>
        <row r="284">
          <cell r="B284" t="str">
            <v>Tiếng Anh Công nghệ thông tin 4</v>
          </cell>
          <cell r="C284" t="str">
            <v>FL6088</v>
          </cell>
        </row>
        <row r="285">
          <cell r="B285" t="str">
            <v>Tiếng Anh Công nghệ thông tin 5</v>
          </cell>
          <cell r="C285" t="str">
            <v>FL6089</v>
          </cell>
        </row>
        <row r="286">
          <cell r="B286" t="str">
            <v>Tiếng Anh Cơ khí</v>
          </cell>
          <cell r="C286" t="str">
            <v>FL6096</v>
          </cell>
        </row>
        <row r="287">
          <cell r="B287" t="str">
            <v>Tiếng Anh Cơ khí 1</v>
          </cell>
          <cell r="C287" t="str">
            <v>FL6091</v>
          </cell>
        </row>
        <row r="288">
          <cell r="B288" t="str">
            <v>Tiếng Anh Cơ khí 2</v>
          </cell>
          <cell r="C288" t="str">
            <v>FL6092</v>
          </cell>
        </row>
        <row r="289">
          <cell r="B289" t="str">
            <v>Tiếng Anh Cơ khí 3</v>
          </cell>
          <cell r="C289" t="str">
            <v>FL6093</v>
          </cell>
        </row>
        <row r="290">
          <cell r="B290" t="str">
            <v>Tiếng Anh Cơ khí 4</v>
          </cell>
          <cell r="C290" t="str">
            <v>FL6094</v>
          </cell>
        </row>
        <row r="291">
          <cell r="B291" t="str">
            <v>Tiếng Anh Cơ khí 5</v>
          </cell>
          <cell r="C291" t="str">
            <v>FL6095</v>
          </cell>
        </row>
        <row r="292">
          <cell r="B292" t="str">
            <v>Tiếng Anh chuyên ngành Công nghệ thông tin</v>
          </cell>
          <cell r="C292" t="str">
            <v>FL6097</v>
          </cell>
        </row>
        <row r="293">
          <cell r="B293" t="str">
            <v>Tiếng Anh chuyên ngành Du lịch- Khách sạn</v>
          </cell>
          <cell r="C293" t="str">
            <v>FL6098</v>
          </cell>
        </row>
        <row r="294">
          <cell r="B294" t="str">
            <v>Tiếng Anh chuyên ngành Điện-Điện tử</v>
          </cell>
          <cell r="C294" t="str">
            <v>FL6099</v>
          </cell>
        </row>
        <row r="295">
          <cell r="B295" t="str">
            <v>Tiếng Anh chuyên ngành Hóa-Môi trường</v>
          </cell>
          <cell r="C295" t="str">
            <v>FL6100</v>
          </cell>
        </row>
        <row r="296">
          <cell r="B296" t="str">
            <v>Tiếng Anh chuyên ngành May-Thiết kế thời trang</v>
          </cell>
          <cell r="C296" t="str">
            <v>FL6101</v>
          </cell>
        </row>
        <row r="297">
          <cell r="B297" t="str">
            <v>Tiếng Anh chuyên ngành Ô tô</v>
          </cell>
          <cell r="C297" t="str">
            <v>FL6102</v>
          </cell>
        </row>
        <row r="298">
          <cell r="B298" t="str">
            <v>Tiếng Anh chuyên ngành Thương mại</v>
          </cell>
          <cell r="C298" t="str">
            <v>FL6103</v>
          </cell>
        </row>
        <row r="299">
          <cell r="B299" t="str">
            <v>Tiếng Nhật</v>
          </cell>
          <cell r="C299" t="str">
            <v>FL6104</v>
          </cell>
        </row>
        <row r="300">
          <cell r="B300" t="str">
            <v>Tiếng Nhật</v>
          </cell>
          <cell r="C300" t="str">
            <v>FL6104</v>
          </cell>
        </row>
        <row r="301">
          <cell r="B301" t="str">
            <v>Tiếng Trung</v>
          </cell>
          <cell r="C301" t="str">
            <v>FL6105</v>
          </cell>
        </row>
        <row r="302">
          <cell r="B302" t="str">
            <v>Tiếng Trung  Quốc giao tiếp trong kinh doanh</v>
          </cell>
          <cell r="C302" t="str">
            <v>FL6106</v>
          </cell>
        </row>
        <row r="303">
          <cell r="B303" t="str">
            <v>Tiếng Trung Quốc du lịch – khách sạn</v>
          </cell>
          <cell r="C303" t="str">
            <v>FL6107</v>
          </cell>
        </row>
        <row r="304">
          <cell r="B304" t="str">
            <v>Tiếng Trung Quốc hành chính văn phòng</v>
          </cell>
          <cell r="C304" t="str">
            <v>FL6108</v>
          </cell>
        </row>
        <row r="305">
          <cell r="B305" t="str">
            <v>Tiếng Trung Quốc khoa học kĩ thuật</v>
          </cell>
          <cell r="C305" t="str">
            <v>FL6109</v>
          </cell>
        </row>
        <row r="306">
          <cell r="B306" t="str">
            <v>Tiếng Trung Quốc thương mại</v>
          </cell>
          <cell r="C306" t="str">
            <v>FL6110</v>
          </cell>
        </row>
        <row r="307">
          <cell r="B307" t="str">
            <v>Tiếng Việt thực hành</v>
          </cell>
          <cell r="C307" t="str">
            <v>FL6111</v>
          </cell>
        </row>
        <row r="308">
          <cell r="B308" t="str">
            <v>Tiếng Việt thực hành</v>
          </cell>
          <cell r="C308" t="str">
            <v>FL6111</v>
          </cell>
        </row>
        <row r="309">
          <cell r="B309" t="str">
            <v>Tin tức tiếng Trung Quốc</v>
          </cell>
          <cell r="C309" t="str">
            <v>FL6112</v>
          </cell>
        </row>
        <row r="310">
          <cell r="B310" t="str">
            <v>Từ vựng học</v>
          </cell>
          <cell r="C310" t="str">
            <v>FL6113</v>
          </cell>
        </row>
        <row r="311">
          <cell r="B311" t="str">
            <v>Thực tập doanh nghiệp (Ngôn ngữ Anh)</v>
          </cell>
          <cell r="C311" t="str">
            <v>FL6114</v>
          </cell>
        </row>
        <row r="312">
          <cell r="B312" t="str">
            <v>Thực tập doanh nghiệp (Ngôn ngữ Trung Quốc)</v>
          </cell>
          <cell r="C312" t="str">
            <v>FL6115</v>
          </cell>
        </row>
        <row r="313">
          <cell r="B313" t="str">
            <v>Văn học Anh - Mỹ</v>
          </cell>
          <cell r="C313" t="str">
            <v>FL6116</v>
          </cell>
        </row>
        <row r="314">
          <cell r="B314" t="str">
            <v>Kinh tế học đại cương</v>
          </cell>
          <cell r="C314" t="str">
            <v>BM6001</v>
          </cell>
        </row>
        <row r="315">
          <cell r="B315" t="str">
            <v>Kinh tế học đại cương</v>
          </cell>
          <cell r="C315" t="str">
            <v>BM6001</v>
          </cell>
        </row>
        <row r="316">
          <cell r="B316" t="str">
            <v>Văn hóa doanh nghiệp</v>
          </cell>
          <cell r="C316" t="str">
            <v>BM6002</v>
          </cell>
        </row>
        <row r="317">
          <cell r="B317" t="str">
            <v>Văn hóa doanh nghiệp</v>
          </cell>
          <cell r="C317" t="str">
            <v>BM6002</v>
          </cell>
        </row>
        <row r="318">
          <cell r="B318" t="str">
            <v>Thực hành cắt gọt 1</v>
          </cell>
          <cell r="C318" t="str">
            <v>MC6001</v>
          </cell>
        </row>
        <row r="319">
          <cell r="B319" t="str">
            <v>Thực hành cắt gọt 2</v>
          </cell>
          <cell r="C319" t="str">
            <v>MC6002</v>
          </cell>
        </row>
        <row r="320">
          <cell r="B320" t="str">
            <v>Thực hành Hàn</v>
          </cell>
          <cell r="C320" t="str">
            <v>MC6003</v>
          </cell>
        </row>
        <row r="321">
          <cell r="B321" t="str">
            <v>Thực hành Nguội</v>
          </cell>
          <cell r="C321" t="str">
            <v>MC6004</v>
          </cell>
        </row>
        <row r="322">
          <cell r="B322" t="str">
            <v>Công tác quốc phòng, an ninh</v>
          </cell>
          <cell r="C322" t="str">
            <v>DC6001</v>
          </cell>
        </row>
        <row r="323">
          <cell r="B323" t="str">
            <v>Công tác quốc phòng, an ninh</v>
          </cell>
          <cell r="C323" t="str">
            <v>DC6001</v>
          </cell>
        </row>
        <row r="324">
          <cell r="B324" t="str">
            <v>Công tác quốc phòng, an ninh</v>
          </cell>
          <cell r="C324" t="str">
            <v>DC6001</v>
          </cell>
        </row>
        <row r="325">
          <cell r="B325" t="str">
            <v>Công tác quốc phòng, an ninh</v>
          </cell>
          <cell r="C325" t="str">
            <v>DC6001</v>
          </cell>
        </row>
        <row r="326">
          <cell r="B326" t="str">
            <v>Đường lối quân sự của Đảng</v>
          </cell>
          <cell r="C326" t="str">
            <v>DC6002</v>
          </cell>
        </row>
        <row r="327">
          <cell r="B327" t="str">
            <v>Đường lối quân sự của Đảng</v>
          </cell>
          <cell r="C327" t="str">
            <v>DC6002</v>
          </cell>
        </row>
        <row r="328">
          <cell r="B328" t="str">
            <v>Đường lối quân sự của Đảng</v>
          </cell>
          <cell r="C328" t="str">
            <v>DC6002</v>
          </cell>
        </row>
        <row r="329">
          <cell r="B329" t="str">
            <v>Đường lối quân sự của Đảng</v>
          </cell>
          <cell r="C329" t="str">
            <v>DC6002</v>
          </cell>
        </row>
        <row r="330">
          <cell r="B330" t="str">
            <v>Quân sự chung và chiến thuật, kỹ thuật bắn súng tiểu liên AK (CKC)</v>
          </cell>
          <cell r="C330" t="str">
            <v>DC6003</v>
          </cell>
        </row>
        <row r="331">
          <cell r="B331" t="str">
            <v>Quân sự chung và chiến thuật, kỹ thuật bắn súng tiểu liên AK (CKC)</v>
          </cell>
          <cell r="C331" t="str">
            <v>DC6003</v>
          </cell>
        </row>
        <row r="332">
          <cell r="B332" t="str">
            <v>Quân sự chung và chiến thuật, kỹ thuật bắn súng tiểu liên AK (CKC)</v>
          </cell>
          <cell r="C332" t="str">
            <v>DC6003</v>
          </cell>
        </row>
        <row r="333">
          <cell r="B333" t="str">
            <v>Quân sự chung và chiến thuật, kỹ thuật bắn súng tiểu liên AK (CKC)</v>
          </cell>
          <cell r="C333" t="str">
            <v>DC6003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B6" t="str">
            <v>An toàn và môi trường công nghiệp</v>
          </cell>
          <cell r="C6" t="str">
            <v>0103101</v>
          </cell>
        </row>
        <row r="7">
          <cell r="B7" t="str">
            <v>An toàn và môi trường công nghiệp</v>
          </cell>
          <cell r="C7" t="str">
            <v>0103101</v>
          </cell>
        </row>
        <row r="8">
          <cell r="B8" t="str">
            <v>An toàn và môi trường công nghiệp</v>
          </cell>
          <cell r="C8" t="str">
            <v>0103101</v>
          </cell>
        </row>
        <row r="9">
          <cell r="B9" t="str">
            <v>CAD</v>
          </cell>
          <cell r="C9" t="str">
            <v>0103102</v>
          </cell>
        </row>
        <row r="10">
          <cell r="B10" t="str">
            <v>CAD</v>
          </cell>
          <cell r="C10" t="str">
            <v>0103102</v>
          </cell>
        </row>
        <row r="11">
          <cell r="B11" t="str">
            <v>CAD</v>
          </cell>
          <cell r="C11" t="str">
            <v>0103102</v>
          </cell>
        </row>
        <row r="12">
          <cell r="B12" t="str">
            <v>CAD</v>
          </cell>
          <cell r="C12" t="str">
            <v>0103102</v>
          </cell>
        </row>
        <row r="13">
          <cell r="B13" t="str">
            <v>CAD/CAE</v>
          </cell>
          <cell r="C13" t="str">
            <v>0103103</v>
          </cell>
        </row>
        <row r="14">
          <cell r="B14" t="str">
            <v>CAD/CAM</v>
          </cell>
          <cell r="C14" t="str">
            <v>0103104</v>
          </cell>
        </row>
        <row r="15">
          <cell r="B15" t="str">
            <v>CAD/CAM</v>
          </cell>
          <cell r="C15" t="str">
            <v>0103104</v>
          </cell>
        </row>
        <row r="16">
          <cell r="B16" t="str">
            <v>Cảm biến và hệ thống đo lường</v>
          </cell>
          <cell r="C16" t="str">
            <v>0103105</v>
          </cell>
        </row>
        <row r="17">
          <cell r="B17" t="str">
            <v>Công nghệ bảo trì</v>
          </cell>
          <cell r="C17" t="str">
            <v>0103106</v>
          </cell>
        </row>
        <row r="18">
          <cell r="B18" t="str">
            <v>Công nghệ CNC</v>
          </cell>
          <cell r="C18" t="str">
            <v>0103107</v>
          </cell>
        </row>
        <row r="19">
          <cell r="B19" t="str">
            <v>Công nghệ chế tạo máy 1</v>
          </cell>
          <cell r="C19" t="str">
            <v>0103108</v>
          </cell>
        </row>
        <row r="20">
          <cell r="B20" t="str">
            <v>Công nghệ chế tạo máy 2</v>
          </cell>
          <cell r="C20" t="str">
            <v>0103109</v>
          </cell>
        </row>
        <row r="21">
          <cell r="B21" t="str">
            <v xml:space="preserve">Công nghệ gia công áp lực </v>
          </cell>
          <cell r="C21" t="str">
            <v>0103110</v>
          </cell>
        </row>
        <row r="22">
          <cell r="B22" t="str">
            <v>Công nghệ xử lý vật liệu</v>
          </cell>
          <cell r="C22" t="str">
            <v>0103112</v>
          </cell>
        </row>
        <row r="23">
          <cell r="B23" t="str">
            <v>Cơ điện tử 1</v>
          </cell>
          <cell r="C23" t="str">
            <v>0103113</v>
          </cell>
        </row>
        <row r="24">
          <cell r="B24" t="str">
            <v>Cơ điện tử 2</v>
          </cell>
          <cell r="C24" t="str">
            <v>0103114</v>
          </cell>
        </row>
        <row r="25">
          <cell r="B25" t="str">
            <v>Cơ học vật rắn biến dạng</v>
          </cell>
          <cell r="C25" t="str">
            <v>0103115</v>
          </cell>
        </row>
        <row r="26">
          <cell r="B26" t="str">
            <v>Cơ học vật rắn biến dạng</v>
          </cell>
          <cell r="C26" t="str">
            <v>0103115</v>
          </cell>
        </row>
        <row r="27">
          <cell r="B27" t="str">
            <v>Cơ khí đại cương</v>
          </cell>
          <cell r="C27" t="str">
            <v>0103116</v>
          </cell>
        </row>
        <row r="28">
          <cell r="B28" t="str">
            <v>Cơ lý thuyết</v>
          </cell>
          <cell r="C28" t="str">
            <v>0103117</v>
          </cell>
        </row>
        <row r="29">
          <cell r="B29" t="str">
            <v>Cơ lý thuyết</v>
          </cell>
          <cell r="C29" t="str">
            <v>0103117</v>
          </cell>
        </row>
        <row r="30">
          <cell r="B30" t="str">
            <v>Cơ lý thuyết</v>
          </cell>
          <cell r="C30" t="str">
            <v>0103117</v>
          </cell>
        </row>
        <row r="31">
          <cell r="B31" t="str">
            <v>Cơ lý thuyết</v>
          </cell>
          <cell r="C31" t="str">
            <v>0103117</v>
          </cell>
        </row>
        <row r="32">
          <cell r="B32" t="str">
            <v>Cơ sở thiết kế máy công cụ</v>
          </cell>
          <cell r="C32" t="str">
            <v>0103118</v>
          </cell>
        </row>
        <row r="33">
          <cell r="B33" t="str">
            <v>Chi tiết máy</v>
          </cell>
          <cell r="C33" t="str">
            <v>0103119</v>
          </cell>
        </row>
        <row r="34">
          <cell r="B34" t="str">
            <v>Chi tiết máy</v>
          </cell>
          <cell r="C34" t="str">
            <v>0103119</v>
          </cell>
        </row>
        <row r="35">
          <cell r="B35" t="str">
            <v>Chi tiết máy</v>
          </cell>
          <cell r="C35" t="str">
            <v>0103119</v>
          </cell>
        </row>
        <row r="36">
          <cell r="B36" t="str">
            <v>Chuyên đề CAD/CAM/CNC</v>
          </cell>
          <cell r="C36" t="str">
            <v>0103120</v>
          </cell>
        </row>
        <row r="37">
          <cell r="B37" t="str">
            <v>Chuyên đề CAPP</v>
          </cell>
          <cell r="C37" t="str">
            <v>0103121</v>
          </cell>
        </row>
        <row r="38">
          <cell r="B38" t="str">
            <v>Chuyên đề công nghệ kỹ thuật cơ khí</v>
          </cell>
          <cell r="C38" t="str">
            <v>0103122</v>
          </cell>
        </row>
        <row r="39">
          <cell r="B39" t="str">
            <v>Chuyên đề chế tạo cơ khí</v>
          </cell>
          <cell r="C39" t="str">
            <v>0103123</v>
          </cell>
        </row>
        <row r="40">
          <cell r="B40" t="str">
            <v>Chuyên đề hệ thống cơ điện tử</v>
          </cell>
          <cell r="C40" t="str">
            <v>0103124</v>
          </cell>
        </row>
        <row r="41">
          <cell r="B41" t="str">
            <v>Chuyên đề hệ thống cơ điện tử</v>
          </cell>
          <cell r="C41" t="str">
            <v>0103124</v>
          </cell>
        </row>
        <row r="42">
          <cell r="B42" t="str">
            <v>Chuyên đề robot</v>
          </cell>
          <cell r="C42" t="str">
            <v>0103126</v>
          </cell>
        </row>
        <row r="43">
          <cell r="B43" t="str">
            <v>Chuyên đề tự động hóa quá trình sản xuất</v>
          </cell>
          <cell r="C43" t="str">
            <v>0103127</v>
          </cell>
        </row>
        <row r="44">
          <cell r="B44" t="str">
            <v>Dao động kỹ thuật</v>
          </cell>
          <cell r="C44" t="str">
            <v>0103128</v>
          </cell>
        </row>
        <row r="45">
          <cell r="B45" t="str">
            <v>Dao động kỹ thuật</v>
          </cell>
          <cell r="C45" t="str">
            <v>0103128</v>
          </cell>
        </row>
        <row r="46">
          <cell r="B46" t="str">
            <v>Dao động kỹ thuật</v>
          </cell>
          <cell r="C46" t="str">
            <v>0103128</v>
          </cell>
        </row>
        <row r="47">
          <cell r="B47" t="str">
            <v>Dung sai và kỹ thuật đo</v>
          </cell>
          <cell r="C47" t="str">
            <v>0103129</v>
          </cell>
        </row>
        <row r="48">
          <cell r="B48" t="str">
            <v>Đo và xử lý tín hiệu</v>
          </cell>
          <cell r="C48" t="str">
            <v>0103130</v>
          </cell>
        </row>
        <row r="49">
          <cell r="B49" t="str">
            <v>Đồ án chi tiết máy</v>
          </cell>
          <cell r="C49" t="str">
            <v>0103131</v>
          </cell>
        </row>
        <row r="50">
          <cell r="B50" t="str">
            <v>Đồ án môn học Công nghệ chế tạo máy</v>
          </cell>
          <cell r="C50" t="str">
            <v>0103132</v>
          </cell>
        </row>
        <row r="51">
          <cell r="B51" t="str">
            <v>Đồ án môn học Công nghệ gia công áp lực</v>
          </cell>
          <cell r="C51" t="str">
            <v>0103133</v>
          </cell>
        </row>
        <row r="52">
          <cell r="B52" t="str">
            <v>Đồ án môn học Cơ điện tử</v>
          </cell>
          <cell r="C52" t="str">
            <v>0103135</v>
          </cell>
        </row>
        <row r="53">
          <cell r="B53" t="str">
            <v>Đồ án thiết kế cơ khí</v>
          </cell>
          <cell r="C53" t="str">
            <v>0103136</v>
          </cell>
        </row>
        <row r="54">
          <cell r="B54" t="str">
            <v>Đồ án/ khóa luận tốt nghiệp (Ngành Công nghệ kỹ thuật Cơ Điện tử)</v>
          </cell>
          <cell r="C54" t="str">
            <v>0103137</v>
          </cell>
        </row>
        <row r="55">
          <cell r="B55" t="str">
            <v>Đồ án/ khóa luận tốt nghiệp (Ngành Công nghệ kỹ thuật Cơ khí)</v>
          </cell>
          <cell r="C55" t="str">
            <v>0103138</v>
          </cell>
        </row>
        <row r="56">
          <cell r="B56" t="str">
            <v>Đồ gá</v>
          </cell>
          <cell r="C56" t="str">
            <v>0103140</v>
          </cell>
        </row>
        <row r="57">
          <cell r="B57" t="str">
            <v>Động lực học máy</v>
          </cell>
          <cell r="C57" t="str">
            <v>0103141</v>
          </cell>
        </row>
        <row r="58">
          <cell r="B58" t="str">
            <v>Hệ thống tự động thuỷ khí</v>
          </cell>
          <cell r="C58" t="str">
            <v>0103142</v>
          </cell>
        </row>
        <row r="59">
          <cell r="B59" t="str">
            <v>Hệ thống tự động thuỷ khí</v>
          </cell>
          <cell r="C59" t="str">
            <v>0103142</v>
          </cell>
        </row>
        <row r="60">
          <cell r="B60" t="str">
            <v>Hình họa</v>
          </cell>
          <cell r="C60" t="str">
            <v>0103143</v>
          </cell>
        </row>
        <row r="61">
          <cell r="B61" t="str">
            <v>Hình họa</v>
          </cell>
          <cell r="C61" t="str">
            <v>0103143</v>
          </cell>
        </row>
        <row r="62">
          <cell r="B62" t="str">
            <v>Hình họa</v>
          </cell>
          <cell r="C62" t="str">
            <v>0103143</v>
          </cell>
        </row>
        <row r="63">
          <cell r="B63" t="str">
            <v>Hình họa</v>
          </cell>
          <cell r="C63" t="str">
            <v>0103143</v>
          </cell>
        </row>
        <row r="64">
          <cell r="B64" t="str">
            <v>Kỹ thuật điều khiển chấp hành</v>
          </cell>
          <cell r="C64" t="str">
            <v>0103144</v>
          </cell>
        </row>
        <row r="65">
          <cell r="B65" t="str">
            <v>Kỹ thuật mô hình hoá và mô phỏng</v>
          </cell>
          <cell r="C65" t="str">
            <v>0103145</v>
          </cell>
        </row>
        <row r="66">
          <cell r="B66" t="str">
            <v>Robot công nghiệp</v>
          </cell>
          <cell r="C66" t="str">
            <v>0103146</v>
          </cell>
        </row>
        <row r="67">
          <cell r="B67" t="str">
            <v>Robot công nghiệp</v>
          </cell>
          <cell r="C67" t="str">
            <v>0103146</v>
          </cell>
        </row>
        <row r="68">
          <cell r="B68" t="str">
            <v>Kỹ thuật tự động hoá</v>
          </cell>
          <cell r="C68" t="str">
            <v>0103147</v>
          </cell>
        </row>
        <row r="69">
          <cell r="B69" t="str">
            <v>Lý thuyết dập tạo hình</v>
          </cell>
          <cell r="C69" t="str">
            <v>0103148</v>
          </cell>
        </row>
        <row r="70">
          <cell r="B70" t="str">
            <v>Lý thuyết điều khiển</v>
          </cell>
          <cell r="C70" t="str">
            <v>0103149</v>
          </cell>
        </row>
        <row r="71">
          <cell r="B71" t="str">
            <v>Lý thuyết điều khiển</v>
          </cell>
          <cell r="C71" t="str">
            <v>0103149</v>
          </cell>
        </row>
        <row r="72">
          <cell r="B72" t="str">
            <v>Máy cắt</v>
          </cell>
          <cell r="C72" t="str">
            <v>0103150</v>
          </cell>
        </row>
        <row r="73">
          <cell r="B73" t="str">
            <v xml:space="preserve">Máy tự động </v>
          </cell>
          <cell r="C73" t="str">
            <v>0103151</v>
          </cell>
        </row>
        <row r="74">
          <cell r="B74" t="str">
            <v>Mô hình hoá và mô phỏng hệ thống cơ điện tử</v>
          </cell>
          <cell r="C74" t="str">
            <v>0103152</v>
          </cell>
        </row>
        <row r="75">
          <cell r="B75" t="str">
            <v>Nguyên lý cắt</v>
          </cell>
          <cell r="C75" t="str">
            <v>0103153</v>
          </cell>
        </row>
        <row r="76">
          <cell r="B76" t="str">
            <v>Nguyên lý chi tiết máy</v>
          </cell>
          <cell r="C76" t="str">
            <v>0103154</v>
          </cell>
        </row>
        <row r="77">
          <cell r="B77" t="str">
            <v>Nguyên lý máy</v>
          </cell>
          <cell r="C77" t="str">
            <v>0103155</v>
          </cell>
        </row>
        <row r="78">
          <cell r="B78" t="str">
            <v>Nguyên lý máy</v>
          </cell>
          <cell r="C78" t="str">
            <v>0103155</v>
          </cell>
        </row>
        <row r="79">
          <cell r="B79" t="str">
            <v>Nguyên lý máy</v>
          </cell>
          <cell r="C79" t="str">
            <v>0103155</v>
          </cell>
        </row>
        <row r="80">
          <cell r="B80" t="str">
            <v>Phương pháp phần tử hữu hạn</v>
          </cell>
          <cell r="C80" t="str">
            <v>0103157</v>
          </cell>
        </row>
        <row r="81">
          <cell r="B81" t="str">
            <v>Phương pháp phần tử hữu hạn</v>
          </cell>
          <cell r="C81" t="str">
            <v>0103157</v>
          </cell>
        </row>
        <row r="82">
          <cell r="B82" t="str">
            <v>Sức bền vật liệu</v>
          </cell>
          <cell r="C82" t="str">
            <v>0103158</v>
          </cell>
        </row>
        <row r="83">
          <cell r="B83" t="str">
            <v>Sức bền vật liệu</v>
          </cell>
          <cell r="C83" t="str">
            <v>0103158</v>
          </cell>
        </row>
        <row r="84">
          <cell r="B84" t="str">
            <v>Sức bền vật liệu</v>
          </cell>
          <cell r="C84" t="str">
            <v>0103158</v>
          </cell>
        </row>
        <row r="85">
          <cell r="B85" t="str">
            <v>Tự động hoá quá trình sản xuất</v>
          </cell>
          <cell r="C85" t="str">
            <v>0103159</v>
          </cell>
        </row>
        <row r="86">
          <cell r="B86" t="str">
            <v>Tự động hoá quá trình sản xuất</v>
          </cell>
          <cell r="C86" t="str">
            <v>0103159</v>
          </cell>
        </row>
        <row r="87">
          <cell r="B87" t="str">
            <v>Thiết bị gia công áp lực</v>
          </cell>
          <cell r="C87" t="str">
            <v>0103160</v>
          </cell>
        </row>
        <row r="88">
          <cell r="B88" t="str">
            <v>Thiết kế chế tạo khuôn mẫu</v>
          </cell>
          <cell r="C88" t="str">
            <v>0103161</v>
          </cell>
        </row>
        <row r="89">
          <cell r="B89" t="str">
            <v>Thiết kế dụng cụ cắt</v>
          </cell>
          <cell r="C89" t="str">
            <v>0103162</v>
          </cell>
        </row>
        <row r="90">
          <cell r="B90" t="str">
            <v>Thiết kế hệ thống cơ khí</v>
          </cell>
          <cell r="C90" t="str">
            <v>0103163</v>
          </cell>
        </row>
        <row r="91">
          <cell r="B91" t="str">
            <v xml:space="preserve">Thiết kế khuôn </v>
          </cell>
          <cell r="C91" t="str">
            <v>0103164</v>
          </cell>
        </row>
        <row r="92">
          <cell r="B92" t="str">
            <v>Thiết kế và phát triển sản phẩm</v>
          </cell>
          <cell r="C92" t="str">
            <v>0103165</v>
          </cell>
        </row>
        <row r="93">
          <cell r="B93" t="str">
            <v>Thiết kế và phát triển sản phẩm</v>
          </cell>
          <cell r="C93" t="str">
            <v>0103165</v>
          </cell>
        </row>
        <row r="94">
          <cell r="B94" t="str">
            <v xml:space="preserve">Thiết kế xưởng </v>
          </cell>
          <cell r="C94" t="str">
            <v>0103166</v>
          </cell>
        </row>
        <row r="95">
          <cell r="B95" t="str">
            <v>Thực hành Cơ điện tử</v>
          </cell>
          <cell r="C95" t="str">
            <v>0103168</v>
          </cell>
        </row>
        <row r="96">
          <cell r="B96" t="str">
            <v>Thực hành gia công áp lực</v>
          </cell>
          <cell r="C96" t="str">
            <v>0103169</v>
          </cell>
        </row>
        <row r="97">
          <cell r="B97" t="str">
            <v>Thực hành Robot công nghiệp</v>
          </cell>
          <cell r="C97" t="str">
            <v>0103170</v>
          </cell>
        </row>
        <row r="98">
          <cell r="B98" t="str">
            <v>Thực tập tốt nghiệp (Ngành Công nghệ kỹ thuật Cơ Điện tử)</v>
          </cell>
          <cell r="C98" t="str">
            <v>0103172</v>
          </cell>
        </row>
        <row r="99">
          <cell r="B99" t="str">
            <v>Thực tập tốt nghiệp (Ngành Công nghệ kỹ thuật Cơ khí)</v>
          </cell>
          <cell r="C99" t="str">
            <v>0103173</v>
          </cell>
        </row>
        <row r="100">
          <cell r="B100" t="str">
            <v>Vật liệu học</v>
          </cell>
          <cell r="C100" t="str">
            <v>0103175</v>
          </cell>
        </row>
        <row r="101">
          <cell r="B101" t="str">
            <v>Vẽ kỹ thuật</v>
          </cell>
          <cell r="C101" t="str">
            <v>0103176</v>
          </cell>
        </row>
        <row r="102">
          <cell r="B102" t="str">
            <v>Công nghệ chế tạo phụ tùng ô tô</v>
          </cell>
          <cell r="C102" t="str">
            <v>0203101</v>
          </cell>
        </row>
        <row r="103">
          <cell r="B103" t="str">
            <v>Cơ điện tử ô tô cơ bản</v>
          </cell>
          <cell r="C103" t="str">
            <v>0203102</v>
          </cell>
        </row>
        <row r="104">
          <cell r="B104" t="str">
            <v>Cơ sở thiết kế ô tô</v>
          </cell>
          <cell r="C104" t="str">
            <v>0203103</v>
          </cell>
        </row>
        <row r="105">
          <cell r="B105" t="str">
            <v>Chẩn đoán kỹ thuật và kiểm định ô tô</v>
          </cell>
          <cell r="C105" t="str">
            <v>0203104</v>
          </cell>
        </row>
        <row r="106">
          <cell r="B106" t="str">
            <v>Chuyên đề về cơ điện tử ô tô</v>
          </cell>
          <cell r="C106" t="str">
            <v>0203105</v>
          </cell>
        </row>
        <row r="107">
          <cell r="B107" t="str">
            <v>Chuyên đề về hệ thống thủy khí trên ô tô</v>
          </cell>
          <cell r="C107" t="str">
            <v>0203106</v>
          </cell>
        </row>
        <row r="108">
          <cell r="B108" t="str">
            <v>Chuyên đề về mô phỏng và tính toán ô tô</v>
          </cell>
          <cell r="C108" t="str">
            <v>0203107</v>
          </cell>
        </row>
        <row r="109">
          <cell r="B109" t="str">
            <v>Chuyên đề về nhiên liệu thay thế</v>
          </cell>
          <cell r="C109" t="str">
            <v>0203108</v>
          </cell>
        </row>
        <row r="110">
          <cell r="B110" t="str">
            <v>Dung sai và Tiêu chuẩn kỹ thuật trong công nghệ ô tô</v>
          </cell>
          <cell r="C110" t="str">
            <v>0203109</v>
          </cell>
        </row>
        <row r="111">
          <cell r="B111" t="str">
            <v xml:space="preserve">Đồ án chuyên ngành ô tô </v>
          </cell>
          <cell r="C111" t="str">
            <v>0203110</v>
          </cell>
        </row>
        <row r="112">
          <cell r="B112" t="str">
            <v>Đồ án thiết kế chế tạo phụ tùng ô tô</v>
          </cell>
          <cell r="C112" t="str">
            <v>0203111</v>
          </cell>
        </row>
        <row r="113">
          <cell r="B113" t="str">
            <v>Đồ án thiết kế xưởng ô tô</v>
          </cell>
          <cell r="C113" t="str">
            <v>0203112</v>
          </cell>
        </row>
        <row r="114">
          <cell r="B114" t="str">
            <v>Đồ án/ khóa luận tốt nghiệp (Ngành Công nghệ kỹ thuật Ô tô)</v>
          </cell>
          <cell r="C114" t="str">
            <v>0203113</v>
          </cell>
        </row>
        <row r="115">
          <cell r="B115" t="str">
            <v>Động lực học dao động ô tô</v>
          </cell>
          <cell r="C115" t="str">
            <v>0203114</v>
          </cell>
        </row>
        <row r="116">
          <cell r="B116" t="str">
            <v>Hệ thống điện - điện tử ô tô cơ bản</v>
          </cell>
          <cell r="C116" t="str">
            <v>0203115</v>
          </cell>
        </row>
        <row r="117">
          <cell r="B117" t="str">
            <v>Hệ thống điện - điện tử ô tô nâng cao</v>
          </cell>
          <cell r="C117" t="str">
            <v>0203116</v>
          </cell>
        </row>
        <row r="118">
          <cell r="B118" t="str">
            <v>Hệ thống điện thân xe</v>
          </cell>
          <cell r="C118" t="str">
            <v>0203117</v>
          </cell>
        </row>
        <row r="119">
          <cell r="B119" t="str">
            <v>Hệ thống nhiên liệu động cơ</v>
          </cell>
          <cell r="C119" t="str">
            <v>0203118</v>
          </cell>
        </row>
        <row r="120">
          <cell r="B120" t="str">
            <v>Hệ thống thủy lực và khí nén trên ô tô</v>
          </cell>
          <cell r="C120" t="str">
            <v>0203119</v>
          </cell>
        </row>
        <row r="121">
          <cell r="B121" t="str">
            <v>Kết cấu động cơ</v>
          </cell>
          <cell r="C121" t="str">
            <v>0203120</v>
          </cell>
        </row>
        <row r="122">
          <cell r="B122" t="str">
            <v>Kết cấu ô tô</v>
          </cell>
          <cell r="C122" t="str">
            <v>0203121</v>
          </cell>
        </row>
        <row r="123">
          <cell r="B123" t="str">
            <v>Kiểm soát chất lượng (Ngành công nghệ Ô tô)</v>
          </cell>
          <cell r="C123" t="str">
            <v>0203122</v>
          </cell>
        </row>
        <row r="124">
          <cell r="B124" t="str">
            <v>Kỹ thuật bảo dưỡng và sửa chữa ô tô</v>
          </cell>
          <cell r="C124" t="str">
            <v>0203123</v>
          </cell>
        </row>
        <row r="125">
          <cell r="B125" t="str">
            <v>Lý thuyết ô tô</v>
          </cell>
          <cell r="C125" t="str">
            <v>0203124</v>
          </cell>
        </row>
        <row r="126">
          <cell r="B126" t="str">
            <v>Nguyên lý động cơ đốt trong</v>
          </cell>
          <cell r="C126" t="str">
            <v>0203125</v>
          </cell>
        </row>
        <row r="127">
          <cell r="B127" t="str">
            <v>Nhiệt kỹ thuật</v>
          </cell>
          <cell r="C127" t="str">
            <v>0203126</v>
          </cell>
        </row>
        <row r="128">
          <cell r="B128" t="str">
            <v>Tin học ứng dụng trong kỹ thuật ô tô</v>
          </cell>
          <cell r="C128" t="str">
            <v>0203127</v>
          </cell>
        </row>
        <row r="129">
          <cell r="B129" t="str">
            <v>Tính toán kết cấu động cơ</v>
          </cell>
          <cell r="C129" t="str">
            <v>0203128</v>
          </cell>
        </row>
        <row r="130">
          <cell r="B130" t="str">
            <v>Tính toán kết cấu ô tô</v>
          </cell>
          <cell r="C130" t="str">
            <v>0203129</v>
          </cell>
        </row>
        <row r="131">
          <cell r="B131" t="str">
            <v>Thí nghiệm điện ô tô</v>
          </cell>
          <cell r="C131" t="str">
            <v>0203130</v>
          </cell>
        </row>
        <row r="132">
          <cell r="B132" t="str">
            <v>Thí nghiệm động cơ ô tô</v>
          </cell>
          <cell r="C132" t="str">
            <v>0203131</v>
          </cell>
        </row>
        <row r="133">
          <cell r="B133" t="str">
            <v>Thí nghiệm gầm ô tô</v>
          </cell>
          <cell r="C133" t="str">
            <v>0203132</v>
          </cell>
        </row>
        <row r="134">
          <cell r="B134" t="str">
            <v>Thiết kế xưởng ô tô</v>
          </cell>
          <cell r="C134" t="str">
            <v>0203133</v>
          </cell>
        </row>
        <row r="135">
          <cell r="B135" t="str">
            <v>Thuỷ lực đại cương</v>
          </cell>
          <cell r="C135" t="str">
            <v>0203134</v>
          </cell>
        </row>
        <row r="136">
          <cell r="B136" t="str">
            <v>Thuỷ lực đại cương</v>
          </cell>
          <cell r="C136" t="str">
            <v>0203134</v>
          </cell>
        </row>
        <row r="137">
          <cell r="B137" t="str">
            <v>Thuỷ lực đại cương</v>
          </cell>
          <cell r="C137" t="str">
            <v>0203134</v>
          </cell>
        </row>
        <row r="138">
          <cell r="B138" t="str">
            <v>Thực hành kỹ thuật đo lường trong công nghệ ô tô</v>
          </cell>
          <cell r="C138" t="str">
            <v>0203135</v>
          </cell>
        </row>
        <row r="139">
          <cell r="B139" t="str">
            <v>Thực hành kỹ thuật viên điện ô tô</v>
          </cell>
          <cell r="C139" t="str">
            <v>0203136</v>
          </cell>
        </row>
        <row r="140">
          <cell r="B140" t="str">
            <v>Thực hành kỹ thuật viên động cơ ô tô</v>
          </cell>
          <cell r="C140" t="str">
            <v>0203137</v>
          </cell>
        </row>
        <row r="141">
          <cell r="B141" t="str">
            <v>Thực hành kỹ thuật viên gầm ô tô</v>
          </cell>
          <cell r="C141" t="str">
            <v>0203138</v>
          </cell>
        </row>
        <row r="142">
          <cell r="B142" t="str">
            <v>Thực hành thân vỏ ô tô</v>
          </cell>
          <cell r="C142" t="str">
            <v>0203139</v>
          </cell>
        </row>
        <row r="143">
          <cell r="B143" t="str">
            <v>Thực hành vận hành xe trong xưởng BDSC</v>
          </cell>
          <cell r="C143" t="str">
            <v>0203140</v>
          </cell>
        </row>
        <row r="144">
          <cell r="B144" t="str">
            <v>Thực tập tốt nghiệp (Ngành Công nghệ kỹ thuật Ô tô)</v>
          </cell>
          <cell r="C144" t="str">
            <v>0203141</v>
          </cell>
        </row>
        <row r="145">
          <cell r="B145" t="str">
            <v>Vật liệu trong chế tạo và khai thác ô tô</v>
          </cell>
          <cell r="C145" t="str">
            <v>0203142</v>
          </cell>
        </row>
        <row r="146">
          <cell r="B146" t="str">
            <v>An toàn lao động</v>
          </cell>
          <cell r="C146" t="str">
            <v>0303101</v>
          </cell>
        </row>
        <row r="147">
          <cell r="B147" t="str">
            <v>An toàn lao động</v>
          </cell>
          <cell r="C147" t="str">
            <v>0303101</v>
          </cell>
        </row>
        <row r="148">
          <cell r="B148" t="str">
            <v>Ăn mòn và bảo vệ kim loại</v>
          </cell>
          <cell r="C148" t="str">
            <v>0303102</v>
          </cell>
        </row>
        <row r="149">
          <cell r="B149" t="str">
            <v>Các hợp chất dị vòng</v>
          </cell>
          <cell r="C149" t="str">
            <v>0303103</v>
          </cell>
        </row>
        <row r="150">
          <cell r="B150" t="str">
            <v>Các phương pháp phân tích điện hóa</v>
          </cell>
          <cell r="C150" t="str">
            <v>0303104</v>
          </cell>
        </row>
        <row r="151">
          <cell r="B151" t="str">
            <v>Các phương pháp phân tích quang học hiện đại</v>
          </cell>
          <cell r="C151" t="str">
            <v>0303105</v>
          </cell>
        </row>
        <row r="152">
          <cell r="B152" t="str">
            <v xml:space="preserve">Các phương pháp phân tích trắc quang </v>
          </cell>
          <cell r="C152" t="str">
            <v>0303106</v>
          </cell>
        </row>
        <row r="153">
          <cell r="B153" t="str">
            <v xml:space="preserve">Các phương pháp phân tích trắc quang </v>
          </cell>
          <cell r="C153" t="str">
            <v>0303106</v>
          </cell>
        </row>
        <row r="154">
          <cell r="B154" t="str">
            <v xml:space="preserve">Các phương pháp phân tích trắc quang </v>
          </cell>
          <cell r="C154" t="str">
            <v>0303106</v>
          </cell>
        </row>
        <row r="155">
          <cell r="B155" t="str">
            <v>Các phương pháp phân tích vật lý trong hóa hữu cơ</v>
          </cell>
          <cell r="C155" t="str">
            <v>0303107</v>
          </cell>
        </row>
        <row r="156">
          <cell r="B156" t="str">
            <v>Các quá trình sản xuất cơ bản</v>
          </cell>
          <cell r="C156" t="str">
            <v>0303108</v>
          </cell>
        </row>
        <row r="157">
          <cell r="B157" t="str">
            <v>Công nghệ các chất kiềm</v>
          </cell>
          <cell r="C157" t="str">
            <v>0303110</v>
          </cell>
        </row>
        <row r="158">
          <cell r="B158" t="str">
            <v>Công nghệ các hợp chất ni tơ</v>
          </cell>
          <cell r="C158" t="str">
            <v>0303111</v>
          </cell>
        </row>
        <row r="159">
          <cell r="B159" t="str">
            <v>Công nghệ chất hoạt động bề mặt</v>
          </cell>
          <cell r="C159" t="str">
            <v>0303112</v>
          </cell>
        </row>
        <row r="160">
          <cell r="B160" t="str">
            <v>Công nghệ chế biến dầu mỏ</v>
          </cell>
          <cell r="C160" t="str">
            <v>0303113</v>
          </cell>
        </row>
        <row r="161">
          <cell r="B161" t="str">
            <v>Công nghệ chế biến khí</v>
          </cell>
          <cell r="C161" t="str">
            <v>0303114</v>
          </cell>
        </row>
        <row r="162">
          <cell r="B162" t="str">
            <v>Công nghệ điện hoá</v>
          </cell>
          <cell r="C162" t="str">
            <v>0303115</v>
          </cell>
        </row>
        <row r="163">
          <cell r="B163" t="str">
            <v>Công nghệ gốm sứ</v>
          </cell>
          <cell r="C163" t="str">
            <v>0303116</v>
          </cell>
        </row>
        <row r="164">
          <cell r="B164" t="str">
            <v>Công nghệ gia công chất dẻo</v>
          </cell>
          <cell r="C164" t="str">
            <v>0303117</v>
          </cell>
        </row>
        <row r="165">
          <cell r="B165" t="str">
            <v>Công nghệ giấy</v>
          </cell>
          <cell r="C165" t="str">
            <v>0303118</v>
          </cell>
        </row>
        <row r="166">
          <cell r="B166" t="str">
            <v>Công nghệ mạ điện</v>
          </cell>
          <cell r="C166" t="str">
            <v>0303119</v>
          </cell>
        </row>
        <row r="167">
          <cell r="B167" t="str">
            <v>Công nghệ phân bón</v>
          </cell>
          <cell r="C167" t="str">
            <v>0303120</v>
          </cell>
        </row>
        <row r="168">
          <cell r="B168" t="str">
            <v>Công nghệ phân bón</v>
          </cell>
          <cell r="C168" t="str">
            <v>0303120</v>
          </cell>
        </row>
        <row r="169">
          <cell r="B169" t="str">
            <v>Công nghệ phân bón</v>
          </cell>
          <cell r="C169" t="str">
            <v>0303120</v>
          </cell>
        </row>
        <row r="170">
          <cell r="B170" t="str">
            <v>Công nghệ thủy tinh vật liệu chịu lửa</v>
          </cell>
          <cell r="C170" t="str">
            <v>0303121</v>
          </cell>
        </row>
        <row r="171">
          <cell r="B171" t="str">
            <v>Công nghệ vật liệu compozit</v>
          </cell>
          <cell r="C171" t="str">
            <v>0303122</v>
          </cell>
        </row>
        <row r="172">
          <cell r="B172" t="str">
            <v>Công nghệ xi măng</v>
          </cell>
          <cell r="C172" t="str">
            <v>0303124</v>
          </cell>
        </row>
        <row r="173">
          <cell r="B173" t="str">
            <v>Cơ sở thiết kế và chế tạo máy hóa chất</v>
          </cell>
          <cell r="C173" t="str">
            <v>0303125</v>
          </cell>
        </row>
        <row r="174">
          <cell r="B174" t="str">
            <v>Chất màu vô cơ công nghiệp</v>
          </cell>
          <cell r="C174" t="str">
            <v>0303126</v>
          </cell>
        </row>
        <row r="175">
          <cell r="B175" t="str">
            <v>Dụng cụ đo</v>
          </cell>
          <cell r="C175" t="str">
            <v>0303127</v>
          </cell>
        </row>
        <row r="176">
          <cell r="B176" t="str">
            <v>Đa dạng sinh học</v>
          </cell>
          <cell r="C176" t="str">
            <v>0303128</v>
          </cell>
        </row>
        <row r="177">
          <cell r="B177" t="str">
            <v>Đánh giá tác động môi trường</v>
          </cell>
          <cell r="C177" t="str">
            <v>0303129</v>
          </cell>
        </row>
        <row r="178">
          <cell r="B178" t="str">
            <v>Đồ án môn học Quá trình thiết bị</v>
          </cell>
          <cell r="C178" t="str">
            <v>0303130</v>
          </cell>
        </row>
        <row r="179">
          <cell r="B179" t="str">
            <v>Đồ án môn học Quá trình thiết bị</v>
          </cell>
          <cell r="C179" t="str">
            <v>0303130</v>
          </cell>
        </row>
        <row r="180">
          <cell r="B180" t="str">
            <v>Đồ án/ khóa luận tốt nghiệp (Ngành Công nghệ kỹ thuật Hóa học)</v>
          </cell>
          <cell r="C180" t="str">
            <v>0303131</v>
          </cell>
        </row>
        <row r="181">
          <cell r="B181" t="str">
            <v>Đồ án/ khóa luận tốt nghiệp (Ngành Công nghệ kỹ thuật Môi trường)</v>
          </cell>
          <cell r="C181" t="str">
            <v>0303132</v>
          </cell>
        </row>
        <row r="182">
          <cell r="B182" t="str">
            <v>Độc học môi trường</v>
          </cell>
          <cell r="C182" t="str">
            <v>0303133</v>
          </cell>
        </row>
        <row r="183">
          <cell r="B183" t="str">
            <v>Giản đồ pha</v>
          </cell>
          <cell r="C183" t="str">
            <v>0303135</v>
          </cell>
        </row>
        <row r="184">
          <cell r="B184" t="str">
            <v>Hóa học các hợp chất thiên nhiên</v>
          </cell>
          <cell r="C184" t="str">
            <v>0303136</v>
          </cell>
        </row>
        <row r="185">
          <cell r="B185" t="str">
            <v>Hóa học đại cương</v>
          </cell>
          <cell r="C185" t="str">
            <v>0303138</v>
          </cell>
        </row>
        <row r="186">
          <cell r="B186" t="str">
            <v>Hóa học và hóa lý cao phân tử</v>
          </cell>
          <cell r="C186" t="str">
            <v>0303139</v>
          </cell>
        </row>
        <row r="187">
          <cell r="B187" t="str">
            <v>Hóa học vật liệu nano</v>
          </cell>
          <cell r="C187" t="str">
            <v>0303140</v>
          </cell>
        </row>
        <row r="188">
          <cell r="B188" t="str">
            <v>Hóa học xanh</v>
          </cell>
          <cell r="C188" t="str">
            <v>0303141</v>
          </cell>
        </row>
        <row r="189">
          <cell r="B189" t="str">
            <v>Hóa học xanh</v>
          </cell>
          <cell r="C189" t="str">
            <v>0303141</v>
          </cell>
        </row>
        <row r="190">
          <cell r="B190" t="str">
            <v>Hóa hữu cơ</v>
          </cell>
          <cell r="C190" t="str">
            <v>0303142</v>
          </cell>
        </row>
        <row r="191">
          <cell r="B191" t="str">
            <v>Hóa hữu cơ</v>
          </cell>
          <cell r="C191" t="str">
            <v>0303142</v>
          </cell>
        </row>
        <row r="192">
          <cell r="B192" t="str">
            <v>Hóa kỹ thuật đại cương</v>
          </cell>
          <cell r="C192" t="str">
            <v>0303143</v>
          </cell>
        </row>
        <row r="193">
          <cell r="B193" t="str">
            <v>Hóa lý 1</v>
          </cell>
          <cell r="C193" t="str">
            <v>0303144</v>
          </cell>
        </row>
        <row r="194">
          <cell r="B194" t="str">
            <v>Hóa lý 1</v>
          </cell>
          <cell r="C194" t="str">
            <v>0303144</v>
          </cell>
        </row>
        <row r="195">
          <cell r="B195" t="str">
            <v>Hóa lý 2</v>
          </cell>
          <cell r="C195" t="str">
            <v>0303145</v>
          </cell>
        </row>
        <row r="196">
          <cell r="B196" t="str">
            <v>Hóa lý 2</v>
          </cell>
          <cell r="C196" t="str">
            <v>0303145</v>
          </cell>
        </row>
        <row r="197">
          <cell r="B197" t="str">
            <v>Hóa môi trường</v>
          </cell>
          <cell r="C197" t="str">
            <v>0303146</v>
          </cell>
        </row>
        <row r="198">
          <cell r="B198" t="str">
            <v>Hóa phân tích</v>
          </cell>
          <cell r="C198" t="str">
            <v>0303147</v>
          </cell>
        </row>
        <row r="199">
          <cell r="B199" t="str">
            <v>Hóa phân tích</v>
          </cell>
          <cell r="C199" t="str">
            <v>0303147</v>
          </cell>
        </row>
        <row r="200">
          <cell r="B200" t="str">
            <v>Hóa sinh học 1</v>
          </cell>
          <cell r="C200" t="str">
            <v>0303148</v>
          </cell>
        </row>
        <row r="201">
          <cell r="B201" t="str">
            <v>Hóa sinh học 2</v>
          </cell>
          <cell r="C201" t="str">
            <v>0303149</v>
          </cell>
        </row>
        <row r="202">
          <cell r="B202" t="str">
            <v>Hóa vô cơ</v>
          </cell>
          <cell r="C202" t="str">
            <v>0303150</v>
          </cell>
        </row>
        <row r="203">
          <cell r="B203" t="str">
            <v>Kiểm nghiệm dược phẩm</v>
          </cell>
          <cell r="C203" t="str">
            <v>0303151</v>
          </cell>
        </row>
        <row r="204">
          <cell r="B204" t="str">
            <v>Kiến tập sản xuất (Ngành công nghệ Hóa)</v>
          </cell>
          <cell r="C204" t="str">
            <v>0303152</v>
          </cell>
        </row>
        <row r="205">
          <cell r="B205" t="str">
            <v>Kiến tập sản xuất (Ngành công nghệ Kỹ thuật môi trường)</v>
          </cell>
          <cell r="C205" t="str">
            <v>0303153</v>
          </cell>
        </row>
        <row r="206">
          <cell r="B206" t="str">
            <v>Kỹ thuật kiểm soát ô nhiễm không khí và tiếng ồn</v>
          </cell>
          <cell r="C206" t="str">
            <v>0303154</v>
          </cell>
        </row>
        <row r="207">
          <cell r="B207" t="str">
            <v>Kỹ thuật lấy mẫu và xử lý mẫu</v>
          </cell>
          <cell r="C207" t="str">
            <v>0303155</v>
          </cell>
        </row>
        <row r="208">
          <cell r="B208" t="str">
            <v>Kỹ thuật môi trường</v>
          </cell>
          <cell r="C208" t="str">
            <v>0303156</v>
          </cell>
        </row>
        <row r="209">
          <cell r="B209" t="str">
            <v>Kỹ thuật phản ứng</v>
          </cell>
          <cell r="C209" t="str">
            <v>0303157</v>
          </cell>
        </row>
        <row r="210">
          <cell r="B210" t="str">
            <v>Kỹ thuật phản ứng</v>
          </cell>
          <cell r="C210" t="str">
            <v>0303157</v>
          </cell>
        </row>
        <row r="211">
          <cell r="B211" t="str">
            <v>Kỹ thuật phân tích hiện đại</v>
          </cell>
          <cell r="C211" t="str">
            <v>0303158</v>
          </cell>
        </row>
        <row r="212">
          <cell r="B212" t="str">
            <v>Kỹ thuật phòng thí nghiệm</v>
          </cell>
          <cell r="C212" t="str">
            <v>0303159</v>
          </cell>
        </row>
        <row r="213">
          <cell r="B213" t="str">
            <v>Kỹ thuật tách và làm sạch</v>
          </cell>
          <cell r="C213" t="str">
            <v>0303160</v>
          </cell>
        </row>
        <row r="214">
          <cell r="B214" t="str">
            <v>Kỹ thuật xúc tác</v>
          </cell>
          <cell r="C214" t="str">
            <v>0303161</v>
          </cell>
        </row>
        <row r="215">
          <cell r="B215" t="str">
            <v>Kỹ thuật xử lý nước cấp</v>
          </cell>
          <cell r="C215" t="str">
            <v>0303162</v>
          </cell>
        </row>
        <row r="216">
          <cell r="B216" t="str">
            <v>Kỹ thuật xử lý nước thải</v>
          </cell>
          <cell r="C216" t="str">
            <v>0303163</v>
          </cell>
        </row>
        <row r="217">
          <cell r="B217" t="str">
            <v>Khí xả và vấn đề ô nhiễm môi trường</v>
          </cell>
          <cell r="C217" t="str">
            <v>0303164</v>
          </cell>
        </row>
        <row r="218">
          <cell r="B218" t="str">
            <v>Mạng lưới cấp nước</v>
          </cell>
          <cell r="C218" t="str">
            <v>0303165</v>
          </cell>
        </row>
        <row r="219">
          <cell r="B219" t="str">
            <v>Mạng lưới thoát nước</v>
          </cell>
          <cell r="C219" t="str">
            <v>0303166</v>
          </cell>
        </row>
        <row r="220">
          <cell r="B220" t="str">
            <v>Mô hình hóa môi trường</v>
          </cell>
          <cell r="C220" t="str">
            <v>0303167</v>
          </cell>
        </row>
        <row r="221">
          <cell r="B221" t="str">
            <v>Mô hình tối ưu hóa trong công nghệ hóa học</v>
          </cell>
          <cell r="C221" t="str">
            <v>0303168</v>
          </cell>
        </row>
        <row r="222">
          <cell r="B222" t="str">
            <v>Mô phỏng trong công nghệ hóa</v>
          </cell>
          <cell r="C222" t="str">
            <v>0303169</v>
          </cell>
        </row>
        <row r="223">
          <cell r="B223" t="str">
            <v>Nguyên lý sản xuất sạch hơn</v>
          </cell>
          <cell r="C223" t="str">
            <v>0303170</v>
          </cell>
        </row>
        <row r="224">
          <cell r="B224" t="str">
            <v>Nhập môn công tác kỹ sư (Nhóm ngành công nghệ Hóa - Môi trường)</v>
          </cell>
          <cell r="C224" t="str">
            <v>0303171</v>
          </cell>
        </row>
        <row r="225">
          <cell r="B225" t="str">
            <v>Nhập môn công tác kỹ sư (Nhóm ngành công nghệ Hóa - Môi trường)</v>
          </cell>
          <cell r="C225" t="str">
            <v>0303171</v>
          </cell>
        </row>
        <row r="226">
          <cell r="B226" t="str">
            <v>Phân tích công nghiệp 1</v>
          </cell>
          <cell r="C226" t="str">
            <v>0303173</v>
          </cell>
        </row>
        <row r="227">
          <cell r="B227" t="str">
            <v>Phân tích công nghiệp 2</v>
          </cell>
          <cell r="C227" t="str">
            <v>0303174</v>
          </cell>
        </row>
        <row r="228">
          <cell r="B228" t="str">
            <v>Phân tích dữ liệu khoa học bằng chương trình MS-Excel</v>
          </cell>
          <cell r="C228" t="str">
            <v>0303175</v>
          </cell>
        </row>
        <row r="229">
          <cell r="B229" t="str">
            <v>Phân tích môi trường</v>
          </cell>
          <cell r="C229" t="str">
            <v>0303176</v>
          </cell>
        </row>
        <row r="230">
          <cell r="B230" t="str">
            <v>Phân tích môi trường</v>
          </cell>
          <cell r="C230" t="str">
            <v>0303176</v>
          </cell>
        </row>
        <row r="231">
          <cell r="B231" t="str">
            <v>Phân tích môi trường</v>
          </cell>
          <cell r="C231" t="str">
            <v>0303176</v>
          </cell>
        </row>
        <row r="232">
          <cell r="B232" t="str">
            <v>Phân tích môi trường</v>
          </cell>
          <cell r="C232" t="str">
            <v>0303176</v>
          </cell>
        </row>
        <row r="233">
          <cell r="B233" t="str">
            <v>Phức chất trong hóa học phân tích</v>
          </cell>
          <cell r="C233" t="str">
            <v>0303177</v>
          </cell>
        </row>
        <row r="234">
          <cell r="B234" t="str">
            <v>Phương pháp chiết và sắc ký</v>
          </cell>
          <cell r="C234" t="str">
            <v>0303178</v>
          </cell>
        </row>
        <row r="235">
          <cell r="B235" t="str">
            <v>Quá trình và thiết bị cơ học</v>
          </cell>
          <cell r="C235" t="str">
            <v>0303180</v>
          </cell>
        </row>
        <row r="236">
          <cell r="B236" t="str">
            <v>Quá trình và thiết bị cơ học</v>
          </cell>
          <cell r="C236" t="str">
            <v>0303180</v>
          </cell>
        </row>
        <row r="237">
          <cell r="B237" t="str">
            <v>Quá trình và thiết bị truyền khối</v>
          </cell>
          <cell r="C237" t="str">
            <v>0303181</v>
          </cell>
        </row>
        <row r="238">
          <cell r="B238" t="str">
            <v>Quá trình và thiết bị truyền khối</v>
          </cell>
          <cell r="C238" t="str">
            <v>0303181</v>
          </cell>
        </row>
        <row r="239">
          <cell r="B239" t="str">
            <v>Quá trình và thiết bị truyền nhiệt</v>
          </cell>
          <cell r="C239" t="str">
            <v>0303182</v>
          </cell>
        </row>
        <row r="240">
          <cell r="B240" t="str">
            <v>Quá trình và thiết bị truyền nhiệt</v>
          </cell>
          <cell r="C240" t="str">
            <v>0303182</v>
          </cell>
        </row>
        <row r="241">
          <cell r="B241" t="str">
            <v>Quản lý chất thải rắn và chất thải nguy hại</v>
          </cell>
          <cell r="C241" t="str">
            <v>0303184</v>
          </cell>
        </row>
        <row r="242">
          <cell r="B242" t="str">
            <v>Quản lý môi trường</v>
          </cell>
          <cell r="C242" t="str">
            <v>0303185</v>
          </cell>
        </row>
        <row r="243">
          <cell r="B243" t="str">
            <v>Quản lý và xử lý nước thải bằng phương pháp sinh học</v>
          </cell>
          <cell r="C243" t="str">
            <v>0303186</v>
          </cell>
        </row>
        <row r="244">
          <cell r="B244" t="str">
            <v>Quy hoạch môi trường</v>
          </cell>
          <cell r="C244" t="str">
            <v>0303187</v>
          </cell>
        </row>
        <row r="245">
          <cell r="B245" t="str">
            <v>Sản xuất sơn và kỹ thuật sơn</v>
          </cell>
          <cell r="C245" t="str">
            <v>0303188</v>
          </cell>
        </row>
        <row r="246">
          <cell r="B246" t="str">
            <v>Sinh thái học</v>
          </cell>
          <cell r="C246" t="str">
            <v>0303189</v>
          </cell>
        </row>
        <row r="247">
          <cell r="B247" t="str">
            <v>Suy thoái và bảo vệ đất</v>
          </cell>
          <cell r="C247" t="str">
            <v>0303190</v>
          </cell>
        </row>
        <row r="248">
          <cell r="B248" t="str">
            <v>Tổng hợp hữu cơ</v>
          </cell>
          <cell r="C248" t="str">
            <v>0303193</v>
          </cell>
        </row>
        <row r="249">
          <cell r="B249" t="str">
            <v>Thiết kế xây dựng công trình môi trường</v>
          </cell>
          <cell r="C249" t="str">
            <v>0303194</v>
          </cell>
        </row>
        <row r="250">
          <cell r="B250" t="str">
            <v>Thực hành các phương pháp phân tích trắc quang và điện hóa</v>
          </cell>
          <cell r="C250" t="str">
            <v>0303195</v>
          </cell>
        </row>
        <row r="251">
          <cell r="B251" t="str">
            <v>Thực hành hóa môi trường</v>
          </cell>
          <cell r="C251" t="str">
            <v>0303196</v>
          </cell>
        </row>
        <row r="252">
          <cell r="B252" t="str">
            <v>Thực hành kỹ thuật xử lý nước thải</v>
          </cell>
          <cell r="C252" t="str">
            <v>0303197</v>
          </cell>
        </row>
        <row r="253">
          <cell r="B253" t="str">
            <v>Thực hành phân tích công nghiệp 1</v>
          </cell>
          <cell r="C253" t="str">
            <v>0303198</v>
          </cell>
        </row>
        <row r="254">
          <cell r="B254" t="str">
            <v>Thực hành phân tích công nghiệp 2</v>
          </cell>
          <cell r="C254" t="str">
            <v>0303199</v>
          </cell>
        </row>
        <row r="255">
          <cell r="B255" t="str">
            <v>Thực hành phân tích môi trường</v>
          </cell>
          <cell r="C255" t="str">
            <v>0303200</v>
          </cell>
        </row>
        <row r="256">
          <cell r="B256" t="str">
            <v>Thực hành phân tích môi trường</v>
          </cell>
          <cell r="C256" t="str">
            <v>0303200</v>
          </cell>
        </row>
        <row r="257">
          <cell r="B257" t="str">
            <v>Thực hành tổng hợp hữu cơ</v>
          </cell>
          <cell r="C257" t="str">
            <v>0303201</v>
          </cell>
        </row>
        <row r="258">
          <cell r="B258" t="str">
            <v>Thực tập tốt nghiệp (Ngành Công nghệ kỹ thuật Hóa học)</v>
          </cell>
          <cell r="C258" t="str">
            <v>0303202</v>
          </cell>
        </row>
        <row r="259">
          <cell r="B259" t="str">
            <v>Thực tập tốt nghiệp (Ngành Công nghệ kỹ thuật Môi trường)</v>
          </cell>
          <cell r="C259" t="str">
            <v>0303203</v>
          </cell>
        </row>
        <row r="260">
          <cell r="B260" t="str">
            <v>Vật liệu vô cơ</v>
          </cell>
          <cell r="C260" t="str">
            <v>0303204</v>
          </cell>
        </row>
        <row r="261">
          <cell r="B261" t="str">
            <v>Vi sinh kỹ thuật môi trường</v>
          </cell>
          <cell r="C261" t="str">
            <v>0303205</v>
          </cell>
        </row>
        <row r="262">
          <cell r="B262" t="str">
            <v>Xử lý số liệu thực nghiệm trong Hóa phân tích</v>
          </cell>
          <cell r="C262" t="str">
            <v>0303206</v>
          </cell>
        </row>
        <row r="263">
          <cell r="B263" t="str">
            <v>Xử lý số liệu thực nghiệm trong Kỹ thuật môi trường</v>
          </cell>
          <cell r="C263" t="str">
            <v>0303207</v>
          </cell>
        </row>
        <row r="264">
          <cell r="B264" t="str">
            <v>An toàn môi trường dầu khí</v>
          </cell>
          <cell r="C264" t="str">
            <v>0303208</v>
          </cell>
        </row>
        <row r="265">
          <cell r="B265" t="str">
            <v>Các sản phẩm dầu khí</v>
          </cell>
          <cell r="C265" t="str">
            <v>0303209</v>
          </cell>
        </row>
        <row r="266">
          <cell r="B266" t="str">
            <v>Công nghệ chế biến dầu mỡ bôi trơn</v>
          </cell>
          <cell r="C266" t="str">
            <v>0303211</v>
          </cell>
        </row>
        <row r="267">
          <cell r="B267" t="str">
            <v>Công nghệ hóa dầu</v>
          </cell>
          <cell r="C267" t="str">
            <v>0303213</v>
          </cell>
        </row>
        <row r="268">
          <cell r="B268" t="str">
            <v>Kiểm tra và đánh giá chất lượng dầu khí</v>
          </cell>
          <cell r="C268" t="str">
            <v>0303216</v>
          </cell>
        </row>
        <row r="269">
          <cell r="B269" t="str">
            <v>Kỹ thuật đường ống, bể chứa dầu khí</v>
          </cell>
          <cell r="C269" t="str">
            <v>0303217</v>
          </cell>
        </row>
        <row r="270">
          <cell r="B270" t="str">
            <v>Phụ gia sản phẩm dầu mỏ</v>
          </cell>
          <cell r="C270" t="str">
            <v>0303218</v>
          </cell>
        </row>
        <row r="271">
          <cell r="B271" t="str">
            <v>Tồn trữ và vận chuyển các sản phẩm dầu khí</v>
          </cell>
          <cell r="C271" t="str">
            <v>0303219</v>
          </cell>
        </row>
        <row r="272">
          <cell r="B272" t="str">
            <v>Thí nghiệm chuyên ngành hóa dầu 1</v>
          </cell>
          <cell r="C272" t="str">
            <v>0303220</v>
          </cell>
        </row>
        <row r="273">
          <cell r="B273" t="str">
            <v>Thí nghiệm chuyên ngành hóa dầu 2</v>
          </cell>
          <cell r="C273" t="str">
            <v>0303221</v>
          </cell>
        </row>
        <row r="274">
          <cell r="B274" t="str">
            <v>Xúc tác cho quá trình lọc hóa dầu</v>
          </cell>
          <cell r="C274" t="str">
            <v>0303223</v>
          </cell>
        </row>
        <row r="275">
          <cell r="B275" t="str">
            <v>Công nghệ may 1</v>
          </cell>
          <cell r="C275" t="str">
            <v>0403101</v>
          </cell>
        </row>
        <row r="276">
          <cell r="B276" t="str">
            <v>Công nghệ may 1</v>
          </cell>
          <cell r="C276" t="str">
            <v>0403101</v>
          </cell>
        </row>
        <row r="277">
          <cell r="B277" t="str">
            <v>Công nghệ may 2</v>
          </cell>
          <cell r="C277" t="str">
            <v>0403102</v>
          </cell>
        </row>
        <row r="278">
          <cell r="B278" t="str">
            <v>Công nghệ may 2</v>
          </cell>
          <cell r="C278" t="str">
            <v>0403102</v>
          </cell>
        </row>
        <row r="279">
          <cell r="B279" t="str">
            <v>Công nghệ may 3</v>
          </cell>
          <cell r="C279" t="str">
            <v>0403103</v>
          </cell>
        </row>
        <row r="280">
          <cell r="B280" t="str">
            <v>Công nghệ may 3</v>
          </cell>
          <cell r="C280" t="str">
            <v>0403103</v>
          </cell>
        </row>
        <row r="281">
          <cell r="B281" t="str">
            <v>Công nghệ thông tin hỗ trợ quản lý sản xuất</v>
          </cell>
          <cell r="C281" t="str">
            <v>0403104</v>
          </cell>
        </row>
        <row r="282">
          <cell r="B282" t="str">
            <v>Cở sở tạo hình vật liệu thời trang</v>
          </cell>
          <cell r="C282" t="str">
            <v>0403105</v>
          </cell>
        </row>
        <row r="283">
          <cell r="B283" t="str">
            <v>Cơ sở thẩm mỹ</v>
          </cell>
          <cell r="C283" t="str">
            <v>0403106</v>
          </cell>
        </row>
        <row r="284">
          <cell r="B284" t="str">
            <v>Cơ sở thiết kế thời trang</v>
          </cell>
          <cell r="C284" t="str">
            <v>0403107</v>
          </cell>
        </row>
        <row r="285">
          <cell r="B285" t="str">
            <v>Cơ sở thiết kế trang phục</v>
          </cell>
          <cell r="C285" t="str">
            <v>0403108</v>
          </cell>
        </row>
        <row r="286">
          <cell r="B286" t="str">
            <v>Chi phí và giá thành</v>
          </cell>
          <cell r="C286" t="str">
            <v>0403109</v>
          </cell>
        </row>
        <row r="287">
          <cell r="B287" t="str">
            <v>Đồ án môn học Công nghệ may</v>
          </cell>
          <cell r="C287" t="str">
            <v>0403110</v>
          </cell>
        </row>
        <row r="288">
          <cell r="B288" t="str">
            <v>Đồ án/ khóa luận tốt nghiệp (Ngành Công nghệ May)</v>
          </cell>
          <cell r="C288" t="str">
            <v>0403111</v>
          </cell>
        </row>
        <row r="289">
          <cell r="B289" t="str">
            <v>Đồ án/ khóa luận tốt nghiệp (Ngành Thiết kế thời trang)</v>
          </cell>
          <cell r="C289" t="str">
            <v>0403112</v>
          </cell>
        </row>
        <row r="290">
          <cell r="B290" t="str">
            <v>Đồ họa thời trang</v>
          </cell>
          <cell r="C290" t="str">
            <v>0403113</v>
          </cell>
        </row>
        <row r="291">
          <cell r="B291" t="str">
            <v>Đồ họa thời trang</v>
          </cell>
          <cell r="C291" t="str">
            <v>0403113</v>
          </cell>
        </row>
        <row r="292">
          <cell r="B292" t="str">
            <v>Giác sơ đồ và định mức nguyên liệu</v>
          </cell>
          <cell r="C292" t="str">
            <v>0403114</v>
          </cell>
        </row>
        <row r="293">
          <cell r="B293" t="str">
            <v>Hình hoạ 1</v>
          </cell>
          <cell r="C293" t="str">
            <v>0403115</v>
          </cell>
        </row>
        <row r="294">
          <cell r="B294" t="str">
            <v>Hình hoạ 2</v>
          </cell>
          <cell r="C294" t="str">
            <v>0403116</v>
          </cell>
        </row>
        <row r="295">
          <cell r="B295" t="str">
            <v>Hình hoạ mầu</v>
          </cell>
          <cell r="C295" t="str">
            <v>0403117</v>
          </cell>
        </row>
        <row r="296">
          <cell r="B296" t="str">
            <v>Hình họa thời trang</v>
          </cell>
          <cell r="C296" t="str">
            <v>0403118</v>
          </cell>
        </row>
        <row r="297">
          <cell r="B297" t="str">
            <v>Kinh doanh thời trang</v>
          </cell>
          <cell r="C297" t="str">
            <v>0403119</v>
          </cell>
        </row>
        <row r="298">
          <cell r="B298" t="str">
            <v>Kinh doanh thời trang</v>
          </cell>
          <cell r="C298" t="str">
            <v>0403119</v>
          </cell>
        </row>
        <row r="299">
          <cell r="B299" t="str">
            <v>Ký họa</v>
          </cell>
          <cell r="C299" t="str">
            <v>0403120</v>
          </cell>
        </row>
        <row r="300">
          <cell r="B300" t="str">
            <v>Kỹ thuật thêu và đính kết trang trí</v>
          </cell>
          <cell r="C300" t="str">
            <v>0403121</v>
          </cell>
        </row>
        <row r="301">
          <cell r="B301" t="str">
            <v>Lịch sử mỹ thuật thế giới</v>
          </cell>
          <cell r="C301" t="str">
            <v>0403122</v>
          </cell>
        </row>
        <row r="302">
          <cell r="B302" t="str">
            <v>Lịch sử mỹ thuật Việt Nam</v>
          </cell>
          <cell r="C302" t="str">
            <v>0403123</v>
          </cell>
        </row>
        <row r="303">
          <cell r="B303" t="str">
            <v>Lịch sử thời trang</v>
          </cell>
          <cell r="C303" t="str">
            <v>0403124</v>
          </cell>
        </row>
        <row r="304">
          <cell r="B304" t="str">
            <v>Marketing thời trang</v>
          </cell>
          <cell r="C304" t="str">
            <v>0403125</v>
          </cell>
        </row>
        <row r="305">
          <cell r="B305" t="str">
            <v>Marketing thời trang</v>
          </cell>
          <cell r="C305" t="str">
            <v>0403125</v>
          </cell>
        </row>
        <row r="306">
          <cell r="B306" t="str">
            <v>Merchandising</v>
          </cell>
          <cell r="C306" t="str">
            <v>0403126</v>
          </cell>
        </row>
        <row r="307">
          <cell r="B307" t="str">
            <v>Mỹ thuật trang phục</v>
          </cell>
          <cell r="C307" t="str">
            <v>0403127</v>
          </cell>
        </row>
        <row r="308">
          <cell r="B308" t="str">
            <v>Nghiên cứu thị trường</v>
          </cell>
          <cell r="C308" t="str">
            <v>0403128</v>
          </cell>
        </row>
        <row r="309">
          <cell r="B309" t="str">
            <v>Nghiên cứu thị trường</v>
          </cell>
          <cell r="C309" t="str">
            <v>0403128</v>
          </cell>
        </row>
        <row r="310">
          <cell r="B310" t="str">
            <v>Nghiên cứu thời gian và thao tác</v>
          </cell>
          <cell r="C310" t="str">
            <v>0403129</v>
          </cell>
        </row>
        <row r="311">
          <cell r="B311" t="str">
            <v>Nhân trắc học - Ergonomics</v>
          </cell>
          <cell r="C311" t="str">
            <v>0403130</v>
          </cell>
        </row>
        <row r="312">
          <cell r="B312" t="str">
            <v>Phương pháp nghiên cứu trong thiết kế thời trang</v>
          </cell>
          <cell r="C312" t="str">
            <v>0403131</v>
          </cell>
        </row>
        <row r="313">
          <cell r="B313" t="str">
            <v>Quản lý chất lượng trang phục</v>
          </cell>
          <cell r="C313" t="str">
            <v>0403132</v>
          </cell>
        </row>
        <row r="314">
          <cell r="B314" t="str">
            <v>Quản lý chất lượng trang phục</v>
          </cell>
          <cell r="C314" t="str">
            <v>0403132</v>
          </cell>
        </row>
        <row r="315">
          <cell r="B315" t="str">
            <v>Quản lý xuất nhập khẩu ngành may</v>
          </cell>
          <cell r="C315" t="str">
            <v>0403133</v>
          </cell>
        </row>
        <row r="316">
          <cell r="B316" t="str">
            <v>Quản trị thương hiệu</v>
          </cell>
          <cell r="C316" t="str">
            <v>0403134</v>
          </cell>
        </row>
        <row r="317">
          <cell r="B317" t="str">
            <v>Quản trị thương hiệu</v>
          </cell>
          <cell r="C317" t="str">
            <v>0403134</v>
          </cell>
        </row>
        <row r="318">
          <cell r="B318" t="str">
            <v>Sáng tác mẫu</v>
          </cell>
          <cell r="C318" t="str">
            <v>0403135</v>
          </cell>
        </row>
        <row r="319">
          <cell r="B319" t="str">
            <v>Sáng tác thời trang</v>
          </cell>
          <cell r="C319" t="str">
            <v>0403136</v>
          </cell>
        </row>
        <row r="320">
          <cell r="B320" t="str">
            <v>Sinh thái và môi trường dệt may</v>
          </cell>
          <cell r="C320" t="str">
            <v>0403137</v>
          </cell>
        </row>
        <row r="321">
          <cell r="B321" t="str">
            <v>Sinh thái và môi trường dệt may</v>
          </cell>
          <cell r="C321" t="str">
            <v>0403137</v>
          </cell>
        </row>
        <row r="322">
          <cell r="B322" t="str">
            <v>Tổ chức sản xuất và định mức kinh tế kỹ thuật ngành may</v>
          </cell>
          <cell r="C322" t="str">
            <v>0403138</v>
          </cell>
        </row>
        <row r="323">
          <cell r="B323" t="str">
            <v>Tổ chức sản xuất và định mức kinh tế kỹ thuật ngành may</v>
          </cell>
          <cell r="C323" t="str">
            <v>0403138</v>
          </cell>
        </row>
        <row r="324">
          <cell r="B324" t="str">
            <v>Tổ chức sự kiện thời trang</v>
          </cell>
          <cell r="C324" t="str">
            <v>0403139</v>
          </cell>
        </row>
        <row r="325">
          <cell r="B325" t="str">
            <v>Thiết bị may công nghiệp</v>
          </cell>
          <cell r="C325" t="str">
            <v>0403140</v>
          </cell>
        </row>
        <row r="326">
          <cell r="B326" t="str">
            <v>Thiết bị may công nghiệp</v>
          </cell>
          <cell r="C326" t="str">
            <v>0403140</v>
          </cell>
        </row>
        <row r="327">
          <cell r="B327" t="str">
            <v>Thiết kế chuyển đổi mẫu</v>
          </cell>
          <cell r="C327" t="str">
            <v>0403141</v>
          </cell>
        </row>
        <row r="328">
          <cell r="B328" t="str">
            <v>Thiết kế mẫu công nghiệp</v>
          </cell>
          <cell r="C328" t="str">
            <v>0403142</v>
          </cell>
        </row>
        <row r="329">
          <cell r="B329" t="str">
            <v xml:space="preserve">Thiết kế mẫu công nghiệp các sản phẩm cao cấp </v>
          </cell>
          <cell r="C329" t="str">
            <v>0403143</v>
          </cell>
        </row>
        <row r="330">
          <cell r="B330" t="str">
            <v>Thiết kế mẫu công nghiệp các sản phẩm qua giặt, mài</v>
          </cell>
          <cell r="C330" t="str">
            <v>0403144</v>
          </cell>
        </row>
        <row r="331">
          <cell r="B331" t="str">
            <v>Thiết kế mẫu trên manơcanh</v>
          </cell>
          <cell r="C331" t="str">
            <v>0403145</v>
          </cell>
        </row>
        <row r="332">
          <cell r="B332" t="str">
            <v>Thiết kế mẫu trên manơcanh</v>
          </cell>
          <cell r="C332" t="str">
            <v>0403145</v>
          </cell>
        </row>
        <row r="333">
          <cell r="B333" t="str">
            <v>Thiết kế thời trang 1</v>
          </cell>
          <cell r="C333" t="str">
            <v>0403146</v>
          </cell>
        </row>
        <row r="334">
          <cell r="B334" t="str">
            <v>Thiết kế thời trang 10</v>
          </cell>
          <cell r="C334" t="str">
            <v>0403147</v>
          </cell>
        </row>
        <row r="335">
          <cell r="B335" t="str">
            <v>Thiết kế thời trang 11</v>
          </cell>
          <cell r="C335" t="str">
            <v>0403148</v>
          </cell>
        </row>
        <row r="336">
          <cell r="B336" t="str">
            <v>Thiết kế thời trang 12</v>
          </cell>
          <cell r="C336" t="str">
            <v>0403149</v>
          </cell>
        </row>
        <row r="337">
          <cell r="B337" t="str">
            <v>Thiết kế thời trang 2</v>
          </cell>
          <cell r="C337" t="str">
            <v>0403150</v>
          </cell>
        </row>
        <row r="338">
          <cell r="B338" t="str">
            <v>Thiết kế thời trang 3</v>
          </cell>
          <cell r="C338" t="str">
            <v>0403151</v>
          </cell>
        </row>
        <row r="339">
          <cell r="B339" t="str">
            <v>Thiết kế thời trang 4</v>
          </cell>
          <cell r="C339" t="str">
            <v>0403152</v>
          </cell>
        </row>
        <row r="340">
          <cell r="B340" t="str">
            <v>Thiết kế thời trang 5</v>
          </cell>
          <cell r="C340" t="str">
            <v>0403153</v>
          </cell>
        </row>
        <row r="341">
          <cell r="B341" t="str">
            <v>Thiết kế thời trang 6</v>
          </cell>
          <cell r="C341" t="str">
            <v>0403154</v>
          </cell>
        </row>
        <row r="342">
          <cell r="B342" t="str">
            <v>Thiết kế thời trang 7</v>
          </cell>
          <cell r="C342" t="str">
            <v>0403155</v>
          </cell>
        </row>
        <row r="343">
          <cell r="B343" t="str">
            <v>Thiết kế thời trang 8</v>
          </cell>
          <cell r="C343" t="str">
            <v>0403156</v>
          </cell>
        </row>
        <row r="344">
          <cell r="B344" t="str">
            <v>Thiết kế thời trang 9</v>
          </cell>
          <cell r="C344" t="str">
            <v>0403157</v>
          </cell>
        </row>
        <row r="345">
          <cell r="B345" t="str">
            <v>Thiết kế trang phục 1</v>
          </cell>
          <cell r="C345" t="str">
            <v>0403158</v>
          </cell>
        </row>
        <row r="346">
          <cell r="B346" t="str">
            <v>Thiết kế trang phục 1</v>
          </cell>
          <cell r="C346" t="str">
            <v>0403158</v>
          </cell>
        </row>
        <row r="347">
          <cell r="B347" t="str">
            <v>Thiết kế trang phục 2</v>
          </cell>
          <cell r="C347" t="str">
            <v>0403159</v>
          </cell>
        </row>
        <row r="348">
          <cell r="B348" t="str">
            <v>Thiết kế trang phục 2</v>
          </cell>
          <cell r="C348" t="str">
            <v>0403159</v>
          </cell>
        </row>
        <row r="349">
          <cell r="B349" t="str">
            <v>Thiết kế trang phục 3</v>
          </cell>
          <cell r="C349" t="str">
            <v>0403160</v>
          </cell>
        </row>
        <row r="350">
          <cell r="B350" t="str">
            <v>Thiết kế trang phục 3</v>
          </cell>
          <cell r="C350" t="str">
            <v>0403160</v>
          </cell>
        </row>
        <row r="351">
          <cell r="B351" t="str">
            <v>Thiết kế và giác sơ đồ trên máy tính</v>
          </cell>
          <cell r="C351" t="str">
            <v>0403161</v>
          </cell>
        </row>
        <row r="352">
          <cell r="B352" t="str">
            <v>Thiết kế và giác sơ đồ trên máy tính</v>
          </cell>
          <cell r="C352" t="str">
            <v>0403161</v>
          </cell>
        </row>
        <row r="353">
          <cell r="B353" t="str">
            <v xml:space="preserve">Thiết kế, may các sản phẩm thời trang cao cấp </v>
          </cell>
          <cell r="C353" t="str">
            <v>0403162</v>
          </cell>
        </row>
        <row r="354">
          <cell r="B354" t="str">
            <v>Thực hành công nghệ may 1</v>
          </cell>
          <cell r="C354" t="str">
            <v>0403163</v>
          </cell>
        </row>
        <row r="355">
          <cell r="B355" t="str">
            <v>Thực hành công nghệ may 1</v>
          </cell>
          <cell r="C355" t="str">
            <v>0403163</v>
          </cell>
        </row>
        <row r="356">
          <cell r="B356" t="str">
            <v>Thực hành công nghệ may 2</v>
          </cell>
          <cell r="C356" t="str">
            <v>0403164</v>
          </cell>
        </row>
        <row r="357">
          <cell r="B357" t="str">
            <v>Thực hành công nghệ may 2</v>
          </cell>
          <cell r="C357" t="str">
            <v>0403164</v>
          </cell>
        </row>
        <row r="358">
          <cell r="B358" t="str">
            <v>Thực hành công nghệ may 3</v>
          </cell>
          <cell r="C358" t="str">
            <v>0403165</v>
          </cell>
        </row>
        <row r="359">
          <cell r="B359" t="str">
            <v>Thực hành thiết kế trang phục 1</v>
          </cell>
          <cell r="C359" t="str">
            <v>0403166</v>
          </cell>
        </row>
        <row r="360">
          <cell r="B360" t="str">
            <v>Thực hành thiết kế trang phục 1</v>
          </cell>
          <cell r="C360" t="str">
            <v>0403166</v>
          </cell>
        </row>
        <row r="361">
          <cell r="B361" t="str">
            <v>Thực hành thiết kế trang phục 2</v>
          </cell>
          <cell r="C361" t="str">
            <v>0403167</v>
          </cell>
        </row>
        <row r="362">
          <cell r="B362" t="str">
            <v>Thực hành thiết kế trang phục 2</v>
          </cell>
          <cell r="C362" t="str">
            <v>0403167</v>
          </cell>
        </row>
        <row r="363">
          <cell r="B363" t="str">
            <v>Thực tập sản xuất (Ngành Công nghệ May)</v>
          </cell>
          <cell r="C363" t="str">
            <v>0403168</v>
          </cell>
        </row>
        <row r="364">
          <cell r="B364" t="str">
            <v>Thực tập sản xuất (Ngành Thiết kế thời trang)</v>
          </cell>
          <cell r="C364" t="str">
            <v>0403169</v>
          </cell>
        </row>
        <row r="365">
          <cell r="B365" t="str">
            <v>Thực tập tốt nghiệp (Ngành Công nghệ May)</v>
          </cell>
          <cell r="C365" t="str">
            <v>0403170</v>
          </cell>
        </row>
        <row r="366">
          <cell r="B366" t="str">
            <v>Thực tập tốt nghiệp (Ngành Thiết kế thời trang)</v>
          </cell>
          <cell r="C366" t="str">
            <v>0403171</v>
          </cell>
        </row>
        <row r="367">
          <cell r="B367" t="str">
            <v>Trang điểm và nhiếp ảnh</v>
          </cell>
          <cell r="C367" t="str">
            <v>0403172</v>
          </cell>
        </row>
        <row r="368">
          <cell r="B368" t="str">
            <v>Trang phục các dân tộc Việt Nam</v>
          </cell>
          <cell r="C368" t="str">
            <v>0403173</v>
          </cell>
        </row>
        <row r="369">
          <cell r="B369" t="str">
            <v>Vật liệu may</v>
          </cell>
          <cell r="C369" t="str">
            <v>0403174</v>
          </cell>
        </row>
        <row r="370">
          <cell r="B370" t="str">
            <v>Vật liệu may</v>
          </cell>
          <cell r="C370" t="str">
            <v>0403174</v>
          </cell>
        </row>
        <row r="371">
          <cell r="B371" t="str">
            <v>Vẽ mỹ thuật</v>
          </cell>
          <cell r="C371" t="str">
            <v>0403175</v>
          </cell>
        </row>
        <row r="372">
          <cell r="B372" t="str">
            <v>Xây dựng kế hoạch truyền thông</v>
          </cell>
          <cell r="C372" t="str">
            <v>0403176</v>
          </cell>
        </row>
        <row r="373">
          <cell r="B373" t="str">
            <v>Xử lý ảnh trên máy tính</v>
          </cell>
          <cell r="C373" t="str">
            <v>0403177</v>
          </cell>
        </row>
        <row r="374">
          <cell r="B374" t="str">
            <v>Xử lý ảnh trên máy tính</v>
          </cell>
          <cell r="C374" t="str">
            <v>0403177</v>
          </cell>
        </row>
        <row r="375">
          <cell r="B375" t="str">
            <v>Xử lý đồ họa trên máy tính</v>
          </cell>
          <cell r="C375" t="str">
            <v>0403178</v>
          </cell>
        </row>
        <row r="376">
          <cell r="B376" t="str">
            <v>Xử lý đồ họa trên máy tính</v>
          </cell>
          <cell r="C376" t="str">
            <v>0403178</v>
          </cell>
        </row>
        <row r="377">
          <cell r="B377" t="str">
            <v>Xử lý hoàn tất sản phẩm dệt may</v>
          </cell>
          <cell r="C377" t="str">
            <v>0403179</v>
          </cell>
        </row>
        <row r="378">
          <cell r="B378" t="str">
            <v>Xử lý hoàn tất sản phẩm dệt may</v>
          </cell>
          <cell r="C378" t="str">
            <v>0403179</v>
          </cell>
        </row>
        <row r="379">
          <cell r="B379" t="str">
            <v>Ecgomomi</v>
          </cell>
          <cell r="C379" t="str">
            <v>0403180</v>
          </cell>
        </row>
        <row r="380">
          <cell r="B380" t="str">
            <v>Thiết kế trang phục trên máy tính</v>
          </cell>
          <cell r="C380" t="str">
            <v>0403181</v>
          </cell>
        </row>
        <row r="381">
          <cell r="B381" t="str">
            <v>Thiết kế trang phục trên máy tính</v>
          </cell>
          <cell r="C381" t="str">
            <v>0403181</v>
          </cell>
        </row>
        <row r="382">
          <cell r="B382" t="str">
            <v>Các phương pháp mô hình hóa</v>
          </cell>
          <cell r="C382" t="str">
            <v>0503102</v>
          </cell>
        </row>
        <row r="383">
          <cell r="B383" t="str">
            <v>Cấu trúc dữ liệu và giải thuật</v>
          </cell>
          <cell r="C383" t="str">
            <v>0503103</v>
          </cell>
        </row>
        <row r="384">
          <cell r="B384" t="str">
            <v>Cấu trúc dữ liệu và giải thuật</v>
          </cell>
          <cell r="C384" t="str">
            <v>0503103</v>
          </cell>
        </row>
        <row r="385">
          <cell r="B385" t="str">
            <v>Cấu trúc dữ liệu và giải thuật</v>
          </cell>
          <cell r="C385" t="str">
            <v>0503103</v>
          </cell>
        </row>
        <row r="386">
          <cell r="B386" t="str">
            <v>Công nghệ thực tại ảo</v>
          </cell>
          <cell r="C386" t="str">
            <v>0503104</v>
          </cell>
        </row>
        <row r="387">
          <cell r="B387" t="str">
            <v>Công nghệ thực tại ảo</v>
          </cell>
          <cell r="C387" t="str">
            <v>0503104</v>
          </cell>
        </row>
        <row r="388">
          <cell r="B388" t="str">
            <v>Công nghệ thực tại ảo</v>
          </cell>
          <cell r="C388" t="str">
            <v>0503104</v>
          </cell>
        </row>
        <row r="389">
          <cell r="B389" t="str">
            <v>Công nghệ XML</v>
          </cell>
          <cell r="C389" t="str">
            <v>0503105</v>
          </cell>
        </row>
        <row r="390">
          <cell r="B390" t="str">
            <v>Công nghệ XML</v>
          </cell>
          <cell r="C390" t="str">
            <v>0503105</v>
          </cell>
        </row>
        <row r="391">
          <cell r="B391" t="str">
            <v>Công nghệ XML</v>
          </cell>
          <cell r="C391" t="str">
            <v>0503105</v>
          </cell>
        </row>
        <row r="392">
          <cell r="B392" t="str">
            <v>Cơ sở dữ liệu</v>
          </cell>
          <cell r="C392" t="str">
            <v>0503106</v>
          </cell>
        </row>
        <row r="393">
          <cell r="B393" t="str">
            <v>Cơ sở dữ liệu</v>
          </cell>
          <cell r="C393" t="str">
            <v>0503106</v>
          </cell>
        </row>
        <row r="394">
          <cell r="B394" t="str">
            <v>Cơ sở dữ liệu</v>
          </cell>
          <cell r="C394" t="str">
            <v>0503106</v>
          </cell>
        </row>
        <row r="395">
          <cell r="B395" t="str">
            <v>Cơ sở dữ liệu đa phương tiện</v>
          </cell>
          <cell r="C395" t="str">
            <v>0503107</v>
          </cell>
        </row>
        <row r="396">
          <cell r="B396" t="str">
            <v>Cơ sở dữ liệu đa phương tiện</v>
          </cell>
          <cell r="C396" t="str">
            <v>0503107</v>
          </cell>
        </row>
        <row r="397">
          <cell r="B397" t="str">
            <v>Cơ sở dữ liệu phân tán</v>
          </cell>
          <cell r="C397" t="str">
            <v>0503108</v>
          </cell>
        </row>
        <row r="398">
          <cell r="B398" t="str">
            <v>Cơ sở dữ liệu phân tán</v>
          </cell>
          <cell r="C398" t="str">
            <v>0503108</v>
          </cell>
        </row>
        <row r="399">
          <cell r="B399" t="str">
            <v>Cơ sở dữ liệu thương mại điện tử</v>
          </cell>
          <cell r="C399" t="str">
            <v>0503109</v>
          </cell>
        </row>
        <row r="400">
          <cell r="B400" t="str">
            <v>Cơ sở lập trình nhúng</v>
          </cell>
          <cell r="C400" t="str">
            <v>0503110</v>
          </cell>
        </row>
        <row r="401">
          <cell r="B401" t="str">
            <v>Cơ sở lập trình nhúng</v>
          </cell>
          <cell r="C401" t="str">
            <v>0503110</v>
          </cell>
        </row>
        <row r="402">
          <cell r="B402" t="str">
            <v>Cơ sở lập trình nhúng</v>
          </cell>
          <cell r="C402" t="str">
            <v>0503110</v>
          </cell>
        </row>
        <row r="403">
          <cell r="B403" t="str">
            <v>Đảm bảo chất lượng phần mềm</v>
          </cell>
          <cell r="C403" t="str">
            <v>0503111</v>
          </cell>
        </row>
        <row r="404">
          <cell r="B404" t="str">
            <v>Điện toán đám mây</v>
          </cell>
          <cell r="C404" t="str">
            <v>0503112</v>
          </cell>
        </row>
        <row r="405">
          <cell r="B405" t="str">
            <v>Đồ án/ khóa luận tốt nghiệp (Ngành Hệ thống thông tin)</v>
          </cell>
          <cell r="C405" t="str">
            <v>0503113</v>
          </cell>
        </row>
        <row r="406">
          <cell r="B406" t="str">
            <v>Đồ án/ khóa luận tốt nghiệp (Ngành Kỹ thuật phần mềm)</v>
          </cell>
          <cell r="C406" t="str">
            <v>0503114</v>
          </cell>
        </row>
        <row r="407">
          <cell r="B407" t="str">
            <v>Đồ án/ khóa luận tốt nghiệp (Ngành Khoa học máy tính)</v>
          </cell>
          <cell r="C407" t="str">
            <v>0503115</v>
          </cell>
        </row>
        <row r="408">
          <cell r="B408" t="str">
            <v>Đồ họa máy tính</v>
          </cell>
          <cell r="C408" t="str">
            <v>0503116</v>
          </cell>
        </row>
        <row r="409">
          <cell r="B409" t="str">
            <v>Đồ họa máy tính</v>
          </cell>
          <cell r="C409" t="str">
            <v>0503116</v>
          </cell>
        </row>
        <row r="410">
          <cell r="B410" t="str">
            <v>Đồ họa máy tính</v>
          </cell>
          <cell r="C410" t="str">
            <v>0503116</v>
          </cell>
        </row>
        <row r="411">
          <cell r="B411" t="str">
            <v>Đồ họa ứng dụng</v>
          </cell>
          <cell r="C411" t="str">
            <v>0503117</v>
          </cell>
        </row>
        <row r="412">
          <cell r="B412" t="str">
            <v>Giải thuật di truyền và ứng dụng</v>
          </cell>
          <cell r="C412" t="str">
            <v>0503120</v>
          </cell>
        </row>
        <row r="413">
          <cell r="B413" t="str">
            <v>Hệ chuyên gia</v>
          </cell>
          <cell r="C413" t="str">
            <v>0503121</v>
          </cell>
        </row>
        <row r="414">
          <cell r="B414" t="str">
            <v>Hệ chuyên gia</v>
          </cell>
          <cell r="C414" t="str">
            <v>0503121</v>
          </cell>
        </row>
        <row r="415">
          <cell r="B415" t="str">
            <v>Hệ hỗ trợ quyết định</v>
          </cell>
          <cell r="C415" t="str">
            <v>0503122</v>
          </cell>
        </row>
        <row r="416">
          <cell r="B416" t="str">
            <v>Hệ quản trị cơ sở dữ liệu (SQL Server)</v>
          </cell>
          <cell r="C416" t="str">
            <v>0503123</v>
          </cell>
        </row>
        <row r="417">
          <cell r="B417" t="str">
            <v>Hệ quản trị cơ sở dữ liệu (SQL Server)</v>
          </cell>
          <cell r="C417" t="str">
            <v>0503123</v>
          </cell>
        </row>
        <row r="418">
          <cell r="B418" t="str">
            <v>Hệ quản trị cơ sở dữ liệu (SQL Server)</v>
          </cell>
          <cell r="C418" t="str">
            <v>0503123</v>
          </cell>
        </row>
        <row r="419">
          <cell r="B419" t="str">
            <v>Hệ thống thông tin địa lý</v>
          </cell>
          <cell r="C419" t="str">
            <v>0503124</v>
          </cell>
        </row>
        <row r="420">
          <cell r="B420" t="str">
            <v>Kiểm thử phần mềm</v>
          </cell>
          <cell r="C420" t="str">
            <v>0503125</v>
          </cell>
        </row>
        <row r="421">
          <cell r="B421" t="str">
            <v>Kiểm thử phần mềm</v>
          </cell>
          <cell r="C421" t="str">
            <v>0503125</v>
          </cell>
        </row>
        <row r="422">
          <cell r="B422" t="str">
            <v>Kiểm thử phần mềm</v>
          </cell>
          <cell r="C422" t="str">
            <v>0503125</v>
          </cell>
        </row>
        <row r="423">
          <cell r="B423" t="str">
            <v>Kiến trúc máy tính</v>
          </cell>
          <cell r="C423" t="str">
            <v>0503126</v>
          </cell>
        </row>
        <row r="424">
          <cell r="B424" t="str">
            <v>Kiến trúc máy tính</v>
          </cell>
          <cell r="C424" t="str">
            <v>0503126</v>
          </cell>
        </row>
        <row r="425">
          <cell r="B425" t="str">
            <v>Kiến trúc máy tính</v>
          </cell>
          <cell r="C425" t="str">
            <v>0503126</v>
          </cell>
        </row>
        <row r="426">
          <cell r="B426" t="str">
            <v>Kỹ thuật lập trình</v>
          </cell>
          <cell r="C426" t="str">
            <v>0503127</v>
          </cell>
        </row>
        <row r="427">
          <cell r="B427" t="str">
            <v>Kỹ thuật lập trình</v>
          </cell>
          <cell r="C427" t="str">
            <v>0503127</v>
          </cell>
        </row>
        <row r="428">
          <cell r="B428" t="str">
            <v>Kỹ thuật lập trình</v>
          </cell>
          <cell r="C428" t="str">
            <v>0503127</v>
          </cell>
        </row>
        <row r="429">
          <cell r="B429" t="str">
            <v>Kỹ thuật lập trình</v>
          </cell>
          <cell r="C429" t="str">
            <v>0503127</v>
          </cell>
        </row>
        <row r="430">
          <cell r="B430" t="str">
            <v>Kỹ thuật lập trình</v>
          </cell>
          <cell r="C430" t="str">
            <v>0503127</v>
          </cell>
        </row>
        <row r="431">
          <cell r="B431" t="str">
            <v>Kho dữ liệu và các phương pháp khai phá</v>
          </cell>
          <cell r="C431" t="str">
            <v>0503128</v>
          </cell>
        </row>
        <row r="432">
          <cell r="B432" t="str">
            <v>Kho dữ liệu và các phương pháp khai phá</v>
          </cell>
          <cell r="C432" t="str">
            <v>0503128</v>
          </cell>
        </row>
        <row r="433">
          <cell r="B433" t="str">
            <v>Kho dữ liệu và các phương pháp khai phá</v>
          </cell>
          <cell r="C433" t="str">
            <v>0503128</v>
          </cell>
        </row>
        <row r="434">
          <cell r="B434" t="str">
            <v>Lập trình căn bản</v>
          </cell>
          <cell r="C434" t="str">
            <v>0503129</v>
          </cell>
        </row>
        <row r="435">
          <cell r="B435" t="str">
            <v>Lập trình căn bản</v>
          </cell>
          <cell r="C435" t="str">
            <v>0503129</v>
          </cell>
        </row>
        <row r="436">
          <cell r="B436" t="str">
            <v>Lập trình căn bản</v>
          </cell>
          <cell r="C436" t="str">
            <v>0503129</v>
          </cell>
        </row>
        <row r="437">
          <cell r="B437" t="str">
            <v>Lập trình hướng đối tượng</v>
          </cell>
          <cell r="C437" t="str">
            <v>0503130</v>
          </cell>
        </row>
        <row r="438">
          <cell r="B438" t="str">
            <v>Lập trình hướng đối tượng</v>
          </cell>
          <cell r="C438" t="str">
            <v>0503130</v>
          </cell>
        </row>
        <row r="439">
          <cell r="B439" t="str">
            <v>Lập trình hướng đối tượng</v>
          </cell>
          <cell r="C439" t="str">
            <v>0503130</v>
          </cell>
        </row>
        <row r="440">
          <cell r="B440" t="str">
            <v>Lập trình nhúng</v>
          </cell>
          <cell r="C440" t="str">
            <v>0503132</v>
          </cell>
        </row>
        <row r="441">
          <cell r="B441" t="str">
            <v>Lập trình nhúng</v>
          </cell>
          <cell r="C441" t="str">
            <v>0503132</v>
          </cell>
        </row>
        <row r="442">
          <cell r="B442" t="str">
            <v>Lập trình nhúng</v>
          </cell>
          <cell r="C442" t="str">
            <v>0503132</v>
          </cell>
        </row>
        <row r="443">
          <cell r="B443" t="str">
            <v>Lập trình tiên tiến</v>
          </cell>
          <cell r="C443" t="str">
            <v>0503133</v>
          </cell>
        </row>
        <row r="444">
          <cell r="B444" t="str">
            <v>Lập trình tiên tiến</v>
          </cell>
          <cell r="C444" t="str">
            <v>0503133</v>
          </cell>
        </row>
        <row r="445">
          <cell r="B445" t="str">
            <v>Lập trình ứng dụng cơ sở dữ liệu trên Web</v>
          </cell>
          <cell r="C445" t="str">
            <v>0503134</v>
          </cell>
        </row>
        <row r="446">
          <cell r="B446" t="str">
            <v>Lập trình ứng dụng cơ sở dữ liệu trên Web</v>
          </cell>
          <cell r="C446" t="str">
            <v>0503134</v>
          </cell>
        </row>
        <row r="447">
          <cell r="B447" t="str">
            <v>Lập trình Windows</v>
          </cell>
          <cell r="C447" t="str">
            <v>0503135</v>
          </cell>
        </row>
        <row r="448">
          <cell r="B448" t="str">
            <v>Lập trình Windows</v>
          </cell>
          <cell r="C448" t="str">
            <v>0503135</v>
          </cell>
        </row>
        <row r="449">
          <cell r="B449" t="str">
            <v>Lập trình Windows</v>
          </cell>
          <cell r="C449" t="str">
            <v>0503135</v>
          </cell>
        </row>
        <row r="450">
          <cell r="B450" t="str">
            <v>Lý thuyết tập thô và ứng dụng</v>
          </cell>
          <cell r="C450" t="str">
            <v>0503136</v>
          </cell>
        </row>
        <row r="451">
          <cell r="B451" t="str">
            <v>Mạng máy tính</v>
          </cell>
          <cell r="C451" t="str">
            <v>0503137</v>
          </cell>
        </row>
        <row r="452">
          <cell r="B452" t="str">
            <v>Mạng máy tính</v>
          </cell>
          <cell r="C452" t="str">
            <v>0503137</v>
          </cell>
        </row>
        <row r="453">
          <cell r="B453" t="str">
            <v>Mạng máy tính</v>
          </cell>
          <cell r="C453" t="str">
            <v>0503137</v>
          </cell>
        </row>
        <row r="454">
          <cell r="B454" t="str">
            <v>Một số phương pháp tính toán khoa học và phần mềm tính toán</v>
          </cell>
          <cell r="C454" t="str">
            <v>0503138</v>
          </cell>
        </row>
        <row r="455">
          <cell r="B455" t="str">
            <v>Một số phương pháp tính toán mềm</v>
          </cell>
          <cell r="C455" t="str">
            <v>0503139</v>
          </cell>
        </row>
        <row r="456">
          <cell r="B456" t="str">
            <v>Một số phương pháp tính toán mềm</v>
          </cell>
          <cell r="C456" t="str">
            <v>0503139</v>
          </cell>
        </row>
        <row r="457">
          <cell r="B457" t="str">
            <v>Nguyên lý hệ điều hành</v>
          </cell>
          <cell r="C457" t="str">
            <v>0503140</v>
          </cell>
        </row>
        <row r="458">
          <cell r="B458" t="str">
            <v>Nguyên lý hệ điều hành</v>
          </cell>
          <cell r="C458" t="str">
            <v>0503140</v>
          </cell>
        </row>
        <row r="459">
          <cell r="B459" t="str">
            <v>Nguyên lý hệ điều hành</v>
          </cell>
          <cell r="C459" t="str">
            <v>0503140</v>
          </cell>
        </row>
        <row r="460">
          <cell r="B460" t="str">
            <v>Nhập môn Công nghệ phần mềm</v>
          </cell>
          <cell r="C460" t="str">
            <v>0503141</v>
          </cell>
        </row>
        <row r="461">
          <cell r="B461" t="str">
            <v>Nhập môn Công nghệ phần mềm</v>
          </cell>
          <cell r="C461" t="str">
            <v>0503141</v>
          </cell>
        </row>
        <row r="462">
          <cell r="B462" t="str">
            <v>Nhập môn Công nghệ phần mềm</v>
          </cell>
          <cell r="C462" t="str">
            <v>0503141</v>
          </cell>
        </row>
        <row r="463">
          <cell r="B463" t="str">
            <v>Nhập môn lý thuyết nhận dạng</v>
          </cell>
          <cell r="C463" t="str">
            <v>0503142</v>
          </cell>
        </row>
        <row r="464">
          <cell r="B464" t="str">
            <v>Nhập môn tin học</v>
          </cell>
          <cell r="C464" t="str">
            <v>0503143</v>
          </cell>
        </row>
        <row r="465">
          <cell r="B465" t="str">
            <v>Nhập môn tin học</v>
          </cell>
          <cell r="C465" t="str">
            <v>0503143</v>
          </cell>
        </row>
        <row r="466">
          <cell r="B466" t="str">
            <v>Nhập môn tin học</v>
          </cell>
          <cell r="C466" t="str">
            <v>0503143</v>
          </cell>
        </row>
        <row r="467">
          <cell r="B467" t="str">
            <v>Phát triển hệ thống doanh nghiệp điện tử (ERP)</v>
          </cell>
          <cell r="C467" t="str">
            <v>0503144</v>
          </cell>
        </row>
        <row r="468">
          <cell r="B468" t="str">
            <v>Phát triển phần mềm hướng dịch vụ</v>
          </cell>
          <cell r="C468" t="str">
            <v>0503145</v>
          </cell>
        </row>
        <row r="469">
          <cell r="B469" t="str">
            <v>Phát triển phần mềm hướng FrameWork</v>
          </cell>
          <cell r="C469" t="str">
            <v>0503146</v>
          </cell>
        </row>
        <row r="470">
          <cell r="B470" t="str">
            <v>Phát triển phần mềm theo cấu phần</v>
          </cell>
          <cell r="C470" t="str">
            <v>0503147</v>
          </cell>
        </row>
        <row r="471">
          <cell r="B471" t="str">
            <v>Phát triển ứng dụng trên thiết bị di động</v>
          </cell>
          <cell r="C471" t="str">
            <v>0503148</v>
          </cell>
        </row>
        <row r="472">
          <cell r="B472" t="str">
            <v>Phần mềm mã nguồn mở</v>
          </cell>
          <cell r="C472" t="str">
            <v>0503149</v>
          </cell>
        </row>
        <row r="473">
          <cell r="B473" t="str">
            <v>Phần mềm mã nguồn mở</v>
          </cell>
          <cell r="C473" t="str">
            <v>0503149</v>
          </cell>
        </row>
        <row r="474">
          <cell r="B474" t="str">
            <v>Phần mềm mã nguồn mở</v>
          </cell>
          <cell r="C474" t="str">
            <v>0503149</v>
          </cell>
        </row>
        <row r="475">
          <cell r="B475" t="str">
            <v>Phân tích thiết kế hệ thống</v>
          </cell>
          <cell r="C475" t="str">
            <v>0503150</v>
          </cell>
        </row>
        <row r="476">
          <cell r="B476" t="str">
            <v>Phân tích thiết kế hệ thống</v>
          </cell>
          <cell r="C476" t="str">
            <v>0503150</v>
          </cell>
        </row>
        <row r="477">
          <cell r="B477" t="str">
            <v>Phân tích thiết kế hệ thống</v>
          </cell>
          <cell r="C477" t="str">
            <v>0503150</v>
          </cell>
        </row>
        <row r="478">
          <cell r="B478" t="str">
            <v>Phân tích và thống kê số liệu</v>
          </cell>
          <cell r="C478" t="str">
            <v>0503151</v>
          </cell>
        </row>
        <row r="479">
          <cell r="B479" t="str">
            <v>Phân tích và thống kê số liệu</v>
          </cell>
          <cell r="C479" t="str">
            <v>0503151</v>
          </cell>
        </row>
        <row r="480">
          <cell r="B480" t="str">
            <v>Quản lý các dự án công nghệ thông tin</v>
          </cell>
          <cell r="C480" t="str">
            <v>0503152</v>
          </cell>
        </row>
        <row r="481">
          <cell r="B481" t="str">
            <v>Quản trị mạng</v>
          </cell>
          <cell r="C481" t="str">
            <v>0503153</v>
          </cell>
        </row>
        <row r="482">
          <cell r="B482" t="str">
            <v>Quản trị mạng</v>
          </cell>
          <cell r="C482" t="str">
            <v>0503153</v>
          </cell>
        </row>
        <row r="483">
          <cell r="B483" t="str">
            <v>Quản trị mạng</v>
          </cell>
          <cell r="C483" t="str">
            <v>0503153</v>
          </cell>
        </row>
        <row r="484">
          <cell r="B484" t="str">
            <v>Tin học văn phòng</v>
          </cell>
          <cell r="C484" t="str">
            <v>0503154</v>
          </cell>
        </row>
        <row r="485">
          <cell r="B485" t="str">
            <v>Tính toán song song và phân tán</v>
          </cell>
          <cell r="C485" t="str">
            <v>0503155</v>
          </cell>
        </row>
        <row r="486">
          <cell r="B486" t="str">
            <v>Toán rời rạc</v>
          </cell>
          <cell r="C486" t="str">
            <v>0503156</v>
          </cell>
        </row>
        <row r="487">
          <cell r="B487" t="str">
            <v>Toán rời rạc</v>
          </cell>
          <cell r="C487" t="str">
            <v>0503156</v>
          </cell>
        </row>
        <row r="488">
          <cell r="B488" t="str">
            <v>Toán rời rạc</v>
          </cell>
          <cell r="C488" t="str">
            <v>0503156</v>
          </cell>
        </row>
        <row r="489">
          <cell r="B489" t="str">
            <v>Tối ưu hoá</v>
          </cell>
          <cell r="C489" t="str">
            <v>0503157</v>
          </cell>
        </row>
        <row r="490">
          <cell r="B490" t="str">
            <v>Tối ưu hoá</v>
          </cell>
          <cell r="C490" t="str">
            <v>0503157</v>
          </cell>
        </row>
        <row r="491">
          <cell r="B491" t="str">
            <v>Tối ưu hoá</v>
          </cell>
          <cell r="C491" t="str">
            <v>0503157</v>
          </cell>
        </row>
        <row r="492">
          <cell r="B492" t="str">
            <v>Tương tác người máy</v>
          </cell>
          <cell r="C492" t="str">
            <v>0503158</v>
          </cell>
        </row>
        <row r="493">
          <cell r="B493" t="str">
            <v>Tương tác người máy</v>
          </cell>
          <cell r="C493" t="str">
            <v>0503158</v>
          </cell>
        </row>
        <row r="494">
          <cell r="B494" t="str">
            <v>Tương tác người máy</v>
          </cell>
          <cell r="C494" t="str">
            <v>0503158</v>
          </cell>
        </row>
        <row r="495">
          <cell r="B495" t="str">
            <v>Thiết kế cơ sở dữ liệu</v>
          </cell>
          <cell r="C495" t="str">
            <v>0503159</v>
          </cell>
        </row>
        <row r="496">
          <cell r="B496" t="str">
            <v>Thiết kế triển khai phần mềm nhúng</v>
          </cell>
          <cell r="C496" t="str">
            <v>0503160</v>
          </cell>
        </row>
        <row r="497">
          <cell r="B497" t="str">
            <v>Thiết kế triển khai phần mềm nhúng</v>
          </cell>
          <cell r="C497" t="str">
            <v>0503160</v>
          </cell>
        </row>
        <row r="498">
          <cell r="B498" t="str">
            <v>Thiết kế triển khai phần mềm nhúng</v>
          </cell>
          <cell r="C498" t="str">
            <v>0503160</v>
          </cell>
        </row>
        <row r="499">
          <cell r="B499" t="str">
            <v>Thiết kế Web</v>
          </cell>
          <cell r="C499" t="str">
            <v>0503161</v>
          </cell>
        </row>
        <row r="500">
          <cell r="B500" t="str">
            <v>Thiết kế Web</v>
          </cell>
          <cell r="C500" t="str">
            <v>0503161</v>
          </cell>
        </row>
        <row r="501">
          <cell r="B501" t="str">
            <v>Thiết kế Web</v>
          </cell>
          <cell r="C501" t="str">
            <v>0503161</v>
          </cell>
        </row>
        <row r="502">
          <cell r="B502" t="str">
            <v>Thực tập tốt nghiệp (Ngành Hệ thống thông tin)</v>
          </cell>
          <cell r="C502" t="str">
            <v>0503162</v>
          </cell>
        </row>
        <row r="503">
          <cell r="B503" t="str">
            <v>Thực tập tốt nghiệp (Ngành Kỹ thuật phần mềm)</v>
          </cell>
          <cell r="C503" t="str">
            <v>0503163</v>
          </cell>
        </row>
        <row r="504">
          <cell r="B504" t="str">
            <v>Thực tập tốt nghiệp (Ngành Khoa học máy tính)</v>
          </cell>
          <cell r="C504" t="str">
            <v>0503164</v>
          </cell>
        </row>
        <row r="505">
          <cell r="B505" t="str">
            <v>Thương mại điện tử</v>
          </cell>
          <cell r="C505" t="str">
            <v>0503165</v>
          </cell>
        </row>
        <row r="506">
          <cell r="B506" t="str">
            <v>Trí tuệ nhân tạo</v>
          </cell>
          <cell r="C506" t="str">
            <v>0503166</v>
          </cell>
        </row>
        <row r="507">
          <cell r="B507" t="str">
            <v>Trí tuệ nhân tạo</v>
          </cell>
          <cell r="C507" t="str">
            <v>0503166</v>
          </cell>
        </row>
        <row r="508">
          <cell r="B508" t="str">
            <v>Trí tuệ nhân tạo</v>
          </cell>
          <cell r="C508" t="str">
            <v>0503166</v>
          </cell>
        </row>
        <row r="509">
          <cell r="B509" t="str">
            <v>Xử lý ảnh</v>
          </cell>
          <cell r="C509" t="str">
            <v>0503167</v>
          </cell>
        </row>
        <row r="510">
          <cell r="B510" t="str">
            <v>Công nghệ đa phương tiện</v>
          </cell>
          <cell r="C510" t="str">
            <v>0503168</v>
          </cell>
        </row>
        <row r="511">
          <cell r="B511" t="str">
            <v>Đồ án/ khóa luận tốt nghiệp (Ngành công nghệ thông tin)</v>
          </cell>
          <cell r="C511" t="str">
            <v>0503169</v>
          </cell>
        </row>
        <row r="512">
          <cell r="B512" t="str">
            <v>Kỹ thuật số</v>
          </cell>
          <cell r="C512" t="str">
            <v>0503170</v>
          </cell>
        </row>
        <row r="513">
          <cell r="B513" t="str">
            <v>Phát triển ứng dụng Game</v>
          </cell>
          <cell r="C513" t="str">
            <v>0503171</v>
          </cell>
        </row>
        <row r="514">
          <cell r="B514" t="str">
            <v>Search Engine</v>
          </cell>
          <cell r="C514" t="str">
            <v>0503172</v>
          </cell>
        </row>
        <row r="515">
          <cell r="B515" t="str">
            <v>Thực tập tốt nghiệp (Ngành Công nghệ thông tin)</v>
          </cell>
          <cell r="C515" t="str">
            <v>0503173</v>
          </cell>
        </row>
        <row r="516">
          <cell r="B516" t="str">
            <v>An toàn điện</v>
          </cell>
          <cell r="C516" t="str">
            <v>0703101</v>
          </cell>
        </row>
        <row r="517">
          <cell r="B517" t="str">
            <v>An toàn điện</v>
          </cell>
          <cell r="C517" t="str">
            <v>0703101</v>
          </cell>
        </row>
        <row r="518">
          <cell r="B518" t="str">
            <v>An toàn điện</v>
          </cell>
          <cell r="C518" t="str">
            <v>0703101</v>
          </cell>
        </row>
        <row r="519">
          <cell r="B519" t="str">
            <v>An toàn điện</v>
          </cell>
          <cell r="C519" t="str">
            <v>0703101</v>
          </cell>
        </row>
        <row r="520">
          <cell r="B520" t="str">
            <v>Bảo vệ rơ le và tự động hóa trong hệ thống điện</v>
          </cell>
          <cell r="C520" t="str">
            <v>0703102</v>
          </cell>
        </row>
        <row r="521">
          <cell r="B521" t="str">
            <v>Bơm, quạt, máy nén</v>
          </cell>
          <cell r="C521" t="str">
            <v>0703103</v>
          </cell>
        </row>
        <row r="522">
          <cell r="B522" t="str">
            <v>Cung cấp điện</v>
          </cell>
          <cell r="C522" t="str">
            <v>0703104</v>
          </cell>
        </row>
        <row r="523">
          <cell r="B523" t="str">
            <v>Cung cấp điện</v>
          </cell>
          <cell r="C523" t="str">
            <v>0703104</v>
          </cell>
        </row>
        <row r="524">
          <cell r="B524" t="str">
            <v>Chất lượng điện năng</v>
          </cell>
          <cell r="C524" t="str">
            <v>0703105</v>
          </cell>
        </row>
        <row r="525">
          <cell r="B525" t="str">
            <v xml:space="preserve">Chuyên đề tự động hóa trong tòa nhà </v>
          </cell>
          <cell r="C525" t="str">
            <v>0703106</v>
          </cell>
        </row>
        <row r="526">
          <cell r="B526" t="str">
            <v>Chuyên đề truyền động điện</v>
          </cell>
          <cell r="C526" t="str">
            <v>0703107</v>
          </cell>
        </row>
        <row r="527">
          <cell r="B527" t="str">
            <v>Điện tử công suất</v>
          </cell>
          <cell r="C527" t="str">
            <v>0703108</v>
          </cell>
        </row>
        <row r="528">
          <cell r="B528" t="str">
            <v>Điện tử công suất</v>
          </cell>
          <cell r="C528" t="str">
            <v>0703108</v>
          </cell>
        </row>
        <row r="529">
          <cell r="B529" t="str">
            <v>Điều khiển điện-Khí nén-Thủy lực</v>
          </cell>
          <cell r="C529" t="str">
            <v>0703109</v>
          </cell>
        </row>
        <row r="530">
          <cell r="B530" t="str">
            <v>Điều khiển điện-Khí nén-Thủy lực</v>
          </cell>
          <cell r="C530" t="str">
            <v>0703109</v>
          </cell>
        </row>
        <row r="531">
          <cell r="B531" t="str">
            <v>Điều khiển lập trình PLC</v>
          </cell>
          <cell r="C531" t="str">
            <v>0703111</v>
          </cell>
        </row>
        <row r="532">
          <cell r="B532" t="str">
            <v>Điều khiển lập trình PLC</v>
          </cell>
          <cell r="C532" t="str">
            <v>0703111</v>
          </cell>
        </row>
        <row r="533">
          <cell r="B533" t="str">
            <v>Điều khiển lô gíc</v>
          </cell>
          <cell r="C533" t="str">
            <v>0703112</v>
          </cell>
        </row>
        <row r="534">
          <cell r="B534" t="str">
            <v>Điều khiển lô gíc</v>
          </cell>
          <cell r="C534" t="str">
            <v>0703112</v>
          </cell>
        </row>
        <row r="535">
          <cell r="B535" t="str">
            <v>Điều khiển quá trình</v>
          </cell>
          <cell r="C535" t="str">
            <v>0703113</v>
          </cell>
        </row>
        <row r="536">
          <cell r="B536" t="str">
            <v>Điều khiển quá trình</v>
          </cell>
          <cell r="C536" t="str">
            <v>0703113</v>
          </cell>
        </row>
        <row r="537">
          <cell r="B537" t="str">
            <v>Điều khiển quá trình</v>
          </cell>
          <cell r="C537" t="str">
            <v>0703113</v>
          </cell>
        </row>
        <row r="538">
          <cell r="B538" t="str">
            <v>Điều khiển số</v>
          </cell>
          <cell r="C538" t="str">
            <v>0703114</v>
          </cell>
        </row>
        <row r="539">
          <cell r="B539" t="str">
            <v>Điều khiển số</v>
          </cell>
          <cell r="C539" t="str">
            <v>0703114</v>
          </cell>
        </row>
        <row r="540">
          <cell r="B540" t="str">
            <v>Điều khiển tối ưu và điều khiển mờ</v>
          </cell>
          <cell r="C540" t="str">
            <v>0703115</v>
          </cell>
        </row>
        <row r="541">
          <cell r="B541" t="str">
            <v>Đo lường nhiệt</v>
          </cell>
          <cell r="C541" t="str">
            <v>0703116</v>
          </cell>
        </row>
        <row r="542">
          <cell r="B542" t="str">
            <v>Đồ án cung cấp điện</v>
          </cell>
          <cell r="C542" t="str">
            <v>0703117</v>
          </cell>
        </row>
        <row r="543">
          <cell r="B543" t="str">
            <v>Đồ án chuyên đề hệ thống lạnh</v>
          </cell>
          <cell r="C543" t="str">
            <v>0703118</v>
          </cell>
        </row>
        <row r="544">
          <cell r="B544" t="str">
            <v>Đồ án chuyên môn đo lường và điều khiển</v>
          </cell>
          <cell r="C544" t="str">
            <v>0703119</v>
          </cell>
        </row>
        <row r="545">
          <cell r="B545" t="str">
            <v>Đồ án chuyên môn tự động hóa</v>
          </cell>
          <cell r="C545" t="str">
            <v>0703120</v>
          </cell>
        </row>
        <row r="546">
          <cell r="B546" t="str">
            <v>Đồ án Điện tử công suất-Truyền động điện</v>
          </cell>
          <cell r="C546" t="str">
            <v>0703121</v>
          </cell>
        </row>
        <row r="547">
          <cell r="B547" t="str">
            <v>Đồ án điều hòa không khí</v>
          </cell>
          <cell r="C547" t="str">
            <v>0703122</v>
          </cell>
        </row>
        <row r="548">
          <cell r="B548" t="str">
            <v>Đồ án Điều khiển lô gíc và Trang bị điện</v>
          </cell>
          <cell r="C548" t="str">
            <v>0703123</v>
          </cell>
        </row>
        <row r="549">
          <cell r="B549" t="str">
            <v>Đồ án Lò hơi và mạng nhiệt</v>
          </cell>
          <cell r="C549" t="str">
            <v>0703124</v>
          </cell>
        </row>
        <row r="550">
          <cell r="B550" t="str">
            <v>Đồ án Nhà máy nhiệt điện</v>
          </cell>
          <cell r="C550" t="str">
            <v>0703125</v>
          </cell>
        </row>
        <row r="551">
          <cell r="B551" t="str">
            <v>Đồ án sấy</v>
          </cell>
          <cell r="C551" t="str">
            <v>0703126</v>
          </cell>
        </row>
        <row r="552">
          <cell r="B552" t="str">
            <v>Đồ án Tích hợp hệ thống điều khiển tự động hoá</v>
          </cell>
          <cell r="C552" t="str">
            <v>0703127</v>
          </cell>
        </row>
        <row r="553">
          <cell r="B553" t="str">
            <v>Đồ án thiết kế kho lạnh</v>
          </cell>
          <cell r="C553" t="str">
            <v>0703128</v>
          </cell>
        </row>
        <row r="554">
          <cell r="B554" t="str">
            <v>Đồ án/ khóa luận tốt nghiệp (Ngành Công nghệ kỹ thuật Điện, Điện tử)</v>
          </cell>
          <cell r="C554" t="str">
            <v>0703129</v>
          </cell>
        </row>
        <row r="555">
          <cell r="B555" t="str">
            <v>Đồ án/ khóa luận tốt nghiệp (Ngành Công nghệ kỹ thuật Điều khiển và Tự động hóa)</v>
          </cell>
          <cell r="C555" t="str">
            <v>0703130</v>
          </cell>
        </row>
        <row r="556">
          <cell r="B556" t="str">
            <v>Đồ án/ khóa luận tốt nghiệp (Ngành Công nghệ kỹ thuật Nhiệt)</v>
          </cell>
          <cell r="C556" t="str">
            <v>0703131</v>
          </cell>
        </row>
        <row r="557">
          <cell r="B557" t="str">
            <v>Giải tích mạng và thiết kế với sự trợ giúp của máy tính</v>
          </cell>
          <cell r="C557" t="str">
            <v>0703132</v>
          </cell>
        </row>
        <row r="558">
          <cell r="B558" t="str">
            <v>Hệ thống SCADA, DCS và mạng truyền thông công nghiệp</v>
          </cell>
          <cell r="C558" t="str">
            <v>0703133</v>
          </cell>
        </row>
        <row r="559">
          <cell r="B559" t="str">
            <v>Hệ thu thập dữ liệu điều khiển và truyền số liệu</v>
          </cell>
          <cell r="C559" t="str">
            <v>0703134</v>
          </cell>
        </row>
        <row r="560">
          <cell r="B560" t="str">
            <v>Kỹ thuật chiếu sáng</v>
          </cell>
          <cell r="C560" t="str">
            <v>0703135</v>
          </cell>
        </row>
        <row r="561">
          <cell r="B561" t="str">
            <v>Kỹ thuật điện</v>
          </cell>
          <cell r="C561" t="str">
            <v>0703136</v>
          </cell>
        </row>
        <row r="562">
          <cell r="B562" t="str">
            <v>Kỹ thuật điện</v>
          </cell>
          <cell r="C562" t="str">
            <v>0703136</v>
          </cell>
        </row>
        <row r="563">
          <cell r="B563" t="str">
            <v>Kỹ thuật điện</v>
          </cell>
          <cell r="C563" t="str">
            <v>0703136</v>
          </cell>
        </row>
        <row r="564">
          <cell r="B564" t="str">
            <v>Kỹ thuật điện</v>
          </cell>
          <cell r="C564" t="str">
            <v>0703136</v>
          </cell>
        </row>
        <row r="565">
          <cell r="B565" t="str">
            <v>Kỹ thuật điện</v>
          </cell>
          <cell r="C565" t="str">
            <v>0703136</v>
          </cell>
        </row>
        <row r="566">
          <cell r="B566" t="str">
            <v>Kỹ thuật điện</v>
          </cell>
          <cell r="C566" t="str">
            <v>0703136</v>
          </cell>
        </row>
        <row r="567">
          <cell r="B567" t="str">
            <v>Kỹ thuật điện</v>
          </cell>
          <cell r="C567" t="str">
            <v>0703136</v>
          </cell>
        </row>
        <row r="568">
          <cell r="B568" t="str">
            <v>Kỹ thuật điều hoà không khí</v>
          </cell>
          <cell r="C568" t="str">
            <v>0703137</v>
          </cell>
        </row>
        <row r="569">
          <cell r="B569" t="str">
            <v>Kỹ thuật đo lường và cảm biến</v>
          </cell>
          <cell r="C569" t="str">
            <v>0703138</v>
          </cell>
        </row>
        <row r="570">
          <cell r="B570" t="str">
            <v>Kỹ thuật đo lường và cảm biến</v>
          </cell>
          <cell r="C570" t="str">
            <v>0703138</v>
          </cell>
        </row>
        <row r="571">
          <cell r="B571" t="str">
            <v>Kỹ thuật lạnh</v>
          </cell>
          <cell r="C571" t="str">
            <v>0703139</v>
          </cell>
        </row>
        <row r="572">
          <cell r="B572" t="str">
            <v>Kỹ thuật môi trường nhiệt lạnh</v>
          </cell>
          <cell r="C572" t="str">
            <v>0703140</v>
          </cell>
        </row>
        <row r="573">
          <cell r="B573" t="str">
            <v>Kỹ thuật nhiệt</v>
          </cell>
          <cell r="C573" t="str">
            <v>0703141</v>
          </cell>
        </row>
        <row r="574">
          <cell r="B574" t="str">
            <v>Kỹ thuật Rô bốt</v>
          </cell>
          <cell r="C574" t="str">
            <v>0703142</v>
          </cell>
        </row>
        <row r="575">
          <cell r="B575" t="str">
            <v>Kỹ thuật Rô bốt</v>
          </cell>
          <cell r="C575" t="str">
            <v>0703142</v>
          </cell>
        </row>
        <row r="576">
          <cell r="B576" t="str">
            <v>Kỹ thuật sấy</v>
          </cell>
          <cell r="C576" t="str">
            <v>0703143</v>
          </cell>
        </row>
        <row r="577">
          <cell r="B577" t="str">
            <v>Khí cụ điện</v>
          </cell>
          <cell r="C577" t="str">
            <v>0703144</v>
          </cell>
        </row>
        <row r="578">
          <cell r="B578" t="str">
            <v>Khí cụ điện</v>
          </cell>
          <cell r="C578" t="str">
            <v>0703144</v>
          </cell>
        </row>
        <row r="579">
          <cell r="B579" t="str">
            <v>Lò công nghiệp và lò điện</v>
          </cell>
          <cell r="C579" t="str">
            <v>0703145</v>
          </cell>
        </row>
        <row r="580">
          <cell r="B580" t="str">
            <v>Lò hơi và mạng nhiệt</v>
          </cell>
          <cell r="C580" t="str">
            <v>0703146</v>
          </cell>
        </row>
        <row r="581">
          <cell r="B581" t="str">
            <v>Lý thuyết điều khiển tự động</v>
          </cell>
          <cell r="C581" t="str">
            <v>0703147</v>
          </cell>
        </row>
        <row r="582">
          <cell r="B582" t="str">
            <v>Lý thuyết điều khiển tự động</v>
          </cell>
          <cell r="C582" t="str">
            <v>0703147</v>
          </cell>
        </row>
        <row r="583">
          <cell r="B583" t="str">
            <v>Lý thuyết điều khiển tự động</v>
          </cell>
          <cell r="C583" t="str">
            <v>0703147</v>
          </cell>
        </row>
        <row r="584">
          <cell r="B584" t="str">
            <v>Mạch điện 1</v>
          </cell>
          <cell r="C584" t="str">
            <v>0703148</v>
          </cell>
        </row>
        <row r="585">
          <cell r="B585" t="str">
            <v>Mạch điện 1</v>
          </cell>
          <cell r="C585" t="str">
            <v>0703148</v>
          </cell>
        </row>
        <row r="586">
          <cell r="B586" t="str">
            <v>Mạch điện 2</v>
          </cell>
          <cell r="C586" t="str">
            <v>0703149</v>
          </cell>
        </row>
        <row r="587">
          <cell r="B587" t="str">
            <v>Mạch điện 2</v>
          </cell>
          <cell r="C587" t="str">
            <v>0703149</v>
          </cell>
        </row>
        <row r="588">
          <cell r="B588" t="str">
            <v>Mạng truyền thông công nghiệp</v>
          </cell>
          <cell r="C588" t="str">
            <v>0703150</v>
          </cell>
        </row>
        <row r="589">
          <cell r="B589" t="str">
            <v>Máy điện</v>
          </cell>
          <cell r="C589" t="str">
            <v>0703151</v>
          </cell>
        </row>
        <row r="590">
          <cell r="B590" t="str">
            <v>Máy điện</v>
          </cell>
          <cell r="C590" t="str">
            <v>0703151</v>
          </cell>
        </row>
        <row r="591">
          <cell r="B591" t="str">
            <v xml:space="preserve">Máy điều khiển theo chương trình số </v>
          </cell>
          <cell r="C591" t="str">
            <v>0703152</v>
          </cell>
        </row>
        <row r="592">
          <cell r="B592" t="str">
            <v>Mô hình hóa và mô phỏng quá trình sản xuất</v>
          </cell>
          <cell r="C592" t="str">
            <v>0703153</v>
          </cell>
        </row>
        <row r="593">
          <cell r="B593" t="str">
            <v>Năng lượng mới và năng lượng tái tạo</v>
          </cell>
          <cell r="C593" t="str">
            <v>0703154</v>
          </cell>
        </row>
        <row r="594">
          <cell r="B594" t="str">
            <v>Năng lượng mới và năng lượng tái tạo</v>
          </cell>
          <cell r="C594" t="str">
            <v>0703154</v>
          </cell>
        </row>
        <row r="595">
          <cell r="B595" t="str">
            <v>Nhà máy điện và trạm biến áp</v>
          </cell>
          <cell r="C595" t="str">
            <v>0703155</v>
          </cell>
        </row>
        <row r="596">
          <cell r="B596" t="str">
            <v>Nhận dạng hệ thống</v>
          </cell>
          <cell r="C596" t="str">
            <v>0703156</v>
          </cell>
        </row>
        <row r="597">
          <cell r="B597" t="str">
            <v>Nhận dạng hệ thống</v>
          </cell>
          <cell r="C597" t="str">
            <v>0703156</v>
          </cell>
        </row>
        <row r="598">
          <cell r="B598" t="str">
            <v>Nhiệt động học</v>
          </cell>
          <cell r="C598" t="str">
            <v>0703157</v>
          </cell>
        </row>
        <row r="599">
          <cell r="B599" t="str">
            <v>Tiết kiệm năng lượng</v>
          </cell>
          <cell r="C599" t="str">
            <v>0703158</v>
          </cell>
        </row>
        <row r="600">
          <cell r="B600" t="str">
            <v>Tín hiệu và hệ thống</v>
          </cell>
          <cell r="C600" t="str">
            <v>0703159</v>
          </cell>
        </row>
        <row r="601">
          <cell r="B601" t="str">
            <v>Tính toán thiết kế kho lạnh</v>
          </cell>
          <cell r="C601" t="str">
            <v>0703160</v>
          </cell>
        </row>
        <row r="602">
          <cell r="B602" t="str">
            <v>Tổng hợp hệ thống điện cơ</v>
          </cell>
          <cell r="C602" t="str">
            <v>0703161</v>
          </cell>
        </row>
        <row r="603">
          <cell r="B603" t="str">
            <v>Tự động hoá hệ thống lạnh</v>
          </cell>
          <cell r="C603" t="str">
            <v>0703162</v>
          </cell>
        </row>
        <row r="604">
          <cell r="B604" t="str">
            <v>Tự động hoá quá trình công nghệ</v>
          </cell>
          <cell r="C604" t="str">
            <v>0703163</v>
          </cell>
        </row>
        <row r="605">
          <cell r="B605" t="str">
            <v>Tự động hoá quá trình công nghệ</v>
          </cell>
          <cell r="C605" t="str">
            <v>0703163</v>
          </cell>
        </row>
        <row r="606">
          <cell r="B606" t="str">
            <v>Tự động hoá trong toà nhà</v>
          </cell>
          <cell r="C606" t="str">
            <v>0703164</v>
          </cell>
        </row>
        <row r="607">
          <cell r="B607" t="str">
            <v>Thiết bị trao đổi nhiệt</v>
          </cell>
          <cell r="C607" t="str">
            <v>0703165</v>
          </cell>
        </row>
        <row r="608">
          <cell r="B608" t="str">
            <v>Thiết kế hệ thống cung cấp điện</v>
          </cell>
          <cell r="C608" t="str">
            <v>0703166</v>
          </cell>
        </row>
        <row r="609">
          <cell r="B609" t="str">
            <v>Thiết kế hệ thống cung cấp điện</v>
          </cell>
          <cell r="C609" t="str">
            <v>0703166</v>
          </cell>
        </row>
        <row r="610">
          <cell r="B610" t="str">
            <v>Thiết kế thiết bị điện và công nghệ chế tạo máy điện</v>
          </cell>
          <cell r="C610" t="str">
            <v>0703167</v>
          </cell>
        </row>
        <row r="611">
          <cell r="B611" t="str">
            <v>Thiết kế thiết bị điện và công nghệ chế tạo máy điện</v>
          </cell>
          <cell r="C611" t="str">
            <v>0703167</v>
          </cell>
        </row>
        <row r="612">
          <cell r="B612" t="str">
            <v>Thực hành điện cơ bản</v>
          </cell>
          <cell r="C612" t="str">
            <v>0703168</v>
          </cell>
        </row>
        <row r="613">
          <cell r="B613" t="str">
            <v>Thực hành điện cơ bản</v>
          </cell>
          <cell r="C613" t="str">
            <v>0703168</v>
          </cell>
        </row>
        <row r="614">
          <cell r="B614" t="str">
            <v>Thực hành điện cơ bản</v>
          </cell>
          <cell r="C614" t="str">
            <v>0703168</v>
          </cell>
        </row>
        <row r="615">
          <cell r="B615" t="str">
            <v>Thực hành điện cơ bản</v>
          </cell>
          <cell r="C615" t="str">
            <v>0703168</v>
          </cell>
        </row>
        <row r="616">
          <cell r="B616" t="str">
            <v>Thực hành điều khiển lập trình PLC</v>
          </cell>
          <cell r="C616" t="str">
            <v>0703169</v>
          </cell>
        </row>
        <row r="617">
          <cell r="B617" t="str">
            <v>Thực hành điều khiển lập trình PLC</v>
          </cell>
          <cell r="C617" t="str">
            <v>0703169</v>
          </cell>
        </row>
        <row r="618">
          <cell r="B618" t="str">
            <v>Thực hành lắp đặt sửa chữa hệ thống điều hòa trung tâm</v>
          </cell>
          <cell r="C618" t="str">
            <v>0703170</v>
          </cell>
        </row>
        <row r="619">
          <cell r="B619" t="str">
            <v>Thực hành lắp đặt sửa chữa máy lạnh công nghiệp</v>
          </cell>
          <cell r="C619" t="str">
            <v>0703171</v>
          </cell>
        </row>
        <row r="620">
          <cell r="B620" t="str">
            <v>Thực hành lắp đặt sửa chữa máy lạnh dân dụng</v>
          </cell>
          <cell r="C620" t="str">
            <v>0703172</v>
          </cell>
        </row>
        <row r="621">
          <cell r="B621" t="str">
            <v>Thực hành máy điện</v>
          </cell>
          <cell r="C621" t="str">
            <v>0703173</v>
          </cell>
        </row>
        <row r="622">
          <cell r="B622" t="str">
            <v>Thực hành máy điện</v>
          </cell>
          <cell r="C622" t="str">
            <v>0703173</v>
          </cell>
        </row>
        <row r="623">
          <cell r="B623" t="str">
            <v>Thực hành thiết bị điều khiển điện</v>
          </cell>
          <cell r="C623" t="str">
            <v>0703174</v>
          </cell>
        </row>
        <row r="624">
          <cell r="B624" t="str">
            <v>Thực hành trang bị điện</v>
          </cell>
          <cell r="C624" t="str">
            <v>0703175</v>
          </cell>
        </row>
        <row r="625">
          <cell r="B625" t="str">
            <v>Thực hành truyền động điện</v>
          </cell>
          <cell r="C625" t="str">
            <v>0703176</v>
          </cell>
        </row>
        <row r="626">
          <cell r="B626" t="str">
            <v>Thực hành truyền động điện</v>
          </cell>
          <cell r="C626" t="str">
            <v>0703176</v>
          </cell>
        </row>
        <row r="627">
          <cell r="B627" t="str">
            <v>Thực hành vận hành và tự động hoá hệ thống lạnh</v>
          </cell>
          <cell r="C627" t="str">
            <v>0703177</v>
          </cell>
        </row>
        <row r="628">
          <cell r="B628" t="str">
            <v>Thực hành vi mạch tương tự và vi mạch số</v>
          </cell>
          <cell r="C628" t="str">
            <v>0703178</v>
          </cell>
        </row>
        <row r="629">
          <cell r="B629" t="str">
            <v>Thực hành vi mạch tương tự và vi mạch số</v>
          </cell>
          <cell r="C629" t="str">
            <v>0703178</v>
          </cell>
        </row>
        <row r="630">
          <cell r="B630" t="str">
            <v>Thực tập tốt nghiệp (Ngành Công nghệ kỹ thuật Điện, Điện tử)</v>
          </cell>
          <cell r="C630" t="str">
            <v>0703179</v>
          </cell>
        </row>
        <row r="631">
          <cell r="B631" t="str">
            <v>Thực tập tốt nghiệp (Ngành Công nghệ kỹ thuật Điều khiển và Tự động hóa)</v>
          </cell>
          <cell r="C631" t="str">
            <v>0703180</v>
          </cell>
        </row>
        <row r="632">
          <cell r="B632" t="str">
            <v>Thực tập tốt nghiệp (Ngành Công nghệ kỹ thuật Nhiệt)</v>
          </cell>
          <cell r="C632" t="str">
            <v>0703181</v>
          </cell>
        </row>
        <row r="633">
          <cell r="B633" t="str">
            <v>Trang bị điện</v>
          </cell>
          <cell r="C633" t="str">
            <v>0703182</v>
          </cell>
        </row>
        <row r="634">
          <cell r="B634" t="str">
            <v>Trang bị điện 1</v>
          </cell>
          <cell r="C634" t="str">
            <v>0703183</v>
          </cell>
        </row>
        <row r="635">
          <cell r="B635" t="str">
            <v>Trang bị điện 1</v>
          </cell>
          <cell r="C635" t="str">
            <v>0703183</v>
          </cell>
        </row>
        <row r="636">
          <cell r="B636" t="str">
            <v>Trang bị điện 2</v>
          </cell>
          <cell r="C636" t="str">
            <v>0703184</v>
          </cell>
        </row>
        <row r="637">
          <cell r="B637" t="str">
            <v>Trang bị điện 2</v>
          </cell>
          <cell r="C637" t="str">
            <v>0703184</v>
          </cell>
        </row>
        <row r="638">
          <cell r="B638" t="str">
            <v>Truyền động điện</v>
          </cell>
          <cell r="C638" t="str">
            <v>0703185</v>
          </cell>
        </row>
        <row r="639">
          <cell r="B639" t="str">
            <v>Truyền động điện</v>
          </cell>
          <cell r="C639" t="str">
            <v>0703185</v>
          </cell>
        </row>
        <row r="640">
          <cell r="B640" t="str">
            <v>Truyền nhiệt</v>
          </cell>
          <cell r="C640" t="str">
            <v>0703186</v>
          </cell>
        </row>
        <row r="641">
          <cell r="B641" t="str">
            <v>Truyền nhiệt</v>
          </cell>
          <cell r="C641" t="str">
            <v>0703186</v>
          </cell>
        </row>
        <row r="642">
          <cell r="B642" t="str">
            <v>Ứng dụng PLC trong hệ thống lạnh</v>
          </cell>
          <cell r="C642" t="str">
            <v>0703187</v>
          </cell>
        </row>
        <row r="643">
          <cell r="B643" t="str">
            <v>Vận hành Lò hơi và các thiết bị áp lực</v>
          </cell>
          <cell r="C643" t="str">
            <v>0703188</v>
          </cell>
        </row>
        <row r="644">
          <cell r="B644" t="str">
            <v>Vận hành và điều khiển hệ thống điện</v>
          </cell>
          <cell r="C644" t="str">
            <v>0703189</v>
          </cell>
        </row>
        <row r="645">
          <cell r="B645" t="str">
            <v>Vận hành, sửa chữa máy và thiết bị lạnh</v>
          </cell>
          <cell r="C645" t="str">
            <v>0703190</v>
          </cell>
        </row>
        <row r="646">
          <cell r="B646" t="str">
            <v>Vật liệu điện, điện tử</v>
          </cell>
          <cell r="C646" t="str">
            <v>0703191</v>
          </cell>
        </row>
        <row r="647">
          <cell r="B647" t="str">
            <v>Vật liệu điện, điện tử</v>
          </cell>
          <cell r="C647" t="str">
            <v>0703191</v>
          </cell>
        </row>
        <row r="648">
          <cell r="B648" t="str">
            <v>Vật liệu nhiệt và an toàn hệ thống lạnh</v>
          </cell>
          <cell r="C648" t="str">
            <v>0703192</v>
          </cell>
        </row>
        <row r="649">
          <cell r="B649" t="str">
            <v>Vi mạch tương tự và vi mạch số</v>
          </cell>
          <cell r="C649" t="str">
            <v>0703193</v>
          </cell>
        </row>
        <row r="650">
          <cell r="B650" t="str">
            <v>Vi mạch tương tự và vi mạch số</v>
          </cell>
          <cell r="C650" t="str">
            <v>0703193</v>
          </cell>
        </row>
        <row r="651">
          <cell r="B651" t="str">
            <v>Vi xử lý trong đo lường và điều khiển</v>
          </cell>
          <cell r="C651" t="str">
            <v>0703194</v>
          </cell>
        </row>
        <row r="652">
          <cell r="B652" t="str">
            <v>Vi xử lý trong đo lường và điều khiển</v>
          </cell>
          <cell r="C652" t="str">
            <v>0703194</v>
          </cell>
        </row>
        <row r="653">
          <cell r="B653" t="str">
            <v>Biến đổi AC/DC</v>
          </cell>
          <cell r="C653" t="str">
            <v>0803101</v>
          </cell>
        </row>
        <row r="654">
          <cell r="B654" t="str">
            <v>CAD trong điện tử</v>
          </cell>
          <cell r="C654" t="str">
            <v>0803102</v>
          </cell>
        </row>
        <row r="655">
          <cell r="B655" t="str">
            <v>Điện tử số</v>
          </cell>
          <cell r="C655" t="str">
            <v>0803103</v>
          </cell>
        </row>
        <row r="656">
          <cell r="B656" t="str">
            <v>Điều khiển tự động công nghiệp</v>
          </cell>
          <cell r="C656" t="str">
            <v>0803104</v>
          </cell>
        </row>
        <row r="657">
          <cell r="B657" t="str">
            <v>Đo lường điện và thiết bị đo</v>
          </cell>
          <cell r="C657" t="str">
            <v>0803105</v>
          </cell>
        </row>
        <row r="658">
          <cell r="B658" t="str">
            <v>Đồ án/ khóa luận tốt nghiệp (Ngành Công nghệ kỹ thuật Điện tử, truyền thông)</v>
          </cell>
          <cell r="C658" t="str">
            <v>0803106</v>
          </cell>
        </row>
        <row r="659">
          <cell r="B659" t="str">
            <v>Hệ thống điều khiển tuần tự</v>
          </cell>
          <cell r="C659" t="str">
            <v>0803107</v>
          </cell>
        </row>
        <row r="660">
          <cell r="B660" t="str">
            <v>Hệ thống viễn thông</v>
          </cell>
          <cell r="C660" t="str">
            <v>0803108</v>
          </cell>
        </row>
        <row r="661">
          <cell r="B661" t="str">
            <v>Kỹ thuật Audio-Video</v>
          </cell>
          <cell r="C661" t="str">
            <v>0803109</v>
          </cell>
        </row>
        <row r="662">
          <cell r="B662" t="str">
            <v>Kỹ thuật cảm biến</v>
          </cell>
          <cell r="C662" t="str">
            <v>0803110</v>
          </cell>
        </row>
        <row r="663">
          <cell r="B663" t="str">
            <v>Kỹ thuật điện tử</v>
          </cell>
          <cell r="C663" t="str">
            <v>0803111</v>
          </cell>
        </row>
        <row r="664">
          <cell r="B664" t="str">
            <v>Kỹ thuật điện tử</v>
          </cell>
          <cell r="C664" t="str">
            <v>0803111</v>
          </cell>
        </row>
        <row r="665">
          <cell r="B665" t="str">
            <v>Kỹ thuật điện tử</v>
          </cell>
          <cell r="C665" t="str">
            <v>0803111</v>
          </cell>
        </row>
        <row r="666">
          <cell r="B666" t="str">
            <v>Kỹ thuật điện tử</v>
          </cell>
          <cell r="C666" t="str">
            <v>0803111</v>
          </cell>
        </row>
        <row r="667">
          <cell r="B667" t="str">
            <v>Kỹ thuật ghép nối máy tính</v>
          </cell>
          <cell r="C667" t="str">
            <v>0803112</v>
          </cell>
        </row>
        <row r="668">
          <cell r="B668" t="str">
            <v>Kỹ thuật lập trình nhúng</v>
          </cell>
          <cell r="C668" t="str">
            <v>0803113</v>
          </cell>
        </row>
        <row r="669">
          <cell r="B669" t="str">
            <v>Kỹ thuật lập trình nhúng</v>
          </cell>
          <cell r="C669" t="str">
            <v>0803113</v>
          </cell>
        </row>
        <row r="670">
          <cell r="B670" t="str">
            <v>Kỹ thuật lập trình nhúng</v>
          </cell>
          <cell r="C670" t="str">
            <v>0803113</v>
          </cell>
        </row>
        <row r="671">
          <cell r="B671" t="str">
            <v>Kỹ thuật truyền hình</v>
          </cell>
          <cell r="C671" t="str">
            <v>0803114</v>
          </cell>
        </row>
        <row r="672">
          <cell r="B672" t="str">
            <v>Kỹ thuật truyền số liệu</v>
          </cell>
          <cell r="C672" t="str">
            <v>0803115</v>
          </cell>
        </row>
        <row r="673">
          <cell r="B673" t="str">
            <v>Kỹ thuật vi điều khiển</v>
          </cell>
          <cell r="C673" t="str">
            <v>0803116</v>
          </cell>
        </row>
        <row r="674">
          <cell r="B674" t="str">
            <v>Kỹ thuật vi điều khiển</v>
          </cell>
          <cell r="C674" t="str">
            <v>0803116</v>
          </cell>
        </row>
        <row r="675">
          <cell r="B675" t="str">
            <v xml:space="preserve">Kỹ thuật vi xử lý </v>
          </cell>
          <cell r="C675" t="str">
            <v>0803117</v>
          </cell>
        </row>
        <row r="676">
          <cell r="B676" t="str">
            <v>Lập trình điều khiển PLC</v>
          </cell>
          <cell r="C676" t="str">
            <v>0803118</v>
          </cell>
        </row>
        <row r="677">
          <cell r="B677" t="str">
            <v>Linh kiện điện tử</v>
          </cell>
          <cell r="C677" t="str">
            <v>0803119</v>
          </cell>
        </row>
        <row r="678">
          <cell r="B678" t="str">
            <v xml:space="preserve">Lý thuyết mạch </v>
          </cell>
          <cell r="C678" t="str">
            <v>0803120</v>
          </cell>
        </row>
        <row r="679">
          <cell r="B679" t="str">
            <v>Mạch điện tử 1</v>
          </cell>
          <cell r="C679" t="str">
            <v>0803121</v>
          </cell>
        </row>
        <row r="680">
          <cell r="B680" t="str">
            <v>Mạch điện tử 2</v>
          </cell>
          <cell r="C680" t="str">
            <v>0803122</v>
          </cell>
        </row>
        <row r="681">
          <cell r="B681" t="str">
            <v>Mạng máy tính-truyền thông</v>
          </cell>
          <cell r="C681" t="str">
            <v>0803123</v>
          </cell>
        </row>
        <row r="682">
          <cell r="B682" t="str">
            <v>Nguyên lý truyền thông</v>
          </cell>
          <cell r="C682" t="str">
            <v>0803124</v>
          </cell>
        </row>
        <row r="683">
          <cell r="B683" t="str">
            <v>Thiết bị đầu cuối thông tin</v>
          </cell>
          <cell r="C683" t="str">
            <v>0803125</v>
          </cell>
        </row>
        <row r="684">
          <cell r="B684" t="str">
            <v>Thiết bị điện tử công nghiệp</v>
          </cell>
          <cell r="C684" t="str">
            <v>0803126</v>
          </cell>
        </row>
        <row r="685">
          <cell r="B685" t="str">
            <v>Thiết kế mạch điện tử</v>
          </cell>
          <cell r="C685" t="str">
            <v>0803127</v>
          </cell>
        </row>
        <row r="686">
          <cell r="B686" t="str">
            <v>Thiết kế ứng dụng trên Arm Cortex - M3</v>
          </cell>
          <cell r="C686" t="str">
            <v>0803128</v>
          </cell>
        </row>
        <row r="687">
          <cell r="B687" t="str">
            <v>Thông tin di động</v>
          </cell>
          <cell r="C687" t="str">
            <v>0803129</v>
          </cell>
        </row>
        <row r="688">
          <cell r="B688" t="str">
            <v>Thực hành điện tử cơ bản 1</v>
          </cell>
          <cell r="C688" t="str">
            <v>0803130</v>
          </cell>
        </row>
        <row r="689">
          <cell r="B689" t="str">
            <v>Thực hành điện tử cơ bản 2</v>
          </cell>
          <cell r="C689" t="str">
            <v>0803131</v>
          </cell>
        </row>
        <row r="690">
          <cell r="B690" t="str">
            <v>Thực hành kỹ thuật điện tử</v>
          </cell>
          <cell r="C690" t="str">
            <v>0803132</v>
          </cell>
        </row>
        <row r="691">
          <cell r="B691" t="str">
            <v>Thực hành kỹ thuật điện tử</v>
          </cell>
          <cell r="C691" t="str">
            <v>0803132</v>
          </cell>
        </row>
        <row r="692">
          <cell r="B692" t="str">
            <v>Thực tập tốt nghiệp (Ngành Công nghệ kỹ thuật Điện tử, truyền thông)</v>
          </cell>
          <cell r="C692" t="str">
            <v>0803133</v>
          </cell>
        </row>
        <row r="693">
          <cell r="B693" t="str">
            <v>Trường điện từ và siêu cao tần</v>
          </cell>
          <cell r="C693" t="str">
            <v>0803134</v>
          </cell>
        </row>
        <row r="694">
          <cell r="B694" t="str">
            <v xml:space="preserve">Vi mạch số lập trình </v>
          </cell>
          <cell r="C694" t="str">
            <v>0803135</v>
          </cell>
        </row>
        <row r="695">
          <cell r="B695" t="str">
            <v>Xử lý số tín hiệu</v>
          </cell>
          <cell r="C695" t="str">
            <v>0803136</v>
          </cell>
        </row>
        <row r="696">
          <cell r="B696" t="str">
            <v>Điều khiển động cơ điện</v>
          </cell>
          <cell r="C696" t="str">
            <v>0803140</v>
          </cell>
        </row>
        <row r="697">
          <cell r="B697" t="str">
            <v>An ninh mạng</v>
          </cell>
          <cell r="C697" t="str">
            <v>0803141</v>
          </cell>
        </row>
        <row r="698">
          <cell r="B698" t="str">
            <v>Cơ sở lý thuyết truyền tin</v>
          </cell>
          <cell r="C698" t="str">
            <v>0803142</v>
          </cell>
        </row>
        <row r="699">
          <cell r="B699" t="str">
            <v>Chuyên đề hệ thống nhúng</v>
          </cell>
          <cell r="C699" t="str">
            <v>0803143</v>
          </cell>
        </row>
        <row r="700">
          <cell r="B700" t="str">
            <v>Đồ án chuyên ngành Kỹ thuật máy tính</v>
          </cell>
          <cell r="C700" t="str">
            <v>0803144</v>
          </cell>
        </row>
        <row r="701">
          <cell r="B701" t="str">
            <v>Đồ án/ khóa luận tốt nghiệp (Ngành Công nghệ kỹ thuật máy tính)</v>
          </cell>
          <cell r="C701" t="str">
            <v>0803145</v>
          </cell>
        </row>
        <row r="702">
          <cell r="B702" t="str">
            <v>Hệ thống nhúng</v>
          </cell>
          <cell r="C702" t="str">
            <v>0803146</v>
          </cell>
        </row>
        <row r="703">
          <cell r="B703" t="str">
            <v>Hệ thống truyền thông công nghiệp</v>
          </cell>
          <cell r="C703" t="str">
            <v>0803147</v>
          </cell>
        </row>
        <row r="704">
          <cell r="B704" t="str">
            <v>Kiến trúc máy tính và vi xử lý</v>
          </cell>
          <cell r="C704" t="str">
            <v>0803148</v>
          </cell>
        </row>
        <row r="705">
          <cell r="B705" t="str">
            <v>Kỹ năng hoạt động công nghiệp</v>
          </cell>
          <cell r="C705" t="str">
            <v>0803149</v>
          </cell>
        </row>
        <row r="706">
          <cell r="B706" t="str">
            <v>Kỹ thuật điện tử tương tự</v>
          </cell>
          <cell r="C706" t="str">
            <v>0803150</v>
          </cell>
        </row>
        <row r="707">
          <cell r="B707" t="str">
            <v>Kỹ thuật lập trình (KTMT)</v>
          </cell>
          <cell r="C707" t="str">
            <v>0803151</v>
          </cell>
        </row>
        <row r="708">
          <cell r="B708" t="str">
            <v>Kỹ thuật xung - số</v>
          </cell>
          <cell r="C708" t="str">
            <v>0803152</v>
          </cell>
        </row>
        <row r="709">
          <cell r="B709" t="str">
            <v>Lập trình mạng</v>
          </cell>
          <cell r="C709" t="str">
            <v>0803153</v>
          </cell>
        </row>
        <row r="710">
          <cell r="B710" t="str">
            <v>Mạng cảm biến không dây</v>
          </cell>
          <cell r="C710" t="str">
            <v>0803154</v>
          </cell>
        </row>
        <row r="711">
          <cell r="B711" t="str">
            <v>Mạng máy tính (KTMT)</v>
          </cell>
          <cell r="C711" t="str">
            <v>0803155</v>
          </cell>
        </row>
        <row r="712">
          <cell r="B712" t="str">
            <v>Mạng nơ-ron nhân tạo</v>
          </cell>
          <cell r="C712" t="str">
            <v>0803156</v>
          </cell>
        </row>
        <row r="713">
          <cell r="B713" t="str">
            <v>Phát triển ứng dụng cho thiết bị di động</v>
          </cell>
          <cell r="C713" t="str">
            <v>0803157</v>
          </cell>
        </row>
        <row r="714">
          <cell r="B714" t="str">
            <v>Phân tích và thiết kế hệ thống</v>
          </cell>
          <cell r="C714" t="str">
            <v>0803158</v>
          </cell>
        </row>
        <row r="715">
          <cell r="B715" t="str">
            <v>Thiết kế vi mạch số</v>
          </cell>
          <cell r="C715" t="str">
            <v>0803159</v>
          </cell>
        </row>
        <row r="716">
          <cell r="B716" t="str">
            <v>Thực hành điện tử</v>
          </cell>
          <cell r="C716" t="str">
            <v>0803160</v>
          </cell>
        </row>
        <row r="717">
          <cell r="B717" t="str">
            <v>Thực tập tốt nghiệp (Ngành Công nghệ kỹ thuật máy tính)</v>
          </cell>
          <cell r="C717" t="str">
            <v>0803161</v>
          </cell>
        </row>
        <row r="718">
          <cell r="B718" t="str">
            <v>Vật liệu và linh kiện điện tử</v>
          </cell>
          <cell r="C718" t="str">
            <v>0803162</v>
          </cell>
        </row>
        <row r="719">
          <cell r="B719" t="str">
            <v>Công tác quốc phòng, an ninh</v>
          </cell>
          <cell r="C719" t="str">
            <v>0903101</v>
          </cell>
        </row>
        <row r="720">
          <cell r="B720" t="str">
            <v>Đường lối quân sự của Đảng</v>
          </cell>
          <cell r="C720" t="str">
            <v>0903102</v>
          </cell>
        </row>
        <row r="721">
          <cell r="B721" t="str">
            <v>Giáo dục thể chất 1 (K8,9,10)</v>
          </cell>
          <cell r="C721" t="str">
            <v>0903103</v>
          </cell>
        </row>
        <row r="722">
          <cell r="B722" t="str">
            <v>Giáo dục thể chất 2 (K8,9,10)</v>
          </cell>
          <cell r="C722" t="str">
            <v>0903104</v>
          </cell>
        </row>
        <row r="723">
          <cell r="B723" t="str">
            <v>Giáo dục thể chất 3</v>
          </cell>
          <cell r="C723" t="str">
            <v>0903105</v>
          </cell>
        </row>
        <row r="724">
          <cell r="B724" t="str">
            <v>Giáo dục thể chất 4</v>
          </cell>
          <cell r="C724" t="str">
            <v>0903106</v>
          </cell>
        </row>
        <row r="725">
          <cell r="B725" t="str">
            <v>Giáo dục thể chất 5</v>
          </cell>
          <cell r="C725" t="str">
            <v>0903107</v>
          </cell>
        </row>
        <row r="726">
          <cell r="B726" t="str">
            <v>Quân sự chung và chiến thuật, kỹ thuật bắn súng tiểu liên AK (CKC)</v>
          </cell>
          <cell r="C726" t="str">
            <v>0903108</v>
          </cell>
        </row>
        <row r="727">
          <cell r="B727" t="str">
            <v>Hàm số biến số phức</v>
          </cell>
          <cell r="C727" t="str">
            <v>1003101</v>
          </cell>
        </row>
        <row r="728">
          <cell r="B728" t="str">
            <v>Hàm số biến số phức</v>
          </cell>
          <cell r="C728" t="str">
            <v>1003101</v>
          </cell>
        </row>
        <row r="729">
          <cell r="B729" t="str">
            <v>Hàm số biến số phức</v>
          </cell>
          <cell r="C729" t="str">
            <v>1003101</v>
          </cell>
        </row>
        <row r="730">
          <cell r="B730" t="str">
            <v>Hàm số biến số phức</v>
          </cell>
          <cell r="C730" t="str">
            <v>1003101</v>
          </cell>
        </row>
        <row r="731">
          <cell r="B731" t="str">
            <v>Hàm số biến số phức</v>
          </cell>
          <cell r="C731" t="str">
            <v>1003101</v>
          </cell>
        </row>
        <row r="732">
          <cell r="B732" t="str">
            <v>Hàm số biến số phức</v>
          </cell>
          <cell r="C732" t="str">
            <v>1003101</v>
          </cell>
        </row>
        <row r="733">
          <cell r="B733" t="str">
            <v>Hàm số biến số phức</v>
          </cell>
          <cell r="C733" t="str">
            <v>1003101</v>
          </cell>
        </row>
        <row r="734">
          <cell r="B734" t="str">
            <v>Hàm số biến số phức</v>
          </cell>
          <cell r="C734" t="str">
            <v>1003101</v>
          </cell>
        </row>
        <row r="735">
          <cell r="B735" t="str">
            <v>Hàm số biến số phức</v>
          </cell>
          <cell r="C735" t="str">
            <v>1003101</v>
          </cell>
        </row>
        <row r="736">
          <cell r="B736" t="str">
            <v>Kinh tế lượng</v>
          </cell>
          <cell r="C736" t="str">
            <v>1003102</v>
          </cell>
        </row>
        <row r="737">
          <cell r="B737" t="str">
            <v>Kinh tế lượng</v>
          </cell>
          <cell r="C737" t="str">
            <v>1003102</v>
          </cell>
        </row>
        <row r="738">
          <cell r="B738" t="str">
            <v>Kinh tế lượng</v>
          </cell>
          <cell r="C738" t="str">
            <v>1003102</v>
          </cell>
        </row>
        <row r="739">
          <cell r="B739" t="str">
            <v>Kinh tế lượng</v>
          </cell>
          <cell r="C739" t="str">
            <v>1003102</v>
          </cell>
        </row>
        <row r="740">
          <cell r="B740" t="str">
            <v>Lý thuyết xác suất</v>
          </cell>
          <cell r="C740" t="str">
            <v>1003103</v>
          </cell>
        </row>
        <row r="741">
          <cell r="B741" t="str">
            <v>Lý thuyết xác suất</v>
          </cell>
          <cell r="C741" t="str">
            <v>1003103</v>
          </cell>
        </row>
        <row r="742">
          <cell r="B742" t="str">
            <v>Lý thuyết xác suất</v>
          </cell>
          <cell r="C742" t="str">
            <v>1003103</v>
          </cell>
        </row>
        <row r="743">
          <cell r="B743" t="str">
            <v>Lý thuyết xác suất</v>
          </cell>
          <cell r="C743" t="str">
            <v>1003103</v>
          </cell>
        </row>
        <row r="744">
          <cell r="B744" t="str">
            <v>Lý thuyết xác suất</v>
          </cell>
          <cell r="C744" t="str">
            <v>1003103</v>
          </cell>
        </row>
        <row r="745">
          <cell r="B745" t="str">
            <v>Lý thuyết xác suất</v>
          </cell>
          <cell r="C745" t="str">
            <v>1003103</v>
          </cell>
        </row>
        <row r="746">
          <cell r="B746" t="str">
            <v>Lý thuyết xác suất</v>
          </cell>
          <cell r="C746" t="str">
            <v>1003103</v>
          </cell>
        </row>
        <row r="747">
          <cell r="B747" t="str">
            <v>Lý thuyết xác suất</v>
          </cell>
          <cell r="C747" t="str">
            <v>1003103</v>
          </cell>
        </row>
        <row r="748">
          <cell r="B748" t="str">
            <v>Lý thuyết xác suất</v>
          </cell>
          <cell r="C748" t="str">
            <v>1003103</v>
          </cell>
        </row>
        <row r="749">
          <cell r="B749" t="str">
            <v>Lý thuyết xác suất</v>
          </cell>
          <cell r="C749" t="str">
            <v>1003103</v>
          </cell>
        </row>
        <row r="750">
          <cell r="B750" t="str">
            <v>Lý thuyết xác suất</v>
          </cell>
          <cell r="C750" t="str">
            <v>1003103</v>
          </cell>
        </row>
        <row r="751">
          <cell r="B751" t="str">
            <v>Lý thuyết xác suất</v>
          </cell>
          <cell r="C751" t="str">
            <v>1003103</v>
          </cell>
        </row>
        <row r="752">
          <cell r="B752" t="str">
            <v>Mô hình toán kinh tế</v>
          </cell>
          <cell r="C752" t="str">
            <v>1003104</v>
          </cell>
        </row>
        <row r="753">
          <cell r="B753" t="str">
            <v>Mô hình toán kinh tế</v>
          </cell>
          <cell r="C753" t="str">
            <v>1003104</v>
          </cell>
        </row>
        <row r="754">
          <cell r="B754" t="str">
            <v>Mô hình toán kinh tế</v>
          </cell>
          <cell r="C754" t="str">
            <v>1003104</v>
          </cell>
        </row>
        <row r="755">
          <cell r="B755" t="str">
            <v>Mô hình toán kinh tế</v>
          </cell>
          <cell r="C755" t="str">
            <v>1003104</v>
          </cell>
        </row>
        <row r="756">
          <cell r="B756" t="str">
            <v>Phương pháp tính</v>
          </cell>
          <cell r="C756" t="str">
            <v>1003105</v>
          </cell>
        </row>
        <row r="757">
          <cell r="B757" t="str">
            <v>Phương pháp tính</v>
          </cell>
          <cell r="C757" t="str">
            <v>1003105</v>
          </cell>
        </row>
        <row r="758">
          <cell r="B758" t="str">
            <v>Phương pháp tính</v>
          </cell>
          <cell r="C758" t="str">
            <v>1003105</v>
          </cell>
        </row>
        <row r="759">
          <cell r="B759" t="str">
            <v>Phương pháp tính</v>
          </cell>
          <cell r="C759" t="str">
            <v>1003105</v>
          </cell>
        </row>
        <row r="760">
          <cell r="B760" t="str">
            <v>Phương pháp tính</v>
          </cell>
          <cell r="C760" t="str">
            <v>1003105</v>
          </cell>
        </row>
        <row r="761">
          <cell r="B761" t="str">
            <v>Phương pháp tính</v>
          </cell>
          <cell r="C761" t="str">
            <v>1003105</v>
          </cell>
        </row>
        <row r="762">
          <cell r="B762" t="str">
            <v>Phương pháp tính</v>
          </cell>
          <cell r="C762" t="str">
            <v>1003105</v>
          </cell>
        </row>
        <row r="763">
          <cell r="B763" t="str">
            <v>Phương pháp tính</v>
          </cell>
          <cell r="C763" t="str">
            <v>1003105</v>
          </cell>
        </row>
        <row r="764">
          <cell r="B764" t="str">
            <v>Phương pháp tính</v>
          </cell>
          <cell r="C764" t="str">
            <v>1003105</v>
          </cell>
        </row>
        <row r="765">
          <cell r="B765" t="str">
            <v>Phương pháp tính</v>
          </cell>
          <cell r="C765" t="str">
            <v>1003105</v>
          </cell>
        </row>
        <row r="766">
          <cell r="B766" t="str">
            <v>Phương pháp tính</v>
          </cell>
          <cell r="C766" t="str">
            <v>1003105</v>
          </cell>
        </row>
        <row r="767">
          <cell r="B767" t="str">
            <v>Phương pháp tính</v>
          </cell>
          <cell r="C767" t="str">
            <v>1003105</v>
          </cell>
        </row>
        <row r="768">
          <cell r="B768" t="str">
            <v>Quy hoạch tuyến tính</v>
          </cell>
          <cell r="C768" t="str">
            <v>1003106</v>
          </cell>
        </row>
        <row r="769">
          <cell r="B769" t="str">
            <v>Quy hoạch tuyến tính</v>
          </cell>
          <cell r="C769" t="str">
            <v>1003106</v>
          </cell>
        </row>
        <row r="770">
          <cell r="B770" t="str">
            <v>Quy hoạch tuyến tính</v>
          </cell>
          <cell r="C770" t="str">
            <v>1003106</v>
          </cell>
        </row>
        <row r="771">
          <cell r="B771" t="str">
            <v>Toán cao cấp 1</v>
          </cell>
          <cell r="C771" t="str">
            <v>1003107</v>
          </cell>
        </row>
        <row r="772">
          <cell r="B772" t="str">
            <v>Toán cao cấp 2A</v>
          </cell>
          <cell r="C772" t="str">
            <v>1003108</v>
          </cell>
        </row>
        <row r="773">
          <cell r="B773" t="str">
            <v>Toán cao cấp 2C</v>
          </cell>
          <cell r="C773" t="str">
            <v>1003109</v>
          </cell>
        </row>
        <row r="774">
          <cell r="B774" t="str">
            <v>Vật lý</v>
          </cell>
          <cell r="C774" t="str">
            <v>1003110</v>
          </cell>
        </row>
        <row r="775">
          <cell r="B775" t="str">
            <v>Xác suất thống kê</v>
          </cell>
          <cell r="C775" t="str">
            <v>1003111</v>
          </cell>
        </row>
        <row r="776">
          <cell r="B776" t="str">
            <v>Xác suất thống kê</v>
          </cell>
          <cell r="C776" t="str">
            <v>1003111</v>
          </cell>
        </row>
        <row r="777">
          <cell r="B777" t="str">
            <v>Xác suất thống kê</v>
          </cell>
          <cell r="C777" t="str">
            <v>1003111</v>
          </cell>
        </row>
        <row r="778">
          <cell r="B778" t="str">
            <v>Xác suất thống kê</v>
          </cell>
          <cell r="C778" t="str">
            <v>1003111</v>
          </cell>
        </row>
        <row r="779">
          <cell r="B779" t="str">
            <v>Đồ án/ khóa luận tốt nghiệp (Ngành Kế toán)</v>
          </cell>
          <cell r="C779" t="str">
            <v>1103101</v>
          </cell>
        </row>
        <row r="780">
          <cell r="B780" t="str">
            <v>Hệ thống thông tin kế toán</v>
          </cell>
          <cell r="C780" t="str">
            <v>1103102</v>
          </cell>
        </row>
        <row r="781">
          <cell r="B781" t="str">
            <v>Kế toán công 1</v>
          </cell>
          <cell r="C781" t="str">
            <v>1103103</v>
          </cell>
        </row>
        <row r="782">
          <cell r="B782" t="str">
            <v>Kế toán công 2</v>
          </cell>
          <cell r="C782" t="str">
            <v>1103104</v>
          </cell>
        </row>
        <row r="783">
          <cell r="B783" t="str">
            <v>Kế toán công ty</v>
          </cell>
          <cell r="C783" t="str">
            <v>1103105</v>
          </cell>
        </row>
        <row r="784">
          <cell r="B784" t="str">
            <v>Kế toán quản trị 1</v>
          </cell>
          <cell r="C784" t="str">
            <v>1103106</v>
          </cell>
        </row>
        <row r="785">
          <cell r="B785" t="str">
            <v>Kế toán quản trị 2</v>
          </cell>
          <cell r="C785" t="str">
            <v>1103107</v>
          </cell>
        </row>
        <row r="786">
          <cell r="B786" t="str">
            <v>Kế toán quốc tế</v>
          </cell>
          <cell r="C786" t="str">
            <v>1103108</v>
          </cell>
        </row>
        <row r="787">
          <cell r="B787" t="str">
            <v>Kế toán tài chính 1</v>
          </cell>
          <cell r="C787" t="str">
            <v>1103109</v>
          </cell>
        </row>
        <row r="788">
          <cell r="B788" t="str">
            <v>Kế toán tài chính 2</v>
          </cell>
          <cell r="C788" t="str">
            <v>1103110</v>
          </cell>
        </row>
        <row r="789">
          <cell r="B789" t="str">
            <v>Kế toán tài chính 3</v>
          </cell>
          <cell r="C789" t="str">
            <v>1103111</v>
          </cell>
        </row>
        <row r="790">
          <cell r="B790" t="str">
            <v>Kế toán tài chính 4</v>
          </cell>
          <cell r="C790" t="str">
            <v>1103112</v>
          </cell>
        </row>
        <row r="791">
          <cell r="B791" t="str">
            <v>Kế toán thương mại dịch vụ</v>
          </cell>
          <cell r="C791" t="str">
            <v>1103113</v>
          </cell>
        </row>
        <row r="792">
          <cell r="B792" t="str">
            <v>Kế toán trong các ngành kinh tế đặc thù</v>
          </cell>
          <cell r="C792" t="str">
            <v>1103114</v>
          </cell>
        </row>
        <row r="793">
          <cell r="B793" t="str">
            <v>Kế toán và lập báo cáo thuế</v>
          </cell>
          <cell r="C793" t="str">
            <v>1103115</v>
          </cell>
        </row>
        <row r="794">
          <cell r="B794" t="str">
            <v>Kế toán xuất nhập khẩu</v>
          </cell>
          <cell r="C794" t="str">
            <v>1103116</v>
          </cell>
        </row>
        <row r="795">
          <cell r="B795" t="str">
            <v>Kiểm soát nội bộ</v>
          </cell>
          <cell r="C795" t="str">
            <v>1103117</v>
          </cell>
        </row>
        <row r="796">
          <cell r="B796" t="str">
            <v>Kiểm toán tài chính</v>
          </cell>
          <cell r="C796" t="str">
            <v>1103118</v>
          </cell>
        </row>
        <row r="797">
          <cell r="B797" t="str">
            <v>Kiểm toán tài chính 1</v>
          </cell>
          <cell r="C797" t="str">
            <v>1103118</v>
          </cell>
        </row>
        <row r="798">
          <cell r="B798" t="str">
            <v>Luật và chuẩn mực kế toán</v>
          </cell>
          <cell r="C798" t="str">
            <v>1103119</v>
          </cell>
        </row>
        <row r="799">
          <cell r="B799" t="str">
            <v>Lý thuyết kiểm toán</v>
          </cell>
          <cell r="C799" t="str">
            <v>1103120</v>
          </cell>
        </row>
        <row r="800">
          <cell r="B800" t="str">
            <v>Nguyên lý kế toán</v>
          </cell>
          <cell r="C800" t="str">
            <v>1103121</v>
          </cell>
        </row>
        <row r="801">
          <cell r="B801" t="str">
            <v>Nguyên lý kế toán</v>
          </cell>
          <cell r="C801" t="str">
            <v>1103121</v>
          </cell>
        </row>
        <row r="802">
          <cell r="B802" t="str">
            <v>Nguyên lý kế toán</v>
          </cell>
          <cell r="C802" t="str">
            <v>1103121</v>
          </cell>
        </row>
        <row r="803">
          <cell r="B803" t="str">
            <v>Nguyên lý kế toán</v>
          </cell>
          <cell r="C803" t="str">
            <v>1103121</v>
          </cell>
        </row>
        <row r="804">
          <cell r="B804" t="str">
            <v xml:space="preserve">Phân tích báo cáo tài chính </v>
          </cell>
          <cell r="C804" t="str">
            <v>1103122</v>
          </cell>
        </row>
        <row r="805">
          <cell r="B805" t="str">
            <v>Tổ chức công tác kế toán</v>
          </cell>
          <cell r="C805" t="str">
            <v>1103123</v>
          </cell>
        </row>
        <row r="806">
          <cell r="B806" t="str">
            <v>Thăm quan thực tế (Ngành Kế toán)</v>
          </cell>
          <cell r="C806" t="str">
            <v>1103124</v>
          </cell>
        </row>
        <row r="807">
          <cell r="B807" t="str">
            <v>Thực tập cơ sở ngành (Ngành Kế toán)</v>
          </cell>
          <cell r="C807" t="str">
            <v>1103125</v>
          </cell>
        </row>
        <row r="808">
          <cell r="B808" t="str">
            <v>Thực tập tốt nghiệp (Ngành Kế toán)</v>
          </cell>
          <cell r="C808" t="str">
            <v>1103126</v>
          </cell>
        </row>
        <row r="809">
          <cell r="B809" t="str">
            <v>Chuyên đề kiểm toán</v>
          </cell>
          <cell r="C809" t="str">
            <v>1103127</v>
          </cell>
        </row>
        <row r="810">
          <cell r="B810" t="str">
            <v>Đồ án/ khóa luận tốt nghiệp (Ngành Kiểm toán)</v>
          </cell>
          <cell r="C810" t="str">
            <v>1103128</v>
          </cell>
        </row>
        <row r="811">
          <cell r="B811" t="str">
            <v>Kiểm soát quản lý</v>
          </cell>
          <cell r="C811" t="str">
            <v>1103129</v>
          </cell>
        </row>
        <row r="812">
          <cell r="B812" t="str">
            <v>Kiểm toán hoạt động</v>
          </cell>
          <cell r="C812" t="str">
            <v>1103130</v>
          </cell>
        </row>
        <row r="813">
          <cell r="B813" t="str">
            <v>Phân tích hoạt động sản xuất kinh doanh</v>
          </cell>
          <cell r="C813" t="str">
            <v>1103132</v>
          </cell>
        </row>
        <row r="814">
          <cell r="B814" t="str">
            <v>Kiểm toán tài chính 2</v>
          </cell>
          <cell r="C814" t="str">
            <v>1103134</v>
          </cell>
        </row>
        <row r="815">
          <cell r="B815" t="str">
            <v>Kiểm toán tài chính 3</v>
          </cell>
          <cell r="C815" t="str">
            <v>1103135</v>
          </cell>
        </row>
        <row r="816">
          <cell r="B816" t="str">
            <v>Thăm quan thực tế (Ngành Kiểm toán)</v>
          </cell>
          <cell r="C816" t="str">
            <v>1103136</v>
          </cell>
        </row>
        <row r="817">
          <cell r="B817" t="str">
            <v>Thực tập cơ sở ngành (Ngành Kiểm toán)</v>
          </cell>
          <cell r="C817" t="str">
            <v>1103137</v>
          </cell>
        </row>
        <row r="818">
          <cell r="B818" t="str">
            <v>Thực tập tốt nghiệp (Ngành Kiểm toán)</v>
          </cell>
          <cell r="C818" t="str">
            <v>1103138</v>
          </cell>
        </row>
        <row r="819">
          <cell r="B819" t="str">
            <v>Đường lối cách mạng của Đảng Cộng sản Việt Nam</v>
          </cell>
          <cell r="C819" t="str">
            <v>1203101</v>
          </cell>
        </row>
        <row r="820">
          <cell r="B820" t="str">
            <v>Luật doanh nghiệp</v>
          </cell>
          <cell r="C820" t="str">
            <v>1203102</v>
          </cell>
        </row>
        <row r="821">
          <cell r="B821" t="str">
            <v>Luật du lịch</v>
          </cell>
          <cell r="C821" t="str">
            <v>1203103</v>
          </cell>
        </row>
        <row r="822">
          <cell r="B822" t="str">
            <v>Luật du lịch</v>
          </cell>
          <cell r="C822" t="str">
            <v>1203103</v>
          </cell>
        </row>
        <row r="823">
          <cell r="B823" t="str">
            <v>Luật kinh tế</v>
          </cell>
          <cell r="C823" t="str">
            <v>1203104</v>
          </cell>
        </row>
        <row r="824">
          <cell r="B824" t="str">
            <v>Luật kinh tế</v>
          </cell>
          <cell r="C824" t="str">
            <v>1203104</v>
          </cell>
        </row>
        <row r="825">
          <cell r="B825" t="str">
            <v>Luật kinh tế</v>
          </cell>
          <cell r="C825" t="str">
            <v>1203104</v>
          </cell>
        </row>
        <row r="826">
          <cell r="B826" t="str">
            <v>Luật kinh tế</v>
          </cell>
          <cell r="C826" t="str">
            <v>1203104</v>
          </cell>
        </row>
        <row r="827">
          <cell r="B827" t="str">
            <v>Mỹ học đại cương</v>
          </cell>
          <cell r="C827" t="str">
            <v>1203105</v>
          </cell>
        </row>
        <row r="828">
          <cell r="B828" t="str">
            <v>Những nguyên lý cơ bản của chủ nghĩa Mác-Lênin</v>
          </cell>
          <cell r="C828" t="str">
            <v>1203106</v>
          </cell>
        </row>
        <row r="829">
          <cell r="B829" t="str">
            <v>Pháp luật đại cương</v>
          </cell>
          <cell r="C829" t="str">
            <v>1203107</v>
          </cell>
        </row>
        <row r="830">
          <cell r="B830" t="str">
            <v>Tư tưởng Hồ Chí Minh</v>
          </cell>
          <cell r="C830" t="str">
            <v>1203108</v>
          </cell>
        </row>
        <row r="831">
          <cell r="B831" t="str">
            <v>Luật hành chính</v>
          </cell>
          <cell r="C831" t="str">
            <v>1203109</v>
          </cell>
        </row>
        <row r="832">
          <cell r="B832" t="str">
            <v>Lý luận chung về văn bản pháp luật</v>
          </cell>
          <cell r="C832" t="str">
            <v>1203110</v>
          </cell>
        </row>
        <row r="833">
          <cell r="B833" t="str">
            <v>Dẫn luận ngôn ngữ học</v>
          </cell>
          <cell r="C833" t="str">
            <v>1303101</v>
          </cell>
        </row>
        <row r="834">
          <cell r="B834" t="str">
            <v>Dẫn luận ngôn ngữ học</v>
          </cell>
          <cell r="C834" t="str">
            <v>1303101</v>
          </cell>
        </row>
        <row r="835">
          <cell r="B835" t="str">
            <v>Đọc - viết 1</v>
          </cell>
          <cell r="C835" t="str">
            <v>1303102</v>
          </cell>
        </row>
        <row r="836">
          <cell r="B836" t="str">
            <v>Đọc - viết 2</v>
          </cell>
          <cell r="C836" t="str">
            <v>1303103</v>
          </cell>
        </row>
        <row r="837">
          <cell r="B837" t="str">
            <v>Đọc - viết 3</v>
          </cell>
          <cell r="C837" t="str">
            <v>1303104</v>
          </cell>
        </row>
        <row r="838">
          <cell r="B838" t="str">
            <v>Đọc - viết 4</v>
          </cell>
          <cell r="C838" t="str">
            <v>1303105</v>
          </cell>
        </row>
        <row r="839">
          <cell r="B839" t="str">
            <v>Đọc - viết 5</v>
          </cell>
          <cell r="C839" t="str">
            <v>1303106</v>
          </cell>
        </row>
        <row r="840">
          <cell r="B840" t="str">
            <v>Đồ án/ khóa luận tốt nghiệp (Ngành Ngôn ngữ Anh)</v>
          </cell>
          <cell r="C840" t="str">
            <v>1303107</v>
          </cell>
        </row>
        <row r="841">
          <cell r="B841" t="str">
            <v>Giao thoa văn hóa</v>
          </cell>
          <cell r="C841" t="str">
            <v>1303108</v>
          </cell>
        </row>
        <row r="842">
          <cell r="B842" t="str">
            <v>Kỹ năng làm việc (Tiếng Anh)</v>
          </cell>
          <cell r="C842" t="str">
            <v>1303109</v>
          </cell>
        </row>
        <row r="843">
          <cell r="B843" t="str">
            <v>Kỹ năng làm việc (Tiếng Anh)</v>
          </cell>
          <cell r="C843" t="str">
            <v>1303109</v>
          </cell>
        </row>
        <row r="844">
          <cell r="B844" t="str">
            <v>Kỹ năng thuyết trình (Tiếng Anh)</v>
          </cell>
          <cell r="C844" t="str">
            <v>1303110</v>
          </cell>
        </row>
        <row r="845">
          <cell r="B845" t="str">
            <v>Kỹ năng thuyết trình (Tiếng Anh)</v>
          </cell>
          <cell r="C845" t="str">
            <v>1303110</v>
          </cell>
        </row>
        <row r="846">
          <cell r="B846" t="str">
            <v>Kỹ thuật biên dịch 1</v>
          </cell>
          <cell r="C846" t="str">
            <v>1303111</v>
          </cell>
        </row>
        <row r="847">
          <cell r="B847" t="str">
            <v>Kỹ thuật biên dịch 2</v>
          </cell>
          <cell r="C847" t="str">
            <v>1303112</v>
          </cell>
        </row>
        <row r="848">
          <cell r="B848" t="str">
            <v>Kỹ thuật biên dịch 3</v>
          </cell>
          <cell r="C848" t="str">
            <v>1303113</v>
          </cell>
        </row>
        <row r="849">
          <cell r="B849" t="str">
            <v>Kỹ thuật phiên dịch 1</v>
          </cell>
          <cell r="C849" t="str">
            <v>1303114</v>
          </cell>
        </row>
        <row r="850">
          <cell r="B850" t="str">
            <v>Kỹ thuật phiên dịch 2</v>
          </cell>
          <cell r="C850" t="str">
            <v>1303115</v>
          </cell>
        </row>
        <row r="851">
          <cell r="B851" t="str">
            <v>Lý thuyết dịch</v>
          </cell>
          <cell r="C851" t="str">
            <v>1303116</v>
          </cell>
        </row>
        <row r="852">
          <cell r="B852" t="str">
            <v>Lý thuyết ngữ pháp Tiếng Anh</v>
          </cell>
          <cell r="C852" t="str">
            <v>1303117</v>
          </cell>
        </row>
        <row r="853">
          <cell r="B853" t="str">
            <v>Nghe - nói 1</v>
          </cell>
          <cell r="C853" t="str">
            <v>1303118</v>
          </cell>
        </row>
        <row r="854">
          <cell r="B854" t="str">
            <v>Nghe - nói 2</v>
          </cell>
          <cell r="C854" t="str">
            <v>1303119</v>
          </cell>
        </row>
        <row r="855">
          <cell r="B855" t="str">
            <v>Nghe - nói 3</v>
          </cell>
          <cell r="C855" t="str">
            <v>1303120</v>
          </cell>
        </row>
        <row r="856">
          <cell r="B856" t="str">
            <v>Nghe - nói 4</v>
          </cell>
          <cell r="C856" t="str">
            <v>1303121</v>
          </cell>
        </row>
        <row r="857">
          <cell r="B857" t="str">
            <v>Nghe - nói 5</v>
          </cell>
          <cell r="C857" t="str">
            <v>1303122</v>
          </cell>
        </row>
        <row r="858">
          <cell r="B858" t="str">
            <v>Ngôn ngữ so sánh đối chiếu</v>
          </cell>
          <cell r="C858" t="str">
            <v>1303123</v>
          </cell>
        </row>
        <row r="859">
          <cell r="B859" t="str">
            <v>Ngữ âm Tiếng Anh</v>
          </cell>
          <cell r="C859" t="str">
            <v>1303124</v>
          </cell>
        </row>
        <row r="860">
          <cell r="B860" t="str">
            <v>Ngữ âm Tiếng Anh</v>
          </cell>
          <cell r="C860" t="str">
            <v>1303124</v>
          </cell>
        </row>
        <row r="861">
          <cell r="B861" t="str">
            <v>Ngữ nghĩa</v>
          </cell>
          <cell r="C861" t="str">
            <v>1303125</v>
          </cell>
        </row>
        <row r="862">
          <cell r="B862" t="str">
            <v>Ngữ pháp Tiếng Anh thực hành</v>
          </cell>
          <cell r="C862" t="str">
            <v>1303126</v>
          </cell>
        </row>
        <row r="863">
          <cell r="B863" t="str">
            <v>Ngữ pháp Tiếng Anh thực hành</v>
          </cell>
          <cell r="C863" t="str">
            <v>1303126</v>
          </cell>
        </row>
        <row r="864">
          <cell r="B864" t="str">
            <v>Tiếng Anh cơ bản 1</v>
          </cell>
          <cell r="C864" t="str">
            <v>1303127</v>
          </cell>
        </row>
        <row r="865">
          <cell r="B865" t="str">
            <v>Tiếng Anh cơ bản 2</v>
          </cell>
          <cell r="C865" t="str">
            <v>1303128</v>
          </cell>
        </row>
        <row r="866">
          <cell r="B866" t="str">
            <v>Tiếng Anh chuyên ngành (Khối ngành Máy tính và CNTT)</v>
          </cell>
          <cell r="C866" t="str">
            <v>1303131</v>
          </cell>
        </row>
        <row r="867">
          <cell r="B867" t="str">
            <v>Tiếng Anh chuyên ngành (Khối ngành Máy tính và CNTT)</v>
          </cell>
          <cell r="C867" t="str">
            <v>1303131</v>
          </cell>
        </row>
        <row r="868">
          <cell r="B868" t="str">
            <v>Tiếng Anh chuyên ngành (Khối ngành Máy tính và CNTT)</v>
          </cell>
          <cell r="C868" t="str">
            <v>1303131</v>
          </cell>
        </row>
        <row r="869">
          <cell r="B869" t="str">
            <v>Tiếng Anh chuyên ngành (Khối ngành Quản lý và kinh doanh)</v>
          </cell>
          <cell r="C869" t="str">
            <v>1303132</v>
          </cell>
        </row>
        <row r="870">
          <cell r="B870" t="str">
            <v>Tiếng Anh chuyên ngành (Khối ngành Quản lý và kinh doanh)</v>
          </cell>
          <cell r="C870" t="str">
            <v>1303132</v>
          </cell>
        </row>
        <row r="871">
          <cell r="B871" t="str">
            <v>Tiếng Anh chuyên ngành (Khối ngành Quản lý và kinh doanh)</v>
          </cell>
          <cell r="C871" t="str">
            <v>1303132</v>
          </cell>
        </row>
        <row r="872">
          <cell r="B872" t="str">
            <v>Tiếng Anh chuyên ngành (Ngành hướng dẫn du lịch)</v>
          </cell>
          <cell r="C872" t="str">
            <v>1303133</v>
          </cell>
        </row>
        <row r="873">
          <cell r="B873" t="str">
            <v>Tiếng Anh chuyên ngành (Nhóm ngành Công nghệ Hóa - Môi trường)</v>
          </cell>
          <cell r="C873" t="str">
            <v>1303134</v>
          </cell>
        </row>
        <row r="874">
          <cell r="B874" t="str">
            <v>Tiếng Anh chuyên ngành (Nhóm ngành Công nghệ Hóa - Môi trường)</v>
          </cell>
          <cell r="C874" t="str">
            <v>1303134</v>
          </cell>
        </row>
        <row r="875">
          <cell r="B875" t="str">
            <v>Tiếng Anh chuyên ngành (Nhóm ngành Công nghệ May - Thời trang)</v>
          </cell>
          <cell r="C875" t="str">
            <v>1303135</v>
          </cell>
        </row>
        <row r="876">
          <cell r="B876" t="str">
            <v>Tiếng Anh chuyên ngành (Nhóm ngành Công nghệ May - Thời trang)</v>
          </cell>
          <cell r="C876" t="str">
            <v>1303135</v>
          </cell>
        </row>
        <row r="877">
          <cell r="B877" t="str">
            <v>Tiếng Anh chuyên ngành (Nhóm ngành Cơ khí-Ô tô)</v>
          </cell>
          <cell r="C877" t="str">
            <v>1303136</v>
          </cell>
        </row>
        <row r="878">
          <cell r="B878" t="str">
            <v>Tiếng Anh chuyên ngành (Nhóm ngành Cơ khí-Ô tô)</v>
          </cell>
          <cell r="C878" t="str">
            <v>1303136</v>
          </cell>
        </row>
        <row r="879">
          <cell r="B879" t="str">
            <v>Tiếng Anh chuyên ngành (Nhóm ngành Cơ khí-Ô tô)</v>
          </cell>
          <cell r="C879" t="str">
            <v>1303136</v>
          </cell>
        </row>
        <row r="880">
          <cell r="B880" t="str">
            <v>Tiếng Anh chuyên ngành (Nhóm ngành Cơ khí-Ô tô)</v>
          </cell>
          <cell r="C880" t="str">
            <v>1303136</v>
          </cell>
        </row>
        <row r="881">
          <cell r="B881" t="str">
            <v>Tiếng Anh chuyên ngành (Nhóm ngành Điện-Điện tử)</v>
          </cell>
          <cell r="C881" t="str">
            <v>1303137</v>
          </cell>
        </row>
        <row r="882">
          <cell r="B882" t="str">
            <v>Tiếng Anh chuyên ngành (Nhóm ngành Điện-Điện tử)</v>
          </cell>
          <cell r="C882" t="str">
            <v>1303137</v>
          </cell>
        </row>
        <row r="883">
          <cell r="B883" t="str">
            <v>Tiếng Anh chuyên ngành (Nhóm ngành Điện-Điện tử)</v>
          </cell>
          <cell r="C883" t="str">
            <v>1303137</v>
          </cell>
        </row>
        <row r="884">
          <cell r="B884" t="str">
            <v>Tiếng Anh chuyên ngành (Nhóm ngành Quản lý và kinh doanh)</v>
          </cell>
          <cell r="C884" t="str">
            <v>1303138</v>
          </cell>
        </row>
        <row r="885">
          <cell r="B885" t="str">
            <v>Tiếng Anh Du lịch - Khách sạn</v>
          </cell>
          <cell r="C885" t="str">
            <v>1303139</v>
          </cell>
        </row>
        <row r="886">
          <cell r="B886" t="str">
            <v>Tiếng Anh định hướng TOEIC 1</v>
          </cell>
          <cell r="C886" t="str">
            <v>1303140</v>
          </cell>
        </row>
        <row r="887">
          <cell r="B887" t="str">
            <v>Tiếng Anh định hướng TOEIC 2</v>
          </cell>
          <cell r="C887" t="str">
            <v>1303141</v>
          </cell>
        </row>
        <row r="888">
          <cell r="B888" t="str">
            <v>Tiếng Anh 1</v>
          </cell>
          <cell r="C888" t="str">
            <v>1303142</v>
          </cell>
        </row>
        <row r="889">
          <cell r="B889" t="str">
            <v>Tiếng Anh 2</v>
          </cell>
          <cell r="C889" t="str">
            <v>1303143</v>
          </cell>
        </row>
        <row r="890">
          <cell r="B890" t="str">
            <v>Tiếng Anh 3</v>
          </cell>
          <cell r="C890" t="str">
            <v>1303144</v>
          </cell>
        </row>
        <row r="891">
          <cell r="B891" t="str">
            <v>Tiếng Anh Tài chính - Ngân hàng</v>
          </cell>
          <cell r="C891" t="str">
            <v>1303145</v>
          </cell>
        </row>
        <row r="892">
          <cell r="B892" t="str">
            <v>Tiếng Anh TOEIC 1</v>
          </cell>
          <cell r="C892" t="str">
            <v>1303146</v>
          </cell>
        </row>
        <row r="893">
          <cell r="B893" t="str">
            <v>Tiếng Anh TOEIC 2</v>
          </cell>
          <cell r="C893" t="str">
            <v>1303147</v>
          </cell>
        </row>
        <row r="894">
          <cell r="B894" t="str">
            <v>Tiếng Anh TOEIC 3</v>
          </cell>
          <cell r="C894" t="str">
            <v>1303148</v>
          </cell>
        </row>
        <row r="895">
          <cell r="B895" t="str">
            <v>Tiếng Nhật 1</v>
          </cell>
          <cell r="C895" t="str">
            <v>1303149</v>
          </cell>
        </row>
        <row r="896">
          <cell r="B896" t="str">
            <v>Tiếng Nhật 2</v>
          </cell>
          <cell r="C896" t="str">
            <v>1303150</v>
          </cell>
        </row>
        <row r="897">
          <cell r="B897" t="str">
            <v>Tiếng Nhật 3</v>
          </cell>
          <cell r="C897" t="str">
            <v>1303151</v>
          </cell>
        </row>
        <row r="898">
          <cell r="B898" t="str">
            <v>Tiếng Trung 1</v>
          </cell>
          <cell r="C898" t="str">
            <v>1303152</v>
          </cell>
        </row>
        <row r="899">
          <cell r="B899" t="str">
            <v>Tiếng Trung 2</v>
          </cell>
          <cell r="C899" t="str">
            <v>1303153</v>
          </cell>
        </row>
        <row r="900">
          <cell r="B900" t="str">
            <v>Tiếng Trung 3</v>
          </cell>
          <cell r="C900" t="str">
            <v>1303154</v>
          </cell>
        </row>
        <row r="901">
          <cell r="B901" t="str">
            <v>Từ vựng học</v>
          </cell>
          <cell r="C901" t="str">
            <v>1303155</v>
          </cell>
        </row>
        <row r="902">
          <cell r="B902" t="str">
            <v>Thực tập tốt nghiệp (Ngành Ngôn ngữ Anh)</v>
          </cell>
          <cell r="C902" t="str">
            <v>1303156</v>
          </cell>
        </row>
        <row r="903">
          <cell r="B903" t="str">
            <v>Văn học Anh - Mỹ</v>
          </cell>
          <cell r="C903" t="str">
            <v>1303157</v>
          </cell>
        </row>
        <row r="904">
          <cell r="B904" t="str">
            <v>Tiếng Anh Du lịch 1</v>
          </cell>
          <cell r="C904" t="str">
            <v>1303158</v>
          </cell>
        </row>
        <row r="905">
          <cell r="B905" t="str">
            <v>Tiếng Anh Du lịch 2</v>
          </cell>
          <cell r="C905" t="str">
            <v>1303159</v>
          </cell>
        </row>
        <row r="906">
          <cell r="B906" t="str">
            <v>Tiếng Anh Du lịch 3</v>
          </cell>
          <cell r="C906" t="str">
            <v>1303160</v>
          </cell>
        </row>
        <row r="907">
          <cell r="B907" t="str">
            <v>Tiếng Anh Du lịch 4</v>
          </cell>
          <cell r="C907" t="str">
            <v>1303161</v>
          </cell>
        </row>
        <row r="908">
          <cell r="B908" t="str">
            <v>Tiếng Anh Du lịch 5</v>
          </cell>
          <cell r="C908" t="str">
            <v>1303162</v>
          </cell>
        </row>
        <row r="909">
          <cell r="B909" t="str">
            <v>Tiếng Anh Du lịch</v>
          </cell>
          <cell r="C909" t="str">
            <v>1303163</v>
          </cell>
        </row>
        <row r="910">
          <cell r="B910" t="str">
            <v>Tiếng Anh Điện - Điện tử 1</v>
          </cell>
          <cell r="C910" t="str">
            <v>1303164</v>
          </cell>
        </row>
        <row r="911">
          <cell r="B911" t="str">
            <v>Tiếng Anh Điện - Điện tử 2</v>
          </cell>
          <cell r="C911" t="str">
            <v>1303165</v>
          </cell>
        </row>
        <row r="912">
          <cell r="B912" t="str">
            <v>Tiếng Anh Điện - Điện tử 3</v>
          </cell>
          <cell r="C912" t="str">
            <v>1303166</v>
          </cell>
        </row>
        <row r="913">
          <cell r="B913" t="str">
            <v>Tiếng Anh Điện - Điện tử 4</v>
          </cell>
          <cell r="C913" t="str">
            <v>1303167</v>
          </cell>
        </row>
        <row r="914">
          <cell r="B914" t="str">
            <v>Tiếng Anh Điện - Điện tử 5</v>
          </cell>
          <cell r="C914" t="str">
            <v>1303168</v>
          </cell>
        </row>
        <row r="915">
          <cell r="B915" t="str">
            <v>Tiếng Anh Điện - Điện tử</v>
          </cell>
          <cell r="C915" t="str">
            <v>1303169</v>
          </cell>
        </row>
        <row r="916">
          <cell r="B916" t="str">
            <v>Tiếng Anh Lễ tân khách sạn 1</v>
          </cell>
          <cell r="C916" t="str">
            <v>1303170</v>
          </cell>
        </row>
        <row r="917">
          <cell r="B917" t="str">
            <v>Tiếng Anh Lễ tân khách sạn 2</v>
          </cell>
          <cell r="C917" t="str">
            <v>1303171</v>
          </cell>
        </row>
        <row r="918">
          <cell r="B918" t="str">
            <v>Tiếng Anh Lễ tân khách sạn 3</v>
          </cell>
          <cell r="C918" t="str">
            <v>1303172</v>
          </cell>
        </row>
        <row r="919">
          <cell r="B919" t="str">
            <v>Tiếng Anh Lễ tân khách sạn 4</v>
          </cell>
          <cell r="C919" t="str">
            <v>1303173</v>
          </cell>
        </row>
        <row r="920">
          <cell r="B920" t="str">
            <v>Tiếng Anh Lễ tân khách sạn 5</v>
          </cell>
          <cell r="C920" t="str">
            <v>1303174</v>
          </cell>
        </row>
        <row r="921">
          <cell r="B921" t="str">
            <v>Tiếng Anh Lễ tân khách sạn</v>
          </cell>
          <cell r="C921" t="str">
            <v>1303175</v>
          </cell>
        </row>
        <row r="922">
          <cell r="B922" t="str">
            <v>Tiếng Anh Thương mại 1</v>
          </cell>
          <cell r="C922" t="str">
            <v>1303176</v>
          </cell>
        </row>
        <row r="923">
          <cell r="B923" t="str">
            <v>Tiếng Anh Thương mại 1</v>
          </cell>
          <cell r="C923" t="str">
            <v>1303176</v>
          </cell>
        </row>
        <row r="924">
          <cell r="B924" t="str">
            <v>Tiếng Anh Thương mại 1</v>
          </cell>
          <cell r="C924" t="str">
            <v>1303176</v>
          </cell>
        </row>
        <row r="925">
          <cell r="B925" t="str">
            <v>Tiếng Anh Thương mại 1</v>
          </cell>
          <cell r="C925" t="str">
            <v>1303176</v>
          </cell>
        </row>
        <row r="926">
          <cell r="B926" t="str">
            <v>Tiếng Anh Thương mại 1</v>
          </cell>
          <cell r="C926" t="str">
            <v>1303176</v>
          </cell>
        </row>
        <row r="927">
          <cell r="B927" t="str">
            <v>Tiếng Anh Thương mại 1</v>
          </cell>
          <cell r="C927" t="str">
            <v>1303176</v>
          </cell>
        </row>
        <row r="928">
          <cell r="B928" t="str">
            <v>Tiếng Anh Thương mại 2</v>
          </cell>
          <cell r="C928" t="str">
            <v>1303177</v>
          </cell>
        </row>
        <row r="929">
          <cell r="B929" t="str">
            <v>Tiếng Anh Thương mại 2</v>
          </cell>
          <cell r="C929" t="str">
            <v>1303177</v>
          </cell>
        </row>
        <row r="930">
          <cell r="B930" t="str">
            <v>Tiếng Anh Thương mại 2</v>
          </cell>
          <cell r="C930" t="str">
            <v>1303177</v>
          </cell>
        </row>
        <row r="931">
          <cell r="B931" t="str">
            <v>Tiếng Anh Thương mại 2</v>
          </cell>
          <cell r="C931" t="str">
            <v>1303177</v>
          </cell>
        </row>
        <row r="932">
          <cell r="B932" t="str">
            <v>Tiếng Anh Thương mại 2</v>
          </cell>
          <cell r="C932" t="str">
            <v>1303177</v>
          </cell>
        </row>
        <row r="933">
          <cell r="B933" t="str">
            <v>Tiếng Anh Thương mại 2</v>
          </cell>
          <cell r="C933" t="str">
            <v>1303177</v>
          </cell>
        </row>
        <row r="934">
          <cell r="B934" t="str">
            <v>Tiếng Anh Thương mại 3</v>
          </cell>
          <cell r="C934" t="str">
            <v>1303178</v>
          </cell>
        </row>
        <row r="935">
          <cell r="B935" t="str">
            <v>Tiếng Anh Thương mại 3</v>
          </cell>
          <cell r="C935" t="str">
            <v>1303178</v>
          </cell>
        </row>
        <row r="936">
          <cell r="B936" t="str">
            <v>Tiếng Anh Thương mại 3</v>
          </cell>
          <cell r="C936" t="str">
            <v>1303178</v>
          </cell>
        </row>
        <row r="937">
          <cell r="B937" t="str">
            <v>Tiếng Anh Thương mại 3</v>
          </cell>
          <cell r="C937" t="str">
            <v>1303178</v>
          </cell>
        </row>
        <row r="938">
          <cell r="B938" t="str">
            <v>Tiếng Anh Thương mại 3</v>
          </cell>
          <cell r="C938" t="str">
            <v>1303178</v>
          </cell>
        </row>
        <row r="939">
          <cell r="B939" t="str">
            <v>Tiếng Anh Thương mại 3</v>
          </cell>
          <cell r="C939" t="str">
            <v>1303178</v>
          </cell>
        </row>
        <row r="940">
          <cell r="B940" t="str">
            <v>Tiếng Anh Thương mại 4</v>
          </cell>
          <cell r="C940" t="str">
            <v>1303179</v>
          </cell>
        </row>
        <row r="941">
          <cell r="B941" t="str">
            <v>Tiếng Anh Thương mại 4</v>
          </cell>
          <cell r="C941" t="str">
            <v>1303179</v>
          </cell>
        </row>
        <row r="942">
          <cell r="B942" t="str">
            <v>Tiếng Anh Thương mại 4</v>
          </cell>
          <cell r="C942" t="str">
            <v>1303179</v>
          </cell>
        </row>
        <row r="943">
          <cell r="B943" t="str">
            <v>Tiếng Anh Thương mại 4</v>
          </cell>
          <cell r="C943" t="str">
            <v>1303179</v>
          </cell>
        </row>
        <row r="944">
          <cell r="B944" t="str">
            <v>Tiếng Anh Thương mại 4</v>
          </cell>
          <cell r="C944" t="str">
            <v>1303179</v>
          </cell>
        </row>
        <row r="945">
          <cell r="B945" t="str">
            <v>Tiếng Anh Thương mại 4</v>
          </cell>
          <cell r="C945" t="str">
            <v>1303179</v>
          </cell>
        </row>
        <row r="946">
          <cell r="B946" t="str">
            <v>Tiếng Anh Thương mại 5</v>
          </cell>
          <cell r="C946" t="str">
            <v>1303180</v>
          </cell>
        </row>
        <row r="947">
          <cell r="B947" t="str">
            <v>Tiếng Anh Thương mại 5</v>
          </cell>
          <cell r="C947" t="str">
            <v>1303180</v>
          </cell>
        </row>
        <row r="948">
          <cell r="B948" t="str">
            <v>Tiếng Anh Thương mại 5</v>
          </cell>
          <cell r="C948" t="str">
            <v>1303180</v>
          </cell>
        </row>
        <row r="949">
          <cell r="B949" t="str">
            <v>Tiếng Anh Thương mại 5</v>
          </cell>
          <cell r="C949" t="str">
            <v>1303180</v>
          </cell>
        </row>
        <row r="950">
          <cell r="B950" t="str">
            <v>Tiếng Anh Thương mại 5</v>
          </cell>
          <cell r="C950" t="str">
            <v>1303180</v>
          </cell>
        </row>
        <row r="951">
          <cell r="B951" t="str">
            <v>Tiếng Anh Thương mại 5</v>
          </cell>
          <cell r="C951" t="str">
            <v>1303180</v>
          </cell>
        </row>
        <row r="952">
          <cell r="B952" t="str">
            <v>Tiếng Anh Thương mại</v>
          </cell>
          <cell r="C952" t="str">
            <v>1303181</v>
          </cell>
        </row>
        <row r="953">
          <cell r="B953" t="str">
            <v>Tiếng Anh Thương mại</v>
          </cell>
          <cell r="C953" t="str">
            <v>1303181</v>
          </cell>
        </row>
        <row r="954">
          <cell r="B954" t="str">
            <v>Tiếng Anh Thương mại</v>
          </cell>
          <cell r="C954" t="str">
            <v>1303181</v>
          </cell>
        </row>
        <row r="955">
          <cell r="B955" t="str">
            <v>Tiếng Anh Thương mại</v>
          </cell>
          <cell r="C955" t="str">
            <v>1303181</v>
          </cell>
        </row>
        <row r="956">
          <cell r="B956" t="str">
            <v>Tiếng Anh Thương mại</v>
          </cell>
          <cell r="C956" t="str">
            <v>1303181</v>
          </cell>
        </row>
        <row r="957">
          <cell r="B957" t="str">
            <v>Tiếng Anh Thương mại</v>
          </cell>
          <cell r="C957" t="str">
            <v>1303181</v>
          </cell>
        </row>
        <row r="958">
          <cell r="B958" t="str">
            <v>Bản sắc văn hóa Việt Nam</v>
          </cell>
          <cell r="C958" t="str">
            <v>1403101</v>
          </cell>
        </row>
        <row r="959">
          <cell r="B959" t="str">
            <v>Bản sắc văn hóa Việt Nam</v>
          </cell>
          <cell r="C959" t="str">
            <v>1403101</v>
          </cell>
        </row>
        <row r="960">
          <cell r="B960" t="str">
            <v>Các dân tộc Việt Nam</v>
          </cell>
          <cell r="C960" t="str">
            <v>1403102</v>
          </cell>
        </row>
        <row r="961">
          <cell r="B961" t="str">
            <v>Cơ sở văn hóa Việt Nam</v>
          </cell>
          <cell r="C961" t="str">
            <v>1403103</v>
          </cell>
        </row>
        <row r="962">
          <cell r="B962" t="str">
            <v>Cơ sở văn hóa Việt Nam</v>
          </cell>
          <cell r="C962" t="str">
            <v>1403103</v>
          </cell>
        </row>
        <row r="963">
          <cell r="B963" t="str">
            <v>Cơ sở văn hóa Việt Nam</v>
          </cell>
          <cell r="C963" t="str">
            <v>1403103</v>
          </cell>
        </row>
        <row r="964">
          <cell r="B964" t="str">
            <v>Cơ sở văn hóa Việt Nam</v>
          </cell>
          <cell r="C964" t="str">
            <v>1403103</v>
          </cell>
        </row>
        <row r="965">
          <cell r="B965" t="str">
            <v>Di sản văn hóa truyền thống Việt Nam</v>
          </cell>
          <cell r="C965" t="str">
            <v>1403104</v>
          </cell>
        </row>
        <row r="966">
          <cell r="B966" t="str">
            <v>Di sản văn hóa truyền thống Việt Nam</v>
          </cell>
          <cell r="C966" t="str">
            <v>1403104</v>
          </cell>
        </row>
        <row r="967">
          <cell r="B967" t="str">
            <v>Du lịch bền vững</v>
          </cell>
          <cell r="C967" t="str">
            <v>1403105</v>
          </cell>
        </row>
        <row r="968">
          <cell r="B968" t="str">
            <v>Du lịch bền vững</v>
          </cell>
          <cell r="C968" t="str">
            <v>1403105</v>
          </cell>
        </row>
        <row r="969">
          <cell r="B969" t="str">
            <v>Du lịch sinh thái</v>
          </cell>
          <cell r="C969" t="str">
            <v>1403106</v>
          </cell>
        </row>
        <row r="970">
          <cell r="B970" t="str">
            <v>Du lịch sinh thái</v>
          </cell>
          <cell r="C970" t="str">
            <v>1403106</v>
          </cell>
        </row>
        <row r="971">
          <cell r="B971" t="str">
            <v>Địa lý du lịch</v>
          </cell>
          <cell r="C971" t="str">
            <v>1403107</v>
          </cell>
        </row>
        <row r="972">
          <cell r="B972" t="str">
            <v>Địa lý du lịch</v>
          </cell>
          <cell r="C972" t="str">
            <v>1403107</v>
          </cell>
        </row>
        <row r="973">
          <cell r="B973" t="str">
            <v>Đồ án/ khóa luận tốt nghiệp (Chuyên ngành Hướng dẫn du lịch)</v>
          </cell>
          <cell r="C973" t="str">
            <v>1403108</v>
          </cell>
        </row>
        <row r="974">
          <cell r="B974" t="str">
            <v>Đồ án/ khóa luận tốt nghiệp (Chuyên ngành Quản trị kinh doanh Du lịch)</v>
          </cell>
          <cell r="C974" t="str">
            <v>1403109</v>
          </cell>
        </row>
        <row r="975">
          <cell r="B975" t="str">
            <v>Giới thiệu âm nhạc Việt Nam</v>
          </cell>
          <cell r="C975" t="str">
            <v>1403110</v>
          </cell>
        </row>
        <row r="976">
          <cell r="B976" t="str">
            <v>Giới thiệu mỹ thuật Việt Nam</v>
          </cell>
          <cell r="C976" t="str">
            <v>1403111</v>
          </cell>
        </row>
        <row r="977">
          <cell r="B977" t="str">
            <v>Kiểm soát đồ uống và thực phẩm</v>
          </cell>
          <cell r="C977" t="str">
            <v>1403112</v>
          </cell>
        </row>
        <row r="978">
          <cell r="B978" t="str">
            <v>Kiểm soát đồ uống và thực phẩm</v>
          </cell>
          <cell r="C978" t="str">
            <v>1403112</v>
          </cell>
        </row>
        <row r="979">
          <cell r="B979" t="str">
            <v>Kinh doanh dịch vụ bổ sung</v>
          </cell>
          <cell r="C979" t="str">
            <v>1403113</v>
          </cell>
        </row>
        <row r="980">
          <cell r="B980" t="str">
            <v>Kỹ năng giao tiếp</v>
          </cell>
          <cell r="C980" t="str">
            <v>1403114</v>
          </cell>
        </row>
        <row r="981">
          <cell r="B981" t="str">
            <v>Kỹ năng giao tiếp</v>
          </cell>
          <cell r="C981" t="str">
            <v>1403114</v>
          </cell>
        </row>
        <row r="982">
          <cell r="B982" t="str">
            <v>Kỹ năng giao tiếp</v>
          </cell>
          <cell r="C982" t="str">
            <v>1403114</v>
          </cell>
        </row>
        <row r="983">
          <cell r="B983" t="str">
            <v>Kỹ năng giao tiếp</v>
          </cell>
          <cell r="C983" t="str">
            <v>1403114</v>
          </cell>
        </row>
        <row r="984">
          <cell r="B984" t="str">
            <v>Kỹ năng giao tiếp</v>
          </cell>
          <cell r="C984" t="str">
            <v>1403114</v>
          </cell>
        </row>
        <row r="985">
          <cell r="B985" t="str">
            <v>Kỹ năng giao tiếp</v>
          </cell>
          <cell r="C985" t="str">
            <v>1403114</v>
          </cell>
        </row>
        <row r="986">
          <cell r="B986" t="str">
            <v>Kỹ năng giao tiếp</v>
          </cell>
          <cell r="C986" t="str">
            <v>1403114</v>
          </cell>
        </row>
        <row r="987">
          <cell r="B987" t="str">
            <v>Kỹ năng giao tiếp</v>
          </cell>
          <cell r="C987" t="str">
            <v>1403114</v>
          </cell>
        </row>
        <row r="988">
          <cell r="B988" t="str">
            <v>Kỹ năng giao tiếp</v>
          </cell>
          <cell r="C988" t="str">
            <v>1403114</v>
          </cell>
        </row>
        <row r="989">
          <cell r="B989" t="str">
            <v>Kỹ năng giao tiếp</v>
          </cell>
          <cell r="C989" t="str">
            <v>1403114</v>
          </cell>
        </row>
        <row r="990">
          <cell r="B990" t="str">
            <v>Kỹ năng giao tiếp</v>
          </cell>
          <cell r="C990" t="str">
            <v>1403114</v>
          </cell>
        </row>
        <row r="991">
          <cell r="B991" t="str">
            <v>Kỹ năng giao tiếp</v>
          </cell>
          <cell r="C991" t="str">
            <v>1403114</v>
          </cell>
        </row>
        <row r="992">
          <cell r="B992" t="str">
            <v>Kỹ năng giao tiếp</v>
          </cell>
          <cell r="C992" t="str">
            <v>1403114</v>
          </cell>
        </row>
        <row r="993">
          <cell r="B993" t="str">
            <v>Kỹ năng giao tiếp</v>
          </cell>
          <cell r="C993" t="str">
            <v>1403114</v>
          </cell>
        </row>
        <row r="994">
          <cell r="B994" t="str">
            <v>Kỹ năng giao tiếp</v>
          </cell>
          <cell r="C994" t="str">
            <v>1403114</v>
          </cell>
        </row>
        <row r="995">
          <cell r="B995" t="str">
            <v>Kỹ năng giao tiếp</v>
          </cell>
          <cell r="C995" t="str">
            <v>1403114</v>
          </cell>
        </row>
        <row r="996">
          <cell r="B996" t="str">
            <v>Kỹ năng giao tiếp</v>
          </cell>
          <cell r="C996" t="str">
            <v>1403114</v>
          </cell>
        </row>
        <row r="997">
          <cell r="B997" t="str">
            <v>Kỹ năng giao tiếp</v>
          </cell>
          <cell r="C997" t="str">
            <v>1403114</v>
          </cell>
        </row>
        <row r="998">
          <cell r="B998" t="str">
            <v>Kỹ năng giao tiếp</v>
          </cell>
          <cell r="C998" t="str">
            <v>1403114</v>
          </cell>
        </row>
        <row r="999">
          <cell r="B999" t="str">
            <v>Kỹ năng làm việc (Tiếng Việt)</v>
          </cell>
          <cell r="C999" t="str">
            <v>1403115</v>
          </cell>
        </row>
        <row r="1000">
          <cell r="B1000" t="str">
            <v>Kỹ năng làm việc (Tiếng Việt)</v>
          </cell>
          <cell r="C1000" t="str">
            <v>1403115</v>
          </cell>
        </row>
        <row r="1001">
          <cell r="B1001" t="str">
            <v>Kỹ năng thuyết trình (Tiếng Việt)</v>
          </cell>
          <cell r="C1001" t="str">
            <v>1403116</v>
          </cell>
        </row>
        <row r="1002">
          <cell r="B1002" t="str">
            <v>Kỹ năng thuyết trình (Tiếng Việt)</v>
          </cell>
          <cell r="C1002" t="str">
            <v>1403116</v>
          </cell>
        </row>
        <row r="1003">
          <cell r="B1003" t="str">
            <v>Lễ hội Việt Nam</v>
          </cell>
          <cell r="C1003" t="str">
            <v>1403117</v>
          </cell>
        </row>
        <row r="1004">
          <cell r="B1004" t="str">
            <v>Lịch sử văn minh thế giới</v>
          </cell>
          <cell r="C1004" t="str">
            <v>1403118</v>
          </cell>
        </row>
        <row r="1005">
          <cell r="B1005" t="str">
            <v>Lịch sử văn minh thế giới</v>
          </cell>
          <cell r="C1005" t="str">
            <v>1403118</v>
          </cell>
        </row>
        <row r="1006">
          <cell r="B1006" t="str">
            <v>Lịch sử Việt Nam</v>
          </cell>
          <cell r="C1006" t="str">
            <v>1403119</v>
          </cell>
        </row>
        <row r="1007">
          <cell r="B1007" t="str">
            <v>Nghi thức xã hội</v>
          </cell>
          <cell r="C1007" t="str">
            <v>1403120</v>
          </cell>
        </row>
        <row r="1008">
          <cell r="B1008" t="str">
            <v>Nghi thức xã hội</v>
          </cell>
          <cell r="C1008" t="str">
            <v>1403120</v>
          </cell>
        </row>
        <row r="1009">
          <cell r="B1009" t="str">
            <v>Nghiệp vụ hướng dẫn du lịch</v>
          </cell>
          <cell r="C1009" t="str">
            <v>1403121</v>
          </cell>
        </row>
        <row r="1010">
          <cell r="B1010" t="str">
            <v>Nghiệp vụ hướng dẫn du lịch</v>
          </cell>
          <cell r="C1010" t="str">
            <v>1403121</v>
          </cell>
        </row>
        <row r="1011">
          <cell r="B1011" t="str">
            <v>Nghiệp vụ kinh doanh khách sạn</v>
          </cell>
          <cell r="C1011" t="str">
            <v>1403122</v>
          </cell>
        </row>
        <row r="1012">
          <cell r="B1012" t="str">
            <v>Nghiệp vụ kinh doanh lữ hành</v>
          </cell>
          <cell r="C1012" t="str">
            <v>1403123</v>
          </cell>
        </row>
        <row r="1013">
          <cell r="B1013" t="str">
            <v>Nghiệp vụ khách sạn</v>
          </cell>
          <cell r="C1013" t="str">
            <v>1403124</v>
          </cell>
        </row>
        <row r="1014">
          <cell r="B1014" t="str">
            <v>Nghiệp vụ lữ hành</v>
          </cell>
          <cell r="C1014" t="str">
            <v>1403125</v>
          </cell>
        </row>
        <row r="1015">
          <cell r="B1015" t="str">
            <v>Nhập môn du lịch học</v>
          </cell>
          <cell r="C1015" t="str">
            <v>1403126</v>
          </cell>
        </row>
        <row r="1016">
          <cell r="B1016" t="str">
            <v>Nhập môn du lịch học</v>
          </cell>
          <cell r="C1016" t="str">
            <v>1403126</v>
          </cell>
        </row>
        <row r="1017">
          <cell r="B1017" t="str">
            <v>Nhập môn Khu vực học và Việt Nam học</v>
          </cell>
          <cell r="C1017" t="str">
            <v>1403127</v>
          </cell>
        </row>
        <row r="1018">
          <cell r="B1018" t="str">
            <v>Nhập môn Khu vực học và Việt Nam học</v>
          </cell>
          <cell r="C1018" t="str">
            <v>1403127</v>
          </cell>
        </row>
        <row r="1019">
          <cell r="B1019" t="str">
            <v>Phương pháp nghiên cứu khoa học</v>
          </cell>
          <cell r="C1019" t="str">
            <v>1403128</v>
          </cell>
        </row>
        <row r="1020">
          <cell r="B1020" t="str">
            <v>Phương pháp nghiên cứu khoa học</v>
          </cell>
          <cell r="C1020" t="str">
            <v>1403128</v>
          </cell>
        </row>
        <row r="1021">
          <cell r="B1021" t="str">
            <v>Quản trị kinh doanh khách sạn</v>
          </cell>
          <cell r="C1021" t="str">
            <v>1403129</v>
          </cell>
        </row>
        <row r="1022">
          <cell r="B1022" t="str">
            <v>Quản trị kinh doanh lữ hành</v>
          </cell>
          <cell r="C1022" t="str">
            <v>1403130</v>
          </cell>
        </row>
        <row r="1023">
          <cell r="B1023" t="str">
            <v>Tâm lý học du lịch</v>
          </cell>
          <cell r="C1023" t="str">
            <v>1403131</v>
          </cell>
        </row>
        <row r="1024">
          <cell r="B1024" t="str">
            <v>Tâm lý học du lịch</v>
          </cell>
          <cell r="C1024" t="str">
            <v>1403131</v>
          </cell>
        </row>
        <row r="1025">
          <cell r="B1025" t="str">
            <v>Tâm lý học đại cương</v>
          </cell>
          <cell r="C1025" t="str">
            <v>1403132</v>
          </cell>
        </row>
        <row r="1026">
          <cell r="B1026" t="str">
            <v>Tâm lý học đại cương</v>
          </cell>
          <cell r="C1026" t="str">
            <v>1403132</v>
          </cell>
        </row>
        <row r="1027">
          <cell r="B1027" t="str">
            <v>Tâm lý học người tiêu dùng</v>
          </cell>
          <cell r="C1027" t="str">
            <v>1403133</v>
          </cell>
        </row>
        <row r="1028">
          <cell r="B1028" t="str">
            <v>Tâm lý học người tiêu dùng</v>
          </cell>
          <cell r="C1028" t="str">
            <v>1403133</v>
          </cell>
        </row>
        <row r="1029">
          <cell r="B1029" t="str">
            <v>Tâm lý học người tiêu dùng</v>
          </cell>
          <cell r="C1029" t="str">
            <v>1403133</v>
          </cell>
        </row>
        <row r="1030">
          <cell r="B1030" t="str">
            <v>Tâm lý học người tiêu dùng</v>
          </cell>
          <cell r="C1030" t="str">
            <v>1403133</v>
          </cell>
        </row>
        <row r="1031">
          <cell r="B1031" t="str">
            <v>Tâm lý học người tiêu dùng</v>
          </cell>
          <cell r="C1031" t="str">
            <v>1403133</v>
          </cell>
        </row>
        <row r="1032">
          <cell r="B1032" t="str">
            <v>Tâm lý học người tiêu dùng</v>
          </cell>
          <cell r="C1032" t="str">
            <v>1403133</v>
          </cell>
        </row>
        <row r="1033">
          <cell r="B1033" t="str">
            <v>Tâm lý học người tiêu dùng</v>
          </cell>
          <cell r="C1033" t="str">
            <v>1403133</v>
          </cell>
        </row>
        <row r="1034">
          <cell r="B1034" t="str">
            <v>Tâm lý học người tiêu dùng</v>
          </cell>
          <cell r="C1034" t="str">
            <v>1403133</v>
          </cell>
        </row>
        <row r="1035">
          <cell r="B1035" t="str">
            <v>Tâm lý học người tiêu dùng</v>
          </cell>
          <cell r="C1035" t="str">
            <v>1403133</v>
          </cell>
        </row>
        <row r="1036">
          <cell r="B1036" t="str">
            <v>Tâm lý học người tiêu dùng</v>
          </cell>
          <cell r="C1036" t="str">
            <v>1403133</v>
          </cell>
        </row>
        <row r="1037">
          <cell r="B1037" t="str">
            <v>Tâm lý học người tiêu dùng</v>
          </cell>
          <cell r="C1037" t="str">
            <v>1403133</v>
          </cell>
        </row>
        <row r="1038">
          <cell r="B1038" t="str">
            <v>Tâm lý học người tiêu dùng</v>
          </cell>
          <cell r="C1038" t="str">
            <v>1403133</v>
          </cell>
        </row>
        <row r="1039">
          <cell r="B1039" t="str">
            <v>Tâm lý học người tiêu dùng</v>
          </cell>
          <cell r="C1039" t="str">
            <v>1403133</v>
          </cell>
        </row>
        <row r="1040">
          <cell r="B1040" t="str">
            <v>Tâm lý học người tiêu dùng</v>
          </cell>
          <cell r="C1040" t="str">
            <v>1403133</v>
          </cell>
        </row>
        <row r="1041">
          <cell r="B1041" t="str">
            <v>Tâm lý học người tiêu dùng</v>
          </cell>
          <cell r="C1041" t="str">
            <v>1403133</v>
          </cell>
        </row>
        <row r="1042">
          <cell r="B1042" t="str">
            <v>Tâm lý học người tiêu dùng</v>
          </cell>
          <cell r="C1042" t="str">
            <v>1403133</v>
          </cell>
        </row>
        <row r="1043">
          <cell r="B1043" t="str">
            <v>Tâm lý học người tiêu dùng</v>
          </cell>
          <cell r="C1043" t="str">
            <v>1403133</v>
          </cell>
        </row>
        <row r="1044">
          <cell r="B1044" t="str">
            <v>Tâm lý học người tiêu dùng</v>
          </cell>
          <cell r="C1044" t="str">
            <v>1403133</v>
          </cell>
        </row>
        <row r="1045">
          <cell r="B1045" t="str">
            <v>Tâm lý học người tiêu dùng</v>
          </cell>
          <cell r="C1045" t="str">
            <v>1403133</v>
          </cell>
        </row>
        <row r="1046">
          <cell r="B1046" t="str">
            <v>Tâm lý học người tiêu dùng</v>
          </cell>
          <cell r="C1046" t="str">
            <v>1403133</v>
          </cell>
        </row>
        <row r="1047">
          <cell r="B1047" t="str">
            <v>Tâm lý kinh doanh</v>
          </cell>
          <cell r="C1047" t="str">
            <v>1403134</v>
          </cell>
        </row>
        <row r="1048">
          <cell r="B1048" t="str">
            <v>Tiếng Việt thực hành</v>
          </cell>
          <cell r="C1048" t="str">
            <v>1403135</v>
          </cell>
        </row>
        <row r="1049">
          <cell r="B1049" t="str">
            <v>Tiếng Việt thực hành</v>
          </cell>
          <cell r="C1049" t="str">
            <v>1403135</v>
          </cell>
        </row>
        <row r="1050">
          <cell r="B1050" t="str">
            <v>Tổ chức sự kiện</v>
          </cell>
          <cell r="C1050" t="str">
            <v>1403136</v>
          </cell>
        </row>
        <row r="1051">
          <cell r="B1051" t="str">
            <v>Tổ chức sự kiện</v>
          </cell>
          <cell r="C1051" t="str">
            <v>1403136</v>
          </cell>
        </row>
        <row r="1052">
          <cell r="B1052" t="str">
            <v>Tổng quan di sản văn hóa thế giới</v>
          </cell>
          <cell r="C1052" t="str">
            <v>1403137</v>
          </cell>
        </row>
        <row r="1053">
          <cell r="B1053" t="str">
            <v>Tổng quan di sản văn hóa thế giới</v>
          </cell>
          <cell r="C1053" t="str">
            <v>1403137</v>
          </cell>
        </row>
        <row r="1054">
          <cell r="B1054" t="str">
            <v>Tuyến điểm du lịch Việt Nam</v>
          </cell>
          <cell r="C1054" t="str">
            <v>1403138</v>
          </cell>
        </row>
        <row r="1055">
          <cell r="B1055" t="str">
            <v>Tuyến điểm du lịch Việt Nam</v>
          </cell>
          <cell r="C1055" t="str">
            <v>1403138</v>
          </cell>
        </row>
        <row r="1056">
          <cell r="B1056" t="str">
            <v>Tham quan tuyến điểm du lịch</v>
          </cell>
          <cell r="C1056" t="str">
            <v>1403139</v>
          </cell>
        </row>
        <row r="1057">
          <cell r="B1057" t="str">
            <v>Tham quan tuyến điểm du lịch</v>
          </cell>
          <cell r="C1057" t="str">
            <v>1403139</v>
          </cell>
        </row>
        <row r="1058">
          <cell r="B1058" t="str">
            <v>Thực hành hướng dẫn du lịch chuyên biệt</v>
          </cell>
          <cell r="C1058" t="str">
            <v>1403140</v>
          </cell>
        </row>
        <row r="1059">
          <cell r="B1059" t="str">
            <v>Thực hành hướng dẫn du lịch tại điểm</v>
          </cell>
          <cell r="C1059" t="str">
            <v>1403141</v>
          </cell>
        </row>
        <row r="1060">
          <cell r="B1060" t="str">
            <v>Thực hành hướng dẫn du lịch theo tuyến du lịch</v>
          </cell>
          <cell r="C1060" t="str">
            <v>1403142</v>
          </cell>
        </row>
        <row r="1061">
          <cell r="B1061" t="str">
            <v>Thực hành nghiệp vụ Bar và Nhà hàng</v>
          </cell>
          <cell r="C1061" t="str">
            <v>1403143</v>
          </cell>
        </row>
        <row r="1062">
          <cell r="B1062" t="str">
            <v>Thực hành nghiệp vụ khách sạn</v>
          </cell>
          <cell r="C1062" t="str">
            <v>1403144</v>
          </cell>
        </row>
        <row r="1063">
          <cell r="B1063" t="str">
            <v>Thực hành nghiệp vụ lữ hành</v>
          </cell>
          <cell r="C1063" t="str">
            <v>1403145</v>
          </cell>
        </row>
        <row r="1064">
          <cell r="B1064" t="str">
            <v>Thực tập tốt nghiệp (Chuyên ngành Hướng dẫn du lịch)</v>
          </cell>
          <cell r="C1064" t="str">
            <v>1403146</v>
          </cell>
        </row>
        <row r="1065">
          <cell r="B1065" t="str">
            <v>Thực tập tốt nghiệp (Chuyên ngành Quản trị kinh doanh Du lịch)</v>
          </cell>
          <cell r="C1065" t="str">
            <v>1403147</v>
          </cell>
        </row>
        <row r="1066">
          <cell r="B1066" t="str">
            <v>Văn học dân gian Việt Nam</v>
          </cell>
          <cell r="C1066" t="str">
            <v>1403148</v>
          </cell>
        </row>
        <row r="1067">
          <cell r="B1067" t="str">
            <v>Xã hội học</v>
          </cell>
          <cell r="C1067" t="str">
            <v>1403149</v>
          </cell>
        </row>
        <row r="1068">
          <cell r="B1068" t="str">
            <v>Xã hội học</v>
          </cell>
          <cell r="C1068" t="str">
            <v>1403149</v>
          </cell>
        </row>
        <row r="1069">
          <cell r="B1069" t="str">
            <v>Marketing du lịch</v>
          </cell>
          <cell r="C1069" t="str">
            <v>1403150</v>
          </cell>
        </row>
        <row r="1070">
          <cell r="B1070" t="str">
            <v>Marketing du lịch</v>
          </cell>
          <cell r="C1070" t="str">
            <v>1403150</v>
          </cell>
        </row>
        <row r="1071">
          <cell r="B1071" t="str">
            <v>Công tác văn phòng</v>
          </cell>
          <cell r="C1071" t="str">
            <v>1403151</v>
          </cell>
        </row>
        <row r="1072">
          <cell r="B1072" t="str">
            <v>Công tác văn thư lưu trữ trong cơ quan Đảng</v>
          </cell>
          <cell r="C1072" t="str">
            <v>1403152</v>
          </cell>
        </row>
        <row r="1073">
          <cell r="B1073" t="str">
            <v>Công tác văn thư lưu trữ trong doanh nghiệp</v>
          </cell>
          <cell r="C1073" t="str">
            <v>1403153</v>
          </cell>
        </row>
        <row r="1074">
          <cell r="B1074" t="str">
            <v>Đánh giá thực hiện công việc văn phòng</v>
          </cell>
          <cell r="C1074" t="str">
            <v>1403154</v>
          </cell>
        </row>
        <row r="1075">
          <cell r="B1075" t="str">
            <v>Đào tạo và phát triển nguồn nhân lực văn phòng</v>
          </cell>
          <cell r="C1075" t="str">
            <v>1403155</v>
          </cell>
        </row>
        <row r="1076">
          <cell r="B1076" t="str">
            <v>Đồ án/ khóa luận tốt nghiệp (Ngành Quản trị văn phòng)</v>
          </cell>
          <cell r="C1076" t="str">
            <v>1403156</v>
          </cell>
        </row>
        <row r="1077">
          <cell r="B1077" t="str">
            <v>Hành chính công</v>
          </cell>
          <cell r="C1077" t="str">
            <v>1403157</v>
          </cell>
        </row>
        <row r="1078">
          <cell r="B1078" t="str">
            <v>Hành chính công</v>
          </cell>
          <cell r="C1078" t="str">
            <v>1403157</v>
          </cell>
        </row>
        <row r="1079">
          <cell r="B1079" t="str">
            <v>Hành chính học đại cương</v>
          </cell>
          <cell r="C1079" t="str">
            <v>1403158</v>
          </cell>
        </row>
        <row r="1080">
          <cell r="B1080" t="str">
            <v>Hệ thống thông tin quản lý</v>
          </cell>
          <cell r="C1080" t="str">
            <v>1403159</v>
          </cell>
        </row>
        <row r="1081">
          <cell r="B1081" t="str">
            <v>Kỹ năng phỏng vấn</v>
          </cell>
          <cell r="C1081" t="str">
            <v>1403160</v>
          </cell>
        </row>
        <row r="1082">
          <cell r="B1082" t="str">
            <v>Kỹ năng quản lý và giải quyết xung đột</v>
          </cell>
          <cell r="C1082" t="str">
            <v>1403161</v>
          </cell>
        </row>
        <row r="1083">
          <cell r="B1083" t="str">
            <v>Kỹ thuật soạn thảo văn bản</v>
          </cell>
          <cell r="C1083" t="str">
            <v>1403162</v>
          </cell>
        </row>
        <row r="1084">
          <cell r="B1084" t="str">
            <v>Nghi thức Nhà nước</v>
          </cell>
          <cell r="C1084" t="str">
            <v>1403164</v>
          </cell>
        </row>
        <row r="1085">
          <cell r="B1085" t="str">
            <v xml:space="preserve">Nghiệp vụ lễ tân </v>
          </cell>
          <cell r="C1085" t="str">
            <v>1403165</v>
          </cell>
        </row>
        <row r="1086">
          <cell r="B1086" t="str">
            <v>Nghiệp vụ thư ký văn phòng</v>
          </cell>
          <cell r="C1086" t="str">
            <v>1403166</v>
          </cell>
        </row>
        <row r="1087">
          <cell r="B1087" t="str">
            <v xml:space="preserve">Nghiệp vụ văn thư </v>
          </cell>
          <cell r="C1087" t="str">
            <v>1403167</v>
          </cell>
        </row>
        <row r="1088">
          <cell r="B1088" t="str">
            <v>Quản lý hành chính Nhà nước</v>
          </cell>
          <cell r="C1088" t="str">
            <v>1403168</v>
          </cell>
        </row>
        <row r="1089">
          <cell r="B1089" t="str">
            <v>Quản trị văn phòng trên máy tính</v>
          </cell>
          <cell r="C1089" t="str">
            <v>1403169</v>
          </cell>
        </row>
        <row r="1090">
          <cell r="B1090" t="str">
            <v>Tâm lý học lao động</v>
          </cell>
          <cell r="C1090" t="str">
            <v>1403170</v>
          </cell>
        </row>
        <row r="1091">
          <cell r="B1091" t="str">
            <v>Tâm lý học lao động</v>
          </cell>
          <cell r="C1091" t="str">
            <v>1403170</v>
          </cell>
        </row>
        <row r="1092">
          <cell r="B1092" t="str">
            <v>Tâm lý học quản lý</v>
          </cell>
          <cell r="C1092" t="str">
            <v>1403171</v>
          </cell>
        </row>
        <row r="1093">
          <cell r="B1093" t="str">
            <v xml:space="preserve">Tổ chức lao động và thiết bị văn phòng </v>
          </cell>
          <cell r="C1093" t="str">
            <v>1403172</v>
          </cell>
        </row>
        <row r="1094">
          <cell r="B1094" t="str">
            <v>Tổ chức và sử dụng tài liệu lưu trữ</v>
          </cell>
          <cell r="C1094" t="str">
            <v>1403173</v>
          </cell>
        </row>
        <row r="1095">
          <cell r="B1095" t="str">
            <v>Thiết kế và phân tích công việc văn phòng</v>
          </cell>
          <cell r="C1095" t="str">
            <v>1403174</v>
          </cell>
        </row>
        <row r="1096">
          <cell r="B1096" t="str">
            <v>Thực tập tốt nghiệp (Ngành Quản trị văn phòng)</v>
          </cell>
          <cell r="C1096" t="str">
            <v>1403175</v>
          </cell>
        </row>
        <row r="1097">
          <cell r="B1097" t="str">
            <v>Chiến lược kinh doanh</v>
          </cell>
          <cell r="C1097" t="str">
            <v>1603101</v>
          </cell>
        </row>
        <row r="1098">
          <cell r="B1098" t="str">
            <v>Dự toán ngân sách doanh nghiệp</v>
          </cell>
          <cell r="C1098" t="str">
            <v>1603102</v>
          </cell>
        </row>
        <row r="1099">
          <cell r="B1099" t="str">
            <v>Dự toán ngân sách doanh nghiệp</v>
          </cell>
          <cell r="C1099" t="str">
            <v>1603102</v>
          </cell>
        </row>
        <row r="1100">
          <cell r="B1100" t="str">
            <v>Đàm phán và ký kết hợp đồng kinh tế</v>
          </cell>
          <cell r="C1100" t="str">
            <v>1603103</v>
          </cell>
        </row>
        <row r="1101">
          <cell r="B1101" t="str">
            <v>Đạo đức kinh doanh</v>
          </cell>
          <cell r="C1101" t="str">
            <v>1603104</v>
          </cell>
        </row>
        <row r="1102">
          <cell r="B1102" t="str">
            <v>Đạo đức kinh doanh</v>
          </cell>
          <cell r="C1102" t="str">
            <v>1603104</v>
          </cell>
        </row>
        <row r="1103">
          <cell r="B1103" t="str">
            <v>Đạo đức kinh doanh</v>
          </cell>
          <cell r="C1103" t="str">
            <v>1603104</v>
          </cell>
        </row>
        <row r="1104">
          <cell r="B1104" t="str">
            <v>Đạo đức kinh doanh</v>
          </cell>
          <cell r="C1104" t="str">
            <v>1603104</v>
          </cell>
        </row>
        <row r="1105">
          <cell r="B1105" t="str">
            <v>Đầu tư bất động sản</v>
          </cell>
          <cell r="C1105" t="str">
            <v>1603105</v>
          </cell>
        </row>
        <row r="1106">
          <cell r="B1106" t="str">
            <v xml:space="preserve">Địa lý kinh tế  </v>
          </cell>
          <cell r="C1106" t="str">
            <v>1603106</v>
          </cell>
        </row>
        <row r="1107">
          <cell r="B1107" t="str">
            <v xml:space="preserve">Địa lý kinh tế  </v>
          </cell>
          <cell r="C1107" t="str">
            <v>1603106</v>
          </cell>
        </row>
        <row r="1108">
          <cell r="B1108" t="str">
            <v xml:space="preserve">Địa lý kinh tế  </v>
          </cell>
          <cell r="C1108" t="str">
            <v>1603106</v>
          </cell>
        </row>
        <row r="1109">
          <cell r="B1109" t="str">
            <v xml:space="preserve">Địa lý kinh tế  </v>
          </cell>
          <cell r="C1109" t="str">
            <v>1603106</v>
          </cell>
        </row>
        <row r="1110">
          <cell r="B1110" t="str">
            <v xml:space="preserve">Địa lý kinh tế  </v>
          </cell>
          <cell r="C1110" t="str">
            <v>1603106</v>
          </cell>
        </row>
        <row r="1111">
          <cell r="B1111" t="str">
            <v xml:space="preserve">Địa lý kinh tế  </v>
          </cell>
          <cell r="C1111" t="str">
            <v>1603106</v>
          </cell>
        </row>
        <row r="1112">
          <cell r="B1112" t="str">
            <v>Định giá tài sản</v>
          </cell>
          <cell r="C1112" t="str">
            <v>1603107</v>
          </cell>
        </row>
        <row r="1113">
          <cell r="B1113" t="str">
            <v>Đồ án/ khóa luận tốt nghiệp (Ngành Quản trị kinh doanh)</v>
          </cell>
          <cell r="C1113" t="str">
            <v>1603108</v>
          </cell>
        </row>
        <row r="1114">
          <cell r="B1114" t="str">
            <v>Đồ án/ khóa luận tốt nghiệp (Ngành Tài chính - Ngân hàng)</v>
          </cell>
          <cell r="C1114" t="str">
            <v>1603109</v>
          </cell>
        </row>
        <row r="1115">
          <cell r="B1115" t="str">
            <v>Kế hoạch kinh doanh</v>
          </cell>
          <cell r="C1115" t="str">
            <v>1603110</v>
          </cell>
        </row>
        <row r="1116">
          <cell r="B1116" t="str">
            <v>Kế toán ngân hàng</v>
          </cell>
          <cell r="C1116" t="str">
            <v>1603111</v>
          </cell>
        </row>
        <row r="1117">
          <cell r="B1117" t="str">
            <v>Kinh tế bảo hiểm</v>
          </cell>
          <cell r="C1117" t="str">
            <v>1603112</v>
          </cell>
        </row>
        <row r="1118">
          <cell r="B1118" t="str">
            <v>Kinh tế học đại cương</v>
          </cell>
          <cell r="C1118" t="str">
            <v>1603113</v>
          </cell>
        </row>
        <row r="1119">
          <cell r="B1119" t="str">
            <v>Kinh tế học đại cương</v>
          </cell>
          <cell r="C1119" t="str">
            <v>1603113</v>
          </cell>
        </row>
        <row r="1120">
          <cell r="B1120" t="str">
            <v>Kinh tế học đại cương</v>
          </cell>
          <cell r="C1120" t="str">
            <v>1603113</v>
          </cell>
        </row>
        <row r="1121">
          <cell r="B1121" t="str">
            <v>Kinh tế học đại cương</v>
          </cell>
          <cell r="C1121" t="str">
            <v>1603113</v>
          </cell>
        </row>
        <row r="1122">
          <cell r="B1122" t="str">
            <v>Kinh tế học đại cương</v>
          </cell>
          <cell r="C1122" t="str">
            <v>1603113</v>
          </cell>
        </row>
        <row r="1123">
          <cell r="B1123" t="str">
            <v>Kinh tế học đại cương</v>
          </cell>
          <cell r="C1123" t="str">
            <v>1603113</v>
          </cell>
        </row>
        <row r="1124">
          <cell r="B1124" t="str">
            <v>Kinh tế học đại cương</v>
          </cell>
          <cell r="C1124" t="str">
            <v>1603113</v>
          </cell>
        </row>
        <row r="1125">
          <cell r="B1125" t="str">
            <v>Kinh tế học đại cương</v>
          </cell>
          <cell r="C1125" t="str">
            <v>1603113</v>
          </cell>
        </row>
        <row r="1126">
          <cell r="B1126" t="str">
            <v>Kinh tế học đại cương</v>
          </cell>
          <cell r="C1126" t="str">
            <v>1603113</v>
          </cell>
        </row>
        <row r="1127">
          <cell r="B1127" t="str">
            <v>Kinh tế học đại cương</v>
          </cell>
          <cell r="C1127" t="str">
            <v>1603113</v>
          </cell>
        </row>
        <row r="1128">
          <cell r="B1128" t="str">
            <v>Kinh tế học đại cương</v>
          </cell>
          <cell r="C1128" t="str">
            <v>1603113</v>
          </cell>
        </row>
        <row r="1129">
          <cell r="B1129" t="str">
            <v>Kinh tế học đại cương</v>
          </cell>
          <cell r="C1129" t="str">
            <v>1603113</v>
          </cell>
        </row>
        <row r="1130">
          <cell r="B1130" t="str">
            <v>Kinh tế học đại cương</v>
          </cell>
          <cell r="C1130" t="str">
            <v>1603113</v>
          </cell>
        </row>
        <row r="1131">
          <cell r="B1131" t="str">
            <v>Kinh tế học đại cương</v>
          </cell>
          <cell r="C1131" t="str">
            <v>1603113</v>
          </cell>
        </row>
        <row r="1132">
          <cell r="B1132" t="str">
            <v>Kinh tế học đại cương</v>
          </cell>
          <cell r="C1132" t="str">
            <v>1603113</v>
          </cell>
        </row>
        <row r="1133">
          <cell r="B1133" t="str">
            <v>Kinh tế tài nguyên và môi trường</v>
          </cell>
          <cell r="C1133" t="str">
            <v>1603114</v>
          </cell>
        </row>
        <row r="1134">
          <cell r="B1134" t="str">
            <v>Kinh tế vi mô</v>
          </cell>
          <cell r="C1134" t="str">
            <v>1603115</v>
          </cell>
        </row>
        <row r="1135">
          <cell r="B1135" t="str">
            <v>Kinh tế vi mô</v>
          </cell>
          <cell r="C1135" t="str">
            <v>1603115</v>
          </cell>
        </row>
        <row r="1136">
          <cell r="B1136" t="str">
            <v>Kinh tế vi mô</v>
          </cell>
          <cell r="C1136" t="str">
            <v>1603115</v>
          </cell>
        </row>
        <row r="1137">
          <cell r="B1137" t="str">
            <v>Kinh tế vi mô</v>
          </cell>
          <cell r="C1137" t="str">
            <v>1603115</v>
          </cell>
        </row>
        <row r="1138">
          <cell r="B1138" t="str">
            <v>Kinh tế vĩ mô</v>
          </cell>
          <cell r="C1138" t="str">
            <v>1603116</v>
          </cell>
        </row>
        <row r="1139">
          <cell r="B1139" t="str">
            <v>Kinh tế vĩ mô</v>
          </cell>
          <cell r="C1139" t="str">
            <v>1603116</v>
          </cell>
        </row>
        <row r="1140">
          <cell r="B1140" t="str">
            <v>Kinh tế vĩ mô</v>
          </cell>
          <cell r="C1140" t="str">
            <v>1603116</v>
          </cell>
        </row>
        <row r="1141">
          <cell r="B1141" t="str">
            <v>Kinh tế vĩ mô</v>
          </cell>
          <cell r="C1141" t="str">
            <v>1603116</v>
          </cell>
        </row>
        <row r="1142">
          <cell r="B1142" t="str">
            <v>Kỹ năng làm việc nhóm</v>
          </cell>
          <cell r="C1142" t="str">
            <v>1603117</v>
          </cell>
        </row>
        <row r="1143">
          <cell r="B1143" t="str">
            <v>Kỹ năng làm việc nhóm</v>
          </cell>
          <cell r="C1143" t="str">
            <v>1603117</v>
          </cell>
        </row>
        <row r="1144">
          <cell r="B1144" t="str">
            <v>Kỹ năng làm việc nhóm</v>
          </cell>
          <cell r="C1144" t="str">
            <v>1603117</v>
          </cell>
        </row>
        <row r="1145">
          <cell r="B1145" t="str">
            <v>Kỹ năng lãnh đạo và tạo động lực lao động</v>
          </cell>
          <cell r="C1145" t="str">
            <v>1603118</v>
          </cell>
        </row>
        <row r="1146">
          <cell r="B1146" t="str">
            <v>Lập và phân tích dự án</v>
          </cell>
          <cell r="C1146" t="str">
            <v>1603119</v>
          </cell>
        </row>
        <row r="1147">
          <cell r="B1147" t="str">
            <v>Lập và phân tích dự án</v>
          </cell>
          <cell r="C1147" t="str">
            <v>1603119</v>
          </cell>
        </row>
        <row r="1148">
          <cell r="B1148" t="str">
            <v>Lập và phân tích dự án đầu tư</v>
          </cell>
          <cell r="C1148" t="str">
            <v>1603120</v>
          </cell>
        </row>
        <row r="1149">
          <cell r="B1149" t="str">
            <v>Lập và phân tích dự án đầu tư</v>
          </cell>
          <cell r="C1149" t="str">
            <v>1603120</v>
          </cell>
        </row>
        <row r="1150">
          <cell r="B1150" t="str">
            <v>Lịch sử kinh tế thế giới</v>
          </cell>
          <cell r="C1150" t="str">
            <v>1603121</v>
          </cell>
        </row>
        <row r="1151">
          <cell r="B1151" t="str">
            <v>Lịch sử kinh tế thế giới</v>
          </cell>
          <cell r="C1151" t="str">
            <v>1603121</v>
          </cell>
        </row>
        <row r="1152">
          <cell r="B1152" t="str">
            <v>Lịch sử kinh tế thế giới</v>
          </cell>
          <cell r="C1152" t="str">
            <v>1603121</v>
          </cell>
        </row>
        <row r="1153">
          <cell r="B1153" t="str">
            <v>Lịch sử kinh tế thế giới</v>
          </cell>
          <cell r="C1153" t="str">
            <v>1603121</v>
          </cell>
        </row>
        <row r="1154">
          <cell r="B1154" t="str">
            <v>Lịch sử kinh tế thế giới</v>
          </cell>
          <cell r="C1154" t="str">
            <v>1603121</v>
          </cell>
        </row>
        <row r="1155">
          <cell r="B1155" t="str">
            <v>Lịch sử kinh tế thế giới</v>
          </cell>
          <cell r="C1155" t="str">
            <v>1603121</v>
          </cell>
        </row>
        <row r="1156">
          <cell r="B1156" t="str">
            <v>Lý thuyết thống kê</v>
          </cell>
          <cell r="C1156" t="str">
            <v>1603122</v>
          </cell>
        </row>
        <row r="1157">
          <cell r="B1157" t="str">
            <v>Lý thuyết thống kê</v>
          </cell>
          <cell r="C1157" t="str">
            <v>1603122</v>
          </cell>
        </row>
        <row r="1158">
          <cell r="B1158" t="str">
            <v>Lý thuyết thống kê</v>
          </cell>
          <cell r="C1158" t="str">
            <v>1603122</v>
          </cell>
        </row>
        <row r="1159">
          <cell r="B1159" t="str">
            <v>Lý thuyết thống kê</v>
          </cell>
          <cell r="C1159" t="str">
            <v>1603122</v>
          </cell>
        </row>
        <row r="1160">
          <cell r="B1160" t="str">
            <v>Marketing căn bản</v>
          </cell>
          <cell r="C1160" t="str">
            <v>1603123</v>
          </cell>
        </row>
        <row r="1161">
          <cell r="B1161" t="str">
            <v>Marketing căn bản</v>
          </cell>
          <cell r="C1161" t="str">
            <v>1603123</v>
          </cell>
        </row>
        <row r="1162">
          <cell r="B1162" t="str">
            <v>Marketing căn bản</v>
          </cell>
          <cell r="C1162" t="str">
            <v>1603123</v>
          </cell>
        </row>
        <row r="1163">
          <cell r="B1163" t="str">
            <v>Marketing căn bản</v>
          </cell>
          <cell r="C1163" t="str">
            <v>1603123</v>
          </cell>
        </row>
        <row r="1164">
          <cell r="B1164" t="str">
            <v>Marketing ngân hàng</v>
          </cell>
          <cell r="C1164" t="str">
            <v>1603126</v>
          </cell>
        </row>
        <row r="1165">
          <cell r="B1165" t="str">
            <v>Ngân hàng thương mại</v>
          </cell>
          <cell r="C1165" t="str">
            <v>1603127</v>
          </cell>
        </row>
        <row r="1166">
          <cell r="B1166" t="str">
            <v>Ngân hàng Trung ương</v>
          </cell>
          <cell r="C1166" t="str">
            <v>1603128</v>
          </cell>
        </row>
        <row r="1167">
          <cell r="B1167" t="str">
            <v>Nghiệp vụ kinh doanh ngân hàng</v>
          </cell>
          <cell r="C1167" t="str">
            <v>1603129</v>
          </cell>
        </row>
        <row r="1168">
          <cell r="B1168" t="str">
            <v>Nghiệp vụ tín dụng ngân hàng thương mại</v>
          </cell>
          <cell r="C1168" t="str">
            <v>1603130</v>
          </cell>
        </row>
        <row r="1169">
          <cell r="B1169" t="str">
            <v>Phân tích đầu tư chứng khoán</v>
          </cell>
          <cell r="C1169" t="str">
            <v>1603131</v>
          </cell>
        </row>
        <row r="1170">
          <cell r="B1170" t="str">
            <v>Phân tích đầu tư chứng khoán</v>
          </cell>
          <cell r="C1170" t="str">
            <v>1603131</v>
          </cell>
        </row>
        <row r="1171">
          <cell r="B1171" t="str">
            <v>Phân tích tài chính doanh nghiệp</v>
          </cell>
          <cell r="C1171" t="str">
            <v>1603133</v>
          </cell>
        </row>
        <row r="1172">
          <cell r="B1172" t="str">
            <v>Quản lý chất lượng sản phẩm</v>
          </cell>
          <cell r="C1172" t="str">
            <v>1603134</v>
          </cell>
        </row>
        <row r="1173">
          <cell r="B1173" t="str">
            <v>Quản lý chất lượng sản phẩm</v>
          </cell>
          <cell r="C1173" t="str">
            <v>1603134</v>
          </cell>
        </row>
        <row r="1174">
          <cell r="B1174" t="str">
            <v>Quản lý danh mục đầu tư</v>
          </cell>
          <cell r="C1174" t="str">
            <v>1603135</v>
          </cell>
        </row>
        <row r="1175">
          <cell r="B1175" t="str">
            <v>Quản trị chất lượng</v>
          </cell>
          <cell r="C1175" t="str">
            <v>1603136</v>
          </cell>
        </row>
        <row r="1176">
          <cell r="B1176" t="str">
            <v>Quản trị doanh nghiệp</v>
          </cell>
          <cell r="C1176" t="str">
            <v>1603137</v>
          </cell>
        </row>
        <row r="1177">
          <cell r="B1177" t="str">
            <v>Quản trị học</v>
          </cell>
          <cell r="C1177" t="str">
            <v>1603138</v>
          </cell>
        </row>
        <row r="1178">
          <cell r="B1178" t="str">
            <v>Quản trị học</v>
          </cell>
          <cell r="C1178" t="str">
            <v>1603138</v>
          </cell>
        </row>
        <row r="1179">
          <cell r="B1179" t="str">
            <v>Quản trị học</v>
          </cell>
          <cell r="C1179" t="str">
            <v>1603138</v>
          </cell>
        </row>
        <row r="1180">
          <cell r="B1180" t="str">
            <v>Quản trị Marketing</v>
          </cell>
          <cell r="C1180" t="str">
            <v>1603139</v>
          </cell>
        </row>
        <row r="1181">
          <cell r="B1181" t="str">
            <v>Quản trị nhân lực</v>
          </cell>
          <cell r="C1181" t="str">
            <v>1603140</v>
          </cell>
        </row>
        <row r="1182">
          <cell r="B1182" t="str">
            <v>Quản trị sản xuất</v>
          </cell>
          <cell r="C1182" t="str">
            <v>1603141</v>
          </cell>
        </row>
        <row r="1183">
          <cell r="B1183" t="str">
            <v>Quản trị văn phòng</v>
          </cell>
          <cell r="C1183" t="str">
            <v>1603142</v>
          </cell>
        </row>
        <row r="1184">
          <cell r="B1184" t="str">
            <v>Quản trị văn phòng</v>
          </cell>
          <cell r="C1184" t="str">
            <v>1603142</v>
          </cell>
        </row>
        <row r="1185">
          <cell r="B1185" t="str">
            <v>Quản trị văn phòng</v>
          </cell>
          <cell r="C1185" t="str">
            <v>1603142</v>
          </cell>
        </row>
        <row r="1186">
          <cell r="B1186" t="str">
            <v>Quản trị văn phòng</v>
          </cell>
          <cell r="C1186" t="str">
            <v>1603142</v>
          </cell>
        </row>
        <row r="1187">
          <cell r="B1187" t="str">
            <v>Tài chính công</v>
          </cell>
          <cell r="C1187" t="str">
            <v>1603143</v>
          </cell>
        </row>
        <row r="1188">
          <cell r="B1188" t="str">
            <v>Tài chính công</v>
          </cell>
          <cell r="C1188" t="str">
            <v>1603143</v>
          </cell>
        </row>
        <row r="1189">
          <cell r="B1189" t="str">
            <v>Tài chính doanh nghiệp</v>
          </cell>
          <cell r="C1189" t="str">
            <v>1603144</v>
          </cell>
        </row>
        <row r="1190">
          <cell r="B1190" t="str">
            <v>Tài chính doanh nghiệp</v>
          </cell>
          <cell r="C1190" t="str">
            <v>1603144</v>
          </cell>
        </row>
        <row r="1191">
          <cell r="B1191" t="str">
            <v>Tài chính doanh nghiệp 1</v>
          </cell>
          <cell r="C1191" t="str">
            <v>1603145</v>
          </cell>
        </row>
        <row r="1192">
          <cell r="B1192" t="str">
            <v>Tài chính doanh nghiệp 2</v>
          </cell>
          <cell r="C1192" t="str">
            <v>1603146</v>
          </cell>
        </row>
        <row r="1193">
          <cell r="B1193" t="str">
            <v>Tài chính quốc tế</v>
          </cell>
          <cell r="C1193" t="str">
            <v>1603147</v>
          </cell>
        </row>
        <row r="1194">
          <cell r="B1194" t="str">
            <v>Tài chính tiền tệ</v>
          </cell>
          <cell r="C1194" t="str">
            <v>1603148</v>
          </cell>
        </row>
        <row r="1195">
          <cell r="B1195" t="str">
            <v>Tài chính tiền tệ</v>
          </cell>
          <cell r="C1195" t="str">
            <v>1603148</v>
          </cell>
        </row>
        <row r="1196">
          <cell r="B1196" t="str">
            <v>Tài chính tiền tệ</v>
          </cell>
          <cell r="C1196" t="str">
            <v>1603148</v>
          </cell>
        </row>
        <row r="1197">
          <cell r="B1197" t="str">
            <v>Tài chính tiền tệ</v>
          </cell>
          <cell r="C1197" t="str">
            <v>1603148</v>
          </cell>
        </row>
        <row r="1198">
          <cell r="B1198" t="str">
            <v>Tin học quản lý tài chính</v>
          </cell>
          <cell r="C1198" t="str">
            <v>1603149</v>
          </cell>
        </row>
        <row r="1199">
          <cell r="B1199" t="str">
            <v>Tin quản trị</v>
          </cell>
          <cell r="C1199" t="str">
            <v>1603150</v>
          </cell>
        </row>
        <row r="1200">
          <cell r="B1200" t="str">
            <v>Toán tài chính</v>
          </cell>
          <cell r="C1200" t="str">
            <v>1603151</v>
          </cell>
        </row>
        <row r="1201">
          <cell r="B1201" t="str">
            <v>Toán tài chính</v>
          </cell>
          <cell r="C1201" t="str">
            <v>1603151</v>
          </cell>
        </row>
        <row r="1202">
          <cell r="B1202" t="str">
            <v>Tổ chức và quản lý sản xuất</v>
          </cell>
          <cell r="C1202" t="str">
            <v>1603152</v>
          </cell>
        </row>
        <row r="1203">
          <cell r="B1203" t="str">
            <v>Tổ chức và quản lý sản xuất</v>
          </cell>
          <cell r="C1203" t="str">
            <v>1603152</v>
          </cell>
        </row>
        <row r="1204">
          <cell r="B1204" t="str">
            <v>Tổ chức và quản lý sản xuất</v>
          </cell>
          <cell r="C1204" t="str">
            <v>1603152</v>
          </cell>
        </row>
        <row r="1205">
          <cell r="B1205" t="str">
            <v>Thanh toán quốc tế</v>
          </cell>
          <cell r="C1205" t="str">
            <v>1603153</v>
          </cell>
        </row>
        <row r="1206">
          <cell r="B1206" t="str">
            <v>Thanh toán quốc tế</v>
          </cell>
          <cell r="C1206" t="str">
            <v>1603153</v>
          </cell>
        </row>
        <row r="1207">
          <cell r="B1207" t="str">
            <v>Thanh toán quốc tế trong du lịch</v>
          </cell>
          <cell r="C1207" t="str">
            <v>1603154</v>
          </cell>
        </row>
        <row r="1208">
          <cell r="B1208" t="str">
            <v>Thanh toán quốc tế trong du lịch</v>
          </cell>
          <cell r="C1208" t="str">
            <v>1603154</v>
          </cell>
        </row>
        <row r="1209">
          <cell r="B1209" t="str">
            <v>Thị trường chứng khoán</v>
          </cell>
          <cell r="C1209" t="str">
            <v>1603155</v>
          </cell>
        </row>
        <row r="1210">
          <cell r="B1210" t="str">
            <v>Thị trường chứng khoán</v>
          </cell>
          <cell r="C1210" t="str">
            <v>1603155</v>
          </cell>
        </row>
        <row r="1211">
          <cell r="B1211" t="str">
            <v>Thị trường chứng khoán</v>
          </cell>
          <cell r="C1211" t="str">
            <v>1603155</v>
          </cell>
        </row>
        <row r="1212">
          <cell r="B1212" t="str">
            <v xml:space="preserve">Thống kê doanh nghiệp </v>
          </cell>
          <cell r="C1212" t="str">
            <v>1603156</v>
          </cell>
        </row>
        <row r="1213">
          <cell r="B1213" t="str">
            <v>Thuế</v>
          </cell>
          <cell r="C1213" t="str">
            <v>1603157</v>
          </cell>
        </row>
        <row r="1214">
          <cell r="B1214" t="str">
            <v>Thực tập cơ sở ngành (Ngành Quản trị kinh doanh)</v>
          </cell>
          <cell r="C1214" t="str">
            <v>1603158</v>
          </cell>
        </row>
        <row r="1215">
          <cell r="B1215" t="str">
            <v>Thực tập cơ sở ngành (Ngành Tài chính ngân hàng)</v>
          </cell>
          <cell r="C1215" t="str">
            <v>1603159</v>
          </cell>
        </row>
        <row r="1216">
          <cell r="B1216" t="str">
            <v>Thực tập tốt nghiệp (Ngành Quản trị kinh doanh)</v>
          </cell>
          <cell r="C1216" t="str">
            <v>1603160</v>
          </cell>
        </row>
        <row r="1217">
          <cell r="B1217" t="str">
            <v>Thực tập tốt nghiệp (Ngành Tài chính - Ngân hàng)</v>
          </cell>
          <cell r="C1217" t="str">
            <v>1603161</v>
          </cell>
        </row>
        <row r="1218">
          <cell r="B1218" t="str">
            <v>Văn hóa doanh nghiệp</v>
          </cell>
          <cell r="C1218" t="str">
            <v>1603162</v>
          </cell>
        </row>
        <row r="1219">
          <cell r="B1219" t="str">
            <v>Văn hóa doanh nghiệp</v>
          </cell>
          <cell r="C1219" t="str">
            <v>1603162</v>
          </cell>
        </row>
        <row r="1220">
          <cell r="B1220" t="str">
            <v>Văn hóa doanh nghiệp</v>
          </cell>
          <cell r="C1220" t="str">
            <v>1603162</v>
          </cell>
        </row>
        <row r="1221">
          <cell r="B1221" t="str">
            <v>Văn hóa doanh nghiệp</v>
          </cell>
          <cell r="C1221" t="str">
            <v>1603162</v>
          </cell>
        </row>
        <row r="1222">
          <cell r="B1222" t="str">
            <v>Xác định rủi ro và áp dụng các quy trình quản lý rủi ro</v>
          </cell>
          <cell r="C1222" t="str">
            <v>1603163</v>
          </cell>
        </row>
        <row r="1223">
          <cell r="B1223" t="str">
            <v>Xử lý và duy trì hệ thống thông tin tại nơi làm việc</v>
          </cell>
          <cell r="C1223" t="str">
            <v>1603164</v>
          </cell>
        </row>
        <row r="1224">
          <cell r="B1224" t="str">
            <v>Chiến lược phát triển nguồn nhân lực</v>
          </cell>
          <cell r="C1224" t="str">
            <v>1603165</v>
          </cell>
        </row>
        <row r="1225">
          <cell r="B1225" t="str">
            <v>Chiến lược phát triển nguồn nhân lực</v>
          </cell>
          <cell r="C1225" t="str">
            <v>1603165</v>
          </cell>
        </row>
        <row r="1226">
          <cell r="B1226" t="str">
            <v>Chuyên đề chuyên sâu</v>
          </cell>
          <cell r="C1226" t="str">
            <v>1603166</v>
          </cell>
        </row>
        <row r="1227">
          <cell r="B1227" t="str">
            <v>Đánh giá thực hiện công việc</v>
          </cell>
          <cell r="C1227" t="str">
            <v>1603167</v>
          </cell>
        </row>
        <row r="1228">
          <cell r="B1228" t="str">
            <v>Đào tạo và phát triển nguồn nhân lực</v>
          </cell>
          <cell r="C1228" t="str">
            <v>1603168</v>
          </cell>
        </row>
        <row r="1229">
          <cell r="B1229" t="str">
            <v>Định mức lao động</v>
          </cell>
          <cell r="C1229" t="str">
            <v>1603169</v>
          </cell>
        </row>
        <row r="1230">
          <cell r="B1230" t="str">
            <v>Đồ án/ khóa luận tốt nghiệp (ngành Quản trị nhân lực)</v>
          </cell>
          <cell r="C1230" t="str">
            <v>1603170</v>
          </cell>
        </row>
        <row r="1231">
          <cell r="B1231" t="str">
            <v>Hành vi tổ chức</v>
          </cell>
          <cell r="C1231" t="str">
            <v>1603171</v>
          </cell>
        </row>
        <row r="1232">
          <cell r="B1232" t="str">
            <v>Kinh tế nguồn nhân lực</v>
          </cell>
          <cell r="C1232" t="str">
            <v>1603172</v>
          </cell>
        </row>
        <row r="1233">
          <cell r="B1233" t="str">
            <v>Kỹ năng lãnh đạo</v>
          </cell>
          <cell r="C1233" t="str">
            <v>1603173</v>
          </cell>
        </row>
        <row r="1234">
          <cell r="B1234" t="str">
            <v>Kỹ năng lãnh đạo</v>
          </cell>
          <cell r="C1234" t="str">
            <v>1603173</v>
          </cell>
        </row>
        <row r="1235">
          <cell r="B1235" t="str">
            <v>Kỹ năng tổ chức và điều hành cuộc họp</v>
          </cell>
          <cell r="C1235" t="str">
            <v>1603174</v>
          </cell>
        </row>
        <row r="1236">
          <cell r="B1236" t="str">
            <v>Pháp luật về lao động</v>
          </cell>
          <cell r="C1236" t="str">
            <v>1603175</v>
          </cell>
        </row>
        <row r="1237">
          <cell r="B1237" t="str">
            <v>Pháp luật về lao động</v>
          </cell>
          <cell r="C1237" t="str">
            <v>1603175</v>
          </cell>
        </row>
        <row r="1238">
          <cell r="B1238" t="str">
            <v>Quan hệ công chúng</v>
          </cell>
          <cell r="C1238" t="str">
            <v>1603176</v>
          </cell>
        </row>
        <row r="1239">
          <cell r="B1239" t="str">
            <v>Quan hệ công chúng</v>
          </cell>
          <cell r="C1239" t="str">
            <v>1603176</v>
          </cell>
        </row>
        <row r="1240">
          <cell r="B1240" t="str">
            <v>Quan hệ lao động</v>
          </cell>
          <cell r="C1240" t="str">
            <v>1603177</v>
          </cell>
        </row>
        <row r="1241">
          <cell r="B1241" t="str">
            <v>Quản trị nhân lực đại cương</v>
          </cell>
          <cell r="C1241" t="str">
            <v>1603178</v>
          </cell>
        </row>
        <row r="1242">
          <cell r="B1242" t="str">
            <v>Tin học ứng dụng trong quản trị nhân lực</v>
          </cell>
          <cell r="C1242" t="str">
            <v>1603179</v>
          </cell>
        </row>
        <row r="1243">
          <cell r="B1243" t="str">
            <v>Tuyển dụng nguồn nhân lực</v>
          </cell>
          <cell r="C1243" t="str">
            <v>1603180</v>
          </cell>
        </row>
        <row r="1244">
          <cell r="B1244" t="str">
            <v>Tuyển dụng nguồn nhân lực</v>
          </cell>
          <cell r="C1244" t="str">
            <v>1603180</v>
          </cell>
        </row>
        <row r="1245">
          <cell r="B1245" t="str">
            <v>Thiết kế và phân tích công việc</v>
          </cell>
          <cell r="C1245" t="str">
            <v>1603181</v>
          </cell>
        </row>
        <row r="1246">
          <cell r="B1246" t="str">
            <v>Thù lao và phúc lợi</v>
          </cell>
          <cell r="C1246" t="str">
            <v>1603182</v>
          </cell>
        </row>
        <row r="1247">
          <cell r="B1247" t="str">
            <v>Thực tập cơ sở ngành (Ngành Quản trị nhân lực)</v>
          </cell>
          <cell r="C1247" t="str">
            <v>1603183</v>
          </cell>
        </row>
        <row r="1248">
          <cell r="B1248" t="str">
            <v>Thực tập tốt nghiệp (ngành Quản trị nhân lực)</v>
          </cell>
          <cell r="C1248" t="str">
            <v>1603184</v>
          </cell>
        </row>
        <row r="1249">
          <cell r="B1249" t="str">
            <v>Xác định rủi ro và áp dụng quy trình xử lý rủi ro</v>
          </cell>
          <cell r="C1249" t="str">
            <v>1603185</v>
          </cell>
        </row>
        <row r="1250">
          <cell r="B1250" t="str">
            <v>Thực hành cắt gọt 1</v>
          </cell>
          <cell r="C1250" t="str">
            <v>2303101</v>
          </cell>
        </row>
        <row r="1251">
          <cell r="B1251" t="str">
            <v>Thực hành cắt gọt 1</v>
          </cell>
          <cell r="C1251" t="str">
            <v>2303101</v>
          </cell>
        </row>
        <row r="1252">
          <cell r="B1252" t="str">
            <v>Thực hành cắt gọt 2</v>
          </cell>
          <cell r="C1252" t="str">
            <v>2303102</v>
          </cell>
        </row>
        <row r="1253">
          <cell r="B1253" t="str">
            <v>Thực hành cơ khí cơ bản</v>
          </cell>
          <cell r="C1253" t="str">
            <v>2303103</v>
          </cell>
        </row>
        <row r="1254">
          <cell r="B1254" t="str">
            <v>Thực hành Nguội</v>
          </cell>
          <cell r="C1254" t="str">
            <v>2303104</v>
          </cell>
        </row>
        <row r="1255">
          <cell r="B1255" t="str">
            <v>Thực hành Nguội</v>
          </cell>
          <cell r="C1255" t="str">
            <v>2303104</v>
          </cell>
        </row>
        <row r="1256">
          <cell r="B1256" t="str">
            <v>Thực hành CNC</v>
          </cell>
          <cell r="C1256" t="str">
            <v>2303105</v>
          </cell>
        </row>
        <row r="1257">
          <cell r="B1257" t="str">
            <v>Thực hành CNC</v>
          </cell>
          <cell r="C1257" t="str">
            <v>2303105</v>
          </cell>
        </row>
        <row r="1258">
          <cell r="B1258" t="str">
            <v>Thực hành Hàn</v>
          </cell>
          <cell r="C1258" t="str">
            <v>2503101</v>
          </cell>
        </row>
        <row r="1259">
          <cell r="B1259" t="str">
            <v>An ninh mạng viễn thông</v>
          </cell>
          <cell r="C1259" t="str">
            <v>0803163</v>
          </cell>
        </row>
        <row r="1260">
          <cell r="B1260" t="str">
            <v>Báo hiệu và điều khiển kết nối</v>
          </cell>
          <cell r="C1260" t="str">
            <v>0803164</v>
          </cell>
        </row>
        <row r="1261">
          <cell r="B1261" t="str">
            <v>Đa truy nhập vô tuyến</v>
          </cell>
          <cell r="C1261" t="str">
            <v>0803165</v>
          </cell>
        </row>
        <row r="1262">
          <cell r="B1262" t="str">
            <v>Đồ án Truyền thông và mạng máy tính 1</v>
          </cell>
          <cell r="C1262" t="str">
            <v>0803166</v>
          </cell>
        </row>
        <row r="1263">
          <cell r="B1263" t="str">
            <v>Đồ án Truyền thông và mạng máy tính 2</v>
          </cell>
          <cell r="C1263" t="str">
            <v>0803167</v>
          </cell>
        </row>
        <row r="1264">
          <cell r="B1264" t="str">
            <v>Đồ án/ khóa luận tốt nghiệp (Ngành Truyền thông và mạng máy tính)</v>
          </cell>
          <cell r="C1264" t="str">
            <v>0803168</v>
          </cell>
        </row>
        <row r="1265">
          <cell r="B1265" t="str">
            <v>Hệ thống thông tin vô tuyến</v>
          </cell>
          <cell r="C1265" t="str">
            <v>0803169</v>
          </cell>
        </row>
        <row r="1266">
          <cell r="B1266" t="str">
            <v>Kỹ thuật đo lường điện tử</v>
          </cell>
          <cell r="C1266" t="str">
            <v>0803170</v>
          </cell>
        </row>
        <row r="1267">
          <cell r="B1267" t="str">
            <v>Kỹ thuật truyền dẫn</v>
          </cell>
          <cell r="C1267" t="str">
            <v>0803171</v>
          </cell>
        </row>
        <row r="1268">
          <cell r="B1268" t="str">
            <v>Kỹ thuật truyền thông wireless</v>
          </cell>
          <cell r="C1268" t="str">
            <v>0803172</v>
          </cell>
        </row>
        <row r="1269">
          <cell r="B1269" t="str">
            <v>Lọc thích nghi và tối ưu</v>
          </cell>
          <cell r="C1269" t="str">
            <v>0803173</v>
          </cell>
        </row>
        <row r="1270">
          <cell r="B1270" t="str">
            <v>Mô phỏng hệ thống thông tin</v>
          </cell>
          <cell r="C1270" t="str">
            <v>0803174</v>
          </cell>
        </row>
        <row r="1271">
          <cell r="B1271" t="str">
            <v>Phân tích và thiết kế hệ thống thông tin</v>
          </cell>
          <cell r="C1271" t="str">
            <v>0803175</v>
          </cell>
        </row>
        <row r="1272">
          <cell r="B1272" t="str">
            <v>Tín hiệu và hệ thống thông tin</v>
          </cell>
          <cell r="C1272" t="str">
            <v>0803176</v>
          </cell>
        </row>
        <row r="1273">
          <cell r="B1273" t="str">
            <v>Thiết bị truyền thông và mạng</v>
          </cell>
          <cell r="C1273" t="str">
            <v>0803177</v>
          </cell>
        </row>
        <row r="1274">
          <cell r="B1274" t="str">
            <v>Thiết kế mạch tần số cao</v>
          </cell>
          <cell r="C1274" t="str">
            <v>0803178</v>
          </cell>
        </row>
        <row r="1275">
          <cell r="B1275" t="str">
            <v>Thông tin quang</v>
          </cell>
          <cell r="C1275" t="str">
            <v>0803179</v>
          </cell>
        </row>
        <row r="1276">
          <cell r="B1276" t="str">
            <v>Thông tin vệ tinh</v>
          </cell>
          <cell r="C1276" t="str">
            <v>0803180</v>
          </cell>
        </row>
        <row r="1277">
          <cell r="B1277" t="str">
            <v>Thực tập tốt nghiệp (Ngành Truyền thông và mạng máy tính)</v>
          </cell>
          <cell r="C1277" t="str">
            <v>0803181</v>
          </cell>
        </row>
        <row r="1278">
          <cell r="B1278" t="str">
            <v>Truyền thông đa phương tiện</v>
          </cell>
          <cell r="C1278" t="str">
            <v>0803182</v>
          </cell>
        </row>
        <row r="1279">
          <cell r="B1279" t="str">
            <v>Truyền thông số</v>
          </cell>
          <cell r="C1279" t="str">
            <v>0803183</v>
          </cell>
        </row>
        <row r="1280">
          <cell r="B1280" t="str">
            <v>Chuẩn mực kế toán công</v>
          </cell>
          <cell r="C1280" t="str">
            <v>1103140</v>
          </cell>
        </row>
        <row r="1281">
          <cell r="B1281" t="str">
            <v>Đồ án/ khóa luận tốt nghiệp (Chuyên ngành Thẩm định giá)</v>
          </cell>
          <cell r="C1281" t="str">
            <v>1103141</v>
          </cell>
        </row>
        <row r="1282">
          <cell r="B1282" t="str">
            <v>Kế toán bảo hiểm xã hội</v>
          </cell>
          <cell r="C1282" t="str">
            <v>1103142</v>
          </cell>
        </row>
        <row r="1283">
          <cell r="B1283" t="str">
            <v>Kế toán định giá tài sản doanh nghiệp</v>
          </cell>
          <cell r="C1283" t="str">
            <v>1103143</v>
          </cell>
        </row>
        <row r="1284">
          <cell r="B1284" t="str">
            <v>Kế toán ngân sách tại cơ quan thuế, hải quan</v>
          </cell>
          <cell r="C1284" t="str">
            <v>1103144</v>
          </cell>
        </row>
        <row r="1285">
          <cell r="B1285" t="str">
            <v>Kế toán ngân sách và tài chính xã, phường</v>
          </cell>
          <cell r="C1285" t="str">
            <v>1103145</v>
          </cell>
        </row>
        <row r="1286">
          <cell r="B1286" t="str">
            <v>Kế toán nghiệp vụ kho bạc</v>
          </cell>
          <cell r="C1286" t="str">
            <v>1103146</v>
          </cell>
        </row>
        <row r="1287">
          <cell r="B1287" t="str">
            <v>Kế toán xây lắp</v>
          </cell>
          <cell r="C1287" t="str">
            <v>1103147</v>
          </cell>
        </row>
        <row r="1288">
          <cell r="B1288" t="str">
            <v>Kỹ năng nghề nghiệp kế toán, kiểm toán</v>
          </cell>
          <cell r="C1288" t="str">
            <v>1103148</v>
          </cell>
        </row>
        <row r="1289">
          <cell r="B1289" t="str">
            <v>Nguyên lý hình thành giá cả thị trường</v>
          </cell>
          <cell r="C1289" t="str">
            <v>1103149</v>
          </cell>
        </row>
        <row r="1290">
          <cell r="B1290" t="str">
            <v>Nguyên lý thẩm định giá</v>
          </cell>
          <cell r="C1290" t="str">
            <v>1103150</v>
          </cell>
        </row>
        <row r="1291">
          <cell r="B1291" t="str">
            <v>Những vấn đề pháp luật có liên quan đến thẩm định giá</v>
          </cell>
          <cell r="C1291" t="str">
            <v>1103151</v>
          </cell>
        </row>
        <row r="1292">
          <cell r="B1292" t="str">
            <v>Tổ chức thẩm định giá</v>
          </cell>
          <cell r="C1292" t="str">
            <v>1103152</v>
          </cell>
        </row>
        <row r="1293">
          <cell r="B1293" t="str">
            <v>Thẩm định giá bất động sản</v>
          </cell>
          <cell r="C1293" t="str">
            <v>1103153</v>
          </cell>
        </row>
        <row r="1294">
          <cell r="B1294" t="str">
            <v>Thẩm định giá máy móc thiết bị</v>
          </cell>
          <cell r="C1294" t="str">
            <v>1103154</v>
          </cell>
        </row>
        <row r="1295">
          <cell r="B1295" t="str">
            <v>Thẩm định giá tài sản vô hình</v>
          </cell>
          <cell r="C1295" t="str">
            <v>1103155</v>
          </cell>
        </row>
        <row r="1296">
          <cell r="B1296" t="str">
            <v>Thẩm định giá trị doanh nghiệp</v>
          </cell>
          <cell r="C1296" t="str">
            <v>1103156</v>
          </cell>
        </row>
        <row r="1297">
          <cell r="B1297" t="str">
            <v>Thực tập cơ sở ngành (Chuyên ngành Thẩm định giá)</v>
          </cell>
          <cell r="C1297" t="str">
            <v>1103157</v>
          </cell>
        </row>
        <row r="1298">
          <cell r="B1298" t="str">
            <v>Thực tập tốt nghiệp (Chuyên ngành Thẩm định giá)</v>
          </cell>
          <cell r="C1298" t="str">
            <v>1103158</v>
          </cell>
        </row>
        <row r="1299">
          <cell r="B1299" t="str">
            <v>Đồ án/ khóa luận tốt nghiệp (Ngành Marketing)</v>
          </cell>
          <cell r="C1299" t="str">
            <v>1603204</v>
          </cell>
        </row>
        <row r="1300">
          <cell r="B1300" t="str">
            <v>E - Marketing</v>
          </cell>
          <cell r="C1300" t="str">
            <v>1603186</v>
          </cell>
        </row>
        <row r="1301">
          <cell r="B1301" t="str">
            <v>E - Marketing</v>
          </cell>
          <cell r="C1301" t="str">
            <v>1603186</v>
          </cell>
        </row>
        <row r="1302">
          <cell r="B1302" t="str">
            <v>Hành vi người tiêu dùng</v>
          </cell>
          <cell r="C1302" t="str">
            <v>1603187</v>
          </cell>
        </row>
        <row r="1303">
          <cell r="B1303" t="str">
            <v>Hành vi người tiêu dùng</v>
          </cell>
          <cell r="C1303" t="str">
            <v>1603187</v>
          </cell>
        </row>
        <row r="1304">
          <cell r="B1304" t="str">
            <v>Marketing quốc tế</v>
          </cell>
          <cell r="C1304" t="str">
            <v>1603188</v>
          </cell>
        </row>
        <row r="1305">
          <cell r="B1305" t="str">
            <v>Marketing thị trường là tổ chức</v>
          </cell>
          <cell r="C1305" t="str">
            <v>1603189</v>
          </cell>
        </row>
        <row r="1306">
          <cell r="B1306" t="str">
            <v>Nghiên cứu marketing</v>
          </cell>
          <cell r="C1306" t="str">
            <v>1603190</v>
          </cell>
        </row>
        <row r="1307">
          <cell r="B1307" t="str">
            <v>Nghiên cứu marketing</v>
          </cell>
          <cell r="C1307" t="str">
            <v>1603190</v>
          </cell>
        </row>
        <row r="1308">
          <cell r="B1308" t="str">
            <v>Quản trị bán hàng</v>
          </cell>
          <cell r="C1308" t="str">
            <v>1603191</v>
          </cell>
        </row>
        <row r="1309">
          <cell r="B1309" t="str">
            <v>Quản trị danh mục sản phẩm</v>
          </cell>
          <cell r="C1309" t="str">
            <v>1603192</v>
          </cell>
        </row>
        <row r="1310">
          <cell r="B1310" t="str">
            <v>Quản trị giá</v>
          </cell>
          <cell r="C1310" t="str">
            <v>1603193</v>
          </cell>
        </row>
        <row r="1311">
          <cell r="B1311" t="str">
            <v>Quản trị kênh phân phối</v>
          </cell>
          <cell r="C1311" t="str">
            <v>1603194</v>
          </cell>
        </row>
        <row r="1312">
          <cell r="B1312" t="str">
            <v>Quản trị quan hệ khách hàng</v>
          </cell>
          <cell r="C1312" t="str">
            <v>1603195</v>
          </cell>
        </row>
        <row r="1313">
          <cell r="B1313" t="str">
            <v>Quản trị quan hệ khách hàng</v>
          </cell>
          <cell r="C1313" t="str">
            <v>1603195</v>
          </cell>
        </row>
        <row r="1314">
          <cell r="B1314" t="str">
            <v>Quản trị sản phẩm</v>
          </cell>
          <cell r="C1314" t="str">
            <v>1603196</v>
          </cell>
        </row>
        <row r="1315">
          <cell r="B1315" t="str">
            <v xml:space="preserve">Quản trị thương hiệu </v>
          </cell>
          <cell r="C1315" t="str">
            <v>1603197</v>
          </cell>
        </row>
        <row r="1316">
          <cell r="B1316" t="str">
            <v>Quản trị truyền thông marketing kết hợp</v>
          </cell>
          <cell r="C1316" t="str">
            <v>1603198</v>
          </cell>
        </row>
        <row r="1317">
          <cell r="B1317" t="str">
            <v>Tin học ứng dụng marketing</v>
          </cell>
          <cell r="C1317" t="str">
            <v>1603199</v>
          </cell>
        </row>
        <row r="1318">
          <cell r="B1318" t="str">
            <v>Tổ chức sự kiện thời trang</v>
          </cell>
          <cell r="C1318" t="str">
            <v>1603200</v>
          </cell>
        </row>
        <row r="1319">
          <cell r="B1319" t="str">
            <v>Thực tập cơ sở ngành (Ngành Marketing)</v>
          </cell>
          <cell r="C1319" t="str">
            <v>1603201</v>
          </cell>
        </row>
        <row r="1320">
          <cell r="B1320" t="str">
            <v>Thực tập tốt nghiệp (Ngành Marketing)</v>
          </cell>
          <cell r="C1320" t="str">
            <v>1603202</v>
          </cell>
        </row>
        <row r="1321">
          <cell r="B1321" t="str">
            <v>Công nghệ may</v>
          </cell>
          <cell r="C1321" t="str">
            <v>0403183</v>
          </cell>
        </row>
        <row r="1322">
          <cell r="B1322" t="str">
            <v>Đồ án/ khóa luận tốt nghiệp (Chuyên ngành Thiết kế và kinh doanh thời trang)</v>
          </cell>
          <cell r="C1322" t="str">
            <v>0403184</v>
          </cell>
        </row>
        <row r="1323">
          <cell r="B1323" t="str">
            <v>Sản xuất tinh gọn</v>
          </cell>
          <cell r="C1323" t="str">
            <v>0403185</v>
          </cell>
        </row>
        <row r="1324">
          <cell r="B1324" t="str">
            <v>Thực hành công nghệ may</v>
          </cell>
          <cell r="C1324" t="str">
            <v>0403186</v>
          </cell>
        </row>
        <row r="1325">
          <cell r="B1325" t="str">
            <v>Thực tập tốt nghiệp (Chuyên Ngành Thiết kế và kinh doanh thời trang)</v>
          </cell>
          <cell r="C1325" t="str">
            <v>0403187</v>
          </cell>
        </row>
        <row r="1326">
          <cell r="B1326" t="str">
            <v>Tin học ứng dụng trong thiết kế trang phục</v>
          </cell>
          <cell r="C1326" t="str">
            <v>0403188</v>
          </cell>
        </row>
        <row r="1327">
          <cell r="B1327" t="str">
            <v>Tiếng Anh May và Thiết kế thời trang</v>
          </cell>
          <cell r="C1327" t="str">
            <v>1303187</v>
          </cell>
        </row>
        <row r="1328">
          <cell r="B1328" t="str">
            <v>Tiếng Anh May và Thiết kế thời trang</v>
          </cell>
          <cell r="C1328" t="str">
            <v>1303187</v>
          </cell>
        </row>
        <row r="1329">
          <cell r="B1329" t="str">
            <v>Tiếng Anh May và Thiết kế thời trang</v>
          </cell>
          <cell r="C1329" t="str">
            <v>1303187</v>
          </cell>
        </row>
        <row r="1330">
          <cell r="B1330" t="str">
            <v>Tiếng Anh May và Thiết kế thời trang 1</v>
          </cell>
          <cell r="C1330" t="str">
            <v>1303182</v>
          </cell>
        </row>
        <row r="1331">
          <cell r="B1331" t="str">
            <v>Tiếng Anh May và Thiết kế thời trang 1</v>
          </cell>
          <cell r="C1331" t="str">
            <v>1303182</v>
          </cell>
        </row>
        <row r="1332">
          <cell r="B1332" t="str">
            <v>Tiếng Anh May và Thiết kế thời trang 1</v>
          </cell>
          <cell r="C1332" t="str">
            <v>1303182</v>
          </cell>
        </row>
        <row r="1333">
          <cell r="B1333" t="str">
            <v>Tiếng Anh May và Thiết kế thời trang 2</v>
          </cell>
          <cell r="C1333" t="str">
            <v>1303183</v>
          </cell>
        </row>
        <row r="1334">
          <cell r="B1334" t="str">
            <v>Tiếng Anh May và Thiết kế thời trang 2</v>
          </cell>
          <cell r="C1334" t="str">
            <v>1303183</v>
          </cell>
        </row>
        <row r="1335">
          <cell r="B1335" t="str">
            <v>Tiếng Anh May và Thiết kế thời trang 2</v>
          </cell>
          <cell r="C1335" t="str">
            <v>1303183</v>
          </cell>
        </row>
        <row r="1336">
          <cell r="B1336" t="str">
            <v>Tiếng Anh May và Thiết kế thời trang 3</v>
          </cell>
          <cell r="C1336" t="str">
            <v>1303184</v>
          </cell>
        </row>
        <row r="1337">
          <cell r="B1337" t="str">
            <v>Tiếng Anh May và Thiết kế thời trang 3</v>
          </cell>
          <cell r="C1337" t="str">
            <v>1303184</v>
          </cell>
        </row>
        <row r="1338">
          <cell r="B1338" t="str">
            <v>Tiếng Anh May và Thiết kế thời trang 3</v>
          </cell>
          <cell r="C1338" t="str">
            <v>1303184</v>
          </cell>
        </row>
        <row r="1339">
          <cell r="B1339" t="str">
            <v>Tiếng Anh May và Thiết kế thời trang 4</v>
          </cell>
          <cell r="C1339" t="str">
            <v>1303185</v>
          </cell>
        </row>
        <row r="1340">
          <cell r="B1340" t="str">
            <v>Tiếng Anh May và Thiết kế thời trang 4</v>
          </cell>
          <cell r="C1340" t="str">
            <v>1303185</v>
          </cell>
        </row>
        <row r="1341">
          <cell r="B1341" t="str">
            <v>Tiếng Anh May và Thiết kế thời trang 4</v>
          </cell>
          <cell r="C1341" t="str">
            <v>1303185</v>
          </cell>
        </row>
        <row r="1342">
          <cell r="B1342" t="str">
            <v>Tiếng Anh May và Thiết kế thời trang 5</v>
          </cell>
          <cell r="C1342" t="str">
            <v>1303186</v>
          </cell>
        </row>
        <row r="1343">
          <cell r="B1343" t="str">
            <v>Tiếng Anh May và Thiết kế thời trang 5</v>
          </cell>
          <cell r="C1343" t="str">
            <v>1303186</v>
          </cell>
        </row>
        <row r="1344">
          <cell r="B1344" t="str">
            <v>Tiếng Anh May và Thiết kế thời trang 5</v>
          </cell>
          <cell r="C1344" t="str">
            <v>1303186</v>
          </cell>
        </row>
        <row r="1345">
          <cell r="B1345" t="str">
            <v>Giáo dục thể chất 1.</v>
          </cell>
          <cell r="C1345" t="str">
            <v>0903111</v>
          </cell>
        </row>
        <row r="1346">
          <cell r="B1346" t="str">
            <v>Giáo dục thể chất 2.</v>
          </cell>
          <cell r="C1346" t="str">
            <v>0903112</v>
          </cell>
        </row>
        <row r="1347">
          <cell r="B1347" t="str">
            <v>Bóng chuyền 1</v>
          </cell>
          <cell r="C1347" t="str">
            <v>0903115</v>
          </cell>
        </row>
        <row r="1348">
          <cell r="B1348" t="str">
            <v>Bóng chuyền 2</v>
          </cell>
          <cell r="C1348" t="str">
            <v>0903116</v>
          </cell>
        </row>
        <row r="1349">
          <cell r="B1349" t="str">
            <v>Aerobic 1</v>
          </cell>
          <cell r="C1349" t="str">
            <v>0903113</v>
          </cell>
        </row>
        <row r="1350">
          <cell r="B1350" t="str">
            <v>Aerobic 2</v>
          </cell>
          <cell r="C1350" t="str">
            <v>0903114</v>
          </cell>
        </row>
        <row r="1351">
          <cell r="B1351" t="str">
            <v>Khiêu vũ 1</v>
          </cell>
          <cell r="C1351" t="str">
            <v>0903123</v>
          </cell>
        </row>
        <row r="1352">
          <cell r="B1352" t="str">
            <v>Khiêu vũ 2</v>
          </cell>
          <cell r="C1352" t="str">
            <v>0903124</v>
          </cell>
        </row>
        <row r="1353">
          <cell r="B1353" t="str">
            <v>Đá cầu</v>
          </cell>
          <cell r="C1353" t="str">
            <v>0903120</v>
          </cell>
        </row>
        <row r="1354">
          <cell r="B1354" t="str">
            <v>Cầu mây</v>
          </cell>
          <cell r="C1354" t="str">
            <v>0903119</v>
          </cell>
        </row>
        <row r="1355">
          <cell r="B1355" t="str">
            <v>Karate 1</v>
          </cell>
          <cell r="C1355" t="str">
            <v>0903121</v>
          </cell>
        </row>
        <row r="1356">
          <cell r="B1356" t="str">
            <v>Karate 2</v>
          </cell>
          <cell r="C1356" t="str">
            <v>0903122</v>
          </cell>
        </row>
        <row r="1357">
          <cell r="B1357" t="str">
            <v>Pencak Silat 1</v>
          </cell>
          <cell r="C1357" t="str">
            <v>0903125</v>
          </cell>
        </row>
        <row r="1358">
          <cell r="B1358" t="str">
            <v>Pencak Silat 2</v>
          </cell>
          <cell r="C1358" t="str">
            <v>0903126</v>
          </cell>
        </row>
        <row r="1359">
          <cell r="B1359" t="str">
            <v>Bơi 1</v>
          </cell>
          <cell r="C1359" t="str">
            <v>0903117</v>
          </cell>
        </row>
        <row r="1360">
          <cell r="B1360" t="str">
            <v>Bơi 2</v>
          </cell>
          <cell r="C1360" t="str">
            <v>0903118</v>
          </cell>
        </row>
        <row r="1361">
          <cell r="B1361" t="str">
            <v>Công nghệ hóa mỹ phẩm</v>
          </cell>
          <cell r="C1361" t="str">
            <v>0303224</v>
          </cell>
        </row>
        <row r="1362">
          <cell r="B1362" t="str">
            <v>Hóa lý 2.</v>
          </cell>
          <cell r="C1362" t="str">
            <v>0303225</v>
          </cell>
        </row>
        <row r="1363">
          <cell r="B1363" t="str">
            <v>Hóa lý 2.</v>
          </cell>
          <cell r="C1363" t="str">
            <v>0303225</v>
          </cell>
        </row>
        <row r="1364">
          <cell r="B1364" t="str">
            <v>Hóa lý silicat</v>
          </cell>
          <cell r="C1364" t="str">
            <v>0303226</v>
          </cell>
        </row>
        <row r="1365">
          <cell r="B1365" t="str">
            <v>Phân tích thực phẩm</v>
          </cell>
          <cell r="C1365" t="str">
            <v>0303227</v>
          </cell>
        </row>
        <row r="1366">
          <cell r="B1366" t="str">
            <v>Quá trình và thiết bị truyền nhiệt.</v>
          </cell>
          <cell r="C1366" t="str">
            <v>0303228</v>
          </cell>
        </row>
        <row r="1367">
          <cell r="B1367" t="str">
            <v>Quá trình và thiết bị truyền nhiệt.</v>
          </cell>
          <cell r="C1367" t="str">
            <v>0303228</v>
          </cell>
        </row>
        <row r="1368">
          <cell r="B1368" t="str">
            <v>Quan trắc môi trường</v>
          </cell>
          <cell r="C1368" t="str">
            <v>0303229</v>
          </cell>
        </row>
        <row r="1369">
          <cell r="B1369" t="str">
            <v>Tổng hợp hữu cơ - hóa dầu</v>
          </cell>
          <cell r="C1369" t="str">
            <v>0303230</v>
          </cell>
        </row>
        <row r="1370">
          <cell r="B1370" t="str">
            <v>Thực hành kỹ thuật xử lý nước thải.</v>
          </cell>
          <cell r="C1370" t="str">
            <v>0303231</v>
          </cell>
        </row>
        <row r="1371">
          <cell r="B1371" t="str">
            <v>Dự báo xu hướng thời trang</v>
          </cell>
          <cell r="C1371" t="str">
            <v>0403189</v>
          </cell>
        </row>
        <row r="1372">
          <cell r="B1372" t="str">
            <v>Dự báo xu hướng thời trang</v>
          </cell>
          <cell r="C1372" t="str">
            <v>0403189</v>
          </cell>
        </row>
        <row r="1373">
          <cell r="B1373" t="str">
            <v>Kỹ thuật đánh giá mẫu (Fit-Tech)</v>
          </cell>
          <cell r="C1373" t="str">
            <v>0403190</v>
          </cell>
        </row>
        <row r="1374">
          <cell r="B1374" t="str">
            <v>Cấu trúc dữ liệu và giải thuật.</v>
          </cell>
          <cell r="C1374" t="str">
            <v>0503174</v>
          </cell>
        </row>
        <row r="1375">
          <cell r="B1375" t="str">
            <v>Cấu trúc dữ liệu và giải thuật.</v>
          </cell>
          <cell r="C1375" t="str">
            <v>0503174</v>
          </cell>
        </row>
        <row r="1376">
          <cell r="B1376" t="str">
            <v>Cấu trúc dữ liệu và giải thuật.</v>
          </cell>
          <cell r="C1376" t="str">
            <v>0503174</v>
          </cell>
        </row>
        <row r="1377">
          <cell r="B1377" t="str">
            <v>Cấu trúc dữ liệu và giải thuật.</v>
          </cell>
          <cell r="C1377" t="str">
            <v>0503174</v>
          </cell>
        </row>
        <row r="1378">
          <cell r="B1378" t="str">
            <v>Lập trình Java</v>
          </cell>
          <cell r="C1378" t="str">
            <v>0503175</v>
          </cell>
        </row>
        <row r="1379">
          <cell r="B1379" t="str">
            <v>Lập trình Java</v>
          </cell>
          <cell r="C1379" t="str">
            <v>0503175</v>
          </cell>
        </row>
        <row r="1380">
          <cell r="B1380" t="str">
            <v>Lập trình Java</v>
          </cell>
          <cell r="C1380" t="str">
            <v>0503175</v>
          </cell>
        </row>
        <row r="1381">
          <cell r="B1381" t="str">
            <v>Lập trình Java</v>
          </cell>
          <cell r="C1381" t="str">
            <v>0503175</v>
          </cell>
        </row>
        <row r="1382">
          <cell r="B1382" t="str">
            <v>Ứng dụng thuật toán</v>
          </cell>
          <cell r="C1382" t="str">
            <v>0503176</v>
          </cell>
        </row>
        <row r="1383">
          <cell r="B1383" t="str">
            <v>Ứng dụng thuật toán</v>
          </cell>
          <cell r="C1383" t="str">
            <v>0503176</v>
          </cell>
        </row>
        <row r="1384">
          <cell r="B1384" t="str">
            <v>Ứng dụng thuật toán</v>
          </cell>
          <cell r="C1384" t="str">
            <v>0503176</v>
          </cell>
        </row>
        <row r="1385">
          <cell r="B1385" t="str">
            <v>Ứng dụng thuật toán</v>
          </cell>
          <cell r="C1385" t="str">
            <v>0503176</v>
          </cell>
        </row>
        <row r="1386">
          <cell r="B1386" t="str">
            <v>Ứng dụng thuật toán</v>
          </cell>
          <cell r="C1386" t="str">
            <v>0503176</v>
          </cell>
        </row>
        <row r="1387">
          <cell r="B1387" t="str">
            <v>Ứng dụng thuật toán</v>
          </cell>
          <cell r="C1387" t="str">
            <v>0503176</v>
          </cell>
        </row>
        <row r="1388">
          <cell r="B1388" t="str">
            <v>Ứng dụng thuật toán</v>
          </cell>
          <cell r="C1388" t="str">
            <v>0503176</v>
          </cell>
        </row>
        <row r="1389">
          <cell r="B1389" t="str">
            <v>Kỹ thuật soạn thảo văn bản.</v>
          </cell>
          <cell r="C1389" t="str">
            <v>1403176</v>
          </cell>
        </row>
        <row r="1390">
          <cell r="B1390" t="str">
            <v>Tổ chức hoạt động tập thể</v>
          </cell>
          <cell r="C1390" t="str">
            <v>1403177</v>
          </cell>
        </row>
        <row r="1391">
          <cell r="B1391" t="str">
            <v>Tổ chức hoạt động tập thể</v>
          </cell>
          <cell r="C1391" t="str">
            <v>1403177</v>
          </cell>
        </row>
        <row r="1392">
          <cell r="B1392" t="str">
            <v>Thực hành hướng dẫn du lịch chuyên biệt.</v>
          </cell>
          <cell r="C1392" t="str">
            <v>1403178</v>
          </cell>
        </row>
        <row r="1393">
          <cell r="B1393" t="str">
            <v>Thực hành hướng dẫn du lịch tại điểm.</v>
          </cell>
          <cell r="C1393" t="str">
            <v>1403179</v>
          </cell>
        </row>
        <row r="1394">
          <cell r="B1394" t="str">
            <v>Thực hành nghiệp vụ Bar và Nhà hàng.</v>
          </cell>
          <cell r="C1394" t="str">
            <v>1403180</v>
          </cell>
        </row>
        <row r="1395">
          <cell r="B1395" t="str">
            <v>Thực hành quản lý buồng</v>
          </cell>
          <cell r="C1395" t="str">
            <v>1403181</v>
          </cell>
        </row>
        <row r="1396">
          <cell r="B1396" t="str">
            <v>Thực tập cơ sở ngành quản trị văn phòng</v>
          </cell>
          <cell r="C1396" t="str">
            <v>1403182</v>
          </cell>
        </row>
        <row r="1397">
          <cell r="B1397" t="str">
            <v>Bơm nhiệt và tiết kiệm năng lượng trong điều hòa không khí</v>
          </cell>
          <cell r="C1397" t="str">
            <v>0703195</v>
          </cell>
        </row>
        <row r="1398">
          <cell r="B1398" t="str">
            <v>Đồ án điều hòa không khí.</v>
          </cell>
          <cell r="C1398" t="str">
            <v>0703196</v>
          </cell>
        </row>
        <row r="1399">
          <cell r="B1399" t="str">
            <v>Đồ án Lò hơi và mạng nhiệt.</v>
          </cell>
          <cell r="C1399" t="str">
            <v>0703197</v>
          </cell>
        </row>
        <row r="1400">
          <cell r="B1400" t="str">
            <v>Hệ thống sản xuất linh hoạt (FMS)</v>
          </cell>
          <cell r="C1400" t="str">
            <v>0703198</v>
          </cell>
        </row>
        <row r="1401">
          <cell r="B1401" t="str">
            <v>Hệ thu thập dữ liệu điều khiển và truyền số liệu.</v>
          </cell>
          <cell r="C1401" t="str">
            <v>0703199</v>
          </cell>
        </row>
        <row r="1402">
          <cell r="B1402" t="str">
            <v>Kỹ thuật điều khiển bằng máy tính</v>
          </cell>
          <cell r="C1402" t="str">
            <v>0703200</v>
          </cell>
        </row>
        <row r="1403">
          <cell r="B1403" t="str">
            <v>Thiết kế hệ thống cung cấp điện</v>
          </cell>
          <cell r="C1403" t="str">
            <v>0703201</v>
          </cell>
        </row>
        <row r="1404">
          <cell r="B1404" t="str">
            <v>Thiết kế hệ thống cung cấp điện.</v>
          </cell>
          <cell r="C1404" t="str">
            <v>0703201</v>
          </cell>
        </row>
        <row r="1405">
          <cell r="B1405" t="str">
            <v>Kỹ thuật nhận dạng</v>
          </cell>
          <cell r="C1405" t="str">
            <v>0803184</v>
          </cell>
        </row>
        <row r="1406">
          <cell r="B1406" t="str">
            <v>Nghiên cứu, ứng dụng trong kế toán, kiểm toán</v>
          </cell>
          <cell r="C1406" t="str">
            <v>1103159</v>
          </cell>
        </row>
        <row r="1407">
          <cell r="B1407" t="str">
            <v>Nghiên cứu, ứng dụng trong kế toán, kiểm toán</v>
          </cell>
          <cell r="C1407" t="str">
            <v>1103159</v>
          </cell>
        </row>
        <row r="1408">
          <cell r="B1408" t="str">
            <v>Nghiên cứu, ứng dụng trong kế toán, kiểm toán</v>
          </cell>
          <cell r="C1408" t="str">
            <v>1103159</v>
          </cell>
        </row>
        <row r="1409">
          <cell r="B1409" t="str">
            <v>Thực hành nghề nghiệp kế toán công</v>
          </cell>
          <cell r="C1409" t="str">
            <v>1103160</v>
          </cell>
        </row>
        <row r="1410">
          <cell r="B1410" t="str">
            <v>Thực hành nghề nghiệp kế toán doanh nghiệp</v>
          </cell>
          <cell r="C1410" t="str">
            <v>1103161</v>
          </cell>
        </row>
        <row r="1411">
          <cell r="B1411" t="str">
            <v>Thực hành nghề nghiệp kiểm toán</v>
          </cell>
          <cell r="C1411" t="str">
            <v>1103162</v>
          </cell>
        </row>
        <row r="1412">
          <cell r="B1412" t="str">
            <v>Thực hành nghề nghiệp thẩm định giá</v>
          </cell>
          <cell r="C1412" t="str">
            <v>1103163</v>
          </cell>
        </row>
        <row r="1413">
          <cell r="B1413" t="str">
            <v>Nghe - nói nâng cao</v>
          </cell>
          <cell r="C1413" t="str">
            <v>1303188</v>
          </cell>
        </row>
        <row r="1414">
          <cell r="B1414" t="str">
            <v>Nghiên cứu tình huống trong quản lý kinh doanh</v>
          </cell>
          <cell r="C1414" t="str">
            <v>1603203</v>
          </cell>
        </row>
        <row r="1415">
          <cell r="B1415" t="str">
            <v>Nghiên cứu tình huống trong quản lý kinh doanh</v>
          </cell>
          <cell r="C1415" t="str">
            <v>1603203</v>
          </cell>
        </row>
        <row r="1416">
          <cell r="B1416" t="str">
            <v>Nghiên cứu tình huống trong quản lý kinh doanh</v>
          </cell>
          <cell r="C1416" t="str">
            <v>1603203</v>
          </cell>
        </row>
        <row r="1417">
          <cell r="B1417" t="str">
            <v>Nghiên cứu tình huống trong quản lý kinh doanh</v>
          </cell>
          <cell r="C1417" t="str">
            <v>1603203</v>
          </cell>
        </row>
        <row r="1418">
          <cell r="B1418" t="str">
            <v>Đầu tư quốc tế</v>
          </cell>
          <cell r="C1418" t="str">
            <v>1603205</v>
          </cell>
        </row>
        <row r="1419">
          <cell r="B1419" t="str">
            <v>Đấu thầu</v>
          </cell>
          <cell r="C1419" t="str">
            <v>1603206</v>
          </cell>
        </row>
        <row r="1420">
          <cell r="B1420" t="str">
            <v>Định giá đầu tư 1</v>
          </cell>
          <cell r="C1420" t="str">
            <v>1603207</v>
          </cell>
        </row>
        <row r="1421">
          <cell r="B1421" t="str">
            <v>Định giá đầu tư 2</v>
          </cell>
          <cell r="C1421" t="str">
            <v>1603208</v>
          </cell>
        </row>
        <row r="1422">
          <cell r="B1422" t="str">
            <v>Đồ án/ khóa luận tốt nghiệp (Ngành Kinh tế đầu tư)</v>
          </cell>
          <cell r="C1422" t="str">
            <v>1603209</v>
          </cell>
        </row>
        <row r="1423">
          <cell r="B1423" t="str">
            <v>Kinh tế đầu tư 1</v>
          </cell>
          <cell r="C1423" t="str">
            <v>1603210</v>
          </cell>
        </row>
        <row r="1424">
          <cell r="B1424" t="str">
            <v>Kinh tế đầu tư 2</v>
          </cell>
          <cell r="C1424" t="str">
            <v>1603211</v>
          </cell>
        </row>
        <row r="1425">
          <cell r="B1425" t="str">
            <v>Kinh tế phát triển</v>
          </cell>
          <cell r="C1425" t="str">
            <v>1603212</v>
          </cell>
        </row>
        <row r="1426">
          <cell r="B1426" t="str">
            <v>Kinh tế thương mại và dịch vụ</v>
          </cell>
          <cell r="C1426" t="str">
            <v>1603213</v>
          </cell>
        </row>
        <row r="1427">
          <cell r="B1427" t="str">
            <v>Kinh tế và quản lý công nghiệp</v>
          </cell>
          <cell r="C1427" t="str">
            <v>1603214</v>
          </cell>
        </row>
        <row r="1428">
          <cell r="B1428" t="str">
            <v>Kinh tế và quản lý đô thị</v>
          </cell>
          <cell r="C1428" t="str">
            <v>1603215</v>
          </cell>
        </row>
        <row r="1429">
          <cell r="B1429" t="str">
            <v>Kỹ năng ra quyết định</v>
          </cell>
          <cell r="C1429" t="str">
            <v>1603216</v>
          </cell>
        </row>
        <row r="1430">
          <cell r="B1430" t="str">
            <v>Kỹ năng xúc tiến đầu tư</v>
          </cell>
          <cell r="C1430" t="str">
            <v>1603217</v>
          </cell>
        </row>
        <row r="1431">
          <cell r="B1431" t="str">
            <v>Lập dự án đầu tư</v>
          </cell>
          <cell r="C1431" t="str">
            <v>1603218</v>
          </cell>
        </row>
        <row r="1432">
          <cell r="B1432" t="str">
            <v>Kỹ năng đàm phán và kỳ kết hợp đồng kinh tế</v>
          </cell>
          <cell r="C1432" t="str">
            <v>1603219</v>
          </cell>
        </row>
        <row r="1433">
          <cell r="B1433" t="str">
            <v>Pháp luật về đầu tư</v>
          </cell>
          <cell r="C1433" t="str">
            <v>1203111</v>
          </cell>
        </row>
        <row r="1434">
          <cell r="B1434" t="str">
            <v>Phân tích rủi ro dự án đầu tư</v>
          </cell>
          <cell r="C1434" t="str">
            <v>1603220</v>
          </cell>
        </row>
        <row r="1435">
          <cell r="B1435" t="str">
            <v>Phân thích môi trường đầu tư</v>
          </cell>
          <cell r="C1435" t="str">
            <v>1603221</v>
          </cell>
        </row>
        <row r="1436">
          <cell r="B1436" t="str">
            <v>Quản lý dự án đầu tư</v>
          </cell>
          <cell r="C1436" t="str">
            <v>1603222</v>
          </cell>
        </row>
        <row r="1437">
          <cell r="B1437" t="str">
            <v>Quản lý nhà nước về dự án đầu tư</v>
          </cell>
          <cell r="C1437" t="str">
            <v>1603223</v>
          </cell>
        </row>
        <row r="1438">
          <cell r="B1438" t="str">
            <v>Quản trị rủi ro</v>
          </cell>
          <cell r="C1438" t="str">
            <v>1603224</v>
          </cell>
        </row>
        <row r="1439">
          <cell r="B1439" t="str">
            <v>Tin học ứng dụng trong đầu tư</v>
          </cell>
          <cell r="C1439" t="str">
            <v>1603225</v>
          </cell>
        </row>
        <row r="1440">
          <cell r="B1440" t="str">
            <v>Thẩm định dự án đầu tư</v>
          </cell>
          <cell r="C1440" t="str">
            <v>1603226</v>
          </cell>
        </row>
        <row r="1441">
          <cell r="B1441" t="str">
            <v>Thị trường vốn</v>
          </cell>
          <cell r="C1441" t="str">
            <v>1603227</v>
          </cell>
        </row>
        <row r="1442">
          <cell r="B1442" t="str">
            <v>Thực tập cơ sở ngành (Ngành Kinh tế đầu tư)</v>
          </cell>
          <cell r="C1442" t="str">
            <v>1603228</v>
          </cell>
        </row>
        <row r="1443">
          <cell r="B1443" t="str">
            <v>Thực tập tốt nghiệp (Ngành Kinh tế đầu tư)</v>
          </cell>
          <cell r="C1443" t="str">
            <v>1603229</v>
          </cell>
        </row>
        <row r="1444">
          <cell r="B1444" t="str">
            <v>Lịch sử các học thuyết kinh tế</v>
          </cell>
          <cell r="C1444" t="str">
            <v>1293101</v>
          </cell>
        </row>
        <row r="1445">
          <cell r="B1445" t="str">
            <v>Business Research Case Study (Nghiên cứu tình huống kinh doanh)</v>
          </cell>
          <cell r="C1445" t="str">
            <v>1693101</v>
          </cell>
        </row>
        <row r="1446">
          <cell r="B1446" t="str">
            <v>Financial Management (Quản trị tài chính)</v>
          </cell>
          <cell r="C1446" t="str">
            <v>1693102</v>
          </cell>
        </row>
        <row r="1447">
          <cell r="B1447" t="str">
            <v>International Trade and Globalisation (Thương mại quốc tế và toàn cầu hóa)</v>
          </cell>
          <cell r="C1447" t="str">
            <v>1693103</v>
          </cell>
        </row>
        <row r="1448">
          <cell r="B1448" t="str">
            <v>Lý thuyết quản trị kinh doanh</v>
          </cell>
          <cell r="C1448" t="str">
            <v>1693104</v>
          </cell>
        </row>
        <row r="1449">
          <cell r="B1449" t="str">
            <v>Marketing Practice (Thực hành marketing)</v>
          </cell>
          <cell r="C1449" t="str">
            <v>1693105</v>
          </cell>
        </row>
        <row r="1450">
          <cell r="B1450" t="str">
            <v>Maxcro Economics (Kinh tế học vĩ mô)</v>
          </cell>
          <cell r="C1450" t="str">
            <v>1693106</v>
          </cell>
        </row>
        <row r="1451">
          <cell r="B1451" t="str">
            <v>Micro Economics (Kinh tế học vi mô)</v>
          </cell>
          <cell r="C1451" t="str">
            <v>1693107</v>
          </cell>
        </row>
        <row r="1452">
          <cell r="B1452" t="str">
            <v>Professional Experience and Career Planning (Lập kế hoạch nghề nghiệp)</v>
          </cell>
          <cell r="C1452" t="str">
            <v>1693108</v>
          </cell>
        </row>
        <row r="1453">
          <cell r="B1453" t="str">
            <v>Strategic Human Resource Management (Quản trị nguồn nhân lực)</v>
          </cell>
          <cell r="C1453" t="str">
            <v>1693109</v>
          </cell>
        </row>
        <row r="1454">
          <cell r="B1454" t="str">
            <v>Thực tế doanh nghiệp (QTKD CLC)</v>
          </cell>
          <cell r="C1454" t="str">
            <v>1693110</v>
          </cell>
        </row>
        <row r="1455">
          <cell r="B1455" t="str">
            <v>Tiếng Anh Công nghệ thông tin</v>
          </cell>
          <cell r="C1455" t="str">
            <v>1303195</v>
          </cell>
        </row>
        <row r="1456">
          <cell r="B1456" t="str">
            <v>Tiếng Anh Công nghệ thông tin 1</v>
          </cell>
          <cell r="C1456" t="str">
            <v>1303190</v>
          </cell>
        </row>
        <row r="1457">
          <cell r="B1457" t="str">
            <v>Tiếng Anh công nghệ thông tin 2</v>
          </cell>
          <cell r="C1457" t="str">
            <v>1303191</v>
          </cell>
        </row>
        <row r="1458">
          <cell r="B1458" t="str">
            <v>Tiếng Anh Công nghệ thông tin 3</v>
          </cell>
          <cell r="C1458" t="str">
            <v>1303192</v>
          </cell>
        </row>
        <row r="1459">
          <cell r="B1459" t="str">
            <v>Tiếng Anh Công nghệ thông tin 4</v>
          </cell>
          <cell r="C1459" t="str">
            <v>1303193</v>
          </cell>
        </row>
        <row r="1460">
          <cell r="B1460" t="str">
            <v>Tiếng Anh Công nghệ thông tin 5</v>
          </cell>
          <cell r="C1460" t="str">
            <v>1303194</v>
          </cell>
        </row>
        <row r="1461">
          <cell r="B1461" t="str">
            <v>Tiếng Anh Cơ khí</v>
          </cell>
          <cell r="C1461" t="str">
            <v>1303201</v>
          </cell>
        </row>
        <row r="1462">
          <cell r="B1462" t="str">
            <v>Tiếng Anh Cơ khí 1</v>
          </cell>
          <cell r="C1462" t="str">
            <v>1303196</v>
          </cell>
        </row>
        <row r="1463">
          <cell r="B1463" t="str">
            <v>Tiếng Anh Cơ khí 2</v>
          </cell>
          <cell r="C1463" t="str">
            <v>1303197</v>
          </cell>
        </row>
        <row r="1464">
          <cell r="B1464" t="str">
            <v>Tiếng Anh Cơ khí 3</v>
          </cell>
          <cell r="C1464" t="str">
            <v>1303198</v>
          </cell>
        </row>
        <row r="1465">
          <cell r="B1465" t="str">
            <v>Tiếng Anh Cơ khí 4</v>
          </cell>
          <cell r="C1465" t="str">
            <v>1303199</v>
          </cell>
        </row>
        <row r="1466">
          <cell r="B1466" t="str">
            <v>Tiếng Anh Cơ khí 5</v>
          </cell>
          <cell r="C1466" t="str">
            <v>1303200</v>
          </cell>
        </row>
        <row r="1467">
          <cell r="B1467" t="str">
            <v>Tiếng Anh Hóa - Môi trường</v>
          </cell>
          <cell r="C1467" t="str">
            <v>1303207</v>
          </cell>
        </row>
        <row r="1468">
          <cell r="B1468" t="str">
            <v>Tiếng Anh Hóa - Môi trường 1</v>
          </cell>
          <cell r="C1468" t="str">
            <v>1303202</v>
          </cell>
        </row>
        <row r="1469">
          <cell r="B1469" t="str">
            <v>Tiếng Anh Hóa - Môi trường 2</v>
          </cell>
          <cell r="C1469" t="str">
            <v>1303203</v>
          </cell>
        </row>
        <row r="1470">
          <cell r="B1470" t="str">
            <v>Tiếng Anh Hóa - Môi trường 3</v>
          </cell>
          <cell r="C1470" t="str">
            <v>1303204</v>
          </cell>
        </row>
        <row r="1471">
          <cell r="B1471" t="str">
            <v>Tiếng Anh Hóa - Môi trường 4</v>
          </cell>
          <cell r="C1471" t="str">
            <v>1303205</v>
          </cell>
        </row>
        <row r="1472">
          <cell r="B1472" t="str">
            <v>Tiếng Anh Hóa - Môi trường 5</v>
          </cell>
          <cell r="C1472" t="str">
            <v>1303206</v>
          </cell>
        </row>
        <row r="1473">
          <cell r="B1473" t="str">
            <v>Tiếng Anh Ô tô</v>
          </cell>
          <cell r="C1473" t="str">
            <v>1303213</v>
          </cell>
        </row>
        <row r="1474">
          <cell r="B1474" t="str">
            <v>Tiếng Anh Ô tô 1</v>
          </cell>
          <cell r="C1474" t="str">
            <v>1303208</v>
          </cell>
        </row>
        <row r="1475">
          <cell r="B1475" t="str">
            <v>Tiếng Anh Ô tô 2</v>
          </cell>
          <cell r="C1475" t="str">
            <v>1303209</v>
          </cell>
        </row>
        <row r="1476">
          <cell r="B1476" t="str">
            <v>Tiếng Anh Ô tô 3</v>
          </cell>
          <cell r="C1476" t="str">
            <v>1303210</v>
          </cell>
        </row>
        <row r="1477">
          <cell r="B1477" t="str">
            <v>Tiếng Anh Ô tô 4</v>
          </cell>
          <cell r="C1477" t="str">
            <v>1303211</v>
          </cell>
        </row>
        <row r="1478">
          <cell r="B1478" t="str">
            <v>Tiếng Anh Ô tô 5</v>
          </cell>
          <cell r="C1478" t="str">
            <v>1303212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Hocphan)"/>
    </sheetNames>
    <sheetDataSet>
      <sheetData sheetId="0">
        <row r="4">
          <cell r="B4" t="str">
            <v>QTKD CLC 1</v>
          </cell>
          <cell r="C4" t="str">
            <v>Khu A</v>
          </cell>
          <cell r="D4" t="str">
            <v>C</v>
          </cell>
          <cell r="E4" t="str">
            <v>Chiều</v>
          </cell>
          <cell r="G4" t="str">
            <v>20/8/2018</v>
          </cell>
          <cell r="H4">
            <v>3</v>
          </cell>
          <cell r="I4" t="str">
            <v>A1-1102</v>
          </cell>
        </row>
        <row r="5">
          <cell r="B5" t="str">
            <v>QTKD CLC 2</v>
          </cell>
          <cell r="C5" t="str">
            <v>Khu A</v>
          </cell>
          <cell r="D5" t="str">
            <v>S</v>
          </cell>
          <cell r="E5" t="str">
            <v>Sáng</v>
          </cell>
          <cell r="G5" t="str">
            <v>20/8/2018</v>
          </cell>
          <cell r="H5">
            <v>3</v>
          </cell>
          <cell r="I5" t="str">
            <v>A1-1102</v>
          </cell>
        </row>
        <row r="6">
          <cell r="B6" t="str">
            <v>NGÔN NGỮ ANH 1</v>
          </cell>
          <cell r="C6" t="str">
            <v>Khu A</v>
          </cell>
          <cell r="D6" t="str">
            <v>S</v>
          </cell>
          <cell r="E6" t="str">
            <v>Sáng</v>
          </cell>
          <cell r="G6" t="str">
            <v>20/8/2018</v>
          </cell>
          <cell r="H6">
            <v>3</v>
          </cell>
          <cell r="I6" t="str">
            <v>A7-305</v>
          </cell>
        </row>
        <row r="7">
          <cell r="B7" t="str">
            <v>NGÔN NGỮ ANH 2</v>
          </cell>
          <cell r="C7" t="str">
            <v>Khu A</v>
          </cell>
          <cell r="D7" t="str">
            <v>C</v>
          </cell>
          <cell r="E7" t="str">
            <v>Chiều</v>
          </cell>
          <cell r="G7" t="str">
            <v>20/8/2018</v>
          </cell>
          <cell r="H7">
            <v>3</v>
          </cell>
          <cell r="I7" t="str">
            <v>A7-305</v>
          </cell>
        </row>
        <row r="8">
          <cell r="B8" t="str">
            <v>NGÔN NGỮ ANH 3</v>
          </cell>
          <cell r="C8" t="str">
            <v>Khu A</v>
          </cell>
          <cell r="D8" t="str">
            <v>S</v>
          </cell>
          <cell r="E8" t="str">
            <v>Sáng</v>
          </cell>
          <cell r="G8" t="str">
            <v>20/8/2018</v>
          </cell>
          <cell r="H8">
            <v>3</v>
          </cell>
          <cell r="I8" t="str">
            <v>A1-1105</v>
          </cell>
        </row>
        <row r="9">
          <cell r="B9" t="str">
            <v>NGÔN NGỮ TRUNG QUỐC 1</v>
          </cell>
          <cell r="C9" t="str">
            <v>Khu A</v>
          </cell>
          <cell r="D9" t="str">
            <v>C</v>
          </cell>
          <cell r="E9" t="str">
            <v>Chiều</v>
          </cell>
          <cell r="G9" t="str">
            <v>20/8/2018</v>
          </cell>
          <cell r="H9">
            <v>3</v>
          </cell>
          <cell r="I9" t="str">
            <v>A1-1105</v>
          </cell>
        </row>
        <row r="10">
          <cell r="B10" t="str">
            <v>CN MAY 1</v>
          </cell>
          <cell r="C10" t="str">
            <v>Khu B</v>
          </cell>
          <cell r="D10" t="str">
            <v>C</v>
          </cell>
          <cell r="E10" t="str">
            <v>Chiều</v>
          </cell>
          <cell r="G10" t="str">
            <v>20/8/2018</v>
          </cell>
          <cell r="H10">
            <v>3</v>
          </cell>
          <cell r="I10" t="str">
            <v>B4-603</v>
          </cell>
        </row>
        <row r="11">
          <cell r="B11" t="str">
            <v>CN MAY 2</v>
          </cell>
          <cell r="C11" t="str">
            <v>Khu B</v>
          </cell>
          <cell r="D11" t="str">
            <v>S</v>
          </cell>
          <cell r="E11" t="str">
            <v>Sáng</v>
          </cell>
          <cell r="G11" t="str">
            <v>20/8/2018</v>
          </cell>
          <cell r="H11">
            <v>3</v>
          </cell>
          <cell r="I11" t="str">
            <v>B4-603</v>
          </cell>
        </row>
        <row r="12">
          <cell r="B12" t="str">
            <v>Thiết kế thời trang 1</v>
          </cell>
          <cell r="C12" t="str">
            <v>Khu B</v>
          </cell>
          <cell r="D12" t="str">
            <v>S</v>
          </cell>
          <cell r="E12" t="str">
            <v>Sáng</v>
          </cell>
          <cell r="G12" t="str">
            <v>20/8/2018</v>
          </cell>
          <cell r="H12">
            <v>3</v>
          </cell>
          <cell r="I12" t="str">
            <v>B3-204</v>
          </cell>
        </row>
        <row r="13">
          <cell r="B13" t="str">
            <v>CƠ KHÍ 1</v>
          </cell>
          <cell r="C13" t="str">
            <v>Khu A</v>
          </cell>
          <cell r="D13" t="str">
            <v>C</v>
          </cell>
          <cell r="E13" t="str">
            <v>Chiều</v>
          </cell>
          <cell r="G13" t="str">
            <v>20/8/2018</v>
          </cell>
          <cell r="H13">
            <v>3</v>
          </cell>
          <cell r="I13" t="str">
            <v>A10-607</v>
          </cell>
        </row>
        <row r="14">
          <cell r="B14" t="str">
            <v>CƠ KHÍ 2</v>
          </cell>
          <cell r="C14" t="str">
            <v>Khu A</v>
          </cell>
          <cell r="D14" t="str">
            <v>S</v>
          </cell>
          <cell r="E14" t="str">
            <v>Sáng</v>
          </cell>
          <cell r="G14" t="str">
            <v>20/8/2018</v>
          </cell>
          <cell r="H14">
            <v>3</v>
          </cell>
          <cell r="I14" t="str">
            <v>A10-607</v>
          </cell>
        </row>
        <row r="15">
          <cell r="B15" t="str">
            <v>CƠ KHÍ 3</v>
          </cell>
          <cell r="C15" t="str">
            <v>Khu A</v>
          </cell>
          <cell r="D15" t="str">
            <v>C</v>
          </cell>
          <cell r="E15" t="str">
            <v>Chiều</v>
          </cell>
          <cell r="G15" t="str">
            <v>20/8/2018</v>
          </cell>
          <cell r="H15">
            <v>3</v>
          </cell>
          <cell r="I15" t="str">
            <v>A10-608</v>
          </cell>
        </row>
        <row r="16">
          <cell r="B16" t="str">
            <v>CƠ KHÍ 4</v>
          </cell>
          <cell r="C16" t="str">
            <v>Khu A</v>
          </cell>
          <cell r="D16" t="str">
            <v>S</v>
          </cell>
          <cell r="E16" t="str">
            <v>Sáng</v>
          </cell>
          <cell r="G16" t="str">
            <v>20/8/2018</v>
          </cell>
          <cell r="H16">
            <v>3</v>
          </cell>
          <cell r="I16" t="str">
            <v>A10-608</v>
          </cell>
        </row>
        <row r="17">
          <cell r="B17" t="str">
            <v>CƠ KHÍ 5</v>
          </cell>
          <cell r="C17" t="str">
            <v>Khu A</v>
          </cell>
          <cell r="D17" t="str">
            <v>C</v>
          </cell>
          <cell r="E17" t="str">
            <v>Chiều</v>
          </cell>
          <cell r="G17" t="str">
            <v>20/8/2018</v>
          </cell>
          <cell r="H17">
            <v>3</v>
          </cell>
          <cell r="I17" t="str">
            <v>A10-507A</v>
          </cell>
        </row>
        <row r="18">
          <cell r="B18" t="str">
            <v>CƠ KHÍ 6</v>
          </cell>
          <cell r="C18" t="str">
            <v>Khu A</v>
          </cell>
          <cell r="D18" t="str">
            <v>S</v>
          </cell>
          <cell r="E18" t="str">
            <v>Sáng</v>
          </cell>
          <cell r="G18" t="str">
            <v>20/8/2018</v>
          </cell>
          <cell r="H18">
            <v>3</v>
          </cell>
          <cell r="I18" t="str">
            <v>A10-507A</v>
          </cell>
        </row>
        <row r="19">
          <cell r="B19" t="str">
            <v>CƠ KHÍ 7</v>
          </cell>
          <cell r="C19" t="str">
            <v>Khu A</v>
          </cell>
          <cell r="D19" t="str">
            <v>C</v>
          </cell>
          <cell r="E19" t="str">
            <v>Chiều</v>
          </cell>
          <cell r="G19" t="str">
            <v>20/8/2018</v>
          </cell>
          <cell r="H19">
            <v>3</v>
          </cell>
          <cell r="I19" t="str">
            <v>A10-507A</v>
          </cell>
        </row>
        <row r="20">
          <cell r="B20" t="str">
            <v>CƠ ĐIỆN TỬ 1</v>
          </cell>
          <cell r="C20" t="str">
            <v>Khu A</v>
          </cell>
          <cell r="D20" t="str">
            <v>S</v>
          </cell>
          <cell r="E20" t="str">
            <v>Sáng</v>
          </cell>
          <cell r="G20" t="str">
            <v>20/8/2018</v>
          </cell>
          <cell r="H20">
            <v>3</v>
          </cell>
          <cell r="I20" t="str">
            <v>A8-503</v>
          </cell>
        </row>
        <row r="21">
          <cell r="B21" t="str">
            <v>CƠ ĐIỆN TỬ 2</v>
          </cell>
          <cell r="C21" t="str">
            <v>Khu A</v>
          </cell>
          <cell r="D21" t="str">
            <v>C</v>
          </cell>
          <cell r="E21" t="str">
            <v>Chiều</v>
          </cell>
          <cell r="G21" t="str">
            <v>20/8/2018</v>
          </cell>
          <cell r="H21">
            <v>3</v>
          </cell>
          <cell r="I21" t="str">
            <v>A8-503</v>
          </cell>
        </row>
        <row r="22">
          <cell r="B22" t="str">
            <v>CƠ ĐIỆN TỬ 3</v>
          </cell>
          <cell r="C22" t="str">
            <v>Khu A</v>
          </cell>
          <cell r="D22" t="str">
            <v>S</v>
          </cell>
          <cell r="E22" t="str">
            <v>Sáng</v>
          </cell>
          <cell r="G22" t="str">
            <v>20/8/2018</v>
          </cell>
          <cell r="H22">
            <v>3</v>
          </cell>
          <cell r="I22" t="str">
            <v>A8-504</v>
          </cell>
        </row>
        <row r="23">
          <cell r="B23" t="str">
            <v>CƠ ĐIỆN TỬ 4</v>
          </cell>
          <cell r="C23" t="str">
            <v>Khu A</v>
          </cell>
          <cell r="D23" t="str">
            <v>C</v>
          </cell>
          <cell r="E23" t="str">
            <v>Chiều</v>
          </cell>
          <cell r="G23" t="str">
            <v>20/8/2018</v>
          </cell>
          <cell r="H23">
            <v>3</v>
          </cell>
          <cell r="I23" t="str">
            <v>A8-504</v>
          </cell>
        </row>
        <row r="24">
          <cell r="B24" t="str">
            <v>Ô TÔ 1</v>
          </cell>
          <cell r="C24" t="str">
            <v>Khu A</v>
          </cell>
          <cell r="D24" t="str">
            <v>S</v>
          </cell>
          <cell r="E24" t="str">
            <v>Sáng</v>
          </cell>
          <cell r="G24" t="str">
            <v>20/8/2018</v>
          </cell>
          <cell r="H24">
            <v>3</v>
          </cell>
          <cell r="I24" t="str">
            <v>A10-801</v>
          </cell>
        </row>
        <row r="25">
          <cell r="B25" t="str">
            <v>Ô TÔ 2</v>
          </cell>
          <cell r="C25" t="str">
            <v>Khu A</v>
          </cell>
          <cell r="D25" t="str">
            <v>C</v>
          </cell>
          <cell r="E25" t="str">
            <v>Chiều</v>
          </cell>
          <cell r="G25" t="str">
            <v>20/8/2018</v>
          </cell>
          <cell r="H25">
            <v>3</v>
          </cell>
          <cell r="I25" t="str">
            <v>A10-801</v>
          </cell>
        </row>
        <row r="26">
          <cell r="B26" t="str">
            <v>Ô TÔ 3</v>
          </cell>
          <cell r="C26" t="str">
            <v>Khu A</v>
          </cell>
          <cell r="D26" t="str">
            <v>S</v>
          </cell>
          <cell r="E26" t="str">
            <v>Sáng</v>
          </cell>
          <cell r="G26" t="str">
            <v>20/8/2018</v>
          </cell>
          <cell r="H26">
            <v>3</v>
          </cell>
          <cell r="I26" t="str">
            <v>A10-802</v>
          </cell>
        </row>
        <row r="27">
          <cell r="B27" t="str">
            <v>Ô TÔ 4</v>
          </cell>
          <cell r="C27" t="str">
            <v>Khu A</v>
          </cell>
          <cell r="D27" t="str">
            <v>C</v>
          </cell>
          <cell r="E27" t="str">
            <v>Chiều</v>
          </cell>
          <cell r="G27" t="str">
            <v>20/8/2018</v>
          </cell>
          <cell r="H27">
            <v>3</v>
          </cell>
          <cell r="I27" t="str">
            <v>A10-802</v>
          </cell>
        </row>
        <row r="28">
          <cell r="B28" t="str">
            <v>Ô TÔ 5</v>
          </cell>
          <cell r="C28" t="str">
            <v>Khu A</v>
          </cell>
          <cell r="D28" t="str">
            <v>S</v>
          </cell>
          <cell r="E28" t="str">
            <v>Sáng</v>
          </cell>
          <cell r="G28" t="str">
            <v>20/8/2018</v>
          </cell>
          <cell r="H28">
            <v>3</v>
          </cell>
          <cell r="I28" t="str">
            <v>A10-502</v>
          </cell>
        </row>
        <row r="29">
          <cell r="B29" t="str">
            <v>Ô TÔ 6</v>
          </cell>
          <cell r="C29" t="str">
            <v>Khu A</v>
          </cell>
          <cell r="D29" t="str">
            <v>C</v>
          </cell>
          <cell r="E29" t="str">
            <v>Chiều</v>
          </cell>
          <cell r="G29" t="str">
            <v>20/8/2018</v>
          </cell>
          <cell r="H29">
            <v>3</v>
          </cell>
          <cell r="I29" t="str">
            <v>A10-502</v>
          </cell>
        </row>
        <row r="30">
          <cell r="B30" t="str">
            <v>ĐIỆN 1</v>
          </cell>
          <cell r="C30" t="str">
            <v>Khu A</v>
          </cell>
          <cell r="D30" t="str">
            <v>C</v>
          </cell>
          <cell r="E30" t="str">
            <v>Chiều</v>
          </cell>
          <cell r="G30" t="str">
            <v>20/8/2018</v>
          </cell>
          <cell r="H30">
            <v>3</v>
          </cell>
          <cell r="I30" t="str">
            <v>A7-612</v>
          </cell>
        </row>
        <row r="31">
          <cell r="B31" t="str">
            <v>ĐIỆN 2</v>
          </cell>
          <cell r="C31" t="str">
            <v>Khu A</v>
          </cell>
          <cell r="D31" t="str">
            <v>S</v>
          </cell>
          <cell r="E31" t="str">
            <v>Sáng</v>
          </cell>
          <cell r="G31" t="str">
            <v>20/8/2018</v>
          </cell>
          <cell r="H31">
            <v>3</v>
          </cell>
          <cell r="I31" t="str">
            <v>A7-612</v>
          </cell>
        </row>
        <row r="32">
          <cell r="B32" t="str">
            <v>ĐIỆN 3</v>
          </cell>
          <cell r="C32" t="str">
            <v>Khu A</v>
          </cell>
          <cell r="D32" t="str">
            <v>C</v>
          </cell>
          <cell r="E32" t="str">
            <v>Chiều</v>
          </cell>
          <cell r="G32" t="str">
            <v>20/8/2018</v>
          </cell>
          <cell r="H32">
            <v>3</v>
          </cell>
          <cell r="I32" t="str">
            <v>A7-613</v>
          </cell>
        </row>
        <row r="33">
          <cell r="B33" t="str">
            <v>ĐIỆN 4</v>
          </cell>
          <cell r="C33" t="str">
            <v>Khu A</v>
          </cell>
          <cell r="D33" t="str">
            <v>S</v>
          </cell>
          <cell r="E33" t="str">
            <v>Sáng</v>
          </cell>
          <cell r="G33" t="str">
            <v>20/8/2018</v>
          </cell>
          <cell r="H33">
            <v>3</v>
          </cell>
          <cell r="I33" t="str">
            <v>A7-613</v>
          </cell>
        </row>
        <row r="34">
          <cell r="B34" t="str">
            <v>ĐIỆN 5</v>
          </cell>
          <cell r="C34" t="str">
            <v>Khu A</v>
          </cell>
          <cell r="D34" t="str">
            <v>C</v>
          </cell>
          <cell r="E34" t="str">
            <v>Chiều</v>
          </cell>
          <cell r="G34" t="str">
            <v>20/8/2018</v>
          </cell>
          <cell r="H34">
            <v>3</v>
          </cell>
          <cell r="I34" t="str">
            <v>A7-605A</v>
          </cell>
        </row>
        <row r="35">
          <cell r="B35" t="str">
            <v>ĐIỆN 6</v>
          </cell>
          <cell r="C35" t="str">
            <v>Khu A</v>
          </cell>
          <cell r="D35" t="str">
            <v>S</v>
          </cell>
          <cell r="E35" t="str">
            <v>Sáng</v>
          </cell>
          <cell r="G35" t="str">
            <v>20/8/2018</v>
          </cell>
          <cell r="H35">
            <v>3</v>
          </cell>
          <cell r="I35" t="str">
            <v>A7-605A</v>
          </cell>
        </row>
        <row r="36">
          <cell r="B36" t="str">
            <v>ĐIỆN 7</v>
          </cell>
          <cell r="C36" t="str">
            <v>Khu A</v>
          </cell>
          <cell r="D36" t="str">
            <v>C</v>
          </cell>
          <cell r="E36" t="str">
            <v>Chiều</v>
          </cell>
          <cell r="G36" t="str">
            <v>20/8/2018</v>
          </cell>
          <cell r="H36">
            <v>3</v>
          </cell>
          <cell r="I36" t="str">
            <v>A7-613</v>
          </cell>
        </row>
        <row r="37">
          <cell r="B37" t="str">
            <v>ĐK Tự động hóa 1</v>
          </cell>
          <cell r="C37" t="str">
            <v>Khu A</v>
          </cell>
          <cell r="D37" t="str">
            <v>S</v>
          </cell>
          <cell r="E37" t="str">
            <v>Sáng</v>
          </cell>
          <cell r="G37" t="str">
            <v>20/8/2018</v>
          </cell>
          <cell r="H37">
            <v>3</v>
          </cell>
          <cell r="I37" t="str">
            <v>A7-614</v>
          </cell>
        </row>
        <row r="38">
          <cell r="B38" t="str">
            <v>ĐK Tự động hóa 2</v>
          </cell>
          <cell r="C38" t="str">
            <v>Khu A</v>
          </cell>
          <cell r="D38" t="str">
            <v>C</v>
          </cell>
          <cell r="E38" t="str">
            <v>Chiều</v>
          </cell>
          <cell r="G38" t="str">
            <v>20/8/2018</v>
          </cell>
          <cell r="H38">
            <v>3</v>
          </cell>
          <cell r="I38" t="str">
            <v>A7-614</v>
          </cell>
        </row>
        <row r="39">
          <cell r="B39" t="str">
            <v>ĐK Tự động hóa 3</v>
          </cell>
          <cell r="C39" t="str">
            <v>Khu A</v>
          </cell>
          <cell r="D39" t="str">
            <v>S</v>
          </cell>
          <cell r="E39" t="str">
            <v>Sáng</v>
          </cell>
          <cell r="G39" t="str">
            <v>20/8/2018</v>
          </cell>
          <cell r="H39">
            <v>3</v>
          </cell>
          <cell r="I39" t="str">
            <v>A7-605</v>
          </cell>
        </row>
        <row r="40">
          <cell r="B40" t="str">
            <v>ĐK Tự động hóa 4</v>
          </cell>
          <cell r="C40" t="str">
            <v>Khu A</v>
          </cell>
          <cell r="D40" t="str">
            <v>C</v>
          </cell>
          <cell r="E40" t="str">
            <v>Chiều</v>
          </cell>
          <cell r="G40" t="str">
            <v>20/8/2018</v>
          </cell>
          <cell r="H40">
            <v>3</v>
          </cell>
          <cell r="I40" t="str">
            <v>A7-605</v>
          </cell>
        </row>
        <row r="41">
          <cell r="B41" t="str">
            <v>CNKT Nhiệt 1</v>
          </cell>
          <cell r="C41" t="str">
            <v>Khu A</v>
          </cell>
          <cell r="D41" t="str">
            <v>C</v>
          </cell>
          <cell r="E41" t="str">
            <v>Chiều</v>
          </cell>
          <cell r="G41" t="str">
            <v>20/8/2018</v>
          </cell>
          <cell r="H41">
            <v>3</v>
          </cell>
          <cell r="I41" t="str">
            <v>A7-604</v>
          </cell>
        </row>
        <row r="42">
          <cell r="B42" t="str">
            <v>CNKT Nhiệt 2</v>
          </cell>
          <cell r="C42" t="str">
            <v>Khu A</v>
          </cell>
          <cell r="D42" t="str">
            <v>S</v>
          </cell>
          <cell r="E42" t="str">
            <v>Sáng</v>
          </cell>
          <cell r="G42" t="str">
            <v>20/8/2018</v>
          </cell>
          <cell r="H42">
            <v>3</v>
          </cell>
          <cell r="I42" t="str">
            <v>A7-604</v>
          </cell>
        </row>
        <row r="43">
          <cell r="B43" t="str">
            <v>ĐIỆN TỬ 1</v>
          </cell>
          <cell r="C43" t="str">
            <v>Khu A</v>
          </cell>
          <cell r="D43" t="str">
            <v>S</v>
          </cell>
          <cell r="E43" t="str">
            <v>Sáng</v>
          </cell>
          <cell r="G43" t="str">
            <v>20/8/2018</v>
          </cell>
          <cell r="H43">
            <v>3</v>
          </cell>
          <cell r="I43" t="str">
            <v>A9-508</v>
          </cell>
        </row>
        <row r="44">
          <cell r="B44" t="str">
            <v>ĐIỆN TỬ 2</v>
          </cell>
          <cell r="C44" t="str">
            <v>Khu A</v>
          </cell>
          <cell r="D44" t="str">
            <v>C</v>
          </cell>
          <cell r="E44" t="str">
            <v>Chiều</v>
          </cell>
          <cell r="G44" t="str">
            <v>20/8/2018</v>
          </cell>
          <cell r="H44">
            <v>3</v>
          </cell>
          <cell r="I44" t="str">
            <v>A9-508</v>
          </cell>
        </row>
        <row r="45">
          <cell r="B45" t="str">
            <v>ĐIỆN TỬ 3</v>
          </cell>
          <cell r="C45" t="str">
            <v>Khu A</v>
          </cell>
          <cell r="D45" t="str">
            <v>S</v>
          </cell>
          <cell r="E45" t="str">
            <v>Sáng</v>
          </cell>
          <cell r="G45" t="str">
            <v>20/8/2018</v>
          </cell>
          <cell r="H45">
            <v>3</v>
          </cell>
          <cell r="I45" t="str">
            <v>A9-601</v>
          </cell>
        </row>
        <row r="46">
          <cell r="B46" t="str">
            <v>ĐIỆN TỬ 4</v>
          </cell>
          <cell r="C46" t="str">
            <v>Khu A</v>
          </cell>
          <cell r="D46" t="str">
            <v>C</v>
          </cell>
          <cell r="E46" t="str">
            <v>Chiều</v>
          </cell>
          <cell r="G46" t="str">
            <v>20/8/2018</v>
          </cell>
          <cell r="H46">
            <v>3</v>
          </cell>
          <cell r="I46" t="str">
            <v>A9-601</v>
          </cell>
        </row>
        <row r="47">
          <cell r="B47" t="str">
            <v>ĐIỆN TỬ 5</v>
          </cell>
          <cell r="C47" t="str">
            <v>Khu A</v>
          </cell>
          <cell r="D47" t="str">
            <v>S</v>
          </cell>
          <cell r="E47" t="str">
            <v>Sáng</v>
          </cell>
          <cell r="G47" t="str">
            <v>20/8/2018</v>
          </cell>
          <cell r="H47">
            <v>3</v>
          </cell>
          <cell r="I47" t="str">
            <v>A10-502A</v>
          </cell>
        </row>
        <row r="48">
          <cell r="B48" t="str">
            <v>ĐIỆN TỬ 6</v>
          </cell>
          <cell r="C48" t="str">
            <v>Khu A</v>
          </cell>
          <cell r="D48" t="str">
            <v>C</v>
          </cell>
          <cell r="E48" t="str">
            <v>Chiều</v>
          </cell>
          <cell r="G48" t="str">
            <v>20/8/2018</v>
          </cell>
          <cell r="H48">
            <v>3</v>
          </cell>
          <cell r="I48" t="str">
            <v>A10-502A</v>
          </cell>
        </row>
        <row r="49">
          <cell r="B49" t="str">
            <v>ĐIỆN TỬ 7</v>
          </cell>
          <cell r="C49" t="str">
            <v>Khu A</v>
          </cell>
          <cell r="D49" t="str">
            <v>C</v>
          </cell>
          <cell r="E49" t="str">
            <v>Chiều</v>
          </cell>
          <cell r="G49" t="str">
            <v>20/8/2018</v>
          </cell>
          <cell r="H49">
            <v>3</v>
          </cell>
          <cell r="I49" t="str">
            <v>A7-610A</v>
          </cell>
        </row>
        <row r="50">
          <cell r="B50" t="str">
            <v>KT Máy tính 1</v>
          </cell>
          <cell r="C50" t="str">
            <v>Khu A</v>
          </cell>
          <cell r="D50" t="str">
            <v>S</v>
          </cell>
          <cell r="E50" t="str">
            <v>Sáng</v>
          </cell>
          <cell r="G50" t="str">
            <v>20/8/2018</v>
          </cell>
          <cell r="H50">
            <v>3</v>
          </cell>
          <cell r="I50" t="str">
            <v>A8-604</v>
          </cell>
        </row>
        <row r="51">
          <cell r="B51" t="str">
            <v>KT Máy tính 2</v>
          </cell>
          <cell r="C51" t="str">
            <v>Khu A</v>
          </cell>
          <cell r="D51" t="str">
            <v>C</v>
          </cell>
          <cell r="E51" t="str">
            <v>Chiều</v>
          </cell>
          <cell r="G51" t="str">
            <v>20/8/2018</v>
          </cell>
          <cell r="H51">
            <v>3</v>
          </cell>
          <cell r="I51" t="str">
            <v>A8-604</v>
          </cell>
        </row>
        <row r="52">
          <cell r="B52" t="str">
            <v>Truyền thông và MMT 1</v>
          </cell>
          <cell r="C52" t="str">
            <v>Khu A</v>
          </cell>
          <cell r="D52" t="str">
            <v>S</v>
          </cell>
          <cell r="E52" t="str">
            <v>Sáng</v>
          </cell>
          <cell r="G52" t="str">
            <v>20/8/2018</v>
          </cell>
          <cell r="H52">
            <v>3</v>
          </cell>
          <cell r="I52" t="str">
            <v>A7-610A</v>
          </cell>
        </row>
        <row r="53">
          <cell r="B53" t="str">
            <v>Công nghệ thông tin 1</v>
          </cell>
          <cell r="C53" t="str">
            <v>Khu A</v>
          </cell>
          <cell r="D53" t="str">
            <v>S</v>
          </cell>
          <cell r="E53" t="str">
            <v>Sáng</v>
          </cell>
          <cell r="G53" t="str">
            <v>20/8/2018</v>
          </cell>
          <cell r="H53">
            <v>3</v>
          </cell>
          <cell r="I53" t="str">
            <v>A8-403</v>
          </cell>
        </row>
        <row r="54">
          <cell r="B54" t="str">
            <v>Công nghệ thông tin 2</v>
          </cell>
          <cell r="C54" t="str">
            <v>Khu A</v>
          </cell>
          <cell r="D54" t="str">
            <v>C</v>
          </cell>
          <cell r="E54" t="str">
            <v>Chiều</v>
          </cell>
          <cell r="G54" t="str">
            <v>20/8/2018</v>
          </cell>
          <cell r="H54">
            <v>3</v>
          </cell>
          <cell r="I54" t="str">
            <v>A8-403</v>
          </cell>
        </row>
        <row r="55">
          <cell r="B55" t="str">
            <v>Công nghệ thông tin 3</v>
          </cell>
          <cell r="C55" t="str">
            <v>Khu A</v>
          </cell>
          <cell r="D55" t="str">
            <v>S</v>
          </cell>
          <cell r="E55" t="str">
            <v>Sáng</v>
          </cell>
          <cell r="G55" t="str">
            <v>20/8/2018</v>
          </cell>
          <cell r="H55">
            <v>3</v>
          </cell>
          <cell r="I55" t="str">
            <v>A7-608A</v>
          </cell>
        </row>
        <row r="56">
          <cell r="B56" t="str">
            <v>Công nghệ thông tin 4</v>
          </cell>
          <cell r="C56" t="str">
            <v>Khu A</v>
          </cell>
          <cell r="D56" t="str">
            <v>C</v>
          </cell>
          <cell r="E56" t="str">
            <v>Chiều</v>
          </cell>
          <cell r="G56" t="str">
            <v>20/8/2018</v>
          </cell>
          <cell r="H56">
            <v>3</v>
          </cell>
          <cell r="I56" t="str">
            <v>A7-608A</v>
          </cell>
        </row>
        <row r="57">
          <cell r="B57" t="str">
            <v>Công nghệ thông tin 5</v>
          </cell>
          <cell r="C57" t="str">
            <v>Khu A</v>
          </cell>
          <cell r="D57" t="str">
            <v>S</v>
          </cell>
          <cell r="E57" t="str">
            <v>Sáng</v>
          </cell>
          <cell r="G57" t="str">
            <v>20/8/2018</v>
          </cell>
          <cell r="H57">
            <v>3</v>
          </cell>
          <cell r="I57" t="str">
            <v>A7-608</v>
          </cell>
        </row>
        <row r="58">
          <cell r="B58" t="str">
            <v>Hệ thống thông tin 1</v>
          </cell>
          <cell r="C58" t="str">
            <v>Khu A</v>
          </cell>
          <cell r="D58" t="str">
            <v>S</v>
          </cell>
          <cell r="E58" t="str">
            <v>Sáng</v>
          </cell>
          <cell r="G58" t="str">
            <v>20/8/2018</v>
          </cell>
          <cell r="H58">
            <v>3</v>
          </cell>
          <cell r="I58" t="str">
            <v>A8-404</v>
          </cell>
        </row>
        <row r="59">
          <cell r="B59" t="str">
            <v>Hệ thống thông tin 2</v>
          </cell>
          <cell r="C59" t="str">
            <v>Khu A</v>
          </cell>
          <cell r="D59" t="str">
            <v>C</v>
          </cell>
          <cell r="E59" t="str">
            <v>Chiều</v>
          </cell>
          <cell r="G59" t="str">
            <v>20/8/2018</v>
          </cell>
          <cell r="H59">
            <v>3</v>
          </cell>
          <cell r="I59" t="str">
            <v>A8-404</v>
          </cell>
        </row>
        <row r="60">
          <cell r="B60" t="str">
            <v>Khoa học máy tính 1</v>
          </cell>
          <cell r="C60" t="str">
            <v>Khu A</v>
          </cell>
          <cell r="D60" t="str">
            <v>C</v>
          </cell>
          <cell r="E60" t="str">
            <v>Chiều</v>
          </cell>
          <cell r="G60" t="str">
            <v>20/8/2018</v>
          </cell>
          <cell r="H60">
            <v>3</v>
          </cell>
          <cell r="I60" t="str">
            <v>A9-208</v>
          </cell>
        </row>
        <row r="61">
          <cell r="B61" t="str">
            <v>Khoa học máy tính 2</v>
          </cell>
          <cell r="C61" t="str">
            <v>Khu A</v>
          </cell>
          <cell r="D61" t="str">
            <v>S</v>
          </cell>
          <cell r="E61" t="str">
            <v>Sáng</v>
          </cell>
          <cell r="G61" t="str">
            <v>20/8/2018</v>
          </cell>
          <cell r="H61">
            <v>3</v>
          </cell>
          <cell r="I61" t="str">
            <v>A9-208</v>
          </cell>
        </row>
        <row r="62">
          <cell r="B62" t="str">
            <v>Kỹ thuật phần mềm 1</v>
          </cell>
          <cell r="C62" t="str">
            <v>Khu A</v>
          </cell>
          <cell r="D62" t="str">
            <v>C</v>
          </cell>
          <cell r="E62" t="str">
            <v>Chiều</v>
          </cell>
          <cell r="G62" t="str">
            <v>20/8/2018</v>
          </cell>
          <cell r="H62">
            <v>3</v>
          </cell>
          <cell r="I62" t="str">
            <v>A8-402</v>
          </cell>
        </row>
        <row r="63">
          <cell r="B63" t="str">
            <v>Kỹ thuật phần mềm 2</v>
          </cell>
          <cell r="C63" t="str">
            <v>Khu A</v>
          </cell>
          <cell r="D63" t="str">
            <v>S</v>
          </cell>
          <cell r="E63" t="str">
            <v>Sáng</v>
          </cell>
          <cell r="G63" t="str">
            <v>20/8/2018</v>
          </cell>
          <cell r="H63">
            <v>3</v>
          </cell>
          <cell r="I63" t="str">
            <v>A8-402</v>
          </cell>
        </row>
        <row r="64">
          <cell r="B64" t="str">
            <v>Kỹ thuật phần mềm 3</v>
          </cell>
          <cell r="C64" t="str">
            <v>Khu A</v>
          </cell>
          <cell r="D64" t="str">
            <v>C</v>
          </cell>
          <cell r="E64" t="str">
            <v>Chiều</v>
          </cell>
          <cell r="G64" t="str">
            <v>20/8/2018</v>
          </cell>
          <cell r="H64">
            <v>3</v>
          </cell>
          <cell r="I64" t="str">
            <v>A7-608</v>
          </cell>
        </row>
        <row r="65">
          <cell r="B65" t="str">
            <v>KẾ TOÁN 1</v>
          </cell>
          <cell r="C65" t="str">
            <v>Khu B</v>
          </cell>
          <cell r="D65" t="str">
            <v>C</v>
          </cell>
          <cell r="E65" t="str">
            <v>Chiều</v>
          </cell>
          <cell r="G65" t="str">
            <v>20/8/2018</v>
          </cell>
          <cell r="H65">
            <v>3</v>
          </cell>
          <cell r="I65" t="str">
            <v>B3-407</v>
          </cell>
        </row>
        <row r="66">
          <cell r="B66" t="str">
            <v>KẾ TOÁN 2</v>
          </cell>
          <cell r="C66" t="str">
            <v>Khu B</v>
          </cell>
          <cell r="D66" t="str">
            <v>S</v>
          </cell>
          <cell r="E66" t="str">
            <v>Sáng</v>
          </cell>
          <cell r="G66" t="str">
            <v>20/8/2018</v>
          </cell>
          <cell r="H66">
            <v>3</v>
          </cell>
          <cell r="I66" t="str">
            <v>B3-407</v>
          </cell>
        </row>
        <row r="67">
          <cell r="B67" t="str">
            <v>KẾ TOÁN 3</v>
          </cell>
          <cell r="C67" t="str">
            <v>Khu B</v>
          </cell>
          <cell r="D67" t="str">
            <v>C</v>
          </cell>
          <cell r="E67" t="str">
            <v>Chiều</v>
          </cell>
          <cell r="G67" t="str">
            <v>20/8/2018</v>
          </cell>
          <cell r="H67">
            <v>3</v>
          </cell>
          <cell r="I67" t="str">
            <v>B3-501</v>
          </cell>
        </row>
        <row r="68">
          <cell r="B68" t="str">
            <v>KẾ TOÁN 4</v>
          </cell>
          <cell r="C68" t="str">
            <v>Khu B</v>
          </cell>
          <cell r="D68" t="str">
            <v>S</v>
          </cell>
          <cell r="E68" t="str">
            <v>Sáng</v>
          </cell>
          <cell r="G68" t="str">
            <v>20/8/2018</v>
          </cell>
          <cell r="H68">
            <v>3</v>
          </cell>
          <cell r="I68" t="str">
            <v>B3-501</v>
          </cell>
        </row>
        <row r="69">
          <cell r="B69" t="str">
            <v>KẾ TOÁN 5</v>
          </cell>
          <cell r="C69" t="str">
            <v>Khu B</v>
          </cell>
          <cell r="D69" t="str">
            <v>C</v>
          </cell>
          <cell r="E69" t="str">
            <v>Chiều</v>
          </cell>
          <cell r="G69" t="str">
            <v>20/8/2018</v>
          </cell>
          <cell r="H69">
            <v>3</v>
          </cell>
          <cell r="I69" t="str">
            <v>TVB-303</v>
          </cell>
        </row>
        <row r="70">
          <cell r="B70" t="str">
            <v>KẾ TOÁN 6</v>
          </cell>
          <cell r="C70" t="str">
            <v>Khu B</v>
          </cell>
          <cell r="D70" t="str">
            <v>S</v>
          </cell>
          <cell r="E70" t="str">
            <v>Sáng</v>
          </cell>
          <cell r="G70" t="str">
            <v>20/8/2018</v>
          </cell>
          <cell r="H70">
            <v>3</v>
          </cell>
          <cell r="I70" t="str">
            <v>TVB-303</v>
          </cell>
        </row>
        <row r="71">
          <cell r="B71" t="str">
            <v>KẾ TOÁN 7</v>
          </cell>
          <cell r="C71" t="str">
            <v>Khu B</v>
          </cell>
          <cell r="D71" t="str">
            <v>C</v>
          </cell>
          <cell r="E71" t="str">
            <v>Chiều</v>
          </cell>
          <cell r="G71" t="str">
            <v>20/8/2018</v>
          </cell>
          <cell r="H71">
            <v>3</v>
          </cell>
          <cell r="I71" t="str">
            <v>B3-502</v>
          </cell>
        </row>
        <row r="72">
          <cell r="B72" t="str">
            <v>KẾ TOÁN 8</v>
          </cell>
          <cell r="C72" t="str">
            <v>Khu B</v>
          </cell>
          <cell r="D72" t="str">
            <v>S</v>
          </cell>
          <cell r="E72" t="str">
            <v>Sáng</v>
          </cell>
          <cell r="G72" t="str">
            <v>20/8/2018</v>
          </cell>
          <cell r="H72">
            <v>3</v>
          </cell>
          <cell r="I72" t="str">
            <v>B3-502</v>
          </cell>
        </row>
        <row r="73">
          <cell r="B73" t="str">
            <v>KẾ TOÁN 9</v>
          </cell>
          <cell r="C73" t="str">
            <v>Khu B</v>
          </cell>
          <cell r="D73" t="str">
            <v>C</v>
          </cell>
          <cell r="E73" t="str">
            <v>Chiều</v>
          </cell>
          <cell r="G73" t="str">
            <v>20/8/2018</v>
          </cell>
          <cell r="H73">
            <v>3</v>
          </cell>
          <cell r="I73" t="str">
            <v>TVB-304</v>
          </cell>
        </row>
        <row r="74">
          <cell r="B74" t="str">
            <v>KẾ TOÁN 10</v>
          </cell>
          <cell r="C74" t="str">
            <v>Khu B</v>
          </cell>
          <cell r="D74" t="str">
            <v>S</v>
          </cell>
          <cell r="E74" t="str">
            <v>Sáng</v>
          </cell>
          <cell r="G74" t="str">
            <v>20/8/2018</v>
          </cell>
          <cell r="H74">
            <v>3</v>
          </cell>
          <cell r="I74" t="str">
            <v>TVB-304</v>
          </cell>
        </row>
        <row r="75">
          <cell r="B75" t="str">
            <v>KIỂM TOÁN 1</v>
          </cell>
          <cell r="C75" t="str">
            <v>Khu B</v>
          </cell>
          <cell r="D75" t="str">
            <v>S</v>
          </cell>
          <cell r="E75" t="str">
            <v>Sáng</v>
          </cell>
          <cell r="G75" t="str">
            <v>20/8/2018</v>
          </cell>
          <cell r="H75">
            <v>3</v>
          </cell>
          <cell r="I75" t="str">
            <v>B3-105</v>
          </cell>
        </row>
        <row r="76">
          <cell r="B76" t="str">
            <v>KIỂM TOÁN 2</v>
          </cell>
          <cell r="C76" t="str">
            <v>Khu B</v>
          </cell>
          <cell r="D76" t="str">
            <v>C</v>
          </cell>
          <cell r="E76" t="str">
            <v>Chiều</v>
          </cell>
          <cell r="G76" t="str">
            <v>20/8/2018</v>
          </cell>
          <cell r="H76">
            <v>3</v>
          </cell>
          <cell r="I76" t="str">
            <v>B3-105</v>
          </cell>
        </row>
        <row r="77">
          <cell r="B77" t="str">
            <v>Kinh tế đầu tư 1</v>
          </cell>
          <cell r="C77" t="str">
            <v>Khu A</v>
          </cell>
          <cell r="D77" t="str">
            <v>S</v>
          </cell>
          <cell r="E77" t="str">
            <v>Sáng</v>
          </cell>
          <cell r="G77" t="str">
            <v>20/8/2018</v>
          </cell>
          <cell r="H77">
            <v>3</v>
          </cell>
          <cell r="I77" t="str">
            <v>A7-601A</v>
          </cell>
        </row>
        <row r="78">
          <cell r="B78" t="str">
            <v>Marketing 1</v>
          </cell>
          <cell r="C78" t="str">
            <v>Khu A</v>
          </cell>
          <cell r="D78" t="str">
            <v>C</v>
          </cell>
          <cell r="E78" t="str">
            <v>Chiều</v>
          </cell>
          <cell r="G78" t="str">
            <v>20/8/2018</v>
          </cell>
          <cell r="H78">
            <v>3</v>
          </cell>
          <cell r="I78" t="str">
            <v>A7-601A</v>
          </cell>
        </row>
        <row r="79">
          <cell r="B79" t="str">
            <v>Quản trị kinh doanh 1</v>
          </cell>
          <cell r="C79" t="str">
            <v>Khu A</v>
          </cell>
          <cell r="D79" t="str">
            <v>C</v>
          </cell>
          <cell r="E79" t="str">
            <v>Chiều</v>
          </cell>
          <cell r="G79" t="str">
            <v>20/8/2018</v>
          </cell>
          <cell r="H79">
            <v>3</v>
          </cell>
          <cell r="I79" t="str">
            <v>A9-201</v>
          </cell>
        </row>
        <row r="80">
          <cell r="B80" t="str">
            <v>Quản trị kinh doanh 2</v>
          </cell>
          <cell r="C80" t="str">
            <v>Khu A</v>
          </cell>
          <cell r="D80" t="str">
            <v>S</v>
          </cell>
          <cell r="E80" t="str">
            <v>Sáng</v>
          </cell>
          <cell r="G80" t="str">
            <v>20/8/2018</v>
          </cell>
          <cell r="H80">
            <v>3</v>
          </cell>
          <cell r="I80" t="str">
            <v>A9-201</v>
          </cell>
        </row>
        <row r="81">
          <cell r="B81" t="str">
            <v>Quản trị kinh doanh 3</v>
          </cell>
          <cell r="C81" t="str">
            <v>Khu A</v>
          </cell>
          <cell r="D81" t="str">
            <v>C</v>
          </cell>
          <cell r="E81" t="str">
            <v>Chiều</v>
          </cell>
          <cell r="G81" t="str">
            <v>20/8/2018</v>
          </cell>
          <cell r="H81">
            <v>3</v>
          </cell>
          <cell r="I81" t="str">
            <v>A9-202</v>
          </cell>
        </row>
        <row r="82">
          <cell r="B82" t="str">
            <v>Quản trị kinh doanh 4</v>
          </cell>
          <cell r="C82" t="str">
            <v>Khu A</v>
          </cell>
          <cell r="D82" t="str">
            <v>S</v>
          </cell>
          <cell r="E82" t="str">
            <v>Sáng</v>
          </cell>
          <cell r="G82" t="str">
            <v>20/8/2018</v>
          </cell>
          <cell r="H82">
            <v>3</v>
          </cell>
          <cell r="I82" t="str">
            <v>A9-202</v>
          </cell>
        </row>
        <row r="83">
          <cell r="B83" t="str">
            <v>Quản trị kinh doanh 5</v>
          </cell>
          <cell r="C83" t="str">
            <v>Khu A</v>
          </cell>
          <cell r="D83" t="str">
            <v>C</v>
          </cell>
          <cell r="E83" t="str">
            <v>Chiều</v>
          </cell>
          <cell r="G83" t="str">
            <v>20/8/2018</v>
          </cell>
          <cell r="H83">
            <v>3</v>
          </cell>
          <cell r="I83" t="str">
            <v>A7-601</v>
          </cell>
        </row>
        <row r="84">
          <cell r="B84" t="str">
            <v>Quản trị kinh doanh 6</v>
          </cell>
          <cell r="C84" t="str">
            <v>Khu A</v>
          </cell>
          <cell r="D84" t="str">
            <v>S</v>
          </cell>
          <cell r="E84" t="str">
            <v>Sáng</v>
          </cell>
          <cell r="G84" t="str">
            <v>20/8/2018</v>
          </cell>
          <cell r="H84">
            <v>3</v>
          </cell>
          <cell r="I84" t="str">
            <v>A7-601</v>
          </cell>
        </row>
        <row r="85">
          <cell r="B85" t="str">
            <v>Quản trị nhân lực 1</v>
          </cell>
          <cell r="C85" t="str">
            <v>Khu A</v>
          </cell>
          <cell r="D85" t="str">
            <v>S</v>
          </cell>
          <cell r="E85" t="str">
            <v>Sáng</v>
          </cell>
          <cell r="G85" t="str">
            <v>20/8/2018</v>
          </cell>
          <cell r="H85">
            <v>3</v>
          </cell>
          <cell r="I85" t="str">
            <v>A9-205</v>
          </cell>
        </row>
        <row r="86">
          <cell r="B86" t="str">
            <v>Quản trị nhân lực 2</v>
          </cell>
          <cell r="C86" t="str">
            <v>Khu A</v>
          </cell>
          <cell r="D86" t="str">
            <v>C</v>
          </cell>
          <cell r="E86" t="str">
            <v>Chiều</v>
          </cell>
          <cell r="G86" t="str">
            <v>20/8/2018</v>
          </cell>
          <cell r="H86">
            <v>3</v>
          </cell>
          <cell r="I86" t="str">
            <v>A9-205</v>
          </cell>
        </row>
        <row r="87">
          <cell r="B87" t="str">
            <v>Tài chính - Ngân hàng 1</v>
          </cell>
          <cell r="C87" t="str">
            <v>Khu A</v>
          </cell>
          <cell r="D87" t="str">
            <v>S</v>
          </cell>
          <cell r="E87" t="str">
            <v>Sáng</v>
          </cell>
          <cell r="G87" t="str">
            <v>20/8/2018</v>
          </cell>
          <cell r="H87">
            <v>3</v>
          </cell>
          <cell r="I87" t="str">
            <v>A10-704</v>
          </cell>
        </row>
        <row r="88">
          <cell r="B88" t="str">
            <v>Tài chính - Ngân hàng 2</v>
          </cell>
          <cell r="C88" t="str">
            <v>Khu A</v>
          </cell>
          <cell r="D88" t="str">
            <v>C</v>
          </cell>
          <cell r="E88" t="str">
            <v>Chiều</v>
          </cell>
          <cell r="G88" t="str">
            <v>20/8/2018</v>
          </cell>
          <cell r="H88">
            <v>3</v>
          </cell>
          <cell r="I88" t="str">
            <v>A10-704</v>
          </cell>
        </row>
        <row r="89">
          <cell r="B89" t="str">
            <v>Quản trị văn phòng 1</v>
          </cell>
          <cell r="C89" t="str">
            <v>Khu A</v>
          </cell>
          <cell r="D89" t="str">
            <v>C</v>
          </cell>
          <cell r="E89" t="str">
            <v>Chiều</v>
          </cell>
          <cell r="G89" t="str">
            <v>20/8/2018</v>
          </cell>
          <cell r="H89">
            <v>3</v>
          </cell>
          <cell r="I89" t="str">
            <v>A7-603</v>
          </cell>
        </row>
        <row r="90">
          <cell r="B90" t="str">
            <v>Quản trị văn phòng 2</v>
          </cell>
          <cell r="C90" t="str">
            <v>Khu A</v>
          </cell>
          <cell r="D90" t="str">
            <v>S</v>
          </cell>
          <cell r="E90" t="str">
            <v>Sáng</v>
          </cell>
          <cell r="G90" t="str">
            <v>20/8/2018</v>
          </cell>
          <cell r="H90">
            <v>3</v>
          </cell>
          <cell r="I90" t="str">
            <v>A7-603</v>
          </cell>
        </row>
        <row r="91">
          <cell r="B91" t="str">
            <v>Hướng dẫn du lịch 1</v>
          </cell>
          <cell r="C91" t="str">
            <v>Khu A</v>
          </cell>
          <cell r="D91" t="str">
            <v>S</v>
          </cell>
          <cell r="E91" t="str">
            <v>Sáng</v>
          </cell>
          <cell r="G91" t="str">
            <v>20/8/2018</v>
          </cell>
          <cell r="H91">
            <v>3</v>
          </cell>
          <cell r="I91" t="str">
            <v>A9-304</v>
          </cell>
        </row>
        <row r="92">
          <cell r="B92" t="str">
            <v>Hướng dẫn du lịch 2</v>
          </cell>
          <cell r="C92" t="str">
            <v>Khu A</v>
          </cell>
          <cell r="D92" t="str">
            <v>C</v>
          </cell>
          <cell r="E92" t="str">
            <v>Chiều</v>
          </cell>
          <cell r="G92" t="str">
            <v>20/8/2018</v>
          </cell>
          <cell r="H92">
            <v>3</v>
          </cell>
          <cell r="I92" t="str">
            <v>A9-304</v>
          </cell>
        </row>
        <row r="93">
          <cell r="B93" t="str">
            <v>QTKD Du lịch 1</v>
          </cell>
          <cell r="C93" t="str">
            <v>Khu A</v>
          </cell>
          <cell r="D93" t="str">
            <v>S</v>
          </cell>
          <cell r="E93" t="str">
            <v>Sáng</v>
          </cell>
          <cell r="G93" t="str">
            <v>20/8/2018</v>
          </cell>
          <cell r="H93">
            <v>3</v>
          </cell>
          <cell r="I93" t="str">
            <v>A9-303</v>
          </cell>
        </row>
        <row r="94">
          <cell r="B94" t="str">
            <v>QTKD Du lịch 2</v>
          </cell>
          <cell r="C94" t="str">
            <v>Khu A</v>
          </cell>
          <cell r="D94" t="str">
            <v>C</v>
          </cell>
          <cell r="E94" t="str">
            <v>Chiều</v>
          </cell>
          <cell r="G94" t="str">
            <v>20/8/2018</v>
          </cell>
          <cell r="H94">
            <v>3</v>
          </cell>
          <cell r="I94" t="str">
            <v>A9-303</v>
          </cell>
        </row>
        <row r="95">
          <cell r="B95" t="str">
            <v>QTKD Du lịch 3</v>
          </cell>
          <cell r="C95" t="str">
            <v>Khu A</v>
          </cell>
          <cell r="D95" t="str">
            <v>S</v>
          </cell>
          <cell r="E95" t="str">
            <v>Sáng</v>
          </cell>
          <cell r="G95" t="str">
            <v>20/8/2018</v>
          </cell>
          <cell r="H95">
            <v>3</v>
          </cell>
          <cell r="I95" t="str">
            <v>A9-304</v>
          </cell>
        </row>
        <row r="96">
          <cell r="B96" t="str">
            <v>CN Hóa 1</v>
          </cell>
          <cell r="C96" t="str">
            <v>Khu B</v>
          </cell>
          <cell r="D96" t="str">
            <v>S</v>
          </cell>
          <cell r="E96" t="str">
            <v>Sáng</v>
          </cell>
          <cell r="G96" t="str">
            <v>20/8/2018</v>
          </cell>
          <cell r="H96">
            <v>3</v>
          </cell>
          <cell r="I96" t="str">
            <v>B3-503</v>
          </cell>
        </row>
        <row r="97">
          <cell r="B97" t="str">
            <v>CN Hóa 2</v>
          </cell>
          <cell r="C97" t="str">
            <v>Khu B</v>
          </cell>
          <cell r="D97" t="str">
            <v>C</v>
          </cell>
          <cell r="E97" t="str">
            <v>Chiều</v>
          </cell>
          <cell r="G97" t="str">
            <v>20/8/2018</v>
          </cell>
          <cell r="H97">
            <v>3</v>
          </cell>
          <cell r="I97" t="str">
            <v>B3-503</v>
          </cell>
        </row>
        <row r="98">
          <cell r="B98" t="str">
            <v>KT Môi trường 1</v>
          </cell>
          <cell r="C98" t="str">
            <v>Khu B</v>
          </cell>
          <cell r="D98" t="str">
            <v>C</v>
          </cell>
          <cell r="E98" t="str">
            <v>Chiều</v>
          </cell>
          <cell r="G98" t="str">
            <v>20/8/2018</v>
          </cell>
          <cell r="H98">
            <v>3</v>
          </cell>
          <cell r="I98" t="str">
            <v>B3-304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yetdinhPCGD (CDIO)"/>
      <sheetName val="CK CDIO 2017"/>
      <sheetName val="KTPM CDIO 2017"/>
      <sheetName val="NNAnh CDIO 2017"/>
      <sheetName val="NNTQ CDIO 2017"/>
      <sheetName val="CoDT CDIO"/>
      <sheetName val="Oto CDIO"/>
      <sheetName val="Dien CDIO"/>
      <sheetName val="DKTDH CDIO"/>
      <sheetName val="Dientu CDIO"/>
      <sheetName val="Ketoan CDIO"/>
      <sheetName val="QTKD CDIO"/>
      <sheetName val="TCNH CDIO"/>
      <sheetName val="DULICH CDIO"/>
      <sheetName val="DLLH"/>
      <sheetName val="QTKS CDIO"/>
      <sheetName val="Hoa CDIO"/>
      <sheetName val="Moitruong CDIO"/>
      <sheetName val="Thucpham CDIO"/>
      <sheetName val="May CDIO"/>
      <sheetName val="TKTT CDIO"/>
      <sheetName val="QuyetdinhPCGD"/>
      <sheetName val="DHKTN"/>
      <sheetName val="DHKT May tinh (2015)"/>
      <sheetName val="DHTT va MMT (2016)"/>
      <sheetName val="DHCNTT (2015)"/>
      <sheetName val="DHHTTT"/>
      <sheetName val="DHKHMT"/>
      <sheetName val="DH KiT(2015)"/>
      <sheetName val="DH TDG(2016)"/>
      <sheetName val="DHMarketing(2016)"/>
      <sheetName val="DH QTNL(2015)"/>
      <sheetName val="DH QTVP(2018)"/>
      <sheetName val="DH QTVP(2015)"/>
      <sheetName val="DHKTDautu(2017)"/>
      <sheetName val="DHQTKDCLC(2017)"/>
    </sheetNames>
    <sheetDataSet>
      <sheetData sheetId="0" refreshError="1">
        <row r="6">
          <cell r="B6" t="str">
            <v>Aerobic 1</v>
          </cell>
          <cell r="C6" t="str">
            <v>PE6001</v>
          </cell>
        </row>
        <row r="7">
          <cell r="B7" t="str">
            <v>Aerobic 1</v>
          </cell>
          <cell r="C7" t="str">
            <v>PE6001</v>
          </cell>
        </row>
        <row r="8">
          <cell r="B8" t="str">
            <v>Aerobic 1</v>
          </cell>
          <cell r="C8" t="str">
            <v>PE6001</v>
          </cell>
        </row>
        <row r="9">
          <cell r="B9" t="str">
            <v>Aerobic 1</v>
          </cell>
          <cell r="C9" t="str">
            <v>PE6001</v>
          </cell>
        </row>
        <row r="10">
          <cell r="B10" t="str">
            <v>Aerobic 1</v>
          </cell>
          <cell r="C10" t="str">
            <v>PE6001</v>
          </cell>
        </row>
        <row r="11">
          <cell r="B11" t="str">
            <v>Aerobic 1</v>
          </cell>
          <cell r="C11" t="str">
            <v>PE6001</v>
          </cell>
        </row>
        <row r="12">
          <cell r="B12" t="str">
            <v>Aerobic 1</v>
          </cell>
          <cell r="C12" t="str">
            <v>PE6001</v>
          </cell>
        </row>
        <row r="13">
          <cell r="B13" t="str">
            <v>Aerobic 1</v>
          </cell>
          <cell r="C13" t="str">
            <v>PE6001</v>
          </cell>
        </row>
        <row r="14">
          <cell r="B14" t="str">
            <v>Aerobic 1</v>
          </cell>
          <cell r="C14" t="str">
            <v>PE6001</v>
          </cell>
        </row>
        <row r="15">
          <cell r="B15" t="str">
            <v>Aerobic 1</v>
          </cell>
          <cell r="C15" t="str">
            <v>PE6001</v>
          </cell>
        </row>
        <row r="16">
          <cell r="B16" t="str">
            <v>Aerobic 1</v>
          </cell>
          <cell r="C16" t="str">
            <v>PE6001</v>
          </cell>
        </row>
        <row r="17">
          <cell r="B17" t="str">
            <v>Aerobic 1</v>
          </cell>
          <cell r="C17" t="str">
            <v>PE6001</v>
          </cell>
        </row>
        <row r="18">
          <cell r="B18" t="str">
            <v>Aerobic 1</v>
          </cell>
          <cell r="C18" t="str">
            <v>PE6001</v>
          </cell>
        </row>
        <row r="19">
          <cell r="B19" t="str">
            <v>Aerobic 1</v>
          </cell>
          <cell r="C19" t="str">
            <v>PE6001</v>
          </cell>
        </row>
        <row r="20">
          <cell r="B20" t="str">
            <v>Aerobic 1</v>
          </cell>
          <cell r="C20" t="str">
            <v>PE6001</v>
          </cell>
        </row>
        <row r="21">
          <cell r="B21" t="str">
            <v>Aerobic 1</v>
          </cell>
          <cell r="C21" t="str">
            <v>PE6001</v>
          </cell>
        </row>
        <row r="22">
          <cell r="B22" t="str">
            <v>Aerobic 1</v>
          </cell>
          <cell r="C22" t="str">
            <v>PE6001</v>
          </cell>
        </row>
        <row r="23">
          <cell r="B23" t="str">
            <v>Aerobic 1</v>
          </cell>
          <cell r="C23" t="str">
            <v>PE6001</v>
          </cell>
        </row>
        <row r="24">
          <cell r="B24" t="str">
            <v>Aerobic 1</v>
          </cell>
          <cell r="C24" t="str">
            <v>PE6001</v>
          </cell>
        </row>
        <row r="25">
          <cell r="B25" t="str">
            <v>Aerobic 1</v>
          </cell>
          <cell r="C25" t="str">
            <v>PE6001</v>
          </cell>
        </row>
        <row r="26">
          <cell r="B26" t="str">
            <v>Aerobic 2</v>
          </cell>
          <cell r="C26" t="str">
            <v>PE6002</v>
          </cell>
        </row>
        <row r="27">
          <cell r="B27" t="str">
            <v>Aerobic 2</v>
          </cell>
          <cell r="C27" t="str">
            <v>PE6002</v>
          </cell>
        </row>
        <row r="28">
          <cell r="B28" t="str">
            <v>Aerobic 2</v>
          </cell>
          <cell r="C28" t="str">
            <v>PE6002</v>
          </cell>
        </row>
        <row r="29">
          <cell r="B29" t="str">
            <v>Aerobic 2</v>
          </cell>
          <cell r="C29" t="str">
            <v>PE6002</v>
          </cell>
        </row>
        <row r="30">
          <cell r="B30" t="str">
            <v>Aerobic 2</v>
          </cell>
          <cell r="C30" t="str">
            <v>PE6002</v>
          </cell>
        </row>
        <row r="31">
          <cell r="B31" t="str">
            <v>Aerobic 2</v>
          </cell>
          <cell r="C31" t="str">
            <v>PE6002</v>
          </cell>
        </row>
        <row r="32">
          <cell r="B32" t="str">
            <v>Aerobic 2</v>
          </cell>
          <cell r="C32" t="str">
            <v>PE6002</v>
          </cell>
        </row>
        <row r="33">
          <cell r="B33" t="str">
            <v>Aerobic 2</v>
          </cell>
          <cell r="C33" t="str">
            <v>PE6002</v>
          </cell>
        </row>
        <row r="34">
          <cell r="B34" t="str">
            <v>Aerobic 2</v>
          </cell>
          <cell r="C34" t="str">
            <v>PE6002</v>
          </cell>
        </row>
        <row r="35">
          <cell r="B35" t="str">
            <v>Aerobic 2</v>
          </cell>
          <cell r="C35" t="str">
            <v>PE6002</v>
          </cell>
        </row>
        <row r="36">
          <cell r="B36" t="str">
            <v>Aerobic 2</v>
          </cell>
          <cell r="C36" t="str">
            <v>PE6002</v>
          </cell>
        </row>
        <row r="37">
          <cell r="B37" t="str">
            <v>Aerobic 2</v>
          </cell>
          <cell r="C37" t="str">
            <v>PE6002</v>
          </cell>
        </row>
        <row r="38">
          <cell r="B38" t="str">
            <v>Aerobic 2</v>
          </cell>
          <cell r="C38" t="str">
            <v>PE6002</v>
          </cell>
        </row>
        <row r="39">
          <cell r="B39" t="str">
            <v>Aerobic 2</v>
          </cell>
          <cell r="C39" t="str">
            <v>PE6002</v>
          </cell>
        </row>
        <row r="40">
          <cell r="B40" t="str">
            <v>Aerobic 2</v>
          </cell>
          <cell r="C40" t="str">
            <v>PE6002</v>
          </cell>
        </row>
        <row r="41">
          <cell r="B41" t="str">
            <v>Aerobic 2</v>
          </cell>
          <cell r="C41" t="str">
            <v>PE6002</v>
          </cell>
        </row>
        <row r="42">
          <cell r="B42" t="str">
            <v>Aerobic 2</v>
          </cell>
          <cell r="C42" t="str">
            <v>PE6002</v>
          </cell>
        </row>
        <row r="43">
          <cell r="B43" t="str">
            <v>Aerobic 2</v>
          </cell>
          <cell r="C43" t="str">
            <v>PE6002</v>
          </cell>
        </row>
        <row r="44">
          <cell r="B44" t="str">
            <v>Aerobic 2</v>
          </cell>
          <cell r="C44" t="str">
            <v>PE6002</v>
          </cell>
        </row>
        <row r="45">
          <cell r="B45" t="str">
            <v>Aerobic 2</v>
          </cell>
          <cell r="C45" t="str">
            <v>PE6002</v>
          </cell>
        </row>
        <row r="46">
          <cell r="B46" t="str">
            <v>An ninh an toàn trong khách sạn</v>
          </cell>
          <cell r="C46" t="str">
            <v>TO6005</v>
          </cell>
        </row>
        <row r="47">
          <cell r="B47" t="str">
            <v>An toàn điện</v>
          </cell>
          <cell r="C47" t="str">
            <v>EE6003</v>
          </cell>
        </row>
        <row r="48">
          <cell r="B48" t="str">
            <v>An toàn điện</v>
          </cell>
          <cell r="C48" t="str">
            <v>EE6003</v>
          </cell>
        </row>
        <row r="49">
          <cell r="B49" t="str">
            <v>An toàn lao động</v>
          </cell>
          <cell r="C49" t="str">
            <v>CT6002</v>
          </cell>
        </row>
        <row r="50">
          <cell r="B50" t="str">
            <v>An toàn môi trường dầu khí</v>
          </cell>
          <cell r="C50" t="str">
            <v>CT6003</v>
          </cell>
        </row>
        <row r="51">
          <cell r="B51" t="str">
            <v>An toàn và bảo mật thông tin</v>
          </cell>
          <cell r="C51" t="str">
            <v>IT6001</v>
          </cell>
        </row>
        <row r="52">
          <cell r="B52" t="str">
            <v>An toàn và môi trường công nghiệp</v>
          </cell>
          <cell r="C52" t="str">
            <v>ME6001</v>
          </cell>
        </row>
        <row r="53">
          <cell r="B53" t="str">
            <v>An toàn và môi trường công nghiệp</v>
          </cell>
          <cell r="C53" t="str">
            <v>ME6001</v>
          </cell>
        </row>
        <row r="54">
          <cell r="B54" t="str">
            <v>Ăn mòn và bảo vệ kim loại</v>
          </cell>
          <cell r="C54" t="str">
            <v>CT6004</v>
          </cell>
        </row>
        <row r="55">
          <cell r="B55" t="str">
            <v>Báo cáo tài chính quốc tế (F7 - Financial Reporting (ACCA)</v>
          </cell>
          <cell r="C55" t="str">
            <v>AA6001</v>
          </cell>
        </row>
        <row r="56">
          <cell r="B56" t="str">
            <v>Bảo dưỡng thiết bị điện công nghiệp</v>
          </cell>
          <cell r="C56" t="str">
            <v>EE6004</v>
          </cell>
        </row>
        <row r="57">
          <cell r="B57" t="str">
            <v>Bảo dưỡng thiết bị điện công nghiệp</v>
          </cell>
          <cell r="C57" t="str">
            <v>EE6004</v>
          </cell>
        </row>
        <row r="58">
          <cell r="B58" t="str">
            <v>Bảo vệ chống quá điện áp</v>
          </cell>
          <cell r="C58" t="str">
            <v>EE6005</v>
          </cell>
        </row>
        <row r="59">
          <cell r="B59" t="str">
            <v>Bảo vệ và tự động hóa trong lưới điện phân phối</v>
          </cell>
          <cell r="C59" t="str">
            <v>EE6006</v>
          </cell>
        </row>
        <row r="60">
          <cell r="B60" t="str">
            <v>Biên dịch Tiếng Trung Quốc 1</v>
          </cell>
          <cell r="C60" t="str">
            <v>FL6001</v>
          </cell>
        </row>
        <row r="61">
          <cell r="B61" t="str">
            <v>Biên dịch Tiếng Trung Quốc 2</v>
          </cell>
          <cell r="C61" t="str">
            <v>FL6002</v>
          </cell>
        </row>
        <row r="62">
          <cell r="B62" t="str">
            <v>Biên dịch Tiếng Trung Quốc 3</v>
          </cell>
          <cell r="C62" t="str">
            <v>FL6003</v>
          </cell>
        </row>
        <row r="63">
          <cell r="B63" t="str">
            <v xml:space="preserve">Biên dịch tiếng Trung Quốc nâng cao </v>
          </cell>
          <cell r="C63" t="str">
            <v>FL6004</v>
          </cell>
        </row>
        <row r="64">
          <cell r="B64" t="str">
            <v>Bóng bàn 1</v>
          </cell>
          <cell r="C64" t="str">
            <v>PE6017</v>
          </cell>
        </row>
        <row r="65">
          <cell r="B65" t="str">
            <v>Bóng bàn 1</v>
          </cell>
          <cell r="C65" t="str">
            <v>PE6017</v>
          </cell>
        </row>
        <row r="66">
          <cell r="B66" t="str">
            <v>Bóng bàn 1</v>
          </cell>
          <cell r="C66" t="str">
            <v>PE6017</v>
          </cell>
        </row>
        <row r="67">
          <cell r="B67" t="str">
            <v>Bóng bàn 1</v>
          </cell>
          <cell r="C67" t="str">
            <v>PE6017</v>
          </cell>
        </row>
        <row r="68">
          <cell r="B68" t="str">
            <v>Bóng bàn 1</v>
          </cell>
          <cell r="C68" t="str">
            <v>PE6017</v>
          </cell>
        </row>
        <row r="69">
          <cell r="B69" t="str">
            <v>Bóng bàn 1</v>
          </cell>
          <cell r="C69" t="str">
            <v>PE6017</v>
          </cell>
        </row>
        <row r="70">
          <cell r="B70" t="str">
            <v>Bóng bàn 1</v>
          </cell>
          <cell r="C70" t="str">
            <v>PE6017</v>
          </cell>
        </row>
        <row r="71">
          <cell r="B71" t="str">
            <v>Bóng bàn 1</v>
          </cell>
          <cell r="C71" t="str">
            <v>PE6017</v>
          </cell>
        </row>
        <row r="72">
          <cell r="B72" t="str">
            <v>Bóng bàn 1</v>
          </cell>
          <cell r="C72" t="str">
            <v>PE6017</v>
          </cell>
        </row>
        <row r="73">
          <cell r="B73" t="str">
            <v>Bóng bàn 1</v>
          </cell>
          <cell r="C73" t="str">
            <v>PE6017</v>
          </cell>
        </row>
        <row r="74">
          <cell r="B74" t="str">
            <v>Bóng bàn 1</v>
          </cell>
          <cell r="C74" t="str">
            <v>PE6017</v>
          </cell>
        </row>
        <row r="75">
          <cell r="B75" t="str">
            <v>Bóng bàn 1</v>
          </cell>
          <cell r="C75" t="str">
            <v>PE6017</v>
          </cell>
        </row>
        <row r="76">
          <cell r="B76" t="str">
            <v>Bóng bàn 1</v>
          </cell>
          <cell r="C76" t="str">
            <v>PE6017</v>
          </cell>
        </row>
        <row r="77">
          <cell r="B77" t="str">
            <v>Bóng bàn 1</v>
          </cell>
          <cell r="C77" t="str">
            <v>PE6017</v>
          </cell>
        </row>
        <row r="78">
          <cell r="B78" t="str">
            <v>Bóng bàn 1</v>
          </cell>
          <cell r="C78" t="str">
            <v>PE6017</v>
          </cell>
        </row>
        <row r="79">
          <cell r="B79" t="str">
            <v>Bóng bàn 1</v>
          </cell>
          <cell r="C79" t="str">
            <v>PE6017</v>
          </cell>
        </row>
        <row r="80">
          <cell r="B80" t="str">
            <v>Bóng bàn 1</v>
          </cell>
          <cell r="C80" t="str">
            <v>PE6017</v>
          </cell>
        </row>
        <row r="81">
          <cell r="B81" t="str">
            <v>Bóng bàn 1</v>
          </cell>
          <cell r="C81" t="str">
            <v>PE6017</v>
          </cell>
        </row>
        <row r="82">
          <cell r="B82" t="str">
            <v>Bóng bàn 1</v>
          </cell>
          <cell r="C82" t="str">
            <v>PE6017</v>
          </cell>
        </row>
        <row r="83">
          <cell r="B83" t="str">
            <v>Bóng bàn 1</v>
          </cell>
          <cell r="C83" t="str">
            <v>PE6017</v>
          </cell>
        </row>
        <row r="84">
          <cell r="B84" t="str">
            <v>Bóng bàn 2</v>
          </cell>
          <cell r="C84" t="str">
            <v>PE6018</v>
          </cell>
        </row>
        <row r="85">
          <cell r="B85" t="str">
            <v>Bóng bàn 2</v>
          </cell>
          <cell r="C85" t="str">
            <v>PE6018</v>
          </cell>
        </row>
        <row r="86">
          <cell r="B86" t="str">
            <v>Bóng bàn 2</v>
          </cell>
          <cell r="C86" t="str">
            <v>PE6018</v>
          </cell>
        </row>
        <row r="87">
          <cell r="B87" t="str">
            <v>Bóng bàn 2</v>
          </cell>
          <cell r="C87" t="str">
            <v>PE6018</v>
          </cell>
        </row>
        <row r="88">
          <cell r="B88" t="str">
            <v>Bóng bàn 2</v>
          </cell>
          <cell r="C88" t="str">
            <v>PE6018</v>
          </cell>
        </row>
        <row r="89">
          <cell r="B89" t="str">
            <v>Bóng bàn 2</v>
          </cell>
          <cell r="C89" t="str">
            <v>PE6018</v>
          </cell>
        </row>
        <row r="90">
          <cell r="B90" t="str">
            <v>Bóng bàn 2</v>
          </cell>
          <cell r="C90" t="str">
            <v>PE6018</v>
          </cell>
        </row>
        <row r="91">
          <cell r="B91" t="str">
            <v>Bóng bàn 2</v>
          </cell>
          <cell r="C91" t="str">
            <v>PE6018</v>
          </cell>
        </row>
        <row r="92">
          <cell r="B92" t="str">
            <v>Bóng bàn 2</v>
          </cell>
          <cell r="C92" t="str">
            <v>PE6018</v>
          </cell>
        </row>
        <row r="93">
          <cell r="B93" t="str">
            <v>Bóng bàn 2</v>
          </cell>
          <cell r="C93" t="str">
            <v>PE6018</v>
          </cell>
        </row>
        <row r="94">
          <cell r="B94" t="str">
            <v>Bóng bàn 2</v>
          </cell>
          <cell r="C94" t="str">
            <v>PE6018</v>
          </cell>
        </row>
        <row r="95">
          <cell r="B95" t="str">
            <v>Bóng bàn 2</v>
          </cell>
          <cell r="C95" t="str">
            <v>PE6018</v>
          </cell>
        </row>
        <row r="96">
          <cell r="B96" t="str">
            <v>Bóng bàn 2</v>
          </cell>
          <cell r="C96" t="str">
            <v>PE6018</v>
          </cell>
        </row>
        <row r="97">
          <cell r="B97" t="str">
            <v>Bóng bàn 2</v>
          </cell>
          <cell r="C97" t="str">
            <v>PE6018</v>
          </cell>
        </row>
        <row r="98">
          <cell r="B98" t="str">
            <v>Bóng bàn 2</v>
          </cell>
          <cell r="C98" t="str">
            <v>PE6018</v>
          </cell>
        </row>
        <row r="99">
          <cell r="B99" t="str">
            <v>Bóng bàn 2</v>
          </cell>
          <cell r="C99" t="str">
            <v>PE6018</v>
          </cell>
        </row>
        <row r="100">
          <cell r="B100" t="str">
            <v>Bóng bàn 2</v>
          </cell>
          <cell r="C100" t="str">
            <v>PE6018</v>
          </cell>
        </row>
        <row r="101">
          <cell r="B101" t="str">
            <v>Bóng bàn 2</v>
          </cell>
          <cell r="C101" t="str">
            <v>PE6018</v>
          </cell>
        </row>
        <row r="102">
          <cell r="B102" t="str">
            <v>Bóng bàn 2</v>
          </cell>
          <cell r="C102" t="str">
            <v>PE6018</v>
          </cell>
        </row>
        <row r="103">
          <cell r="B103" t="str">
            <v>Bóng bàn 2</v>
          </cell>
          <cell r="C103" t="str">
            <v>PE6018</v>
          </cell>
        </row>
        <row r="104">
          <cell r="B104" t="str">
            <v>Bóng chuyền 1</v>
          </cell>
          <cell r="C104" t="str">
            <v>PE6003</v>
          </cell>
        </row>
        <row r="105">
          <cell r="B105" t="str">
            <v>Bóng chuyền 1</v>
          </cell>
          <cell r="C105" t="str">
            <v>PE6003</v>
          </cell>
        </row>
        <row r="106">
          <cell r="B106" t="str">
            <v>Bóng chuyền 1</v>
          </cell>
          <cell r="C106" t="str">
            <v>PE6003</v>
          </cell>
        </row>
        <row r="107">
          <cell r="B107" t="str">
            <v>Bóng chuyền 1</v>
          </cell>
          <cell r="C107" t="str">
            <v>PE6003</v>
          </cell>
        </row>
        <row r="108">
          <cell r="B108" t="str">
            <v>Bóng chuyền 1</v>
          </cell>
          <cell r="C108" t="str">
            <v>PE6003</v>
          </cell>
        </row>
        <row r="109">
          <cell r="B109" t="str">
            <v>Bóng chuyền 1</v>
          </cell>
          <cell r="C109" t="str">
            <v>PE6003</v>
          </cell>
        </row>
        <row r="110">
          <cell r="B110" t="str">
            <v>Bóng chuyền 1</v>
          </cell>
          <cell r="C110" t="str">
            <v>PE6003</v>
          </cell>
        </row>
        <row r="111">
          <cell r="B111" t="str">
            <v>Bóng chuyền 1</v>
          </cell>
          <cell r="C111" t="str">
            <v>PE6003</v>
          </cell>
        </row>
        <row r="112">
          <cell r="B112" t="str">
            <v>Bóng chuyền 1</v>
          </cell>
          <cell r="C112" t="str">
            <v>PE6003</v>
          </cell>
        </row>
        <row r="113">
          <cell r="B113" t="str">
            <v>Bóng chuyền 1</v>
          </cell>
          <cell r="C113" t="str">
            <v>PE6003</v>
          </cell>
        </row>
        <row r="114">
          <cell r="B114" t="str">
            <v>Bóng chuyền 1</v>
          </cell>
          <cell r="C114" t="str">
            <v>PE6003</v>
          </cell>
        </row>
        <row r="115">
          <cell r="B115" t="str">
            <v>Bóng chuyền 1</v>
          </cell>
          <cell r="C115" t="str">
            <v>PE6003</v>
          </cell>
        </row>
        <row r="116">
          <cell r="B116" t="str">
            <v>Bóng chuyền 1</v>
          </cell>
          <cell r="C116" t="str">
            <v>PE6003</v>
          </cell>
        </row>
        <row r="117">
          <cell r="B117" t="str">
            <v>Bóng chuyền 1</v>
          </cell>
          <cell r="C117" t="str">
            <v>PE6003</v>
          </cell>
        </row>
        <row r="118">
          <cell r="B118" t="str">
            <v>Bóng chuyền 1</v>
          </cell>
          <cell r="C118" t="str">
            <v>PE6003</v>
          </cell>
        </row>
        <row r="119">
          <cell r="B119" t="str">
            <v>Bóng chuyền 1</v>
          </cell>
          <cell r="C119" t="str">
            <v>PE6003</v>
          </cell>
        </row>
        <row r="120">
          <cell r="B120" t="str">
            <v>Bóng chuyền 1</v>
          </cell>
          <cell r="C120" t="str">
            <v>PE6003</v>
          </cell>
        </row>
        <row r="121">
          <cell r="B121" t="str">
            <v>Bóng chuyền 1</v>
          </cell>
          <cell r="C121" t="str">
            <v>PE6003</v>
          </cell>
        </row>
        <row r="122">
          <cell r="B122" t="str">
            <v>Bóng chuyền 1</v>
          </cell>
          <cell r="C122" t="str">
            <v>PE6003</v>
          </cell>
        </row>
        <row r="123">
          <cell r="B123" t="str">
            <v>Bóng chuyền 1</v>
          </cell>
          <cell r="C123" t="str">
            <v>PE6003</v>
          </cell>
        </row>
        <row r="124">
          <cell r="B124" t="str">
            <v>Bóng chuyền 2</v>
          </cell>
          <cell r="C124" t="str">
            <v>PE6004</v>
          </cell>
        </row>
        <row r="125">
          <cell r="B125" t="str">
            <v>Bóng chuyền 2</v>
          </cell>
          <cell r="C125" t="str">
            <v>PE6004</v>
          </cell>
        </row>
        <row r="126">
          <cell r="B126" t="str">
            <v>Bóng chuyền 2</v>
          </cell>
          <cell r="C126" t="str">
            <v>PE6004</v>
          </cell>
        </row>
        <row r="127">
          <cell r="B127" t="str">
            <v>Bóng chuyền 2</v>
          </cell>
          <cell r="C127" t="str">
            <v>PE6004</v>
          </cell>
        </row>
        <row r="128">
          <cell r="B128" t="str">
            <v>Bóng chuyền 2</v>
          </cell>
          <cell r="C128" t="str">
            <v>PE6004</v>
          </cell>
        </row>
        <row r="129">
          <cell r="B129" t="str">
            <v>Bóng chuyền 2</v>
          </cell>
          <cell r="C129" t="str">
            <v>PE6004</v>
          </cell>
        </row>
        <row r="130">
          <cell r="B130" t="str">
            <v>Bóng chuyền 2</v>
          </cell>
          <cell r="C130" t="str">
            <v>PE6004</v>
          </cell>
        </row>
        <row r="131">
          <cell r="B131" t="str">
            <v>Bóng chuyền 2</v>
          </cell>
          <cell r="C131" t="str">
            <v>PE6004</v>
          </cell>
        </row>
        <row r="132">
          <cell r="B132" t="str">
            <v>Bóng chuyền 2</v>
          </cell>
          <cell r="C132" t="str">
            <v>PE6004</v>
          </cell>
        </row>
        <row r="133">
          <cell r="B133" t="str">
            <v>Bóng chuyền 2</v>
          </cell>
          <cell r="C133" t="str">
            <v>PE6004</v>
          </cell>
        </row>
        <row r="134">
          <cell r="B134" t="str">
            <v>Bóng chuyền 2</v>
          </cell>
          <cell r="C134" t="str">
            <v>PE6004</v>
          </cell>
        </row>
        <row r="135">
          <cell r="B135" t="str">
            <v>Bóng chuyền 2</v>
          </cell>
          <cell r="C135" t="str">
            <v>PE6004</v>
          </cell>
        </row>
        <row r="136">
          <cell r="B136" t="str">
            <v>Bóng chuyền 2</v>
          </cell>
          <cell r="C136" t="str">
            <v>PE6004</v>
          </cell>
        </row>
        <row r="137">
          <cell r="B137" t="str">
            <v>Bóng chuyền 2</v>
          </cell>
          <cell r="C137" t="str">
            <v>PE6004</v>
          </cell>
        </row>
        <row r="138">
          <cell r="B138" t="str">
            <v>Bóng chuyền 2</v>
          </cell>
          <cell r="C138" t="str">
            <v>PE6004</v>
          </cell>
        </row>
        <row r="139">
          <cell r="B139" t="str">
            <v>Bóng chuyền 2</v>
          </cell>
          <cell r="C139" t="str">
            <v>PE6004</v>
          </cell>
        </row>
        <row r="140">
          <cell r="B140" t="str">
            <v>Bóng chuyền 2</v>
          </cell>
          <cell r="C140" t="str">
            <v>PE6004</v>
          </cell>
        </row>
        <row r="141">
          <cell r="B141" t="str">
            <v>Bóng chuyền 2</v>
          </cell>
          <cell r="C141" t="str">
            <v>PE6004</v>
          </cell>
        </row>
        <row r="142">
          <cell r="B142" t="str">
            <v>Bóng chuyền 2</v>
          </cell>
          <cell r="C142" t="str">
            <v>PE6004</v>
          </cell>
        </row>
        <row r="143">
          <cell r="B143" t="str">
            <v>Bóng chuyền 2</v>
          </cell>
          <cell r="C143" t="str">
            <v>PE6004</v>
          </cell>
        </row>
        <row r="144">
          <cell r="B144" t="str">
            <v>Bơi 1</v>
          </cell>
          <cell r="C144" t="str">
            <v>PE6005</v>
          </cell>
        </row>
        <row r="145">
          <cell r="B145" t="str">
            <v>Bơi 1</v>
          </cell>
          <cell r="C145" t="str">
            <v>PE6005</v>
          </cell>
        </row>
        <row r="146">
          <cell r="B146" t="str">
            <v>Bơi 1</v>
          </cell>
          <cell r="C146" t="str">
            <v>PE6005</v>
          </cell>
        </row>
        <row r="147">
          <cell r="B147" t="str">
            <v>Bơi 1</v>
          </cell>
          <cell r="C147" t="str">
            <v>PE6005</v>
          </cell>
        </row>
        <row r="148">
          <cell r="B148" t="str">
            <v>Bơi 1</v>
          </cell>
          <cell r="C148" t="str">
            <v>PE6005</v>
          </cell>
        </row>
        <row r="149">
          <cell r="B149" t="str">
            <v>Bơi 1</v>
          </cell>
          <cell r="C149" t="str">
            <v>PE6005</v>
          </cell>
        </row>
        <row r="150">
          <cell r="B150" t="str">
            <v>Bơi 1</v>
          </cell>
          <cell r="C150" t="str">
            <v>PE6005</v>
          </cell>
        </row>
        <row r="151">
          <cell r="B151" t="str">
            <v>Bơi 1</v>
          </cell>
          <cell r="C151" t="str">
            <v>PE6005</v>
          </cell>
        </row>
        <row r="152">
          <cell r="B152" t="str">
            <v>Bơi 1</v>
          </cell>
          <cell r="C152" t="str">
            <v>PE6005</v>
          </cell>
        </row>
        <row r="153">
          <cell r="B153" t="str">
            <v>Bơi 1</v>
          </cell>
          <cell r="C153" t="str">
            <v>PE6005</v>
          </cell>
        </row>
        <row r="154">
          <cell r="B154" t="str">
            <v>Bơi 1</v>
          </cell>
          <cell r="C154" t="str">
            <v>PE6005</v>
          </cell>
        </row>
        <row r="155">
          <cell r="B155" t="str">
            <v>Bơi 1</v>
          </cell>
          <cell r="C155" t="str">
            <v>PE6005</v>
          </cell>
        </row>
        <row r="156">
          <cell r="B156" t="str">
            <v>Bơi 1</v>
          </cell>
          <cell r="C156" t="str">
            <v>PE6005</v>
          </cell>
        </row>
        <row r="157">
          <cell r="B157" t="str">
            <v>Bơi 1</v>
          </cell>
          <cell r="C157" t="str">
            <v>PE6005</v>
          </cell>
        </row>
        <row r="158">
          <cell r="B158" t="str">
            <v>Bơi 1</v>
          </cell>
          <cell r="C158" t="str">
            <v>PE6005</v>
          </cell>
        </row>
        <row r="159">
          <cell r="B159" t="str">
            <v>Bơi 1</v>
          </cell>
          <cell r="C159" t="str">
            <v>PE6005</v>
          </cell>
        </row>
        <row r="160">
          <cell r="B160" t="str">
            <v>Bơi 1</v>
          </cell>
          <cell r="C160" t="str">
            <v>PE6005</v>
          </cell>
        </row>
        <row r="161">
          <cell r="B161" t="str">
            <v>Bơi 1</v>
          </cell>
          <cell r="C161" t="str">
            <v>PE6005</v>
          </cell>
        </row>
        <row r="162">
          <cell r="B162" t="str">
            <v>Bơi 1</v>
          </cell>
          <cell r="C162" t="str">
            <v>PE6005</v>
          </cell>
        </row>
        <row r="163">
          <cell r="B163" t="str">
            <v>Bơi 1</v>
          </cell>
          <cell r="C163" t="str">
            <v>PE6005</v>
          </cell>
        </row>
        <row r="164">
          <cell r="B164" t="str">
            <v>Bơi 2</v>
          </cell>
          <cell r="C164" t="str">
            <v>PE6006</v>
          </cell>
        </row>
        <row r="165">
          <cell r="B165" t="str">
            <v>Bơi 2</v>
          </cell>
          <cell r="C165" t="str">
            <v>PE6006</v>
          </cell>
        </row>
        <row r="166">
          <cell r="B166" t="str">
            <v>Bơi 2</v>
          </cell>
          <cell r="C166" t="str">
            <v>PE6006</v>
          </cell>
        </row>
        <row r="167">
          <cell r="B167" t="str">
            <v>Bơi 2</v>
          </cell>
          <cell r="C167" t="str">
            <v>PE6006</v>
          </cell>
        </row>
        <row r="168">
          <cell r="B168" t="str">
            <v>Bơi 2</v>
          </cell>
          <cell r="C168" t="str">
            <v>PE6006</v>
          </cell>
        </row>
        <row r="169">
          <cell r="B169" t="str">
            <v>Bơi 2</v>
          </cell>
          <cell r="C169" t="str">
            <v>PE6006</v>
          </cell>
        </row>
        <row r="170">
          <cell r="B170" t="str">
            <v>Bơi 2</v>
          </cell>
          <cell r="C170" t="str">
            <v>PE6006</v>
          </cell>
        </row>
        <row r="171">
          <cell r="B171" t="str">
            <v>Bơi 2</v>
          </cell>
          <cell r="C171" t="str">
            <v>PE6006</v>
          </cell>
        </row>
        <row r="172">
          <cell r="B172" t="str">
            <v>Bơi 2</v>
          </cell>
          <cell r="C172" t="str">
            <v>PE6006</v>
          </cell>
        </row>
        <row r="173">
          <cell r="B173" t="str">
            <v>Bơi 2</v>
          </cell>
          <cell r="C173" t="str">
            <v>PE6006</v>
          </cell>
        </row>
        <row r="174">
          <cell r="B174" t="str">
            <v>Bơi 2</v>
          </cell>
          <cell r="C174" t="str">
            <v>PE6006</v>
          </cell>
        </row>
        <row r="175">
          <cell r="B175" t="str">
            <v>Bơi 2</v>
          </cell>
          <cell r="C175" t="str">
            <v>PE6006</v>
          </cell>
        </row>
        <row r="176">
          <cell r="B176" t="str">
            <v>Bơi 2</v>
          </cell>
          <cell r="C176" t="str">
            <v>PE6006</v>
          </cell>
        </row>
        <row r="177">
          <cell r="B177" t="str">
            <v>Bơi 2</v>
          </cell>
          <cell r="C177" t="str">
            <v>PE6006</v>
          </cell>
        </row>
        <row r="178">
          <cell r="B178" t="str">
            <v>Bơi 2</v>
          </cell>
          <cell r="C178" t="str">
            <v>PE6006</v>
          </cell>
        </row>
        <row r="179">
          <cell r="B179" t="str">
            <v>Bơi 2</v>
          </cell>
          <cell r="C179" t="str">
            <v>PE6006</v>
          </cell>
        </row>
        <row r="180">
          <cell r="B180" t="str">
            <v>Bơi 2</v>
          </cell>
          <cell r="C180" t="str">
            <v>PE6006</v>
          </cell>
        </row>
        <row r="181">
          <cell r="B181" t="str">
            <v>Bơi 2</v>
          </cell>
          <cell r="C181" t="str">
            <v>PE6006</v>
          </cell>
        </row>
        <row r="182">
          <cell r="B182" t="str">
            <v>Bơi 2</v>
          </cell>
          <cell r="C182" t="str">
            <v>PE6006</v>
          </cell>
        </row>
        <row r="183">
          <cell r="B183" t="str">
            <v>Bơi 2</v>
          </cell>
          <cell r="C183" t="str">
            <v>PE6006</v>
          </cell>
        </row>
        <row r="184">
          <cell r="B184" t="str">
            <v>Các dân tộc Việt Nam</v>
          </cell>
          <cell r="C184" t="str">
            <v>TO6006</v>
          </cell>
        </row>
        <row r="185">
          <cell r="B185" t="str">
            <v>Các nền văn minh thế giới</v>
          </cell>
          <cell r="C185" t="str">
            <v>TO6007</v>
          </cell>
        </row>
        <row r="186">
          <cell r="B186" t="str">
            <v>Các nền văn minh thế giới</v>
          </cell>
          <cell r="C186" t="str">
            <v>TO6007</v>
          </cell>
        </row>
        <row r="187">
          <cell r="B187" t="str">
            <v xml:space="preserve">Các phương pháp tách trong hóa phân tích </v>
          </cell>
          <cell r="C187" t="str">
            <v>CT6005</v>
          </cell>
        </row>
        <row r="188">
          <cell r="B188" t="str">
            <v>Các quá trình cơ bản tổng hợp hóa dược</v>
          </cell>
          <cell r="C188" t="str">
            <v>CT6006</v>
          </cell>
        </row>
        <row r="189">
          <cell r="B189" t="str">
            <v>Các quá trình sản xuất cơ bản</v>
          </cell>
          <cell r="C189" t="str">
            <v>CT6007</v>
          </cell>
        </row>
        <row r="190">
          <cell r="B190" t="str">
            <v>Các sản phẩm dầu khí</v>
          </cell>
          <cell r="C190" t="str">
            <v>CT6008</v>
          </cell>
        </row>
        <row r="191">
          <cell r="B191" t="str">
            <v>CAD</v>
          </cell>
          <cell r="C191" t="str">
            <v>ME6002</v>
          </cell>
        </row>
        <row r="192">
          <cell r="B192" t="str">
            <v>CAD</v>
          </cell>
          <cell r="C192" t="str">
            <v>ME6002</v>
          </cell>
        </row>
        <row r="193">
          <cell r="B193" t="str">
            <v>CAD trong điện tử</v>
          </cell>
          <cell r="C193" t="str">
            <v>FE6001</v>
          </cell>
        </row>
        <row r="194">
          <cell r="B194" t="str">
            <v>CAD/CAE</v>
          </cell>
          <cell r="C194" t="str">
            <v>ME6003</v>
          </cell>
        </row>
        <row r="195">
          <cell r="B195" t="str">
            <v>CADCAM</v>
          </cell>
          <cell r="C195" t="str">
            <v>ME6004</v>
          </cell>
        </row>
        <row r="196">
          <cell r="B196" t="str">
            <v>CADCAM</v>
          </cell>
          <cell r="C196" t="str">
            <v>ME6004</v>
          </cell>
        </row>
        <row r="197">
          <cell r="B197" t="str">
            <v>Cải tiến sản xuất</v>
          </cell>
          <cell r="C197" t="str">
            <v>GF6001</v>
          </cell>
        </row>
        <row r="198">
          <cell r="B198" t="str">
            <v>Cảm biến và hệ thống đo</v>
          </cell>
          <cell r="C198" t="str">
            <v>ME6044</v>
          </cell>
        </row>
        <row r="199">
          <cell r="B199" t="str">
            <v>Cầu mây</v>
          </cell>
          <cell r="C199" t="str">
            <v>PE6007</v>
          </cell>
        </row>
        <row r="200">
          <cell r="B200" t="str">
            <v>Cầu mây</v>
          </cell>
          <cell r="C200" t="str">
            <v>PE6007</v>
          </cell>
        </row>
        <row r="201">
          <cell r="B201" t="str">
            <v>Cầu mây</v>
          </cell>
          <cell r="C201" t="str">
            <v>PE6007</v>
          </cell>
        </row>
        <row r="202">
          <cell r="B202" t="str">
            <v>Cầu mây</v>
          </cell>
          <cell r="C202" t="str">
            <v>PE6007</v>
          </cell>
        </row>
        <row r="203">
          <cell r="B203" t="str">
            <v>Cầu mây</v>
          </cell>
          <cell r="C203" t="str">
            <v>PE6007</v>
          </cell>
        </row>
        <row r="204">
          <cell r="B204" t="str">
            <v>Cầu mây</v>
          </cell>
          <cell r="C204" t="str">
            <v>PE6007</v>
          </cell>
        </row>
        <row r="205">
          <cell r="B205" t="str">
            <v>Cầu mây</v>
          </cell>
          <cell r="C205" t="str">
            <v>PE6007</v>
          </cell>
        </row>
        <row r="206">
          <cell r="B206" t="str">
            <v>Cầu mây</v>
          </cell>
          <cell r="C206" t="str">
            <v>PE6007</v>
          </cell>
        </row>
        <row r="207">
          <cell r="B207" t="str">
            <v>Cầu mây</v>
          </cell>
          <cell r="C207" t="str">
            <v>PE6007</v>
          </cell>
        </row>
        <row r="208">
          <cell r="B208" t="str">
            <v>Cầu mây</v>
          </cell>
          <cell r="C208" t="str">
            <v>PE6007</v>
          </cell>
        </row>
        <row r="209">
          <cell r="B209" t="str">
            <v>Cầu mây</v>
          </cell>
          <cell r="C209" t="str">
            <v>PE6007</v>
          </cell>
        </row>
        <row r="210">
          <cell r="B210" t="str">
            <v>Cầu mây</v>
          </cell>
          <cell r="C210" t="str">
            <v>PE6007</v>
          </cell>
        </row>
        <row r="211">
          <cell r="B211" t="str">
            <v>Cầu mây</v>
          </cell>
          <cell r="C211" t="str">
            <v>PE6007</v>
          </cell>
        </row>
        <row r="212">
          <cell r="B212" t="str">
            <v>Cầu mây</v>
          </cell>
          <cell r="C212" t="str">
            <v>PE6007</v>
          </cell>
        </row>
        <row r="213">
          <cell r="B213" t="str">
            <v>Cầu mây</v>
          </cell>
          <cell r="C213" t="str">
            <v>PE6007</v>
          </cell>
        </row>
        <row r="214">
          <cell r="B214" t="str">
            <v>Cầu mây</v>
          </cell>
          <cell r="C214" t="str">
            <v>PE6007</v>
          </cell>
        </row>
        <row r="215">
          <cell r="B215" t="str">
            <v>Cầu mây</v>
          </cell>
          <cell r="C215" t="str">
            <v>PE6007</v>
          </cell>
        </row>
        <row r="216">
          <cell r="B216" t="str">
            <v>Cầu mây</v>
          </cell>
          <cell r="C216" t="str">
            <v>PE6007</v>
          </cell>
        </row>
        <row r="217">
          <cell r="B217" t="str">
            <v>Cầu mây</v>
          </cell>
          <cell r="C217" t="str">
            <v>PE6007</v>
          </cell>
        </row>
        <row r="218">
          <cell r="B218" t="str">
            <v>Cầu mây</v>
          </cell>
          <cell r="C218" t="str">
            <v>PE6007</v>
          </cell>
        </row>
        <row r="219">
          <cell r="B219" t="str">
            <v>Cấu trúc dữ liệu và giải thuật</v>
          </cell>
          <cell r="C219" t="str">
            <v>IT6002</v>
          </cell>
        </row>
        <row r="220">
          <cell r="B220" t="str">
            <v>Công cụ phát triển phần mềm</v>
          </cell>
          <cell r="C220" t="str">
            <v>IT6003</v>
          </cell>
        </row>
        <row r="221">
          <cell r="B221" t="str">
            <v>Công nghệ axit vô cơ</v>
          </cell>
          <cell r="C221" t="str">
            <v>CT6009</v>
          </cell>
        </row>
        <row r="222">
          <cell r="B222" t="str">
            <v>Công nghệ bảo trì</v>
          </cell>
          <cell r="C222" t="str">
            <v>ME6045</v>
          </cell>
        </row>
        <row r="223">
          <cell r="B223" t="str">
            <v>Công nghệ các chất hoạt động bề mặt</v>
          </cell>
          <cell r="C223" t="str">
            <v>CT6010</v>
          </cell>
        </row>
        <row r="224">
          <cell r="B224" t="str">
            <v>Công nghệ các hợp chất nitơ</v>
          </cell>
          <cell r="C224" t="str">
            <v>CT6011</v>
          </cell>
        </row>
        <row r="225">
          <cell r="B225" t="str">
            <v>Công nghệ CNC</v>
          </cell>
          <cell r="C225" t="str">
            <v>ME6005</v>
          </cell>
        </row>
        <row r="226">
          <cell r="B226" t="str">
            <v>Công nghệ CNC</v>
          </cell>
          <cell r="C226" t="str">
            <v>ME6005</v>
          </cell>
        </row>
        <row r="227">
          <cell r="B227" t="str">
            <v>Công nghệ chế biến chè, cà phê, thuốc lá</v>
          </cell>
          <cell r="C227" t="str">
            <v>CT6012</v>
          </cell>
        </row>
        <row r="228">
          <cell r="B228" t="str">
            <v>Công nghệ chế biến dầu mỏ</v>
          </cell>
          <cell r="C228" t="str">
            <v>CT6013</v>
          </cell>
        </row>
        <row r="229">
          <cell r="B229" t="str">
            <v>Công nghệ chế biến dầu mỡ bôi trơn</v>
          </cell>
          <cell r="C229" t="str">
            <v>CT6014</v>
          </cell>
        </row>
        <row r="230">
          <cell r="B230" t="str">
            <v>Công nghệ chế biến đường mía và bánh kẹo</v>
          </cell>
          <cell r="C230" t="str">
            <v>CT6015</v>
          </cell>
        </row>
        <row r="231">
          <cell r="B231" t="str">
            <v>Công nghệ chế biến khí</v>
          </cell>
          <cell r="C231" t="str">
            <v>CT6016</v>
          </cell>
        </row>
        <row r="232">
          <cell r="B232" t="str">
            <v>Công nghệ chế biến sữa và các sản phẩm từ sữa</v>
          </cell>
          <cell r="C232" t="str">
            <v>CT6017</v>
          </cell>
        </row>
        <row r="233">
          <cell r="B233" t="str">
            <v>Công nghệ chế biến thủy sản</v>
          </cell>
          <cell r="C233" t="str">
            <v>CT6018</v>
          </cell>
        </row>
        <row r="234">
          <cell r="B234" t="str">
            <v>Công nghệ chế tạo máy 1</v>
          </cell>
          <cell r="C234" t="str">
            <v>ME6006</v>
          </cell>
        </row>
        <row r="235">
          <cell r="B235" t="str">
            <v>Công nghệ chế tạo máy 2</v>
          </cell>
          <cell r="C235" t="str">
            <v>ME6007</v>
          </cell>
        </row>
        <row r="236">
          <cell r="B236" t="str">
            <v>Công nghệ chế tạo máy điện</v>
          </cell>
          <cell r="C236" t="str">
            <v>EE6007</v>
          </cell>
        </row>
        <row r="237">
          <cell r="B237" t="str">
            <v>Công nghệ chiết xuất dược liệu</v>
          </cell>
          <cell r="C237" t="str">
            <v>CT6019</v>
          </cell>
        </row>
        <row r="238">
          <cell r="B238" t="str">
            <v>Công nghệ chiết xuất và tinh chế các hợp chất hữu cơ</v>
          </cell>
          <cell r="C238" t="str">
            <v>CT6020</v>
          </cell>
        </row>
        <row r="239">
          <cell r="B239" t="str">
            <v>Công nghệ đa phương tiện</v>
          </cell>
          <cell r="C239" t="str">
            <v>IT6004</v>
          </cell>
        </row>
        <row r="240">
          <cell r="B240" t="str">
            <v>Công nghệ điện hóa</v>
          </cell>
          <cell r="C240" t="str">
            <v>CT6021</v>
          </cell>
        </row>
        <row r="241">
          <cell r="B241" t="str">
            <v>Công nghệ đồ hộp thực phẩm</v>
          </cell>
          <cell r="C241" t="str">
            <v>CT6022</v>
          </cell>
        </row>
        <row r="242">
          <cell r="B242" t="str">
            <v>Công nghệ Enzym</v>
          </cell>
          <cell r="C242" t="str">
            <v>CT6023</v>
          </cell>
        </row>
        <row r="243">
          <cell r="B243" t="str">
            <v>Công nghệ gốm sứ</v>
          </cell>
          <cell r="C243" t="str">
            <v>CT6024</v>
          </cell>
        </row>
        <row r="244">
          <cell r="B244" t="str">
            <v>Công nghệ gia công chất dẻo</v>
          </cell>
          <cell r="C244" t="str">
            <v>CT6025</v>
          </cell>
        </row>
        <row r="245">
          <cell r="B245" t="str">
            <v>Công nghệ hóa dầu</v>
          </cell>
          <cell r="C245" t="str">
            <v>CT6026</v>
          </cell>
        </row>
        <row r="246">
          <cell r="B246" t="str">
            <v>Công nghệ hóa học tinh dầu, hương liệu và mỹ phẩm</v>
          </cell>
          <cell r="C246" t="str">
            <v>CT6027</v>
          </cell>
        </row>
        <row r="247">
          <cell r="B247" t="str">
            <v>Công nghệ khung vỏ và ồn rung trên ô tô</v>
          </cell>
          <cell r="C247" t="str">
            <v>AT6002</v>
          </cell>
        </row>
        <row r="248">
          <cell r="B248" t="str">
            <v>Công nghệ lạnh thực phẩm</v>
          </cell>
          <cell r="C248" t="str">
            <v>CT6028</v>
          </cell>
        </row>
        <row r="249">
          <cell r="B249" t="str">
            <v>Công nghệ lên men</v>
          </cell>
          <cell r="C249" t="str">
            <v>CT6029</v>
          </cell>
        </row>
        <row r="250">
          <cell r="B250" t="str">
            <v>Công nghệ mạ điện</v>
          </cell>
          <cell r="C250" t="str">
            <v>CT6030</v>
          </cell>
        </row>
        <row r="251">
          <cell r="B251" t="str">
            <v>Công nghệ may cơ bản</v>
          </cell>
          <cell r="C251" t="str">
            <v>GF6002</v>
          </cell>
        </row>
        <row r="252">
          <cell r="B252" t="str">
            <v>Công nghệ may cơ bản</v>
          </cell>
          <cell r="C252" t="str">
            <v>GF6002</v>
          </cell>
        </row>
        <row r="253">
          <cell r="B253" t="str">
            <v>Công nghệ nano</v>
          </cell>
          <cell r="C253" t="str">
            <v>CT6031</v>
          </cell>
        </row>
        <row r="254">
          <cell r="B254" t="str">
            <v>Công nghệ nano</v>
          </cell>
          <cell r="C254" t="str">
            <v>CT6031</v>
          </cell>
        </row>
        <row r="255">
          <cell r="B255" t="str">
            <v>Công nghệ nhiên liệu sạch</v>
          </cell>
          <cell r="C255" t="str">
            <v>CT6032</v>
          </cell>
        </row>
        <row r="256">
          <cell r="B256" t="str">
            <v>Công nghệ nhuộm và thuộc da</v>
          </cell>
          <cell r="C256" t="str">
            <v>CT6033</v>
          </cell>
        </row>
        <row r="257">
          <cell r="B257" t="str">
            <v>Công nghệ phân bón</v>
          </cell>
          <cell r="C257" t="str">
            <v>CT6034</v>
          </cell>
        </row>
        <row r="258">
          <cell r="B258" t="str">
            <v>Công nghệ rượu bia và nước giải khát</v>
          </cell>
          <cell r="C258" t="str">
            <v>CT6035</v>
          </cell>
        </row>
        <row r="259">
          <cell r="B259" t="str">
            <v>Công nghệ sản xuất các chất kiềm</v>
          </cell>
          <cell r="C259" t="str">
            <v>CT6036</v>
          </cell>
        </row>
        <row r="260">
          <cell r="B260" t="str">
            <v>Công nghệ sản xuất các sản phẩm tẩy rửa</v>
          </cell>
          <cell r="C260" t="str">
            <v>CT6037</v>
          </cell>
        </row>
        <row r="261">
          <cell r="B261" t="str">
            <v>Công nghệ sản xuất dầu ăn</v>
          </cell>
          <cell r="C261" t="str">
            <v>CT6038</v>
          </cell>
        </row>
        <row r="262">
          <cell r="B262" t="str">
            <v>Công nghệ sản xuất may công nghiệp</v>
          </cell>
          <cell r="C262" t="str">
            <v>GF6003</v>
          </cell>
        </row>
        <row r="263">
          <cell r="B263" t="str">
            <v>Công nghệ sản xuất tinh dầu</v>
          </cell>
          <cell r="C263" t="str">
            <v>CT6039</v>
          </cell>
        </row>
        <row r="264">
          <cell r="B264" t="str">
            <v>Công nghệ sản xuất và lắp ráp ô tô</v>
          </cell>
          <cell r="C264" t="str">
            <v>AT6003</v>
          </cell>
        </row>
        <row r="265">
          <cell r="B265" t="str">
            <v>Công nghệ sau thu hoạch lương thực</v>
          </cell>
          <cell r="C265" t="str">
            <v>CT6040</v>
          </cell>
        </row>
        <row r="266">
          <cell r="B266" t="str">
            <v>Công nghệ sau thu hoạch rau quả</v>
          </cell>
          <cell r="C266" t="str">
            <v>CT6041</v>
          </cell>
        </row>
        <row r="267">
          <cell r="B267" t="str">
            <v>Công nghệ sơn</v>
          </cell>
          <cell r="C267" t="str">
            <v>CT6042</v>
          </cell>
        </row>
        <row r="268">
          <cell r="B268" t="str">
            <v>Công nghệ sơn</v>
          </cell>
          <cell r="C268" t="str">
            <v>CT6042</v>
          </cell>
        </row>
        <row r="269">
          <cell r="B269" t="str">
            <v>Công nghệ tinh chế nguyên liệu dược</v>
          </cell>
          <cell r="C269" t="str">
            <v>CT6043</v>
          </cell>
        </row>
        <row r="270">
          <cell r="B270" t="str">
            <v>Công nghệ tổng hợp hữu cơ</v>
          </cell>
          <cell r="C270" t="str">
            <v>CT6044</v>
          </cell>
        </row>
        <row r="271">
          <cell r="B271" t="str">
            <v>Công nghệ thịt, trứng</v>
          </cell>
          <cell r="C271" t="str">
            <v>CT6045</v>
          </cell>
        </row>
        <row r="272">
          <cell r="B272" t="str">
            <v>Công nghệ thực tại ảo</v>
          </cell>
          <cell r="C272" t="str">
            <v>IT6005</v>
          </cell>
        </row>
        <row r="273">
          <cell r="B273" t="str">
            <v>Công nghệ vật liệu vô cơ</v>
          </cell>
          <cell r="C273" t="str">
            <v>CT6046</v>
          </cell>
        </row>
        <row r="274">
          <cell r="B274" t="str">
            <v>Công nghệ về xe điện và xe Hybrid</v>
          </cell>
          <cell r="C274" t="str">
            <v>AT6004</v>
          </cell>
        </row>
        <row r="275">
          <cell r="B275" t="str">
            <v>Công nghệ xi măng</v>
          </cell>
          <cell r="C275" t="str">
            <v>CT6047</v>
          </cell>
        </row>
        <row r="276">
          <cell r="B276" t="str">
            <v>Công nghệ xử lý vật liệu</v>
          </cell>
          <cell r="C276" t="str">
            <v>ME6008</v>
          </cell>
        </row>
        <row r="277">
          <cell r="B277" t="str">
            <v>Công tác quốc phòng, an ninh</v>
          </cell>
          <cell r="C277" t="str">
            <v>DC6001</v>
          </cell>
        </row>
        <row r="278">
          <cell r="B278" t="str">
            <v>Công tác quốc phòng, an ninh</v>
          </cell>
          <cell r="C278" t="str">
            <v>DC6001</v>
          </cell>
        </row>
        <row r="279">
          <cell r="B279" t="str">
            <v>Công tác quốc phòng, an ninh</v>
          </cell>
          <cell r="C279" t="str">
            <v>DC6001</v>
          </cell>
        </row>
        <row r="280">
          <cell r="B280" t="str">
            <v>Công tác quốc phòng, an ninh</v>
          </cell>
          <cell r="C280" t="str">
            <v>DC6001</v>
          </cell>
        </row>
        <row r="281">
          <cell r="B281" t="str">
            <v>Công tác quốc phòng, an ninh</v>
          </cell>
          <cell r="C281" t="str">
            <v>DC6001</v>
          </cell>
        </row>
        <row r="282">
          <cell r="B282" t="str">
            <v>Công tác quốc phòng, an ninh</v>
          </cell>
          <cell r="C282" t="str">
            <v>DC6001</v>
          </cell>
        </row>
        <row r="283">
          <cell r="B283" t="str">
            <v>Công tác quốc phòng, an ninh</v>
          </cell>
          <cell r="C283" t="str">
            <v>DC6001</v>
          </cell>
        </row>
        <row r="284">
          <cell r="B284" t="str">
            <v>Công tác quốc phòng, an ninh</v>
          </cell>
          <cell r="C284" t="str">
            <v>DC6001</v>
          </cell>
        </row>
        <row r="285">
          <cell r="B285" t="str">
            <v>Công tác quốc phòng, an ninh</v>
          </cell>
          <cell r="C285" t="str">
            <v>DC6001</v>
          </cell>
        </row>
        <row r="286">
          <cell r="B286" t="str">
            <v>Công tác quốc phòng, an ninh</v>
          </cell>
          <cell r="C286" t="str">
            <v>DC6001</v>
          </cell>
        </row>
        <row r="287">
          <cell r="B287" t="str">
            <v>Công tác quốc phòng, an ninh</v>
          </cell>
          <cell r="C287" t="str">
            <v>DC6001</v>
          </cell>
        </row>
        <row r="288">
          <cell r="B288" t="str">
            <v>Công tác quốc phòng, an ninh</v>
          </cell>
          <cell r="C288" t="str">
            <v>DC6001</v>
          </cell>
        </row>
        <row r="289">
          <cell r="B289" t="str">
            <v>Công tác quốc phòng, an ninh</v>
          </cell>
          <cell r="C289" t="str">
            <v>DC6001</v>
          </cell>
        </row>
        <row r="290">
          <cell r="B290" t="str">
            <v>Công tác quốc phòng, an ninh</v>
          </cell>
          <cell r="C290" t="str">
            <v>DC6001</v>
          </cell>
        </row>
        <row r="291">
          <cell r="B291" t="str">
            <v>Công tác quốc phòng, an ninh</v>
          </cell>
          <cell r="C291" t="str">
            <v>DC6001</v>
          </cell>
        </row>
        <row r="292">
          <cell r="B292" t="str">
            <v>Công tác quốc phòng, an ninh</v>
          </cell>
          <cell r="C292" t="str">
            <v>DC6001</v>
          </cell>
        </row>
        <row r="293">
          <cell r="B293" t="str">
            <v>Công tác quốc phòng, an ninh</v>
          </cell>
          <cell r="C293" t="str">
            <v>DC6001</v>
          </cell>
        </row>
        <row r="294">
          <cell r="B294" t="str">
            <v>Công tác quốc phòng, an ninh</v>
          </cell>
          <cell r="C294" t="str">
            <v>DC6001</v>
          </cell>
        </row>
        <row r="295">
          <cell r="B295" t="str">
            <v>Công tác quốc phòng, an ninh</v>
          </cell>
          <cell r="C295" t="str">
            <v>DC6001</v>
          </cell>
        </row>
        <row r="296">
          <cell r="B296" t="str">
            <v>Công tác quốc phòng, an ninh</v>
          </cell>
          <cell r="C296" t="str">
            <v>DC6001</v>
          </cell>
        </row>
        <row r="297">
          <cell r="B297" t="str">
            <v>Cơ cấu chấp hành và điều khiển</v>
          </cell>
          <cell r="C297" t="str">
            <v>ME6046</v>
          </cell>
        </row>
        <row r="298">
          <cell r="B298" t="str">
            <v>Cơ điện tử ô tô</v>
          </cell>
          <cell r="C298" t="str">
            <v>AT6005</v>
          </cell>
        </row>
        <row r="299">
          <cell r="B299" t="str">
            <v>Cơ học kỹ thuật</v>
          </cell>
          <cell r="C299" t="str">
            <v>ME6009</v>
          </cell>
        </row>
        <row r="300">
          <cell r="B300" t="str">
            <v>Cơ học kỹ thuật</v>
          </cell>
          <cell r="C300" t="str">
            <v>ME6009</v>
          </cell>
        </row>
        <row r="301">
          <cell r="B301" t="str">
            <v>Cơ học kỹ thuật</v>
          </cell>
          <cell r="C301" t="str">
            <v>ME6009</v>
          </cell>
        </row>
        <row r="302">
          <cell r="B302" t="str">
            <v>Cơ học vật rắn biến dạng</v>
          </cell>
          <cell r="C302" t="str">
            <v>ME6010</v>
          </cell>
        </row>
        <row r="303">
          <cell r="B303" t="str">
            <v>Cơ khí đại cương</v>
          </cell>
          <cell r="C303" t="str">
            <v>ME6047</v>
          </cell>
        </row>
        <row r="304">
          <cell r="B304" t="str">
            <v>Cơ lưu chất</v>
          </cell>
          <cell r="C304" t="str">
            <v>ME6011</v>
          </cell>
        </row>
        <row r="305">
          <cell r="B305" t="str">
            <v>Cơ sở dữ liệu</v>
          </cell>
          <cell r="C305" t="str">
            <v>IT6006</v>
          </cell>
        </row>
        <row r="306">
          <cell r="B306" t="str">
            <v>Cơ sở hệ thống tự động</v>
          </cell>
          <cell r="C306" t="str">
            <v>ME6048</v>
          </cell>
        </row>
        <row r="307">
          <cell r="B307" t="str">
            <v>Cơ sở kỹ thuật bào chế</v>
          </cell>
          <cell r="C307" t="str">
            <v>CT6048</v>
          </cell>
        </row>
        <row r="308">
          <cell r="B308" t="str">
            <v>Cơ sở lập trình nhúng</v>
          </cell>
          <cell r="C308" t="str">
            <v>IT6007</v>
          </cell>
        </row>
        <row r="309">
          <cell r="B309" t="str">
            <v>Cơ sở thiết kế nhà máy thực phẩm</v>
          </cell>
          <cell r="C309" t="str">
            <v>CT6049</v>
          </cell>
        </row>
        <row r="310">
          <cell r="B310" t="str">
            <v>Cơ sở thiết kế thời trang</v>
          </cell>
          <cell r="C310" t="str">
            <v>GF6004</v>
          </cell>
        </row>
        <row r="311">
          <cell r="B311" t="str">
            <v>Cơ sở thiết kế trang phục</v>
          </cell>
          <cell r="C311" t="str">
            <v>GF6005</v>
          </cell>
        </row>
        <row r="312">
          <cell r="B312" t="str">
            <v>Cơ sở thiết kế trang phục</v>
          </cell>
          <cell r="C312" t="str">
            <v>GF6005</v>
          </cell>
        </row>
        <row r="313">
          <cell r="B313" t="str">
            <v>Cơ sở thiết kế và chế tạo máy hóa chất</v>
          </cell>
          <cell r="C313" t="str">
            <v>CT6050</v>
          </cell>
        </row>
        <row r="314">
          <cell r="B314" t="str">
            <v>Cơ sở văn hóa Việt Nam</v>
          </cell>
          <cell r="C314" t="str">
            <v>TO6001</v>
          </cell>
        </row>
        <row r="315">
          <cell r="B315" t="str">
            <v>Cơ sở văn hóa Việt Nam</v>
          </cell>
          <cell r="C315" t="str">
            <v>TO6001</v>
          </cell>
        </row>
        <row r="316">
          <cell r="B316" t="str">
            <v>Cơ sở văn hóa Việt Nam</v>
          </cell>
          <cell r="C316" t="str">
            <v>TO6001</v>
          </cell>
        </row>
        <row r="317">
          <cell r="B317" t="str">
            <v>Cơ sở văn hóa Việt Nam</v>
          </cell>
          <cell r="C317" t="str">
            <v>TO6001</v>
          </cell>
        </row>
        <row r="318">
          <cell r="B318" t="str">
            <v>Cơ sở văn hóa Việt Nam</v>
          </cell>
          <cell r="C318" t="str">
            <v>TO6001</v>
          </cell>
        </row>
        <row r="319">
          <cell r="B319" t="str">
            <v>Cơ ứng dụng</v>
          </cell>
          <cell r="C319" t="str">
            <v>ME6049</v>
          </cell>
        </row>
        <row r="320">
          <cell r="B320" t="str">
            <v>Cung cấp điện</v>
          </cell>
          <cell r="C320" t="str">
            <v>EE6008</v>
          </cell>
        </row>
        <row r="321">
          <cell r="B321" t="str">
            <v>Cung cấp điện</v>
          </cell>
          <cell r="C321" t="str">
            <v>EE6008</v>
          </cell>
        </row>
        <row r="322">
          <cell r="B322" t="str">
            <v>Chất lượng điện và độ tin cậy trong lưới điện phân phối</v>
          </cell>
          <cell r="C322" t="str">
            <v>EE6009</v>
          </cell>
        </row>
        <row r="323">
          <cell r="B323" t="str">
            <v>Chất màu vô cơ công nghiệp</v>
          </cell>
          <cell r="C323" t="str">
            <v>CT6051</v>
          </cell>
        </row>
        <row r="324">
          <cell r="B324" t="str">
            <v>Chi phí và giá thành</v>
          </cell>
          <cell r="C324" t="str">
            <v>AA6002</v>
          </cell>
        </row>
        <row r="325">
          <cell r="B325" t="str">
            <v>Chi phí và giá thành</v>
          </cell>
          <cell r="C325" t="str">
            <v>AA6002</v>
          </cell>
        </row>
        <row r="326">
          <cell r="B326" t="str">
            <v>Chi tiết máy</v>
          </cell>
          <cell r="C326" t="str">
            <v>ME6012</v>
          </cell>
        </row>
        <row r="327">
          <cell r="B327" t="str">
            <v>Chi tiết máy</v>
          </cell>
          <cell r="C327" t="str">
            <v>ME6012</v>
          </cell>
        </row>
        <row r="328">
          <cell r="B328" t="str">
            <v>Chi tiết máy</v>
          </cell>
          <cell r="C328" t="str">
            <v>ME6012</v>
          </cell>
        </row>
        <row r="329">
          <cell r="B329" t="str">
            <v>Chuyên đề Du lịch mạo hiểm</v>
          </cell>
          <cell r="C329" t="str">
            <v>TO6008</v>
          </cell>
        </row>
        <row r="330">
          <cell r="B330" t="str">
            <v>Chuyên đề Du lịch mạo hiểm</v>
          </cell>
          <cell r="C330" t="str">
            <v>TO6008</v>
          </cell>
        </row>
        <row r="331">
          <cell r="B331" t="str">
            <v>Chuyên đề Du lịch outbound</v>
          </cell>
          <cell r="C331" t="str">
            <v>TO6009</v>
          </cell>
        </row>
        <row r="332">
          <cell r="B332" t="str">
            <v>Chuyên đề Du lịch outbound</v>
          </cell>
          <cell r="C332" t="str">
            <v>TO6009</v>
          </cell>
        </row>
        <row r="333">
          <cell r="B333" t="str">
            <v>Chuyên đề Đạo đức nghề khách sạn</v>
          </cell>
          <cell r="C333" t="str">
            <v>TO6010</v>
          </cell>
        </row>
        <row r="334">
          <cell r="B334" t="str">
            <v>Chuyên đề Hệ thống điều khiển và giám sát trên ô tô</v>
          </cell>
          <cell r="C334" t="str">
            <v>AT6006</v>
          </cell>
        </row>
        <row r="335">
          <cell r="B335" t="str">
            <v>Chuyên đề Hệ thống nhiên liệu</v>
          </cell>
          <cell r="C335" t="str">
            <v>AT6007</v>
          </cell>
        </row>
        <row r="336">
          <cell r="B336" t="str">
            <v>Chuyên đề Hệ thống truyền lực</v>
          </cell>
          <cell r="C336" t="str">
            <v>AT6008</v>
          </cell>
        </row>
        <row r="337">
          <cell r="B337" t="str">
            <v>Chuyên đề Hoạch định chiến lược trong kinh doanh khách sạn</v>
          </cell>
          <cell r="C337" t="str">
            <v>TO6011</v>
          </cell>
        </row>
        <row r="338">
          <cell r="B338" t="str">
            <v>Chuyên đề Kế toán trong doanh nghiệp thương mại dịch vụ</v>
          </cell>
          <cell r="C338" t="str">
            <v>AA6003</v>
          </cell>
        </row>
        <row r="339">
          <cell r="B339" t="str">
            <v>Chuyên đề Kế toán trong doanh nghiệp xây lắp</v>
          </cell>
          <cell r="C339" t="str">
            <v>AA6004</v>
          </cell>
        </row>
        <row r="340">
          <cell r="B340" t="str">
            <v>Chuyên đề Kế toán trong doanh nghiệp xuất nhập khẩu</v>
          </cell>
          <cell r="C340" t="str">
            <v>AA6005</v>
          </cell>
        </row>
        <row r="341">
          <cell r="B341" t="str">
            <v>Chuyên đề Khởi nghiệp trong du lịch</v>
          </cell>
          <cell r="C341" t="str">
            <v>TO6012</v>
          </cell>
        </row>
        <row r="342">
          <cell r="B342" t="str">
            <v>Chuyên đề Khởi nghiệp trong du lịch</v>
          </cell>
          <cell r="C342" t="str">
            <v>TO6012</v>
          </cell>
        </row>
        <row r="343">
          <cell r="B343" t="str">
            <v>Chuyên đề Khởi nghiệp trong du lịch</v>
          </cell>
          <cell r="C343" t="str">
            <v>TO6012</v>
          </cell>
        </row>
        <row r="344">
          <cell r="B344" t="str">
            <v>Chuyên đề khởi sự kinh doanh</v>
          </cell>
          <cell r="C344" t="str">
            <v>BM6003</v>
          </cell>
        </row>
        <row r="345">
          <cell r="B345" t="str">
            <v>Chuyên đề Quản lý rủi ro trong kinh doanh khách sạn</v>
          </cell>
          <cell r="C345" t="str">
            <v>BM6004</v>
          </cell>
        </row>
        <row r="346">
          <cell r="B346" t="str">
            <v>Chuyên đề Quản trị kinh doanh công nghiệp</v>
          </cell>
          <cell r="C346" t="str">
            <v>BM6005</v>
          </cell>
        </row>
        <row r="347">
          <cell r="B347" t="str">
            <v>Chuyên đề Quản trị kinh doanh nông nghiệp</v>
          </cell>
          <cell r="C347" t="str">
            <v>BM6006</v>
          </cell>
        </row>
        <row r="348">
          <cell r="B348" t="str">
            <v>Chuyên đề Quản trị kinh doanh thương mại và dịch vụ</v>
          </cell>
          <cell r="C348" t="str">
            <v>BM6007</v>
          </cell>
        </row>
        <row r="349">
          <cell r="B349" t="str">
            <v>Chuyên đề Quản trị kinh doanh xây dựng</v>
          </cell>
          <cell r="C349" t="str">
            <v>BM6008</v>
          </cell>
        </row>
        <row r="350">
          <cell r="B350" t="str">
            <v>Dao động kỹ thuật</v>
          </cell>
          <cell r="C350" t="str">
            <v>ME6013</v>
          </cell>
        </row>
        <row r="351">
          <cell r="B351" t="str">
            <v>Dao động kỹ thuật</v>
          </cell>
          <cell r="C351" t="str">
            <v>ME6013</v>
          </cell>
        </row>
        <row r="352">
          <cell r="B352" t="str">
            <v>Dẫn luận ngôn ngữ học</v>
          </cell>
          <cell r="C352" t="str">
            <v>FL6005</v>
          </cell>
        </row>
        <row r="353">
          <cell r="B353" t="str">
            <v>Dẫn luận ngôn ngữ học</v>
          </cell>
          <cell r="C353" t="str">
            <v>FL6005</v>
          </cell>
        </row>
        <row r="354">
          <cell r="B354" t="str">
            <v>Di tích và danh thắng Việt Nam</v>
          </cell>
          <cell r="C354" t="str">
            <v>TO6015</v>
          </cell>
        </row>
        <row r="355">
          <cell r="B355" t="str">
            <v>Di tích và danh thắng Việt Nam</v>
          </cell>
          <cell r="C355" t="str">
            <v>TO6015</v>
          </cell>
        </row>
        <row r="356">
          <cell r="B356" t="str">
            <v>Digital marketing</v>
          </cell>
          <cell r="C356" t="str">
            <v>BM6009</v>
          </cell>
        </row>
        <row r="357">
          <cell r="B357" t="str">
            <v>Digital marketing</v>
          </cell>
          <cell r="C357" t="str">
            <v>BM6009</v>
          </cell>
        </row>
        <row r="358">
          <cell r="B358" t="str">
            <v>Dinh dưỡng và an toàn thực phẩm</v>
          </cell>
          <cell r="C358" t="str">
            <v>CT6052</v>
          </cell>
        </row>
        <row r="359">
          <cell r="B359" t="str">
            <v>Du lịch có trách nhiệm</v>
          </cell>
          <cell r="C359" t="str">
            <v>TO6016</v>
          </cell>
        </row>
        <row r="360">
          <cell r="B360" t="str">
            <v>Du lịch có trách nhiệm</v>
          </cell>
          <cell r="C360" t="str">
            <v>TO6016</v>
          </cell>
        </row>
        <row r="361">
          <cell r="B361" t="str">
            <v>Du lịch có trách nhiệm</v>
          </cell>
          <cell r="C361" t="str">
            <v>TO6016</v>
          </cell>
        </row>
        <row r="362">
          <cell r="B362" t="str">
            <v>Du lịch sinh thái</v>
          </cell>
          <cell r="C362" t="str">
            <v>TO6017</v>
          </cell>
        </row>
        <row r="363">
          <cell r="B363" t="str">
            <v>Du lịch sinh thái</v>
          </cell>
          <cell r="C363" t="str">
            <v>TO6017</v>
          </cell>
        </row>
        <row r="364">
          <cell r="B364" t="str">
            <v>Du lịch tâm linh</v>
          </cell>
          <cell r="C364" t="str">
            <v>TO6018</v>
          </cell>
        </row>
        <row r="365">
          <cell r="B365" t="str">
            <v>Du lịch tâm linh</v>
          </cell>
          <cell r="C365" t="str">
            <v>TO6018</v>
          </cell>
        </row>
        <row r="366">
          <cell r="B366" t="str">
            <v>Dung sai và kỹ thuật đo</v>
          </cell>
          <cell r="C366" t="str">
            <v>ME6014</v>
          </cell>
        </row>
        <row r="367">
          <cell r="B367" t="str">
            <v>Dung sai và kỹ thuật đo</v>
          </cell>
          <cell r="C367" t="str">
            <v>ME6014</v>
          </cell>
        </row>
        <row r="368">
          <cell r="B368" t="str">
            <v>Dự báo xu hướng Thời trang</v>
          </cell>
          <cell r="C368" t="str">
            <v>GF6006</v>
          </cell>
        </row>
        <row r="369">
          <cell r="B369" t="str">
            <v>Dự toán ngân sách doanh nghiệp</v>
          </cell>
          <cell r="C369" t="str">
            <v>BM6010</v>
          </cell>
        </row>
        <row r="370">
          <cell r="B370" t="str">
            <v>Dược động học</v>
          </cell>
          <cell r="C370" t="str">
            <v>CT6053</v>
          </cell>
        </row>
        <row r="371">
          <cell r="B371" t="str">
            <v>Dược liệu</v>
          </cell>
          <cell r="C371" t="str">
            <v>CT6054</v>
          </cell>
        </row>
        <row r="372">
          <cell r="B372" t="str">
            <v>Đá cầu</v>
          </cell>
          <cell r="C372" t="str">
            <v>PE6008</v>
          </cell>
        </row>
        <row r="373">
          <cell r="B373" t="str">
            <v>Đá cầu</v>
          </cell>
          <cell r="C373" t="str">
            <v>PE6008</v>
          </cell>
        </row>
        <row r="374">
          <cell r="B374" t="str">
            <v>Đá cầu</v>
          </cell>
          <cell r="C374" t="str">
            <v>PE6008</v>
          </cell>
        </row>
        <row r="375">
          <cell r="B375" t="str">
            <v>Đá cầu</v>
          </cell>
          <cell r="C375" t="str">
            <v>PE6008</v>
          </cell>
        </row>
        <row r="376">
          <cell r="B376" t="str">
            <v>Đá cầu</v>
          </cell>
          <cell r="C376" t="str">
            <v>PE6008</v>
          </cell>
        </row>
        <row r="377">
          <cell r="B377" t="str">
            <v>Đá cầu</v>
          </cell>
          <cell r="C377" t="str">
            <v>PE6008</v>
          </cell>
        </row>
        <row r="378">
          <cell r="B378" t="str">
            <v>Đá cầu</v>
          </cell>
          <cell r="C378" t="str">
            <v>PE6008</v>
          </cell>
        </row>
        <row r="379">
          <cell r="B379" t="str">
            <v>Đá cầu</v>
          </cell>
          <cell r="C379" t="str">
            <v>PE6008</v>
          </cell>
        </row>
        <row r="380">
          <cell r="B380" t="str">
            <v>Đá cầu</v>
          </cell>
          <cell r="C380" t="str">
            <v>PE6008</v>
          </cell>
        </row>
        <row r="381">
          <cell r="B381" t="str">
            <v>Đá cầu</v>
          </cell>
          <cell r="C381" t="str">
            <v>PE6008</v>
          </cell>
        </row>
        <row r="382">
          <cell r="B382" t="str">
            <v>Đá cầu</v>
          </cell>
          <cell r="C382" t="str">
            <v>PE6008</v>
          </cell>
        </row>
        <row r="383">
          <cell r="B383" t="str">
            <v>Đá cầu</v>
          </cell>
          <cell r="C383" t="str">
            <v>PE6008</v>
          </cell>
        </row>
        <row r="384">
          <cell r="B384" t="str">
            <v>Đá cầu</v>
          </cell>
          <cell r="C384" t="str">
            <v>PE6008</v>
          </cell>
        </row>
        <row r="385">
          <cell r="B385" t="str">
            <v>Đá cầu</v>
          </cell>
          <cell r="C385" t="str">
            <v>PE6008</v>
          </cell>
        </row>
        <row r="386">
          <cell r="B386" t="str">
            <v>Đá cầu</v>
          </cell>
          <cell r="C386" t="str">
            <v>PE6008</v>
          </cell>
        </row>
        <row r="387">
          <cell r="B387" t="str">
            <v>Đá cầu</v>
          </cell>
          <cell r="C387" t="str">
            <v>PE6008</v>
          </cell>
        </row>
        <row r="388">
          <cell r="B388" t="str">
            <v>Đá cầu</v>
          </cell>
          <cell r="C388" t="str">
            <v>PE6008</v>
          </cell>
        </row>
        <row r="389">
          <cell r="B389" t="str">
            <v>Đá cầu</v>
          </cell>
          <cell r="C389" t="str">
            <v>PE6008</v>
          </cell>
        </row>
        <row r="390">
          <cell r="B390" t="str">
            <v>Đá cầu</v>
          </cell>
          <cell r="C390" t="str">
            <v>PE6008</v>
          </cell>
        </row>
        <row r="391">
          <cell r="B391" t="str">
            <v>Đá cầu</v>
          </cell>
          <cell r="C391" t="str">
            <v>PE6008</v>
          </cell>
        </row>
        <row r="392">
          <cell r="B392" t="str">
            <v>Đại cương Văn hóa Việt Nam</v>
          </cell>
          <cell r="C392" t="str">
            <v>GF6007</v>
          </cell>
        </row>
        <row r="393">
          <cell r="B393" t="str">
            <v>Đại số tuyến tính</v>
          </cell>
          <cell r="C393" t="str">
            <v>BS6001</v>
          </cell>
        </row>
        <row r="394">
          <cell r="B394" t="str">
            <v>Đại số tuyến tính</v>
          </cell>
          <cell r="C394" t="str">
            <v>BS6001</v>
          </cell>
        </row>
        <row r="395">
          <cell r="B395" t="str">
            <v>Đại số tuyến tính</v>
          </cell>
          <cell r="C395" t="str">
            <v>BS6001</v>
          </cell>
        </row>
        <row r="396">
          <cell r="B396" t="str">
            <v>Đại số tuyến tính</v>
          </cell>
          <cell r="C396" t="str">
            <v>BS6001</v>
          </cell>
        </row>
        <row r="397">
          <cell r="B397" t="str">
            <v>Đại số tuyến tính</v>
          </cell>
          <cell r="C397" t="str">
            <v>BS6001</v>
          </cell>
        </row>
        <row r="398">
          <cell r="B398" t="str">
            <v>Đại số tuyến tính</v>
          </cell>
          <cell r="C398" t="str">
            <v>BS6001</v>
          </cell>
        </row>
        <row r="399">
          <cell r="B399" t="str">
            <v>Đại số tuyến tính</v>
          </cell>
          <cell r="C399" t="str">
            <v>BS6001</v>
          </cell>
        </row>
        <row r="400">
          <cell r="B400" t="str">
            <v>Đại số tuyến tính</v>
          </cell>
          <cell r="C400" t="str">
            <v>BS6001</v>
          </cell>
        </row>
        <row r="401">
          <cell r="B401" t="str">
            <v>Đại số tuyến tính</v>
          </cell>
          <cell r="C401" t="str">
            <v>BS6001</v>
          </cell>
        </row>
        <row r="402">
          <cell r="B402" t="str">
            <v>Đại số tuyến tính</v>
          </cell>
          <cell r="C402" t="str">
            <v>BS6001</v>
          </cell>
        </row>
        <row r="403">
          <cell r="B403" t="str">
            <v>Đại số tuyến tính.</v>
          </cell>
          <cell r="C403" t="str">
            <v>BS6009</v>
          </cell>
        </row>
        <row r="404">
          <cell r="B404" t="str">
            <v>Đại số tuyến tính.</v>
          </cell>
          <cell r="C404" t="str">
            <v>BS6009</v>
          </cell>
        </row>
        <row r="405">
          <cell r="B405" t="str">
            <v>Đại số tuyến tính.</v>
          </cell>
          <cell r="C405" t="str">
            <v>BS6009</v>
          </cell>
        </row>
        <row r="406">
          <cell r="B406" t="str">
            <v>Đại số tuyến tính.</v>
          </cell>
          <cell r="C406" t="str">
            <v>BS6009</v>
          </cell>
        </row>
        <row r="407">
          <cell r="B407" t="str">
            <v>Đảm bảo chất lượng phần mềm</v>
          </cell>
          <cell r="C407" t="str">
            <v>IT6008</v>
          </cell>
        </row>
        <row r="408">
          <cell r="B408" t="str">
            <v>Đánh giá cảm quan thực phẩm</v>
          </cell>
          <cell r="C408" t="str">
            <v>CT6055</v>
          </cell>
        </row>
        <row r="409">
          <cell r="B409" t="str">
            <v>Đánh giá cảm quan thực phẩm</v>
          </cell>
          <cell r="C409" t="str">
            <v>CT6055</v>
          </cell>
        </row>
        <row r="410">
          <cell r="B410" t="str">
            <v>Đánh giá tác động môi trường</v>
          </cell>
          <cell r="C410" t="str">
            <v>CT6056</v>
          </cell>
        </row>
        <row r="411">
          <cell r="B411" t="str">
            <v>Đất nước học các nước nói tiếng Anh</v>
          </cell>
          <cell r="C411" t="str">
            <v>FL6007</v>
          </cell>
        </row>
        <row r="412">
          <cell r="B412" t="str">
            <v>Đất nước học Trung Quốc</v>
          </cell>
          <cell r="C412" t="str">
            <v>FL6008</v>
          </cell>
        </row>
        <row r="413">
          <cell r="B413" t="str">
            <v>Đầu tư bất động sản</v>
          </cell>
          <cell r="C413" t="str">
            <v>BM6011</v>
          </cell>
        </row>
        <row r="414">
          <cell r="B414" t="str">
            <v xml:space="preserve">Đề án môn học </v>
          </cell>
          <cell r="C414" t="str">
            <v>AA6006</v>
          </cell>
        </row>
        <row r="415">
          <cell r="B415" t="str">
            <v>Địa lý du lịch</v>
          </cell>
          <cell r="C415" t="str">
            <v>TO6019</v>
          </cell>
        </row>
        <row r="416">
          <cell r="B416" t="str">
            <v>Địa lý du lịch</v>
          </cell>
          <cell r="C416" t="str">
            <v>TO6019</v>
          </cell>
        </row>
        <row r="417">
          <cell r="B417" t="str">
            <v>Địa lý du lịch</v>
          </cell>
          <cell r="C417" t="str">
            <v>TO6019</v>
          </cell>
        </row>
        <row r="418">
          <cell r="B418" t="str">
            <v>Địa lý kinh tế xã hội Việt Nam</v>
          </cell>
          <cell r="C418" t="str">
            <v>TO6020</v>
          </cell>
        </row>
        <row r="419">
          <cell r="B419" t="str">
            <v>Địa lý kinh tế xã hội Việt Nam</v>
          </cell>
          <cell r="C419" t="str">
            <v>TO6020</v>
          </cell>
        </row>
        <row r="420">
          <cell r="B420" t="str">
            <v>Điện tử công suất</v>
          </cell>
          <cell r="C420" t="str">
            <v>EE6010</v>
          </cell>
        </row>
        <row r="421">
          <cell r="B421" t="str">
            <v>Điện tử công suất</v>
          </cell>
          <cell r="C421" t="str">
            <v>EE6010</v>
          </cell>
        </row>
        <row r="422">
          <cell r="B422" t="str">
            <v>Điện tử công suất</v>
          </cell>
          <cell r="C422" t="str">
            <v>EE6010</v>
          </cell>
        </row>
        <row r="423">
          <cell r="B423" t="str">
            <v>Điện tử công suất</v>
          </cell>
          <cell r="C423" t="str">
            <v>EE6010</v>
          </cell>
        </row>
        <row r="424">
          <cell r="B424" t="str">
            <v>Điện tử số</v>
          </cell>
          <cell r="C424" t="str">
            <v>FE6002</v>
          </cell>
        </row>
        <row r="425">
          <cell r="B425" t="str">
            <v>Điện tử tương tự</v>
          </cell>
          <cell r="C425" t="str">
            <v>FE6003</v>
          </cell>
        </row>
        <row r="426">
          <cell r="B426" t="str">
            <v>Điều hành chương trình du lịch</v>
          </cell>
          <cell r="C426" t="str">
            <v>TO6021</v>
          </cell>
        </row>
        <row r="427">
          <cell r="B427" t="str">
            <v>Điều hành chương trình du lịch</v>
          </cell>
          <cell r="C427" t="str">
            <v>TO6021</v>
          </cell>
        </row>
        <row r="428">
          <cell r="B428" t="str">
            <v>Điều khiển điện khí nén</v>
          </cell>
          <cell r="C428" t="str">
            <v>EE6011</v>
          </cell>
        </row>
        <row r="429">
          <cell r="B429" t="str">
            <v>Điều khiển điện-khí nén-thủy lực</v>
          </cell>
          <cell r="C429" t="str">
            <v>EE6012</v>
          </cell>
        </row>
        <row r="430">
          <cell r="B430" t="str">
            <v>Điều khiển điện-khí nén-thủy lực</v>
          </cell>
          <cell r="C430" t="str">
            <v>EE6012</v>
          </cell>
        </row>
        <row r="431">
          <cell r="B431" t="str">
            <v>Điều khiển động cơ điện</v>
          </cell>
          <cell r="C431" t="str">
            <v>FE6004</v>
          </cell>
        </row>
        <row r="432">
          <cell r="B432" t="str">
            <v>Điều khiển logic</v>
          </cell>
          <cell r="C432" t="str">
            <v>EE6013</v>
          </cell>
        </row>
        <row r="433">
          <cell r="B433" t="str">
            <v>Điều khiển logic</v>
          </cell>
          <cell r="C433" t="str">
            <v>EE6013</v>
          </cell>
        </row>
        <row r="434">
          <cell r="B434" t="str">
            <v>Điều khiển nâng cao</v>
          </cell>
          <cell r="C434" t="str">
            <v>ME6050</v>
          </cell>
        </row>
        <row r="435">
          <cell r="B435" t="str">
            <v>Điều khiển quá trình</v>
          </cell>
          <cell r="C435" t="str">
            <v>EE6014</v>
          </cell>
        </row>
        <row r="436">
          <cell r="B436" t="str">
            <v>Điều khiển quá trình</v>
          </cell>
          <cell r="C436" t="str">
            <v>EE6014</v>
          </cell>
        </row>
        <row r="437">
          <cell r="B437" t="str">
            <v>Điều khiển quá trình</v>
          </cell>
          <cell r="C437" t="str">
            <v>FE6005</v>
          </cell>
        </row>
        <row r="438">
          <cell r="B438" t="str">
            <v>Điều khiển Robot công nghiệp</v>
          </cell>
          <cell r="C438" t="str">
            <v>EE6015</v>
          </cell>
        </row>
        <row r="439">
          <cell r="B439" t="str">
            <v>Điều khiển Robot công nghiệp</v>
          </cell>
          <cell r="C439" t="str">
            <v>EE6015</v>
          </cell>
        </row>
        <row r="440">
          <cell r="B440" t="str">
            <v>Điều khiển số</v>
          </cell>
          <cell r="C440" t="str">
            <v>EE6016</v>
          </cell>
        </row>
        <row r="441">
          <cell r="B441" t="str">
            <v>Điều khiển số</v>
          </cell>
          <cell r="C441" t="str">
            <v>EE6016</v>
          </cell>
        </row>
        <row r="442">
          <cell r="B442" t="str">
            <v>Điều khiển số</v>
          </cell>
          <cell r="C442" t="str">
            <v>EE6016</v>
          </cell>
        </row>
        <row r="443">
          <cell r="B443" t="str">
            <v>Điều khiển tự động công nghiệp</v>
          </cell>
          <cell r="C443" t="str">
            <v>FE6006</v>
          </cell>
        </row>
        <row r="444">
          <cell r="B444" t="str">
            <v>Định giá tài sản</v>
          </cell>
          <cell r="C444" t="str">
            <v>BM6012</v>
          </cell>
        </row>
        <row r="445">
          <cell r="B445" t="str">
            <v>Đo lường điều khiển bằng máy tính</v>
          </cell>
          <cell r="C445" t="str">
            <v>FE6007</v>
          </cell>
        </row>
        <row r="446">
          <cell r="B446" t="str">
            <v>Đo lường và xử lý tín hiệu</v>
          </cell>
          <cell r="C446" t="str">
            <v>ME6015</v>
          </cell>
        </row>
        <row r="447">
          <cell r="B447" t="str">
            <v>Đồ án Công nghệ kỹ thuật môi trường</v>
          </cell>
          <cell r="C447" t="str">
            <v>CT6057</v>
          </cell>
        </row>
        <row r="448">
          <cell r="B448" t="str">
            <v>Đồ án chuyên ngành Điện tử-viễn thông</v>
          </cell>
          <cell r="C448" t="str">
            <v>FE6008</v>
          </cell>
        </row>
        <row r="449">
          <cell r="B449" t="str">
            <v>Đồ án chuyên ngành Kỹ thuật ô tô</v>
          </cell>
          <cell r="C449" t="str">
            <v>AT6009</v>
          </cell>
        </row>
        <row r="450">
          <cell r="B450" t="str">
            <v>Đồ án chuyên ngành Thiết kế thời trang</v>
          </cell>
          <cell r="C450" t="str">
            <v>GF6008</v>
          </cell>
        </row>
        <row r="451">
          <cell r="B451" t="str">
            <v>Đồ án Điện tử công suất và Truyền động điện</v>
          </cell>
          <cell r="C451" t="str">
            <v>EE6017</v>
          </cell>
        </row>
        <row r="452">
          <cell r="B452" t="str">
            <v>Đồ án Điện tử cơ bản</v>
          </cell>
          <cell r="C452" t="str">
            <v>FE6009</v>
          </cell>
        </row>
        <row r="453">
          <cell r="B453" t="str">
            <v>Đồ án Điều khiển logic và trang bị điện</v>
          </cell>
          <cell r="C453" t="str">
            <v>EE6018</v>
          </cell>
        </row>
        <row r="454">
          <cell r="B454" t="str">
            <v>Đồ án Đo lường và điều khiển</v>
          </cell>
          <cell r="C454" t="str">
            <v>ME6051</v>
          </cell>
        </row>
        <row r="455">
          <cell r="B455" t="str">
            <v>Đồ án Hệ thống đo lường điều khiển</v>
          </cell>
          <cell r="C455" t="str">
            <v>EE6019</v>
          </cell>
        </row>
        <row r="456">
          <cell r="B456" t="str">
            <v>Đồ án môn học Công nghệ chế tạo máy</v>
          </cell>
          <cell r="C456" t="str">
            <v>ME6016</v>
          </cell>
        </row>
        <row r="457">
          <cell r="B457" t="str">
            <v>Đồ án môn học Công nghệ may</v>
          </cell>
          <cell r="C457" t="str">
            <v>GF6009</v>
          </cell>
        </row>
        <row r="458">
          <cell r="B458" t="str">
            <v>Đồ án môn học Cơ điện tử</v>
          </cell>
          <cell r="C458" t="str">
            <v>ME6052</v>
          </cell>
        </row>
        <row r="459">
          <cell r="B459" t="str">
            <v>Đồ án môn học Chi tiết máy</v>
          </cell>
          <cell r="C459" t="str">
            <v>ME6017</v>
          </cell>
        </row>
        <row r="460">
          <cell r="B460" t="str">
            <v>Đồ án môn học chuyên ngành Công nghệ hóa dầu</v>
          </cell>
          <cell r="C460" t="str">
            <v>CT6058</v>
          </cell>
        </row>
        <row r="461">
          <cell r="B461" t="str">
            <v>Đồ án môn học chuyên ngành Công nghệ Hóa dược</v>
          </cell>
          <cell r="C461" t="str">
            <v>CT6059</v>
          </cell>
        </row>
        <row r="462">
          <cell r="B462" t="str">
            <v>Đồ án môn học chuyên ngành Công nghệ Hóa hữu cơ</v>
          </cell>
          <cell r="C462" t="str">
            <v>CT6060</v>
          </cell>
        </row>
        <row r="463">
          <cell r="B463" t="str">
            <v>Đồ án môn học chuyên ngành Công nghệ Hóa vô cơ</v>
          </cell>
          <cell r="C463" t="str">
            <v>CT6061</v>
          </cell>
        </row>
        <row r="464">
          <cell r="B464" t="str">
            <v>Đồ án môn học chuyên ngành Công nghệ thực phẩm</v>
          </cell>
          <cell r="C464" t="str">
            <v>CT6062</v>
          </cell>
        </row>
        <row r="465">
          <cell r="B465" t="str">
            <v>Đồ án môn học Quá trình và thiết bị</v>
          </cell>
          <cell r="C465" t="str">
            <v>CT6063</v>
          </cell>
        </row>
        <row r="466">
          <cell r="B466" t="str">
            <v>Đồ án môn học Thiết kế hệ thống cơ khí</v>
          </cell>
          <cell r="C466" t="str">
            <v>ME6018</v>
          </cell>
        </row>
        <row r="467">
          <cell r="B467" t="str">
            <v>Đồ án tốt nghiệp (Công nghệ kỹ thuật Cơ điện tử)</v>
          </cell>
          <cell r="C467" t="str">
            <v>ME6053</v>
          </cell>
        </row>
        <row r="468">
          <cell r="B468" t="str">
            <v>Đồ án tốt nghiệp (Công nghệ kỹ thuật Cơ khí)</v>
          </cell>
          <cell r="C468" t="str">
            <v>ME6019</v>
          </cell>
        </row>
        <row r="469">
          <cell r="B469" t="str">
            <v>Đồ án tốt nghiệp (Công nghệ kỹ thuật Điện tử-viễn thông)</v>
          </cell>
          <cell r="C469" t="str">
            <v>FE6010</v>
          </cell>
        </row>
        <row r="470">
          <cell r="B470" t="str">
            <v>Đồ án tốt nghiệp (Công nghệ kỹ thuật Điện, điện tử)</v>
          </cell>
          <cell r="C470" t="str">
            <v>EE6020</v>
          </cell>
        </row>
        <row r="471">
          <cell r="B471" t="str">
            <v>Đồ án tốt nghiệp (Công nghệ kỹ thuật Điều khiển và Tự động hóa)</v>
          </cell>
          <cell r="C471" t="str">
            <v>EE6021</v>
          </cell>
        </row>
        <row r="472">
          <cell r="B472" t="str">
            <v>Đồ án tốt nghiệp (Công nghệ kỹ thuật Hóa học)</v>
          </cell>
          <cell r="C472" t="str">
            <v>CT6064</v>
          </cell>
        </row>
        <row r="473">
          <cell r="B473" t="str">
            <v>Đồ án tốt nghiệp (Công nghệ kỹ thuật Môi trường)</v>
          </cell>
          <cell r="C473" t="str">
            <v>CT6065</v>
          </cell>
        </row>
        <row r="474">
          <cell r="B474" t="str">
            <v>Đồ án tốt nghiệp (Công nghệ kỹ thuật Ô tô)</v>
          </cell>
          <cell r="C474" t="str">
            <v>AT6010</v>
          </cell>
        </row>
        <row r="475">
          <cell r="B475" t="str">
            <v>Đồ án tốt nghiệp (Công nghệ may)</v>
          </cell>
          <cell r="C475" t="str">
            <v>GF6010</v>
          </cell>
        </row>
        <row r="476">
          <cell r="B476" t="str">
            <v>Đồ án tốt nghiệp (Công nghệ Thực phẩm)</v>
          </cell>
          <cell r="C476" t="str">
            <v>CT6066</v>
          </cell>
        </row>
        <row r="477">
          <cell r="B477" t="str">
            <v>Đồ án tốt nghiệp (Kỹ thuật phần mềm)</v>
          </cell>
          <cell r="C477" t="str">
            <v>IT6009</v>
          </cell>
        </row>
        <row r="478">
          <cell r="B478" t="str">
            <v>Đồ án tốt nghiệp (Thiết kế thời trang)</v>
          </cell>
          <cell r="C478" t="str">
            <v>GF6011</v>
          </cell>
        </row>
        <row r="479">
          <cell r="B479" t="str">
            <v>Đồ án Thiết kế hệ thống điều khiển và tự động hóa</v>
          </cell>
          <cell r="C479" t="str">
            <v>EE6022</v>
          </cell>
        </row>
        <row r="480">
          <cell r="B480" t="str">
            <v xml:space="preserve">Đồ án Thiết kế thiết bị điện </v>
          </cell>
          <cell r="C480" t="str">
            <v>EE6023</v>
          </cell>
        </row>
        <row r="481">
          <cell r="B481" t="str">
            <v>Đồ gá</v>
          </cell>
          <cell r="C481" t="str">
            <v>ME6020</v>
          </cell>
        </row>
        <row r="482">
          <cell r="B482" t="str">
            <v>Đồ họa máy tính</v>
          </cell>
          <cell r="C482" t="str">
            <v>IT6010</v>
          </cell>
        </row>
        <row r="483">
          <cell r="B483" t="str">
            <v>Đồ họa Thời trang</v>
          </cell>
          <cell r="C483" t="str">
            <v>GF6012</v>
          </cell>
        </row>
        <row r="484">
          <cell r="B484" t="str">
            <v>Đồ họa ứng dụng</v>
          </cell>
          <cell r="C484" t="str">
            <v>GF6013</v>
          </cell>
        </row>
        <row r="485">
          <cell r="B485" t="str">
            <v>Độc chất học</v>
          </cell>
          <cell r="C485" t="str">
            <v>CT6067</v>
          </cell>
        </row>
        <row r="486">
          <cell r="B486" t="str">
            <v>Độc học môi trường</v>
          </cell>
          <cell r="C486" t="str">
            <v>CT6068</v>
          </cell>
        </row>
        <row r="487">
          <cell r="B487" t="str">
            <v>Động lực học máy</v>
          </cell>
          <cell r="C487" t="str">
            <v>ME6021</v>
          </cell>
        </row>
        <row r="488">
          <cell r="B488" t="str">
            <v>Động lực học máy</v>
          </cell>
          <cell r="C488" t="str">
            <v>ME6021</v>
          </cell>
        </row>
        <row r="489">
          <cell r="B489" t="str">
            <v>Đường lối cách mạng của Đảng Cộng sản Việt Nam</v>
          </cell>
          <cell r="C489" t="str">
            <v>LP6001</v>
          </cell>
        </row>
        <row r="490">
          <cell r="B490" t="str">
            <v>Đường lối cách mạng của Đảng Cộng sản Việt Nam</v>
          </cell>
          <cell r="C490" t="str">
            <v>LP6001</v>
          </cell>
        </row>
        <row r="491">
          <cell r="B491" t="str">
            <v>Đường lối cách mạng của Đảng Cộng sản Việt Nam</v>
          </cell>
          <cell r="C491" t="str">
            <v>LP6001</v>
          </cell>
        </row>
        <row r="492">
          <cell r="B492" t="str">
            <v>Đường lối cách mạng của Đảng Cộng sản Việt Nam</v>
          </cell>
          <cell r="C492" t="str">
            <v>LP6001</v>
          </cell>
        </row>
        <row r="493">
          <cell r="B493" t="str">
            <v>Đường lối cách mạng của Đảng Cộng sản Việt Nam</v>
          </cell>
          <cell r="C493" t="str">
            <v>LP6001</v>
          </cell>
        </row>
        <row r="494">
          <cell r="B494" t="str">
            <v>Đường lối cách mạng của Đảng Cộng sản Việt Nam</v>
          </cell>
          <cell r="C494" t="str">
            <v>LP6001</v>
          </cell>
        </row>
        <row r="495">
          <cell r="B495" t="str">
            <v>Đường lối cách mạng của Đảng Cộng sản Việt Nam</v>
          </cell>
          <cell r="C495" t="str">
            <v>LP6001</v>
          </cell>
        </row>
        <row r="496">
          <cell r="B496" t="str">
            <v>Đường lối cách mạng của Đảng Cộng sản Việt Nam</v>
          </cell>
          <cell r="C496" t="str">
            <v>LP6001</v>
          </cell>
        </row>
        <row r="497">
          <cell r="B497" t="str">
            <v>Đường lối cách mạng của Đảng Cộng sản Việt Nam</v>
          </cell>
          <cell r="C497" t="str">
            <v>LP6001</v>
          </cell>
        </row>
        <row r="498">
          <cell r="B498" t="str">
            <v>Đường lối cách mạng của Đảng Cộng sản Việt Nam</v>
          </cell>
          <cell r="C498" t="str">
            <v>LP6001</v>
          </cell>
        </row>
        <row r="499">
          <cell r="B499" t="str">
            <v>Đường lối cách mạng của Đảng Cộng sản Việt Nam</v>
          </cell>
          <cell r="C499" t="str">
            <v>LP6001</v>
          </cell>
        </row>
        <row r="500">
          <cell r="B500" t="str">
            <v>Đường lối cách mạng của Đảng Cộng sản Việt Nam</v>
          </cell>
          <cell r="C500" t="str">
            <v>LP6001</v>
          </cell>
        </row>
        <row r="501">
          <cell r="B501" t="str">
            <v>Đường lối cách mạng của Đảng Cộng sản Việt Nam</v>
          </cell>
          <cell r="C501" t="str">
            <v>LP6001</v>
          </cell>
        </row>
        <row r="502">
          <cell r="B502" t="str">
            <v>Đường lối cách mạng của Đảng Cộng sản Việt Nam</v>
          </cell>
          <cell r="C502" t="str">
            <v>LP6001</v>
          </cell>
        </row>
        <row r="503">
          <cell r="B503" t="str">
            <v>Đường lối cách mạng của Đảng Cộng sản Việt Nam</v>
          </cell>
          <cell r="C503" t="str">
            <v>LP6001</v>
          </cell>
        </row>
        <row r="504">
          <cell r="B504" t="str">
            <v>Đường lối cách mạng của Đảng Cộng sản Việt Nam</v>
          </cell>
          <cell r="C504" t="str">
            <v>LP6001</v>
          </cell>
        </row>
        <row r="505">
          <cell r="B505" t="str">
            <v>Đường lối cách mạng của Đảng Cộng sản Việt Nam</v>
          </cell>
          <cell r="C505" t="str">
            <v>LP6001</v>
          </cell>
        </row>
        <row r="506">
          <cell r="B506" t="str">
            <v>Đường lối cách mạng của Đảng Cộng sản Việt Nam</v>
          </cell>
          <cell r="C506" t="str">
            <v>LP6001</v>
          </cell>
        </row>
        <row r="507">
          <cell r="B507" t="str">
            <v>Đường lối cách mạng của Đảng Cộng sản Việt Nam</v>
          </cell>
          <cell r="C507" t="str">
            <v>LP6001</v>
          </cell>
        </row>
        <row r="508">
          <cell r="B508" t="str">
            <v>Đường lối cách mạng của Đảng Cộng sản Việt Nam</v>
          </cell>
          <cell r="C508" t="str">
            <v>LP6001</v>
          </cell>
        </row>
        <row r="509">
          <cell r="B509" t="str">
            <v>Đường lối quân sự của Đảng</v>
          </cell>
          <cell r="C509" t="str">
            <v>DC6002</v>
          </cell>
        </row>
        <row r="510">
          <cell r="B510" t="str">
            <v>Đường lối quân sự của Đảng</v>
          </cell>
          <cell r="C510" t="str">
            <v>DC6002</v>
          </cell>
        </row>
        <row r="511">
          <cell r="B511" t="str">
            <v>Đường lối quân sự của Đảng</v>
          </cell>
          <cell r="C511" t="str">
            <v>DC6002</v>
          </cell>
        </row>
        <row r="512">
          <cell r="B512" t="str">
            <v>Đường lối quân sự của Đảng</v>
          </cell>
          <cell r="C512" t="str">
            <v>DC6002</v>
          </cell>
        </row>
        <row r="513">
          <cell r="B513" t="str">
            <v>Đường lối quân sự của Đảng</v>
          </cell>
          <cell r="C513" t="str">
            <v>DC6002</v>
          </cell>
        </row>
        <row r="514">
          <cell r="B514" t="str">
            <v>Đường lối quân sự của Đảng</v>
          </cell>
          <cell r="C514" t="str">
            <v>DC6002</v>
          </cell>
        </row>
        <row r="515">
          <cell r="B515" t="str">
            <v>Đường lối quân sự của Đảng</v>
          </cell>
          <cell r="C515" t="str">
            <v>DC6002</v>
          </cell>
        </row>
        <row r="516">
          <cell r="B516" t="str">
            <v>Đường lối quân sự của Đảng</v>
          </cell>
          <cell r="C516" t="str">
            <v>DC6002</v>
          </cell>
        </row>
        <row r="517">
          <cell r="B517" t="str">
            <v>Đường lối quân sự của Đảng</v>
          </cell>
          <cell r="C517" t="str">
            <v>DC6002</v>
          </cell>
        </row>
        <row r="518">
          <cell r="B518" t="str">
            <v>Đường lối quân sự của Đảng</v>
          </cell>
          <cell r="C518" t="str">
            <v>DC6002</v>
          </cell>
        </row>
        <row r="519">
          <cell r="B519" t="str">
            <v>Đường lối quân sự của Đảng</v>
          </cell>
          <cell r="C519" t="str">
            <v>DC6002</v>
          </cell>
        </row>
        <row r="520">
          <cell r="B520" t="str">
            <v>Đường lối quân sự của Đảng</v>
          </cell>
          <cell r="C520" t="str">
            <v>DC6002</v>
          </cell>
        </row>
        <row r="521">
          <cell r="B521" t="str">
            <v>Đường lối quân sự của Đảng</v>
          </cell>
          <cell r="C521" t="str">
            <v>DC6002</v>
          </cell>
        </row>
        <row r="522">
          <cell r="B522" t="str">
            <v>Đường lối quân sự của Đảng</v>
          </cell>
          <cell r="C522" t="str">
            <v>DC6002</v>
          </cell>
        </row>
        <row r="523">
          <cell r="B523" t="str">
            <v>Đường lối quân sự của Đảng</v>
          </cell>
          <cell r="C523" t="str">
            <v>DC6002</v>
          </cell>
        </row>
        <row r="524">
          <cell r="B524" t="str">
            <v>Đường lối quân sự của Đảng</v>
          </cell>
          <cell r="C524" t="str">
            <v>DC6002</v>
          </cell>
        </row>
        <row r="525">
          <cell r="B525" t="str">
            <v>Đường lối quân sự của Đảng</v>
          </cell>
          <cell r="C525" t="str">
            <v>DC6002</v>
          </cell>
        </row>
        <row r="526">
          <cell r="B526" t="str">
            <v>Đường lối quân sự của Đảng</v>
          </cell>
          <cell r="C526" t="str">
            <v>DC6002</v>
          </cell>
        </row>
        <row r="527">
          <cell r="B527" t="str">
            <v>Đường lối quân sự của Đảng</v>
          </cell>
          <cell r="C527" t="str">
            <v>DC6002</v>
          </cell>
        </row>
        <row r="528">
          <cell r="B528" t="str">
            <v>Đường lối quân sự của Đảng</v>
          </cell>
          <cell r="C528" t="str">
            <v>DC6002</v>
          </cell>
        </row>
        <row r="529">
          <cell r="B529" t="str">
            <v>Giải tích</v>
          </cell>
          <cell r="C529" t="str">
            <v>BS6002</v>
          </cell>
        </row>
        <row r="530">
          <cell r="B530" t="str">
            <v>Giải tích</v>
          </cell>
          <cell r="C530" t="str">
            <v>BS6002</v>
          </cell>
        </row>
        <row r="531">
          <cell r="B531" t="str">
            <v>Giải tích</v>
          </cell>
          <cell r="C531" t="str">
            <v>BS6002</v>
          </cell>
        </row>
        <row r="532">
          <cell r="B532" t="str">
            <v>Giải tích</v>
          </cell>
          <cell r="C532" t="str">
            <v>BS6002</v>
          </cell>
        </row>
        <row r="533">
          <cell r="B533" t="str">
            <v>Giải tích</v>
          </cell>
          <cell r="C533" t="str">
            <v>BS6002</v>
          </cell>
        </row>
        <row r="534">
          <cell r="B534" t="str">
            <v>Giải tích</v>
          </cell>
          <cell r="C534" t="str">
            <v>BS6002</v>
          </cell>
        </row>
        <row r="535">
          <cell r="B535" t="str">
            <v>Giải tích</v>
          </cell>
          <cell r="C535" t="str">
            <v>BS6002</v>
          </cell>
        </row>
        <row r="536">
          <cell r="B536" t="str">
            <v>Giải tích</v>
          </cell>
          <cell r="C536" t="str">
            <v>BS6002</v>
          </cell>
        </row>
        <row r="537">
          <cell r="B537" t="str">
            <v>Giải tích</v>
          </cell>
          <cell r="C537" t="str">
            <v>BS6002</v>
          </cell>
        </row>
        <row r="538">
          <cell r="B538" t="str">
            <v>Giải tích</v>
          </cell>
          <cell r="C538" t="str">
            <v>BS6002</v>
          </cell>
        </row>
        <row r="539">
          <cell r="B539" t="str">
            <v>Giải tích.</v>
          </cell>
          <cell r="C539" t="str">
            <v>BS6010</v>
          </cell>
        </row>
        <row r="540">
          <cell r="B540" t="str">
            <v>Giải tích.</v>
          </cell>
          <cell r="C540" t="str">
            <v>BS6010</v>
          </cell>
        </row>
        <row r="541">
          <cell r="B541" t="str">
            <v>Giải tích.</v>
          </cell>
          <cell r="C541" t="str">
            <v>BS6010</v>
          </cell>
        </row>
        <row r="542">
          <cell r="B542" t="str">
            <v>Giải tích.</v>
          </cell>
          <cell r="C542" t="str">
            <v>BS6010</v>
          </cell>
        </row>
        <row r="543">
          <cell r="B543" t="str">
            <v>Giản đồ pha</v>
          </cell>
          <cell r="C543" t="str">
            <v>CT6069</v>
          </cell>
        </row>
        <row r="544">
          <cell r="B544" t="str">
            <v>Giáo dục thể chất 1</v>
          </cell>
          <cell r="C544" t="str">
            <v>PE6009</v>
          </cell>
        </row>
        <row r="545">
          <cell r="B545" t="str">
            <v>Giáo dục thể chất 1</v>
          </cell>
          <cell r="C545" t="str">
            <v>PE6009</v>
          </cell>
        </row>
        <row r="546">
          <cell r="B546" t="str">
            <v>Giáo dục thể chất 1</v>
          </cell>
          <cell r="C546" t="str">
            <v>PE6009</v>
          </cell>
        </row>
        <row r="547">
          <cell r="B547" t="str">
            <v>Giáo dục thể chất 1</v>
          </cell>
          <cell r="C547" t="str">
            <v>PE6009</v>
          </cell>
        </row>
        <row r="548">
          <cell r="B548" t="str">
            <v>Giáo dục thể chất 1</v>
          </cell>
          <cell r="C548" t="str">
            <v>PE6009</v>
          </cell>
        </row>
        <row r="549">
          <cell r="B549" t="str">
            <v>Giáo dục thể chất 1</v>
          </cell>
          <cell r="C549" t="str">
            <v>PE6009</v>
          </cell>
        </row>
        <row r="550">
          <cell r="B550" t="str">
            <v>Giáo dục thể chất 1</v>
          </cell>
          <cell r="C550" t="str">
            <v>PE6009</v>
          </cell>
        </row>
        <row r="551">
          <cell r="B551" t="str">
            <v>Giáo dục thể chất 1</v>
          </cell>
          <cell r="C551" t="str">
            <v>PE6009</v>
          </cell>
        </row>
        <row r="552">
          <cell r="B552" t="str">
            <v>Giáo dục thể chất 1</v>
          </cell>
          <cell r="C552" t="str">
            <v>PE6009</v>
          </cell>
        </row>
        <row r="553">
          <cell r="B553" t="str">
            <v>Giáo dục thể chất 1</v>
          </cell>
          <cell r="C553" t="str">
            <v>PE6009</v>
          </cell>
        </row>
        <row r="554">
          <cell r="B554" t="str">
            <v>Giáo dục thể chất 1</v>
          </cell>
          <cell r="C554" t="str">
            <v>PE6009</v>
          </cell>
        </row>
        <row r="555">
          <cell r="B555" t="str">
            <v>Giáo dục thể chất 1</v>
          </cell>
          <cell r="C555" t="str">
            <v>PE6009</v>
          </cell>
        </row>
        <row r="556">
          <cell r="B556" t="str">
            <v>Giáo dục thể chất 1</v>
          </cell>
          <cell r="C556" t="str">
            <v>PE6009</v>
          </cell>
        </row>
        <row r="557">
          <cell r="B557" t="str">
            <v>Giáo dục thể chất 1</v>
          </cell>
          <cell r="C557" t="str">
            <v>PE6009</v>
          </cell>
        </row>
        <row r="558">
          <cell r="B558" t="str">
            <v>Giáo dục thể chất 1</v>
          </cell>
          <cell r="C558" t="str">
            <v>PE6009</v>
          </cell>
        </row>
        <row r="559">
          <cell r="B559" t="str">
            <v>Giáo dục thể chất 1</v>
          </cell>
          <cell r="C559" t="str">
            <v>PE6009</v>
          </cell>
        </row>
        <row r="560">
          <cell r="B560" t="str">
            <v>Giáo dục thể chất 1</v>
          </cell>
          <cell r="C560" t="str">
            <v>PE6009</v>
          </cell>
        </row>
        <row r="561">
          <cell r="B561" t="str">
            <v>Giáo dục thể chất 1</v>
          </cell>
          <cell r="C561" t="str">
            <v>PE6009</v>
          </cell>
        </row>
        <row r="562">
          <cell r="B562" t="str">
            <v>Giáo dục thể chất 1</v>
          </cell>
          <cell r="C562" t="str">
            <v>PE6009</v>
          </cell>
        </row>
        <row r="563">
          <cell r="B563" t="str">
            <v>Giáo dục thể chất 1</v>
          </cell>
          <cell r="C563" t="str">
            <v>PE6009</v>
          </cell>
        </row>
        <row r="564">
          <cell r="B564" t="str">
            <v>Giáo dục thể chất 2</v>
          </cell>
          <cell r="C564" t="str">
            <v>PE6010</v>
          </cell>
        </row>
        <row r="565">
          <cell r="B565" t="str">
            <v>Giáo dục thể chất 2</v>
          </cell>
          <cell r="C565" t="str">
            <v>PE6010</v>
          </cell>
        </row>
        <row r="566">
          <cell r="B566" t="str">
            <v>Giáo dục thể chất 2</v>
          </cell>
          <cell r="C566" t="str">
            <v>PE6010</v>
          </cell>
        </row>
        <row r="567">
          <cell r="B567" t="str">
            <v>Giáo dục thể chất 2</v>
          </cell>
          <cell r="C567" t="str">
            <v>PE6010</v>
          </cell>
        </row>
        <row r="568">
          <cell r="B568" t="str">
            <v>Giáo dục thể chất 2</v>
          </cell>
          <cell r="C568" t="str">
            <v>PE6010</v>
          </cell>
        </row>
        <row r="569">
          <cell r="B569" t="str">
            <v>Giáo dục thể chất 2</v>
          </cell>
          <cell r="C569" t="str">
            <v>PE6010</v>
          </cell>
        </row>
        <row r="570">
          <cell r="B570" t="str">
            <v>Giáo dục thể chất 2</v>
          </cell>
          <cell r="C570" t="str">
            <v>PE6010</v>
          </cell>
        </row>
        <row r="571">
          <cell r="B571" t="str">
            <v>Giáo dục thể chất 2</v>
          </cell>
          <cell r="C571" t="str">
            <v>PE6010</v>
          </cell>
        </row>
        <row r="572">
          <cell r="B572" t="str">
            <v>Giáo dục thể chất 2</v>
          </cell>
          <cell r="C572" t="str">
            <v>PE6010</v>
          </cell>
        </row>
        <row r="573">
          <cell r="B573" t="str">
            <v>Giáo dục thể chất 2</v>
          </cell>
          <cell r="C573" t="str">
            <v>PE6010</v>
          </cell>
        </row>
        <row r="574">
          <cell r="B574" t="str">
            <v>Giáo dục thể chất 2</v>
          </cell>
          <cell r="C574" t="str">
            <v>PE6010</v>
          </cell>
        </row>
        <row r="575">
          <cell r="B575" t="str">
            <v>Giáo dục thể chất 2</v>
          </cell>
          <cell r="C575" t="str">
            <v>PE6010</v>
          </cell>
        </row>
        <row r="576">
          <cell r="B576" t="str">
            <v>Giáo dục thể chất 2</v>
          </cell>
          <cell r="C576" t="str">
            <v>PE6010</v>
          </cell>
        </row>
        <row r="577">
          <cell r="B577" t="str">
            <v>Giáo dục thể chất 2</v>
          </cell>
          <cell r="C577" t="str">
            <v>PE6010</v>
          </cell>
        </row>
        <row r="578">
          <cell r="B578" t="str">
            <v>Giáo dục thể chất 2</v>
          </cell>
          <cell r="C578" t="str">
            <v>PE6010</v>
          </cell>
        </row>
        <row r="579">
          <cell r="B579" t="str">
            <v>Giáo dục thể chất 2</v>
          </cell>
          <cell r="C579" t="str">
            <v>PE6010</v>
          </cell>
        </row>
        <row r="580">
          <cell r="B580" t="str">
            <v>Giáo dục thể chất 2</v>
          </cell>
          <cell r="C580" t="str">
            <v>PE6010</v>
          </cell>
        </row>
        <row r="581">
          <cell r="B581" t="str">
            <v>Giáo dục thể chất 2</v>
          </cell>
          <cell r="C581" t="str">
            <v>PE6010</v>
          </cell>
        </row>
        <row r="582">
          <cell r="B582" t="str">
            <v>Giáo dục thể chất 2</v>
          </cell>
          <cell r="C582" t="str">
            <v>PE6010</v>
          </cell>
        </row>
        <row r="583">
          <cell r="B583" t="str">
            <v>Giáo dục thể chất 2</v>
          </cell>
          <cell r="C583" t="str">
            <v>PE6010</v>
          </cell>
        </row>
        <row r="584">
          <cell r="B584" t="str">
            <v>Giao tiếp trong du lịch</v>
          </cell>
          <cell r="C584" t="str">
            <v>TO6022</v>
          </cell>
        </row>
        <row r="585">
          <cell r="B585" t="str">
            <v>Giao tiếp trong du lịch</v>
          </cell>
          <cell r="C585" t="str">
            <v>TO6022</v>
          </cell>
        </row>
        <row r="586">
          <cell r="B586" t="str">
            <v>Giao tiếp trong du lịch</v>
          </cell>
          <cell r="C586" t="str">
            <v>TO6022</v>
          </cell>
        </row>
        <row r="587">
          <cell r="B587" t="str">
            <v>Giao thoa văn hóa</v>
          </cell>
          <cell r="C587" t="str">
            <v>FL6009</v>
          </cell>
        </row>
        <row r="588">
          <cell r="B588" t="str">
            <v>Giới thiệu âm nhạc Việt Nam</v>
          </cell>
          <cell r="C588" t="str">
            <v>TO6023</v>
          </cell>
        </row>
        <row r="589">
          <cell r="B589" t="str">
            <v>Giới thiệu mỹ thuật Việt Nam</v>
          </cell>
          <cell r="C589" t="str">
            <v>TO6080</v>
          </cell>
        </row>
        <row r="590">
          <cell r="B590" t="str">
            <v>Giới thiệu ngành Kỹ thuật phần mềm</v>
          </cell>
          <cell r="C590" t="str">
            <v>IT6011</v>
          </cell>
        </row>
        <row r="591">
          <cell r="B591" t="str">
            <v>Giới thiệu nghề nghiệp</v>
          </cell>
          <cell r="C591" t="str">
            <v>BM6013</v>
          </cell>
        </row>
        <row r="592">
          <cell r="B592" t="str">
            <v>Hành vi tổ chức</v>
          </cell>
          <cell r="C592" t="str">
            <v>BM6014</v>
          </cell>
        </row>
        <row r="593">
          <cell r="B593" t="str">
            <v>Hệ quản trị cơ sở dữ liệu</v>
          </cell>
          <cell r="C593" t="str">
            <v>IT6012</v>
          </cell>
        </row>
        <row r="594">
          <cell r="B594" t="str">
            <v>Hệ thống điện-điện tử ô tô</v>
          </cell>
          <cell r="C594" t="str">
            <v>AT6011</v>
          </cell>
        </row>
        <row r="595">
          <cell r="B595" t="str">
            <v>Hệ thống điều hòa không khí trên ô tô</v>
          </cell>
          <cell r="C595" t="str">
            <v>AT6012</v>
          </cell>
        </row>
        <row r="596">
          <cell r="B596" t="str">
            <v>Hệ thống điều khiển máy CNC</v>
          </cell>
          <cell r="C596" t="str">
            <v>ME6054</v>
          </cell>
        </row>
        <row r="597">
          <cell r="B597" t="str">
            <v>Hệ thống điều khiển mờ</v>
          </cell>
          <cell r="C597" t="str">
            <v>EE6024</v>
          </cell>
        </row>
        <row r="598">
          <cell r="B598" t="str">
            <v>Hệ thống đo lường tự động trong kỹ thuật môi trường</v>
          </cell>
          <cell r="C598" t="str">
            <v>CT6070</v>
          </cell>
        </row>
        <row r="599">
          <cell r="B599" t="str">
            <v>Hệ thống quản lý và tự động hóa tòa nhà</v>
          </cell>
          <cell r="C599" t="str">
            <v>EE6025</v>
          </cell>
        </row>
        <row r="600">
          <cell r="B600" t="str">
            <v xml:space="preserve">Hệ thống quản lý và tự động hóa tòa nhà </v>
          </cell>
          <cell r="C600" t="str">
            <v>EE6026</v>
          </cell>
        </row>
        <row r="601">
          <cell r="B601" t="str">
            <v>Hệ thống quản lý, an toàn và vệ sinh môi trường</v>
          </cell>
          <cell r="C601" t="str">
            <v>CT6071</v>
          </cell>
        </row>
        <row r="602">
          <cell r="B602" t="str">
            <v>Hệ thống sản xuất linh hoạt</v>
          </cell>
          <cell r="C602" t="str">
            <v>EE6027</v>
          </cell>
        </row>
        <row r="603">
          <cell r="B603" t="str">
            <v>Hệ thống SCADA và DCS</v>
          </cell>
          <cell r="C603" t="str">
            <v>EE6028</v>
          </cell>
        </row>
        <row r="604">
          <cell r="B604" t="str">
            <v>Hệ thống tự động thuỷ khí</v>
          </cell>
          <cell r="C604" t="str">
            <v>ME6022</v>
          </cell>
        </row>
        <row r="605">
          <cell r="B605" t="str">
            <v>Hệ thống tự động thủy khí</v>
          </cell>
          <cell r="C605" t="str">
            <v>ME6022</v>
          </cell>
        </row>
        <row r="606">
          <cell r="B606" t="str">
            <v>Hệ thống thông tin kế toán</v>
          </cell>
          <cell r="C606" t="str">
            <v>AA6007</v>
          </cell>
        </row>
        <row r="607">
          <cell r="B607" t="str">
            <v>Hệ thống thông tin quản lý</v>
          </cell>
          <cell r="C607" t="str">
            <v>BM6015</v>
          </cell>
        </row>
        <row r="608">
          <cell r="B608" t="str">
            <v>Hệ thống viễn thông</v>
          </cell>
          <cell r="C608" t="str">
            <v>FE6011</v>
          </cell>
        </row>
        <row r="609">
          <cell r="B609" t="str">
            <v>Hệ thu thập dữ liệu điều khiển và truyền số liệu</v>
          </cell>
          <cell r="C609" t="str">
            <v>EE6029</v>
          </cell>
        </row>
        <row r="610">
          <cell r="B610" t="str">
            <v>Hình hoạ 1</v>
          </cell>
          <cell r="C610" t="str">
            <v>GF6014</v>
          </cell>
        </row>
        <row r="611">
          <cell r="B611" t="str">
            <v>Hình hoạ 2</v>
          </cell>
          <cell r="C611" t="str">
            <v>GF6015</v>
          </cell>
        </row>
        <row r="612">
          <cell r="B612" t="str">
            <v>Hình họa thời trang</v>
          </cell>
          <cell r="C612" t="str">
            <v>GF6016</v>
          </cell>
        </row>
        <row r="613">
          <cell r="B613" t="str">
            <v>Hóa chất bảo vệ thực vật</v>
          </cell>
          <cell r="C613" t="str">
            <v>CT6072</v>
          </cell>
        </row>
        <row r="614">
          <cell r="B614" t="str">
            <v>Hóa dược và tổng hợp hóa dược</v>
          </cell>
          <cell r="C614" t="str">
            <v>CT6073</v>
          </cell>
        </row>
        <row r="615">
          <cell r="B615" t="str">
            <v>Hóa học dầu mỏ</v>
          </cell>
          <cell r="C615" t="str">
            <v>CT6074</v>
          </cell>
        </row>
        <row r="616">
          <cell r="B616" t="str">
            <v>Hóa học đại cương</v>
          </cell>
          <cell r="C616" t="str">
            <v>CT6001</v>
          </cell>
        </row>
        <row r="617">
          <cell r="B617" t="str">
            <v>Hóa học đại cương</v>
          </cell>
          <cell r="C617" t="str">
            <v>CT6001</v>
          </cell>
        </row>
        <row r="618">
          <cell r="B618" t="str">
            <v>Hóa học đại cương</v>
          </cell>
          <cell r="C618" t="str">
            <v>CT6001</v>
          </cell>
        </row>
        <row r="619">
          <cell r="B619" t="str">
            <v>Hóa học đại cương</v>
          </cell>
          <cell r="C619" t="str">
            <v>CT6001</v>
          </cell>
        </row>
        <row r="620">
          <cell r="B620" t="str">
            <v>Hóa học đại cương</v>
          </cell>
          <cell r="C620" t="str">
            <v>CT6001</v>
          </cell>
        </row>
        <row r="621">
          <cell r="B621" t="str">
            <v>Hóa học đại cương</v>
          </cell>
          <cell r="C621" t="str">
            <v>CT6001</v>
          </cell>
        </row>
        <row r="622">
          <cell r="B622" t="str">
            <v>Hóa học đại cương</v>
          </cell>
          <cell r="C622" t="str">
            <v>CT6001</v>
          </cell>
        </row>
        <row r="623">
          <cell r="B623" t="str">
            <v>Hóa học đại cương</v>
          </cell>
          <cell r="C623" t="str">
            <v>CT6001</v>
          </cell>
        </row>
        <row r="624">
          <cell r="B624" t="str">
            <v>Hóa học đại cương</v>
          </cell>
          <cell r="C624" t="str">
            <v>CT6001</v>
          </cell>
        </row>
        <row r="625">
          <cell r="B625" t="str">
            <v>Hóa học đại cương</v>
          </cell>
          <cell r="C625" t="str">
            <v>CT6001</v>
          </cell>
        </row>
        <row r="626">
          <cell r="B626" t="str">
            <v>Hóa học hợp chất dị vòng</v>
          </cell>
          <cell r="C626" t="str">
            <v>CT6075</v>
          </cell>
        </row>
        <row r="627">
          <cell r="B627" t="str">
            <v>Hóa học và công nghệ polyme</v>
          </cell>
          <cell r="C627" t="str">
            <v>CT6076</v>
          </cell>
        </row>
        <row r="628">
          <cell r="B628" t="str">
            <v>Hóa học xanh</v>
          </cell>
          <cell r="C628" t="str">
            <v>CT6077</v>
          </cell>
        </row>
        <row r="629">
          <cell r="B629" t="str">
            <v>Hóa học xanh</v>
          </cell>
          <cell r="C629" t="str">
            <v>CT6077</v>
          </cell>
        </row>
        <row r="630">
          <cell r="B630" t="str">
            <v>Hóa hữu cơ</v>
          </cell>
          <cell r="C630" t="str">
            <v>CT6078</v>
          </cell>
        </row>
        <row r="631">
          <cell r="B631" t="str">
            <v>Hóa hữu cơ</v>
          </cell>
          <cell r="C631" t="str">
            <v>CT6078</v>
          </cell>
        </row>
        <row r="632">
          <cell r="B632" t="str">
            <v>Hóa hữu cơ</v>
          </cell>
          <cell r="C632" t="str">
            <v>CT6078</v>
          </cell>
        </row>
        <row r="633">
          <cell r="B633" t="str">
            <v>Hóa lí silicat</v>
          </cell>
          <cell r="C633" t="str">
            <v>CT6079</v>
          </cell>
        </row>
        <row r="634">
          <cell r="B634" t="str">
            <v>Hóa lý</v>
          </cell>
          <cell r="C634" t="str">
            <v>CT6080</v>
          </cell>
        </row>
        <row r="635">
          <cell r="B635" t="str">
            <v>Hóa lý</v>
          </cell>
          <cell r="C635" t="str">
            <v>CT6080</v>
          </cell>
        </row>
        <row r="636">
          <cell r="B636" t="str">
            <v xml:space="preserve">Hóa lý </v>
          </cell>
          <cell r="C636" t="str">
            <v>CT6080</v>
          </cell>
        </row>
        <row r="637">
          <cell r="B637" t="str">
            <v>Hóa lý dược</v>
          </cell>
          <cell r="C637" t="str">
            <v>CT6081</v>
          </cell>
        </row>
        <row r="638">
          <cell r="B638" t="str">
            <v>Hóa môi trường</v>
          </cell>
          <cell r="C638" t="str">
            <v>CT6082</v>
          </cell>
        </row>
        <row r="639">
          <cell r="B639" t="str">
            <v>Hóa môi trường</v>
          </cell>
          <cell r="C639" t="str">
            <v>CT6082</v>
          </cell>
        </row>
        <row r="640">
          <cell r="B640" t="str">
            <v xml:space="preserve">Hóa môi trường </v>
          </cell>
          <cell r="C640" t="str">
            <v>CT6082</v>
          </cell>
        </row>
        <row r="641">
          <cell r="B641" t="str">
            <v>Hóa phân tích</v>
          </cell>
          <cell r="C641" t="str">
            <v>CT6083</v>
          </cell>
        </row>
        <row r="642">
          <cell r="B642" t="str">
            <v>Hóa phân tích</v>
          </cell>
          <cell r="C642" t="str">
            <v>CT6083</v>
          </cell>
        </row>
        <row r="643">
          <cell r="B643" t="str">
            <v>Hóa phân tích</v>
          </cell>
          <cell r="C643" t="str">
            <v>CT6083</v>
          </cell>
        </row>
        <row r="644">
          <cell r="B644" t="str">
            <v>Hóa sinh hữu cơ</v>
          </cell>
          <cell r="C644" t="str">
            <v>CT6084</v>
          </cell>
        </row>
        <row r="645">
          <cell r="B645" t="str">
            <v>Hóa sinh thực phẩm</v>
          </cell>
          <cell r="C645" t="str">
            <v>CT6085</v>
          </cell>
        </row>
        <row r="646">
          <cell r="B646" t="str">
            <v>Hóa vô cơ</v>
          </cell>
          <cell r="C646" t="str">
            <v>CT6086</v>
          </cell>
        </row>
        <row r="647">
          <cell r="B647" t="str">
            <v>Karate 1</v>
          </cell>
          <cell r="C647" t="str">
            <v>PE6011</v>
          </cell>
        </row>
        <row r="648">
          <cell r="B648" t="str">
            <v>Karate 1</v>
          </cell>
          <cell r="C648" t="str">
            <v>PE6011</v>
          </cell>
        </row>
        <row r="649">
          <cell r="B649" t="str">
            <v>Karate 1</v>
          </cell>
          <cell r="C649" t="str">
            <v>PE6011</v>
          </cell>
        </row>
        <row r="650">
          <cell r="B650" t="str">
            <v>Karate 1</v>
          </cell>
          <cell r="C650" t="str">
            <v>PE6011</v>
          </cell>
        </row>
        <row r="651">
          <cell r="B651" t="str">
            <v>Karate 1</v>
          </cell>
          <cell r="C651" t="str">
            <v>PE6011</v>
          </cell>
        </row>
        <row r="652">
          <cell r="B652" t="str">
            <v>Karate 1</v>
          </cell>
          <cell r="C652" t="str">
            <v>PE6011</v>
          </cell>
        </row>
        <row r="653">
          <cell r="B653" t="str">
            <v>Karate 1</v>
          </cell>
          <cell r="C653" t="str">
            <v>PE6011</v>
          </cell>
        </row>
        <row r="654">
          <cell r="B654" t="str">
            <v>Karate 1</v>
          </cell>
          <cell r="C654" t="str">
            <v>PE6011</v>
          </cell>
        </row>
        <row r="655">
          <cell r="B655" t="str">
            <v>Karate 1</v>
          </cell>
          <cell r="C655" t="str">
            <v>PE6011</v>
          </cell>
        </row>
        <row r="656">
          <cell r="B656" t="str">
            <v>Karate 1</v>
          </cell>
          <cell r="C656" t="str">
            <v>PE6011</v>
          </cell>
        </row>
        <row r="657">
          <cell r="B657" t="str">
            <v>Karate 1</v>
          </cell>
          <cell r="C657" t="str">
            <v>PE6011</v>
          </cell>
        </row>
        <row r="658">
          <cell r="B658" t="str">
            <v>Karate 1</v>
          </cell>
          <cell r="C658" t="str">
            <v>PE6011</v>
          </cell>
        </row>
        <row r="659">
          <cell r="B659" t="str">
            <v>Karate 1</v>
          </cell>
          <cell r="C659" t="str">
            <v>PE6011</v>
          </cell>
        </row>
        <row r="660">
          <cell r="B660" t="str">
            <v>Karate 1</v>
          </cell>
          <cell r="C660" t="str">
            <v>PE6011</v>
          </cell>
        </row>
        <row r="661">
          <cell r="B661" t="str">
            <v>Karate 1</v>
          </cell>
          <cell r="C661" t="str">
            <v>PE6011</v>
          </cell>
        </row>
        <row r="662">
          <cell r="B662" t="str">
            <v>Karate 1</v>
          </cell>
          <cell r="C662" t="str">
            <v>PE6011</v>
          </cell>
        </row>
        <row r="663">
          <cell r="B663" t="str">
            <v>Karate 1</v>
          </cell>
          <cell r="C663" t="str">
            <v>PE6011</v>
          </cell>
        </row>
        <row r="664">
          <cell r="B664" t="str">
            <v>Karate 1</v>
          </cell>
          <cell r="C664" t="str">
            <v>PE6011</v>
          </cell>
        </row>
        <row r="665">
          <cell r="B665" t="str">
            <v>Karate 1</v>
          </cell>
          <cell r="C665" t="str">
            <v>PE6011</v>
          </cell>
        </row>
        <row r="666">
          <cell r="B666" t="str">
            <v>Karate 1</v>
          </cell>
          <cell r="C666" t="str">
            <v>PE6011</v>
          </cell>
        </row>
        <row r="667">
          <cell r="B667" t="str">
            <v>Karate 2</v>
          </cell>
          <cell r="C667" t="str">
            <v>PE6012</v>
          </cell>
        </row>
        <row r="668">
          <cell r="B668" t="str">
            <v>Karate 2</v>
          </cell>
          <cell r="C668" t="str">
            <v>PE6012</v>
          </cell>
        </row>
        <row r="669">
          <cell r="B669" t="str">
            <v>Karate 2</v>
          </cell>
          <cell r="C669" t="str">
            <v>PE6012</v>
          </cell>
        </row>
        <row r="670">
          <cell r="B670" t="str">
            <v>Karate 2</v>
          </cell>
          <cell r="C670" t="str">
            <v>PE6012</v>
          </cell>
        </row>
        <row r="671">
          <cell r="B671" t="str">
            <v>Karate 2</v>
          </cell>
          <cell r="C671" t="str">
            <v>PE6012</v>
          </cell>
        </row>
        <row r="672">
          <cell r="B672" t="str">
            <v>Karate 2</v>
          </cell>
          <cell r="C672" t="str">
            <v>PE6012</v>
          </cell>
        </row>
        <row r="673">
          <cell r="B673" t="str">
            <v>Karate 2</v>
          </cell>
          <cell r="C673" t="str">
            <v>PE6012</v>
          </cell>
        </row>
        <row r="674">
          <cell r="B674" t="str">
            <v>Karate 2</v>
          </cell>
          <cell r="C674" t="str">
            <v>PE6012</v>
          </cell>
        </row>
        <row r="675">
          <cell r="B675" t="str">
            <v>Karate 2</v>
          </cell>
          <cell r="C675" t="str">
            <v>PE6012</v>
          </cell>
        </row>
        <row r="676">
          <cell r="B676" t="str">
            <v>Karate 2</v>
          </cell>
          <cell r="C676" t="str">
            <v>PE6012</v>
          </cell>
        </row>
        <row r="677">
          <cell r="B677" t="str">
            <v>Karate 2</v>
          </cell>
          <cell r="C677" t="str">
            <v>PE6012</v>
          </cell>
        </row>
        <row r="678">
          <cell r="B678" t="str">
            <v>Karate 2</v>
          </cell>
          <cell r="C678" t="str">
            <v>PE6012</v>
          </cell>
        </row>
        <row r="679">
          <cell r="B679" t="str">
            <v>Karate 2</v>
          </cell>
          <cell r="C679" t="str">
            <v>PE6012</v>
          </cell>
        </row>
        <row r="680">
          <cell r="B680" t="str">
            <v>Karate 2</v>
          </cell>
          <cell r="C680" t="str">
            <v>PE6012</v>
          </cell>
        </row>
        <row r="681">
          <cell r="B681" t="str">
            <v>Karate 2</v>
          </cell>
          <cell r="C681" t="str">
            <v>PE6012</v>
          </cell>
        </row>
        <row r="682">
          <cell r="B682" t="str">
            <v>Karate 2</v>
          </cell>
          <cell r="C682" t="str">
            <v>PE6012</v>
          </cell>
        </row>
        <row r="683">
          <cell r="B683" t="str">
            <v>Karate 2</v>
          </cell>
          <cell r="C683" t="str">
            <v>PE6012</v>
          </cell>
        </row>
        <row r="684">
          <cell r="B684" t="str">
            <v>Karate 2</v>
          </cell>
          <cell r="C684" t="str">
            <v>PE6012</v>
          </cell>
        </row>
        <row r="685">
          <cell r="B685" t="str">
            <v>Karate 2</v>
          </cell>
          <cell r="C685" t="str">
            <v>PE6012</v>
          </cell>
        </row>
        <row r="686">
          <cell r="B686" t="str">
            <v>Karate 2</v>
          </cell>
          <cell r="C686" t="str">
            <v>PE6012</v>
          </cell>
        </row>
        <row r="687">
          <cell r="B687" t="str">
            <v>Kế toán công ty</v>
          </cell>
          <cell r="C687" t="str">
            <v>AA6008</v>
          </cell>
        </row>
        <row r="688">
          <cell r="B688" t="str">
            <v>Kế toán doanh nghiệp du lịch</v>
          </cell>
          <cell r="C688" t="str">
            <v>AA6009</v>
          </cell>
        </row>
        <row r="689">
          <cell r="B689" t="str">
            <v>Kế toán định giá doanh nghiệp</v>
          </cell>
          <cell r="C689" t="str">
            <v>AA6010</v>
          </cell>
        </row>
        <row r="690">
          <cell r="B690" t="str">
            <v>Kế toán hành chính sự nghiệp</v>
          </cell>
          <cell r="C690" t="str">
            <v>AA6011</v>
          </cell>
        </row>
        <row r="691">
          <cell r="B691" t="str">
            <v>Kế toán ngân hàng</v>
          </cell>
          <cell r="C691" t="str">
            <v>BM6016</v>
          </cell>
        </row>
        <row r="692">
          <cell r="B692" t="str">
            <v>Kế toán ngân hàng 1</v>
          </cell>
          <cell r="C692" t="str">
            <v>AA6012</v>
          </cell>
        </row>
        <row r="693">
          <cell r="B693" t="str">
            <v>Kế toán ngân hàng 2</v>
          </cell>
          <cell r="C693" t="str">
            <v>AA6013</v>
          </cell>
        </row>
        <row r="694">
          <cell r="B694" t="str">
            <v>Kế toán quản trị 1 (F2 -Management Accounting (ACCA)</v>
          </cell>
          <cell r="C694" t="str">
            <v>AA6014</v>
          </cell>
        </row>
        <row r="695">
          <cell r="B695" t="str">
            <v>Kế toán quản trị 2 (F5 - Performance Management (ACCA)</v>
          </cell>
          <cell r="C695" t="str">
            <v>AA6015</v>
          </cell>
        </row>
        <row r="696">
          <cell r="B696" t="str">
            <v>Kế toán tài chính</v>
          </cell>
          <cell r="C696" t="str">
            <v>AA6016</v>
          </cell>
        </row>
        <row r="697">
          <cell r="B697" t="str">
            <v>Kế toán tài chính 1</v>
          </cell>
          <cell r="C697" t="str">
            <v>AA6017</v>
          </cell>
        </row>
        <row r="698">
          <cell r="B698" t="str">
            <v>Kế toán tài chính 2</v>
          </cell>
          <cell r="C698" t="str">
            <v>AA6018</v>
          </cell>
        </row>
        <row r="699">
          <cell r="B699" t="str">
            <v>Kế toán tài chính quốc tế (F3 - Financial Accounting (ACCA)</v>
          </cell>
          <cell r="C699" t="str">
            <v>AA6019</v>
          </cell>
        </row>
        <row r="700">
          <cell r="B700" t="str">
            <v>Kế toán thuế</v>
          </cell>
          <cell r="C700" t="str">
            <v>AA6020</v>
          </cell>
        </row>
        <row r="701">
          <cell r="B701" t="str">
            <v>Kế toán trong kinh doanh (F1-Accountant in Business, ACCA)</v>
          </cell>
          <cell r="C701" t="str">
            <v>AA6021</v>
          </cell>
        </row>
        <row r="702">
          <cell r="B702" t="str">
            <v>Kết cấu động cơ</v>
          </cell>
          <cell r="C702" t="str">
            <v>AT6013</v>
          </cell>
        </row>
        <row r="703">
          <cell r="B703" t="str">
            <v>Kết cấu ô tô</v>
          </cell>
          <cell r="C703" t="str">
            <v>AT6014</v>
          </cell>
        </row>
        <row r="704">
          <cell r="B704" t="str">
            <v>Kiểm nghiệm dược phẩm</v>
          </cell>
          <cell r="C704" t="str">
            <v>CT6087</v>
          </cell>
        </row>
        <row r="705">
          <cell r="B705" t="str">
            <v>Kiểm nghiệm dược phẩm</v>
          </cell>
          <cell r="C705" t="str">
            <v>CT6087</v>
          </cell>
        </row>
        <row r="706">
          <cell r="B706" t="str">
            <v>Kiểm soát đồ uống và thực phẩm</v>
          </cell>
          <cell r="C706" t="str">
            <v>TO6024</v>
          </cell>
        </row>
        <row r="707">
          <cell r="B707" t="str">
            <v>Kiểm soát môi trường trong công nghiệp dầu khí</v>
          </cell>
          <cell r="C707" t="str">
            <v>CT6088</v>
          </cell>
        </row>
        <row r="708">
          <cell r="B708" t="str">
            <v>Kiểm soát nội bộ</v>
          </cell>
          <cell r="C708" t="str">
            <v>AA6022</v>
          </cell>
        </row>
        <row r="709">
          <cell r="B709" t="str">
            <v>Kiểm soát quản lý</v>
          </cell>
          <cell r="C709" t="str">
            <v>AA6023</v>
          </cell>
        </row>
        <row r="710">
          <cell r="B710" t="str">
            <v xml:space="preserve">Kiểm toán tài chính </v>
          </cell>
          <cell r="C710" t="str">
            <v>AA6024</v>
          </cell>
        </row>
        <row r="711">
          <cell r="B711" t="str">
            <v>Kiểm thử phần mềm</v>
          </cell>
          <cell r="C711" t="str">
            <v>IT6013</v>
          </cell>
        </row>
        <row r="712">
          <cell r="B712" t="str">
            <v>Kiểm tra và đánh giá chất lượng dầu khí</v>
          </cell>
          <cell r="C712" t="str">
            <v>CT6089</v>
          </cell>
        </row>
        <row r="713">
          <cell r="B713" t="str">
            <v>Kiểm tra và đánh giá chất lượng dầu khí</v>
          </cell>
          <cell r="C713" t="str">
            <v>CT6089</v>
          </cell>
        </row>
        <row r="714">
          <cell r="B714" t="str">
            <v>Kiến tập sản xuất (Công nghệ kỹ thuật Hóa học)</v>
          </cell>
          <cell r="C714" t="str">
            <v>CT6090</v>
          </cell>
        </row>
        <row r="715">
          <cell r="B715" t="str">
            <v xml:space="preserve">Kiến tập sản xuất (Công nghệ kỹ thuật Môi trường) </v>
          </cell>
          <cell r="C715" t="str">
            <v>CT6091</v>
          </cell>
        </row>
        <row r="716">
          <cell r="B716" t="str">
            <v xml:space="preserve">Kiến tập sản xuất (Công nghệ Thực phẩm) </v>
          </cell>
          <cell r="C716" t="str">
            <v>CT6092</v>
          </cell>
        </row>
        <row r="717">
          <cell r="B717" t="str">
            <v>Kiến trúc máy tính</v>
          </cell>
          <cell r="C717" t="str">
            <v>IT6014</v>
          </cell>
        </row>
        <row r="718">
          <cell r="B718" t="str">
            <v>Kinh doanh dịch vụ bổ sung</v>
          </cell>
          <cell r="C718" t="str">
            <v>TO6025</v>
          </cell>
        </row>
        <row r="719">
          <cell r="B719" t="str">
            <v>Kinh doanh khách sạn</v>
          </cell>
          <cell r="C719" t="str">
            <v>TO6026</v>
          </cell>
        </row>
        <row r="720">
          <cell r="B720" t="str">
            <v>Kinh doanh quốc tế</v>
          </cell>
          <cell r="C720" t="str">
            <v>BM6017</v>
          </cell>
        </row>
        <row r="721">
          <cell r="B721" t="str">
            <v>Kinh doanh quốc tế</v>
          </cell>
          <cell r="C721" t="str">
            <v>BM6017</v>
          </cell>
        </row>
        <row r="722">
          <cell r="B722" t="str">
            <v>Kinh doanh thời trang</v>
          </cell>
          <cell r="C722" t="str">
            <v>GF6017</v>
          </cell>
        </row>
        <row r="723">
          <cell r="B723" t="str">
            <v>Kinh doanh thời trang</v>
          </cell>
          <cell r="C723" t="str">
            <v>GF6017</v>
          </cell>
        </row>
        <row r="724">
          <cell r="B724" t="str">
            <v>Kinh tế bảo hiểm</v>
          </cell>
          <cell r="C724" t="str">
            <v>BM6018</v>
          </cell>
        </row>
        <row r="725">
          <cell r="B725" t="str">
            <v>Kinh tế du lịch</v>
          </cell>
          <cell r="C725" t="str">
            <v>TO6027</v>
          </cell>
        </row>
        <row r="726">
          <cell r="B726" t="str">
            <v>Kinh tế du lịch</v>
          </cell>
          <cell r="C726" t="str">
            <v>TO6027</v>
          </cell>
        </row>
        <row r="727">
          <cell r="B727" t="str">
            <v>Kinh tế đầu tư</v>
          </cell>
          <cell r="C727" t="str">
            <v>BM6019</v>
          </cell>
        </row>
        <row r="728">
          <cell r="B728" t="str">
            <v>Kinh tế học đại cương</v>
          </cell>
          <cell r="C728" t="str">
            <v>BM6001</v>
          </cell>
        </row>
        <row r="729">
          <cell r="B729" t="str">
            <v>Kinh tế học đại cương</v>
          </cell>
          <cell r="C729" t="str">
            <v>BM6001</v>
          </cell>
        </row>
        <row r="730">
          <cell r="B730" t="str">
            <v>Kinh tế học đại cương</v>
          </cell>
          <cell r="C730" t="str">
            <v>BM6001</v>
          </cell>
        </row>
        <row r="731">
          <cell r="B731" t="str">
            <v>Kinh tế học đại cương</v>
          </cell>
          <cell r="C731" t="str">
            <v>BM6001</v>
          </cell>
        </row>
        <row r="732">
          <cell r="B732" t="str">
            <v>Kinh tế học đại cương</v>
          </cell>
          <cell r="C732" t="str">
            <v>BM6001</v>
          </cell>
        </row>
        <row r="733">
          <cell r="B733" t="str">
            <v>Kinh tế học đại cương</v>
          </cell>
          <cell r="C733" t="str">
            <v>BM6001</v>
          </cell>
        </row>
        <row r="734">
          <cell r="B734" t="str">
            <v>Kinh tế học đại cương</v>
          </cell>
          <cell r="C734" t="str">
            <v>BM6001</v>
          </cell>
        </row>
        <row r="735">
          <cell r="B735" t="str">
            <v>Kinh tế học đại cương</v>
          </cell>
          <cell r="C735" t="str">
            <v>BM6001</v>
          </cell>
        </row>
        <row r="736">
          <cell r="B736" t="str">
            <v>Kinh tế học đại cương</v>
          </cell>
          <cell r="C736" t="str">
            <v>BM6001</v>
          </cell>
        </row>
        <row r="737">
          <cell r="B737" t="str">
            <v>Kinh tế học đại cương</v>
          </cell>
          <cell r="C737" t="str">
            <v>BM6001</v>
          </cell>
        </row>
        <row r="738">
          <cell r="B738" t="str">
            <v>Kinh tế học ứng dụng</v>
          </cell>
          <cell r="C738" t="str">
            <v>BM6020</v>
          </cell>
        </row>
        <row r="739">
          <cell r="B739" t="str">
            <v>Kinh tế học vi mô</v>
          </cell>
          <cell r="C739" t="str">
            <v>BM6021</v>
          </cell>
        </row>
        <row r="740">
          <cell r="B740" t="str">
            <v>Kinh tế học vi mô</v>
          </cell>
          <cell r="C740" t="str">
            <v>BM6021</v>
          </cell>
        </row>
        <row r="741">
          <cell r="B741" t="str">
            <v>Kinh tế học vi mô</v>
          </cell>
          <cell r="C741" t="str">
            <v>BM6021</v>
          </cell>
        </row>
        <row r="742">
          <cell r="B742" t="str">
            <v>Kinh tế học vĩ mô</v>
          </cell>
          <cell r="C742" t="str">
            <v>BM6022</v>
          </cell>
        </row>
        <row r="743">
          <cell r="B743" t="str">
            <v>Kinh tế học vĩ mô</v>
          </cell>
          <cell r="C743" t="str">
            <v>BM6022</v>
          </cell>
        </row>
        <row r="744">
          <cell r="B744" t="str">
            <v>Kinh tế học vĩ mô</v>
          </cell>
          <cell r="C744" t="str">
            <v>BM6022</v>
          </cell>
        </row>
        <row r="745">
          <cell r="B745" t="str">
            <v>Kinh tế lượng</v>
          </cell>
          <cell r="C745" t="str">
            <v>BS6011</v>
          </cell>
        </row>
        <row r="746">
          <cell r="B746" t="str">
            <v>Kinh tế lượng</v>
          </cell>
          <cell r="C746" t="str">
            <v>BS6011</v>
          </cell>
        </row>
        <row r="747">
          <cell r="B747" t="str">
            <v>Kinh tế lượng</v>
          </cell>
          <cell r="C747" t="str">
            <v>BS6011</v>
          </cell>
        </row>
        <row r="748">
          <cell r="B748" t="str">
            <v>Kinh tế phát triển</v>
          </cell>
          <cell r="C748" t="str">
            <v>BM6023</v>
          </cell>
        </row>
        <row r="749">
          <cell r="B749" t="str">
            <v>Kinh tế tài nguyên và môi trường</v>
          </cell>
          <cell r="C749" t="str">
            <v>CT6093</v>
          </cell>
        </row>
        <row r="750">
          <cell r="B750" t="str">
            <v>Kinh tế và quản lý môi trường</v>
          </cell>
          <cell r="C750" t="str">
            <v>BM6024</v>
          </cell>
        </row>
        <row r="751">
          <cell r="B751" t="str">
            <v>Kinh tế vi mô</v>
          </cell>
          <cell r="C751" t="str">
            <v>BM6025</v>
          </cell>
        </row>
        <row r="752">
          <cell r="B752" t="str">
            <v>Kinh tế vi mô</v>
          </cell>
          <cell r="C752" t="str">
            <v>BM6025</v>
          </cell>
        </row>
        <row r="753">
          <cell r="B753" t="str">
            <v>Kinh tế vi mô</v>
          </cell>
          <cell r="C753" t="str">
            <v>BM6025</v>
          </cell>
        </row>
        <row r="754">
          <cell r="B754" t="str">
            <v>Kỹ năng đàm phán và ký kết hợp đồng kinh tế</v>
          </cell>
          <cell r="C754" t="str">
            <v>BM6026</v>
          </cell>
        </row>
        <row r="755">
          <cell r="B755" t="str">
            <v>Kỹ năng đọc Tiếng Anh 1</v>
          </cell>
          <cell r="C755" t="str">
            <v>FL6010</v>
          </cell>
        </row>
        <row r="756">
          <cell r="B756" t="str">
            <v>Kỹ năng đọc Tiếng Anh 2</v>
          </cell>
          <cell r="C756" t="str">
            <v>FL6011</v>
          </cell>
        </row>
        <row r="757">
          <cell r="B757" t="str">
            <v>Kỹ năng đọc Tiếng Anh 3</v>
          </cell>
          <cell r="C757" t="str">
            <v>FL6012</v>
          </cell>
        </row>
        <row r="758">
          <cell r="B758" t="str">
            <v>Kỹ năng đọc Tiếng Anh 4</v>
          </cell>
          <cell r="C758" t="str">
            <v>FL6013</v>
          </cell>
        </row>
        <row r="759">
          <cell r="B759" t="str">
            <v>Kỹ năng đọc Tiếng Anh 5</v>
          </cell>
          <cell r="C759" t="str">
            <v>FL6014</v>
          </cell>
        </row>
        <row r="760">
          <cell r="B760" t="str">
            <v>Kỹ năng đọc tiếng Trung Quốc 1</v>
          </cell>
          <cell r="C760" t="str">
            <v>FL6015</v>
          </cell>
        </row>
        <row r="761">
          <cell r="B761" t="str">
            <v>Kỹ năng đọc tiếng Trung Quốc 2</v>
          </cell>
          <cell r="C761" t="str">
            <v>FL6016</v>
          </cell>
        </row>
        <row r="762">
          <cell r="B762" t="str">
            <v>Kỹ năng đọc tiếng Trung Quốc 3</v>
          </cell>
          <cell r="C762" t="str">
            <v>FL6017</v>
          </cell>
        </row>
        <row r="763">
          <cell r="B763" t="str">
            <v>Kỹ năng đọc tiếng Trung Quốc 4</v>
          </cell>
          <cell r="C763" t="str">
            <v>FL6018</v>
          </cell>
        </row>
        <row r="764">
          <cell r="B764" t="str">
            <v>Kỹ năng đọc tiếng Trung Quốc 5</v>
          </cell>
          <cell r="C764" t="str">
            <v>FL6019</v>
          </cell>
        </row>
        <row r="765">
          <cell r="B765" t="str">
            <v>Kỹ năng đọc tiếng Trung Quốc 6</v>
          </cell>
          <cell r="C765" t="str">
            <v>FL6020</v>
          </cell>
        </row>
        <row r="766">
          <cell r="B766" t="str">
            <v>Kỹ năng giao tiếp</v>
          </cell>
          <cell r="C766" t="str">
            <v>TO6002</v>
          </cell>
        </row>
        <row r="767">
          <cell r="B767" t="str">
            <v>Kỹ năng giao tiếp</v>
          </cell>
          <cell r="C767" t="str">
            <v>TO6002</v>
          </cell>
        </row>
        <row r="768">
          <cell r="B768" t="str">
            <v>Kỹ năng giao tiếp</v>
          </cell>
          <cell r="C768" t="str">
            <v>TO6002</v>
          </cell>
        </row>
        <row r="769">
          <cell r="B769" t="str">
            <v>Kỹ năng hoạt động công nghiệp</v>
          </cell>
          <cell r="C769" t="str">
            <v>FE6012</v>
          </cell>
        </row>
        <row r="770">
          <cell r="B770" t="str">
            <v>Kỹ năng làm việc (Tiếng Anh)</v>
          </cell>
          <cell r="C770" t="str">
            <v>FL6021</v>
          </cell>
        </row>
        <row r="771">
          <cell r="B771" t="str">
            <v>Kỹ năng làm việc (Tiếng Trung Quốc)</v>
          </cell>
          <cell r="C771" t="str">
            <v>FL6022</v>
          </cell>
        </row>
        <row r="772">
          <cell r="B772" t="str">
            <v>Kỹ năng lãnh đạo</v>
          </cell>
          <cell r="C772" t="str">
            <v>BM6027</v>
          </cell>
        </row>
        <row r="773">
          <cell r="B773" t="str">
            <v>Kỹ năng lập kế hoạch nghề nghiệp</v>
          </cell>
          <cell r="C773" t="str">
            <v>BM6028</v>
          </cell>
        </row>
        <row r="774">
          <cell r="B774" t="str">
            <v>Kỹ năng nói Tiếng Anh 1</v>
          </cell>
          <cell r="C774" t="str">
            <v>FL6023</v>
          </cell>
        </row>
        <row r="775">
          <cell r="B775" t="str">
            <v>Kỹ năng nói Tiếng Anh 2</v>
          </cell>
          <cell r="C775" t="str">
            <v>FL6024</v>
          </cell>
        </row>
        <row r="776">
          <cell r="B776" t="str">
            <v>Kỹ năng nói Tiếng Anh 3</v>
          </cell>
          <cell r="C776" t="str">
            <v>FL6025</v>
          </cell>
        </row>
        <row r="777">
          <cell r="B777" t="str">
            <v>Kỹ năng nói Tiếng Anh 4</v>
          </cell>
          <cell r="C777" t="str">
            <v>FL6026</v>
          </cell>
        </row>
        <row r="778">
          <cell r="B778" t="str">
            <v>Kỹ năng nói Tiếng Anh 5</v>
          </cell>
          <cell r="C778" t="str">
            <v>FL6027</v>
          </cell>
        </row>
        <row r="779">
          <cell r="B779" t="str">
            <v>Kỹ năng nói tiếng Trung Quốc 1</v>
          </cell>
          <cell r="C779" t="str">
            <v>FL6028</v>
          </cell>
        </row>
        <row r="780">
          <cell r="B780" t="str">
            <v>Kỹ năng nói tiếng Trung Quốc 2</v>
          </cell>
          <cell r="C780" t="str">
            <v>FL6029</v>
          </cell>
        </row>
        <row r="781">
          <cell r="B781" t="str">
            <v>Kỹ năng nói tiếng Trung Quốc 3</v>
          </cell>
          <cell r="C781" t="str">
            <v>FL6030</v>
          </cell>
        </row>
        <row r="782">
          <cell r="B782" t="str">
            <v>Kỹ năng nói tiếng Trung Quốc 4</v>
          </cell>
          <cell r="C782" t="str">
            <v>FL6031</v>
          </cell>
        </row>
        <row r="783">
          <cell r="B783" t="str">
            <v>Kỹ năng nói tiếng Trung Quốc 5</v>
          </cell>
          <cell r="C783" t="str">
            <v>FL6032</v>
          </cell>
        </row>
        <row r="784">
          <cell r="B784" t="str">
            <v>Kỹ năng nói tiếng Trung Quốc 6</v>
          </cell>
          <cell r="C784" t="str">
            <v>FL6033</v>
          </cell>
        </row>
        <row r="785">
          <cell r="B785" t="str">
            <v>Kỹ năng nghe Tiếng Anh 1</v>
          </cell>
          <cell r="C785" t="str">
            <v>FL6034</v>
          </cell>
        </row>
        <row r="786">
          <cell r="B786" t="str">
            <v>Kỹ năng nghe Tiếng Anh 2</v>
          </cell>
          <cell r="C786" t="str">
            <v>FL6035</v>
          </cell>
        </row>
        <row r="787">
          <cell r="B787" t="str">
            <v>Kỹ năng nghe Tiếng Anh 3</v>
          </cell>
          <cell r="C787" t="str">
            <v>FL6036</v>
          </cell>
        </row>
        <row r="788">
          <cell r="B788" t="str">
            <v>Kỹ năng nghe Tiếng Anh 4</v>
          </cell>
          <cell r="C788" t="str">
            <v>FL6037</v>
          </cell>
        </row>
        <row r="789">
          <cell r="B789" t="str">
            <v>Kỹ năng nghe Tiếng Anh 5</v>
          </cell>
          <cell r="C789" t="str">
            <v>FL6038</v>
          </cell>
        </row>
        <row r="790">
          <cell r="B790" t="str">
            <v>Kỹ năng nghe tiếng Trung Quốc 1</v>
          </cell>
          <cell r="C790" t="str">
            <v>FL6039</v>
          </cell>
        </row>
        <row r="791">
          <cell r="B791" t="str">
            <v>Kỹ năng nghe tiếng Trung Quốc 2</v>
          </cell>
          <cell r="C791" t="str">
            <v>FL6040</v>
          </cell>
        </row>
        <row r="792">
          <cell r="B792" t="str">
            <v>Kỹ năng nghe tiếng Trung Quốc 3</v>
          </cell>
          <cell r="C792" t="str">
            <v>FL6041</v>
          </cell>
        </row>
        <row r="793">
          <cell r="B793" t="str">
            <v>Kỹ năng nghe tiếng Trung Quốc 4</v>
          </cell>
          <cell r="C793" t="str">
            <v>FL6042</v>
          </cell>
        </row>
        <row r="794">
          <cell r="B794" t="str">
            <v>Kỹ năng nghe tiếng Trung Quốc 5</v>
          </cell>
          <cell r="C794" t="str">
            <v>FL6043</v>
          </cell>
        </row>
        <row r="795">
          <cell r="B795" t="str">
            <v>Kỹ năng nghe tiếng Trung Quốc 6</v>
          </cell>
          <cell r="C795" t="str">
            <v>FL6044</v>
          </cell>
        </row>
        <row r="796">
          <cell r="B796" t="str">
            <v>Kỹ năng nghiệp vụ biên phiên dịch tiếng Trung Quốc</v>
          </cell>
          <cell r="C796" t="str">
            <v>FL6045</v>
          </cell>
        </row>
        <row r="797">
          <cell r="B797" t="str">
            <v>Kỹ năng sơ cấp cứu</v>
          </cell>
          <cell r="C797" t="str">
            <v>TO6028</v>
          </cell>
        </row>
        <row r="798">
          <cell r="B798" t="str">
            <v>Kỹ năng sơ cấp cứu</v>
          </cell>
          <cell r="C798" t="str">
            <v>TO6028</v>
          </cell>
        </row>
        <row r="799">
          <cell r="B799" t="str">
            <v>Kỹ năng thuyết trình</v>
          </cell>
          <cell r="C799" t="str">
            <v>TO6029</v>
          </cell>
        </row>
        <row r="800">
          <cell r="B800" t="str">
            <v>Kỹ năng thuyết trình</v>
          </cell>
          <cell r="C800" t="str">
            <v>TO6029</v>
          </cell>
        </row>
        <row r="801">
          <cell r="B801" t="str">
            <v>Kỹ năng thuyết trình (Tiếng Anh)</v>
          </cell>
          <cell r="C801" t="str">
            <v>FL6046</v>
          </cell>
        </row>
        <row r="802">
          <cell r="B802" t="str">
            <v>Kỹ năng thuyết trình (Tiếng Trung Quốc)</v>
          </cell>
          <cell r="C802" t="str">
            <v>FL6047</v>
          </cell>
        </row>
        <row r="803">
          <cell r="B803" t="str">
            <v>Kỹ năng viết Tiếng Anh 1</v>
          </cell>
          <cell r="C803" t="str">
            <v>FL6048</v>
          </cell>
        </row>
        <row r="804">
          <cell r="B804" t="str">
            <v>Kỹ năng viết Tiếng Anh 2</v>
          </cell>
          <cell r="C804" t="str">
            <v>FL6049</v>
          </cell>
        </row>
        <row r="805">
          <cell r="B805" t="str">
            <v>Kỹ năng viết Tiếng Anh 3</v>
          </cell>
          <cell r="C805" t="str">
            <v>FL6050</v>
          </cell>
        </row>
        <row r="806">
          <cell r="B806" t="str">
            <v>Kỹ năng viết Tiếng Anh 4</v>
          </cell>
          <cell r="C806" t="str">
            <v>FL6051</v>
          </cell>
        </row>
        <row r="807">
          <cell r="B807" t="str">
            <v>Kỹ năng viết Tiếng Anh 5</v>
          </cell>
          <cell r="C807" t="str">
            <v>FL6052</v>
          </cell>
        </row>
        <row r="808">
          <cell r="B808" t="str">
            <v>Kỹ năng viết tiếng Trung Quốc 1</v>
          </cell>
          <cell r="C808" t="str">
            <v>FL6053</v>
          </cell>
        </row>
        <row r="809">
          <cell r="B809" t="str">
            <v>Kỹ năng viết tiếng Trung Quốc 2</v>
          </cell>
          <cell r="C809" t="str">
            <v>FL6054</v>
          </cell>
        </row>
        <row r="810">
          <cell r="B810" t="str">
            <v>Kỹ năng viết tiếng Trung Quốc 3</v>
          </cell>
          <cell r="C810" t="str">
            <v>FL6055</v>
          </cell>
        </row>
        <row r="811">
          <cell r="B811" t="str">
            <v>Kỹ năng viết tiếng Trung Quốc 4</v>
          </cell>
          <cell r="C811" t="str">
            <v>FL6056</v>
          </cell>
        </row>
        <row r="812">
          <cell r="B812" t="str">
            <v>Kỹ năng viết tiếng Trung Quốc 5</v>
          </cell>
          <cell r="C812" t="str">
            <v>FL6057</v>
          </cell>
        </row>
        <row r="813">
          <cell r="B813" t="str">
            <v>Kỹ năng viết tiếng Trung Quốc 6</v>
          </cell>
          <cell r="C813" t="str">
            <v>FL6058</v>
          </cell>
        </row>
        <row r="814">
          <cell r="B814" t="str">
            <v>Kỹ thuật biên dịch tiếng Anh 1</v>
          </cell>
          <cell r="C814" t="str">
            <v>FL6059</v>
          </cell>
        </row>
        <row r="815">
          <cell r="B815" t="str">
            <v>Kỹ thuật biên dịch tiếng Anh 2</v>
          </cell>
          <cell r="C815" t="str">
            <v>FL6060</v>
          </cell>
        </row>
        <row r="816">
          <cell r="B816" t="str">
            <v>Kỹ thuật biên dịch tiếng Anh 3</v>
          </cell>
          <cell r="C816" t="str">
            <v>FL6061</v>
          </cell>
        </row>
        <row r="817">
          <cell r="B817" t="str">
            <v>Kỹ thuật cảm biến</v>
          </cell>
          <cell r="C817" t="str">
            <v>FE6013</v>
          </cell>
        </row>
        <row r="818">
          <cell r="B818" t="str">
            <v>Kỹ thuật chẩn đoán và sửa chữa điện-điện tử ô tô</v>
          </cell>
          <cell r="C818" t="str">
            <v>AT6015</v>
          </cell>
        </row>
        <row r="819">
          <cell r="B819" t="str">
            <v>Kỹ thuật chẩn đoán và sửa chữa động cơ</v>
          </cell>
          <cell r="C819" t="str">
            <v>AT6016</v>
          </cell>
        </row>
        <row r="820">
          <cell r="B820" t="str">
            <v>Kỹ thuật chẩn đoán và sửa chữa ô tô</v>
          </cell>
          <cell r="C820" t="str">
            <v>AT6017</v>
          </cell>
        </row>
        <row r="821">
          <cell r="B821" t="str">
            <v>Kỹ thuật chế biến món ăn</v>
          </cell>
          <cell r="C821" t="str">
            <v>CT6094</v>
          </cell>
        </row>
        <row r="822">
          <cell r="B822" t="str">
            <v>Kỹ thuật chiếu sáng</v>
          </cell>
          <cell r="C822" t="str">
            <v>EE6030</v>
          </cell>
        </row>
        <row r="823">
          <cell r="B823" t="str">
            <v>Kỹ thuật đánh giá mẫu</v>
          </cell>
          <cell r="C823" t="str">
            <v>GF6018</v>
          </cell>
        </row>
        <row r="824">
          <cell r="B824" t="str">
            <v>Kỹ thuật điện</v>
          </cell>
          <cell r="C824" t="str">
            <v>EE6001</v>
          </cell>
        </row>
        <row r="825">
          <cell r="B825" t="str">
            <v>Kỹ thuật điện</v>
          </cell>
          <cell r="C825" t="str">
            <v>EE6001</v>
          </cell>
        </row>
        <row r="826">
          <cell r="B826" t="str">
            <v>Kỹ thuật điện</v>
          </cell>
          <cell r="C826" t="str">
            <v>EE6001</v>
          </cell>
        </row>
        <row r="827">
          <cell r="B827" t="str">
            <v>Kỹ thuật điện</v>
          </cell>
          <cell r="C827" t="str">
            <v>EE6001</v>
          </cell>
        </row>
        <row r="828">
          <cell r="B828" t="str">
            <v>Kỹ thuật điện</v>
          </cell>
          <cell r="C828" t="str">
            <v>EE6001</v>
          </cell>
        </row>
        <row r="829">
          <cell r="B829" t="str">
            <v>Kỹ thuật điện tử</v>
          </cell>
          <cell r="C829" t="str">
            <v>FE6014</v>
          </cell>
        </row>
        <row r="830">
          <cell r="B830" t="str">
            <v>Kỹ thuật điện tử</v>
          </cell>
          <cell r="C830" t="str">
            <v>FE6015</v>
          </cell>
        </row>
        <row r="831">
          <cell r="B831" t="str">
            <v>Kỹ thuật điện tử</v>
          </cell>
          <cell r="C831" t="str">
            <v>FE6015</v>
          </cell>
        </row>
        <row r="832">
          <cell r="B832" t="str">
            <v>Kỹ thuật điện tử</v>
          </cell>
          <cell r="C832" t="str">
            <v>FE6015</v>
          </cell>
        </row>
        <row r="833">
          <cell r="B833" t="str">
            <v>Kỹ thuật điều khiển bằng máy tính</v>
          </cell>
          <cell r="C833" t="str">
            <v>EE6031</v>
          </cell>
        </row>
        <row r="834">
          <cell r="B834" t="str">
            <v>Kỹ thuật điều khiển bằng máy tính</v>
          </cell>
          <cell r="C834" t="str">
            <v>EE6031</v>
          </cell>
        </row>
        <row r="835">
          <cell r="B835" t="str">
            <v>Kỹ thuật đo lường điện tử</v>
          </cell>
          <cell r="C835" t="str">
            <v>FE6016</v>
          </cell>
        </row>
        <row r="836">
          <cell r="B836" t="str">
            <v>Kỹ thuật đo lường và cảm biến</v>
          </cell>
          <cell r="C836" t="str">
            <v>EE6032</v>
          </cell>
        </row>
        <row r="837">
          <cell r="B837" t="str">
            <v>Kỹ thuật đo lường và cảm biến</v>
          </cell>
          <cell r="C837" t="str">
            <v>EE6032</v>
          </cell>
        </row>
        <row r="838">
          <cell r="B838" t="str">
            <v>Kỹ thuật đường ống, bể chứa dầu khí</v>
          </cell>
          <cell r="C838" t="str">
            <v>CT6095</v>
          </cell>
        </row>
        <row r="839">
          <cell r="B839" t="str">
            <v>Kỹ thuật kiểm soát ô nhiễm không khí và tiếng ồn</v>
          </cell>
          <cell r="C839" t="str">
            <v>CT6096</v>
          </cell>
        </row>
        <row r="840">
          <cell r="B840" t="str">
            <v>Kỹ thuật lập trình</v>
          </cell>
          <cell r="C840" t="str">
            <v>IT6015</v>
          </cell>
        </row>
        <row r="841">
          <cell r="B841" t="str">
            <v>Kỹ thuật lập trình</v>
          </cell>
          <cell r="C841" t="str">
            <v>IT6015</v>
          </cell>
        </row>
        <row r="842">
          <cell r="B842" t="str">
            <v>Kỹ thuật lập trình</v>
          </cell>
          <cell r="C842" t="str">
            <v>IT6015</v>
          </cell>
        </row>
        <row r="843">
          <cell r="B843" t="str">
            <v>Kỹ thuật lập trình C</v>
          </cell>
          <cell r="C843" t="str">
            <v>FE6017</v>
          </cell>
        </row>
        <row r="844">
          <cell r="B844" t="str">
            <v>Kỹ thuật lập trình PLC</v>
          </cell>
          <cell r="C844" t="str">
            <v>EE6033</v>
          </cell>
        </row>
        <row r="845">
          <cell r="B845" t="str">
            <v>Kỹ thuật lập trình PLC</v>
          </cell>
          <cell r="C845" t="str">
            <v>EE6033</v>
          </cell>
        </row>
        <row r="846">
          <cell r="B846" t="str">
            <v>Kỹ thuật lấy mẫu và xử lý mẫu</v>
          </cell>
          <cell r="C846" t="str">
            <v>CT6097</v>
          </cell>
        </row>
        <row r="847">
          <cell r="B847" t="str">
            <v>Kỹ thuật nhiệt</v>
          </cell>
          <cell r="C847" t="str">
            <v>EE6034</v>
          </cell>
        </row>
        <row r="848">
          <cell r="B848" t="str">
            <v>Kỹ thuật nhiệt</v>
          </cell>
          <cell r="C848" t="str">
            <v>EE6034</v>
          </cell>
        </row>
        <row r="849">
          <cell r="B849" t="str">
            <v>Kỹ thuật nhiệt ứng dụng</v>
          </cell>
          <cell r="C849" t="str">
            <v>AT6018</v>
          </cell>
        </row>
        <row r="850">
          <cell r="B850" t="str">
            <v>Kỹ thuật nhiệt ứng dụng.</v>
          </cell>
          <cell r="C850" t="str">
            <v>EE6035</v>
          </cell>
        </row>
        <row r="851">
          <cell r="B851" t="str">
            <v>Kỹ thuật phản ứng</v>
          </cell>
          <cell r="C851" t="str">
            <v>CT6098</v>
          </cell>
        </row>
        <row r="852">
          <cell r="B852" t="str">
            <v>Kỹ thuật phản ứng</v>
          </cell>
          <cell r="C852" t="str">
            <v>CT6098</v>
          </cell>
        </row>
        <row r="853">
          <cell r="B853" t="str">
            <v>Kỹ thuật phiên dịch tiếng Anh 1</v>
          </cell>
          <cell r="C853" t="str">
            <v>FL6062</v>
          </cell>
        </row>
        <row r="854">
          <cell r="B854" t="str">
            <v>Kỹ thuật phiên dịch tiếng Anh 2</v>
          </cell>
          <cell r="C854" t="str">
            <v>FL6063</v>
          </cell>
        </row>
        <row r="855">
          <cell r="B855" t="str">
            <v>Kỹ thuật phiên dịch tiếng Anh 3</v>
          </cell>
          <cell r="C855" t="str">
            <v>FL6064</v>
          </cell>
        </row>
        <row r="856">
          <cell r="B856" t="str">
            <v>Kỹ thuật Robot</v>
          </cell>
          <cell r="C856" t="str">
            <v>ME6023</v>
          </cell>
        </row>
        <row r="857">
          <cell r="B857" t="str">
            <v>Kỹ thuật Robot</v>
          </cell>
          <cell r="C857" t="str">
            <v>ME6023</v>
          </cell>
        </row>
        <row r="858">
          <cell r="B858" t="str">
            <v>Kỹ thuật soạn thảo văn bản</v>
          </cell>
          <cell r="C858" t="str">
            <v>TO6003</v>
          </cell>
        </row>
        <row r="859">
          <cell r="B859" t="str">
            <v>Kỹ thuật số</v>
          </cell>
          <cell r="C859" t="str">
            <v>IT6016</v>
          </cell>
        </row>
        <row r="860">
          <cell r="B860" t="str">
            <v>Kỹ thuật tách và làm sạch chất</v>
          </cell>
          <cell r="C860" t="str">
            <v>CT6099</v>
          </cell>
        </row>
        <row r="861">
          <cell r="B861" t="str">
            <v>Kỹ thuật tự động hóa</v>
          </cell>
          <cell r="C861" t="str">
            <v>ME6055</v>
          </cell>
        </row>
        <row r="862">
          <cell r="B862" t="str">
            <v>Kỹ thuật truyền dẫn và đa truy nhập</v>
          </cell>
          <cell r="C862" t="str">
            <v>FE6018</v>
          </cell>
        </row>
        <row r="863">
          <cell r="B863" t="str">
            <v>Kỹ thuật truyền thông không dây</v>
          </cell>
          <cell r="C863" t="str">
            <v>FE6019</v>
          </cell>
        </row>
        <row r="864">
          <cell r="B864" t="str">
            <v>Kỹ thuật vi xử lý</v>
          </cell>
          <cell r="C864" t="str">
            <v>FE6020</v>
          </cell>
        </row>
        <row r="865">
          <cell r="B865" t="str">
            <v>Kỹ thuật xúc tác</v>
          </cell>
          <cell r="C865" t="str">
            <v>CT6100</v>
          </cell>
        </row>
        <row r="866">
          <cell r="B866" t="str">
            <v>Kỹ thuật xung số</v>
          </cell>
          <cell r="C866" t="str">
            <v>FE6021</v>
          </cell>
        </row>
        <row r="867">
          <cell r="B867" t="str">
            <v>Kỹ thuật xử lý ảnh</v>
          </cell>
          <cell r="C867" t="str">
            <v>ME6056</v>
          </cell>
        </row>
        <row r="868">
          <cell r="B868" t="str">
            <v>Kỹ thuật xử lý nước cấp</v>
          </cell>
          <cell r="C868" t="str">
            <v>CT6101</v>
          </cell>
        </row>
        <row r="869">
          <cell r="B869" t="str">
            <v xml:space="preserve">Kỹ thuật xử lý nước cấp </v>
          </cell>
          <cell r="C869" t="str">
            <v>CT6101</v>
          </cell>
        </row>
        <row r="870">
          <cell r="B870" t="str">
            <v>Kỹ thuật xử lý nước thải</v>
          </cell>
          <cell r="C870" t="str">
            <v>CT6102</v>
          </cell>
        </row>
        <row r="871">
          <cell r="B871" t="str">
            <v>Kỹ thuật xử lý nước thải</v>
          </cell>
          <cell r="C871" t="str">
            <v>CT6102</v>
          </cell>
        </row>
        <row r="872">
          <cell r="B872" t="str">
            <v>Khí cụ điện</v>
          </cell>
          <cell r="C872" t="str">
            <v>EE6036</v>
          </cell>
        </row>
        <row r="873">
          <cell r="B873" t="str">
            <v>Khí cụ điện</v>
          </cell>
          <cell r="C873" t="str">
            <v>EE6036</v>
          </cell>
        </row>
        <row r="874">
          <cell r="B874" t="str">
            <v>Khí xả và vấn đề kiểm soát khí xả động cơ</v>
          </cell>
          <cell r="C874" t="str">
            <v>AT6019</v>
          </cell>
        </row>
        <row r="875">
          <cell r="B875" t="str">
            <v>Khiêu vũ 1</v>
          </cell>
          <cell r="C875" t="str">
            <v>PE6013</v>
          </cell>
        </row>
        <row r="876">
          <cell r="B876" t="str">
            <v>Khiêu vũ 1</v>
          </cell>
          <cell r="C876" t="str">
            <v>PE6013</v>
          </cell>
        </row>
        <row r="877">
          <cell r="B877" t="str">
            <v>Khiêu vũ 1</v>
          </cell>
          <cell r="C877" t="str">
            <v>PE6013</v>
          </cell>
        </row>
        <row r="878">
          <cell r="B878" t="str">
            <v>Khiêu vũ 1</v>
          </cell>
          <cell r="C878" t="str">
            <v>PE6013</v>
          </cell>
        </row>
        <row r="879">
          <cell r="B879" t="str">
            <v>Khiêu vũ 1</v>
          </cell>
          <cell r="C879" t="str">
            <v>PE6013</v>
          </cell>
        </row>
        <row r="880">
          <cell r="B880" t="str">
            <v>Khiêu vũ 1</v>
          </cell>
          <cell r="C880" t="str">
            <v>PE6013</v>
          </cell>
        </row>
        <row r="881">
          <cell r="B881" t="str">
            <v>Khiêu vũ 1</v>
          </cell>
          <cell r="C881" t="str">
            <v>PE6013</v>
          </cell>
        </row>
        <row r="882">
          <cell r="B882" t="str">
            <v>Khiêu vũ 1</v>
          </cell>
          <cell r="C882" t="str">
            <v>PE6013</v>
          </cell>
        </row>
        <row r="883">
          <cell r="B883" t="str">
            <v>Khiêu vũ 1</v>
          </cell>
          <cell r="C883" t="str">
            <v>PE6013</v>
          </cell>
        </row>
        <row r="884">
          <cell r="B884" t="str">
            <v>Khiêu vũ 1</v>
          </cell>
          <cell r="C884" t="str">
            <v>PE6013</v>
          </cell>
        </row>
        <row r="885">
          <cell r="B885" t="str">
            <v>Khiêu vũ 1</v>
          </cell>
          <cell r="C885" t="str">
            <v>PE6013</v>
          </cell>
        </row>
        <row r="886">
          <cell r="B886" t="str">
            <v>Khiêu vũ 1</v>
          </cell>
          <cell r="C886" t="str">
            <v>PE6013</v>
          </cell>
        </row>
        <row r="887">
          <cell r="B887" t="str">
            <v>Khiêu vũ 1</v>
          </cell>
          <cell r="C887" t="str">
            <v>PE6013</v>
          </cell>
        </row>
        <row r="888">
          <cell r="B888" t="str">
            <v>Khiêu vũ 1</v>
          </cell>
          <cell r="C888" t="str">
            <v>PE6013</v>
          </cell>
        </row>
        <row r="889">
          <cell r="B889" t="str">
            <v>Khiêu vũ 1</v>
          </cell>
          <cell r="C889" t="str">
            <v>PE6013</v>
          </cell>
        </row>
        <row r="890">
          <cell r="B890" t="str">
            <v>Khiêu vũ 1</v>
          </cell>
          <cell r="C890" t="str">
            <v>PE6013</v>
          </cell>
        </row>
        <row r="891">
          <cell r="B891" t="str">
            <v>Khiêu vũ 1</v>
          </cell>
          <cell r="C891" t="str">
            <v>PE6013</v>
          </cell>
        </row>
        <row r="892">
          <cell r="B892" t="str">
            <v>Khiêu vũ 1</v>
          </cell>
          <cell r="C892" t="str">
            <v>PE6013</v>
          </cell>
        </row>
        <row r="893">
          <cell r="B893" t="str">
            <v>Khiêu vũ 1</v>
          </cell>
          <cell r="C893" t="str">
            <v>PE6013</v>
          </cell>
        </row>
        <row r="894">
          <cell r="B894" t="str">
            <v>Khiêu vũ 1</v>
          </cell>
          <cell r="C894" t="str">
            <v>PE6013</v>
          </cell>
        </row>
        <row r="895">
          <cell r="B895" t="str">
            <v>Khiêu vũ 2</v>
          </cell>
          <cell r="C895" t="str">
            <v>PE6014</v>
          </cell>
        </row>
        <row r="896">
          <cell r="B896" t="str">
            <v>Khiêu vũ 2</v>
          </cell>
          <cell r="C896" t="str">
            <v>PE6014</v>
          </cell>
        </row>
        <row r="897">
          <cell r="B897" t="str">
            <v>Khiêu vũ 2</v>
          </cell>
          <cell r="C897" t="str">
            <v>PE6014</v>
          </cell>
        </row>
        <row r="898">
          <cell r="B898" t="str">
            <v>Khiêu vũ 2</v>
          </cell>
          <cell r="C898" t="str">
            <v>PE6014</v>
          </cell>
        </row>
        <row r="899">
          <cell r="B899" t="str">
            <v>Khiêu vũ 2</v>
          </cell>
          <cell r="C899" t="str">
            <v>PE6014</v>
          </cell>
        </row>
        <row r="900">
          <cell r="B900" t="str">
            <v>Khiêu vũ 2</v>
          </cell>
          <cell r="C900" t="str">
            <v>PE6014</v>
          </cell>
        </row>
        <row r="901">
          <cell r="B901" t="str">
            <v>Khiêu vũ 2</v>
          </cell>
          <cell r="C901" t="str">
            <v>PE6014</v>
          </cell>
        </row>
        <row r="902">
          <cell r="B902" t="str">
            <v>Khiêu vũ 2</v>
          </cell>
          <cell r="C902" t="str">
            <v>PE6014</v>
          </cell>
        </row>
        <row r="903">
          <cell r="B903" t="str">
            <v>Khiêu vũ 2</v>
          </cell>
          <cell r="C903" t="str">
            <v>PE6014</v>
          </cell>
        </row>
        <row r="904">
          <cell r="B904" t="str">
            <v>Khiêu vũ 2</v>
          </cell>
          <cell r="C904" t="str">
            <v>PE6014</v>
          </cell>
        </row>
        <row r="905">
          <cell r="B905" t="str">
            <v>Khiêu vũ 2</v>
          </cell>
          <cell r="C905" t="str">
            <v>PE6014</v>
          </cell>
        </row>
        <row r="906">
          <cell r="B906" t="str">
            <v>Khiêu vũ 2</v>
          </cell>
          <cell r="C906" t="str">
            <v>PE6014</v>
          </cell>
        </row>
        <row r="907">
          <cell r="B907" t="str">
            <v>Khiêu vũ 2</v>
          </cell>
          <cell r="C907" t="str">
            <v>PE6014</v>
          </cell>
        </row>
        <row r="908">
          <cell r="B908" t="str">
            <v>Khiêu vũ 2</v>
          </cell>
          <cell r="C908" t="str">
            <v>PE6014</v>
          </cell>
        </row>
        <row r="909">
          <cell r="B909" t="str">
            <v>Khiêu vũ 2</v>
          </cell>
          <cell r="C909" t="str">
            <v>PE6014</v>
          </cell>
        </row>
        <row r="910">
          <cell r="B910" t="str">
            <v>Khiêu vũ 2</v>
          </cell>
          <cell r="C910" t="str">
            <v>PE6014</v>
          </cell>
        </row>
        <row r="911">
          <cell r="B911" t="str">
            <v>Khiêu vũ 2</v>
          </cell>
          <cell r="C911" t="str">
            <v>PE6014</v>
          </cell>
        </row>
        <row r="912">
          <cell r="B912" t="str">
            <v>Khiêu vũ 2</v>
          </cell>
          <cell r="C912" t="str">
            <v>PE6014</v>
          </cell>
        </row>
        <row r="913">
          <cell r="B913" t="str">
            <v>Khiêu vũ 2</v>
          </cell>
          <cell r="C913" t="str">
            <v>PE6014</v>
          </cell>
        </row>
        <row r="914">
          <cell r="B914" t="str">
            <v>Khiêu vũ 2</v>
          </cell>
          <cell r="C914" t="str">
            <v>PE6014</v>
          </cell>
        </row>
        <row r="915">
          <cell r="B915" t="str">
            <v>Khóa luận tốt nghiệp (Du lịch)</v>
          </cell>
          <cell r="C915" t="str">
            <v>TO6030</v>
          </cell>
        </row>
        <row r="916">
          <cell r="B916" t="str">
            <v>Khóa luận tốt nghiệp (Kế toán)</v>
          </cell>
          <cell r="C916" t="str">
            <v>AA6025</v>
          </cell>
        </row>
        <row r="917">
          <cell r="B917" t="str">
            <v>Khóa luận tốt nghiệp (Ngôn ngữ Anh)</v>
          </cell>
          <cell r="C917" t="str">
            <v>FL6065</v>
          </cell>
        </row>
        <row r="918">
          <cell r="B918" t="str">
            <v>Khóa luận tốt nghiệp (Ngôn ngữ Trung Quốc)</v>
          </cell>
          <cell r="C918" t="str">
            <v>FL6066</v>
          </cell>
        </row>
        <row r="919">
          <cell r="B919" t="str">
            <v>Khóa luận tốt nghiệp (Quản trị dịch vụ Du lịch và lữ hành)</v>
          </cell>
          <cell r="C919" t="str">
            <v>TO6031</v>
          </cell>
        </row>
        <row r="920">
          <cell r="B920" t="str">
            <v>Khóa luận tốt nghiệp (Quản trị kinh doanh Khách sạn)</v>
          </cell>
          <cell r="C920" t="str">
            <v>TO6032</v>
          </cell>
        </row>
        <row r="921">
          <cell r="B921" t="str">
            <v>Khóa luận tốt nghiệp (Quản trị kinh doanh)</v>
          </cell>
          <cell r="C921" t="str">
            <v>BM6029</v>
          </cell>
        </row>
        <row r="922">
          <cell r="B922" t="str">
            <v>Khóa luận tốt nghiệp (Tài chính - Ngân hàng)</v>
          </cell>
          <cell r="C922" t="str">
            <v>BM6030</v>
          </cell>
        </row>
        <row r="923">
          <cell r="B923" t="str">
            <v>Lập kế hoạch nghề nghiệp</v>
          </cell>
          <cell r="C923" t="str">
            <v>BM6031</v>
          </cell>
        </row>
        <row r="924">
          <cell r="B924" t="str">
            <v>Lập trình .NET</v>
          </cell>
          <cell r="C924" t="str">
            <v>IT6017</v>
          </cell>
        </row>
        <row r="925">
          <cell r="B925" t="str">
            <v>Lập trình hướng đối tượng</v>
          </cell>
          <cell r="C925" t="str">
            <v>IT6018</v>
          </cell>
        </row>
        <row r="926">
          <cell r="B926" t="str">
            <v>Lập trình hướng đối tượng</v>
          </cell>
          <cell r="C926" t="str">
            <v>IT6018</v>
          </cell>
        </row>
        <row r="927">
          <cell r="B927" t="str">
            <v>Lập trình hướng đối tượng</v>
          </cell>
          <cell r="C927" t="str">
            <v>IT6018</v>
          </cell>
        </row>
        <row r="928">
          <cell r="B928" t="str">
            <v>Lập trình Java</v>
          </cell>
          <cell r="C928" t="str">
            <v>IT6019</v>
          </cell>
        </row>
        <row r="929">
          <cell r="B929" t="str">
            <v>Lập trình Java nâng cao</v>
          </cell>
          <cell r="C929" t="str">
            <v>IT6020</v>
          </cell>
        </row>
        <row r="930">
          <cell r="B930" t="str">
            <v>Lập trình Web bằng ASP.NET</v>
          </cell>
          <cell r="C930" t="str">
            <v>IT6021</v>
          </cell>
        </row>
        <row r="931">
          <cell r="B931" t="str">
            <v>Lập trình web bằng PHP</v>
          </cell>
          <cell r="C931" t="str">
            <v>IT6022</v>
          </cell>
        </row>
        <row r="932">
          <cell r="B932" t="str">
            <v>Lập và phân tích dự án đầu tư</v>
          </cell>
          <cell r="C932" t="str">
            <v>BM6032</v>
          </cell>
        </row>
        <row r="933">
          <cell r="B933" t="str">
            <v>Lập và trình bày báo cáo tài chính doanh nghiệp</v>
          </cell>
          <cell r="C933" t="str">
            <v>AA6026</v>
          </cell>
        </row>
        <row r="934">
          <cell r="B934" t="str">
            <v>Lập và trình bày báo cáo trong đơn vị sự nghiệp</v>
          </cell>
          <cell r="C934" t="str">
            <v>AA6027</v>
          </cell>
        </row>
        <row r="935">
          <cell r="B935" t="str">
            <v>Lễ tân khách sạn</v>
          </cell>
          <cell r="C935" t="str">
            <v>TO6033</v>
          </cell>
        </row>
        <row r="936">
          <cell r="B936" t="str">
            <v>Lễ tân ngoại giao</v>
          </cell>
          <cell r="C936" t="str">
            <v>TO6034</v>
          </cell>
        </row>
        <row r="937">
          <cell r="B937" t="str">
            <v>Lịch sử các học thuyết kinh tế</v>
          </cell>
          <cell r="C937" t="str">
            <v>BM6033</v>
          </cell>
        </row>
        <row r="938">
          <cell r="B938" t="str">
            <v>Lịch sử mỹ thuật thế giới</v>
          </cell>
          <cell r="C938" t="str">
            <v>GF6019</v>
          </cell>
        </row>
        <row r="939">
          <cell r="B939" t="str">
            <v>Lịch sử mỹ thuật Việt Nam</v>
          </cell>
          <cell r="C939" t="str">
            <v>GF6020</v>
          </cell>
        </row>
        <row r="940">
          <cell r="B940" t="str">
            <v>Lịch sử trang phục</v>
          </cell>
          <cell r="C940" t="str">
            <v>GF6021</v>
          </cell>
        </row>
        <row r="941">
          <cell r="B941" t="str">
            <v>Luật du lịch</v>
          </cell>
          <cell r="C941" t="str">
            <v>LP6005</v>
          </cell>
        </row>
        <row r="942">
          <cell r="B942" t="str">
            <v>Luật du lịch</v>
          </cell>
          <cell r="C942" t="str">
            <v>LP6005</v>
          </cell>
        </row>
        <row r="943">
          <cell r="B943" t="str">
            <v>Luật du lịch</v>
          </cell>
          <cell r="C943" t="str">
            <v>LP6005</v>
          </cell>
        </row>
        <row r="944">
          <cell r="B944" t="str">
            <v>Luật kinh tế</v>
          </cell>
          <cell r="C944" t="str">
            <v>LP6005</v>
          </cell>
        </row>
        <row r="945">
          <cell r="B945" t="str">
            <v>Luật sở hữu trí tuệ</v>
          </cell>
          <cell r="C945" t="str">
            <v>LP6006</v>
          </cell>
        </row>
        <row r="946">
          <cell r="B946" t="str">
            <v>Luật và chính sách môi trường</v>
          </cell>
          <cell r="C946" t="str">
            <v>CT6103</v>
          </cell>
        </row>
        <row r="947">
          <cell r="B947" t="str">
            <v>Luyện thi HSK cấp 5</v>
          </cell>
          <cell r="C947" t="str">
            <v>FL6067</v>
          </cell>
        </row>
        <row r="948">
          <cell r="B948" t="str">
            <v>Lưới điện thông minh</v>
          </cell>
          <cell r="C948" t="str">
            <v>EE6037</v>
          </cell>
        </row>
        <row r="949">
          <cell r="B949" t="str">
            <v>Lý thuyết anten và truyền sóng</v>
          </cell>
          <cell r="C949" t="str">
            <v>FE6022</v>
          </cell>
        </row>
        <row r="950">
          <cell r="B950" t="str">
            <v>Lý thuyết cơ cấu</v>
          </cell>
          <cell r="C950" t="str">
            <v>ME6024</v>
          </cell>
        </row>
        <row r="951">
          <cell r="B951" t="str">
            <v>Lý thuyết cơ cấu</v>
          </cell>
          <cell r="C951" t="str">
            <v>ME6024</v>
          </cell>
        </row>
        <row r="952">
          <cell r="B952" t="str">
            <v>Lý thuyết cơ cấu</v>
          </cell>
          <cell r="C952" t="str">
            <v>ME6024</v>
          </cell>
        </row>
        <row r="953">
          <cell r="B953" t="str">
            <v>Lý thuyết dịch tiếng Anh</v>
          </cell>
          <cell r="C953" t="str">
            <v>FL6068</v>
          </cell>
        </row>
        <row r="954">
          <cell r="B954" t="str">
            <v>Lý thuyết dịch tiếng Trung Quốc</v>
          </cell>
          <cell r="C954" t="str">
            <v>FL6069</v>
          </cell>
        </row>
        <row r="955">
          <cell r="B955" t="str">
            <v>Lý thuyết điều khiển tự động</v>
          </cell>
          <cell r="C955" t="str">
            <v>EE6038</v>
          </cell>
        </row>
        <row r="956">
          <cell r="B956" t="str">
            <v>Lý thuyết điều khiển tự động</v>
          </cell>
          <cell r="C956" t="str">
            <v>EE6038</v>
          </cell>
        </row>
        <row r="957">
          <cell r="B957" t="str">
            <v>Lý thuyết điều khiển tự động</v>
          </cell>
          <cell r="C957" t="str">
            <v>EE6038</v>
          </cell>
        </row>
        <row r="958">
          <cell r="B958" t="str">
            <v>Lý thuyết điều khiển tự động trên ô tô</v>
          </cell>
          <cell r="C958" t="str">
            <v>AT6020</v>
          </cell>
        </row>
        <row r="959">
          <cell r="B959" t="str">
            <v>Lý thuyết động cơ</v>
          </cell>
          <cell r="C959" t="str">
            <v>AT6021</v>
          </cell>
        </row>
        <row r="960">
          <cell r="B960" t="str">
            <v>Lý thuyết kiểm toán</v>
          </cell>
          <cell r="C960" t="str">
            <v>AA6028</v>
          </cell>
        </row>
        <row r="961">
          <cell r="B961" t="str">
            <v>Lý thuyết mạch</v>
          </cell>
          <cell r="C961" t="str">
            <v>FE6023</v>
          </cell>
        </row>
        <row r="962">
          <cell r="B962" t="str">
            <v>Lý thuyết ngữ pháp tiếng Anh</v>
          </cell>
          <cell r="C962" t="str">
            <v>FL6070</v>
          </cell>
        </row>
        <row r="963">
          <cell r="B963" t="str">
            <v>Lý thuyết ô tô</v>
          </cell>
          <cell r="C963" t="str">
            <v>AT6022</v>
          </cell>
        </row>
        <row r="964">
          <cell r="B964" t="str">
            <v>Lý thuyết quản trị kinh doanh</v>
          </cell>
          <cell r="C964" t="str">
            <v>BM6034</v>
          </cell>
        </row>
        <row r="965">
          <cell r="B965" t="str">
            <v>Lý thuyết quản trị kinh doanh</v>
          </cell>
          <cell r="C965" t="str">
            <v>BM6034</v>
          </cell>
        </row>
        <row r="966">
          <cell r="B966" t="str">
            <v>Lý thuyết tài chính tiền tệ</v>
          </cell>
          <cell r="C966" t="str">
            <v>BM6035</v>
          </cell>
        </row>
        <row r="967">
          <cell r="B967" t="str">
            <v>Lý thuyết tài chính tiền tệ</v>
          </cell>
          <cell r="C967" t="str">
            <v>BM6035</v>
          </cell>
        </row>
        <row r="968">
          <cell r="B968" t="str">
            <v>Lý thuyết tài chính tiền tệ</v>
          </cell>
          <cell r="C968" t="str">
            <v>BM6035</v>
          </cell>
        </row>
        <row r="969">
          <cell r="B969" t="str">
            <v>Lý thuyết thống kê</v>
          </cell>
          <cell r="C969" t="str">
            <v>BM6036</v>
          </cell>
        </row>
        <row r="970">
          <cell r="B970" t="str">
            <v>Lý thuyết thống kê</v>
          </cell>
          <cell r="C970" t="str">
            <v>BM6036</v>
          </cell>
        </row>
        <row r="971">
          <cell r="B971" t="str">
            <v>Lý thuyết thống kê</v>
          </cell>
          <cell r="C971" t="str">
            <v>BM6036</v>
          </cell>
        </row>
        <row r="972">
          <cell r="B972" t="str">
            <v xml:space="preserve">Lý thuyết xác suất </v>
          </cell>
          <cell r="C972" t="str">
            <v>BS6012</v>
          </cell>
        </row>
        <row r="973">
          <cell r="B973" t="str">
            <v xml:space="preserve">Lý thuyết xác suất </v>
          </cell>
          <cell r="C973" t="str">
            <v>BS6012</v>
          </cell>
        </row>
        <row r="974">
          <cell r="B974" t="str">
            <v xml:space="preserve">Lý thuyết xác suất </v>
          </cell>
          <cell r="C974" t="str">
            <v>BS6012</v>
          </cell>
        </row>
        <row r="975">
          <cell r="B975" t="str">
            <v>Mạch điện 1</v>
          </cell>
          <cell r="C975" t="str">
            <v>EE6039</v>
          </cell>
        </row>
        <row r="976">
          <cell r="B976" t="str">
            <v>Mạch điện 1</v>
          </cell>
          <cell r="C976" t="str">
            <v>EE6039</v>
          </cell>
        </row>
        <row r="977">
          <cell r="B977" t="str">
            <v>Mạch điện 2</v>
          </cell>
          <cell r="C977" t="str">
            <v>EE6040</v>
          </cell>
        </row>
        <row r="978">
          <cell r="B978" t="str">
            <v>Mạch điện 2</v>
          </cell>
          <cell r="C978" t="str">
            <v>EE6040</v>
          </cell>
        </row>
        <row r="979">
          <cell r="B979" t="str">
            <v>Mạng cảm biến không dây</v>
          </cell>
          <cell r="C979" t="str">
            <v>EE6041</v>
          </cell>
        </row>
        <row r="980">
          <cell r="B980" t="str">
            <v>Mạng cảm biến không dây.</v>
          </cell>
          <cell r="C980" t="str">
            <v>FE6024</v>
          </cell>
        </row>
        <row r="981">
          <cell r="B981" t="str">
            <v>Mạng máy tính</v>
          </cell>
          <cell r="C981" t="str">
            <v>IT6023</v>
          </cell>
        </row>
        <row r="982">
          <cell r="B982" t="str">
            <v>Mạng máy tính và truyền thông</v>
          </cell>
          <cell r="C982" t="str">
            <v>FE6025</v>
          </cell>
        </row>
        <row r="983">
          <cell r="B983" t="str">
            <v>Mạng truyền thông công nghiệp</v>
          </cell>
          <cell r="C983" t="str">
            <v>FE6026</v>
          </cell>
        </row>
        <row r="984">
          <cell r="B984" t="str">
            <v>Marketing căn bản</v>
          </cell>
          <cell r="C984" t="str">
            <v>BM6037</v>
          </cell>
        </row>
        <row r="985">
          <cell r="B985" t="str">
            <v>Marketing căn bản</v>
          </cell>
          <cell r="C985" t="str">
            <v>BM6037</v>
          </cell>
        </row>
        <row r="986">
          <cell r="B986" t="str">
            <v>Marketing căn bản</v>
          </cell>
          <cell r="C986" t="str">
            <v>BM6037</v>
          </cell>
        </row>
        <row r="987">
          <cell r="B987" t="str">
            <v>Marketing du lịch</v>
          </cell>
          <cell r="C987" t="str">
            <v>TO6035</v>
          </cell>
        </row>
        <row r="988">
          <cell r="B988" t="str">
            <v>Marketing du lịch</v>
          </cell>
          <cell r="C988" t="str">
            <v>TO6035</v>
          </cell>
        </row>
        <row r="989">
          <cell r="B989" t="str">
            <v>Marketing du lịch</v>
          </cell>
          <cell r="C989" t="str">
            <v>TO6035</v>
          </cell>
        </row>
        <row r="990">
          <cell r="B990" t="str">
            <v>Marketing ngân hàng</v>
          </cell>
          <cell r="C990" t="str">
            <v>BM6038</v>
          </cell>
        </row>
        <row r="991">
          <cell r="B991" t="str">
            <v>Marketing thời trang</v>
          </cell>
          <cell r="C991" t="str">
            <v>GF6022</v>
          </cell>
        </row>
        <row r="992">
          <cell r="B992" t="str">
            <v>Marketting thời trang</v>
          </cell>
          <cell r="C992" t="str">
            <v>GF6022</v>
          </cell>
        </row>
        <row r="993">
          <cell r="B993" t="str">
            <v>Máy công cụ</v>
          </cell>
          <cell r="C993" t="str">
            <v>ME6025</v>
          </cell>
        </row>
        <row r="994">
          <cell r="B994" t="str">
            <v>Máy điện</v>
          </cell>
          <cell r="C994" t="str">
            <v>EE6042</v>
          </cell>
        </row>
        <row r="995">
          <cell r="B995" t="str">
            <v>Máy điện</v>
          </cell>
          <cell r="C995" t="str">
            <v>EE6042</v>
          </cell>
        </row>
        <row r="996">
          <cell r="B996" t="str">
            <v>Máy điện đặc biệt</v>
          </cell>
          <cell r="C996" t="str">
            <v>EE6043</v>
          </cell>
        </row>
        <row r="997">
          <cell r="B997" t="str">
            <v>Máy và thiết bị chế biến thực phẩm</v>
          </cell>
          <cell r="C997" t="str">
            <v>CT6104</v>
          </cell>
        </row>
        <row r="998">
          <cell r="B998" t="str">
            <v>Mô hình hóa môi trường</v>
          </cell>
          <cell r="C998" t="str">
            <v>CT6105</v>
          </cell>
        </row>
        <row r="999">
          <cell r="B999" t="str">
            <v>Mô hình hóa và mô phỏng</v>
          </cell>
          <cell r="C999" t="str">
            <v>ME6026</v>
          </cell>
        </row>
        <row r="1000">
          <cell r="B1000" t="str">
            <v>Mô hình hóa và mô phỏng động cơ</v>
          </cell>
          <cell r="C1000" t="str">
            <v>AT6023</v>
          </cell>
        </row>
        <row r="1001">
          <cell r="B1001" t="str">
            <v>Mô hình hóa và mô phỏng hệ thống Cơ điện tử</v>
          </cell>
          <cell r="C1001" t="str">
            <v>ME6057</v>
          </cell>
        </row>
        <row r="1002">
          <cell r="B1002" t="str">
            <v>Mô hình hóa và mô phỏng hệ thống cơ điện tử ô tô</v>
          </cell>
          <cell r="C1002" t="str">
            <v>AT6024</v>
          </cell>
        </row>
        <row r="1003">
          <cell r="B1003" t="str">
            <v>Mô hình hóa và mô phỏng hệ thống Điện tử-Viễn thông</v>
          </cell>
          <cell r="C1003" t="str">
            <v>FE6027</v>
          </cell>
        </row>
        <row r="1004">
          <cell r="B1004" t="str">
            <v>Mô hình hóa và mô phỏng ô tô</v>
          </cell>
          <cell r="C1004" t="str">
            <v>AT6025</v>
          </cell>
        </row>
        <row r="1005">
          <cell r="B1005" t="str">
            <v xml:space="preserve">Mô hình toán </v>
          </cell>
          <cell r="C1005" t="str">
            <v>BS6013</v>
          </cell>
        </row>
        <row r="1006">
          <cell r="B1006" t="str">
            <v xml:space="preserve">Mô hình toán </v>
          </cell>
          <cell r="C1006" t="str">
            <v>BS6013</v>
          </cell>
        </row>
        <row r="1007">
          <cell r="B1007" t="str">
            <v xml:space="preserve">Mô hình toán </v>
          </cell>
          <cell r="C1007" t="str">
            <v>BS6013</v>
          </cell>
        </row>
        <row r="1008">
          <cell r="B1008" t="str">
            <v>Mô hình tối ưu hóa trong công nghệ hóa học</v>
          </cell>
          <cell r="C1008" t="str">
            <v>CT6106</v>
          </cell>
        </row>
        <row r="1009">
          <cell r="B1009" t="str">
            <v>Môi trường và phát triển</v>
          </cell>
          <cell r="C1009" t="str">
            <v>TO6036</v>
          </cell>
        </row>
        <row r="1010">
          <cell r="B1010" t="str">
            <v>Môi trường và phát triển</v>
          </cell>
          <cell r="C1010" t="str">
            <v>TO6036</v>
          </cell>
        </row>
        <row r="1011">
          <cell r="B1011" t="str">
            <v>Môi trường và phát triển</v>
          </cell>
          <cell r="C1011" t="str">
            <v>TO6036</v>
          </cell>
        </row>
        <row r="1012">
          <cell r="B1012" t="str">
            <v>Một số công nghệ phát triển phần mềm</v>
          </cell>
          <cell r="C1012" t="str">
            <v>IT6024</v>
          </cell>
        </row>
        <row r="1013">
          <cell r="B1013" t="str">
            <v xml:space="preserve">Mỹ thuật trang phục </v>
          </cell>
          <cell r="C1013" t="str">
            <v>GF6023</v>
          </cell>
        </row>
        <row r="1014">
          <cell r="B1014" t="str">
            <v>Năng lượng tái tạo</v>
          </cell>
          <cell r="C1014" t="str">
            <v>EE6044</v>
          </cell>
        </row>
        <row r="1015">
          <cell r="B1015" t="str">
            <v>Ngân hàng thương mại 1</v>
          </cell>
          <cell r="C1015" t="str">
            <v>BM6039</v>
          </cell>
        </row>
        <row r="1016">
          <cell r="B1016" t="str">
            <v>Ngân hàng thương mại 2</v>
          </cell>
          <cell r="C1016" t="str">
            <v>BM6040</v>
          </cell>
        </row>
        <row r="1017">
          <cell r="B1017" t="str">
            <v>Ngân hàng trung ương</v>
          </cell>
          <cell r="C1017" t="str">
            <v>BM6041</v>
          </cell>
        </row>
        <row r="1018">
          <cell r="B1018" t="str">
            <v>Nghệ thuật ẩm thực Việt Nam</v>
          </cell>
          <cell r="C1018" t="str">
            <v>TO6037</v>
          </cell>
        </row>
        <row r="1019">
          <cell r="B1019" t="str">
            <v>Nghi thức xã hội</v>
          </cell>
          <cell r="C1019" t="str">
            <v>TO6038</v>
          </cell>
        </row>
        <row r="1020">
          <cell r="B1020" t="str">
            <v>Nghi thức xã hội</v>
          </cell>
          <cell r="C1020" t="str">
            <v>TO6038</v>
          </cell>
        </row>
        <row r="1021">
          <cell r="B1021" t="str">
            <v>Nghi thức xã hội</v>
          </cell>
          <cell r="C1021" t="str">
            <v>TO6038</v>
          </cell>
        </row>
        <row r="1022">
          <cell r="B1022" t="str">
            <v>Nghiên cứu thị trường</v>
          </cell>
          <cell r="C1022" t="str">
            <v>BM6042</v>
          </cell>
        </row>
        <row r="1023">
          <cell r="B1023" t="str">
            <v>Nghiên cứu thị trường</v>
          </cell>
          <cell r="C1023" t="str">
            <v>BM6042</v>
          </cell>
        </row>
        <row r="1024">
          <cell r="B1024" t="str">
            <v>Nghiên cứu, ứng dụng trong kế toán, kiểm toán</v>
          </cell>
          <cell r="C1024" t="str">
            <v>AA6029</v>
          </cell>
        </row>
        <row r="1025">
          <cell r="B1025" t="str">
            <v>Nghiệp vụ bàn</v>
          </cell>
          <cell r="C1025" t="str">
            <v>TO6039</v>
          </cell>
        </row>
        <row r="1026">
          <cell r="B1026" t="str">
            <v>Nghiệp vụ buồng</v>
          </cell>
          <cell r="C1026" t="str">
            <v>TO6040</v>
          </cell>
        </row>
        <row r="1027">
          <cell r="B1027" t="str">
            <v>Hướng dẫn du lịch</v>
          </cell>
          <cell r="C1027" t="str">
            <v>TO6041</v>
          </cell>
        </row>
        <row r="1028">
          <cell r="B1028" t="str">
            <v>Nghiệp vụ lữ hành</v>
          </cell>
          <cell r="C1028" t="str">
            <v>TO6042</v>
          </cell>
        </row>
        <row r="1029">
          <cell r="B1029" t="str">
            <v>Nghiệp vụ trưởng đoàn du lịch</v>
          </cell>
          <cell r="C1029" t="str">
            <v>TO6043</v>
          </cell>
        </row>
        <row r="1030">
          <cell r="B1030" t="str">
            <v>Nghiệp vụ trưởng đoàn du lịch</v>
          </cell>
          <cell r="C1030" t="str">
            <v>TO6043</v>
          </cell>
        </row>
        <row r="1031">
          <cell r="B1031" t="str">
            <v>Ngôn ngữ mô tả phần cứng</v>
          </cell>
          <cell r="C1031" t="str">
            <v>FE6028</v>
          </cell>
        </row>
        <row r="1032">
          <cell r="B1032" t="str">
            <v>Nguyên lý - Chi tiết máy</v>
          </cell>
          <cell r="C1032" t="str">
            <v>ME6058</v>
          </cell>
        </row>
        <row r="1033">
          <cell r="B1033" t="str">
            <v>Nguyên lý cắt</v>
          </cell>
          <cell r="C1033" t="str">
            <v>ME6027</v>
          </cell>
        </row>
        <row r="1034">
          <cell r="B1034" t="str">
            <v>Nguyên lý hệ điều hành</v>
          </cell>
          <cell r="C1034" t="str">
            <v>IT6025</v>
          </cell>
        </row>
        <row r="1035">
          <cell r="B1035" t="str">
            <v>Nguyên lý kế toán</v>
          </cell>
          <cell r="C1035" t="str">
            <v>AA6030</v>
          </cell>
        </row>
        <row r="1036">
          <cell r="B1036" t="str">
            <v>Nguyên lý kế toán</v>
          </cell>
          <cell r="C1036" t="str">
            <v>AA6030</v>
          </cell>
        </row>
        <row r="1037">
          <cell r="B1037" t="str">
            <v>Nguyên lý kế toán</v>
          </cell>
          <cell r="C1037" t="str">
            <v>AA6030</v>
          </cell>
        </row>
        <row r="1038">
          <cell r="B1038" t="str">
            <v>Nguyên lý sản xuất sạch hơn</v>
          </cell>
          <cell r="C1038" t="str">
            <v>CT6107</v>
          </cell>
        </row>
        <row r="1039">
          <cell r="B1039" t="str">
            <v>Nguyên lý thị giác</v>
          </cell>
          <cell r="C1039" t="str">
            <v>GF6024</v>
          </cell>
        </row>
        <row r="1040">
          <cell r="B1040" t="str">
            <v>Ngữ âm - Âm vị học</v>
          </cell>
          <cell r="C1040" t="str">
            <v>FL6071</v>
          </cell>
        </row>
        <row r="1041">
          <cell r="B1041" t="str">
            <v>Ngữ âm Tiếng Anh</v>
          </cell>
          <cell r="C1041" t="str">
            <v>FL6072</v>
          </cell>
        </row>
        <row r="1042">
          <cell r="B1042" t="str">
            <v>Ngữ âm Tiếng Trung Quốc</v>
          </cell>
          <cell r="C1042" t="str">
            <v>FL6073</v>
          </cell>
        </row>
        <row r="1043">
          <cell r="B1043" t="str">
            <v>Ngữ nghĩa học tiếng Anh</v>
          </cell>
          <cell r="C1043" t="str">
            <v>FL6074</v>
          </cell>
        </row>
        <row r="1044">
          <cell r="B1044" t="str">
            <v xml:space="preserve">Ngữ nghĩa học tiếng Trung Quốc </v>
          </cell>
          <cell r="C1044" t="str">
            <v>FL6075</v>
          </cell>
        </row>
        <row r="1045">
          <cell r="B1045" t="str">
            <v>Ngữ pháp Tiếng Anh thực hành</v>
          </cell>
          <cell r="C1045" t="str">
            <v>FL6076</v>
          </cell>
        </row>
        <row r="1046">
          <cell r="B1046" t="str">
            <v xml:space="preserve">Ngữ pháp tiếng Hán hiện đại </v>
          </cell>
          <cell r="C1046" t="str">
            <v>FL6077</v>
          </cell>
        </row>
        <row r="1047">
          <cell r="B1047" t="str">
            <v>Nhân trắc học - Ecgonomi</v>
          </cell>
          <cell r="C1047" t="str">
            <v>GF6025</v>
          </cell>
        </row>
        <row r="1048">
          <cell r="B1048" t="str">
            <v>Nhập môn công nghệ Ô tô</v>
          </cell>
          <cell r="C1048" t="str">
            <v>AT6026</v>
          </cell>
        </row>
        <row r="1049">
          <cell r="B1049" t="str">
            <v>Nhập môn Công nghệ phần mềm</v>
          </cell>
          <cell r="C1049" t="str">
            <v>IT6026</v>
          </cell>
        </row>
        <row r="1050">
          <cell r="B1050" t="str">
            <v>Nhập môn du lịch</v>
          </cell>
          <cell r="C1050" t="str">
            <v>TO6044</v>
          </cell>
        </row>
        <row r="1051">
          <cell r="B1051" t="str">
            <v>Nhập môn du lịch</v>
          </cell>
          <cell r="C1051" t="str">
            <v>TO6044</v>
          </cell>
        </row>
        <row r="1052">
          <cell r="B1052" t="str">
            <v>Nhập môn du lịch</v>
          </cell>
          <cell r="C1052" t="str">
            <v>TO6044</v>
          </cell>
        </row>
        <row r="1053">
          <cell r="B1053" t="str">
            <v>Nhập môn Kế toán, Kiểm toán</v>
          </cell>
          <cell r="C1053" t="str">
            <v>AA6031</v>
          </cell>
        </row>
        <row r="1054">
          <cell r="B1054" t="str">
            <v>Nhập môn kinh doanh</v>
          </cell>
          <cell r="C1054" t="str">
            <v>BM6043</v>
          </cell>
        </row>
        <row r="1055">
          <cell r="B1055" t="str">
            <v>Nhập môn lập trình máy tính</v>
          </cell>
          <cell r="C1055" t="str">
            <v>IT6027</v>
          </cell>
        </row>
        <row r="1056">
          <cell r="B1056" t="str">
            <v>Nhập môn về kỹ thuật</v>
          </cell>
          <cell r="C1056" t="str">
            <v>ME6028</v>
          </cell>
        </row>
        <row r="1057">
          <cell r="B1057" t="str">
            <v>Nhập môn về kỹ thuật</v>
          </cell>
          <cell r="C1057" t="str">
            <v>ME6028</v>
          </cell>
        </row>
        <row r="1058">
          <cell r="B1058" t="str">
            <v>Nhập môn về kỹ thuật (Nhóm ngành Điện tử - Viễn thông)</v>
          </cell>
          <cell r="C1058" t="str">
            <v>FE6029</v>
          </cell>
        </row>
        <row r="1059">
          <cell r="B1059" t="str">
            <v>Nhập môn về kỹ thuật (Nhóm ngành Điện, Tự động hóa)</v>
          </cell>
          <cell r="C1059" t="str">
            <v>EE6045</v>
          </cell>
        </row>
        <row r="1060">
          <cell r="B1060" t="str">
            <v>Nhập môn về kỹ thuật (Nhóm ngành Điện, Tự động hóa)</v>
          </cell>
          <cell r="C1060" t="str">
            <v>EE6045</v>
          </cell>
        </row>
        <row r="1061">
          <cell r="B1061" t="str">
            <v>Nhập môn về kỹ thuật (Nhóm ngành Hóa, Thực phẩm, Môi trường)</v>
          </cell>
          <cell r="C1061" t="str">
            <v>CT6108</v>
          </cell>
        </row>
        <row r="1062">
          <cell r="B1062" t="str">
            <v>Nhập môn về kỹ thuật (Nhóm ngành Hóa, Thực phẩm, Môi trường)</v>
          </cell>
          <cell r="C1062" t="str">
            <v>CT6108</v>
          </cell>
        </row>
        <row r="1063">
          <cell r="B1063" t="str">
            <v>Nhập môn về kỹ thuật (Nhóm ngành Hóa, Thực phẩm, Môi trường)</v>
          </cell>
          <cell r="C1063" t="str">
            <v>CT6108</v>
          </cell>
        </row>
        <row r="1064">
          <cell r="B1064" t="str">
            <v>Nhập môn về Công nghệ dệt, may</v>
          </cell>
          <cell r="C1064" t="str">
            <v>GF6026</v>
          </cell>
        </row>
        <row r="1065">
          <cell r="B1065" t="str">
            <v>Nhập môn về thiết kế thời trang</v>
          </cell>
          <cell r="C1065" t="str">
            <v>GF6065</v>
          </cell>
        </row>
        <row r="1066">
          <cell r="B1066" t="str">
            <v>Nhiệt động hóa học</v>
          </cell>
          <cell r="C1066" t="str">
            <v>CT6111</v>
          </cell>
        </row>
        <row r="1067">
          <cell r="B1067" t="str">
            <v>Nhiệt động hóa học</v>
          </cell>
          <cell r="C1067" t="str">
            <v>CT6111</v>
          </cell>
        </row>
        <row r="1068">
          <cell r="B1068" t="str">
            <v>Những nguyên lý cơ bản của chủ nghĩa Mác-Lênin</v>
          </cell>
          <cell r="C1068" t="str">
            <v>LP6002</v>
          </cell>
        </row>
        <row r="1069">
          <cell r="B1069" t="str">
            <v>Những nguyên lý cơ bản của chủ nghĩa Mác-Lênin</v>
          </cell>
          <cell r="C1069" t="str">
            <v>LP6002</v>
          </cell>
        </row>
        <row r="1070">
          <cell r="B1070" t="str">
            <v>Những nguyên lý cơ bản của chủ nghĩa Mác-Lênin</v>
          </cell>
          <cell r="C1070" t="str">
            <v>LP6002</v>
          </cell>
        </row>
        <row r="1071">
          <cell r="B1071" t="str">
            <v>Những nguyên lý cơ bản của chủ nghĩa Mác-Lênin</v>
          </cell>
          <cell r="C1071" t="str">
            <v>LP6002</v>
          </cell>
        </row>
        <row r="1072">
          <cell r="B1072" t="str">
            <v>Những nguyên lý cơ bản của chủ nghĩa Mác-Lênin</v>
          </cell>
          <cell r="C1072" t="str">
            <v>LP6002</v>
          </cell>
        </row>
        <row r="1073">
          <cell r="B1073" t="str">
            <v>Những nguyên lý cơ bản của chủ nghĩa Mác-Lênin</v>
          </cell>
          <cell r="C1073" t="str">
            <v>LP6002</v>
          </cell>
        </row>
        <row r="1074">
          <cell r="B1074" t="str">
            <v>Những nguyên lý cơ bản của chủ nghĩa Mác-Lênin</v>
          </cell>
          <cell r="C1074" t="str">
            <v>LP6002</v>
          </cell>
        </row>
        <row r="1075">
          <cell r="B1075" t="str">
            <v>Những nguyên lý cơ bản của chủ nghĩa Mác-Lênin</v>
          </cell>
          <cell r="C1075" t="str">
            <v>LP6002</v>
          </cell>
        </row>
        <row r="1076">
          <cell r="B1076" t="str">
            <v>Những nguyên lý cơ bản của chủ nghĩa Mác-Lênin</v>
          </cell>
          <cell r="C1076" t="str">
            <v>LP6002</v>
          </cell>
        </row>
        <row r="1077">
          <cell r="B1077" t="str">
            <v>Những nguyên lý cơ bản của chủ nghĩa Mác-Lênin</v>
          </cell>
          <cell r="C1077" t="str">
            <v>LP6002</v>
          </cell>
        </row>
        <row r="1078">
          <cell r="B1078" t="str">
            <v>Những nguyên lý cơ bản của chủ nghĩa Mác-Lênin</v>
          </cell>
          <cell r="C1078" t="str">
            <v>LP6002</v>
          </cell>
        </row>
        <row r="1079">
          <cell r="B1079" t="str">
            <v>Những nguyên lý cơ bản của chủ nghĩa Mác-Lênin</v>
          </cell>
          <cell r="C1079" t="str">
            <v>LP6002</v>
          </cell>
        </row>
        <row r="1080">
          <cell r="B1080" t="str">
            <v>Những nguyên lý cơ bản của chủ nghĩa Mác-Lênin</v>
          </cell>
          <cell r="C1080" t="str">
            <v>LP6002</v>
          </cell>
        </row>
        <row r="1081">
          <cell r="B1081" t="str">
            <v>Những nguyên lý cơ bản của chủ nghĩa Mác-Lênin</v>
          </cell>
          <cell r="C1081" t="str">
            <v>LP6002</v>
          </cell>
        </row>
        <row r="1082">
          <cell r="B1082" t="str">
            <v>Những nguyên lý cơ bản của chủ nghĩa Mác-Lênin</v>
          </cell>
          <cell r="C1082" t="str">
            <v>LP6002</v>
          </cell>
        </row>
        <row r="1083">
          <cell r="B1083" t="str">
            <v>Những nguyên lý cơ bản của chủ nghĩa Mác-Lênin</v>
          </cell>
          <cell r="C1083" t="str">
            <v>LP6002</v>
          </cell>
        </row>
        <row r="1084">
          <cell r="B1084" t="str">
            <v>Những nguyên lý cơ bản của chủ nghĩa Mác-Lênin</v>
          </cell>
          <cell r="C1084" t="str">
            <v>LP6002</v>
          </cell>
        </row>
        <row r="1085">
          <cell r="B1085" t="str">
            <v>Những nguyên lý cơ bản của chủ nghĩa Mác-Lênin</v>
          </cell>
          <cell r="C1085" t="str">
            <v>LP6002</v>
          </cell>
        </row>
        <row r="1086">
          <cell r="B1086" t="str">
            <v>Những nguyên lý cơ bản của chủ nghĩa Mác-Lênin</v>
          </cell>
          <cell r="C1086" t="str">
            <v>LP6002</v>
          </cell>
        </row>
        <row r="1087">
          <cell r="B1087" t="str">
            <v>Những nguyên lý cơ bản của chủ nghĩa Mác-Lênin</v>
          </cell>
          <cell r="C1087" t="str">
            <v>LP6002</v>
          </cell>
        </row>
        <row r="1088">
          <cell r="B1088" t="str">
            <v>Ô nhiễm đất và kỹ thuật phục hồi ô nhiễm đất</v>
          </cell>
          <cell r="C1088" t="str">
            <v>CT6112</v>
          </cell>
        </row>
        <row r="1089">
          <cell r="B1089" t="str">
            <v>Ô nhiễm không khí trong nhà</v>
          </cell>
          <cell r="C1089" t="str">
            <v>CT6113</v>
          </cell>
        </row>
        <row r="1090">
          <cell r="B1090" t="str">
            <v>Pencak Silat 1</v>
          </cell>
          <cell r="C1090" t="str">
            <v>PE6015</v>
          </cell>
        </row>
        <row r="1091">
          <cell r="B1091" t="str">
            <v>Pencak Silat 1</v>
          </cell>
          <cell r="C1091" t="str">
            <v>PE6015</v>
          </cell>
        </row>
        <row r="1092">
          <cell r="B1092" t="str">
            <v>Pencak Silat 1</v>
          </cell>
          <cell r="C1092" t="str">
            <v>PE6015</v>
          </cell>
        </row>
        <row r="1093">
          <cell r="B1093" t="str">
            <v>Pencak Silat 1</v>
          </cell>
          <cell r="C1093" t="str">
            <v>PE6015</v>
          </cell>
        </row>
        <row r="1094">
          <cell r="B1094" t="str">
            <v>Pencak Silat 1</v>
          </cell>
          <cell r="C1094" t="str">
            <v>PE6015</v>
          </cell>
        </row>
        <row r="1095">
          <cell r="B1095" t="str">
            <v>Pencak Silat 1</v>
          </cell>
          <cell r="C1095" t="str">
            <v>PE6015</v>
          </cell>
        </row>
        <row r="1096">
          <cell r="B1096" t="str">
            <v>Pencak Silat 1</v>
          </cell>
          <cell r="C1096" t="str">
            <v>PE6015</v>
          </cell>
        </row>
        <row r="1097">
          <cell r="B1097" t="str">
            <v>Pencak Silat 1</v>
          </cell>
          <cell r="C1097" t="str">
            <v>PE6015</v>
          </cell>
        </row>
        <row r="1098">
          <cell r="B1098" t="str">
            <v>Pencak Silat 1</v>
          </cell>
          <cell r="C1098" t="str">
            <v>PE6015</v>
          </cell>
        </row>
        <row r="1099">
          <cell r="B1099" t="str">
            <v>Pencak Silat 1</v>
          </cell>
          <cell r="C1099" t="str">
            <v>PE6015</v>
          </cell>
        </row>
        <row r="1100">
          <cell r="B1100" t="str">
            <v>Pencak Silat 1</v>
          </cell>
          <cell r="C1100" t="str">
            <v>PE6015</v>
          </cell>
        </row>
        <row r="1101">
          <cell r="B1101" t="str">
            <v>Pencak Silat 1</v>
          </cell>
          <cell r="C1101" t="str">
            <v>PE6015</v>
          </cell>
        </row>
        <row r="1102">
          <cell r="B1102" t="str">
            <v>Pencak Silat 1</v>
          </cell>
          <cell r="C1102" t="str">
            <v>PE6015</v>
          </cell>
        </row>
        <row r="1103">
          <cell r="B1103" t="str">
            <v>Pencak Silat 1</v>
          </cell>
          <cell r="C1103" t="str">
            <v>PE6015</v>
          </cell>
        </row>
        <row r="1104">
          <cell r="B1104" t="str">
            <v>Pencak Silat 1</v>
          </cell>
          <cell r="C1104" t="str">
            <v>PE6015</v>
          </cell>
        </row>
        <row r="1105">
          <cell r="B1105" t="str">
            <v>Pencak Silat 1</v>
          </cell>
          <cell r="C1105" t="str">
            <v>PE6015</v>
          </cell>
        </row>
        <row r="1106">
          <cell r="B1106" t="str">
            <v>Pencak Silat 1</v>
          </cell>
          <cell r="C1106" t="str">
            <v>PE6015</v>
          </cell>
        </row>
        <row r="1107">
          <cell r="B1107" t="str">
            <v>Pencak Silat 1</v>
          </cell>
          <cell r="C1107" t="str">
            <v>PE6015</v>
          </cell>
        </row>
        <row r="1108">
          <cell r="B1108" t="str">
            <v>Pencak Silat 1</v>
          </cell>
          <cell r="C1108" t="str">
            <v>PE6015</v>
          </cell>
        </row>
        <row r="1109">
          <cell r="B1109" t="str">
            <v>Pencak Silat 1</v>
          </cell>
          <cell r="C1109" t="str">
            <v>PE6015</v>
          </cell>
        </row>
        <row r="1110">
          <cell r="B1110" t="str">
            <v>Pencak Silat 2</v>
          </cell>
          <cell r="C1110" t="str">
            <v>PE6016</v>
          </cell>
        </row>
        <row r="1111">
          <cell r="B1111" t="str">
            <v>Pencak Silat 2</v>
          </cell>
          <cell r="C1111" t="str">
            <v>PE6016</v>
          </cell>
        </row>
        <row r="1112">
          <cell r="B1112" t="str">
            <v>Pencak Silat 2</v>
          </cell>
          <cell r="C1112" t="str">
            <v>PE6016</v>
          </cell>
        </row>
        <row r="1113">
          <cell r="B1113" t="str">
            <v>Pencak Silat 2</v>
          </cell>
          <cell r="C1113" t="str">
            <v>PE6016</v>
          </cell>
        </row>
        <row r="1114">
          <cell r="B1114" t="str">
            <v>Pencak Silat 2</v>
          </cell>
          <cell r="C1114" t="str">
            <v>PE6016</v>
          </cell>
        </row>
        <row r="1115">
          <cell r="B1115" t="str">
            <v>Pencak Silat 2</v>
          </cell>
          <cell r="C1115" t="str">
            <v>PE6016</v>
          </cell>
        </row>
        <row r="1116">
          <cell r="B1116" t="str">
            <v>Pencak Silat 2</v>
          </cell>
          <cell r="C1116" t="str">
            <v>PE6016</v>
          </cell>
        </row>
        <row r="1117">
          <cell r="B1117" t="str">
            <v>Pencak Silat 2</v>
          </cell>
          <cell r="C1117" t="str">
            <v>PE6016</v>
          </cell>
        </row>
        <row r="1118">
          <cell r="B1118" t="str">
            <v>Pencak Silat 2</v>
          </cell>
          <cell r="C1118" t="str">
            <v>PE6016</v>
          </cell>
        </row>
        <row r="1119">
          <cell r="B1119" t="str">
            <v>Pencak Silat 2</v>
          </cell>
          <cell r="C1119" t="str">
            <v>PE6016</v>
          </cell>
        </row>
        <row r="1120">
          <cell r="B1120" t="str">
            <v>Pencak Silat 2</v>
          </cell>
          <cell r="C1120" t="str">
            <v>PE6016</v>
          </cell>
        </row>
        <row r="1121">
          <cell r="B1121" t="str">
            <v>Pencak Silat 2</v>
          </cell>
          <cell r="C1121" t="str">
            <v>PE6016</v>
          </cell>
        </row>
        <row r="1122">
          <cell r="B1122" t="str">
            <v>Pencak Silat 2</v>
          </cell>
          <cell r="C1122" t="str">
            <v>PE6016</v>
          </cell>
        </row>
        <row r="1123">
          <cell r="B1123" t="str">
            <v>Pencak Silat 2</v>
          </cell>
          <cell r="C1123" t="str">
            <v>PE6016</v>
          </cell>
        </row>
        <row r="1124">
          <cell r="B1124" t="str">
            <v>Pencak Silat 2</v>
          </cell>
          <cell r="C1124" t="str">
            <v>PE6016</v>
          </cell>
        </row>
        <row r="1125">
          <cell r="B1125" t="str">
            <v>Pencak Silat 2</v>
          </cell>
          <cell r="C1125" t="str">
            <v>PE6016</v>
          </cell>
        </row>
        <row r="1126">
          <cell r="B1126" t="str">
            <v>Pencak Silat 2</v>
          </cell>
          <cell r="C1126" t="str">
            <v>PE6016</v>
          </cell>
        </row>
        <row r="1127">
          <cell r="B1127" t="str">
            <v>Pencak Silat 2</v>
          </cell>
          <cell r="C1127" t="str">
            <v>PE6016</v>
          </cell>
        </row>
        <row r="1128">
          <cell r="B1128" t="str">
            <v>Pencak Silat 2</v>
          </cell>
          <cell r="C1128" t="str">
            <v>PE6016</v>
          </cell>
        </row>
        <row r="1129">
          <cell r="B1129" t="str">
            <v>Pencak Silat 2</v>
          </cell>
          <cell r="C1129" t="str">
            <v>PE6016</v>
          </cell>
        </row>
        <row r="1130">
          <cell r="B1130" t="str">
            <v>PLC và mạng truyền thông công nghiệp</v>
          </cell>
          <cell r="C1130" t="str">
            <v>FE6030</v>
          </cell>
        </row>
        <row r="1131">
          <cell r="B1131" t="str">
            <v>Polyme phân hủy sinh học</v>
          </cell>
          <cell r="C1131" t="str">
            <v>CT6114</v>
          </cell>
        </row>
        <row r="1132">
          <cell r="B1132" t="str">
            <v>Pha chế đồ uống</v>
          </cell>
          <cell r="C1132" t="str">
            <v>TO6045</v>
          </cell>
        </row>
        <row r="1133">
          <cell r="B1133" t="str">
            <v>Pháp luật đại cương</v>
          </cell>
          <cell r="C1133" t="str">
            <v>LP6003</v>
          </cell>
        </row>
        <row r="1134">
          <cell r="B1134" t="str">
            <v>Pháp luật đại cương</v>
          </cell>
          <cell r="C1134" t="str">
            <v>LP6003</v>
          </cell>
        </row>
        <row r="1135">
          <cell r="B1135" t="str">
            <v>Pháp luật đại cương</v>
          </cell>
          <cell r="C1135" t="str">
            <v>LP6003</v>
          </cell>
        </row>
        <row r="1136">
          <cell r="B1136" t="str">
            <v>Pháp luật đại cương</v>
          </cell>
          <cell r="C1136" t="str">
            <v>LP6003</v>
          </cell>
        </row>
        <row r="1137">
          <cell r="B1137" t="str">
            <v>Pháp luật đại cương</v>
          </cell>
          <cell r="C1137" t="str">
            <v>LP6003</v>
          </cell>
        </row>
        <row r="1138">
          <cell r="B1138" t="str">
            <v>Pháp luật đại cương</v>
          </cell>
          <cell r="C1138" t="str">
            <v>LP6003</v>
          </cell>
        </row>
        <row r="1139">
          <cell r="B1139" t="str">
            <v>Pháp luật đại cương</v>
          </cell>
          <cell r="C1139" t="str">
            <v>LP6003</v>
          </cell>
        </row>
        <row r="1140">
          <cell r="B1140" t="str">
            <v>Pháp luật đại cương</v>
          </cell>
          <cell r="C1140" t="str">
            <v>LP6003</v>
          </cell>
        </row>
        <row r="1141">
          <cell r="B1141" t="str">
            <v>Pháp luật đại cương</v>
          </cell>
          <cell r="C1141" t="str">
            <v>LP6003</v>
          </cell>
        </row>
        <row r="1142">
          <cell r="B1142" t="str">
            <v>Pháp luật đại cương</v>
          </cell>
          <cell r="C1142" t="str">
            <v>LP6003</v>
          </cell>
        </row>
        <row r="1143">
          <cell r="B1143" t="str">
            <v>Pháp luật đại cương</v>
          </cell>
          <cell r="C1143" t="str">
            <v>LP6003</v>
          </cell>
        </row>
        <row r="1144">
          <cell r="B1144" t="str">
            <v>Pháp luật đại cương</v>
          </cell>
          <cell r="C1144" t="str">
            <v>LP6003</v>
          </cell>
        </row>
        <row r="1145">
          <cell r="B1145" t="str">
            <v>Pháp luật đại cương</v>
          </cell>
          <cell r="C1145" t="str">
            <v>LP6003</v>
          </cell>
        </row>
        <row r="1146">
          <cell r="B1146" t="str">
            <v>Pháp luật đại cương</v>
          </cell>
          <cell r="C1146" t="str">
            <v>LP6003</v>
          </cell>
        </row>
        <row r="1147">
          <cell r="B1147" t="str">
            <v>Pháp luật đại cương</v>
          </cell>
          <cell r="C1147" t="str">
            <v>LP6003</v>
          </cell>
        </row>
        <row r="1148">
          <cell r="B1148" t="str">
            <v>Pháp luật đại cương</v>
          </cell>
          <cell r="C1148" t="str">
            <v>LP6003</v>
          </cell>
        </row>
        <row r="1149">
          <cell r="B1149" t="str">
            <v>Pháp luật đại cương</v>
          </cell>
          <cell r="C1149" t="str">
            <v>LP6003</v>
          </cell>
        </row>
        <row r="1150">
          <cell r="B1150" t="str">
            <v>Pháp luật đại cương</v>
          </cell>
          <cell r="C1150" t="str">
            <v>LP6003</v>
          </cell>
        </row>
        <row r="1151">
          <cell r="B1151" t="str">
            <v>Pháp luật đại cương</v>
          </cell>
          <cell r="C1151" t="str">
            <v>LP6003</v>
          </cell>
        </row>
        <row r="1152">
          <cell r="B1152" t="str">
            <v>Pháp luật đại cương</v>
          </cell>
          <cell r="C1152" t="str">
            <v>LP6003</v>
          </cell>
        </row>
        <row r="1153">
          <cell r="B1153" t="str">
            <v>Pháp luật trong kinh doanh</v>
          </cell>
          <cell r="C1153" t="str">
            <v>LP6007</v>
          </cell>
        </row>
        <row r="1154">
          <cell r="B1154" t="str">
            <v>Pháp luật trong kinh doanh</v>
          </cell>
          <cell r="C1154" t="str">
            <v>LP6007</v>
          </cell>
        </row>
        <row r="1155">
          <cell r="B1155" t="str">
            <v>Phát triển ứng dụng Game</v>
          </cell>
          <cell r="C1155" t="str">
            <v>IT6028</v>
          </cell>
        </row>
        <row r="1156">
          <cell r="B1156" t="str">
            <v>Phát triển ứng dụng trên thiết bị di động</v>
          </cell>
          <cell r="C1156" t="str">
            <v>IT6029</v>
          </cell>
        </row>
        <row r="1157">
          <cell r="B1157" t="str">
            <v>Phần mềm mã nguồn mở</v>
          </cell>
          <cell r="C1157" t="str">
            <v>IT6030</v>
          </cell>
        </row>
        <row r="1158">
          <cell r="B1158" t="str">
            <v xml:space="preserve">Phân tích báo cáo tài chính </v>
          </cell>
          <cell r="C1158" t="str">
            <v>AA6032</v>
          </cell>
        </row>
        <row r="1159">
          <cell r="B1159" t="str">
            <v>Phân tích công cụ</v>
          </cell>
          <cell r="C1159" t="str">
            <v>CT6115</v>
          </cell>
        </row>
        <row r="1160">
          <cell r="B1160" t="str">
            <v>Phân tích công cụ</v>
          </cell>
          <cell r="C1160" t="str">
            <v>CT6115</v>
          </cell>
        </row>
        <row r="1161">
          <cell r="B1161" t="str">
            <v>Phân tích đầu tư chứng khoán</v>
          </cell>
          <cell r="C1161" t="str">
            <v>BM6044</v>
          </cell>
        </row>
        <row r="1162">
          <cell r="B1162" t="str">
            <v>Phân tích hoạt động sản xuất kinh doanh</v>
          </cell>
          <cell r="C1162" t="str">
            <v>AA6033</v>
          </cell>
        </row>
        <row r="1163">
          <cell r="B1163" t="str">
            <v>Phân tích môi trường</v>
          </cell>
          <cell r="C1163" t="str">
            <v>CT6116</v>
          </cell>
        </row>
        <row r="1164">
          <cell r="B1164" t="str">
            <v>Phân tích môi trường</v>
          </cell>
          <cell r="C1164" t="str">
            <v>CT6116</v>
          </cell>
        </row>
        <row r="1165">
          <cell r="B1165" t="str">
            <v>Phân tích tài chính doanh nghiệp</v>
          </cell>
          <cell r="C1165" t="str">
            <v>BM6045</v>
          </cell>
        </row>
        <row r="1166">
          <cell r="B1166" t="str">
            <v>Phân tích thực phẩm</v>
          </cell>
          <cell r="C1166" t="str">
            <v>CT6117</v>
          </cell>
        </row>
        <row r="1167">
          <cell r="B1167" t="str">
            <v>Phân tích thực phẩm</v>
          </cell>
          <cell r="C1167" t="str">
            <v>CT6117</v>
          </cell>
        </row>
        <row r="1168">
          <cell r="B1168" t="str">
            <v>Phân tích trong sản xuất công nghiệp</v>
          </cell>
          <cell r="C1168" t="str">
            <v>CT6118</v>
          </cell>
        </row>
        <row r="1169">
          <cell r="B1169" t="str">
            <v>Phân tích trong sản xuất nông nghiệp</v>
          </cell>
          <cell r="C1169" t="str">
            <v>CT6118</v>
          </cell>
        </row>
        <row r="1170">
          <cell r="B1170" t="str">
            <v>Phân tích ứng dụng trong công nghệ hóa vô cơ</v>
          </cell>
          <cell r="C1170" t="str">
            <v>CT6119</v>
          </cell>
        </row>
        <row r="1171">
          <cell r="B1171" t="str">
            <v>Phân tích và đặc tả yêu cầu phần mềm</v>
          </cell>
          <cell r="C1171" t="str">
            <v>IT6031</v>
          </cell>
        </row>
        <row r="1172">
          <cell r="B1172" t="str">
            <v>Phiên dịch Tiếng Trung Quốc  1</v>
          </cell>
          <cell r="C1172" t="str">
            <v>FL6078</v>
          </cell>
        </row>
        <row r="1173">
          <cell r="B1173" t="str">
            <v>Phiên dịch Tiếng Trung Quốc  2</v>
          </cell>
          <cell r="C1173" t="str">
            <v>FL6079</v>
          </cell>
        </row>
        <row r="1174">
          <cell r="B1174" t="str">
            <v>Phiên dịch Tiếng Trung Quốc  3</v>
          </cell>
          <cell r="C1174" t="str">
            <v>FL6080</v>
          </cell>
        </row>
        <row r="1175">
          <cell r="B1175" t="str">
            <v xml:space="preserve">Phiên dịch tiếng Trung Quốc nâng cao </v>
          </cell>
          <cell r="C1175" t="str">
            <v>FL6081</v>
          </cell>
        </row>
        <row r="1176">
          <cell r="B1176" t="str">
            <v>Phong tục tập quán các nước trên thế giới</v>
          </cell>
          <cell r="C1176" t="str">
            <v>TO6046</v>
          </cell>
        </row>
        <row r="1177">
          <cell r="B1177" t="str">
            <v>Phong tục tập quán và lễ hội Việt Nam</v>
          </cell>
          <cell r="C1177" t="str">
            <v>TO6047</v>
          </cell>
        </row>
        <row r="1178">
          <cell r="B1178" t="str">
            <v>Phong tục tập quán và lễ hội Việt Nam</v>
          </cell>
          <cell r="C1178" t="str">
            <v>TO6047</v>
          </cell>
        </row>
        <row r="1179">
          <cell r="B1179" t="str">
            <v>Phụ gia sản phẩm dầu mỏ</v>
          </cell>
          <cell r="C1179" t="str">
            <v>CT6120</v>
          </cell>
        </row>
        <row r="1180">
          <cell r="B1180" t="str">
            <v>Phụ gia thực phẩm</v>
          </cell>
          <cell r="C1180" t="str">
            <v>CT6121</v>
          </cell>
        </row>
        <row r="1181">
          <cell r="B1181" t="str">
            <v>Phương pháp nghiên cứu khoa học</v>
          </cell>
          <cell r="C1181" t="str">
            <v>BM6046</v>
          </cell>
        </row>
        <row r="1182">
          <cell r="B1182" t="str">
            <v>Phương pháp nghiên cứu khoa học</v>
          </cell>
          <cell r="C1182" t="str">
            <v>BM6046</v>
          </cell>
        </row>
        <row r="1183">
          <cell r="B1183" t="str">
            <v>Phương pháp nghiên cứu khoa học</v>
          </cell>
          <cell r="C1183" t="str">
            <v>BM6046</v>
          </cell>
        </row>
        <row r="1184">
          <cell r="B1184" t="str">
            <v>Phương pháp nghiên cứu khoa học</v>
          </cell>
          <cell r="C1184" t="str">
            <v>BM6046</v>
          </cell>
        </row>
        <row r="1185">
          <cell r="B1185" t="str">
            <v>Phương pháp nghiên cứu khoa học</v>
          </cell>
          <cell r="C1185" t="str">
            <v>BM6046</v>
          </cell>
        </row>
        <row r="1186">
          <cell r="B1186" t="str">
            <v>Phương pháp nghiên cứu khoa học</v>
          </cell>
          <cell r="C1186" t="str">
            <v>BM6046</v>
          </cell>
        </row>
        <row r="1187">
          <cell r="B1187" t="str">
            <v>Phương pháp nghiên cứu khoa học (Tiếng Anh)</v>
          </cell>
          <cell r="C1187" t="str">
            <v>FL6082</v>
          </cell>
        </row>
        <row r="1188">
          <cell r="B1188" t="str">
            <v>Phương pháp nghiên cứu khoa học (Tiếng Trung)</v>
          </cell>
          <cell r="C1188" t="str">
            <v>FL6083</v>
          </cell>
        </row>
        <row r="1189">
          <cell r="B1189" t="str">
            <v>Phương pháp nghiên cứu khoa học.</v>
          </cell>
          <cell r="C1189" t="str">
            <v>BM6047</v>
          </cell>
        </row>
        <row r="1190">
          <cell r="B1190" t="str">
            <v>Phương pháp nghiên cứu khoa học.</v>
          </cell>
          <cell r="C1190" t="str">
            <v>BM6047</v>
          </cell>
        </row>
        <row r="1191">
          <cell r="B1191" t="str">
            <v>Phương pháp phân tích điện hóa</v>
          </cell>
          <cell r="C1191" t="str">
            <v>CT6122</v>
          </cell>
        </row>
        <row r="1192">
          <cell r="B1192" t="str">
            <v>Phương pháp phân tích quang học</v>
          </cell>
          <cell r="C1192" t="str">
            <v>CT6123</v>
          </cell>
        </row>
        <row r="1193">
          <cell r="B1193" t="str">
            <v>Phương pháp phần tử hữu hạn</v>
          </cell>
          <cell r="C1193" t="str">
            <v>ME6029</v>
          </cell>
        </row>
        <row r="1194">
          <cell r="B1194" t="str">
            <v>Phương pháp phần tử hữu hạn</v>
          </cell>
          <cell r="C1194" t="str">
            <v>ME6029</v>
          </cell>
        </row>
        <row r="1195">
          <cell r="B1195" t="str">
            <v>Phương pháp sắc ký</v>
          </cell>
          <cell r="C1195" t="str">
            <v>CT6124</v>
          </cell>
        </row>
        <row r="1196">
          <cell r="B1196" t="str">
            <v>Phương pháp tính</v>
          </cell>
          <cell r="C1196" t="str">
            <v>BS6003</v>
          </cell>
        </row>
        <row r="1197">
          <cell r="B1197" t="str">
            <v>Phương pháp tính</v>
          </cell>
          <cell r="C1197" t="str">
            <v>BS6003</v>
          </cell>
        </row>
        <row r="1198">
          <cell r="B1198" t="str">
            <v>Phương pháp tính</v>
          </cell>
          <cell r="C1198" t="str">
            <v>BS6003</v>
          </cell>
        </row>
        <row r="1199">
          <cell r="B1199" t="str">
            <v>Phương pháp tính</v>
          </cell>
          <cell r="C1199" t="str">
            <v>BS6003</v>
          </cell>
        </row>
        <row r="1200">
          <cell r="B1200" t="str">
            <v>Phương pháp tính</v>
          </cell>
          <cell r="C1200" t="str">
            <v>BS6003</v>
          </cell>
        </row>
        <row r="1201">
          <cell r="B1201" t="str">
            <v>Phương pháp tính</v>
          </cell>
          <cell r="C1201" t="str">
            <v>BS6003</v>
          </cell>
        </row>
        <row r="1202">
          <cell r="B1202" t="str">
            <v>Phương pháp tính</v>
          </cell>
          <cell r="C1202" t="str">
            <v>BS6003</v>
          </cell>
        </row>
        <row r="1203">
          <cell r="B1203" t="str">
            <v>Phương pháp tính</v>
          </cell>
          <cell r="C1203" t="str">
            <v>BS6003</v>
          </cell>
        </row>
        <row r="1204">
          <cell r="B1204" t="str">
            <v>Phương pháp tính trong lập trình</v>
          </cell>
          <cell r="C1204" t="str">
            <v>IT6032</v>
          </cell>
        </row>
        <row r="1205">
          <cell r="B1205" t="str">
            <v>Phương pháp xác định cấu trúc hợp chất hữu cơ</v>
          </cell>
          <cell r="C1205" t="str">
            <v>CT6125</v>
          </cell>
        </row>
        <row r="1206">
          <cell r="B1206" t="str">
            <v>Phương pháp xác định cấu trúc hợp chất hữu cơ</v>
          </cell>
          <cell r="C1206" t="str">
            <v>CT6125</v>
          </cell>
        </row>
        <row r="1207">
          <cell r="B1207" t="str">
            <v>Phương pháp xây dựng thực đơn</v>
          </cell>
          <cell r="C1207" t="str">
            <v>CT6126</v>
          </cell>
        </row>
        <row r="1208">
          <cell r="B1208" t="str">
            <v>Quá trình và thiết bị cơ học</v>
          </cell>
          <cell r="C1208" t="str">
            <v>CT6127</v>
          </cell>
        </row>
        <row r="1209">
          <cell r="B1209" t="str">
            <v>Quá trình và thiết bị cơ học</v>
          </cell>
          <cell r="C1209" t="str">
            <v>CT6127</v>
          </cell>
        </row>
        <row r="1210">
          <cell r="B1210" t="str">
            <v>Quá trình và thiết bị cơ học</v>
          </cell>
          <cell r="C1210" t="str">
            <v>CT6127</v>
          </cell>
        </row>
        <row r="1211">
          <cell r="B1211" t="str">
            <v>Quá trình và thiết bị truyền khối</v>
          </cell>
          <cell r="C1211" t="str">
            <v>CT6128</v>
          </cell>
        </row>
        <row r="1212">
          <cell r="B1212" t="str">
            <v>Quá trình và thiết bị truyền khối</v>
          </cell>
          <cell r="C1212" t="str">
            <v>CT6128</v>
          </cell>
        </row>
        <row r="1213">
          <cell r="B1213" t="str">
            <v>Quá trình và thiết bị truyền khối</v>
          </cell>
          <cell r="C1213" t="str">
            <v>CT6128</v>
          </cell>
        </row>
        <row r="1214">
          <cell r="B1214" t="str">
            <v>Quá trình và thiết bị truyền nhiệt</v>
          </cell>
          <cell r="C1214" t="str">
            <v>CT6129</v>
          </cell>
        </row>
        <row r="1215">
          <cell r="B1215" t="str">
            <v>Quá trình và thiết bị truyền nhiệt</v>
          </cell>
          <cell r="C1215" t="str">
            <v>CT6129</v>
          </cell>
        </row>
        <row r="1216">
          <cell r="B1216" t="str">
            <v>Quá trình và thiết bị truyền nhiệt</v>
          </cell>
          <cell r="C1216" t="str">
            <v>CT6129</v>
          </cell>
        </row>
        <row r="1217">
          <cell r="B1217" t="str">
            <v>Quản lý chất lượng may công nghiệp</v>
          </cell>
          <cell r="C1217" t="str">
            <v>GF6027</v>
          </cell>
        </row>
        <row r="1218">
          <cell r="B1218" t="str">
            <v>Quản lý chất lượng sản phẩm</v>
          </cell>
          <cell r="C1218" t="str">
            <v>ME6030</v>
          </cell>
        </row>
        <row r="1219">
          <cell r="B1219" t="str">
            <v>Quản lý chất lượng sản phẩm</v>
          </cell>
          <cell r="C1219" t="str">
            <v>ME6030</v>
          </cell>
        </row>
        <row r="1220">
          <cell r="B1220" t="str">
            <v>Quản lý chất lượng và truy xuất nguồn gốc Thực phẩm</v>
          </cell>
          <cell r="C1220" t="str">
            <v>CT6130</v>
          </cell>
        </row>
        <row r="1221">
          <cell r="B1221" t="str">
            <v>Quản lý danh mục đầu tư</v>
          </cell>
          <cell r="C1221" t="str">
            <v>BM6048</v>
          </cell>
        </row>
        <row r="1222">
          <cell r="B1222" t="str">
            <v>Quản lý danh mục đầu tư</v>
          </cell>
          <cell r="C1222" t="str">
            <v>BM6048</v>
          </cell>
        </row>
        <row r="1223">
          <cell r="B1223" t="str">
            <v>Quản lý danh mục đầu tư</v>
          </cell>
          <cell r="C1223" t="str">
            <v>BM6048</v>
          </cell>
        </row>
        <row r="1224">
          <cell r="B1224" t="str">
            <v>Quản lý dự án công nghệ thông tin</v>
          </cell>
          <cell r="C1224" t="str">
            <v>IT6033</v>
          </cell>
        </row>
        <row r="1225">
          <cell r="B1225" t="str">
            <v>Quản lý đơn hàng ngành may</v>
          </cell>
          <cell r="C1225" t="str">
            <v>GF6028</v>
          </cell>
        </row>
        <row r="1226">
          <cell r="B1226" t="str">
            <v>Quản lý môi trường</v>
          </cell>
          <cell r="C1226" t="str">
            <v>CT6131</v>
          </cell>
        </row>
        <row r="1227">
          <cell r="B1227" t="str">
            <v>Quản lý rủi ro</v>
          </cell>
          <cell r="C1227" t="str">
            <v>BM6049</v>
          </cell>
        </row>
        <row r="1228">
          <cell r="B1228" t="str">
            <v>Quản lý và vận hành khách sạn vừa và nhỏ</v>
          </cell>
          <cell r="C1228" t="str">
            <v>TO6048</v>
          </cell>
        </row>
        <row r="1229">
          <cell r="B1229" t="str">
            <v>Quản lý xuất nhập khẩu ngành may</v>
          </cell>
          <cell r="C1229" t="str">
            <v>BM6050</v>
          </cell>
        </row>
        <row r="1230">
          <cell r="B1230" t="str">
            <v>Quản lý, xử lý chất thải rắn và chất thải nguy hại</v>
          </cell>
          <cell r="C1230" t="str">
            <v>CT6132</v>
          </cell>
        </row>
        <row r="1231">
          <cell r="B1231" t="str">
            <v>Quan trắc môi trường</v>
          </cell>
          <cell r="C1231" t="str">
            <v>CT6133</v>
          </cell>
        </row>
        <row r="1232">
          <cell r="B1232" t="str">
            <v>Quản trị bộ phận ẩm thực</v>
          </cell>
          <cell r="C1232" t="str">
            <v>TO6049</v>
          </cell>
        </row>
        <row r="1233">
          <cell r="B1233" t="str">
            <v>Quản trị bộ phận buồng</v>
          </cell>
          <cell r="C1233" t="str">
            <v>TO6050</v>
          </cell>
        </row>
        <row r="1234">
          <cell r="B1234" t="str">
            <v>Quản trị bộ phần tiền sảnh</v>
          </cell>
          <cell r="C1234" t="str">
            <v>TO6051</v>
          </cell>
        </row>
        <row r="1235">
          <cell r="B1235" t="str">
            <v>Quản trị chất lượng</v>
          </cell>
          <cell r="C1235" t="str">
            <v>BM6051</v>
          </cell>
        </row>
        <row r="1236">
          <cell r="B1236" t="str">
            <v>Quản trị chất lượng dịch vụ du lịch</v>
          </cell>
          <cell r="C1236" t="str">
            <v>TO6052</v>
          </cell>
        </row>
        <row r="1237">
          <cell r="B1237" t="str">
            <v>Quản trị chất lượng dịch vụ du lịch</v>
          </cell>
          <cell r="C1237" t="str">
            <v>TO6052</v>
          </cell>
        </row>
        <row r="1238">
          <cell r="B1238" t="str">
            <v>Quản trị chiến lược</v>
          </cell>
          <cell r="C1238" t="str">
            <v>BM6052</v>
          </cell>
        </row>
        <row r="1239">
          <cell r="B1239" t="str">
            <v>Quản trị chuỗi cung ứng</v>
          </cell>
          <cell r="C1239" t="str">
            <v>BM6053</v>
          </cell>
        </row>
        <row r="1240">
          <cell r="B1240" t="str">
            <v>Quản trị doanh nghiệp</v>
          </cell>
          <cell r="C1240" t="str">
            <v>BM6054</v>
          </cell>
        </row>
        <row r="1241">
          <cell r="B1241" t="str">
            <v>Quản trị dự án đầu tư</v>
          </cell>
          <cell r="C1241" t="str">
            <v>BM6055</v>
          </cell>
        </row>
        <row r="1242">
          <cell r="B1242" t="str">
            <v>Quản trị đổi mới</v>
          </cell>
          <cell r="C1242" t="str">
            <v>BM6056</v>
          </cell>
        </row>
        <row r="1243">
          <cell r="B1243" t="str">
            <v>Quản trị học</v>
          </cell>
          <cell r="C1243" t="str">
            <v>BM6057</v>
          </cell>
        </row>
        <row r="1244">
          <cell r="B1244" t="str">
            <v>Quản trị học</v>
          </cell>
          <cell r="C1244" t="str">
            <v>BM6057</v>
          </cell>
        </row>
        <row r="1245">
          <cell r="B1245" t="str">
            <v>Quản trị học</v>
          </cell>
          <cell r="C1245" t="str">
            <v>BM6057</v>
          </cell>
        </row>
        <row r="1246">
          <cell r="B1246" t="str">
            <v>Quản trị kinh doanh lữ hành</v>
          </cell>
          <cell r="C1246" t="str">
            <v>TO6053</v>
          </cell>
        </row>
        <row r="1247">
          <cell r="B1247" t="str">
            <v>Quản trị marketing</v>
          </cell>
          <cell r="C1247" t="str">
            <v>BM6058</v>
          </cell>
        </row>
        <row r="1248">
          <cell r="B1248" t="str">
            <v>Quản trị nhân lực</v>
          </cell>
          <cell r="C1248" t="str">
            <v>BM6059</v>
          </cell>
        </row>
        <row r="1249">
          <cell r="B1249" t="str">
            <v>Quản trị nhân lực.</v>
          </cell>
          <cell r="C1249" t="str">
            <v>BM6060</v>
          </cell>
        </row>
        <row r="1250">
          <cell r="B1250" t="str">
            <v>Quản trị nhân lực.</v>
          </cell>
          <cell r="C1250" t="str">
            <v>BM6060</v>
          </cell>
        </row>
        <row r="1251">
          <cell r="B1251" t="str">
            <v>Quản trị rủi ro</v>
          </cell>
          <cell r="C1251" t="str">
            <v>BM6061</v>
          </cell>
        </row>
        <row r="1252">
          <cell r="B1252" t="str">
            <v>Quản trị rủi ro</v>
          </cell>
          <cell r="C1252" t="str">
            <v>BM6061</v>
          </cell>
        </row>
        <row r="1253">
          <cell r="B1253" t="str">
            <v>Quản trị rủi ro tài chính</v>
          </cell>
          <cell r="C1253" t="str">
            <v>BM6062</v>
          </cell>
        </row>
        <row r="1254">
          <cell r="B1254" t="str">
            <v>Quản trị rủi ro trong kinh doanh du lịch</v>
          </cell>
          <cell r="C1254" t="str">
            <v>TO6054</v>
          </cell>
        </row>
        <row r="1255">
          <cell r="B1255" t="str">
            <v>Quản trị sản xuất</v>
          </cell>
          <cell r="C1255" t="str">
            <v>BM6063</v>
          </cell>
        </row>
        <row r="1256">
          <cell r="B1256" t="str">
            <v>Quản trị tài chính doanh nghiệp</v>
          </cell>
          <cell r="C1256" t="str">
            <v>BM6064</v>
          </cell>
        </row>
        <row r="1257">
          <cell r="B1257" t="str">
            <v>Quản trị tài chính doanh nghiệp</v>
          </cell>
          <cell r="C1257" t="str">
            <v>BM6064</v>
          </cell>
        </row>
        <row r="1258">
          <cell r="B1258" t="str">
            <v>Quản trị thương hiệu</v>
          </cell>
          <cell r="C1258" t="str">
            <v>BM6065</v>
          </cell>
        </row>
        <row r="1259">
          <cell r="B1259" t="str">
            <v>Quản trị thương hiệu ngành may</v>
          </cell>
          <cell r="C1259" t="str">
            <v>GF6029</v>
          </cell>
        </row>
        <row r="1260">
          <cell r="B1260" t="str">
            <v>Quản trị thương hiệu ngành may</v>
          </cell>
          <cell r="C1260" t="str">
            <v>GF6029</v>
          </cell>
        </row>
        <row r="1261">
          <cell r="B1261" t="str">
            <v>Quân sự chung và chiến thuật, kỹ thuật bắn súng tiểu liên AK (CKC)</v>
          </cell>
          <cell r="C1261" t="str">
            <v>DC6003</v>
          </cell>
        </row>
        <row r="1262">
          <cell r="B1262" t="str">
            <v>Quân sự chung và chiến thuật, kỹ thuật bắn súng tiểu liên AK (CKC)</v>
          </cell>
          <cell r="C1262" t="str">
            <v>DC6003</v>
          </cell>
        </row>
        <row r="1263">
          <cell r="B1263" t="str">
            <v>Quân sự chung và chiến thuật, kỹ thuật bắn súng tiểu liên AK (CKC)</v>
          </cell>
          <cell r="C1263" t="str">
            <v>DC6003</v>
          </cell>
        </row>
        <row r="1264">
          <cell r="B1264" t="str">
            <v>Quân sự chung và chiến thuật, kỹ thuật bắn súng tiểu liên AK (CKC)</v>
          </cell>
          <cell r="C1264" t="str">
            <v>DC6003</v>
          </cell>
        </row>
        <row r="1265">
          <cell r="B1265" t="str">
            <v>Quân sự chung và chiến thuật, kỹ thuật bắn súng tiểu liên AK (CKC)</v>
          </cell>
          <cell r="C1265" t="str">
            <v>DC6003</v>
          </cell>
        </row>
        <row r="1266">
          <cell r="B1266" t="str">
            <v>Quân sự chung và chiến thuật, kỹ thuật bắn súng tiểu liên AK (CKC)</v>
          </cell>
          <cell r="C1266" t="str">
            <v>DC6003</v>
          </cell>
        </row>
        <row r="1267">
          <cell r="B1267" t="str">
            <v>Quân sự chung và chiến thuật, kỹ thuật bắn súng tiểu liên AK (CKC)</v>
          </cell>
          <cell r="C1267" t="str">
            <v>DC6003</v>
          </cell>
        </row>
        <row r="1268">
          <cell r="B1268" t="str">
            <v>Quân sự chung và chiến thuật, kỹ thuật bắn súng tiểu liên AK (CKC)</v>
          </cell>
          <cell r="C1268" t="str">
            <v>DC6003</v>
          </cell>
        </row>
        <row r="1269">
          <cell r="B1269" t="str">
            <v>Quân sự chung và chiến thuật, kỹ thuật bắn súng tiểu liên AK (CKC)</v>
          </cell>
          <cell r="C1269" t="str">
            <v>DC6003</v>
          </cell>
        </row>
        <row r="1270">
          <cell r="B1270" t="str">
            <v>Quân sự chung và chiến thuật, kỹ thuật bắn súng tiểu liên AK (CKC)</v>
          </cell>
          <cell r="C1270" t="str">
            <v>DC6003</v>
          </cell>
        </row>
        <row r="1271">
          <cell r="B1271" t="str">
            <v>Quân sự chung và chiến thuật, kỹ thuật bắn súng tiểu liên AK (CKC)</v>
          </cell>
          <cell r="C1271" t="str">
            <v>DC6003</v>
          </cell>
        </row>
        <row r="1272">
          <cell r="B1272" t="str">
            <v>Quân sự chung và chiến thuật, kỹ thuật bắn súng tiểu liên AK (CKC)</v>
          </cell>
          <cell r="C1272" t="str">
            <v>DC6003</v>
          </cell>
        </row>
        <row r="1273">
          <cell r="B1273" t="str">
            <v>Quân sự chung và chiến thuật, kỹ thuật bắn súng tiểu liên AK (CKC)</v>
          </cell>
          <cell r="C1273" t="str">
            <v>DC6003</v>
          </cell>
        </row>
        <row r="1274">
          <cell r="B1274" t="str">
            <v>Quân sự chung và chiến thuật, kỹ thuật bắn súng tiểu liên AK (CKC)</v>
          </cell>
          <cell r="C1274" t="str">
            <v>DC6003</v>
          </cell>
        </row>
        <row r="1275">
          <cell r="B1275" t="str">
            <v>Quân sự chung và chiến thuật, kỹ thuật bắn súng tiểu liên AK (CKC)</v>
          </cell>
          <cell r="C1275" t="str">
            <v>DC6003</v>
          </cell>
        </row>
        <row r="1276">
          <cell r="B1276" t="str">
            <v>Quân sự chung và chiến thuật, kỹ thuật bắn súng tiểu liên AK (CKC)</v>
          </cell>
          <cell r="C1276" t="str">
            <v>DC6003</v>
          </cell>
        </row>
        <row r="1277">
          <cell r="B1277" t="str">
            <v>Quân sự chung và chiến thuật, kỹ thuật bắn súng tiểu liên AK (CKC)</v>
          </cell>
          <cell r="C1277" t="str">
            <v>DC6003</v>
          </cell>
        </row>
        <row r="1278">
          <cell r="B1278" t="str">
            <v>Quân sự chung và chiến thuật, kỹ thuật bắn súng tiểu liên AK (CKC)</v>
          </cell>
          <cell r="C1278" t="str">
            <v>DC6003</v>
          </cell>
        </row>
        <row r="1279">
          <cell r="B1279" t="str">
            <v>Quân sự chung và chiến thuật, kỹ thuật bắn súng tiểu liên AK (CKC)</v>
          </cell>
          <cell r="C1279" t="str">
            <v>DC6003</v>
          </cell>
        </row>
        <row r="1280">
          <cell r="B1280" t="str">
            <v>Quân sự chung và chiến thuật, kỹ thuật bắn súng tiểu liên AK (CKC)</v>
          </cell>
          <cell r="C1280" t="str">
            <v>DC6003</v>
          </cell>
        </row>
        <row r="1281">
          <cell r="B1281" t="str">
            <v>Quy hoạch tuyến tính</v>
          </cell>
          <cell r="C1281" t="str">
            <v>BS6005</v>
          </cell>
        </row>
        <row r="1282">
          <cell r="B1282" t="str">
            <v>Quy hoạch tuyến tính</v>
          </cell>
          <cell r="C1282" t="str">
            <v>BS6005</v>
          </cell>
        </row>
        <row r="1283">
          <cell r="B1283" t="str">
            <v>Robot di động</v>
          </cell>
          <cell r="C1283" t="str">
            <v>ME6059</v>
          </cell>
        </row>
        <row r="1284">
          <cell r="B1284" t="str">
            <v>Sản xuất thuốc theo tiêu chuẩn GMP</v>
          </cell>
          <cell r="C1284" t="str">
            <v>CT6134</v>
          </cell>
        </row>
        <row r="1285">
          <cell r="B1285" t="str">
            <v>Sáng tác thời trang</v>
          </cell>
          <cell r="C1285" t="str">
            <v>GF6030</v>
          </cell>
        </row>
        <row r="1286">
          <cell r="B1286" t="str">
            <v>SCADA</v>
          </cell>
          <cell r="C1286" t="str">
            <v>FE6031</v>
          </cell>
        </row>
        <row r="1287">
          <cell r="B1287" t="str">
            <v>Sinh học môi trường</v>
          </cell>
          <cell r="C1287" t="str">
            <v>CT6135</v>
          </cell>
        </row>
        <row r="1288">
          <cell r="B1288" t="str">
            <v>Sinh thái học môi trường</v>
          </cell>
          <cell r="C1288" t="str">
            <v>CT6136</v>
          </cell>
        </row>
        <row r="1289">
          <cell r="B1289" t="str">
            <v>Sinh thái môi trường dệt may</v>
          </cell>
          <cell r="C1289" t="str">
            <v>GF6031</v>
          </cell>
        </row>
        <row r="1290">
          <cell r="B1290" t="str">
            <v>Sinh thái môi trường dệt may</v>
          </cell>
          <cell r="C1290" t="str">
            <v>GF6031</v>
          </cell>
        </row>
        <row r="1291">
          <cell r="B1291" t="str">
            <v>Sức bền vật liệu</v>
          </cell>
          <cell r="C1291" t="str">
            <v>ME6031</v>
          </cell>
        </row>
        <row r="1292">
          <cell r="B1292" t="str">
            <v>Sức bền vật liệu</v>
          </cell>
          <cell r="C1292" t="str">
            <v>ME6031</v>
          </cell>
        </row>
        <row r="1293">
          <cell r="B1293" t="str">
            <v>Sức bền vật liệu</v>
          </cell>
          <cell r="C1293" t="str">
            <v>ME6031</v>
          </cell>
        </row>
        <row r="1294">
          <cell r="B1294" t="str">
            <v>Tác phong làm việc chuyên nghiệp</v>
          </cell>
          <cell r="C1294" t="str">
            <v>ME6060</v>
          </cell>
        </row>
        <row r="1295">
          <cell r="B1295" t="str">
            <v>Tác phong làm việc chuyên nghiệp</v>
          </cell>
          <cell r="C1295" t="str">
            <v>ME6060</v>
          </cell>
        </row>
        <row r="1296">
          <cell r="B1296" t="str">
            <v>Tác phong làm việc chuyên nghiệp</v>
          </cell>
          <cell r="C1296" t="str">
            <v>ME6060</v>
          </cell>
        </row>
        <row r="1297">
          <cell r="B1297" t="str">
            <v>Tác phong làm việc chuyên nghiệp</v>
          </cell>
          <cell r="C1297" t="str">
            <v>ME6060</v>
          </cell>
        </row>
        <row r="1298">
          <cell r="B1298" t="str">
            <v>Tác phong làm việc chuyên nghiệp</v>
          </cell>
          <cell r="C1298" t="str">
            <v>ME6060</v>
          </cell>
        </row>
        <row r="1299">
          <cell r="B1299" t="str">
            <v>Tác phong làm việc chuyên nghiệp</v>
          </cell>
          <cell r="C1299" t="str">
            <v>ME6060</v>
          </cell>
        </row>
        <row r="1300">
          <cell r="B1300" t="str">
            <v>Tác phong làm việc chuyên nghiệp</v>
          </cell>
          <cell r="C1300" t="str">
            <v>ME6060</v>
          </cell>
        </row>
        <row r="1301">
          <cell r="B1301" t="str">
            <v>Tác phong làm việc chuyên nghiệp</v>
          </cell>
          <cell r="C1301" t="str">
            <v>ME6060</v>
          </cell>
        </row>
        <row r="1302">
          <cell r="B1302" t="str">
            <v>Tác phong làm việc chuyên nghiệp</v>
          </cell>
          <cell r="C1302" t="str">
            <v>ME6060</v>
          </cell>
        </row>
        <row r="1303">
          <cell r="B1303" t="str">
            <v>Tác phong làm việc chuyên nghiệp</v>
          </cell>
          <cell r="C1303" t="str">
            <v>ME6060</v>
          </cell>
        </row>
        <row r="1304">
          <cell r="B1304" t="str">
            <v>Tài chính công</v>
          </cell>
          <cell r="C1304" t="str">
            <v>BM6066</v>
          </cell>
        </row>
        <row r="1305">
          <cell r="B1305" t="str">
            <v>Tài chính công</v>
          </cell>
          <cell r="C1305" t="str">
            <v>BM6066</v>
          </cell>
        </row>
        <row r="1306">
          <cell r="B1306" t="str">
            <v>Tài chính doanh nghiệp 1</v>
          </cell>
          <cell r="C1306" t="str">
            <v>BM6067</v>
          </cell>
        </row>
        <row r="1307">
          <cell r="B1307" t="str">
            <v>Tài chính doanh nghiệp 2</v>
          </cell>
          <cell r="C1307" t="str">
            <v>BM6068</v>
          </cell>
        </row>
        <row r="1308">
          <cell r="B1308" t="str">
            <v>Tài chính hành vi</v>
          </cell>
          <cell r="C1308" t="str">
            <v>BM6069</v>
          </cell>
        </row>
        <row r="1309">
          <cell r="B1309" t="str">
            <v>Tài chính quốc tế</v>
          </cell>
          <cell r="C1309" t="str">
            <v>BM6070</v>
          </cell>
        </row>
        <row r="1310">
          <cell r="B1310" t="str">
            <v>Tạo hình vật liệu thời trang</v>
          </cell>
          <cell r="C1310" t="str">
            <v>GF6032</v>
          </cell>
        </row>
        <row r="1311">
          <cell r="B1311" t="str">
            <v>Tâm lý du khách và hành vi tiêu dùng du lịch</v>
          </cell>
          <cell r="C1311" t="str">
            <v>TO6055</v>
          </cell>
        </row>
        <row r="1312">
          <cell r="B1312" t="str">
            <v>Tâm lý du khách và hành vi tiêu dùng du lịch</v>
          </cell>
          <cell r="C1312" t="str">
            <v>TO6055</v>
          </cell>
        </row>
        <row r="1313">
          <cell r="B1313" t="str">
            <v>Tâm lý du khách và hành vi tiêu dùng du lịch</v>
          </cell>
          <cell r="C1313" t="str">
            <v>TO6055</v>
          </cell>
        </row>
        <row r="1314">
          <cell r="B1314" t="str">
            <v>Tâm lý học dành cho kỹ sư</v>
          </cell>
          <cell r="C1314" t="str">
            <v>TO6004</v>
          </cell>
        </row>
        <row r="1315">
          <cell r="B1315" t="str">
            <v>Tâm lý học dành cho kỹ sư</v>
          </cell>
          <cell r="C1315" t="str">
            <v>TO6004</v>
          </cell>
        </row>
        <row r="1316">
          <cell r="B1316" t="str">
            <v>Tâm lý học người tiêu dùng</v>
          </cell>
          <cell r="C1316" t="str">
            <v>TO6056</v>
          </cell>
        </row>
        <row r="1317">
          <cell r="B1317" t="str">
            <v>Tâm lý học người tiêu dùng</v>
          </cell>
          <cell r="C1317" t="str">
            <v>TO6056</v>
          </cell>
        </row>
        <row r="1318">
          <cell r="B1318" t="str">
            <v>Tâm lý học người tiêu dùng</v>
          </cell>
          <cell r="C1318" t="str">
            <v>TO6056</v>
          </cell>
        </row>
        <row r="1319">
          <cell r="B1319" t="str">
            <v>Tâm lý học người tiêu dùng</v>
          </cell>
          <cell r="C1319" t="str">
            <v>TO6056</v>
          </cell>
        </row>
        <row r="1320">
          <cell r="B1320" t="str">
            <v>Tennis 1</v>
          </cell>
          <cell r="C1320" t="str">
            <v>PE6019</v>
          </cell>
        </row>
        <row r="1321">
          <cell r="B1321" t="str">
            <v>Tennis 1</v>
          </cell>
          <cell r="C1321" t="str">
            <v>PE6019</v>
          </cell>
        </row>
        <row r="1322">
          <cell r="B1322" t="str">
            <v>Tennis 2</v>
          </cell>
          <cell r="C1322" t="str">
            <v>PE6020</v>
          </cell>
        </row>
        <row r="1323">
          <cell r="B1323" t="str">
            <v>Tennis 2</v>
          </cell>
          <cell r="C1323" t="str">
            <v>PE6020</v>
          </cell>
        </row>
        <row r="1324">
          <cell r="B1324" t="str">
            <v>Tích hợp hệ thống phần mềm</v>
          </cell>
          <cell r="C1324" t="str">
            <v>IT6034</v>
          </cell>
        </row>
        <row r="1325">
          <cell r="B1325" t="str">
            <v>Tiến trình lịch sử Việt Nam</v>
          </cell>
          <cell r="C1325" t="str">
            <v>TO6057</v>
          </cell>
        </row>
        <row r="1326">
          <cell r="B1326" t="str">
            <v>Tiến trình lịch sử Việt Nam</v>
          </cell>
          <cell r="C1326" t="str">
            <v>TO6057</v>
          </cell>
        </row>
        <row r="1327">
          <cell r="B1327" t="str">
            <v>Tiếng Anh</v>
          </cell>
          <cell r="C1327" t="str">
            <v>FL6084</v>
          </cell>
        </row>
        <row r="1328">
          <cell r="B1328" t="str">
            <v>Tiếng Anh Công nghệ thông tin</v>
          </cell>
          <cell r="C1328" t="str">
            <v>FL6090</v>
          </cell>
        </row>
        <row r="1329">
          <cell r="B1329" t="str">
            <v>Tiếng Anh Công nghệ thông tin 1</v>
          </cell>
          <cell r="C1329" t="str">
            <v>FL6085</v>
          </cell>
        </row>
        <row r="1330">
          <cell r="B1330" t="str">
            <v>Tiếng Anh công nghệ thông tin 2</v>
          </cell>
          <cell r="C1330" t="str">
            <v>FL6086</v>
          </cell>
        </row>
        <row r="1331">
          <cell r="B1331" t="str">
            <v>Tiếng Anh Công nghệ thông tin 3</v>
          </cell>
          <cell r="C1331" t="str">
            <v>FL6087</v>
          </cell>
        </row>
        <row r="1332">
          <cell r="B1332" t="str">
            <v>Tiếng Anh Công nghệ thông tin 4</v>
          </cell>
          <cell r="C1332" t="str">
            <v>FL6088</v>
          </cell>
        </row>
        <row r="1333">
          <cell r="B1333" t="str">
            <v>Tiếng Anh Công nghệ thông tin 5</v>
          </cell>
          <cell r="C1333" t="str">
            <v>FL6089</v>
          </cell>
        </row>
        <row r="1334">
          <cell r="B1334" t="str">
            <v>Tiếng Anh Công nghệ thực phẩm</v>
          </cell>
          <cell r="C1334" t="str">
            <v>FL6122</v>
          </cell>
        </row>
        <row r="1335">
          <cell r="B1335" t="str">
            <v>Tiếng Anh Công nghệ thực phẩm 1</v>
          </cell>
          <cell r="C1335" t="str">
            <v>FL6117</v>
          </cell>
        </row>
        <row r="1336">
          <cell r="B1336" t="str">
            <v>Tiếng Anh Công nghệ thực phẩm 2</v>
          </cell>
          <cell r="C1336" t="str">
            <v>FL6118</v>
          </cell>
        </row>
        <row r="1337">
          <cell r="B1337" t="str">
            <v>Tiếng Anh Công nghệ thực phẩm 3</v>
          </cell>
          <cell r="C1337" t="str">
            <v>FL6119</v>
          </cell>
        </row>
        <row r="1338">
          <cell r="B1338" t="str">
            <v>Tiếng Anh Công nghệ thực phẩm 4</v>
          </cell>
          <cell r="C1338" t="str">
            <v>FL6120</v>
          </cell>
        </row>
        <row r="1339">
          <cell r="B1339" t="str">
            <v>Tiếng Anh Công nghệ thực phẩm 5</v>
          </cell>
          <cell r="C1339" t="str">
            <v>FL6121</v>
          </cell>
        </row>
        <row r="1340">
          <cell r="B1340" t="str">
            <v>Tiếng Anh Cơ khí</v>
          </cell>
          <cell r="C1340" t="str">
            <v>FL6096</v>
          </cell>
        </row>
        <row r="1341">
          <cell r="B1341" t="str">
            <v>Tiếng Anh Cơ khí</v>
          </cell>
          <cell r="C1341" t="str">
            <v>FL6096</v>
          </cell>
        </row>
        <row r="1342">
          <cell r="B1342" t="str">
            <v>Tiếng Anh Cơ khí 1</v>
          </cell>
          <cell r="C1342" t="str">
            <v>FL6091</v>
          </cell>
        </row>
        <row r="1343">
          <cell r="B1343" t="str">
            <v>Tiếng Anh Cơ khí 1</v>
          </cell>
          <cell r="C1343" t="str">
            <v>FL6091</v>
          </cell>
        </row>
        <row r="1344">
          <cell r="B1344" t="str">
            <v>Tiếng Anh Cơ khí 2</v>
          </cell>
          <cell r="C1344" t="str">
            <v>FL6091</v>
          </cell>
        </row>
        <row r="1345">
          <cell r="B1345" t="str">
            <v>Tiếng Anh Cơ khí 2</v>
          </cell>
          <cell r="C1345" t="str">
            <v>FL6092</v>
          </cell>
        </row>
        <row r="1346">
          <cell r="B1346" t="str">
            <v>Tiếng Anh Cơ khí 3</v>
          </cell>
          <cell r="C1346" t="str">
            <v>FL6091</v>
          </cell>
        </row>
        <row r="1347">
          <cell r="B1347" t="str">
            <v>Tiếng Anh Cơ khí 3</v>
          </cell>
          <cell r="C1347" t="str">
            <v>FL6093</v>
          </cell>
        </row>
        <row r="1348">
          <cell r="B1348" t="str">
            <v>Tiếng Anh Cơ khí 4</v>
          </cell>
          <cell r="C1348" t="str">
            <v>FL6094</v>
          </cell>
        </row>
        <row r="1349">
          <cell r="B1349" t="str">
            <v>Tiếng Anh Cơ khí 4</v>
          </cell>
          <cell r="C1349" t="str">
            <v>FL6094</v>
          </cell>
        </row>
        <row r="1350">
          <cell r="B1350" t="str">
            <v>Tiếng Anh Cơ khí 5</v>
          </cell>
          <cell r="C1350" t="str">
            <v>FL6095</v>
          </cell>
        </row>
        <row r="1351">
          <cell r="B1351" t="str">
            <v>Tiếng Anh Cơ khí 5</v>
          </cell>
          <cell r="C1351" t="str">
            <v>FL6095</v>
          </cell>
        </row>
        <row r="1352">
          <cell r="B1352" t="str">
            <v>Tiếng Anh chuyên ngành Công nghệ thông tin</v>
          </cell>
          <cell r="C1352" t="str">
            <v>FL6097</v>
          </cell>
        </row>
        <row r="1353">
          <cell r="B1353" t="str">
            <v>Tiếng Anh chuyên ngành Du lịch- Khách sạn</v>
          </cell>
          <cell r="C1353" t="str">
            <v>FL6098</v>
          </cell>
        </row>
        <row r="1354">
          <cell r="B1354" t="str">
            <v>Tiếng Anh chuyên ngành Điện-Điện tử</v>
          </cell>
          <cell r="C1354" t="str">
            <v>FL6099</v>
          </cell>
        </row>
        <row r="1355">
          <cell r="B1355" t="str">
            <v>Tiếng Anh chuyên ngành Hóa-Môi trường</v>
          </cell>
          <cell r="C1355" t="str">
            <v>FL6100</v>
          </cell>
        </row>
        <row r="1356">
          <cell r="B1356" t="str">
            <v>Tiếng Anh chuyên ngành May-Thiết kế thời trang</v>
          </cell>
          <cell r="C1356" t="str">
            <v>FL6101</v>
          </cell>
        </row>
        <row r="1357">
          <cell r="B1357" t="str">
            <v>Tiếng Anh chuyên ngành Ô tô</v>
          </cell>
          <cell r="C1357" t="str">
            <v>FL6102</v>
          </cell>
        </row>
        <row r="1358">
          <cell r="B1358" t="str">
            <v>Tiếng Anh chuyên ngành Thương mại</v>
          </cell>
          <cell r="C1358" t="str">
            <v>FL6103</v>
          </cell>
        </row>
        <row r="1359">
          <cell r="B1359" t="str">
            <v>Tiếng Anh Du lịch</v>
          </cell>
          <cell r="C1359" t="str">
            <v>FL6129</v>
          </cell>
        </row>
        <row r="1360">
          <cell r="B1360" t="str">
            <v>Tiếng Anh Du lịch 1</v>
          </cell>
          <cell r="C1360" t="str">
            <v>FL6124</v>
          </cell>
        </row>
        <row r="1361">
          <cell r="B1361" t="str">
            <v>Tiếng Anh Du lịch 2</v>
          </cell>
          <cell r="C1361" t="str">
            <v>FL6125</v>
          </cell>
        </row>
        <row r="1362">
          <cell r="B1362" t="str">
            <v>Tiếng Anh Du lịch 3</v>
          </cell>
          <cell r="C1362" t="str">
            <v>FL6126</v>
          </cell>
        </row>
        <row r="1363">
          <cell r="B1363" t="str">
            <v>Tiếng Anh Du lịch 4</v>
          </cell>
          <cell r="C1363" t="str">
            <v>FL6127</v>
          </cell>
        </row>
        <row r="1364">
          <cell r="B1364" t="str">
            <v>Tiếng Anh Du lịch 5</v>
          </cell>
          <cell r="C1364" t="str">
            <v>FL6128</v>
          </cell>
        </row>
        <row r="1365">
          <cell r="B1365" t="str">
            <v>Tiếng Anh Điện - Điện tử</v>
          </cell>
          <cell r="C1365" t="str">
            <v>FL6135</v>
          </cell>
        </row>
        <row r="1366">
          <cell r="B1366" t="str">
            <v>Tiếng Anh Điện - Điện tử</v>
          </cell>
          <cell r="C1366" t="str">
            <v>FL6135</v>
          </cell>
        </row>
        <row r="1367">
          <cell r="B1367" t="str">
            <v>Tiếng Anh Điện - Điện tử</v>
          </cell>
          <cell r="C1367" t="str">
            <v>FL6135</v>
          </cell>
        </row>
        <row r="1368">
          <cell r="B1368" t="str">
            <v>Tiếng Anh Điện - Điện tử 1</v>
          </cell>
          <cell r="C1368" t="str">
            <v>FL6130</v>
          </cell>
        </row>
        <row r="1369">
          <cell r="B1369" t="str">
            <v>Tiếng Anh Điện - Điện tử 1</v>
          </cell>
          <cell r="C1369" t="str">
            <v>FL6130</v>
          </cell>
        </row>
        <row r="1370">
          <cell r="B1370" t="str">
            <v>Tiếng Anh Điện - Điện tử 1</v>
          </cell>
          <cell r="C1370" t="str">
            <v>FL6130</v>
          </cell>
        </row>
        <row r="1371">
          <cell r="B1371" t="str">
            <v>Tiếng Anh Điện - Điện tử 2</v>
          </cell>
          <cell r="C1371" t="str">
            <v>FL6130</v>
          </cell>
        </row>
        <row r="1372">
          <cell r="B1372" t="str">
            <v>Tiếng Anh Điện - Điện tử 2</v>
          </cell>
          <cell r="C1372" t="str">
            <v>FL6130</v>
          </cell>
        </row>
        <row r="1373">
          <cell r="B1373" t="str">
            <v>Tiếng Anh Điện - Điện tử 2</v>
          </cell>
          <cell r="C1373" t="str">
            <v>FL6131</v>
          </cell>
        </row>
        <row r="1374">
          <cell r="B1374" t="str">
            <v>Tiếng Anh Điện - Điện tử 3</v>
          </cell>
          <cell r="C1374" t="str">
            <v>FL6132</v>
          </cell>
        </row>
        <row r="1375">
          <cell r="B1375" t="str">
            <v>Tiếng Anh Điện - Điện tử 3</v>
          </cell>
          <cell r="C1375" t="str">
            <v>FL6132</v>
          </cell>
        </row>
        <row r="1376">
          <cell r="B1376" t="str">
            <v>Tiếng Anh Điện - Điện tử 3</v>
          </cell>
          <cell r="C1376" t="str">
            <v>FL6132</v>
          </cell>
        </row>
        <row r="1377">
          <cell r="B1377" t="str">
            <v>Tiếng Anh Điện - Điện tử 4</v>
          </cell>
          <cell r="C1377" t="str">
            <v>FL6133</v>
          </cell>
        </row>
        <row r="1378">
          <cell r="B1378" t="str">
            <v>Tiếng Anh Điện - Điện tử 4</v>
          </cell>
          <cell r="C1378" t="str">
            <v>FL6133</v>
          </cell>
        </row>
        <row r="1379">
          <cell r="B1379" t="str">
            <v>Tiếng Anh Điện - Điện tử 4</v>
          </cell>
          <cell r="C1379" t="str">
            <v>FL6133</v>
          </cell>
        </row>
        <row r="1380">
          <cell r="B1380" t="str">
            <v>Tiếng Anh Điện - Điện tử 5</v>
          </cell>
          <cell r="C1380" t="str">
            <v>FL6134</v>
          </cell>
        </row>
        <row r="1381">
          <cell r="B1381" t="str">
            <v>Tiếng Anh Điện - Điện tử 5</v>
          </cell>
          <cell r="C1381" t="str">
            <v>FL6134</v>
          </cell>
        </row>
        <row r="1382">
          <cell r="B1382" t="str">
            <v>Tiếng Anh Điện - Điện tử 5</v>
          </cell>
          <cell r="C1382" t="str">
            <v>FL6134</v>
          </cell>
        </row>
        <row r="1383">
          <cell r="B1383" t="str">
            <v>Tiếng Anh Công nghệ kỹ thuật hóa học</v>
          </cell>
          <cell r="C1383" t="str">
            <v>FL6141</v>
          </cell>
        </row>
        <row r="1384">
          <cell r="B1384" t="str">
            <v>Tiếng Anh Công nghệ kỹ thuật hóa học 1</v>
          </cell>
          <cell r="C1384" t="str">
            <v>FL6136</v>
          </cell>
        </row>
        <row r="1385">
          <cell r="B1385" t="str">
            <v>Tiếng Anh Công nghệ kỹ thuật hóa học 2</v>
          </cell>
          <cell r="C1385" t="str">
            <v>FL6137</v>
          </cell>
        </row>
        <row r="1386">
          <cell r="B1386" t="str">
            <v>Tiếng Anh Công nghệ kỹ thuật hóa học 3</v>
          </cell>
          <cell r="C1386" t="str">
            <v>FL6138</v>
          </cell>
        </row>
        <row r="1387">
          <cell r="B1387" t="str">
            <v>Tiếng Anh Công nghệ kỹ thuật hóa học 4</v>
          </cell>
          <cell r="C1387" t="str">
            <v>FL6139</v>
          </cell>
        </row>
        <row r="1388">
          <cell r="B1388" t="str">
            <v>Tiếng Anh Công nghệ kỹ thuật hóa học 5</v>
          </cell>
          <cell r="C1388" t="str">
            <v>FL6140</v>
          </cell>
        </row>
        <row r="1389">
          <cell r="B1389" t="str">
            <v>Tiếng Anh Lễ tân khách sạn</v>
          </cell>
          <cell r="C1389" t="str">
            <v>FL6147</v>
          </cell>
        </row>
        <row r="1390">
          <cell r="B1390" t="str">
            <v>Tiếng Anh Lễ tân khách sạn</v>
          </cell>
          <cell r="C1390" t="str">
            <v>FL6147</v>
          </cell>
        </row>
        <row r="1391">
          <cell r="B1391" t="str">
            <v>Tiếng Anh Lễ tân khách sạn 1</v>
          </cell>
          <cell r="C1391" t="str">
            <v>FL6142</v>
          </cell>
        </row>
        <row r="1392">
          <cell r="B1392" t="str">
            <v>Tiếng Anh Lễ tân khách sạn 1</v>
          </cell>
          <cell r="C1392" t="str">
            <v>FL6142</v>
          </cell>
        </row>
        <row r="1393">
          <cell r="B1393" t="str">
            <v>Tiếng Anh Lễ tân khách sạn 2</v>
          </cell>
          <cell r="C1393" t="str">
            <v>FL6143</v>
          </cell>
        </row>
        <row r="1394">
          <cell r="B1394" t="str">
            <v>Tiếng Anh Lễ tân khách sạn 2</v>
          </cell>
          <cell r="C1394" t="str">
            <v>FL6143</v>
          </cell>
        </row>
        <row r="1395">
          <cell r="B1395" t="str">
            <v>Tiếng Anh Lễ tân khách sạn 3</v>
          </cell>
          <cell r="C1395" t="str">
            <v>FL6144</v>
          </cell>
        </row>
        <row r="1396">
          <cell r="B1396" t="str">
            <v>Tiếng Anh Lễ tân khách sạn 3</v>
          </cell>
          <cell r="C1396" t="str">
            <v>FL6144</v>
          </cell>
        </row>
        <row r="1397">
          <cell r="B1397" t="str">
            <v>Tiếng Anh Lễ tân khách sạn 4</v>
          </cell>
          <cell r="C1397" t="str">
            <v>FL6145</v>
          </cell>
        </row>
        <row r="1398">
          <cell r="B1398" t="str">
            <v>Tiếng Anh Lễ tân khách sạn 4</v>
          </cell>
          <cell r="C1398" t="str">
            <v>FL6145</v>
          </cell>
        </row>
        <row r="1399">
          <cell r="B1399" t="str">
            <v>Tiếng Anh Lễ tân khách sạn 5</v>
          </cell>
          <cell r="C1399" t="str">
            <v>FL6146</v>
          </cell>
        </row>
        <row r="1400">
          <cell r="B1400" t="str">
            <v>Tiếng Anh Lễ tân khách sạn 5</v>
          </cell>
          <cell r="C1400" t="str">
            <v>FL6146</v>
          </cell>
        </row>
        <row r="1401">
          <cell r="B1401" t="str">
            <v>Tiếng Anh May và Thiết kế thời trang</v>
          </cell>
          <cell r="C1401" t="str">
            <v>FL6153</v>
          </cell>
        </row>
        <row r="1402">
          <cell r="B1402" t="str">
            <v>Tiếng Anh May và Thiết kế thời trang</v>
          </cell>
          <cell r="C1402" t="str">
            <v>FL6153</v>
          </cell>
        </row>
        <row r="1403">
          <cell r="B1403" t="str">
            <v>Tiếng Anh May và Thiết kế thời trang 1</v>
          </cell>
          <cell r="C1403" t="str">
            <v>FL6148</v>
          </cell>
        </row>
        <row r="1404">
          <cell r="B1404" t="str">
            <v>Tiếng Anh May và Thiết kế thời trang 1</v>
          </cell>
          <cell r="C1404" t="str">
            <v>FL6148</v>
          </cell>
        </row>
        <row r="1405">
          <cell r="B1405" t="str">
            <v>Tiếng Anh May và Thiết kế thời trang 2</v>
          </cell>
          <cell r="C1405" t="str">
            <v>FL6149</v>
          </cell>
        </row>
        <row r="1406">
          <cell r="B1406" t="str">
            <v>Tiếng Anh May và Thiết kế thời trang 2</v>
          </cell>
          <cell r="C1406" t="str">
            <v>FL6149</v>
          </cell>
        </row>
        <row r="1407">
          <cell r="B1407" t="str">
            <v>Tiếng Anh May và Thiết kế thời trang 3</v>
          </cell>
          <cell r="C1407" t="str">
            <v>FL6150</v>
          </cell>
        </row>
        <row r="1408">
          <cell r="B1408" t="str">
            <v>Tiếng Anh May và Thiết kế thời trang 3</v>
          </cell>
          <cell r="C1408" t="str">
            <v>FL6150</v>
          </cell>
        </row>
        <row r="1409">
          <cell r="B1409" t="str">
            <v>Tiếng Anh May và Thiết kế thời trang 4</v>
          </cell>
          <cell r="C1409" t="str">
            <v>FL6151</v>
          </cell>
        </row>
        <row r="1410">
          <cell r="B1410" t="str">
            <v>Tiếng Anh May và Thiết kế thời trang 4</v>
          </cell>
          <cell r="C1410" t="str">
            <v>FL6151</v>
          </cell>
        </row>
        <row r="1411">
          <cell r="B1411" t="str">
            <v>Tiếng Anh May và Thiết kế thời trang 5</v>
          </cell>
          <cell r="C1411" t="str">
            <v>FL6152</v>
          </cell>
        </row>
        <row r="1412">
          <cell r="B1412" t="str">
            <v>Tiếng Anh May và Thiết kế thời trang 5</v>
          </cell>
          <cell r="C1412" t="str">
            <v>FL6152</v>
          </cell>
        </row>
        <row r="1413">
          <cell r="B1413" t="str">
            <v>Tiếng Anh Ô tô</v>
          </cell>
          <cell r="C1413" t="str">
            <v>FL6159</v>
          </cell>
        </row>
        <row r="1414">
          <cell r="B1414" t="str">
            <v>Tiếng Anh Ô tô 1</v>
          </cell>
          <cell r="C1414" t="str">
            <v>FL6154</v>
          </cell>
        </row>
        <row r="1415">
          <cell r="B1415" t="str">
            <v>Tiếng Anh Ô tô 2</v>
          </cell>
          <cell r="C1415" t="str">
            <v>FL6155</v>
          </cell>
        </row>
        <row r="1416">
          <cell r="B1416" t="str">
            <v>Tiếng Anh Ô tô 3</v>
          </cell>
          <cell r="C1416" t="str">
            <v>FL6156</v>
          </cell>
        </row>
        <row r="1417">
          <cell r="B1417" t="str">
            <v>Tiếng Anh Ô tô 4</v>
          </cell>
          <cell r="C1417" t="str">
            <v>FL6157</v>
          </cell>
        </row>
        <row r="1418">
          <cell r="B1418" t="str">
            <v>Tiếng Anh Ô tô 5</v>
          </cell>
          <cell r="C1418" t="str">
            <v>FL6158</v>
          </cell>
        </row>
        <row r="1419">
          <cell r="B1419" t="str">
            <v>Tiếng Anh Thương mại</v>
          </cell>
          <cell r="C1419" t="str">
            <v>FL6165</v>
          </cell>
        </row>
        <row r="1420">
          <cell r="B1420" t="str">
            <v>Tiếng Anh Thương mại</v>
          </cell>
          <cell r="C1420" t="str">
            <v>FL6165</v>
          </cell>
        </row>
        <row r="1421">
          <cell r="B1421" t="str">
            <v>Tiếng Anh Thương mại</v>
          </cell>
          <cell r="C1421" t="str">
            <v>FL6165</v>
          </cell>
        </row>
        <row r="1422">
          <cell r="B1422" t="str">
            <v>Tiếng Anh Thương mại 1</v>
          </cell>
          <cell r="C1422" t="str">
            <v>FL6160</v>
          </cell>
        </row>
        <row r="1423">
          <cell r="B1423" t="str">
            <v>Tiếng Anh Thương mại 1</v>
          </cell>
          <cell r="C1423" t="str">
            <v>FL6160</v>
          </cell>
        </row>
        <row r="1424">
          <cell r="B1424" t="str">
            <v>Tiếng Anh Thương mại 1</v>
          </cell>
          <cell r="C1424" t="str">
            <v>FL6160</v>
          </cell>
        </row>
        <row r="1425">
          <cell r="B1425" t="str">
            <v>Tiếng Anh Thương mại 2</v>
          </cell>
          <cell r="C1425" t="str">
            <v>FL6161</v>
          </cell>
        </row>
        <row r="1426">
          <cell r="B1426" t="str">
            <v>Tiếng Anh Thương mại 2</v>
          </cell>
          <cell r="C1426" t="str">
            <v>FL6161</v>
          </cell>
        </row>
        <row r="1427">
          <cell r="B1427" t="str">
            <v>Tiếng Anh Thương mại 2</v>
          </cell>
          <cell r="C1427" t="str">
            <v>FL6161</v>
          </cell>
        </row>
        <row r="1428">
          <cell r="B1428" t="str">
            <v>Tiếng Anh Thương mại 3</v>
          </cell>
          <cell r="C1428" t="str">
            <v>FL6162</v>
          </cell>
        </row>
        <row r="1429">
          <cell r="B1429" t="str">
            <v>Tiếng Anh Thương mại 3</v>
          </cell>
          <cell r="C1429" t="str">
            <v>FL6162</v>
          </cell>
        </row>
        <row r="1430">
          <cell r="B1430" t="str">
            <v>Tiếng Anh Thương mại 3</v>
          </cell>
          <cell r="C1430" t="str">
            <v>FL6162</v>
          </cell>
        </row>
        <row r="1431">
          <cell r="B1431" t="str">
            <v>Tiếng Anh Thương mại 4</v>
          </cell>
          <cell r="C1431" t="str">
            <v>FL6163</v>
          </cell>
        </row>
        <row r="1432">
          <cell r="B1432" t="str">
            <v>Tiếng Anh Thương mại 4</v>
          </cell>
          <cell r="C1432" t="str">
            <v>FL6163</v>
          </cell>
        </row>
        <row r="1433">
          <cell r="B1433" t="str">
            <v>Tiếng Anh Thương mại 4</v>
          </cell>
          <cell r="C1433" t="str">
            <v>FL6163</v>
          </cell>
        </row>
        <row r="1434">
          <cell r="B1434" t="str">
            <v>Tiếng Anh Thương mại 5</v>
          </cell>
          <cell r="C1434" t="str">
            <v>FL6164</v>
          </cell>
        </row>
        <row r="1435">
          <cell r="B1435" t="str">
            <v>Tiếng Anh Thương mại 5</v>
          </cell>
          <cell r="C1435" t="str">
            <v>FL6164</v>
          </cell>
        </row>
        <row r="1436">
          <cell r="B1436" t="str">
            <v>Tiếng Anh Thương mại 5</v>
          </cell>
          <cell r="C1436" t="str">
            <v>FL6164</v>
          </cell>
        </row>
        <row r="1437">
          <cell r="B1437" t="str">
            <v>Tiếng Nhật</v>
          </cell>
          <cell r="C1437" t="str">
            <v>FL6104</v>
          </cell>
        </row>
        <row r="1438">
          <cell r="B1438" t="str">
            <v>Tiếng Nhật</v>
          </cell>
          <cell r="C1438" t="str">
            <v>FL6104</v>
          </cell>
        </row>
        <row r="1439">
          <cell r="B1439" t="str">
            <v>Tiếng Trung</v>
          </cell>
          <cell r="C1439" t="str">
            <v>FL6105</v>
          </cell>
        </row>
        <row r="1440">
          <cell r="B1440" t="str">
            <v>Tiếng Trung  Quốc giao tiếp trong kinh doanh</v>
          </cell>
          <cell r="C1440" t="str">
            <v>FL6106</v>
          </cell>
        </row>
        <row r="1441">
          <cell r="B1441" t="str">
            <v>Tiếng Trung Quốc du lịch – khách sạn</v>
          </cell>
          <cell r="C1441" t="str">
            <v>FL6107</v>
          </cell>
        </row>
        <row r="1442">
          <cell r="B1442" t="str">
            <v>Tiếng Trung Quốc hành chính văn phòng</v>
          </cell>
          <cell r="C1442" t="str">
            <v>FL6108</v>
          </cell>
        </row>
        <row r="1443">
          <cell r="B1443" t="str">
            <v>Tiếng Trung Quốc khoa học kĩ thuật</v>
          </cell>
          <cell r="C1443" t="str">
            <v>FL6109</v>
          </cell>
        </row>
        <row r="1444">
          <cell r="B1444" t="str">
            <v>Tiếng Trung Quốc thương mại</v>
          </cell>
          <cell r="C1444" t="str">
            <v>FL6110</v>
          </cell>
        </row>
        <row r="1445">
          <cell r="B1445" t="str">
            <v>Tiếng Việt thực hành</v>
          </cell>
          <cell r="C1445" t="str">
            <v>FL6111</v>
          </cell>
        </row>
        <row r="1446">
          <cell r="B1446" t="str">
            <v>Tiếng Việt thực hành</v>
          </cell>
          <cell r="C1446" t="str">
            <v>FL6111</v>
          </cell>
        </row>
        <row r="1447">
          <cell r="B1447" t="str">
            <v>Tín hiệu và hệ thống</v>
          </cell>
          <cell r="C1447" t="str">
            <v>FE6032</v>
          </cell>
        </row>
        <row r="1448">
          <cell r="B1448" t="str">
            <v>Tín hiệu và hệ thống.</v>
          </cell>
          <cell r="C1448" t="str">
            <v>EE6046</v>
          </cell>
        </row>
        <row r="1449">
          <cell r="B1449" t="str">
            <v>Tin học ứng dụng quản trị kinh doanh</v>
          </cell>
          <cell r="C1449" t="str">
            <v>BM6071</v>
          </cell>
        </row>
        <row r="1450">
          <cell r="B1450" t="str">
            <v>Tin học ứng dụng trong du lịch</v>
          </cell>
          <cell r="C1450" t="str">
            <v>TO6058</v>
          </cell>
        </row>
        <row r="1451">
          <cell r="B1451" t="str">
            <v>Tin học ứng dụng trong du lịch</v>
          </cell>
          <cell r="C1451" t="str">
            <v>TO6058</v>
          </cell>
        </row>
        <row r="1452">
          <cell r="B1452" t="str">
            <v>Tin học ứng dụng trong du lịch</v>
          </cell>
          <cell r="C1452" t="str">
            <v>TO6058</v>
          </cell>
        </row>
        <row r="1453">
          <cell r="B1453" t="str">
            <v>Tin học ứng dụng trong hóa học</v>
          </cell>
          <cell r="C1453" t="str">
            <v>CT6137</v>
          </cell>
        </row>
        <row r="1454">
          <cell r="B1454" t="str">
            <v>Tin học ứng dụng trong kỹ thuật môi trường</v>
          </cell>
          <cell r="C1454" t="str">
            <v>CT6138</v>
          </cell>
        </row>
        <row r="1455">
          <cell r="B1455" t="str">
            <v>Tin học ứng dụng trong ngành Điện</v>
          </cell>
          <cell r="C1455" t="str">
            <v>EE6047</v>
          </cell>
        </row>
        <row r="1456">
          <cell r="B1456" t="str">
            <v>Tin học ứng dụng trong ngành Điện</v>
          </cell>
          <cell r="C1456" t="str">
            <v>EE6047</v>
          </cell>
        </row>
        <row r="1457">
          <cell r="B1457" t="str">
            <v>Tin học ứng dụng trong Tài chính -  Ngân hàng</v>
          </cell>
          <cell r="C1457" t="str">
            <v>BM6072</v>
          </cell>
        </row>
        <row r="1458">
          <cell r="B1458" t="str">
            <v>Tin tức tiếng Trung Quốc</v>
          </cell>
          <cell r="C1458" t="str">
            <v>FL6112</v>
          </cell>
        </row>
        <row r="1459">
          <cell r="B1459" t="str">
            <v>Toán kỹ thuật</v>
          </cell>
          <cell r="C1459" t="str">
            <v>BS6004</v>
          </cell>
        </row>
        <row r="1460">
          <cell r="B1460" t="str">
            <v>Toán kỹ thuật</v>
          </cell>
          <cell r="C1460" t="str">
            <v>BS6004</v>
          </cell>
        </row>
        <row r="1461">
          <cell r="B1461" t="str">
            <v>Toán kỹ thuật</v>
          </cell>
          <cell r="C1461" t="str">
            <v>BS6004</v>
          </cell>
        </row>
        <row r="1462">
          <cell r="B1462" t="str">
            <v>Toán kỹ thuật</v>
          </cell>
          <cell r="C1462" t="str">
            <v>BS6004</v>
          </cell>
        </row>
        <row r="1463">
          <cell r="B1463" t="str">
            <v>Toán kỹ thuật</v>
          </cell>
          <cell r="C1463" t="str">
            <v>BS6004</v>
          </cell>
        </row>
        <row r="1464">
          <cell r="B1464" t="str">
            <v>Toán kỹ thuật</v>
          </cell>
          <cell r="C1464" t="str">
            <v>BS6004</v>
          </cell>
        </row>
        <row r="1465">
          <cell r="B1465" t="str">
            <v>Toán kỹ thuật</v>
          </cell>
          <cell r="C1465" t="str">
            <v>BS6004</v>
          </cell>
        </row>
        <row r="1466">
          <cell r="B1466" t="str">
            <v>Toán kỹ thuật</v>
          </cell>
          <cell r="C1466" t="str">
            <v>BS6004</v>
          </cell>
        </row>
        <row r="1467">
          <cell r="B1467" t="str">
            <v>Toán kỹ thuật</v>
          </cell>
          <cell r="C1467" t="str">
            <v>BS6004</v>
          </cell>
        </row>
        <row r="1468">
          <cell r="B1468" t="str">
            <v>Toán rời rạc</v>
          </cell>
          <cell r="C1468" t="str">
            <v>IT6035</v>
          </cell>
        </row>
        <row r="1469">
          <cell r="B1469" t="str">
            <v>Toán tài chính</v>
          </cell>
          <cell r="C1469" t="str">
            <v>BM6073</v>
          </cell>
        </row>
        <row r="1470">
          <cell r="B1470" t="str">
            <v>Tổ chức công tác kế toán</v>
          </cell>
          <cell r="C1470" t="str">
            <v>AA6034</v>
          </cell>
        </row>
        <row r="1471">
          <cell r="B1471" t="str">
            <v>Tổ chức sự kiện</v>
          </cell>
          <cell r="C1471" t="str">
            <v>TO6059</v>
          </cell>
        </row>
        <row r="1472">
          <cell r="B1472" t="str">
            <v>Tổ chức sự kiện</v>
          </cell>
          <cell r="C1472" t="str">
            <v>TO6059</v>
          </cell>
        </row>
        <row r="1473">
          <cell r="B1473" t="str">
            <v>Tổ chức sự kiện</v>
          </cell>
          <cell r="C1473" t="str">
            <v>TO6059</v>
          </cell>
        </row>
        <row r="1474">
          <cell r="B1474" t="str">
            <v>Tổ chức sự kiện thời trang</v>
          </cell>
          <cell r="C1474" t="str">
            <v>GF6033</v>
          </cell>
        </row>
        <row r="1475">
          <cell r="B1475" t="str">
            <v>Tổ chức và quản lý sản xuất may công nghiệp</v>
          </cell>
          <cell r="C1475" t="str">
            <v>GF6034</v>
          </cell>
        </row>
        <row r="1476">
          <cell r="B1476" t="str">
            <v>Tổ chức và quản lý sản xuất may công nghiệp</v>
          </cell>
          <cell r="C1476" t="str">
            <v>GF6034</v>
          </cell>
        </row>
        <row r="1477">
          <cell r="B1477" t="str">
            <v>Tối ưu hóa</v>
          </cell>
          <cell r="C1477" t="str">
            <v>IT6036</v>
          </cell>
        </row>
        <row r="1478">
          <cell r="B1478" t="str">
            <v>Tối ưu hóa trong Công nghệ thực phẩm</v>
          </cell>
          <cell r="C1478" t="str">
            <v>CT6139</v>
          </cell>
        </row>
        <row r="1479">
          <cell r="B1479" t="str">
            <v>Tối ưu và quy hoạch thực nghiệm</v>
          </cell>
          <cell r="C1479" t="str">
            <v>BS6014</v>
          </cell>
        </row>
        <row r="1480">
          <cell r="B1480" t="str">
            <v>Tối ưu và quy hoạch thực nghiệm</v>
          </cell>
          <cell r="C1480" t="str">
            <v>BS6014</v>
          </cell>
        </row>
        <row r="1481">
          <cell r="B1481" t="str">
            <v>Tối ưu và quy hoạch thực nghiệm</v>
          </cell>
          <cell r="C1481" t="str">
            <v>BS6014</v>
          </cell>
        </row>
        <row r="1482">
          <cell r="B1482" t="str">
            <v>Tối ưu và quy hoạch thực nghiệm</v>
          </cell>
          <cell r="C1482" t="str">
            <v>BS6014</v>
          </cell>
        </row>
        <row r="1483">
          <cell r="B1483" t="str">
            <v>Tồn trữ và vận chuyển các sản phẩm dầu khí</v>
          </cell>
          <cell r="C1483" t="str">
            <v>CT6140</v>
          </cell>
        </row>
        <row r="1484">
          <cell r="B1484" t="str">
            <v>Tổng hợp hệ thống điện cơ</v>
          </cell>
          <cell r="C1484" t="str">
            <v>EE6048</v>
          </cell>
        </row>
        <row r="1485">
          <cell r="B1485" t="str">
            <v>Tổng hợp hệ thống điện cơ</v>
          </cell>
          <cell r="C1485" t="str">
            <v>EE6048</v>
          </cell>
        </row>
        <row r="1486">
          <cell r="B1486" t="str">
            <v>Tổng hợp hữu cơ - hóa dầu</v>
          </cell>
          <cell r="C1486" t="str">
            <v>CT6141</v>
          </cell>
        </row>
        <row r="1487">
          <cell r="B1487" t="str">
            <v>Tổng hợp Polyme dẫn thuốc</v>
          </cell>
          <cell r="C1487" t="str">
            <v>CT6142</v>
          </cell>
        </row>
        <row r="1488">
          <cell r="B1488" t="str">
            <v>Tổng quan di sản thế giới</v>
          </cell>
          <cell r="C1488" t="str">
            <v>TO6060</v>
          </cell>
        </row>
        <row r="1489">
          <cell r="B1489" t="str">
            <v>Tổng quan di sản thế giới</v>
          </cell>
          <cell r="C1489" t="str">
            <v>TO6060</v>
          </cell>
        </row>
        <row r="1490">
          <cell r="B1490" t="str">
            <v>Tuyến điểm du lịch Việt Nam</v>
          </cell>
          <cell r="C1490" t="str">
            <v>TO6061</v>
          </cell>
        </row>
        <row r="1491">
          <cell r="B1491" t="str">
            <v>Tuyến điểm du lịch Việt Nam</v>
          </cell>
          <cell r="C1491" t="str">
            <v>TO6061</v>
          </cell>
        </row>
        <row r="1492">
          <cell r="B1492" t="str">
            <v>Tự động hoá quá trình công nghệ</v>
          </cell>
          <cell r="C1492" t="str">
            <v>EE6049</v>
          </cell>
        </row>
        <row r="1493">
          <cell r="B1493" t="str">
            <v>Tự động hóa quá trình công nghệ</v>
          </cell>
          <cell r="C1493" t="str">
            <v>EE6049</v>
          </cell>
        </row>
        <row r="1494">
          <cell r="B1494" t="str">
            <v>Tự động hoá quá trình sản xuất</v>
          </cell>
          <cell r="C1494" t="str">
            <v>ME6032</v>
          </cell>
        </row>
        <row r="1495">
          <cell r="B1495" t="str">
            <v>Tự động hoá quá trình sản xuất</v>
          </cell>
          <cell r="C1495" t="str">
            <v>ME6032</v>
          </cell>
        </row>
        <row r="1496">
          <cell r="B1496" t="str">
            <v>Tư tưởng Hồ Chí Minh</v>
          </cell>
          <cell r="C1496" t="str">
            <v>LP6004</v>
          </cell>
        </row>
        <row r="1497">
          <cell r="B1497" t="str">
            <v>Tư tưởng Hồ Chí Minh</v>
          </cell>
          <cell r="C1497" t="str">
            <v>LP6004</v>
          </cell>
        </row>
        <row r="1498">
          <cell r="B1498" t="str">
            <v>Tư tưởng Hồ Chí Minh</v>
          </cell>
          <cell r="C1498" t="str">
            <v>LP6004</v>
          </cell>
        </row>
        <row r="1499">
          <cell r="B1499" t="str">
            <v>Tư tưởng Hồ Chí Minh</v>
          </cell>
          <cell r="C1499" t="str">
            <v>LP6004</v>
          </cell>
        </row>
        <row r="1500">
          <cell r="B1500" t="str">
            <v>Tư tưởng Hồ Chí Minh</v>
          </cell>
          <cell r="C1500" t="str">
            <v>LP6004</v>
          </cell>
        </row>
        <row r="1501">
          <cell r="B1501" t="str">
            <v>Tư tưởng Hồ Chí Minh</v>
          </cell>
          <cell r="C1501" t="str">
            <v>LP6004</v>
          </cell>
        </row>
        <row r="1502">
          <cell r="B1502" t="str">
            <v>Tư tưởng Hồ Chí Minh</v>
          </cell>
          <cell r="C1502" t="str">
            <v>LP6004</v>
          </cell>
        </row>
        <row r="1503">
          <cell r="B1503" t="str">
            <v>Tư tưởng Hồ Chí Minh</v>
          </cell>
          <cell r="C1503" t="str">
            <v>LP6004</v>
          </cell>
        </row>
        <row r="1504">
          <cell r="B1504" t="str">
            <v>Tư tưởng Hồ Chí Minh</v>
          </cell>
          <cell r="C1504" t="str">
            <v>LP6004</v>
          </cell>
        </row>
        <row r="1505">
          <cell r="B1505" t="str">
            <v>Tư tưởng Hồ Chí Minh</v>
          </cell>
          <cell r="C1505" t="str">
            <v>LP6004</v>
          </cell>
        </row>
        <row r="1506">
          <cell r="B1506" t="str">
            <v>Tư tưởng Hồ Chí Minh</v>
          </cell>
          <cell r="C1506" t="str">
            <v>LP6004</v>
          </cell>
        </row>
        <row r="1507">
          <cell r="B1507" t="str">
            <v>Tư tưởng Hồ Chí Minh</v>
          </cell>
          <cell r="C1507" t="str">
            <v>LP6004</v>
          </cell>
        </row>
        <row r="1508">
          <cell r="B1508" t="str">
            <v>Tư tưởng Hồ Chí Minh</v>
          </cell>
          <cell r="C1508" t="str">
            <v>LP6004</v>
          </cell>
        </row>
        <row r="1509">
          <cell r="B1509" t="str">
            <v>Tư tưởng Hồ Chí Minh</v>
          </cell>
          <cell r="C1509" t="str">
            <v>LP6004</v>
          </cell>
        </row>
        <row r="1510">
          <cell r="B1510" t="str">
            <v>Tư tưởng Hồ Chí Minh</v>
          </cell>
          <cell r="C1510" t="str">
            <v>LP6004</v>
          </cell>
        </row>
        <row r="1511">
          <cell r="B1511" t="str">
            <v>Tư tưởng Hồ Chí Minh</v>
          </cell>
          <cell r="C1511" t="str">
            <v>LP6004</v>
          </cell>
        </row>
        <row r="1512">
          <cell r="B1512" t="str">
            <v>Tư tưởng Hồ Chí Minh</v>
          </cell>
          <cell r="C1512" t="str">
            <v>LP6004</v>
          </cell>
        </row>
        <row r="1513">
          <cell r="B1513" t="str">
            <v>Tư tưởng Hồ Chí Minh</v>
          </cell>
          <cell r="C1513" t="str">
            <v>LP6004</v>
          </cell>
        </row>
        <row r="1514">
          <cell r="B1514" t="str">
            <v>Tư tưởng Hồ Chí Minh</v>
          </cell>
          <cell r="C1514" t="str">
            <v>LP6004</v>
          </cell>
        </row>
        <row r="1515">
          <cell r="B1515" t="str">
            <v>Tư tưởng Hồ Chí Minh</v>
          </cell>
          <cell r="C1515" t="str">
            <v>LP6004</v>
          </cell>
        </row>
        <row r="1516">
          <cell r="B1516" t="str">
            <v>Tư vấn và bán sản phẩm du lịch</v>
          </cell>
          <cell r="C1516" t="str">
            <v>TO6062</v>
          </cell>
        </row>
        <row r="1517">
          <cell r="B1517" t="str">
            <v>Tư vấn và bán sản phẩm du lịch</v>
          </cell>
          <cell r="C1517" t="str">
            <v>TO6062</v>
          </cell>
        </row>
        <row r="1518">
          <cell r="B1518" t="str">
            <v>Tư vấn và bán sản phẩm du lịch</v>
          </cell>
          <cell r="C1518" t="str">
            <v>TO6062</v>
          </cell>
        </row>
        <row r="1519">
          <cell r="B1519" t="str">
            <v>Từ vựng học</v>
          </cell>
          <cell r="C1519" t="str">
            <v>FL6113</v>
          </cell>
        </row>
        <row r="1520">
          <cell r="B1520" t="str">
            <v>Tham quan các mô hình lưu trú</v>
          </cell>
          <cell r="C1520" t="str">
            <v>TO6063</v>
          </cell>
        </row>
        <row r="1521">
          <cell r="B1521" t="str">
            <v>Tham quan tuyến điểm du lịch</v>
          </cell>
          <cell r="C1521" t="str">
            <v>TO6064</v>
          </cell>
        </row>
        <row r="1522">
          <cell r="B1522" t="str">
            <v>Tham quan tuyến điểm du lịch</v>
          </cell>
          <cell r="C1522" t="str">
            <v>TO6064</v>
          </cell>
        </row>
        <row r="1523">
          <cell r="B1523" t="str">
            <v>Thanh toán quốc tế</v>
          </cell>
          <cell r="C1523" t="str">
            <v>BM6074</v>
          </cell>
        </row>
        <row r="1524">
          <cell r="B1524" t="str">
            <v>Thanh toán quốc tế trong du lịch</v>
          </cell>
          <cell r="C1524" t="str">
            <v>TO6065</v>
          </cell>
        </row>
        <row r="1525">
          <cell r="B1525" t="str">
            <v>Thanh toán quốc tế trong du lịch</v>
          </cell>
          <cell r="C1525" t="str">
            <v>TO6065</v>
          </cell>
        </row>
        <row r="1526">
          <cell r="B1526" t="str">
            <v>Thí nghiệm điện ô tô</v>
          </cell>
          <cell r="C1526" t="str">
            <v>AT6027</v>
          </cell>
        </row>
        <row r="1527">
          <cell r="B1527" t="str">
            <v>Thí nghiệm động cơ</v>
          </cell>
          <cell r="C1527" t="str">
            <v>AT6028</v>
          </cell>
        </row>
        <row r="1528">
          <cell r="B1528" t="str">
            <v>Thí nghiệm hóa hữu cơ</v>
          </cell>
          <cell r="C1528" t="str">
            <v>CT6143</v>
          </cell>
        </row>
        <row r="1529">
          <cell r="B1529" t="str">
            <v>Thí nghiệm hóa hữu cơ</v>
          </cell>
          <cell r="C1529" t="str">
            <v>CT6143</v>
          </cell>
        </row>
        <row r="1530">
          <cell r="B1530" t="str">
            <v>Thí nghiệm hóa hữu cơ</v>
          </cell>
          <cell r="C1530" t="str">
            <v>CT6143</v>
          </cell>
        </row>
        <row r="1531">
          <cell r="B1531" t="str">
            <v>Thí nghiệm hóa lý</v>
          </cell>
          <cell r="C1531" t="str">
            <v>CT6144</v>
          </cell>
        </row>
        <row r="1532">
          <cell r="B1532" t="str">
            <v>Thí nghiệm hóa lý</v>
          </cell>
          <cell r="C1532" t="str">
            <v>CT6144</v>
          </cell>
        </row>
        <row r="1533">
          <cell r="B1533" t="str">
            <v>Thí nghiệm hóa lý</v>
          </cell>
          <cell r="C1533" t="str">
            <v>CT6144</v>
          </cell>
        </row>
        <row r="1534">
          <cell r="B1534" t="str">
            <v>Thí nghiệm hóa phân tích</v>
          </cell>
          <cell r="C1534" t="str">
            <v>CT6145</v>
          </cell>
        </row>
        <row r="1535">
          <cell r="B1535" t="str">
            <v>Thí nghiệm hóa phân tích</v>
          </cell>
          <cell r="C1535" t="str">
            <v>CT6145</v>
          </cell>
        </row>
        <row r="1536">
          <cell r="B1536" t="str">
            <v>Thí nghiệm hóa phân tích</v>
          </cell>
          <cell r="C1536" t="str">
            <v>CT6145</v>
          </cell>
        </row>
        <row r="1537">
          <cell r="B1537" t="str">
            <v>Thí nghiệm hóa sinh thực phẩm</v>
          </cell>
          <cell r="C1537" t="str">
            <v>CT6146</v>
          </cell>
        </row>
        <row r="1538">
          <cell r="B1538" t="str">
            <v>Thí nghiệm hóa vô cơ</v>
          </cell>
          <cell r="C1538" t="str">
            <v>CT6147</v>
          </cell>
        </row>
        <row r="1539">
          <cell r="B1539" t="str">
            <v>Thí nghiệm ô tô</v>
          </cell>
          <cell r="C1539" t="str">
            <v>AT6029</v>
          </cell>
        </row>
        <row r="1540">
          <cell r="B1540" t="str">
            <v>Thí nghiệm phân tích điện hóa và sắc ký</v>
          </cell>
          <cell r="C1540" t="str">
            <v>CT6148</v>
          </cell>
        </row>
        <row r="1541">
          <cell r="B1541" t="str">
            <v>Thí nghiệm phân tích quang học</v>
          </cell>
          <cell r="C1541" t="str">
            <v>CT6149</v>
          </cell>
        </row>
        <row r="1542">
          <cell r="B1542" t="str">
            <v>Thí nghiệm vi sinh thực phẩm</v>
          </cell>
          <cell r="C1542" t="str">
            <v>CT6150</v>
          </cell>
        </row>
        <row r="1543">
          <cell r="B1543" t="str">
            <v>Thị trường chứng khoán</v>
          </cell>
          <cell r="C1543" t="str">
            <v>BM6075</v>
          </cell>
        </row>
        <row r="1544">
          <cell r="B1544" t="str">
            <v>Thị trường chứng khoán</v>
          </cell>
          <cell r="C1544" t="str">
            <v>BM6075</v>
          </cell>
        </row>
        <row r="1545">
          <cell r="B1545" t="str">
            <v>Thị trường chứng khoán.</v>
          </cell>
          <cell r="C1545" t="str">
            <v>BM6076</v>
          </cell>
        </row>
        <row r="1546">
          <cell r="B1546" t="str">
            <v>Thiết bị điện tử công nghiệp</v>
          </cell>
          <cell r="C1546" t="str">
            <v>FE6033</v>
          </cell>
        </row>
        <row r="1547">
          <cell r="B1547" t="str">
            <v>Thiết bị điện thông minh</v>
          </cell>
          <cell r="C1547" t="str">
            <v>EE6050</v>
          </cell>
        </row>
        <row r="1548">
          <cell r="B1548" t="str">
            <v>Thiết bị may công nghiệp</v>
          </cell>
          <cell r="C1548" t="str">
            <v>GF6035</v>
          </cell>
        </row>
        <row r="1549">
          <cell r="B1549" t="str">
            <v>Thiết bị may công nghiệp</v>
          </cell>
          <cell r="C1549" t="str">
            <v>GF6035</v>
          </cell>
        </row>
        <row r="1550">
          <cell r="B1550" t="str">
            <v>Thiết bị nhà máy lọc dầu</v>
          </cell>
          <cell r="C1550" t="str">
            <v>CT6151</v>
          </cell>
        </row>
        <row r="1551">
          <cell r="B1551" t="str">
            <v>Thiết kế bao bì và phát triển sản phẩm</v>
          </cell>
          <cell r="C1551" t="str">
            <v>CT6152</v>
          </cell>
        </row>
        <row r="1552">
          <cell r="B1552" t="str">
            <v>Thiết kế chuyển đổi mẫu</v>
          </cell>
          <cell r="C1552" t="str">
            <v>GF6036</v>
          </cell>
        </row>
        <row r="1553">
          <cell r="B1553" t="str">
            <v>Thiết kế chương trình du lịch</v>
          </cell>
          <cell r="C1553" t="str">
            <v>TO6066</v>
          </cell>
        </row>
        <row r="1554">
          <cell r="B1554" t="str">
            <v>Thiết kế chương trình du lịch</v>
          </cell>
          <cell r="C1554" t="str">
            <v>TO6066</v>
          </cell>
        </row>
        <row r="1555">
          <cell r="B1555" t="str">
            <v>Thiết kế dụng cụ cắt</v>
          </cell>
          <cell r="C1555" t="str">
            <v>ME6033</v>
          </cell>
        </row>
        <row r="1556">
          <cell r="B1556" t="str">
            <v>Thiết kế giao diện người dùng</v>
          </cell>
          <cell r="C1556" t="str">
            <v>IT6037</v>
          </cell>
        </row>
        <row r="1557">
          <cell r="B1557" t="str">
            <v xml:space="preserve">Thiết kế hệ thống cơ điện tử </v>
          </cell>
          <cell r="C1557" t="str">
            <v>ME6061</v>
          </cell>
        </row>
        <row r="1558">
          <cell r="B1558" t="str">
            <v>Thiết kế hệ thống cơ khí</v>
          </cell>
          <cell r="C1558" t="str">
            <v>ME6034</v>
          </cell>
        </row>
        <row r="1559">
          <cell r="B1559" t="str">
            <v>Thiết kế hệ thống cung cấp điện</v>
          </cell>
          <cell r="C1559" t="str">
            <v>EE6051</v>
          </cell>
        </row>
        <row r="1560">
          <cell r="B1560" t="str">
            <v>Thiết kế hệ thống cung cấp điện</v>
          </cell>
          <cell r="C1560" t="str">
            <v>EE6051</v>
          </cell>
        </row>
        <row r="1561">
          <cell r="B1561" t="str">
            <v>Thiết kế hệ thống điều khiển số</v>
          </cell>
          <cell r="C1561" t="str">
            <v>EE6052</v>
          </cell>
        </row>
        <row r="1562">
          <cell r="B1562" t="str">
            <v>Thiết kế hệ thống nhúng</v>
          </cell>
          <cell r="C1562" t="str">
            <v>FE6034</v>
          </cell>
        </row>
        <row r="1563">
          <cell r="B1563" t="str">
            <v>Thiết kế hệ thống nhúng</v>
          </cell>
          <cell r="C1563" t="str">
            <v>FE6034</v>
          </cell>
        </row>
        <row r="1564">
          <cell r="B1564" t="str">
            <v>Thiết kế hệ thống xử lý chất thải</v>
          </cell>
          <cell r="C1564" t="str">
            <v>CT6153</v>
          </cell>
        </row>
        <row r="1565">
          <cell r="B1565" t="str">
            <v>Thiết kế khuôn</v>
          </cell>
          <cell r="C1565" t="str">
            <v>ME6035</v>
          </cell>
        </row>
        <row r="1566">
          <cell r="B1566" t="str">
            <v>Thiết kế mạch điện tử</v>
          </cell>
          <cell r="C1566" t="str">
            <v>FE6035</v>
          </cell>
        </row>
        <row r="1567">
          <cell r="B1567" t="str">
            <v>Thiết kế máy công cụ</v>
          </cell>
          <cell r="C1567" t="str">
            <v>ME6036</v>
          </cell>
        </row>
        <row r="1568">
          <cell r="B1568" t="str">
            <v>Thiết kế mẫu 3D (Fashion draping)</v>
          </cell>
          <cell r="C1568" t="str">
            <v>GF6037</v>
          </cell>
        </row>
        <row r="1569">
          <cell r="B1569" t="str">
            <v>Thiết kế mẫu công nghiệp</v>
          </cell>
          <cell r="C1569" t="str">
            <v>GF6038</v>
          </cell>
        </row>
        <row r="1570">
          <cell r="B1570" t="str">
            <v>Thiết kế ô tô</v>
          </cell>
          <cell r="C1570" t="str">
            <v>AT6030</v>
          </cell>
        </row>
        <row r="1571">
          <cell r="B1571" t="str">
            <v>Thiết kế phần mềm</v>
          </cell>
          <cell r="C1571" t="str">
            <v>IT6038</v>
          </cell>
        </row>
        <row r="1572">
          <cell r="B1572" t="str">
            <v>Thiết kế phân tử trong hóa dược</v>
          </cell>
          <cell r="C1572" t="str">
            <v>CT6154</v>
          </cell>
        </row>
        <row r="1573">
          <cell r="B1573" t="str">
            <v>Thiết kế quần áo trẻ em</v>
          </cell>
          <cell r="C1573" t="str">
            <v>GF6039</v>
          </cell>
        </row>
        <row r="1574">
          <cell r="B1574" t="str">
            <v>Thiết kế quần áo trẻ em</v>
          </cell>
          <cell r="C1574" t="str">
            <v>GF6039</v>
          </cell>
        </row>
        <row r="1575">
          <cell r="B1575" t="str">
            <v>Thiết kế thời trang dạ hội</v>
          </cell>
          <cell r="C1575" t="str">
            <v>GF6040</v>
          </cell>
        </row>
        <row r="1576">
          <cell r="B1576" t="str">
            <v>Thiết kế thời trang theo mùa</v>
          </cell>
          <cell r="C1576" t="str">
            <v>GF6041</v>
          </cell>
        </row>
        <row r="1577">
          <cell r="B1577" t="str">
            <v>Thiết kế thời trang trẻ em</v>
          </cell>
          <cell r="C1577" t="str">
            <v>GF6042</v>
          </cell>
        </row>
        <row r="1578">
          <cell r="B1578" t="str">
            <v>Thiết kế trang phục cơ bản</v>
          </cell>
          <cell r="C1578" t="str">
            <v>GF6043</v>
          </cell>
        </row>
        <row r="1579">
          <cell r="B1579" t="str">
            <v>Thiết kế trang phục cơ bản</v>
          </cell>
          <cell r="C1579" t="str">
            <v>GF6043</v>
          </cell>
        </row>
        <row r="1580">
          <cell r="B1580" t="str">
            <v>Thiết kế trang phục dệt kim</v>
          </cell>
          <cell r="C1580" t="str">
            <v>GF6044</v>
          </cell>
        </row>
        <row r="1581">
          <cell r="B1581" t="str">
            <v>Thiết kế trang phục dệt kim</v>
          </cell>
          <cell r="C1581" t="str">
            <v>GF6044</v>
          </cell>
        </row>
        <row r="1582">
          <cell r="B1582" t="str">
            <v>Thiết kế trang phục khoác ngoài</v>
          </cell>
          <cell r="C1582" t="str">
            <v>GF6045</v>
          </cell>
        </row>
        <row r="1583">
          <cell r="B1583" t="str">
            <v>Thiết kế trang phục khoác ngoài</v>
          </cell>
          <cell r="C1583" t="str">
            <v>GF6045</v>
          </cell>
        </row>
        <row r="1584">
          <cell r="B1584" t="str">
            <v>Thiết kế trang phục lót, áo tắm</v>
          </cell>
          <cell r="C1584" t="str">
            <v>GF6046</v>
          </cell>
        </row>
        <row r="1585">
          <cell r="B1585" t="str">
            <v xml:space="preserve">Thiết kế trang phục lót, áo tắm </v>
          </cell>
          <cell r="C1585" t="str">
            <v>GF6046</v>
          </cell>
        </row>
        <row r="1586">
          <cell r="B1586" t="str">
            <v>Thiết kế trên manocanh</v>
          </cell>
          <cell r="C1586" t="str">
            <v>GF6047</v>
          </cell>
        </row>
        <row r="1587">
          <cell r="B1587" t="str">
            <v>Thiết kế và chế thử trang phục truyền thống</v>
          </cell>
          <cell r="C1587" t="str">
            <v>GF6048</v>
          </cell>
        </row>
        <row r="1588">
          <cell r="B1588" t="str">
            <v>Thiết kế và chế thử trang phục truyền thống</v>
          </cell>
          <cell r="C1588" t="str">
            <v>GF6048</v>
          </cell>
        </row>
        <row r="1589">
          <cell r="B1589" t="str">
            <v>Thiết kế và điều hành dây chuyền may</v>
          </cell>
          <cell r="C1589" t="str">
            <v>GF6049</v>
          </cell>
        </row>
        <row r="1590">
          <cell r="B1590" t="str">
            <v>Thiết kế và điều hành dây chuyền may</v>
          </cell>
          <cell r="C1590" t="str">
            <v>GF6049</v>
          </cell>
        </row>
        <row r="1591">
          <cell r="B1591" t="str">
            <v>Thiết kế và giác sơ đồ trên máy tính</v>
          </cell>
          <cell r="C1591" t="str">
            <v>GF6051</v>
          </cell>
        </row>
        <row r="1592">
          <cell r="B1592" t="str">
            <v>Thiết kế và giác sơ đồ trên máy tính</v>
          </cell>
          <cell r="C1592" t="str">
            <v>GF6051</v>
          </cell>
        </row>
        <row r="1593">
          <cell r="B1593" t="str">
            <v>Thiết kế và phát triển sản phẩm</v>
          </cell>
          <cell r="C1593" t="str">
            <v>ME6062</v>
          </cell>
        </row>
        <row r="1594">
          <cell r="B1594" t="str">
            <v>Thiết kế Web</v>
          </cell>
          <cell r="C1594" t="str">
            <v>IT6039</v>
          </cell>
        </row>
        <row r="1595">
          <cell r="B1595" t="str">
            <v>Thiết kế, lắp đặt tủ điện</v>
          </cell>
          <cell r="C1595" t="str">
            <v>EE6053</v>
          </cell>
        </row>
        <row r="1596">
          <cell r="B1596" t="str">
            <v>Thiết kế, lắp đặt tủ điện</v>
          </cell>
          <cell r="C1596" t="str">
            <v>EE6053</v>
          </cell>
        </row>
        <row r="1597">
          <cell r="B1597" t="str">
            <v>Thống kê doanh nghiệp</v>
          </cell>
          <cell r="C1597" t="str">
            <v>BM6077</v>
          </cell>
        </row>
        <row r="1598">
          <cell r="B1598" t="str">
            <v>Thuế</v>
          </cell>
          <cell r="C1598" t="str">
            <v>BM6078</v>
          </cell>
        </row>
        <row r="1599">
          <cell r="B1599" t="str">
            <v>Thuế</v>
          </cell>
          <cell r="C1599" t="str">
            <v>BM6078</v>
          </cell>
        </row>
        <row r="1600">
          <cell r="B1600" t="str">
            <v>Thuế và kế toán thuế 1</v>
          </cell>
          <cell r="C1600" t="str">
            <v>AA6035</v>
          </cell>
        </row>
        <row r="1601">
          <cell r="B1601" t="str">
            <v>Thuế và kế toán thuế 2</v>
          </cell>
          <cell r="C1601" t="str">
            <v>AA6036</v>
          </cell>
        </row>
        <row r="1602">
          <cell r="B1602" t="str">
            <v>Thuốc nano</v>
          </cell>
          <cell r="C1602" t="str">
            <v>CT6155</v>
          </cell>
        </row>
        <row r="1603">
          <cell r="B1603" t="str">
            <v>Thuỷ lực đại cương</v>
          </cell>
          <cell r="C1603" t="str">
            <v>AT6001</v>
          </cell>
        </row>
        <row r="1604">
          <cell r="B1604" t="str">
            <v>Thuỷ lực đại cương</v>
          </cell>
          <cell r="C1604" t="str">
            <v>AT6001</v>
          </cell>
        </row>
        <row r="1605">
          <cell r="B1605" t="str">
            <v>Thuỷ lực đại cương</v>
          </cell>
          <cell r="C1605" t="str">
            <v>AT6001</v>
          </cell>
        </row>
        <row r="1606">
          <cell r="B1606" t="str">
            <v>Thư ký văn phòng</v>
          </cell>
          <cell r="C1606" t="str">
            <v>BM6079</v>
          </cell>
        </row>
        <row r="1607">
          <cell r="B1607" t="str">
            <v>Thực hành cắt gọt 1</v>
          </cell>
          <cell r="C1607" t="str">
            <v>MC6001</v>
          </cell>
        </row>
        <row r="1608">
          <cell r="B1608" t="str">
            <v>Thực hành cắt gọt 1</v>
          </cell>
          <cell r="C1608" t="str">
            <v>MC6001</v>
          </cell>
        </row>
        <row r="1609">
          <cell r="B1609" t="str">
            <v>Thực hành cắt gọt 1</v>
          </cell>
          <cell r="C1609" t="str">
            <v>MC6001</v>
          </cell>
        </row>
        <row r="1610">
          <cell r="B1610" t="str">
            <v>Thực hành cắt gọt 2</v>
          </cell>
          <cell r="C1610" t="str">
            <v>MC6002</v>
          </cell>
        </row>
        <row r="1611">
          <cell r="B1611" t="str">
            <v>Thực hành CNC</v>
          </cell>
          <cell r="C1611" t="str">
            <v>ME6037</v>
          </cell>
        </row>
        <row r="1612">
          <cell r="B1612" t="str">
            <v>Thực hành CNC</v>
          </cell>
          <cell r="C1612" t="str">
            <v>ME6037</v>
          </cell>
        </row>
        <row r="1613">
          <cell r="B1613" t="str">
            <v>Thực hành công nghệ chế biến đường mía và bánh kẹo</v>
          </cell>
          <cell r="C1613" t="str">
            <v>CT6156</v>
          </cell>
        </row>
        <row r="1614">
          <cell r="B1614" t="str">
            <v xml:space="preserve">Thực hành công nghệ chế biến sữa và các sản phẩm từ sữa </v>
          </cell>
          <cell r="C1614" t="str">
            <v>CT6157</v>
          </cell>
        </row>
        <row r="1615">
          <cell r="B1615" t="str">
            <v>Thực hành công nghệ điện hóa - mạ điện</v>
          </cell>
          <cell r="C1615" t="str">
            <v>CT6158</v>
          </cell>
        </row>
        <row r="1616">
          <cell r="B1616" t="str">
            <v>Thực hành Công nghệ kỹ thuật môi trường 1</v>
          </cell>
          <cell r="C1616" t="str">
            <v>CT6159</v>
          </cell>
        </row>
        <row r="1617">
          <cell r="B1617" t="str">
            <v>Thực hành Công nghệ kỹ thuật môi trường 2</v>
          </cell>
          <cell r="C1617" t="str">
            <v>CT6160</v>
          </cell>
        </row>
        <row r="1618">
          <cell r="B1618" t="str">
            <v>Thực hành công nghệ lên men</v>
          </cell>
          <cell r="C1618" t="str">
            <v>CT6161</v>
          </cell>
        </row>
        <row r="1619">
          <cell r="B1619" t="str">
            <v>Thực hành công nghệ may trang phục cơ bản</v>
          </cell>
          <cell r="C1619" t="str">
            <v>GF6053</v>
          </cell>
        </row>
        <row r="1620">
          <cell r="B1620" t="str">
            <v>Thực hành công nghệ may trang phục cơ bản</v>
          </cell>
          <cell r="C1620" t="str">
            <v>GF6053</v>
          </cell>
        </row>
        <row r="1621">
          <cell r="B1621" t="str">
            <v>Thực hành công nghệ may trang phục khoác ngoài</v>
          </cell>
          <cell r="C1621" t="str">
            <v>GF6054</v>
          </cell>
        </row>
        <row r="1622">
          <cell r="B1622" t="str">
            <v>Thực hành công nghệ may trang phục khoác ngoài</v>
          </cell>
          <cell r="C1622" t="str">
            <v>GF6054</v>
          </cell>
        </row>
        <row r="1623">
          <cell r="B1623" t="str">
            <v>Thực hành công nghệ sau thu hoạch rau quả</v>
          </cell>
          <cell r="C1623" t="str">
            <v>CT6162</v>
          </cell>
        </row>
        <row r="1624">
          <cell r="B1624" t="str">
            <v>Thực hành công nghệ silicat - gốm sứ</v>
          </cell>
          <cell r="C1624" t="str">
            <v>CT6163</v>
          </cell>
        </row>
        <row r="1625">
          <cell r="B1625" t="str">
            <v>Thực hành cơ điện tử</v>
          </cell>
          <cell r="C1625" t="str">
            <v>ME6063</v>
          </cell>
        </row>
        <row r="1626">
          <cell r="B1626" t="str">
            <v>Thực hành chẩn đoán và sửa chữa động cơ</v>
          </cell>
          <cell r="C1626" t="str">
            <v>AT6031</v>
          </cell>
        </row>
        <row r="1627">
          <cell r="B1627" t="str">
            <v>Thực hành chẩn đoán và sửa chữa ô tô</v>
          </cell>
          <cell r="C1627" t="str">
            <v>AT6032</v>
          </cell>
        </row>
        <row r="1628">
          <cell r="B1628" t="str">
            <v>Thực hành chuyên ngành Công nghệ hóa phân tích 1</v>
          </cell>
          <cell r="C1628" t="str">
            <v>CT6164</v>
          </cell>
        </row>
        <row r="1629">
          <cell r="B1629" t="str">
            <v>Thực hành chuyên ngành Công nghệ hóa phân tích 2</v>
          </cell>
          <cell r="C1629" t="str">
            <v>CT6165</v>
          </cell>
        </row>
        <row r="1630">
          <cell r="B1630" t="str">
            <v>Thực hành dược liệu</v>
          </cell>
          <cell r="C1630" t="str">
            <v>CT6166</v>
          </cell>
        </row>
        <row r="1631">
          <cell r="B1631" t="str">
            <v>Thực hành điện cơ bản</v>
          </cell>
          <cell r="C1631" t="str">
            <v>EE6054</v>
          </cell>
        </row>
        <row r="1632">
          <cell r="B1632" t="str">
            <v>Thực hành điện cơ bản</v>
          </cell>
          <cell r="C1632" t="str">
            <v>EE6054</v>
          </cell>
        </row>
        <row r="1633">
          <cell r="B1633" t="str">
            <v>Thực hành Điện tử cơ bản</v>
          </cell>
          <cell r="C1633" t="str">
            <v>FE6036</v>
          </cell>
        </row>
        <row r="1634">
          <cell r="B1634" t="str">
            <v>Thực hành điện tử tương tự</v>
          </cell>
          <cell r="C1634" t="str">
            <v>FE6037</v>
          </cell>
        </row>
        <row r="1635">
          <cell r="B1635" t="str">
            <v>Thực hành điện tử viễn thông</v>
          </cell>
          <cell r="C1635" t="str">
            <v>FE6038</v>
          </cell>
        </row>
        <row r="1636">
          <cell r="B1636" t="str">
            <v>Thực hành điều khiển lập trình PLC</v>
          </cell>
          <cell r="C1636" t="str">
            <v>EE6055</v>
          </cell>
        </row>
        <row r="1637">
          <cell r="B1637" t="str">
            <v>Thực hành điều khiển lập trình PLC</v>
          </cell>
          <cell r="C1637" t="str">
            <v>EE6055</v>
          </cell>
        </row>
        <row r="1638">
          <cell r="B1638" t="str">
            <v>Thực hành gia công tia lửa điện</v>
          </cell>
          <cell r="C1638" t="str">
            <v>ME6038</v>
          </cell>
        </row>
        <row r="1639">
          <cell r="B1639" t="str">
            <v>Thực hành Hàn</v>
          </cell>
          <cell r="C1639" t="str">
            <v>MC6003</v>
          </cell>
        </row>
        <row r="1640">
          <cell r="B1640" t="str">
            <v>Thực hành Hàn</v>
          </cell>
          <cell r="C1640" t="str">
            <v>MC6003</v>
          </cell>
        </row>
        <row r="1641">
          <cell r="B1641" t="str">
            <v>Thực hành Hàn</v>
          </cell>
          <cell r="C1641" t="str">
            <v>MC6003</v>
          </cell>
        </row>
        <row r="1642">
          <cell r="B1642" t="str">
            <v>Thực hành Hệ thống điện-điện tử ô tô</v>
          </cell>
          <cell r="C1642" t="str">
            <v>AT6033</v>
          </cell>
        </row>
        <row r="1643">
          <cell r="B1643" t="str">
            <v>Thực hành hoá học polyme</v>
          </cell>
          <cell r="C1643" t="str">
            <v>CT6167</v>
          </cell>
        </row>
        <row r="1644">
          <cell r="B1644" t="str">
            <v>Thực hành hóa học tinh dầu, hương liệu và mỹ phẩm</v>
          </cell>
          <cell r="C1644" t="str">
            <v>CT6168</v>
          </cell>
        </row>
        <row r="1645">
          <cell r="B1645" t="str">
            <v>Thực hành hóa môi trường</v>
          </cell>
          <cell r="C1645" t="str">
            <v>CT6169</v>
          </cell>
        </row>
        <row r="1646">
          <cell r="B1646" t="str">
            <v>Thực hành hướng dẫn du lịch chuyên biệt</v>
          </cell>
          <cell r="C1646" t="str">
            <v>TO6067</v>
          </cell>
        </row>
        <row r="1647">
          <cell r="B1647" t="str">
            <v>Thực hành hướng dẫn du lịch trên tuyến</v>
          </cell>
          <cell r="C1647" t="str">
            <v>TO6068</v>
          </cell>
        </row>
        <row r="1648">
          <cell r="B1648" t="str">
            <v>Thực hành hướng dẫn tham quan tại điểm</v>
          </cell>
          <cell r="C1648" t="str">
            <v>TO6069</v>
          </cell>
        </row>
        <row r="1649">
          <cell r="B1649" t="str">
            <v>Thực hành kế toán doanh nghiệp</v>
          </cell>
          <cell r="C1649" t="str">
            <v>AA6037</v>
          </cell>
        </row>
        <row r="1650">
          <cell r="B1650" t="str">
            <v>Thực hành kết cấu động cơ</v>
          </cell>
          <cell r="C1650" t="str">
            <v>AT6034</v>
          </cell>
        </row>
        <row r="1651">
          <cell r="B1651" t="str">
            <v>Thực hành kết cấu ô tô</v>
          </cell>
          <cell r="C1651" t="str">
            <v>AT6035</v>
          </cell>
        </row>
        <row r="1652">
          <cell r="B1652" t="str">
            <v>Thực hành kiểm nghiệm dược phẩm</v>
          </cell>
          <cell r="C1652" t="str">
            <v>CT6170</v>
          </cell>
        </row>
        <row r="1653">
          <cell r="B1653" t="str">
            <v>Thực hành kỹ thuật đo lường trong công nghệ ô tô</v>
          </cell>
          <cell r="C1653" t="str">
            <v>AT6036</v>
          </cell>
        </row>
        <row r="1654">
          <cell r="B1654" t="str">
            <v>Thực hành khung vỏ ô tô T-TEP</v>
          </cell>
          <cell r="C1654" t="str">
            <v>AT6037</v>
          </cell>
        </row>
        <row r="1655">
          <cell r="B1655" t="str">
            <v>Thực hành máy điện</v>
          </cell>
          <cell r="C1655" t="str">
            <v>EE6056</v>
          </cell>
        </row>
        <row r="1656">
          <cell r="B1656" t="str">
            <v>Thực hành nghề nghiệp</v>
          </cell>
          <cell r="C1656" t="str">
            <v>BM6080</v>
          </cell>
        </row>
        <row r="1657">
          <cell r="B1657" t="str">
            <v>Thực hành Nguội</v>
          </cell>
          <cell r="C1657" t="str">
            <v>MC6004</v>
          </cell>
        </row>
        <row r="1658">
          <cell r="B1658" t="str">
            <v>Thực hành Nguội</v>
          </cell>
          <cell r="C1658" t="str">
            <v>MC6004</v>
          </cell>
        </row>
        <row r="1659">
          <cell r="B1659" t="str">
            <v>Thực hành Nguội</v>
          </cell>
          <cell r="C1659" t="str">
            <v>MC6004</v>
          </cell>
        </row>
        <row r="1660">
          <cell r="B1660" t="str">
            <v>Thực hành PLC và mạng truyền thông công nghiệp</v>
          </cell>
          <cell r="C1660" t="str">
            <v>FE6039</v>
          </cell>
        </row>
        <row r="1661">
          <cell r="B1661" t="str">
            <v>Thực hành phân tích chất lượng sản phẩm kerosen và diesel</v>
          </cell>
          <cell r="C1661" t="str">
            <v>CT6171</v>
          </cell>
        </row>
        <row r="1662">
          <cell r="B1662" t="str">
            <v>Thực hành phân tích chất lượng sản phẩm khí và xăng</v>
          </cell>
          <cell r="C1662" t="str">
            <v>CT6172</v>
          </cell>
        </row>
        <row r="1663">
          <cell r="B1663" t="str">
            <v>Thực hành phân tích chất lượng sản phẩm mỡ nhờn và nhựa đường</v>
          </cell>
          <cell r="C1663" t="str">
            <v>CT6173</v>
          </cell>
        </row>
        <row r="1664">
          <cell r="B1664" t="str">
            <v>Thực hành phân tích môi trường</v>
          </cell>
          <cell r="C1664" t="str">
            <v>CT6174</v>
          </cell>
        </row>
        <row r="1665">
          <cell r="B1665" t="str">
            <v>Thực hành phân tích thực phẩm</v>
          </cell>
          <cell r="C1665" t="str">
            <v>CT6175</v>
          </cell>
        </row>
        <row r="1666">
          <cell r="B1666" t="str">
            <v>Thực hành Quá trình và thiết bị</v>
          </cell>
          <cell r="C1666" t="str">
            <v>CT6176</v>
          </cell>
        </row>
        <row r="1667">
          <cell r="B1667" t="str">
            <v>Thực hành Quá trình và thiết bị</v>
          </cell>
          <cell r="C1667" t="str">
            <v>CT6176</v>
          </cell>
        </row>
        <row r="1668">
          <cell r="B1668" t="str">
            <v>Thực hành Quá trình và thiết bị</v>
          </cell>
          <cell r="C1668" t="str">
            <v>CT6176</v>
          </cell>
        </row>
        <row r="1669">
          <cell r="B1669" t="str">
            <v>Thực hành Robot</v>
          </cell>
          <cell r="C1669" t="str">
            <v>ME6039</v>
          </cell>
        </row>
        <row r="1670">
          <cell r="B1670" t="str">
            <v>Thực hành Robot</v>
          </cell>
          <cell r="C1670" t="str">
            <v>ME6039</v>
          </cell>
        </row>
        <row r="1671">
          <cell r="B1671" t="str">
            <v>Thực hành tổng hợp hóa dược</v>
          </cell>
          <cell r="C1671" t="str">
            <v>CT6177</v>
          </cell>
        </row>
        <row r="1672">
          <cell r="B1672" t="str">
            <v>Thực hành tổng hợp hữu cơ</v>
          </cell>
          <cell r="C1672" t="str">
            <v>CT6178</v>
          </cell>
        </row>
        <row r="1673">
          <cell r="B1673" t="str">
            <v>Thực hành thiết bị điều khiển điện công nghiệp</v>
          </cell>
          <cell r="C1673" t="str">
            <v>EE6058</v>
          </cell>
        </row>
        <row r="1674">
          <cell r="B1674" t="str">
            <v>Thực hành thiết kế và chế thử comple</v>
          </cell>
          <cell r="C1674" t="str">
            <v>GF6055</v>
          </cell>
        </row>
        <row r="1675">
          <cell r="B1675" t="str">
            <v>Thực hành thiết kế và chế thử comple</v>
          </cell>
          <cell r="C1675" t="str">
            <v>GF6055</v>
          </cell>
        </row>
        <row r="1676">
          <cell r="B1676" t="str">
            <v>Thực hành thiết kế và chế thử trang phuc cơ bản</v>
          </cell>
          <cell r="C1676" t="str">
            <v>GF6056</v>
          </cell>
        </row>
        <row r="1677">
          <cell r="B1677" t="str">
            <v>Thực hành thiết kế và chế thử trang phục cơ bản</v>
          </cell>
          <cell r="C1677" t="str">
            <v>GF6056</v>
          </cell>
        </row>
        <row r="1678">
          <cell r="B1678" t="str">
            <v>Thực hành truyền động điện</v>
          </cell>
          <cell r="C1678" t="str">
            <v>EE6059</v>
          </cell>
        </row>
        <row r="1679">
          <cell r="B1679" t="str">
            <v>Thực hành vận hành xe trong xưởng bảo dưỡng và sửa chữa</v>
          </cell>
          <cell r="C1679" t="str">
            <v>AT6038</v>
          </cell>
        </row>
        <row r="1680">
          <cell r="B1680" t="str">
            <v>Thực hành vật liệu vô cơ - phân bón</v>
          </cell>
          <cell r="C1680" t="str">
            <v>CT6179</v>
          </cell>
        </row>
        <row r="1681">
          <cell r="B1681" t="str">
            <v>Thực hành vi mạch tương tự và vi mạch số</v>
          </cell>
          <cell r="C1681" t="str">
            <v>EE6060</v>
          </cell>
        </row>
        <row r="1682">
          <cell r="B1682" t="str">
            <v>Thực tập cơ sở ngành Kỹ thuật phần mềm</v>
          </cell>
          <cell r="C1682" t="str">
            <v>IT6040</v>
          </cell>
        </row>
        <row r="1683">
          <cell r="B1683" t="str">
            <v>Thực tập cơ sở ngành Quản trị kinh doanh</v>
          </cell>
          <cell r="C1683" t="str">
            <v>BM6081</v>
          </cell>
        </row>
        <row r="1684">
          <cell r="B1684" t="str">
            <v>Thực tập cơ sở ngành Tài chính - Ngân hàng</v>
          </cell>
          <cell r="C1684" t="str">
            <v>BM6082</v>
          </cell>
        </row>
        <row r="1685">
          <cell r="B1685" t="str">
            <v>Thực tâp chuyên ngành Kỹ thuật phần mềm</v>
          </cell>
          <cell r="C1685" t="str">
            <v>IT6041</v>
          </cell>
        </row>
        <row r="1686">
          <cell r="B1686" t="str">
            <v>Thực tập doanh nghiệp (Công nghệ kỹ thuật Cơ điện tử)</v>
          </cell>
          <cell r="C1686" t="str">
            <v>ME6064</v>
          </cell>
        </row>
        <row r="1687">
          <cell r="B1687" t="str">
            <v>Thực tập doanh nghiệp (Công nghệ kỹ thuật Cơ khí)</v>
          </cell>
          <cell r="C1687" t="str">
            <v>ME6040</v>
          </cell>
        </row>
        <row r="1688">
          <cell r="B1688" t="str">
            <v>Thực tập doanh nghiệp (Công nghệ kỹ thuật Điện tử-viễn thông)</v>
          </cell>
          <cell r="C1688" t="str">
            <v>FE6040</v>
          </cell>
        </row>
        <row r="1689">
          <cell r="B1689" t="str">
            <v>Thực tập doanh nghiệp (Công nghệ kỹ thuật Điện, điện tử)</v>
          </cell>
          <cell r="C1689" t="str">
            <v>EE6061</v>
          </cell>
        </row>
        <row r="1690">
          <cell r="B1690" t="str">
            <v>Thực tập doanh nghiệp (Công nghệ kỹ thuật Điều khiển và Tự động hóa)</v>
          </cell>
          <cell r="C1690" t="str">
            <v>EE6062</v>
          </cell>
        </row>
        <row r="1691">
          <cell r="B1691" t="str">
            <v>Thực tập doanh nghiệp (Công nghệ kỹ thuật Hóa học)</v>
          </cell>
          <cell r="C1691" t="str">
            <v>CT6180</v>
          </cell>
        </row>
        <row r="1692">
          <cell r="B1692" t="str">
            <v>Thực tập doanh nghiệp (Công nghệ kỹ thuật Môi trường)</v>
          </cell>
          <cell r="C1692" t="str">
            <v>CT6181</v>
          </cell>
        </row>
        <row r="1693">
          <cell r="B1693" t="str">
            <v>Thực tập doanh nghiệp (Công nghệ kỹ thuật Ô tô)</v>
          </cell>
          <cell r="C1693" t="str">
            <v>AT6039</v>
          </cell>
        </row>
        <row r="1694">
          <cell r="B1694" t="str">
            <v>Thực tập doanh nghiệp (Công nghệ may)</v>
          </cell>
          <cell r="C1694" t="str">
            <v>GF6057</v>
          </cell>
        </row>
        <row r="1695">
          <cell r="B1695" t="str">
            <v>Thực tập doanh nghiệp (Công nghệ Thực phẩm)</v>
          </cell>
          <cell r="C1695" t="str">
            <v>CT6182</v>
          </cell>
        </row>
        <row r="1696">
          <cell r="B1696" t="str">
            <v>Thực tập doanh nghiệp (Du lịch)</v>
          </cell>
          <cell r="C1696" t="str">
            <v>TO6070</v>
          </cell>
        </row>
        <row r="1697">
          <cell r="B1697" t="str">
            <v>Thực tập doanh nghiệp (Kế toán)</v>
          </cell>
          <cell r="C1697" t="str">
            <v>AA6038</v>
          </cell>
        </row>
        <row r="1698">
          <cell r="B1698" t="str">
            <v>Thực tập doanh nghiệp (Kỹ thuật phần mềm)</v>
          </cell>
          <cell r="C1698" t="str">
            <v>IT6042</v>
          </cell>
        </row>
        <row r="1699">
          <cell r="B1699" t="str">
            <v>Thực tập doanh nghiệp (Ngôn ngữ Anh)</v>
          </cell>
          <cell r="C1699" t="str">
            <v>FL6114</v>
          </cell>
        </row>
        <row r="1700">
          <cell r="B1700" t="str">
            <v>Thực tập doanh nghiệp (Ngôn ngữ Trung Quốc)</v>
          </cell>
          <cell r="C1700" t="str">
            <v>FL6115</v>
          </cell>
        </row>
        <row r="1701">
          <cell r="B1701" t="str">
            <v>Thực tập doanh nghiệp (Quản trị dịch vụ Du lịch và lữ hành)</v>
          </cell>
          <cell r="C1701" t="str">
            <v>TO6071</v>
          </cell>
        </row>
        <row r="1702">
          <cell r="B1702" t="str">
            <v>Thực tập doanh nghiệp (Quản trị kinh doanh Khách sạn)</v>
          </cell>
          <cell r="C1702" t="str">
            <v>TO6072</v>
          </cell>
        </row>
        <row r="1703">
          <cell r="B1703" t="str">
            <v>Thực tập doanh nghiệp (Quản trị kinh doanh)</v>
          </cell>
          <cell r="C1703" t="str">
            <v>BM6083</v>
          </cell>
        </row>
        <row r="1704">
          <cell r="B1704" t="str">
            <v>Thực tập doanh nghiệp (Tài chính - Ngân hàng)</v>
          </cell>
          <cell r="C1704" t="str">
            <v>BM6084</v>
          </cell>
        </row>
        <row r="1705">
          <cell r="B1705" t="str">
            <v>Thực tập doanh nghiệp (Thiết kế thời trang)</v>
          </cell>
          <cell r="C1705" t="str">
            <v>GF6058</v>
          </cell>
        </row>
        <row r="1706">
          <cell r="B1706" t="str">
            <v>Thực tâp cơ sở ngành (DL)</v>
          </cell>
          <cell r="C1706" t="str">
            <v>TO6073</v>
          </cell>
        </row>
        <row r="1707">
          <cell r="B1707" t="str">
            <v>Thực tâp cơ sở ngành (DLLH)</v>
          </cell>
          <cell r="C1707" t="str">
            <v>TO6073</v>
          </cell>
        </row>
        <row r="1708">
          <cell r="B1708" t="str">
            <v>Thực tập chuyên ngành (DLLH)</v>
          </cell>
          <cell r="C1708" t="str">
            <v>TO6074</v>
          </cell>
        </row>
        <row r="1709">
          <cell r="B1709" t="str">
            <v>Thực tâp cơ sở ngành (QTKS)</v>
          </cell>
          <cell r="C1709" t="str">
            <v>TO6075</v>
          </cell>
        </row>
        <row r="1710">
          <cell r="B1710" t="str">
            <v>Thực tâp chuyên ngành (QTKS)</v>
          </cell>
          <cell r="C1710" t="str">
            <v>TO6076</v>
          </cell>
        </row>
        <row r="1711">
          <cell r="B1711" t="str">
            <v>Thực tập sản xuất (Công nghệ may)</v>
          </cell>
          <cell r="C1711" t="str">
            <v>GF6059</v>
          </cell>
        </row>
        <row r="1712">
          <cell r="B1712" t="str">
            <v>Thương mại điện tử</v>
          </cell>
          <cell r="C1712" t="str">
            <v>BM6085</v>
          </cell>
        </row>
        <row r="1713">
          <cell r="B1713" t="str">
            <v>Thương mại điện tử trong du lịch</v>
          </cell>
          <cell r="C1713" t="str">
            <v>TO6077</v>
          </cell>
        </row>
        <row r="1714">
          <cell r="B1714" t="str">
            <v>Thương mại điện tử trong du lịch</v>
          </cell>
          <cell r="C1714" t="str">
            <v>TO6077</v>
          </cell>
        </row>
        <row r="1715">
          <cell r="B1715" t="str">
            <v>Thương mại điện tử trong du lịch</v>
          </cell>
          <cell r="C1715" t="str">
            <v>TO6077</v>
          </cell>
        </row>
        <row r="1716">
          <cell r="B1716" t="str">
            <v>Trang bị điện</v>
          </cell>
          <cell r="C1716" t="str">
            <v>EE6063</v>
          </cell>
        </row>
        <row r="1717">
          <cell r="B1717" t="str">
            <v>Trang bị điện</v>
          </cell>
          <cell r="C1717" t="str">
            <v>EE6063</v>
          </cell>
        </row>
        <row r="1718">
          <cell r="B1718" t="str">
            <v>Trang bị điện</v>
          </cell>
          <cell r="C1718" t="str">
            <v>EE6063</v>
          </cell>
        </row>
        <row r="1719">
          <cell r="B1719" t="str">
            <v>Trang bị thủy lực và khí nén trên ô tô</v>
          </cell>
          <cell r="C1719" t="str">
            <v>AT6040</v>
          </cell>
        </row>
        <row r="1720">
          <cell r="B1720" t="str">
            <v>Trang điểm và nhiếp ảnh</v>
          </cell>
          <cell r="C1720" t="str">
            <v>GF6060</v>
          </cell>
        </row>
        <row r="1721">
          <cell r="B1721" t="str">
            <v>Trang phục cộng đồng các dân tộc Việt Nam</v>
          </cell>
          <cell r="C1721" t="str">
            <v>GF6061</v>
          </cell>
        </row>
        <row r="1722">
          <cell r="B1722" t="str">
            <v>Trí tuệ nhân tạo</v>
          </cell>
          <cell r="C1722" t="str">
            <v>IT6043</v>
          </cell>
        </row>
        <row r="1723">
          <cell r="B1723" t="str">
            <v>Truyền động điện</v>
          </cell>
          <cell r="C1723" t="str">
            <v>EE6064</v>
          </cell>
        </row>
        <row r="1724">
          <cell r="B1724" t="str">
            <v>Truyền động điện</v>
          </cell>
          <cell r="C1724" t="str">
            <v>EE6064</v>
          </cell>
        </row>
        <row r="1725">
          <cell r="B1725" t="str">
            <v>Truyền nhiệt</v>
          </cell>
          <cell r="C1725" t="str">
            <v>EE6002</v>
          </cell>
        </row>
        <row r="1726">
          <cell r="B1726" t="str">
            <v>Truyền thông marketing tích hợp</v>
          </cell>
          <cell r="C1726" t="str">
            <v>BM6086</v>
          </cell>
        </row>
        <row r="1727">
          <cell r="B1727" t="str">
            <v>Truyền thông số</v>
          </cell>
          <cell r="C1727" t="str">
            <v>FE6041</v>
          </cell>
        </row>
        <row r="1728">
          <cell r="B1728" t="str">
            <v>Ứng dụng máy tính trong thiết kế ô tô</v>
          </cell>
          <cell r="C1728" t="str">
            <v>AT6041</v>
          </cell>
        </row>
        <row r="1729">
          <cell r="B1729" t="str">
            <v>Ứng dụng thuật toán</v>
          </cell>
          <cell r="C1729" t="str">
            <v>IT6044</v>
          </cell>
        </row>
        <row r="1730">
          <cell r="B1730" t="str">
            <v>Văn hóa doanh nghiệp</v>
          </cell>
          <cell r="C1730" t="str">
            <v>BM6002</v>
          </cell>
        </row>
        <row r="1731">
          <cell r="B1731" t="str">
            <v>Văn hóa doanh nghiệp</v>
          </cell>
          <cell r="C1731" t="str">
            <v>BM6002</v>
          </cell>
        </row>
        <row r="1732">
          <cell r="B1732" t="str">
            <v>Văn hóa kinh doanh</v>
          </cell>
          <cell r="C1732" t="str">
            <v>BM6087</v>
          </cell>
        </row>
        <row r="1733">
          <cell r="B1733" t="str">
            <v>Văn hóa kinh doanh</v>
          </cell>
          <cell r="C1733" t="str">
            <v>BM6087</v>
          </cell>
        </row>
        <row r="1734">
          <cell r="B1734" t="str">
            <v>Văn học Anh - Mỹ</v>
          </cell>
          <cell r="C1734" t="str">
            <v>FL6116</v>
          </cell>
        </row>
        <row r="1735">
          <cell r="B1735" t="str">
            <v>Vận hành lưới điện phân phối</v>
          </cell>
          <cell r="C1735" t="str">
            <v>EE6065</v>
          </cell>
        </row>
        <row r="1736">
          <cell r="B1736" t="str">
            <v>Vật liệu compozit</v>
          </cell>
          <cell r="C1736" t="str">
            <v>CT6183</v>
          </cell>
        </row>
        <row r="1737">
          <cell r="B1737" t="str">
            <v>Vật liệu điện, điện tử</v>
          </cell>
          <cell r="C1737" t="str">
            <v>EE6066</v>
          </cell>
        </row>
        <row r="1738">
          <cell r="B1738" t="str">
            <v>Vật liệu điện, điện tử</v>
          </cell>
          <cell r="C1738" t="str">
            <v>EE6066</v>
          </cell>
        </row>
        <row r="1739">
          <cell r="B1739" t="str">
            <v>Vật liệu học</v>
          </cell>
          <cell r="C1739" t="str">
            <v>ME6041</v>
          </cell>
        </row>
        <row r="1740">
          <cell r="B1740" t="str">
            <v>Vật liệu học</v>
          </cell>
          <cell r="C1740" t="str">
            <v>ME6041</v>
          </cell>
        </row>
        <row r="1741">
          <cell r="B1741" t="str">
            <v>Vật liệu may</v>
          </cell>
          <cell r="C1741" t="str">
            <v>GF6062</v>
          </cell>
        </row>
        <row r="1742">
          <cell r="B1742" t="str">
            <v>Vật liệu may</v>
          </cell>
          <cell r="C1742" t="str">
            <v>GF6062</v>
          </cell>
        </row>
        <row r="1743">
          <cell r="B1743" t="str">
            <v>Vật liệu mới trong xử lý môi trường</v>
          </cell>
          <cell r="C1743" t="str">
            <v>CT6184</v>
          </cell>
        </row>
        <row r="1744">
          <cell r="B1744" t="str">
            <v>Vật liệu polime y sinh</v>
          </cell>
          <cell r="C1744" t="str">
            <v>CT6185</v>
          </cell>
        </row>
        <row r="1745">
          <cell r="B1745" t="str">
            <v>Vật liệu và linh kiện điện tử</v>
          </cell>
          <cell r="C1745" t="str">
            <v>FE6042</v>
          </cell>
        </row>
        <row r="1746">
          <cell r="B1746" t="str">
            <v>Vật lý 1</v>
          </cell>
          <cell r="C1746" t="str">
            <v>BS6006</v>
          </cell>
        </row>
        <row r="1747">
          <cell r="B1747" t="str">
            <v>Vật lý 1</v>
          </cell>
          <cell r="C1747" t="str">
            <v>BS6006</v>
          </cell>
        </row>
        <row r="1748">
          <cell r="B1748" t="str">
            <v>Vật lý 1</v>
          </cell>
          <cell r="C1748" t="str">
            <v>BS6006</v>
          </cell>
        </row>
        <row r="1749">
          <cell r="B1749" t="str">
            <v>Vật lý 1</v>
          </cell>
          <cell r="C1749" t="str">
            <v>BS6006</v>
          </cell>
        </row>
        <row r="1750">
          <cell r="B1750" t="str">
            <v>Vật lý 1</v>
          </cell>
          <cell r="C1750" t="str">
            <v>BS6006</v>
          </cell>
        </row>
        <row r="1751">
          <cell r="B1751" t="str">
            <v>Vật lý 1</v>
          </cell>
          <cell r="C1751" t="str">
            <v>BS6006</v>
          </cell>
        </row>
        <row r="1752">
          <cell r="B1752" t="str">
            <v>Vật lý 1</v>
          </cell>
          <cell r="C1752" t="str">
            <v>BS6006</v>
          </cell>
        </row>
        <row r="1753">
          <cell r="B1753" t="str">
            <v>Vật lý 1</v>
          </cell>
          <cell r="C1753" t="str">
            <v>BS6006</v>
          </cell>
        </row>
        <row r="1754">
          <cell r="B1754" t="str">
            <v>Vật lý 1</v>
          </cell>
          <cell r="C1754" t="str">
            <v>BS6006</v>
          </cell>
        </row>
        <row r="1755">
          <cell r="B1755" t="str">
            <v>Vật lý 1</v>
          </cell>
          <cell r="C1755" t="str">
            <v>BS6006</v>
          </cell>
        </row>
        <row r="1756">
          <cell r="B1756" t="str">
            <v>Vật lý 1</v>
          </cell>
          <cell r="C1756" t="str">
            <v>BS6006</v>
          </cell>
        </row>
        <row r="1757">
          <cell r="B1757" t="str">
            <v>Vật lý 2</v>
          </cell>
          <cell r="C1757" t="str">
            <v>BS6007</v>
          </cell>
        </row>
        <row r="1758">
          <cell r="B1758" t="str">
            <v>Vật lý 2</v>
          </cell>
          <cell r="C1758" t="str">
            <v>BS6007</v>
          </cell>
        </row>
        <row r="1759">
          <cell r="B1759" t="str">
            <v>Vật lý 2</v>
          </cell>
          <cell r="C1759" t="str">
            <v>BS6007</v>
          </cell>
        </row>
        <row r="1760">
          <cell r="B1760" t="str">
            <v>Vật lý 2</v>
          </cell>
          <cell r="C1760" t="str">
            <v>BS6007</v>
          </cell>
        </row>
        <row r="1761">
          <cell r="B1761" t="str">
            <v>Vật lý 2</v>
          </cell>
          <cell r="C1761" t="str">
            <v>BS6007</v>
          </cell>
        </row>
        <row r="1762">
          <cell r="B1762" t="str">
            <v>Vật lý 2</v>
          </cell>
          <cell r="C1762" t="str">
            <v>BS6007</v>
          </cell>
        </row>
        <row r="1763">
          <cell r="B1763" t="str">
            <v>Vật lý môi trường</v>
          </cell>
          <cell r="C1763" t="str">
            <v>CT6186</v>
          </cell>
        </row>
        <row r="1764">
          <cell r="B1764" t="str">
            <v>Vật lý thực phẩm</v>
          </cell>
          <cell r="C1764" t="str">
            <v>CT6187</v>
          </cell>
        </row>
        <row r="1765">
          <cell r="B1765" t="str">
            <v>Vẽ điện</v>
          </cell>
          <cell r="C1765" t="str">
            <v>EE6067</v>
          </cell>
        </row>
        <row r="1766">
          <cell r="B1766" t="str">
            <v>Vẽ điện</v>
          </cell>
          <cell r="C1766" t="str">
            <v>EE6067</v>
          </cell>
        </row>
        <row r="1767">
          <cell r="B1767" t="str">
            <v>Vẽ kỹ thuật</v>
          </cell>
          <cell r="C1767" t="str">
            <v>ME6042</v>
          </cell>
        </row>
        <row r="1768">
          <cell r="B1768" t="str">
            <v>Vẽ kỹ thuật</v>
          </cell>
          <cell r="C1768" t="str">
            <v>ME6042</v>
          </cell>
        </row>
        <row r="1769">
          <cell r="B1769" t="str">
            <v>Vẽ kỹ thuật</v>
          </cell>
          <cell r="C1769" t="str">
            <v>ME6042</v>
          </cell>
        </row>
        <row r="1770">
          <cell r="B1770" t="str">
            <v>Vẽ kỹ thuật</v>
          </cell>
          <cell r="C1770" t="str">
            <v>ME6042</v>
          </cell>
        </row>
        <row r="1771">
          <cell r="B1771" t="str">
            <v>Vẽ kỹ thuật</v>
          </cell>
          <cell r="C1771" t="str">
            <v>ME6042</v>
          </cell>
        </row>
        <row r="1772">
          <cell r="B1772" t="str">
            <v>Vẽ kỹ thuật</v>
          </cell>
          <cell r="C1772" t="str">
            <v>ME6042</v>
          </cell>
        </row>
        <row r="1773">
          <cell r="B1773" t="str">
            <v>Vẽ kỹ thuật</v>
          </cell>
          <cell r="C1773" t="str">
            <v>ME6042</v>
          </cell>
        </row>
        <row r="1774">
          <cell r="B1774" t="str">
            <v>Vẽ kỹ thuật</v>
          </cell>
          <cell r="C1774" t="str">
            <v>ME6042</v>
          </cell>
        </row>
        <row r="1775">
          <cell r="B1775" t="str">
            <v>Vẽ kỹ thuật</v>
          </cell>
          <cell r="C1775" t="str">
            <v>ME6042</v>
          </cell>
        </row>
        <row r="1776">
          <cell r="B1776" t="str">
            <v>Vẽ kỹ thuật</v>
          </cell>
          <cell r="C1776" t="str">
            <v>ME6042</v>
          </cell>
        </row>
        <row r="1777">
          <cell r="B1777" t="str">
            <v>Vẽ kỹ thuật chuyên ngành</v>
          </cell>
          <cell r="C1777" t="str">
            <v>ME6043</v>
          </cell>
        </row>
        <row r="1778">
          <cell r="B1778" t="str">
            <v>Vẽ mỹ thuật</v>
          </cell>
          <cell r="C1778" t="str">
            <v>GF6063</v>
          </cell>
        </row>
        <row r="1779">
          <cell r="B1779" t="str">
            <v>Vi điều khiển nâng cao</v>
          </cell>
          <cell r="C1779" t="str">
            <v>FE6043</v>
          </cell>
        </row>
        <row r="1780">
          <cell r="B1780" t="str">
            <v>Vi điều khiển và ứng dụng trên ô tô</v>
          </cell>
          <cell r="C1780" t="str">
            <v>AT6042</v>
          </cell>
        </row>
        <row r="1781">
          <cell r="B1781" t="str">
            <v>Vi mạch tương tự và vi mạch số</v>
          </cell>
          <cell r="C1781" t="str">
            <v>EE6068</v>
          </cell>
        </row>
        <row r="1782">
          <cell r="B1782" t="str">
            <v>Vi mạch tương tự và vi mạch số</v>
          </cell>
          <cell r="C1782" t="str">
            <v>EE6068</v>
          </cell>
        </row>
        <row r="1783">
          <cell r="B1783" t="str">
            <v>Vi sinh kỹ thuật môi trường</v>
          </cell>
          <cell r="C1783" t="str">
            <v>CT6188</v>
          </cell>
        </row>
        <row r="1784">
          <cell r="B1784" t="str">
            <v>Vi sinh thực phẩm</v>
          </cell>
          <cell r="C1784" t="str">
            <v>CT6189</v>
          </cell>
        </row>
        <row r="1785">
          <cell r="B1785" t="str">
            <v>Vi xử lý trong đo lường và điều khiển</v>
          </cell>
          <cell r="C1785" t="str">
            <v>EE6069</v>
          </cell>
        </row>
        <row r="1786">
          <cell r="B1786" t="str">
            <v>Vi xử lý trong đo lường và điều khiển</v>
          </cell>
          <cell r="C1786" t="str">
            <v>EE6069</v>
          </cell>
        </row>
        <row r="1787">
          <cell r="B1787" t="str">
            <v>Vi xử lý và cấu trúc máy tính</v>
          </cell>
          <cell r="C1787" t="str">
            <v>FE6044</v>
          </cell>
        </row>
        <row r="1788">
          <cell r="B1788" t="str">
            <v>Xã hội học</v>
          </cell>
          <cell r="C1788" t="str">
            <v>TO6078</v>
          </cell>
        </row>
        <row r="1789">
          <cell r="B1789" t="str">
            <v>Xã hội học</v>
          </cell>
          <cell r="C1789" t="str">
            <v>TO6078</v>
          </cell>
        </row>
        <row r="1790">
          <cell r="B1790" t="str">
            <v>Xác suất thống kê</v>
          </cell>
          <cell r="C1790" t="str">
            <v>BS6008</v>
          </cell>
        </row>
        <row r="1791">
          <cell r="B1791" t="str">
            <v>Xác suất thống kê</v>
          </cell>
          <cell r="C1791" t="str">
            <v>BS6008</v>
          </cell>
        </row>
        <row r="1792">
          <cell r="B1792" t="str">
            <v>Xác suất thống kê</v>
          </cell>
          <cell r="C1792" t="str">
            <v>BS6008</v>
          </cell>
        </row>
        <row r="1793">
          <cell r="B1793" t="str">
            <v>Xác suất thống kê</v>
          </cell>
          <cell r="C1793" t="str">
            <v>BS6008</v>
          </cell>
        </row>
        <row r="1794">
          <cell r="B1794" t="str">
            <v>Xác suất thống kê</v>
          </cell>
          <cell r="C1794" t="str">
            <v>BS6008</v>
          </cell>
        </row>
        <row r="1795">
          <cell r="B1795" t="str">
            <v>Xác suất thống kê</v>
          </cell>
          <cell r="C1795" t="str">
            <v>BS6008</v>
          </cell>
        </row>
        <row r="1796">
          <cell r="B1796" t="str">
            <v>Xác suất thống kê</v>
          </cell>
          <cell r="C1796" t="str">
            <v>BS6008</v>
          </cell>
        </row>
        <row r="1797">
          <cell r="B1797" t="str">
            <v>Xác suất thống kê</v>
          </cell>
          <cell r="C1797" t="str">
            <v>BS6008</v>
          </cell>
        </row>
        <row r="1798">
          <cell r="B1798" t="str">
            <v>Xác suất thống kê</v>
          </cell>
          <cell r="C1798" t="str">
            <v>BS6008</v>
          </cell>
        </row>
        <row r="1799">
          <cell r="B1799" t="str">
            <v>Xác suất thống kê</v>
          </cell>
          <cell r="C1799" t="str">
            <v>BS6008</v>
          </cell>
        </row>
        <row r="1800">
          <cell r="B1800" t="str">
            <v>Xác suất thống kê</v>
          </cell>
          <cell r="C1800" t="str">
            <v>BS6008</v>
          </cell>
        </row>
        <row r="1801">
          <cell r="B1801" t="str">
            <v>Xác suất thống kê</v>
          </cell>
          <cell r="C1801" t="str">
            <v>BS6008</v>
          </cell>
        </row>
        <row r="1802">
          <cell r="B1802" t="str">
            <v>Xác suất thống kê</v>
          </cell>
          <cell r="C1802" t="str">
            <v>BS6008</v>
          </cell>
        </row>
        <row r="1803">
          <cell r="B1803" t="str">
            <v>Xác xuất thống kê</v>
          </cell>
          <cell r="C1803" t="str">
            <v>BS6008</v>
          </cell>
        </row>
        <row r="1804">
          <cell r="B1804" t="str">
            <v>Xúc tác cho quá trình lọc hóa dầu</v>
          </cell>
          <cell r="C1804" t="str">
            <v>CT6190</v>
          </cell>
        </row>
        <row r="1805">
          <cell r="B1805" t="str">
            <v>Xúc tiến du lịch</v>
          </cell>
          <cell r="C1805" t="str">
            <v>TO6079</v>
          </cell>
        </row>
        <row r="1806">
          <cell r="B1806" t="str">
            <v>Xử lý âm thanh, hình ảnh</v>
          </cell>
          <cell r="C1806" t="str">
            <v>FE6045</v>
          </cell>
        </row>
        <row r="1807">
          <cell r="B1807" t="str">
            <v>Xử lý chất thải trong công nghiệp thực phẩm</v>
          </cell>
          <cell r="C1807" t="str">
            <v>CT6191</v>
          </cell>
        </row>
        <row r="1808">
          <cell r="B1808" t="str">
            <v>Xử lý hoàn tất sản phẩm dệt may</v>
          </cell>
          <cell r="C1808" t="str">
            <v>GF6064</v>
          </cell>
        </row>
        <row r="1809">
          <cell r="B1809" t="str">
            <v>Xử lý hoàn tất sản phẩm dệt may</v>
          </cell>
          <cell r="C1809" t="str">
            <v>GF6064</v>
          </cell>
        </row>
        <row r="1810">
          <cell r="B1810" t="str">
            <v xml:space="preserve">Xử lý số liệu thực nghiệm trong Hóa phân tích </v>
          </cell>
          <cell r="C1810" t="str">
            <v>CT6192</v>
          </cell>
        </row>
        <row r="1811">
          <cell r="B1811" t="str">
            <v>Xử lý tín hiệu số</v>
          </cell>
          <cell r="C1811" t="str">
            <v>FE6046</v>
          </cell>
        </row>
        <row r="1812">
          <cell r="B1812" t="str">
            <v>Xử lý tín hiệu số</v>
          </cell>
          <cell r="C1812" t="str">
            <v>ME6065</v>
          </cell>
        </row>
        <row r="1813">
          <cell r="B1813" t="str">
            <v>Xử lý tín hiệu với FPGA</v>
          </cell>
          <cell r="C1813" t="str">
            <v>EE6070</v>
          </cell>
        </row>
        <row r="1814">
          <cell r="B1814" t="str">
            <v>Hóa ứng dụng</v>
          </cell>
          <cell r="C1814" t="str">
            <v>CT6193</v>
          </cell>
        </row>
        <row r="1815">
          <cell r="B1815" t="str">
            <v>Bóng rổ 1</v>
          </cell>
          <cell r="C1815" t="str">
            <v>PE6021</v>
          </cell>
        </row>
        <row r="1816">
          <cell r="B1816" t="str">
            <v>Bóng rổ 1</v>
          </cell>
          <cell r="C1816" t="str">
            <v>PE6021</v>
          </cell>
        </row>
        <row r="1817">
          <cell r="B1817" t="str">
            <v>Bóng rổ 1</v>
          </cell>
          <cell r="C1817" t="str">
            <v>PE6021</v>
          </cell>
        </row>
        <row r="1818">
          <cell r="B1818" t="str">
            <v>Bóng rổ 1</v>
          </cell>
          <cell r="C1818" t="str">
            <v>PE6021</v>
          </cell>
        </row>
        <row r="1819">
          <cell r="B1819" t="str">
            <v>Bóng rổ 1</v>
          </cell>
          <cell r="C1819" t="str">
            <v>PE6021</v>
          </cell>
        </row>
        <row r="1820">
          <cell r="B1820" t="str">
            <v>Bóng rổ 1</v>
          </cell>
          <cell r="C1820" t="str">
            <v>PE6021</v>
          </cell>
        </row>
        <row r="1821">
          <cell r="B1821" t="str">
            <v>Bóng rổ 1</v>
          </cell>
          <cell r="C1821" t="str">
            <v>PE6021</v>
          </cell>
        </row>
        <row r="1822">
          <cell r="B1822" t="str">
            <v>Bóng rổ 1</v>
          </cell>
          <cell r="C1822" t="str">
            <v>PE6021</v>
          </cell>
        </row>
        <row r="1823">
          <cell r="B1823" t="str">
            <v>Bóng rổ 1</v>
          </cell>
          <cell r="C1823" t="str">
            <v>PE6021</v>
          </cell>
        </row>
        <row r="1824">
          <cell r="B1824" t="str">
            <v>Bóng rổ 1</v>
          </cell>
          <cell r="C1824" t="str">
            <v>PE6021</v>
          </cell>
        </row>
        <row r="1825">
          <cell r="B1825" t="str">
            <v>Bóng rổ 1</v>
          </cell>
          <cell r="C1825" t="str">
            <v>PE6021</v>
          </cell>
        </row>
        <row r="1826">
          <cell r="B1826" t="str">
            <v>Bóng rổ 1</v>
          </cell>
          <cell r="C1826" t="str">
            <v>PE6021</v>
          </cell>
        </row>
        <row r="1827">
          <cell r="B1827" t="str">
            <v>Bóng rổ 1</v>
          </cell>
          <cell r="C1827" t="str">
            <v>PE6021</v>
          </cell>
        </row>
        <row r="1828">
          <cell r="B1828" t="str">
            <v>Bóng rổ 1</v>
          </cell>
          <cell r="C1828" t="str">
            <v>PE6021</v>
          </cell>
        </row>
        <row r="1829">
          <cell r="B1829" t="str">
            <v>Bóng rổ 1</v>
          </cell>
          <cell r="C1829" t="str">
            <v>PE6021</v>
          </cell>
        </row>
        <row r="1830">
          <cell r="B1830" t="str">
            <v>Bóng rổ 1</v>
          </cell>
          <cell r="C1830" t="str">
            <v>PE6021</v>
          </cell>
        </row>
        <row r="1831">
          <cell r="B1831" t="str">
            <v>Bóng rổ 1</v>
          </cell>
          <cell r="C1831" t="str">
            <v>PE6021</v>
          </cell>
        </row>
        <row r="1832">
          <cell r="B1832" t="str">
            <v>Bóng rổ 1</v>
          </cell>
          <cell r="C1832" t="str">
            <v>PE6021</v>
          </cell>
        </row>
        <row r="1833">
          <cell r="B1833" t="str">
            <v>Bóng rổ 1</v>
          </cell>
          <cell r="C1833" t="str">
            <v>PE6021</v>
          </cell>
        </row>
        <row r="1834">
          <cell r="B1834" t="str">
            <v>Bóng rổ 1</v>
          </cell>
          <cell r="C1834" t="str">
            <v>PE6021</v>
          </cell>
        </row>
        <row r="1835">
          <cell r="B1835" t="str">
            <v>Bóng rổ 2</v>
          </cell>
          <cell r="C1835" t="str">
            <v>PE6022</v>
          </cell>
        </row>
        <row r="1836">
          <cell r="B1836" t="str">
            <v>Bóng rổ 2</v>
          </cell>
          <cell r="C1836" t="str">
            <v>PE6022</v>
          </cell>
        </row>
        <row r="1837">
          <cell r="B1837" t="str">
            <v>Bóng rổ 2</v>
          </cell>
          <cell r="C1837" t="str">
            <v>PE6022</v>
          </cell>
        </row>
        <row r="1838">
          <cell r="B1838" t="str">
            <v>Bóng rổ 2</v>
          </cell>
          <cell r="C1838" t="str">
            <v>PE6022</v>
          </cell>
        </row>
        <row r="1839">
          <cell r="B1839" t="str">
            <v>Bóng rổ 2</v>
          </cell>
          <cell r="C1839" t="str">
            <v>PE6022</v>
          </cell>
        </row>
        <row r="1840">
          <cell r="B1840" t="str">
            <v>Bóng rổ 2</v>
          </cell>
          <cell r="C1840" t="str">
            <v>PE6022</v>
          </cell>
        </row>
        <row r="1841">
          <cell r="B1841" t="str">
            <v>Bóng rổ 2</v>
          </cell>
          <cell r="C1841" t="str">
            <v>PE6022</v>
          </cell>
        </row>
        <row r="1842">
          <cell r="B1842" t="str">
            <v>Bóng rổ 2</v>
          </cell>
          <cell r="C1842" t="str">
            <v>PE6022</v>
          </cell>
        </row>
        <row r="1843">
          <cell r="B1843" t="str">
            <v>Bóng rổ 2</v>
          </cell>
          <cell r="C1843" t="str">
            <v>PE6022</v>
          </cell>
        </row>
        <row r="1844">
          <cell r="B1844" t="str">
            <v>Bóng rổ 2</v>
          </cell>
          <cell r="C1844" t="str">
            <v>PE6022</v>
          </cell>
        </row>
        <row r="1845">
          <cell r="B1845" t="str">
            <v>Bóng rổ 2</v>
          </cell>
          <cell r="C1845" t="str">
            <v>PE6022</v>
          </cell>
        </row>
        <row r="1846">
          <cell r="B1846" t="str">
            <v>Bóng rổ 2</v>
          </cell>
          <cell r="C1846" t="str">
            <v>PE6022</v>
          </cell>
        </row>
        <row r="1847">
          <cell r="B1847" t="str">
            <v>Bóng rổ 2</v>
          </cell>
          <cell r="C1847" t="str">
            <v>PE6022</v>
          </cell>
        </row>
        <row r="1848">
          <cell r="B1848" t="str">
            <v>Bóng rổ 2</v>
          </cell>
          <cell r="C1848" t="str">
            <v>PE6022</v>
          </cell>
        </row>
        <row r="1849">
          <cell r="B1849" t="str">
            <v>Bóng rổ 2</v>
          </cell>
          <cell r="C1849" t="str">
            <v>PE6022</v>
          </cell>
        </row>
        <row r="1850">
          <cell r="B1850" t="str">
            <v>Bóng rổ 2</v>
          </cell>
          <cell r="C1850" t="str">
            <v>PE6022</v>
          </cell>
        </row>
        <row r="1851">
          <cell r="B1851" t="str">
            <v>Bóng rổ 2</v>
          </cell>
          <cell r="C1851" t="str">
            <v>PE6022</v>
          </cell>
        </row>
        <row r="1852">
          <cell r="B1852" t="str">
            <v>Bóng rổ 2</v>
          </cell>
          <cell r="C1852" t="str">
            <v>PE6022</v>
          </cell>
        </row>
        <row r="1853">
          <cell r="B1853" t="str">
            <v>Bóng rổ 2</v>
          </cell>
          <cell r="C1853" t="str">
            <v>PE6022</v>
          </cell>
        </row>
        <row r="1854">
          <cell r="B1854" t="str">
            <v>Bóng rổ 2</v>
          </cell>
          <cell r="C1854" t="str">
            <v>PE6022</v>
          </cell>
        </row>
        <row r="1855">
          <cell r="B1855" t="str">
            <v>Bóng ném 1</v>
          </cell>
          <cell r="C1855" t="str">
            <v>PE6023</v>
          </cell>
        </row>
        <row r="1856">
          <cell r="B1856" t="str">
            <v>Bóng ném 1</v>
          </cell>
          <cell r="C1856" t="str">
            <v>PE6023</v>
          </cell>
        </row>
        <row r="1857">
          <cell r="B1857" t="str">
            <v>Bóng ném 1</v>
          </cell>
          <cell r="C1857" t="str">
            <v>PE6023</v>
          </cell>
        </row>
        <row r="1858">
          <cell r="B1858" t="str">
            <v>Bóng ném 1</v>
          </cell>
          <cell r="C1858" t="str">
            <v>PE6023</v>
          </cell>
        </row>
        <row r="1859">
          <cell r="B1859" t="str">
            <v>Bóng ném 1</v>
          </cell>
          <cell r="C1859" t="str">
            <v>PE6023</v>
          </cell>
        </row>
        <row r="1860">
          <cell r="B1860" t="str">
            <v>Bóng ném 1</v>
          </cell>
          <cell r="C1860" t="str">
            <v>PE6023</v>
          </cell>
        </row>
        <row r="1861">
          <cell r="B1861" t="str">
            <v>Bóng ném 1</v>
          </cell>
          <cell r="C1861" t="str">
            <v>PE6023</v>
          </cell>
        </row>
        <row r="1862">
          <cell r="B1862" t="str">
            <v>Bóng ném 1</v>
          </cell>
          <cell r="C1862" t="str">
            <v>PE6023</v>
          </cell>
        </row>
        <row r="1863">
          <cell r="B1863" t="str">
            <v>Bóng ném 1</v>
          </cell>
          <cell r="C1863" t="str">
            <v>PE6023</v>
          </cell>
        </row>
        <row r="1864">
          <cell r="B1864" t="str">
            <v>Bóng ném 1</v>
          </cell>
          <cell r="C1864" t="str">
            <v>PE6023</v>
          </cell>
        </row>
        <row r="1865">
          <cell r="B1865" t="str">
            <v>Bóng ném 1</v>
          </cell>
          <cell r="C1865" t="str">
            <v>PE6023</v>
          </cell>
        </row>
        <row r="1866">
          <cell r="B1866" t="str">
            <v>Bóng ném 1</v>
          </cell>
          <cell r="C1866" t="str">
            <v>PE6023</v>
          </cell>
        </row>
        <row r="1867">
          <cell r="B1867" t="str">
            <v>Bóng ném 1</v>
          </cell>
          <cell r="C1867" t="str">
            <v>PE6023</v>
          </cell>
        </row>
        <row r="1868">
          <cell r="B1868" t="str">
            <v>Bóng ném 1</v>
          </cell>
          <cell r="C1868" t="str">
            <v>PE6023</v>
          </cell>
        </row>
        <row r="1869">
          <cell r="B1869" t="str">
            <v>Bóng ném 1</v>
          </cell>
          <cell r="C1869" t="str">
            <v>PE6023</v>
          </cell>
        </row>
        <row r="1870">
          <cell r="B1870" t="str">
            <v>Bóng ném 1</v>
          </cell>
          <cell r="C1870" t="str">
            <v>PE6023</v>
          </cell>
        </row>
        <row r="1871">
          <cell r="B1871" t="str">
            <v>Bóng ném 1</v>
          </cell>
          <cell r="C1871" t="str">
            <v>PE6023</v>
          </cell>
        </row>
        <row r="1872">
          <cell r="B1872" t="str">
            <v>Bóng ném 1</v>
          </cell>
          <cell r="C1872" t="str">
            <v>PE6023</v>
          </cell>
        </row>
        <row r="1873">
          <cell r="B1873" t="str">
            <v>Bóng ném 1</v>
          </cell>
          <cell r="C1873" t="str">
            <v>PE6023</v>
          </cell>
        </row>
        <row r="1874">
          <cell r="B1874" t="str">
            <v>Bóng ném 1</v>
          </cell>
          <cell r="C1874" t="str">
            <v>PE6023</v>
          </cell>
        </row>
        <row r="1875">
          <cell r="B1875" t="str">
            <v>Bóng ném 2</v>
          </cell>
          <cell r="C1875" t="str">
            <v>PE6024</v>
          </cell>
        </row>
        <row r="1876">
          <cell r="B1876" t="str">
            <v>Bóng ném 2</v>
          </cell>
          <cell r="C1876" t="str">
            <v>PE6024</v>
          </cell>
        </row>
        <row r="1877">
          <cell r="B1877" t="str">
            <v>Bóng ném 2</v>
          </cell>
          <cell r="C1877" t="str">
            <v>PE6024</v>
          </cell>
        </row>
        <row r="1878">
          <cell r="B1878" t="str">
            <v>Bóng ném 2</v>
          </cell>
          <cell r="C1878" t="str">
            <v>PE6024</v>
          </cell>
        </row>
        <row r="1879">
          <cell r="B1879" t="str">
            <v>Bóng ném 2</v>
          </cell>
          <cell r="C1879" t="str">
            <v>PE6024</v>
          </cell>
        </row>
        <row r="1880">
          <cell r="B1880" t="str">
            <v>Bóng ném 2</v>
          </cell>
          <cell r="C1880" t="str">
            <v>PE6024</v>
          </cell>
        </row>
        <row r="1881">
          <cell r="B1881" t="str">
            <v>Bóng ném 2</v>
          </cell>
          <cell r="C1881" t="str">
            <v>PE6024</v>
          </cell>
        </row>
        <row r="1882">
          <cell r="B1882" t="str">
            <v>Bóng ném 2</v>
          </cell>
          <cell r="C1882" t="str">
            <v>PE6024</v>
          </cell>
        </row>
        <row r="1883">
          <cell r="B1883" t="str">
            <v>Bóng ném 2</v>
          </cell>
          <cell r="C1883" t="str">
            <v>PE6024</v>
          </cell>
        </row>
        <row r="1884">
          <cell r="B1884" t="str">
            <v>Bóng ném 2</v>
          </cell>
          <cell r="C1884" t="str">
            <v>PE6024</v>
          </cell>
        </row>
        <row r="1885">
          <cell r="B1885" t="str">
            <v>Bóng ném 2</v>
          </cell>
          <cell r="C1885" t="str">
            <v>PE6024</v>
          </cell>
        </row>
        <row r="1886">
          <cell r="B1886" t="str">
            <v>Bóng ném 2</v>
          </cell>
          <cell r="C1886" t="str">
            <v>PE6024</v>
          </cell>
        </row>
        <row r="1887">
          <cell r="B1887" t="str">
            <v>Bóng ném 2</v>
          </cell>
          <cell r="C1887" t="str">
            <v>PE6024</v>
          </cell>
        </row>
        <row r="1888">
          <cell r="B1888" t="str">
            <v>Bóng ném 2</v>
          </cell>
          <cell r="C1888" t="str">
            <v>PE6024</v>
          </cell>
        </row>
        <row r="1889">
          <cell r="B1889" t="str">
            <v>Bóng ném 2</v>
          </cell>
          <cell r="C1889" t="str">
            <v>PE6024</v>
          </cell>
        </row>
        <row r="1890">
          <cell r="B1890" t="str">
            <v>Bóng ném 2</v>
          </cell>
          <cell r="C1890" t="str">
            <v>PE6024</v>
          </cell>
        </row>
        <row r="1891">
          <cell r="B1891" t="str">
            <v>Bóng ném 2</v>
          </cell>
          <cell r="C1891" t="str">
            <v>PE6024</v>
          </cell>
        </row>
        <row r="1892">
          <cell r="B1892" t="str">
            <v>Bóng ném 2</v>
          </cell>
          <cell r="C1892" t="str">
            <v>PE6024</v>
          </cell>
        </row>
        <row r="1893">
          <cell r="B1893" t="str">
            <v>Bóng ném 2</v>
          </cell>
          <cell r="C1893" t="str">
            <v>PE6024</v>
          </cell>
        </row>
        <row r="1894">
          <cell r="B1894" t="str">
            <v>Bóng ném 2</v>
          </cell>
          <cell r="C1894" t="str">
            <v>PE6024</v>
          </cell>
        </row>
        <row r="1895">
          <cell r="B1895" t="str">
            <v>Cầu lông 1</v>
          </cell>
          <cell r="C1895" t="str">
            <v>PE6024</v>
          </cell>
        </row>
        <row r="1896">
          <cell r="B1896" t="str">
            <v>Cầu lông 1</v>
          </cell>
          <cell r="C1896" t="str">
            <v>PE6025</v>
          </cell>
        </row>
        <row r="1897">
          <cell r="B1897" t="str">
            <v>Cầu lông 1</v>
          </cell>
          <cell r="C1897" t="str">
            <v>PE6025</v>
          </cell>
        </row>
        <row r="1898">
          <cell r="B1898" t="str">
            <v>Cầu lông 1</v>
          </cell>
          <cell r="C1898" t="str">
            <v>PE6025</v>
          </cell>
        </row>
        <row r="1899">
          <cell r="B1899" t="str">
            <v>Cầu lông 1</v>
          </cell>
          <cell r="C1899" t="str">
            <v>PE6025</v>
          </cell>
        </row>
        <row r="1900">
          <cell r="B1900" t="str">
            <v>Cầu lông 1</v>
          </cell>
          <cell r="C1900" t="str">
            <v>PE6025</v>
          </cell>
        </row>
        <row r="1901">
          <cell r="B1901" t="str">
            <v>Cầu lông 1</v>
          </cell>
          <cell r="C1901" t="str">
            <v>PE6025</v>
          </cell>
        </row>
        <row r="1902">
          <cell r="B1902" t="str">
            <v>Cầu lông 1</v>
          </cell>
          <cell r="C1902" t="str">
            <v>PE6025</v>
          </cell>
        </row>
        <row r="1903">
          <cell r="B1903" t="str">
            <v>Cầu lông 1</v>
          </cell>
          <cell r="C1903" t="str">
            <v>PE6025</v>
          </cell>
        </row>
        <row r="1904">
          <cell r="B1904" t="str">
            <v>Cầu lông 1</v>
          </cell>
          <cell r="C1904" t="str">
            <v>PE6025</v>
          </cell>
        </row>
        <row r="1905">
          <cell r="B1905" t="str">
            <v>Cầu lông 1</v>
          </cell>
          <cell r="C1905" t="str">
            <v>PE6025</v>
          </cell>
        </row>
        <row r="1906">
          <cell r="B1906" t="str">
            <v>Cầu lông 1</v>
          </cell>
          <cell r="C1906" t="str">
            <v>PE6025</v>
          </cell>
        </row>
        <row r="1907">
          <cell r="B1907" t="str">
            <v>Cầu lông 1</v>
          </cell>
          <cell r="C1907" t="str">
            <v>PE6025</v>
          </cell>
        </row>
        <row r="1908">
          <cell r="B1908" t="str">
            <v>Cầu lông 1</v>
          </cell>
          <cell r="C1908" t="str">
            <v>PE6025</v>
          </cell>
        </row>
        <row r="1909">
          <cell r="B1909" t="str">
            <v>Cầu lông 1</v>
          </cell>
          <cell r="C1909" t="str">
            <v>PE6025</v>
          </cell>
        </row>
        <row r="1910">
          <cell r="B1910" t="str">
            <v>Cầu lông 1</v>
          </cell>
          <cell r="C1910" t="str">
            <v>PE6025</v>
          </cell>
        </row>
        <row r="1911">
          <cell r="B1911" t="str">
            <v>Cầu lông 1</v>
          </cell>
          <cell r="C1911" t="str">
            <v>PE6025</v>
          </cell>
        </row>
        <row r="1912">
          <cell r="B1912" t="str">
            <v>Cầu lông 1</v>
          </cell>
          <cell r="C1912" t="str">
            <v>PE6025</v>
          </cell>
        </row>
        <row r="1913">
          <cell r="B1913" t="str">
            <v>Cầu lông 1</v>
          </cell>
          <cell r="C1913" t="str">
            <v>PE6025</v>
          </cell>
        </row>
        <row r="1914">
          <cell r="B1914" t="str">
            <v>Cầu lông 1</v>
          </cell>
          <cell r="C1914" t="str">
            <v>PE6025</v>
          </cell>
        </row>
        <row r="1915">
          <cell r="B1915" t="str">
            <v>Cầu lông 2</v>
          </cell>
          <cell r="C1915" t="str">
            <v>PE6026</v>
          </cell>
        </row>
        <row r="1916">
          <cell r="B1916" t="str">
            <v>Cầu lông 2</v>
          </cell>
          <cell r="C1916" t="str">
            <v>PE6026</v>
          </cell>
        </row>
        <row r="1917">
          <cell r="B1917" t="str">
            <v>Cầu lông 2</v>
          </cell>
          <cell r="C1917" t="str">
            <v>PE6026</v>
          </cell>
        </row>
        <row r="1918">
          <cell r="B1918" t="str">
            <v>Cầu lông 2</v>
          </cell>
          <cell r="C1918" t="str">
            <v>PE6026</v>
          </cell>
        </row>
        <row r="1919">
          <cell r="B1919" t="str">
            <v>Cầu lông 2</v>
          </cell>
          <cell r="C1919" t="str">
            <v>PE6026</v>
          </cell>
        </row>
        <row r="1920">
          <cell r="B1920" t="str">
            <v>Cầu lông 2</v>
          </cell>
          <cell r="C1920" t="str">
            <v>PE6026</v>
          </cell>
        </row>
        <row r="1921">
          <cell r="B1921" t="str">
            <v>Cầu lông 2</v>
          </cell>
          <cell r="C1921" t="str">
            <v>PE6026</v>
          </cell>
        </row>
        <row r="1922">
          <cell r="B1922" t="str">
            <v>Cầu lông 2</v>
          </cell>
          <cell r="C1922" t="str">
            <v>PE6026</v>
          </cell>
        </row>
        <row r="1923">
          <cell r="B1923" t="str">
            <v>Cầu lông 2</v>
          </cell>
          <cell r="C1923" t="str">
            <v>PE6026</v>
          </cell>
        </row>
        <row r="1924">
          <cell r="B1924" t="str">
            <v>Cầu lông 2</v>
          </cell>
          <cell r="C1924" t="str">
            <v>PE6026</v>
          </cell>
        </row>
        <row r="1925">
          <cell r="B1925" t="str">
            <v>Cầu lông 2</v>
          </cell>
          <cell r="C1925" t="str">
            <v>PE6026</v>
          </cell>
        </row>
        <row r="1926">
          <cell r="B1926" t="str">
            <v>Cầu lông 2</v>
          </cell>
          <cell r="C1926" t="str">
            <v>PE6026</v>
          </cell>
        </row>
        <row r="1927">
          <cell r="B1927" t="str">
            <v>Cầu lông 2</v>
          </cell>
          <cell r="C1927" t="str">
            <v>PE6026</v>
          </cell>
        </row>
        <row r="1928">
          <cell r="B1928" t="str">
            <v>Cầu lông 2</v>
          </cell>
          <cell r="C1928" t="str">
            <v>PE6026</v>
          </cell>
        </row>
        <row r="1929">
          <cell r="B1929" t="str">
            <v>Cầu lông 2</v>
          </cell>
          <cell r="C1929" t="str">
            <v>PE6026</v>
          </cell>
        </row>
        <row r="1930">
          <cell r="B1930" t="str">
            <v>Cầu lông 2</v>
          </cell>
          <cell r="C1930" t="str">
            <v>PE6026</v>
          </cell>
        </row>
        <row r="1931">
          <cell r="B1931" t="str">
            <v>Cầu lông 2</v>
          </cell>
          <cell r="C1931" t="str">
            <v>PE6026</v>
          </cell>
        </row>
        <row r="1932">
          <cell r="B1932" t="str">
            <v>Cầu lông 2</v>
          </cell>
          <cell r="C1932" t="str">
            <v>PE6026</v>
          </cell>
        </row>
        <row r="1933">
          <cell r="B1933" t="str">
            <v>Cầu lông 2</v>
          </cell>
          <cell r="C1933" t="str">
            <v>PE6026</v>
          </cell>
        </row>
        <row r="1934">
          <cell r="B1934" t="str">
            <v>Cầu lông 2</v>
          </cell>
          <cell r="C1934" t="str">
            <v>PE6026</v>
          </cell>
        </row>
        <row r="1935">
          <cell r="B1935" t="str">
            <v>Tiếng Anh Công nghệ kỹ thuật môi trường</v>
          </cell>
          <cell r="C1935" t="str">
            <v>FL6170</v>
          </cell>
        </row>
        <row r="1936">
          <cell r="B1936" t="str">
            <v>Tiếng Anh Công nghệ kỹ thuật môi trường 1</v>
          </cell>
          <cell r="C1936" t="str">
            <v>FL6165</v>
          </cell>
        </row>
        <row r="1937">
          <cell r="B1937" t="str">
            <v>Tiếng Anh Công nghệ kỹ thuật môi trường 2</v>
          </cell>
          <cell r="C1937" t="str">
            <v>FL6166</v>
          </cell>
        </row>
        <row r="1938">
          <cell r="B1938" t="str">
            <v>Tiếng Anh Công nghệ kỹ thuật môi trường 3</v>
          </cell>
          <cell r="C1938" t="str">
            <v>FL6167</v>
          </cell>
        </row>
        <row r="1939">
          <cell r="B1939" t="str">
            <v>Tiếng Anh Công nghệ kỹ thuật môi trường 4</v>
          </cell>
          <cell r="C1939" t="str">
            <v>FL6168</v>
          </cell>
        </row>
        <row r="1940">
          <cell r="B1940" t="str">
            <v>Tiếng Anh Công nghệ kỹ thuật môi trường 5</v>
          </cell>
          <cell r="C1940" t="str">
            <v>FL6169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B6" t="str">
            <v>An toàn và môi trường công nghiệp</v>
          </cell>
          <cell r="C6" t="str">
            <v>0103101</v>
          </cell>
        </row>
        <row r="7">
          <cell r="B7" t="str">
            <v>An toàn và môi trường công nghiệp</v>
          </cell>
          <cell r="C7" t="str">
            <v>0103101</v>
          </cell>
        </row>
        <row r="8">
          <cell r="B8" t="str">
            <v>An toàn và môi trường công nghiệp</v>
          </cell>
          <cell r="C8" t="str">
            <v>0103101</v>
          </cell>
        </row>
        <row r="9">
          <cell r="B9" t="str">
            <v>CAD</v>
          </cell>
          <cell r="C9" t="str">
            <v>0103102</v>
          </cell>
        </row>
        <row r="10">
          <cell r="B10" t="str">
            <v>CAD</v>
          </cell>
          <cell r="C10" t="str">
            <v>0103102</v>
          </cell>
        </row>
        <row r="11">
          <cell r="B11" t="str">
            <v>CAD</v>
          </cell>
          <cell r="C11" t="str">
            <v>0103102</v>
          </cell>
        </row>
        <row r="12">
          <cell r="B12" t="str">
            <v>CAD</v>
          </cell>
          <cell r="C12" t="str">
            <v>0103102</v>
          </cell>
        </row>
        <row r="13">
          <cell r="B13" t="str">
            <v>CAD/CAE</v>
          </cell>
          <cell r="C13" t="str">
            <v>0103103</v>
          </cell>
        </row>
        <row r="14">
          <cell r="B14" t="str">
            <v>CAD/CAM</v>
          </cell>
          <cell r="C14" t="str">
            <v>0103104</v>
          </cell>
        </row>
        <row r="15">
          <cell r="B15" t="str">
            <v>CAD/CAM</v>
          </cell>
          <cell r="C15" t="str">
            <v>0103104</v>
          </cell>
        </row>
        <row r="16">
          <cell r="B16" t="str">
            <v>Cảm biến và hệ thống đo lường</v>
          </cell>
          <cell r="C16" t="str">
            <v>0103105</v>
          </cell>
        </row>
        <row r="17">
          <cell r="B17" t="str">
            <v>Công nghệ bảo trì</v>
          </cell>
          <cell r="C17" t="str">
            <v>0103106</v>
          </cell>
        </row>
        <row r="18">
          <cell r="B18" t="str">
            <v>Công nghệ CNC</v>
          </cell>
          <cell r="C18" t="str">
            <v>0103107</v>
          </cell>
        </row>
        <row r="19">
          <cell r="B19" t="str">
            <v>Công nghệ chế tạo máy 1</v>
          </cell>
          <cell r="C19" t="str">
            <v>0103108</v>
          </cell>
        </row>
        <row r="20">
          <cell r="B20" t="str">
            <v>Công nghệ chế tạo máy 2</v>
          </cell>
          <cell r="C20" t="str">
            <v>0103109</v>
          </cell>
        </row>
        <row r="21">
          <cell r="B21" t="str">
            <v xml:space="preserve">Công nghệ gia công áp lực </v>
          </cell>
          <cell r="C21" t="str">
            <v>0103110</v>
          </cell>
        </row>
        <row r="22">
          <cell r="B22" t="str">
            <v>Công nghệ xử lý vật liệu</v>
          </cell>
          <cell r="C22" t="str">
            <v>0103112</v>
          </cell>
        </row>
        <row r="23">
          <cell r="B23" t="str">
            <v>Cơ điện tử 1</v>
          </cell>
          <cell r="C23" t="str">
            <v>0103113</v>
          </cell>
        </row>
        <row r="24">
          <cell r="B24" t="str">
            <v>Cơ điện tử 2</v>
          </cell>
          <cell r="C24" t="str">
            <v>0103114</v>
          </cell>
        </row>
        <row r="25">
          <cell r="B25" t="str">
            <v>Cơ học vật rắn biến dạng</v>
          </cell>
          <cell r="C25" t="str">
            <v>0103115</v>
          </cell>
        </row>
        <row r="26">
          <cell r="B26" t="str">
            <v>Cơ học vật rắn biến dạng</v>
          </cell>
          <cell r="C26" t="str">
            <v>0103115</v>
          </cell>
        </row>
        <row r="27">
          <cell r="B27" t="str">
            <v>Cơ khí đại cương</v>
          </cell>
          <cell r="C27" t="str">
            <v>0103116</v>
          </cell>
        </row>
        <row r="28">
          <cell r="B28" t="str">
            <v>Cơ lý thuyết</v>
          </cell>
          <cell r="C28" t="str">
            <v>0103117</v>
          </cell>
        </row>
        <row r="29">
          <cell r="B29" t="str">
            <v>Cơ lý thuyết</v>
          </cell>
          <cell r="C29" t="str">
            <v>0103117</v>
          </cell>
        </row>
        <row r="30">
          <cell r="B30" t="str">
            <v>Cơ lý thuyết</v>
          </cell>
          <cell r="C30" t="str">
            <v>0103117</v>
          </cell>
        </row>
        <row r="31">
          <cell r="B31" t="str">
            <v>Cơ lý thuyết</v>
          </cell>
          <cell r="C31" t="str">
            <v>0103117</v>
          </cell>
        </row>
        <row r="32">
          <cell r="B32" t="str">
            <v>Cơ sở thiết kế máy công cụ</v>
          </cell>
          <cell r="C32" t="str">
            <v>0103118</v>
          </cell>
        </row>
        <row r="33">
          <cell r="B33" t="str">
            <v>Chi tiết máy</v>
          </cell>
          <cell r="C33" t="str">
            <v>0103119</v>
          </cell>
        </row>
        <row r="34">
          <cell r="B34" t="str">
            <v>Chi tiết máy</v>
          </cell>
          <cell r="C34" t="str">
            <v>0103119</v>
          </cell>
        </row>
        <row r="35">
          <cell r="B35" t="str">
            <v>Chi tiết máy</v>
          </cell>
          <cell r="C35" t="str">
            <v>0103119</v>
          </cell>
        </row>
        <row r="36">
          <cell r="B36" t="str">
            <v>Chuyên đề CAD/CAM/CNC</v>
          </cell>
          <cell r="C36" t="str">
            <v>0103120</v>
          </cell>
        </row>
        <row r="37">
          <cell r="B37" t="str">
            <v>Chuyên đề CAPP</v>
          </cell>
          <cell r="C37" t="str">
            <v>0103121</v>
          </cell>
        </row>
        <row r="38">
          <cell r="B38" t="str">
            <v>Chuyên đề công nghệ kỹ thuật cơ khí</v>
          </cell>
          <cell r="C38" t="str">
            <v>0103122</v>
          </cell>
        </row>
        <row r="39">
          <cell r="B39" t="str">
            <v>Chuyên đề chế tạo cơ khí</v>
          </cell>
          <cell r="C39" t="str">
            <v>0103123</v>
          </cell>
        </row>
        <row r="40">
          <cell r="B40" t="str">
            <v>Chuyên đề hệ thống cơ điện tử</v>
          </cell>
          <cell r="C40" t="str">
            <v>0103124</v>
          </cell>
        </row>
        <row r="41">
          <cell r="B41" t="str">
            <v>Chuyên đề hệ thống cơ điện tử</v>
          </cell>
          <cell r="C41" t="str">
            <v>0103124</v>
          </cell>
        </row>
        <row r="42">
          <cell r="B42" t="str">
            <v>Chuyên đề robot</v>
          </cell>
          <cell r="C42" t="str">
            <v>0103126</v>
          </cell>
        </row>
        <row r="43">
          <cell r="B43" t="str">
            <v>Chuyên đề tự động hóa quá trình sản xuất</v>
          </cell>
          <cell r="C43" t="str">
            <v>0103127</v>
          </cell>
        </row>
        <row r="44">
          <cell r="B44" t="str">
            <v>Dao động kỹ thuật</v>
          </cell>
          <cell r="C44" t="str">
            <v>0103128</v>
          </cell>
        </row>
        <row r="45">
          <cell r="B45" t="str">
            <v>Dao động kỹ thuật</v>
          </cell>
          <cell r="C45" t="str">
            <v>0103128</v>
          </cell>
        </row>
        <row r="46">
          <cell r="B46" t="str">
            <v>Dao động kỹ thuật</v>
          </cell>
          <cell r="C46" t="str">
            <v>0103128</v>
          </cell>
        </row>
        <row r="47">
          <cell r="B47" t="str">
            <v>Dung sai và kỹ thuật đo</v>
          </cell>
          <cell r="C47" t="str">
            <v>0103129</v>
          </cell>
        </row>
        <row r="48">
          <cell r="B48" t="str">
            <v>Đo và xử lý tín hiệu</v>
          </cell>
          <cell r="C48" t="str">
            <v>0103130</v>
          </cell>
        </row>
        <row r="49">
          <cell r="B49" t="str">
            <v>Đồ án chi tiết máy</v>
          </cell>
          <cell r="C49" t="str">
            <v>0103131</v>
          </cell>
        </row>
        <row r="50">
          <cell r="B50" t="str">
            <v>Đồ án môn học Công nghệ chế tạo máy</v>
          </cell>
          <cell r="C50" t="str">
            <v>0103132</v>
          </cell>
        </row>
        <row r="51">
          <cell r="B51" t="str">
            <v>Đồ án môn học Công nghệ gia công áp lực</v>
          </cell>
          <cell r="C51" t="str">
            <v>0103133</v>
          </cell>
        </row>
        <row r="52">
          <cell r="B52" t="str">
            <v>Đồ án môn học Cơ điện tử</v>
          </cell>
          <cell r="C52" t="str">
            <v>0103135</v>
          </cell>
        </row>
        <row r="53">
          <cell r="B53" t="str">
            <v>Đồ án thiết kế cơ khí</v>
          </cell>
          <cell r="C53" t="str">
            <v>0103136</v>
          </cell>
        </row>
        <row r="54">
          <cell r="B54" t="str">
            <v>Đồ án/ khóa luận tốt nghiệp (Ngành Công nghệ kỹ thuật Cơ Điện tử)</v>
          </cell>
          <cell r="C54" t="str">
            <v>0103137</v>
          </cell>
        </row>
        <row r="55">
          <cell r="B55" t="str">
            <v>Đồ án/ khóa luận tốt nghiệp (Ngành Công nghệ kỹ thuật Cơ khí)</v>
          </cell>
          <cell r="C55" t="str">
            <v>0103138</v>
          </cell>
        </row>
        <row r="56">
          <cell r="B56" t="str">
            <v>Đồ gá</v>
          </cell>
          <cell r="C56" t="str">
            <v>0103140</v>
          </cell>
        </row>
        <row r="57">
          <cell r="B57" t="str">
            <v>Động lực học máy</v>
          </cell>
          <cell r="C57" t="str">
            <v>0103141</v>
          </cell>
        </row>
        <row r="58">
          <cell r="B58" t="str">
            <v>Hệ thống tự động thuỷ khí</v>
          </cell>
          <cell r="C58" t="str">
            <v>0103142</v>
          </cell>
        </row>
        <row r="59">
          <cell r="B59" t="str">
            <v>Hệ thống tự động thuỷ khí</v>
          </cell>
          <cell r="C59" t="str">
            <v>0103142</v>
          </cell>
        </row>
        <row r="60">
          <cell r="B60" t="str">
            <v>Hình họa</v>
          </cell>
          <cell r="C60" t="str">
            <v>0103143</v>
          </cell>
        </row>
        <row r="61">
          <cell r="B61" t="str">
            <v>Hình họa</v>
          </cell>
          <cell r="C61" t="str">
            <v>0103143</v>
          </cell>
        </row>
        <row r="62">
          <cell r="B62" t="str">
            <v>Hình họa</v>
          </cell>
          <cell r="C62" t="str">
            <v>0103143</v>
          </cell>
        </row>
        <row r="63">
          <cell r="B63" t="str">
            <v>Hình họa</v>
          </cell>
          <cell r="C63" t="str">
            <v>0103143</v>
          </cell>
        </row>
        <row r="64">
          <cell r="B64" t="str">
            <v>Kỹ thuật điều khiển chấp hành</v>
          </cell>
          <cell r="C64" t="str">
            <v>0103144</v>
          </cell>
        </row>
        <row r="65">
          <cell r="B65" t="str">
            <v>Kỹ thuật mô hình hoá và mô phỏng</v>
          </cell>
          <cell r="C65" t="str">
            <v>0103145</v>
          </cell>
        </row>
        <row r="66">
          <cell r="B66" t="str">
            <v>Robot công nghiệp</v>
          </cell>
          <cell r="C66" t="str">
            <v>0103146</v>
          </cell>
        </row>
        <row r="67">
          <cell r="B67" t="str">
            <v>Robot công nghiệp</v>
          </cell>
          <cell r="C67" t="str">
            <v>0103146</v>
          </cell>
        </row>
        <row r="68">
          <cell r="B68" t="str">
            <v>Kỹ thuật tự động hoá</v>
          </cell>
          <cell r="C68" t="str">
            <v>0103147</v>
          </cell>
        </row>
        <row r="69">
          <cell r="B69" t="str">
            <v>Lý thuyết dập tạo hình</v>
          </cell>
          <cell r="C69" t="str">
            <v>0103148</v>
          </cell>
        </row>
        <row r="70">
          <cell r="B70" t="str">
            <v>Lý thuyết điều khiển</v>
          </cell>
          <cell r="C70" t="str">
            <v>0103149</v>
          </cell>
        </row>
        <row r="71">
          <cell r="B71" t="str">
            <v>Lý thuyết điều khiển</v>
          </cell>
          <cell r="C71" t="str">
            <v>0103149</v>
          </cell>
        </row>
        <row r="72">
          <cell r="B72" t="str">
            <v>Máy cắt</v>
          </cell>
          <cell r="C72" t="str">
            <v>0103150</v>
          </cell>
        </row>
        <row r="73">
          <cell r="B73" t="str">
            <v xml:space="preserve">Máy tự động </v>
          </cell>
          <cell r="C73" t="str">
            <v>0103151</v>
          </cell>
        </row>
        <row r="74">
          <cell r="B74" t="str">
            <v>Mô hình hoá và mô phỏng hệ thống cơ điện tử</v>
          </cell>
          <cell r="C74" t="str">
            <v>0103152</v>
          </cell>
        </row>
        <row r="75">
          <cell r="B75" t="str">
            <v>Nguyên lý cắt</v>
          </cell>
          <cell r="C75" t="str">
            <v>0103153</v>
          </cell>
        </row>
        <row r="76">
          <cell r="B76" t="str">
            <v>Nguyên lý chi tiết máy</v>
          </cell>
          <cell r="C76" t="str">
            <v>0103154</v>
          </cell>
        </row>
        <row r="77">
          <cell r="B77" t="str">
            <v>Nguyên lý máy</v>
          </cell>
          <cell r="C77" t="str">
            <v>0103155</v>
          </cell>
        </row>
        <row r="78">
          <cell r="B78" t="str">
            <v>Nguyên lý máy</v>
          </cell>
          <cell r="C78" t="str">
            <v>0103155</v>
          </cell>
        </row>
        <row r="79">
          <cell r="B79" t="str">
            <v>Nguyên lý máy</v>
          </cell>
          <cell r="C79" t="str">
            <v>0103155</v>
          </cell>
        </row>
        <row r="80">
          <cell r="B80" t="str">
            <v>Phương pháp phần tử hữu hạn</v>
          </cell>
          <cell r="C80" t="str">
            <v>0103157</v>
          </cell>
        </row>
        <row r="81">
          <cell r="B81" t="str">
            <v>Phương pháp phần tử hữu hạn</v>
          </cell>
          <cell r="C81" t="str">
            <v>0103157</v>
          </cell>
        </row>
        <row r="82">
          <cell r="B82" t="str">
            <v>Sức bền vật liệu</v>
          </cell>
          <cell r="C82" t="str">
            <v>0103158</v>
          </cell>
        </row>
        <row r="83">
          <cell r="B83" t="str">
            <v>Sức bền vật liệu</v>
          </cell>
          <cell r="C83" t="str">
            <v>0103158</v>
          </cell>
        </row>
        <row r="84">
          <cell r="B84" t="str">
            <v>Sức bền vật liệu</v>
          </cell>
          <cell r="C84" t="str">
            <v>0103158</v>
          </cell>
        </row>
        <row r="85">
          <cell r="B85" t="str">
            <v>Tự động hoá quá trình sản xuất</v>
          </cell>
          <cell r="C85" t="str">
            <v>0103159</v>
          </cell>
        </row>
        <row r="86">
          <cell r="B86" t="str">
            <v>Tự động hoá quá trình sản xuất</v>
          </cell>
          <cell r="C86" t="str">
            <v>0103159</v>
          </cell>
        </row>
        <row r="87">
          <cell r="B87" t="str">
            <v>Thiết bị gia công áp lực</v>
          </cell>
          <cell r="C87" t="str">
            <v>0103160</v>
          </cell>
        </row>
        <row r="88">
          <cell r="B88" t="str">
            <v>Thiết kế chế tạo khuôn mẫu</v>
          </cell>
          <cell r="C88" t="str">
            <v>0103161</v>
          </cell>
        </row>
        <row r="89">
          <cell r="B89" t="str">
            <v>Thiết kế dụng cụ cắt</v>
          </cell>
          <cell r="C89" t="str">
            <v>0103162</v>
          </cell>
        </row>
        <row r="90">
          <cell r="B90" t="str">
            <v>Thiết kế hệ thống cơ khí</v>
          </cell>
          <cell r="C90" t="str">
            <v>0103163</v>
          </cell>
        </row>
        <row r="91">
          <cell r="B91" t="str">
            <v xml:space="preserve">Thiết kế khuôn </v>
          </cell>
          <cell r="C91" t="str">
            <v>0103164</v>
          </cell>
        </row>
        <row r="92">
          <cell r="B92" t="str">
            <v>Thiết kế và phát triển sản phẩm</v>
          </cell>
          <cell r="C92" t="str">
            <v>0103165</v>
          </cell>
        </row>
        <row r="93">
          <cell r="B93" t="str">
            <v>Thiết kế và phát triển sản phẩm</v>
          </cell>
          <cell r="C93" t="str">
            <v>0103165</v>
          </cell>
        </row>
        <row r="94">
          <cell r="B94" t="str">
            <v xml:space="preserve">Thiết kế xưởng </v>
          </cell>
          <cell r="C94" t="str">
            <v>0103166</v>
          </cell>
        </row>
        <row r="95">
          <cell r="B95" t="str">
            <v>Thực hành Cơ điện tử</v>
          </cell>
          <cell r="C95" t="str">
            <v>0103168</v>
          </cell>
        </row>
        <row r="96">
          <cell r="B96" t="str">
            <v>Thực hành gia công áp lực</v>
          </cell>
          <cell r="C96" t="str">
            <v>0103169</v>
          </cell>
        </row>
        <row r="97">
          <cell r="B97" t="str">
            <v>Thực hành Robot công nghiệp</v>
          </cell>
          <cell r="C97" t="str">
            <v>0103170</v>
          </cell>
        </row>
        <row r="98">
          <cell r="B98" t="str">
            <v>Thực tập tốt nghiệp (Ngành Công nghệ kỹ thuật Cơ Điện tử)</v>
          </cell>
          <cell r="C98" t="str">
            <v>0103172</v>
          </cell>
        </row>
        <row r="99">
          <cell r="B99" t="str">
            <v>Thực tập tốt nghiệp (Ngành Công nghệ kỹ thuật Cơ khí)</v>
          </cell>
          <cell r="C99" t="str">
            <v>0103173</v>
          </cell>
        </row>
        <row r="100">
          <cell r="B100" t="str">
            <v>Vật liệu học</v>
          </cell>
          <cell r="C100" t="str">
            <v>0103175</v>
          </cell>
        </row>
        <row r="101">
          <cell r="B101" t="str">
            <v>Vẽ kỹ thuật</v>
          </cell>
          <cell r="C101" t="str">
            <v>0103176</v>
          </cell>
        </row>
        <row r="102">
          <cell r="B102" t="str">
            <v>Công nghệ chế tạo phụ tùng ô tô</v>
          </cell>
          <cell r="C102" t="str">
            <v>0203101</v>
          </cell>
        </row>
        <row r="103">
          <cell r="B103" t="str">
            <v>Cơ điện tử ô tô cơ bản</v>
          </cell>
          <cell r="C103" t="str">
            <v>0203102</v>
          </cell>
        </row>
        <row r="104">
          <cell r="B104" t="str">
            <v>Cơ sở thiết kế ô tô</v>
          </cell>
          <cell r="C104" t="str">
            <v>0203103</v>
          </cell>
        </row>
        <row r="105">
          <cell r="B105" t="str">
            <v>Chẩn đoán kỹ thuật và kiểm định ô tô</v>
          </cell>
          <cell r="C105" t="str">
            <v>0203104</v>
          </cell>
        </row>
        <row r="106">
          <cell r="B106" t="str">
            <v>Chuyên đề về cơ điện tử ô tô</v>
          </cell>
          <cell r="C106" t="str">
            <v>0203105</v>
          </cell>
        </row>
        <row r="107">
          <cell r="B107" t="str">
            <v>Chuyên đề về hệ thống thủy khí trên ô tô</v>
          </cell>
          <cell r="C107" t="str">
            <v>0203106</v>
          </cell>
        </row>
        <row r="108">
          <cell r="B108" t="str">
            <v>Chuyên đề về mô phỏng và tính toán ô tô</v>
          </cell>
          <cell r="C108" t="str">
            <v>0203107</v>
          </cell>
        </row>
        <row r="109">
          <cell r="B109" t="str">
            <v>Chuyên đề về nhiên liệu thay thế</v>
          </cell>
          <cell r="C109" t="str">
            <v>0203108</v>
          </cell>
        </row>
        <row r="110">
          <cell r="B110" t="str">
            <v>Dung sai và Tiêu chuẩn kỹ thuật trong công nghệ ô tô</v>
          </cell>
          <cell r="C110" t="str">
            <v>0203109</v>
          </cell>
        </row>
        <row r="111">
          <cell r="B111" t="str">
            <v xml:space="preserve">Đồ án chuyên ngành ô tô </v>
          </cell>
          <cell r="C111" t="str">
            <v>0203110</v>
          </cell>
        </row>
        <row r="112">
          <cell r="B112" t="str">
            <v>Đồ án thiết kế chế tạo phụ tùng ô tô</v>
          </cell>
          <cell r="C112" t="str">
            <v>0203111</v>
          </cell>
        </row>
        <row r="113">
          <cell r="B113" t="str">
            <v>Đồ án thiết kế xưởng ô tô</v>
          </cell>
          <cell r="C113" t="str">
            <v>0203112</v>
          </cell>
        </row>
        <row r="114">
          <cell r="B114" t="str">
            <v>Đồ án/ khóa luận tốt nghiệp (Ngành Công nghệ kỹ thuật Ô tô)</v>
          </cell>
          <cell r="C114" t="str">
            <v>0203113</v>
          </cell>
        </row>
        <row r="115">
          <cell r="B115" t="str">
            <v>Động lực học dao động ô tô</v>
          </cell>
          <cell r="C115" t="str">
            <v>0203114</v>
          </cell>
        </row>
        <row r="116">
          <cell r="B116" t="str">
            <v>Hệ thống điện - điện tử ô tô cơ bản</v>
          </cell>
          <cell r="C116" t="str">
            <v>0203115</v>
          </cell>
        </row>
        <row r="117">
          <cell r="B117" t="str">
            <v>Hệ thống điện - điện tử ô tô nâng cao</v>
          </cell>
          <cell r="C117" t="str">
            <v>0203116</v>
          </cell>
        </row>
        <row r="118">
          <cell r="B118" t="str">
            <v>Hệ thống điện thân xe</v>
          </cell>
          <cell r="C118" t="str">
            <v>0203117</v>
          </cell>
        </row>
        <row r="119">
          <cell r="B119" t="str">
            <v>Hệ thống nhiên liệu động cơ</v>
          </cell>
          <cell r="C119" t="str">
            <v>0203118</v>
          </cell>
        </row>
        <row r="120">
          <cell r="B120" t="str">
            <v>Hệ thống thủy lực và khí nén trên ô tô</v>
          </cell>
          <cell r="C120" t="str">
            <v>0203119</v>
          </cell>
        </row>
        <row r="121">
          <cell r="B121" t="str">
            <v>Kết cấu động cơ</v>
          </cell>
          <cell r="C121" t="str">
            <v>0203120</v>
          </cell>
        </row>
        <row r="122">
          <cell r="B122" t="str">
            <v>Kết cấu ô tô</v>
          </cell>
          <cell r="C122" t="str">
            <v>0203121</v>
          </cell>
        </row>
        <row r="123">
          <cell r="B123" t="str">
            <v>Kiểm soát chất lượng (Ngành công nghệ Ô tô)</v>
          </cell>
          <cell r="C123" t="str">
            <v>0203122</v>
          </cell>
        </row>
        <row r="124">
          <cell r="B124" t="str">
            <v>Kỹ thuật bảo dưỡng và sửa chữa ô tô</v>
          </cell>
          <cell r="C124" t="str">
            <v>0203123</v>
          </cell>
        </row>
        <row r="125">
          <cell r="B125" t="str">
            <v>Lý thuyết ô tô</v>
          </cell>
          <cell r="C125" t="str">
            <v>0203124</v>
          </cell>
        </row>
        <row r="126">
          <cell r="B126" t="str">
            <v>Nguyên lý động cơ đốt trong</v>
          </cell>
          <cell r="C126" t="str">
            <v>0203125</v>
          </cell>
        </row>
        <row r="127">
          <cell r="B127" t="str">
            <v>Nhiệt kỹ thuật</v>
          </cell>
          <cell r="C127" t="str">
            <v>0203126</v>
          </cell>
        </row>
        <row r="128">
          <cell r="B128" t="str">
            <v>Tin học ứng dụng trong kỹ thuật ô tô</v>
          </cell>
          <cell r="C128" t="str">
            <v>0203127</v>
          </cell>
        </row>
        <row r="129">
          <cell r="B129" t="str">
            <v>Tính toán kết cấu động cơ</v>
          </cell>
          <cell r="C129" t="str">
            <v>0203128</v>
          </cell>
        </row>
        <row r="130">
          <cell r="B130" t="str">
            <v>Tính toán kết cấu ô tô</v>
          </cell>
          <cell r="C130" t="str">
            <v>0203129</v>
          </cell>
        </row>
        <row r="131">
          <cell r="B131" t="str">
            <v>Thí nghiệm điện ô tô</v>
          </cell>
          <cell r="C131" t="str">
            <v>0203130</v>
          </cell>
        </row>
        <row r="132">
          <cell r="B132" t="str">
            <v>Thí nghiệm động cơ ô tô</v>
          </cell>
          <cell r="C132" t="str">
            <v>0203131</v>
          </cell>
        </row>
        <row r="133">
          <cell r="B133" t="str">
            <v>Thí nghiệm gầm ô tô</v>
          </cell>
          <cell r="C133" t="str">
            <v>0203132</v>
          </cell>
        </row>
        <row r="134">
          <cell r="B134" t="str">
            <v>Thiết kế xưởng ô tô</v>
          </cell>
          <cell r="C134" t="str">
            <v>0203133</v>
          </cell>
        </row>
        <row r="135">
          <cell r="B135" t="str">
            <v>Thuỷ lực đại cương</v>
          </cell>
          <cell r="C135" t="str">
            <v>0203134</v>
          </cell>
        </row>
        <row r="136">
          <cell r="B136" t="str">
            <v>Thuỷ lực đại cương</v>
          </cell>
          <cell r="C136" t="str">
            <v>0203134</v>
          </cell>
        </row>
        <row r="137">
          <cell r="B137" t="str">
            <v>Thuỷ lực đại cương</v>
          </cell>
          <cell r="C137" t="str">
            <v>0203134</v>
          </cell>
        </row>
        <row r="138">
          <cell r="B138" t="str">
            <v>Thực hành kỹ thuật đo lường trong công nghệ ô tô</v>
          </cell>
          <cell r="C138" t="str">
            <v>0203135</v>
          </cell>
        </row>
        <row r="139">
          <cell r="B139" t="str">
            <v>Thực hành kỹ thuật viên điện ô tô</v>
          </cell>
          <cell r="C139" t="str">
            <v>0203136</v>
          </cell>
        </row>
        <row r="140">
          <cell r="B140" t="str">
            <v>Thực hành kỹ thuật viên động cơ ô tô</v>
          </cell>
          <cell r="C140" t="str">
            <v>0203137</v>
          </cell>
        </row>
        <row r="141">
          <cell r="B141" t="str">
            <v>Thực hành kỹ thuật viên gầm ô tô</v>
          </cell>
          <cell r="C141" t="str">
            <v>0203138</v>
          </cell>
        </row>
        <row r="142">
          <cell r="B142" t="str">
            <v>Thực hành thân vỏ ô tô</v>
          </cell>
          <cell r="C142" t="str">
            <v>0203139</v>
          </cell>
        </row>
        <row r="143">
          <cell r="B143" t="str">
            <v>Thực hành vận hành xe trong xưởng BDSC</v>
          </cell>
          <cell r="C143" t="str">
            <v>0203140</v>
          </cell>
        </row>
        <row r="144">
          <cell r="B144" t="str">
            <v>Thực tập tốt nghiệp (Ngành Công nghệ kỹ thuật Ô tô)</v>
          </cell>
          <cell r="C144" t="str">
            <v>0203141</v>
          </cell>
        </row>
        <row r="145">
          <cell r="B145" t="str">
            <v>Vật liệu trong chế tạo và khai thác ô tô</v>
          </cell>
          <cell r="C145" t="str">
            <v>0203142</v>
          </cell>
        </row>
        <row r="146">
          <cell r="B146" t="str">
            <v>An toàn lao động</v>
          </cell>
          <cell r="C146" t="str">
            <v>0303101</v>
          </cell>
        </row>
        <row r="147">
          <cell r="B147" t="str">
            <v>An toàn lao động</v>
          </cell>
          <cell r="C147" t="str">
            <v>0303101</v>
          </cell>
        </row>
        <row r="148">
          <cell r="B148" t="str">
            <v>Ăn mòn và bảo vệ kim loại</v>
          </cell>
          <cell r="C148" t="str">
            <v>0303102</v>
          </cell>
        </row>
        <row r="149">
          <cell r="B149" t="str">
            <v>Các hợp chất dị vòng</v>
          </cell>
          <cell r="C149" t="str">
            <v>0303103</v>
          </cell>
        </row>
        <row r="150">
          <cell r="B150" t="str">
            <v>Các phương pháp phân tích điện hóa</v>
          </cell>
          <cell r="C150" t="str">
            <v>0303104</v>
          </cell>
        </row>
        <row r="151">
          <cell r="B151" t="str">
            <v>Các phương pháp phân tích quang học hiện đại</v>
          </cell>
          <cell r="C151" t="str">
            <v>0303105</v>
          </cell>
        </row>
        <row r="152">
          <cell r="B152" t="str">
            <v xml:space="preserve">Các phương pháp phân tích trắc quang </v>
          </cell>
          <cell r="C152" t="str">
            <v>0303106</v>
          </cell>
        </row>
        <row r="153">
          <cell r="B153" t="str">
            <v xml:space="preserve">Các phương pháp phân tích trắc quang </v>
          </cell>
          <cell r="C153" t="str">
            <v>0303106</v>
          </cell>
        </row>
        <row r="154">
          <cell r="B154" t="str">
            <v xml:space="preserve">Các phương pháp phân tích trắc quang </v>
          </cell>
          <cell r="C154" t="str">
            <v>0303106</v>
          </cell>
        </row>
        <row r="155">
          <cell r="B155" t="str">
            <v>Các phương pháp phân tích vật lý trong hóa hữu cơ</v>
          </cell>
          <cell r="C155" t="str">
            <v>0303107</v>
          </cell>
        </row>
        <row r="156">
          <cell r="B156" t="str">
            <v>Các quá trình sản xuất cơ bản</v>
          </cell>
          <cell r="C156" t="str">
            <v>0303108</v>
          </cell>
        </row>
        <row r="157">
          <cell r="B157" t="str">
            <v>Công nghệ các chất kiềm</v>
          </cell>
          <cell r="C157" t="str">
            <v>0303110</v>
          </cell>
        </row>
        <row r="158">
          <cell r="B158" t="str">
            <v>Công nghệ các hợp chất ni tơ</v>
          </cell>
          <cell r="C158" t="str">
            <v>0303111</v>
          </cell>
        </row>
        <row r="159">
          <cell r="B159" t="str">
            <v>Công nghệ chất hoạt động bề mặt</v>
          </cell>
          <cell r="C159" t="str">
            <v>0303112</v>
          </cell>
        </row>
        <row r="160">
          <cell r="B160" t="str">
            <v>Công nghệ chế biến dầu mỏ</v>
          </cell>
          <cell r="C160" t="str">
            <v>0303113</v>
          </cell>
        </row>
        <row r="161">
          <cell r="B161" t="str">
            <v>Công nghệ chế biến khí</v>
          </cell>
          <cell r="C161" t="str">
            <v>0303114</v>
          </cell>
        </row>
        <row r="162">
          <cell r="B162" t="str">
            <v>Công nghệ điện hoá</v>
          </cell>
          <cell r="C162" t="str">
            <v>0303115</v>
          </cell>
        </row>
        <row r="163">
          <cell r="B163" t="str">
            <v>Công nghệ gốm sứ</v>
          </cell>
          <cell r="C163" t="str">
            <v>0303116</v>
          </cell>
        </row>
        <row r="164">
          <cell r="B164" t="str">
            <v>Công nghệ gia công chất dẻo</v>
          </cell>
          <cell r="C164" t="str">
            <v>0303117</v>
          </cell>
        </row>
        <row r="165">
          <cell r="B165" t="str">
            <v>Công nghệ giấy</v>
          </cell>
          <cell r="C165" t="str">
            <v>0303118</v>
          </cell>
        </row>
        <row r="166">
          <cell r="B166" t="str">
            <v>Công nghệ mạ điện</v>
          </cell>
          <cell r="C166" t="str">
            <v>0303119</v>
          </cell>
        </row>
        <row r="167">
          <cell r="B167" t="str">
            <v>Công nghệ phân bón</v>
          </cell>
          <cell r="C167" t="str">
            <v>0303120</v>
          </cell>
        </row>
        <row r="168">
          <cell r="B168" t="str">
            <v>Công nghệ phân bón</v>
          </cell>
          <cell r="C168" t="str">
            <v>0303120</v>
          </cell>
        </row>
        <row r="169">
          <cell r="B169" t="str">
            <v>Công nghệ phân bón</v>
          </cell>
          <cell r="C169" t="str">
            <v>0303120</v>
          </cell>
        </row>
        <row r="170">
          <cell r="B170" t="str">
            <v>Công nghệ thủy tinh vật liệu chịu lửa</v>
          </cell>
          <cell r="C170" t="str">
            <v>0303121</v>
          </cell>
        </row>
        <row r="171">
          <cell r="B171" t="str">
            <v>Công nghệ vật liệu compozit</v>
          </cell>
          <cell r="C171" t="str">
            <v>0303122</v>
          </cell>
        </row>
        <row r="172">
          <cell r="B172" t="str">
            <v>Công nghệ xi măng</v>
          </cell>
          <cell r="C172" t="str">
            <v>0303124</v>
          </cell>
        </row>
        <row r="173">
          <cell r="B173" t="str">
            <v>Cơ sở thiết kế và chế tạo máy hóa chất</v>
          </cell>
          <cell r="C173" t="str">
            <v>0303125</v>
          </cell>
        </row>
        <row r="174">
          <cell r="B174" t="str">
            <v>Chất màu vô cơ công nghiệp</v>
          </cell>
          <cell r="C174" t="str">
            <v>0303126</v>
          </cell>
        </row>
        <row r="175">
          <cell r="B175" t="str">
            <v>Dụng cụ đo</v>
          </cell>
          <cell r="C175" t="str">
            <v>0303127</v>
          </cell>
        </row>
        <row r="176">
          <cell r="B176" t="str">
            <v>Đa dạng sinh học</v>
          </cell>
          <cell r="C176" t="str">
            <v>0303128</v>
          </cell>
        </row>
        <row r="177">
          <cell r="B177" t="str">
            <v>Đánh giá tác động môi trường</v>
          </cell>
          <cell r="C177" t="str">
            <v>0303129</v>
          </cell>
        </row>
        <row r="178">
          <cell r="B178" t="str">
            <v>Đồ án môn học Quá trình thiết bị</v>
          </cell>
          <cell r="C178" t="str">
            <v>0303130</v>
          </cell>
        </row>
        <row r="179">
          <cell r="B179" t="str">
            <v>Đồ án môn học Quá trình thiết bị</v>
          </cell>
          <cell r="C179" t="str">
            <v>0303130</v>
          </cell>
        </row>
        <row r="180">
          <cell r="B180" t="str">
            <v>Đồ án/ khóa luận tốt nghiệp (Ngành Công nghệ kỹ thuật Hóa học)</v>
          </cell>
          <cell r="C180" t="str">
            <v>0303131</v>
          </cell>
        </row>
        <row r="181">
          <cell r="B181" t="str">
            <v>Đồ án/ khóa luận tốt nghiệp (Ngành Công nghệ kỹ thuật Môi trường)</v>
          </cell>
          <cell r="C181" t="str">
            <v>0303132</v>
          </cell>
        </row>
        <row r="182">
          <cell r="B182" t="str">
            <v>Độc học môi trường</v>
          </cell>
          <cell r="C182" t="str">
            <v>0303133</v>
          </cell>
        </row>
        <row r="183">
          <cell r="B183" t="str">
            <v>Giản đồ pha</v>
          </cell>
          <cell r="C183" t="str">
            <v>0303135</v>
          </cell>
        </row>
        <row r="184">
          <cell r="B184" t="str">
            <v>Hóa học các hợp chất thiên nhiên</v>
          </cell>
          <cell r="C184" t="str">
            <v>0303136</v>
          </cell>
        </row>
        <row r="185">
          <cell r="B185" t="str">
            <v>Hóa học đại cương</v>
          </cell>
          <cell r="C185" t="str">
            <v>0303138</v>
          </cell>
        </row>
        <row r="186">
          <cell r="B186" t="str">
            <v>Hóa học và hóa lý cao phân tử</v>
          </cell>
          <cell r="C186" t="str">
            <v>0303139</v>
          </cell>
        </row>
        <row r="187">
          <cell r="B187" t="str">
            <v>Hóa học vật liệu nano</v>
          </cell>
          <cell r="C187" t="str">
            <v>0303140</v>
          </cell>
        </row>
        <row r="188">
          <cell r="B188" t="str">
            <v>Hóa học xanh</v>
          </cell>
          <cell r="C188" t="str">
            <v>0303141</v>
          </cell>
        </row>
        <row r="189">
          <cell r="B189" t="str">
            <v>Hóa học xanh</v>
          </cell>
          <cell r="C189" t="str">
            <v>0303141</v>
          </cell>
        </row>
        <row r="190">
          <cell r="B190" t="str">
            <v>Hóa hữu cơ</v>
          </cell>
          <cell r="C190" t="str">
            <v>0303142</v>
          </cell>
        </row>
        <row r="191">
          <cell r="B191" t="str">
            <v>Hóa hữu cơ</v>
          </cell>
          <cell r="C191" t="str">
            <v>0303142</v>
          </cell>
        </row>
        <row r="192">
          <cell r="B192" t="str">
            <v>Hóa kỹ thuật đại cương</v>
          </cell>
          <cell r="C192" t="str">
            <v>0303143</v>
          </cell>
        </row>
        <row r="193">
          <cell r="B193" t="str">
            <v>Hóa lý 1</v>
          </cell>
          <cell r="C193" t="str">
            <v>0303144</v>
          </cell>
        </row>
        <row r="194">
          <cell r="B194" t="str">
            <v>Hóa lý 1</v>
          </cell>
          <cell r="C194" t="str">
            <v>0303144</v>
          </cell>
        </row>
        <row r="195">
          <cell r="B195" t="str">
            <v>Hóa lý 2</v>
          </cell>
          <cell r="C195" t="str">
            <v>0303145</v>
          </cell>
        </row>
        <row r="196">
          <cell r="B196" t="str">
            <v>Hóa lý 2</v>
          </cell>
          <cell r="C196" t="str">
            <v>0303145</v>
          </cell>
        </row>
        <row r="197">
          <cell r="B197" t="str">
            <v>Hóa môi trường</v>
          </cell>
          <cell r="C197" t="str">
            <v>0303146</v>
          </cell>
        </row>
        <row r="198">
          <cell r="B198" t="str">
            <v>Hóa phân tích</v>
          </cell>
          <cell r="C198" t="str">
            <v>0303147</v>
          </cell>
        </row>
        <row r="199">
          <cell r="B199" t="str">
            <v>Hóa phân tích</v>
          </cell>
          <cell r="C199" t="str">
            <v>0303147</v>
          </cell>
        </row>
        <row r="200">
          <cell r="B200" t="str">
            <v>Hóa sinh học 1</v>
          </cell>
          <cell r="C200" t="str">
            <v>0303148</v>
          </cell>
        </row>
        <row r="201">
          <cell r="B201" t="str">
            <v>Hóa sinh học 2</v>
          </cell>
          <cell r="C201" t="str">
            <v>0303149</v>
          </cell>
        </row>
        <row r="202">
          <cell r="B202" t="str">
            <v>Hóa vô cơ</v>
          </cell>
          <cell r="C202" t="str">
            <v>0303150</v>
          </cell>
        </row>
        <row r="203">
          <cell r="B203" t="str">
            <v>Kiểm nghiệm dược phẩm</v>
          </cell>
          <cell r="C203" t="str">
            <v>0303151</v>
          </cell>
        </row>
        <row r="204">
          <cell r="B204" t="str">
            <v>Kiến tập sản xuất (Ngành công nghệ Hóa)</v>
          </cell>
          <cell r="C204" t="str">
            <v>0303152</v>
          </cell>
        </row>
        <row r="205">
          <cell r="B205" t="str">
            <v>Kiến tập sản xuất (Ngành công nghệ Kỹ thuật môi trường)</v>
          </cell>
          <cell r="C205" t="str">
            <v>0303153</v>
          </cell>
        </row>
        <row r="206">
          <cell r="B206" t="str">
            <v>Kỹ thuật kiểm soát ô nhiễm không khí và tiếng ồn</v>
          </cell>
          <cell r="C206" t="str">
            <v>0303154</v>
          </cell>
        </row>
        <row r="207">
          <cell r="B207" t="str">
            <v>Kỹ thuật lấy mẫu và xử lý mẫu</v>
          </cell>
          <cell r="C207" t="str">
            <v>0303155</v>
          </cell>
        </row>
        <row r="208">
          <cell r="B208" t="str">
            <v>Kỹ thuật môi trường</v>
          </cell>
          <cell r="C208" t="str">
            <v>0303156</v>
          </cell>
        </row>
        <row r="209">
          <cell r="B209" t="str">
            <v>Kỹ thuật phản ứng</v>
          </cell>
          <cell r="C209" t="str">
            <v>0303157</v>
          </cell>
        </row>
        <row r="210">
          <cell r="B210" t="str">
            <v>Kỹ thuật phản ứng</v>
          </cell>
          <cell r="C210" t="str">
            <v>0303157</v>
          </cell>
        </row>
        <row r="211">
          <cell r="B211" t="str">
            <v>Kỹ thuật phân tích hiện đại</v>
          </cell>
          <cell r="C211" t="str">
            <v>0303158</v>
          </cell>
        </row>
        <row r="212">
          <cell r="B212" t="str">
            <v>Kỹ thuật phòng thí nghiệm</v>
          </cell>
          <cell r="C212" t="str">
            <v>0303159</v>
          </cell>
        </row>
        <row r="213">
          <cell r="B213" t="str">
            <v>Kỹ thuật tách và làm sạch</v>
          </cell>
          <cell r="C213" t="str">
            <v>0303160</v>
          </cell>
        </row>
        <row r="214">
          <cell r="B214" t="str">
            <v>Kỹ thuật xúc tác</v>
          </cell>
          <cell r="C214" t="str">
            <v>0303161</v>
          </cell>
        </row>
        <row r="215">
          <cell r="B215" t="str">
            <v>Kỹ thuật xử lý nước cấp</v>
          </cell>
          <cell r="C215" t="str">
            <v>0303162</v>
          </cell>
        </row>
        <row r="216">
          <cell r="B216" t="str">
            <v>Kỹ thuật xử lý nước thải</v>
          </cell>
          <cell r="C216" t="str">
            <v>0303163</v>
          </cell>
        </row>
        <row r="217">
          <cell r="B217" t="str">
            <v>Khí xả và vấn đề ô nhiễm môi trường</v>
          </cell>
          <cell r="C217" t="str">
            <v>0303164</v>
          </cell>
        </row>
        <row r="218">
          <cell r="B218" t="str">
            <v>Mạng lưới cấp nước</v>
          </cell>
          <cell r="C218" t="str">
            <v>0303165</v>
          </cell>
        </row>
        <row r="219">
          <cell r="B219" t="str">
            <v>Mạng lưới thoát nước</v>
          </cell>
          <cell r="C219" t="str">
            <v>0303166</v>
          </cell>
        </row>
        <row r="220">
          <cell r="B220" t="str">
            <v>Mô hình hóa môi trường</v>
          </cell>
          <cell r="C220" t="str">
            <v>0303167</v>
          </cell>
        </row>
        <row r="221">
          <cell r="B221" t="str">
            <v>Mô hình tối ưu hóa trong công nghệ hóa học</v>
          </cell>
          <cell r="C221" t="str">
            <v>0303168</v>
          </cell>
        </row>
        <row r="222">
          <cell r="B222" t="str">
            <v>Mô phỏng trong công nghệ hóa</v>
          </cell>
          <cell r="C222" t="str">
            <v>0303169</v>
          </cell>
        </row>
        <row r="223">
          <cell r="B223" t="str">
            <v>Nguyên lý sản xuất sạch hơn</v>
          </cell>
          <cell r="C223" t="str">
            <v>0303170</v>
          </cell>
        </row>
        <row r="224">
          <cell r="B224" t="str">
            <v>Nhập môn công tác kỹ sư (Nhóm ngành công nghệ Hóa - Môi trường)</v>
          </cell>
          <cell r="C224" t="str">
            <v>0303171</v>
          </cell>
        </row>
        <row r="225">
          <cell r="B225" t="str">
            <v>Nhập môn công tác kỹ sư (Nhóm ngành công nghệ Hóa - Môi trường)</v>
          </cell>
          <cell r="C225" t="str">
            <v>0303171</v>
          </cell>
        </row>
        <row r="226">
          <cell r="B226" t="str">
            <v>Phân tích công nghiệp 1</v>
          </cell>
          <cell r="C226" t="str">
            <v>0303173</v>
          </cell>
        </row>
        <row r="227">
          <cell r="B227" t="str">
            <v>Phân tích công nghiệp 2</v>
          </cell>
          <cell r="C227" t="str">
            <v>0303174</v>
          </cell>
        </row>
        <row r="228">
          <cell r="B228" t="str">
            <v>Phân tích dữ liệu khoa học bằng chương trình MS-Excel</v>
          </cell>
          <cell r="C228" t="str">
            <v>0303175</v>
          </cell>
        </row>
        <row r="229">
          <cell r="B229" t="str">
            <v>Phân tích môi trường</v>
          </cell>
          <cell r="C229" t="str">
            <v>0303176</v>
          </cell>
        </row>
        <row r="230">
          <cell r="B230" t="str">
            <v>Phân tích môi trường</v>
          </cell>
          <cell r="C230" t="str">
            <v>0303176</v>
          </cell>
        </row>
        <row r="231">
          <cell r="B231" t="str">
            <v>Phân tích môi trường</v>
          </cell>
          <cell r="C231" t="str">
            <v>0303176</v>
          </cell>
        </row>
        <row r="232">
          <cell r="B232" t="str">
            <v>Phân tích môi trường</v>
          </cell>
          <cell r="C232" t="str">
            <v>0303176</v>
          </cell>
        </row>
        <row r="233">
          <cell r="B233" t="str">
            <v>Phức chất trong hóa học phân tích</v>
          </cell>
          <cell r="C233" t="str">
            <v>0303177</v>
          </cell>
        </row>
        <row r="234">
          <cell r="B234" t="str">
            <v>Phương pháp chiết và sắc ký</v>
          </cell>
          <cell r="C234" t="str">
            <v>0303178</v>
          </cell>
        </row>
        <row r="235">
          <cell r="B235" t="str">
            <v>Quá trình và thiết bị cơ học</v>
          </cell>
          <cell r="C235" t="str">
            <v>0303180</v>
          </cell>
        </row>
        <row r="236">
          <cell r="B236" t="str">
            <v>Quá trình và thiết bị cơ học</v>
          </cell>
          <cell r="C236" t="str">
            <v>0303180</v>
          </cell>
        </row>
        <row r="237">
          <cell r="B237" t="str">
            <v>Quá trình và thiết bị truyền khối</v>
          </cell>
          <cell r="C237" t="str">
            <v>0303181</v>
          </cell>
        </row>
        <row r="238">
          <cell r="B238" t="str">
            <v>Quá trình và thiết bị truyền khối</v>
          </cell>
          <cell r="C238" t="str">
            <v>0303181</v>
          </cell>
        </row>
        <row r="239">
          <cell r="B239" t="str">
            <v>Quá trình và thiết bị truyền nhiệt</v>
          </cell>
          <cell r="C239" t="str">
            <v>0303182</v>
          </cell>
        </row>
        <row r="240">
          <cell r="B240" t="str">
            <v>Quá trình và thiết bị truyền nhiệt</v>
          </cell>
          <cell r="C240" t="str">
            <v>0303182</v>
          </cell>
        </row>
        <row r="241">
          <cell r="B241" t="str">
            <v>Quản lý chất thải rắn và chất thải nguy hại</v>
          </cell>
          <cell r="C241" t="str">
            <v>0303184</v>
          </cell>
        </row>
        <row r="242">
          <cell r="B242" t="str">
            <v>Quản lý môi trường</v>
          </cell>
          <cell r="C242" t="str">
            <v>0303185</v>
          </cell>
        </row>
        <row r="243">
          <cell r="B243" t="str">
            <v>Quản lý và xử lý nước thải bằng phương pháp sinh học</v>
          </cell>
          <cell r="C243" t="str">
            <v>0303186</v>
          </cell>
        </row>
        <row r="244">
          <cell r="B244" t="str">
            <v>Quy hoạch môi trường</v>
          </cell>
          <cell r="C244" t="str">
            <v>0303187</v>
          </cell>
        </row>
        <row r="245">
          <cell r="B245" t="str">
            <v>Sản xuất sơn và kỹ thuật sơn</v>
          </cell>
          <cell r="C245" t="str">
            <v>0303188</v>
          </cell>
        </row>
        <row r="246">
          <cell r="B246" t="str">
            <v>Sinh thái học</v>
          </cell>
          <cell r="C246" t="str">
            <v>0303189</v>
          </cell>
        </row>
        <row r="247">
          <cell r="B247" t="str">
            <v>Suy thoái và bảo vệ đất</v>
          </cell>
          <cell r="C247" t="str">
            <v>0303190</v>
          </cell>
        </row>
        <row r="248">
          <cell r="B248" t="str">
            <v>Tổng hợp hữu cơ</v>
          </cell>
          <cell r="C248" t="str">
            <v>0303193</v>
          </cell>
        </row>
        <row r="249">
          <cell r="B249" t="str">
            <v>Thiết kế xây dựng công trình môi trường</v>
          </cell>
          <cell r="C249" t="str">
            <v>0303194</v>
          </cell>
        </row>
        <row r="250">
          <cell r="B250" t="str">
            <v>Thực hành các phương pháp phân tích trắc quang và điện hóa</v>
          </cell>
          <cell r="C250" t="str">
            <v>0303195</v>
          </cell>
        </row>
        <row r="251">
          <cell r="B251" t="str">
            <v>Thực hành hóa môi trường</v>
          </cell>
          <cell r="C251" t="str">
            <v>0303196</v>
          </cell>
        </row>
        <row r="252">
          <cell r="B252" t="str">
            <v>Thực hành kỹ thuật xử lý nước thải</v>
          </cell>
          <cell r="C252" t="str">
            <v>0303197</v>
          </cell>
        </row>
        <row r="253">
          <cell r="B253" t="str">
            <v>Thực hành phân tích công nghiệp 1</v>
          </cell>
          <cell r="C253" t="str">
            <v>0303198</v>
          </cell>
        </row>
        <row r="254">
          <cell r="B254" t="str">
            <v>Thực hành phân tích công nghiệp 2</v>
          </cell>
          <cell r="C254" t="str">
            <v>0303199</v>
          </cell>
        </row>
        <row r="255">
          <cell r="B255" t="str">
            <v>Thực hành phân tích môi trường</v>
          </cell>
          <cell r="C255" t="str">
            <v>0303200</v>
          </cell>
        </row>
        <row r="256">
          <cell r="B256" t="str">
            <v>Thực hành phân tích môi trường</v>
          </cell>
          <cell r="C256" t="str">
            <v>0303200</v>
          </cell>
        </row>
        <row r="257">
          <cell r="B257" t="str">
            <v>Thực hành tổng hợp hữu cơ</v>
          </cell>
          <cell r="C257" t="str">
            <v>0303201</v>
          </cell>
        </row>
        <row r="258">
          <cell r="B258" t="str">
            <v>Thực tập tốt nghiệp (Ngành Công nghệ kỹ thuật Hóa học)</v>
          </cell>
          <cell r="C258" t="str">
            <v>0303202</v>
          </cell>
        </row>
        <row r="259">
          <cell r="B259" t="str">
            <v>Thực tập tốt nghiệp (Ngành Công nghệ kỹ thuật Môi trường)</v>
          </cell>
          <cell r="C259" t="str">
            <v>0303203</v>
          </cell>
        </row>
        <row r="260">
          <cell r="B260" t="str">
            <v>Vật liệu vô cơ</v>
          </cell>
          <cell r="C260" t="str">
            <v>0303204</v>
          </cell>
        </row>
        <row r="261">
          <cell r="B261" t="str">
            <v>Vi sinh kỹ thuật môi trường</v>
          </cell>
          <cell r="C261" t="str">
            <v>0303205</v>
          </cell>
        </row>
        <row r="262">
          <cell r="B262" t="str">
            <v>Xử lý số liệu thực nghiệm trong Hóa phân tích</v>
          </cell>
          <cell r="C262" t="str">
            <v>0303206</v>
          </cell>
        </row>
        <row r="263">
          <cell r="B263" t="str">
            <v>Xử lý số liệu thực nghiệm trong Kỹ thuật môi trường</v>
          </cell>
          <cell r="C263" t="str">
            <v>0303207</v>
          </cell>
        </row>
        <row r="264">
          <cell r="B264" t="str">
            <v>An toàn môi trường dầu khí</v>
          </cell>
          <cell r="C264" t="str">
            <v>0303208</v>
          </cell>
        </row>
        <row r="265">
          <cell r="B265" t="str">
            <v>Các sản phẩm dầu khí</v>
          </cell>
          <cell r="C265" t="str">
            <v>0303209</v>
          </cell>
        </row>
        <row r="266">
          <cell r="B266" t="str">
            <v>Công nghệ chế biến dầu mỡ bôi trơn</v>
          </cell>
          <cell r="C266" t="str">
            <v>0303211</v>
          </cell>
        </row>
        <row r="267">
          <cell r="B267" t="str">
            <v>Công nghệ hóa dầu</v>
          </cell>
          <cell r="C267" t="str">
            <v>0303213</v>
          </cell>
        </row>
        <row r="268">
          <cell r="B268" t="str">
            <v>Kiểm tra và đánh giá chất lượng dầu khí</v>
          </cell>
          <cell r="C268" t="str">
            <v>0303216</v>
          </cell>
        </row>
        <row r="269">
          <cell r="B269" t="str">
            <v>Kỹ thuật đường ống, bể chứa dầu khí</v>
          </cell>
          <cell r="C269" t="str">
            <v>0303217</v>
          </cell>
        </row>
        <row r="270">
          <cell r="B270" t="str">
            <v>Phụ gia sản phẩm dầu mỏ</v>
          </cell>
          <cell r="C270" t="str">
            <v>0303218</v>
          </cell>
        </row>
        <row r="271">
          <cell r="B271" t="str">
            <v>Tồn trữ và vận chuyển các sản phẩm dầu khí</v>
          </cell>
          <cell r="C271" t="str">
            <v>0303219</v>
          </cell>
        </row>
        <row r="272">
          <cell r="B272" t="str">
            <v>Thí nghiệm chuyên ngành hóa dầu 1</v>
          </cell>
          <cell r="C272" t="str">
            <v>0303220</v>
          </cell>
        </row>
        <row r="273">
          <cell r="B273" t="str">
            <v>Thí nghiệm chuyên ngành hóa dầu 2</v>
          </cell>
          <cell r="C273" t="str">
            <v>0303221</v>
          </cell>
        </row>
        <row r="274">
          <cell r="B274" t="str">
            <v>Xúc tác cho quá trình lọc hóa dầu</v>
          </cell>
          <cell r="C274" t="str">
            <v>0303223</v>
          </cell>
        </row>
        <row r="275">
          <cell r="B275" t="str">
            <v>Công nghệ may 1</v>
          </cell>
          <cell r="C275" t="str">
            <v>0403101</v>
          </cell>
        </row>
        <row r="276">
          <cell r="B276" t="str">
            <v>Công nghệ may 1</v>
          </cell>
          <cell r="C276" t="str">
            <v>0403101</v>
          </cell>
        </row>
        <row r="277">
          <cell r="B277" t="str">
            <v>Công nghệ may 2</v>
          </cell>
          <cell r="C277" t="str">
            <v>0403102</v>
          </cell>
        </row>
        <row r="278">
          <cell r="B278" t="str">
            <v>Công nghệ may 2</v>
          </cell>
          <cell r="C278" t="str">
            <v>0403102</v>
          </cell>
        </row>
        <row r="279">
          <cell r="B279" t="str">
            <v>Công nghệ may 3</v>
          </cell>
          <cell r="C279" t="str">
            <v>0403103</v>
          </cell>
        </row>
        <row r="280">
          <cell r="B280" t="str">
            <v>Công nghệ may 3</v>
          </cell>
          <cell r="C280" t="str">
            <v>0403103</v>
          </cell>
        </row>
        <row r="281">
          <cell r="B281" t="str">
            <v>Công nghệ thông tin hỗ trợ quản lý sản xuất</v>
          </cell>
          <cell r="C281" t="str">
            <v>0403104</v>
          </cell>
        </row>
        <row r="282">
          <cell r="B282" t="str">
            <v>Cở sở tạo hình vật liệu thời trang</v>
          </cell>
          <cell r="C282" t="str">
            <v>0403105</v>
          </cell>
        </row>
        <row r="283">
          <cell r="B283" t="str">
            <v>Cơ sở thẩm mỹ</v>
          </cell>
          <cell r="C283" t="str">
            <v>0403106</v>
          </cell>
        </row>
        <row r="284">
          <cell r="B284" t="str">
            <v>Cơ sở thiết kế thời trang</v>
          </cell>
          <cell r="C284" t="str">
            <v>0403107</v>
          </cell>
        </row>
        <row r="285">
          <cell r="B285" t="str">
            <v>Cơ sở thiết kế trang phục</v>
          </cell>
          <cell r="C285" t="str">
            <v>0403108</v>
          </cell>
        </row>
        <row r="286">
          <cell r="B286" t="str">
            <v>Chi phí và giá thành</v>
          </cell>
          <cell r="C286" t="str">
            <v>0403109</v>
          </cell>
        </row>
        <row r="287">
          <cell r="B287" t="str">
            <v>Đồ án môn học Công nghệ may</v>
          </cell>
          <cell r="C287" t="str">
            <v>0403110</v>
          </cell>
        </row>
        <row r="288">
          <cell r="B288" t="str">
            <v>Đồ án/ khóa luận tốt nghiệp (Ngành Công nghệ May)</v>
          </cell>
          <cell r="C288" t="str">
            <v>0403111</v>
          </cell>
        </row>
        <row r="289">
          <cell r="B289" t="str">
            <v>Đồ án/ khóa luận tốt nghiệp (Ngành Thiết kế thời trang)</v>
          </cell>
          <cell r="C289" t="str">
            <v>0403112</v>
          </cell>
        </row>
        <row r="290">
          <cell r="B290" t="str">
            <v>Đồ họa thời trang</v>
          </cell>
          <cell r="C290" t="str">
            <v>0403113</v>
          </cell>
        </row>
        <row r="291">
          <cell r="B291" t="str">
            <v>Đồ họa thời trang</v>
          </cell>
          <cell r="C291" t="str">
            <v>0403113</v>
          </cell>
        </row>
        <row r="292">
          <cell r="B292" t="str">
            <v>Giác sơ đồ và định mức nguyên liệu</v>
          </cell>
          <cell r="C292" t="str">
            <v>0403114</v>
          </cell>
        </row>
        <row r="293">
          <cell r="B293" t="str">
            <v>Hình hoạ 1</v>
          </cell>
          <cell r="C293" t="str">
            <v>0403115</v>
          </cell>
        </row>
        <row r="294">
          <cell r="B294" t="str">
            <v>Hình hoạ 2</v>
          </cell>
          <cell r="C294" t="str">
            <v>0403116</v>
          </cell>
        </row>
        <row r="295">
          <cell r="B295" t="str">
            <v>Hình hoạ mầu</v>
          </cell>
          <cell r="C295" t="str">
            <v>0403117</v>
          </cell>
        </row>
        <row r="296">
          <cell r="B296" t="str">
            <v>Hình họa thời trang</v>
          </cell>
          <cell r="C296" t="str">
            <v>0403118</v>
          </cell>
        </row>
        <row r="297">
          <cell r="B297" t="str">
            <v>Kinh doanh thời trang</v>
          </cell>
          <cell r="C297" t="str">
            <v>0403119</v>
          </cell>
        </row>
        <row r="298">
          <cell r="B298" t="str">
            <v>Kinh doanh thời trang</v>
          </cell>
          <cell r="C298" t="str">
            <v>0403119</v>
          </cell>
        </row>
        <row r="299">
          <cell r="B299" t="str">
            <v>Ký họa</v>
          </cell>
          <cell r="C299" t="str">
            <v>0403120</v>
          </cell>
        </row>
        <row r="300">
          <cell r="B300" t="str">
            <v>Kỹ thuật thêu và đính kết trang trí</v>
          </cell>
          <cell r="C300" t="str">
            <v>0403121</v>
          </cell>
        </row>
        <row r="301">
          <cell r="B301" t="str">
            <v>Lịch sử mỹ thuật thế giới</v>
          </cell>
          <cell r="C301" t="str">
            <v>0403122</v>
          </cell>
        </row>
        <row r="302">
          <cell r="B302" t="str">
            <v>Lịch sử mỹ thuật Việt Nam</v>
          </cell>
          <cell r="C302" t="str">
            <v>0403123</v>
          </cell>
        </row>
        <row r="303">
          <cell r="B303" t="str">
            <v>Lịch sử thời trang</v>
          </cell>
          <cell r="C303" t="str">
            <v>0403124</v>
          </cell>
        </row>
        <row r="304">
          <cell r="B304" t="str">
            <v>Marketing thời trang</v>
          </cell>
          <cell r="C304" t="str">
            <v>0403125</v>
          </cell>
        </row>
        <row r="305">
          <cell r="B305" t="str">
            <v>Marketing thời trang</v>
          </cell>
          <cell r="C305" t="str">
            <v>0403125</v>
          </cell>
        </row>
        <row r="306">
          <cell r="B306" t="str">
            <v>Merchandising</v>
          </cell>
          <cell r="C306" t="str">
            <v>0403126</v>
          </cell>
        </row>
        <row r="307">
          <cell r="B307" t="str">
            <v>Mỹ thuật trang phục</v>
          </cell>
          <cell r="C307" t="str">
            <v>0403127</v>
          </cell>
        </row>
        <row r="308">
          <cell r="B308" t="str">
            <v>Nghiên cứu thị trường</v>
          </cell>
          <cell r="C308" t="str">
            <v>0403128</v>
          </cell>
        </row>
        <row r="309">
          <cell r="B309" t="str">
            <v>Nghiên cứu thị trường</v>
          </cell>
          <cell r="C309" t="str">
            <v>0403128</v>
          </cell>
        </row>
        <row r="310">
          <cell r="B310" t="str">
            <v>Nghiên cứu thời gian và thao tác</v>
          </cell>
          <cell r="C310" t="str">
            <v>0403129</v>
          </cell>
        </row>
        <row r="311">
          <cell r="B311" t="str">
            <v>Nhân trắc học - Ergonomics</v>
          </cell>
          <cell r="C311" t="str">
            <v>0403130</v>
          </cell>
        </row>
        <row r="312">
          <cell r="B312" t="str">
            <v>Phương pháp nghiên cứu trong thiết kế thời trang</v>
          </cell>
          <cell r="C312" t="str">
            <v>0403131</v>
          </cell>
        </row>
        <row r="313">
          <cell r="B313" t="str">
            <v>Quản lý chất lượng trang phục</v>
          </cell>
          <cell r="C313" t="str">
            <v>0403132</v>
          </cell>
        </row>
        <row r="314">
          <cell r="B314" t="str">
            <v>Quản lý chất lượng trang phục</v>
          </cell>
          <cell r="C314" t="str">
            <v>0403132</v>
          </cell>
        </row>
        <row r="315">
          <cell r="B315" t="str">
            <v>Quản lý xuất nhập khẩu ngành may</v>
          </cell>
          <cell r="C315" t="str">
            <v>0403133</v>
          </cell>
        </row>
        <row r="316">
          <cell r="B316" t="str">
            <v>Quản trị thương hiệu</v>
          </cell>
          <cell r="C316" t="str">
            <v>0403134</v>
          </cell>
        </row>
        <row r="317">
          <cell r="B317" t="str">
            <v>Quản trị thương hiệu</v>
          </cell>
          <cell r="C317" t="str">
            <v>0403134</v>
          </cell>
        </row>
        <row r="318">
          <cell r="B318" t="str">
            <v>Sáng tác mẫu</v>
          </cell>
          <cell r="C318" t="str">
            <v>0403135</v>
          </cell>
        </row>
        <row r="319">
          <cell r="B319" t="str">
            <v>Sáng tác thời trang</v>
          </cell>
          <cell r="C319" t="str">
            <v>0403136</v>
          </cell>
        </row>
        <row r="320">
          <cell r="B320" t="str">
            <v>Sinh thái và môi trường dệt may</v>
          </cell>
          <cell r="C320" t="str">
            <v>0403137</v>
          </cell>
        </row>
        <row r="321">
          <cell r="B321" t="str">
            <v>Sinh thái và môi trường dệt may</v>
          </cell>
          <cell r="C321" t="str">
            <v>0403137</v>
          </cell>
        </row>
        <row r="322">
          <cell r="B322" t="str">
            <v>Tổ chức sản xuất và định mức kinh tế kỹ thuật ngành may</v>
          </cell>
          <cell r="C322" t="str">
            <v>0403138</v>
          </cell>
        </row>
        <row r="323">
          <cell r="B323" t="str">
            <v>Tổ chức sản xuất và định mức kinh tế kỹ thuật ngành may</v>
          </cell>
          <cell r="C323" t="str">
            <v>0403138</v>
          </cell>
        </row>
        <row r="324">
          <cell r="B324" t="str">
            <v>Tổ chức sự kiện thời trang</v>
          </cell>
          <cell r="C324" t="str">
            <v>0403139</v>
          </cell>
        </row>
        <row r="325">
          <cell r="B325" t="str">
            <v>Thiết bị may công nghiệp</v>
          </cell>
          <cell r="C325" t="str">
            <v>0403140</v>
          </cell>
        </row>
        <row r="326">
          <cell r="B326" t="str">
            <v>Thiết bị may công nghiệp</v>
          </cell>
          <cell r="C326" t="str">
            <v>0403140</v>
          </cell>
        </row>
        <row r="327">
          <cell r="B327" t="str">
            <v>Thiết kế chuyển đổi mẫu</v>
          </cell>
          <cell r="C327" t="str">
            <v>0403141</v>
          </cell>
        </row>
        <row r="328">
          <cell r="B328" t="str">
            <v>Thiết kế mẫu công nghiệp</v>
          </cell>
          <cell r="C328" t="str">
            <v>0403142</v>
          </cell>
        </row>
        <row r="329">
          <cell r="B329" t="str">
            <v xml:space="preserve">Thiết kế mẫu công nghiệp các sản phẩm cao cấp </v>
          </cell>
          <cell r="C329" t="str">
            <v>0403143</v>
          </cell>
        </row>
        <row r="330">
          <cell r="B330" t="str">
            <v>Thiết kế mẫu công nghiệp các sản phẩm qua giặt, mài</v>
          </cell>
          <cell r="C330" t="str">
            <v>0403144</v>
          </cell>
        </row>
        <row r="331">
          <cell r="B331" t="str">
            <v>Thiết kế mẫu trên manơcanh</v>
          </cell>
          <cell r="C331" t="str">
            <v>0403145</v>
          </cell>
        </row>
        <row r="332">
          <cell r="B332" t="str">
            <v>Thiết kế mẫu trên manơcanh</v>
          </cell>
          <cell r="C332" t="str">
            <v>0403145</v>
          </cell>
        </row>
        <row r="333">
          <cell r="B333" t="str">
            <v>Thiết kế thời trang 1</v>
          </cell>
          <cell r="C333" t="str">
            <v>0403146</v>
          </cell>
        </row>
        <row r="334">
          <cell r="B334" t="str">
            <v>Thiết kế thời trang 10</v>
          </cell>
          <cell r="C334" t="str">
            <v>0403147</v>
          </cell>
        </row>
        <row r="335">
          <cell r="B335" t="str">
            <v>Thiết kế thời trang 11</v>
          </cell>
          <cell r="C335" t="str">
            <v>0403148</v>
          </cell>
        </row>
        <row r="336">
          <cell r="B336" t="str">
            <v>Thiết kế thời trang 12</v>
          </cell>
          <cell r="C336" t="str">
            <v>0403149</v>
          </cell>
        </row>
        <row r="337">
          <cell r="B337" t="str">
            <v>Thiết kế thời trang 2</v>
          </cell>
          <cell r="C337" t="str">
            <v>0403150</v>
          </cell>
        </row>
        <row r="338">
          <cell r="B338" t="str">
            <v>Thiết kế thời trang 3</v>
          </cell>
          <cell r="C338" t="str">
            <v>0403151</v>
          </cell>
        </row>
        <row r="339">
          <cell r="B339" t="str">
            <v>Thiết kế thời trang 4</v>
          </cell>
          <cell r="C339" t="str">
            <v>0403152</v>
          </cell>
        </row>
        <row r="340">
          <cell r="B340" t="str">
            <v>Thiết kế thời trang 5</v>
          </cell>
          <cell r="C340" t="str">
            <v>0403153</v>
          </cell>
        </row>
        <row r="341">
          <cell r="B341" t="str">
            <v>Thiết kế thời trang 6</v>
          </cell>
          <cell r="C341" t="str">
            <v>0403154</v>
          </cell>
        </row>
        <row r="342">
          <cell r="B342" t="str">
            <v>Thiết kế thời trang 7</v>
          </cell>
          <cell r="C342" t="str">
            <v>0403155</v>
          </cell>
        </row>
        <row r="343">
          <cell r="B343" t="str">
            <v>Thiết kế thời trang 8</v>
          </cell>
          <cell r="C343" t="str">
            <v>0403156</v>
          </cell>
        </row>
        <row r="344">
          <cell r="B344" t="str">
            <v>Thiết kế thời trang 9</v>
          </cell>
          <cell r="C344" t="str">
            <v>0403157</v>
          </cell>
        </row>
        <row r="345">
          <cell r="B345" t="str">
            <v>Thiết kế trang phục 1</v>
          </cell>
          <cell r="C345" t="str">
            <v>0403158</v>
          </cell>
        </row>
        <row r="346">
          <cell r="B346" t="str">
            <v>Thiết kế trang phục 1</v>
          </cell>
          <cell r="C346" t="str">
            <v>0403158</v>
          </cell>
        </row>
        <row r="347">
          <cell r="B347" t="str">
            <v>Thiết kế trang phục 2</v>
          </cell>
          <cell r="C347" t="str">
            <v>0403159</v>
          </cell>
        </row>
        <row r="348">
          <cell r="B348" t="str">
            <v>Thiết kế trang phục 2</v>
          </cell>
          <cell r="C348" t="str">
            <v>0403159</v>
          </cell>
        </row>
        <row r="349">
          <cell r="B349" t="str">
            <v>Thiết kế trang phục 3</v>
          </cell>
          <cell r="C349" t="str">
            <v>0403160</v>
          </cell>
        </row>
        <row r="350">
          <cell r="B350" t="str">
            <v>Thiết kế trang phục 3</v>
          </cell>
          <cell r="C350" t="str">
            <v>0403160</v>
          </cell>
        </row>
        <row r="351">
          <cell r="B351" t="str">
            <v>Thiết kế và giác sơ đồ trên máy tính</v>
          </cell>
          <cell r="C351" t="str">
            <v>0403161</v>
          </cell>
        </row>
        <row r="352">
          <cell r="B352" t="str">
            <v>Thiết kế và giác sơ đồ trên máy tính</v>
          </cell>
          <cell r="C352" t="str">
            <v>0403161</v>
          </cell>
        </row>
        <row r="353">
          <cell r="B353" t="str">
            <v xml:space="preserve">Thiết kế, may các sản phẩm thời trang cao cấp </v>
          </cell>
          <cell r="C353" t="str">
            <v>0403162</v>
          </cell>
        </row>
        <row r="354">
          <cell r="B354" t="str">
            <v>Thực hành công nghệ may 1</v>
          </cell>
          <cell r="C354" t="str">
            <v>0403163</v>
          </cell>
        </row>
        <row r="355">
          <cell r="B355" t="str">
            <v>Thực hành công nghệ may 1</v>
          </cell>
          <cell r="C355" t="str">
            <v>0403163</v>
          </cell>
        </row>
        <row r="356">
          <cell r="B356" t="str">
            <v>Thực hành công nghệ may 2</v>
          </cell>
          <cell r="C356" t="str">
            <v>0403164</v>
          </cell>
        </row>
        <row r="357">
          <cell r="B357" t="str">
            <v>Thực hành công nghệ may 2</v>
          </cell>
          <cell r="C357" t="str">
            <v>0403164</v>
          </cell>
        </row>
        <row r="358">
          <cell r="B358" t="str">
            <v>Thực hành công nghệ may 3</v>
          </cell>
          <cell r="C358" t="str">
            <v>0403165</v>
          </cell>
        </row>
        <row r="359">
          <cell r="B359" t="str">
            <v>Thực hành thiết kế trang phục 1</v>
          </cell>
          <cell r="C359" t="str">
            <v>0403166</v>
          </cell>
        </row>
        <row r="360">
          <cell r="B360" t="str">
            <v>Thực hành thiết kế trang phục 1</v>
          </cell>
          <cell r="C360" t="str">
            <v>0403166</v>
          </cell>
        </row>
        <row r="361">
          <cell r="B361" t="str">
            <v>Thực hành thiết kế trang phục 2</v>
          </cell>
          <cell r="C361" t="str">
            <v>0403167</v>
          </cell>
        </row>
        <row r="362">
          <cell r="B362" t="str">
            <v>Thực hành thiết kế trang phục 2</v>
          </cell>
          <cell r="C362" t="str">
            <v>0403167</v>
          </cell>
        </row>
        <row r="363">
          <cell r="B363" t="str">
            <v>Thực tập sản xuất (Ngành Công nghệ May)</v>
          </cell>
          <cell r="C363" t="str">
            <v>0403168</v>
          </cell>
        </row>
        <row r="364">
          <cell r="B364" t="str">
            <v>Thực tập sản xuất (Ngành Thiết kế thời trang)</v>
          </cell>
          <cell r="C364" t="str">
            <v>0403169</v>
          </cell>
        </row>
        <row r="365">
          <cell r="B365" t="str">
            <v>Thực tập tốt nghiệp (Ngành Công nghệ May)</v>
          </cell>
          <cell r="C365" t="str">
            <v>0403170</v>
          </cell>
        </row>
        <row r="366">
          <cell r="B366" t="str">
            <v>Thực tập tốt nghiệp (Ngành Thiết kế thời trang)</v>
          </cell>
          <cell r="C366" t="str">
            <v>0403171</v>
          </cell>
        </row>
        <row r="367">
          <cell r="B367" t="str">
            <v>Trang điểm và nhiếp ảnh</v>
          </cell>
          <cell r="C367" t="str">
            <v>0403172</v>
          </cell>
        </row>
        <row r="368">
          <cell r="B368" t="str">
            <v>Trang phục các dân tộc Việt Nam</v>
          </cell>
          <cell r="C368" t="str">
            <v>0403173</v>
          </cell>
        </row>
        <row r="369">
          <cell r="B369" t="str">
            <v>Vật liệu may</v>
          </cell>
          <cell r="C369" t="str">
            <v>0403174</v>
          </cell>
        </row>
        <row r="370">
          <cell r="B370" t="str">
            <v>Vật liệu may</v>
          </cell>
          <cell r="C370" t="str">
            <v>0403174</v>
          </cell>
        </row>
        <row r="371">
          <cell r="B371" t="str">
            <v>Vẽ mỹ thuật</v>
          </cell>
          <cell r="C371" t="str">
            <v>0403175</v>
          </cell>
        </row>
        <row r="372">
          <cell r="B372" t="str">
            <v>Xây dựng kế hoạch truyền thông</v>
          </cell>
          <cell r="C372" t="str">
            <v>0403176</v>
          </cell>
        </row>
        <row r="373">
          <cell r="B373" t="str">
            <v>Xử lý ảnh trên máy tính</v>
          </cell>
          <cell r="C373" t="str">
            <v>0403177</v>
          </cell>
        </row>
        <row r="374">
          <cell r="B374" t="str">
            <v>Xử lý ảnh trên máy tính</v>
          </cell>
          <cell r="C374" t="str">
            <v>0403177</v>
          </cell>
        </row>
        <row r="375">
          <cell r="B375" t="str">
            <v>Xử lý đồ họa trên máy tính</v>
          </cell>
          <cell r="C375" t="str">
            <v>0403178</v>
          </cell>
        </row>
        <row r="376">
          <cell r="B376" t="str">
            <v>Xử lý đồ họa trên máy tính</v>
          </cell>
          <cell r="C376" t="str">
            <v>0403178</v>
          </cell>
        </row>
        <row r="377">
          <cell r="B377" t="str">
            <v>Xử lý hoàn tất sản phẩm dệt may</v>
          </cell>
          <cell r="C377" t="str">
            <v>0403179</v>
          </cell>
        </row>
        <row r="378">
          <cell r="B378" t="str">
            <v>Xử lý hoàn tất sản phẩm dệt may</v>
          </cell>
          <cell r="C378" t="str">
            <v>0403179</v>
          </cell>
        </row>
        <row r="379">
          <cell r="B379" t="str">
            <v>Ecgomomi</v>
          </cell>
          <cell r="C379" t="str">
            <v>0403180</v>
          </cell>
        </row>
        <row r="380">
          <cell r="B380" t="str">
            <v>Thiết kế trang phục trên máy tính</v>
          </cell>
          <cell r="C380" t="str">
            <v>0403181</v>
          </cell>
        </row>
        <row r="381">
          <cell r="B381" t="str">
            <v>Thiết kế trang phục trên máy tính</v>
          </cell>
          <cell r="C381" t="str">
            <v>0403181</v>
          </cell>
        </row>
        <row r="382">
          <cell r="B382" t="str">
            <v>Các phương pháp mô hình hóa</v>
          </cell>
          <cell r="C382" t="str">
            <v>0503102</v>
          </cell>
        </row>
        <row r="383">
          <cell r="B383" t="str">
            <v>Cấu trúc dữ liệu và giải thuật</v>
          </cell>
          <cell r="C383" t="str">
            <v>0503103</v>
          </cell>
        </row>
        <row r="384">
          <cell r="B384" t="str">
            <v>Cấu trúc dữ liệu và giải thuật</v>
          </cell>
          <cell r="C384" t="str">
            <v>0503103</v>
          </cell>
        </row>
        <row r="385">
          <cell r="B385" t="str">
            <v>Cấu trúc dữ liệu và giải thuật</v>
          </cell>
          <cell r="C385" t="str">
            <v>0503103</v>
          </cell>
        </row>
        <row r="386">
          <cell r="B386" t="str">
            <v>Công nghệ thực tại ảo</v>
          </cell>
          <cell r="C386" t="str">
            <v>0503104</v>
          </cell>
        </row>
        <row r="387">
          <cell r="B387" t="str">
            <v>Công nghệ thực tại ảo</v>
          </cell>
          <cell r="C387" t="str">
            <v>0503104</v>
          </cell>
        </row>
        <row r="388">
          <cell r="B388" t="str">
            <v>Công nghệ thực tại ảo</v>
          </cell>
          <cell r="C388" t="str">
            <v>0503104</v>
          </cell>
        </row>
        <row r="389">
          <cell r="B389" t="str">
            <v>Công nghệ XML</v>
          </cell>
          <cell r="C389" t="str">
            <v>0503105</v>
          </cell>
        </row>
        <row r="390">
          <cell r="B390" t="str">
            <v>Công nghệ XML</v>
          </cell>
          <cell r="C390" t="str">
            <v>0503105</v>
          </cell>
        </row>
        <row r="391">
          <cell r="B391" t="str">
            <v>Công nghệ XML</v>
          </cell>
          <cell r="C391" t="str">
            <v>0503105</v>
          </cell>
        </row>
        <row r="392">
          <cell r="B392" t="str">
            <v>Cơ sở dữ liệu</v>
          </cell>
          <cell r="C392" t="str">
            <v>0503106</v>
          </cell>
        </row>
        <row r="393">
          <cell r="B393" t="str">
            <v>Cơ sở dữ liệu</v>
          </cell>
          <cell r="C393" t="str">
            <v>0503106</v>
          </cell>
        </row>
        <row r="394">
          <cell r="B394" t="str">
            <v>Cơ sở dữ liệu</v>
          </cell>
          <cell r="C394" t="str">
            <v>0503106</v>
          </cell>
        </row>
        <row r="395">
          <cell r="B395" t="str">
            <v>Cơ sở dữ liệu đa phương tiện</v>
          </cell>
          <cell r="C395" t="str">
            <v>0503107</v>
          </cell>
        </row>
        <row r="396">
          <cell r="B396" t="str">
            <v>Cơ sở dữ liệu đa phương tiện</v>
          </cell>
          <cell r="C396" t="str">
            <v>0503107</v>
          </cell>
        </row>
        <row r="397">
          <cell r="B397" t="str">
            <v>Cơ sở dữ liệu phân tán</v>
          </cell>
          <cell r="C397" t="str">
            <v>0503108</v>
          </cell>
        </row>
        <row r="398">
          <cell r="B398" t="str">
            <v>Cơ sở dữ liệu phân tán</v>
          </cell>
          <cell r="C398" t="str">
            <v>0503108</v>
          </cell>
        </row>
        <row r="399">
          <cell r="B399" t="str">
            <v>Cơ sở dữ liệu thương mại điện tử</v>
          </cell>
          <cell r="C399" t="str">
            <v>0503109</v>
          </cell>
        </row>
        <row r="400">
          <cell r="B400" t="str">
            <v>Cơ sở lập trình nhúng</v>
          </cell>
          <cell r="C400" t="str">
            <v>0503110</v>
          </cell>
        </row>
        <row r="401">
          <cell r="B401" t="str">
            <v>Cơ sở lập trình nhúng</v>
          </cell>
          <cell r="C401" t="str">
            <v>0503110</v>
          </cell>
        </row>
        <row r="402">
          <cell r="B402" t="str">
            <v>Cơ sở lập trình nhúng</v>
          </cell>
          <cell r="C402" t="str">
            <v>0503110</v>
          </cell>
        </row>
        <row r="403">
          <cell r="B403" t="str">
            <v>Đảm bảo chất lượng phần mềm</v>
          </cell>
          <cell r="C403" t="str">
            <v>0503111</v>
          </cell>
        </row>
        <row r="404">
          <cell r="B404" t="str">
            <v>Điện toán đám mây</v>
          </cell>
          <cell r="C404" t="str">
            <v>0503112</v>
          </cell>
        </row>
        <row r="405">
          <cell r="B405" t="str">
            <v>Đồ án/ khóa luận tốt nghiệp (Ngành Hệ thống thông tin)</v>
          </cell>
          <cell r="C405" t="str">
            <v>0503113</v>
          </cell>
        </row>
        <row r="406">
          <cell r="B406" t="str">
            <v>Đồ án/ khóa luận tốt nghiệp (Ngành Kỹ thuật phần mềm)</v>
          </cell>
          <cell r="C406" t="str">
            <v>0503114</v>
          </cell>
        </row>
        <row r="407">
          <cell r="B407" t="str">
            <v>Đồ án/ khóa luận tốt nghiệp (Ngành Khoa học máy tính)</v>
          </cell>
          <cell r="C407" t="str">
            <v>0503115</v>
          </cell>
        </row>
        <row r="408">
          <cell r="B408" t="str">
            <v>Đồ họa máy tính</v>
          </cell>
          <cell r="C408" t="str">
            <v>0503116</v>
          </cell>
        </row>
        <row r="409">
          <cell r="B409" t="str">
            <v>Đồ họa máy tính</v>
          </cell>
          <cell r="C409" t="str">
            <v>0503116</v>
          </cell>
        </row>
        <row r="410">
          <cell r="B410" t="str">
            <v>Đồ họa máy tính</v>
          </cell>
          <cell r="C410" t="str">
            <v>0503116</v>
          </cell>
        </row>
        <row r="411">
          <cell r="B411" t="str">
            <v>Đồ họa ứng dụng</v>
          </cell>
          <cell r="C411" t="str">
            <v>0503117</v>
          </cell>
        </row>
        <row r="412">
          <cell r="B412" t="str">
            <v>Giải thuật di truyền và ứng dụng</v>
          </cell>
          <cell r="C412" t="str">
            <v>0503120</v>
          </cell>
        </row>
        <row r="413">
          <cell r="B413" t="str">
            <v>Hệ chuyên gia</v>
          </cell>
          <cell r="C413" t="str">
            <v>0503121</v>
          </cell>
        </row>
        <row r="414">
          <cell r="B414" t="str">
            <v>Hệ chuyên gia</v>
          </cell>
          <cell r="C414" t="str">
            <v>0503121</v>
          </cell>
        </row>
        <row r="415">
          <cell r="B415" t="str">
            <v>Hệ hỗ trợ quyết định</v>
          </cell>
          <cell r="C415" t="str">
            <v>0503122</v>
          </cell>
        </row>
        <row r="416">
          <cell r="B416" t="str">
            <v>Hệ quản trị cơ sở dữ liệu (SQL Server)</v>
          </cell>
          <cell r="C416" t="str">
            <v>0503123</v>
          </cell>
        </row>
        <row r="417">
          <cell r="B417" t="str">
            <v>Hệ quản trị cơ sở dữ liệu (SQL Server)</v>
          </cell>
          <cell r="C417" t="str">
            <v>0503123</v>
          </cell>
        </row>
        <row r="418">
          <cell r="B418" t="str">
            <v>Hệ quản trị cơ sở dữ liệu (SQL Server)</v>
          </cell>
          <cell r="C418" t="str">
            <v>0503123</v>
          </cell>
        </row>
        <row r="419">
          <cell r="B419" t="str">
            <v>Hệ thống thông tin địa lý</v>
          </cell>
          <cell r="C419" t="str">
            <v>0503124</v>
          </cell>
        </row>
        <row r="420">
          <cell r="B420" t="str">
            <v>Kiểm thử phần mềm</v>
          </cell>
          <cell r="C420" t="str">
            <v>0503125</v>
          </cell>
        </row>
        <row r="421">
          <cell r="B421" t="str">
            <v>Kiểm thử phần mềm</v>
          </cell>
          <cell r="C421" t="str">
            <v>0503125</v>
          </cell>
        </row>
        <row r="422">
          <cell r="B422" t="str">
            <v>Kiểm thử phần mềm</v>
          </cell>
          <cell r="C422" t="str">
            <v>0503125</v>
          </cell>
        </row>
        <row r="423">
          <cell r="B423" t="str">
            <v>Kiến trúc máy tính</v>
          </cell>
          <cell r="C423" t="str">
            <v>0503126</v>
          </cell>
        </row>
        <row r="424">
          <cell r="B424" t="str">
            <v>Kiến trúc máy tính</v>
          </cell>
          <cell r="C424" t="str">
            <v>0503126</v>
          </cell>
        </row>
        <row r="425">
          <cell r="B425" t="str">
            <v>Kiến trúc máy tính</v>
          </cell>
          <cell r="C425" t="str">
            <v>0503126</v>
          </cell>
        </row>
        <row r="426">
          <cell r="B426" t="str">
            <v>Kỹ thuật lập trình</v>
          </cell>
          <cell r="C426" t="str">
            <v>0503127</v>
          </cell>
        </row>
        <row r="427">
          <cell r="B427" t="str">
            <v>Kỹ thuật lập trình</v>
          </cell>
          <cell r="C427" t="str">
            <v>0503127</v>
          </cell>
        </row>
        <row r="428">
          <cell r="B428" t="str">
            <v>Kỹ thuật lập trình</v>
          </cell>
          <cell r="C428" t="str">
            <v>0503127</v>
          </cell>
        </row>
        <row r="429">
          <cell r="B429" t="str">
            <v>Kỹ thuật lập trình</v>
          </cell>
          <cell r="C429" t="str">
            <v>0503127</v>
          </cell>
        </row>
        <row r="430">
          <cell r="B430" t="str">
            <v>Kỹ thuật lập trình</v>
          </cell>
          <cell r="C430" t="str">
            <v>0503127</v>
          </cell>
        </row>
        <row r="431">
          <cell r="B431" t="str">
            <v>Kho dữ liệu và các phương pháp khai phá</v>
          </cell>
          <cell r="C431" t="str">
            <v>0503128</v>
          </cell>
        </row>
        <row r="432">
          <cell r="B432" t="str">
            <v>Kho dữ liệu và các phương pháp khai phá</v>
          </cell>
          <cell r="C432" t="str">
            <v>0503128</v>
          </cell>
        </row>
        <row r="433">
          <cell r="B433" t="str">
            <v>Kho dữ liệu và các phương pháp khai phá</v>
          </cell>
          <cell r="C433" t="str">
            <v>0503128</v>
          </cell>
        </row>
        <row r="434">
          <cell r="B434" t="str">
            <v>Lập trình căn bản</v>
          </cell>
          <cell r="C434" t="str">
            <v>0503129</v>
          </cell>
        </row>
        <row r="435">
          <cell r="B435" t="str">
            <v>Lập trình căn bản</v>
          </cell>
          <cell r="C435" t="str">
            <v>0503129</v>
          </cell>
        </row>
        <row r="436">
          <cell r="B436" t="str">
            <v>Lập trình căn bản</v>
          </cell>
          <cell r="C436" t="str">
            <v>0503129</v>
          </cell>
        </row>
        <row r="437">
          <cell r="B437" t="str">
            <v>Lập trình hướng đối tượng</v>
          </cell>
          <cell r="C437" t="str">
            <v>0503130</v>
          </cell>
        </row>
        <row r="438">
          <cell r="B438" t="str">
            <v>Lập trình hướng đối tượng</v>
          </cell>
          <cell r="C438" t="str">
            <v>0503130</v>
          </cell>
        </row>
        <row r="439">
          <cell r="B439" t="str">
            <v>Lập trình hướng đối tượng</v>
          </cell>
          <cell r="C439" t="str">
            <v>0503130</v>
          </cell>
        </row>
        <row r="440">
          <cell r="B440" t="str">
            <v>Lập trình nhúng</v>
          </cell>
          <cell r="C440" t="str">
            <v>0503132</v>
          </cell>
        </row>
        <row r="441">
          <cell r="B441" t="str">
            <v>Lập trình nhúng</v>
          </cell>
          <cell r="C441" t="str">
            <v>0503132</v>
          </cell>
        </row>
        <row r="442">
          <cell r="B442" t="str">
            <v>Lập trình nhúng</v>
          </cell>
          <cell r="C442" t="str">
            <v>0503132</v>
          </cell>
        </row>
        <row r="443">
          <cell r="B443" t="str">
            <v>Lập trình tiên tiến</v>
          </cell>
          <cell r="C443" t="str">
            <v>0503133</v>
          </cell>
        </row>
        <row r="444">
          <cell r="B444" t="str">
            <v>Lập trình tiên tiến</v>
          </cell>
          <cell r="C444" t="str">
            <v>0503133</v>
          </cell>
        </row>
        <row r="445">
          <cell r="B445" t="str">
            <v>Lập trình ứng dụng cơ sở dữ liệu trên Web</v>
          </cell>
          <cell r="C445" t="str">
            <v>0503134</v>
          </cell>
        </row>
        <row r="446">
          <cell r="B446" t="str">
            <v>Lập trình ứng dụng cơ sở dữ liệu trên Web</v>
          </cell>
          <cell r="C446" t="str">
            <v>0503134</v>
          </cell>
        </row>
        <row r="447">
          <cell r="B447" t="str">
            <v>Lập trình Windows</v>
          </cell>
          <cell r="C447" t="str">
            <v>0503135</v>
          </cell>
        </row>
        <row r="448">
          <cell r="B448" t="str">
            <v>Lập trình Windows</v>
          </cell>
          <cell r="C448" t="str">
            <v>0503135</v>
          </cell>
        </row>
        <row r="449">
          <cell r="B449" t="str">
            <v>Lập trình Windows</v>
          </cell>
          <cell r="C449" t="str">
            <v>0503135</v>
          </cell>
        </row>
        <row r="450">
          <cell r="B450" t="str">
            <v>Lý thuyết tập thô và ứng dụng</v>
          </cell>
          <cell r="C450" t="str">
            <v>0503136</v>
          </cell>
        </row>
        <row r="451">
          <cell r="B451" t="str">
            <v>Mạng máy tính</v>
          </cell>
          <cell r="C451" t="str">
            <v>0503137</v>
          </cell>
        </row>
        <row r="452">
          <cell r="B452" t="str">
            <v>Mạng máy tính</v>
          </cell>
          <cell r="C452" t="str">
            <v>0503137</v>
          </cell>
        </row>
        <row r="453">
          <cell r="B453" t="str">
            <v>Mạng máy tính</v>
          </cell>
          <cell r="C453" t="str">
            <v>0503137</v>
          </cell>
        </row>
        <row r="454">
          <cell r="B454" t="str">
            <v>Một số phương pháp tính toán khoa học và phần mềm tính toán</v>
          </cell>
          <cell r="C454" t="str">
            <v>0503138</v>
          </cell>
        </row>
        <row r="455">
          <cell r="B455" t="str">
            <v>Một số phương pháp tính toán mềm</v>
          </cell>
          <cell r="C455" t="str">
            <v>0503139</v>
          </cell>
        </row>
        <row r="456">
          <cell r="B456" t="str">
            <v>Một số phương pháp tính toán mềm</v>
          </cell>
          <cell r="C456" t="str">
            <v>0503139</v>
          </cell>
        </row>
        <row r="457">
          <cell r="B457" t="str">
            <v>Nguyên lý hệ điều hành</v>
          </cell>
          <cell r="C457" t="str">
            <v>0503140</v>
          </cell>
        </row>
        <row r="458">
          <cell r="B458" t="str">
            <v>Nguyên lý hệ điều hành</v>
          </cell>
          <cell r="C458" t="str">
            <v>0503140</v>
          </cell>
        </row>
        <row r="459">
          <cell r="B459" t="str">
            <v>Nguyên lý hệ điều hành</v>
          </cell>
          <cell r="C459" t="str">
            <v>0503140</v>
          </cell>
        </row>
        <row r="460">
          <cell r="B460" t="str">
            <v>Nhập môn Công nghệ phần mềm</v>
          </cell>
          <cell r="C460" t="str">
            <v>0503141</v>
          </cell>
        </row>
        <row r="461">
          <cell r="B461" t="str">
            <v>Nhập môn Công nghệ phần mềm</v>
          </cell>
          <cell r="C461" t="str">
            <v>0503141</v>
          </cell>
        </row>
        <row r="462">
          <cell r="B462" t="str">
            <v>Nhập môn Công nghệ phần mềm</v>
          </cell>
          <cell r="C462" t="str">
            <v>0503141</v>
          </cell>
        </row>
        <row r="463">
          <cell r="B463" t="str">
            <v>Nhập môn lý thuyết nhận dạng</v>
          </cell>
          <cell r="C463" t="str">
            <v>0503142</v>
          </cell>
        </row>
        <row r="464">
          <cell r="B464" t="str">
            <v>Nhập môn tin học</v>
          </cell>
          <cell r="C464" t="str">
            <v>0503143</v>
          </cell>
        </row>
        <row r="465">
          <cell r="B465" t="str">
            <v>Nhập môn tin học</v>
          </cell>
          <cell r="C465" t="str">
            <v>0503143</v>
          </cell>
        </row>
        <row r="466">
          <cell r="B466" t="str">
            <v>Nhập môn tin học</v>
          </cell>
          <cell r="C466" t="str">
            <v>0503143</v>
          </cell>
        </row>
        <row r="467">
          <cell r="B467" t="str">
            <v>Phát triển hệ thống doanh nghiệp điện tử (ERP)</v>
          </cell>
          <cell r="C467" t="str">
            <v>0503144</v>
          </cell>
        </row>
        <row r="468">
          <cell r="B468" t="str">
            <v>Phát triển phần mềm hướng dịch vụ</v>
          </cell>
          <cell r="C468" t="str">
            <v>0503145</v>
          </cell>
        </row>
        <row r="469">
          <cell r="B469" t="str">
            <v>Phát triển phần mềm hướng FrameWork</v>
          </cell>
          <cell r="C469" t="str">
            <v>0503146</v>
          </cell>
        </row>
        <row r="470">
          <cell r="B470" t="str">
            <v>Phát triển phần mềm theo cấu phần</v>
          </cell>
          <cell r="C470" t="str">
            <v>0503147</v>
          </cell>
        </row>
        <row r="471">
          <cell r="B471" t="str">
            <v>Phát triển ứng dụng trên thiết bị di động</v>
          </cell>
          <cell r="C471" t="str">
            <v>0503148</v>
          </cell>
        </row>
        <row r="472">
          <cell r="B472" t="str">
            <v>Phần mềm mã nguồn mở</v>
          </cell>
          <cell r="C472" t="str">
            <v>0503149</v>
          </cell>
        </row>
        <row r="473">
          <cell r="B473" t="str">
            <v>Phần mềm mã nguồn mở</v>
          </cell>
          <cell r="C473" t="str">
            <v>0503149</v>
          </cell>
        </row>
        <row r="474">
          <cell r="B474" t="str">
            <v>Phần mềm mã nguồn mở</v>
          </cell>
          <cell r="C474" t="str">
            <v>0503149</v>
          </cell>
        </row>
        <row r="475">
          <cell r="B475" t="str">
            <v>Phân tích thiết kế hệ thống</v>
          </cell>
          <cell r="C475" t="str">
            <v>0503150</v>
          </cell>
        </row>
        <row r="476">
          <cell r="B476" t="str">
            <v>Phân tích thiết kế hệ thống</v>
          </cell>
          <cell r="C476" t="str">
            <v>0503150</v>
          </cell>
        </row>
        <row r="477">
          <cell r="B477" t="str">
            <v>Phân tích thiết kế hệ thống</v>
          </cell>
          <cell r="C477" t="str">
            <v>0503150</v>
          </cell>
        </row>
        <row r="478">
          <cell r="B478" t="str">
            <v>Phân tích và thống kê số liệu</v>
          </cell>
          <cell r="C478" t="str">
            <v>0503151</v>
          </cell>
        </row>
        <row r="479">
          <cell r="B479" t="str">
            <v>Phân tích và thống kê số liệu</v>
          </cell>
          <cell r="C479" t="str">
            <v>0503151</v>
          </cell>
        </row>
        <row r="480">
          <cell r="B480" t="str">
            <v>Quản lý các dự án công nghệ thông tin</v>
          </cell>
          <cell r="C480" t="str">
            <v>0503152</v>
          </cell>
        </row>
        <row r="481">
          <cell r="B481" t="str">
            <v>Quản trị mạng</v>
          </cell>
          <cell r="C481" t="str">
            <v>0503153</v>
          </cell>
        </row>
        <row r="482">
          <cell r="B482" t="str">
            <v>Quản trị mạng</v>
          </cell>
          <cell r="C482" t="str">
            <v>0503153</v>
          </cell>
        </row>
        <row r="483">
          <cell r="B483" t="str">
            <v>Quản trị mạng</v>
          </cell>
          <cell r="C483" t="str">
            <v>0503153</v>
          </cell>
        </row>
        <row r="484">
          <cell r="B484" t="str">
            <v>Tin học văn phòng</v>
          </cell>
          <cell r="C484" t="str">
            <v>0503154</v>
          </cell>
        </row>
        <row r="485">
          <cell r="B485" t="str">
            <v>Tính toán song song và phân tán</v>
          </cell>
          <cell r="C485" t="str">
            <v>0503155</v>
          </cell>
        </row>
        <row r="486">
          <cell r="B486" t="str">
            <v>Toán rời rạc</v>
          </cell>
          <cell r="C486" t="str">
            <v>0503156</v>
          </cell>
        </row>
        <row r="487">
          <cell r="B487" t="str">
            <v>Toán rời rạc</v>
          </cell>
          <cell r="C487" t="str">
            <v>0503156</v>
          </cell>
        </row>
        <row r="488">
          <cell r="B488" t="str">
            <v>Toán rời rạc</v>
          </cell>
          <cell r="C488" t="str">
            <v>0503156</v>
          </cell>
        </row>
        <row r="489">
          <cell r="B489" t="str">
            <v>Tối ưu hoá</v>
          </cell>
          <cell r="C489" t="str">
            <v>0503157</v>
          </cell>
        </row>
        <row r="490">
          <cell r="B490" t="str">
            <v>Tối ưu hoá</v>
          </cell>
          <cell r="C490" t="str">
            <v>0503157</v>
          </cell>
        </row>
        <row r="491">
          <cell r="B491" t="str">
            <v>Tối ưu hoá</v>
          </cell>
          <cell r="C491" t="str">
            <v>0503157</v>
          </cell>
        </row>
        <row r="492">
          <cell r="B492" t="str">
            <v>Tương tác người máy</v>
          </cell>
          <cell r="C492" t="str">
            <v>0503158</v>
          </cell>
        </row>
        <row r="493">
          <cell r="B493" t="str">
            <v>Tương tác người máy</v>
          </cell>
          <cell r="C493" t="str">
            <v>0503158</v>
          </cell>
        </row>
        <row r="494">
          <cell r="B494" t="str">
            <v>Tương tác người máy</v>
          </cell>
          <cell r="C494" t="str">
            <v>0503158</v>
          </cell>
        </row>
        <row r="495">
          <cell r="B495" t="str">
            <v>Thiết kế cơ sở dữ liệu</v>
          </cell>
          <cell r="C495" t="str">
            <v>0503159</v>
          </cell>
        </row>
        <row r="496">
          <cell r="B496" t="str">
            <v>Thiết kế triển khai phần mềm nhúng</v>
          </cell>
          <cell r="C496" t="str">
            <v>0503160</v>
          </cell>
        </row>
        <row r="497">
          <cell r="B497" t="str">
            <v>Thiết kế triển khai phần mềm nhúng</v>
          </cell>
          <cell r="C497" t="str">
            <v>0503160</v>
          </cell>
        </row>
        <row r="498">
          <cell r="B498" t="str">
            <v>Thiết kế triển khai phần mềm nhúng</v>
          </cell>
          <cell r="C498" t="str">
            <v>0503160</v>
          </cell>
        </row>
        <row r="499">
          <cell r="B499" t="str">
            <v>Thiết kế Web</v>
          </cell>
          <cell r="C499" t="str">
            <v>0503161</v>
          </cell>
        </row>
        <row r="500">
          <cell r="B500" t="str">
            <v>Thiết kế Web</v>
          </cell>
          <cell r="C500" t="str">
            <v>0503161</v>
          </cell>
        </row>
        <row r="501">
          <cell r="B501" t="str">
            <v>Thiết kế Web</v>
          </cell>
          <cell r="C501" t="str">
            <v>0503161</v>
          </cell>
        </row>
        <row r="502">
          <cell r="B502" t="str">
            <v>Thực tập tốt nghiệp (Ngành Hệ thống thông tin)</v>
          </cell>
          <cell r="C502" t="str">
            <v>0503162</v>
          </cell>
        </row>
        <row r="503">
          <cell r="B503" t="str">
            <v>Thực tập tốt nghiệp (Ngành Kỹ thuật phần mềm)</v>
          </cell>
          <cell r="C503" t="str">
            <v>0503163</v>
          </cell>
        </row>
        <row r="504">
          <cell r="B504" t="str">
            <v>Thực tập tốt nghiệp (Ngành Khoa học máy tính)</v>
          </cell>
          <cell r="C504" t="str">
            <v>0503164</v>
          </cell>
        </row>
        <row r="505">
          <cell r="B505" t="str">
            <v>Thương mại điện tử</v>
          </cell>
          <cell r="C505" t="str">
            <v>0503165</v>
          </cell>
        </row>
        <row r="506">
          <cell r="B506" t="str">
            <v>Trí tuệ nhân tạo</v>
          </cell>
          <cell r="C506" t="str">
            <v>0503166</v>
          </cell>
        </row>
        <row r="507">
          <cell r="B507" t="str">
            <v>Trí tuệ nhân tạo</v>
          </cell>
          <cell r="C507" t="str">
            <v>0503166</v>
          </cell>
        </row>
        <row r="508">
          <cell r="B508" t="str">
            <v>Trí tuệ nhân tạo</v>
          </cell>
          <cell r="C508" t="str">
            <v>0503166</v>
          </cell>
        </row>
        <row r="509">
          <cell r="B509" t="str">
            <v>Xử lý ảnh</v>
          </cell>
          <cell r="C509" t="str">
            <v>0503167</v>
          </cell>
        </row>
        <row r="510">
          <cell r="B510" t="str">
            <v>Công nghệ đa phương tiện</v>
          </cell>
          <cell r="C510" t="str">
            <v>0503168</v>
          </cell>
        </row>
        <row r="511">
          <cell r="B511" t="str">
            <v>Đồ án/ khóa luận tốt nghiệp (Ngành công nghệ thông tin)</v>
          </cell>
          <cell r="C511" t="str">
            <v>0503169</v>
          </cell>
        </row>
        <row r="512">
          <cell r="B512" t="str">
            <v>Kỹ thuật số</v>
          </cell>
          <cell r="C512" t="str">
            <v>0503170</v>
          </cell>
        </row>
        <row r="513">
          <cell r="B513" t="str">
            <v>Phát triển ứng dụng Game</v>
          </cell>
          <cell r="C513" t="str">
            <v>0503171</v>
          </cell>
        </row>
        <row r="514">
          <cell r="B514" t="str">
            <v>Search Engine</v>
          </cell>
          <cell r="C514" t="str">
            <v>0503172</v>
          </cell>
        </row>
        <row r="515">
          <cell r="B515" t="str">
            <v>Thực tập tốt nghiệp (Ngành Công nghệ thông tin)</v>
          </cell>
          <cell r="C515" t="str">
            <v>0503173</v>
          </cell>
        </row>
        <row r="516">
          <cell r="B516" t="str">
            <v>An toàn điện</v>
          </cell>
          <cell r="C516" t="str">
            <v>0703101</v>
          </cell>
        </row>
        <row r="517">
          <cell r="B517" t="str">
            <v>An toàn điện</v>
          </cell>
          <cell r="C517" t="str">
            <v>0703101</v>
          </cell>
        </row>
        <row r="518">
          <cell r="B518" t="str">
            <v>An toàn điện</v>
          </cell>
          <cell r="C518" t="str">
            <v>0703101</v>
          </cell>
        </row>
        <row r="519">
          <cell r="B519" t="str">
            <v>An toàn điện</v>
          </cell>
          <cell r="C519" t="str">
            <v>0703101</v>
          </cell>
        </row>
        <row r="520">
          <cell r="B520" t="str">
            <v>Bảo vệ rơ le và tự động hóa trong hệ thống điện</v>
          </cell>
          <cell r="C520" t="str">
            <v>0703102</v>
          </cell>
        </row>
        <row r="521">
          <cell r="B521" t="str">
            <v>Bơm, quạt, máy nén</v>
          </cell>
          <cell r="C521" t="str">
            <v>0703103</v>
          </cell>
        </row>
        <row r="522">
          <cell r="B522" t="str">
            <v>Cung cấp điện</v>
          </cell>
          <cell r="C522" t="str">
            <v>0703104</v>
          </cell>
        </row>
        <row r="523">
          <cell r="B523" t="str">
            <v>Cung cấp điện</v>
          </cell>
          <cell r="C523" t="str">
            <v>0703104</v>
          </cell>
        </row>
        <row r="524">
          <cell r="B524" t="str">
            <v>Chất lượng điện năng</v>
          </cell>
          <cell r="C524" t="str">
            <v>0703105</v>
          </cell>
        </row>
        <row r="525">
          <cell r="B525" t="str">
            <v xml:space="preserve">Chuyên đề tự động hóa trong tòa nhà </v>
          </cell>
          <cell r="C525" t="str">
            <v>0703106</v>
          </cell>
        </row>
        <row r="526">
          <cell r="B526" t="str">
            <v>Chuyên đề truyền động điện</v>
          </cell>
          <cell r="C526" t="str">
            <v>0703107</v>
          </cell>
        </row>
        <row r="527">
          <cell r="B527" t="str">
            <v>Điện tử công suất</v>
          </cell>
          <cell r="C527" t="str">
            <v>0703108</v>
          </cell>
        </row>
        <row r="528">
          <cell r="B528" t="str">
            <v>Điện tử công suất</v>
          </cell>
          <cell r="C528" t="str">
            <v>0703108</v>
          </cell>
        </row>
        <row r="529">
          <cell r="B529" t="str">
            <v>Điều khiển điện-Khí nén-Thủy lực</v>
          </cell>
          <cell r="C529" t="str">
            <v>0703109</v>
          </cell>
        </row>
        <row r="530">
          <cell r="B530" t="str">
            <v>Điều khiển điện-Khí nén-Thủy lực</v>
          </cell>
          <cell r="C530" t="str">
            <v>0703109</v>
          </cell>
        </row>
        <row r="531">
          <cell r="B531" t="str">
            <v>Điều khiển lập trình PLC</v>
          </cell>
          <cell r="C531" t="str">
            <v>0703111</v>
          </cell>
        </row>
        <row r="532">
          <cell r="B532" t="str">
            <v>Điều khiển lập trình PLC</v>
          </cell>
          <cell r="C532" t="str">
            <v>0703111</v>
          </cell>
        </row>
        <row r="533">
          <cell r="B533" t="str">
            <v>Điều khiển lô gíc</v>
          </cell>
          <cell r="C533" t="str">
            <v>0703112</v>
          </cell>
        </row>
        <row r="534">
          <cell r="B534" t="str">
            <v>Điều khiển lô gíc</v>
          </cell>
          <cell r="C534" t="str">
            <v>0703112</v>
          </cell>
        </row>
        <row r="535">
          <cell r="B535" t="str">
            <v>Điều khiển quá trình</v>
          </cell>
          <cell r="C535" t="str">
            <v>0703113</v>
          </cell>
        </row>
        <row r="536">
          <cell r="B536" t="str">
            <v>Điều khiển quá trình</v>
          </cell>
          <cell r="C536" t="str">
            <v>0703113</v>
          </cell>
        </row>
        <row r="537">
          <cell r="B537" t="str">
            <v>Điều khiển quá trình</v>
          </cell>
          <cell r="C537" t="str">
            <v>0703113</v>
          </cell>
        </row>
        <row r="538">
          <cell r="B538" t="str">
            <v>Điều khiển số</v>
          </cell>
          <cell r="C538" t="str">
            <v>0703114</v>
          </cell>
        </row>
        <row r="539">
          <cell r="B539" t="str">
            <v>Điều khiển số</v>
          </cell>
          <cell r="C539" t="str">
            <v>0703114</v>
          </cell>
        </row>
        <row r="540">
          <cell r="B540" t="str">
            <v>Điều khiển tối ưu và điều khiển mờ</v>
          </cell>
          <cell r="C540" t="str">
            <v>0703115</v>
          </cell>
        </row>
        <row r="541">
          <cell r="B541" t="str">
            <v>Đo lường nhiệt</v>
          </cell>
          <cell r="C541" t="str">
            <v>0703116</v>
          </cell>
        </row>
        <row r="542">
          <cell r="B542" t="str">
            <v>Đồ án cung cấp điện</v>
          </cell>
          <cell r="C542" t="str">
            <v>0703117</v>
          </cell>
        </row>
        <row r="543">
          <cell r="B543" t="str">
            <v>Đồ án chuyên đề hệ thống lạnh</v>
          </cell>
          <cell r="C543" t="str">
            <v>0703118</v>
          </cell>
        </row>
        <row r="544">
          <cell r="B544" t="str">
            <v>Đồ án chuyên môn đo lường và điều khiển</v>
          </cell>
          <cell r="C544" t="str">
            <v>0703119</v>
          </cell>
        </row>
        <row r="545">
          <cell r="B545" t="str">
            <v>Đồ án chuyên môn tự động hóa</v>
          </cell>
          <cell r="C545" t="str">
            <v>0703120</v>
          </cell>
        </row>
        <row r="546">
          <cell r="B546" t="str">
            <v>Đồ án Điện tử công suất-Truyền động điện</v>
          </cell>
          <cell r="C546" t="str">
            <v>0703121</v>
          </cell>
        </row>
        <row r="547">
          <cell r="B547" t="str">
            <v>Đồ án điều hòa không khí</v>
          </cell>
          <cell r="C547" t="str">
            <v>0703122</v>
          </cell>
        </row>
        <row r="548">
          <cell r="B548" t="str">
            <v>Đồ án Điều khiển lô gíc và Trang bị điện</v>
          </cell>
          <cell r="C548" t="str">
            <v>0703123</v>
          </cell>
        </row>
        <row r="549">
          <cell r="B549" t="str">
            <v>Đồ án Lò hơi và mạng nhiệt</v>
          </cell>
          <cell r="C549" t="str">
            <v>0703124</v>
          </cell>
        </row>
        <row r="550">
          <cell r="B550" t="str">
            <v>Đồ án Nhà máy nhiệt điện</v>
          </cell>
          <cell r="C550" t="str">
            <v>0703125</v>
          </cell>
        </row>
        <row r="551">
          <cell r="B551" t="str">
            <v>Đồ án sấy</v>
          </cell>
          <cell r="C551" t="str">
            <v>0703126</v>
          </cell>
        </row>
        <row r="552">
          <cell r="B552" t="str">
            <v>Đồ án Tích hợp hệ thống điều khiển tự động hoá</v>
          </cell>
          <cell r="C552" t="str">
            <v>0703127</v>
          </cell>
        </row>
        <row r="553">
          <cell r="B553" t="str">
            <v>Đồ án thiết kế kho lạnh</v>
          </cell>
          <cell r="C553" t="str">
            <v>0703128</v>
          </cell>
        </row>
        <row r="554">
          <cell r="B554" t="str">
            <v>Đồ án/ khóa luận tốt nghiệp (Ngành Công nghệ kỹ thuật Điện, Điện tử)</v>
          </cell>
          <cell r="C554" t="str">
            <v>0703129</v>
          </cell>
        </row>
        <row r="555">
          <cell r="B555" t="str">
            <v>Đồ án/ khóa luận tốt nghiệp (Ngành Công nghệ kỹ thuật Điều khiển và Tự động hóa)</v>
          </cell>
          <cell r="C555" t="str">
            <v>0703130</v>
          </cell>
        </row>
        <row r="556">
          <cell r="B556" t="str">
            <v>Đồ án/ khóa luận tốt nghiệp (Ngành Công nghệ kỹ thuật Nhiệt)</v>
          </cell>
          <cell r="C556" t="str">
            <v>0703131</v>
          </cell>
        </row>
        <row r="557">
          <cell r="B557" t="str">
            <v>Giải tích mạng và thiết kế với sự trợ giúp của máy tính</v>
          </cell>
          <cell r="C557" t="str">
            <v>0703132</v>
          </cell>
        </row>
        <row r="558">
          <cell r="B558" t="str">
            <v>Hệ thống SCADA, DCS và mạng truyền thông công nghiệp</v>
          </cell>
          <cell r="C558" t="str">
            <v>0703133</v>
          </cell>
        </row>
        <row r="559">
          <cell r="B559" t="str">
            <v>Hệ thu thập dữ liệu điều khiển và truyền số liệu</v>
          </cell>
          <cell r="C559" t="str">
            <v>0703134</v>
          </cell>
        </row>
        <row r="560">
          <cell r="B560" t="str">
            <v>Kỹ thuật chiếu sáng</v>
          </cell>
          <cell r="C560" t="str">
            <v>0703135</v>
          </cell>
        </row>
        <row r="561">
          <cell r="B561" t="str">
            <v>Kỹ thuật điện</v>
          </cell>
          <cell r="C561" t="str">
            <v>0703136</v>
          </cell>
        </row>
        <row r="562">
          <cell r="B562" t="str">
            <v>Kỹ thuật điện</v>
          </cell>
          <cell r="C562" t="str">
            <v>0703136</v>
          </cell>
        </row>
        <row r="563">
          <cell r="B563" t="str">
            <v>Kỹ thuật điện</v>
          </cell>
          <cell r="C563" t="str">
            <v>0703136</v>
          </cell>
        </row>
        <row r="564">
          <cell r="B564" t="str">
            <v>Kỹ thuật điện</v>
          </cell>
          <cell r="C564" t="str">
            <v>0703136</v>
          </cell>
        </row>
        <row r="565">
          <cell r="B565" t="str">
            <v>Kỹ thuật điện</v>
          </cell>
          <cell r="C565" t="str">
            <v>0703136</v>
          </cell>
        </row>
        <row r="566">
          <cell r="B566" t="str">
            <v>Kỹ thuật điện</v>
          </cell>
          <cell r="C566" t="str">
            <v>0703136</v>
          </cell>
        </row>
        <row r="567">
          <cell r="B567" t="str">
            <v>Kỹ thuật điện</v>
          </cell>
          <cell r="C567" t="str">
            <v>0703136</v>
          </cell>
        </row>
        <row r="568">
          <cell r="B568" t="str">
            <v>Kỹ thuật điều hoà không khí</v>
          </cell>
          <cell r="C568" t="str">
            <v>0703137</v>
          </cell>
        </row>
        <row r="569">
          <cell r="B569" t="str">
            <v>Kỹ thuật đo lường và cảm biến</v>
          </cell>
          <cell r="C569" t="str">
            <v>0703138</v>
          </cell>
        </row>
        <row r="570">
          <cell r="B570" t="str">
            <v>Kỹ thuật đo lường và cảm biến</v>
          </cell>
          <cell r="C570" t="str">
            <v>0703138</v>
          </cell>
        </row>
        <row r="571">
          <cell r="B571" t="str">
            <v>Kỹ thuật lạnh</v>
          </cell>
          <cell r="C571" t="str">
            <v>0703139</v>
          </cell>
        </row>
        <row r="572">
          <cell r="B572" t="str">
            <v>Kỹ thuật môi trường nhiệt lạnh</v>
          </cell>
          <cell r="C572" t="str">
            <v>0703140</v>
          </cell>
        </row>
        <row r="573">
          <cell r="B573" t="str">
            <v>Kỹ thuật nhiệt</v>
          </cell>
          <cell r="C573" t="str">
            <v>0703141</v>
          </cell>
        </row>
        <row r="574">
          <cell r="B574" t="str">
            <v>Kỹ thuật Rô bốt</v>
          </cell>
          <cell r="C574" t="str">
            <v>0703142</v>
          </cell>
        </row>
        <row r="575">
          <cell r="B575" t="str">
            <v>Kỹ thuật Rô bốt</v>
          </cell>
          <cell r="C575" t="str">
            <v>0703142</v>
          </cell>
        </row>
        <row r="576">
          <cell r="B576" t="str">
            <v>Kỹ thuật sấy</v>
          </cell>
          <cell r="C576" t="str">
            <v>0703143</v>
          </cell>
        </row>
        <row r="577">
          <cell r="B577" t="str">
            <v>Khí cụ điện</v>
          </cell>
          <cell r="C577" t="str">
            <v>0703144</v>
          </cell>
        </row>
        <row r="578">
          <cell r="B578" t="str">
            <v>Khí cụ điện</v>
          </cell>
          <cell r="C578" t="str">
            <v>0703144</v>
          </cell>
        </row>
        <row r="579">
          <cell r="B579" t="str">
            <v>Lò công nghiệp và lò điện</v>
          </cell>
          <cell r="C579" t="str">
            <v>0703145</v>
          </cell>
        </row>
        <row r="580">
          <cell r="B580" t="str">
            <v>Lò hơi và mạng nhiệt</v>
          </cell>
          <cell r="C580" t="str">
            <v>0703146</v>
          </cell>
        </row>
        <row r="581">
          <cell r="B581" t="str">
            <v>Lý thuyết điều khiển tự động</v>
          </cell>
          <cell r="C581" t="str">
            <v>0703147</v>
          </cell>
        </row>
        <row r="582">
          <cell r="B582" t="str">
            <v>Lý thuyết điều khiển tự động</v>
          </cell>
          <cell r="C582" t="str">
            <v>0703147</v>
          </cell>
        </row>
        <row r="583">
          <cell r="B583" t="str">
            <v>Lý thuyết điều khiển tự động</v>
          </cell>
          <cell r="C583" t="str">
            <v>0703147</v>
          </cell>
        </row>
        <row r="584">
          <cell r="B584" t="str">
            <v>Mạch điện 1</v>
          </cell>
          <cell r="C584" t="str">
            <v>0703148</v>
          </cell>
        </row>
        <row r="585">
          <cell r="B585" t="str">
            <v>Mạch điện 1</v>
          </cell>
          <cell r="C585" t="str">
            <v>0703148</v>
          </cell>
        </row>
        <row r="586">
          <cell r="B586" t="str">
            <v>Mạch điện 2</v>
          </cell>
          <cell r="C586" t="str">
            <v>0703149</v>
          </cell>
        </row>
        <row r="587">
          <cell r="B587" t="str">
            <v>Mạch điện 2</v>
          </cell>
          <cell r="C587" t="str">
            <v>0703149</v>
          </cell>
        </row>
        <row r="588">
          <cell r="B588" t="str">
            <v>Mạng truyền thông công nghiệp</v>
          </cell>
          <cell r="C588" t="str">
            <v>0703150</v>
          </cell>
        </row>
        <row r="589">
          <cell r="B589" t="str">
            <v>Máy điện</v>
          </cell>
          <cell r="C589" t="str">
            <v>0703151</v>
          </cell>
        </row>
        <row r="590">
          <cell r="B590" t="str">
            <v>Máy điện</v>
          </cell>
          <cell r="C590" t="str">
            <v>0703151</v>
          </cell>
        </row>
        <row r="591">
          <cell r="B591" t="str">
            <v xml:space="preserve">Máy điều khiển theo chương trình số </v>
          </cell>
          <cell r="C591" t="str">
            <v>0703152</v>
          </cell>
        </row>
        <row r="592">
          <cell r="B592" t="str">
            <v>Mô hình hóa và mô phỏng quá trình sản xuất</v>
          </cell>
          <cell r="C592" t="str">
            <v>0703153</v>
          </cell>
        </row>
        <row r="593">
          <cell r="B593" t="str">
            <v>Năng lượng mới và năng lượng tái tạo</v>
          </cell>
          <cell r="C593" t="str">
            <v>0703154</v>
          </cell>
        </row>
        <row r="594">
          <cell r="B594" t="str">
            <v>Năng lượng mới và năng lượng tái tạo</v>
          </cell>
          <cell r="C594" t="str">
            <v>0703154</v>
          </cell>
        </row>
        <row r="595">
          <cell r="B595" t="str">
            <v>Nhà máy điện và trạm biến áp</v>
          </cell>
          <cell r="C595" t="str">
            <v>0703155</v>
          </cell>
        </row>
        <row r="596">
          <cell r="B596" t="str">
            <v>Nhận dạng hệ thống</v>
          </cell>
          <cell r="C596" t="str">
            <v>0703156</v>
          </cell>
        </row>
        <row r="597">
          <cell r="B597" t="str">
            <v>Nhận dạng hệ thống</v>
          </cell>
          <cell r="C597" t="str">
            <v>0703156</v>
          </cell>
        </row>
        <row r="598">
          <cell r="B598" t="str">
            <v>Nhiệt động học</v>
          </cell>
          <cell r="C598" t="str">
            <v>0703157</v>
          </cell>
        </row>
        <row r="599">
          <cell r="B599" t="str">
            <v>Tiết kiệm năng lượng</v>
          </cell>
          <cell r="C599" t="str">
            <v>0703158</v>
          </cell>
        </row>
        <row r="600">
          <cell r="B600" t="str">
            <v>Tín hiệu và hệ thống</v>
          </cell>
          <cell r="C600" t="str">
            <v>0703159</v>
          </cell>
        </row>
        <row r="601">
          <cell r="B601" t="str">
            <v>Tính toán thiết kế kho lạnh</v>
          </cell>
          <cell r="C601" t="str">
            <v>0703160</v>
          </cell>
        </row>
        <row r="602">
          <cell r="B602" t="str">
            <v>Tổng hợp hệ thống điện cơ</v>
          </cell>
          <cell r="C602" t="str">
            <v>0703161</v>
          </cell>
        </row>
        <row r="603">
          <cell r="B603" t="str">
            <v>Tự động hoá hệ thống lạnh</v>
          </cell>
          <cell r="C603" t="str">
            <v>0703162</v>
          </cell>
        </row>
        <row r="604">
          <cell r="B604" t="str">
            <v>Tự động hoá quá trình công nghệ</v>
          </cell>
          <cell r="C604" t="str">
            <v>0703163</v>
          </cell>
        </row>
        <row r="605">
          <cell r="B605" t="str">
            <v>Tự động hoá quá trình công nghệ</v>
          </cell>
          <cell r="C605" t="str">
            <v>0703163</v>
          </cell>
        </row>
        <row r="606">
          <cell r="B606" t="str">
            <v>Tự động hoá trong toà nhà</v>
          </cell>
          <cell r="C606" t="str">
            <v>0703164</v>
          </cell>
        </row>
        <row r="607">
          <cell r="B607" t="str">
            <v>Thiết bị trao đổi nhiệt</v>
          </cell>
          <cell r="C607" t="str">
            <v>0703165</v>
          </cell>
        </row>
        <row r="608">
          <cell r="B608" t="str">
            <v>Thiết kế hệ thống cung cấp điện</v>
          </cell>
          <cell r="C608" t="str">
            <v>0703166</v>
          </cell>
        </row>
        <row r="609">
          <cell r="B609" t="str">
            <v>Thiết kế hệ thống cung cấp điện</v>
          </cell>
          <cell r="C609" t="str">
            <v>0703166</v>
          </cell>
        </row>
        <row r="610">
          <cell r="B610" t="str">
            <v>Thiết kế thiết bị điện và công nghệ chế tạo máy điện</v>
          </cell>
          <cell r="C610" t="str">
            <v>0703167</v>
          </cell>
        </row>
        <row r="611">
          <cell r="B611" t="str">
            <v>Thiết kế thiết bị điện và công nghệ chế tạo máy điện</v>
          </cell>
          <cell r="C611" t="str">
            <v>0703167</v>
          </cell>
        </row>
        <row r="612">
          <cell r="B612" t="str">
            <v>Thực hành điện cơ bản</v>
          </cell>
          <cell r="C612" t="str">
            <v>0703168</v>
          </cell>
        </row>
        <row r="613">
          <cell r="B613" t="str">
            <v>Thực hành điện cơ bản</v>
          </cell>
          <cell r="C613" t="str">
            <v>0703168</v>
          </cell>
        </row>
        <row r="614">
          <cell r="B614" t="str">
            <v>Thực hành điện cơ bản</v>
          </cell>
          <cell r="C614" t="str">
            <v>0703168</v>
          </cell>
        </row>
        <row r="615">
          <cell r="B615" t="str">
            <v>Thực hành điện cơ bản</v>
          </cell>
          <cell r="C615" t="str">
            <v>0703168</v>
          </cell>
        </row>
        <row r="616">
          <cell r="B616" t="str">
            <v>Thực hành điều khiển lập trình PLC</v>
          </cell>
          <cell r="C616" t="str">
            <v>0703169</v>
          </cell>
        </row>
        <row r="617">
          <cell r="B617" t="str">
            <v>Thực hành điều khiển lập trình PLC</v>
          </cell>
          <cell r="C617" t="str">
            <v>0703169</v>
          </cell>
        </row>
        <row r="618">
          <cell r="B618" t="str">
            <v>Thực hành lắp đặt sửa chữa hệ thống điều hòa trung tâm</v>
          </cell>
          <cell r="C618" t="str">
            <v>0703170</v>
          </cell>
        </row>
        <row r="619">
          <cell r="B619" t="str">
            <v>Thực hành lắp đặt sửa chữa máy lạnh công nghiệp</v>
          </cell>
          <cell r="C619" t="str">
            <v>0703171</v>
          </cell>
        </row>
        <row r="620">
          <cell r="B620" t="str">
            <v>Thực hành lắp đặt sửa chữa máy lạnh dân dụng</v>
          </cell>
          <cell r="C620" t="str">
            <v>0703172</v>
          </cell>
        </row>
        <row r="621">
          <cell r="B621" t="str">
            <v>Thực hành máy điện</v>
          </cell>
          <cell r="C621" t="str">
            <v>0703173</v>
          </cell>
        </row>
        <row r="622">
          <cell r="B622" t="str">
            <v>Thực hành máy điện</v>
          </cell>
          <cell r="C622" t="str">
            <v>0703173</v>
          </cell>
        </row>
        <row r="623">
          <cell r="B623" t="str">
            <v>Thực hành thiết bị điều khiển điện</v>
          </cell>
          <cell r="C623" t="str">
            <v>0703174</v>
          </cell>
        </row>
        <row r="624">
          <cell r="B624" t="str">
            <v>Thực hành trang bị điện</v>
          </cell>
          <cell r="C624" t="str">
            <v>0703175</v>
          </cell>
        </row>
        <row r="625">
          <cell r="B625" t="str">
            <v>Thực hành truyền động điện</v>
          </cell>
          <cell r="C625" t="str">
            <v>0703176</v>
          </cell>
        </row>
        <row r="626">
          <cell r="B626" t="str">
            <v>Thực hành truyền động điện</v>
          </cell>
          <cell r="C626" t="str">
            <v>0703176</v>
          </cell>
        </row>
        <row r="627">
          <cell r="B627" t="str">
            <v>Thực hành vận hành và tự động hoá hệ thống lạnh</v>
          </cell>
          <cell r="C627" t="str">
            <v>0703177</v>
          </cell>
        </row>
        <row r="628">
          <cell r="B628" t="str">
            <v>Thực hành vi mạch tương tự và vi mạch số</v>
          </cell>
          <cell r="C628" t="str">
            <v>0703178</v>
          </cell>
        </row>
        <row r="629">
          <cell r="B629" t="str">
            <v>Thực hành vi mạch tương tự và vi mạch số</v>
          </cell>
          <cell r="C629" t="str">
            <v>0703178</v>
          </cell>
        </row>
        <row r="630">
          <cell r="B630" t="str">
            <v>Thực tập tốt nghiệp (Ngành Công nghệ kỹ thuật Điện, Điện tử)</v>
          </cell>
          <cell r="C630" t="str">
            <v>0703179</v>
          </cell>
        </row>
        <row r="631">
          <cell r="B631" t="str">
            <v>Thực tập tốt nghiệp (Ngành Công nghệ kỹ thuật Điều khiển và Tự động hóa)</v>
          </cell>
          <cell r="C631" t="str">
            <v>0703180</v>
          </cell>
        </row>
        <row r="632">
          <cell r="B632" t="str">
            <v>Thực tập tốt nghiệp (Ngành Công nghệ kỹ thuật Nhiệt)</v>
          </cell>
          <cell r="C632" t="str">
            <v>0703181</v>
          </cell>
        </row>
        <row r="633">
          <cell r="B633" t="str">
            <v>Trang bị điện</v>
          </cell>
          <cell r="C633" t="str">
            <v>0703182</v>
          </cell>
        </row>
        <row r="634">
          <cell r="B634" t="str">
            <v>Trang bị điện 1</v>
          </cell>
          <cell r="C634" t="str">
            <v>0703183</v>
          </cell>
        </row>
        <row r="635">
          <cell r="B635" t="str">
            <v>Trang bị điện 1</v>
          </cell>
          <cell r="C635" t="str">
            <v>0703183</v>
          </cell>
        </row>
        <row r="636">
          <cell r="B636" t="str">
            <v>Trang bị điện 2</v>
          </cell>
          <cell r="C636" t="str">
            <v>0703184</v>
          </cell>
        </row>
        <row r="637">
          <cell r="B637" t="str">
            <v>Trang bị điện 2</v>
          </cell>
          <cell r="C637" t="str">
            <v>0703184</v>
          </cell>
        </row>
        <row r="638">
          <cell r="B638" t="str">
            <v>Truyền động điện</v>
          </cell>
          <cell r="C638" t="str">
            <v>0703185</v>
          </cell>
        </row>
        <row r="639">
          <cell r="B639" t="str">
            <v>Truyền động điện</v>
          </cell>
          <cell r="C639" t="str">
            <v>0703185</v>
          </cell>
        </row>
        <row r="640">
          <cell r="B640" t="str">
            <v>Truyền nhiệt</v>
          </cell>
          <cell r="C640" t="str">
            <v>0703186</v>
          </cell>
        </row>
        <row r="641">
          <cell r="B641" t="str">
            <v>Truyền nhiệt</v>
          </cell>
          <cell r="C641" t="str">
            <v>0703186</v>
          </cell>
        </row>
        <row r="642">
          <cell r="B642" t="str">
            <v>Ứng dụng PLC trong hệ thống lạnh</v>
          </cell>
          <cell r="C642" t="str">
            <v>0703187</v>
          </cell>
        </row>
        <row r="643">
          <cell r="B643" t="str">
            <v>Vận hành Lò hơi và các thiết bị áp lực</v>
          </cell>
          <cell r="C643" t="str">
            <v>0703188</v>
          </cell>
        </row>
        <row r="644">
          <cell r="B644" t="str">
            <v>Vận hành và điều khiển hệ thống điện</v>
          </cell>
          <cell r="C644" t="str">
            <v>0703189</v>
          </cell>
        </row>
        <row r="645">
          <cell r="B645" t="str">
            <v>Vận hành, sửa chữa máy và thiết bị lạnh</v>
          </cell>
          <cell r="C645" t="str">
            <v>0703190</v>
          </cell>
        </row>
        <row r="646">
          <cell r="B646" t="str">
            <v>Vật liệu điện, điện tử</v>
          </cell>
          <cell r="C646" t="str">
            <v>0703191</v>
          </cell>
        </row>
        <row r="647">
          <cell r="B647" t="str">
            <v>Vật liệu điện, điện tử</v>
          </cell>
          <cell r="C647" t="str">
            <v>0703191</v>
          </cell>
        </row>
        <row r="648">
          <cell r="B648" t="str">
            <v>Vật liệu nhiệt và an toàn hệ thống lạnh</v>
          </cell>
          <cell r="C648" t="str">
            <v>0703192</v>
          </cell>
        </row>
        <row r="649">
          <cell r="B649" t="str">
            <v>Vi mạch tương tự và vi mạch số</v>
          </cell>
          <cell r="C649" t="str">
            <v>0703193</v>
          </cell>
        </row>
        <row r="650">
          <cell r="B650" t="str">
            <v>Vi mạch tương tự và vi mạch số</v>
          </cell>
          <cell r="C650" t="str">
            <v>0703193</v>
          </cell>
        </row>
        <row r="651">
          <cell r="B651" t="str">
            <v>Vi xử lý trong đo lường và điều khiển</v>
          </cell>
          <cell r="C651" t="str">
            <v>0703194</v>
          </cell>
        </row>
        <row r="652">
          <cell r="B652" t="str">
            <v>Vi xử lý trong đo lường và điều khiển</v>
          </cell>
          <cell r="C652" t="str">
            <v>0703194</v>
          </cell>
        </row>
        <row r="653">
          <cell r="B653" t="str">
            <v>Biến đổi AC/DC</v>
          </cell>
          <cell r="C653" t="str">
            <v>0803101</v>
          </cell>
        </row>
        <row r="654">
          <cell r="B654" t="str">
            <v>CAD trong điện tử</v>
          </cell>
          <cell r="C654" t="str">
            <v>0803102</v>
          </cell>
        </row>
        <row r="655">
          <cell r="B655" t="str">
            <v>Điện tử số</v>
          </cell>
          <cell r="C655" t="str">
            <v>0803103</v>
          </cell>
        </row>
        <row r="656">
          <cell r="B656" t="str">
            <v>Điều khiển tự động công nghiệp</v>
          </cell>
          <cell r="C656" t="str">
            <v>0803104</v>
          </cell>
        </row>
        <row r="657">
          <cell r="B657" t="str">
            <v>Đo lường điện và thiết bị đo</v>
          </cell>
          <cell r="C657" t="str">
            <v>0803105</v>
          </cell>
        </row>
        <row r="658">
          <cell r="B658" t="str">
            <v>Đồ án/ khóa luận tốt nghiệp (Ngành Công nghệ kỹ thuật Điện tử, truyền thông)</v>
          </cell>
          <cell r="C658" t="str">
            <v>0803106</v>
          </cell>
        </row>
        <row r="659">
          <cell r="B659" t="str">
            <v>Hệ thống điều khiển tuần tự</v>
          </cell>
          <cell r="C659" t="str">
            <v>0803107</v>
          </cell>
        </row>
        <row r="660">
          <cell r="B660" t="str">
            <v>Hệ thống viễn thông</v>
          </cell>
          <cell r="C660" t="str">
            <v>0803108</v>
          </cell>
        </row>
        <row r="661">
          <cell r="B661" t="str">
            <v>Kỹ thuật Audio-Video</v>
          </cell>
          <cell r="C661" t="str">
            <v>0803109</v>
          </cell>
        </row>
        <row r="662">
          <cell r="B662" t="str">
            <v>Kỹ thuật cảm biến</v>
          </cell>
          <cell r="C662" t="str">
            <v>0803110</v>
          </cell>
        </row>
        <row r="663">
          <cell r="B663" t="str">
            <v>Kỹ thuật điện tử</v>
          </cell>
          <cell r="C663" t="str">
            <v>0803111</v>
          </cell>
        </row>
        <row r="664">
          <cell r="B664" t="str">
            <v>Kỹ thuật điện tử</v>
          </cell>
          <cell r="C664" t="str">
            <v>0803111</v>
          </cell>
        </row>
        <row r="665">
          <cell r="B665" t="str">
            <v>Kỹ thuật điện tử</v>
          </cell>
          <cell r="C665" t="str">
            <v>0803111</v>
          </cell>
        </row>
        <row r="666">
          <cell r="B666" t="str">
            <v>Kỹ thuật điện tử</v>
          </cell>
          <cell r="C666" t="str">
            <v>0803111</v>
          </cell>
        </row>
        <row r="667">
          <cell r="B667" t="str">
            <v>Kỹ thuật ghép nối máy tính</v>
          </cell>
          <cell r="C667" t="str">
            <v>0803112</v>
          </cell>
        </row>
        <row r="668">
          <cell r="B668" t="str">
            <v>Kỹ thuật lập trình nhúng</v>
          </cell>
          <cell r="C668" t="str">
            <v>0803113</v>
          </cell>
        </row>
        <row r="669">
          <cell r="B669" t="str">
            <v>Kỹ thuật lập trình nhúng</v>
          </cell>
          <cell r="C669" t="str">
            <v>0803113</v>
          </cell>
        </row>
        <row r="670">
          <cell r="B670" t="str">
            <v>Kỹ thuật lập trình nhúng</v>
          </cell>
          <cell r="C670" t="str">
            <v>0803113</v>
          </cell>
        </row>
        <row r="671">
          <cell r="B671" t="str">
            <v>Kỹ thuật truyền hình</v>
          </cell>
          <cell r="C671" t="str">
            <v>0803114</v>
          </cell>
        </row>
        <row r="672">
          <cell r="B672" t="str">
            <v>Kỹ thuật truyền số liệu</v>
          </cell>
          <cell r="C672" t="str">
            <v>0803115</v>
          </cell>
        </row>
        <row r="673">
          <cell r="B673" t="str">
            <v>Kỹ thuật vi điều khiển</v>
          </cell>
          <cell r="C673" t="str">
            <v>0803116</v>
          </cell>
        </row>
        <row r="674">
          <cell r="B674" t="str">
            <v>Kỹ thuật vi điều khiển</v>
          </cell>
          <cell r="C674" t="str">
            <v>0803116</v>
          </cell>
        </row>
        <row r="675">
          <cell r="B675" t="str">
            <v xml:space="preserve">Kỹ thuật vi xử lý </v>
          </cell>
          <cell r="C675" t="str">
            <v>0803117</v>
          </cell>
        </row>
        <row r="676">
          <cell r="B676" t="str">
            <v>Lập trình điều khiển PLC</v>
          </cell>
          <cell r="C676" t="str">
            <v>0803118</v>
          </cell>
        </row>
        <row r="677">
          <cell r="B677" t="str">
            <v>Linh kiện điện tử</v>
          </cell>
          <cell r="C677" t="str">
            <v>0803119</v>
          </cell>
        </row>
        <row r="678">
          <cell r="B678" t="str">
            <v xml:space="preserve">Lý thuyết mạch </v>
          </cell>
          <cell r="C678" t="str">
            <v>0803120</v>
          </cell>
        </row>
        <row r="679">
          <cell r="B679" t="str">
            <v>Mạch điện tử 1</v>
          </cell>
          <cell r="C679" t="str">
            <v>0803121</v>
          </cell>
        </row>
        <row r="680">
          <cell r="B680" t="str">
            <v>Mạch điện tử 2</v>
          </cell>
          <cell r="C680" t="str">
            <v>0803122</v>
          </cell>
        </row>
        <row r="681">
          <cell r="B681" t="str">
            <v>Mạng máy tính-truyền thông</v>
          </cell>
          <cell r="C681" t="str">
            <v>0803123</v>
          </cell>
        </row>
        <row r="682">
          <cell r="B682" t="str">
            <v>Nguyên lý truyền thông</v>
          </cell>
          <cell r="C682" t="str">
            <v>0803124</v>
          </cell>
        </row>
        <row r="683">
          <cell r="B683" t="str">
            <v>Thiết bị đầu cuối thông tin</v>
          </cell>
          <cell r="C683" t="str">
            <v>0803125</v>
          </cell>
        </row>
        <row r="684">
          <cell r="B684" t="str">
            <v>Thiết bị điện tử công nghiệp</v>
          </cell>
          <cell r="C684" t="str">
            <v>0803126</v>
          </cell>
        </row>
        <row r="685">
          <cell r="B685" t="str">
            <v>Thiết kế mạch điện tử</v>
          </cell>
          <cell r="C685" t="str">
            <v>0803127</v>
          </cell>
        </row>
        <row r="686">
          <cell r="B686" t="str">
            <v>Thiết kế ứng dụng trên Arm Cortex - M3</v>
          </cell>
          <cell r="C686" t="str">
            <v>0803128</v>
          </cell>
        </row>
        <row r="687">
          <cell r="B687" t="str">
            <v>Thông tin di động</v>
          </cell>
          <cell r="C687" t="str">
            <v>0803129</v>
          </cell>
        </row>
        <row r="688">
          <cell r="B688" t="str">
            <v>Thực hành điện tử cơ bản 1</v>
          </cell>
          <cell r="C688" t="str">
            <v>0803130</v>
          </cell>
        </row>
        <row r="689">
          <cell r="B689" t="str">
            <v>Thực hành điện tử cơ bản 2</v>
          </cell>
          <cell r="C689" t="str">
            <v>0803131</v>
          </cell>
        </row>
        <row r="690">
          <cell r="B690" t="str">
            <v>Thực hành kỹ thuật điện tử</v>
          </cell>
          <cell r="C690" t="str">
            <v>0803132</v>
          </cell>
        </row>
        <row r="691">
          <cell r="B691" t="str">
            <v>Thực hành kỹ thuật điện tử</v>
          </cell>
          <cell r="C691" t="str">
            <v>0803132</v>
          </cell>
        </row>
        <row r="692">
          <cell r="B692" t="str">
            <v>Thực tập tốt nghiệp (Ngành Công nghệ kỹ thuật Điện tử, truyền thông)</v>
          </cell>
          <cell r="C692" t="str">
            <v>0803133</v>
          </cell>
        </row>
        <row r="693">
          <cell r="B693" t="str">
            <v>Trường điện từ và siêu cao tần</v>
          </cell>
          <cell r="C693" t="str">
            <v>0803134</v>
          </cell>
        </row>
        <row r="694">
          <cell r="B694" t="str">
            <v xml:space="preserve">Vi mạch số lập trình </v>
          </cell>
          <cell r="C694" t="str">
            <v>0803135</v>
          </cell>
        </row>
        <row r="695">
          <cell r="B695" t="str">
            <v>Xử lý số tín hiệu</v>
          </cell>
          <cell r="C695" t="str">
            <v>0803136</v>
          </cell>
        </row>
        <row r="696">
          <cell r="B696" t="str">
            <v>Điều khiển động cơ điện</v>
          </cell>
          <cell r="C696" t="str">
            <v>0803140</v>
          </cell>
        </row>
        <row r="697">
          <cell r="B697" t="str">
            <v>An ninh mạng</v>
          </cell>
          <cell r="C697" t="str">
            <v>0803141</v>
          </cell>
        </row>
        <row r="698">
          <cell r="B698" t="str">
            <v>Cơ sở lý thuyết truyền tin</v>
          </cell>
          <cell r="C698" t="str">
            <v>0803142</v>
          </cell>
        </row>
        <row r="699">
          <cell r="B699" t="str">
            <v>Chuyên đề hệ thống nhúng</v>
          </cell>
          <cell r="C699" t="str">
            <v>0803143</v>
          </cell>
        </row>
        <row r="700">
          <cell r="B700" t="str">
            <v>Đồ án chuyên ngành Kỹ thuật máy tính</v>
          </cell>
          <cell r="C700" t="str">
            <v>0803144</v>
          </cell>
        </row>
        <row r="701">
          <cell r="B701" t="str">
            <v>Đồ án/ khóa luận tốt nghiệp (Ngành Công nghệ kỹ thuật máy tính)</v>
          </cell>
          <cell r="C701" t="str">
            <v>0803145</v>
          </cell>
        </row>
        <row r="702">
          <cell r="B702" t="str">
            <v>Hệ thống nhúng</v>
          </cell>
          <cell r="C702" t="str">
            <v>0803146</v>
          </cell>
        </row>
        <row r="703">
          <cell r="B703" t="str">
            <v>Hệ thống truyền thông công nghiệp</v>
          </cell>
          <cell r="C703" t="str">
            <v>0803147</v>
          </cell>
        </row>
        <row r="704">
          <cell r="B704" t="str">
            <v>Kiến trúc máy tính và vi xử lý</v>
          </cell>
          <cell r="C704" t="str">
            <v>0803148</v>
          </cell>
        </row>
        <row r="705">
          <cell r="B705" t="str">
            <v>Kỹ năng hoạt động công nghiệp</v>
          </cell>
          <cell r="C705" t="str">
            <v>0803149</v>
          </cell>
        </row>
        <row r="706">
          <cell r="B706" t="str">
            <v>Kỹ thuật điện tử tương tự</v>
          </cell>
          <cell r="C706" t="str">
            <v>0803150</v>
          </cell>
        </row>
        <row r="707">
          <cell r="B707" t="str">
            <v>Kỹ thuật lập trình (KTMT)</v>
          </cell>
          <cell r="C707" t="str">
            <v>0803151</v>
          </cell>
        </row>
        <row r="708">
          <cell r="B708" t="str">
            <v>Kỹ thuật xung - số</v>
          </cell>
          <cell r="C708" t="str">
            <v>0803152</v>
          </cell>
        </row>
        <row r="709">
          <cell r="B709" t="str">
            <v>Lập trình mạng</v>
          </cell>
          <cell r="C709" t="str">
            <v>0803153</v>
          </cell>
        </row>
        <row r="710">
          <cell r="B710" t="str">
            <v>Mạng cảm biến không dây</v>
          </cell>
          <cell r="C710" t="str">
            <v>0803154</v>
          </cell>
        </row>
        <row r="711">
          <cell r="B711" t="str">
            <v>Mạng máy tính (KTMT)</v>
          </cell>
          <cell r="C711" t="str">
            <v>0803155</v>
          </cell>
        </row>
        <row r="712">
          <cell r="B712" t="str">
            <v>Mạng nơ-ron nhân tạo</v>
          </cell>
          <cell r="C712" t="str">
            <v>0803156</v>
          </cell>
        </row>
        <row r="713">
          <cell r="B713" t="str">
            <v>Phát triển ứng dụng cho thiết bị di động</v>
          </cell>
          <cell r="C713" t="str">
            <v>0803157</v>
          </cell>
        </row>
        <row r="714">
          <cell r="B714" t="str">
            <v>Phân tích và thiết kế hệ thống</v>
          </cell>
          <cell r="C714" t="str">
            <v>0803158</v>
          </cell>
        </row>
        <row r="715">
          <cell r="B715" t="str">
            <v>Thiết kế vi mạch số</v>
          </cell>
          <cell r="C715" t="str">
            <v>0803159</v>
          </cell>
        </row>
        <row r="716">
          <cell r="B716" t="str">
            <v>Thực hành điện tử</v>
          </cell>
          <cell r="C716" t="str">
            <v>0803160</v>
          </cell>
        </row>
        <row r="717">
          <cell r="B717" t="str">
            <v>Thực tập tốt nghiệp (Ngành Công nghệ kỹ thuật máy tính)</v>
          </cell>
          <cell r="C717" t="str">
            <v>0803161</v>
          </cell>
        </row>
        <row r="718">
          <cell r="B718" t="str">
            <v>Vật liệu và linh kiện điện tử</v>
          </cell>
          <cell r="C718" t="str">
            <v>0803162</v>
          </cell>
        </row>
        <row r="719">
          <cell r="B719" t="str">
            <v>Công tác quốc phòng, an ninh</v>
          </cell>
          <cell r="C719" t="str">
            <v>0903101</v>
          </cell>
        </row>
        <row r="720">
          <cell r="B720" t="str">
            <v>Đường lối quân sự của Đảng</v>
          </cell>
          <cell r="C720" t="str">
            <v>0903102</v>
          </cell>
        </row>
        <row r="721">
          <cell r="B721" t="str">
            <v>Giáo dục thể chất 1 (K8,9,10)</v>
          </cell>
          <cell r="C721" t="str">
            <v>0903103</v>
          </cell>
        </row>
        <row r="722">
          <cell r="B722" t="str">
            <v>Giáo dục thể chất 2 (K8,9,10)</v>
          </cell>
          <cell r="C722" t="str">
            <v>0903104</v>
          </cell>
        </row>
        <row r="723">
          <cell r="B723" t="str">
            <v>Giáo dục thể chất 3</v>
          </cell>
          <cell r="C723" t="str">
            <v>0903105</v>
          </cell>
        </row>
        <row r="724">
          <cell r="B724" t="str">
            <v>Giáo dục thể chất 4</v>
          </cell>
          <cell r="C724" t="str">
            <v>0903106</v>
          </cell>
        </row>
        <row r="725">
          <cell r="B725" t="str">
            <v>Giáo dục thể chất 5</v>
          </cell>
          <cell r="C725" t="str">
            <v>0903107</v>
          </cell>
        </row>
        <row r="726">
          <cell r="B726" t="str">
            <v>Quân sự chung và chiến thuật, kỹ thuật bắn súng tiểu liên AK (CKC)</v>
          </cell>
          <cell r="C726" t="str">
            <v>0903108</v>
          </cell>
        </row>
        <row r="727">
          <cell r="B727" t="str">
            <v>Hàm số biến số phức</v>
          </cell>
          <cell r="C727" t="str">
            <v>1003101</v>
          </cell>
        </row>
        <row r="728">
          <cell r="B728" t="str">
            <v>Hàm số biến số phức</v>
          </cell>
          <cell r="C728" t="str">
            <v>1003101</v>
          </cell>
        </row>
        <row r="729">
          <cell r="B729" t="str">
            <v>Hàm số biến số phức</v>
          </cell>
          <cell r="C729" t="str">
            <v>1003101</v>
          </cell>
        </row>
        <row r="730">
          <cell r="B730" t="str">
            <v>Hàm số biến số phức</v>
          </cell>
          <cell r="C730" t="str">
            <v>1003101</v>
          </cell>
        </row>
        <row r="731">
          <cell r="B731" t="str">
            <v>Hàm số biến số phức</v>
          </cell>
          <cell r="C731" t="str">
            <v>1003101</v>
          </cell>
        </row>
        <row r="732">
          <cell r="B732" t="str">
            <v>Hàm số biến số phức</v>
          </cell>
          <cell r="C732" t="str">
            <v>1003101</v>
          </cell>
        </row>
        <row r="733">
          <cell r="B733" t="str">
            <v>Hàm số biến số phức</v>
          </cell>
          <cell r="C733" t="str">
            <v>1003101</v>
          </cell>
        </row>
        <row r="734">
          <cell r="B734" t="str">
            <v>Hàm số biến số phức</v>
          </cell>
          <cell r="C734" t="str">
            <v>1003101</v>
          </cell>
        </row>
        <row r="735">
          <cell r="B735" t="str">
            <v>Hàm số biến số phức</v>
          </cell>
          <cell r="C735" t="str">
            <v>1003101</v>
          </cell>
        </row>
        <row r="736">
          <cell r="B736" t="str">
            <v>Kinh tế lượng</v>
          </cell>
          <cell r="C736" t="str">
            <v>1003102</v>
          </cell>
        </row>
        <row r="737">
          <cell r="B737" t="str">
            <v>Kinh tế lượng</v>
          </cell>
          <cell r="C737" t="str">
            <v>1003102</v>
          </cell>
        </row>
        <row r="738">
          <cell r="B738" t="str">
            <v>Kinh tế lượng</v>
          </cell>
          <cell r="C738" t="str">
            <v>1003102</v>
          </cell>
        </row>
        <row r="739">
          <cell r="B739" t="str">
            <v>Kinh tế lượng</v>
          </cell>
          <cell r="C739" t="str">
            <v>1003102</v>
          </cell>
        </row>
        <row r="740">
          <cell r="B740" t="str">
            <v>Lý thuyết xác suất</v>
          </cell>
          <cell r="C740" t="str">
            <v>1003103</v>
          </cell>
        </row>
        <row r="741">
          <cell r="B741" t="str">
            <v>Lý thuyết xác suất</v>
          </cell>
          <cell r="C741" t="str">
            <v>1003103</v>
          </cell>
        </row>
        <row r="742">
          <cell r="B742" t="str">
            <v>Lý thuyết xác suất</v>
          </cell>
          <cell r="C742" t="str">
            <v>1003103</v>
          </cell>
        </row>
        <row r="743">
          <cell r="B743" t="str">
            <v>Lý thuyết xác suất</v>
          </cell>
          <cell r="C743" t="str">
            <v>1003103</v>
          </cell>
        </row>
        <row r="744">
          <cell r="B744" t="str">
            <v>Lý thuyết xác suất</v>
          </cell>
          <cell r="C744" t="str">
            <v>1003103</v>
          </cell>
        </row>
        <row r="745">
          <cell r="B745" t="str">
            <v>Lý thuyết xác suất</v>
          </cell>
          <cell r="C745" t="str">
            <v>1003103</v>
          </cell>
        </row>
        <row r="746">
          <cell r="B746" t="str">
            <v>Lý thuyết xác suất</v>
          </cell>
          <cell r="C746" t="str">
            <v>1003103</v>
          </cell>
        </row>
        <row r="747">
          <cell r="B747" t="str">
            <v>Lý thuyết xác suất</v>
          </cell>
          <cell r="C747" t="str">
            <v>1003103</v>
          </cell>
        </row>
        <row r="748">
          <cell r="B748" t="str">
            <v>Lý thuyết xác suất</v>
          </cell>
          <cell r="C748" t="str">
            <v>1003103</v>
          </cell>
        </row>
        <row r="749">
          <cell r="B749" t="str">
            <v>Lý thuyết xác suất</v>
          </cell>
          <cell r="C749" t="str">
            <v>1003103</v>
          </cell>
        </row>
        <row r="750">
          <cell r="B750" t="str">
            <v>Lý thuyết xác suất</v>
          </cell>
          <cell r="C750" t="str">
            <v>1003103</v>
          </cell>
        </row>
        <row r="751">
          <cell r="B751" t="str">
            <v>Lý thuyết xác suất</v>
          </cell>
          <cell r="C751" t="str">
            <v>1003103</v>
          </cell>
        </row>
        <row r="752">
          <cell r="B752" t="str">
            <v>Mô hình toán kinh tế</v>
          </cell>
          <cell r="C752" t="str">
            <v>1003104</v>
          </cell>
        </row>
        <row r="753">
          <cell r="B753" t="str">
            <v>Mô hình toán kinh tế</v>
          </cell>
          <cell r="C753" t="str">
            <v>1003104</v>
          </cell>
        </row>
        <row r="754">
          <cell r="B754" t="str">
            <v>Mô hình toán kinh tế</v>
          </cell>
          <cell r="C754" t="str">
            <v>1003104</v>
          </cell>
        </row>
        <row r="755">
          <cell r="B755" t="str">
            <v>Mô hình toán kinh tế</v>
          </cell>
          <cell r="C755" t="str">
            <v>1003104</v>
          </cell>
        </row>
        <row r="756">
          <cell r="B756" t="str">
            <v>Phương pháp tính</v>
          </cell>
          <cell r="C756" t="str">
            <v>1003105</v>
          </cell>
        </row>
        <row r="757">
          <cell r="B757" t="str">
            <v>Phương pháp tính</v>
          </cell>
          <cell r="C757" t="str">
            <v>1003105</v>
          </cell>
        </row>
        <row r="758">
          <cell r="B758" t="str">
            <v>Phương pháp tính</v>
          </cell>
          <cell r="C758" t="str">
            <v>1003105</v>
          </cell>
        </row>
        <row r="759">
          <cell r="B759" t="str">
            <v>Phương pháp tính</v>
          </cell>
          <cell r="C759" t="str">
            <v>1003105</v>
          </cell>
        </row>
        <row r="760">
          <cell r="B760" t="str">
            <v>Phương pháp tính</v>
          </cell>
          <cell r="C760" t="str">
            <v>1003105</v>
          </cell>
        </row>
        <row r="761">
          <cell r="B761" t="str">
            <v>Phương pháp tính</v>
          </cell>
          <cell r="C761" t="str">
            <v>1003105</v>
          </cell>
        </row>
        <row r="762">
          <cell r="B762" t="str">
            <v>Phương pháp tính</v>
          </cell>
          <cell r="C762" t="str">
            <v>1003105</v>
          </cell>
        </row>
        <row r="763">
          <cell r="B763" t="str">
            <v>Phương pháp tính</v>
          </cell>
          <cell r="C763" t="str">
            <v>1003105</v>
          </cell>
        </row>
        <row r="764">
          <cell r="B764" t="str">
            <v>Phương pháp tính</v>
          </cell>
          <cell r="C764" t="str">
            <v>1003105</v>
          </cell>
        </row>
        <row r="765">
          <cell r="B765" t="str">
            <v>Phương pháp tính</v>
          </cell>
          <cell r="C765" t="str">
            <v>1003105</v>
          </cell>
        </row>
        <row r="766">
          <cell r="B766" t="str">
            <v>Phương pháp tính</v>
          </cell>
          <cell r="C766" t="str">
            <v>1003105</v>
          </cell>
        </row>
        <row r="767">
          <cell r="B767" t="str">
            <v>Phương pháp tính</v>
          </cell>
          <cell r="C767" t="str">
            <v>1003105</v>
          </cell>
        </row>
        <row r="768">
          <cell r="B768" t="str">
            <v>Quy hoạch tuyến tính</v>
          </cell>
          <cell r="C768" t="str">
            <v>1003106</v>
          </cell>
        </row>
        <row r="769">
          <cell r="B769" t="str">
            <v>Quy hoạch tuyến tính</v>
          </cell>
          <cell r="C769" t="str">
            <v>1003106</v>
          </cell>
        </row>
        <row r="770">
          <cell r="B770" t="str">
            <v>Quy hoạch tuyến tính</v>
          </cell>
          <cell r="C770" t="str">
            <v>1003106</v>
          </cell>
        </row>
        <row r="771">
          <cell r="B771" t="str">
            <v>Toán cao cấp 1</v>
          </cell>
          <cell r="C771" t="str">
            <v>1003107</v>
          </cell>
        </row>
        <row r="772">
          <cell r="B772" t="str">
            <v>Toán cao cấp 2A</v>
          </cell>
          <cell r="C772" t="str">
            <v>1003108</v>
          </cell>
        </row>
        <row r="773">
          <cell r="B773" t="str">
            <v>Toán cao cấp 2C</v>
          </cell>
          <cell r="C773" t="str">
            <v>1003109</v>
          </cell>
        </row>
        <row r="774">
          <cell r="B774" t="str">
            <v>Vật lý</v>
          </cell>
          <cell r="C774" t="str">
            <v>1003110</v>
          </cell>
        </row>
        <row r="775">
          <cell r="B775" t="str">
            <v>Xác suất thống kê</v>
          </cell>
          <cell r="C775" t="str">
            <v>1003111</v>
          </cell>
        </row>
        <row r="776">
          <cell r="B776" t="str">
            <v>Xác suất thống kê</v>
          </cell>
          <cell r="C776" t="str">
            <v>1003111</v>
          </cell>
        </row>
        <row r="777">
          <cell r="B777" t="str">
            <v>Xác suất thống kê</v>
          </cell>
          <cell r="C777" t="str">
            <v>1003111</v>
          </cell>
        </row>
        <row r="778">
          <cell r="B778" t="str">
            <v>Xác suất thống kê</v>
          </cell>
          <cell r="C778" t="str">
            <v>1003111</v>
          </cell>
        </row>
        <row r="779">
          <cell r="B779" t="str">
            <v>Đồ án/ khóa luận tốt nghiệp (Ngành Kế toán)</v>
          </cell>
          <cell r="C779" t="str">
            <v>1103101</v>
          </cell>
        </row>
        <row r="780">
          <cell r="B780" t="str">
            <v>Hệ thống thông tin kế toán</v>
          </cell>
          <cell r="C780" t="str">
            <v>1103102</v>
          </cell>
        </row>
        <row r="781">
          <cell r="B781" t="str">
            <v>Kế toán công 1</v>
          </cell>
          <cell r="C781" t="str">
            <v>1103103</v>
          </cell>
        </row>
        <row r="782">
          <cell r="B782" t="str">
            <v>Kế toán công 2</v>
          </cell>
          <cell r="C782" t="str">
            <v>1103104</v>
          </cell>
        </row>
        <row r="783">
          <cell r="B783" t="str">
            <v>Kế toán công ty</v>
          </cell>
          <cell r="C783" t="str">
            <v>1103105</v>
          </cell>
        </row>
        <row r="784">
          <cell r="B784" t="str">
            <v>Kế toán quản trị 1</v>
          </cell>
          <cell r="C784" t="str">
            <v>1103106</v>
          </cell>
        </row>
        <row r="785">
          <cell r="B785" t="str">
            <v>Kế toán quản trị 2</v>
          </cell>
          <cell r="C785" t="str">
            <v>1103107</v>
          </cell>
        </row>
        <row r="786">
          <cell r="B786" t="str">
            <v>Kế toán quốc tế</v>
          </cell>
          <cell r="C786" t="str">
            <v>1103108</v>
          </cell>
        </row>
        <row r="787">
          <cell r="B787" t="str">
            <v>Kế toán tài chính 1</v>
          </cell>
          <cell r="C787" t="str">
            <v>1103109</v>
          </cell>
        </row>
        <row r="788">
          <cell r="B788" t="str">
            <v>Kế toán tài chính 2</v>
          </cell>
          <cell r="C788" t="str">
            <v>1103110</v>
          </cell>
        </row>
        <row r="789">
          <cell r="B789" t="str">
            <v>Kế toán tài chính 3</v>
          </cell>
          <cell r="C789" t="str">
            <v>1103111</v>
          </cell>
        </row>
        <row r="790">
          <cell r="B790" t="str">
            <v>Kế toán tài chính 4</v>
          </cell>
          <cell r="C790" t="str">
            <v>1103112</v>
          </cell>
        </row>
        <row r="791">
          <cell r="B791" t="str">
            <v>Kế toán thương mại dịch vụ</v>
          </cell>
          <cell r="C791" t="str">
            <v>1103113</v>
          </cell>
        </row>
        <row r="792">
          <cell r="B792" t="str">
            <v>Kế toán trong các ngành kinh tế đặc thù</v>
          </cell>
          <cell r="C792" t="str">
            <v>1103114</v>
          </cell>
        </row>
        <row r="793">
          <cell r="B793" t="str">
            <v>Kế toán và lập báo cáo thuế</v>
          </cell>
          <cell r="C793" t="str">
            <v>1103115</v>
          </cell>
        </row>
        <row r="794">
          <cell r="B794" t="str">
            <v>Kế toán xuất nhập khẩu</v>
          </cell>
          <cell r="C794" t="str">
            <v>1103116</v>
          </cell>
        </row>
        <row r="795">
          <cell r="B795" t="str">
            <v>Kiểm soát nội bộ</v>
          </cell>
          <cell r="C795" t="str">
            <v>1103117</v>
          </cell>
        </row>
        <row r="796">
          <cell r="B796" t="str">
            <v>Kiểm toán tài chính</v>
          </cell>
          <cell r="C796" t="str">
            <v>1103118</v>
          </cell>
        </row>
        <row r="797">
          <cell r="B797" t="str">
            <v>Kiểm toán tài chính 1</v>
          </cell>
          <cell r="C797" t="str">
            <v>1103118</v>
          </cell>
        </row>
        <row r="798">
          <cell r="B798" t="str">
            <v>Luật và chuẩn mực kế toán</v>
          </cell>
          <cell r="C798" t="str">
            <v>1103119</v>
          </cell>
        </row>
        <row r="799">
          <cell r="B799" t="str">
            <v>Lý thuyết kiểm toán</v>
          </cell>
          <cell r="C799" t="str">
            <v>1103120</v>
          </cell>
        </row>
        <row r="800">
          <cell r="B800" t="str">
            <v>Nguyên lý kế toán</v>
          </cell>
          <cell r="C800" t="str">
            <v>1103121</v>
          </cell>
        </row>
        <row r="801">
          <cell r="B801" t="str">
            <v>Nguyên lý kế toán</v>
          </cell>
          <cell r="C801" t="str">
            <v>1103121</v>
          </cell>
        </row>
        <row r="802">
          <cell r="B802" t="str">
            <v>Nguyên lý kế toán</v>
          </cell>
          <cell r="C802" t="str">
            <v>1103121</v>
          </cell>
        </row>
        <row r="803">
          <cell r="B803" t="str">
            <v>Nguyên lý kế toán</v>
          </cell>
          <cell r="C803" t="str">
            <v>1103121</v>
          </cell>
        </row>
        <row r="804">
          <cell r="B804" t="str">
            <v xml:space="preserve">Phân tích báo cáo tài chính </v>
          </cell>
          <cell r="C804" t="str">
            <v>1103122</v>
          </cell>
        </row>
        <row r="805">
          <cell r="B805" t="str">
            <v>Tổ chức công tác kế toán</v>
          </cell>
          <cell r="C805" t="str">
            <v>1103123</v>
          </cell>
        </row>
        <row r="806">
          <cell r="B806" t="str">
            <v>Thăm quan thực tế (Ngành Kế toán)</v>
          </cell>
          <cell r="C806" t="str">
            <v>1103124</v>
          </cell>
        </row>
        <row r="807">
          <cell r="B807" t="str">
            <v>Thực tập cơ sở ngành (Ngành Kế toán)</v>
          </cell>
          <cell r="C807" t="str">
            <v>1103125</v>
          </cell>
        </row>
        <row r="808">
          <cell r="B808" t="str">
            <v>Thực tập tốt nghiệp (Ngành Kế toán)</v>
          </cell>
          <cell r="C808" t="str">
            <v>1103126</v>
          </cell>
        </row>
        <row r="809">
          <cell r="B809" t="str">
            <v>Chuyên đề kiểm toán</v>
          </cell>
          <cell r="C809" t="str">
            <v>1103127</v>
          </cell>
        </row>
        <row r="810">
          <cell r="B810" t="str">
            <v>Đồ án/ khóa luận tốt nghiệp (Ngành Kiểm toán)</v>
          </cell>
          <cell r="C810" t="str">
            <v>1103128</v>
          </cell>
        </row>
        <row r="811">
          <cell r="B811" t="str">
            <v>Kiểm soát quản lý</v>
          </cell>
          <cell r="C811" t="str">
            <v>1103129</v>
          </cell>
        </row>
        <row r="812">
          <cell r="B812" t="str">
            <v>Kiểm toán hoạt động</v>
          </cell>
          <cell r="C812" t="str">
            <v>1103130</v>
          </cell>
        </row>
        <row r="813">
          <cell r="B813" t="str">
            <v>Phân tích hoạt động sản xuất kinh doanh</v>
          </cell>
          <cell r="C813" t="str">
            <v>1103132</v>
          </cell>
        </row>
        <row r="814">
          <cell r="B814" t="str">
            <v>Kiểm toán tài chính 2</v>
          </cell>
          <cell r="C814" t="str">
            <v>1103134</v>
          </cell>
        </row>
        <row r="815">
          <cell r="B815" t="str">
            <v>Kiểm toán tài chính 3</v>
          </cell>
          <cell r="C815" t="str">
            <v>1103135</v>
          </cell>
        </row>
        <row r="816">
          <cell r="B816" t="str">
            <v>Thăm quan thực tế (Ngành Kiểm toán)</v>
          </cell>
          <cell r="C816" t="str">
            <v>1103136</v>
          </cell>
        </row>
        <row r="817">
          <cell r="B817" t="str">
            <v>Thực tập cơ sở ngành (Ngành Kiểm toán)</v>
          </cell>
          <cell r="C817" t="str">
            <v>1103137</v>
          </cell>
        </row>
        <row r="818">
          <cell r="B818" t="str">
            <v>Thực tập tốt nghiệp (Ngành Kiểm toán)</v>
          </cell>
          <cell r="C818" t="str">
            <v>1103138</v>
          </cell>
        </row>
        <row r="819">
          <cell r="B819" t="str">
            <v>Đường lối cách mạng của Đảng Cộng sản Việt Nam</v>
          </cell>
          <cell r="C819" t="str">
            <v>1203101</v>
          </cell>
        </row>
        <row r="820">
          <cell r="B820" t="str">
            <v>Luật doanh nghiệp</v>
          </cell>
          <cell r="C820" t="str">
            <v>1203102</v>
          </cell>
        </row>
        <row r="821">
          <cell r="B821" t="str">
            <v>Luật du lịch</v>
          </cell>
          <cell r="C821" t="str">
            <v>1203103</v>
          </cell>
        </row>
        <row r="822">
          <cell r="B822" t="str">
            <v>Luật du lịch</v>
          </cell>
          <cell r="C822" t="str">
            <v>1203103</v>
          </cell>
        </row>
        <row r="823">
          <cell r="B823" t="str">
            <v>Luật kinh tế</v>
          </cell>
          <cell r="C823" t="str">
            <v>1203104</v>
          </cell>
        </row>
        <row r="824">
          <cell r="B824" t="str">
            <v>Luật kinh tế</v>
          </cell>
          <cell r="C824" t="str">
            <v>1203104</v>
          </cell>
        </row>
        <row r="825">
          <cell r="B825" t="str">
            <v>Luật kinh tế</v>
          </cell>
          <cell r="C825" t="str">
            <v>1203104</v>
          </cell>
        </row>
        <row r="826">
          <cell r="B826" t="str">
            <v>Luật kinh tế</v>
          </cell>
          <cell r="C826" t="str">
            <v>1203104</v>
          </cell>
        </row>
        <row r="827">
          <cell r="B827" t="str">
            <v>Mỹ học đại cương</v>
          </cell>
          <cell r="C827" t="str">
            <v>1203105</v>
          </cell>
        </row>
        <row r="828">
          <cell r="B828" t="str">
            <v>Những nguyên lý cơ bản của chủ nghĩa Mác-Lênin</v>
          </cell>
          <cell r="C828" t="str">
            <v>1203106</v>
          </cell>
        </row>
        <row r="829">
          <cell r="B829" t="str">
            <v>Pháp luật đại cương</v>
          </cell>
          <cell r="C829" t="str">
            <v>1203107</v>
          </cell>
        </row>
        <row r="830">
          <cell r="B830" t="str">
            <v>Tư tưởng Hồ Chí Minh</v>
          </cell>
          <cell r="C830" t="str">
            <v>1203108</v>
          </cell>
        </row>
        <row r="831">
          <cell r="B831" t="str">
            <v>Luật hành chính</v>
          </cell>
          <cell r="C831" t="str">
            <v>1203109</v>
          </cell>
        </row>
        <row r="832">
          <cell r="B832" t="str">
            <v>Lý luận chung về văn bản pháp luật</v>
          </cell>
          <cell r="C832" t="str">
            <v>1203110</v>
          </cell>
        </row>
        <row r="833">
          <cell r="B833" t="str">
            <v>Dẫn luận ngôn ngữ học</v>
          </cell>
          <cell r="C833" t="str">
            <v>1303101</v>
          </cell>
        </row>
        <row r="834">
          <cell r="B834" t="str">
            <v>Dẫn luận ngôn ngữ học</v>
          </cell>
          <cell r="C834" t="str">
            <v>1303101</v>
          </cell>
        </row>
        <row r="835">
          <cell r="B835" t="str">
            <v>Đọc - viết 1</v>
          </cell>
          <cell r="C835" t="str">
            <v>1303102</v>
          </cell>
        </row>
        <row r="836">
          <cell r="B836" t="str">
            <v>Đọc - viết 2</v>
          </cell>
          <cell r="C836" t="str">
            <v>1303103</v>
          </cell>
        </row>
        <row r="837">
          <cell r="B837" t="str">
            <v>Đọc - viết 3</v>
          </cell>
          <cell r="C837" t="str">
            <v>1303104</v>
          </cell>
        </row>
        <row r="838">
          <cell r="B838" t="str">
            <v>Đọc - viết 4</v>
          </cell>
          <cell r="C838" t="str">
            <v>1303105</v>
          </cell>
        </row>
        <row r="839">
          <cell r="B839" t="str">
            <v>Đọc - viết 5</v>
          </cell>
          <cell r="C839" t="str">
            <v>1303106</v>
          </cell>
        </row>
        <row r="840">
          <cell r="B840" t="str">
            <v>Đồ án/ khóa luận tốt nghiệp (Ngành Ngôn ngữ Anh)</v>
          </cell>
          <cell r="C840" t="str">
            <v>1303107</v>
          </cell>
        </row>
        <row r="841">
          <cell r="B841" t="str">
            <v>Giao thoa văn hóa</v>
          </cell>
          <cell r="C841" t="str">
            <v>1303108</v>
          </cell>
        </row>
        <row r="842">
          <cell r="B842" t="str">
            <v>Kỹ năng làm việc (Tiếng Anh)</v>
          </cell>
          <cell r="C842" t="str">
            <v>1303109</v>
          </cell>
        </row>
        <row r="843">
          <cell r="B843" t="str">
            <v>Kỹ năng làm việc (Tiếng Anh)</v>
          </cell>
          <cell r="C843" t="str">
            <v>1303109</v>
          </cell>
        </row>
        <row r="844">
          <cell r="B844" t="str">
            <v>Kỹ năng thuyết trình (Tiếng Anh)</v>
          </cell>
          <cell r="C844" t="str">
            <v>1303110</v>
          </cell>
        </row>
        <row r="845">
          <cell r="B845" t="str">
            <v>Kỹ năng thuyết trình (Tiếng Anh)</v>
          </cell>
          <cell r="C845" t="str">
            <v>1303110</v>
          </cell>
        </row>
        <row r="846">
          <cell r="B846" t="str">
            <v>Kỹ thuật biên dịch 1</v>
          </cell>
          <cell r="C846" t="str">
            <v>1303111</v>
          </cell>
        </row>
        <row r="847">
          <cell r="B847" t="str">
            <v>Kỹ thuật biên dịch 2</v>
          </cell>
          <cell r="C847" t="str">
            <v>1303112</v>
          </cell>
        </row>
        <row r="848">
          <cell r="B848" t="str">
            <v>Kỹ thuật biên dịch 3</v>
          </cell>
          <cell r="C848" t="str">
            <v>1303113</v>
          </cell>
        </row>
        <row r="849">
          <cell r="B849" t="str">
            <v>Kỹ thuật phiên dịch 1</v>
          </cell>
          <cell r="C849" t="str">
            <v>1303114</v>
          </cell>
        </row>
        <row r="850">
          <cell r="B850" t="str">
            <v>Kỹ thuật phiên dịch 2</v>
          </cell>
          <cell r="C850" t="str">
            <v>1303115</v>
          </cell>
        </row>
        <row r="851">
          <cell r="B851" t="str">
            <v>Lý thuyết dịch</v>
          </cell>
          <cell r="C851" t="str">
            <v>1303116</v>
          </cell>
        </row>
        <row r="852">
          <cell r="B852" t="str">
            <v>Lý thuyết ngữ pháp Tiếng Anh</v>
          </cell>
          <cell r="C852" t="str">
            <v>1303117</v>
          </cell>
        </row>
        <row r="853">
          <cell r="B853" t="str">
            <v>Nghe - nói 1</v>
          </cell>
          <cell r="C853" t="str">
            <v>1303118</v>
          </cell>
        </row>
        <row r="854">
          <cell r="B854" t="str">
            <v>Nghe - nói 2</v>
          </cell>
          <cell r="C854" t="str">
            <v>1303119</v>
          </cell>
        </row>
        <row r="855">
          <cell r="B855" t="str">
            <v>Nghe - nói 3</v>
          </cell>
          <cell r="C855" t="str">
            <v>1303120</v>
          </cell>
        </row>
        <row r="856">
          <cell r="B856" t="str">
            <v>Nghe - nói 4</v>
          </cell>
          <cell r="C856" t="str">
            <v>1303121</v>
          </cell>
        </row>
        <row r="857">
          <cell r="B857" t="str">
            <v>Nghe - nói 5</v>
          </cell>
          <cell r="C857" t="str">
            <v>1303122</v>
          </cell>
        </row>
        <row r="858">
          <cell r="B858" t="str">
            <v>Ngôn ngữ so sánh đối chiếu</v>
          </cell>
          <cell r="C858" t="str">
            <v>1303123</v>
          </cell>
        </row>
        <row r="859">
          <cell r="B859" t="str">
            <v>Ngữ âm Tiếng Anh</v>
          </cell>
          <cell r="C859" t="str">
            <v>1303124</v>
          </cell>
        </row>
        <row r="860">
          <cell r="B860" t="str">
            <v>Ngữ âm Tiếng Anh</v>
          </cell>
          <cell r="C860" t="str">
            <v>1303124</v>
          </cell>
        </row>
        <row r="861">
          <cell r="B861" t="str">
            <v>Ngữ nghĩa</v>
          </cell>
          <cell r="C861" t="str">
            <v>1303125</v>
          </cell>
        </row>
        <row r="862">
          <cell r="B862" t="str">
            <v>Ngữ pháp Tiếng Anh thực hành</v>
          </cell>
          <cell r="C862" t="str">
            <v>1303126</v>
          </cell>
        </row>
        <row r="863">
          <cell r="B863" t="str">
            <v>Ngữ pháp Tiếng Anh thực hành</v>
          </cell>
          <cell r="C863" t="str">
            <v>1303126</v>
          </cell>
        </row>
        <row r="864">
          <cell r="B864" t="str">
            <v>Tiếng Anh cơ bản 1</v>
          </cell>
          <cell r="C864" t="str">
            <v>1303127</v>
          </cell>
        </row>
        <row r="865">
          <cell r="B865" t="str">
            <v>Tiếng Anh cơ bản 2</v>
          </cell>
          <cell r="C865" t="str">
            <v>1303128</v>
          </cell>
        </row>
        <row r="866">
          <cell r="B866" t="str">
            <v>Tiếng Anh chuyên ngành (Khối ngành Máy tính và CNTT)</v>
          </cell>
          <cell r="C866" t="str">
            <v>1303131</v>
          </cell>
        </row>
        <row r="867">
          <cell r="B867" t="str">
            <v>Tiếng Anh chuyên ngành (Khối ngành Máy tính và CNTT)</v>
          </cell>
          <cell r="C867" t="str">
            <v>1303131</v>
          </cell>
        </row>
        <row r="868">
          <cell r="B868" t="str">
            <v>Tiếng Anh chuyên ngành (Khối ngành Máy tính và CNTT)</v>
          </cell>
          <cell r="C868" t="str">
            <v>1303131</v>
          </cell>
        </row>
        <row r="869">
          <cell r="B869" t="str">
            <v>Tiếng Anh chuyên ngành (Khối ngành Quản lý và kinh doanh)</v>
          </cell>
          <cell r="C869" t="str">
            <v>1303132</v>
          </cell>
        </row>
        <row r="870">
          <cell r="B870" t="str">
            <v>Tiếng Anh chuyên ngành (Khối ngành Quản lý và kinh doanh)</v>
          </cell>
          <cell r="C870" t="str">
            <v>1303132</v>
          </cell>
        </row>
        <row r="871">
          <cell r="B871" t="str">
            <v>Tiếng Anh chuyên ngành (Khối ngành Quản lý và kinh doanh)</v>
          </cell>
          <cell r="C871" t="str">
            <v>1303132</v>
          </cell>
        </row>
        <row r="872">
          <cell r="B872" t="str">
            <v>Tiếng Anh chuyên ngành (Ngành hướng dẫn du lịch)</v>
          </cell>
          <cell r="C872" t="str">
            <v>1303133</v>
          </cell>
        </row>
        <row r="873">
          <cell r="B873" t="str">
            <v>Tiếng Anh chuyên ngành (Nhóm ngành Công nghệ Hóa - Môi trường)</v>
          </cell>
          <cell r="C873" t="str">
            <v>1303134</v>
          </cell>
        </row>
        <row r="874">
          <cell r="B874" t="str">
            <v>Tiếng Anh chuyên ngành (Nhóm ngành Công nghệ Hóa - Môi trường)</v>
          </cell>
          <cell r="C874" t="str">
            <v>1303134</v>
          </cell>
        </row>
        <row r="875">
          <cell r="B875" t="str">
            <v>Tiếng Anh chuyên ngành (Nhóm ngành Công nghệ May - Thời trang)</v>
          </cell>
          <cell r="C875" t="str">
            <v>1303135</v>
          </cell>
        </row>
        <row r="876">
          <cell r="B876" t="str">
            <v>Tiếng Anh chuyên ngành (Nhóm ngành Công nghệ May - Thời trang)</v>
          </cell>
          <cell r="C876" t="str">
            <v>1303135</v>
          </cell>
        </row>
        <row r="877">
          <cell r="B877" t="str">
            <v>Tiếng Anh chuyên ngành (Nhóm ngành Cơ khí-Ô tô)</v>
          </cell>
          <cell r="C877" t="str">
            <v>1303136</v>
          </cell>
        </row>
        <row r="878">
          <cell r="B878" t="str">
            <v>Tiếng Anh chuyên ngành (Nhóm ngành Cơ khí-Ô tô)</v>
          </cell>
          <cell r="C878" t="str">
            <v>1303136</v>
          </cell>
        </row>
        <row r="879">
          <cell r="B879" t="str">
            <v>Tiếng Anh chuyên ngành (Nhóm ngành Cơ khí-Ô tô)</v>
          </cell>
          <cell r="C879" t="str">
            <v>1303136</v>
          </cell>
        </row>
        <row r="880">
          <cell r="B880" t="str">
            <v>Tiếng Anh chuyên ngành (Nhóm ngành Cơ khí-Ô tô)</v>
          </cell>
          <cell r="C880" t="str">
            <v>1303136</v>
          </cell>
        </row>
        <row r="881">
          <cell r="B881" t="str">
            <v>Tiếng Anh chuyên ngành (Nhóm ngành Điện-Điện tử)</v>
          </cell>
          <cell r="C881" t="str">
            <v>1303137</v>
          </cell>
        </row>
        <row r="882">
          <cell r="B882" t="str">
            <v>Tiếng Anh chuyên ngành (Nhóm ngành Điện-Điện tử)</v>
          </cell>
          <cell r="C882" t="str">
            <v>1303137</v>
          </cell>
        </row>
        <row r="883">
          <cell r="B883" t="str">
            <v>Tiếng Anh chuyên ngành (Nhóm ngành Điện-Điện tử)</v>
          </cell>
          <cell r="C883" t="str">
            <v>1303137</v>
          </cell>
        </row>
        <row r="884">
          <cell r="B884" t="str">
            <v>Tiếng Anh chuyên ngành (Nhóm ngành Quản lý và kinh doanh)</v>
          </cell>
          <cell r="C884" t="str">
            <v>1303138</v>
          </cell>
        </row>
        <row r="885">
          <cell r="B885" t="str">
            <v>Tiếng Anh Du lịch - Khách sạn</v>
          </cell>
          <cell r="C885" t="str">
            <v>1303139</v>
          </cell>
        </row>
        <row r="886">
          <cell r="B886" t="str">
            <v>Tiếng Anh định hướng TOEIC 1</v>
          </cell>
          <cell r="C886" t="str">
            <v>1303140</v>
          </cell>
        </row>
        <row r="887">
          <cell r="B887" t="str">
            <v>Tiếng Anh định hướng TOEIC 2</v>
          </cell>
          <cell r="C887" t="str">
            <v>1303141</v>
          </cell>
        </row>
        <row r="888">
          <cell r="B888" t="str">
            <v>Tiếng Anh 1</v>
          </cell>
          <cell r="C888" t="str">
            <v>1303142</v>
          </cell>
        </row>
        <row r="889">
          <cell r="B889" t="str">
            <v>Tiếng Anh 2</v>
          </cell>
          <cell r="C889" t="str">
            <v>1303143</v>
          </cell>
        </row>
        <row r="890">
          <cell r="B890" t="str">
            <v>Tiếng Anh 3</v>
          </cell>
          <cell r="C890" t="str">
            <v>1303144</v>
          </cell>
        </row>
        <row r="891">
          <cell r="B891" t="str">
            <v>Tiếng Anh Tài chính - Ngân hàng</v>
          </cell>
          <cell r="C891" t="str">
            <v>1303145</v>
          </cell>
        </row>
        <row r="892">
          <cell r="B892" t="str">
            <v>Tiếng Anh TOEIC 1</v>
          </cell>
          <cell r="C892" t="str">
            <v>1303146</v>
          </cell>
        </row>
        <row r="893">
          <cell r="B893" t="str">
            <v>Tiếng Anh TOEIC 2</v>
          </cell>
          <cell r="C893" t="str">
            <v>1303147</v>
          </cell>
        </row>
        <row r="894">
          <cell r="B894" t="str">
            <v>Tiếng Anh TOEIC 3</v>
          </cell>
          <cell r="C894" t="str">
            <v>1303148</v>
          </cell>
        </row>
        <row r="895">
          <cell r="B895" t="str">
            <v>Tiếng Nhật 1</v>
          </cell>
          <cell r="C895" t="str">
            <v>1303149</v>
          </cell>
        </row>
        <row r="896">
          <cell r="B896" t="str">
            <v>Tiếng Nhật 2</v>
          </cell>
          <cell r="C896" t="str">
            <v>1303150</v>
          </cell>
        </row>
        <row r="897">
          <cell r="B897" t="str">
            <v>Tiếng Nhật 3</v>
          </cell>
          <cell r="C897" t="str">
            <v>1303151</v>
          </cell>
        </row>
        <row r="898">
          <cell r="B898" t="str">
            <v>Tiếng Trung 1</v>
          </cell>
          <cell r="C898" t="str">
            <v>1303152</v>
          </cell>
        </row>
        <row r="899">
          <cell r="B899" t="str">
            <v>Tiếng Trung 2</v>
          </cell>
          <cell r="C899" t="str">
            <v>1303153</v>
          </cell>
        </row>
        <row r="900">
          <cell r="B900" t="str">
            <v>Tiếng Trung 3</v>
          </cell>
          <cell r="C900" t="str">
            <v>1303154</v>
          </cell>
        </row>
        <row r="901">
          <cell r="B901" t="str">
            <v>Từ vựng học</v>
          </cell>
          <cell r="C901" t="str">
            <v>1303155</v>
          </cell>
        </row>
        <row r="902">
          <cell r="B902" t="str">
            <v>Thực tập tốt nghiệp (Ngành Ngôn ngữ Anh)</v>
          </cell>
          <cell r="C902" t="str">
            <v>1303156</v>
          </cell>
        </row>
        <row r="903">
          <cell r="B903" t="str">
            <v>Văn học Anh - Mỹ</v>
          </cell>
          <cell r="C903" t="str">
            <v>1303157</v>
          </cell>
        </row>
        <row r="904">
          <cell r="B904" t="str">
            <v>Tiếng Anh Du lịch 1</v>
          </cell>
          <cell r="C904" t="str">
            <v>1303158</v>
          </cell>
        </row>
        <row r="905">
          <cell r="B905" t="str">
            <v>Tiếng Anh Du lịch 2</v>
          </cell>
          <cell r="C905" t="str">
            <v>1303159</v>
          </cell>
        </row>
        <row r="906">
          <cell r="B906" t="str">
            <v>Tiếng Anh Du lịch 3</v>
          </cell>
          <cell r="C906" t="str">
            <v>1303160</v>
          </cell>
        </row>
        <row r="907">
          <cell r="B907" t="str">
            <v>Tiếng Anh Du lịch 4</v>
          </cell>
          <cell r="C907" t="str">
            <v>1303161</v>
          </cell>
        </row>
        <row r="908">
          <cell r="B908" t="str">
            <v>Tiếng Anh Du lịch 5</v>
          </cell>
          <cell r="C908" t="str">
            <v>1303162</v>
          </cell>
        </row>
        <row r="909">
          <cell r="B909" t="str">
            <v>Tiếng Anh Du lịch</v>
          </cell>
          <cell r="C909" t="str">
            <v>1303163</v>
          </cell>
        </row>
        <row r="910">
          <cell r="B910" t="str">
            <v>Tiếng Anh Điện - Điện tử 1</v>
          </cell>
          <cell r="C910" t="str">
            <v>1303164</v>
          </cell>
        </row>
        <row r="911">
          <cell r="B911" t="str">
            <v>Tiếng Anh Điện - Điện tử 2</v>
          </cell>
          <cell r="C911" t="str">
            <v>1303165</v>
          </cell>
        </row>
        <row r="912">
          <cell r="B912" t="str">
            <v>Tiếng Anh Điện - Điện tử 3</v>
          </cell>
          <cell r="C912" t="str">
            <v>1303166</v>
          </cell>
        </row>
        <row r="913">
          <cell r="B913" t="str">
            <v>Tiếng Anh Điện - Điện tử 4</v>
          </cell>
          <cell r="C913" t="str">
            <v>1303167</v>
          </cell>
        </row>
        <row r="914">
          <cell r="B914" t="str">
            <v>Tiếng Anh Điện - Điện tử 5</v>
          </cell>
          <cell r="C914" t="str">
            <v>1303168</v>
          </cell>
        </row>
        <row r="915">
          <cell r="B915" t="str">
            <v>Tiếng Anh Điện - Điện tử</v>
          </cell>
          <cell r="C915" t="str">
            <v>1303169</v>
          </cell>
        </row>
        <row r="916">
          <cell r="B916" t="str">
            <v>Tiếng Anh Lễ tân khách sạn 1</v>
          </cell>
          <cell r="C916" t="str">
            <v>1303170</v>
          </cell>
        </row>
        <row r="917">
          <cell r="B917" t="str">
            <v>Tiếng Anh Lễ tân khách sạn 2</v>
          </cell>
          <cell r="C917" t="str">
            <v>1303171</v>
          </cell>
        </row>
        <row r="918">
          <cell r="B918" t="str">
            <v>Tiếng Anh Lễ tân khách sạn 3</v>
          </cell>
          <cell r="C918" t="str">
            <v>1303172</v>
          </cell>
        </row>
        <row r="919">
          <cell r="B919" t="str">
            <v>Tiếng Anh Lễ tân khách sạn 4</v>
          </cell>
          <cell r="C919" t="str">
            <v>1303173</v>
          </cell>
        </row>
        <row r="920">
          <cell r="B920" t="str">
            <v>Tiếng Anh Lễ tân khách sạn 5</v>
          </cell>
          <cell r="C920" t="str">
            <v>1303174</v>
          </cell>
        </row>
        <row r="921">
          <cell r="B921" t="str">
            <v>Tiếng Anh Lễ tân khách sạn</v>
          </cell>
          <cell r="C921" t="str">
            <v>1303175</v>
          </cell>
        </row>
        <row r="922">
          <cell r="B922" t="str">
            <v>Tiếng Anh Thương mại 1</v>
          </cell>
          <cell r="C922" t="str">
            <v>1303176</v>
          </cell>
        </row>
        <row r="923">
          <cell r="B923" t="str">
            <v>Tiếng Anh Thương mại 1</v>
          </cell>
          <cell r="C923" t="str">
            <v>1303176</v>
          </cell>
        </row>
        <row r="924">
          <cell r="B924" t="str">
            <v>Tiếng Anh Thương mại 1</v>
          </cell>
          <cell r="C924" t="str">
            <v>1303176</v>
          </cell>
        </row>
        <row r="925">
          <cell r="B925" t="str">
            <v>Tiếng Anh Thương mại 1</v>
          </cell>
          <cell r="C925" t="str">
            <v>1303176</v>
          </cell>
        </row>
        <row r="926">
          <cell r="B926" t="str">
            <v>Tiếng Anh Thương mại 1</v>
          </cell>
          <cell r="C926" t="str">
            <v>1303176</v>
          </cell>
        </row>
        <row r="927">
          <cell r="B927" t="str">
            <v>Tiếng Anh Thương mại 1</v>
          </cell>
          <cell r="C927" t="str">
            <v>1303176</v>
          </cell>
        </row>
        <row r="928">
          <cell r="B928" t="str">
            <v>Tiếng Anh Thương mại 2</v>
          </cell>
          <cell r="C928" t="str">
            <v>1303177</v>
          </cell>
        </row>
        <row r="929">
          <cell r="B929" t="str">
            <v>Tiếng Anh Thương mại 2</v>
          </cell>
          <cell r="C929" t="str">
            <v>1303177</v>
          </cell>
        </row>
        <row r="930">
          <cell r="B930" t="str">
            <v>Tiếng Anh Thương mại 2</v>
          </cell>
          <cell r="C930" t="str">
            <v>1303177</v>
          </cell>
        </row>
        <row r="931">
          <cell r="B931" t="str">
            <v>Tiếng Anh Thương mại 2</v>
          </cell>
          <cell r="C931" t="str">
            <v>1303177</v>
          </cell>
        </row>
        <row r="932">
          <cell r="B932" t="str">
            <v>Tiếng Anh Thương mại 2</v>
          </cell>
          <cell r="C932" t="str">
            <v>1303177</v>
          </cell>
        </row>
        <row r="933">
          <cell r="B933" t="str">
            <v>Tiếng Anh Thương mại 2</v>
          </cell>
          <cell r="C933" t="str">
            <v>1303177</v>
          </cell>
        </row>
        <row r="934">
          <cell r="B934" t="str">
            <v>Tiếng Anh Thương mại 3</v>
          </cell>
          <cell r="C934" t="str">
            <v>1303178</v>
          </cell>
        </row>
        <row r="935">
          <cell r="B935" t="str">
            <v>Tiếng Anh Thương mại 3</v>
          </cell>
          <cell r="C935" t="str">
            <v>1303178</v>
          </cell>
        </row>
        <row r="936">
          <cell r="B936" t="str">
            <v>Tiếng Anh Thương mại 3</v>
          </cell>
          <cell r="C936" t="str">
            <v>1303178</v>
          </cell>
        </row>
        <row r="937">
          <cell r="B937" t="str">
            <v>Tiếng Anh Thương mại 3</v>
          </cell>
          <cell r="C937" t="str">
            <v>1303178</v>
          </cell>
        </row>
        <row r="938">
          <cell r="B938" t="str">
            <v>Tiếng Anh Thương mại 3</v>
          </cell>
          <cell r="C938" t="str">
            <v>1303178</v>
          </cell>
        </row>
        <row r="939">
          <cell r="B939" t="str">
            <v>Tiếng Anh Thương mại 3</v>
          </cell>
          <cell r="C939" t="str">
            <v>1303178</v>
          </cell>
        </row>
        <row r="940">
          <cell r="B940" t="str">
            <v>Tiếng Anh Thương mại 4</v>
          </cell>
          <cell r="C940" t="str">
            <v>1303179</v>
          </cell>
        </row>
        <row r="941">
          <cell r="B941" t="str">
            <v>Tiếng Anh Thương mại 4</v>
          </cell>
          <cell r="C941" t="str">
            <v>1303179</v>
          </cell>
        </row>
        <row r="942">
          <cell r="B942" t="str">
            <v>Tiếng Anh Thương mại 4</v>
          </cell>
          <cell r="C942" t="str">
            <v>1303179</v>
          </cell>
        </row>
        <row r="943">
          <cell r="B943" t="str">
            <v>Tiếng Anh Thương mại 4</v>
          </cell>
          <cell r="C943" t="str">
            <v>1303179</v>
          </cell>
        </row>
        <row r="944">
          <cell r="B944" t="str">
            <v>Tiếng Anh Thương mại 4</v>
          </cell>
          <cell r="C944" t="str">
            <v>1303179</v>
          </cell>
        </row>
        <row r="945">
          <cell r="B945" t="str">
            <v>Tiếng Anh Thương mại 4</v>
          </cell>
          <cell r="C945" t="str">
            <v>1303179</v>
          </cell>
        </row>
        <row r="946">
          <cell r="B946" t="str">
            <v>Tiếng Anh Thương mại 5</v>
          </cell>
          <cell r="C946" t="str">
            <v>1303180</v>
          </cell>
        </row>
        <row r="947">
          <cell r="B947" t="str">
            <v>Tiếng Anh Thương mại 5</v>
          </cell>
          <cell r="C947" t="str">
            <v>1303180</v>
          </cell>
        </row>
        <row r="948">
          <cell r="B948" t="str">
            <v>Tiếng Anh Thương mại 5</v>
          </cell>
          <cell r="C948" t="str">
            <v>1303180</v>
          </cell>
        </row>
        <row r="949">
          <cell r="B949" t="str">
            <v>Tiếng Anh Thương mại 5</v>
          </cell>
          <cell r="C949" t="str">
            <v>1303180</v>
          </cell>
        </row>
        <row r="950">
          <cell r="B950" t="str">
            <v>Tiếng Anh Thương mại 5</v>
          </cell>
          <cell r="C950" t="str">
            <v>1303180</v>
          </cell>
        </row>
        <row r="951">
          <cell r="B951" t="str">
            <v>Tiếng Anh Thương mại 5</v>
          </cell>
          <cell r="C951" t="str">
            <v>1303180</v>
          </cell>
        </row>
        <row r="952">
          <cell r="B952" t="str">
            <v>Tiếng Anh Thương mại</v>
          </cell>
          <cell r="C952" t="str">
            <v>1303181</v>
          </cell>
        </row>
        <row r="953">
          <cell r="B953" t="str">
            <v>Tiếng Anh Thương mại</v>
          </cell>
          <cell r="C953" t="str">
            <v>1303181</v>
          </cell>
        </row>
        <row r="954">
          <cell r="B954" t="str">
            <v>Tiếng Anh Thương mại</v>
          </cell>
          <cell r="C954" t="str">
            <v>1303181</v>
          </cell>
        </row>
        <row r="955">
          <cell r="B955" t="str">
            <v>Tiếng Anh Thương mại</v>
          </cell>
          <cell r="C955" t="str">
            <v>1303181</v>
          </cell>
        </row>
        <row r="956">
          <cell r="B956" t="str">
            <v>Tiếng Anh Thương mại</v>
          </cell>
          <cell r="C956" t="str">
            <v>1303181</v>
          </cell>
        </row>
        <row r="957">
          <cell r="B957" t="str">
            <v>Tiếng Anh Thương mại</v>
          </cell>
          <cell r="C957" t="str">
            <v>1303181</v>
          </cell>
        </row>
        <row r="958">
          <cell r="B958" t="str">
            <v>Bản sắc văn hóa Việt Nam</v>
          </cell>
          <cell r="C958" t="str">
            <v>1403101</v>
          </cell>
        </row>
        <row r="959">
          <cell r="B959" t="str">
            <v>Bản sắc văn hóa Việt Nam</v>
          </cell>
          <cell r="C959" t="str">
            <v>1403101</v>
          </cell>
        </row>
        <row r="960">
          <cell r="B960" t="str">
            <v>Các dân tộc Việt Nam</v>
          </cell>
          <cell r="C960" t="str">
            <v>1403102</v>
          </cell>
        </row>
        <row r="961">
          <cell r="B961" t="str">
            <v>Cơ sở văn hóa Việt Nam</v>
          </cell>
          <cell r="C961" t="str">
            <v>1403103</v>
          </cell>
        </row>
        <row r="962">
          <cell r="B962" t="str">
            <v>Cơ sở văn hóa Việt Nam</v>
          </cell>
          <cell r="C962" t="str">
            <v>1403103</v>
          </cell>
        </row>
        <row r="963">
          <cell r="B963" t="str">
            <v>Cơ sở văn hóa Việt Nam</v>
          </cell>
          <cell r="C963" t="str">
            <v>1403103</v>
          </cell>
        </row>
        <row r="964">
          <cell r="B964" t="str">
            <v>Cơ sở văn hóa Việt Nam</v>
          </cell>
          <cell r="C964" t="str">
            <v>1403103</v>
          </cell>
        </row>
        <row r="965">
          <cell r="B965" t="str">
            <v>Di sản văn hóa truyền thống Việt Nam</v>
          </cell>
          <cell r="C965" t="str">
            <v>1403104</v>
          </cell>
        </row>
        <row r="966">
          <cell r="B966" t="str">
            <v>Di sản văn hóa truyền thống Việt Nam</v>
          </cell>
          <cell r="C966" t="str">
            <v>1403104</v>
          </cell>
        </row>
        <row r="967">
          <cell r="B967" t="str">
            <v>Du lịch bền vững</v>
          </cell>
          <cell r="C967" t="str">
            <v>1403105</v>
          </cell>
        </row>
        <row r="968">
          <cell r="B968" t="str">
            <v>Du lịch bền vững</v>
          </cell>
          <cell r="C968" t="str">
            <v>1403105</v>
          </cell>
        </row>
        <row r="969">
          <cell r="B969" t="str">
            <v>Du lịch sinh thái</v>
          </cell>
          <cell r="C969" t="str">
            <v>1403106</v>
          </cell>
        </row>
        <row r="970">
          <cell r="B970" t="str">
            <v>Du lịch sinh thái</v>
          </cell>
          <cell r="C970" t="str">
            <v>1403106</v>
          </cell>
        </row>
        <row r="971">
          <cell r="B971" t="str">
            <v>Địa lý du lịch</v>
          </cell>
          <cell r="C971" t="str">
            <v>1403107</v>
          </cell>
        </row>
        <row r="972">
          <cell r="B972" t="str">
            <v>Địa lý du lịch</v>
          </cell>
          <cell r="C972" t="str">
            <v>1403107</v>
          </cell>
        </row>
        <row r="973">
          <cell r="B973" t="str">
            <v>Đồ án/ khóa luận tốt nghiệp (Chuyên ngành Hướng dẫn du lịch)</v>
          </cell>
          <cell r="C973" t="str">
            <v>1403108</v>
          </cell>
        </row>
        <row r="974">
          <cell r="B974" t="str">
            <v>Đồ án/ khóa luận tốt nghiệp (Chuyên ngành Quản trị kinh doanh Du lịch)</v>
          </cell>
          <cell r="C974" t="str">
            <v>1403109</v>
          </cell>
        </row>
        <row r="975">
          <cell r="B975" t="str">
            <v>Giới thiệu âm nhạc Việt Nam</v>
          </cell>
          <cell r="C975" t="str">
            <v>1403110</v>
          </cell>
        </row>
        <row r="976">
          <cell r="B976" t="str">
            <v>Giới thiệu mỹ thuật Việt Nam</v>
          </cell>
          <cell r="C976" t="str">
            <v>1403111</v>
          </cell>
        </row>
        <row r="977">
          <cell r="B977" t="str">
            <v>Kiểm soát đồ uống và thực phẩm</v>
          </cell>
          <cell r="C977" t="str">
            <v>1403112</v>
          </cell>
        </row>
        <row r="978">
          <cell r="B978" t="str">
            <v>Kiểm soát đồ uống và thực phẩm</v>
          </cell>
          <cell r="C978" t="str">
            <v>1403112</v>
          </cell>
        </row>
        <row r="979">
          <cell r="B979" t="str">
            <v>Kinh doanh dịch vụ bổ sung</v>
          </cell>
          <cell r="C979" t="str">
            <v>1403113</v>
          </cell>
        </row>
        <row r="980">
          <cell r="B980" t="str">
            <v>Kỹ năng giao tiếp</v>
          </cell>
          <cell r="C980" t="str">
            <v>1403114</v>
          </cell>
        </row>
        <row r="981">
          <cell r="B981" t="str">
            <v>Kỹ năng giao tiếp</v>
          </cell>
          <cell r="C981" t="str">
            <v>1403114</v>
          </cell>
        </row>
        <row r="982">
          <cell r="B982" t="str">
            <v>Kỹ năng giao tiếp</v>
          </cell>
          <cell r="C982" t="str">
            <v>1403114</v>
          </cell>
        </row>
        <row r="983">
          <cell r="B983" t="str">
            <v>Kỹ năng giao tiếp</v>
          </cell>
          <cell r="C983" t="str">
            <v>1403114</v>
          </cell>
        </row>
        <row r="984">
          <cell r="B984" t="str">
            <v>Kỹ năng giao tiếp</v>
          </cell>
          <cell r="C984" t="str">
            <v>1403114</v>
          </cell>
        </row>
        <row r="985">
          <cell r="B985" t="str">
            <v>Kỹ năng giao tiếp</v>
          </cell>
          <cell r="C985" t="str">
            <v>1403114</v>
          </cell>
        </row>
        <row r="986">
          <cell r="B986" t="str">
            <v>Kỹ năng giao tiếp</v>
          </cell>
          <cell r="C986" t="str">
            <v>1403114</v>
          </cell>
        </row>
        <row r="987">
          <cell r="B987" t="str">
            <v>Kỹ năng giao tiếp</v>
          </cell>
          <cell r="C987" t="str">
            <v>1403114</v>
          </cell>
        </row>
        <row r="988">
          <cell r="B988" t="str">
            <v>Kỹ năng giao tiếp</v>
          </cell>
          <cell r="C988" t="str">
            <v>1403114</v>
          </cell>
        </row>
        <row r="989">
          <cell r="B989" t="str">
            <v>Kỹ năng giao tiếp</v>
          </cell>
          <cell r="C989" t="str">
            <v>1403114</v>
          </cell>
        </row>
        <row r="990">
          <cell r="B990" t="str">
            <v>Kỹ năng giao tiếp</v>
          </cell>
          <cell r="C990" t="str">
            <v>1403114</v>
          </cell>
        </row>
        <row r="991">
          <cell r="B991" t="str">
            <v>Kỹ năng giao tiếp</v>
          </cell>
          <cell r="C991" t="str">
            <v>1403114</v>
          </cell>
        </row>
        <row r="992">
          <cell r="B992" t="str">
            <v>Kỹ năng giao tiếp</v>
          </cell>
          <cell r="C992" t="str">
            <v>1403114</v>
          </cell>
        </row>
        <row r="993">
          <cell r="B993" t="str">
            <v>Kỹ năng giao tiếp</v>
          </cell>
          <cell r="C993" t="str">
            <v>1403114</v>
          </cell>
        </row>
        <row r="994">
          <cell r="B994" t="str">
            <v>Kỹ năng giao tiếp</v>
          </cell>
          <cell r="C994" t="str">
            <v>1403114</v>
          </cell>
        </row>
        <row r="995">
          <cell r="B995" t="str">
            <v>Kỹ năng giao tiếp</v>
          </cell>
          <cell r="C995" t="str">
            <v>1403114</v>
          </cell>
        </row>
        <row r="996">
          <cell r="B996" t="str">
            <v>Kỹ năng giao tiếp</v>
          </cell>
          <cell r="C996" t="str">
            <v>1403114</v>
          </cell>
        </row>
        <row r="997">
          <cell r="B997" t="str">
            <v>Kỹ năng giao tiếp</v>
          </cell>
          <cell r="C997" t="str">
            <v>1403114</v>
          </cell>
        </row>
        <row r="998">
          <cell r="B998" t="str">
            <v>Kỹ năng giao tiếp</v>
          </cell>
          <cell r="C998" t="str">
            <v>1403114</v>
          </cell>
        </row>
        <row r="999">
          <cell r="B999" t="str">
            <v>Kỹ năng làm việc (Tiếng Việt)</v>
          </cell>
          <cell r="C999" t="str">
            <v>1403115</v>
          </cell>
        </row>
        <row r="1000">
          <cell r="B1000" t="str">
            <v>Kỹ năng làm việc (Tiếng Việt)</v>
          </cell>
          <cell r="C1000" t="str">
            <v>1403115</v>
          </cell>
        </row>
        <row r="1001">
          <cell r="B1001" t="str">
            <v>Kỹ năng thuyết trình (Tiếng Việt)</v>
          </cell>
          <cell r="C1001" t="str">
            <v>1403116</v>
          </cell>
        </row>
        <row r="1002">
          <cell r="B1002" t="str">
            <v>Kỹ năng thuyết trình (Tiếng Việt)</v>
          </cell>
          <cell r="C1002" t="str">
            <v>1403116</v>
          </cell>
        </row>
        <row r="1003">
          <cell r="B1003" t="str">
            <v>Lễ hội Việt Nam</v>
          </cell>
          <cell r="C1003" t="str">
            <v>1403117</v>
          </cell>
        </row>
        <row r="1004">
          <cell r="B1004" t="str">
            <v>Lịch sử văn minh thế giới</v>
          </cell>
          <cell r="C1004" t="str">
            <v>1403118</v>
          </cell>
        </row>
        <row r="1005">
          <cell r="B1005" t="str">
            <v>Lịch sử văn minh thế giới</v>
          </cell>
          <cell r="C1005" t="str">
            <v>1403118</v>
          </cell>
        </row>
        <row r="1006">
          <cell r="B1006" t="str">
            <v>Lịch sử Việt Nam</v>
          </cell>
          <cell r="C1006" t="str">
            <v>1403119</v>
          </cell>
        </row>
        <row r="1007">
          <cell r="B1007" t="str">
            <v>Nghi thức xã hội</v>
          </cell>
          <cell r="C1007" t="str">
            <v>1403120</v>
          </cell>
        </row>
        <row r="1008">
          <cell r="B1008" t="str">
            <v>Nghi thức xã hội</v>
          </cell>
          <cell r="C1008" t="str">
            <v>1403120</v>
          </cell>
        </row>
        <row r="1009">
          <cell r="B1009" t="str">
            <v>Nghiệp vụ hướng dẫn du lịch</v>
          </cell>
          <cell r="C1009" t="str">
            <v>1403121</v>
          </cell>
        </row>
        <row r="1010">
          <cell r="B1010" t="str">
            <v>Nghiệp vụ hướng dẫn du lịch</v>
          </cell>
          <cell r="C1010" t="str">
            <v>1403121</v>
          </cell>
        </row>
        <row r="1011">
          <cell r="B1011" t="str">
            <v>Nghiệp vụ kinh doanh khách sạn</v>
          </cell>
          <cell r="C1011" t="str">
            <v>1403122</v>
          </cell>
        </row>
        <row r="1012">
          <cell r="B1012" t="str">
            <v>Nghiệp vụ kinh doanh lữ hành</v>
          </cell>
          <cell r="C1012" t="str">
            <v>1403123</v>
          </cell>
        </row>
        <row r="1013">
          <cell r="B1013" t="str">
            <v>Nghiệp vụ khách sạn</v>
          </cell>
          <cell r="C1013" t="str">
            <v>1403124</v>
          </cell>
        </row>
        <row r="1014">
          <cell r="B1014" t="str">
            <v>Nghiệp vụ lữ hành</v>
          </cell>
          <cell r="C1014" t="str">
            <v>1403125</v>
          </cell>
        </row>
        <row r="1015">
          <cell r="B1015" t="str">
            <v>Nhập môn du lịch học</v>
          </cell>
          <cell r="C1015" t="str">
            <v>1403126</v>
          </cell>
        </row>
        <row r="1016">
          <cell r="B1016" t="str">
            <v>Nhập môn du lịch học</v>
          </cell>
          <cell r="C1016" t="str">
            <v>1403126</v>
          </cell>
        </row>
        <row r="1017">
          <cell r="B1017" t="str">
            <v>Nhập môn Khu vực học và Việt Nam học</v>
          </cell>
          <cell r="C1017" t="str">
            <v>1403127</v>
          </cell>
        </row>
        <row r="1018">
          <cell r="B1018" t="str">
            <v>Nhập môn Khu vực học và Việt Nam học</v>
          </cell>
          <cell r="C1018" t="str">
            <v>1403127</v>
          </cell>
        </row>
        <row r="1019">
          <cell r="B1019" t="str">
            <v>Phương pháp nghiên cứu khoa học</v>
          </cell>
          <cell r="C1019" t="str">
            <v>1403128</v>
          </cell>
        </row>
        <row r="1020">
          <cell r="B1020" t="str">
            <v>Phương pháp nghiên cứu khoa học</v>
          </cell>
          <cell r="C1020" t="str">
            <v>1403128</v>
          </cell>
        </row>
        <row r="1021">
          <cell r="B1021" t="str">
            <v>Quản trị kinh doanh khách sạn</v>
          </cell>
          <cell r="C1021" t="str">
            <v>1403129</v>
          </cell>
        </row>
        <row r="1022">
          <cell r="B1022" t="str">
            <v>Quản trị kinh doanh lữ hành</v>
          </cell>
          <cell r="C1022" t="str">
            <v>1403130</v>
          </cell>
        </row>
        <row r="1023">
          <cell r="B1023" t="str">
            <v>Tâm lý học du lịch</v>
          </cell>
          <cell r="C1023" t="str">
            <v>1403131</v>
          </cell>
        </row>
        <row r="1024">
          <cell r="B1024" t="str">
            <v>Tâm lý học du lịch</v>
          </cell>
          <cell r="C1024" t="str">
            <v>1403131</v>
          </cell>
        </row>
        <row r="1025">
          <cell r="B1025" t="str">
            <v>Tâm lý học đại cương</v>
          </cell>
          <cell r="C1025" t="str">
            <v>1403132</v>
          </cell>
        </row>
        <row r="1026">
          <cell r="B1026" t="str">
            <v>Tâm lý học đại cương</v>
          </cell>
          <cell r="C1026" t="str">
            <v>1403132</v>
          </cell>
        </row>
        <row r="1027">
          <cell r="B1027" t="str">
            <v>Tâm lý học người tiêu dùng</v>
          </cell>
          <cell r="C1027" t="str">
            <v>1403133</v>
          </cell>
        </row>
        <row r="1028">
          <cell r="B1028" t="str">
            <v>Tâm lý học người tiêu dùng</v>
          </cell>
          <cell r="C1028" t="str">
            <v>1403133</v>
          </cell>
        </row>
        <row r="1029">
          <cell r="B1029" t="str">
            <v>Tâm lý học người tiêu dùng</v>
          </cell>
          <cell r="C1029" t="str">
            <v>1403133</v>
          </cell>
        </row>
        <row r="1030">
          <cell r="B1030" t="str">
            <v>Tâm lý học người tiêu dùng</v>
          </cell>
          <cell r="C1030" t="str">
            <v>1403133</v>
          </cell>
        </row>
        <row r="1031">
          <cell r="B1031" t="str">
            <v>Tâm lý học người tiêu dùng</v>
          </cell>
          <cell r="C1031" t="str">
            <v>1403133</v>
          </cell>
        </row>
        <row r="1032">
          <cell r="B1032" t="str">
            <v>Tâm lý học người tiêu dùng</v>
          </cell>
          <cell r="C1032" t="str">
            <v>1403133</v>
          </cell>
        </row>
        <row r="1033">
          <cell r="B1033" t="str">
            <v>Tâm lý học người tiêu dùng</v>
          </cell>
          <cell r="C1033" t="str">
            <v>1403133</v>
          </cell>
        </row>
        <row r="1034">
          <cell r="B1034" t="str">
            <v>Tâm lý học người tiêu dùng</v>
          </cell>
          <cell r="C1034" t="str">
            <v>1403133</v>
          </cell>
        </row>
        <row r="1035">
          <cell r="B1035" t="str">
            <v>Tâm lý học người tiêu dùng</v>
          </cell>
          <cell r="C1035" t="str">
            <v>1403133</v>
          </cell>
        </row>
        <row r="1036">
          <cell r="B1036" t="str">
            <v>Tâm lý học người tiêu dùng</v>
          </cell>
          <cell r="C1036" t="str">
            <v>1403133</v>
          </cell>
        </row>
        <row r="1037">
          <cell r="B1037" t="str">
            <v>Tâm lý học người tiêu dùng</v>
          </cell>
          <cell r="C1037" t="str">
            <v>1403133</v>
          </cell>
        </row>
        <row r="1038">
          <cell r="B1038" t="str">
            <v>Tâm lý học người tiêu dùng</v>
          </cell>
          <cell r="C1038" t="str">
            <v>1403133</v>
          </cell>
        </row>
        <row r="1039">
          <cell r="B1039" t="str">
            <v>Tâm lý học người tiêu dùng</v>
          </cell>
          <cell r="C1039" t="str">
            <v>1403133</v>
          </cell>
        </row>
        <row r="1040">
          <cell r="B1040" t="str">
            <v>Tâm lý học người tiêu dùng</v>
          </cell>
          <cell r="C1040" t="str">
            <v>1403133</v>
          </cell>
        </row>
        <row r="1041">
          <cell r="B1041" t="str">
            <v>Tâm lý học người tiêu dùng</v>
          </cell>
          <cell r="C1041" t="str">
            <v>1403133</v>
          </cell>
        </row>
        <row r="1042">
          <cell r="B1042" t="str">
            <v>Tâm lý học người tiêu dùng</v>
          </cell>
          <cell r="C1042" t="str">
            <v>1403133</v>
          </cell>
        </row>
        <row r="1043">
          <cell r="B1043" t="str">
            <v>Tâm lý học người tiêu dùng</v>
          </cell>
          <cell r="C1043" t="str">
            <v>1403133</v>
          </cell>
        </row>
        <row r="1044">
          <cell r="B1044" t="str">
            <v>Tâm lý học người tiêu dùng</v>
          </cell>
          <cell r="C1044" t="str">
            <v>1403133</v>
          </cell>
        </row>
        <row r="1045">
          <cell r="B1045" t="str">
            <v>Tâm lý học người tiêu dùng</v>
          </cell>
          <cell r="C1045" t="str">
            <v>1403133</v>
          </cell>
        </row>
        <row r="1046">
          <cell r="B1046" t="str">
            <v>Tâm lý học người tiêu dùng</v>
          </cell>
          <cell r="C1046" t="str">
            <v>1403133</v>
          </cell>
        </row>
        <row r="1047">
          <cell r="B1047" t="str">
            <v>Tâm lý kinh doanh</v>
          </cell>
          <cell r="C1047" t="str">
            <v>1403134</v>
          </cell>
        </row>
        <row r="1048">
          <cell r="B1048" t="str">
            <v>Tiếng Việt thực hành</v>
          </cell>
          <cell r="C1048" t="str">
            <v>1403135</v>
          </cell>
        </row>
        <row r="1049">
          <cell r="B1049" t="str">
            <v>Tiếng Việt thực hành</v>
          </cell>
          <cell r="C1049" t="str">
            <v>1403135</v>
          </cell>
        </row>
        <row r="1050">
          <cell r="B1050" t="str">
            <v>Tổ chức sự kiện</v>
          </cell>
          <cell r="C1050" t="str">
            <v>1403136</v>
          </cell>
        </row>
        <row r="1051">
          <cell r="B1051" t="str">
            <v>Tổ chức sự kiện</v>
          </cell>
          <cell r="C1051" t="str">
            <v>1403136</v>
          </cell>
        </row>
        <row r="1052">
          <cell r="B1052" t="str">
            <v>Tổng quan di sản văn hóa thế giới</v>
          </cell>
          <cell r="C1052" t="str">
            <v>1403137</v>
          </cell>
        </row>
        <row r="1053">
          <cell r="B1053" t="str">
            <v>Tổng quan di sản văn hóa thế giới</v>
          </cell>
          <cell r="C1053" t="str">
            <v>1403137</v>
          </cell>
        </row>
        <row r="1054">
          <cell r="B1054" t="str">
            <v>Tuyến điểm du lịch Việt Nam</v>
          </cell>
          <cell r="C1054" t="str">
            <v>1403138</v>
          </cell>
        </row>
        <row r="1055">
          <cell r="B1055" t="str">
            <v>Tuyến điểm du lịch Việt Nam</v>
          </cell>
          <cell r="C1055" t="str">
            <v>1403138</v>
          </cell>
        </row>
        <row r="1056">
          <cell r="B1056" t="str">
            <v>Tham quan tuyến điểm du lịch</v>
          </cell>
          <cell r="C1056" t="str">
            <v>1403139</v>
          </cell>
        </row>
        <row r="1057">
          <cell r="B1057" t="str">
            <v>Tham quan tuyến điểm du lịch</v>
          </cell>
          <cell r="C1057" t="str">
            <v>1403139</v>
          </cell>
        </row>
        <row r="1058">
          <cell r="B1058" t="str">
            <v>Thực hành hướng dẫn du lịch chuyên biệt</v>
          </cell>
          <cell r="C1058" t="str">
            <v>1403140</v>
          </cell>
        </row>
        <row r="1059">
          <cell r="B1059" t="str">
            <v>Thực hành hướng dẫn du lịch tại điểm</v>
          </cell>
          <cell r="C1059" t="str">
            <v>1403141</v>
          </cell>
        </row>
        <row r="1060">
          <cell r="B1060" t="str">
            <v>Thực hành hướng dẫn du lịch theo tuyến du lịch</v>
          </cell>
          <cell r="C1060" t="str">
            <v>1403142</v>
          </cell>
        </row>
        <row r="1061">
          <cell r="B1061" t="str">
            <v>Thực hành nghiệp vụ Bar và Nhà hàng</v>
          </cell>
          <cell r="C1061" t="str">
            <v>1403143</v>
          </cell>
        </row>
        <row r="1062">
          <cell r="B1062" t="str">
            <v>Thực hành nghiệp vụ khách sạn</v>
          </cell>
          <cell r="C1062" t="str">
            <v>1403144</v>
          </cell>
        </row>
        <row r="1063">
          <cell r="B1063" t="str">
            <v>Thực hành nghiệp vụ lữ hành</v>
          </cell>
          <cell r="C1063" t="str">
            <v>1403145</v>
          </cell>
        </row>
        <row r="1064">
          <cell r="B1064" t="str">
            <v>Thực tập tốt nghiệp (Chuyên ngành Hướng dẫn du lịch)</v>
          </cell>
          <cell r="C1064" t="str">
            <v>1403146</v>
          </cell>
        </row>
        <row r="1065">
          <cell r="B1065" t="str">
            <v>Thực tập tốt nghiệp (Chuyên ngành Quản trị kinh doanh Du lịch)</v>
          </cell>
          <cell r="C1065" t="str">
            <v>1403147</v>
          </cell>
        </row>
        <row r="1066">
          <cell r="B1066" t="str">
            <v>Văn học dân gian Việt Nam</v>
          </cell>
          <cell r="C1066" t="str">
            <v>1403148</v>
          </cell>
        </row>
        <row r="1067">
          <cell r="B1067" t="str">
            <v>Xã hội học</v>
          </cell>
          <cell r="C1067" t="str">
            <v>1403149</v>
          </cell>
        </row>
        <row r="1068">
          <cell r="B1068" t="str">
            <v>Xã hội học</v>
          </cell>
          <cell r="C1068" t="str">
            <v>1403149</v>
          </cell>
        </row>
        <row r="1069">
          <cell r="B1069" t="str">
            <v>Marketing du lịch</v>
          </cell>
          <cell r="C1069" t="str">
            <v>1403150</v>
          </cell>
        </row>
        <row r="1070">
          <cell r="B1070" t="str">
            <v>Marketing du lịch</v>
          </cell>
          <cell r="C1070" t="str">
            <v>1403150</v>
          </cell>
        </row>
        <row r="1071">
          <cell r="B1071" t="str">
            <v>Công tác văn phòng</v>
          </cell>
          <cell r="C1071" t="str">
            <v>1403151</v>
          </cell>
        </row>
        <row r="1072">
          <cell r="B1072" t="str">
            <v>Công tác văn thư lưu trữ trong cơ quan Đảng</v>
          </cell>
          <cell r="C1072" t="str">
            <v>1403152</v>
          </cell>
        </row>
        <row r="1073">
          <cell r="B1073" t="str">
            <v>Công tác văn thư lưu trữ trong doanh nghiệp</v>
          </cell>
          <cell r="C1073" t="str">
            <v>1403153</v>
          </cell>
        </row>
        <row r="1074">
          <cell r="B1074" t="str">
            <v>Đánh giá thực hiện công việc văn phòng</v>
          </cell>
          <cell r="C1074" t="str">
            <v>1403154</v>
          </cell>
        </row>
        <row r="1075">
          <cell r="B1075" t="str">
            <v>Đào tạo và phát triển nguồn nhân lực văn phòng</v>
          </cell>
          <cell r="C1075" t="str">
            <v>1403155</v>
          </cell>
        </row>
        <row r="1076">
          <cell r="B1076" t="str">
            <v>Đồ án/ khóa luận tốt nghiệp (Ngành Quản trị văn phòng)</v>
          </cell>
          <cell r="C1076" t="str">
            <v>1403156</v>
          </cell>
        </row>
        <row r="1077">
          <cell r="B1077" t="str">
            <v>Hành chính công</v>
          </cell>
          <cell r="C1077" t="str">
            <v>1403157</v>
          </cell>
        </row>
        <row r="1078">
          <cell r="B1078" t="str">
            <v>Hành chính công</v>
          </cell>
          <cell r="C1078" t="str">
            <v>1403157</v>
          </cell>
        </row>
        <row r="1079">
          <cell r="B1079" t="str">
            <v>Hành chính học đại cương</v>
          </cell>
          <cell r="C1079" t="str">
            <v>1403158</v>
          </cell>
        </row>
        <row r="1080">
          <cell r="B1080" t="str">
            <v>Hệ thống thông tin quản lý</v>
          </cell>
          <cell r="C1080" t="str">
            <v>1403159</v>
          </cell>
        </row>
        <row r="1081">
          <cell r="B1081" t="str">
            <v>Kỹ năng phỏng vấn</v>
          </cell>
          <cell r="C1081" t="str">
            <v>1403160</v>
          </cell>
        </row>
        <row r="1082">
          <cell r="B1082" t="str">
            <v>Kỹ năng quản lý và giải quyết xung đột</v>
          </cell>
          <cell r="C1082" t="str">
            <v>1403161</v>
          </cell>
        </row>
        <row r="1083">
          <cell r="B1083" t="str">
            <v>Kỹ thuật soạn thảo văn bản</v>
          </cell>
          <cell r="C1083" t="str">
            <v>1403162</v>
          </cell>
        </row>
        <row r="1084">
          <cell r="B1084" t="str">
            <v>Nghi thức Nhà nước</v>
          </cell>
          <cell r="C1084" t="str">
            <v>1403164</v>
          </cell>
        </row>
        <row r="1085">
          <cell r="B1085" t="str">
            <v xml:space="preserve">Nghiệp vụ lễ tân </v>
          </cell>
          <cell r="C1085" t="str">
            <v>1403165</v>
          </cell>
        </row>
        <row r="1086">
          <cell r="B1086" t="str">
            <v>Nghiệp vụ thư ký văn phòng</v>
          </cell>
          <cell r="C1086" t="str">
            <v>1403166</v>
          </cell>
        </row>
        <row r="1087">
          <cell r="B1087" t="str">
            <v xml:space="preserve">Nghiệp vụ văn thư </v>
          </cell>
          <cell r="C1087" t="str">
            <v>1403167</v>
          </cell>
        </row>
        <row r="1088">
          <cell r="B1088" t="str">
            <v>Quản lý hành chính Nhà nước</v>
          </cell>
          <cell r="C1088" t="str">
            <v>1403168</v>
          </cell>
        </row>
        <row r="1089">
          <cell r="B1089" t="str">
            <v>Quản trị văn phòng trên máy tính</v>
          </cell>
          <cell r="C1089" t="str">
            <v>1403169</v>
          </cell>
        </row>
        <row r="1090">
          <cell r="B1090" t="str">
            <v>Tâm lý học lao động</v>
          </cell>
          <cell r="C1090" t="str">
            <v>1403170</v>
          </cell>
        </row>
        <row r="1091">
          <cell r="B1091" t="str">
            <v>Tâm lý học lao động</v>
          </cell>
          <cell r="C1091" t="str">
            <v>1403170</v>
          </cell>
        </row>
        <row r="1092">
          <cell r="B1092" t="str">
            <v>Tâm lý học quản lý</v>
          </cell>
          <cell r="C1092" t="str">
            <v>1403171</v>
          </cell>
        </row>
        <row r="1093">
          <cell r="B1093" t="str">
            <v xml:space="preserve">Tổ chức lao động và thiết bị văn phòng </v>
          </cell>
          <cell r="C1093" t="str">
            <v>1403172</v>
          </cell>
        </row>
        <row r="1094">
          <cell r="B1094" t="str">
            <v>Tổ chức và sử dụng tài liệu lưu trữ</v>
          </cell>
          <cell r="C1094" t="str">
            <v>1403173</v>
          </cell>
        </row>
        <row r="1095">
          <cell r="B1095" t="str">
            <v>Thiết kế và phân tích công việc văn phòng</v>
          </cell>
          <cell r="C1095" t="str">
            <v>1403174</v>
          </cell>
        </row>
        <row r="1096">
          <cell r="B1096" t="str">
            <v>Thực tập tốt nghiệp (Ngành Quản trị văn phòng)</v>
          </cell>
          <cell r="C1096" t="str">
            <v>1403175</v>
          </cell>
        </row>
        <row r="1097">
          <cell r="B1097" t="str">
            <v>Chiến lược kinh doanh</v>
          </cell>
          <cell r="C1097" t="str">
            <v>1603101</v>
          </cell>
        </row>
        <row r="1098">
          <cell r="B1098" t="str">
            <v>Dự toán ngân sách doanh nghiệp</v>
          </cell>
          <cell r="C1098" t="str">
            <v>1603102</v>
          </cell>
        </row>
        <row r="1099">
          <cell r="B1099" t="str">
            <v>Dự toán ngân sách doanh nghiệp</v>
          </cell>
          <cell r="C1099" t="str">
            <v>1603102</v>
          </cell>
        </row>
        <row r="1100">
          <cell r="B1100" t="str">
            <v>Đàm phán và ký kết hợp đồng kinh tế</v>
          </cell>
          <cell r="C1100" t="str">
            <v>1603103</v>
          </cell>
        </row>
        <row r="1101">
          <cell r="B1101" t="str">
            <v>Đạo đức kinh doanh</v>
          </cell>
          <cell r="C1101" t="str">
            <v>1603104</v>
          </cell>
        </row>
        <row r="1102">
          <cell r="B1102" t="str">
            <v>Đạo đức kinh doanh</v>
          </cell>
          <cell r="C1102" t="str">
            <v>1603104</v>
          </cell>
        </row>
        <row r="1103">
          <cell r="B1103" t="str">
            <v>Đạo đức kinh doanh</v>
          </cell>
          <cell r="C1103" t="str">
            <v>1603104</v>
          </cell>
        </row>
        <row r="1104">
          <cell r="B1104" t="str">
            <v>Đạo đức kinh doanh</v>
          </cell>
          <cell r="C1104" t="str">
            <v>1603104</v>
          </cell>
        </row>
        <row r="1105">
          <cell r="B1105" t="str">
            <v>Đầu tư bất động sản</v>
          </cell>
          <cell r="C1105" t="str">
            <v>1603105</v>
          </cell>
        </row>
        <row r="1106">
          <cell r="B1106" t="str">
            <v xml:space="preserve">Địa lý kinh tế  </v>
          </cell>
          <cell r="C1106" t="str">
            <v>1603106</v>
          </cell>
        </row>
        <row r="1107">
          <cell r="B1107" t="str">
            <v xml:space="preserve">Địa lý kinh tế  </v>
          </cell>
          <cell r="C1107" t="str">
            <v>1603106</v>
          </cell>
        </row>
        <row r="1108">
          <cell r="B1108" t="str">
            <v xml:space="preserve">Địa lý kinh tế  </v>
          </cell>
          <cell r="C1108" t="str">
            <v>1603106</v>
          </cell>
        </row>
        <row r="1109">
          <cell r="B1109" t="str">
            <v xml:space="preserve">Địa lý kinh tế  </v>
          </cell>
          <cell r="C1109" t="str">
            <v>1603106</v>
          </cell>
        </row>
        <row r="1110">
          <cell r="B1110" t="str">
            <v xml:space="preserve">Địa lý kinh tế  </v>
          </cell>
          <cell r="C1110" t="str">
            <v>1603106</v>
          </cell>
        </row>
        <row r="1111">
          <cell r="B1111" t="str">
            <v xml:space="preserve">Địa lý kinh tế  </v>
          </cell>
          <cell r="C1111" t="str">
            <v>1603106</v>
          </cell>
        </row>
        <row r="1112">
          <cell r="B1112" t="str">
            <v>Định giá tài sản</v>
          </cell>
          <cell r="C1112" t="str">
            <v>1603107</v>
          </cell>
        </row>
        <row r="1113">
          <cell r="B1113" t="str">
            <v>Đồ án/ khóa luận tốt nghiệp (Ngành Quản trị kinh doanh)</v>
          </cell>
          <cell r="C1113" t="str">
            <v>1603108</v>
          </cell>
        </row>
        <row r="1114">
          <cell r="B1114" t="str">
            <v>Đồ án/ khóa luận tốt nghiệp (Ngành Tài chính - Ngân hàng)</v>
          </cell>
          <cell r="C1114" t="str">
            <v>1603109</v>
          </cell>
        </row>
        <row r="1115">
          <cell r="B1115" t="str">
            <v>Kế hoạch kinh doanh</v>
          </cell>
          <cell r="C1115" t="str">
            <v>1603110</v>
          </cell>
        </row>
        <row r="1116">
          <cell r="B1116" t="str">
            <v>Kế toán ngân hàng</v>
          </cell>
          <cell r="C1116" t="str">
            <v>1603111</v>
          </cell>
        </row>
        <row r="1117">
          <cell r="B1117" t="str">
            <v>Kinh tế bảo hiểm</v>
          </cell>
          <cell r="C1117" t="str">
            <v>1603112</v>
          </cell>
        </row>
        <row r="1118">
          <cell r="B1118" t="str">
            <v>Kinh tế học đại cương</v>
          </cell>
          <cell r="C1118" t="str">
            <v>1603113</v>
          </cell>
        </row>
        <row r="1119">
          <cell r="B1119" t="str">
            <v>Kinh tế học đại cương</v>
          </cell>
          <cell r="C1119" t="str">
            <v>1603113</v>
          </cell>
        </row>
        <row r="1120">
          <cell r="B1120" t="str">
            <v>Kinh tế học đại cương</v>
          </cell>
          <cell r="C1120" t="str">
            <v>1603113</v>
          </cell>
        </row>
        <row r="1121">
          <cell r="B1121" t="str">
            <v>Kinh tế học đại cương</v>
          </cell>
          <cell r="C1121" t="str">
            <v>1603113</v>
          </cell>
        </row>
        <row r="1122">
          <cell r="B1122" t="str">
            <v>Kinh tế học đại cương</v>
          </cell>
          <cell r="C1122" t="str">
            <v>1603113</v>
          </cell>
        </row>
        <row r="1123">
          <cell r="B1123" t="str">
            <v>Kinh tế học đại cương</v>
          </cell>
          <cell r="C1123" t="str">
            <v>1603113</v>
          </cell>
        </row>
        <row r="1124">
          <cell r="B1124" t="str">
            <v>Kinh tế học đại cương</v>
          </cell>
          <cell r="C1124" t="str">
            <v>1603113</v>
          </cell>
        </row>
        <row r="1125">
          <cell r="B1125" t="str">
            <v>Kinh tế học đại cương</v>
          </cell>
          <cell r="C1125" t="str">
            <v>1603113</v>
          </cell>
        </row>
        <row r="1126">
          <cell r="B1126" t="str">
            <v>Kinh tế học đại cương</v>
          </cell>
          <cell r="C1126" t="str">
            <v>1603113</v>
          </cell>
        </row>
        <row r="1127">
          <cell r="B1127" t="str">
            <v>Kinh tế học đại cương</v>
          </cell>
          <cell r="C1127" t="str">
            <v>1603113</v>
          </cell>
        </row>
        <row r="1128">
          <cell r="B1128" t="str">
            <v>Kinh tế học đại cương</v>
          </cell>
          <cell r="C1128" t="str">
            <v>1603113</v>
          </cell>
        </row>
        <row r="1129">
          <cell r="B1129" t="str">
            <v>Kinh tế học đại cương</v>
          </cell>
          <cell r="C1129" t="str">
            <v>1603113</v>
          </cell>
        </row>
        <row r="1130">
          <cell r="B1130" t="str">
            <v>Kinh tế học đại cương</v>
          </cell>
          <cell r="C1130" t="str">
            <v>1603113</v>
          </cell>
        </row>
        <row r="1131">
          <cell r="B1131" t="str">
            <v>Kinh tế học đại cương</v>
          </cell>
          <cell r="C1131" t="str">
            <v>1603113</v>
          </cell>
        </row>
        <row r="1132">
          <cell r="B1132" t="str">
            <v>Kinh tế học đại cương</v>
          </cell>
          <cell r="C1132" t="str">
            <v>1603113</v>
          </cell>
        </row>
        <row r="1133">
          <cell r="B1133" t="str">
            <v>Kinh tế tài nguyên và môi trường</v>
          </cell>
          <cell r="C1133" t="str">
            <v>1603114</v>
          </cell>
        </row>
        <row r="1134">
          <cell r="B1134" t="str">
            <v>Kinh tế vi mô</v>
          </cell>
          <cell r="C1134" t="str">
            <v>1603115</v>
          </cell>
        </row>
        <row r="1135">
          <cell r="B1135" t="str">
            <v>Kinh tế vi mô</v>
          </cell>
          <cell r="C1135" t="str">
            <v>1603115</v>
          </cell>
        </row>
        <row r="1136">
          <cell r="B1136" t="str">
            <v>Kinh tế vi mô</v>
          </cell>
          <cell r="C1136" t="str">
            <v>1603115</v>
          </cell>
        </row>
        <row r="1137">
          <cell r="B1137" t="str">
            <v>Kinh tế vi mô</v>
          </cell>
          <cell r="C1137" t="str">
            <v>1603115</v>
          </cell>
        </row>
        <row r="1138">
          <cell r="B1138" t="str">
            <v>Kinh tế vĩ mô</v>
          </cell>
          <cell r="C1138" t="str">
            <v>1603116</v>
          </cell>
        </row>
        <row r="1139">
          <cell r="B1139" t="str">
            <v>Kinh tế vĩ mô</v>
          </cell>
          <cell r="C1139" t="str">
            <v>1603116</v>
          </cell>
        </row>
        <row r="1140">
          <cell r="B1140" t="str">
            <v>Kinh tế vĩ mô</v>
          </cell>
          <cell r="C1140" t="str">
            <v>1603116</v>
          </cell>
        </row>
        <row r="1141">
          <cell r="B1141" t="str">
            <v>Kinh tế vĩ mô</v>
          </cell>
          <cell r="C1141" t="str">
            <v>1603116</v>
          </cell>
        </row>
        <row r="1142">
          <cell r="B1142" t="str">
            <v>Kỹ năng làm việc nhóm</v>
          </cell>
          <cell r="C1142" t="str">
            <v>1603117</v>
          </cell>
        </row>
        <row r="1143">
          <cell r="B1143" t="str">
            <v>Kỹ năng làm việc nhóm</v>
          </cell>
          <cell r="C1143" t="str">
            <v>1603117</v>
          </cell>
        </row>
        <row r="1144">
          <cell r="B1144" t="str">
            <v>Kỹ năng làm việc nhóm</v>
          </cell>
          <cell r="C1144" t="str">
            <v>1603117</v>
          </cell>
        </row>
        <row r="1145">
          <cell r="B1145" t="str">
            <v>Kỹ năng lãnh đạo và tạo động lực lao động</v>
          </cell>
          <cell r="C1145" t="str">
            <v>1603118</v>
          </cell>
        </row>
        <row r="1146">
          <cell r="B1146" t="str">
            <v>Lập và phân tích dự án</v>
          </cell>
          <cell r="C1146" t="str">
            <v>1603119</v>
          </cell>
        </row>
        <row r="1147">
          <cell r="B1147" t="str">
            <v>Lập và phân tích dự án</v>
          </cell>
          <cell r="C1147" t="str">
            <v>1603119</v>
          </cell>
        </row>
        <row r="1148">
          <cell r="B1148" t="str">
            <v>Lập và phân tích dự án đầu tư</v>
          </cell>
          <cell r="C1148" t="str">
            <v>1603120</v>
          </cell>
        </row>
        <row r="1149">
          <cell r="B1149" t="str">
            <v>Lập và phân tích dự án đầu tư</v>
          </cell>
          <cell r="C1149" t="str">
            <v>1603120</v>
          </cell>
        </row>
        <row r="1150">
          <cell r="B1150" t="str">
            <v>Lịch sử kinh tế thế giới</v>
          </cell>
          <cell r="C1150" t="str">
            <v>1603121</v>
          </cell>
        </row>
        <row r="1151">
          <cell r="B1151" t="str">
            <v>Lịch sử kinh tế thế giới</v>
          </cell>
          <cell r="C1151" t="str">
            <v>1603121</v>
          </cell>
        </row>
        <row r="1152">
          <cell r="B1152" t="str">
            <v>Lịch sử kinh tế thế giới</v>
          </cell>
          <cell r="C1152" t="str">
            <v>1603121</v>
          </cell>
        </row>
        <row r="1153">
          <cell r="B1153" t="str">
            <v>Lịch sử kinh tế thế giới</v>
          </cell>
          <cell r="C1153" t="str">
            <v>1603121</v>
          </cell>
        </row>
        <row r="1154">
          <cell r="B1154" t="str">
            <v>Lịch sử kinh tế thế giới</v>
          </cell>
          <cell r="C1154" t="str">
            <v>1603121</v>
          </cell>
        </row>
        <row r="1155">
          <cell r="B1155" t="str">
            <v>Lịch sử kinh tế thế giới</v>
          </cell>
          <cell r="C1155" t="str">
            <v>1603121</v>
          </cell>
        </row>
        <row r="1156">
          <cell r="B1156" t="str">
            <v>Lý thuyết thống kê</v>
          </cell>
          <cell r="C1156" t="str">
            <v>1603122</v>
          </cell>
        </row>
        <row r="1157">
          <cell r="B1157" t="str">
            <v>Lý thuyết thống kê</v>
          </cell>
          <cell r="C1157" t="str">
            <v>1603122</v>
          </cell>
        </row>
        <row r="1158">
          <cell r="B1158" t="str">
            <v>Lý thuyết thống kê</v>
          </cell>
          <cell r="C1158" t="str">
            <v>1603122</v>
          </cell>
        </row>
        <row r="1159">
          <cell r="B1159" t="str">
            <v>Lý thuyết thống kê</v>
          </cell>
          <cell r="C1159" t="str">
            <v>1603122</v>
          </cell>
        </row>
        <row r="1160">
          <cell r="B1160" t="str">
            <v>Marketing căn bản</v>
          </cell>
          <cell r="C1160" t="str">
            <v>1603123</v>
          </cell>
        </row>
        <row r="1161">
          <cell r="B1161" t="str">
            <v>Marketing căn bản</v>
          </cell>
          <cell r="C1161" t="str">
            <v>1603123</v>
          </cell>
        </row>
        <row r="1162">
          <cell r="B1162" t="str">
            <v>Marketing căn bản</v>
          </cell>
          <cell r="C1162" t="str">
            <v>1603123</v>
          </cell>
        </row>
        <row r="1163">
          <cell r="B1163" t="str">
            <v>Marketing căn bản</v>
          </cell>
          <cell r="C1163" t="str">
            <v>1603123</v>
          </cell>
        </row>
        <row r="1164">
          <cell r="B1164" t="str">
            <v>Marketing ngân hàng</v>
          </cell>
          <cell r="C1164" t="str">
            <v>1603126</v>
          </cell>
        </row>
        <row r="1165">
          <cell r="B1165" t="str">
            <v>Ngân hàng thương mại</v>
          </cell>
          <cell r="C1165" t="str">
            <v>1603127</v>
          </cell>
        </row>
        <row r="1166">
          <cell r="B1166" t="str">
            <v>Ngân hàng Trung ương</v>
          </cell>
          <cell r="C1166" t="str">
            <v>1603128</v>
          </cell>
        </row>
        <row r="1167">
          <cell r="B1167" t="str">
            <v>Nghiệp vụ kinh doanh ngân hàng</v>
          </cell>
          <cell r="C1167" t="str">
            <v>1603129</v>
          </cell>
        </row>
        <row r="1168">
          <cell r="B1168" t="str">
            <v>Nghiệp vụ tín dụng ngân hàng thương mại</v>
          </cell>
          <cell r="C1168" t="str">
            <v>1603130</v>
          </cell>
        </row>
        <row r="1169">
          <cell r="B1169" t="str">
            <v>Phân tích đầu tư chứng khoán</v>
          </cell>
          <cell r="C1169" t="str">
            <v>1603131</v>
          </cell>
        </row>
        <row r="1170">
          <cell r="B1170" t="str">
            <v>Phân tích đầu tư chứng khoán</v>
          </cell>
          <cell r="C1170" t="str">
            <v>1603131</v>
          </cell>
        </row>
        <row r="1171">
          <cell r="B1171" t="str">
            <v>Phân tích tài chính doanh nghiệp</v>
          </cell>
          <cell r="C1171" t="str">
            <v>1603133</v>
          </cell>
        </row>
        <row r="1172">
          <cell r="B1172" t="str">
            <v>Quản lý chất lượng sản phẩm</v>
          </cell>
          <cell r="C1172" t="str">
            <v>1603134</v>
          </cell>
        </row>
        <row r="1173">
          <cell r="B1173" t="str">
            <v>Quản lý chất lượng sản phẩm</v>
          </cell>
          <cell r="C1173" t="str">
            <v>1603134</v>
          </cell>
        </row>
        <row r="1174">
          <cell r="B1174" t="str">
            <v>Quản lý danh mục đầu tư</v>
          </cell>
          <cell r="C1174" t="str">
            <v>1603135</v>
          </cell>
        </row>
        <row r="1175">
          <cell r="B1175" t="str">
            <v>Quản trị chất lượng</v>
          </cell>
          <cell r="C1175" t="str">
            <v>1603136</v>
          </cell>
        </row>
        <row r="1176">
          <cell r="B1176" t="str">
            <v>Quản trị doanh nghiệp</v>
          </cell>
          <cell r="C1176" t="str">
            <v>1603137</v>
          </cell>
        </row>
        <row r="1177">
          <cell r="B1177" t="str">
            <v>Quản trị học</v>
          </cell>
          <cell r="C1177" t="str">
            <v>1603138</v>
          </cell>
        </row>
        <row r="1178">
          <cell r="B1178" t="str">
            <v>Quản trị học</v>
          </cell>
          <cell r="C1178" t="str">
            <v>1603138</v>
          </cell>
        </row>
        <row r="1179">
          <cell r="B1179" t="str">
            <v>Quản trị học</v>
          </cell>
          <cell r="C1179" t="str">
            <v>1603138</v>
          </cell>
        </row>
        <row r="1180">
          <cell r="B1180" t="str">
            <v>Quản trị Marketing</v>
          </cell>
          <cell r="C1180" t="str">
            <v>1603139</v>
          </cell>
        </row>
        <row r="1181">
          <cell r="B1181" t="str">
            <v>Quản trị nhân lực</v>
          </cell>
          <cell r="C1181" t="str">
            <v>1603140</v>
          </cell>
        </row>
        <row r="1182">
          <cell r="B1182" t="str">
            <v>Quản trị sản xuất</v>
          </cell>
          <cell r="C1182" t="str">
            <v>1603141</v>
          </cell>
        </row>
        <row r="1183">
          <cell r="B1183" t="str">
            <v>Quản trị văn phòng</v>
          </cell>
          <cell r="C1183" t="str">
            <v>1603142</v>
          </cell>
        </row>
        <row r="1184">
          <cell r="B1184" t="str">
            <v>Quản trị văn phòng</v>
          </cell>
          <cell r="C1184" t="str">
            <v>1603142</v>
          </cell>
        </row>
        <row r="1185">
          <cell r="B1185" t="str">
            <v>Quản trị văn phòng</v>
          </cell>
          <cell r="C1185" t="str">
            <v>1603142</v>
          </cell>
        </row>
        <row r="1186">
          <cell r="B1186" t="str">
            <v>Quản trị văn phòng</v>
          </cell>
          <cell r="C1186" t="str">
            <v>1603142</v>
          </cell>
        </row>
        <row r="1187">
          <cell r="B1187" t="str">
            <v>Tài chính công</v>
          </cell>
          <cell r="C1187" t="str">
            <v>1603143</v>
          </cell>
        </row>
        <row r="1188">
          <cell r="B1188" t="str">
            <v>Tài chính công</v>
          </cell>
          <cell r="C1188" t="str">
            <v>1603143</v>
          </cell>
        </row>
        <row r="1189">
          <cell r="B1189" t="str">
            <v>Tài chính doanh nghiệp</v>
          </cell>
          <cell r="C1189" t="str">
            <v>1603144</v>
          </cell>
        </row>
        <row r="1190">
          <cell r="B1190" t="str">
            <v>Tài chính doanh nghiệp</v>
          </cell>
          <cell r="C1190" t="str">
            <v>1603144</v>
          </cell>
        </row>
        <row r="1191">
          <cell r="B1191" t="str">
            <v>Tài chính doanh nghiệp 1</v>
          </cell>
          <cell r="C1191" t="str">
            <v>1603145</v>
          </cell>
        </row>
        <row r="1192">
          <cell r="B1192" t="str">
            <v>Tài chính doanh nghiệp 2</v>
          </cell>
          <cell r="C1192" t="str">
            <v>1603146</v>
          </cell>
        </row>
        <row r="1193">
          <cell r="B1193" t="str">
            <v>Tài chính quốc tế</v>
          </cell>
          <cell r="C1193" t="str">
            <v>1603147</v>
          </cell>
        </row>
        <row r="1194">
          <cell r="B1194" t="str">
            <v>Tài chính tiền tệ</v>
          </cell>
          <cell r="C1194" t="str">
            <v>1603148</v>
          </cell>
        </row>
        <row r="1195">
          <cell r="B1195" t="str">
            <v>Tài chính tiền tệ</v>
          </cell>
          <cell r="C1195" t="str">
            <v>1603148</v>
          </cell>
        </row>
        <row r="1196">
          <cell r="B1196" t="str">
            <v>Tài chính tiền tệ</v>
          </cell>
          <cell r="C1196" t="str">
            <v>1603148</v>
          </cell>
        </row>
        <row r="1197">
          <cell r="B1197" t="str">
            <v>Tài chính tiền tệ</v>
          </cell>
          <cell r="C1197" t="str">
            <v>1603148</v>
          </cell>
        </row>
        <row r="1198">
          <cell r="B1198" t="str">
            <v>Tin học quản lý tài chính</v>
          </cell>
          <cell r="C1198" t="str">
            <v>1603149</v>
          </cell>
        </row>
        <row r="1199">
          <cell r="B1199" t="str">
            <v>Tin quản trị</v>
          </cell>
          <cell r="C1199" t="str">
            <v>1603150</v>
          </cell>
        </row>
        <row r="1200">
          <cell r="B1200" t="str">
            <v>Toán tài chính</v>
          </cell>
          <cell r="C1200" t="str">
            <v>1603151</v>
          </cell>
        </row>
        <row r="1201">
          <cell r="B1201" t="str">
            <v>Toán tài chính</v>
          </cell>
          <cell r="C1201" t="str">
            <v>1603151</v>
          </cell>
        </row>
        <row r="1202">
          <cell r="B1202" t="str">
            <v>Tổ chức và quản lý sản xuất</v>
          </cell>
          <cell r="C1202" t="str">
            <v>1603152</v>
          </cell>
        </row>
        <row r="1203">
          <cell r="B1203" t="str">
            <v>Tổ chức và quản lý sản xuất</v>
          </cell>
          <cell r="C1203" t="str">
            <v>1603152</v>
          </cell>
        </row>
        <row r="1204">
          <cell r="B1204" t="str">
            <v>Tổ chức và quản lý sản xuất</v>
          </cell>
          <cell r="C1204" t="str">
            <v>1603152</v>
          </cell>
        </row>
        <row r="1205">
          <cell r="B1205" t="str">
            <v>Thanh toán quốc tế</v>
          </cell>
          <cell r="C1205" t="str">
            <v>1603153</v>
          </cell>
        </row>
        <row r="1206">
          <cell r="B1206" t="str">
            <v>Thanh toán quốc tế</v>
          </cell>
          <cell r="C1206" t="str">
            <v>1603153</v>
          </cell>
        </row>
        <row r="1207">
          <cell r="B1207" t="str">
            <v>Thanh toán quốc tế trong du lịch</v>
          </cell>
          <cell r="C1207" t="str">
            <v>1603154</v>
          </cell>
        </row>
        <row r="1208">
          <cell r="B1208" t="str">
            <v>Thanh toán quốc tế trong du lịch</v>
          </cell>
          <cell r="C1208" t="str">
            <v>1603154</v>
          </cell>
        </row>
        <row r="1209">
          <cell r="B1209" t="str">
            <v>Thị trường chứng khoán</v>
          </cell>
          <cell r="C1209" t="str">
            <v>1603155</v>
          </cell>
        </row>
        <row r="1210">
          <cell r="B1210" t="str">
            <v>Thị trường chứng khoán</v>
          </cell>
          <cell r="C1210" t="str">
            <v>1603155</v>
          </cell>
        </row>
        <row r="1211">
          <cell r="B1211" t="str">
            <v>Thị trường chứng khoán</v>
          </cell>
          <cell r="C1211" t="str">
            <v>1603155</v>
          </cell>
        </row>
        <row r="1212">
          <cell r="B1212" t="str">
            <v xml:space="preserve">Thống kê doanh nghiệp </v>
          </cell>
          <cell r="C1212" t="str">
            <v>1603156</v>
          </cell>
        </row>
        <row r="1213">
          <cell r="B1213" t="str">
            <v>Thuế</v>
          </cell>
          <cell r="C1213" t="str">
            <v>1603157</v>
          </cell>
        </row>
        <row r="1214">
          <cell r="B1214" t="str">
            <v>Thực tập cơ sở ngành (Ngành Quản trị kinh doanh)</v>
          </cell>
          <cell r="C1214" t="str">
            <v>1603158</v>
          </cell>
        </row>
        <row r="1215">
          <cell r="B1215" t="str">
            <v>Thực tập cơ sở ngành (Ngành Tài chính ngân hàng)</v>
          </cell>
          <cell r="C1215" t="str">
            <v>1603159</v>
          </cell>
        </row>
        <row r="1216">
          <cell r="B1216" t="str">
            <v>Thực tập tốt nghiệp (Ngành Quản trị kinh doanh)</v>
          </cell>
          <cell r="C1216" t="str">
            <v>1603160</v>
          </cell>
        </row>
        <row r="1217">
          <cell r="B1217" t="str">
            <v>Thực tập tốt nghiệp (Ngành Tài chính - Ngân hàng)</v>
          </cell>
          <cell r="C1217" t="str">
            <v>1603161</v>
          </cell>
        </row>
        <row r="1218">
          <cell r="B1218" t="str">
            <v>Văn hóa doanh nghiệp</v>
          </cell>
          <cell r="C1218" t="str">
            <v>1603162</v>
          </cell>
        </row>
        <row r="1219">
          <cell r="B1219" t="str">
            <v>Văn hóa doanh nghiệp</v>
          </cell>
          <cell r="C1219" t="str">
            <v>1603162</v>
          </cell>
        </row>
        <row r="1220">
          <cell r="B1220" t="str">
            <v>Văn hóa doanh nghiệp</v>
          </cell>
          <cell r="C1220" t="str">
            <v>1603162</v>
          </cell>
        </row>
        <row r="1221">
          <cell r="B1221" t="str">
            <v>Văn hóa doanh nghiệp</v>
          </cell>
          <cell r="C1221" t="str">
            <v>1603162</v>
          </cell>
        </row>
        <row r="1222">
          <cell r="B1222" t="str">
            <v>Xác định rủi ro và áp dụng các quy trình quản lý rủi ro</v>
          </cell>
          <cell r="C1222" t="str">
            <v>1603163</v>
          </cell>
        </row>
        <row r="1223">
          <cell r="B1223" t="str">
            <v>Xử lý và duy trì hệ thống thông tin tại nơi làm việc</v>
          </cell>
          <cell r="C1223" t="str">
            <v>1603164</v>
          </cell>
        </row>
        <row r="1224">
          <cell r="B1224" t="str">
            <v>Chiến lược phát triển nguồn nhân lực</v>
          </cell>
          <cell r="C1224" t="str">
            <v>1603165</v>
          </cell>
        </row>
        <row r="1225">
          <cell r="B1225" t="str">
            <v>Chiến lược phát triển nguồn nhân lực</v>
          </cell>
          <cell r="C1225" t="str">
            <v>1603165</v>
          </cell>
        </row>
        <row r="1226">
          <cell r="B1226" t="str">
            <v>Chuyên đề chuyên sâu</v>
          </cell>
          <cell r="C1226" t="str">
            <v>1603166</v>
          </cell>
        </row>
        <row r="1227">
          <cell r="B1227" t="str">
            <v>Đánh giá thực hiện công việc</v>
          </cell>
          <cell r="C1227" t="str">
            <v>1603167</v>
          </cell>
        </row>
        <row r="1228">
          <cell r="B1228" t="str">
            <v>Đào tạo và phát triển nguồn nhân lực</v>
          </cell>
          <cell r="C1228" t="str">
            <v>1603168</v>
          </cell>
        </row>
        <row r="1229">
          <cell r="B1229" t="str">
            <v>Định mức lao động</v>
          </cell>
          <cell r="C1229" t="str">
            <v>1603169</v>
          </cell>
        </row>
        <row r="1230">
          <cell r="B1230" t="str">
            <v>Đồ án/ khóa luận tốt nghiệp (ngành Quản trị nhân lực)</v>
          </cell>
          <cell r="C1230" t="str">
            <v>1603170</v>
          </cell>
        </row>
        <row r="1231">
          <cell r="B1231" t="str">
            <v>Hành vi tổ chức</v>
          </cell>
          <cell r="C1231" t="str">
            <v>1603171</v>
          </cell>
        </row>
        <row r="1232">
          <cell r="B1232" t="str">
            <v>Kinh tế nguồn nhân lực</v>
          </cell>
          <cell r="C1232" t="str">
            <v>1603172</v>
          </cell>
        </row>
        <row r="1233">
          <cell r="B1233" t="str">
            <v>Kỹ năng lãnh đạo</v>
          </cell>
          <cell r="C1233" t="str">
            <v>1603173</v>
          </cell>
        </row>
        <row r="1234">
          <cell r="B1234" t="str">
            <v>Kỹ năng lãnh đạo</v>
          </cell>
          <cell r="C1234" t="str">
            <v>1603173</v>
          </cell>
        </row>
        <row r="1235">
          <cell r="B1235" t="str">
            <v>Kỹ năng tổ chức và điều hành cuộc họp</v>
          </cell>
          <cell r="C1235" t="str">
            <v>1603174</v>
          </cell>
        </row>
        <row r="1236">
          <cell r="B1236" t="str">
            <v>Pháp luật về lao động</v>
          </cell>
          <cell r="C1236" t="str">
            <v>1603175</v>
          </cell>
        </row>
        <row r="1237">
          <cell r="B1237" t="str">
            <v>Pháp luật về lao động</v>
          </cell>
          <cell r="C1237" t="str">
            <v>1603175</v>
          </cell>
        </row>
        <row r="1238">
          <cell r="B1238" t="str">
            <v>Quan hệ công chúng</v>
          </cell>
          <cell r="C1238" t="str">
            <v>1603176</v>
          </cell>
        </row>
        <row r="1239">
          <cell r="B1239" t="str">
            <v>Quan hệ công chúng</v>
          </cell>
          <cell r="C1239" t="str">
            <v>1603176</v>
          </cell>
        </row>
        <row r="1240">
          <cell r="B1240" t="str">
            <v>Quan hệ lao động</v>
          </cell>
          <cell r="C1240" t="str">
            <v>1603177</v>
          </cell>
        </row>
        <row r="1241">
          <cell r="B1241" t="str">
            <v>Quản trị nhân lực đại cương</v>
          </cell>
          <cell r="C1241" t="str">
            <v>1603178</v>
          </cell>
        </row>
        <row r="1242">
          <cell r="B1242" t="str">
            <v>Tin học ứng dụng trong quản trị nhân lực</v>
          </cell>
          <cell r="C1242" t="str">
            <v>1603179</v>
          </cell>
        </row>
        <row r="1243">
          <cell r="B1243" t="str">
            <v>Tuyển dụng nguồn nhân lực</v>
          </cell>
          <cell r="C1243" t="str">
            <v>1603180</v>
          </cell>
        </row>
        <row r="1244">
          <cell r="B1244" t="str">
            <v>Tuyển dụng nguồn nhân lực</v>
          </cell>
          <cell r="C1244" t="str">
            <v>1603180</v>
          </cell>
        </row>
        <row r="1245">
          <cell r="B1245" t="str">
            <v>Thiết kế và phân tích công việc</v>
          </cell>
          <cell r="C1245" t="str">
            <v>1603181</v>
          </cell>
        </row>
        <row r="1246">
          <cell r="B1246" t="str">
            <v>Thù lao và phúc lợi</v>
          </cell>
          <cell r="C1246" t="str">
            <v>1603182</v>
          </cell>
        </row>
        <row r="1247">
          <cell r="B1247" t="str">
            <v>Thực tập cơ sở ngành (Ngành Quản trị nhân lực)</v>
          </cell>
          <cell r="C1247" t="str">
            <v>1603183</v>
          </cell>
        </row>
        <row r="1248">
          <cell r="B1248" t="str">
            <v>Thực tập tốt nghiệp (ngành Quản trị nhân lực)</v>
          </cell>
          <cell r="C1248" t="str">
            <v>1603184</v>
          </cell>
        </row>
        <row r="1249">
          <cell r="B1249" t="str">
            <v>Xác định rủi ro và áp dụng quy trình xử lý rủi ro</v>
          </cell>
          <cell r="C1249" t="str">
            <v>1603185</v>
          </cell>
        </row>
        <row r="1250">
          <cell r="B1250" t="str">
            <v>Thực hành cắt gọt 1</v>
          </cell>
          <cell r="C1250" t="str">
            <v>2303101</v>
          </cell>
        </row>
        <row r="1251">
          <cell r="B1251" t="str">
            <v>Thực hành cắt gọt 1</v>
          </cell>
          <cell r="C1251" t="str">
            <v>2303101</v>
          </cell>
        </row>
        <row r="1252">
          <cell r="B1252" t="str">
            <v>Thực hành cắt gọt 2</v>
          </cell>
          <cell r="C1252" t="str">
            <v>2303102</v>
          </cell>
        </row>
        <row r="1253">
          <cell r="B1253" t="str">
            <v>Thực hành cơ khí cơ bản</v>
          </cell>
          <cell r="C1253" t="str">
            <v>2303103</v>
          </cell>
        </row>
        <row r="1254">
          <cell r="B1254" t="str">
            <v>Thực hành Nguội</v>
          </cell>
          <cell r="C1254" t="str">
            <v>2303104</v>
          </cell>
        </row>
        <row r="1255">
          <cell r="B1255" t="str">
            <v>Thực hành Nguội</v>
          </cell>
          <cell r="C1255" t="str">
            <v>2303104</v>
          </cell>
        </row>
        <row r="1256">
          <cell r="B1256" t="str">
            <v>Thực hành CNC</v>
          </cell>
          <cell r="C1256" t="str">
            <v>2303105</v>
          </cell>
        </row>
        <row r="1257">
          <cell r="B1257" t="str">
            <v>Thực hành CNC</v>
          </cell>
          <cell r="C1257" t="str">
            <v>2303105</v>
          </cell>
        </row>
        <row r="1258">
          <cell r="B1258" t="str">
            <v>Thực hành Hàn</v>
          </cell>
          <cell r="C1258" t="str">
            <v>2503101</v>
          </cell>
        </row>
        <row r="1259">
          <cell r="B1259" t="str">
            <v>An ninh mạng viễn thông</v>
          </cell>
          <cell r="C1259" t="str">
            <v>0803163</v>
          </cell>
        </row>
        <row r="1260">
          <cell r="B1260" t="str">
            <v>Báo hiệu và điều khiển kết nối</v>
          </cell>
          <cell r="C1260" t="str">
            <v>0803164</v>
          </cell>
        </row>
        <row r="1261">
          <cell r="B1261" t="str">
            <v>Đa truy nhập vô tuyến</v>
          </cell>
          <cell r="C1261" t="str">
            <v>0803165</v>
          </cell>
        </row>
        <row r="1262">
          <cell r="B1262" t="str">
            <v>Đồ án Truyền thông và mạng máy tính 1</v>
          </cell>
          <cell r="C1262" t="str">
            <v>0803166</v>
          </cell>
        </row>
        <row r="1263">
          <cell r="B1263" t="str">
            <v>Đồ án Truyền thông và mạng máy tính 2</v>
          </cell>
          <cell r="C1263" t="str">
            <v>0803167</v>
          </cell>
        </row>
        <row r="1264">
          <cell r="B1264" t="str">
            <v>Đồ án/ khóa luận tốt nghiệp (Ngành Truyền thông và mạng máy tính)</v>
          </cell>
          <cell r="C1264" t="str">
            <v>0803168</v>
          </cell>
        </row>
        <row r="1265">
          <cell r="B1265" t="str">
            <v>Hệ thống thông tin vô tuyến</v>
          </cell>
          <cell r="C1265" t="str">
            <v>0803169</v>
          </cell>
        </row>
        <row r="1266">
          <cell r="B1266" t="str">
            <v>Kỹ thuật đo lường điện tử</v>
          </cell>
          <cell r="C1266" t="str">
            <v>0803170</v>
          </cell>
        </row>
        <row r="1267">
          <cell r="B1267" t="str">
            <v>Kỹ thuật truyền dẫn</v>
          </cell>
          <cell r="C1267" t="str">
            <v>0803171</v>
          </cell>
        </row>
        <row r="1268">
          <cell r="B1268" t="str">
            <v>Kỹ thuật truyền thông wireless</v>
          </cell>
          <cell r="C1268" t="str">
            <v>0803172</v>
          </cell>
        </row>
        <row r="1269">
          <cell r="B1269" t="str">
            <v>Lọc thích nghi và tối ưu</v>
          </cell>
          <cell r="C1269" t="str">
            <v>0803173</v>
          </cell>
        </row>
        <row r="1270">
          <cell r="B1270" t="str">
            <v>Mô phỏng hệ thống thông tin</v>
          </cell>
          <cell r="C1270" t="str">
            <v>0803174</v>
          </cell>
        </row>
        <row r="1271">
          <cell r="B1271" t="str">
            <v>Phân tích và thiết kế hệ thống thông tin</v>
          </cell>
          <cell r="C1271" t="str">
            <v>0803175</v>
          </cell>
        </row>
        <row r="1272">
          <cell r="B1272" t="str">
            <v>Tín hiệu và hệ thống thông tin</v>
          </cell>
          <cell r="C1272" t="str">
            <v>0803176</v>
          </cell>
        </row>
        <row r="1273">
          <cell r="B1273" t="str">
            <v>Thiết bị truyền thông và mạng</v>
          </cell>
          <cell r="C1273" t="str">
            <v>0803177</v>
          </cell>
        </row>
        <row r="1274">
          <cell r="B1274" t="str">
            <v>Thiết kế mạch tần số cao</v>
          </cell>
          <cell r="C1274" t="str">
            <v>0803178</v>
          </cell>
        </row>
        <row r="1275">
          <cell r="B1275" t="str">
            <v>Thông tin quang</v>
          </cell>
          <cell r="C1275" t="str">
            <v>0803179</v>
          </cell>
        </row>
        <row r="1276">
          <cell r="B1276" t="str">
            <v>Thông tin vệ tinh</v>
          </cell>
          <cell r="C1276" t="str">
            <v>0803180</v>
          </cell>
        </row>
        <row r="1277">
          <cell r="B1277" t="str">
            <v>Thực tập tốt nghiệp (Ngành Truyền thông và mạng máy tính)</v>
          </cell>
          <cell r="C1277" t="str">
            <v>0803181</v>
          </cell>
        </row>
        <row r="1278">
          <cell r="B1278" t="str">
            <v>Truyền thông đa phương tiện</v>
          </cell>
          <cell r="C1278" t="str">
            <v>0803182</v>
          </cell>
        </row>
        <row r="1279">
          <cell r="B1279" t="str">
            <v>Truyền thông số</v>
          </cell>
          <cell r="C1279" t="str">
            <v>0803183</v>
          </cell>
        </row>
        <row r="1280">
          <cell r="B1280" t="str">
            <v>Chuẩn mực kế toán công</v>
          </cell>
          <cell r="C1280" t="str">
            <v>1103140</v>
          </cell>
        </row>
        <row r="1281">
          <cell r="B1281" t="str">
            <v>Đồ án/ khóa luận tốt nghiệp (Chuyên ngành Thẩm định giá)</v>
          </cell>
          <cell r="C1281" t="str">
            <v>1103141</v>
          </cell>
        </row>
        <row r="1282">
          <cell r="B1282" t="str">
            <v>Kế toán bảo hiểm xã hội</v>
          </cell>
          <cell r="C1282" t="str">
            <v>1103142</v>
          </cell>
        </row>
        <row r="1283">
          <cell r="B1283" t="str">
            <v>Kế toán định giá tài sản doanh nghiệp</v>
          </cell>
          <cell r="C1283" t="str">
            <v>1103143</v>
          </cell>
        </row>
        <row r="1284">
          <cell r="B1284" t="str">
            <v>Kế toán ngân sách tại cơ quan thuế, hải quan</v>
          </cell>
          <cell r="C1284" t="str">
            <v>1103144</v>
          </cell>
        </row>
        <row r="1285">
          <cell r="B1285" t="str">
            <v>Kế toán ngân sách và tài chính xã, phường</v>
          </cell>
          <cell r="C1285" t="str">
            <v>1103145</v>
          </cell>
        </row>
        <row r="1286">
          <cell r="B1286" t="str">
            <v>Kế toán nghiệp vụ kho bạc</v>
          </cell>
          <cell r="C1286" t="str">
            <v>1103146</v>
          </cell>
        </row>
        <row r="1287">
          <cell r="B1287" t="str">
            <v>Kế toán xây lắp</v>
          </cell>
          <cell r="C1287" t="str">
            <v>1103147</v>
          </cell>
        </row>
        <row r="1288">
          <cell r="B1288" t="str">
            <v>Kỹ năng nghề nghiệp kế toán, kiểm toán</v>
          </cell>
          <cell r="C1288" t="str">
            <v>1103148</v>
          </cell>
        </row>
        <row r="1289">
          <cell r="B1289" t="str">
            <v>Nguyên lý hình thành giá cả thị trường</v>
          </cell>
          <cell r="C1289" t="str">
            <v>1103149</v>
          </cell>
        </row>
        <row r="1290">
          <cell r="B1290" t="str">
            <v>Nguyên lý thẩm định giá</v>
          </cell>
          <cell r="C1290" t="str">
            <v>1103150</v>
          </cell>
        </row>
        <row r="1291">
          <cell r="B1291" t="str">
            <v>Những vấn đề pháp luật có liên quan đến thẩm định giá</v>
          </cell>
          <cell r="C1291" t="str">
            <v>1103151</v>
          </cell>
        </row>
        <row r="1292">
          <cell r="B1292" t="str">
            <v>Tổ chức thẩm định giá</v>
          </cell>
          <cell r="C1292" t="str">
            <v>1103152</v>
          </cell>
        </row>
        <row r="1293">
          <cell r="B1293" t="str">
            <v>Thẩm định giá bất động sản</v>
          </cell>
          <cell r="C1293" t="str">
            <v>1103153</v>
          </cell>
        </row>
        <row r="1294">
          <cell r="B1294" t="str">
            <v>Thẩm định giá máy móc thiết bị</v>
          </cell>
          <cell r="C1294" t="str">
            <v>1103154</v>
          </cell>
        </row>
        <row r="1295">
          <cell r="B1295" t="str">
            <v>Thẩm định giá tài sản vô hình</v>
          </cell>
          <cell r="C1295" t="str">
            <v>1103155</v>
          </cell>
        </row>
        <row r="1296">
          <cell r="B1296" t="str">
            <v>Thẩm định giá trị doanh nghiệp</v>
          </cell>
          <cell r="C1296" t="str">
            <v>1103156</v>
          </cell>
        </row>
        <row r="1297">
          <cell r="B1297" t="str">
            <v>Thực tập cơ sở ngành (Chuyên ngành Thẩm định giá)</v>
          </cell>
          <cell r="C1297" t="str">
            <v>1103157</v>
          </cell>
        </row>
        <row r="1298">
          <cell r="B1298" t="str">
            <v>Thực tập tốt nghiệp (Chuyên ngành Thẩm định giá)</v>
          </cell>
          <cell r="C1298" t="str">
            <v>1103158</v>
          </cell>
        </row>
        <row r="1299">
          <cell r="B1299" t="str">
            <v>Đồ án/ khóa luận tốt nghiệp (Ngành Marketing)</v>
          </cell>
          <cell r="C1299" t="str">
            <v>1603204</v>
          </cell>
        </row>
        <row r="1300">
          <cell r="B1300" t="str">
            <v>E - Marketing</v>
          </cell>
          <cell r="C1300" t="str">
            <v>1603186</v>
          </cell>
        </row>
        <row r="1301">
          <cell r="B1301" t="str">
            <v>E - Marketing</v>
          </cell>
          <cell r="C1301" t="str">
            <v>1603186</v>
          </cell>
        </row>
        <row r="1302">
          <cell r="B1302" t="str">
            <v>Hành vi người tiêu dùng</v>
          </cell>
          <cell r="C1302" t="str">
            <v>1603187</v>
          </cell>
        </row>
        <row r="1303">
          <cell r="B1303" t="str">
            <v>Hành vi người tiêu dùng</v>
          </cell>
          <cell r="C1303" t="str">
            <v>1603187</v>
          </cell>
        </row>
        <row r="1304">
          <cell r="B1304" t="str">
            <v>Marketing quốc tế</v>
          </cell>
          <cell r="C1304" t="str">
            <v>1603188</v>
          </cell>
        </row>
        <row r="1305">
          <cell r="B1305" t="str">
            <v>Marketing thị trường là tổ chức</v>
          </cell>
          <cell r="C1305" t="str">
            <v>1603189</v>
          </cell>
        </row>
        <row r="1306">
          <cell r="B1306" t="str">
            <v>Nghiên cứu marketing</v>
          </cell>
          <cell r="C1306" t="str">
            <v>1603190</v>
          </cell>
        </row>
        <row r="1307">
          <cell r="B1307" t="str">
            <v>Nghiên cứu marketing</v>
          </cell>
          <cell r="C1307" t="str">
            <v>1603190</v>
          </cell>
        </row>
        <row r="1308">
          <cell r="B1308" t="str">
            <v>Quản trị bán hàng</v>
          </cell>
          <cell r="C1308" t="str">
            <v>1603191</v>
          </cell>
        </row>
        <row r="1309">
          <cell r="B1309" t="str">
            <v>Quản trị danh mục sản phẩm</v>
          </cell>
          <cell r="C1309" t="str">
            <v>1603192</v>
          </cell>
        </row>
        <row r="1310">
          <cell r="B1310" t="str">
            <v>Quản trị giá</v>
          </cell>
          <cell r="C1310" t="str">
            <v>1603193</v>
          </cell>
        </row>
        <row r="1311">
          <cell r="B1311" t="str">
            <v>Quản trị kênh phân phối</v>
          </cell>
          <cell r="C1311" t="str">
            <v>1603194</v>
          </cell>
        </row>
        <row r="1312">
          <cell r="B1312" t="str">
            <v>Quản trị quan hệ khách hàng</v>
          </cell>
          <cell r="C1312" t="str">
            <v>1603195</v>
          </cell>
        </row>
        <row r="1313">
          <cell r="B1313" t="str">
            <v>Quản trị quan hệ khách hàng</v>
          </cell>
          <cell r="C1313" t="str">
            <v>1603195</v>
          </cell>
        </row>
        <row r="1314">
          <cell r="B1314" t="str">
            <v>Quản trị sản phẩm</v>
          </cell>
          <cell r="C1314" t="str">
            <v>1603196</v>
          </cell>
        </row>
        <row r="1315">
          <cell r="B1315" t="str">
            <v xml:space="preserve">Quản trị thương hiệu </v>
          </cell>
          <cell r="C1315" t="str">
            <v>1603197</v>
          </cell>
        </row>
        <row r="1316">
          <cell r="B1316" t="str">
            <v>Quản trị truyền thông marketing kết hợp</v>
          </cell>
          <cell r="C1316" t="str">
            <v>1603198</v>
          </cell>
        </row>
        <row r="1317">
          <cell r="B1317" t="str">
            <v>Tin học ứng dụng marketing</v>
          </cell>
          <cell r="C1317" t="str">
            <v>1603199</v>
          </cell>
        </row>
        <row r="1318">
          <cell r="B1318" t="str">
            <v>Tổ chức sự kiện thời trang</v>
          </cell>
          <cell r="C1318" t="str">
            <v>1603200</v>
          </cell>
        </row>
        <row r="1319">
          <cell r="B1319" t="str">
            <v>Thực tập cơ sở ngành (Ngành Marketing)</v>
          </cell>
          <cell r="C1319" t="str">
            <v>1603201</v>
          </cell>
        </row>
        <row r="1320">
          <cell r="B1320" t="str">
            <v>Thực tập tốt nghiệp (Ngành Marketing)</v>
          </cell>
          <cell r="C1320" t="str">
            <v>1603202</v>
          </cell>
        </row>
        <row r="1321">
          <cell r="B1321" t="str">
            <v>Công nghệ may</v>
          </cell>
          <cell r="C1321" t="str">
            <v>0403183</v>
          </cell>
        </row>
        <row r="1322">
          <cell r="B1322" t="str">
            <v>Đồ án/ khóa luận tốt nghiệp (Chuyên ngành Thiết kế và kinh doanh thời trang)</v>
          </cell>
          <cell r="C1322" t="str">
            <v>0403184</v>
          </cell>
        </row>
        <row r="1323">
          <cell r="B1323" t="str">
            <v>Sản xuất tinh gọn</v>
          </cell>
          <cell r="C1323" t="str">
            <v>0403185</v>
          </cell>
        </row>
        <row r="1324">
          <cell r="B1324" t="str">
            <v>Thực hành công nghệ may</v>
          </cell>
          <cell r="C1324" t="str">
            <v>0403186</v>
          </cell>
        </row>
        <row r="1325">
          <cell r="B1325" t="str">
            <v>Thực tập tốt nghiệp (Chuyên Ngành Thiết kế và kinh doanh thời trang)</v>
          </cell>
          <cell r="C1325" t="str">
            <v>0403187</v>
          </cell>
        </row>
        <row r="1326">
          <cell r="B1326" t="str">
            <v>Tin học ứng dụng trong thiết kế trang phục</v>
          </cell>
          <cell r="C1326" t="str">
            <v>0403188</v>
          </cell>
        </row>
        <row r="1327">
          <cell r="B1327" t="str">
            <v>Tiếng Anh May và Thiết kế thời trang</v>
          </cell>
          <cell r="C1327" t="str">
            <v>1303187</v>
          </cell>
        </row>
        <row r="1328">
          <cell r="B1328" t="str">
            <v>Tiếng Anh May và Thiết kế thời trang</v>
          </cell>
          <cell r="C1328" t="str">
            <v>1303187</v>
          </cell>
        </row>
        <row r="1329">
          <cell r="B1329" t="str">
            <v>Tiếng Anh May và Thiết kế thời trang</v>
          </cell>
          <cell r="C1329" t="str">
            <v>1303187</v>
          </cell>
        </row>
        <row r="1330">
          <cell r="B1330" t="str">
            <v>Tiếng Anh May và Thiết kế thời trang 1</v>
          </cell>
          <cell r="C1330" t="str">
            <v>1303182</v>
          </cell>
        </row>
        <row r="1331">
          <cell r="B1331" t="str">
            <v>Tiếng Anh May và Thiết kế thời trang 1</v>
          </cell>
          <cell r="C1331" t="str">
            <v>1303182</v>
          </cell>
        </row>
        <row r="1332">
          <cell r="B1332" t="str">
            <v>Tiếng Anh May và Thiết kế thời trang 1</v>
          </cell>
          <cell r="C1332" t="str">
            <v>1303182</v>
          </cell>
        </row>
        <row r="1333">
          <cell r="B1333" t="str">
            <v>Tiếng Anh May và Thiết kế thời trang 2</v>
          </cell>
          <cell r="C1333" t="str">
            <v>1303183</v>
          </cell>
        </row>
        <row r="1334">
          <cell r="B1334" t="str">
            <v>Tiếng Anh May và Thiết kế thời trang 2</v>
          </cell>
          <cell r="C1334" t="str">
            <v>1303183</v>
          </cell>
        </row>
        <row r="1335">
          <cell r="B1335" t="str">
            <v>Tiếng Anh May và Thiết kế thời trang 2</v>
          </cell>
          <cell r="C1335" t="str">
            <v>1303183</v>
          </cell>
        </row>
        <row r="1336">
          <cell r="B1336" t="str">
            <v>Tiếng Anh May và Thiết kế thời trang 3</v>
          </cell>
          <cell r="C1336" t="str">
            <v>1303184</v>
          </cell>
        </row>
        <row r="1337">
          <cell r="B1337" t="str">
            <v>Tiếng Anh May và Thiết kế thời trang 3</v>
          </cell>
          <cell r="C1337" t="str">
            <v>1303184</v>
          </cell>
        </row>
        <row r="1338">
          <cell r="B1338" t="str">
            <v>Tiếng Anh May và Thiết kế thời trang 3</v>
          </cell>
          <cell r="C1338" t="str">
            <v>1303184</v>
          </cell>
        </row>
        <row r="1339">
          <cell r="B1339" t="str">
            <v>Tiếng Anh May và Thiết kế thời trang 4</v>
          </cell>
          <cell r="C1339" t="str">
            <v>1303185</v>
          </cell>
        </row>
        <row r="1340">
          <cell r="B1340" t="str">
            <v>Tiếng Anh May và Thiết kế thời trang 4</v>
          </cell>
          <cell r="C1340" t="str">
            <v>1303185</v>
          </cell>
        </row>
        <row r="1341">
          <cell r="B1341" t="str">
            <v>Tiếng Anh May và Thiết kế thời trang 4</v>
          </cell>
          <cell r="C1341" t="str">
            <v>1303185</v>
          </cell>
        </row>
        <row r="1342">
          <cell r="B1342" t="str">
            <v>Tiếng Anh May và Thiết kế thời trang 5</v>
          </cell>
          <cell r="C1342" t="str">
            <v>1303186</v>
          </cell>
        </row>
        <row r="1343">
          <cell r="B1343" t="str">
            <v>Tiếng Anh May và Thiết kế thời trang 5</v>
          </cell>
          <cell r="C1343" t="str">
            <v>1303186</v>
          </cell>
        </row>
        <row r="1344">
          <cell r="B1344" t="str">
            <v>Tiếng Anh May và Thiết kế thời trang 5</v>
          </cell>
          <cell r="C1344" t="str">
            <v>1303186</v>
          </cell>
        </row>
        <row r="1345">
          <cell r="B1345" t="str">
            <v>Giáo dục thể chất 1.</v>
          </cell>
          <cell r="C1345" t="str">
            <v>0903111</v>
          </cell>
        </row>
        <row r="1346">
          <cell r="B1346" t="str">
            <v>Giáo dục thể chất 2.</v>
          </cell>
          <cell r="C1346" t="str">
            <v>0903112</v>
          </cell>
        </row>
        <row r="1347">
          <cell r="B1347" t="str">
            <v>Bóng chuyền 1</v>
          </cell>
          <cell r="C1347" t="str">
            <v>0903115</v>
          </cell>
        </row>
        <row r="1348">
          <cell r="B1348" t="str">
            <v>Bóng chuyền 2</v>
          </cell>
          <cell r="C1348" t="str">
            <v>0903116</v>
          </cell>
        </row>
        <row r="1349">
          <cell r="B1349" t="str">
            <v>Aerobic 1</v>
          </cell>
          <cell r="C1349" t="str">
            <v>0903113</v>
          </cell>
        </row>
        <row r="1350">
          <cell r="B1350" t="str">
            <v>Aerobic 2</v>
          </cell>
          <cell r="C1350" t="str">
            <v>0903114</v>
          </cell>
        </row>
        <row r="1351">
          <cell r="B1351" t="str">
            <v>Khiêu vũ 1</v>
          </cell>
          <cell r="C1351" t="str">
            <v>0903123</v>
          </cell>
        </row>
        <row r="1352">
          <cell r="B1352" t="str">
            <v>Khiêu vũ 2</v>
          </cell>
          <cell r="C1352" t="str">
            <v>0903124</v>
          </cell>
        </row>
        <row r="1353">
          <cell r="B1353" t="str">
            <v>Đá cầu</v>
          </cell>
          <cell r="C1353" t="str">
            <v>0903120</v>
          </cell>
        </row>
        <row r="1354">
          <cell r="B1354" t="str">
            <v>Cầu mây</v>
          </cell>
          <cell r="C1354" t="str">
            <v>0903119</v>
          </cell>
        </row>
        <row r="1355">
          <cell r="B1355" t="str">
            <v>Karate 1</v>
          </cell>
          <cell r="C1355" t="str">
            <v>0903121</v>
          </cell>
        </row>
        <row r="1356">
          <cell r="B1356" t="str">
            <v>Karate 2</v>
          </cell>
          <cell r="C1356" t="str">
            <v>0903122</v>
          </cell>
        </row>
        <row r="1357">
          <cell r="B1357" t="str">
            <v>Pencak Silat 1</v>
          </cell>
          <cell r="C1357" t="str">
            <v>0903125</v>
          </cell>
        </row>
        <row r="1358">
          <cell r="B1358" t="str">
            <v>Pencak Silat 2</v>
          </cell>
          <cell r="C1358" t="str">
            <v>0903126</v>
          </cell>
        </row>
        <row r="1359">
          <cell r="B1359" t="str">
            <v>Bơi 1</v>
          </cell>
          <cell r="C1359" t="str">
            <v>0903117</v>
          </cell>
        </row>
        <row r="1360">
          <cell r="B1360" t="str">
            <v>Bơi 2</v>
          </cell>
          <cell r="C1360" t="str">
            <v>0903118</v>
          </cell>
        </row>
        <row r="1361">
          <cell r="B1361" t="str">
            <v>Công nghệ hóa mỹ phẩm</v>
          </cell>
          <cell r="C1361" t="str">
            <v>0303224</v>
          </cell>
        </row>
        <row r="1362">
          <cell r="B1362" t="str">
            <v>Hóa lý 2.</v>
          </cell>
          <cell r="C1362" t="str">
            <v>0303225</v>
          </cell>
        </row>
        <row r="1363">
          <cell r="B1363" t="str">
            <v>Hóa lý 2.</v>
          </cell>
          <cell r="C1363" t="str">
            <v>0303225</v>
          </cell>
        </row>
        <row r="1364">
          <cell r="B1364" t="str">
            <v>Hóa lý silicat</v>
          </cell>
          <cell r="C1364" t="str">
            <v>0303226</v>
          </cell>
        </row>
        <row r="1365">
          <cell r="B1365" t="str">
            <v>Phân tích thực phẩm</v>
          </cell>
          <cell r="C1365" t="str">
            <v>0303227</v>
          </cell>
        </row>
        <row r="1366">
          <cell r="B1366" t="str">
            <v>Quá trình và thiết bị truyền nhiệt.</v>
          </cell>
          <cell r="C1366" t="str">
            <v>0303228</v>
          </cell>
        </row>
        <row r="1367">
          <cell r="B1367" t="str">
            <v>Quá trình và thiết bị truyền nhiệt.</v>
          </cell>
          <cell r="C1367" t="str">
            <v>0303228</v>
          </cell>
        </row>
        <row r="1368">
          <cell r="B1368" t="str">
            <v>Quan trắc môi trường</v>
          </cell>
          <cell r="C1368" t="str">
            <v>0303229</v>
          </cell>
        </row>
        <row r="1369">
          <cell r="B1369" t="str">
            <v>Tổng hợp hữu cơ - hóa dầu</v>
          </cell>
          <cell r="C1369" t="str">
            <v>0303230</v>
          </cell>
        </row>
        <row r="1370">
          <cell r="B1370" t="str">
            <v>Thực hành kỹ thuật xử lý nước thải.</v>
          </cell>
          <cell r="C1370" t="str">
            <v>0303231</v>
          </cell>
        </row>
        <row r="1371">
          <cell r="B1371" t="str">
            <v>Dự báo xu hướng thời trang</v>
          </cell>
          <cell r="C1371" t="str">
            <v>0403189</v>
          </cell>
        </row>
        <row r="1372">
          <cell r="B1372" t="str">
            <v>Dự báo xu hướng thời trang</v>
          </cell>
          <cell r="C1372" t="str">
            <v>0403189</v>
          </cell>
        </row>
        <row r="1373">
          <cell r="B1373" t="str">
            <v>Kỹ thuật đánh giá mẫu (Fit-Tech)</v>
          </cell>
          <cell r="C1373" t="str">
            <v>0403190</v>
          </cell>
        </row>
        <row r="1374">
          <cell r="B1374" t="str">
            <v>Cấu trúc dữ liệu và giải thuật.</v>
          </cell>
          <cell r="C1374" t="str">
            <v>0503174</v>
          </cell>
        </row>
        <row r="1375">
          <cell r="B1375" t="str">
            <v>Cấu trúc dữ liệu và giải thuật.</v>
          </cell>
          <cell r="C1375" t="str">
            <v>0503174</v>
          </cell>
        </row>
        <row r="1376">
          <cell r="B1376" t="str">
            <v>Cấu trúc dữ liệu và giải thuật.</v>
          </cell>
          <cell r="C1376" t="str">
            <v>0503174</v>
          </cell>
        </row>
        <row r="1377">
          <cell r="B1377" t="str">
            <v>Cấu trúc dữ liệu và giải thuật.</v>
          </cell>
          <cell r="C1377" t="str">
            <v>0503174</v>
          </cell>
        </row>
        <row r="1378">
          <cell r="B1378" t="str">
            <v>Lập trình Java</v>
          </cell>
          <cell r="C1378" t="str">
            <v>0503175</v>
          </cell>
        </row>
        <row r="1379">
          <cell r="B1379" t="str">
            <v>Lập trình Java</v>
          </cell>
          <cell r="C1379" t="str">
            <v>0503175</v>
          </cell>
        </row>
        <row r="1380">
          <cell r="B1380" t="str">
            <v>Lập trình Java</v>
          </cell>
          <cell r="C1380" t="str">
            <v>0503175</v>
          </cell>
        </row>
        <row r="1381">
          <cell r="B1381" t="str">
            <v>Lập trình Java</v>
          </cell>
          <cell r="C1381" t="str">
            <v>0503175</v>
          </cell>
        </row>
        <row r="1382">
          <cell r="B1382" t="str">
            <v>Ứng dụng thuật toán</v>
          </cell>
          <cell r="C1382" t="str">
            <v>0503176</v>
          </cell>
        </row>
        <row r="1383">
          <cell r="B1383" t="str">
            <v>Ứng dụng thuật toán</v>
          </cell>
          <cell r="C1383" t="str">
            <v>0503176</v>
          </cell>
        </row>
        <row r="1384">
          <cell r="B1384" t="str">
            <v>Ứng dụng thuật toán</v>
          </cell>
          <cell r="C1384" t="str">
            <v>0503176</v>
          </cell>
        </row>
        <row r="1385">
          <cell r="B1385" t="str">
            <v>Ứng dụng thuật toán</v>
          </cell>
          <cell r="C1385" t="str">
            <v>0503176</v>
          </cell>
        </row>
        <row r="1386">
          <cell r="B1386" t="str">
            <v>Ứng dụng thuật toán</v>
          </cell>
          <cell r="C1386" t="str">
            <v>0503176</v>
          </cell>
        </row>
        <row r="1387">
          <cell r="B1387" t="str">
            <v>Ứng dụng thuật toán</v>
          </cell>
          <cell r="C1387" t="str">
            <v>0503176</v>
          </cell>
        </row>
        <row r="1388">
          <cell r="B1388" t="str">
            <v>Ứng dụng thuật toán</v>
          </cell>
          <cell r="C1388" t="str">
            <v>0503176</v>
          </cell>
        </row>
        <row r="1389">
          <cell r="B1389" t="str">
            <v>Kỹ thuật soạn thảo văn bản.</v>
          </cell>
          <cell r="C1389" t="str">
            <v>1403176</v>
          </cell>
        </row>
        <row r="1390">
          <cell r="B1390" t="str">
            <v>Tổ chức hoạt động tập thể</v>
          </cell>
          <cell r="C1390" t="str">
            <v>1403177</v>
          </cell>
        </row>
        <row r="1391">
          <cell r="B1391" t="str">
            <v>Tổ chức hoạt động tập thể</v>
          </cell>
          <cell r="C1391" t="str">
            <v>1403177</v>
          </cell>
        </row>
        <row r="1392">
          <cell r="B1392" t="str">
            <v>Thực hành hướng dẫn du lịch chuyên biệt.</v>
          </cell>
          <cell r="C1392" t="str">
            <v>1403178</v>
          </cell>
        </row>
        <row r="1393">
          <cell r="B1393" t="str">
            <v>Thực hành hướng dẫn du lịch tại điểm.</v>
          </cell>
          <cell r="C1393" t="str">
            <v>1403179</v>
          </cell>
        </row>
        <row r="1394">
          <cell r="B1394" t="str">
            <v>Thực hành nghiệp vụ Bar và Nhà hàng.</v>
          </cell>
          <cell r="C1394" t="str">
            <v>1403180</v>
          </cell>
        </row>
        <row r="1395">
          <cell r="B1395" t="str">
            <v>Thực hành quản lý buồng</v>
          </cell>
          <cell r="C1395" t="str">
            <v>1403181</v>
          </cell>
        </row>
        <row r="1396">
          <cell r="B1396" t="str">
            <v>Thực tập cơ sở ngành quản trị văn phòng</v>
          </cell>
          <cell r="C1396" t="str">
            <v>1403182</v>
          </cell>
        </row>
        <row r="1397">
          <cell r="B1397" t="str">
            <v>Bơm nhiệt và tiết kiệm năng lượng trong điều hòa không khí</v>
          </cell>
          <cell r="C1397" t="str">
            <v>0703195</v>
          </cell>
        </row>
        <row r="1398">
          <cell r="B1398" t="str">
            <v>Đồ án điều hòa không khí.</v>
          </cell>
          <cell r="C1398" t="str">
            <v>0703196</v>
          </cell>
        </row>
        <row r="1399">
          <cell r="B1399" t="str">
            <v>Đồ án Lò hơi và mạng nhiệt.</v>
          </cell>
          <cell r="C1399" t="str">
            <v>0703197</v>
          </cell>
        </row>
        <row r="1400">
          <cell r="B1400" t="str">
            <v>Hệ thống sản xuất linh hoạt (FMS)</v>
          </cell>
          <cell r="C1400" t="str">
            <v>0703198</v>
          </cell>
        </row>
        <row r="1401">
          <cell r="B1401" t="str">
            <v>Hệ thu thập dữ liệu điều khiển và truyền số liệu.</v>
          </cell>
          <cell r="C1401" t="str">
            <v>0703199</v>
          </cell>
        </row>
        <row r="1402">
          <cell r="B1402" t="str">
            <v>Kỹ thuật điều khiển bằng máy tính</v>
          </cell>
          <cell r="C1402" t="str">
            <v>0703200</v>
          </cell>
        </row>
        <row r="1403">
          <cell r="B1403" t="str">
            <v>Thiết kế hệ thống cung cấp điện</v>
          </cell>
          <cell r="C1403" t="str">
            <v>0703201</v>
          </cell>
        </row>
        <row r="1404">
          <cell r="B1404" t="str">
            <v>Thiết kế hệ thống cung cấp điện.</v>
          </cell>
          <cell r="C1404" t="str">
            <v>0703201</v>
          </cell>
        </row>
        <row r="1405">
          <cell r="B1405" t="str">
            <v>Kỹ thuật nhận dạng</v>
          </cell>
          <cell r="C1405" t="str">
            <v>0803184</v>
          </cell>
        </row>
        <row r="1406">
          <cell r="B1406" t="str">
            <v>Nghiên cứu, ứng dụng trong kế toán, kiểm toán</v>
          </cell>
          <cell r="C1406" t="str">
            <v>1103159</v>
          </cell>
        </row>
        <row r="1407">
          <cell r="B1407" t="str">
            <v>Nghiên cứu, ứng dụng trong kế toán, kiểm toán</v>
          </cell>
          <cell r="C1407" t="str">
            <v>1103159</v>
          </cell>
        </row>
        <row r="1408">
          <cell r="B1408" t="str">
            <v>Nghiên cứu, ứng dụng trong kế toán, kiểm toán</v>
          </cell>
          <cell r="C1408" t="str">
            <v>1103159</v>
          </cell>
        </row>
        <row r="1409">
          <cell r="B1409" t="str">
            <v>Thực hành nghề nghiệp kế toán công</v>
          </cell>
          <cell r="C1409" t="str">
            <v>1103160</v>
          </cell>
        </row>
        <row r="1410">
          <cell r="B1410" t="str">
            <v>Thực hành nghề nghiệp kế toán doanh nghiệp</v>
          </cell>
          <cell r="C1410" t="str">
            <v>1103161</v>
          </cell>
        </row>
        <row r="1411">
          <cell r="B1411" t="str">
            <v>Thực hành nghề nghiệp kiểm toán</v>
          </cell>
          <cell r="C1411" t="str">
            <v>1103162</v>
          </cell>
        </row>
        <row r="1412">
          <cell r="B1412" t="str">
            <v>Thực hành nghề nghiệp thẩm định giá</v>
          </cell>
          <cell r="C1412" t="str">
            <v>1103163</v>
          </cell>
        </row>
        <row r="1413">
          <cell r="B1413" t="str">
            <v>Nghe - nói nâng cao</v>
          </cell>
          <cell r="C1413" t="str">
            <v>1303188</v>
          </cell>
        </row>
        <row r="1414">
          <cell r="B1414" t="str">
            <v>Nghiên cứu tình huống trong quản lý kinh doanh</v>
          </cell>
          <cell r="C1414" t="str">
            <v>1603203</v>
          </cell>
        </row>
        <row r="1415">
          <cell r="B1415" t="str">
            <v>Nghiên cứu tình huống trong quản lý kinh doanh</v>
          </cell>
          <cell r="C1415" t="str">
            <v>1603203</v>
          </cell>
        </row>
        <row r="1416">
          <cell r="B1416" t="str">
            <v>Nghiên cứu tình huống trong quản lý kinh doanh</v>
          </cell>
          <cell r="C1416" t="str">
            <v>1603203</v>
          </cell>
        </row>
        <row r="1417">
          <cell r="B1417" t="str">
            <v>Nghiên cứu tình huống trong quản lý kinh doanh</v>
          </cell>
          <cell r="C1417" t="str">
            <v>1603203</v>
          </cell>
        </row>
        <row r="1418">
          <cell r="B1418" t="str">
            <v>Đầu tư quốc tế</v>
          </cell>
          <cell r="C1418" t="str">
            <v>1603205</v>
          </cell>
        </row>
        <row r="1419">
          <cell r="B1419" t="str">
            <v>Đấu thầu</v>
          </cell>
          <cell r="C1419" t="str">
            <v>1603206</v>
          </cell>
        </row>
        <row r="1420">
          <cell r="B1420" t="str">
            <v>Định giá đầu tư 1</v>
          </cell>
          <cell r="C1420" t="str">
            <v>1603207</v>
          </cell>
        </row>
        <row r="1421">
          <cell r="B1421" t="str">
            <v>Định giá đầu tư 2</v>
          </cell>
          <cell r="C1421" t="str">
            <v>1603208</v>
          </cell>
        </row>
        <row r="1422">
          <cell r="B1422" t="str">
            <v>Đồ án/ khóa luận tốt nghiệp (Ngành Kinh tế đầu tư)</v>
          </cell>
          <cell r="C1422" t="str">
            <v>1603209</v>
          </cell>
        </row>
        <row r="1423">
          <cell r="B1423" t="str">
            <v>Kinh tế đầu tư 1</v>
          </cell>
          <cell r="C1423" t="str">
            <v>1603210</v>
          </cell>
        </row>
        <row r="1424">
          <cell r="B1424" t="str">
            <v>Kinh tế đầu tư 2</v>
          </cell>
          <cell r="C1424" t="str">
            <v>1603211</v>
          </cell>
        </row>
        <row r="1425">
          <cell r="B1425" t="str">
            <v>Kinh tế phát triển</v>
          </cell>
          <cell r="C1425" t="str">
            <v>1603212</v>
          </cell>
        </row>
        <row r="1426">
          <cell r="B1426" t="str">
            <v>Kinh tế thương mại và dịch vụ</v>
          </cell>
          <cell r="C1426" t="str">
            <v>1603213</v>
          </cell>
        </row>
        <row r="1427">
          <cell r="B1427" t="str">
            <v>Kinh tế và quản lý công nghiệp</v>
          </cell>
          <cell r="C1427" t="str">
            <v>1603214</v>
          </cell>
        </row>
        <row r="1428">
          <cell r="B1428" t="str">
            <v>Kinh tế và quản lý đô thị</v>
          </cell>
          <cell r="C1428" t="str">
            <v>1603215</v>
          </cell>
        </row>
        <row r="1429">
          <cell r="B1429" t="str">
            <v>Kỹ năng ra quyết định</v>
          </cell>
          <cell r="C1429" t="str">
            <v>1603216</v>
          </cell>
        </row>
        <row r="1430">
          <cell r="B1430" t="str">
            <v>Kỹ năng xúc tiến đầu tư</v>
          </cell>
          <cell r="C1430" t="str">
            <v>1603217</v>
          </cell>
        </row>
        <row r="1431">
          <cell r="B1431" t="str">
            <v>Lập dự án đầu tư</v>
          </cell>
          <cell r="C1431" t="str">
            <v>1603218</v>
          </cell>
        </row>
        <row r="1432">
          <cell r="B1432" t="str">
            <v>Kỹ năng đàm phán và kỳ kết hợp đồng kinh tế</v>
          </cell>
          <cell r="C1432" t="str">
            <v>1603219</v>
          </cell>
        </row>
        <row r="1433">
          <cell r="B1433" t="str">
            <v>Pháp luật về đầu tư</v>
          </cell>
          <cell r="C1433" t="str">
            <v>1203111</v>
          </cell>
        </row>
        <row r="1434">
          <cell r="B1434" t="str">
            <v>Phân tích rủi ro dự án đầu tư</v>
          </cell>
          <cell r="C1434" t="str">
            <v>1603220</v>
          </cell>
        </row>
        <row r="1435">
          <cell r="B1435" t="str">
            <v>Phân thích môi trường đầu tư</v>
          </cell>
          <cell r="C1435" t="str">
            <v>1603221</v>
          </cell>
        </row>
        <row r="1436">
          <cell r="B1436" t="str">
            <v>Quản lý dự án đầu tư</v>
          </cell>
          <cell r="C1436" t="str">
            <v>1603222</v>
          </cell>
        </row>
        <row r="1437">
          <cell r="B1437" t="str">
            <v>Quản lý nhà nước về dự án đầu tư</v>
          </cell>
          <cell r="C1437" t="str">
            <v>1603223</v>
          </cell>
        </row>
        <row r="1438">
          <cell r="B1438" t="str">
            <v>Quản trị rủi ro</v>
          </cell>
          <cell r="C1438" t="str">
            <v>1603224</v>
          </cell>
        </row>
        <row r="1439">
          <cell r="B1439" t="str">
            <v>Tin học ứng dụng trong đầu tư</v>
          </cell>
          <cell r="C1439" t="str">
            <v>1603225</v>
          </cell>
        </row>
        <row r="1440">
          <cell r="B1440" t="str">
            <v>Thẩm định dự án đầu tư</v>
          </cell>
          <cell r="C1440" t="str">
            <v>1603226</v>
          </cell>
        </row>
        <row r="1441">
          <cell r="B1441" t="str">
            <v>Thị trường vốn</v>
          </cell>
          <cell r="C1441" t="str">
            <v>1603227</v>
          </cell>
        </row>
        <row r="1442">
          <cell r="B1442" t="str">
            <v>Thực tập cơ sở ngành (Ngành Kinh tế đầu tư)</v>
          </cell>
          <cell r="C1442" t="str">
            <v>1603228</v>
          </cell>
        </row>
        <row r="1443">
          <cell r="B1443" t="str">
            <v>Thực tập tốt nghiệp (Ngành Kinh tế đầu tư)</v>
          </cell>
          <cell r="C1443" t="str">
            <v>1603229</v>
          </cell>
        </row>
        <row r="1444">
          <cell r="B1444" t="str">
            <v>Lịch sử các học thuyết kinh tế</v>
          </cell>
          <cell r="C1444" t="str">
            <v>1293101</v>
          </cell>
        </row>
        <row r="1445">
          <cell r="B1445" t="str">
            <v>Business Research Case Study (Nghiên cứu tình huống kinh doanh)</v>
          </cell>
          <cell r="C1445" t="str">
            <v>1693101</v>
          </cell>
        </row>
        <row r="1446">
          <cell r="B1446" t="str">
            <v>Financial Management (Quản trị tài chính)</v>
          </cell>
          <cell r="C1446" t="str">
            <v>1693102</v>
          </cell>
        </row>
        <row r="1447">
          <cell r="B1447" t="str">
            <v>International Trade and Globalisation (Thương mại quốc tế và toàn cầu hóa)</v>
          </cell>
          <cell r="C1447" t="str">
            <v>1693103</v>
          </cell>
        </row>
        <row r="1448">
          <cell r="B1448" t="str">
            <v>Lý thuyết quản trị kinh doanh</v>
          </cell>
          <cell r="C1448" t="str">
            <v>1693104</v>
          </cell>
        </row>
        <row r="1449">
          <cell r="B1449" t="str">
            <v>Marketing Practice (Thực hành marketing)</v>
          </cell>
          <cell r="C1449" t="str">
            <v>1693105</v>
          </cell>
        </row>
        <row r="1450">
          <cell r="B1450" t="str">
            <v>Maxcro Economics (Kinh tế học vĩ mô)</v>
          </cell>
          <cell r="C1450" t="str">
            <v>1693106</v>
          </cell>
        </row>
        <row r="1451">
          <cell r="B1451" t="str">
            <v>Micro Economics (Kinh tế học vi mô)</v>
          </cell>
          <cell r="C1451" t="str">
            <v>1693107</v>
          </cell>
        </row>
        <row r="1452">
          <cell r="B1452" t="str">
            <v>Professional Experience and Career Planning (Lập kế hoạch nghề nghiệp)</v>
          </cell>
          <cell r="C1452" t="str">
            <v>1693108</v>
          </cell>
        </row>
        <row r="1453">
          <cell r="B1453" t="str">
            <v>Strategic Human Resource Management (Quản trị nguồn nhân lực)</v>
          </cell>
          <cell r="C1453" t="str">
            <v>1693109</v>
          </cell>
        </row>
        <row r="1454">
          <cell r="B1454" t="str">
            <v>Thực tế doanh nghiệp (QTKD CLC)</v>
          </cell>
          <cell r="C1454" t="str">
            <v>1693110</v>
          </cell>
        </row>
        <row r="1455">
          <cell r="B1455" t="str">
            <v>Tiếng Anh Công nghệ thông tin</v>
          </cell>
          <cell r="C1455" t="str">
            <v>1303195</v>
          </cell>
        </row>
        <row r="1456">
          <cell r="B1456" t="str">
            <v>Tiếng Anh Công nghệ thông tin 1</v>
          </cell>
          <cell r="C1456" t="str">
            <v>1303190</v>
          </cell>
        </row>
        <row r="1457">
          <cell r="B1457" t="str">
            <v>Tiếng Anh công nghệ thông tin 2</v>
          </cell>
          <cell r="C1457" t="str">
            <v>1303191</v>
          </cell>
        </row>
        <row r="1458">
          <cell r="B1458" t="str">
            <v>Tiếng Anh Công nghệ thông tin 3</v>
          </cell>
          <cell r="C1458" t="str">
            <v>1303192</v>
          </cell>
        </row>
        <row r="1459">
          <cell r="B1459" t="str">
            <v>Tiếng Anh Công nghệ thông tin 4</v>
          </cell>
          <cell r="C1459" t="str">
            <v>1303193</v>
          </cell>
        </row>
        <row r="1460">
          <cell r="B1460" t="str">
            <v>Tiếng Anh Công nghệ thông tin 5</v>
          </cell>
          <cell r="C1460" t="str">
            <v>1303194</v>
          </cell>
        </row>
        <row r="1461">
          <cell r="B1461" t="str">
            <v>Tiếng Anh Cơ khí</v>
          </cell>
          <cell r="C1461" t="str">
            <v>1303201</v>
          </cell>
        </row>
        <row r="1462">
          <cell r="B1462" t="str">
            <v>Tiếng Anh Cơ khí 1</v>
          </cell>
          <cell r="C1462" t="str">
            <v>1303196</v>
          </cell>
        </row>
        <row r="1463">
          <cell r="B1463" t="str">
            <v>Tiếng Anh Cơ khí 2</v>
          </cell>
          <cell r="C1463" t="str">
            <v>1303197</v>
          </cell>
        </row>
        <row r="1464">
          <cell r="B1464" t="str">
            <v>Tiếng Anh Cơ khí 3</v>
          </cell>
          <cell r="C1464" t="str">
            <v>1303198</v>
          </cell>
        </row>
        <row r="1465">
          <cell r="B1465" t="str">
            <v>Tiếng Anh Cơ khí 4</v>
          </cell>
          <cell r="C1465" t="str">
            <v>1303199</v>
          </cell>
        </row>
        <row r="1466">
          <cell r="B1466" t="str">
            <v>Tiếng Anh Cơ khí 5</v>
          </cell>
          <cell r="C1466" t="str">
            <v>1303200</v>
          </cell>
        </row>
        <row r="1467">
          <cell r="B1467" t="str">
            <v>Tiếng Anh Hóa - Môi trường</v>
          </cell>
          <cell r="C1467" t="str">
            <v>1303207</v>
          </cell>
        </row>
        <row r="1468">
          <cell r="B1468" t="str">
            <v>Tiếng Anh Hóa - Môi trường 1</v>
          </cell>
          <cell r="C1468" t="str">
            <v>1303202</v>
          </cell>
        </row>
        <row r="1469">
          <cell r="B1469" t="str">
            <v>Tiếng Anh Hóa - Môi trường 2</v>
          </cell>
          <cell r="C1469" t="str">
            <v>1303203</v>
          </cell>
        </row>
        <row r="1470">
          <cell r="B1470" t="str">
            <v>Tiếng Anh Hóa - Môi trường 3</v>
          </cell>
          <cell r="C1470" t="str">
            <v>1303204</v>
          </cell>
        </row>
        <row r="1471">
          <cell r="B1471" t="str">
            <v>Tiếng Anh Hóa - Môi trường 4</v>
          </cell>
          <cell r="C1471" t="str">
            <v>1303205</v>
          </cell>
        </row>
        <row r="1472">
          <cell r="B1472" t="str">
            <v>Tiếng Anh Hóa - Môi trường 5</v>
          </cell>
          <cell r="C1472" t="str">
            <v>1303206</v>
          </cell>
        </row>
        <row r="1473">
          <cell r="B1473" t="str">
            <v>Tiếng Anh Ô tô</v>
          </cell>
          <cell r="C1473" t="str">
            <v>1303213</v>
          </cell>
        </row>
        <row r="1474">
          <cell r="B1474" t="str">
            <v>Tiếng Anh Ô tô 1</v>
          </cell>
          <cell r="C1474" t="str">
            <v>1303208</v>
          </cell>
        </row>
        <row r="1475">
          <cell r="B1475" t="str">
            <v>Tiếng Anh Ô tô 2</v>
          </cell>
          <cell r="C1475" t="str">
            <v>1303209</v>
          </cell>
        </row>
        <row r="1476">
          <cell r="B1476" t="str">
            <v>Tiếng Anh Ô tô 3</v>
          </cell>
          <cell r="C1476" t="str">
            <v>1303210</v>
          </cell>
        </row>
        <row r="1477">
          <cell r="B1477" t="str">
            <v>Tiếng Anh Ô tô 4</v>
          </cell>
          <cell r="C1477" t="str">
            <v>1303211</v>
          </cell>
        </row>
        <row r="1478">
          <cell r="B1478" t="str">
            <v>Tiếng Anh Ô tô 5</v>
          </cell>
          <cell r="C1478" t="str">
            <v>1303212</v>
          </cell>
        </row>
        <row r="1479">
          <cell r="B1479" t="str">
            <v>Lập kế hoạch nghề nghiệp</v>
          </cell>
          <cell r="C1479" t="str">
            <v>1603230</v>
          </cell>
        </row>
        <row r="1480">
          <cell r="B1480" t="str">
            <v>Thực tập cơ sở ngành (Ngành Quản trị văn phòng)</v>
          </cell>
          <cell r="C1480" t="str">
            <v>1603231</v>
          </cell>
        </row>
        <row r="1481">
          <cell r="B1481" t="str">
            <v>Tin ứng dụng trong quản trị văn phòng</v>
          </cell>
          <cell r="C1481" t="str">
            <v>1603232</v>
          </cell>
        </row>
        <row r="1482">
          <cell r="B1482" t="str">
            <v>Bóng bàn 1</v>
          </cell>
          <cell r="C1482" t="str">
            <v>0903127</v>
          </cell>
        </row>
        <row r="1483">
          <cell r="B1483" t="str">
            <v>Bóng bàn 1</v>
          </cell>
          <cell r="C1483" t="str">
            <v>0903128</v>
          </cell>
        </row>
        <row r="1484">
          <cell r="B1484" t="str">
            <v>Bóng rổ 1</v>
          </cell>
          <cell r="C1484" t="str">
            <v>0903129</v>
          </cell>
        </row>
        <row r="1485">
          <cell r="B1485" t="str">
            <v>Bóng rổ 2</v>
          </cell>
          <cell r="C1485" t="str">
            <v>0903130</v>
          </cell>
        </row>
        <row r="1486">
          <cell r="B1486" t="str">
            <v>Bóng ném 1</v>
          </cell>
          <cell r="C1486" t="str">
            <v>0903131</v>
          </cell>
        </row>
        <row r="1487">
          <cell r="B1487" t="str">
            <v>Bóng ném 2</v>
          </cell>
          <cell r="C1487" t="str">
            <v>0903132</v>
          </cell>
        </row>
        <row r="1488">
          <cell r="B1488" t="str">
            <v>Cầu lông 1</v>
          </cell>
          <cell r="C1488" t="str">
            <v>0903133</v>
          </cell>
        </row>
        <row r="1489">
          <cell r="B1489" t="str">
            <v>Cầu lông 2</v>
          </cell>
          <cell r="C1489" t="str">
            <v>0903134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Ondinh-ALL)"/>
    </sheetNames>
    <sheetDataSet>
      <sheetData sheetId="0">
        <row r="4">
          <cell r="B4" t="str">
            <v>QTKD CLC 1</v>
          </cell>
          <cell r="C4" t="str">
            <v>Khu A</v>
          </cell>
          <cell r="D4" t="str">
            <v>C</v>
          </cell>
          <cell r="E4" t="str">
            <v>Chiều</v>
          </cell>
          <cell r="G4" t="str">
            <v>3/9/2018</v>
          </cell>
          <cell r="I4" t="str">
            <v>A1-1104</v>
          </cell>
        </row>
        <row r="5">
          <cell r="B5" t="str">
            <v>NGÔN NGỮ ANH 1</v>
          </cell>
          <cell r="C5" t="str">
            <v>Khu A</v>
          </cell>
          <cell r="D5" t="str">
            <v>C</v>
          </cell>
          <cell r="E5" t="str">
            <v>Chiều</v>
          </cell>
          <cell r="G5" t="str">
            <v>3/9/2018</v>
          </cell>
          <cell r="I5" t="str">
            <v>A8-601</v>
          </cell>
        </row>
        <row r="6">
          <cell r="B6" t="str">
            <v>NGÔN NGỮ ANH 2</v>
          </cell>
          <cell r="C6" t="str">
            <v>Khu A</v>
          </cell>
          <cell r="D6" t="str">
            <v>S</v>
          </cell>
          <cell r="E6" t="str">
            <v>Sáng</v>
          </cell>
          <cell r="G6" t="str">
            <v>3/9/2018</v>
          </cell>
          <cell r="I6" t="str">
            <v>A8-601</v>
          </cell>
        </row>
        <row r="7">
          <cell r="B7" t="str">
            <v>NGÔN NGỮ ANH 3</v>
          </cell>
          <cell r="C7" t="str">
            <v>Khu A</v>
          </cell>
          <cell r="D7" t="str">
            <v>C</v>
          </cell>
          <cell r="E7" t="str">
            <v>Chiều</v>
          </cell>
          <cell r="G7" t="str">
            <v>3/9/2018</v>
          </cell>
          <cell r="I7" t="str">
            <v>A1-1106</v>
          </cell>
        </row>
        <row r="8">
          <cell r="B8" t="str">
            <v>NGÔN NGỮ ANH 4</v>
          </cell>
          <cell r="C8" t="str">
            <v>Khu A</v>
          </cell>
          <cell r="D8" t="str">
            <v>S</v>
          </cell>
          <cell r="E8" t="str">
            <v>Sáng</v>
          </cell>
          <cell r="G8" t="str">
            <v>3/9/2018</v>
          </cell>
          <cell r="I8" t="str">
            <v>A1-1106</v>
          </cell>
        </row>
        <row r="9">
          <cell r="B9" t="str">
            <v>NGÔN NGỮ TRUNG QUỐC 1</v>
          </cell>
          <cell r="C9" t="str">
            <v>Khu A</v>
          </cell>
          <cell r="D9" t="str">
            <v>S</v>
          </cell>
          <cell r="E9" t="str">
            <v>Sáng</v>
          </cell>
          <cell r="G9" t="str">
            <v>3/9/2018</v>
          </cell>
          <cell r="I9" t="str">
            <v>A7-611A</v>
          </cell>
        </row>
        <row r="10">
          <cell r="B10" t="str">
            <v>NGÔN NGỮ TRUNG QUỐC 2</v>
          </cell>
          <cell r="C10" t="str">
            <v>Khu A</v>
          </cell>
          <cell r="D10" t="str">
            <v>C</v>
          </cell>
          <cell r="E10" t="str">
            <v>Chiều</v>
          </cell>
          <cell r="G10" t="str">
            <v>3/9/2018</v>
          </cell>
          <cell r="I10" t="str">
            <v>A7-611A</v>
          </cell>
        </row>
        <row r="11">
          <cell r="B11" t="str">
            <v>CN MAY 1</v>
          </cell>
          <cell r="C11" t="str">
            <v>Khu B</v>
          </cell>
          <cell r="D11" t="str">
            <v>S</v>
          </cell>
          <cell r="E11" t="str">
            <v>Sáng</v>
          </cell>
          <cell r="G11" t="str">
            <v>3/9/2018</v>
          </cell>
          <cell r="I11" t="str">
            <v>B4-604</v>
          </cell>
        </row>
        <row r="12">
          <cell r="B12" t="str">
            <v>CN MAY 2</v>
          </cell>
          <cell r="C12" t="str">
            <v>Khu B</v>
          </cell>
          <cell r="D12" t="str">
            <v>C</v>
          </cell>
          <cell r="E12" t="str">
            <v>Chiều</v>
          </cell>
          <cell r="G12" t="str">
            <v>3/9/2018</v>
          </cell>
          <cell r="I12" t="str">
            <v>B4-604</v>
          </cell>
        </row>
        <row r="13">
          <cell r="B13" t="str">
            <v>CN MAY 3</v>
          </cell>
          <cell r="C13" t="str">
            <v>Khu B</v>
          </cell>
          <cell r="D13" t="str">
            <v>S</v>
          </cell>
          <cell r="E13" t="str">
            <v>Sáng</v>
          </cell>
          <cell r="G13" t="str">
            <v>3/9/2018</v>
          </cell>
          <cell r="I13" t="str">
            <v>B3-404</v>
          </cell>
        </row>
        <row r="14">
          <cell r="B14" t="str">
            <v>Thiết kế thời trang 1</v>
          </cell>
          <cell r="C14" t="str">
            <v>Khu B</v>
          </cell>
          <cell r="D14" t="str">
            <v>C</v>
          </cell>
          <cell r="E14" t="str">
            <v>Chiều</v>
          </cell>
          <cell r="G14" t="str">
            <v>3/9/2018</v>
          </cell>
          <cell r="I14" t="str">
            <v>B3-404</v>
          </cell>
        </row>
        <row r="15">
          <cell r="B15" t="str">
            <v>CƠ KHÍ 1</v>
          </cell>
          <cell r="C15" t="str">
            <v>Hà Nam</v>
          </cell>
          <cell r="D15" t="str">
            <v>S</v>
          </cell>
          <cell r="E15" t="str">
            <v>Sáng</v>
          </cell>
          <cell r="G15" t="str">
            <v>3/9/2018</v>
          </cell>
          <cell r="I15" t="str">
            <v>C1-201</v>
          </cell>
        </row>
        <row r="16">
          <cell r="B16" t="str">
            <v>CƠ KHÍ 2</v>
          </cell>
          <cell r="C16" t="str">
            <v>Hà Nam</v>
          </cell>
          <cell r="D16" t="str">
            <v>C</v>
          </cell>
          <cell r="E16" t="str">
            <v>Chiều</v>
          </cell>
          <cell r="G16" t="str">
            <v>3/9/2018</v>
          </cell>
          <cell r="I16" t="str">
            <v>C1-201</v>
          </cell>
        </row>
        <row r="17">
          <cell r="B17" t="str">
            <v>CƠ KHÍ 3</v>
          </cell>
          <cell r="C17" t="str">
            <v>Hà Nam</v>
          </cell>
          <cell r="D17" t="str">
            <v>S</v>
          </cell>
          <cell r="E17" t="str">
            <v>Sáng</v>
          </cell>
          <cell r="G17" t="str">
            <v>3/9/2018</v>
          </cell>
          <cell r="I17" t="str">
            <v>C3-401</v>
          </cell>
        </row>
        <row r="18">
          <cell r="B18" t="str">
            <v>CƠ KHÍ 4</v>
          </cell>
          <cell r="C18" t="str">
            <v>Hà Nam</v>
          </cell>
          <cell r="D18" t="str">
            <v>C</v>
          </cell>
          <cell r="E18" t="str">
            <v>Chiều</v>
          </cell>
          <cell r="G18" t="str">
            <v>3/9/2018</v>
          </cell>
          <cell r="I18" t="str">
            <v>C3-401</v>
          </cell>
        </row>
        <row r="19">
          <cell r="B19" t="str">
            <v>CƠ KHÍ 5</v>
          </cell>
          <cell r="C19" t="str">
            <v>Hà Nam</v>
          </cell>
          <cell r="D19" t="str">
            <v>S</v>
          </cell>
          <cell r="E19" t="str">
            <v>Sáng</v>
          </cell>
          <cell r="G19" t="str">
            <v>3/9/2018</v>
          </cell>
          <cell r="I19" t="str">
            <v>C1-202</v>
          </cell>
        </row>
        <row r="20">
          <cell r="B20" t="str">
            <v>CƠ KHÍ 6</v>
          </cell>
          <cell r="C20" t="str">
            <v>Hà Nam</v>
          </cell>
          <cell r="D20" t="str">
            <v>C</v>
          </cell>
          <cell r="E20" t="str">
            <v>Chiều</v>
          </cell>
          <cell r="G20" t="str">
            <v>3/9/2018</v>
          </cell>
          <cell r="I20" t="str">
            <v>C1-202</v>
          </cell>
        </row>
        <row r="21">
          <cell r="B21" t="str">
            <v>CƠ KHÍ 7</v>
          </cell>
          <cell r="C21" t="str">
            <v>Hà Nam</v>
          </cell>
          <cell r="D21" t="str">
            <v>S</v>
          </cell>
          <cell r="E21" t="str">
            <v>Sáng</v>
          </cell>
          <cell r="G21" t="str">
            <v>3/9/2018</v>
          </cell>
          <cell r="I21" t="str">
            <v>C1-502</v>
          </cell>
        </row>
        <row r="22">
          <cell r="B22" t="str">
            <v>Cơ điện tử 1</v>
          </cell>
          <cell r="C22" t="str">
            <v>Hà Nam</v>
          </cell>
          <cell r="D22" t="str">
            <v>C</v>
          </cell>
          <cell r="E22" t="str">
            <v>Chiều</v>
          </cell>
          <cell r="G22" t="str">
            <v>1/10/2018</v>
          </cell>
          <cell r="I22" t="str">
            <v>C1-301</v>
          </cell>
        </row>
        <row r="23">
          <cell r="B23" t="str">
            <v>Cơ điện tử 2</v>
          </cell>
          <cell r="C23" t="str">
            <v>Hà Nam</v>
          </cell>
          <cell r="D23" t="str">
            <v>S</v>
          </cell>
          <cell r="E23" t="str">
            <v>Sáng</v>
          </cell>
          <cell r="G23" t="str">
            <v>1/10/2018</v>
          </cell>
          <cell r="I23" t="str">
            <v>C1-301</v>
          </cell>
        </row>
        <row r="24">
          <cell r="B24" t="str">
            <v>Cơ điện tử 3</v>
          </cell>
          <cell r="C24" t="str">
            <v>Hà Nam</v>
          </cell>
          <cell r="D24" t="str">
            <v>C</v>
          </cell>
          <cell r="E24" t="str">
            <v>Chiều</v>
          </cell>
          <cell r="G24" t="str">
            <v>1/10/2018</v>
          </cell>
          <cell r="I24" t="str">
            <v>C1-503</v>
          </cell>
        </row>
        <row r="25">
          <cell r="B25" t="str">
            <v>Cơ điện tử 4</v>
          </cell>
          <cell r="C25" t="str">
            <v>Hà Nam</v>
          </cell>
          <cell r="D25" t="str">
            <v>S</v>
          </cell>
          <cell r="E25" t="str">
            <v>Sáng</v>
          </cell>
          <cell r="G25" t="str">
            <v>1/10/2018</v>
          </cell>
          <cell r="I25" t="str">
            <v>C1-503</v>
          </cell>
        </row>
        <row r="26">
          <cell r="B26" t="str">
            <v>Ô TÔ 1</v>
          </cell>
          <cell r="C26" t="str">
            <v>Hà Nam</v>
          </cell>
          <cell r="D26" t="str">
            <v>C</v>
          </cell>
          <cell r="E26" t="str">
            <v>Chiều</v>
          </cell>
          <cell r="G26" t="str">
            <v>1/10/2018</v>
          </cell>
          <cell r="I26" t="str">
            <v>C2-301</v>
          </cell>
        </row>
        <row r="27">
          <cell r="B27" t="str">
            <v>Ô TÔ 2</v>
          </cell>
          <cell r="C27" t="str">
            <v>Hà Nam</v>
          </cell>
          <cell r="D27" t="str">
            <v>S</v>
          </cell>
          <cell r="E27" t="str">
            <v>Sáng</v>
          </cell>
          <cell r="G27" t="str">
            <v>1/10/2018</v>
          </cell>
          <cell r="I27" t="str">
            <v>C2-301</v>
          </cell>
        </row>
        <row r="28">
          <cell r="B28" t="str">
            <v>Ô TÔ 3</v>
          </cell>
          <cell r="C28" t="str">
            <v>Hà Nam</v>
          </cell>
          <cell r="D28" t="str">
            <v>C</v>
          </cell>
          <cell r="E28" t="str">
            <v>Chiều</v>
          </cell>
          <cell r="G28" t="str">
            <v>1/10/2018</v>
          </cell>
          <cell r="I28" t="str">
            <v>C3-403</v>
          </cell>
        </row>
        <row r="29">
          <cell r="B29" t="str">
            <v>Ô TÔ 4</v>
          </cell>
          <cell r="C29" t="str">
            <v>Hà Nam</v>
          </cell>
          <cell r="D29" t="str">
            <v>S</v>
          </cell>
          <cell r="E29" t="str">
            <v>Sáng</v>
          </cell>
          <cell r="G29" t="str">
            <v>1/10/2018</v>
          </cell>
          <cell r="I29" t="str">
            <v>C3-403</v>
          </cell>
        </row>
        <row r="30">
          <cell r="B30" t="str">
            <v>Ô TÔ 5</v>
          </cell>
          <cell r="C30" t="str">
            <v>Hà Nam</v>
          </cell>
          <cell r="D30" t="str">
            <v>C</v>
          </cell>
          <cell r="E30" t="str">
            <v>Chiều</v>
          </cell>
          <cell r="G30" t="str">
            <v>1/10/2018</v>
          </cell>
          <cell r="I30" t="str">
            <v>C2-303</v>
          </cell>
        </row>
        <row r="31">
          <cell r="B31" t="str">
            <v>Ô TÔ 6</v>
          </cell>
          <cell r="C31" t="str">
            <v>Hà Nam</v>
          </cell>
          <cell r="D31" t="str">
            <v>S</v>
          </cell>
          <cell r="E31" t="str">
            <v>Sáng</v>
          </cell>
          <cell r="G31" t="str">
            <v>1/10/2018</v>
          </cell>
          <cell r="I31" t="str">
            <v>C2-303</v>
          </cell>
        </row>
        <row r="32">
          <cell r="B32" t="str">
            <v>Ô TÔ 7</v>
          </cell>
          <cell r="C32" t="str">
            <v>Hà Nam</v>
          </cell>
          <cell r="D32" t="str">
            <v>C</v>
          </cell>
          <cell r="E32" t="str">
            <v>Chiều</v>
          </cell>
          <cell r="G32" t="str">
            <v>1/10/2018</v>
          </cell>
          <cell r="I32" t="str">
            <v>C1-501</v>
          </cell>
        </row>
        <row r="33">
          <cell r="B33" t="str">
            <v>ĐIỆN 1</v>
          </cell>
          <cell r="C33" t="str">
            <v>Hà Nam</v>
          </cell>
          <cell r="D33" t="str">
            <v>S</v>
          </cell>
          <cell r="E33" t="str">
            <v>Sáng</v>
          </cell>
          <cell r="G33" t="str">
            <v>3/9/2018</v>
          </cell>
          <cell r="I33" t="str">
            <v>C2-401</v>
          </cell>
        </row>
        <row r="34">
          <cell r="B34" t="str">
            <v>ĐIỆN 2</v>
          </cell>
          <cell r="C34" t="str">
            <v>Hà Nam</v>
          </cell>
          <cell r="D34" t="str">
            <v>C</v>
          </cell>
          <cell r="E34" t="str">
            <v>Chiều</v>
          </cell>
          <cell r="G34" t="str">
            <v>3/9/2018</v>
          </cell>
          <cell r="I34" t="str">
            <v>C2-401</v>
          </cell>
        </row>
        <row r="35">
          <cell r="B35" t="str">
            <v>ĐIỆN 3</v>
          </cell>
          <cell r="C35" t="str">
            <v>Hà Nam</v>
          </cell>
          <cell r="D35" t="str">
            <v>S</v>
          </cell>
          <cell r="E35" t="str">
            <v>Sáng</v>
          </cell>
          <cell r="G35" t="str">
            <v>3/9/2018</v>
          </cell>
          <cell r="I35" t="str">
            <v>C3-404</v>
          </cell>
        </row>
        <row r="36">
          <cell r="B36" t="str">
            <v>ĐIỆN 4</v>
          </cell>
          <cell r="C36" t="str">
            <v>Hà Nam</v>
          </cell>
          <cell r="D36" t="str">
            <v>C</v>
          </cell>
          <cell r="E36" t="str">
            <v>Chiều</v>
          </cell>
          <cell r="G36" t="str">
            <v>3/9/2018</v>
          </cell>
          <cell r="I36" t="str">
            <v>C3-404</v>
          </cell>
        </row>
        <row r="37">
          <cell r="B37" t="str">
            <v>ĐIỆN 5</v>
          </cell>
          <cell r="C37" t="str">
            <v>Hà Nam</v>
          </cell>
          <cell r="D37" t="str">
            <v>S</v>
          </cell>
          <cell r="E37" t="str">
            <v>Sáng</v>
          </cell>
          <cell r="G37" t="str">
            <v>3/9/2018</v>
          </cell>
          <cell r="I37" t="str">
            <v>C2-402</v>
          </cell>
        </row>
        <row r="38">
          <cell r="B38" t="str">
            <v>ĐIỆN 6</v>
          </cell>
          <cell r="C38" t="str">
            <v>Hà Nam</v>
          </cell>
          <cell r="D38" t="str">
            <v>C</v>
          </cell>
          <cell r="E38" t="str">
            <v>Chiều</v>
          </cell>
          <cell r="G38" t="str">
            <v>3/9/2018</v>
          </cell>
          <cell r="I38" t="str">
            <v>C2-402</v>
          </cell>
        </row>
        <row r="39">
          <cell r="B39" t="str">
            <v>ĐIỆN 7</v>
          </cell>
          <cell r="C39" t="str">
            <v>Hà Nam</v>
          </cell>
          <cell r="D39" t="str">
            <v>C</v>
          </cell>
          <cell r="E39" t="str">
            <v>Chiều</v>
          </cell>
          <cell r="G39" t="str">
            <v>3/9/2018</v>
          </cell>
          <cell r="I39" t="str">
            <v>C3-405</v>
          </cell>
        </row>
        <row r="40">
          <cell r="B40" t="str">
            <v>ĐK Tự động hóa 1</v>
          </cell>
          <cell r="C40" t="str">
            <v>Hà Nam</v>
          </cell>
          <cell r="D40" t="str">
            <v>C</v>
          </cell>
          <cell r="E40" t="str">
            <v>Chiều</v>
          </cell>
          <cell r="G40" t="str">
            <v>3/9/2018</v>
          </cell>
          <cell r="I40" t="str">
            <v>C2-403</v>
          </cell>
        </row>
        <row r="41">
          <cell r="B41" t="str">
            <v>ĐK Tự động hóa 2</v>
          </cell>
          <cell r="C41" t="str">
            <v>Hà Nam</v>
          </cell>
          <cell r="D41" t="str">
            <v>S</v>
          </cell>
          <cell r="E41" t="str">
            <v>Sáng</v>
          </cell>
          <cell r="G41" t="str">
            <v>3/9/2018</v>
          </cell>
          <cell r="I41" t="str">
            <v>C2-403</v>
          </cell>
        </row>
        <row r="42">
          <cell r="B42" t="str">
            <v>ĐK Tự động hóa 3</v>
          </cell>
          <cell r="C42" t="str">
            <v>Hà Nam</v>
          </cell>
          <cell r="D42" t="str">
            <v>C</v>
          </cell>
          <cell r="E42" t="str">
            <v>Chiều</v>
          </cell>
          <cell r="G42" t="str">
            <v>3/9/2018</v>
          </cell>
          <cell r="I42" t="str">
            <v>C3-504</v>
          </cell>
        </row>
        <row r="43">
          <cell r="B43" t="str">
            <v>ĐK Tự động hóa 4</v>
          </cell>
          <cell r="C43" t="str">
            <v>Hà Nam</v>
          </cell>
          <cell r="D43" t="str">
            <v>S</v>
          </cell>
          <cell r="E43" t="str">
            <v>Sáng</v>
          </cell>
          <cell r="G43" t="str">
            <v>3/9/2018</v>
          </cell>
          <cell r="I43" t="str">
            <v>C3-504</v>
          </cell>
        </row>
        <row r="44">
          <cell r="B44" t="str">
            <v>CNKT Nhiệt 1</v>
          </cell>
          <cell r="C44" t="str">
            <v>Hà Nam</v>
          </cell>
          <cell r="D44" t="str">
            <v>S</v>
          </cell>
          <cell r="E44" t="str">
            <v>Sáng</v>
          </cell>
          <cell r="G44" t="str">
            <v>3/9/2018</v>
          </cell>
          <cell r="I44" t="str">
            <v>C1-302</v>
          </cell>
        </row>
        <row r="45">
          <cell r="B45" t="str">
            <v>CNKT Nhiệt 2</v>
          </cell>
          <cell r="C45" t="str">
            <v>Hà Nam</v>
          </cell>
          <cell r="D45" t="str">
            <v>C</v>
          </cell>
          <cell r="E45" t="str">
            <v>Chiều</v>
          </cell>
          <cell r="G45" t="str">
            <v>3/9/2018</v>
          </cell>
          <cell r="I45" t="str">
            <v>C1-302</v>
          </cell>
        </row>
        <row r="46">
          <cell r="B46" t="str">
            <v>ĐIỆN TỬ 1</v>
          </cell>
          <cell r="C46" t="str">
            <v>Hà Nam</v>
          </cell>
          <cell r="D46" t="str">
            <v>C</v>
          </cell>
          <cell r="E46" t="str">
            <v>Chiều</v>
          </cell>
          <cell r="G46" t="str">
            <v>3/9/2018</v>
          </cell>
          <cell r="I46" t="str">
            <v>C2-501</v>
          </cell>
        </row>
        <row r="47">
          <cell r="B47" t="str">
            <v>ĐIỆN TỬ 2</v>
          </cell>
          <cell r="C47" t="str">
            <v>Hà Nam</v>
          </cell>
          <cell r="D47" t="str">
            <v>S</v>
          </cell>
          <cell r="E47" t="str">
            <v>Sáng</v>
          </cell>
          <cell r="G47" t="str">
            <v>3/9/2018</v>
          </cell>
          <cell r="I47" t="str">
            <v>C2-501</v>
          </cell>
        </row>
        <row r="48">
          <cell r="B48" t="str">
            <v>ĐIỆN TỬ 3</v>
          </cell>
          <cell r="C48" t="str">
            <v>Hà Nam</v>
          </cell>
          <cell r="D48" t="str">
            <v>C</v>
          </cell>
          <cell r="E48" t="str">
            <v>Chiều</v>
          </cell>
          <cell r="G48" t="str">
            <v>3/9/2018</v>
          </cell>
          <cell r="I48" t="str">
            <v>C3-501</v>
          </cell>
        </row>
        <row r="49">
          <cell r="B49" t="str">
            <v>ĐIỆN TỬ 4</v>
          </cell>
          <cell r="C49" t="str">
            <v>Hà Nam</v>
          </cell>
          <cell r="D49" t="str">
            <v>S</v>
          </cell>
          <cell r="E49" t="str">
            <v>Sáng</v>
          </cell>
          <cell r="G49" t="str">
            <v>3/9/2018</v>
          </cell>
          <cell r="I49" t="str">
            <v>C3-501</v>
          </cell>
        </row>
        <row r="50">
          <cell r="B50" t="str">
            <v>ĐIỆN TỬ 5</v>
          </cell>
          <cell r="C50" t="str">
            <v>Hà Nam</v>
          </cell>
          <cell r="D50" t="str">
            <v>C</v>
          </cell>
          <cell r="E50" t="str">
            <v>Chiều</v>
          </cell>
          <cell r="G50" t="str">
            <v>3/9/2018</v>
          </cell>
          <cell r="I50" t="str">
            <v>C2-502</v>
          </cell>
        </row>
        <row r="51">
          <cell r="B51" t="str">
            <v>ĐIỆN TỬ 6</v>
          </cell>
          <cell r="C51" t="str">
            <v>Hà Nam</v>
          </cell>
          <cell r="D51" t="str">
            <v>S</v>
          </cell>
          <cell r="E51" t="str">
            <v>Sáng</v>
          </cell>
          <cell r="G51" t="str">
            <v>3/9/2018</v>
          </cell>
          <cell r="I51" t="str">
            <v>C2-502</v>
          </cell>
        </row>
        <row r="52">
          <cell r="B52" t="str">
            <v>ĐIỆN TỬ 7</v>
          </cell>
          <cell r="C52" t="str">
            <v>Hà Nam</v>
          </cell>
          <cell r="D52" t="str">
            <v>S</v>
          </cell>
          <cell r="E52" t="str">
            <v>Sáng</v>
          </cell>
          <cell r="G52" t="str">
            <v>3/9/2018</v>
          </cell>
          <cell r="I52" t="str">
            <v>C3-502</v>
          </cell>
        </row>
        <row r="53">
          <cell r="B53" t="str">
            <v>KT Máy tính 1</v>
          </cell>
          <cell r="C53" t="str">
            <v>Hà Nam</v>
          </cell>
          <cell r="D53" t="str">
            <v>C</v>
          </cell>
          <cell r="E53" t="str">
            <v>Chiều</v>
          </cell>
          <cell r="G53" t="str">
            <v>3/9/2018</v>
          </cell>
          <cell r="I53" t="str">
            <v>C2-503</v>
          </cell>
        </row>
        <row r="54">
          <cell r="B54" t="str">
            <v>KT Máy tính 2</v>
          </cell>
          <cell r="C54" t="str">
            <v>Hà Nam</v>
          </cell>
          <cell r="D54" t="str">
            <v>S</v>
          </cell>
          <cell r="E54" t="str">
            <v>Sáng</v>
          </cell>
          <cell r="G54" t="str">
            <v>3/9/2018</v>
          </cell>
          <cell r="I54" t="str">
            <v>C2-503</v>
          </cell>
        </row>
        <row r="55">
          <cell r="B55" t="str">
            <v>MMT và Truyền thông 1</v>
          </cell>
          <cell r="C55" t="str">
            <v>Hà Nam</v>
          </cell>
          <cell r="D55" t="str">
            <v>C</v>
          </cell>
          <cell r="E55" t="str">
            <v>Chiều</v>
          </cell>
          <cell r="G55" t="str">
            <v>3/9/2018</v>
          </cell>
          <cell r="I55" t="str">
            <v>C1-502</v>
          </cell>
        </row>
        <row r="56">
          <cell r="B56" t="str">
            <v>Công nghệ thông tin 1</v>
          </cell>
          <cell r="C56" t="str">
            <v>Hà Nam</v>
          </cell>
          <cell r="D56" t="str">
            <v>C</v>
          </cell>
          <cell r="E56" t="str">
            <v>Chiều</v>
          </cell>
          <cell r="G56" t="str">
            <v>3/9/2018</v>
          </cell>
          <cell r="I56" t="str">
            <v>C1-403</v>
          </cell>
        </row>
        <row r="57">
          <cell r="B57" t="str">
            <v>Công nghệ thông tin 2</v>
          </cell>
          <cell r="C57" t="str">
            <v>Hà Nam</v>
          </cell>
          <cell r="D57" t="str">
            <v>S</v>
          </cell>
          <cell r="E57" t="str">
            <v>Sáng</v>
          </cell>
          <cell r="G57" t="str">
            <v>3/9/2018</v>
          </cell>
          <cell r="I57" t="str">
            <v>C1-403</v>
          </cell>
        </row>
        <row r="58">
          <cell r="B58" t="str">
            <v>Công nghệ thông tin 3</v>
          </cell>
          <cell r="C58" t="str">
            <v>Hà Nam</v>
          </cell>
          <cell r="D58" t="str">
            <v>C</v>
          </cell>
          <cell r="E58" t="str">
            <v>Chiều</v>
          </cell>
          <cell r="G58" t="str">
            <v>3/9/2018</v>
          </cell>
          <cell r="I58" t="str">
            <v>C1-501</v>
          </cell>
        </row>
        <row r="59">
          <cell r="B59" t="str">
            <v>Công nghệ thông tin 4</v>
          </cell>
          <cell r="C59" t="str">
            <v>Hà Nam</v>
          </cell>
          <cell r="D59" t="str">
            <v>S</v>
          </cell>
          <cell r="E59" t="str">
            <v>Sáng</v>
          </cell>
          <cell r="G59" t="str">
            <v>3/9/2018</v>
          </cell>
          <cell r="I59" t="str">
            <v>C1-501</v>
          </cell>
        </row>
        <row r="60">
          <cell r="B60" t="str">
            <v>Công nghệ thông tin 5</v>
          </cell>
          <cell r="C60" t="str">
            <v>Hà Nam</v>
          </cell>
          <cell r="D60" t="str">
            <v>S</v>
          </cell>
          <cell r="E60" t="str">
            <v>Sáng</v>
          </cell>
          <cell r="G60" t="str">
            <v>1/10/2018</v>
          </cell>
          <cell r="I60" t="str">
            <v>C1-501</v>
          </cell>
        </row>
        <row r="61">
          <cell r="B61" t="str">
            <v>Công nghệ thông tin 6</v>
          </cell>
          <cell r="C61" t="str">
            <v>Hà Nam</v>
          </cell>
          <cell r="D61" t="str">
            <v>C</v>
          </cell>
          <cell r="E61" t="str">
            <v>Chiều</v>
          </cell>
          <cell r="G61" t="str">
            <v>3/9/2018</v>
          </cell>
          <cell r="I61" t="str">
            <v>C1-402</v>
          </cell>
        </row>
        <row r="62">
          <cell r="B62" t="str">
            <v>Hệ thống thông tin 1</v>
          </cell>
          <cell r="C62" t="str">
            <v>Hà Nam</v>
          </cell>
          <cell r="D62" t="str">
            <v>C</v>
          </cell>
          <cell r="E62" t="str">
            <v>Chiều</v>
          </cell>
          <cell r="G62" t="str">
            <v>3/9/2018</v>
          </cell>
          <cell r="I62" t="str">
            <v>C3-503</v>
          </cell>
        </row>
        <row r="63">
          <cell r="B63" t="str">
            <v>Hệ thống thông tin 2</v>
          </cell>
          <cell r="C63" t="str">
            <v>Hà Nam</v>
          </cell>
          <cell r="D63" t="str">
            <v>S</v>
          </cell>
          <cell r="E63" t="str">
            <v>Sáng</v>
          </cell>
          <cell r="G63" t="str">
            <v>3/9/2018</v>
          </cell>
          <cell r="I63" t="str">
            <v>C3-503</v>
          </cell>
        </row>
        <row r="64">
          <cell r="B64" t="str">
            <v>Khoa học máy tính 1</v>
          </cell>
          <cell r="C64" t="str">
            <v>Hà Nam</v>
          </cell>
          <cell r="D64" t="str">
            <v>S</v>
          </cell>
          <cell r="E64" t="str">
            <v>Sáng</v>
          </cell>
          <cell r="G64" t="str">
            <v>3/9/2018</v>
          </cell>
          <cell r="I64" t="str">
            <v>C1-401</v>
          </cell>
        </row>
        <row r="65">
          <cell r="B65" t="str">
            <v>Khoa học máy tính 2</v>
          </cell>
          <cell r="C65" t="str">
            <v>Hà Nam</v>
          </cell>
          <cell r="D65" t="str">
            <v>C</v>
          </cell>
          <cell r="E65" t="str">
            <v>Chiều</v>
          </cell>
          <cell r="G65" t="str">
            <v>3/9/2018</v>
          </cell>
          <cell r="I65" t="str">
            <v>C1-401</v>
          </cell>
        </row>
        <row r="66">
          <cell r="B66" t="str">
            <v>Kỹ thuật phần mềm 1</v>
          </cell>
          <cell r="C66" t="str">
            <v>Hà Nam</v>
          </cell>
          <cell r="D66" t="str">
            <v>S</v>
          </cell>
          <cell r="E66" t="str">
            <v>Sáng</v>
          </cell>
          <cell r="G66" t="str">
            <v>1/10/2018</v>
          </cell>
          <cell r="I66" t="str">
            <v>C1-402</v>
          </cell>
        </row>
        <row r="67">
          <cell r="B67" t="str">
            <v>Kỹ thuật phần mềm 2</v>
          </cell>
          <cell r="C67" t="str">
            <v>Hà Nam</v>
          </cell>
          <cell r="D67" t="str">
            <v>C</v>
          </cell>
          <cell r="E67" t="str">
            <v>Chiều</v>
          </cell>
          <cell r="G67" t="str">
            <v>1/10/2018</v>
          </cell>
          <cell r="I67" t="str">
            <v>C1-402</v>
          </cell>
        </row>
        <row r="68">
          <cell r="B68" t="str">
            <v>Kỹ thuật phần mềm 3</v>
          </cell>
          <cell r="C68" t="str">
            <v>Hà Nam</v>
          </cell>
          <cell r="D68" t="str">
            <v>S</v>
          </cell>
          <cell r="E68" t="str">
            <v>Sáng</v>
          </cell>
          <cell r="G68" t="str">
            <v>1/10/2018</v>
          </cell>
          <cell r="I68" t="str">
            <v>C1-402</v>
          </cell>
        </row>
        <row r="69">
          <cell r="B69" t="str">
            <v>Kỹ thuật phần mềm 4</v>
          </cell>
          <cell r="C69" t="str">
            <v>Hà Nam</v>
          </cell>
          <cell r="D69" t="str">
            <v>C</v>
          </cell>
          <cell r="E69" t="str">
            <v>Chiều</v>
          </cell>
          <cell r="G69" t="str">
            <v>1/10/2018</v>
          </cell>
          <cell r="I69" t="str">
            <v>C1-402</v>
          </cell>
        </row>
        <row r="70">
          <cell r="B70" t="str">
            <v>KẾ TOÁN 1</v>
          </cell>
          <cell r="C70" t="str">
            <v>Hà Nam</v>
          </cell>
          <cell r="D70" t="str">
            <v>S</v>
          </cell>
          <cell r="E70" t="str">
            <v>Sáng</v>
          </cell>
          <cell r="G70" t="str">
            <v>3/9/2018</v>
          </cell>
          <cell r="I70" t="str">
            <v>C2-101</v>
          </cell>
        </row>
        <row r="71">
          <cell r="B71" t="str">
            <v>KẾ TOÁN 2</v>
          </cell>
          <cell r="C71" t="str">
            <v>Hà Nam</v>
          </cell>
          <cell r="D71" t="str">
            <v>C</v>
          </cell>
          <cell r="E71" t="str">
            <v>Chiều</v>
          </cell>
          <cell r="G71" t="str">
            <v>3/9/2018</v>
          </cell>
          <cell r="I71" t="str">
            <v>C2-101</v>
          </cell>
        </row>
        <row r="72">
          <cell r="B72" t="str">
            <v>KẾ TOÁN 3</v>
          </cell>
          <cell r="C72" t="str">
            <v>Hà Nam</v>
          </cell>
          <cell r="D72" t="str">
            <v>S</v>
          </cell>
          <cell r="E72" t="str">
            <v>Sáng</v>
          </cell>
          <cell r="G72" t="str">
            <v>3/9/2018</v>
          </cell>
          <cell r="I72" t="str">
            <v>C3-201</v>
          </cell>
        </row>
        <row r="73">
          <cell r="B73" t="str">
            <v>KẾ TOÁN 4</v>
          </cell>
          <cell r="C73" t="str">
            <v>Hà Nam</v>
          </cell>
          <cell r="D73" t="str">
            <v>C</v>
          </cell>
          <cell r="E73" t="str">
            <v>Chiều</v>
          </cell>
          <cell r="G73" t="str">
            <v>3/9/2018</v>
          </cell>
          <cell r="I73" t="str">
            <v>C3-201</v>
          </cell>
        </row>
        <row r="74">
          <cell r="B74" t="str">
            <v>KẾ TOÁN 5</v>
          </cell>
          <cell r="C74" t="str">
            <v>Hà Nam</v>
          </cell>
          <cell r="D74" t="str">
            <v>S</v>
          </cell>
          <cell r="E74" t="str">
            <v>Sáng</v>
          </cell>
          <cell r="G74" t="str">
            <v>3/9/2018</v>
          </cell>
          <cell r="I74" t="str">
            <v>C2-102</v>
          </cell>
        </row>
        <row r="75">
          <cell r="B75" t="str">
            <v>KẾ TOÁN 6</v>
          </cell>
          <cell r="C75" t="str">
            <v>Hà Nam</v>
          </cell>
          <cell r="D75" t="str">
            <v>C</v>
          </cell>
          <cell r="E75" t="str">
            <v>Chiều</v>
          </cell>
          <cell r="G75" t="str">
            <v>3/9/2018</v>
          </cell>
          <cell r="I75" t="str">
            <v>C2-102</v>
          </cell>
        </row>
        <row r="76">
          <cell r="B76" t="str">
            <v>KẾ TOÁN 7</v>
          </cell>
          <cell r="C76" t="str">
            <v>Hà Nam</v>
          </cell>
          <cell r="D76" t="str">
            <v>S</v>
          </cell>
          <cell r="E76" t="str">
            <v>Sáng</v>
          </cell>
          <cell r="G76" t="str">
            <v>3/9/2018</v>
          </cell>
          <cell r="I76" t="str">
            <v>C3-202</v>
          </cell>
        </row>
        <row r="77">
          <cell r="B77" t="str">
            <v>KẾ TOÁN 8</v>
          </cell>
          <cell r="C77" t="str">
            <v>Hà Nam</v>
          </cell>
          <cell r="D77" t="str">
            <v>C</v>
          </cell>
          <cell r="E77" t="str">
            <v>Chiều</v>
          </cell>
          <cell r="G77" t="str">
            <v>3/9/2018</v>
          </cell>
          <cell r="I77" t="str">
            <v>C3-202</v>
          </cell>
        </row>
        <row r="78">
          <cell r="B78" t="str">
            <v>KẾ TOÁN 9</v>
          </cell>
          <cell r="C78" t="str">
            <v>Hà Nam</v>
          </cell>
          <cell r="D78" t="str">
            <v>S</v>
          </cell>
          <cell r="E78" t="str">
            <v>Sáng</v>
          </cell>
          <cell r="G78" t="str">
            <v>3/9/2018</v>
          </cell>
          <cell r="I78" t="str">
            <v>C3-203</v>
          </cell>
        </row>
        <row r="79">
          <cell r="B79" t="str">
            <v>KẾ TOÁN 10</v>
          </cell>
          <cell r="C79" t="str">
            <v>Hà Nam</v>
          </cell>
          <cell r="D79" t="str">
            <v>C</v>
          </cell>
          <cell r="E79" t="str">
            <v>Chiều</v>
          </cell>
          <cell r="G79" t="str">
            <v>3/9/2018</v>
          </cell>
          <cell r="I79" t="str">
            <v>C3-203</v>
          </cell>
        </row>
        <row r="80">
          <cell r="B80" t="str">
            <v>KẾ TOÁN 11</v>
          </cell>
          <cell r="C80" t="str">
            <v>Hà Nam</v>
          </cell>
          <cell r="D80" t="str">
            <v>S</v>
          </cell>
          <cell r="E80" t="str">
            <v>Sáng</v>
          </cell>
          <cell r="G80" t="str">
            <v>3/9/2018</v>
          </cell>
          <cell r="I80" t="str">
            <v>C2-201</v>
          </cell>
        </row>
        <row r="81">
          <cell r="B81" t="str">
            <v>KIỂM TOÁN 1</v>
          </cell>
          <cell r="C81" t="str">
            <v>Hà Nam</v>
          </cell>
          <cell r="D81" t="str">
            <v>C</v>
          </cell>
          <cell r="E81" t="str">
            <v>Chiều</v>
          </cell>
          <cell r="G81" t="str">
            <v>3/9/2018</v>
          </cell>
          <cell r="I81" t="str">
            <v>C2-103</v>
          </cell>
        </row>
        <row r="82">
          <cell r="B82" t="str">
            <v>KIỂM TOÁN 2</v>
          </cell>
          <cell r="C82" t="str">
            <v>Hà Nam</v>
          </cell>
          <cell r="D82" t="str">
            <v>S</v>
          </cell>
          <cell r="E82" t="str">
            <v>Sáng</v>
          </cell>
          <cell r="G82" t="str">
            <v>3/9/2018</v>
          </cell>
          <cell r="I82" t="str">
            <v>C2-103</v>
          </cell>
        </row>
        <row r="83">
          <cell r="B83" t="str">
            <v>Kinh tế đầu tư 1</v>
          </cell>
          <cell r="C83" t="str">
            <v>Hà Nam</v>
          </cell>
          <cell r="D83" t="str">
            <v>C</v>
          </cell>
          <cell r="E83" t="str">
            <v>Chiều</v>
          </cell>
          <cell r="G83" t="str">
            <v>3/9/2018</v>
          </cell>
          <cell r="I83" t="str">
            <v>C2-202</v>
          </cell>
        </row>
        <row r="84">
          <cell r="B84" t="str">
            <v>Marketing 1</v>
          </cell>
          <cell r="C84" t="str">
            <v>Hà Nam</v>
          </cell>
          <cell r="D84" t="str">
            <v>S</v>
          </cell>
          <cell r="E84" t="str">
            <v>Sáng</v>
          </cell>
          <cell r="G84" t="str">
            <v>3/9/2018</v>
          </cell>
          <cell r="I84" t="str">
            <v>C2-202</v>
          </cell>
        </row>
        <row r="85">
          <cell r="B85" t="str">
            <v>Quản trị kinh doanh 1</v>
          </cell>
          <cell r="C85" t="str">
            <v>Hà Nam</v>
          </cell>
          <cell r="D85" t="str">
            <v>S</v>
          </cell>
          <cell r="E85" t="str">
            <v>Sáng</v>
          </cell>
          <cell r="G85" t="str">
            <v>3/9/2018</v>
          </cell>
          <cell r="I85" t="str">
            <v>C2-202</v>
          </cell>
        </row>
        <row r="86">
          <cell r="B86" t="str">
            <v>Quản trị kinh doanh 2</v>
          </cell>
          <cell r="C86" t="str">
            <v>Hà Nam</v>
          </cell>
          <cell r="D86" t="str">
            <v>C</v>
          </cell>
          <cell r="E86" t="str">
            <v>Chiều</v>
          </cell>
          <cell r="G86" t="str">
            <v>3/9/2018</v>
          </cell>
          <cell r="I86" t="str">
            <v>C2-202</v>
          </cell>
        </row>
        <row r="87">
          <cell r="B87" t="str">
            <v>Quản trị kinh doanh 3</v>
          </cell>
          <cell r="C87" t="str">
            <v>Hà Nam</v>
          </cell>
          <cell r="D87" t="str">
            <v>S</v>
          </cell>
          <cell r="E87" t="str">
            <v>Sáng</v>
          </cell>
          <cell r="G87" t="str">
            <v>3/9/2018</v>
          </cell>
          <cell r="I87" t="str">
            <v>C3-204</v>
          </cell>
        </row>
        <row r="88">
          <cell r="B88" t="str">
            <v>Quản trị kinh doanh 4</v>
          </cell>
          <cell r="C88" t="str">
            <v>Hà Nam</v>
          </cell>
          <cell r="D88" t="str">
            <v>C</v>
          </cell>
          <cell r="E88" t="str">
            <v>Chiều</v>
          </cell>
          <cell r="G88" t="str">
            <v>3/9/2018</v>
          </cell>
          <cell r="I88" t="str">
            <v>C3-204</v>
          </cell>
        </row>
        <row r="89">
          <cell r="B89" t="str">
            <v>Quản trị kinh doanh 5</v>
          </cell>
          <cell r="C89" t="str">
            <v>Hà Nam</v>
          </cell>
          <cell r="D89" t="str">
            <v>S</v>
          </cell>
          <cell r="E89" t="str">
            <v>Sáng</v>
          </cell>
          <cell r="G89" t="str">
            <v>3/9/2018</v>
          </cell>
          <cell r="I89" t="str">
            <v>C2-203</v>
          </cell>
        </row>
        <row r="90">
          <cell r="B90" t="str">
            <v>Quản trị kinh doanh 6</v>
          </cell>
          <cell r="C90" t="str">
            <v>Hà Nam</v>
          </cell>
          <cell r="D90" t="str">
            <v>C</v>
          </cell>
          <cell r="E90" t="str">
            <v>Chiều</v>
          </cell>
          <cell r="G90" t="str">
            <v>3/9/2018</v>
          </cell>
          <cell r="I90" t="str">
            <v>C2-203</v>
          </cell>
        </row>
        <row r="91">
          <cell r="B91" t="str">
            <v>Quản trị kinh doanh 7</v>
          </cell>
          <cell r="C91" t="str">
            <v>Hà Nam</v>
          </cell>
          <cell r="D91" t="str">
            <v>C</v>
          </cell>
          <cell r="E91" t="str">
            <v>Chiều</v>
          </cell>
          <cell r="G91" t="str">
            <v>3/9/2018</v>
          </cell>
          <cell r="I91" t="str">
            <v>C2-201</v>
          </cell>
        </row>
        <row r="92">
          <cell r="B92" t="str">
            <v>Quản trị nhân lực 1</v>
          </cell>
          <cell r="C92" t="str">
            <v>Hà Nam</v>
          </cell>
          <cell r="D92" t="str">
            <v>C</v>
          </cell>
          <cell r="E92" t="str">
            <v>Chiều</v>
          </cell>
          <cell r="G92" t="str">
            <v>3/9/2018</v>
          </cell>
          <cell r="I92" t="str">
            <v>C2-302</v>
          </cell>
        </row>
        <row r="93">
          <cell r="B93" t="str">
            <v>Quản trị nhân lực 2</v>
          </cell>
          <cell r="C93" t="str">
            <v>Hà Nam</v>
          </cell>
          <cell r="D93" t="str">
            <v>S</v>
          </cell>
          <cell r="E93" t="str">
            <v>Sáng</v>
          </cell>
          <cell r="G93" t="str">
            <v>3/9/2018</v>
          </cell>
          <cell r="I93" t="str">
            <v>C2-302</v>
          </cell>
        </row>
        <row r="94">
          <cell r="B94" t="str">
            <v>Quản trị văn phòng 1</v>
          </cell>
          <cell r="C94" t="str">
            <v>Hà Nam</v>
          </cell>
          <cell r="D94" t="str">
            <v>S</v>
          </cell>
          <cell r="E94" t="str">
            <v>Sáng</v>
          </cell>
          <cell r="G94" t="str">
            <v>3/9/2018</v>
          </cell>
          <cell r="I94" t="str">
            <v>C1-102</v>
          </cell>
        </row>
        <row r="95">
          <cell r="B95" t="str">
            <v>Quản trị văn phòng 2</v>
          </cell>
          <cell r="C95" t="str">
            <v>Hà Nam</v>
          </cell>
          <cell r="D95" t="str">
            <v>C</v>
          </cell>
          <cell r="E95" t="str">
            <v>Chiều</v>
          </cell>
          <cell r="G95" t="str">
            <v>3/9/2018</v>
          </cell>
          <cell r="I95" t="str">
            <v>C1-102</v>
          </cell>
        </row>
        <row r="96">
          <cell r="B96" t="str">
            <v>Tài chính - Ngân hàng 1</v>
          </cell>
          <cell r="C96" t="str">
            <v>Hà Nam</v>
          </cell>
          <cell r="D96" t="str">
            <v>C</v>
          </cell>
          <cell r="E96" t="str">
            <v>Chiều</v>
          </cell>
          <cell r="G96" t="str">
            <v>3/9/2018</v>
          </cell>
          <cell r="I96" t="str">
            <v>C2-201</v>
          </cell>
        </row>
        <row r="97">
          <cell r="B97" t="str">
            <v>Tài chính - Ngân hàng 2</v>
          </cell>
          <cell r="C97" t="str">
            <v>Hà Nam</v>
          </cell>
          <cell r="D97" t="str">
            <v>S</v>
          </cell>
          <cell r="E97" t="str">
            <v>Sáng</v>
          </cell>
          <cell r="G97" t="str">
            <v>3/9/2018</v>
          </cell>
          <cell r="I97" t="str">
            <v>C2-201</v>
          </cell>
        </row>
        <row r="98">
          <cell r="B98" t="str">
            <v>DU LỊCH 1</v>
          </cell>
          <cell r="C98" t="str">
            <v>Hà Nam</v>
          </cell>
          <cell r="D98" t="str">
            <v>S</v>
          </cell>
          <cell r="E98" t="str">
            <v>Sáng</v>
          </cell>
          <cell r="G98" t="str">
            <v>3/9/2018</v>
          </cell>
          <cell r="I98" t="str">
            <v>C1-203</v>
          </cell>
        </row>
        <row r="99">
          <cell r="B99" t="str">
            <v>DU LỊCH 2</v>
          </cell>
          <cell r="C99" t="str">
            <v>Hà Nam</v>
          </cell>
          <cell r="D99" t="str">
            <v>C</v>
          </cell>
          <cell r="E99" t="str">
            <v>Chiều</v>
          </cell>
          <cell r="G99" t="str">
            <v>3/9/2018</v>
          </cell>
          <cell r="I99" t="str">
            <v>C1-203</v>
          </cell>
        </row>
        <row r="100">
          <cell r="B100" t="str">
            <v>DU LỊCH 3</v>
          </cell>
          <cell r="C100" t="str">
            <v>Hà Nam</v>
          </cell>
          <cell r="D100" t="str">
            <v>S</v>
          </cell>
          <cell r="E100" t="str">
            <v>Sáng</v>
          </cell>
          <cell r="G100" t="str">
            <v>3/9/2018</v>
          </cell>
          <cell r="I100" t="str">
            <v>C2-201</v>
          </cell>
        </row>
        <row r="101">
          <cell r="B101" t="str">
            <v>Quản trị khách sạn 1</v>
          </cell>
          <cell r="C101" t="str">
            <v>Hà Nam</v>
          </cell>
          <cell r="D101" t="str">
            <v>C</v>
          </cell>
          <cell r="E101" t="str">
            <v>Chiều</v>
          </cell>
          <cell r="G101" t="str">
            <v>3/9/2018</v>
          </cell>
          <cell r="I101" t="str">
            <v>C1-101</v>
          </cell>
        </row>
        <row r="102">
          <cell r="B102" t="str">
            <v>Quản trị khách sạn 2</v>
          </cell>
          <cell r="C102" t="str">
            <v>Hà Nam</v>
          </cell>
          <cell r="D102" t="str">
            <v>S</v>
          </cell>
          <cell r="E102" t="str">
            <v>Sáng</v>
          </cell>
          <cell r="G102" t="str">
            <v>3/9/2018</v>
          </cell>
          <cell r="I102" t="str">
            <v>C1-101</v>
          </cell>
        </row>
        <row r="103">
          <cell r="B103" t="str">
            <v>QTDV Du lịch lữ hành 1</v>
          </cell>
          <cell r="C103" t="str">
            <v>Hà Nam</v>
          </cell>
          <cell r="D103" t="str">
            <v>S</v>
          </cell>
          <cell r="E103" t="str">
            <v>Sáng</v>
          </cell>
          <cell r="G103" t="str">
            <v>3/9/2018</v>
          </cell>
          <cell r="I103" t="str">
            <v>C3-301</v>
          </cell>
        </row>
        <row r="104">
          <cell r="B104" t="str">
            <v>QTDV Du lịch lữ hành 2</v>
          </cell>
          <cell r="C104" t="str">
            <v>Hà Nam</v>
          </cell>
          <cell r="D104" t="str">
            <v>C</v>
          </cell>
          <cell r="E104" t="str">
            <v>Chiều</v>
          </cell>
          <cell r="G104" t="str">
            <v>3/9/2018</v>
          </cell>
          <cell r="I104" t="str">
            <v>C3-301</v>
          </cell>
        </row>
        <row r="105">
          <cell r="B105" t="str">
            <v>CN Hóa 1</v>
          </cell>
          <cell r="C105" t="str">
            <v>Hà Nam</v>
          </cell>
          <cell r="D105" t="str">
            <v>C</v>
          </cell>
          <cell r="E105" t="str">
            <v>Chiều</v>
          </cell>
          <cell r="G105" t="str">
            <v>3/9/2018</v>
          </cell>
          <cell r="I105" t="str">
            <v>C1-303</v>
          </cell>
        </row>
        <row r="106">
          <cell r="B106" t="str">
            <v>CN Hóa 2</v>
          </cell>
          <cell r="C106" t="str">
            <v>Hà Nam</v>
          </cell>
          <cell r="D106" t="str">
            <v>S</v>
          </cell>
          <cell r="E106" t="str">
            <v>Sáng</v>
          </cell>
          <cell r="G106" t="str">
            <v>3/9/2018</v>
          </cell>
          <cell r="I106" t="str">
            <v>C1-303</v>
          </cell>
        </row>
        <row r="107">
          <cell r="B107" t="str">
            <v>CN Hóa 3</v>
          </cell>
          <cell r="C107" t="str">
            <v>Hà Nam</v>
          </cell>
          <cell r="D107" t="str">
            <v>S</v>
          </cell>
          <cell r="E107" t="str">
            <v>Sáng</v>
          </cell>
          <cell r="G107" t="str">
            <v>3/9/2018</v>
          </cell>
          <cell r="I107" t="str">
            <v>C3-303</v>
          </cell>
        </row>
        <row r="108">
          <cell r="B108" t="str">
            <v>CN THỰC PHẨM 1</v>
          </cell>
          <cell r="C108" t="str">
            <v>Hà Nam</v>
          </cell>
          <cell r="D108" t="str">
            <v>S</v>
          </cell>
          <cell r="E108" t="str">
            <v>Sáng</v>
          </cell>
          <cell r="G108" t="str">
            <v>3/9/2018</v>
          </cell>
          <cell r="I108" t="str">
            <v>C3-303</v>
          </cell>
        </row>
        <row r="109">
          <cell r="B109" t="str">
            <v>CN THỰC PHẨM 2</v>
          </cell>
          <cell r="C109" t="str">
            <v>Hà Nam</v>
          </cell>
          <cell r="D109" t="str">
            <v>C</v>
          </cell>
          <cell r="E109" t="str">
            <v>Chiều</v>
          </cell>
          <cell r="G109" t="str">
            <v>3/9/2018</v>
          </cell>
          <cell r="I109" t="str">
            <v>C3-303</v>
          </cell>
        </row>
        <row r="110">
          <cell r="B110" t="str">
            <v>KT MÔI TRƯỜNG 1</v>
          </cell>
          <cell r="C110" t="str">
            <v>Hà Nam</v>
          </cell>
          <cell r="D110" t="str">
            <v>C</v>
          </cell>
          <cell r="E110" t="str">
            <v>Chiều</v>
          </cell>
          <cell r="G110" t="str">
            <v>3/9/2018</v>
          </cell>
          <cell r="I110" t="str">
            <v>C3-303</v>
          </cell>
        </row>
        <row r="112">
          <cell r="I112" t="str">
            <v>C19</v>
          </cell>
        </row>
        <row r="113">
          <cell r="I113" t="str">
            <v>C19</v>
          </cell>
        </row>
        <row r="114">
          <cell r="C114" t="str">
            <v>Sáng</v>
          </cell>
          <cell r="D114">
            <v>53</v>
          </cell>
          <cell r="I114" t="str">
            <v>C19</v>
          </cell>
        </row>
        <row r="115">
          <cell r="C115" t="str">
            <v>Chiều</v>
          </cell>
          <cell r="D115">
            <v>54</v>
          </cell>
          <cell r="I115" t="str">
            <v>C19</v>
          </cell>
        </row>
        <row r="117">
          <cell r="D117">
            <v>107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Hocphan_All)"/>
      <sheetName val="TKB(Hocphan_All)_Sau tao lop"/>
    </sheetNames>
    <sheetDataSet>
      <sheetData sheetId="0">
        <row r="4">
          <cell r="B4" t="str">
            <v>NGÔN NGỮ ANH 1</v>
          </cell>
          <cell r="C4" t="str">
            <v>Khu A</v>
          </cell>
          <cell r="D4" t="str">
            <v>C</v>
          </cell>
          <cell r="E4" t="str">
            <v>Chiều</v>
          </cell>
          <cell r="G4" t="str">
            <v>20/8/2018</v>
          </cell>
        </row>
        <row r="5">
          <cell r="B5" t="str">
            <v>NGÔN NGỮ ANH 2</v>
          </cell>
          <cell r="C5" t="str">
            <v>Khu A</v>
          </cell>
          <cell r="D5" t="str">
            <v>S</v>
          </cell>
          <cell r="E5" t="str">
            <v>Sáng</v>
          </cell>
          <cell r="G5" t="str">
            <v>20/8/2018</v>
          </cell>
        </row>
        <row r="6">
          <cell r="B6" t="str">
            <v>CN MAY 1</v>
          </cell>
          <cell r="C6" t="str">
            <v>Khu B</v>
          </cell>
          <cell r="D6" t="str">
            <v>S</v>
          </cell>
          <cell r="E6" t="str">
            <v>Sáng</v>
          </cell>
          <cell r="G6" t="str">
            <v>20/8/2018</v>
          </cell>
        </row>
        <row r="7">
          <cell r="B7" t="str">
            <v>CN MAY 2</v>
          </cell>
          <cell r="C7" t="str">
            <v>Khu B</v>
          </cell>
          <cell r="D7" t="str">
            <v>C</v>
          </cell>
          <cell r="E7" t="str">
            <v>Chiều</v>
          </cell>
          <cell r="G7" t="str">
            <v>20/8/2018</v>
          </cell>
        </row>
        <row r="8">
          <cell r="B8" t="str">
            <v>CN MAY 3</v>
          </cell>
          <cell r="C8" t="str">
            <v>Khu B</v>
          </cell>
          <cell r="D8" t="str">
            <v>S</v>
          </cell>
          <cell r="E8" t="str">
            <v>Sáng</v>
          </cell>
          <cell r="G8" t="str">
            <v>20/8/2018</v>
          </cell>
        </row>
        <row r="9">
          <cell r="B9" t="str">
            <v>TKTT 1</v>
          </cell>
          <cell r="C9" t="str">
            <v>Khu B</v>
          </cell>
          <cell r="D9" t="str">
            <v>S</v>
          </cell>
          <cell r="E9" t="str">
            <v>Sáng</v>
          </cell>
          <cell r="G9" t="str">
            <v>20/8/2018</v>
          </cell>
        </row>
        <row r="10">
          <cell r="B10" t="str">
            <v>CƠ KHÍ 1</v>
          </cell>
          <cell r="C10" t="str">
            <v>Khu A</v>
          </cell>
          <cell r="D10" t="str">
            <v>S</v>
          </cell>
          <cell r="E10" t="str">
            <v>Sáng</v>
          </cell>
          <cell r="G10" t="str">
            <v>20/8/2018</v>
          </cell>
        </row>
        <row r="11">
          <cell r="B11" t="str">
            <v>CƠ KHÍ 2</v>
          </cell>
          <cell r="C11" t="str">
            <v>Khu A</v>
          </cell>
          <cell r="D11" t="str">
            <v>C</v>
          </cell>
          <cell r="E11" t="str">
            <v>Chiều</v>
          </cell>
          <cell r="G11" t="str">
            <v>20/8/2018</v>
          </cell>
        </row>
        <row r="12">
          <cell r="B12" t="str">
            <v>CƠ KHÍ 3</v>
          </cell>
          <cell r="C12" t="str">
            <v>Khu A</v>
          </cell>
          <cell r="D12" t="str">
            <v>S</v>
          </cell>
          <cell r="E12" t="str">
            <v>Sáng</v>
          </cell>
          <cell r="G12" t="str">
            <v>20/8/2018</v>
          </cell>
        </row>
        <row r="13">
          <cell r="B13" t="str">
            <v>CƠ KHÍ 4</v>
          </cell>
          <cell r="C13" t="str">
            <v>Khu A</v>
          </cell>
          <cell r="D13" t="str">
            <v>C</v>
          </cell>
          <cell r="E13" t="str">
            <v>Chiều</v>
          </cell>
          <cell r="G13" t="str">
            <v>20/8/2018</v>
          </cell>
        </row>
        <row r="14">
          <cell r="B14" t="str">
            <v>CƠ KHÍ 5</v>
          </cell>
          <cell r="C14" t="str">
            <v>Khu A</v>
          </cell>
          <cell r="D14" t="str">
            <v>S</v>
          </cell>
          <cell r="E14" t="str">
            <v>Sáng</v>
          </cell>
          <cell r="G14" t="str">
            <v>20/8/2018</v>
          </cell>
        </row>
        <row r="15">
          <cell r="B15" t="str">
            <v>CƠ KHÍ 6</v>
          </cell>
          <cell r="C15" t="str">
            <v>Khu A</v>
          </cell>
          <cell r="D15" t="str">
            <v>C</v>
          </cell>
          <cell r="E15" t="str">
            <v>Chiều</v>
          </cell>
          <cell r="G15" t="str">
            <v>20/8/2018</v>
          </cell>
        </row>
        <row r="16">
          <cell r="B16" t="str">
            <v>CƠ KHÍ 7</v>
          </cell>
          <cell r="C16" t="str">
            <v>Khu A</v>
          </cell>
          <cell r="D16" t="str">
            <v>S</v>
          </cell>
          <cell r="E16" t="str">
            <v>Sáng</v>
          </cell>
          <cell r="G16" t="str">
            <v>20/8/2018</v>
          </cell>
        </row>
        <row r="17">
          <cell r="B17" t="str">
            <v>CƠ ĐIỆN TỬ 1</v>
          </cell>
          <cell r="C17" t="str">
            <v>Khu A</v>
          </cell>
          <cell r="D17" t="str">
            <v>C</v>
          </cell>
          <cell r="E17" t="str">
            <v>Chiều</v>
          </cell>
          <cell r="G17" t="str">
            <v>20/8/2018</v>
          </cell>
        </row>
        <row r="18">
          <cell r="B18" t="str">
            <v>CƠ ĐIỆN TỬ 2</v>
          </cell>
          <cell r="C18" t="str">
            <v>Khu A</v>
          </cell>
          <cell r="D18" t="str">
            <v>S</v>
          </cell>
          <cell r="E18" t="str">
            <v>Sáng</v>
          </cell>
          <cell r="G18" t="str">
            <v>20/8/2018</v>
          </cell>
        </row>
        <row r="19">
          <cell r="B19" t="str">
            <v>CƠ ĐIỆN TỬ 3</v>
          </cell>
          <cell r="C19" t="str">
            <v>Khu A</v>
          </cell>
          <cell r="D19" t="str">
            <v>C</v>
          </cell>
          <cell r="E19" t="str">
            <v>Chiều</v>
          </cell>
          <cell r="G19" t="str">
            <v>20/8/2018</v>
          </cell>
        </row>
        <row r="20">
          <cell r="B20" t="str">
            <v>Ô TÔ 1</v>
          </cell>
          <cell r="C20" t="str">
            <v>Khu A</v>
          </cell>
          <cell r="D20" t="str">
            <v>C</v>
          </cell>
          <cell r="E20" t="str">
            <v>Chiều</v>
          </cell>
          <cell r="G20" t="str">
            <v>20/8/2018</v>
          </cell>
        </row>
        <row r="21">
          <cell r="B21" t="str">
            <v>Ô TÔ 2</v>
          </cell>
          <cell r="C21" t="str">
            <v>Khu A</v>
          </cell>
          <cell r="D21" t="str">
            <v>S</v>
          </cell>
          <cell r="E21" t="str">
            <v>Sáng</v>
          </cell>
          <cell r="G21" t="str">
            <v>20/8/2018</v>
          </cell>
        </row>
        <row r="22">
          <cell r="B22" t="str">
            <v>Ô TÔ 3</v>
          </cell>
          <cell r="C22" t="str">
            <v>Khu A</v>
          </cell>
          <cell r="D22" t="str">
            <v>C</v>
          </cell>
          <cell r="E22" t="str">
            <v>Chiều</v>
          </cell>
          <cell r="G22" t="str">
            <v>20/8/2018</v>
          </cell>
        </row>
        <row r="23">
          <cell r="B23" t="str">
            <v>Ô TÔ 4</v>
          </cell>
          <cell r="C23" t="str">
            <v>Khu A</v>
          </cell>
          <cell r="D23" t="str">
            <v>S</v>
          </cell>
          <cell r="E23" t="str">
            <v>Sáng</v>
          </cell>
          <cell r="G23" t="str">
            <v>20/8/2018</v>
          </cell>
        </row>
        <row r="24">
          <cell r="B24" t="str">
            <v>Ô TÔ 5</v>
          </cell>
          <cell r="C24" t="str">
            <v>Khu A</v>
          </cell>
          <cell r="D24" t="str">
            <v>C</v>
          </cell>
          <cell r="E24" t="str">
            <v>Chiều</v>
          </cell>
          <cell r="G24" t="str">
            <v>20/8/2018</v>
          </cell>
        </row>
        <row r="25">
          <cell r="B25" t="str">
            <v>ĐIỆN 1</v>
          </cell>
          <cell r="C25" t="str">
            <v>Khu A</v>
          </cell>
          <cell r="D25" t="str">
            <v>S</v>
          </cell>
          <cell r="E25" t="str">
            <v>Sáng</v>
          </cell>
          <cell r="G25" t="str">
            <v>20/8/2018</v>
          </cell>
        </row>
        <row r="26">
          <cell r="B26" t="str">
            <v>ĐIỆN 2</v>
          </cell>
          <cell r="C26" t="str">
            <v>Khu A</v>
          </cell>
          <cell r="D26" t="str">
            <v>C</v>
          </cell>
          <cell r="E26" t="str">
            <v>Chiều</v>
          </cell>
          <cell r="G26" t="str">
            <v>20/8/2018</v>
          </cell>
        </row>
        <row r="27">
          <cell r="B27" t="str">
            <v>ĐIỆN 3</v>
          </cell>
          <cell r="C27" t="str">
            <v>Khu A</v>
          </cell>
          <cell r="D27" t="str">
            <v>S</v>
          </cell>
          <cell r="E27" t="str">
            <v>Sáng</v>
          </cell>
          <cell r="G27" t="str">
            <v>20/8/2018</v>
          </cell>
        </row>
        <row r="28">
          <cell r="B28" t="str">
            <v>ĐIỆN 4</v>
          </cell>
          <cell r="C28" t="str">
            <v>Khu A</v>
          </cell>
          <cell r="D28" t="str">
            <v>C</v>
          </cell>
          <cell r="E28" t="str">
            <v>Chiều</v>
          </cell>
          <cell r="G28" t="str">
            <v>20/8/2018</v>
          </cell>
        </row>
        <row r="29">
          <cell r="B29" t="str">
            <v>ĐIỆN 5</v>
          </cell>
          <cell r="C29" t="str">
            <v>Khu A</v>
          </cell>
          <cell r="D29" t="str">
            <v>S</v>
          </cell>
          <cell r="E29" t="str">
            <v>Sáng</v>
          </cell>
          <cell r="G29" t="str">
            <v>20/8/2018</v>
          </cell>
        </row>
        <row r="30">
          <cell r="B30" t="str">
            <v>ĐIỆN 6</v>
          </cell>
          <cell r="C30" t="str">
            <v>Khu A</v>
          </cell>
          <cell r="D30" t="str">
            <v>C</v>
          </cell>
          <cell r="E30" t="str">
            <v>Chiều</v>
          </cell>
          <cell r="G30" t="str">
            <v>20/8/2018</v>
          </cell>
        </row>
        <row r="31">
          <cell r="B31" t="str">
            <v>ĐIỆN 7</v>
          </cell>
          <cell r="C31" t="str">
            <v>Khu A</v>
          </cell>
          <cell r="D31" t="str">
            <v>S</v>
          </cell>
          <cell r="E31" t="str">
            <v>Sáng</v>
          </cell>
          <cell r="G31" t="str">
            <v>20/8/2018</v>
          </cell>
        </row>
        <row r="32">
          <cell r="B32" t="str">
            <v>ĐK TĐH 1</v>
          </cell>
          <cell r="C32" t="str">
            <v>Khu A</v>
          </cell>
          <cell r="D32" t="str">
            <v>C</v>
          </cell>
          <cell r="E32" t="str">
            <v>Chiều</v>
          </cell>
          <cell r="G32" t="str">
            <v>20/8/2018</v>
          </cell>
        </row>
        <row r="33">
          <cell r="B33" t="str">
            <v>ĐK TĐH 2</v>
          </cell>
          <cell r="C33" t="str">
            <v>Khu A</v>
          </cell>
          <cell r="D33" t="str">
            <v>S</v>
          </cell>
          <cell r="E33" t="str">
            <v>Sáng</v>
          </cell>
          <cell r="G33" t="str">
            <v>20/8/2018</v>
          </cell>
        </row>
        <row r="34">
          <cell r="B34" t="str">
            <v>ĐK TĐH 3</v>
          </cell>
          <cell r="C34" t="str">
            <v>Khu A</v>
          </cell>
          <cell r="D34" t="str">
            <v>C</v>
          </cell>
          <cell r="E34" t="str">
            <v>Chiều</v>
          </cell>
          <cell r="G34" t="str">
            <v>20/8/2018</v>
          </cell>
        </row>
        <row r="35">
          <cell r="B35" t="str">
            <v>CN KT NHIỆT 1</v>
          </cell>
          <cell r="C35" t="str">
            <v>Khu A</v>
          </cell>
          <cell r="D35" t="str">
            <v>S</v>
          </cell>
          <cell r="E35" t="str">
            <v>Sáng</v>
          </cell>
          <cell r="G35" t="str">
            <v>20/8/2018</v>
          </cell>
        </row>
        <row r="36">
          <cell r="B36" t="str">
            <v>CN KT NHIỆT 2</v>
          </cell>
          <cell r="C36" t="str">
            <v>Khu A</v>
          </cell>
          <cell r="D36" t="str">
            <v>C</v>
          </cell>
          <cell r="E36" t="str">
            <v>Chiều</v>
          </cell>
          <cell r="G36" t="str">
            <v>20/8/2018</v>
          </cell>
        </row>
        <row r="37">
          <cell r="B37" t="str">
            <v>ĐIỆN TỬ 1</v>
          </cell>
          <cell r="C37" t="str">
            <v>Khu A</v>
          </cell>
          <cell r="D37" t="str">
            <v>C</v>
          </cell>
          <cell r="E37" t="str">
            <v>Chiều</v>
          </cell>
          <cell r="G37" t="str">
            <v>20/8/2018</v>
          </cell>
        </row>
        <row r="38">
          <cell r="B38" t="str">
            <v>ĐIỆN TỬ 2</v>
          </cell>
          <cell r="C38" t="str">
            <v>Khu A</v>
          </cell>
          <cell r="D38" t="str">
            <v>S</v>
          </cell>
          <cell r="E38" t="str">
            <v>Sáng</v>
          </cell>
          <cell r="G38" t="str">
            <v>20/8/2018</v>
          </cell>
        </row>
        <row r="39">
          <cell r="B39" t="str">
            <v>ĐIỆN TỬ 3</v>
          </cell>
          <cell r="C39" t="str">
            <v>Khu A</v>
          </cell>
          <cell r="D39" t="str">
            <v>C</v>
          </cell>
          <cell r="E39" t="str">
            <v>Chiều</v>
          </cell>
          <cell r="G39" t="str">
            <v>20/8/2018</v>
          </cell>
        </row>
        <row r="40">
          <cell r="B40" t="str">
            <v>ĐIỆN TỬ 4</v>
          </cell>
          <cell r="C40" t="str">
            <v>Khu A</v>
          </cell>
          <cell r="D40" t="str">
            <v>S</v>
          </cell>
          <cell r="E40" t="str">
            <v>Sáng</v>
          </cell>
          <cell r="G40" t="str">
            <v>20/8/2018</v>
          </cell>
        </row>
        <row r="41">
          <cell r="B41" t="str">
            <v>ĐIỆN TỬ 5</v>
          </cell>
          <cell r="C41" t="str">
            <v>Khu A</v>
          </cell>
          <cell r="D41" t="str">
            <v>C</v>
          </cell>
          <cell r="E41" t="str">
            <v>Chiều</v>
          </cell>
          <cell r="G41" t="str">
            <v>20/8/2018</v>
          </cell>
        </row>
        <row r="42">
          <cell r="B42" t="str">
            <v>ĐIỆN TỬ 6</v>
          </cell>
          <cell r="C42" t="str">
            <v>Khu A</v>
          </cell>
          <cell r="D42" t="str">
            <v>S</v>
          </cell>
          <cell r="E42" t="str">
            <v>Sáng</v>
          </cell>
          <cell r="G42" t="str">
            <v>20/8/2018</v>
          </cell>
        </row>
        <row r="43">
          <cell r="B43" t="str">
            <v>ĐIỆN TỬ 7</v>
          </cell>
          <cell r="C43" t="str">
            <v>Khu A</v>
          </cell>
          <cell r="D43" t="str">
            <v>C</v>
          </cell>
          <cell r="E43" t="str">
            <v>Chiều</v>
          </cell>
          <cell r="G43" t="str">
            <v>20/8/2018</v>
          </cell>
        </row>
        <row r="44">
          <cell r="B44" t="str">
            <v>ĐIỆN TỬ 8</v>
          </cell>
          <cell r="C44" t="str">
            <v>Khu A</v>
          </cell>
          <cell r="D44" t="str">
            <v>S</v>
          </cell>
          <cell r="E44" t="str">
            <v>Sáng</v>
          </cell>
          <cell r="G44" t="str">
            <v>20/8/2018</v>
          </cell>
        </row>
        <row r="45">
          <cell r="B45" t="str">
            <v>KT Máy tính 1</v>
          </cell>
          <cell r="C45" t="str">
            <v>Khu A</v>
          </cell>
          <cell r="D45" t="str">
            <v>C</v>
          </cell>
          <cell r="E45" t="str">
            <v>Chiều</v>
          </cell>
          <cell r="G45" t="str">
            <v>20/8/2018</v>
          </cell>
        </row>
        <row r="46">
          <cell r="B46" t="str">
            <v>KT Máy tính 2</v>
          </cell>
          <cell r="C46" t="str">
            <v>Khu A</v>
          </cell>
          <cell r="D46" t="str">
            <v>S</v>
          </cell>
          <cell r="E46" t="str">
            <v>Sáng</v>
          </cell>
          <cell r="G46" t="str">
            <v>20/8/2018</v>
          </cell>
        </row>
        <row r="47">
          <cell r="B47" t="str">
            <v>TT và MMT 1</v>
          </cell>
          <cell r="C47" t="str">
            <v>Khu A</v>
          </cell>
          <cell r="D47" t="str">
            <v>S</v>
          </cell>
          <cell r="E47" t="str">
            <v>Sáng</v>
          </cell>
          <cell r="G47" t="str">
            <v>20/8/2018</v>
          </cell>
        </row>
        <row r="48">
          <cell r="B48" t="str">
            <v>TT và MMT 2</v>
          </cell>
          <cell r="C48" t="str">
            <v>Khu A</v>
          </cell>
          <cell r="D48" t="str">
            <v>C</v>
          </cell>
          <cell r="E48" t="str">
            <v>Chiều</v>
          </cell>
          <cell r="G48" t="str">
            <v>20/8/2018</v>
          </cell>
        </row>
        <row r="49">
          <cell r="B49" t="str">
            <v>KHMT 1</v>
          </cell>
          <cell r="C49" t="str">
            <v>Khu A</v>
          </cell>
          <cell r="D49" t="str">
            <v>S</v>
          </cell>
          <cell r="E49" t="str">
            <v>Sáng</v>
          </cell>
          <cell r="G49" t="str">
            <v>20/8/2018</v>
          </cell>
        </row>
        <row r="50">
          <cell r="B50" t="str">
            <v>KHMT 2</v>
          </cell>
          <cell r="C50" t="str">
            <v>Khu A</v>
          </cell>
          <cell r="D50" t="str">
            <v>C</v>
          </cell>
          <cell r="E50" t="str">
            <v>Chiều</v>
          </cell>
          <cell r="G50" t="str">
            <v>20/8/2018</v>
          </cell>
        </row>
        <row r="51">
          <cell r="B51" t="str">
            <v>HTTT 1</v>
          </cell>
          <cell r="C51" t="str">
            <v>Khu A</v>
          </cell>
          <cell r="D51" t="str">
            <v>C</v>
          </cell>
          <cell r="E51" t="str">
            <v>Chiều</v>
          </cell>
          <cell r="G51" t="str">
            <v>20/8/2018</v>
          </cell>
        </row>
        <row r="52">
          <cell r="B52" t="str">
            <v>HTTT 2</v>
          </cell>
          <cell r="C52" t="str">
            <v>Khu A</v>
          </cell>
          <cell r="D52" t="str">
            <v>S</v>
          </cell>
          <cell r="E52" t="str">
            <v>Sáng</v>
          </cell>
          <cell r="G52" t="str">
            <v>20/8/2018</v>
          </cell>
        </row>
        <row r="53">
          <cell r="B53" t="str">
            <v>KTPM 1</v>
          </cell>
          <cell r="C53" t="str">
            <v>Khu A</v>
          </cell>
          <cell r="D53" t="str">
            <v>S</v>
          </cell>
          <cell r="E53" t="str">
            <v>Sáng</v>
          </cell>
          <cell r="G53" t="str">
            <v>20/8/2018</v>
          </cell>
        </row>
        <row r="54">
          <cell r="B54" t="str">
            <v>KTPM 2</v>
          </cell>
          <cell r="C54" t="str">
            <v>Khu A</v>
          </cell>
          <cell r="D54" t="str">
            <v>C</v>
          </cell>
          <cell r="E54" t="str">
            <v>Chiều</v>
          </cell>
          <cell r="G54" t="str">
            <v>20/8/2018</v>
          </cell>
        </row>
        <row r="55">
          <cell r="B55" t="str">
            <v>KTPM 3</v>
          </cell>
          <cell r="C55" t="str">
            <v>Khu A</v>
          </cell>
          <cell r="D55" t="str">
            <v>S</v>
          </cell>
          <cell r="E55" t="str">
            <v>Sáng</v>
          </cell>
          <cell r="G55" t="str">
            <v>20/8/2018</v>
          </cell>
        </row>
        <row r="56">
          <cell r="B56" t="str">
            <v>CNTT 1</v>
          </cell>
          <cell r="C56" t="str">
            <v>Khu A</v>
          </cell>
          <cell r="D56" t="str">
            <v>C</v>
          </cell>
          <cell r="E56" t="str">
            <v>Chiều</v>
          </cell>
          <cell r="G56" t="str">
            <v>20/8/2018</v>
          </cell>
        </row>
        <row r="57">
          <cell r="B57" t="str">
            <v>CNTT 2</v>
          </cell>
          <cell r="C57" t="str">
            <v>Khu A</v>
          </cell>
          <cell r="D57" t="str">
            <v>S</v>
          </cell>
          <cell r="E57" t="str">
            <v>Sáng</v>
          </cell>
          <cell r="G57" t="str">
            <v>20/8/2018</v>
          </cell>
        </row>
        <row r="58">
          <cell r="B58" t="str">
            <v>CNTT 3</v>
          </cell>
          <cell r="C58" t="str">
            <v>Khu A</v>
          </cell>
          <cell r="D58" t="str">
            <v>C</v>
          </cell>
          <cell r="E58" t="str">
            <v>Chiều</v>
          </cell>
          <cell r="G58" t="str">
            <v>20/8/2018</v>
          </cell>
        </row>
        <row r="59">
          <cell r="B59" t="str">
            <v>KẾ TOÁN 1</v>
          </cell>
          <cell r="C59" t="str">
            <v>Khu B</v>
          </cell>
          <cell r="D59" t="str">
            <v>S</v>
          </cell>
          <cell r="E59" t="str">
            <v>Sáng</v>
          </cell>
          <cell r="G59" t="str">
            <v>20/8/2018</v>
          </cell>
        </row>
        <row r="60">
          <cell r="B60" t="str">
            <v>KẾ TOÁN 2</v>
          </cell>
          <cell r="C60" t="str">
            <v>Khu B</v>
          </cell>
          <cell r="D60" t="str">
            <v>C</v>
          </cell>
          <cell r="E60" t="str">
            <v>Chiều</v>
          </cell>
          <cell r="G60" t="str">
            <v>20/8/2018</v>
          </cell>
        </row>
        <row r="61">
          <cell r="B61" t="str">
            <v>KẾ TOÁN 3</v>
          </cell>
          <cell r="C61" t="str">
            <v>Khu B</v>
          </cell>
          <cell r="D61" t="str">
            <v>S</v>
          </cell>
          <cell r="E61" t="str">
            <v>Sáng</v>
          </cell>
          <cell r="G61" t="str">
            <v>20/8/2018</v>
          </cell>
        </row>
        <row r="62">
          <cell r="B62" t="str">
            <v>KẾ TOÁN 4</v>
          </cell>
          <cell r="C62" t="str">
            <v>Khu B</v>
          </cell>
          <cell r="D62" t="str">
            <v>C</v>
          </cell>
          <cell r="E62" t="str">
            <v>Chiều</v>
          </cell>
          <cell r="G62" t="str">
            <v>20/8/2018</v>
          </cell>
        </row>
        <row r="63">
          <cell r="B63" t="str">
            <v>KẾ TOÁN 5</v>
          </cell>
          <cell r="C63" t="str">
            <v>Khu B</v>
          </cell>
          <cell r="D63" t="str">
            <v>S</v>
          </cell>
          <cell r="E63" t="str">
            <v>Sáng</v>
          </cell>
          <cell r="G63" t="str">
            <v>20/8/2018</v>
          </cell>
        </row>
        <row r="64">
          <cell r="B64" t="str">
            <v>KẾ TOÁN 6</v>
          </cell>
          <cell r="C64" t="str">
            <v>Khu B</v>
          </cell>
          <cell r="D64" t="str">
            <v>C</v>
          </cell>
          <cell r="E64" t="str">
            <v>Chiều</v>
          </cell>
          <cell r="G64" t="str">
            <v>20/8/2018</v>
          </cell>
        </row>
        <row r="65">
          <cell r="B65" t="str">
            <v>KẾ TOÁN 7</v>
          </cell>
          <cell r="C65" t="str">
            <v>Khu B</v>
          </cell>
          <cell r="D65" t="str">
            <v>S</v>
          </cell>
          <cell r="E65" t="str">
            <v>Sáng</v>
          </cell>
          <cell r="G65" t="str">
            <v>20/8/2018</v>
          </cell>
        </row>
        <row r="66">
          <cell r="B66" t="str">
            <v>KẾ TOÁN 8</v>
          </cell>
          <cell r="C66" t="str">
            <v>Khu B</v>
          </cell>
          <cell r="D66" t="str">
            <v>C</v>
          </cell>
          <cell r="E66" t="str">
            <v>Chiều</v>
          </cell>
          <cell r="G66" t="str">
            <v>20/8/2018</v>
          </cell>
        </row>
        <row r="67">
          <cell r="B67" t="str">
            <v>KẾ TOÁN 9</v>
          </cell>
          <cell r="C67" t="str">
            <v>Khu B</v>
          </cell>
          <cell r="D67" t="str">
            <v>C</v>
          </cell>
          <cell r="E67" t="str">
            <v>Chiều</v>
          </cell>
          <cell r="G67" t="str">
            <v>20/8/2018</v>
          </cell>
        </row>
        <row r="68">
          <cell r="B68" t="str">
            <v>KIỂM TOÁN 1</v>
          </cell>
          <cell r="C68" t="str">
            <v>Khu B</v>
          </cell>
          <cell r="D68" t="str">
            <v>C</v>
          </cell>
          <cell r="E68" t="str">
            <v>Chiều</v>
          </cell>
          <cell r="G68" t="str">
            <v>20/8/2018</v>
          </cell>
        </row>
        <row r="69">
          <cell r="B69" t="str">
            <v>KIỂM TOÁN 2</v>
          </cell>
          <cell r="C69" t="str">
            <v>Khu B</v>
          </cell>
          <cell r="D69" t="str">
            <v>S</v>
          </cell>
          <cell r="E69" t="str">
            <v>Sáng</v>
          </cell>
          <cell r="G69" t="str">
            <v>20/8/2018</v>
          </cell>
        </row>
        <row r="70">
          <cell r="B70" t="str">
            <v>TC-NH 1</v>
          </cell>
          <cell r="C70" t="str">
            <v>Khu A</v>
          </cell>
          <cell r="D70" t="str">
            <v>C</v>
          </cell>
          <cell r="E70" t="str">
            <v>Chiều</v>
          </cell>
          <cell r="G70" t="str">
            <v>20/8/2018</v>
          </cell>
        </row>
        <row r="71">
          <cell r="B71" t="str">
            <v>TC-NH 2</v>
          </cell>
          <cell r="C71" t="str">
            <v>Khu A</v>
          </cell>
          <cell r="D71" t="str">
            <v>S</v>
          </cell>
          <cell r="E71" t="str">
            <v>Sáng</v>
          </cell>
          <cell r="G71" t="str">
            <v>20/8/2018</v>
          </cell>
        </row>
        <row r="72">
          <cell r="B72" t="str">
            <v>TC-NH 3</v>
          </cell>
          <cell r="C72" t="str">
            <v>Khu A</v>
          </cell>
          <cell r="D72" t="str">
            <v>C</v>
          </cell>
          <cell r="E72" t="str">
            <v>Chiều</v>
          </cell>
          <cell r="G72" t="str">
            <v>20/8/2018</v>
          </cell>
        </row>
        <row r="73">
          <cell r="B73" t="str">
            <v>QTKD 1</v>
          </cell>
          <cell r="C73" t="str">
            <v>Khu A</v>
          </cell>
          <cell r="D73" t="str">
            <v>S</v>
          </cell>
          <cell r="E73" t="str">
            <v>Sáng</v>
          </cell>
          <cell r="G73" t="str">
            <v>20/8/2018</v>
          </cell>
        </row>
        <row r="74">
          <cell r="B74" t="str">
            <v>QTKD 2</v>
          </cell>
          <cell r="C74" t="str">
            <v>Khu A</v>
          </cell>
          <cell r="D74" t="str">
            <v>C</v>
          </cell>
          <cell r="E74" t="str">
            <v>Chiều</v>
          </cell>
          <cell r="G74" t="str">
            <v>20/8/2018</v>
          </cell>
        </row>
        <row r="75">
          <cell r="B75" t="str">
            <v>QTKD 3</v>
          </cell>
          <cell r="C75" t="str">
            <v>Khu A</v>
          </cell>
          <cell r="D75" t="str">
            <v>S</v>
          </cell>
          <cell r="E75" t="str">
            <v>Sáng</v>
          </cell>
          <cell r="G75" t="str">
            <v>20/8/2018</v>
          </cell>
        </row>
        <row r="76">
          <cell r="B76" t="str">
            <v>QTKD 4</v>
          </cell>
          <cell r="C76" t="str">
            <v>Khu A</v>
          </cell>
          <cell r="D76" t="str">
            <v>C</v>
          </cell>
          <cell r="E76" t="str">
            <v>Chiều</v>
          </cell>
          <cell r="G76" t="str">
            <v>20/8/2018</v>
          </cell>
        </row>
        <row r="77">
          <cell r="B77" t="str">
            <v>QTKD 5</v>
          </cell>
          <cell r="C77" t="str">
            <v>Khu A</v>
          </cell>
          <cell r="D77" t="str">
            <v>S</v>
          </cell>
          <cell r="E77" t="str">
            <v>Sáng</v>
          </cell>
          <cell r="G77" t="str">
            <v>20/8/2018</v>
          </cell>
        </row>
        <row r="78">
          <cell r="B78" t="str">
            <v>QTKD 6</v>
          </cell>
          <cell r="C78" t="str">
            <v>Khu A</v>
          </cell>
          <cell r="D78" t="str">
            <v>C</v>
          </cell>
          <cell r="E78" t="str">
            <v>Chiều</v>
          </cell>
          <cell r="G78" t="str">
            <v>20/8/2018</v>
          </cell>
        </row>
        <row r="79">
          <cell r="B79" t="str">
            <v>QTKD 7</v>
          </cell>
          <cell r="C79" t="str">
            <v>Khu A</v>
          </cell>
          <cell r="D79" t="str">
            <v>S</v>
          </cell>
          <cell r="E79" t="str">
            <v>Sáng</v>
          </cell>
          <cell r="G79" t="str">
            <v>20/8/2018</v>
          </cell>
        </row>
        <row r="80">
          <cell r="B80" t="str">
            <v>MARKETING 1</v>
          </cell>
          <cell r="C80" t="str">
            <v>Khu A</v>
          </cell>
          <cell r="D80" t="str">
            <v>S</v>
          </cell>
          <cell r="E80" t="str">
            <v>Sáng</v>
          </cell>
          <cell r="G80" t="str">
            <v>20/8/2018</v>
          </cell>
        </row>
        <row r="81">
          <cell r="B81" t="str">
            <v>QTNL 1</v>
          </cell>
          <cell r="C81" t="str">
            <v>Khu A</v>
          </cell>
          <cell r="D81" t="str">
            <v>C</v>
          </cell>
          <cell r="E81" t="str">
            <v>Chiều</v>
          </cell>
          <cell r="G81" t="str">
            <v>20/8/2018</v>
          </cell>
        </row>
        <row r="82">
          <cell r="B82" t="str">
            <v>QTNL 2</v>
          </cell>
          <cell r="C82" t="str">
            <v>Khu A</v>
          </cell>
          <cell r="D82" t="str">
            <v>S</v>
          </cell>
          <cell r="E82" t="str">
            <v>Sáng</v>
          </cell>
          <cell r="G82" t="str">
            <v>20/8/2018</v>
          </cell>
        </row>
        <row r="83">
          <cell r="B83" t="str">
            <v>QTKD DL 1</v>
          </cell>
          <cell r="C83" t="str">
            <v>Khu A</v>
          </cell>
          <cell r="D83" t="str">
            <v>C</v>
          </cell>
          <cell r="E83" t="str">
            <v>Chiều</v>
          </cell>
          <cell r="G83" t="str">
            <v>20/8/2018</v>
          </cell>
        </row>
        <row r="84">
          <cell r="B84" t="str">
            <v>QTKD DL 2</v>
          </cell>
          <cell r="C84" t="str">
            <v>Khu A</v>
          </cell>
          <cell r="D84" t="str">
            <v>S</v>
          </cell>
          <cell r="E84" t="str">
            <v>Sáng</v>
          </cell>
          <cell r="G84" t="str">
            <v>20/8/2018</v>
          </cell>
        </row>
        <row r="85">
          <cell r="B85" t="str">
            <v>QTKD DL 3</v>
          </cell>
          <cell r="C85" t="str">
            <v>Khu A</v>
          </cell>
          <cell r="D85" t="str">
            <v>C</v>
          </cell>
          <cell r="E85" t="str">
            <v>Chiều</v>
          </cell>
          <cell r="G85" t="str">
            <v>20/8/2018</v>
          </cell>
        </row>
        <row r="86">
          <cell r="B86" t="str">
            <v>QTVP 1</v>
          </cell>
          <cell r="C86" t="str">
            <v>Khu A</v>
          </cell>
          <cell r="D86" t="str">
            <v>S</v>
          </cell>
          <cell r="E86" t="str">
            <v>Sáng</v>
          </cell>
          <cell r="G86" t="str">
            <v>20/8/2018</v>
          </cell>
        </row>
        <row r="87">
          <cell r="B87" t="str">
            <v>QTVP 2</v>
          </cell>
          <cell r="C87" t="str">
            <v>Khu A</v>
          </cell>
          <cell r="D87" t="str">
            <v>C</v>
          </cell>
          <cell r="E87" t="str">
            <v>Chiều</v>
          </cell>
          <cell r="G87" t="str">
            <v>20/8/2018</v>
          </cell>
        </row>
        <row r="88">
          <cell r="B88" t="str">
            <v>HDDL 1</v>
          </cell>
          <cell r="C88" t="str">
            <v>Khu A</v>
          </cell>
          <cell r="D88" t="str">
            <v>S</v>
          </cell>
          <cell r="E88" t="str">
            <v>Sáng</v>
          </cell>
          <cell r="G88" t="str">
            <v>20/8/2018</v>
          </cell>
        </row>
        <row r="89">
          <cell r="B89" t="str">
            <v>HDDL 2</v>
          </cell>
          <cell r="C89" t="str">
            <v>Khu A</v>
          </cell>
          <cell r="D89" t="str">
            <v>C</v>
          </cell>
          <cell r="E89" t="str">
            <v>Chiều</v>
          </cell>
          <cell r="G89" t="str">
            <v>20/8/2018</v>
          </cell>
        </row>
        <row r="90">
          <cell r="B90" t="str">
            <v xml:space="preserve">CN HOÁ 1 </v>
          </cell>
          <cell r="C90" t="str">
            <v>Khu B</v>
          </cell>
          <cell r="D90" t="str">
            <v>C</v>
          </cell>
          <cell r="E90" t="str">
            <v>Chiều</v>
          </cell>
          <cell r="G90" t="str">
            <v>20/8/2018</v>
          </cell>
        </row>
        <row r="91">
          <cell r="B91" t="str">
            <v>CN HOÁ 2</v>
          </cell>
          <cell r="C91" t="str">
            <v>Khu B</v>
          </cell>
          <cell r="D91" t="str">
            <v>S</v>
          </cell>
          <cell r="E91" t="str">
            <v>Sáng</v>
          </cell>
          <cell r="G91" t="str">
            <v>20/8/2018</v>
          </cell>
        </row>
        <row r="92">
          <cell r="B92" t="str">
            <v>CN HOÁ 3</v>
          </cell>
          <cell r="C92" t="str">
            <v>Khu B</v>
          </cell>
          <cell r="D92" t="str">
            <v>S</v>
          </cell>
          <cell r="E92" t="str">
            <v>Sáng</v>
          </cell>
          <cell r="G92" t="str">
            <v>20/8/2018</v>
          </cell>
        </row>
        <row r="93">
          <cell r="B93" t="str">
            <v>CN HÓA DẦU 1</v>
          </cell>
          <cell r="C93" t="str">
            <v>Khu B</v>
          </cell>
          <cell r="D93" t="str">
            <v>S</v>
          </cell>
          <cell r="E93" t="str">
            <v>Sáng</v>
          </cell>
          <cell r="G93" t="str">
            <v>20/8/2018</v>
          </cell>
        </row>
        <row r="94">
          <cell r="B94" t="str">
            <v>KT MÔI TRƯỜNG 1</v>
          </cell>
          <cell r="C94" t="str">
            <v>Khu B</v>
          </cell>
          <cell r="D94" t="str">
            <v>C</v>
          </cell>
          <cell r="E94" t="str">
            <v>Chiều</v>
          </cell>
          <cell r="G94" t="str">
            <v>20/8/2018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Ondinh)"/>
      <sheetName val="TKB(Hocphan_All)"/>
      <sheetName val="TKB(Hocphan_All) (2)"/>
      <sheetName val="TKB(Hocphan_All_Sau tao lop"/>
      <sheetName val="TKB(Them HP vao kỳ 5_All)"/>
      <sheetName val="TKB(Tao lop HP_All)"/>
      <sheetName val="TKB(Hocphan_Nhap TKB)"/>
      <sheetName val="TKB(Hocphan_SV dky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18.50304104.01</v>
          </cell>
          <cell r="C8" t="str">
            <v>201810304104001</v>
          </cell>
        </row>
        <row r="9">
          <cell r="B9" t="str">
            <v>18.50104104.01</v>
          </cell>
          <cell r="C9" t="str">
            <v>201810104104001</v>
          </cell>
        </row>
        <row r="10">
          <cell r="B10" t="str">
            <v>18.50104104.02</v>
          </cell>
          <cell r="C10" t="str">
            <v>201810104104002</v>
          </cell>
        </row>
        <row r="11">
          <cell r="B11" t="str">
            <v>18.50104104.03</v>
          </cell>
          <cell r="C11" t="str">
            <v>201810104104003</v>
          </cell>
        </row>
        <row r="12">
          <cell r="B12" t="str">
            <v>18.50104105.01</v>
          </cell>
          <cell r="C12" t="str">
            <v>201810104105001</v>
          </cell>
        </row>
        <row r="13">
          <cell r="B13" t="str">
            <v>18.50104105.01</v>
          </cell>
          <cell r="C13" t="str">
            <v>201810104105001</v>
          </cell>
        </row>
        <row r="14">
          <cell r="B14" t="str">
            <v>18.50104105.02</v>
          </cell>
          <cell r="C14" t="str">
            <v>201810104105002</v>
          </cell>
        </row>
        <row r="15">
          <cell r="B15" t="str">
            <v>18.50104105.02</v>
          </cell>
          <cell r="C15" t="str">
            <v>201810104105002</v>
          </cell>
        </row>
        <row r="16">
          <cell r="B16" t="str">
            <v>18.50704107.01</v>
          </cell>
          <cell r="C16" t="str">
            <v>201810704107001</v>
          </cell>
        </row>
        <row r="17">
          <cell r="B17" t="str">
            <v>18.50704107.02</v>
          </cell>
          <cell r="C17" t="str">
            <v>201810704107002</v>
          </cell>
        </row>
        <row r="18">
          <cell r="B18" t="str">
            <v>18.50704107.03</v>
          </cell>
          <cell r="C18" t="str">
            <v>201810704107003</v>
          </cell>
        </row>
        <row r="19">
          <cell r="B19" t="str">
            <v>18.50704107.04</v>
          </cell>
          <cell r="C19" t="str">
            <v>201810704107004</v>
          </cell>
        </row>
        <row r="20">
          <cell r="B20" t="str">
            <v>18.50704107.05</v>
          </cell>
          <cell r="C20" t="str">
            <v>201810704107005</v>
          </cell>
        </row>
        <row r="21">
          <cell r="B21" t="str">
            <v>18.50704107.06</v>
          </cell>
          <cell r="C21" t="str">
            <v>201810704107006</v>
          </cell>
        </row>
        <row r="22">
          <cell r="B22" t="str">
            <v>18.50704107.07</v>
          </cell>
          <cell r="C22" t="str">
            <v>201810704107007</v>
          </cell>
        </row>
        <row r="23">
          <cell r="B23" t="str">
            <v>18.50104113.01</v>
          </cell>
          <cell r="C23" t="str">
            <v>201810104113001</v>
          </cell>
        </row>
        <row r="24">
          <cell r="B24" t="str">
            <v>18.50104113.02</v>
          </cell>
          <cell r="C24" t="str">
            <v>201810104113002</v>
          </cell>
        </row>
        <row r="25">
          <cell r="B25" t="str">
            <v>18.50104108.01</v>
          </cell>
          <cell r="C25" t="str">
            <v>201810104108001</v>
          </cell>
        </row>
        <row r="26">
          <cell r="B26" t="str">
            <v>18.50104108.02</v>
          </cell>
          <cell r="C26" t="str">
            <v>201810104108002</v>
          </cell>
        </row>
        <row r="27">
          <cell r="B27" t="str">
            <v>18.50104108.03</v>
          </cell>
          <cell r="C27" t="str">
            <v>201810104108003</v>
          </cell>
        </row>
        <row r="28">
          <cell r="B28" t="str">
            <v>18.50104108.04</v>
          </cell>
          <cell r="C28" t="str">
            <v>201810104108004</v>
          </cell>
        </row>
        <row r="29">
          <cell r="B29" t="str">
            <v>18.50204101.01</v>
          </cell>
          <cell r="C29" t="str">
            <v>201810204101001</v>
          </cell>
        </row>
        <row r="30">
          <cell r="B30" t="str">
            <v>18.50204101.02</v>
          </cell>
          <cell r="C30" t="str">
            <v>201810204101002</v>
          </cell>
        </row>
        <row r="31">
          <cell r="B31" t="str">
            <v>18.50204101.03</v>
          </cell>
          <cell r="C31" t="str">
            <v>201810204101003</v>
          </cell>
        </row>
        <row r="32">
          <cell r="B32" t="str">
            <v>18.50204101.04</v>
          </cell>
          <cell r="C32" t="str">
            <v>201810204101004</v>
          </cell>
        </row>
        <row r="33">
          <cell r="B33" t="str">
            <v>18.50204101.05</v>
          </cell>
          <cell r="C33" t="str">
            <v>201810204101005</v>
          </cell>
        </row>
        <row r="34">
          <cell r="B34" t="str">
            <v>18.50104107.01</v>
          </cell>
          <cell r="C34" t="str">
            <v>201810104107001</v>
          </cell>
        </row>
        <row r="35">
          <cell r="B35" t="str">
            <v>18.50104107.02</v>
          </cell>
          <cell r="C35" t="str">
            <v>201810104107002</v>
          </cell>
        </row>
        <row r="36">
          <cell r="B36" t="str">
            <v>18.50104107.03</v>
          </cell>
          <cell r="C36" t="str">
            <v>201810104107003</v>
          </cell>
        </row>
        <row r="37">
          <cell r="B37" t="str">
            <v>18.50104107.04</v>
          </cell>
          <cell r="C37" t="str">
            <v>201810104107004</v>
          </cell>
        </row>
        <row r="38">
          <cell r="B38" t="str">
            <v>18.50304120.01</v>
          </cell>
          <cell r="C38" t="str">
            <v>201810304120001</v>
          </cell>
        </row>
        <row r="39">
          <cell r="B39" t="str">
            <v>18.50104111.01</v>
          </cell>
          <cell r="C39" t="str">
            <v>201810104111001</v>
          </cell>
        </row>
        <row r="40">
          <cell r="B40" t="str">
            <v>18.50104111.01</v>
          </cell>
          <cell r="C40" t="str">
            <v>201810104111001</v>
          </cell>
        </row>
        <row r="41">
          <cell r="B41" t="str">
            <v>18.50104111.02</v>
          </cell>
          <cell r="C41" t="str">
            <v>201810104111002</v>
          </cell>
        </row>
        <row r="42">
          <cell r="B42" t="str">
            <v>18.50104111.02</v>
          </cell>
          <cell r="C42" t="str">
            <v>201810104111002</v>
          </cell>
        </row>
        <row r="43">
          <cell r="B43" t="str">
            <v>18.50104111.03</v>
          </cell>
          <cell r="C43" t="str">
            <v>201810104111003</v>
          </cell>
        </row>
        <row r="44">
          <cell r="B44" t="str">
            <v>18.50104111.03</v>
          </cell>
          <cell r="C44" t="str">
            <v>201810104111003</v>
          </cell>
        </row>
        <row r="45">
          <cell r="B45" t="str">
            <v>18.51604103.01</v>
          </cell>
          <cell r="C45" t="str">
            <v>201811604103001</v>
          </cell>
        </row>
        <row r="46">
          <cell r="B46" t="str">
            <v>18.50704109.01</v>
          </cell>
          <cell r="C46" t="str">
            <v>201810704109001</v>
          </cell>
        </row>
        <row r="47">
          <cell r="B47" t="str">
            <v>18.50704109.02</v>
          </cell>
          <cell r="C47" t="str">
            <v>201810704109002</v>
          </cell>
        </row>
        <row r="48">
          <cell r="B48" t="str">
            <v>18.50804140.01</v>
          </cell>
          <cell r="C48" t="str">
            <v>201810804140001</v>
          </cell>
        </row>
        <row r="49">
          <cell r="B49" t="str">
            <v>18.50704111.01</v>
          </cell>
          <cell r="C49" t="str">
            <v>201810704111001</v>
          </cell>
        </row>
        <row r="50">
          <cell r="B50" t="str">
            <v>18.50704111.02</v>
          </cell>
          <cell r="C50" t="str">
            <v>201810704111002</v>
          </cell>
        </row>
        <row r="51">
          <cell r="B51" t="str">
            <v>18.50704111.03</v>
          </cell>
          <cell r="C51" t="str">
            <v>201810704111003</v>
          </cell>
        </row>
        <row r="52">
          <cell r="B52" t="str">
            <v>18.50704111.04</v>
          </cell>
          <cell r="C52" t="str">
            <v>201810704111004</v>
          </cell>
        </row>
        <row r="53">
          <cell r="B53" t="str">
            <v>18.50704111.05</v>
          </cell>
          <cell r="C53" t="str">
            <v>201810704111005</v>
          </cell>
        </row>
        <row r="54">
          <cell r="B54" t="str">
            <v>18.50704111.06</v>
          </cell>
          <cell r="C54" t="str">
            <v>201810704111006</v>
          </cell>
        </row>
        <row r="55">
          <cell r="B55" t="str">
            <v>18.50704111.07</v>
          </cell>
          <cell r="C55" t="str">
            <v>201810704111007</v>
          </cell>
        </row>
        <row r="56">
          <cell r="B56" t="str">
            <v>18.50704113.01</v>
          </cell>
          <cell r="C56" t="str">
            <v>201810704113001</v>
          </cell>
        </row>
        <row r="57">
          <cell r="B57" t="str">
            <v>18.50704113.02</v>
          </cell>
          <cell r="C57" t="str">
            <v>201810704113002</v>
          </cell>
        </row>
        <row r="58">
          <cell r="B58" t="str">
            <v>18.50704113.03</v>
          </cell>
          <cell r="C58" t="str">
            <v>201810704113003</v>
          </cell>
        </row>
        <row r="59">
          <cell r="B59" t="str">
            <v>18.50704113.04</v>
          </cell>
          <cell r="C59" t="str">
            <v>201810704113004</v>
          </cell>
        </row>
        <row r="60">
          <cell r="B60" t="str">
            <v>18.50704113.05</v>
          </cell>
          <cell r="C60" t="str">
            <v>201810704113005</v>
          </cell>
        </row>
        <row r="61">
          <cell r="B61" t="str">
            <v>18.50704113.06</v>
          </cell>
          <cell r="C61" t="str">
            <v>201810704113006</v>
          </cell>
        </row>
        <row r="62">
          <cell r="B62" t="str">
            <v>18.50704113.07</v>
          </cell>
          <cell r="C62" t="str">
            <v>201810704113007</v>
          </cell>
        </row>
        <row r="63">
          <cell r="B63" t="str">
            <v>18.50104135.01</v>
          </cell>
          <cell r="C63" t="str">
            <v>201810104135001</v>
          </cell>
        </row>
        <row r="64">
          <cell r="B64" t="str">
            <v>18.50104135.02</v>
          </cell>
          <cell r="C64" t="str">
            <v>201810104135002</v>
          </cell>
        </row>
        <row r="65">
          <cell r="B65" t="str">
            <v>18.50104132.01</v>
          </cell>
          <cell r="C65" t="str">
            <v>201810104132001</v>
          </cell>
        </row>
        <row r="66">
          <cell r="B66" t="str">
            <v>18.50104134.01</v>
          </cell>
          <cell r="C66" t="str">
            <v>201810104134001</v>
          </cell>
        </row>
        <row r="67">
          <cell r="B67" t="str">
            <v>18.50104134.02</v>
          </cell>
          <cell r="C67" t="str">
            <v>201810104134002</v>
          </cell>
        </row>
        <row r="68">
          <cell r="B68" t="str">
            <v>18.50104134.03</v>
          </cell>
          <cell r="C68" t="str">
            <v>201810104134003</v>
          </cell>
        </row>
        <row r="69">
          <cell r="B69" t="str">
            <v>18.50104140.01</v>
          </cell>
          <cell r="C69" t="str">
            <v>201810104140001</v>
          </cell>
        </row>
        <row r="70">
          <cell r="B70" t="str">
            <v>18.50504118.01</v>
          </cell>
          <cell r="C70" t="str">
            <v>201810504118001</v>
          </cell>
        </row>
        <row r="71">
          <cell r="B71" t="str">
            <v>18.50504118.02</v>
          </cell>
          <cell r="C71" t="str">
            <v>201810504118002</v>
          </cell>
        </row>
        <row r="72">
          <cell r="B72" t="str">
            <v>18.50504118.03</v>
          </cell>
          <cell r="C72" t="str">
            <v>201810504118003</v>
          </cell>
        </row>
        <row r="73">
          <cell r="B73" t="str">
            <v>18.51604102.01</v>
          </cell>
          <cell r="C73" t="str">
            <v>201811604102001</v>
          </cell>
        </row>
        <row r="74">
          <cell r="B74" t="str">
            <v>18.51204101.01</v>
          </cell>
          <cell r="C74" t="str">
            <v>201811204101001</v>
          </cell>
        </row>
        <row r="75">
          <cell r="B75" t="str">
            <v>18.51204101.02</v>
          </cell>
          <cell r="C75" t="str">
            <v>201811204101002</v>
          </cell>
        </row>
        <row r="76">
          <cell r="B76" t="str">
            <v>18.51204101.03</v>
          </cell>
          <cell r="C76" t="str">
            <v>201811204101003</v>
          </cell>
        </row>
        <row r="77">
          <cell r="B77" t="str">
            <v>18.51204101.04</v>
          </cell>
          <cell r="C77" t="str">
            <v>201811204101004</v>
          </cell>
        </row>
        <row r="78">
          <cell r="B78" t="str">
            <v>18.51204101.05</v>
          </cell>
          <cell r="C78" t="str">
            <v>201811204101005</v>
          </cell>
        </row>
        <row r="79">
          <cell r="B79" t="str">
            <v>18.51204101.06</v>
          </cell>
          <cell r="C79" t="str">
            <v>201811204101006</v>
          </cell>
        </row>
        <row r="80">
          <cell r="B80" t="str">
            <v>18.51204101.07</v>
          </cell>
          <cell r="C80" t="str">
            <v>201811204101007</v>
          </cell>
        </row>
        <row r="81">
          <cell r="B81" t="str">
            <v>18.51204101.08</v>
          </cell>
          <cell r="C81" t="str">
            <v>201811204101008</v>
          </cell>
        </row>
        <row r="82">
          <cell r="B82" t="str">
            <v>18.51204101.09</v>
          </cell>
          <cell r="C82" t="str">
            <v>201811204101009</v>
          </cell>
        </row>
        <row r="83">
          <cell r="B83" t="str">
            <v>18.50704132.01</v>
          </cell>
          <cell r="C83" t="str">
            <v>201810704132001</v>
          </cell>
        </row>
        <row r="84">
          <cell r="B84" t="str">
            <v>18.50704132.02</v>
          </cell>
          <cell r="C84" t="str">
            <v>201810704132002</v>
          </cell>
        </row>
        <row r="85">
          <cell r="B85" t="str">
            <v>18.50704132.03</v>
          </cell>
          <cell r="C85" t="str">
            <v>201810704132003</v>
          </cell>
        </row>
        <row r="86">
          <cell r="B86" t="str">
            <v>18.50704132.04</v>
          </cell>
          <cell r="C86" t="str">
            <v>201810704132004</v>
          </cell>
        </row>
        <row r="87">
          <cell r="B87" t="str">
            <v>18.50704132.05</v>
          </cell>
          <cell r="C87" t="str">
            <v>201810704132005</v>
          </cell>
        </row>
        <row r="88">
          <cell r="B88" t="str">
            <v>18.50204115.01</v>
          </cell>
          <cell r="C88" t="str">
            <v>201810204115001</v>
          </cell>
        </row>
        <row r="89">
          <cell r="B89" t="str">
            <v>18.50204115.02</v>
          </cell>
          <cell r="C89" t="str">
            <v>201810204115002</v>
          </cell>
        </row>
        <row r="90">
          <cell r="B90" t="str">
            <v>18.50204115.03</v>
          </cell>
          <cell r="C90" t="str">
            <v>201810204115003</v>
          </cell>
        </row>
        <row r="91">
          <cell r="B91" t="str">
            <v>18.50204115.04</v>
          </cell>
          <cell r="C91" t="str">
            <v>201810204115004</v>
          </cell>
        </row>
        <row r="92">
          <cell r="B92" t="str">
            <v>18.50204115.05</v>
          </cell>
          <cell r="C92" t="str">
            <v>201810204115005</v>
          </cell>
        </row>
        <row r="93">
          <cell r="B93" t="str">
            <v>18.50204116.01</v>
          </cell>
          <cell r="C93" t="str">
            <v>201810204116001</v>
          </cell>
        </row>
        <row r="94">
          <cell r="B94" t="str">
            <v>18.50204116.02</v>
          </cell>
          <cell r="C94" t="str">
            <v>201810204116002</v>
          </cell>
        </row>
        <row r="95">
          <cell r="B95" t="str">
            <v>18.50804107.01</v>
          </cell>
          <cell r="C95" t="str">
            <v>201810804107001</v>
          </cell>
        </row>
        <row r="96">
          <cell r="B96" t="str">
            <v>18.51104102.01</v>
          </cell>
          <cell r="C96" t="str">
            <v>201811104102001</v>
          </cell>
        </row>
        <row r="97">
          <cell r="B97" t="str">
            <v>18.51104102.02</v>
          </cell>
          <cell r="C97" t="str">
            <v>201811104102002</v>
          </cell>
        </row>
        <row r="98">
          <cell r="B98" t="str">
            <v>18.51104102.03</v>
          </cell>
          <cell r="C98" t="str">
            <v>201811104102003</v>
          </cell>
        </row>
        <row r="99">
          <cell r="B99" t="str">
            <v>18.51104102.04</v>
          </cell>
          <cell r="C99" t="str">
            <v>201811104102004</v>
          </cell>
        </row>
        <row r="100">
          <cell r="B100" t="str">
            <v>18.50804108.01</v>
          </cell>
          <cell r="C100" t="str">
            <v>201810804108001</v>
          </cell>
        </row>
        <row r="101">
          <cell r="B101" t="str">
            <v>18.51104103.01</v>
          </cell>
          <cell r="C101" t="str">
            <v>201811104103001</v>
          </cell>
        </row>
        <row r="102">
          <cell r="B102" t="str">
            <v>18.51104103.02</v>
          </cell>
          <cell r="C102" t="str">
            <v>201811104103002</v>
          </cell>
        </row>
        <row r="103">
          <cell r="B103" t="str">
            <v>18.51104103.03</v>
          </cell>
          <cell r="C103" t="str">
            <v>201811104103003</v>
          </cell>
        </row>
        <row r="104">
          <cell r="B104" t="str">
            <v>18.51104103.04</v>
          </cell>
          <cell r="C104" t="str">
            <v>201811104103004</v>
          </cell>
        </row>
        <row r="105">
          <cell r="B105" t="str">
            <v>18.51104105.01</v>
          </cell>
          <cell r="C105" t="str">
            <v>201811104105001</v>
          </cell>
        </row>
        <row r="106">
          <cell r="B106" t="str">
            <v>18.51104105.02</v>
          </cell>
          <cell r="C106" t="str">
            <v>201811104105002</v>
          </cell>
        </row>
        <row r="107">
          <cell r="B107" t="str">
            <v>18.51104105.03</v>
          </cell>
          <cell r="C107" t="str">
            <v>201811104105003</v>
          </cell>
        </row>
        <row r="108">
          <cell r="B108" t="str">
            <v>18.51104105.04</v>
          </cell>
          <cell r="C108" t="str">
            <v>201811104105004</v>
          </cell>
        </row>
        <row r="109">
          <cell r="B109" t="str">
            <v>18.51104111.01</v>
          </cell>
          <cell r="C109" t="str">
            <v>201811104111001</v>
          </cell>
        </row>
        <row r="110">
          <cell r="B110" t="str">
            <v>18.51104111.02</v>
          </cell>
          <cell r="C110" t="str">
            <v>201811104111002</v>
          </cell>
        </row>
        <row r="111">
          <cell r="B111" t="str">
            <v>18.51104111.03</v>
          </cell>
          <cell r="C111" t="str">
            <v>201811104111003</v>
          </cell>
        </row>
        <row r="112">
          <cell r="B112" t="str">
            <v>18.51104111.04</v>
          </cell>
          <cell r="C112" t="str">
            <v>201811104111004</v>
          </cell>
        </row>
        <row r="113">
          <cell r="B113" t="str">
            <v>18.51104114.01</v>
          </cell>
          <cell r="C113" t="str">
            <v>201811104114001</v>
          </cell>
        </row>
        <row r="114">
          <cell r="B114" t="str">
            <v>18.51104114.02</v>
          </cell>
          <cell r="C114" t="str">
            <v>201811104114002</v>
          </cell>
        </row>
        <row r="115">
          <cell r="B115" t="str">
            <v>18.51104114.03</v>
          </cell>
          <cell r="C115" t="str">
            <v>201811104114003</v>
          </cell>
        </row>
        <row r="116">
          <cell r="B116" t="str">
            <v>18.51104114.04</v>
          </cell>
          <cell r="C116" t="str">
            <v>201811104114004</v>
          </cell>
        </row>
        <row r="117">
          <cell r="B117" t="str">
            <v>18.51104116.01</v>
          </cell>
          <cell r="C117" t="str">
            <v>201811104116001</v>
          </cell>
        </row>
        <row r="118">
          <cell r="B118" t="str">
            <v>18.51104116.02</v>
          </cell>
          <cell r="C118" t="str">
            <v>201811104116002</v>
          </cell>
        </row>
        <row r="119">
          <cell r="B119" t="str">
            <v>18.51104116.03</v>
          </cell>
          <cell r="C119" t="str">
            <v>201811104116003</v>
          </cell>
        </row>
        <row r="120">
          <cell r="B120" t="str">
            <v>18.51104116.04</v>
          </cell>
          <cell r="C120" t="str">
            <v>201811104116004</v>
          </cell>
        </row>
        <row r="121">
          <cell r="B121" t="str">
            <v>18.50304164.01</v>
          </cell>
          <cell r="C121" t="str">
            <v>201810304164001</v>
          </cell>
        </row>
        <row r="122">
          <cell r="B122" t="str">
            <v>18.50304164.02</v>
          </cell>
          <cell r="C122" t="str">
            <v>201810304164002</v>
          </cell>
        </row>
        <row r="123">
          <cell r="B123" t="str">
            <v>18.50304164.03</v>
          </cell>
          <cell r="C123" t="str">
            <v>201810304164003</v>
          </cell>
        </row>
        <row r="124">
          <cell r="B124" t="str">
            <v>18.50304164.04</v>
          </cell>
          <cell r="C124" t="str">
            <v>201810304164004</v>
          </cell>
        </row>
        <row r="125">
          <cell r="B125" t="str">
            <v>18.50304164.05</v>
          </cell>
          <cell r="C125" t="str">
            <v>201810304164005</v>
          </cell>
        </row>
        <row r="126">
          <cell r="B126" t="str">
            <v>18.50504125.01</v>
          </cell>
          <cell r="C126" t="str">
            <v>201810504125001</v>
          </cell>
        </row>
        <row r="127">
          <cell r="B127" t="str">
            <v>18.50504125.02</v>
          </cell>
          <cell r="C127" t="str">
            <v>201810504125002</v>
          </cell>
        </row>
        <row r="128">
          <cell r="B128" t="str">
            <v>18.50504125.03</v>
          </cell>
          <cell r="C128" t="str">
            <v>201810504125003</v>
          </cell>
        </row>
        <row r="129">
          <cell r="B129" t="str">
            <v>18.51604112.01</v>
          </cell>
          <cell r="C129" t="str">
            <v>201811604112001</v>
          </cell>
        </row>
        <row r="130">
          <cell r="B130" t="str">
            <v>18.51404114.01</v>
          </cell>
          <cell r="C130" t="str">
            <v>201811404114001</v>
          </cell>
        </row>
        <row r="131">
          <cell r="B131" t="str">
            <v>18.51404114.02</v>
          </cell>
          <cell r="C131" t="str">
            <v>201811404114002</v>
          </cell>
        </row>
        <row r="132">
          <cell r="B132" t="str">
            <v>18.51404114.03</v>
          </cell>
          <cell r="C132" t="str">
            <v>201811404114003</v>
          </cell>
        </row>
        <row r="133">
          <cell r="B133" t="str">
            <v>18.51404114.04</v>
          </cell>
          <cell r="C133" t="str">
            <v>201811404114004</v>
          </cell>
        </row>
        <row r="134">
          <cell r="B134" t="str">
            <v>18.51604118.01</v>
          </cell>
          <cell r="C134" t="str">
            <v>201811604118001</v>
          </cell>
        </row>
        <row r="135">
          <cell r="B135" t="str">
            <v>18.50804109.01</v>
          </cell>
          <cell r="C135" t="str">
            <v>201810804109001</v>
          </cell>
        </row>
        <row r="136">
          <cell r="B136" t="str">
            <v>18.50204123.01</v>
          </cell>
          <cell r="C136" t="str">
            <v>201810204123001</v>
          </cell>
        </row>
        <row r="137">
          <cell r="B137" t="str">
            <v>18.50204123.02</v>
          </cell>
          <cell r="C137" t="str">
            <v>201810204123002</v>
          </cell>
        </row>
        <row r="138">
          <cell r="B138" t="str">
            <v>18.50204123.03</v>
          </cell>
          <cell r="C138" t="str">
            <v>201810204123003</v>
          </cell>
        </row>
        <row r="139">
          <cell r="B139" t="str">
            <v>18.50204123.04</v>
          </cell>
          <cell r="C139" t="str">
            <v>201810204123004</v>
          </cell>
        </row>
        <row r="140">
          <cell r="B140" t="str">
            <v>18.50204123.05</v>
          </cell>
          <cell r="C140" t="str">
            <v>201810204123005</v>
          </cell>
        </row>
        <row r="141">
          <cell r="B141" t="str">
            <v>18.50804110.01</v>
          </cell>
          <cell r="C141" t="str">
            <v>201810804110001</v>
          </cell>
        </row>
        <row r="142">
          <cell r="B142" t="str">
            <v>18.50804112.01</v>
          </cell>
          <cell r="C142" t="str">
            <v>201810804112001</v>
          </cell>
        </row>
        <row r="143">
          <cell r="B143" t="str">
            <v>18.50504127.01</v>
          </cell>
          <cell r="C143" t="str">
            <v>201810504127001</v>
          </cell>
        </row>
        <row r="144">
          <cell r="B144" t="str">
            <v>18.50504127.02</v>
          </cell>
          <cell r="C144" t="str">
            <v>201810504127002</v>
          </cell>
        </row>
        <row r="145">
          <cell r="B145" t="str">
            <v>18.50304155.01</v>
          </cell>
          <cell r="C145" t="str">
            <v>201810304155001</v>
          </cell>
        </row>
        <row r="146">
          <cell r="B146" t="str">
            <v>18.50804114.01</v>
          </cell>
          <cell r="C146" t="str">
            <v>201810804114001</v>
          </cell>
        </row>
        <row r="147">
          <cell r="B147" t="str">
            <v>18.50804115.01</v>
          </cell>
          <cell r="C147" t="str">
            <v>201810804115001</v>
          </cell>
        </row>
        <row r="148">
          <cell r="B148" t="str">
            <v>18.50104147.01</v>
          </cell>
          <cell r="C148" t="str">
            <v>201810104147001</v>
          </cell>
        </row>
        <row r="149">
          <cell r="B149" t="str">
            <v>18.50104147.02</v>
          </cell>
          <cell r="C149" t="str">
            <v>201810104147002</v>
          </cell>
        </row>
        <row r="150">
          <cell r="B150" t="str">
            <v>18.50804116.01</v>
          </cell>
          <cell r="C150" t="str">
            <v>201810804116001</v>
          </cell>
        </row>
        <row r="151">
          <cell r="B151" t="str">
            <v>18.50804116.01</v>
          </cell>
          <cell r="C151" t="str">
            <v>201810804116001</v>
          </cell>
        </row>
        <row r="152">
          <cell r="B152" t="str">
            <v>18.50804118.01</v>
          </cell>
          <cell r="C152" t="str">
            <v>201810804118001</v>
          </cell>
        </row>
        <row r="153">
          <cell r="B153" t="str">
            <v>18.50504134.01</v>
          </cell>
          <cell r="C153" t="str">
            <v>201810504134001</v>
          </cell>
        </row>
        <row r="154">
          <cell r="B154" t="str">
            <v>18.50504134.02</v>
          </cell>
          <cell r="C154" t="str">
            <v>201810504134002</v>
          </cell>
        </row>
        <row r="155">
          <cell r="B155" t="str">
            <v>18.50504134.03</v>
          </cell>
          <cell r="C155" t="str">
            <v>201810504134003</v>
          </cell>
        </row>
        <row r="156">
          <cell r="B156" t="str">
            <v>18.50504135.01</v>
          </cell>
          <cell r="C156" t="str">
            <v>201810504135001</v>
          </cell>
        </row>
        <row r="157">
          <cell r="B157" t="str">
            <v>18.50504135.02</v>
          </cell>
          <cell r="C157" t="str">
            <v>201810504135002</v>
          </cell>
        </row>
        <row r="158">
          <cell r="B158" t="str">
            <v>18.50504135.03</v>
          </cell>
          <cell r="C158" t="str">
            <v>201810504135003</v>
          </cell>
        </row>
        <row r="159">
          <cell r="B159" t="str">
            <v>18.51104120.01</v>
          </cell>
          <cell r="C159" t="str">
            <v>201811104120001</v>
          </cell>
        </row>
        <row r="160">
          <cell r="B160" t="str">
            <v>18.51104120.02</v>
          </cell>
          <cell r="C160" t="str">
            <v>201811104120002</v>
          </cell>
        </row>
        <row r="161">
          <cell r="B161" t="str">
            <v>18.51104120.03</v>
          </cell>
          <cell r="C161" t="str">
            <v>201811104120003</v>
          </cell>
        </row>
        <row r="162">
          <cell r="B162" t="str">
            <v>18.51104120.04</v>
          </cell>
          <cell r="C162" t="str">
            <v>201811104120004</v>
          </cell>
        </row>
        <row r="163">
          <cell r="B163" t="str">
            <v>18.50704152.01</v>
          </cell>
          <cell r="C163" t="str">
            <v>201810704152001</v>
          </cell>
        </row>
        <row r="164">
          <cell r="B164" t="str">
            <v>18.50704152.02</v>
          </cell>
          <cell r="C164" t="str">
            <v>201810704152002</v>
          </cell>
        </row>
        <row r="165">
          <cell r="B165" t="str">
            <v>18.51604127.01</v>
          </cell>
          <cell r="C165" t="str">
            <v>201811604127001</v>
          </cell>
        </row>
        <row r="166">
          <cell r="B166" t="str">
            <v>18.50404128.01</v>
          </cell>
          <cell r="C166" t="str">
            <v>201810404128001</v>
          </cell>
        </row>
        <row r="167">
          <cell r="B167" t="str">
            <v>18.50404128.02</v>
          </cell>
          <cell r="C167" t="str">
            <v>201810404128002</v>
          </cell>
        </row>
        <row r="168">
          <cell r="B168" t="str">
            <v>18.50204126.01</v>
          </cell>
          <cell r="C168" t="str">
            <v>201810204126001</v>
          </cell>
        </row>
        <row r="169">
          <cell r="B169" t="str">
            <v>18.50204126.02</v>
          </cell>
          <cell r="C169" t="str">
            <v>201810204126002</v>
          </cell>
        </row>
        <row r="170">
          <cell r="B170" t="str">
            <v>18.50204126.03</v>
          </cell>
          <cell r="C170" t="str">
            <v>201810204126003</v>
          </cell>
        </row>
        <row r="171">
          <cell r="B171" t="str">
            <v>18.50204126.04</v>
          </cell>
          <cell r="C171" t="str">
            <v>201810204126004</v>
          </cell>
        </row>
        <row r="172">
          <cell r="B172" t="str">
            <v>18.50204126.05</v>
          </cell>
          <cell r="C172" t="str">
            <v>201810204126005</v>
          </cell>
        </row>
        <row r="173">
          <cell r="B173" t="str">
            <v>18.50304173.01</v>
          </cell>
          <cell r="C173" t="str">
            <v>201810304173001</v>
          </cell>
        </row>
        <row r="174">
          <cell r="B174" t="str">
            <v>18.50304174.01</v>
          </cell>
          <cell r="C174" t="str">
            <v>201810304174001</v>
          </cell>
        </row>
        <row r="175">
          <cell r="B175" t="str">
            <v>18.51104132.01</v>
          </cell>
          <cell r="C175" t="str">
            <v>201811104132001</v>
          </cell>
        </row>
        <row r="176">
          <cell r="B176" t="str">
            <v>18.51104132.02</v>
          </cell>
          <cell r="C176" t="str">
            <v>201811104132002</v>
          </cell>
        </row>
        <row r="177">
          <cell r="B177" t="str">
            <v>18.51104132.03</v>
          </cell>
          <cell r="C177" t="str">
            <v>201811104132003</v>
          </cell>
        </row>
        <row r="178">
          <cell r="B178" t="str">
            <v>18.51104132.04</v>
          </cell>
          <cell r="C178" t="str">
            <v>201811104132004</v>
          </cell>
        </row>
        <row r="179">
          <cell r="B179" t="str">
            <v>18.50304176.01</v>
          </cell>
          <cell r="C179" t="str">
            <v>201810304176001</v>
          </cell>
        </row>
        <row r="180">
          <cell r="B180" t="str">
            <v>18.51204107.01</v>
          </cell>
          <cell r="C180" t="str">
            <v>201811204107001</v>
          </cell>
        </row>
        <row r="181">
          <cell r="B181" t="str">
            <v>18.51204107.02</v>
          </cell>
          <cell r="C181" t="str">
            <v>201811204107002</v>
          </cell>
        </row>
        <row r="182">
          <cell r="B182" t="str">
            <v>18.51204107.03</v>
          </cell>
          <cell r="C182" t="str">
            <v>201811204107003</v>
          </cell>
        </row>
        <row r="183">
          <cell r="B183" t="str">
            <v>18.51204107.04</v>
          </cell>
          <cell r="C183" t="str">
            <v>201811204107004</v>
          </cell>
        </row>
        <row r="184">
          <cell r="B184" t="str">
            <v>18.51204107.05</v>
          </cell>
          <cell r="C184" t="str">
            <v>201811204107005</v>
          </cell>
        </row>
        <row r="185">
          <cell r="B185" t="str">
            <v>18.51204107.06</v>
          </cell>
          <cell r="C185" t="str">
            <v>201811204107006</v>
          </cell>
        </row>
        <row r="186">
          <cell r="B186" t="str">
            <v>18.51204107.07</v>
          </cell>
          <cell r="C186" t="str">
            <v>201811204107007</v>
          </cell>
        </row>
        <row r="187">
          <cell r="B187" t="str">
            <v>18.51204107.08</v>
          </cell>
          <cell r="C187" t="str">
            <v>201811204107008</v>
          </cell>
        </row>
        <row r="188">
          <cell r="B188" t="str">
            <v>18.51204107.09</v>
          </cell>
          <cell r="C188" t="str">
            <v>201811204107009</v>
          </cell>
        </row>
        <row r="189">
          <cell r="B189" t="str">
            <v>18.51204107.10</v>
          </cell>
          <cell r="C189" t="str">
            <v>201811204107010</v>
          </cell>
        </row>
        <row r="190">
          <cell r="B190" t="str">
            <v>18.51204107.11</v>
          </cell>
          <cell r="C190" t="str">
            <v>201811204107011</v>
          </cell>
        </row>
        <row r="191">
          <cell r="B191" t="str">
            <v>18.51204107.12</v>
          </cell>
          <cell r="C191" t="str">
            <v>201811204107012</v>
          </cell>
        </row>
        <row r="192">
          <cell r="B192" t="str">
            <v>18.51204107.13</v>
          </cell>
          <cell r="C192" t="str">
            <v>201811204107013</v>
          </cell>
        </row>
        <row r="193">
          <cell r="B193" t="str">
            <v>18.51204107.14</v>
          </cell>
          <cell r="C193" t="str">
            <v>201811204107014</v>
          </cell>
        </row>
        <row r="194">
          <cell r="B194" t="str">
            <v>18.51204107.15</v>
          </cell>
          <cell r="C194" t="str">
            <v>201811204107015</v>
          </cell>
        </row>
        <row r="195">
          <cell r="B195" t="str">
            <v>18.51204107.16</v>
          </cell>
          <cell r="C195" t="str">
            <v>201811204107016</v>
          </cell>
        </row>
        <row r="196">
          <cell r="B196" t="str">
            <v>18.51204107.17</v>
          </cell>
          <cell r="C196" t="str">
            <v>201811204107017</v>
          </cell>
        </row>
        <row r="197">
          <cell r="B197" t="str">
            <v>18.51204107.18</v>
          </cell>
          <cell r="C197" t="str">
            <v>201811204107018</v>
          </cell>
        </row>
        <row r="198">
          <cell r="B198" t="str">
            <v>18.51204107.19</v>
          </cell>
          <cell r="C198" t="str">
            <v>201811204107019</v>
          </cell>
        </row>
        <row r="199">
          <cell r="B199" t="str">
            <v>18.50304179.01</v>
          </cell>
          <cell r="C199" t="str">
            <v>201810304179001</v>
          </cell>
        </row>
        <row r="200">
          <cell r="B200" t="str">
            <v>18.50404132.01</v>
          </cell>
          <cell r="C200" t="str">
            <v>201810404132001</v>
          </cell>
        </row>
        <row r="201">
          <cell r="B201" t="str">
            <v>18.50404132.02</v>
          </cell>
          <cell r="C201" t="str">
            <v>201810404132002</v>
          </cell>
        </row>
        <row r="202">
          <cell r="B202" t="str">
            <v>18.51604136.01</v>
          </cell>
          <cell r="C202" t="str">
            <v>201811604136001</v>
          </cell>
        </row>
        <row r="203">
          <cell r="B203" t="str">
            <v>18.51604139.01</v>
          </cell>
          <cell r="C203" t="str">
            <v>201811604139001</v>
          </cell>
        </row>
        <row r="204">
          <cell r="B204" t="str">
            <v>18.51604140.01</v>
          </cell>
          <cell r="C204" t="str">
            <v>201811604140001</v>
          </cell>
        </row>
        <row r="205">
          <cell r="B205" t="str">
            <v>18.51604141.01</v>
          </cell>
          <cell r="C205" t="str">
            <v>201811604141001</v>
          </cell>
        </row>
        <row r="206">
          <cell r="B206" t="str">
            <v>18.50404135.01</v>
          </cell>
          <cell r="C206" t="str">
            <v>201810404135001</v>
          </cell>
        </row>
        <row r="207">
          <cell r="B207" t="str">
            <v>18.50404135.02</v>
          </cell>
          <cell r="C207" t="str">
            <v>201810404135002</v>
          </cell>
        </row>
        <row r="208">
          <cell r="B208" t="str">
            <v>18.50404135.03</v>
          </cell>
          <cell r="C208" t="str">
            <v>201810404135003</v>
          </cell>
        </row>
        <row r="209">
          <cell r="B209" t="str">
            <v>18.50404135.04</v>
          </cell>
          <cell r="C209" t="str">
            <v>201810404135004</v>
          </cell>
        </row>
        <row r="210">
          <cell r="B210" t="str">
            <v>18.50404135.05</v>
          </cell>
          <cell r="C210" t="str">
            <v>201810404135005</v>
          </cell>
        </row>
        <row r="211">
          <cell r="B211" t="str">
            <v>18.50404135.06</v>
          </cell>
          <cell r="C211" t="str">
            <v>201810404135006</v>
          </cell>
        </row>
        <row r="212">
          <cell r="B212" t="str">
            <v>18.51604143.01</v>
          </cell>
          <cell r="C212" t="str">
            <v>201811604143001</v>
          </cell>
        </row>
        <row r="213">
          <cell r="B213" t="str">
            <v>18.51604147.01</v>
          </cell>
          <cell r="C213" t="str">
            <v>201811604147001</v>
          </cell>
        </row>
        <row r="214">
          <cell r="B214" t="str">
            <v>18.51404133.01</v>
          </cell>
          <cell r="C214" t="str">
            <v>201811404133001</v>
          </cell>
        </row>
        <row r="215">
          <cell r="B215" t="str">
            <v>18.51404133.02</v>
          </cell>
          <cell r="C215" t="str">
            <v>201811404133002</v>
          </cell>
        </row>
        <row r="216">
          <cell r="B216" t="str">
            <v>18.51404133.03</v>
          </cell>
          <cell r="C216" t="str">
            <v>201811404133003</v>
          </cell>
        </row>
        <row r="217">
          <cell r="B217" t="str">
            <v>18.51404133.04</v>
          </cell>
          <cell r="C217" t="str">
            <v>201811404133004</v>
          </cell>
        </row>
        <row r="218">
          <cell r="B218" t="str">
            <v>18.51604155.01</v>
          </cell>
          <cell r="C218" t="str">
            <v>201811604155002</v>
          </cell>
        </row>
        <row r="219">
          <cell r="B219" t="str">
            <v>18.50704166.01</v>
          </cell>
          <cell r="C219" t="str">
            <v>201810704166001</v>
          </cell>
        </row>
        <row r="220">
          <cell r="B220" t="str">
            <v>18.50704166.02</v>
          </cell>
          <cell r="C220" t="str">
            <v>201810704166002</v>
          </cell>
        </row>
        <row r="221">
          <cell r="B221" t="str">
            <v>18.50704166.03</v>
          </cell>
          <cell r="C221" t="str">
            <v>201810704166003</v>
          </cell>
        </row>
        <row r="222">
          <cell r="B222" t="str">
            <v>18.50704166.04</v>
          </cell>
          <cell r="C222" t="str">
            <v>201810704166004</v>
          </cell>
        </row>
        <row r="223">
          <cell r="B223" t="str">
            <v>18.50704166.05</v>
          </cell>
          <cell r="C223" t="str">
            <v>201810704166005</v>
          </cell>
        </row>
        <row r="224">
          <cell r="B224" t="str">
            <v>18.50704166.06</v>
          </cell>
          <cell r="C224" t="str">
            <v>201810704166006</v>
          </cell>
        </row>
        <row r="225">
          <cell r="B225" t="str">
            <v>18.50704166.07</v>
          </cell>
          <cell r="C225" t="str">
            <v>201810704166007</v>
          </cell>
        </row>
        <row r="226">
          <cell r="B226" t="str">
            <v>18.50404142.01</v>
          </cell>
          <cell r="C226" t="str">
            <v>201810404142001</v>
          </cell>
        </row>
        <row r="227">
          <cell r="B227" t="str">
            <v>18.50404142.02</v>
          </cell>
          <cell r="C227" t="str">
            <v>201810404142002</v>
          </cell>
        </row>
        <row r="228">
          <cell r="B228" t="str">
            <v>18.50404142.03</v>
          </cell>
          <cell r="C228" t="str">
            <v>201810404142003</v>
          </cell>
        </row>
        <row r="229">
          <cell r="B229" t="str">
            <v>18.50404142.04</v>
          </cell>
          <cell r="C229" t="str">
            <v>201810404142004</v>
          </cell>
        </row>
        <row r="230">
          <cell r="B230" t="str">
            <v>18.50404142.05</v>
          </cell>
          <cell r="C230" t="str">
            <v>201810404142005</v>
          </cell>
        </row>
        <row r="231">
          <cell r="B231" t="str">
            <v>18.50404142.06</v>
          </cell>
          <cell r="C231" t="str">
            <v>201810404142006</v>
          </cell>
        </row>
        <row r="232">
          <cell r="B232" t="str">
            <v>18.50404145.01</v>
          </cell>
          <cell r="C232" t="str">
            <v>201810404145001</v>
          </cell>
        </row>
        <row r="233">
          <cell r="B233" t="str">
            <v>18.50404145.02</v>
          </cell>
          <cell r="C233" t="str">
            <v>201810404145002</v>
          </cell>
        </row>
        <row r="234">
          <cell r="B234" t="str">
            <v>18.50404145.03</v>
          </cell>
          <cell r="C234" t="str">
            <v>201810404145003</v>
          </cell>
        </row>
        <row r="235">
          <cell r="B235" t="str">
            <v>18.50404145.04</v>
          </cell>
          <cell r="C235" t="str">
            <v>201810404145004</v>
          </cell>
        </row>
        <row r="236">
          <cell r="B236" t="str">
            <v>18.50404145.05</v>
          </cell>
          <cell r="C236" t="str">
            <v>201810404145005</v>
          </cell>
        </row>
        <row r="237">
          <cell r="B237" t="str">
            <v>18.50404145.06</v>
          </cell>
          <cell r="C237" t="str">
            <v>201810404145006</v>
          </cell>
        </row>
        <row r="238">
          <cell r="B238" t="str">
            <v>18.50404161.01</v>
          </cell>
          <cell r="C238" t="str">
            <v>201810404161001</v>
          </cell>
        </row>
        <row r="239">
          <cell r="B239" t="str">
            <v>18.50404161.02</v>
          </cell>
          <cell r="C239" t="str">
            <v>201810404161002</v>
          </cell>
        </row>
        <row r="240">
          <cell r="B240" t="str">
            <v>18.50404161.03</v>
          </cell>
          <cell r="C240" t="str">
            <v>201810404161003</v>
          </cell>
        </row>
        <row r="241">
          <cell r="B241" t="str">
            <v>18.50404161.04</v>
          </cell>
          <cell r="C241" t="str">
            <v>201810404161004</v>
          </cell>
        </row>
        <row r="242">
          <cell r="B242" t="str">
            <v>18.50404161.05</v>
          </cell>
          <cell r="C242" t="str">
            <v>201810404161005</v>
          </cell>
        </row>
        <row r="243">
          <cell r="B243" t="str">
            <v>18.50404161.06</v>
          </cell>
          <cell r="C243" t="str">
            <v>201810404161006</v>
          </cell>
        </row>
        <row r="244">
          <cell r="B244" t="str">
            <v>18.50504161.01</v>
          </cell>
          <cell r="C244" t="str">
            <v>201810504161001</v>
          </cell>
        </row>
        <row r="245">
          <cell r="B245" t="str">
            <v>18.50504161.02</v>
          </cell>
          <cell r="C245" t="str">
            <v>201810504161002</v>
          </cell>
        </row>
        <row r="246">
          <cell r="B246" t="str">
            <v>18.50504161.03</v>
          </cell>
          <cell r="C246" t="str">
            <v>201810504161003</v>
          </cell>
        </row>
        <row r="247">
          <cell r="B247" t="str">
            <v>18.50204133.01</v>
          </cell>
          <cell r="C247" t="str">
            <v>201810204133001</v>
          </cell>
        </row>
        <row r="248">
          <cell r="B248" t="str">
            <v>18.50204133.02</v>
          </cell>
          <cell r="C248" t="str">
            <v>201810204133002</v>
          </cell>
        </row>
        <row r="249">
          <cell r="B249" t="str">
            <v>18.50204133.03</v>
          </cell>
          <cell r="C249" t="str">
            <v>201810204133003</v>
          </cell>
        </row>
        <row r="250">
          <cell r="B250" t="str">
            <v>18.50204133.04</v>
          </cell>
          <cell r="C250" t="str">
            <v>201810204133004</v>
          </cell>
        </row>
        <row r="251">
          <cell r="B251" t="str">
            <v>18.50204133.05</v>
          </cell>
          <cell r="C251" t="str">
            <v>201810204133005</v>
          </cell>
        </row>
        <row r="252">
          <cell r="B252" t="str">
            <v>18.50804129.01</v>
          </cell>
          <cell r="C252" t="str">
            <v>201810804129001</v>
          </cell>
        </row>
        <row r="253">
          <cell r="B253" t="str">
            <v>18.50304195.01</v>
          </cell>
          <cell r="C253" t="str">
            <v>201810304195001</v>
          </cell>
        </row>
        <row r="254">
          <cell r="B254" t="str">
            <v>18.52304105.01</v>
          </cell>
          <cell r="C254" t="str">
            <v>201812304105001</v>
          </cell>
        </row>
        <row r="255">
          <cell r="B255" t="str">
            <v>18.52304105.02</v>
          </cell>
          <cell r="C255" t="str">
            <v>201812304105002</v>
          </cell>
        </row>
        <row r="256">
          <cell r="B256" t="str">
            <v>18.52304105.03</v>
          </cell>
          <cell r="C256" t="str">
            <v>201812304105003</v>
          </cell>
        </row>
        <row r="257">
          <cell r="B257" t="str">
            <v>18.52304105.04</v>
          </cell>
          <cell r="C257" t="str">
            <v>201812304105004</v>
          </cell>
        </row>
        <row r="258">
          <cell r="B258" t="str">
            <v>18.52304105.05</v>
          </cell>
          <cell r="C258" t="str">
            <v>201812304105005</v>
          </cell>
        </row>
        <row r="259">
          <cell r="B259" t="str">
            <v>18.52304105.06</v>
          </cell>
          <cell r="C259" t="str">
            <v>201812304105006</v>
          </cell>
        </row>
        <row r="260">
          <cell r="B260" t="str">
            <v>18.52304105.07</v>
          </cell>
          <cell r="C260" t="str">
            <v>201812304105007</v>
          </cell>
        </row>
        <row r="261">
          <cell r="B261" t="str">
            <v>18.52304105.08</v>
          </cell>
          <cell r="C261" t="str">
            <v>201812304105008</v>
          </cell>
        </row>
        <row r="262">
          <cell r="B262" t="str">
            <v>18.52304105.09</v>
          </cell>
          <cell r="C262" t="str">
            <v>201812304105009</v>
          </cell>
        </row>
        <row r="263">
          <cell r="B263" t="str">
            <v>18.50104168.01</v>
          </cell>
          <cell r="C263" t="str">
            <v>201810104168001</v>
          </cell>
        </row>
        <row r="264">
          <cell r="B264" t="str">
            <v>18.50104168.02</v>
          </cell>
          <cell r="C264" t="str">
            <v>201810104168002</v>
          </cell>
        </row>
        <row r="265">
          <cell r="B265" t="str">
            <v>18.50104168.03</v>
          </cell>
          <cell r="C265" t="str">
            <v>201810104168003</v>
          </cell>
        </row>
        <row r="266">
          <cell r="B266" t="str">
            <v>18.50104168.04</v>
          </cell>
          <cell r="C266" t="str">
            <v>201810104168004</v>
          </cell>
        </row>
        <row r="267">
          <cell r="B267" t="str">
            <v>18.50104168.05</v>
          </cell>
          <cell r="C267" t="str">
            <v>201810104168005</v>
          </cell>
        </row>
        <row r="268">
          <cell r="B268" t="str">
            <v>18.50104168.06</v>
          </cell>
          <cell r="C268" t="str">
            <v>201810104168006</v>
          </cell>
        </row>
        <row r="269">
          <cell r="B269" t="str">
            <v>18.50704169.01</v>
          </cell>
          <cell r="C269" t="str">
            <v>201810704169001</v>
          </cell>
        </row>
        <row r="270">
          <cell r="B270" t="str">
            <v>18.50704169.02</v>
          </cell>
          <cell r="C270" t="str">
            <v>201810704169002</v>
          </cell>
        </row>
        <row r="271">
          <cell r="B271" t="str">
            <v>18.50704169.03</v>
          </cell>
          <cell r="C271" t="str">
            <v>201810704169003</v>
          </cell>
        </row>
        <row r="272">
          <cell r="B272" t="str">
            <v>18.50704169.04</v>
          </cell>
          <cell r="C272" t="str">
            <v>201810704169004</v>
          </cell>
        </row>
        <row r="273">
          <cell r="B273" t="str">
            <v>18.50704169.05</v>
          </cell>
          <cell r="C273" t="str">
            <v>201810704169005</v>
          </cell>
        </row>
        <row r="274">
          <cell r="B274" t="str">
            <v>18.50704169.06</v>
          </cell>
          <cell r="C274" t="str">
            <v>201810704169006</v>
          </cell>
        </row>
        <row r="275">
          <cell r="B275" t="str">
            <v>18.50704169.07</v>
          </cell>
          <cell r="C275" t="str">
            <v>201810704169007</v>
          </cell>
        </row>
        <row r="276">
          <cell r="B276" t="str">
            <v>18.50704169.08</v>
          </cell>
          <cell r="C276" t="str">
            <v>201810704169008</v>
          </cell>
        </row>
        <row r="277">
          <cell r="B277" t="str">
            <v>18.50704169.09</v>
          </cell>
          <cell r="C277" t="str">
            <v>201810704169009</v>
          </cell>
        </row>
        <row r="278">
          <cell r="B278" t="str">
            <v>18.50704169.10</v>
          </cell>
          <cell r="C278" t="str">
            <v>201810704169010</v>
          </cell>
        </row>
        <row r="279">
          <cell r="B279" t="str">
            <v>18.50704169.11</v>
          </cell>
          <cell r="C279" t="str">
            <v>201810704169011</v>
          </cell>
        </row>
        <row r="280">
          <cell r="B280" t="str">
            <v>18.50704169.12</v>
          </cell>
          <cell r="C280" t="str">
            <v>201810704169012</v>
          </cell>
        </row>
        <row r="281">
          <cell r="B281" t="str">
            <v>18.50704169.13</v>
          </cell>
          <cell r="C281" t="str">
            <v>201810704169013</v>
          </cell>
        </row>
        <row r="282">
          <cell r="B282" t="str">
            <v>18.50704169.14</v>
          </cell>
          <cell r="C282" t="str">
            <v>201810704169014</v>
          </cell>
        </row>
        <row r="283">
          <cell r="B283" t="str">
            <v>18.50704169.15</v>
          </cell>
          <cell r="C283" t="str">
            <v>201810704169015</v>
          </cell>
        </row>
        <row r="284">
          <cell r="B284" t="str">
            <v>18.50704169.16</v>
          </cell>
          <cell r="C284" t="str">
            <v>201810704169016</v>
          </cell>
        </row>
        <row r="285">
          <cell r="B285" t="str">
            <v>18.50704169.17</v>
          </cell>
          <cell r="C285" t="str">
            <v>201810704169017</v>
          </cell>
        </row>
        <row r="286">
          <cell r="B286" t="str">
            <v>18.50704169.18</v>
          </cell>
          <cell r="C286" t="str">
            <v>201810704169018</v>
          </cell>
        </row>
        <row r="287">
          <cell r="B287" t="str">
            <v>18.50704169.19</v>
          </cell>
          <cell r="C287" t="str">
            <v>201810704169019</v>
          </cell>
        </row>
        <row r="288">
          <cell r="B288" t="str">
            <v>18.50704169.20</v>
          </cell>
          <cell r="C288" t="str">
            <v>201810704169020</v>
          </cell>
        </row>
        <row r="289">
          <cell r="B289" t="str">
            <v>18.50704169.21</v>
          </cell>
          <cell r="C289" t="str">
            <v>201810704169021</v>
          </cell>
        </row>
        <row r="290">
          <cell r="B290" t="str">
            <v>18.52504101.01</v>
          </cell>
          <cell r="C290" t="str">
            <v>201812504101001</v>
          </cell>
        </row>
        <row r="291">
          <cell r="B291" t="str">
            <v>18.52504101.02</v>
          </cell>
          <cell r="C291" t="str">
            <v>201812504101002</v>
          </cell>
        </row>
        <row r="292">
          <cell r="B292" t="str">
            <v>18.52504101.03</v>
          </cell>
          <cell r="C292" t="str">
            <v>201812504101003</v>
          </cell>
        </row>
        <row r="293">
          <cell r="B293" t="str">
            <v>18.52504101.04</v>
          </cell>
          <cell r="C293" t="str">
            <v>201812504101004</v>
          </cell>
        </row>
        <row r="294">
          <cell r="B294" t="str">
            <v>18.52504101.05</v>
          </cell>
          <cell r="C294" t="str">
            <v>201812504101005</v>
          </cell>
        </row>
        <row r="295">
          <cell r="B295" t="str">
            <v>18.52504101.06</v>
          </cell>
          <cell r="C295" t="str">
            <v>201812504101006</v>
          </cell>
        </row>
        <row r="296">
          <cell r="B296" t="str">
            <v>18.52504101.07</v>
          </cell>
          <cell r="C296" t="str">
            <v>201812504101007</v>
          </cell>
        </row>
        <row r="297">
          <cell r="B297" t="str">
            <v>18.52504101.08</v>
          </cell>
          <cell r="C297" t="str">
            <v>201812504101008</v>
          </cell>
        </row>
        <row r="298">
          <cell r="B298" t="str">
            <v>18.52504101.09</v>
          </cell>
          <cell r="C298" t="str">
            <v>201812504101009</v>
          </cell>
        </row>
        <row r="299">
          <cell r="B299" t="str">
            <v>18.50204136.01</v>
          </cell>
          <cell r="C299" t="str">
            <v>201810204136001</v>
          </cell>
        </row>
        <row r="300">
          <cell r="B300" t="str">
            <v>18.50204136.02</v>
          </cell>
          <cell r="C300" t="str">
            <v>201810204136002</v>
          </cell>
        </row>
        <row r="301">
          <cell r="B301" t="str">
            <v>18.50204136.03</v>
          </cell>
          <cell r="C301" t="str">
            <v>201810204136003</v>
          </cell>
        </row>
        <row r="302">
          <cell r="B302" t="str">
            <v>18.50204136.04</v>
          </cell>
          <cell r="C302" t="str">
            <v>201810204136004</v>
          </cell>
        </row>
        <row r="303">
          <cell r="B303" t="str">
            <v>18.50204136.05</v>
          </cell>
          <cell r="C303" t="str">
            <v>201810204136005</v>
          </cell>
        </row>
        <row r="304">
          <cell r="B304" t="str">
            <v>18.50204136.06</v>
          </cell>
          <cell r="C304" t="str">
            <v>201810204136006</v>
          </cell>
        </row>
        <row r="305">
          <cell r="B305" t="str">
            <v>18.50204137.01</v>
          </cell>
          <cell r="C305" t="str">
            <v>201810204137001</v>
          </cell>
        </row>
        <row r="306">
          <cell r="B306" t="str">
            <v>18.50204137.02</v>
          </cell>
          <cell r="C306" t="str">
            <v>201810204137002</v>
          </cell>
        </row>
        <row r="307">
          <cell r="B307" t="str">
            <v>18.50204137.03</v>
          </cell>
          <cell r="C307" t="str">
            <v>201810204137003</v>
          </cell>
        </row>
        <row r="308">
          <cell r="B308" t="str">
            <v>18.50204138.01</v>
          </cell>
          <cell r="C308" t="str">
            <v>201810204138001</v>
          </cell>
        </row>
        <row r="309">
          <cell r="B309" t="str">
            <v>18.50204138.02</v>
          </cell>
          <cell r="C309" t="str">
            <v>201810204138002</v>
          </cell>
        </row>
        <row r="310">
          <cell r="B310" t="str">
            <v>18.50204138.03</v>
          </cell>
          <cell r="C310" t="str">
            <v>201810204138003</v>
          </cell>
        </row>
        <row r="311">
          <cell r="B311" t="str">
            <v>18.50204138.04</v>
          </cell>
          <cell r="C311" t="str">
            <v>201810204138004</v>
          </cell>
        </row>
        <row r="312">
          <cell r="B312" t="str">
            <v>18.50204138.05</v>
          </cell>
          <cell r="C312" t="str">
            <v>201810204138005</v>
          </cell>
        </row>
        <row r="313">
          <cell r="B313" t="str">
            <v>18.50204138.06</v>
          </cell>
          <cell r="C313" t="str">
            <v>201810204138006</v>
          </cell>
        </row>
        <row r="314">
          <cell r="B314" t="str">
            <v>18.50304198.01</v>
          </cell>
          <cell r="C314" t="str">
            <v>201810304198001</v>
          </cell>
        </row>
        <row r="315">
          <cell r="B315" t="str">
            <v>18.50304200.01</v>
          </cell>
          <cell r="C315" t="str">
            <v>201810304200001</v>
          </cell>
        </row>
        <row r="316">
          <cell r="B316" t="str">
            <v>18.50404167.01</v>
          </cell>
          <cell r="C316" t="str">
            <v>201810404167001</v>
          </cell>
        </row>
        <row r="317">
          <cell r="B317" t="str">
            <v>18.50404167.02</v>
          </cell>
          <cell r="C317" t="str">
            <v>201810404167002</v>
          </cell>
        </row>
        <row r="318">
          <cell r="B318" t="str">
            <v>18.50404167.03</v>
          </cell>
          <cell r="C318" t="str">
            <v>201810404167003</v>
          </cell>
        </row>
        <row r="319">
          <cell r="B319" t="str">
            <v>18.50404167.04</v>
          </cell>
          <cell r="C319" t="str">
            <v>201810404167004</v>
          </cell>
        </row>
        <row r="320">
          <cell r="B320" t="str">
            <v>18.50404167.05</v>
          </cell>
          <cell r="C320" t="str">
            <v>201810404167005</v>
          </cell>
        </row>
        <row r="321">
          <cell r="B321" t="str">
            <v>18.50404167.06</v>
          </cell>
          <cell r="C321" t="str">
            <v>201810404167006</v>
          </cell>
        </row>
        <row r="322">
          <cell r="B322" t="str">
            <v>18.50704175.01</v>
          </cell>
          <cell r="C322" t="str">
            <v>201810704175001</v>
          </cell>
        </row>
        <row r="323">
          <cell r="B323" t="str">
            <v>18.50704175.02</v>
          </cell>
          <cell r="C323" t="str">
            <v>201810704175002</v>
          </cell>
        </row>
        <row r="324">
          <cell r="B324" t="str">
            <v>18.50704175.03</v>
          </cell>
          <cell r="C324" t="str">
            <v>201810704175003</v>
          </cell>
        </row>
        <row r="325">
          <cell r="B325" t="str">
            <v>18.50704175.04</v>
          </cell>
          <cell r="C325" t="str">
            <v>201810704175004</v>
          </cell>
        </row>
        <row r="326">
          <cell r="B326" t="str">
            <v>18.50704175.05</v>
          </cell>
          <cell r="C326" t="str">
            <v>201810704175005</v>
          </cell>
        </row>
        <row r="327">
          <cell r="B327" t="str">
            <v>18.50704175.06</v>
          </cell>
          <cell r="C327" t="str">
            <v>201810704175006</v>
          </cell>
        </row>
        <row r="328">
          <cell r="B328" t="str">
            <v>18.50704175.07</v>
          </cell>
          <cell r="C328" t="str">
            <v>201810704175007</v>
          </cell>
        </row>
        <row r="329">
          <cell r="B329" t="str">
            <v>18.50704175.08</v>
          </cell>
          <cell r="C329" t="str">
            <v>201810704175008</v>
          </cell>
        </row>
        <row r="330">
          <cell r="B330" t="str">
            <v>18.50704175.09</v>
          </cell>
          <cell r="C330" t="str">
            <v>201810704175009</v>
          </cell>
        </row>
        <row r="331">
          <cell r="B331" t="str">
            <v>18.50704175.10</v>
          </cell>
          <cell r="C331" t="str">
            <v>201810704175010</v>
          </cell>
        </row>
        <row r="332">
          <cell r="B332" t="str">
            <v>18.50704175.11</v>
          </cell>
          <cell r="C332" t="str">
            <v>201810704175011</v>
          </cell>
        </row>
        <row r="333">
          <cell r="B333" t="str">
            <v>18.50704175.12</v>
          </cell>
          <cell r="C333" t="str">
            <v>201810704175012</v>
          </cell>
        </row>
        <row r="334">
          <cell r="B334" t="str">
            <v>18.50704175.13</v>
          </cell>
          <cell r="C334" t="str">
            <v>201810704175013</v>
          </cell>
        </row>
        <row r="335">
          <cell r="B335" t="str">
            <v>18.50704175.14</v>
          </cell>
          <cell r="C335" t="str">
            <v>201810704175014</v>
          </cell>
        </row>
        <row r="336">
          <cell r="B336" t="str">
            <v>18.50704175.15</v>
          </cell>
          <cell r="C336" t="str">
            <v>201810704175015</v>
          </cell>
        </row>
        <row r="337">
          <cell r="B337" t="str">
            <v>18.50704175.16</v>
          </cell>
          <cell r="C337" t="str">
            <v>201810704175016</v>
          </cell>
        </row>
        <row r="338">
          <cell r="B338" t="str">
            <v>18.50704175.17</v>
          </cell>
          <cell r="C338" t="str">
            <v>201810704175017</v>
          </cell>
        </row>
        <row r="339">
          <cell r="B339" t="str">
            <v>18.50704175.18</v>
          </cell>
          <cell r="C339" t="str">
            <v>201810704175018</v>
          </cell>
        </row>
        <row r="340">
          <cell r="B340" t="str">
            <v>18.50704175.19</v>
          </cell>
          <cell r="C340" t="str">
            <v>201810704175019</v>
          </cell>
        </row>
        <row r="341">
          <cell r="B341" t="str">
            <v>18.50704175.20</v>
          </cell>
          <cell r="C341" t="str">
            <v>201810704175020</v>
          </cell>
        </row>
        <row r="342">
          <cell r="B342" t="str">
            <v>18.50704175.21</v>
          </cell>
          <cell r="C342" t="str">
            <v>201810704175021</v>
          </cell>
        </row>
        <row r="343">
          <cell r="B343" t="str">
            <v>18.50704175.22</v>
          </cell>
          <cell r="C343" t="str">
            <v>201810704175022</v>
          </cell>
        </row>
        <row r="344">
          <cell r="B344" t="str">
            <v>18.50704175.23</v>
          </cell>
          <cell r="C344" t="str">
            <v>201810704175023</v>
          </cell>
        </row>
        <row r="345">
          <cell r="B345" t="str">
            <v>18.50704175.24</v>
          </cell>
          <cell r="C345" t="str">
            <v>201810704175024</v>
          </cell>
        </row>
        <row r="346">
          <cell r="B346" t="str">
            <v>18.50704175.25</v>
          </cell>
          <cell r="C346" t="str">
            <v>201810704175025</v>
          </cell>
        </row>
        <row r="347">
          <cell r="B347" t="str">
            <v>18.50704175.26</v>
          </cell>
          <cell r="C347" t="str">
            <v>201810704175026</v>
          </cell>
        </row>
        <row r="348">
          <cell r="B348" t="str">
            <v>18.50704175.27</v>
          </cell>
          <cell r="C348" t="str">
            <v>201810704175027</v>
          </cell>
        </row>
        <row r="349">
          <cell r="B349" t="str">
            <v>18.50704176.01</v>
          </cell>
          <cell r="C349" t="str">
            <v>201810704176001</v>
          </cell>
        </row>
        <row r="350">
          <cell r="B350" t="str">
            <v>18.50704176.02</v>
          </cell>
          <cell r="C350" t="str">
            <v>201810704176002</v>
          </cell>
        </row>
        <row r="351">
          <cell r="B351" t="str">
            <v>18.50704176.03</v>
          </cell>
          <cell r="C351" t="str">
            <v>201810704176003</v>
          </cell>
        </row>
        <row r="352">
          <cell r="B352" t="str">
            <v>18.50704176.04</v>
          </cell>
          <cell r="C352" t="str">
            <v>201810704176004</v>
          </cell>
        </row>
        <row r="353">
          <cell r="B353" t="str">
            <v>18.50704176.05</v>
          </cell>
          <cell r="C353" t="str">
            <v>201810704176005</v>
          </cell>
        </row>
        <row r="354">
          <cell r="B354" t="str">
            <v>18.50704176.06</v>
          </cell>
          <cell r="C354" t="str">
            <v>201810704176006</v>
          </cell>
        </row>
        <row r="355">
          <cell r="B355" t="str">
            <v>18.50704176.07</v>
          </cell>
          <cell r="C355" t="str">
            <v>201810704176007</v>
          </cell>
        </row>
        <row r="356">
          <cell r="B356" t="str">
            <v>18.50704176.08</v>
          </cell>
          <cell r="C356" t="str">
            <v>201810704176008</v>
          </cell>
        </row>
        <row r="357">
          <cell r="B357" t="str">
            <v>18.50704176.09</v>
          </cell>
          <cell r="C357" t="str">
            <v>201810704176009</v>
          </cell>
        </row>
        <row r="358">
          <cell r="B358" t="str">
            <v>18.50704176.10</v>
          </cell>
          <cell r="C358" t="str">
            <v>201810704176010</v>
          </cell>
        </row>
        <row r="359">
          <cell r="B359" t="str">
            <v>18.50704176.11</v>
          </cell>
          <cell r="C359" t="str">
            <v>201810704176011</v>
          </cell>
        </row>
        <row r="360">
          <cell r="B360" t="str">
            <v>18.50704176.12</v>
          </cell>
          <cell r="C360" t="str">
            <v>201810704176012</v>
          </cell>
        </row>
        <row r="361">
          <cell r="B361" t="str">
            <v>18.50704176.13</v>
          </cell>
          <cell r="C361" t="str">
            <v>201810704176013</v>
          </cell>
        </row>
        <row r="362">
          <cell r="B362" t="str">
            <v>18.50704176.14</v>
          </cell>
          <cell r="C362" t="str">
            <v>201810704176014</v>
          </cell>
        </row>
        <row r="363">
          <cell r="B363" t="str">
            <v>18.50704176.15</v>
          </cell>
          <cell r="C363" t="str">
            <v>201810704176015</v>
          </cell>
        </row>
        <row r="364">
          <cell r="B364" t="str">
            <v>18.51304131.01</v>
          </cell>
          <cell r="C364" t="str">
            <v>201811304131001</v>
          </cell>
        </row>
        <row r="365">
          <cell r="B365" t="str">
            <v>18.51304131.02</v>
          </cell>
          <cell r="C365" t="str">
            <v>201811304131002</v>
          </cell>
        </row>
        <row r="366">
          <cell r="B366" t="str">
            <v>18.51304131.03</v>
          </cell>
          <cell r="C366" t="str">
            <v>201811304131003</v>
          </cell>
        </row>
        <row r="367">
          <cell r="B367" t="str">
            <v>18.51304131.04</v>
          </cell>
          <cell r="C367" t="str">
            <v>201811304131004</v>
          </cell>
        </row>
        <row r="368">
          <cell r="B368" t="str">
            <v>18.51304132.01</v>
          </cell>
          <cell r="C368" t="str">
            <v>201811304132001</v>
          </cell>
        </row>
        <row r="369">
          <cell r="B369" t="str">
            <v>18.51304132.02</v>
          </cell>
          <cell r="C369" t="str">
            <v>201811304132002</v>
          </cell>
        </row>
        <row r="370">
          <cell r="B370" t="str">
            <v>18.51304132.03</v>
          </cell>
          <cell r="C370" t="str">
            <v>201811304132003</v>
          </cell>
        </row>
        <row r="371">
          <cell r="B371" t="str">
            <v>18.51304132.04</v>
          </cell>
          <cell r="C371" t="str">
            <v>201811304132004</v>
          </cell>
        </row>
        <row r="372">
          <cell r="B372" t="str">
            <v>18.51304132.05</v>
          </cell>
          <cell r="C372" t="str">
            <v>201811304132005</v>
          </cell>
        </row>
        <row r="373">
          <cell r="B373" t="str">
            <v>18.51304132.06</v>
          </cell>
          <cell r="C373" t="str">
            <v>201811304132006</v>
          </cell>
        </row>
        <row r="374">
          <cell r="B374" t="str">
            <v>18.51304132.07</v>
          </cell>
          <cell r="C374" t="str">
            <v>201811304132007</v>
          </cell>
        </row>
        <row r="375">
          <cell r="B375" t="str">
            <v>18.51304132.08</v>
          </cell>
          <cell r="C375" t="str">
            <v>201811304132008</v>
          </cell>
        </row>
        <row r="376">
          <cell r="B376" t="str">
            <v>18.51304132.09</v>
          </cell>
          <cell r="C376" t="str">
            <v>201811304132009</v>
          </cell>
        </row>
        <row r="377">
          <cell r="B377" t="str">
            <v>18.51304136.01</v>
          </cell>
          <cell r="C377" t="str">
            <v>201811304136001</v>
          </cell>
        </row>
        <row r="378">
          <cell r="B378" t="str">
            <v>18.51304136.02</v>
          </cell>
          <cell r="C378" t="str">
            <v>201811304136002</v>
          </cell>
        </row>
        <row r="379">
          <cell r="B379" t="str">
            <v>18.51304136.03</v>
          </cell>
          <cell r="C379" t="str">
            <v>201811304136003</v>
          </cell>
        </row>
        <row r="380">
          <cell r="B380" t="str">
            <v>18.51304136.04</v>
          </cell>
          <cell r="C380" t="str">
            <v>201811304136004</v>
          </cell>
        </row>
        <row r="381">
          <cell r="B381" t="str">
            <v>18.51304136.05</v>
          </cell>
          <cell r="C381" t="str">
            <v>201811304136005</v>
          </cell>
        </row>
        <row r="382">
          <cell r="B382" t="str">
            <v>18.51304136.06</v>
          </cell>
          <cell r="C382" t="str">
            <v>201811304136006</v>
          </cell>
        </row>
        <row r="383">
          <cell r="B383" t="str">
            <v>18.51304136.07</v>
          </cell>
          <cell r="C383" t="str">
            <v>201811304136007</v>
          </cell>
        </row>
        <row r="384">
          <cell r="B384" t="str">
            <v>18.51304136.08</v>
          </cell>
          <cell r="C384" t="str">
            <v>201811304136008</v>
          </cell>
        </row>
        <row r="385">
          <cell r="B385" t="str">
            <v>18.51304136.09</v>
          </cell>
          <cell r="C385" t="str">
            <v>201811304136009</v>
          </cell>
        </row>
        <row r="386">
          <cell r="B386" t="str">
            <v>18.51304136.10</v>
          </cell>
          <cell r="C386" t="str">
            <v>201811304136010</v>
          </cell>
        </row>
        <row r="387">
          <cell r="B387" t="str">
            <v>18.51304136.11</v>
          </cell>
          <cell r="C387" t="str">
            <v>201811304136011</v>
          </cell>
        </row>
        <row r="388">
          <cell r="B388" t="str">
            <v>18.51304136.12</v>
          </cell>
          <cell r="C388" t="str">
            <v>201811304136012</v>
          </cell>
        </row>
        <row r="389">
          <cell r="B389" t="str">
            <v>18.51304136.13</v>
          </cell>
          <cell r="C389" t="str">
            <v>201811304136013</v>
          </cell>
        </row>
        <row r="390">
          <cell r="B390" t="str">
            <v>18.51304136.14</v>
          </cell>
          <cell r="C390" t="str">
            <v>201811304136014</v>
          </cell>
        </row>
        <row r="391">
          <cell r="B391" t="str">
            <v>18.51304136.15</v>
          </cell>
          <cell r="C391" t="str">
            <v>201811304136015</v>
          </cell>
        </row>
        <row r="392">
          <cell r="B392" t="str">
            <v>18.51304136.16</v>
          </cell>
          <cell r="C392" t="str">
            <v>201811304136016</v>
          </cell>
        </row>
        <row r="393">
          <cell r="B393" t="str">
            <v>18.51304136.17</v>
          </cell>
          <cell r="C393" t="str">
            <v>201811304136017</v>
          </cell>
        </row>
        <row r="394">
          <cell r="B394" t="str">
            <v>18.51304136.18</v>
          </cell>
          <cell r="C394" t="str">
            <v>201811304136018</v>
          </cell>
        </row>
        <row r="395">
          <cell r="B395" t="str">
            <v>18.51304134.01</v>
          </cell>
          <cell r="C395" t="str">
            <v>201811304134001</v>
          </cell>
        </row>
        <row r="396">
          <cell r="B396" t="str">
            <v>18.51304135.01</v>
          </cell>
          <cell r="C396" t="str">
            <v>201811304135001</v>
          </cell>
        </row>
        <row r="397">
          <cell r="B397" t="str">
            <v>18.51304135.02</v>
          </cell>
          <cell r="C397" t="str">
            <v>201811304135002</v>
          </cell>
        </row>
        <row r="398">
          <cell r="B398" t="str">
            <v>18.51304135.03</v>
          </cell>
          <cell r="C398" t="str">
            <v>201811304135003</v>
          </cell>
        </row>
        <row r="399">
          <cell r="B399" t="str">
            <v>18.51304135.04</v>
          </cell>
          <cell r="C399" t="str">
            <v>201811304135004</v>
          </cell>
        </row>
        <row r="400">
          <cell r="B400" t="str">
            <v>18.51304137.01</v>
          </cell>
          <cell r="C400" t="str">
            <v>201811304137001</v>
          </cell>
        </row>
        <row r="401">
          <cell r="B401" t="str">
            <v>18.51304137.02</v>
          </cell>
          <cell r="C401" t="str">
            <v>201811304137002</v>
          </cell>
        </row>
        <row r="402">
          <cell r="B402" t="str">
            <v>18.51304137.03</v>
          </cell>
          <cell r="C402" t="str">
            <v>201811304137003</v>
          </cell>
        </row>
        <row r="403">
          <cell r="B403" t="str">
            <v>18.51304137.04</v>
          </cell>
          <cell r="C403" t="str">
            <v>201811304137004</v>
          </cell>
        </row>
        <row r="404">
          <cell r="B404" t="str">
            <v>18.51304137.05</v>
          </cell>
          <cell r="C404" t="str">
            <v>201811304137005</v>
          </cell>
        </row>
        <row r="405">
          <cell r="B405" t="str">
            <v>18.51304137.06</v>
          </cell>
          <cell r="C405" t="str">
            <v>201811304137006</v>
          </cell>
        </row>
        <row r="406">
          <cell r="B406" t="str">
            <v>18.51304137.07</v>
          </cell>
          <cell r="C406" t="str">
            <v>201811304137007</v>
          </cell>
        </row>
        <row r="407">
          <cell r="B407" t="str">
            <v>18.51304137.08</v>
          </cell>
          <cell r="C407" t="str">
            <v>201811304137008</v>
          </cell>
        </row>
        <row r="408">
          <cell r="B408" t="str">
            <v>18.51304137.09</v>
          </cell>
          <cell r="C408" t="str">
            <v>201811304137009</v>
          </cell>
        </row>
        <row r="409">
          <cell r="B409" t="str">
            <v>18.51304137.10</v>
          </cell>
          <cell r="C409" t="str">
            <v>201811304137010</v>
          </cell>
        </row>
        <row r="410">
          <cell r="B410" t="str">
            <v>18.51304137.11</v>
          </cell>
          <cell r="C410" t="str">
            <v>201811304137011</v>
          </cell>
        </row>
        <row r="411">
          <cell r="B411" t="str">
            <v>18.51304137.12</v>
          </cell>
          <cell r="C411" t="str">
            <v>201811304137012</v>
          </cell>
        </row>
        <row r="412">
          <cell r="B412" t="str">
            <v>18.51604149.01</v>
          </cell>
          <cell r="C412" t="str">
            <v>201811604149001</v>
          </cell>
        </row>
        <row r="413">
          <cell r="B413" t="str">
            <v>18.50204127.01</v>
          </cell>
          <cell r="C413" t="str">
            <v>201810204127001</v>
          </cell>
        </row>
        <row r="414">
          <cell r="B414" t="str">
            <v>18.50204127.02</v>
          </cell>
          <cell r="C414" t="str">
            <v>201810204127002</v>
          </cell>
        </row>
        <row r="415">
          <cell r="B415" t="str">
            <v>18.50204127.03</v>
          </cell>
          <cell r="C415" t="str">
            <v>201810204127003</v>
          </cell>
        </row>
        <row r="416">
          <cell r="B416" t="str">
            <v>18.50204127.04</v>
          </cell>
          <cell r="C416" t="str">
            <v>201810204127004</v>
          </cell>
        </row>
        <row r="417">
          <cell r="B417" t="str">
            <v>18.50204127.05</v>
          </cell>
          <cell r="C417" t="str">
            <v>201810204127005</v>
          </cell>
        </row>
        <row r="418">
          <cell r="B418" t="str">
            <v>18.51604150.01</v>
          </cell>
          <cell r="C418" t="str">
            <v>201811604150001</v>
          </cell>
        </row>
        <row r="419">
          <cell r="B419" t="str">
            <v>18.50204128.01</v>
          </cell>
          <cell r="C419" t="str">
            <v>201810204128001</v>
          </cell>
        </row>
        <row r="420">
          <cell r="B420" t="str">
            <v>18.50204129.01</v>
          </cell>
          <cell r="C420" t="str">
            <v>201810204129001</v>
          </cell>
        </row>
        <row r="421">
          <cell r="B421" t="str">
            <v>18.50204129.02</v>
          </cell>
          <cell r="C421" t="str">
            <v>201810204129002</v>
          </cell>
        </row>
        <row r="422">
          <cell r="B422" t="str">
            <v>18.50404138.01</v>
          </cell>
          <cell r="C422" t="str">
            <v>201810404138001</v>
          </cell>
        </row>
        <row r="423">
          <cell r="B423" t="str">
            <v>18.50404138.02</v>
          </cell>
          <cell r="C423" t="str">
            <v>201810404138002</v>
          </cell>
        </row>
        <row r="424">
          <cell r="B424" t="str">
            <v>18.50504157.01</v>
          </cell>
          <cell r="C424" t="str">
            <v>201810504157001</v>
          </cell>
        </row>
        <row r="425">
          <cell r="B425" t="str">
            <v>18.50504157.02</v>
          </cell>
          <cell r="C425" t="str">
            <v>201810504157002</v>
          </cell>
        </row>
        <row r="426">
          <cell r="B426" t="str">
            <v>18.50504157.03</v>
          </cell>
          <cell r="C426" t="str">
            <v>201810504157003</v>
          </cell>
        </row>
        <row r="427">
          <cell r="B427" t="str">
            <v>18.50704182.01</v>
          </cell>
          <cell r="C427" t="str">
            <v>201810704182001</v>
          </cell>
        </row>
        <row r="428">
          <cell r="B428" t="str">
            <v>18.50704182.02</v>
          </cell>
          <cell r="C428" t="str">
            <v>201810704182002</v>
          </cell>
        </row>
        <row r="429">
          <cell r="B429" t="str">
            <v>18.50704183.01</v>
          </cell>
          <cell r="C429" t="str">
            <v>201810704183001</v>
          </cell>
        </row>
        <row r="430">
          <cell r="B430" t="str">
            <v>18.50704183.02</v>
          </cell>
          <cell r="C430" t="str">
            <v>201810704183002</v>
          </cell>
        </row>
        <row r="431">
          <cell r="B431" t="str">
            <v>18.50704183.03</v>
          </cell>
          <cell r="C431" t="str">
            <v>201810704183003</v>
          </cell>
        </row>
        <row r="432">
          <cell r="B432" t="str">
            <v>18.50704183.04</v>
          </cell>
          <cell r="C432" t="str">
            <v>201810704183004</v>
          </cell>
        </row>
        <row r="433">
          <cell r="B433" t="str">
            <v>18.50704183.05</v>
          </cell>
          <cell r="C433" t="str">
            <v>201810704183005</v>
          </cell>
        </row>
        <row r="434">
          <cell r="B434" t="str">
            <v>18.50704183.06</v>
          </cell>
          <cell r="C434" t="str">
            <v>201810704183006</v>
          </cell>
        </row>
        <row r="435">
          <cell r="B435" t="str">
            <v>18.50704183.07</v>
          </cell>
          <cell r="C435" t="str">
            <v>201810704183007</v>
          </cell>
        </row>
        <row r="436">
          <cell r="B436" t="str">
            <v>18.50704184.01</v>
          </cell>
          <cell r="C436" t="str">
            <v>201810704184001</v>
          </cell>
        </row>
        <row r="437">
          <cell r="B437" t="str">
            <v>18.50704184.02</v>
          </cell>
          <cell r="C437" t="str">
            <v>201810704184002</v>
          </cell>
        </row>
        <row r="438">
          <cell r="B438" t="str">
            <v>18.50704184.03</v>
          </cell>
          <cell r="C438" t="str">
            <v>201810704184003</v>
          </cell>
        </row>
        <row r="439">
          <cell r="B439" t="str">
            <v>18.50704184.04</v>
          </cell>
          <cell r="C439" t="str">
            <v>201810704184004</v>
          </cell>
        </row>
        <row r="440">
          <cell r="B440" t="str">
            <v>18.50704184.05</v>
          </cell>
          <cell r="C440" t="str">
            <v>201810704184005</v>
          </cell>
        </row>
        <row r="441">
          <cell r="B441" t="str">
            <v>18.50704184.06</v>
          </cell>
          <cell r="C441" t="str">
            <v>201810704184006</v>
          </cell>
        </row>
        <row r="442">
          <cell r="B442" t="str">
            <v>18.50704184.07</v>
          </cell>
          <cell r="C442" t="str">
            <v>201810704184007</v>
          </cell>
        </row>
        <row r="443">
          <cell r="B443" t="str">
            <v>18.50704163.01</v>
          </cell>
          <cell r="C443" t="str">
            <v>201810704163001</v>
          </cell>
        </row>
        <row r="444">
          <cell r="B444" t="str">
            <v>18.50704163.02</v>
          </cell>
          <cell r="C444" t="str">
            <v>201810704163002</v>
          </cell>
        </row>
        <row r="445">
          <cell r="B445" t="str">
            <v>18.50704164.01</v>
          </cell>
          <cell r="C445" t="str">
            <v>201810704164001</v>
          </cell>
        </row>
        <row r="446">
          <cell r="B446" t="str">
            <v>18.50704164.02</v>
          </cell>
          <cell r="C446" t="str">
            <v>201810704164002</v>
          </cell>
        </row>
        <row r="447">
          <cell r="B447" t="str">
            <v>18.51604162.01</v>
          </cell>
          <cell r="C447" t="str">
            <v>201811604162001</v>
          </cell>
        </row>
        <row r="448">
          <cell r="B448" t="str">
            <v>18.51604162.02</v>
          </cell>
          <cell r="C448" t="str">
            <v>201811604162002</v>
          </cell>
        </row>
        <row r="449">
          <cell r="B449" t="str">
            <v>18.51604162.03</v>
          </cell>
          <cell r="C449" t="str">
            <v>201811604162003</v>
          </cell>
        </row>
        <row r="450">
          <cell r="B450" t="str">
            <v>18.51604162.04</v>
          </cell>
          <cell r="C450" t="str">
            <v>201811604162004</v>
          </cell>
        </row>
        <row r="451">
          <cell r="B451" t="str">
            <v>18.51604163.01</v>
          </cell>
          <cell r="C451" t="str">
            <v>201811604163001</v>
          </cell>
        </row>
      </sheetData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yetdinhPCGD"/>
      <sheetName val="cd k18 hk5"/>
    </sheetNames>
    <sheetDataSet>
      <sheetData sheetId="0">
        <row r="6">
          <cell r="B6" t="str">
            <v>An toàn và môi trường công nghiệp</v>
          </cell>
          <cell r="C6" t="str">
            <v>0104101</v>
          </cell>
        </row>
        <row r="7">
          <cell r="B7" t="str">
            <v>An toàn và môi trường công nghiệp</v>
          </cell>
          <cell r="C7" t="str">
            <v>0104101</v>
          </cell>
        </row>
        <row r="8">
          <cell r="B8" t="str">
            <v>An toàn và môi trường công nghiệp</v>
          </cell>
          <cell r="C8" t="str">
            <v>0104101</v>
          </cell>
        </row>
        <row r="9">
          <cell r="B9" t="str">
            <v>An toàn và môi trường công nghiệp</v>
          </cell>
          <cell r="C9" t="str">
            <v>0104101</v>
          </cell>
        </row>
        <row r="10">
          <cell r="B10" t="str">
            <v>CAD</v>
          </cell>
          <cell r="C10" t="str">
            <v>0104102</v>
          </cell>
        </row>
        <row r="11">
          <cell r="B11" t="str">
            <v>CAD</v>
          </cell>
          <cell r="C11" t="str">
            <v>0104102</v>
          </cell>
        </row>
        <row r="12">
          <cell r="B12" t="str">
            <v>CAD</v>
          </cell>
          <cell r="C12" t="str">
            <v>0104102</v>
          </cell>
        </row>
        <row r="13">
          <cell r="B13" t="str">
            <v>CAD</v>
          </cell>
          <cell r="C13" t="str">
            <v>0104102</v>
          </cell>
        </row>
        <row r="14">
          <cell r="B14" t="str">
            <v>CAD</v>
          </cell>
          <cell r="C14" t="str">
            <v>0104102</v>
          </cell>
        </row>
        <row r="15">
          <cell r="B15" t="str">
            <v>CAD/CAM</v>
          </cell>
          <cell r="C15" t="str">
            <v>0104104</v>
          </cell>
        </row>
        <row r="16">
          <cell r="B16" t="str">
            <v>CAD/CAM</v>
          </cell>
          <cell r="C16" t="str">
            <v>0104104</v>
          </cell>
        </row>
        <row r="17">
          <cell r="B17" t="str">
            <v>CAD/CAM</v>
          </cell>
          <cell r="C17" t="str">
            <v>0104104</v>
          </cell>
        </row>
        <row r="18">
          <cell r="B18" t="str">
            <v>Cảm biến và hệ thống đo lường</v>
          </cell>
          <cell r="C18" t="str">
            <v>0104105</v>
          </cell>
        </row>
        <row r="19">
          <cell r="B19" t="str">
            <v>Cảm biến và hệ thống đo lường</v>
          </cell>
          <cell r="C19" t="str">
            <v>0104105</v>
          </cell>
        </row>
        <row r="20">
          <cell r="B20" t="str">
            <v>Công nghệ bảo trì</v>
          </cell>
          <cell r="C20" t="str">
            <v>0104106</v>
          </cell>
        </row>
        <row r="21">
          <cell r="B21" t="str">
            <v>Công nghệ CNC</v>
          </cell>
          <cell r="C21" t="str">
            <v>0104107</v>
          </cell>
        </row>
        <row r="22">
          <cell r="B22" t="str">
            <v>Công nghệ CNC</v>
          </cell>
          <cell r="C22" t="str">
            <v>0104107</v>
          </cell>
        </row>
        <row r="23">
          <cell r="B23" t="str">
            <v>Công nghệ chế tạo máy 1</v>
          </cell>
          <cell r="C23" t="str">
            <v>0104108</v>
          </cell>
        </row>
        <row r="24">
          <cell r="B24" t="str">
            <v>Công nghệ chế tạo máy 1</v>
          </cell>
          <cell r="C24" t="str">
            <v>0104108</v>
          </cell>
        </row>
        <row r="25">
          <cell r="B25" t="str">
            <v>Công nghệ sửa chữa thiết bị công nghiệp</v>
          </cell>
          <cell r="C25" t="str">
            <v>0104111</v>
          </cell>
        </row>
        <row r="26">
          <cell r="B26" t="str">
            <v>Cơ điện tử 1</v>
          </cell>
          <cell r="C26" t="str">
            <v>0104113</v>
          </cell>
        </row>
        <row r="27">
          <cell r="B27" t="str">
            <v>Cơ khí đại cương</v>
          </cell>
          <cell r="C27" t="str">
            <v>0104116</v>
          </cell>
        </row>
        <row r="28">
          <cell r="B28" t="str">
            <v>Cơ lý thuyết</v>
          </cell>
          <cell r="C28" t="str">
            <v>0104117</v>
          </cell>
        </row>
        <row r="29">
          <cell r="B29" t="str">
            <v>Cơ lý thuyết</v>
          </cell>
          <cell r="C29" t="str">
            <v>0104117</v>
          </cell>
        </row>
        <row r="30">
          <cell r="B30" t="str">
            <v>Cơ lý thuyết</v>
          </cell>
          <cell r="C30" t="str">
            <v>0104117</v>
          </cell>
        </row>
        <row r="31">
          <cell r="B31" t="str">
            <v>Cơ lý thuyết</v>
          </cell>
          <cell r="C31" t="str">
            <v>0104117</v>
          </cell>
        </row>
        <row r="32">
          <cell r="B32" t="str">
            <v>Cơ lý thuyết</v>
          </cell>
          <cell r="C32" t="str">
            <v>0104117</v>
          </cell>
        </row>
        <row r="33">
          <cell r="B33" t="str">
            <v>Chi tiết máy</v>
          </cell>
          <cell r="C33" t="str">
            <v>0104119</v>
          </cell>
        </row>
        <row r="34">
          <cell r="B34" t="str">
            <v>Chi tiết máy</v>
          </cell>
          <cell r="C34" t="str">
            <v>0104119</v>
          </cell>
        </row>
        <row r="35">
          <cell r="B35" t="str">
            <v>Chi tiết máy</v>
          </cell>
          <cell r="C35" t="str">
            <v>0104119</v>
          </cell>
        </row>
        <row r="36">
          <cell r="B36" t="str">
            <v>Chi tiết máy</v>
          </cell>
          <cell r="C36" t="str">
            <v>0104119</v>
          </cell>
        </row>
        <row r="37">
          <cell r="B37" t="str">
            <v>Chuyên đề CAD/CAM/CNC</v>
          </cell>
          <cell r="C37" t="str">
            <v>0104120</v>
          </cell>
        </row>
        <row r="38">
          <cell r="B38" t="str">
            <v>Chuyên đề công nghệ kỹ thuật cơ khí</v>
          </cell>
          <cell r="C38" t="str">
            <v>0104122</v>
          </cell>
        </row>
        <row r="39">
          <cell r="B39" t="str">
            <v>Chuyên đề hệ thống cơ điện tử</v>
          </cell>
          <cell r="C39" t="str">
            <v>0104124</v>
          </cell>
        </row>
        <row r="40">
          <cell r="B40" t="str">
            <v>Chuyên đề kỹ thuật bảo trì</v>
          </cell>
          <cell r="C40" t="str">
            <v>0104125</v>
          </cell>
        </row>
        <row r="41">
          <cell r="B41" t="str">
            <v>Chuyên đề tự động hóa quá trình sản xuất</v>
          </cell>
          <cell r="C41" t="str">
            <v>0104127</v>
          </cell>
        </row>
        <row r="42">
          <cell r="B42" t="str">
            <v>Chuyên đề tự động hóa quá trình sản xuất</v>
          </cell>
          <cell r="C42" t="str">
            <v>0104127</v>
          </cell>
        </row>
        <row r="43">
          <cell r="B43" t="str">
            <v>Dung sai và kỹ thuật đo</v>
          </cell>
          <cell r="C43" t="str">
            <v>0104129</v>
          </cell>
        </row>
        <row r="44">
          <cell r="B44" t="str">
            <v>Dung sai và kỹ thuật đo</v>
          </cell>
          <cell r="C44" t="str">
            <v>0104129</v>
          </cell>
        </row>
        <row r="45">
          <cell r="B45" t="str">
            <v>Đồ án chi tiết máy</v>
          </cell>
          <cell r="C45" t="str">
            <v>0104131</v>
          </cell>
        </row>
        <row r="46">
          <cell r="B46" t="str">
            <v>Đồ án chi tiết máy</v>
          </cell>
          <cell r="C46" t="str">
            <v>0104131</v>
          </cell>
        </row>
        <row r="47">
          <cell r="B47" t="str">
            <v>Đồ án môn học Công nghệ chế tạo máy</v>
          </cell>
          <cell r="C47" t="str">
            <v>0104132</v>
          </cell>
        </row>
        <row r="48">
          <cell r="B48" t="str">
            <v>Đồ án môn học Công nghệ sửa chữa</v>
          </cell>
          <cell r="C48" t="str">
            <v>0104134</v>
          </cell>
        </row>
        <row r="49">
          <cell r="B49" t="str">
            <v>Đồ án môn học Cơ điện tử</v>
          </cell>
          <cell r="C49" t="str">
            <v>0104135</v>
          </cell>
        </row>
        <row r="50">
          <cell r="B50" t="str">
            <v>Đồ án/ khóa luận tốt nghiệp (Ngành Công nghệ kỹ thuật Cơ Điện tử)</v>
          </cell>
          <cell r="C50" t="str">
            <v>0104137</v>
          </cell>
        </row>
        <row r="51">
          <cell r="B51" t="str">
            <v>Đồ án/ khóa luận tốt nghiệp (Ngành công nghệ kỹ thuật Cơ khí)</v>
          </cell>
          <cell r="C51" t="str">
            <v>0104138</v>
          </cell>
        </row>
        <row r="52">
          <cell r="B52" t="str">
            <v>Đồ án/ khóa luận tốt nghiệp (Ngành Chế tạo máy)</v>
          </cell>
          <cell r="C52" t="str">
            <v>0104139</v>
          </cell>
        </row>
        <row r="53">
          <cell r="B53" t="str">
            <v>Đồ gá</v>
          </cell>
          <cell r="C53" t="str">
            <v>0104140</v>
          </cell>
        </row>
        <row r="54">
          <cell r="B54" t="str">
            <v>Hệ thống tự động thuỷ khí</v>
          </cell>
          <cell r="C54" t="str">
            <v>0104142</v>
          </cell>
        </row>
        <row r="55">
          <cell r="B55" t="str">
            <v>Hệ thống tự động thuỷ khí</v>
          </cell>
          <cell r="C55" t="str">
            <v>0104142</v>
          </cell>
        </row>
        <row r="56">
          <cell r="B56" t="str">
            <v>Hệ thống tự động thuỷ khí</v>
          </cell>
          <cell r="C56" t="str">
            <v>0104142</v>
          </cell>
        </row>
        <row r="57">
          <cell r="B57" t="str">
            <v>Hình họa</v>
          </cell>
          <cell r="C57" t="str">
            <v>0104143</v>
          </cell>
        </row>
        <row r="58">
          <cell r="B58" t="str">
            <v>Hình họa</v>
          </cell>
          <cell r="C58" t="str">
            <v>0104143</v>
          </cell>
        </row>
        <row r="59">
          <cell r="B59" t="str">
            <v>Hình họa</v>
          </cell>
          <cell r="C59" t="str">
            <v>0104143</v>
          </cell>
        </row>
        <row r="60">
          <cell r="B60" t="str">
            <v>Hình họa</v>
          </cell>
          <cell r="C60" t="str">
            <v>0104143</v>
          </cell>
        </row>
        <row r="61">
          <cell r="B61" t="str">
            <v>Hình họa</v>
          </cell>
          <cell r="C61" t="str">
            <v>0104143</v>
          </cell>
        </row>
        <row r="62">
          <cell r="B62" t="str">
            <v>Kỹ thuật điều khiển chấp hành</v>
          </cell>
          <cell r="C62" t="str">
            <v>0104144</v>
          </cell>
        </row>
        <row r="63">
          <cell r="B63" t="str">
            <v>Robot công nghiệp</v>
          </cell>
          <cell r="C63" t="str">
            <v>0104146</v>
          </cell>
        </row>
        <row r="64">
          <cell r="B64" t="str">
            <v>Robot công nghiệp</v>
          </cell>
          <cell r="C64" t="str">
            <v>0104146</v>
          </cell>
        </row>
        <row r="65">
          <cell r="B65" t="str">
            <v>Kỹ thuật tự động hoá</v>
          </cell>
          <cell r="C65" t="str">
            <v>0104147</v>
          </cell>
        </row>
        <row r="66">
          <cell r="B66" t="str">
            <v>Lý thuyết điều khiển</v>
          </cell>
          <cell r="C66" t="str">
            <v>0104149</v>
          </cell>
        </row>
        <row r="67">
          <cell r="B67" t="str">
            <v>Máy cắt</v>
          </cell>
          <cell r="C67" t="str">
            <v>0104150</v>
          </cell>
        </row>
        <row r="68">
          <cell r="B68" t="str">
            <v>Máy cắt</v>
          </cell>
          <cell r="C68" t="str">
            <v>0104150</v>
          </cell>
        </row>
        <row r="69">
          <cell r="B69" t="str">
            <v>Nguyên lý cắt</v>
          </cell>
          <cell r="C69" t="str">
            <v>0104153</v>
          </cell>
        </row>
        <row r="70">
          <cell r="B70" t="str">
            <v>Nguyên lý chi tiết máy</v>
          </cell>
          <cell r="C70" t="str">
            <v>0104154</v>
          </cell>
        </row>
        <row r="71">
          <cell r="B71" t="str">
            <v>Nguyên lý máy</v>
          </cell>
          <cell r="C71" t="str">
            <v>0104155</v>
          </cell>
        </row>
        <row r="72">
          <cell r="B72" t="str">
            <v>Nguyên lý máy</v>
          </cell>
          <cell r="C72" t="str">
            <v>0104155</v>
          </cell>
        </row>
        <row r="73">
          <cell r="B73" t="str">
            <v>Nguyên lý máy</v>
          </cell>
          <cell r="C73" t="str">
            <v>0104155</v>
          </cell>
        </row>
        <row r="74">
          <cell r="B74" t="str">
            <v>Nguyên lý máy</v>
          </cell>
          <cell r="C74" t="str">
            <v>0104155</v>
          </cell>
        </row>
        <row r="75">
          <cell r="B75" t="str">
            <v>PLC</v>
          </cell>
          <cell r="C75" t="str">
            <v>0104156</v>
          </cell>
        </row>
        <row r="76">
          <cell r="B76" t="str">
            <v>Sức bền vật liệu</v>
          </cell>
          <cell r="C76" t="str">
            <v>0104158</v>
          </cell>
        </row>
        <row r="77">
          <cell r="B77" t="str">
            <v>Sức bền vật liệu</v>
          </cell>
          <cell r="C77" t="str">
            <v>0104158</v>
          </cell>
        </row>
        <row r="78">
          <cell r="B78" t="str">
            <v>Sức bền vật liệu</v>
          </cell>
          <cell r="C78" t="str">
            <v>0104158</v>
          </cell>
        </row>
        <row r="79">
          <cell r="B79" t="str">
            <v>Sức bền vật liệu</v>
          </cell>
          <cell r="C79" t="str">
            <v>0104158</v>
          </cell>
        </row>
        <row r="80">
          <cell r="B80" t="str">
            <v>Thiết kế chế tạo khuôn mẫu</v>
          </cell>
          <cell r="C80" t="str">
            <v>0104161</v>
          </cell>
        </row>
        <row r="81">
          <cell r="B81" t="str">
            <v>Thiết kế và phát triển sản phẩm</v>
          </cell>
          <cell r="C81" t="str">
            <v>0104165</v>
          </cell>
        </row>
        <row r="82">
          <cell r="B82" t="str">
            <v>Thiết kế và phát triển sản phẩm</v>
          </cell>
          <cell r="C82" t="str">
            <v>0104165</v>
          </cell>
        </row>
        <row r="83">
          <cell r="B83" t="str">
            <v>Thiết kế và phát triển sản phẩm</v>
          </cell>
          <cell r="C83" t="str">
            <v>0104165</v>
          </cell>
        </row>
        <row r="84">
          <cell r="B84" t="str">
            <v>Thực hành Cơ điện tử</v>
          </cell>
          <cell r="C84" t="str">
            <v>0104168</v>
          </cell>
        </row>
        <row r="85">
          <cell r="B85" t="str">
            <v>Thực hành Sửa chữa</v>
          </cell>
          <cell r="C85" t="str">
            <v>0104171</v>
          </cell>
        </row>
        <row r="86">
          <cell r="B86" t="str">
            <v>Thực tập tốt nghiệp (Ngành Công nghệ kỹ thuật Cơ Điện tử)</v>
          </cell>
          <cell r="C86" t="str">
            <v>0104172</v>
          </cell>
        </row>
        <row r="87">
          <cell r="B87" t="str">
            <v>Thực tập tốt nghiệp (Ngành công nghệ kỹ thuật Cơ khí)</v>
          </cell>
          <cell r="C87" t="str">
            <v>0104173</v>
          </cell>
        </row>
        <row r="88">
          <cell r="B88" t="str">
            <v>Thực tập tốt nghiệp (Ngành Chế tạo máy)</v>
          </cell>
          <cell r="C88" t="str">
            <v>0104174</v>
          </cell>
        </row>
        <row r="89">
          <cell r="B89" t="str">
            <v>Vật liệu học</v>
          </cell>
          <cell r="C89" t="str">
            <v>0104175</v>
          </cell>
        </row>
        <row r="90">
          <cell r="B90" t="str">
            <v>Vật liệu học</v>
          </cell>
          <cell r="C90" t="str">
            <v>0104175</v>
          </cell>
        </row>
        <row r="91">
          <cell r="B91" t="str">
            <v>Vẽ kỹ thuật</v>
          </cell>
          <cell r="C91" t="str">
            <v>0104176</v>
          </cell>
        </row>
        <row r="92">
          <cell r="B92" t="str">
            <v>Công nghệ chế tạo phụ tùng ô tô</v>
          </cell>
          <cell r="C92" t="str">
            <v>0204101</v>
          </cell>
        </row>
        <row r="93">
          <cell r="B93" t="str">
            <v>Chuyên đề về mô phỏng và tính toán ô tô</v>
          </cell>
          <cell r="C93" t="str">
            <v>0204107</v>
          </cell>
        </row>
        <row r="94">
          <cell r="B94" t="str">
            <v>Chuyên đề về nhiên liệu thay thế</v>
          </cell>
          <cell r="C94" t="str">
            <v>0204108</v>
          </cell>
        </row>
        <row r="95">
          <cell r="B95" t="str">
            <v>Dung sai và Tiêu chuẩn kỹ thuật trong công nghệ ô tô</v>
          </cell>
          <cell r="C95" t="str">
            <v>0204109</v>
          </cell>
        </row>
        <row r="96">
          <cell r="B96" t="str">
            <v>Đồ án thiết kế chế tạo phụ tùng ô tô</v>
          </cell>
          <cell r="C96" t="str">
            <v>0204111</v>
          </cell>
        </row>
        <row r="97">
          <cell r="B97" t="str">
            <v>Đồ án thiết kế xưởng ô tô</v>
          </cell>
          <cell r="C97" t="str">
            <v>0204112</v>
          </cell>
        </row>
        <row r="98">
          <cell r="B98" t="str">
            <v>Đồ án/ khóa luận tốt nghiệp (Ngành Công nghệ kỹ thuật Ô tô)</v>
          </cell>
          <cell r="C98" t="str">
            <v>0204113</v>
          </cell>
        </row>
        <row r="99">
          <cell r="B99" t="str">
            <v>Hệ thống điện - điện tử ô tô cơ bản</v>
          </cell>
          <cell r="C99" t="str">
            <v>0204115</v>
          </cell>
        </row>
        <row r="100">
          <cell r="B100" t="str">
            <v>Hệ thống điện - điện tử ô tô nâng cao</v>
          </cell>
          <cell r="C100" t="str">
            <v>0204116</v>
          </cell>
        </row>
        <row r="101">
          <cell r="B101" t="str">
            <v>Kết cấu động cơ</v>
          </cell>
          <cell r="C101" t="str">
            <v>0204120</v>
          </cell>
        </row>
        <row r="102">
          <cell r="B102" t="str">
            <v>Kết cấu ô tô</v>
          </cell>
          <cell r="C102" t="str">
            <v>0204121</v>
          </cell>
        </row>
        <row r="103">
          <cell r="B103" t="str">
            <v>Kiểm soát chất lượng (Ngành công nghệ Ô tô)</v>
          </cell>
          <cell r="C103" t="str">
            <v>0204122</v>
          </cell>
        </row>
        <row r="104">
          <cell r="B104" t="str">
            <v>Kỹ thuật bảo dưỡng và sửa chữa ô tô</v>
          </cell>
          <cell r="C104" t="str">
            <v>0204123</v>
          </cell>
        </row>
        <row r="105">
          <cell r="B105" t="str">
            <v>Nguyên lý động cơ đốt trong</v>
          </cell>
          <cell r="C105" t="str">
            <v>0204125</v>
          </cell>
        </row>
        <row r="106">
          <cell r="B106" t="str">
            <v>Nhiệt kỹ thuật</v>
          </cell>
          <cell r="C106" t="str">
            <v>0204126</v>
          </cell>
        </row>
        <row r="107">
          <cell r="B107" t="str">
            <v>Tin học ứng dụng trong kỹ thuật ô tô</v>
          </cell>
          <cell r="C107" t="str">
            <v>0204127</v>
          </cell>
        </row>
        <row r="108">
          <cell r="B108" t="str">
            <v>Tính toán kết cấu động cơ</v>
          </cell>
          <cell r="C108" t="str">
            <v>0204128</v>
          </cell>
        </row>
        <row r="109">
          <cell r="B109" t="str">
            <v>Tính toán kết cấu ô tô</v>
          </cell>
          <cell r="C109" t="str">
            <v>0204129</v>
          </cell>
        </row>
        <row r="110">
          <cell r="B110" t="str">
            <v>Thiết kế xưởng ô tô</v>
          </cell>
          <cell r="C110" t="str">
            <v>0204133</v>
          </cell>
        </row>
        <row r="111">
          <cell r="B111" t="str">
            <v>Thực hành kỹ thuật viên điện ô tô</v>
          </cell>
          <cell r="C111" t="str">
            <v>0204136</v>
          </cell>
        </row>
        <row r="112">
          <cell r="B112" t="str">
            <v>Thực hành kỹ thuật viên động cơ ô tô</v>
          </cell>
          <cell r="C112" t="str">
            <v>0204137</v>
          </cell>
        </row>
        <row r="113">
          <cell r="B113" t="str">
            <v>Thực hành kỹ thuật viên gầm ô tô</v>
          </cell>
          <cell r="C113" t="str">
            <v>0204138</v>
          </cell>
        </row>
        <row r="114">
          <cell r="B114" t="str">
            <v>Thực tập tốt nghiệp (Ngành Công nghệ kỹ thuật Ô tô)</v>
          </cell>
          <cell r="C114" t="str">
            <v>0204141</v>
          </cell>
        </row>
        <row r="115">
          <cell r="B115" t="str">
            <v>Vật liệu trong chế tạo và khai thác ô tô</v>
          </cell>
          <cell r="C115" t="str">
            <v>0204142</v>
          </cell>
        </row>
        <row r="116">
          <cell r="B116" t="str">
            <v>An toàn lao động</v>
          </cell>
          <cell r="C116" t="str">
            <v>0304101</v>
          </cell>
        </row>
        <row r="117">
          <cell r="B117" t="str">
            <v>An toàn lao động</v>
          </cell>
          <cell r="C117" t="str">
            <v>0304101</v>
          </cell>
        </row>
        <row r="118">
          <cell r="B118" t="str">
            <v>Ăn mòn và bảo vệ kim loại</v>
          </cell>
          <cell r="C118" t="str">
            <v>0304102</v>
          </cell>
        </row>
        <row r="119">
          <cell r="B119" t="str">
            <v>Ăn mòn và bảo vệ kim loại</v>
          </cell>
          <cell r="C119" t="str">
            <v>0304102</v>
          </cell>
        </row>
        <row r="120">
          <cell r="B120" t="str">
            <v>Các phương pháp phân tích điện hóa</v>
          </cell>
          <cell r="C120" t="str">
            <v>0304104</v>
          </cell>
        </row>
        <row r="121">
          <cell r="B121" t="str">
            <v xml:space="preserve">Các phương pháp phân tích trắc quang </v>
          </cell>
          <cell r="C121" t="str">
            <v>0304106</v>
          </cell>
        </row>
        <row r="122">
          <cell r="B122" t="str">
            <v xml:space="preserve">Các phương pháp phân tích trắc quang </v>
          </cell>
          <cell r="C122" t="str">
            <v>0304106</v>
          </cell>
        </row>
        <row r="123">
          <cell r="B123" t="str">
            <v xml:space="preserve">Các phương pháp phân tích trắc quang </v>
          </cell>
          <cell r="C123" t="str">
            <v>0304106</v>
          </cell>
        </row>
        <row r="124">
          <cell r="B124" t="str">
            <v>Các quá trình sản xuất cơ bản</v>
          </cell>
          <cell r="C124" t="str">
            <v>0304108</v>
          </cell>
        </row>
        <row r="125">
          <cell r="B125" t="str">
            <v>Công nghệ axít vô cơ</v>
          </cell>
          <cell r="C125" t="str">
            <v>0304109</v>
          </cell>
        </row>
        <row r="126">
          <cell r="B126" t="str">
            <v>Công nghệ các chất kiềm</v>
          </cell>
          <cell r="C126" t="str">
            <v>0304110</v>
          </cell>
        </row>
        <row r="127">
          <cell r="B127" t="str">
            <v>Công nghệ các hợp chất ni tơ</v>
          </cell>
          <cell r="C127" t="str">
            <v>0304111</v>
          </cell>
        </row>
        <row r="128">
          <cell r="B128" t="str">
            <v>Công nghệ điện hoá</v>
          </cell>
          <cell r="C128" t="str">
            <v>0304115</v>
          </cell>
        </row>
        <row r="129">
          <cell r="B129" t="str">
            <v>Công nghệ gốm sứ</v>
          </cell>
          <cell r="C129" t="str">
            <v>0304116</v>
          </cell>
        </row>
        <row r="130">
          <cell r="B130" t="str">
            <v>Công nghệ gia công chất dẻo</v>
          </cell>
          <cell r="C130" t="str">
            <v>0304117</v>
          </cell>
        </row>
        <row r="131">
          <cell r="B131" t="str">
            <v>Công nghệ mạ điện</v>
          </cell>
          <cell r="C131" t="str">
            <v>0304119</v>
          </cell>
        </row>
        <row r="132">
          <cell r="B132" t="str">
            <v>Công nghệ phân bón</v>
          </cell>
          <cell r="C132" t="str">
            <v>0304120</v>
          </cell>
        </row>
        <row r="133">
          <cell r="B133" t="str">
            <v>Công nghệ phân bón</v>
          </cell>
          <cell r="C133" t="str">
            <v>0304120</v>
          </cell>
        </row>
        <row r="134">
          <cell r="B134" t="str">
            <v>Công nghệ phân bón</v>
          </cell>
          <cell r="C134" t="str">
            <v>0304120</v>
          </cell>
        </row>
        <row r="135">
          <cell r="B135" t="str">
            <v>Công nghệ vật liệu nano</v>
          </cell>
          <cell r="C135" t="str">
            <v>0304123</v>
          </cell>
        </row>
        <row r="136">
          <cell r="B136" t="str">
            <v>Công nghệ xi măng</v>
          </cell>
          <cell r="C136" t="str">
            <v>0304124</v>
          </cell>
        </row>
        <row r="137">
          <cell r="B137" t="str">
            <v>Cơ sở thiết kế và chế tạo máy hóa chất</v>
          </cell>
          <cell r="C137" t="str">
            <v>0304125</v>
          </cell>
        </row>
        <row r="138">
          <cell r="B138" t="str">
            <v>Dụng cụ đo</v>
          </cell>
          <cell r="C138" t="str">
            <v>0304127</v>
          </cell>
        </row>
        <row r="139">
          <cell r="B139" t="str">
            <v>Đa dạng sinh học</v>
          </cell>
          <cell r="C139" t="str">
            <v>0304128</v>
          </cell>
        </row>
        <row r="140">
          <cell r="B140" t="str">
            <v>Đồ án/ khóa luận tốt nghiệp (Ngành Công nghệ kỹ thuật Hóa học)</v>
          </cell>
          <cell r="C140" t="str">
            <v>0304131</v>
          </cell>
        </row>
        <row r="141">
          <cell r="B141" t="str">
            <v>Đồ án/ khóa luận tốt nghiệp (Ngành Công nghệ kỹ thuật Môi trường)</v>
          </cell>
          <cell r="C141" t="str">
            <v>0304132</v>
          </cell>
        </row>
        <row r="142">
          <cell r="B142" t="str">
            <v>Độc học môi trường</v>
          </cell>
          <cell r="C142" t="str">
            <v>0304133</v>
          </cell>
        </row>
        <row r="143">
          <cell r="B143" t="str">
            <v>Gia công cao su</v>
          </cell>
          <cell r="C143" t="str">
            <v>0304134</v>
          </cell>
        </row>
        <row r="144">
          <cell r="B144" t="str">
            <v>Giản đồ pha</v>
          </cell>
          <cell r="C144" t="str">
            <v>0304135</v>
          </cell>
        </row>
        <row r="145">
          <cell r="B145" t="str">
            <v>Hóa học các hợp chất thiên nhiên</v>
          </cell>
          <cell r="C145" t="str">
            <v>0304136</v>
          </cell>
        </row>
        <row r="146">
          <cell r="B146" t="str">
            <v>Hóa học dầu mỏ</v>
          </cell>
          <cell r="C146" t="str">
            <v>0304137</v>
          </cell>
        </row>
        <row r="147">
          <cell r="B147" t="str">
            <v>Hóa học đại cương</v>
          </cell>
          <cell r="C147" t="str">
            <v>0304138</v>
          </cell>
        </row>
        <row r="148">
          <cell r="B148" t="str">
            <v>Hóa học và hóa lý cao phân tử</v>
          </cell>
          <cell r="C148" t="str">
            <v>0304139</v>
          </cell>
        </row>
        <row r="149">
          <cell r="B149" t="str">
            <v>Hóa học vật liệu nano</v>
          </cell>
          <cell r="C149" t="str">
            <v>0304140</v>
          </cell>
        </row>
        <row r="150">
          <cell r="B150" t="str">
            <v>Hóa học xanh</v>
          </cell>
          <cell r="C150" t="str">
            <v>0304141</v>
          </cell>
        </row>
        <row r="151">
          <cell r="B151" t="str">
            <v>Hóa học xanh</v>
          </cell>
          <cell r="C151" t="str">
            <v>0304141</v>
          </cell>
        </row>
        <row r="152">
          <cell r="B152" t="str">
            <v>Hóa hữu cơ</v>
          </cell>
          <cell r="C152" t="str">
            <v>0304142</v>
          </cell>
        </row>
        <row r="153">
          <cell r="B153" t="str">
            <v>Hóa hữu cơ</v>
          </cell>
          <cell r="C153" t="str">
            <v>0304142</v>
          </cell>
        </row>
        <row r="154">
          <cell r="B154" t="str">
            <v>Hóa kỹ thuật đại cương</v>
          </cell>
          <cell r="C154" t="str">
            <v>0304143</v>
          </cell>
        </row>
        <row r="155">
          <cell r="B155" t="str">
            <v>Hóa lý 1</v>
          </cell>
          <cell r="C155" t="str">
            <v>0304144</v>
          </cell>
        </row>
        <row r="156">
          <cell r="B156" t="str">
            <v>Hóa lý 1</v>
          </cell>
          <cell r="C156" t="str">
            <v>0304144</v>
          </cell>
        </row>
        <row r="157">
          <cell r="B157" t="str">
            <v>Hóa môi trường</v>
          </cell>
          <cell r="C157" t="str">
            <v>0304146</v>
          </cell>
        </row>
        <row r="158">
          <cell r="B158" t="str">
            <v>Hóa môi trường</v>
          </cell>
          <cell r="C158" t="str">
            <v>0304146</v>
          </cell>
        </row>
        <row r="159">
          <cell r="B159" t="str">
            <v>Hóa phân tích</v>
          </cell>
          <cell r="C159" t="str">
            <v>0304147</v>
          </cell>
        </row>
        <row r="160">
          <cell r="B160" t="str">
            <v>Hóa phân tích</v>
          </cell>
          <cell r="C160" t="str">
            <v>0304147</v>
          </cell>
        </row>
        <row r="161">
          <cell r="B161" t="str">
            <v>Hóa sinh học 1</v>
          </cell>
          <cell r="C161" t="str">
            <v>0304148</v>
          </cell>
        </row>
        <row r="162">
          <cell r="B162" t="str">
            <v>Hóa sinh học 2</v>
          </cell>
          <cell r="C162" t="str">
            <v>0304149</v>
          </cell>
        </row>
        <row r="163">
          <cell r="B163" t="str">
            <v>Hóa vô cơ</v>
          </cell>
          <cell r="C163" t="str">
            <v>0304150</v>
          </cell>
        </row>
        <row r="164">
          <cell r="B164" t="str">
            <v>Kỹ thuật kiểm soát ô nhiễm không khí và tiếng ồn</v>
          </cell>
          <cell r="C164" t="str">
            <v>0304154</v>
          </cell>
        </row>
        <row r="165">
          <cell r="B165" t="str">
            <v>Kỹ thuật lấy mẫu và xử lý mẫu</v>
          </cell>
          <cell r="C165" t="str">
            <v>0304155</v>
          </cell>
        </row>
        <row r="166">
          <cell r="B166" t="str">
            <v>Kỹ thuật phản ứng</v>
          </cell>
          <cell r="C166" t="str">
            <v>0304157</v>
          </cell>
        </row>
        <row r="167">
          <cell r="B167" t="str">
            <v>Kỹ thuật phản ứng</v>
          </cell>
          <cell r="C167" t="str">
            <v>0304157</v>
          </cell>
        </row>
        <row r="168">
          <cell r="B168" t="str">
            <v>Kỹ thuật phòng thí nghiệm</v>
          </cell>
          <cell r="C168" t="str">
            <v>0304159</v>
          </cell>
        </row>
        <row r="169">
          <cell r="B169" t="str">
            <v>Kỹ thuật phòng thí nghiệm</v>
          </cell>
          <cell r="C169" t="str">
            <v>0304159</v>
          </cell>
        </row>
        <row r="170">
          <cell r="B170" t="str">
            <v>Kỹ thuật xúc tác</v>
          </cell>
          <cell r="C170" t="str">
            <v>0304161</v>
          </cell>
        </row>
        <row r="171">
          <cell r="B171" t="str">
            <v>Kỹ thuật xử lý nước thải</v>
          </cell>
          <cell r="C171" t="str">
            <v>0304163</v>
          </cell>
        </row>
        <row r="172">
          <cell r="B172" t="str">
            <v>Khí xả và vấn đề ô nhiễm môi trường</v>
          </cell>
          <cell r="C172" t="str">
            <v>0304164</v>
          </cell>
        </row>
        <row r="173">
          <cell r="B173" t="str">
            <v>Mạng lưới cấp nước</v>
          </cell>
          <cell r="C173" t="str">
            <v>0304165</v>
          </cell>
        </row>
        <row r="174">
          <cell r="B174" t="str">
            <v>Mạng lưới thoát nước</v>
          </cell>
          <cell r="C174" t="str">
            <v>0304166</v>
          </cell>
        </row>
        <row r="175">
          <cell r="B175" t="str">
            <v>Mô hình hóa môi trường</v>
          </cell>
          <cell r="C175" t="str">
            <v>0304167</v>
          </cell>
        </row>
        <row r="176">
          <cell r="B176" t="str">
            <v>Mô phỏng trong công nghệ hóa</v>
          </cell>
          <cell r="C176" t="str">
            <v>0304169</v>
          </cell>
        </row>
        <row r="177">
          <cell r="B177" t="str">
            <v>Ô nhiễm đất và kỹ thuật phục hồi</v>
          </cell>
          <cell r="C177" t="str">
            <v>0304172</v>
          </cell>
        </row>
        <row r="178">
          <cell r="B178" t="str">
            <v>Phân tích công nghiệp 1</v>
          </cell>
          <cell r="C178" t="str">
            <v>0304173</v>
          </cell>
        </row>
        <row r="179">
          <cell r="B179" t="str">
            <v>Phân tích công nghiệp 2</v>
          </cell>
          <cell r="C179" t="str">
            <v>0304174</v>
          </cell>
        </row>
        <row r="180">
          <cell r="B180" t="str">
            <v>Phân tích môi trường</v>
          </cell>
          <cell r="C180" t="str">
            <v>0304176</v>
          </cell>
        </row>
        <row r="181">
          <cell r="B181" t="str">
            <v>Phân tích môi trường</v>
          </cell>
          <cell r="C181" t="str">
            <v>0304176</v>
          </cell>
        </row>
        <row r="182">
          <cell r="B182" t="str">
            <v>Phân tích môi trường</v>
          </cell>
          <cell r="C182" t="str">
            <v>0304176</v>
          </cell>
        </row>
        <row r="183">
          <cell r="B183" t="str">
            <v>Phân tích môi trường</v>
          </cell>
          <cell r="C183" t="str">
            <v>0304176</v>
          </cell>
        </row>
        <row r="184">
          <cell r="B184" t="str">
            <v>Phức chất trong hóa học phân tích</v>
          </cell>
          <cell r="C184" t="str">
            <v>0304177</v>
          </cell>
        </row>
        <row r="185">
          <cell r="B185" t="str">
            <v>Phương pháp chiết và sắc ký</v>
          </cell>
          <cell r="C185" t="str">
            <v>0304178</v>
          </cell>
        </row>
        <row r="186">
          <cell r="B186" t="str">
            <v>Phương pháp phân tích quang học hiện đại</v>
          </cell>
          <cell r="C186" t="str">
            <v>0304179</v>
          </cell>
        </row>
        <row r="187">
          <cell r="B187" t="str">
            <v>Quá trình và thiết bị truyền khối</v>
          </cell>
          <cell r="C187" t="str">
            <v>0304181</v>
          </cell>
        </row>
        <row r="188">
          <cell r="B188" t="str">
            <v>Quá trình và thiết bị truyền khối</v>
          </cell>
          <cell r="C188" t="str">
            <v>0304181</v>
          </cell>
        </row>
        <row r="189">
          <cell r="B189" t="str">
            <v>Quá trình và thiết bị truyền nhiệt</v>
          </cell>
          <cell r="C189" t="str">
            <v>0304182</v>
          </cell>
        </row>
        <row r="190">
          <cell r="B190" t="str">
            <v>Quá trình và thiết bị truyền nhiệt</v>
          </cell>
          <cell r="C190" t="str">
            <v>0304182</v>
          </cell>
        </row>
        <row r="191">
          <cell r="B191" t="str">
            <v>Quản lý chất lượng môi trường</v>
          </cell>
          <cell r="C191" t="str">
            <v>0304183</v>
          </cell>
        </row>
        <row r="192">
          <cell r="B192" t="str">
            <v>Quản lý chất thải rắn và chất thải nguy hại</v>
          </cell>
          <cell r="C192" t="str">
            <v>0304184</v>
          </cell>
        </row>
        <row r="193">
          <cell r="B193" t="str">
            <v>Quản lý môi trường</v>
          </cell>
          <cell r="C193" t="str">
            <v>0304185</v>
          </cell>
        </row>
        <row r="194">
          <cell r="B194" t="str">
            <v>Sản xuất sơn và kỹ thuật sơn</v>
          </cell>
          <cell r="C194" t="str">
            <v>0304188</v>
          </cell>
        </row>
        <row r="195">
          <cell r="B195" t="str">
            <v>Sinh thái học</v>
          </cell>
          <cell r="C195" t="str">
            <v>0304189</v>
          </cell>
        </row>
        <row r="196">
          <cell r="B196" t="str">
            <v>Sức khỏe cộng đồng và vệ sinh môi trường</v>
          </cell>
          <cell r="C196" t="str">
            <v>0304191</v>
          </cell>
        </row>
        <row r="197">
          <cell r="B197" t="str">
            <v>Tinh dầu và hương liệu</v>
          </cell>
          <cell r="C197" t="str">
            <v>0304192</v>
          </cell>
        </row>
        <row r="198">
          <cell r="B198" t="str">
            <v>Tổng hợp hữu cơ</v>
          </cell>
          <cell r="C198" t="str">
            <v>0304193</v>
          </cell>
        </row>
        <row r="199">
          <cell r="B199" t="str">
            <v>Thiết kế xây dựng công trình môi trường</v>
          </cell>
          <cell r="C199" t="str">
            <v>0304194</v>
          </cell>
        </row>
        <row r="200">
          <cell r="B200" t="str">
            <v>Thực hành các phương pháp phân tích trắc quang và điện hóa</v>
          </cell>
          <cell r="C200" t="str">
            <v>0304195</v>
          </cell>
        </row>
        <row r="201">
          <cell r="B201" t="str">
            <v>Thực hành phân tích công nghiệp 1</v>
          </cell>
          <cell r="C201" t="str">
            <v>0304198</v>
          </cell>
        </row>
        <row r="202">
          <cell r="B202" t="str">
            <v>Thực hành phân tích môi trường</v>
          </cell>
          <cell r="C202" t="str">
            <v>0304200</v>
          </cell>
        </row>
        <row r="203">
          <cell r="B203" t="str">
            <v>Thực hành phân tích môi trường</v>
          </cell>
          <cell r="C203" t="str">
            <v>0304200</v>
          </cell>
        </row>
        <row r="204">
          <cell r="B204" t="str">
            <v>Thực hành tổng hợp hữu cơ</v>
          </cell>
          <cell r="C204" t="str">
            <v>0304201</v>
          </cell>
        </row>
        <row r="205">
          <cell r="B205" t="str">
            <v>Thực tập tốt nghiệp (Ngành Công nghệ kỹ thuật Hóa học)</v>
          </cell>
          <cell r="C205" t="str">
            <v>0304202</v>
          </cell>
        </row>
        <row r="206">
          <cell r="B206" t="str">
            <v>Thực tập tốt nghiệp (Ngành Công nghệ kỹ thuật Môi trường)</v>
          </cell>
          <cell r="C206" t="str">
            <v>0304203</v>
          </cell>
        </row>
        <row r="207">
          <cell r="B207" t="str">
            <v>Vi sinh kỹ thuật môi trường</v>
          </cell>
          <cell r="C207" t="str">
            <v>0304205</v>
          </cell>
        </row>
        <row r="208">
          <cell r="B208" t="str">
            <v>Xử lý số liệu thực nghiệm trong Hóa phân tích</v>
          </cell>
          <cell r="C208" t="str">
            <v>0304206</v>
          </cell>
        </row>
        <row r="209">
          <cell r="B209" t="str">
            <v>An toàn môi trường dầu khí</v>
          </cell>
          <cell r="C209" t="str">
            <v>0304208</v>
          </cell>
        </row>
        <row r="210">
          <cell r="B210" t="str">
            <v>Các sản phẩm dầu khí</v>
          </cell>
          <cell r="C210" t="str">
            <v>0304209</v>
          </cell>
        </row>
        <row r="211">
          <cell r="B211" t="str">
            <v>Công nghệ chế biến dầu mỏ</v>
          </cell>
          <cell r="C211" t="str">
            <v>0304210</v>
          </cell>
        </row>
        <row r="212">
          <cell r="B212" t="str">
            <v>Công nghệ chế biến dầu mỡ bôi trơn</v>
          </cell>
          <cell r="C212" t="str">
            <v>0304211</v>
          </cell>
        </row>
        <row r="213">
          <cell r="B213" t="str">
            <v>Công nghệ chế biến khí</v>
          </cell>
          <cell r="C213" t="str">
            <v>0304212</v>
          </cell>
        </row>
        <row r="214">
          <cell r="B214" t="str">
            <v>Công nghệ nhiên liệu sạch</v>
          </cell>
          <cell r="C214" t="str">
            <v>0304214</v>
          </cell>
        </row>
        <row r="215">
          <cell r="B215" t="str">
            <v>Kiểm soát môi trường trong công nghiệp dầu khí</v>
          </cell>
          <cell r="C215" t="str">
            <v>0304215</v>
          </cell>
        </row>
        <row r="216">
          <cell r="B216" t="str">
            <v>Thí nghiệm chuyên ngành hóa dầu 1</v>
          </cell>
          <cell r="C216" t="str">
            <v>0304220</v>
          </cell>
        </row>
        <row r="217">
          <cell r="B217" t="str">
            <v>Thiết bị nhà máy lọc dầu</v>
          </cell>
          <cell r="C217" t="str">
            <v>0304222</v>
          </cell>
        </row>
        <row r="218">
          <cell r="B218" t="str">
            <v>Xúc tác trong quá trình lọc hóa dầu</v>
          </cell>
          <cell r="C218" t="str">
            <v>0304223</v>
          </cell>
        </row>
        <row r="219">
          <cell r="B219" t="str">
            <v>Công nghệ may 1</v>
          </cell>
          <cell r="C219" t="str">
            <v>0404101</v>
          </cell>
        </row>
        <row r="220">
          <cell r="B220" t="str">
            <v>Công nghệ may 1</v>
          </cell>
          <cell r="C220" t="str">
            <v>0404101</v>
          </cell>
        </row>
        <row r="221">
          <cell r="B221" t="str">
            <v>Công nghệ may 2</v>
          </cell>
          <cell r="C221" t="str">
            <v>0404102</v>
          </cell>
        </row>
        <row r="222">
          <cell r="B222" t="str">
            <v>Công nghệ may 2</v>
          </cell>
          <cell r="C222" t="str">
            <v>0404102</v>
          </cell>
        </row>
        <row r="223">
          <cell r="B223" t="str">
            <v>Công nghệ may 3</v>
          </cell>
          <cell r="C223" t="str">
            <v>0404103</v>
          </cell>
        </row>
        <row r="224">
          <cell r="B224" t="str">
            <v>Công nghệ thông tin hỗ trợ quản lý sản xuất</v>
          </cell>
          <cell r="C224" t="str">
            <v>0404104</v>
          </cell>
        </row>
        <row r="225">
          <cell r="B225" t="str">
            <v>Cơ sở thẩm mỹ</v>
          </cell>
          <cell r="C225" t="str">
            <v>0404106</v>
          </cell>
        </row>
        <row r="226">
          <cell r="B226" t="str">
            <v>Cơ sở thiết kế thời trang</v>
          </cell>
          <cell r="C226" t="str">
            <v>0404107</v>
          </cell>
        </row>
        <row r="227">
          <cell r="B227" t="str">
            <v>Cơ sở thiết kế trang phục</v>
          </cell>
          <cell r="C227" t="str">
            <v>0404108</v>
          </cell>
        </row>
        <row r="228">
          <cell r="B228" t="str">
            <v>Đồ án môn học Công nghệ may</v>
          </cell>
          <cell r="C228" t="str">
            <v>0404110</v>
          </cell>
        </row>
        <row r="229">
          <cell r="B229" t="str">
            <v>Đồ án/ khóa luận tốt nghiệp (Ngành Công nghệ May)</v>
          </cell>
          <cell r="C229" t="str">
            <v>0404111</v>
          </cell>
        </row>
        <row r="230">
          <cell r="B230" t="str">
            <v>Đồ án/ khóa luận tốt nghiệp (Ngành Thiết kế thời trang)</v>
          </cell>
          <cell r="C230" t="str">
            <v>0404112</v>
          </cell>
        </row>
        <row r="231">
          <cell r="B231" t="str">
            <v>Đồ họa thời trang</v>
          </cell>
          <cell r="C231" t="str">
            <v>0404113</v>
          </cell>
        </row>
        <row r="232">
          <cell r="B232" t="str">
            <v>Giác sơ đồ và định mức nguyên liệu</v>
          </cell>
          <cell r="C232" t="str">
            <v>0404114</v>
          </cell>
        </row>
        <row r="233">
          <cell r="B233" t="str">
            <v>Hình hoạ 1</v>
          </cell>
          <cell r="C233" t="str">
            <v>0404115</v>
          </cell>
        </row>
        <row r="234">
          <cell r="B234" t="str">
            <v>Hình hoạ 2</v>
          </cell>
          <cell r="C234" t="str">
            <v>0404116</v>
          </cell>
        </row>
        <row r="235">
          <cell r="B235" t="str">
            <v>Hình họa thời trang</v>
          </cell>
          <cell r="C235" t="str">
            <v>0404118</v>
          </cell>
        </row>
        <row r="236">
          <cell r="B236" t="str">
            <v>Kinh doanh thời trang</v>
          </cell>
          <cell r="C236" t="str">
            <v>0404119</v>
          </cell>
        </row>
        <row r="237">
          <cell r="B237" t="str">
            <v>Lịch sử mỹ thuật Việt Nam</v>
          </cell>
          <cell r="C237" t="str">
            <v>0404123</v>
          </cell>
        </row>
        <row r="238">
          <cell r="B238" t="str">
            <v>Marketing thời trang</v>
          </cell>
          <cell r="C238" t="str">
            <v>0404125</v>
          </cell>
        </row>
        <row r="239">
          <cell r="B239" t="str">
            <v>Marketing thời trang</v>
          </cell>
          <cell r="C239" t="str">
            <v>0404125</v>
          </cell>
        </row>
        <row r="240">
          <cell r="B240" t="str">
            <v>Mỹ thuật trang phục</v>
          </cell>
          <cell r="C240" t="str">
            <v>0404127</v>
          </cell>
        </row>
        <row r="241">
          <cell r="B241" t="str">
            <v>Nghiên cứu thị trường</v>
          </cell>
          <cell r="C241" t="str">
            <v>0404128</v>
          </cell>
        </row>
        <row r="242">
          <cell r="B242" t="str">
            <v>Nghiên cứu thị trường</v>
          </cell>
          <cell r="C242" t="str">
            <v>0404128</v>
          </cell>
        </row>
        <row r="243">
          <cell r="B243" t="str">
            <v>Nhân trắc học - Ergonomics</v>
          </cell>
          <cell r="C243" t="str">
            <v>0404130</v>
          </cell>
        </row>
        <row r="244">
          <cell r="B244" t="str">
            <v>Phương pháp nghiên cứu trong thiết kế thời trang</v>
          </cell>
          <cell r="C244" t="str">
            <v>0404131</v>
          </cell>
        </row>
        <row r="245">
          <cell r="B245" t="str">
            <v>Quản lý chất lượng trang phục</v>
          </cell>
          <cell r="C245" t="str">
            <v>0404132</v>
          </cell>
        </row>
        <row r="246">
          <cell r="B246" t="str">
            <v>Quản lý chất lượng trang phục</v>
          </cell>
          <cell r="C246" t="str">
            <v>0404132</v>
          </cell>
        </row>
        <row r="247">
          <cell r="B247" t="str">
            <v>Quản trị thương hiệu</v>
          </cell>
          <cell r="C247" t="str">
            <v>0404134</v>
          </cell>
        </row>
        <row r="248">
          <cell r="B248" t="str">
            <v>Sáng tác mẫu</v>
          </cell>
          <cell r="C248" t="str">
            <v>0404135</v>
          </cell>
        </row>
        <row r="249">
          <cell r="B249" t="str">
            <v>Sinh thái và môi trường dệt may</v>
          </cell>
          <cell r="C249" t="str">
            <v>0404137</v>
          </cell>
        </row>
        <row r="250">
          <cell r="B250" t="str">
            <v>Tổ chức sản xuất và định mức kinh tế kỹ thuật ngành may</v>
          </cell>
          <cell r="C250" t="str">
            <v>0404138</v>
          </cell>
        </row>
        <row r="251">
          <cell r="B251" t="str">
            <v>Tổ chức sản xuất và định mức kinh tế kỹ thuật ngành may</v>
          </cell>
          <cell r="C251" t="str">
            <v>0404138</v>
          </cell>
        </row>
        <row r="252">
          <cell r="B252" t="str">
            <v>Tổ chức sự kiện thời trang</v>
          </cell>
          <cell r="C252" t="str">
            <v>0404139</v>
          </cell>
        </row>
        <row r="253">
          <cell r="B253" t="str">
            <v>Thiết bị may công nghiệp</v>
          </cell>
          <cell r="C253" t="str">
            <v>0404140</v>
          </cell>
        </row>
        <row r="254">
          <cell r="B254" t="str">
            <v>Thiết bị may công nghiệp</v>
          </cell>
          <cell r="C254" t="str">
            <v>0404140</v>
          </cell>
        </row>
        <row r="255">
          <cell r="B255" t="str">
            <v>Thiết kế chuyển đổi mẫu</v>
          </cell>
          <cell r="C255" t="str">
            <v>0404141</v>
          </cell>
        </row>
        <row r="256">
          <cell r="B256" t="str">
            <v>Thiết kế mẫu công nghiệp</v>
          </cell>
          <cell r="C256" t="str">
            <v>0404142</v>
          </cell>
        </row>
        <row r="257">
          <cell r="B257" t="str">
            <v>Thiết kế mẫu công nghiệp các sản phẩm qua giặt, mài</v>
          </cell>
          <cell r="C257" t="str">
            <v>0404144</v>
          </cell>
        </row>
        <row r="258">
          <cell r="B258" t="str">
            <v>Thiết kế mẫu trên manơcanh</v>
          </cell>
          <cell r="C258" t="str">
            <v>0404145</v>
          </cell>
        </row>
        <row r="259">
          <cell r="B259" t="str">
            <v>Thiết kế mẫu trên manơcanh</v>
          </cell>
          <cell r="C259" t="str">
            <v>0404145</v>
          </cell>
        </row>
        <row r="260">
          <cell r="B260" t="str">
            <v>Thiết kế thời trang 1</v>
          </cell>
          <cell r="C260" t="str">
            <v>0404146</v>
          </cell>
        </row>
        <row r="261">
          <cell r="B261" t="str">
            <v>Thiết kế thời trang 2</v>
          </cell>
          <cell r="C261" t="str">
            <v>0404150</v>
          </cell>
        </row>
        <row r="262">
          <cell r="B262" t="str">
            <v>Thiết kế thời trang 3</v>
          </cell>
          <cell r="C262" t="str">
            <v>0404151</v>
          </cell>
        </row>
        <row r="263">
          <cell r="B263" t="str">
            <v>Thiết kế thời trang 4</v>
          </cell>
          <cell r="C263" t="str">
            <v>0404152</v>
          </cell>
        </row>
        <row r="264">
          <cell r="B264" t="str">
            <v>Thiết kế thời trang 5</v>
          </cell>
          <cell r="C264" t="str">
            <v>0404153</v>
          </cell>
        </row>
        <row r="265">
          <cell r="B265" t="str">
            <v>Thiết kế thời trang 6</v>
          </cell>
          <cell r="C265" t="str">
            <v>0404154</v>
          </cell>
        </row>
        <row r="266">
          <cell r="B266" t="str">
            <v>Thiết kế thời trang 7</v>
          </cell>
          <cell r="C266" t="str">
            <v>0404155</v>
          </cell>
        </row>
        <row r="267">
          <cell r="B267" t="str">
            <v>Thiết kế trang phục 1</v>
          </cell>
          <cell r="C267" t="str">
            <v>0404158</v>
          </cell>
        </row>
        <row r="268">
          <cell r="B268" t="str">
            <v>Thiết kế trang phục 1</v>
          </cell>
          <cell r="C268" t="str">
            <v>0404158</v>
          </cell>
        </row>
        <row r="269">
          <cell r="B269" t="str">
            <v>Thiết kế trang phục 2</v>
          </cell>
          <cell r="C269" t="str">
            <v>0404159</v>
          </cell>
        </row>
        <row r="270">
          <cell r="B270" t="str">
            <v>Thiết kế trang phục 2</v>
          </cell>
          <cell r="C270" t="str">
            <v>0404159</v>
          </cell>
        </row>
        <row r="271">
          <cell r="B271" t="str">
            <v>Thiết kế và giác sơ đồ trên máy tính</v>
          </cell>
          <cell r="C271" t="str">
            <v>0404161</v>
          </cell>
        </row>
        <row r="272">
          <cell r="B272" t="str">
            <v>Thực hành công nghệ may 1</v>
          </cell>
          <cell r="C272" t="str">
            <v>0404163</v>
          </cell>
        </row>
        <row r="273">
          <cell r="B273" t="str">
            <v>Thực hành công nghệ may 1</v>
          </cell>
          <cell r="C273" t="str">
            <v>0404163</v>
          </cell>
        </row>
        <row r="274">
          <cell r="B274" t="str">
            <v>Thực hành công nghệ may 2</v>
          </cell>
          <cell r="C274" t="str">
            <v>0404164</v>
          </cell>
        </row>
        <row r="275">
          <cell r="B275" t="str">
            <v>Thực hành công nghệ may 2</v>
          </cell>
          <cell r="C275" t="str">
            <v>0404164</v>
          </cell>
        </row>
        <row r="276">
          <cell r="B276" t="str">
            <v>Thực hành công nghệ may 3</v>
          </cell>
          <cell r="C276" t="str">
            <v>0404165</v>
          </cell>
        </row>
        <row r="277">
          <cell r="B277" t="str">
            <v>Thực hành thiết kế trang phục 1</v>
          </cell>
          <cell r="C277" t="str">
            <v>0404166</v>
          </cell>
        </row>
        <row r="278">
          <cell r="B278" t="str">
            <v>Thực hành thiết kế trang phục 1</v>
          </cell>
          <cell r="C278" t="str">
            <v>0404166</v>
          </cell>
        </row>
        <row r="279">
          <cell r="B279" t="str">
            <v>Thực hành thiết kế trang phục 2</v>
          </cell>
          <cell r="C279" t="str">
            <v>0404167</v>
          </cell>
        </row>
        <row r="280">
          <cell r="B280" t="str">
            <v>Thực hành thiết kế trang phục 2</v>
          </cell>
          <cell r="C280" t="str">
            <v>0404167</v>
          </cell>
        </row>
        <row r="281">
          <cell r="B281" t="str">
            <v>Thực tập sản xuất (Ngành Công nghệ May)</v>
          </cell>
          <cell r="C281" t="str">
            <v>0404168</v>
          </cell>
        </row>
        <row r="282">
          <cell r="B282" t="str">
            <v>Thực tập sản xuất (Ngành Thiết kế thời trang)</v>
          </cell>
          <cell r="C282" t="str">
            <v>0404169</v>
          </cell>
        </row>
        <row r="283">
          <cell r="B283" t="str">
            <v>Thực tập tốt nghiệp (Ngành Công nghệ May)</v>
          </cell>
          <cell r="C283" t="str">
            <v>0404170</v>
          </cell>
        </row>
        <row r="284">
          <cell r="B284" t="str">
            <v>Thực tập tốt nghiệp (Ngành Thiết kế thời trang)</v>
          </cell>
          <cell r="C284" t="str">
            <v>0404171</v>
          </cell>
        </row>
        <row r="285">
          <cell r="B285" t="str">
            <v>Trang điểm và nhiếp ảnh</v>
          </cell>
          <cell r="C285" t="str">
            <v>0404172</v>
          </cell>
        </row>
        <row r="286">
          <cell r="B286" t="str">
            <v>Trang phục các dân tộc Việt Nam</v>
          </cell>
          <cell r="C286" t="str">
            <v>0404173</v>
          </cell>
        </row>
        <row r="287">
          <cell r="B287" t="str">
            <v>Vật liệu may</v>
          </cell>
          <cell r="C287" t="str">
            <v>0404174</v>
          </cell>
        </row>
        <row r="288">
          <cell r="B288" t="str">
            <v>Vật liệu may</v>
          </cell>
          <cell r="C288" t="str">
            <v>0404174</v>
          </cell>
        </row>
        <row r="289">
          <cell r="B289" t="str">
            <v>Vẽ mỹ thuật</v>
          </cell>
          <cell r="C289" t="str">
            <v>0404175</v>
          </cell>
        </row>
        <row r="290">
          <cell r="B290" t="str">
            <v>Xử lý đồ họa trên máy tính</v>
          </cell>
          <cell r="C290" t="str">
            <v>0404178</v>
          </cell>
        </row>
        <row r="291">
          <cell r="B291" t="str">
            <v>Xử lý hoàn tất sản phẩm dệt may</v>
          </cell>
          <cell r="C291" t="str">
            <v>0404179</v>
          </cell>
        </row>
        <row r="292">
          <cell r="B292" t="str">
            <v>Xử lý hoàn tất sản phẩm dệt may</v>
          </cell>
          <cell r="C292" t="str">
            <v>0404179</v>
          </cell>
        </row>
        <row r="293">
          <cell r="B293" t="str">
            <v>Thiết kế trang phục trên máy tính</v>
          </cell>
          <cell r="C293" t="str">
            <v>0404181</v>
          </cell>
        </row>
        <row r="294">
          <cell r="B294" t="str">
            <v>An toàn bảo mật thông tin</v>
          </cell>
          <cell r="C294" t="str">
            <v>0504101</v>
          </cell>
        </row>
        <row r="295">
          <cell r="B295" t="str">
            <v>Cấu trúc dữ liệu và giải thuật</v>
          </cell>
          <cell r="C295" t="str">
            <v>0504103</v>
          </cell>
        </row>
        <row r="296">
          <cell r="B296" t="str">
            <v>Công nghệ XML</v>
          </cell>
          <cell r="C296" t="str">
            <v>0504105</v>
          </cell>
        </row>
        <row r="297">
          <cell r="B297" t="str">
            <v>Cơ sở dữ liệu</v>
          </cell>
          <cell r="C297" t="str">
            <v>0504106</v>
          </cell>
        </row>
        <row r="298">
          <cell r="B298" t="str">
            <v>Cơ sở dữ liệu đa phương tiện</v>
          </cell>
          <cell r="C298" t="str">
            <v>0504107</v>
          </cell>
        </row>
        <row r="299">
          <cell r="B299" t="str">
            <v>Cơ sở dữ liệu phân tán</v>
          </cell>
          <cell r="C299" t="str">
            <v>0504108</v>
          </cell>
        </row>
        <row r="300">
          <cell r="B300" t="str">
            <v>Cơ sở lập trình nhúng</v>
          </cell>
          <cell r="C300" t="str">
            <v>0504110</v>
          </cell>
        </row>
        <row r="301">
          <cell r="B301" t="str">
            <v>Đồ án/ khóa luận tốt nghiệp (Ngành Công nghệ thông tin)</v>
          </cell>
          <cell r="C301" t="str">
            <v>0504115</v>
          </cell>
        </row>
        <row r="302">
          <cell r="B302" t="str">
            <v>Đồ họa ứng dụng 1</v>
          </cell>
          <cell r="C302" t="str">
            <v>0504118</v>
          </cell>
        </row>
        <row r="303">
          <cell r="B303" t="str">
            <v>Đồ họa ứng dụng 2</v>
          </cell>
          <cell r="C303" t="str">
            <v>0504119</v>
          </cell>
        </row>
        <row r="304">
          <cell r="B304" t="str">
            <v>Hệ quản trị cơ sở dữ liệu (SQL Server)</v>
          </cell>
          <cell r="C304" t="str">
            <v>0504123</v>
          </cell>
        </row>
        <row r="305">
          <cell r="B305" t="str">
            <v>Kiểm thử phần mềm</v>
          </cell>
          <cell r="C305" t="str">
            <v>0504125</v>
          </cell>
        </row>
        <row r="306">
          <cell r="B306" t="str">
            <v>Kiến trúc máy tính</v>
          </cell>
          <cell r="C306" t="str">
            <v>0504126</v>
          </cell>
        </row>
        <row r="307">
          <cell r="B307" t="str">
            <v>Kỹ thuật lập trình</v>
          </cell>
          <cell r="C307" t="str">
            <v>0504127</v>
          </cell>
        </row>
        <row r="308">
          <cell r="B308" t="str">
            <v>Kỹ thuật lập trình</v>
          </cell>
          <cell r="C308" t="str">
            <v>0504127</v>
          </cell>
        </row>
        <row r="309">
          <cell r="B309" t="str">
            <v>Lập trình căn bản</v>
          </cell>
          <cell r="C309" t="str">
            <v>0504129</v>
          </cell>
        </row>
        <row r="310">
          <cell r="B310" t="str">
            <v>Lập trình hướng đối tượng</v>
          </cell>
          <cell r="C310" t="str">
            <v>0504130</v>
          </cell>
        </row>
        <row r="311">
          <cell r="B311" t="str">
            <v>Lập trình mobile</v>
          </cell>
          <cell r="C311" t="str">
            <v>0504131</v>
          </cell>
        </row>
        <row r="312">
          <cell r="B312" t="str">
            <v>Lập trình nhúng</v>
          </cell>
          <cell r="C312" t="str">
            <v>0504132</v>
          </cell>
        </row>
        <row r="313">
          <cell r="B313" t="str">
            <v>Lập trình tiên tiến</v>
          </cell>
          <cell r="C313" t="str">
            <v>0504133</v>
          </cell>
        </row>
        <row r="314">
          <cell r="B314" t="str">
            <v>Lập trình ứng dụng cơ sở dữ liệu trên Web</v>
          </cell>
          <cell r="C314" t="str">
            <v>0504134</v>
          </cell>
        </row>
        <row r="315">
          <cell r="B315" t="str">
            <v>Lập trình Windows</v>
          </cell>
          <cell r="C315" t="str">
            <v>0504135</v>
          </cell>
        </row>
        <row r="316">
          <cell r="B316" t="str">
            <v>Mạng máy tính</v>
          </cell>
          <cell r="C316" t="str">
            <v>0504137</v>
          </cell>
        </row>
        <row r="317">
          <cell r="B317" t="str">
            <v>Một số phương pháp tính toán khoa học và phần mềm tính toán</v>
          </cell>
          <cell r="C317" t="str">
            <v>0504138</v>
          </cell>
        </row>
        <row r="318">
          <cell r="B318" t="str">
            <v>Nguyên lý hệ điều hành</v>
          </cell>
          <cell r="C318" t="str">
            <v>0504140</v>
          </cell>
        </row>
        <row r="319">
          <cell r="B319" t="str">
            <v>Nhập môn Công nghệ phần mềm</v>
          </cell>
          <cell r="C319" t="str">
            <v>0504141</v>
          </cell>
        </row>
        <row r="320">
          <cell r="B320" t="str">
            <v>Nhập môn tin học</v>
          </cell>
          <cell r="C320" t="str">
            <v>0504143</v>
          </cell>
        </row>
        <row r="321">
          <cell r="B321" t="str">
            <v>Phần mềm mã nguồn mở</v>
          </cell>
          <cell r="C321" t="str">
            <v>0504149</v>
          </cell>
        </row>
        <row r="322">
          <cell r="B322" t="str">
            <v>Phân tích thiết kế hệ thống</v>
          </cell>
          <cell r="C322" t="str">
            <v>0504150</v>
          </cell>
        </row>
        <row r="323">
          <cell r="B323" t="str">
            <v>Quản lý các dự án công nghệ thông tin</v>
          </cell>
          <cell r="C323" t="str">
            <v>0504152</v>
          </cell>
        </row>
        <row r="324">
          <cell r="B324" t="str">
            <v>Quản trị mạng</v>
          </cell>
          <cell r="C324" t="str">
            <v>0504153</v>
          </cell>
        </row>
        <row r="325">
          <cell r="B325" t="str">
            <v>Tin học văn phòng</v>
          </cell>
          <cell r="C325" t="str">
            <v>0504154</v>
          </cell>
        </row>
        <row r="326">
          <cell r="B326" t="str">
            <v>Toán rời rạc</v>
          </cell>
          <cell r="C326" t="str">
            <v>0504156</v>
          </cell>
        </row>
        <row r="327">
          <cell r="B327" t="str">
            <v>Tối ưu hoá</v>
          </cell>
          <cell r="C327" t="str">
            <v>0504157</v>
          </cell>
        </row>
        <row r="328">
          <cell r="B328" t="str">
            <v>Thiết kế Web</v>
          </cell>
          <cell r="C328" t="str">
            <v>0504161</v>
          </cell>
        </row>
        <row r="329">
          <cell r="B329" t="str">
            <v>Thực tập tốt nghiệp (Ngành Công nghệ thông tin)</v>
          </cell>
          <cell r="C329" t="str">
            <v>0504164</v>
          </cell>
        </row>
        <row r="330">
          <cell r="B330" t="str">
            <v>An toàn điện</v>
          </cell>
          <cell r="C330" t="str">
            <v>0704101</v>
          </cell>
        </row>
        <row r="331">
          <cell r="B331" t="str">
            <v>An toàn điện</v>
          </cell>
          <cell r="C331" t="str">
            <v>0704101</v>
          </cell>
        </row>
        <row r="332">
          <cell r="B332" t="str">
            <v>An toàn điện</v>
          </cell>
          <cell r="C332" t="str">
            <v>0704101</v>
          </cell>
        </row>
        <row r="333">
          <cell r="B333" t="str">
            <v>An toàn điện</v>
          </cell>
          <cell r="C333" t="str">
            <v>0704101</v>
          </cell>
        </row>
        <row r="334">
          <cell r="B334" t="str">
            <v>Bơm, quạt, máy nén</v>
          </cell>
          <cell r="C334" t="str">
            <v>0704103</v>
          </cell>
        </row>
        <row r="335">
          <cell r="B335" t="str">
            <v>Cung cấp điện</v>
          </cell>
          <cell r="C335" t="str">
            <v>0704104</v>
          </cell>
        </row>
        <row r="336">
          <cell r="B336" t="str">
            <v>Cung cấp điện</v>
          </cell>
          <cell r="C336" t="str">
            <v>0704104</v>
          </cell>
        </row>
        <row r="337">
          <cell r="B337" t="str">
            <v>Chuyên đề truyền động điện</v>
          </cell>
          <cell r="C337" t="str">
            <v>0704107</v>
          </cell>
        </row>
        <row r="338">
          <cell r="B338" t="str">
            <v>Chuyên đề truyền động điện</v>
          </cell>
          <cell r="C338" t="str">
            <v>0704107</v>
          </cell>
        </row>
        <row r="339">
          <cell r="B339" t="str">
            <v>Điện tử công suất</v>
          </cell>
          <cell r="C339" t="str">
            <v>0704108</v>
          </cell>
        </row>
        <row r="340">
          <cell r="B340" t="str">
            <v>Điện tử công suất</v>
          </cell>
          <cell r="C340" t="str">
            <v>0704108</v>
          </cell>
        </row>
        <row r="341">
          <cell r="B341" t="str">
            <v>Điều khiển điện-Khí nén-Thủy lực</v>
          </cell>
          <cell r="C341" t="str">
            <v>0704109</v>
          </cell>
        </row>
        <row r="342">
          <cell r="B342" t="str">
            <v>Điều khiển điện-Khí nén-Thủy lực</v>
          </cell>
          <cell r="C342" t="str">
            <v>0704109</v>
          </cell>
        </row>
        <row r="343">
          <cell r="B343" t="str">
            <v>Điều khiển lập trình PLC</v>
          </cell>
          <cell r="C343" t="str">
            <v>0704111</v>
          </cell>
        </row>
        <row r="344">
          <cell r="B344" t="str">
            <v>Điều khiển lập trình PLC</v>
          </cell>
          <cell r="C344" t="str">
            <v>0704111</v>
          </cell>
        </row>
        <row r="345">
          <cell r="B345" t="str">
            <v>Điều khiển lô gíc</v>
          </cell>
          <cell r="C345" t="str">
            <v>0704112</v>
          </cell>
        </row>
        <row r="346">
          <cell r="B346" t="str">
            <v>Điều khiển lô gíc</v>
          </cell>
          <cell r="C346" t="str">
            <v>0704112</v>
          </cell>
        </row>
        <row r="347">
          <cell r="B347" t="str">
            <v>Điều khiển quá trình</v>
          </cell>
          <cell r="C347" t="str">
            <v>0704113</v>
          </cell>
        </row>
        <row r="348">
          <cell r="B348" t="str">
            <v>Điều khiển quá trình</v>
          </cell>
          <cell r="C348" t="str">
            <v>0704113</v>
          </cell>
        </row>
        <row r="349">
          <cell r="B349" t="str">
            <v>Đồ án chuyên đề hệ thống lạnh</v>
          </cell>
          <cell r="C349" t="str">
            <v>0704118</v>
          </cell>
        </row>
        <row r="350">
          <cell r="B350" t="str">
            <v>Đồ án chuyên môn tự động hóa</v>
          </cell>
          <cell r="C350" t="str">
            <v>0704120</v>
          </cell>
        </row>
        <row r="351">
          <cell r="B351" t="str">
            <v>Đồ án Điều khiển lô gíc và Trang bị điện</v>
          </cell>
          <cell r="C351" t="str">
            <v>0704123</v>
          </cell>
        </row>
        <row r="352">
          <cell r="B352" t="str">
            <v>Đồ án Nhà máy nhiệt điện</v>
          </cell>
          <cell r="C352" t="str">
            <v>0704125</v>
          </cell>
        </row>
        <row r="353">
          <cell r="B353" t="str">
            <v>Đồ án thiết kế kho lạnh</v>
          </cell>
          <cell r="C353" t="str">
            <v>0704128</v>
          </cell>
        </row>
        <row r="354">
          <cell r="B354" t="str">
            <v>Đồ án/ khóa luận tốt nghiệp (Ngành Công nghệ kỹ thuật Điện, Điện tử)</v>
          </cell>
          <cell r="C354" t="str">
            <v>0704129</v>
          </cell>
        </row>
        <row r="355">
          <cell r="B355" t="str">
            <v>Đồ án/ khóa luận tốt nghiệp (Ngành Công nghệ kỹ thuật Điều khiển và Tự động hóa)</v>
          </cell>
          <cell r="C355" t="str">
            <v>0704130</v>
          </cell>
        </row>
        <row r="356">
          <cell r="B356" t="str">
            <v>Đồ án/ khóa luận tốt nghiệp (Ngành Công nghệ kỹ thuật Nhiệt)</v>
          </cell>
          <cell r="C356" t="str">
            <v>0704131</v>
          </cell>
        </row>
        <row r="357">
          <cell r="B357" t="str">
            <v>Giải tích mạng và thiết kế với sự trợ giúp của máy tính</v>
          </cell>
          <cell r="C357" t="str">
            <v>0704132</v>
          </cell>
        </row>
        <row r="358">
          <cell r="B358" t="str">
            <v>Hệ thống SCADA, DCS và mạng truyền thông công nghiệp</v>
          </cell>
          <cell r="C358" t="str">
            <v>0704133</v>
          </cell>
        </row>
        <row r="359">
          <cell r="B359" t="str">
            <v>Hệ thu thập dữ liệu điều khiển và truyền số liệu</v>
          </cell>
          <cell r="C359" t="str">
            <v>0704134</v>
          </cell>
        </row>
        <row r="360">
          <cell r="B360" t="str">
            <v>Kỹ thuật điện</v>
          </cell>
          <cell r="C360" t="str">
            <v>0704136</v>
          </cell>
        </row>
        <row r="361">
          <cell r="B361" t="str">
            <v>Kỹ thuật điện</v>
          </cell>
          <cell r="C361" t="str">
            <v>0704136</v>
          </cell>
        </row>
        <row r="362">
          <cell r="B362" t="str">
            <v>Kỹ thuật điện</v>
          </cell>
          <cell r="C362" t="str">
            <v>0704136</v>
          </cell>
        </row>
        <row r="363">
          <cell r="B363" t="str">
            <v>Kỹ thuật điện</v>
          </cell>
          <cell r="C363" t="str">
            <v>0704136</v>
          </cell>
        </row>
        <row r="364">
          <cell r="B364" t="str">
            <v>Kỹ thuật điện</v>
          </cell>
          <cell r="C364" t="str">
            <v>0704136</v>
          </cell>
        </row>
        <row r="365">
          <cell r="B365" t="str">
            <v>Kỹ thuật điện</v>
          </cell>
          <cell r="C365" t="str">
            <v>0704136</v>
          </cell>
        </row>
        <row r="366">
          <cell r="B366" t="str">
            <v>Kỹ thuật điện</v>
          </cell>
          <cell r="C366" t="str">
            <v>0704136</v>
          </cell>
        </row>
        <row r="367">
          <cell r="B367" t="str">
            <v>Kỹ thuật điện</v>
          </cell>
          <cell r="C367" t="str">
            <v>0704136</v>
          </cell>
        </row>
        <row r="368">
          <cell r="B368" t="str">
            <v>Kỹ thuật điều hoà không khí</v>
          </cell>
          <cell r="C368" t="str">
            <v>0704137</v>
          </cell>
        </row>
        <row r="369">
          <cell r="B369" t="str">
            <v>Kỹ thuật đo lường và cảm biến</v>
          </cell>
          <cell r="C369" t="str">
            <v>0704138</v>
          </cell>
        </row>
        <row r="370">
          <cell r="B370" t="str">
            <v>Kỹ thuật đo lường và cảm biến</v>
          </cell>
          <cell r="C370" t="str">
            <v>0704138</v>
          </cell>
        </row>
        <row r="371">
          <cell r="B371" t="str">
            <v>Kỹ thuật lạnh</v>
          </cell>
          <cell r="C371" t="str">
            <v>0704139</v>
          </cell>
        </row>
        <row r="372">
          <cell r="B372" t="str">
            <v>Kỹ thuật môi trường nhiệt lạnh</v>
          </cell>
          <cell r="C372" t="str">
            <v>0704140</v>
          </cell>
        </row>
        <row r="373">
          <cell r="B373" t="str">
            <v>Kỹ thuật nhiệt</v>
          </cell>
          <cell r="C373" t="str">
            <v>0704141</v>
          </cell>
        </row>
        <row r="374">
          <cell r="B374" t="str">
            <v>Khí cụ điện</v>
          </cell>
          <cell r="C374" t="str">
            <v>0704144</v>
          </cell>
        </row>
        <row r="375">
          <cell r="B375" t="str">
            <v>Khí cụ điện</v>
          </cell>
          <cell r="C375" t="str">
            <v>0704144</v>
          </cell>
        </row>
        <row r="376">
          <cell r="B376" t="str">
            <v>Lò công nghiệp và lò điện</v>
          </cell>
          <cell r="C376" t="str">
            <v>0704145</v>
          </cell>
        </row>
        <row r="377">
          <cell r="B377" t="str">
            <v>Lò hơi và mạng nhiệt</v>
          </cell>
          <cell r="C377" t="str">
            <v>0704146</v>
          </cell>
        </row>
        <row r="378">
          <cell r="B378" t="str">
            <v>Lý thuyết điều khiển tự động</v>
          </cell>
          <cell r="C378" t="str">
            <v>0704147</v>
          </cell>
        </row>
        <row r="379">
          <cell r="B379" t="str">
            <v>Lý thuyết điều khiển tự động</v>
          </cell>
          <cell r="C379" t="str">
            <v>0704147</v>
          </cell>
        </row>
        <row r="380">
          <cell r="B380" t="str">
            <v>Lý thuyết điều khiển tự động</v>
          </cell>
          <cell r="C380" t="str">
            <v>0704147</v>
          </cell>
        </row>
        <row r="381">
          <cell r="B381" t="str">
            <v>Mạch điện 1</v>
          </cell>
          <cell r="C381" t="str">
            <v>0704148</v>
          </cell>
        </row>
        <row r="382">
          <cell r="B382" t="str">
            <v>Mạch điện 1</v>
          </cell>
          <cell r="C382" t="str">
            <v>0704148</v>
          </cell>
        </row>
        <row r="383">
          <cell r="B383" t="str">
            <v>Máy điện</v>
          </cell>
          <cell r="C383" t="str">
            <v>0704151</v>
          </cell>
        </row>
        <row r="384">
          <cell r="B384" t="str">
            <v>Máy điện</v>
          </cell>
          <cell r="C384" t="str">
            <v>0704151</v>
          </cell>
        </row>
        <row r="385">
          <cell r="B385" t="str">
            <v xml:space="preserve">Máy điều khiển theo chương trình số </v>
          </cell>
          <cell r="C385" t="str">
            <v>0704152</v>
          </cell>
        </row>
        <row r="386">
          <cell r="B386" t="str">
            <v>Năng lượng mới và năng lượng tái tạo</v>
          </cell>
          <cell r="C386" t="str">
            <v>0704154</v>
          </cell>
        </row>
        <row r="387">
          <cell r="B387" t="str">
            <v>Nhiệt động học</v>
          </cell>
          <cell r="C387" t="str">
            <v>0704157</v>
          </cell>
        </row>
        <row r="388">
          <cell r="B388" t="str">
            <v>Tiết kiệm năng lượng</v>
          </cell>
          <cell r="C388" t="str">
            <v>0704158</v>
          </cell>
        </row>
        <row r="389">
          <cell r="B389" t="str">
            <v>Tính toán thiết kế kho lạnh</v>
          </cell>
          <cell r="C389" t="str">
            <v>0704160</v>
          </cell>
        </row>
        <row r="390">
          <cell r="B390" t="str">
            <v>Tự động hoá hệ thống lạnh</v>
          </cell>
          <cell r="C390" t="str">
            <v>0704162</v>
          </cell>
        </row>
        <row r="391">
          <cell r="B391" t="str">
            <v>Tự động hoá quá trình công nghệ</v>
          </cell>
          <cell r="C391" t="str">
            <v>0704163</v>
          </cell>
        </row>
        <row r="392">
          <cell r="B392" t="str">
            <v>Tự động hoá trong toà nhà</v>
          </cell>
          <cell r="C392" t="str">
            <v>0704164</v>
          </cell>
        </row>
        <row r="393">
          <cell r="B393" t="str">
            <v>Thiết kế hệ thống cung cấp điện</v>
          </cell>
          <cell r="C393" t="str">
            <v>0704166</v>
          </cell>
        </row>
        <row r="394">
          <cell r="B394" t="str">
            <v>Thiết kế hệ thống cung cấp điện</v>
          </cell>
          <cell r="C394" t="str">
            <v>0704166</v>
          </cell>
        </row>
        <row r="395">
          <cell r="B395" t="str">
            <v>Thực hành điện cơ bản</v>
          </cell>
          <cell r="C395" t="str">
            <v>0704168</v>
          </cell>
        </row>
        <row r="396">
          <cell r="B396" t="str">
            <v>Thực hành điện cơ bản</v>
          </cell>
          <cell r="C396" t="str">
            <v>0704168</v>
          </cell>
        </row>
        <row r="397">
          <cell r="B397" t="str">
            <v>Thực hành điện cơ bản</v>
          </cell>
          <cell r="C397" t="str">
            <v>0704168</v>
          </cell>
        </row>
        <row r="398">
          <cell r="B398" t="str">
            <v>Thực hành điện cơ bản</v>
          </cell>
          <cell r="C398" t="str">
            <v>0704168</v>
          </cell>
        </row>
        <row r="399">
          <cell r="B399" t="str">
            <v>Thực hành điều khiển lập trình PLC</v>
          </cell>
          <cell r="C399" t="str">
            <v>0704169</v>
          </cell>
        </row>
        <row r="400">
          <cell r="B400" t="str">
            <v>Thực hành điều khiển lập trình PLC</v>
          </cell>
          <cell r="C400" t="str">
            <v>0704169</v>
          </cell>
        </row>
        <row r="401">
          <cell r="B401" t="str">
            <v>Thực hành lắp đặt sửa chữa hệ thống điều hòa trung tâm</v>
          </cell>
          <cell r="C401" t="str">
            <v>0704170</v>
          </cell>
        </row>
        <row r="402">
          <cell r="B402" t="str">
            <v>Thực hành lắp đặt sửa chữa máy lạnh công nghiệp</v>
          </cell>
          <cell r="C402" t="str">
            <v>0704171</v>
          </cell>
        </row>
        <row r="403">
          <cell r="B403" t="str">
            <v>Thực hành lắp đặt sửa chữa máy lạnh dân dụng</v>
          </cell>
          <cell r="C403" t="str">
            <v>0704172</v>
          </cell>
        </row>
        <row r="404">
          <cell r="B404" t="str">
            <v>Thực hành máy điện</v>
          </cell>
          <cell r="C404" t="str">
            <v>0704173</v>
          </cell>
        </row>
        <row r="405">
          <cell r="B405" t="str">
            <v>Thực hành máy điện</v>
          </cell>
          <cell r="C405" t="str">
            <v>0704173</v>
          </cell>
        </row>
        <row r="406">
          <cell r="B406" t="str">
            <v>Thực hành trang bị điện</v>
          </cell>
          <cell r="C406" t="str">
            <v>0704175</v>
          </cell>
        </row>
        <row r="407">
          <cell r="B407" t="str">
            <v>Thực hành trang bị điện</v>
          </cell>
          <cell r="C407" t="str">
            <v>0704175</v>
          </cell>
        </row>
        <row r="408">
          <cell r="B408" t="str">
            <v>Thực hành trang bị điện</v>
          </cell>
          <cell r="C408" t="str">
            <v>0704175</v>
          </cell>
        </row>
        <row r="409">
          <cell r="B409" t="str">
            <v>Thực hành truyền động điện</v>
          </cell>
          <cell r="C409" t="str">
            <v>0704176</v>
          </cell>
        </row>
        <row r="410">
          <cell r="B410" t="str">
            <v>Thực hành truyền động điện</v>
          </cell>
          <cell r="C410" t="str">
            <v>0704176</v>
          </cell>
        </row>
        <row r="411">
          <cell r="B411" t="str">
            <v>Thực tập tốt nghiệp (Ngành Công nghệ kỹ thuật Điện, Điện tử)</v>
          </cell>
          <cell r="C411" t="str">
            <v>0704179</v>
          </cell>
        </row>
        <row r="412">
          <cell r="B412" t="str">
            <v>Thực tập tốt nghiệp (Ngành Công nghệ kỹ thuật Điều khiển và Tự động hóa)</v>
          </cell>
          <cell r="C412" t="str">
            <v>0704180</v>
          </cell>
        </row>
        <row r="413">
          <cell r="B413" t="str">
            <v>Thực tập tốt nghiệp (Ngành Công nghệ kỹ thuật Nhiệt)</v>
          </cell>
          <cell r="C413" t="str">
            <v>0704181</v>
          </cell>
        </row>
        <row r="414">
          <cell r="B414" t="str">
            <v>Trang bị điện</v>
          </cell>
          <cell r="C414" t="str">
            <v>0704182</v>
          </cell>
        </row>
        <row r="415">
          <cell r="B415" t="str">
            <v>Trang bị điện</v>
          </cell>
          <cell r="C415" t="str">
            <v>0704182</v>
          </cell>
        </row>
        <row r="416">
          <cell r="B416" t="str">
            <v>Trang bị điện 1</v>
          </cell>
          <cell r="C416" t="str">
            <v>0704183</v>
          </cell>
        </row>
        <row r="417">
          <cell r="B417" t="str">
            <v>Trang bị điện 1</v>
          </cell>
          <cell r="C417" t="str">
            <v>0704183</v>
          </cell>
        </row>
        <row r="418">
          <cell r="B418" t="str">
            <v>Trang bị điện 2</v>
          </cell>
          <cell r="C418" t="str">
            <v>0704184</v>
          </cell>
        </row>
        <row r="419">
          <cell r="B419" t="str">
            <v>Trang bị điện 2</v>
          </cell>
          <cell r="C419" t="str">
            <v>0704184</v>
          </cell>
        </row>
        <row r="420">
          <cell r="B420" t="str">
            <v>Truyền động điện</v>
          </cell>
          <cell r="C420" t="str">
            <v>0704185</v>
          </cell>
        </row>
        <row r="421">
          <cell r="B421" t="str">
            <v>Truyền động điện</v>
          </cell>
          <cell r="C421" t="str">
            <v>0704185</v>
          </cell>
        </row>
        <row r="422">
          <cell r="B422" t="str">
            <v>Ứng dụng PLC trong hệ thống lạnh</v>
          </cell>
          <cell r="C422" t="str">
            <v>0704187</v>
          </cell>
        </row>
        <row r="423">
          <cell r="B423" t="str">
            <v>Vận hành Lò hơi và các thiết bị áp lực</v>
          </cell>
          <cell r="C423" t="str">
            <v>0704188</v>
          </cell>
        </row>
        <row r="424">
          <cell r="B424" t="str">
            <v>Vận hành, sửa chữa máy và thiết bị lạnh</v>
          </cell>
          <cell r="C424" t="str">
            <v>0704190</v>
          </cell>
        </row>
        <row r="425">
          <cell r="B425" t="str">
            <v>Vật liệu điện, điện tử</v>
          </cell>
          <cell r="C425" t="str">
            <v>0704191</v>
          </cell>
        </row>
        <row r="426">
          <cell r="B426" t="str">
            <v>Vật liệu điện, điện tử</v>
          </cell>
          <cell r="C426" t="str">
            <v>0704191</v>
          </cell>
        </row>
        <row r="427">
          <cell r="B427" t="str">
            <v>Vật liệu nhiệt và an toàn hệ thống lạnh</v>
          </cell>
          <cell r="C427" t="str">
            <v>0704192</v>
          </cell>
        </row>
        <row r="428">
          <cell r="B428" t="str">
            <v>CAD trong điện tử</v>
          </cell>
          <cell r="C428" t="str">
            <v>0804102</v>
          </cell>
        </row>
        <row r="429">
          <cell r="B429" t="str">
            <v>Điện tử số</v>
          </cell>
          <cell r="C429" t="str">
            <v>0804103</v>
          </cell>
        </row>
        <row r="430">
          <cell r="B430" t="str">
            <v>Điều khiển tự động công nghiệp</v>
          </cell>
          <cell r="C430" t="str">
            <v>0804104</v>
          </cell>
        </row>
        <row r="431">
          <cell r="B431" t="str">
            <v>Đo lường điện và thiết bị đo</v>
          </cell>
          <cell r="C431" t="str">
            <v>0804105</v>
          </cell>
        </row>
        <row r="432">
          <cell r="B432" t="str">
            <v>Đồ án/ khóa luận tốt nghiệp (Ngành Công nghệ kỹ thuật Điện tử, truyền thông)</v>
          </cell>
          <cell r="C432" t="str">
            <v>0804106</v>
          </cell>
        </row>
        <row r="433">
          <cell r="B433" t="str">
            <v>Hệ thống điều khiển tuần tự</v>
          </cell>
          <cell r="C433" t="str">
            <v>0804107</v>
          </cell>
        </row>
        <row r="434">
          <cell r="B434" t="str">
            <v>Hệ thống viễn thông</v>
          </cell>
          <cell r="C434" t="str">
            <v>0804108</v>
          </cell>
        </row>
        <row r="435">
          <cell r="B435" t="str">
            <v>Kỹ thuật Audio-Video</v>
          </cell>
          <cell r="C435" t="str">
            <v>0804109</v>
          </cell>
        </row>
        <row r="436">
          <cell r="B436" t="str">
            <v>Kỹ thuật cảm biến</v>
          </cell>
          <cell r="C436" t="str">
            <v>0804110</v>
          </cell>
        </row>
        <row r="437">
          <cell r="B437" t="str">
            <v>Kỹ thuật điện tử</v>
          </cell>
          <cell r="C437" t="str">
            <v>0804111</v>
          </cell>
        </row>
        <row r="438">
          <cell r="B438" t="str">
            <v>Kỹ thuật điện tử</v>
          </cell>
          <cell r="C438" t="str">
            <v>0804111</v>
          </cell>
        </row>
        <row r="439">
          <cell r="B439" t="str">
            <v>Kỹ thuật điện tử</v>
          </cell>
          <cell r="C439" t="str">
            <v>0804111</v>
          </cell>
        </row>
        <row r="440">
          <cell r="B440" t="str">
            <v>Kỹ thuật ghép nối máy tính</v>
          </cell>
          <cell r="C440" t="str">
            <v>0804112</v>
          </cell>
        </row>
        <row r="441">
          <cell r="B441" t="str">
            <v>Kỹ thuật lập trình nhúng</v>
          </cell>
          <cell r="C441" t="str">
            <v>0804113</v>
          </cell>
        </row>
        <row r="442">
          <cell r="B442" t="str">
            <v>Kỹ thuật truyền hình</v>
          </cell>
          <cell r="C442" t="str">
            <v>0804114</v>
          </cell>
        </row>
        <row r="443">
          <cell r="B443" t="str">
            <v>Kỹ thuật truyền số liệu</v>
          </cell>
          <cell r="C443" t="str">
            <v>0804115</v>
          </cell>
        </row>
        <row r="444">
          <cell r="B444" t="str">
            <v>Kỹ thuật vi điều khiển</v>
          </cell>
          <cell r="C444" t="str">
            <v>0804116</v>
          </cell>
        </row>
        <row r="445">
          <cell r="B445" t="str">
            <v>Kỹ thuật vi điều khiển</v>
          </cell>
          <cell r="C445" t="str">
            <v>0804116</v>
          </cell>
        </row>
        <row r="446">
          <cell r="B446" t="str">
            <v xml:space="preserve">Kỹ thuật vi xử lý </v>
          </cell>
          <cell r="C446" t="str">
            <v>0804117</v>
          </cell>
        </row>
        <row r="447">
          <cell r="B447" t="str">
            <v>Lập trình điều khiển PLC</v>
          </cell>
          <cell r="C447" t="str">
            <v>0804118</v>
          </cell>
        </row>
        <row r="448">
          <cell r="B448" t="str">
            <v>Linh kiện điện tử</v>
          </cell>
          <cell r="C448" t="str">
            <v>0804119</v>
          </cell>
        </row>
        <row r="449">
          <cell r="B449" t="str">
            <v>Mạch điện tử 1</v>
          </cell>
          <cell r="C449" t="str">
            <v>0804121</v>
          </cell>
        </row>
        <row r="450">
          <cell r="B450" t="str">
            <v>Mạng máy tính-truyền thông</v>
          </cell>
          <cell r="C450" t="str">
            <v>0804123</v>
          </cell>
        </row>
        <row r="451">
          <cell r="B451" t="str">
            <v>Nguyên lý truyền thông</v>
          </cell>
          <cell r="C451" t="str">
            <v>0804124</v>
          </cell>
        </row>
        <row r="452">
          <cell r="B452" t="str">
            <v>Thiết bị điện tử công nghiệp</v>
          </cell>
          <cell r="C452" t="str">
            <v>0804126</v>
          </cell>
        </row>
        <row r="453">
          <cell r="B453" t="str">
            <v>Thiết kế ứng dụng trên Arm Cortex - M3</v>
          </cell>
          <cell r="C453" t="str">
            <v>0804128</v>
          </cell>
        </row>
        <row r="454">
          <cell r="B454" t="str">
            <v>Thông tin di động</v>
          </cell>
          <cell r="C454" t="str">
            <v>0804129</v>
          </cell>
        </row>
        <row r="455">
          <cell r="B455" t="str">
            <v>Thực hành điện tử cơ bản 1</v>
          </cell>
          <cell r="C455" t="str">
            <v>0804130</v>
          </cell>
        </row>
        <row r="456">
          <cell r="B456" t="str">
            <v>Thực hành kỹ thuật điện tử</v>
          </cell>
          <cell r="C456" t="str">
            <v>0804132</v>
          </cell>
        </row>
        <row r="457">
          <cell r="B457" t="str">
            <v>Thực hành kỹ thuật điện tử</v>
          </cell>
          <cell r="C457" t="str">
            <v>0804132</v>
          </cell>
        </row>
        <row r="458">
          <cell r="B458" t="str">
            <v>Thực tập tốt nghiệp (Ngành Công nghệ kỹ thuật Điện tử, truyền thông)</v>
          </cell>
          <cell r="C458" t="str">
            <v>0804133</v>
          </cell>
        </row>
        <row r="459">
          <cell r="B459" t="str">
            <v>Trường điện từ và siêu cao tần</v>
          </cell>
          <cell r="C459" t="str">
            <v>0804134</v>
          </cell>
        </row>
        <row r="460">
          <cell r="B460" t="str">
            <v>Xử lý số tín hiệu</v>
          </cell>
          <cell r="C460" t="str">
            <v>0804136</v>
          </cell>
        </row>
        <row r="461">
          <cell r="B461" t="str">
            <v>Điều khiển động cơ điện</v>
          </cell>
          <cell r="C461" t="str">
            <v>0804140</v>
          </cell>
        </row>
        <row r="462">
          <cell r="B462" t="str">
            <v>An ninh mạng</v>
          </cell>
          <cell r="C462" t="str">
            <v>0804141</v>
          </cell>
        </row>
        <row r="463">
          <cell r="B463" t="str">
            <v>Đồ án chuyên ngành Kỹ thuật máy tính</v>
          </cell>
          <cell r="C463" t="str">
            <v>0804144</v>
          </cell>
        </row>
        <row r="464">
          <cell r="B464" t="str">
            <v>Đồ án/ khóa luận tốt nghiệp (Ngành Công nghệ kỹ thuật máy tính)</v>
          </cell>
          <cell r="C464" t="str">
            <v>0804145</v>
          </cell>
        </row>
        <row r="465">
          <cell r="B465" t="str">
            <v>Hệ thống nhúng</v>
          </cell>
          <cell r="C465" t="str">
            <v>0804146</v>
          </cell>
        </row>
        <row r="466">
          <cell r="B466" t="str">
            <v>Hệ thống truyền thông công nghiệp</v>
          </cell>
          <cell r="C466" t="str">
            <v>0804147</v>
          </cell>
        </row>
        <row r="467">
          <cell r="B467" t="str">
            <v>Kiến trúc máy tính và vi xử lý</v>
          </cell>
          <cell r="C467" t="str">
            <v>0804148</v>
          </cell>
        </row>
        <row r="468">
          <cell r="B468" t="str">
            <v>Kỹ năng hoạt động công nghiệp</v>
          </cell>
          <cell r="C468" t="str">
            <v>0804149</v>
          </cell>
        </row>
        <row r="469">
          <cell r="B469" t="str">
            <v>Kỹ thuật điện tử tương tự</v>
          </cell>
          <cell r="C469" t="str">
            <v>0804150</v>
          </cell>
        </row>
        <row r="470">
          <cell r="B470" t="str">
            <v>Kỹ thuật lập trình (KTMT)</v>
          </cell>
          <cell r="C470" t="str">
            <v>0804151</v>
          </cell>
        </row>
        <row r="471">
          <cell r="B471" t="str">
            <v>Kỹ thuật xung - số</v>
          </cell>
          <cell r="C471" t="str">
            <v>0804152</v>
          </cell>
        </row>
        <row r="472">
          <cell r="B472" t="str">
            <v>Lập trình mạng</v>
          </cell>
          <cell r="C472" t="str">
            <v>0804153</v>
          </cell>
        </row>
        <row r="473">
          <cell r="B473" t="str">
            <v>Mạng máy tính (KTMT)</v>
          </cell>
          <cell r="C473" t="str">
            <v>0804155</v>
          </cell>
        </row>
        <row r="474">
          <cell r="B474" t="str">
            <v>Phát triển ứng dụng cho thiết bị di động</v>
          </cell>
          <cell r="C474" t="str">
            <v>0804157</v>
          </cell>
        </row>
        <row r="475">
          <cell r="B475" t="str">
            <v>Thực hành điện tử</v>
          </cell>
          <cell r="C475" t="str">
            <v>0804160</v>
          </cell>
        </row>
        <row r="476">
          <cell r="B476" t="str">
            <v>Thực tập tốt nghiệp (Ngành Công nghệ kỹ thuật máy tính</v>
          </cell>
          <cell r="C476" t="str">
            <v>0804161</v>
          </cell>
        </row>
        <row r="477">
          <cell r="B477" t="str">
            <v>Vật liệu và linh kiện điện tử</v>
          </cell>
          <cell r="C477" t="str">
            <v>0804162</v>
          </cell>
        </row>
        <row r="478">
          <cell r="B478" t="str">
            <v>Công tác quốc phòng, an ninh</v>
          </cell>
          <cell r="C478" t="str">
            <v>0904101</v>
          </cell>
        </row>
        <row r="479">
          <cell r="B479" t="str">
            <v>Đường lối quân sự của Đảng</v>
          </cell>
          <cell r="C479" t="str">
            <v>0904102</v>
          </cell>
        </row>
        <row r="480">
          <cell r="B480" t="str">
            <v>Giáo dục thể chất 1</v>
          </cell>
          <cell r="C480" t="str">
            <v>0904103</v>
          </cell>
        </row>
        <row r="481">
          <cell r="B481" t="str">
            <v>Giáo dục thể chất 2</v>
          </cell>
          <cell r="C481" t="str">
            <v>0904104</v>
          </cell>
        </row>
        <row r="482">
          <cell r="B482" t="str">
            <v>Giáo dục thể chất 3</v>
          </cell>
          <cell r="C482" t="str">
            <v>0904105</v>
          </cell>
        </row>
        <row r="483">
          <cell r="B483" t="str">
            <v>Quân sự chung và chiến thuật, kỹ thuật bắn súng tiểu liên AK (CKC)</v>
          </cell>
          <cell r="C483" t="str">
            <v>0904108</v>
          </cell>
        </row>
        <row r="484">
          <cell r="B484" t="str">
            <v>Hàm số biến số phức</v>
          </cell>
          <cell r="C484" t="str">
            <v>1004101</v>
          </cell>
        </row>
        <row r="485">
          <cell r="B485" t="str">
            <v>Hàm số biến số phức</v>
          </cell>
          <cell r="C485" t="str">
            <v>1004101</v>
          </cell>
        </row>
        <row r="486">
          <cell r="B486" t="str">
            <v>Hàm số biến số phức</v>
          </cell>
          <cell r="C486" t="str">
            <v>1004101</v>
          </cell>
        </row>
        <row r="487">
          <cell r="B487" t="str">
            <v>Hàm số biến số phức</v>
          </cell>
          <cell r="C487" t="str">
            <v>1004101</v>
          </cell>
        </row>
        <row r="488">
          <cell r="B488" t="str">
            <v>Hàm số biến số phức</v>
          </cell>
          <cell r="C488" t="str">
            <v>1004101</v>
          </cell>
        </row>
        <row r="489">
          <cell r="B489" t="str">
            <v>Hàm số biến số phức</v>
          </cell>
          <cell r="C489" t="str">
            <v>1004101</v>
          </cell>
        </row>
        <row r="490">
          <cell r="B490" t="str">
            <v>Lý thuyết xác suất</v>
          </cell>
          <cell r="C490" t="str">
            <v>1004103</v>
          </cell>
        </row>
        <row r="491">
          <cell r="B491" t="str">
            <v>Lý thuyết xác suất</v>
          </cell>
          <cell r="C491" t="str">
            <v>1004103</v>
          </cell>
        </row>
        <row r="492">
          <cell r="B492" t="str">
            <v>Lý thuyết xác suất</v>
          </cell>
          <cell r="C492" t="str">
            <v>1004103</v>
          </cell>
        </row>
        <row r="493">
          <cell r="B493" t="str">
            <v>Lý thuyết xác suất</v>
          </cell>
          <cell r="C493" t="str">
            <v>1004103</v>
          </cell>
        </row>
        <row r="494">
          <cell r="B494" t="str">
            <v>Lý thuyết xác suất</v>
          </cell>
          <cell r="C494" t="str">
            <v>1004103</v>
          </cell>
        </row>
        <row r="495">
          <cell r="B495" t="str">
            <v>Lý thuyết xác suất</v>
          </cell>
          <cell r="C495" t="str">
            <v>1004103</v>
          </cell>
        </row>
        <row r="496">
          <cell r="B496" t="str">
            <v>Lý thuyết xác suất</v>
          </cell>
          <cell r="C496" t="str">
            <v>1004103</v>
          </cell>
        </row>
        <row r="497">
          <cell r="B497" t="str">
            <v>Lý thuyết xác suất</v>
          </cell>
          <cell r="C497" t="str">
            <v>1004103</v>
          </cell>
        </row>
        <row r="498">
          <cell r="B498" t="str">
            <v>Lý thuyết xác suất</v>
          </cell>
          <cell r="C498" t="str">
            <v>1004103</v>
          </cell>
        </row>
        <row r="499">
          <cell r="B499" t="str">
            <v>Lý thuyết xác suất</v>
          </cell>
          <cell r="C499" t="str">
            <v>1004103</v>
          </cell>
        </row>
        <row r="500">
          <cell r="B500" t="str">
            <v>Lý thuyết xác suất</v>
          </cell>
          <cell r="C500" t="str">
            <v>1004103</v>
          </cell>
        </row>
        <row r="501">
          <cell r="B501" t="str">
            <v>Mô hình toán kinh tế</v>
          </cell>
          <cell r="C501" t="str">
            <v>1004104</v>
          </cell>
        </row>
        <row r="502">
          <cell r="B502" t="str">
            <v>Phương pháp tính</v>
          </cell>
          <cell r="C502" t="str">
            <v>1004105</v>
          </cell>
        </row>
        <row r="503">
          <cell r="B503" t="str">
            <v>Phương pháp tính</v>
          </cell>
          <cell r="C503" t="str">
            <v>1004105</v>
          </cell>
        </row>
        <row r="504">
          <cell r="B504" t="str">
            <v>Phương pháp tính</v>
          </cell>
          <cell r="C504" t="str">
            <v>1004105</v>
          </cell>
        </row>
        <row r="505">
          <cell r="B505" t="str">
            <v>Phương pháp tính</v>
          </cell>
          <cell r="C505" t="str">
            <v>1004105</v>
          </cell>
        </row>
        <row r="506">
          <cell r="B506" t="str">
            <v>Phương pháp tính</v>
          </cell>
          <cell r="C506" t="str">
            <v>1004105</v>
          </cell>
        </row>
        <row r="507">
          <cell r="B507" t="str">
            <v>Phương pháp tính</v>
          </cell>
          <cell r="C507" t="str">
            <v>1004105</v>
          </cell>
        </row>
        <row r="508">
          <cell r="B508" t="str">
            <v>Phương pháp tính</v>
          </cell>
          <cell r="C508" t="str">
            <v>1004105</v>
          </cell>
        </row>
        <row r="509">
          <cell r="B509" t="str">
            <v>Phương pháp tính</v>
          </cell>
          <cell r="C509" t="str">
            <v>1004105</v>
          </cell>
        </row>
        <row r="510">
          <cell r="B510" t="str">
            <v>Phương pháp tính</v>
          </cell>
          <cell r="C510" t="str">
            <v>1004105</v>
          </cell>
        </row>
        <row r="511">
          <cell r="B511" t="str">
            <v>Quy hoạch tuyến tính</v>
          </cell>
          <cell r="C511" t="str">
            <v>1004106</v>
          </cell>
        </row>
        <row r="512">
          <cell r="B512" t="str">
            <v>Quy hoạch tuyến tính</v>
          </cell>
          <cell r="C512" t="str">
            <v>1004106</v>
          </cell>
        </row>
        <row r="513">
          <cell r="B513" t="str">
            <v>Quy hoạch tuyến tính</v>
          </cell>
          <cell r="C513" t="str">
            <v>1004106</v>
          </cell>
        </row>
        <row r="514">
          <cell r="B514" t="str">
            <v>Quy hoạch tuyến tính</v>
          </cell>
          <cell r="C514" t="str">
            <v>1004106</v>
          </cell>
        </row>
        <row r="515">
          <cell r="B515" t="str">
            <v>Quy hoạch tuyến tính</v>
          </cell>
          <cell r="C515" t="str">
            <v>1004106</v>
          </cell>
        </row>
        <row r="516">
          <cell r="B516" t="str">
            <v>Toán cao cấp 1</v>
          </cell>
          <cell r="C516" t="str">
            <v>1004107</v>
          </cell>
        </row>
        <row r="517">
          <cell r="B517" t="str">
            <v>Vật lý</v>
          </cell>
          <cell r="C517" t="str">
            <v>1004110</v>
          </cell>
        </row>
        <row r="518">
          <cell r="B518" t="str">
            <v>Xác suất thống kê</v>
          </cell>
          <cell r="C518" t="str">
            <v>1004111</v>
          </cell>
        </row>
        <row r="519">
          <cell r="B519" t="str">
            <v>Xác suất thống kê</v>
          </cell>
          <cell r="C519" t="str">
            <v>1004111</v>
          </cell>
        </row>
        <row r="520">
          <cell r="B520" t="str">
            <v>Xác suất thống kê</v>
          </cell>
          <cell r="C520" t="str">
            <v>1004111</v>
          </cell>
        </row>
        <row r="521">
          <cell r="B521" t="str">
            <v>Xác suất thống kê</v>
          </cell>
          <cell r="C521" t="str">
            <v>1004111</v>
          </cell>
        </row>
        <row r="522">
          <cell r="B522" t="str">
            <v>Đồ án/ khóa luận tốt nghiệp (Ngành Kế toán)</v>
          </cell>
          <cell r="C522" t="str">
            <v>1104101</v>
          </cell>
        </row>
        <row r="523">
          <cell r="B523" t="str">
            <v>Hệ thống thông tin kế toán</v>
          </cell>
          <cell r="C523" t="str">
            <v>1104102</v>
          </cell>
        </row>
        <row r="524">
          <cell r="B524" t="str">
            <v>Kế toán công 1</v>
          </cell>
          <cell r="C524" t="str">
            <v>1104103</v>
          </cell>
        </row>
        <row r="525">
          <cell r="B525" t="str">
            <v>Kế toán công 2</v>
          </cell>
          <cell r="C525" t="str">
            <v>1104104</v>
          </cell>
        </row>
        <row r="526">
          <cell r="B526" t="str">
            <v>Kế toán công ty</v>
          </cell>
          <cell r="C526" t="str">
            <v>1104105</v>
          </cell>
        </row>
        <row r="527">
          <cell r="B527" t="str">
            <v>Kế toán quản trị 1</v>
          </cell>
          <cell r="C527" t="str">
            <v>1104106</v>
          </cell>
        </row>
        <row r="528">
          <cell r="B528" t="str">
            <v>Kế toán quốc tế</v>
          </cell>
          <cell r="C528" t="str">
            <v>1104108</v>
          </cell>
        </row>
        <row r="529">
          <cell r="B529" t="str">
            <v>Kế toán tài chính 1</v>
          </cell>
          <cell r="C529" t="str">
            <v>1104109</v>
          </cell>
        </row>
        <row r="530">
          <cell r="B530" t="str">
            <v>Kế toán tài chính 2</v>
          </cell>
          <cell r="C530" t="str">
            <v>1104110</v>
          </cell>
        </row>
        <row r="531">
          <cell r="B531" t="str">
            <v>Kế toán tài chính 3</v>
          </cell>
          <cell r="C531" t="str">
            <v>1104111</v>
          </cell>
        </row>
        <row r="532">
          <cell r="B532" t="str">
            <v>Kế toán thương mại dịch vụ</v>
          </cell>
          <cell r="C532" t="str">
            <v>1104113</v>
          </cell>
        </row>
        <row r="533">
          <cell r="B533" t="str">
            <v>Kế toán trong các ngành kinh tế đặc thù</v>
          </cell>
          <cell r="C533" t="str">
            <v>1104114</v>
          </cell>
        </row>
        <row r="534">
          <cell r="B534" t="str">
            <v>Kế toán và lập báo cáo thuế</v>
          </cell>
          <cell r="C534" t="str">
            <v>1104115</v>
          </cell>
        </row>
        <row r="535">
          <cell r="B535" t="str">
            <v>Kế toán xuất nhập khẩu</v>
          </cell>
          <cell r="C535" t="str">
            <v>1104116</v>
          </cell>
        </row>
        <row r="536">
          <cell r="B536" t="str">
            <v>Kiểm soát nội bộ</v>
          </cell>
          <cell r="C536" t="str">
            <v>1104117</v>
          </cell>
        </row>
        <row r="537">
          <cell r="B537" t="str">
            <v>Lý thuyết kiểm toán</v>
          </cell>
          <cell r="C537" t="str">
            <v>1104120</v>
          </cell>
        </row>
        <row r="538">
          <cell r="B538" t="str">
            <v>Nguyên lý kế toán</v>
          </cell>
          <cell r="C538" t="str">
            <v>1104121</v>
          </cell>
        </row>
        <row r="539">
          <cell r="B539" t="str">
            <v>Nguyên lý kế toán</v>
          </cell>
          <cell r="C539" t="str">
            <v>1104121</v>
          </cell>
        </row>
        <row r="540">
          <cell r="B540" t="str">
            <v>Nguyên lý kế toán</v>
          </cell>
          <cell r="C540" t="str">
            <v>1104121</v>
          </cell>
        </row>
        <row r="541">
          <cell r="B541" t="str">
            <v>Nguyên lý kế toán</v>
          </cell>
          <cell r="C541" t="str">
            <v>1104121</v>
          </cell>
        </row>
        <row r="542">
          <cell r="B542" t="str">
            <v xml:space="preserve">Phân tích báo cáo tài chính </v>
          </cell>
          <cell r="C542" t="str">
            <v>1104122</v>
          </cell>
        </row>
        <row r="543">
          <cell r="B543" t="str">
            <v>Tổ chức công tác kế toán</v>
          </cell>
          <cell r="C543" t="str">
            <v>1104123</v>
          </cell>
        </row>
        <row r="544">
          <cell r="B544" t="str">
            <v>Thực tập tốt nghiệp (Ngành Kế toán)</v>
          </cell>
          <cell r="C544" t="str">
            <v>1104126</v>
          </cell>
        </row>
        <row r="545">
          <cell r="B545" t="str">
            <v>Đồ án/ khóa luận tốt nghiệp (Ngành Kiểm toán)</v>
          </cell>
          <cell r="C545" t="str">
            <v>1104128</v>
          </cell>
        </row>
        <row r="546">
          <cell r="B546" t="str">
            <v>Kiểm toán hoạt động</v>
          </cell>
          <cell r="C546" t="str">
            <v>1104130</v>
          </cell>
        </row>
        <row r="547">
          <cell r="B547" t="str">
            <v>Phân tích hoạt động sản xuất kinh doanh</v>
          </cell>
          <cell r="C547" t="str">
            <v>1104132</v>
          </cell>
        </row>
        <row r="548">
          <cell r="B548" t="str">
            <v>Kiểm toán tài chính 1</v>
          </cell>
          <cell r="C548" t="str">
            <v>1104133</v>
          </cell>
        </row>
        <row r="549">
          <cell r="B549" t="str">
            <v>Kiểm toán tài chính 2</v>
          </cell>
          <cell r="C549" t="str">
            <v>1104134</v>
          </cell>
        </row>
        <row r="550">
          <cell r="B550" t="str">
            <v>Thực tập tốt nghiệp (Ngành Kiểm toán)</v>
          </cell>
          <cell r="C550" t="str">
            <v>1104138</v>
          </cell>
        </row>
        <row r="551">
          <cell r="B551" t="str">
            <v>Đường lối cách mạng của Đảng Cộng sản Việt Nam</v>
          </cell>
          <cell r="C551" t="str">
            <v>1204101</v>
          </cell>
        </row>
        <row r="552">
          <cell r="B552" t="str">
            <v>Luật du lịch</v>
          </cell>
          <cell r="C552" t="str">
            <v>1204103</v>
          </cell>
        </row>
        <row r="553">
          <cell r="B553" t="str">
            <v>Luật kinh tế</v>
          </cell>
          <cell r="C553" t="str">
            <v>1204104</v>
          </cell>
        </row>
        <row r="554">
          <cell r="B554" t="str">
            <v>Luật kinh tế</v>
          </cell>
          <cell r="C554" t="str">
            <v>1204104</v>
          </cell>
        </row>
        <row r="555">
          <cell r="B555" t="str">
            <v>Luật kinh tế</v>
          </cell>
          <cell r="C555" t="str">
            <v>1204104</v>
          </cell>
        </row>
        <row r="556">
          <cell r="B556" t="str">
            <v>Luật kinh tế</v>
          </cell>
          <cell r="C556" t="str">
            <v>1204104</v>
          </cell>
        </row>
        <row r="557">
          <cell r="B557" t="str">
            <v>Mỹ học đại cương</v>
          </cell>
          <cell r="C557" t="str">
            <v>1204105</v>
          </cell>
        </row>
        <row r="558">
          <cell r="B558" t="str">
            <v>Những nguyên lý cơ bản của chủ nghĩa Mác-Lênin</v>
          </cell>
          <cell r="C558" t="str">
            <v>1204106</v>
          </cell>
        </row>
        <row r="559">
          <cell r="B559" t="str">
            <v>Pháp luật đại cương</v>
          </cell>
          <cell r="C559" t="str">
            <v>1204107</v>
          </cell>
        </row>
        <row r="560">
          <cell r="B560" t="str">
            <v>Tư tưởng Hồ Chí Minh</v>
          </cell>
          <cell r="C560" t="str">
            <v>1204108</v>
          </cell>
        </row>
        <row r="561">
          <cell r="B561" t="str">
            <v>Luật hành chính</v>
          </cell>
          <cell r="C561" t="str">
            <v>1204109</v>
          </cell>
        </row>
        <row r="562">
          <cell r="B562" t="str">
            <v>Lý luận chung về văn bản pháp luật</v>
          </cell>
          <cell r="C562" t="str">
            <v>1204110</v>
          </cell>
        </row>
        <row r="563">
          <cell r="B563" t="str">
            <v>Dẫn luận ngôn ngữ học</v>
          </cell>
          <cell r="C563" t="str">
            <v>1304101</v>
          </cell>
        </row>
        <row r="564">
          <cell r="B564" t="str">
            <v>Tiếng Anh cơ bản 1</v>
          </cell>
          <cell r="C564" t="str">
            <v>1304127</v>
          </cell>
        </row>
        <row r="565">
          <cell r="B565" t="str">
            <v>Tiếng Anh cơ bản 2</v>
          </cell>
          <cell r="C565" t="str">
            <v>1304128</v>
          </cell>
        </row>
        <row r="566">
          <cell r="B566" t="str">
            <v>Tiếng Anh chuyên ngành (Khối ngành Máy tính và CNTT)</v>
          </cell>
          <cell r="C566" t="str">
            <v>1304131</v>
          </cell>
        </row>
        <row r="567">
          <cell r="B567" t="str">
            <v>Tiếng Anh chuyên ngành (Khối ngành Quản lý và kinh doanh)</v>
          </cell>
          <cell r="C567" t="str">
            <v>1304132</v>
          </cell>
        </row>
        <row r="568">
          <cell r="B568" t="str">
            <v>Tiếng Anh chuyên ngành (Khối ngành Quản lý và kinh doanh)</v>
          </cell>
          <cell r="C568" t="str">
            <v>1304132</v>
          </cell>
        </row>
        <row r="569">
          <cell r="B569" t="str">
            <v>Tiếng Anh chuyên ngành (Khối ngành Quản lý và kinh doanh)</v>
          </cell>
          <cell r="C569" t="str">
            <v>1304132</v>
          </cell>
        </row>
        <row r="570">
          <cell r="B570" t="str">
            <v>Tiếng Anh chuyên ngành (Ngành hướng dẫn du lịch)</v>
          </cell>
          <cell r="C570" t="str">
            <v>1304133</v>
          </cell>
        </row>
        <row r="571">
          <cell r="B571" t="str">
            <v>Tiếng Anh chuyên ngành (Nhóm ngành Công nghệ Hóa - Môi trường)</v>
          </cell>
          <cell r="C571" t="str">
            <v>1304134</v>
          </cell>
        </row>
        <row r="572">
          <cell r="B572" t="str">
            <v>Tiếng Anh chuyên ngành (Nhóm ngành Công nghệ Hóa - Môi trường)</v>
          </cell>
          <cell r="C572" t="str">
            <v>1304134</v>
          </cell>
        </row>
        <row r="573">
          <cell r="B573" t="str">
            <v>Tiếng Anh chuyên ngành (Nhóm ngành Công nghệ May - Thời trang)</v>
          </cell>
          <cell r="C573" t="str">
            <v>1304135</v>
          </cell>
        </row>
        <row r="574">
          <cell r="B574" t="str">
            <v>Tiếng Anh chuyên ngành (Nhóm ngành Công nghệ May - Thời trang)</v>
          </cell>
          <cell r="C574" t="str">
            <v>1304135</v>
          </cell>
        </row>
        <row r="575">
          <cell r="B575" t="str">
            <v>Tiếng Anh chuyên ngành (Nhóm ngành Cơ khí-Ô tô)</v>
          </cell>
          <cell r="C575" t="str">
            <v>1304136</v>
          </cell>
        </row>
        <row r="576">
          <cell r="B576" t="str">
            <v>Tiếng Anh chuyên ngành (Nhóm ngành Cơ khí-Ô tô)</v>
          </cell>
          <cell r="C576" t="str">
            <v>1304136</v>
          </cell>
        </row>
        <row r="577">
          <cell r="B577" t="str">
            <v>Tiếng Anh chuyên ngành (Nhóm ngành Cơ khí-Ô tô)</v>
          </cell>
          <cell r="C577" t="str">
            <v>1304136</v>
          </cell>
        </row>
        <row r="578">
          <cell r="B578" t="str">
            <v>Tiếng Anh chuyên ngành (Nhóm ngành Cơ khí-Ô tô)</v>
          </cell>
          <cell r="C578" t="str">
            <v>1304136</v>
          </cell>
        </row>
        <row r="579">
          <cell r="B579" t="str">
            <v>Tiếng Anh chuyên ngành (Nhóm ngành Cơ khí-Ô tô)</v>
          </cell>
          <cell r="C579" t="str">
            <v>1304136</v>
          </cell>
        </row>
        <row r="580">
          <cell r="B580" t="str">
            <v>Tiếng Anh chuyên ngành (Nhóm ngành Điện-Điện tử)</v>
          </cell>
          <cell r="C580" t="str">
            <v>1304137</v>
          </cell>
        </row>
        <row r="581">
          <cell r="B581" t="str">
            <v>Tiếng Anh chuyên ngành (Nhóm ngành Điện-Điện tử)</v>
          </cell>
          <cell r="C581" t="str">
            <v>1304137</v>
          </cell>
        </row>
        <row r="582">
          <cell r="B582" t="str">
            <v>Tiếng Anh chuyên ngành (Nhóm ngành Điện-Điện tử)</v>
          </cell>
          <cell r="C582" t="str">
            <v>1304137</v>
          </cell>
        </row>
        <row r="583">
          <cell r="B583" t="str">
            <v>Tiếng Anh chuyên ngành (Nhóm ngành Quản lý và kinh doanh)</v>
          </cell>
          <cell r="C583" t="str">
            <v>1304138</v>
          </cell>
        </row>
        <row r="584">
          <cell r="B584" t="str">
            <v>Tiếng Anh 1</v>
          </cell>
          <cell r="C584" t="str">
            <v>1304142</v>
          </cell>
        </row>
        <row r="585">
          <cell r="B585" t="str">
            <v>Tiếng Anh 2</v>
          </cell>
          <cell r="C585" t="str">
            <v>1304143</v>
          </cell>
        </row>
        <row r="586">
          <cell r="B586" t="str">
            <v>Bản sắc văn hóa Việt Nam</v>
          </cell>
          <cell r="C586" t="str">
            <v>1404101</v>
          </cell>
        </row>
        <row r="587">
          <cell r="B587" t="str">
            <v>Các dân tộc Việt Nam</v>
          </cell>
          <cell r="C587" t="str">
            <v>1404102</v>
          </cell>
        </row>
        <row r="588">
          <cell r="B588" t="str">
            <v>Cơ sở văn hóa Việt Nam</v>
          </cell>
          <cell r="C588" t="str">
            <v>1404103</v>
          </cell>
        </row>
        <row r="589">
          <cell r="B589" t="str">
            <v>Cơ sở văn hóa Việt Nam</v>
          </cell>
          <cell r="C589" t="str">
            <v>1404103</v>
          </cell>
        </row>
        <row r="590">
          <cell r="B590" t="str">
            <v>Cơ sở văn hóa Việt Nam</v>
          </cell>
          <cell r="C590" t="str">
            <v>1404103</v>
          </cell>
        </row>
        <row r="591">
          <cell r="B591" t="str">
            <v>Di sản văn hóa truyền thống Việt Nam</v>
          </cell>
          <cell r="C591" t="str">
            <v>1404104</v>
          </cell>
        </row>
        <row r="592">
          <cell r="B592" t="str">
            <v>Du lịch bền vững</v>
          </cell>
          <cell r="C592" t="str">
            <v>1404105</v>
          </cell>
        </row>
        <row r="593">
          <cell r="B593" t="str">
            <v>Du lịch sinh thái</v>
          </cell>
          <cell r="C593" t="str">
            <v>1404106</v>
          </cell>
        </row>
        <row r="594">
          <cell r="B594" t="str">
            <v>Du lịch sinh thái</v>
          </cell>
          <cell r="C594" t="str">
            <v>1404106</v>
          </cell>
        </row>
        <row r="595">
          <cell r="B595" t="str">
            <v>Địa lý du lịch</v>
          </cell>
          <cell r="C595" t="str">
            <v>1404107</v>
          </cell>
        </row>
        <row r="596">
          <cell r="B596" t="str">
            <v>Địa lý du lịch</v>
          </cell>
          <cell r="C596" t="str">
            <v>1404107</v>
          </cell>
        </row>
        <row r="597">
          <cell r="B597" t="str">
            <v>Đồ án/ khóa luận tốt nghiệp (Chuyên ngành Hướng dẫn du lịch)</v>
          </cell>
          <cell r="C597" t="str">
            <v>1404108</v>
          </cell>
        </row>
        <row r="598">
          <cell r="B598" t="str">
            <v>Đồ án/ khóa luận tốt nghiệp (Chuyên ngành Quản trị kinh doanh Du lịch)</v>
          </cell>
          <cell r="C598" t="str">
            <v>1404109</v>
          </cell>
        </row>
        <row r="599">
          <cell r="B599" t="str">
            <v>Giới thiệu âm nhạc Việt Nam</v>
          </cell>
          <cell r="C599" t="str">
            <v>1404110</v>
          </cell>
        </row>
        <row r="600">
          <cell r="B600" t="str">
            <v>Giới thiệu mỹ thuật Việt Nam</v>
          </cell>
          <cell r="C600" t="str">
            <v>1404111</v>
          </cell>
        </row>
        <row r="601">
          <cell r="B601" t="str">
            <v>Kiểm soát đồ uống và thực phẩm</v>
          </cell>
          <cell r="C601" t="str">
            <v>1404112</v>
          </cell>
        </row>
        <row r="602">
          <cell r="B602" t="str">
            <v>Kiểm soát đồ uống và thực phẩm</v>
          </cell>
          <cell r="C602" t="str">
            <v>1404112</v>
          </cell>
        </row>
        <row r="603">
          <cell r="B603" t="str">
            <v>Kinh doanh dịch vụ bổ sung</v>
          </cell>
          <cell r="C603" t="str">
            <v>1404113</v>
          </cell>
        </row>
        <row r="604">
          <cell r="B604" t="str">
            <v>Kỹ năng giao tiếp</v>
          </cell>
          <cell r="C604" t="str">
            <v>1404114</v>
          </cell>
        </row>
        <row r="605">
          <cell r="B605" t="str">
            <v>Kỹ năng giao tiếp</v>
          </cell>
          <cell r="C605" t="str">
            <v>1404114</v>
          </cell>
        </row>
        <row r="606">
          <cell r="B606" t="str">
            <v>Kỹ năng giao tiếp</v>
          </cell>
          <cell r="C606" t="str">
            <v>1404114</v>
          </cell>
        </row>
        <row r="607">
          <cell r="B607" t="str">
            <v>Kỹ năng giao tiếp</v>
          </cell>
          <cell r="C607" t="str">
            <v>1404114</v>
          </cell>
        </row>
        <row r="608">
          <cell r="B608" t="str">
            <v>Kỹ năng làm việc (Tiếng Việt)</v>
          </cell>
          <cell r="C608" t="str">
            <v>1404115</v>
          </cell>
        </row>
        <row r="609">
          <cell r="B609" t="str">
            <v>Kỹ năng thuyết trình (Tiếng Việt)</v>
          </cell>
          <cell r="C609" t="str">
            <v>1404116</v>
          </cell>
        </row>
        <row r="610">
          <cell r="B610" t="str">
            <v>Lễ hội Việt Nam</v>
          </cell>
          <cell r="C610" t="str">
            <v>1404117</v>
          </cell>
        </row>
        <row r="611">
          <cell r="B611" t="str">
            <v>Lịch sử văn minh thế giới</v>
          </cell>
          <cell r="C611" t="str">
            <v>1404118</v>
          </cell>
        </row>
        <row r="612">
          <cell r="B612" t="str">
            <v>Lịch sử Việt Nam</v>
          </cell>
          <cell r="C612" t="str">
            <v>1404119</v>
          </cell>
        </row>
        <row r="613">
          <cell r="B613" t="str">
            <v>Nghi thức xã hội</v>
          </cell>
          <cell r="C613" t="str">
            <v>1404120</v>
          </cell>
        </row>
        <row r="614">
          <cell r="B614" t="str">
            <v>Nghi thức xã hội</v>
          </cell>
          <cell r="C614" t="str">
            <v>1404120</v>
          </cell>
        </row>
        <row r="615">
          <cell r="B615" t="str">
            <v>Nghiệp vụ hướng dẫn du lịch</v>
          </cell>
          <cell r="C615" t="str">
            <v>1404121</v>
          </cell>
        </row>
        <row r="616">
          <cell r="B616" t="str">
            <v>Nghiệp vụ hướng dẫn du lịch</v>
          </cell>
          <cell r="C616" t="str">
            <v>1404121</v>
          </cell>
        </row>
        <row r="617">
          <cell r="B617" t="str">
            <v>Nghiệp vụ kinh doanh khách sạn</v>
          </cell>
          <cell r="C617" t="str">
            <v>1404122</v>
          </cell>
        </row>
        <row r="618">
          <cell r="B618" t="str">
            <v>Nghiệp vụ kinh doanh lữ hành</v>
          </cell>
          <cell r="C618" t="str">
            <v>1404123</v>
          </cell>
        </row>
        <row r="619">
          <cell r="B619" t="str">
            <v>Nghiệp vụ khách sạn</v>
          </cell>
          <cell r="C619" t="str">
            <v>1404124</v>
          </cell>
        </row>
        <row r="620">
          <cell r="B620" t="str">
            <v>Nhập môn du lịch học</v>
          </cell>
          <cell r="C620" t="str">
            <v>1404126</v>
          </cell>
        </row>
        <row r="621">
          <cell r="B621" t="str">
            <v>Nhập môn du lịch học</v>
          </cell>
          <cell r="C621" t="str">
            <v>1404126</v>
          </cell>
        </row>
        <row r="622">
          <cell r="B622" t="str">
            <v>Phương pháp nghiên cứu khoa học</v>
          </cell>
          <cell r="C622" t="str">
            <v>1404128</v>
          </cell>
        </row>
        <row r="623">
          <cell r="B623" t="str">
            <v>Phương pháp nghiên cứu khoa học</v>
          </cell>
          <cell r="C623" t="str">
            <v>1404128</v>
          </cell>
        </row>
        <row r="624">
          <cell r="B624" t="str">
            <v>Quản trị kinh doanh khách sạn</v>
          </cell>
          <cell r="C624" t="str">
            <v>1404129</v>
          </cell>
        </row>
        <row r="625">
          <cell r="B625" t="str">
            <v>Quản trị kinh doanh lữ hành</v>
          </cell>
          <cell r="C625" t="str">
            <v>1404130</v>
          </cell>
        </row>
        <row r="626">
          <cell r="B626" t="str">
            <v>Tâm lý học du lịch</v>
          </cell>
          <cell r="C626" t="str">
            <v>1404131</v>
          </cell>
        </row>
        <row r="627">
          <cell r="B627" t="str">
            <v>Tâm lý học đại cương</v>
          </cell>
          <cell r="C627" t="str">
            <v>1404132</v>
          </cell>
        </row>
        <row r="628">
          <cell r="B628" t="str">
            <v>Tâm lý học đại cương</v>
          </cell>
          <cell r="C628" t="str">
            <v>1404132</v>
          </cell>
        </row>
        <row r="629">
          <cell r="B629" t="str">
            <v>Tâm lý học người tiêu dùng</v>
          </cell>
          <cell r="C629" t="str">
            <v>1404133</v>
          </cell>
        </row>
        <row r="630">
          <cell r="B630" t="str">
            <v>Tâm lý học người tiêu dùng</v>
          </cell>
          <cell r="C630" t="str">
            <v>1404133</v>
          </cell>
        </row>
        <row r="631">
          <cell r="B631" t="str">
            <v>Tâm lý học người tiêu dùng</v>
          </cell>
          <cell r="C631" t="str">
            <v>1404133</v>
          </cell>
        </row>
        <row r="632">
          <cell r="B632" t="str">
            <v>Tâm lý học người tiêu dùng</v>
          </cell>
          <cell r="C632" t="str">
            <v>1404133</v>
          </cell>
        </row>
        <row r="633">
          <cell r="B633" t="str">
            <v>Tâm lý học người tiêu dùng</v>
          </cell>
          <cell r="C633" t="str">
            <v>1404133</v>
          </cell>
        </row>
        <row r="634">
          <cell r="B634" t="str">
            <v>Tâm lý học người tiêu dùng</v>
          </cell>
          <cell r="C634" t="str">
            <v>1404133</v>
          </cell>
        </row>
        <row r="635">
          <cell r="B635" t="str">
            <v>Tâm lý kinh doanh</v>
          </cell>
          <cell r="C635" t="str">
            <v>1404134</v>
          </cell>
        </row>
        <row r="636">
          <cell r="B636" t="str">
            <v>Tiếng Việt thực hành</v>
          </cell>
          <cell r="C636" t="str">
            <v>1404135</v>
          </cell>
        </row>
        <row r="637">
          <cell r="B637" t="str">
            <v>Tổ chức sự kiện</v>
          </cell>
          <cell r="C637" t="str">
            <v>1404136</v>
          </cell>
        </row>
        <row r="638">
          <cell r="B638" t="str">
            <v>Tuyến điểm du lịch Việt Nam</v>
          </cell>
          <cell r="C638" t="str">
            <v>1404138</v>
          </cell>
        </row>
        <row r="639">
          <cell r="B639" t="str">
            <v>Tuyến điểm du lịch Việt Nam</v>
          </cell>
          <cell r="C639" t="str">
            <v>1404138</v>
          </cell>
        </row>
        <row r="640">
          <cell r="B640" t="str">
            <v>Tham quan tuyến điểm du lịch</v>
          </cell>
          <cell r="C640" t="str">
            <v>1404139</v>
          </cell>
        </row>
        <row r="641">
          <cell r="B641" t="str">
            <v>Tham quan tuyến điểm du lịch</v>
          </cell>
          <cell r="C641" t="str">
            <v>1404139</v>
          </cell>
        </row>
        <row r="642">
          <cell r="B642" t="str">
            <v>Thực hành hướng dẫn du lịch tại điểm</v>
          </cell>
          <cell r="C642" t="str">
            <v>1404141</v>
          </cell>
        </row>
        <row r="643">
          <cell r="B643" t="str">
            <v>Thực hành hướng dẫn du lịch theo tuyến du lịch</v>
          </cell>
          <cell r="C643" t="str">
            <v>1404142</v>
          </cell>
        </row>
        <row r="644">
          <cell r="B644" t="str">
            <v>Thực hành nghiệp vụ khách sạn</v>
          </cell>
          <cell r="C644" t="str">
            <v>1404144</v>
          </cell>
        </row>
        <row r="645">
          <cell r="B645" t="str">
            <v>Thực hành nghiệp vụ lữ hành</v>
          </cell>
          <cell r="C645" t="str">
            <v>1404145</v>
          </cell>
        </row>
        <row r="646">
          <cell r="B646" t="str">
            <v>Thực tập tốt nghiệp (Chuyên ngành Hướng dẫn du lịch)</v>
          </cell>
          <cell r="C646" t="str">
            <v>1404146</v>
          </cell>
        </row>
        <row r="647">
          <cell r="B647" t="str">
            <v>Thực tập tốt nghiệp (Chuyên ngành Quản trị kinh doanh Du lịch)</v>
          </cell>
          <cell r="C647" t="str">
            <v>1404147</v>
          </cell>
        </row>
        <row r="648">
          <cell r="B648" t="str">
            <v>Văn học dân gian Việt Nam</v>
          </cell>
          <cell r="C648" t="str">
            <v>1404148</v>
          </cell>
        </row>
        <row r="649">
          <cell r="B649" t="str">
            <v>Xã hội học</v>
          </cell>
          <cell r="C649" t="str">
            <v>1404149</v>
          </cell>
        </row>
        <row r="650">
          <cell r="B650" t="str">
            <v>Xã hội học</v>
          </cell>
          <cell r="C650" t="str">
            <v>1404149</v>
          </cell>
        </row>
        <row r="651">
          <cell r="B651" t="str">
            <v>Marketing du lịch</v>
          </cell>
          <cell r="C651" t="str">
            <v>1404150</v>
          </cell>
        </row>
        <row r="652">
          <cell r="B652" t="str">
            <v>Công tác văn phòng</v>
          </cell>
          <cell r="C652" t="str">
            <v>1404151</v>
          </cell>
        </row>
        <row r="653">
          <cell r="B653" t="str">
            <v>Công tác văn thư lưu trữ trong cơ quan Đảng</v>
          </cell>
          <cell r="C653" t="str">
            <v>1404152</v>
          </cell>
        </row>
        <row r="654">
          <cell r="B654" t="str">
            <v>Công tác văn thư lưu trữ trong doanh nghiệp</v>
          </cell>
          <cell r="C654" t="str">
            <v>1404153</v>
          </cell>
        </row>
        <row r="655">
          <cell r="B655" t="str">
            <v>Đồ án/ khóa luận tốt nghiệp (Ngành Quản trị văn phòng)</v>
          </cell>
          <cell r="C655" t="str">
            <v>1404156</v>
          </cell>
        </row>
        <row r="656">
          <cell r="B656" t="str">
            <v>Hành chính công</v>
          </cell>
          <cell r="C656" t="str">
            <v>1404157</v>
          </cell>
        </row>
        <row r="657">
          <cell r="B657" t="str">
            <v>Hành chính học đại cương</v>
          </cell>
          <cell r="C657" t="str">
            <v>1404158</v>
          </cell>
        </row>
        <row r="658">
          <cell r="B658" t="str">
            <v>Kỹ năng phỏng vấn</v>
          </cell>
          <cell r="C658" t="str">
            <v>1404160</v>
          </cell>
        </row>
        <row r="659">
          <cell r="B659" t="str">
            <v>Kỹ năng quản lý và giải quyết xung đột</v>
          </cell>
          <cell r="C659" t="str">
            <v>1404161</v>
          </cell>
        </row>
        <row r="660">
          <cell r="B660" t="str">
            <v>Kỹ thuật soạn thảo văn bản</v>
          </cell>
          <cell r="C660" t="str">
            <v>1404162</v>
          </cell>
        </row>
        <row r="661">
          <cell r="B661" t="str">
            <v>Nghi thức Nhà nước</v>
          </cell>
          <cell r="C661" t="str">
            <v>1404164</v>
          </cell>
        </row>
        <row r="662">
          <cell r="B662" t="str">
            <v xml:space="preserve">Nghiệp vụ lễ tân </v>
          </cell>
          <cell r="C662" t="str">
            <v>1404165</v>
          </cell>
        </row>
        <row r="663">
          <cell r="B663" t="str">
            <v>Nghiệp vụ thư ký văn phòng</v>
          </cell>
          <cell r="C663" t="str">
            <v>1404166</v>
          </cell>
        </row>
        <row r="664">
          <cell r="B664" t="str">
            <v xml:space="preserve">Nghiệp vụ văn thư </v>
          </cell>
          <cell r="C664" t="str">
            <v>1404167</v>
          </cell>
        </row>
        <row r="665">
          <cell r="B665" t="str">
            <v>Quản lý hành chính Nhà nước</v>
          </cell>
          <cell r="C665" t="str">
            <v>1404168</v>
          </cell>
        </row>
        <row r="666">
          <cell r="B666" t="str">
            <v>Tâm lý học lao động</v>
          </cell>
          <cell r="C666" t="str">
            <v>1404170</v>
          </cell>
        </row>
        <row r="667">
          <cell r="B667" t="str">
            <v xml:space="preserve">Tổ chức lao động và thiết bị văn phòng </v>
          </cell>
          <cell r="C667" t="str">
            <v>1404172</v>
          </cell>
        </row>
        <row r="668">
          <cell r="B668" t="str">
            <v>Tổ chức và sử dụng tài liệu lưu trữ</v>
          </cell>
          <cell r="C668" t="str">
            <v>1404173</v>
          </cell>
        </row>
        <row r="669">
          <cell r="B669" t="str">
            <v>Thiết kế và phân tích công việc văn phòng</v>
          </cell>
          <cell r="C669" t="str">
            <v>1404174</v>
          </cell>
        </row>
        <row r="670">
          <cell r="B670" t="str">
            <v>Thực tập tốt nghiệp (Ngành Quản trị văn phòng)</v>
          </cell>
          <cell r="C670" t="str">
            <v>1404175</v>
          </cell>
        </row>
        <row r="671">
          <cell r="B671" t="str">
            <v>Dự toán ngân sách doanh nghiệp</v>
          </cell>
          <cell r="C671" t="str">
            <v>1604102</v>
          </cell>
        </row>
        <row r="672">
          <cell r="B672" t="str">
            <v>Đàm phán và ký kết hợp đồng kinh tế</v>
          </cell>
          <cell r="C672" t="str">
            <v>1604103</v>
          </cell>
        </row>
        <row r="673">
          <cell r="B673" t="str">
            <v>Đạo đức kinh doanh</v>
          </cell>
          <cell r="C673" t="str">
            <v>1604104</v>
          </cell>
        </row>
        <row r="674">
          <cell r="B674" t="str">
            <v>Đạo đức kinh doanh</v>
          </cell>
          <cell r="C674" t="str">
            <v>1604104</v>
          </cell>
        </row>
        <row r="675">
          <cell r="B675" t="str">
            <v>Đạo đức kinh doanh</v>
          </cell>
          <cell r="C675" t="str">
            <v>1604104</v>
          </cell>
        </row>
        <row r="676">
          <cell r="B676" t="str">
            <v>Đạo đức kinh doanh</v>
          </cell>
          <cell r="C676" t="str">
            <v>1604104</v>
          </cell>
        </row>
        <row r="677">
          <cell r="B677" t="str">
            <v>Đầu tư bất động sản</v>
          </cell>
          <cell r="C677" t="str">
            <v>1604105</v>
          </cell>
        </row>
        <row r="678">
          <cell r="B678" t="str">
            <v xml:space="preserve">Địa lý kinh tế  </v>
          </cell>
          <cell r="C678" t="str">
            <v>1604106</v>
          </cell>
        </row>
        <row r="679">
          <cell r="B679" t="str">
            <v xml:space="preserve">Địa lý kinh tế  </v>
          </cell>
          <cell r="C679" t="str">
            <v>1604106</v>
          </cell>
        </row>
        <row r="680">
          <cell r="B680" t="str">
            <v xml:space="preserve">Địa lý kinh tế  </v>
          </cell>
          <cell r="C680" t="str">
            <v>1604106</v>
          </cell>
        </row>
        <row r="681">
          <cell r="B681" t="str">
            <v xml:space="preserve">Địa lý kinh tế  </v>
          </cell>
          <cell r="C681" t="str">
            <v>1604106</v>
          </cell>
        </row>
        <row r="682">
          <cell r="B682" t="str">
            <v xml:space="preserve">Địa lý kinh tế  </v>
          </cell>
          <cell r="C682" t="str">
            <v>1604106</v>
          </cell>
        </row>
        <row r="683">
          <cell r="B683" t="str">
            <v>Định giá tài sản</v>
          </cell>
          <cell r="C683" t="str">
            <v>1604107</v>
          </cell>
        </row>
        <row r="684">
          <cell r="B684" t="str">
            <v>Đồ án/ khóa luận tốt nghiệp (Ngành Quản trị kinh doanh)</v>
          </cell>
          <cell r="C684" t="str">
            <v>1604108</v>
          </cell>
        </row>
        <row r="685">
          <cell r="B685" t="str">
            <v>Đồ án/ khóa luận tốt nghiệp (Ngành Tài chính - Ngân hàng)</v>
          </cell>
          <cell r="C685" t="str">
            <v>1604109</v>
          </cell>
        </row>
        <row r="686">
          <cell r="B686" t="str">
            <v>Kinh tế bảo hiểm</v>
          </cell>
          <cell r="C686" t="str">
            <v>1604112</v>
          </cell>
        </row>
        <row r="687">
          <cell r="B687" t="str">
            <v>Kinh tế tài nguyên và môi trường</v>
          </cell>
          <cell r="C687" t="str">
            <v>1604114</v>
          </cell>
        </row>
        <row r="688">
          <cell r="B688" t="str">
            <v>Kinh tế vi mô</v>
          </cell>
          <cell r="C688" t="str">
            <v>1604115</v>
          </cell>
        </row>
        <row r="689">
          <cell r="B689" t="str">
            <v>Kinh tế vi mô</v>
          </cell>
          <cell r="C689" t="str">
            <v>1604115</v>
          </cell>
        </row>
        <row r="690">
          <cell r="B690" t="str">
            <v>Kinh tế vi mô</v>
          </cell>
          <cell r="C690" t="str">
            <v>1604115</v>
          </cell>
        </row>
        <row r="691">
          <cell r="B691" t="str">
            <v>Kinh tế vi mô</v>
          </cell>
          <cell r="C691" t="str">
            <v>1604115</v>
          </cell>
        </row>
        <row r="692">
          <cell r="B692" t="str">
            <v>Kinh tế vĩ mô</v>
          </cell>
          <cell r="C692" t="str">
            <v>1604116</v>
          </cell>
        </row>
        <row r="693">
          <cell r="B693" t="str">
            <v>Kinh tế vĩ mô</v>
          </cell>
          <cell r="C693" t="str">
            <v>1604116</v>
          </cell>
        </row>
        <row r="694">
          <cell r="B694" t="str">
            <v>Kinh tế vĩ mô</v>
          </cell>
          <cell r="C694" t="str">
            <v>1604116</v>
          </cell>
        </row>
        <row r="695">
          <cell r="B695" t="str">
            <v>Kinh tế vĩ mô</v>
          </cell>
          <cell r="C695" t="str">
            <v>1604116</v>
          </cell>
        </row>
        <row r="696">
          <cell r="B696" t="str">
            <v>Kỹ năng làm việc nhóm</v>
          </cell>
          <cell r="C696" t="str">
            <v>1604117</v>
          </cell>
        </row>
        <row r="697">
          <cell r="B697" t="str">
            <v>Kỹ năng làm việc nhóm</v>
          </cell>
          <cell r="C697" t="str">
            <v>1604117</v>
          </cell>
        </row>
        <row r="698">
          <cell r="B698" t="str">
            <v>Kỹ năng làm việc nhóm</v>
          </cell>
          <cell r="C698" t="str">
            <v>1604117</v>
          </cell>
        </row>
        <row r="699">
          <cell r="B699" t="str">
            <v>Kỹ năng lãnh đạo và tạo động lực lao động</v>
          </cell>
          <cell r="C699" t="str">
            <v>1604118</v>
          </cell>
        </row>
        <row r="700">
          <cell r="B700" t="str">
            <v>Lịch sử kinh tế thế giới</v>
          </cell>
          <cell r="C700" t="str">
            <v>1604121</v>
          </cell>
        </row>
        <row r="701">
          <cell r="B701" t="str">
            <v>Lịch sử kinh tế thế giới</v>
          </cell>
          <cell r="C701" t="str">
            <v>1604121</v>
          </cell>
        </row>
        <row r="702">
          <cell r="B702" t="str">
            <v>Lịch sử kinh tế thế giới</v>
          </cell>
          <cell r="C702" t="str">
            <v>1604121</v>
          </cell>
        </row>
        <row r="703">
          <cell r="B703" t="str">
            <v>Lịch sử kinh tế thế giới</v>
          </cell>
          <cell r="C703" t="str">
            <v>1604121</v>
          </cell>
        </row>
        <row r="704">
          <cell r="B704" t="str">
            <v>Lịch sử kinh tế thế giới</v>
          </cell>
          <cell r="C704" t="str">
            <v>1604121</v>
          </cell>
        </row>
        <row r="705">
          <cell r="B705" t="str">
            <v>Lý thuyết thống kê</v>
          </cell>
          <cell r="C705" t="str">
            <v>1604122</v>
          </cell>
        </row>
        <row r="706">
          <cell r="B706" t="str">
            <v>Lý thuyết thống kê</v>
          </cell>
          <cell r="C706" t="str">
            <v>1604122</v>
          </cell>
        </row>
        <row r="707">
          <cell r="B707" t="str">
            <v>Lý thuyết thống kê</v>
          </cell>
          <cell r="C707" t="str">
            <v>1604122</v>
          </cell>
        </row>
        <row r="708">
          <cell r="B708" t="str">
            <v>Lý thuyết thống kê</v>
          </cell>
          <cell r="C708" t="str">
            <v>1604122</v>
          </cell>
        </row>
        <row r="709">
          <cell r="B709" t="str">
            <v>Marketing căn bản</v>
          </cell>
          <cell r="C709" t="str">
            <v>1604123</v>
          </cell>
        </row>
        <row r="710">
          <cell r="B710" t="str">
            <v>Marketing căn bản</v>
          </cell>
          <cell r="C710" t="str">
            <v>1604123</v>
          </cell>
        </row>
        <row r="711">
          <cell r="B711" t="str">
            <v xml:space="preserve">Marketing căn bản </v>
          </cell>
          <cell r="C711" t="str">
            <v>1604123</v>
          </cell>
        </row>
        <row r="712">
          <cell r="B712" t="str">
            <v xml:space="preserve">Marketing căn bản </v>
          </cell>
          <cell r="C712" t="str">
            <v>1604123</v>
          </cell>
        </row>
        <row r="713">
          <cell r="B713" t="str">
            <v>Marketing ngân hàng</v>
          </cell>
          <cell r="C713" t="str">
            <v>1604126</v>
          </cell>
        </row>
        <row r="714">
          <cell r="B714" t="str">
            <v>Ngân hàng thương mại</v>
          </cell>
          <cell r="C714" t="str">
            <v>1604127</v>
          </cell>
        </row>
        <row r="715">
          <cell r="B715" t="str">
            <v>Quản lý chất lượng sản phẩm</v>
          </cell>
          <cell r="C715" t="str">
            <v>1604134</v>
          </cell>
        </row>
        <row r="716">
          <cell r="B716" t="str">
            <v>Quản lý chất lượng sản phẩm</v>
          </cell>
          <cell r="C716" t="str">
            <v>1604134</v>
          </cell>
        </row>
        <row r="717">
          <cell r="B717" t="str">
            <v>Quản lý chất lượng sản phẩm</v>
          </cell>
          <cell r="C717" t="str">
            <v>1604134</v>
          </cell>
        </row>
        <row r="718">
          <cell r="B718" t="str">
            <v>Quản lý danh mục đầu tư</v>
          </cell>
          <cell r="C718" t="str">
            <v>1604135</v>
          </cell>
        </row>
        <row r="719">
          <cell r="B719" t="str">
            <v>Quản trị chất lượng</v>
          </cell>
          <cell r="C719" t="str">
            <v>1604136</v>
          </cell>
        </row>
        <row r="720">
          <cell r="B720" t="str">
            <v>Quản trị doanh nghiệp</v>
          </cell>
          <cell r="C720" t="str">
            <v>1604137</v>
          </cell>
        </row>
        <row r="721">
          <cell r="B721" t="str">
            <v>Quản trị học</v>
          </cell>
          <cell r="C721" t="str">
            <v>1604138</v>
          </cell>
        </row>
        <row r="722">
          <cell r="B722" t="str">
            <v>Quản trị học</v>
          </cell>
          <cell r="C722" t="str">
            <v>1604138</v>
          </cell>
        </row>
        <row r="723">
          <cell r="B723" t="str">
            <v>Quản trị học</v>
          </cell>
          <cell r="C723" t="str">
            <v>1604138</v>
          </cell>
        </row>
        <row r="724">
          <cell r="B724" t="str">
            <v>Quản trị Marketing</v>
          </cell>
          <cell r="C724" t="str">
            <v>1604139</v>
          </cell>
        </row>
        <row r="725">
          <cell r="B725" t="str">
            <v>Quản trị nhân lực</v>
          </cell>
          <cell r="C725" t="str">
            <v>1604140</v>
          </cell>
        </row>
        <row r="726">
          <cell r="B726" t="str">
            <v>Quản trị sản xuất</v>
          </cell>
          <cell r="C726" t="str">
            <v>1604141</v>
          </cell>
        </row>
        <row r="727">
          <cell r="B727" t="str">
            <v>Quản trị văn phòng</v>
          </cell>
          <cell r="C727" t="str">
            <v>1604142</v>
          </cell>
        </row>
        <row r="728">
          <cell r="B728" t="str">
            <v>Quản trị văn phòng</v>
          </cell>
          <cell r="C728" t="str">
            <v>1604142</v>
          </cell>
        </row>
        <row r="729">
          <cell r="B729" t="str">
            <v>Quản trị văn phòng</v>
          </cell>
          <cell r="C729" t="str">
            <v>1604142</v>
          </cell>
        </row>
        <row r="730">
          <cell r="B730" t="str">
            <v>Quản trị văn phòng</v>
          </cell>
          <cell r="C730" t="str">
            <v>1604142</v>
          </cell>
        </row>
        <row r="731">
          <cell r="B731" t="str">
            <v>Tài chính công</v>
          </cell>
          <cell r="C731" t="str">
            <v>1604143</v>
          </cell>
        </row>
        <row r="732">
          <cell r="B732" t="str">
            <v>Tài chính công</v>
          </cell>
          <cell r="C732" t="str">
            <v>1604143</v>
          </cell>
        </row>
        <row r="733">
          <cell r="B733" t="str">
            <v>Tài chính doanh nghiệp</v>
          </cell>
          <cell r="C733" t="str">
            <v>1604144</v>
          </cell>
        </row>
        <row r="734">
          <cell r="B734" t="str">
            <v>Tài chính doanh nghiệp</v>
          </cell>
          <cell r="C734" t="str">
            <v>1604144</v>
          </cell>
        </row>
        <row r="735">
          <cell r="B735" t="str">
            <v>Tài chính doanh nghiệp 1</v>
          </cell>
          <cell r="C735" t="str">
            <v>1604145</v>
          </cell>
        </row>
        <row r="736">
          <cell r="B736" t="str">
            <v>Tài chính quốc tế</v>
          </cell>
          <cell r="C736" t="str">
            <v>1604147</v>
          </cell>
        </row>
        <row r="737">
          <cell r="B737" t="str">
            <v>Tài chính tiền tệ</v>
          </cell>
          <cell r="C737" t="str">
            <v>1604148</v>
          </cell>
        </row>
        <row r="738">
          <cell r="B738" t="str">
            <v>Tài chính tiền tệ</v>
          </cell>
          <cell r="C738" t="str">
            <v>1604148</v>
          </cell>
        </row>
        <row r="739">
          <cell r="B739" t="str">
            <v>Tài chính tiền tệ</v>
          </cell>
          <cell r="C739" t="str">
            <v>1604148</v>
          </cell>
        </row>
        <row r="740">
          <cell r="B740" t="str">
            <v>Tài chính tiền tệ</v>
          </cell>
          <cell r="C740" t="str">
            <v>1604148</v>
          </cell>
        </row>
        <row r="741">
          <cell r="B741" t="str">
            <v>Tin học quản lý tài chính</v>
          </cell>
          <cell r="C741" t="str">
            <v>1604149</v>
          </cell>
        </row>
        <row r="742">
          <cell r="B742" t="str">
            <v>Tin quản trị</v>
          </cell>
          <cell r="C742" t="str">
            <v>1604150</v>
          </cell>
        </row>
        <row r="743">
          <cell r="B743" t="str">
            <v>Toán tài chính</v>
          </cell>
          <cell r="C743" t="str">
            <v>1604151</v>
          </cell>
        </row>
        <row r="744">
          <cell r="B744" t="str">
            <v>Toán tài chính</v>
          </cell>
          <cell r="C744" t="str">
            <v>1604151</v>
          </cell>
        </row>
        <row r="745">
          <cell r="B745" t="str">
            <v>Tổ chức và quản lý sản xuất</v>
          </cell>
          <cell r="C745" t="str">
            <v>1604152</v>
          </cell>
        </row>
        <row r="746">
          <cell r="B746" t="str">
            <v>Thanh toán quốc tế</v>
          </cell>
          <cell r="C746" t="str">
            <v>1604153</v>
          </cell>
        </row>
        <row r="747">
          <cell r="B747" t="str">
            <v>Thanh toán quốc tế</v>
          </cell>
          <cell r="C747" t="str">
            <v>1604153</v>
          </cell>
        </row>
        <row r="748">
          <cell r="B748" t="str">
            <v>Thanh toán quốc tế trong du lịch</v>
          </cell>
          <cell r="C748" t="str">
            <v>1604154</v>
          </cell>
        </row>
        <row r="749">
          <cell r="B749" t="str">
            <v>Thanh toán quốc tế trong du lịch</v>
          </cell>
          <cell r="C749" t="str">
            <v>1604154</v>
          </cell>
        </row>
        <row r="750">
          <cell r="B750" t="str">
            <v>Thị trường chứng khoán</v>
          </cell>
          <cell r="C750" t="str">
            <v>1604155</v>
          </cell>
        </row>
        <row r="751">
          <cell r="B751" t="str">
            <v>Thị trường chứng khoán</v>
          </cell>
          <cell r="C751" t="str">
            <v>1604155</v>
          </cell>
        </row>
        <row r="752">
          <cell r="B752" t="str">
            <v>Thị trường chứng khoán</v>
          </cell>
          <cell r="C752" t="str">
            <v>1604155</v>
          </cell>
        </row>
        <row r="753">
          <cell r="B753" t="str">
            <v xml:space="preserve">Thống kê doanh nghiệp </v>
          </cell>
          <cell r="C753" t="str">
            <v>1604156</v>
          </cell>
        </row>
        <row r="754">
          <cell r="B754" t="str">
            <v>Thuế</v>
          </cell>
          <cell r="C754" t="str">
            <v>1604157</v>
          </cell>
        </row>
        <row r="755">
          <cell r="B755" t="str">
            <v>Thực tập tốt nghiệp (Ngành Quản trị kinh doanh)</v>
          </cell>
          <cell r="C755" t="str">
            <v>1604160</v>
          </cell>
        </row>
        <row r="756">
          <cell r="B756" t="str">
            <v>Thực tập tốt nghiệp (Ngành Tài chính - Ngân hàng)</v>
          </cell>
          <cell r="C756" t="str">
            <v>1604161</v>
          </cell>
        </row>
        <row r="757">
          <cell r="B757" t="str">
            <v>Văn hóa doanh nghiệp</v>
          </cell>
          <cell r="C757" t="str">
            <v>1604162</v>
          </cell>
        </row>
        <row r="758">
          <cell r="B758" t="str">
            <v>Văn hóa doanh nghiệp</v>
          </cell>
          <cell r="C758" t="str">
            <v>1604162</v>
          </cell>
        </row>
        <row r="759">
          <cell r="B759" t="str">
            <v>Văn hóa doanh nghiệp</v>
          </cell>
          <cell r="C759" t="str">
            <v>1604162</v>
          </cell>
        </row>
        <row r="760">
          <cell r="B760" t="str">
            <v>Văn hóa doanh nghiệp</v>
          </cell>
          <cell r="C760" t="str">
            <v>1604162</v>
          </cell>
        </row>
        <row r="761">
          <cell r="B761" t="str">
            <v>Văn hóa doanh nghiệp</v>
          </cell>
          <cell r="C761" t="str">
            <v>1604162</v>
          </cell>
        </row>
        <row r="762">
          <cell r="B762" t="str">
            <v>Xác định rủi ro và áp dụng các quy trình quản lý rủi ro</v>
          </cell>
          <cell r="C762" t="str">
            <v>1604163</v>
          </cell>
        </row>
        <row r="763">
          <cell r="B763" t="str">
            <v>Xử lý và duy trì hệ thống thông tin tại nơi làm việc</v>
          </cell>
          <cell r="C763" t="str">
            <v>1604164</v>
          </cell>
        </row>
        <row r="764">
          <cell r="B764" t="str">
            <v>Chuyên đề chuyên sâu</v>
          </cell>
          <cell r="C764" t="str">
            <v>1604166</v>
          </cell>
        </row>
        <row r="765">
          <cell r="B765" t="str">
            <v>Đánh giá thực hiện công việc</v>
          </cell>
          <cell r="C765" t="str">
            <v>1604167</v>
          </cell>
        </row>
        <row r="766">
          <cell r="B766" t="str">
            <v>Đào tạo và phát triển nguồn nhân lực</v>
          </cell>
          <cell r="C766" t="str">
            <v>1604168</v>
          </cell>
        </row>
        <row r="767">
          <cell r="B767" t="str">
            <v>Định mức lao động</v>
          </cell>
          <cell r="C767" t="str">
            <v>1604169</v>
          </cell>
        </row>
        <row r="768">
          <cell r="B768" t="str">
            <v>Đồ án/ khóa luận tốt nghiệp (Ngành Quản trị nhân lực)</v>
          </cell>
          <cell r="C768" t="str">
            <v>1604170</v>
          </cell>
        </row>
        <row r="769">
          <cell r="B769" t="str">
            <v>Hành vi tổ chức</v>
          </cell>
          <cell r="C769" t="str">
            <v>1604171</v>
          </cell>
        </row>
        <row r="770">
          <cell r="B770" t="str">
            <v>Kinh tế nguồn nhân lực</v>
          </cell>
          <cell r="C770" t="str">
            <v>1604172</v>
          </cell>
        </row>
        <row r="771">
          <cell r="B771" t="str">
            <v>Kỹ năng lãnh đạo</v>
          </cell>
          <cell r="C771" t="str">
            <v>1604173</v>
          </cell>
        </row>
        <row r="772">
          <cell r="B772" t="str">
            <v>Kỹ năng tổ chức và điều hành cuộc họp</v>
          </cell>
          <cell r="C772" t="str">
            <v>1604174</v>
          </cell>
        </row>
        <row r="773">
          <cell r="B773" t="str">
            <v>Pháp luật về lao động</v>
          </cell>
          <cell r="C773" t="str">
            <v>1604175</v>
          </cell>
        </row>
        <row r="774">
          <cell r="B774" t="str">
            <v>Pháp luật về lao động</v>
          </cell>
          <cell r="C774" t="str">
            <v>1604175</v>
          </cell>
        </row>
        <row r="775">
          <cell r="B775" t="str">
            <v>Quan hệ công chúng</v>
          </cell>
          <cell r="C775" t="str">
            <v>1604176</v>
          </cell>
        </row>
        <row r="776">
          <cell r="B776" t="str">
            <v>Quan hệ công chúng</v>
          </cell>
          <cell r="C776" t="str">
            <v>1604176</v>
          </cell>
        </row>
        <row r="777">
          <cell r="B777" t="str">
            <v>Quan hệ lao động</v>
          </cell>
          <cell r="C777" t="str">
            <v>1604177</v>
          </cell>
        </row>
        <row r="778">
          <cell r="B778" t="str">
            <v>Quản trị nhân lực đại cương</v>
          </cell>
          <cell r="C778" t="str">
            <v>1604178</v>
          </cell>
        </row>
        <row r="779">
          <cell r="B779" t="str">
            <v>Tin học ứng dụng trong quản trị nhân lực</v>
          </cell>
          <cell r="C779" t="str">
            <v>1604179</v>
          </cell>
        </row>
        <row r="780">
          <cell r="B780" t="str">
            <v>Tuyển dụng nguồn nhân lực</v>
          </cell>
          <cell r="C780" t="str">
            <v>1604180</v>
          </cell>
        </row>
        <row r="781">
          <cell r="B781" t="str">
            <v>Thiết kế và phân tích công việc</v>
          </cell>
          <cell r="C781" t="str">
            <v>1604181</v>
          </cell>
        </row>
        <row r="782">
          <cell r="B782" t="str">
            <v>Thù lao và phúc lợi</v>
          </cell>
          <cell r="C782" t="str">
            <v>1604182</v>
          </cell>
        </row>
        <row r="783">
          <cell r="B783" t="str">
            <v>Thực tập tốt nghiệp (Ngành Quản trị nhân lực)</v>
          </cell>
          <cell r="C783" t="str">
            <v>1604184</v>
          </cell>
        </row>
        <row r="784">
          <cell r="B784" t="str">
            <v>Thực hành cắt gọt 1</v>
          </cell>
          <cell r="C784" t="str">
            <v>2304101</v>
          </cell>
        </row>
        <row r="785">
          <cell r="B785" t="str">
            <v>Thực hành cắt gọt 1</v>
          </cell>
          <cell r="C785" t="str">
            <v>2304101</v>
          </cell>
        </row>
        <row r="786">
          <cell r="B786" t="str">
            <v>Thực hành cắt gọt 1</v>
          </cell>
          <cell r="C786" t="str">
            <v>2304101</v>
          </cell>
        </row>
        <row r="787">
          <cell r="B787" t="str">
            <v>Thực hành cắt gọt 2</v>
          </cell>
          <cell r="C787" t="str">
            <v>2304102</v>
          </cell>
        </row>
        <row r="788">
          <cell r="B788" t="str">
            <v>Thực hành cơ khí cơ bản</v>
          </cell>
          <cell r="C788" t="str">
            <v>2304103</v>
          </cell>
        </row>
        <row r="789">
          <cell r="B789" t="str">
            <v>Thực hành Nguội</v>
          </cell>
          <cell r="C789" t="str">
            <v>2304104</v>
          </cell>
        </row>
        <row r="790">
          <cell r="B790" t="str">
            <v>Thực hành CNC</v>
          </cell>
          <cell r="C790" t="str">
            <v>2304105</v>
          </cell>
        </row>
        <row r="791">
          <cell r="B791" t="str">
            <v>Thực hành Hàn</v>
          </cell>
          <cell r="C791" t="str">
            <v>2504101</v>
          </cell>
        </row>
        <row r="792">
          <cell r="B792" t="str">
            <v>Giáo dục thể chất 1.</v>
          </cell>
          <cell r="C792" t="str">
            <v>0904111</v>
          </cell>
        </row>
        <row r="793">
          <cell r="B793" t="str">
            <v>Giáo dục thể chất 2.</v>
          </cell>
          <cell r="C793" t="str">
            <v>0904112</v>
          </cell>
        </row>
        <row r="794">
          <cell r="B794" t="str">
            <v>Bóng chuyền 1</v>
          </cell>
          <cell r="C794" t="str">
            <v>0904115</v>
          </cell>
        </row>
        <row r="795">
          <cell r="B795" t="str">
            <v>Bóng chuyền 2</v>
          </cell>
          <cell r="C795" t="str">
            <v>0904116</v>
          </cell>
        </row>
        <row r="796">
          <cell r="B796" t="str">
            <v>Aerobic 1</v>
          </cell>
          <cell r="C796" t="str">
            <v>0904113</v>
          </cell>
        </row>
        <row r="797">
          <cell r="B797" t="str">
            <v>Aerobic 2</v>
          </cell>
          <cell r="C797" t="str">
            <v>0904114</v>
          </cell>
        </row>
        <row r="798">
          <cell r="B798" t="str">
            <v>Khiêu vũ 1</v>
          </cell>
          <cell r="C798" t="str">
            <v>0904123</v>
          </cell>
        </row>
        <row r="799">
          <cell r="B799" t="str">
            <v>Khiêu vũ 2</v>
          </cell>
          <cell r="C799" t="str">
            <v>0904124</v>
          </cell>
        </row>
        <row r="800">
          <cell r="B800" t="str">
            <v>Đá cầu</v>
          </cell>
          <cell r="C800" t="str">
            <v>0904120</v>
          </cell>
        </row>
        <row r="801">
          <cell r="B801" t="str">
            <v>Cầu mây</v>
          </cell>
          <cell r="C801" t="str">
            <v>0904119</v>
          </cell>
        </row>
        <row r="802">
          <cell r="B802" t="str">
            <v>Karate 1</v>
          </cell>
          <cell r="C802" t="str">
            <v>0904121</v>
          </cell>
        </row>
        <row r="803">
          <cell r="B803" t="str">
            <v>Karate 2</v>
          </cell>
          <cell r="C803" t="str">
            <v>0904122</v>
          </cell>
        </row>
        <row r="804">
          <cell r="B804" t="str">
            <v>Pencak Silat 1</v>
          </cell>
          <cell r="C804" t="str">
            <v>0904125</v>
          </cell>
        </row>
        <row r="805">
          <cell r="B805" t="str">
            <v>Pencak Silat 2</v>
          </cell>
          <cell r="C805" t="str">
            <v>0904126</v>
          </cell>
        </row>
        <row r="806">
          <cell r="B806" t="str">
            <v>Bơi 1</v>
          </cell>
          <cell r="C806" t="str">
            <v>0904117</v>
          </cell>
        </row>
        <row r="807">
          <cell r="B807" t="str">
            <v>Bơi 2</v>
          </cell>
          <cell r="C807" t="str">
            <v>0904118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8"/>
    </sheetNames>
    <sheetDataSet>
      <sheetData sheetId="0" refreshError="1">
        <row r="3">
          <cell r="B3" t="str">
            <v>201810904115001</v>
          </cell>
          <cell r="C3" t="str">
            <v>0904115.1</v>
          </cell>
          <cell r="D3" t="str">
            <v>Bóng chuyền 1</v>
          </cell>
          <cell r="E3" t="str">
            <v>0904115</v>
          </cell>
          <cell r="F3" t="str">
            <v>1.0</v>
          </cell>
          <cell r="G3" t="str">
            <v>Cao đẳng</v>
          </cell>
          <cell r="H3" t="str">
            <v>CĐ K18 (2016-2019)</v>
          </cell>
          <cell r="I3" t="str">
            <v>Học kỳ 1 năm học 2018-2019</v>
          </cell>
          <cell r="J3">
            <v>0</v>
          </cell>
        </row>
        <row r="4">
          <cell r="B4" t="str">
            <v>201810904116001</v>
          </cell>
          <cell r="C4" t="str">
            <v>0904116.1</v>
          </cell>
          <cell r="D4" t="str">
            <v>Bóng chuyền 2</v>
          </cell>
          <cell r="E4" t="str">
            <v>0904116</v>
          </cell>
          <cell r="F4" t="str">
            <v>1.0</v>
          </cell>
          <cell r="G4" t="str">
            <v>Cao đẳng</v>
          </cell>
          <cell r="H4" t="str">
            <v>CĐ K18 (2016-2019)</v>
          </cell>
          <cell r="I4" t="str">
            <v>Học kỳ 1 năm học 2018-2019</v>
          </cell>
          <cell r="J4">
            <v>1</v>
          </cell>
        </row>
        <row r="5">
          <cell r="B5" t="str">
            <v>201810304104001</v>
          </cell>
          <cell r="C5" t="str">
            <v>0304104.1</v>
          </cell>
          <cell r="D5" t="str">
            <v>Các phương pháp phân tích điện hóa</v>
          </cell>
          <cell r="E5" t="str">
            <v>0304104</v>
          </cell>
          <cell r="F5" t="str">
            <v>3.0</v>
          </cell>
          <cell r="G5" t="str">
            <v>Cao đẳng</v>
          </cell>
          <cell r="H5" t="str">
            <v>CĐ K18 (2016-2019)</v>
          </cell>
          <cell r="I5" t="str">
            <v>Học kỳ 1 năm học 2018-2019</v>
          </cell>
          <cell r="J5">
            <v>12</v>
          </cell>
          <cell r="K5" t="str">
            <v>Mở</v>
          </cell>
        </row>
        <row r="6">
          <cell r="B6" t="str">
            <v>201810104104001</v>
          </cell>
          <cell r="C6" t="str">
            <v>0104104.1</v>
          </cell>
          <cell r="D6" t="str">
            <v>CAD/CAM</v>
          </cell>
          <cell r="E6" t="str">
            <v>0104104</v>
          </cell>
          <cell r="F6" t="str">
            <v>3.0</v>
          </cell>
          <cell r="G6" t="str">
            <v>Cao đẳng</v>
          </cell>
          <cell r="H6" t="str">
            <v>CĐ K18 (2016-2019)</v>
          </cell>
          <cell r="I6" t="str">
            <v>Học kỳ 1 năm học 2018-2019</v>
          </cell>
          <cell r="J6">
            <v>48</v>
          </cell>
          <cell r="K6" t="str">
            <v>Mở</v>
          </cell>
        </row>
        <row r="7">
          <cell r="B7" t="str">
            <v>201810104104002</v>
          </cell>
          <cell r="C7" t="str">
            <v>0104104.2</v>
          </cell>
          <cell r="D7" t="str">
            <v>CAD/CAM</v>
          </cell>
          <cell r="E7" t="str">
            <v>0104104</v>
          </cell>
          <cell r="F7" t="str">
            <v>3.0</v>
          </cell>
          <cell r="G7" t="str">
            <v>Cao đẳng</v>
          </cell>
          <cell r="H7" t="str">
            <v>CĐ K18 (2016-2019)</v>
          </cell>
          <cell r="I7" t="str">
            <v>Học kỳ 1 năm học 2018-2019</v>
          </cell>
          <cell r="J7">
            <v>48</v>
          </cell>
          <cell r="K7" t="str">
            <v>Mở</v>
          </cell>
        </row>
        <row r="8">
          <cell r="B8" t="str">
            <v>201810104104003</v>
          </cell>
          <cell r="C8" t="str">
            <v>0104104.3</v>
          </cell>
          <cell r="D8" t="str">
            <v>CAD/CAM</v>
          </cell>
          <cell r="E8" t="str">
            <v>0104104</v>
          </cell>
          <cell r="F8" t="str">
            <v>3.0</v>
          </cell>
          <cell r="G8" t="str">
            <v>Cao đẳng</v>
          </cell>
          <cell r="H8" t="str">
            <v>CĐ K18 (2016-2019)</v>
          </cell>
          <cell r="I8" t="str">
            <v>Học kỳ 1 năm học 2018-2019</v>
          </cell>
          <cell r="J8">
            <v>48</v>
          </cell>
          <cell r="K8" t="str">
            <v>Mở</v>
          </cell>
        </row>
        <row r="9">
          <cell r="B9" t="str">
            <v>201810104105002</v>
          </cell>
          <cell r="C9" t="str">
            <v>0104105.2</v>
          </cell>
          <cell r="D9" t="str">
            <v>Cảm biến và hệ thống đo lường</v>
          </cell>
          <cell r="E9" t="str">
            <v>0104105</v>
          </cell>
          <cell r="F9" t="str">
            <v>3.0</v>
          </cell>
          <cell r="G9" t="str">
            <v>Cao đẳng</v>
          </cell>
          <cell r="H9" t="str">
            <v>CĐ K18 (2016-2019)</v>
          </cell>
          <cell r="I9" t="str">
            <v>Học kỳ 1 năm học 2018-2019</v>
          </cell>
          <cell r="J9">
            <v>59</v>
          </cell>
          <cell r="K9" t="str">
            <v>Mở</v>
          </cell>
        </row>
        <row r="10">
          <cell r="B10" t="str">
            <v>201810104105001</v>
          </cell>
          <cell r="C10" t="str">
            <v>0104105.1</v>
          </cell>
          <cell r="D10" t="str">
            <v>Cảm biến và hệ thống đo lường</v>
          </cell>
          <cell r="E10" t="str">
            <v>0104105</v>
          </cell>
          <cell r="F10" t="str">
            <v>3.0</v>
          </cell>
          <cell r="G10" t="str">
            <v>Cao đẳng</v>
          </cell>
          <cell r="H10" t="str">
            <v>CĐ K18 (2016-2019)</v>
          </cell>
          <cell r="I10" t="str">
            <v>Học kỳ 1 năm học 2018-2019</v>
          </cell>
          <cell r="J10">
            <v>61</v>
          </cell>
          <cell r="K10" t="str">
            <v>Mở</v>
          </cell>
        </row>
        <row r="11">
          <cell r="B11" t="str">
            <v>20181210301042</v>
          </cell>
          <cell r="C11" t="str">
            <v>210301.3</v>
          </cell>
          <cell r="D11" t="str">
            <v>Căn bản về Công nghệ thông tin 1</v>
          </cell>
          <cell r="E11" t="str">
            <v>210301</v>
          </cell>
          <cell r="F11" t="str">
            <v>3.0</v>
          </cell>
          <cell r="G11" t="str">
            <v>Cao đẳng</v>
          </cell>
          <cell r="H11" t="str">
            <v>CĐ K18 (2016-2019)</v>
          </cell>
          <cell r="I11" t="str">
            <v>Học kỳ 1 năm học 2018-2019</v>
          </cell>
          <cell r="J11">
            <v>3</v>
          </cell>
          <cell r="K11" t="str">
            <v>TT CNTT thông báo cho các đơn vị sau.</v>
          </cell>
        </row>
        <row r="12">
          <cell r="B12" t="str">
            <v>20181210301044</v>
          </cell>
          <cell r="C12" t="str">
            <v>210301.5</v>
          </cell>
          <cell r="D12" t="str">
            <v>Căn bản về Công nghệ thông tin 1</v>
          </cell>
          <cell r="E12" t="str">
            <v>210301</v>
          </cell>
          <cell r="F12" t="str">
            <v>3.0</v>
          </cell>
          <cell r="G12" t="str">
            <v>Cao đẳng</v>
          </cell>
          <cell r="H12" t="str">
            <v>CĐ K18 (2016-2019)</v>
          </cell>
          <cell r="I12" t="str">
            <v>Học kỳ 1 năm học 2018-2019</v>
          </cell>
          <cell r="J12">
            <v>10</v>
          </cell>
          <cell r="K12" t="str">
            <v>TT CNTT thông báo cho các đơn vị sau.</v>
          </cell>
        </row>
        <row r="13">
          <cell r="B13" t="str">
            <v>20181210301043</v>
          </cell>
          <cell r="C13" t="str">
            <v>210301.4</v>
          </cell>
          <cell r="D13" t="str">
            <v>Căn bản về Công nghệ thông tin 1</v>
          </cell>
          <cell r="E13" t="str">
            <v>210301</v>
          </cell>
          <cell r="F13" t="str">
            <v>3.0</v>
          </cell>
          <cell r="G13" t="str">
            <v>Cao đẳng</v>
          </cell>
          <cell r="H13" t="str">
            <v>CĐ K18 (2016-2019)</v>
          </cell>
          <cell r="I13" t="str">
            <v>Học kỳ 1 năm học 2018-2019</v>
          </cell>
          <cell r="J13">
            <v>14</v>
          </cell>
          <cell r="K13" t="str">
            <v>TT CNTT thông báo cho các đơn vị sau.</v>
          </cell>
        </row>
        <row r="14">
          <cell r="B14" t="str">
            <v>20181210301040</v>
          </cell>
          <cell r="C14" t="str">
            <v>210301.1</v>
          </cell>
          <cell r="D14" t="str">
            <v>Căn bản về Công nghệ thông tin 1</v>
          </cell>
          <cell r="E14" t="str">
            <v>210301</v>
          </cell>
          <cell r="F14" t="str">
            <v>3.0</v>
          </cell>
          <cell r="G14" t="str">
            <v>Cao đẳng</v>
          </cell>
          <cell r="H14" t="str">
            <v>CĐ K18 (2016-2019)</v>
          </cell>
          <cell r="I14" t="str">
            <v>Học kỳ 1 năm học 2018-2019</v>
          </cell>
          <cell r="J14">
            <v>35</v>
          </cell>
          <cell r="K14" t="str">
            <v>TT CNTT thông báo cho các đơn vị sau.</v>
          </cell>
        </row>
        <row r="15">
          <cell r="B15" t="str">
            <v>20181210301041</v>
          </cell>
          <cell r="C15" t="str">
            <v>210301.2</v>
          </cell>
          <cell r="D15" t="str">
            <v>Căn bản về Công nghệ thông tin 1</v>
          </cell>
          <cell r="E15" t="str">
            <v>210301</v>
          </cell>
          <cell r="F15" t="str">
            <v>3.0</v>
          </cell>
          <cell r="G15" t="str">
            <v>Cao đẳng</v>
          </cell>
          <cell r="H15" t="str">
            <v>CĐ K18 (2016-2019)</v>
          </cell>
          <cell r="I15" t="str">
            <v>Học kỳ 1 năm học 2018-2019</v>
          </cell>
          <cell r="J15">
            <v>36</v>
          </cell>
          <cell r="K15" t="str">
            <v>TT CNTT thông báo cho các đơn vị sau.</v>
          </cell>
        </row>
        <row r="16">
          <cell r="B16" t="str">
            <v>201810104107001</v>
          </cell>
          <cell r="C16" t="str">
            <v>0104107.1</v>
          </cell>
          <cell r="D16" t="str">
            <v>Công nghệ CNC</v>
          </cell>
          <cell r="E16" t="str">
            <v>0104107</v>
          </cell>
          <cell r="F16" t="str">
            <v>3.0</v>
          </cell>
          <cell r="G16" t="str">
            <v>Cao đẳng</v>
          </cell>
          <cell r="H16" t="str">
            <v>CĐ K18 (2016-2019)</v>
          </cell>
          <cell r="I16" t="str">
            <v>Học kỳ 1 năm học 2018-2019</v>
          </cell>
          <cell r="J16">
            <v>38</v>
          </cell>
          <cell r="K16" t="str">
            <v>Mở</v>
          </cell>
        </row>
        <row r="17">
          <cell r="B17" t="str">
            <v>201810104107003</v>
          </cell>
          <cell r="C17" t="str">
            <v>0104107.3</v>
          </cell>
          <cell r="D17" t="str">
            <v>Công nghệ CNC</v>
          </cell>
          <cell r="E17" t="str">
            <v>0104107</v>
          </cell>
          <cell r="F17" t="str">
            <v>3.0</v>
          </cell>
          <cell r="G17" t="str">
            <v>Cao đẳng</v>
          </cell>
          <cell r="H17" t="str">
            <v>CĐ K18 (2016-2019)</v>
          </cell>
          <cell r="I17" t="str">
            <v>Học kỳ 1 năm học 2018-2019</v>
          </cell>
          <cell r="J17">
            <v>58</v>
          </cell>
          <cell r="K17" t="str">
            <v>Mở</v>
          </cell>
        </row>
        <row r="18">
          <cell r="B18" t="str">
            <v>201810104107002</v>
          </cell>
          <cell r="C18" t="str">
            <v>0104107.2</v>
          </cell>
          <cell r="D18" t="str">
            <v>Công nghệ CNC</v>
          </cell>
          <cell r="E18" t="str">
            <v>0104107</v>
          </cell>
          <cell r="F18" t="str">
            <v>3.0</v>
          </cell>
          <cell r="G18" t="str">
            <v>Cao đẳng</v>
          </cell>
          <cell r="H18" t="str">
            <v>CĐ K18 (2016-2019)</v>
          </cell>
          <cell r="I18" t="str">
            <v>Học kỳ 1 năm học 2018-2019</v>
          </cell>
          <cell r="J18">
            <v>77</v>
          </cell>
          <cell r="K18" t="str">
            <v>Mở</v>
          </cell>
        </row>
        <row r="19">
          <cell r="B19" t="str">
            <v>201810104107004</v>
          </cell>
          <cell r="C19" t="str">
            <v>0104107.4</v>
          </cell>
          <cell r="D19" t="str">
            <v>Công nghệ CNC</v>
          </cell>
          <cell r="E19" t="str">
            <v>0104107</v>
          </cell>
          <cell r="F19" t="str">
            <v>3.0</v>
          </cell>
          <cell r="G19" t="str">
            <v>Cao đẳng</v>
          </cell>
          <cell r="H19" t="str">
            <v>CĐ K18 (2016-2019)</v>
          </cell>
          <cell r="I19" t="str">
            <v>Học kỳ 1 năm học 2018-2019</v>
          </cell>
          <cell r="J19">
            <v>78</v>
          </cell>
          <cell r="K19" t="str">
            <v>Mở</v>
          </cell>
        </row>
        <row r="20">
          <cell r="B20" t="str">
            <v>201810104108003</v>
          </cell>
          <cell r="C20" t="str">
            <v>0104108.3</v>
          </cell>
          <cell r="D20" t="str">
            <v>Công nghệ chế tạo máy 1</v>
          </cell>
          <cell r="E20" t="str">
            <v>0104108</v>
          </cell>
          <cell r="F20" t="str">
            <v>4.0</v>
          </cell>
          <cell r="G20" t="str">
            <v>Cao đẳng</v>
          </cell>
          <cell r="H20" t="str">
            <v>CĐ K18 (2016-2019)</v>
          </cell>
          <cell r="I20" t="str">
            <v>Học kỳ 1 năm học 2018-2019</v>
          </cell>
          <cell r="J20">
            <v>33</v>
          </cell>
          <cell r="K20" t="str">
            <v>Mở</v>
          </cell>
        </row>
        <row r="21">
          <cell r="B21" t="str">
            <v>201810104108001</v>
          </cell>
          <cell r="C21" t="str">
            <v>0104108.1</v>
          </cell>
          <cell r="D21" t="str">
            <v>Công nghệ chế tạo máy 1</v>
          </cell>
          <cell r="E21" t="str">
            <v>0104108</v>
          </cell>
          <cell r="F21" t="str">
            <v>4.0</v>
          </cell>
          <cell r="G21" t="str">
            <v>Cao đẳng</v>
          </cell>
          <cell r="H21" t="str">
            <v>CĐ K18 (2016-2019)</v>
          </cell>
          <cell r="I21" t="str">
            <v>Học kỳ 1 năm học 2018-2019</v>
          </cell>
          <cell r="J21">
            <v>49</v>
          </cell>
          <cell r="K21" t="str">
            <v>Mở</v>
          </cell>
        </row>
        <row r="22">
          <cell r="B22" t="str">
            <v>201810104108002</v>
          </cell>
          <cell r="C22" t="str">
            <v>0104108.2</v>
          </cell>
          <cell r="D22" t="str">
            <v>Công nghệ chế tạo máy 1</v>
          </cell>
          <cell r="E22" t="str">
            <v>0104108</v>
          </cell>
          <cell r="F22" t="str">
            <v>4.0</v>
          </cell>
          <cell r="G22" t="str">
            <v>Cao đẳng</v>
          </cell>
          <cell r="H22" t="str">
            <v>CĐ K18 (2016-2019)</v>
          </cell>
          <cell r="I22" t="str">
            <v>Học kỳ 1 năm học 2018-2019</v>
          </cell>
          <cell r="J22">
            <v>85</v>
          </cell>
          <cell r="K22" t="str">
            <v>Mở</v>
          </cell>
        </row>
        <row r="23">
          <cell r="B23" t="str">
            <v>201810104108004</v>
          </cell>
          <cell r="C23" t="str">
            <v>0104108.4</v>
          </cell>
          <cell r="D23" t="str">
            <v>Công nghệ chế tạo máy 1</v>
          </cell>
          <cell r="E23" t="str">
            <v>0104108</v>
          </cell>
          <cell r="F23" t="str">
            <v>4.0</v>
          </cell>
          <cell r="G23" t="str">
            <v>Cao đẳng</v>
          </cell>
          <cell r="H23" t="str">
            <v>CĐ K18 (2016-2019)</v>
          </cell>
          <cell r="I23" t="str">
            <v>Học kỳ 1 năm học 2018-2019</v>
          </cell>
          <cell r="J23">
            <v>85</v>
          </cell>
          <cell r="K23" t="str">
            <v>Mở</v>
          </cell>
        </row>
        <row r="24">
          <cell r="B24" t="str">
            <v>201810204101002</v>
          </cell>
          <cell r="C24" t="str">
            <v>0204101.2</v>
          </cell>
          <cell r="D24" t="str">
            <v>Công nghệ chế tạo phụ tùng ô tô</v>
          </cell>
          <cell r="E24" t="str">
            <v>0204101</v>
          </cell>
          <cell r="F24" t="str">
            <v>2.0</v>
          </cell>
          <cell r="G24" t="str">
            <v>Cao đẳng</v>
          </cell>
          <cell r="H24" t="str">
            <v>CĐ K18 (2016-2019)</v>
          </cell>
          <cell r="I24" t="str">
            <v>Học kỳ 1 năm học 2018-2019</v>
          </cell>
          <cell r="J24">
            <v>0</v>
          </cell>
          <cell r="K24" t="str">
            <v>Không mở</v>
          </cell>
        </row>
        <row r="25">
          <cell r="B25" t="str">
            <v>201810204101005</v>
          </cell>
          <cell r="C25" t="str">
            <v>0204101.5</v>
          </cell>
          <cell r="D25" t="str">
            <v>Công nghệ chế tạo phụ tùng ô tô</v>
          </cell>
          <cell r="E25" t="str">
            <v>0204101</v>
          </cell>
          <cell r="F25" t="str">
            <v>2.0</v>
          </cell>
          <cell r="G25" t="str">
            <v>Cao đẳng</v>
          </cell>
          <cell r="H25" t="str">
            <v>CĐ K18 (2016-2019)</v>
          </cell>
          <cell r="I25" t="str">
            <v>Học kỳ 1 năm học 2018-2019</v>
          </cell>
          <cell r="J25">
            <v>1</v>
          </cell>
          <cell r="K25" t="str">
            <v>Không mở</v>
          </cell>
        </row>
        <row r="26">
          <cell r="B26" t="str">
            <v>201810204101003</v>
          </cell>
          <cell r="C26" t="str">
            <v>0204101.3</v>
          </cell>
          <cell r="D26" t="str">
            <v>Công nghệ chế tạo phụ tùng ô tô</v>
          </cell>
          <cell r="E26" t="str">
            <v>0204101</v>
          </cell>
          <cell r="F26" t="str">
            <v>2.0</v>
          </cell>
          <cell r="G26" t="str">
            <v>Cao đẳng</v>
          </cell>
          <cell r="H26" t="str">
            <v>CĐ K18 (2016-2019)</v>
          </cell>
          <cell r="I26" t="str">
            <v>Học kỳ 1 năm học 2018-2019</v>
          </cell>
          <cell r="J26">
            <v>15</v>
          </cell>
          <cell r="K26" t="str">
            <v>Mở</v>
          </cell>
        </row>
        <row r="27">
          <cell r="B27" t="str">
            <v>201810204101001</v>
          </cell>
          <cell r="C27" t="str">
            <v>0204101.1</v>
          </cell>
          <cell r="D27" t="str">
            <v>Công nghệ chế tạo phụ tùng ô tô</v>
          </cell>
          <cell r="E27" t="str">
            <v>0204101</v>
          </cell>
          <cell r="F27" t="str">
            <v>2.0</v>
          </cell>
          <cell r="G27" t="str">
            <v>Cao đẳng</v>
          </cell>
          <cell r="H27" t="str">
            <v>CĐ K18 (2016-2019)</v>
          </cell>
          <cell r="I27" t="str">
            <v>Học kỳ 1 năm học 2018-2019</v>
          </cell>
          <cell r="J27">
            <v>72</v>
          </cell>
          <cell r="K27" t="str">
            <v>Mở</v>
          </cell>
        </row>
        <row r="28">
          <cell r="B28" t="str">
            <v>201810204101004</v>
          </cell>
          <cell r="C28" t="str">
            <v>0204101.4</v>
          </cell>
          <cell r="D28" t="str">
            <v>Công nghệ chế tạo phụ tùng ô tô</v>
          </cell>
          <cell r="E28" t="str">
            <v>0204101</v>
          </cell>
          <cell r="F28" t="str">
            <v>2.0</v>
          </cell>
          <cell r="G28" t="str">
            <v>Cao đẳng</v>
          </cell>
          <cell r="H28" t="str">
            <v>CĐ K18 (2016-2019)</v>
          </cell>
          <cell r="I28" t="str">
            <v>Học kỳ 1 năm học 2018-2019</v>
          </cell>
          <cell r="J28">
            <v>76</v>
          </cell>
          <cell r="K28" t="str">
            <v>Mở</v>
          </cell>
        </row>
        <row r="29">
          <cell r="B29" t="str">
            <v>201810304120001</v>
          </cell>
          <cell r="C29" t="str">
            <v>0304120.1</v>
          </cell>
          <cell r="D29" t="str">
            <v>Công nghệ phân bón</v>
          </cell>
          <cell r="E29" t="str">
            <v>0304120</v>
          </cell>
          <cell r="F29" t="str">
            <v>2.0</v>
          </cell>
          <cell r="G29" t="str">
            <v>Cao đẳng</v>
          </cell>
          <cell r="H29" t="str">
            <v>CĐ K18 (2016-2019)</v>
          </cell>
          <cell r="I29" t="str">
            <v>Học kỳ 1 năm học 2018-2019</v>
          </cell>
          <cell r="J29">
            <v>0</v>
          </cell>
          <cell r="K29" t="str">
            <v>Không mở</v>
          </cell>
        </row>
        <row r="30">
          <cell r="B30" t="str">
            <v>201810104111002</v>
          </cell>
          <cell r="C30" t="str">
            <v>0104111.2</v>
          </cell>
          <cell r="D30" t="str">
            <v>Công nghệ sửa chữa thiết bị công nghiệp</v>
          </cell>
          <cell r="E30" t="str">
            <v>0104111</v>
          </cell>
          <cell r="F30" t="str">
            <v>4.0</v>
          </cell>
          <cell r="G30" t="str">
            <v>Cao đẳng</v>
          </cell>
          <cell r="H30" t="str">
            <v>CĐ K18 (2016-2019)</v>
          </cell>
          <cell r="I30" t="str">
            <v>Học kỳ 1 năm học 2018-2019</v>
          </cell>
          <cell r="J30">
            <v>53</v>
          </cell>
          <cell r="K30" t="str">
            <v>Mở</v>
          </cell>
        </row>
        <row r="31">
          <cell r="B31" t="str">
            <v>201810104111003</v>
          </cell>
          <cell r="C31" t="str">
            <v>0104111.3</v>
          </cell>
          <cell r="D31" t="str">
            <v>Công nghệ sửa chữa thiết bị công nghiệp</v>
          </cell>
          <cell r="E31" t="str">
            <v>0104111</v>
          </cell>
          <cell r="F31" t="str">
            <v>4.0</v>
          </cell>
          <cell r="G31" t="str">
            <v>Cao đẳng</v>
          </cell>
          <cell r="H31" t="str">
            <v>CĐ K18 (2016-2019)</v>
          </cell>
          <cell r="I31" t="str">
            <v>Học kỳ 1 năm học 2018-2019</v>
          </cell>
          <cell r="J31">
            <v>64</v>
          </cell>
          <cell r="K31" t="str">
            <v>Mở</v>
          </cell>
        </row>
        <row r="32">
          <cell r="B32" t="str">
            <v>201810104111001</v>
          </cell>
          <cell r="C32" t="str">
            <v>0104111.1</v>
          </cell>
          <cell r="D32" t="str">
            <v>Công nghệ sửa chữa thiết bị công nghiệp</v>
          </cell>
          <cell r="E32" t="str">
            <v>0104111</v>
          </cell>
          <cell r="F32" t="str">
            <v>4.0</v>
          </cell>
          <cell r="G32" t="str">
            <v>Cao đẳng</v>
          </cell>
          <cell r="H32" t="str">
            <v>CĐ K18 (2016-2019)</v>
          </cell>
          <cell r="I32" t="str">
            <v>Học kỳ 1 năm học 2018-2019</v>
          </cell>
          <cell r="J32">
            <v>78</v>
          </cell>
          <cell r="K32" t="str">
            <v>Mở</v>
          </cell>
        </row>
        <row r="33">
          <cell r="B33" t="str">
            <v>201810104113002</v>
          </cell>
          <cell r="C33" t="str">
            <v>0104113.2</v>
          </cell>
          <cell r="D33" t="str">
            <v>Cơ điện tử 1</v>
          </cell>
          <cell r="E33" t="str">
            <v>0104113</v>
          </cell>
          <cell r="F33" t="str">
            <v>4.0</v>
          </cell>
          <cell r="G33" t="str">
            <v>Cao đẳng</v>
          </cell>
          <cell r="H33" t="str">
            <v>CĐ K18 (2016-2019)</v>
          </cell>
          <cell r="I33" t="str">
            <v>Học kỳ 1 năm học 2018-2019</v>
          </cell>
          <cell r="J33">
            <v>45</v>
          </cell>
          <cell r="K33" t="str">
            <v>Mở</v>
          </cell>
        </row>
        <row r="34">
          <cell r="B34" t="str">
            <v>201810104113001</v>
          </cell>
          <cell r="C34" t="str">
            <v>0104113.1</v>
          </cell>
          <cell r="D34" t="str">
            <v>Cơ điện tử 1</v>
          </cell>
          <cell r="E34" t="str">
            <v>0104113</v>
          </cell>
          <cell r="F34" t="str">
            <v>4.0</v>
          </cell>
          <cell r="G34" t="str">
            <v>Cao đẳng</v>
          </cell>
          <cell r="H34" t="str">
            <v>CĐ K18 (2016-2019)</v>
          </cell>
          <cell r="I34" t="str">
            <v>Học kỳ 1 năm học 2018-2019</v>
          </cell>
          <cell r="J34">
            <v>72</v>
          </cell>
          <cell r="K34" t="str">
            <v>Mở</v>
          </cell>
        </row>
        <row r="35">
          <cell r="B35" t="str">
            <v>201810704104001</v>
          </cell>
          <cell r="C35" t="str">
            <v>0704104.1</v>
          </cell>
          <cell r="D35" t="str">
            <v>Cung cấp điện</v>
          </cell>
          <cell r="E35" t="str">
            <v>0704104</v>
          </cell>
          <cell r="F35" t="str">
            <v>3.0</v>
          </cell>
          <cell r="G35" t="str">
            <v>Cao đẳng</v>
          </cell>
          <cell r="H35" t="str">
            <v>CĐ K18 (2016-2019)</v>
          </cell>
          <cell r="I35" t="str">
            <v>Học kỳ 1 năm học 2018-2019</v>
          </cell>
          <cell r="J35">
            <v>2</v>
          </cell>
          <cell r="K35" t="str">
            <v>Thông báo mở lớp, không mở lớp ngày 05/09/2018</v>
          </cell>
        </row>
        <row r="36">
          <cell r="B36" t="str">
            <v>201810704107001</v>
          </cell>
          <cell r="C36" t="str">
            <v>0704107.1</v>
          </cell>
          <cell r="D36" t="str">
            <v>Chuyên đề truyền động điện</v>
          </cell>
          <cell r="E36" t="str">
            <v>0704107</v>
          </cell>
          <cell r="F36" t="str">
            <v>2.0</v>
          </cell>
          <cell r="G36" t="str">
            <v>Cao đẳng</v>
          </cell>
          <cell r="H36" t="str">
            <v>CĐ K18 (2016-2019)</v>
          </cell>
          <cell r="I36" t="str">
            <v>Học kỳ 1 năm học 2018-2019</v>
          </cell>
          <cell r="J36">
            <v>0</v>
          </cell>
          <cell r="K36" t="str">
            <v>Không mở</v>
          </cell>
        </row>
        <row r="37">
          <cell r="B37" t="str">
            <v>201810704107003</v>
          </cell>
          <cell r="C37" t="str">
            <v>0704107.3</v>
          </cell>
          <cell r="D37" t="str">
            <v>Chuyên đề truyền động điện</v>
          </cell>
          <cell r="E37" t="str">
            <v>0704107</v>
          </cell>
          <cell r="F37" t="str">
            <v>2.0</v>
          </cell>
          <cell r="G37" t="str">
            <v>Cao đẳng</v>
          </cell>
          <cell r="H37" t="str">
            <v>CĐ K18 (2016-2019)</v>
          </cell>
          <cell r="I37" t="str">
            <v>Học kỳ 1 năm học 2018-2019</v>
          </cell>
          <cell r="J37">
            <v>0</v>
          </cell>
          <cell r="K37" t="str">
            <v>Không mở</v>
          </cell>
        </row>
        <row r="38">
          <cell r="B38" t="str">
            <v>201810704107004</v>
          </cell>
          <cell r="C38" t="str">
            <v>0704107.4</v>
          </cell>
          <cell r="D38" t="str">
            <v>Chuyên đề truyền động điện</v>
          </cell>
          <cell r="E38" t="str">
            <v>0704107</v>
          </cell>
          <cell r="F38" t="str">
            <v>2.0</v>
          </cell>
          <cell r="G38" t="str">
            <v>Cao đẳng</v>
          </cell>
          <cell r="H38" t="str">
            <v>CĐ K18 (2016-2019)</v>
          </cell>
          <cell r="I38" t="str">
            <v>Học kỳ 1 năm học 2018-2019</v>
          </cell>
          <cell r="J38">
            <v>0</v>
          </cell>
          <cell r="K38" t="str">
            <v>Không mở</v>
          </cell>
        </row>
        <row r="39">
          <cell r="B39" t="str">
            <v>201810704107005</v>
          </cell>
          <cell r="C39" t="str">
            <v>0704107.5</v>
          </cell>
          <cell r="D39" t="str">
            <v>Chuyên đề truyền động điện</v>
          </cell>
          <cell r="E39" t="str">
            <v>0704107</v>
          </cell>
          <cell r="F39" t="str">
            <v>2.0</v>
          </cell>
          <cell r="G39" t="str">
            <v>Cao đẳng</v>
          </cell>
          <cell r="H39" t="str">
            <v>CĐ K18 (2016-2019)</v>
          </cell>
          <cell r="I39" t="str">
            <v>Học kỳ 1 năm học 2018-2019</v>
          </cell>
          <cell r="J39">
            <v>0</v>
          </cell>
          <cell r="K39" t="str">
            <v>Không mở</v>
          </cell>
        </row>
        <row r="40">
          <cell r="B40" t="str">
            <v>201810704107006</v>
          </cell>
          <cell r="C40" t="str">
            <v>0704107.6</v>
          </cell>
          <cell r="D40" t="str">
            <v>Chuyên đề truyền động điện</v>
          </cell>
          <cell r="E40" t="str">
            <v>0704107</v>
          </cell>
          <cell r="F40" t="str">
            <v>2.0</v>
          </cell>
          <cell r="G40" t="str">
            <v>Cao đẳng</v>
          </cell>
          <cell r="H40" t="str">
            <v>CĐ K18 (2016-2019)</v>
          </cell>
          <cell r="I40" t="str">
            <v>Học kỳ 1 năm học 2018-2019</v>
          </cell>
          <cell r="J40">
            <v>0</v>
          </cell>
          <cell r="K40" t="str">
            <v>Không mở</v>
          </cell>
        </row>
        <row r="41">
          <cell r="B41" t="str">
            <v>201810704107007</v>
          </cell>
          <cell r="C41" t="str">
            <v>0704107.7</v>
          </cell>
          <cell r="D41" t="str">
            <v>Chuyên đề truyền động điện</v>
          </cell>
          <cell r="E41" t="str">
            <v>0704107</v>
          </cell>
          <cell r="F41" t="str">
            <v>2.0</v>
          </cell>
          <cell r="G41" t="str">
            <v>Cao đẳng</v>
          </cell>
          <cell r="H41" t="str">
            <v>CĐ K18 (2016-2019)</v>
          </cell>
          <cell r="I41" t="str">
            <v>Học kỳ 1 năm học 2018-2019</v>
          </cell>
          <cell r="J41">
            <v>0</v>
          </cell>
          <cell r="K41" t="str">
            <v>Không mở</v>
          </cell>
        </row>
        <row r="42">
          <cell r="B42" t="str">
            <v>201810704107002</v>
          </cell>
          <cell r="C42" t="str">
            <v>0704107.2</v>
          </cell>
          <cell r="D42" t="str">
            <v>Chuyên đề truyền động điện</v>
          </cell>
          <cell r="E42" t="str">
            <v>0704107</v>
          </cell>
          <cell r="F42" t="str">
            <v>2.0</v>
          </cell>
          <cell r="G42" t="str">
            <v>Cao đẳng</v>
          </cell>
          <cell r="H42" t="str">
            <v>CĐ K18 (2016-2019)</v>
          </cell>
          <cell r="I42" t="str">
            <v>Học kỳ 1 năm học 2018-2019</v>
          </cell>
          <cell r="J42">
            <v>7</v>
          </cell>
          <cell r="K42" t="str">
            <v>Không mở</v>
          </cell>
        </row>
        <row r="43">
          <cell r="B43" t="str">
            <v>201811604102001</v>
          </cell>
          <cell r="C43" t="str">
            <v>1604102.1</v>
          </cell>
          <cell r="D43" t="str">
            <v>Dự toán ngân sách doanh nghiệp</v>
          </cell>
          <cell r="E43" t="str">
            <v>1604102</v>
          </cell>
          <cell r="F43" t="str">
            <v>4.0</v>
          </cell>
          <cell r="G43" t="str">
            <v>Cao đẳng</v>
          </cell>
          <cell r="H43" t="str">
            <v>CĐ K18 (2016-2019)</v>
          </cell>
          <cell r="I43" t="str">
            <v>Học kỳ 1 năm học 2018-2019</v>
          </cell>
          <cell r="J43">
            <v>8</v>
          </cell>
          <cell r="K43" t="str">
            <v>Mở</v>
          </cell>
        </row>
        <row r="44">
          <cell r="B44" t="str">
            <v>201811604103001</v>
          </cell>
          <cell r="C44" t="str">
            <v>1604103.1</v>
          </cell>
          <cell r="D44" t="str">
            <v>Đàm phán và ký kết hợp đồng kinh tế</v>
          </cell>
          <cell r="E44" t="str">
            <v>1604103</v>
          </cell>
          <cell r="F44" t="str">
            <v>2.0</v>
          </cell>
          <cell r="G44" t="str">
            <v>Cao đẳng</v>
          </cell>
          <cell r="H44" t="str">
            <v>CĐ K18 (2016-2019)</v>
          </cell>
          <cell r="I44" t="str">
            <v>Học kỳ 1 năm học 2018-2019</v>
          </cell>
          <cell r="J44">
            <v>59</v>
          </cell>
          <cell r="K44" t="str">
            <v>Mở</v>
          </cell>
        </row>
        <row r="45">
          <cell r="B45" t="str">
            <v>201810804103001</v>
          </cell>
          <cell r="C45" t="str">
            <v>0804103.1</v>
          </cell>
          <cell r="D45" t="str">
            <v>Điện tử số</v>
          </cell>
          <cell r="E45" t="str">
            <v>0804103</v>
          </cell>
          <cell r="F45" t="str">
            <v>4.0</v>
          </cell>
          <cell r="G45" t="str">
            <v>Cao đẳng</v>
          </cell>
          <cell r="H45" t="str">
            <v>CĐ K18 (2016-2019)</v>
          </cell>
          <cell r="I45" t="str">
            <v>Học kỳ 1 năm học 2018-2019</v>
          </cell>
          <cell r="J45">
            <v>0</v>
          </cell>
          <cell r="K45" t="str">
            <v>Thông báo mở lớp, không mở lớp ngày 05/09/2018</v>
          </cell>
        </row>
        <row r="46">
          <cell r="B46" t="str">
            <v>201810704109002</v>
          </cell>
          <cell r="C46" t="str">
            <v>0704109.2</v>
          </cell>
          <cell r="D46" t="str">
            <v>Điều khiển điện-Khí nén-Thủy lực</v>
          </cell>
          <cell r="E46" t="str">
            <v>0704109</v>
          </cell>
          <cell r="F46" t="str">
            <v>3.0</v>
          </cell>
          <cell r="G46" t="str">
            <v>Cao đẳng</v>
          </cell>
          <cell r="H46" t="str">
            <v>CĐ K18 (2016-2019)</v>
          </cell>
          <cell r="I46" t="str">
            <v>Học kỳ 1 năm học 2018-2019</v>
          </cell>
          <cell r="J46">
            <v>54</v>
          </cell>
          <cell r="K46" t="str">
            <v>Mở</v>
          </cell>
        </row>
        <row r="47">
          <cell r="B47" t="str">
            <v>201810704109001</v>
          </cell>
          <cell r="C47" t="str">
            <v>0704109.1</v>
          </cell>
          <cell r="D47" t="str">
            <v>Điều khiển điện-Khí nén-Thủy lực</v>
          </cell>
          <cell r="E47" t="str">
            <v>0704109</v>
          </cell>
          <cell r="F47" t="str">
            <v>3.0</v>
          </cell>
          <cell r="G47" t="str">
            <v>Cao đẳng</v>
          </cell>
          <cell r="H47" t="str">
            <v>CĐ K18 (2016-2019)</v>
          </cell>
          <cell r="I47" t="str">
            <v>Học kỳ 1 năm học 2018-2019</v>
          </cell>
          <cell r="J47">
            <v>65</v>
          </cell>
          <cell r="K47" t="str">
            <v>Mở</v>
          </cell>
        </row>
        <row r="48">
          <cell r="B48" t="str">
            <v>201810804140001</v>
          </cell>
          <cell r="C48" t="str">
            <v>0804140.1</v>
          </cell>
          <cell r="D48" t="str">
            <v>Điều khiển động cơ điện</v>
          </cell>
          <cell r="E48" t="str">
            <v>0804140</v>
          </cell>
          <cell r="F48" t="str">
            <v>3.0</v>
          </cell>
          <cell r="G48" t="str">
            <v>Cao đẳng</v>
          </cell>
          <cell r="H48" t="str">
            <v>CĐ K18 (2016-2019)</v>
          </cell>
          <cell r="I48" t="str">
            <v>Học kỳ 1 năm học 2018-2019</v>
          </cell>
          <cell r="J48">
            <v>0</v>
          </cell>
          <cell r="K48" t="str">
            <v>Không mở</v>
          </cell>
        </row>
        <row r="49">
          <cell r="B49" t="str">
            <v>201810704111007</v>
          </cell>
          <cell r="C49" t="str">
            <v>0704111.7</v>
          </cell>
          <cell r="D49" t="str">
            <v>Điều khiển lập trình PLC</v>
          </cell>
          <cell r="E49" t="str">
            <v>0704111</v>
          </cell>
          <cell r="F49" t="str">
            <v>2.0</v>
          </cell>
          <cell r="G49" t="str">
            <v>Cao đẳng</v>
          </cell>
          <cell r="H49" t="str">
            <v>CĐ K18 (2016-2019)</v>
          </cell>
          <cell r="I49" t="str">
            <v>Học kỳ 1 năm học 2018-2019</v>
          </cell>
          <cell r="J49">
            <v>48</v>
          </cell>
          <cell r="K49" t="str">
            <v>Mở</v>
          </cell>
        </row>
        <row r="50">
          <cell r="B50" t="str">
            <v>201810704111006</v>
          </cell>
          <cell r="C50" t="str">
            <v>0704111.6</v>
          </cell>
          <cell r="D50" t="str">
            <v>Điều khiển lập trình PLC</v>
          </cell>
          <cell r="E50" t="str">
            <v>0704111</v>
          </cell>
          <cell r="F50" t="str">
            <v>2.0</v>
          </cell>
          <cell r="G50" t="str">
            <v>Cao đẳng</v>
          </cell>
          <cell r="H50" t="str">
            <v>CĐ K18 (2016-2019)</v>
          </cell>
          <cell r="I50" t="str">
            <v>Học kỳ 1 năm học 2018-2019</v>
          </cell>
          <cell r="J50">
            <v>59</v>
          </cell>
          <cell r="K50" t="str">
            <v>Mở</v>
          </cell>
        </row>
        <row r="51">
          <cell r="B51" t="str">
            <v>201810704111002</v>
          </cell>
          <cell r="C51" t="str">
            <v>0704111.2</v>
          </cell>
          <cell r="D51" t="str">
            <v>Điều khiển lập trình PLC</v>
          </cell>
          <cell r="E51" t="str">
            <v>0704111</v>
          </cell>
          <cell r="F51" t="str">
            <v>2.0</v>
          </cell>
          <cell r="G51" t="str">
            <v>Cao đẳng</v>
          </cell>
          <cell r="H51" t="str">
            <v>CĐ K18 (2016-2019)</v>
          </cell>
          <cell r="I51" t="str">
            <v>Học kỳ 1 năm học 2018-2019</v>
          </cell>
          <cell r="J51">
            <v>73</v>
          </cell>
          <cell r="K51" t="str">
            <v>Mở</v>
          </cell>
        </row>
        <row r="52">
          <cell r="B52" t="str">
            <v>201810704111004</v>
          </cell>
          <cell r="C52" t="str">
            <v>0704111.4</v>
          </cell>
          <cell r="D52" t="str">
            <v>Điều khiển lập trình PLC</v>
          </cell>
          <cell r="E52" t="str">
            <v>0704111</v>
          </cell>
          <cell r="F52" t="str">
            <v>2.0</v>
          </cell>
          <cell r="G52" t="str">
            <v>Cao đẳng</v>
          </cell>
          <cell r="H52" t="str">
            <v>CĐ K18 (2016-2019)</v>
          </cell>
          <cell r="I52" t="str">
            <v>Học kỳ 1 năm học 2018-2019</v>
          </cell>
          <cell r="J52">
            <v>73</v>
          </cell>
          <cell r="K52" t="str">
            <v>Mở</v>
          </cell>
        </row>
        <row r="53">
          <cell r="B53" t="str">
            <v>201810704111005</v>
          </cell>
          <cell r="C53" t="str">
            <v>0704111.5</v>
          </cell>
          <cell r="D53" t="str">
            <v>Điều khiển lập trình PLC</v>
          </cell>
          <cell r="E53" t="str">
            <v>0704111</v>
          </cell>
          <cell r="F53" t="str">
            <v>2.0</v>
          </cell>
          <cell r="G53" t="str">
            <v>Cao đẳng</v>
          </cell>
          <cell r="H53" t="str">
            <v>CĐ K18 (2016-2019)</v>
          </cell>
          <cell r="I53" t="str">
            <v>Học kỳ 1 năm học 2018-2019</v>
          </cell>
          <cell r="J53">
            <v>73</v>
          </cell>
          <cell r="K53" t="str">
            <v>Mở</v>
          </cell>
        </row>
        <row r="54">
          <cell r="B54" t="str">
            <v>201810704112001</v>
          </cell>
          <cell r="C54" t="str">
            <v>0704112.1</v>
          </cell>
          <cell r="D54" t="str">
            <v>Điều khiển lô gíc</v>
          </cell>
          <cell r="E54" t="str">
            <v>0704112</v>
          </cell>
          <cell r="F54" t="str">
            <v>2.0</v>
          </cell>
          <cell r="G54" t="str">
            <v>Cao đẳng</v>
          </cell>
          <cell r="H54" t="str">
            <v>CĐ K18 (2016-2019)</v>
          </cell>
          <cell r="I54" t="str">
            <v>Học kỳ 1 năm học 2018-2019</v>
          </cell>
          <cell r="J54">
            <v>2</v>
          </cell>
          <cell r="K54" t="str">
            <v>Thông báo mở lớp, không mở lớp ngày 05/09/2018</v>
          </cell>
        </row>
        <row r="55">
          <cell r="B55" t="str">
            <v>201810704113006</v>
          </cell>
          <cell r="C55" t="str">
            <v>0704113.6</v>
          </cell>
          <cell r="D55" t="str">
            <v>Điều khiển quá trình</v>
          </cell>
          <cell r="E55" t="str">
            <v>0704113</v>
          </cell>
          <cell r="F55" t="str">
            <v>2.0</v>
          </cell>
          <cell r="G55" t="str">
            <v>Cao đẳng</v>
          </cell>
          <cell r="H55" t="str">
            <v>CĐ K18 (2016-2019)</v>
          </cell>
          <cell r="I55" t="str">
            <v>Học kỳ 1 năm học 2018-2019</v>
          </cell>
          <cell r="J55">
            <v>1</v>
          </cell>
          <cell r="K55" t="str">
            <v>Không mở</v>
          </cell>
        </row>
        <row r="56">
          <cell r="B56" t="str">
            <v>201810704113005</v>
          </cell>
          <cell r="C56" t="str">
            <v>0704113.5</v>
          </cell>
          <cell r="D56" t="str">
            <v>Điều khiển quá trình</v>
          </cell>
          <cell r="E56" t="str">
            <v>0704113</v>
          </cell>
          <cell r="F56" t="str">
            <v>2.0</v>
          </cell>
          <cell r="G56" t="str">
            <v>Cao đẳng</v>
          </cell>
          <cell r="H56" t="str">
            <v>CĐ K18 (2016-2019)</v>
          </cell>
          <cell r="I56" t="str">
            <v>Học kỳ 1 năm học 2018-2019</v>
          </cell>
          <cell r="J56">
            <v>4</v>
          </cell>
          <cell r="K56" t="str">
            <v>Không mở</v>
          </cell>
        </row>
        <row r="57">
          <cell r="B57" t="str">
            <v>201810704113002</v>
          </cell>
          <cell r="C57" t="str">
            <v>0704113.2</v>
          </cell>
          <cell r="D57" t="str">
            <v>Điều khiển quá trình</v>
          </cell>
          <cell r="E57" t="str">
            <v>0704113</v>
          </cell>
          <cell r="F57" t="str">
            <v>2.0</v>
          </cell>
          <cell r="G57" t="str">
            <v>Cao đẳng</v>
          </cell>
          <cell r="H57" t="str">
            <v>CĐ K18 (2016-2019)</v>
          </cell>
          <cell r="I57" t="str">
            <v>Học kỳ 1 năm học 2018-2019</v>
          </cell>
          <cell r="J57">
            <v>10</v>
          </cell>
          <cell r="K57" t="str">
            <v>Không mở</v>
          </cell>
        </row>
        <row r="58">
          <cell r="B58" t="str">
            <v>201810704113007</v>
          </cell>
          <cell r="C58" t="str">
            <v>0704113.7</v>
          </cell>
          <cell r="D58" t="str">
            <v>Điều khiển quá trình</v>
          </cell>
          <cell r="E58" t="str">
            <v>0704113</v>
          </cell>
          <cell r="F58" t="str">
            <v>2.0</v>
          </cell>
          <cell r="G58" t="str">
            <v>Cao đẳng</v>
          </cell>
          <cell r="H58" t="str">
            <v>CĐ K18 (2016-2019)</v>
          </cell>
          <cell r="I58" t="str">
            <v>Học kỳ 1 năm học 2018-2019</v>
          </cell>
          <cell r="J58">
            <v>12</v>
          </cell>
          <cell r="K58" t="str">
            <v>Không mở</v>
          </cell>
        </row>
        <row r="59">
          <cell r="B59" t="str">
            <v>201810704113003</v>
          </cell>
          <cell r="C59" t="str">
            <v>0704113.3</v>
          </cell>
          <cell r="D59" t="str">
            <v>Điều khiển quá trình</v>
          </cell>
          <cell r="E59" t="str">
            <v>0704113</v>
          </cell>
          <cell r="F59" t="str">
            <v>2.0</v>
          </cell>
          <cell r="G59" t="str">
            <v>Cao đẳng</v>
          </cell>
          <cell r="H59" t="str">
            <v>CĐ K18 (2016-2019)</v>
          </cell>
          <cell r="I59" t="str">
            <v>Học kỳ 1 năm học 2018-2019</v>
          </cell>
          <cell r="J59">
            <v>36</v>
          </cell>
          <cell r="K59" t="str">
            <v>Mở</v>
          </cell>
        </row>
        <row r="60">
          <cell r="B60" t="str">
            <v>201810704113001</v>
          </cell>
          <cell r="C60" t="str">
            <v>0704113.1</v>
          </cell>
          <cell r="D60" t="str">
            <v>Điều khiển quá trình</v>
          </cell>
          <cell r="E60" t="str">
            <v>0704113</v>
          </cell>
          <cell r="F60" t="str">
            <v>2.0</v>
          </cell>
          <cell r="G60" t="str">
            <v>Cao đẳng</v>
          </cell>
          <cell r="H60" t="str">
            <v>CĐ K18 (2016-2019)</v>
          </cell>
          <cell r="I60" t="str">
            <v>Học kỳ 1 năm học 2018-2019</v>
          </cell>
          <cell r="J60">
            <v>48</v>
          </cell>
          <cell r="K60" t="str">
            <v>Mở</v>
          </cell>
        </row>
        <row r="61">
          <cell r="B61" t="str">
            <v>201810704113004</v>
          </cell>
          <cell r="C61" t="str">
            <v>0704113.4</v>
          </cell>
          <cell r="D61" t="str">
            <v>Điều khiển quá trình</v>
          </cell>
          <cell r="E61" t="str">
            <v>0704113</v>
          </cell>
          <cell r="F61" t="str">
            <v>2.0</v>
          </cell>
          <cell r="G61" t="str">
            <v>Cao đẳng</v>
          </cell>
          <cell r="H61" t="str">
            <v>CĐ K18 (2016-2019)</v>
          </cell>
          <cell r="I61" t="str">
            <v>Học kỳ 1 năm học 2018-2019</v>
          </cell>
          <cell r="J61">
            <v>68</v>
          </cell>
          <cell r="K61" t="str">
            <v>Mở</v>
          </cell>
        </row>
        <row r="62">
          <cell r="B62" t="str">
            <v>201810104131001</v>
          </cell>
          <cell r="C62" t="str">
            <v>0104131.1</v>
          </cell>
          <cell r="D62" t="str">
            <v>Đồ án chi tiết máy</v>
          </cell>
          <cell r="E62" t="str">
            <v>0104131</v>
          </cell>
          <cell r="F62" t="str">
            <v>2.0</v>
          </cell>
          <cell r="G62" t="str">
            <v>Cao đẳng</v>
          </cell>
          <cell r="H62" t="str">
            <v>CĐ K18 (2016-2019)</v>
          </cell>
          <cell r="I62" t="str">
            <v>Học kỳ 1 năm học 2018-2019</v>
          </cell>
          <cell r="J62">
            <v>10</v>
          </cell>
          <cell r="K62" t="str">
            <v>Thông báo mở lớp, không mở lớp ngày 05/09/2018</v>
          </cell>
        </row>
        <row r="63">
          <cell r="B63" t="str">
            <v>201810104132001</v>
          </cell>
          <cell r="C63" t="str">
            <v>0104132.1</v>
          </cell>
          <cell r="D63" t="str">
            <v>Đồ án môn học Công nghệ chế tạo máy</v>
          </cell>
          <cell r="E63" t="str">
            <v>0104132</v>
          </cell>
          <cell r="F63" t="str">
            <v>2.0</v>
          </cell>
          <cell r="G63" t="str">
            <v>Cao đẳng</v>
          </cell>
          <cell r="H63" t="str">
            <v>CĐ K18 (2016-2019)</v>
          </cell>
          <cell r="I63" t="str">
            <v>Học kỳ 1 năm học 2018-2019</v>
          </cell>
          <cell r="J63">
            <v>90</v>
          </cell>
          <cell r="K63" t="str">
            <v>Mở</v>
          </cell>
        </row>
        <row r="64">
          <cell r="B64" t="str">
            <v>201810104134003</v>
          </cell>
          <cell r="C64" t="str">
            <v>0104134.3</v>
          </cell>
          <cell r="D64" t="str">
            <v>Đồ án môn học Công nghệ sửa chữa</v>
          </cell>
          <cell r="E64" t="str">
            <v>0104134</v>
          </cell>
          <cell r="F64" t="str">
            <v>2.0</v>
          </cell>
          <cell r="G64" t="str">
            <v>Cao đẳng</v>
          </cell>
          <cell r="H64" t="str">
            <v>CĐ K18 (2016-2019)</v>
          </cell>
          <cell r="I64" t="str">
            <v>Học kỳ 1 năm học 2018-2019</v>
          </cell>
          <cell r="J64">
            <v>43</v>
          </cell>
          <cell r="K64" t="str">
            <v>Mở</v>
          </cell>
        </row>
        <row r="65">
          <cell r="B65" t="str">
            <v>201810104134001</v>
          </cell>
          <cell r="C65" t="str">
            <v>0104134.1</v>
          </cell>
          <cell r="D65" t="str">
            <v>Đồ án môn học Công nghệ sửa chữa</v>
          </cell>
          <cell r="E65" t="str">
            <v>0104134</v>
          </cell>
          <cell r="F65" t="str">
            <v>2.0</v>
          </cell>
          <cell r="G65" t="str">
            <v>Cao đẳng</v>
          </cell>
          <cell r="H65" t="str">
            <v>CĐ K18 (2016-2019)</v>
          </cell>
          <cell r="I65" t="str">
            <v>Học kỳ 1 năm học 2018-2019</v>
          </cell>
          <cell r="J65">
            <v>71</v>
          </cell>
          <cell r="K65" t="str">
            <v>Mở</v>
          </cell>
        </row>
        <row r="66">
          <cell r="B66" t="str">
            <v>201810104134002</v>
          </cell>
          <cell r="C66" t="str">
            <v>0104134.2</v>
          </cell>
          <cell r="D66" t="str">
            <v>Đồ án môn học Công nghệ sửa chữa</v>
          </cell>
          <cell r="E66" t="str">
            <v>0104134</v>
          </cell>
          <cell r="F66" t="str">
            <v>2.0</v>
          </cell>
          <cell r="G66" t="str">
            <v>Cao đẳng</v>
          </cell>
          <cell r="H66" t="str">
            <v>CĐ K18 (2016-2019)</v>
          </cell>
          <cell r="I66" t="str">
            <v>Học kỳ 1 năm học 2018-2019</v>
          </cell>
          <cell r="J66">
            <v>80</v>
          </cell>
          <cell r="K66" t="str">
            <v>Mở</v>
          </cell>
        </row>
        <row r="67">
          <cell r="B67" t="str">
            <v>201810104135002</v>
          </cell>
          <cell r="C67" t="str">
            <v>0104135.2</v>
          </cell>
          <cell r="D67" t="str">
            <v>Đồ án môn học Cơ điện tử</v>
          </cell>
          <cell r="E67" t="str">
            <v>0104135</v>
          </cell>
          <cell r="F67" t="str">
            <v>2.0</v>
          </cell>
          <cell r="G67" t="str">
            <v>Cao đẳng</v>
          </cell>
          <cell r="H67" t="str">
            <v>CĐ K18 (2016-2019)</v>
          </cell>
          <cell r="I67" t="str">
            <v>Học kỳ 1 năm học 2018-2019</v>
          </cell>
          <cell r="J67">
            <v>51</v>
          </cell>
          <cell r="K67" t="str">
            <v>Mở</v>
          </cell>
        </row>
        <row r="68">
          <cell r="B68" t="str">
            <v>201810104135001</v>
          </cell>
          <cell r="C68" t="str">
            <v>0104135.1</v>
          </cell>
          <cell r="D68" t="str">
            <v>Đồ án môn học Cơ điện tử</v>
          </cell>
          <cell r="E68" t="str">
            <v>0104135</v>
          </cell>
          <cell r="F68" t="str">
            <v>2.0</v>
          </cell>
          <cell r="G68" t="str">
            <v>Cao đẳng</v>
          </cell>
          <cell r="H68" t="str">
            <v>CĐ K18 (2016-2019)</v>
          </cell>
          <cell r="I68" t="str">
            <v>Học kỳ 1 năm học 2018-2019</v>
          </cell>
          <cell r="J68">
            <v>70</v>
          </cell>
          <cell r="K68" t="str">
            <v>Mở</v>
          </cell>
        </row>
        <row r="69">
          <cell r="B69" t="str">
            <v>201810104140001</v>
          </cell>
          <cell r="C69" t="str">
            <v>0104140.1</v>
          </cell>
          <cell r="D69" t="str">
            <v>Đồ gá</v>
          </cell>
          <cell r="E69" t="str">
            <v>0104140</v>
          </cell>
          <cell r="F69" t="str">
            <v>2.0</v>
          </cell>
          <cell r="G69" t="str">
            <v>Cao đẳng</v>
          </cell>
          <cell r="H69" t="str">
            <v>CĐ K18 (2016-2019)</v>
          </cell>
          <cell r="I69" t="str">
            <v>Học kỳ 1 năm học 2018-2019</v>
          </cell>
          <cell r="J69">
            <v>94</v>
          </cell>
          <cell r="K69" t="str">
            <v>Mở</v>
          </cell>
        </row>
        <row r="70">
          <cell r="B70" t="str">
            <v>201810504118003</v>
          </cell>
          <cell r="C70" t="str">
            <v>0504118.3</v>
          </cell>
          <cell r="D70" t="str">
            <v>Đồ họa ứng dụng 1</v>
          </cell>
          <cell r="E70" t="str">
            <v>0504118</v>
          </cell>
          <cell r="F70" t="str">
            <v>3.0</v>
          </cell>
          <cell r="G70" t="str">
            <v>Cao đẳng</v>
          </cell>
          <cell r="H70" t="str">
            <v>CĐ K18 (2016-2019)</v>
          </cell>
          <cell r="I70" t="str">
            <v>Học kỳ 1 năm học 2018-2019</v>
          </cell>
          <cell r="J70">
            <v>1</v>
          </cell>
          <cell r="K70" t="str">
            <v>Không mở</v>
          </cell>
        </row>
        <row r="71">
          <cell r="B71" t="str">
            <v>201810504118002</v>
          </cell>
          <cell r="C71" t="str">
            <v>0504118.2</v>
          </cell>
          <cell r="D71" t="str">
            <v>Đồ họa ứng dụng 1</v>
          </cell>
          <cell r="E71" t="str">
            <v>0504118</v>
          </cell>
          <cell r="F71" t="str">
            <v>3.0</v>
          </cell>
          <cell r="G71" t="str">
            <v>Cao đẳng</v>
          </cell>
          <cell r="H71" t="str">
            <v>CĐ K18 (2016-2019)</v>
          </cell>
          <cell r="I71" t="str">
            <v>Học kỳ 1 năm học 2018-2019</v>
          </cell>
          <cell r="J71">
            <v>40</v>
          </cell>
          <cell r="K71" t="str">
            <v>Mở</v>
          </cell>
        </row>
        <row r="72">
          <cell r="B72" t="str">
            <v>201810504118001</v>
          </cell>
          <cell r="C72" t="str">
            <v>0504118.1</v>
          </cell>
          <cell r="D72" t="str">
            <v>Đồ họa ứng dụng 1</v>
          </cell>
          <cell r="E72" t="str">
            <v>0504118</v>
          </cell>
          <cell r="F72" t="str">
            <v>3.0</v>
          </cell>
          <cell r="G72" t="str">
            <v>Cao đẳng</v>
          </cell>
          <cell r="H72" t="str">
            <v>CĐ K18 (2016-2019)</v>
          </cell>
          <cell r="I72" t="str">
            <v>Học kỳ 1 năm học 2018-2019</v>
          </cell>
          <cell r="J72">
            <v>46</v>
          </cell>
          <cell r="K72" t="str">
            <v>Mở</v>
          </cell>
        </row>
        <row r="73">
          <cell r="B73" t="str">
            <v>201811204101009</v>
          </cell>
          <cell r="C73" t="str">
            <v>1204101.9</v>
          </cell>
          <cell r="D73" t="str">
            <v>Đường lối cách mạng của Đảng Cộng sản Việt Nam</v>
          </cell>
          <cell r="E73" t="str">
            <v>1204101</v>
          </cell>
          <cell r="F73" t="str">
            <v>3.0</v>
          </cell>
          <cell r="G73" t="str">
            <v>Cao đẳng</v>
          </cell>
          <cell r="H73" t="str">
            <v>CĐ K18 (2016-2019)</v>
          </cell>
          <cell r="I73" t="str">
            <v>Học kỳ 1 năm học 2018-2019</v>
          </cell>
          <cell r="J73">
            <v>12</v>
          </cell>
          <cell r="K73" t="str">
            <v>Không mở</v>
          </cell>
        </row>
        <row r="74">
          <cell r="B74" t="str">
            <v>201811204101001</v>
          </cell>
          <cell r="C74" t="str">
            <v>1204101.1</v>
          </cell>
          <cell r="D74" t="str">
            <v>Đường lối cách mạng của Đảng Cộng sản Việt Nam</v>
          </cell>
          <cell r="E74" t="str">
            <v>1204101</v>
          </cell>
          <cell r="F74" t="str">
            <v>3.0</v>
          </cell>
          <cell r="G74" t="str">
            <v>Cao đẳng</v>
          </cell>
          <cell r="H74" t="str">
            <v>CĐ K18 (2016-2019)</v>
          </cell>
          <cell r="I74" t="str">
            <v>Học kỳ 1 năm học 2018-2019</v>
          </cell>
          <cell r="J74">
            <v>29</v>
          </cell>
          <cell r="K74" t="str">
            <v>Mở</v>
          </cell>
        </row>
        <row r="75">
          <cell r="B75" t="str">
            <v>201811204101007</v>
          </cell>
          <cell r="C75" t="str">
            <v>1204101.7</v>
          </cell>
          <cell r="D75" t="str">
            <v>Đường lối cách mạng của Đảng Cộng sản Việt Nam</v>
          </cell>
          <cell r="E75" t="str">
            <v>1204101</v>
          </cell>
          <cell r="F75" t="str">
            <v>3.0</v>
          </cell>
          <cell r="G75" t="str">
            <v>Cao đẳng</v>
          </cell>
          <cell r="H75" t="str">
            <v>CĐ K18 (2016-2019)</v>
          </cell>
          <cell r="I75" t="str">
            <v>Học kỳ 1 năm học 2018-2019</v>
          </cell>
          <cell r="J75">
            <v>29</v>
          </cell>
          <cell r="K75" t="str">
            <v>Mở</v>
          </cell>
        </row>
        <row r="76">
          <cell r="B76" t="str">
            <v>201811204101003</v>
          </cell>
          <cell r="C76" t="str">
            <v>1204101.3</v>
          </cell>
          <cell r="D76" t="str">
            <v>Đường lối cách mạng của Đảng Cộng sản Việt Nam</v>
          </cell>
          <cell r="E76" t="str">
            <v>1204101</v>
          </cell>
          <cell r="F76" t="str">
            <v>3.0</v>
          </cell>
          <cell r="G76" t="str">
            <v>Cao đẳng</v>
          </cell>
          <cell r="H76" t="str">
            <v>CĐ K18 (2016-2019)</v>
          </cell>
          <cell r="I76" t="str">
            <v>Học kỳ 1 năm học 2018-2019</v>
          </cell>
          <cell r="J76">
            <v>31</v>
          </cell>
          <cell r="K76" t="str">
            <v>Mở</v>
          </cell>
        </row>
        <row r="77">
          <cell r="B77" t="str">
            <v>201811204101006</v>
          </cell>
          <cell r="C77" t="str">
            <v>1204101.6</v>
          </cell>
          <cell r="D77" t="str">
            <v>Đường lối cách mạng của Đảng Cộng sản Việt Nam</v>
          </cell>
          <cell r="E77" t="str">
            <v>1204101</v>
          </cell>
          <cell r="F77" t="str">
            <v>3.0</v>
          </cell>
          <cell r="G77" t="str">
            <v>Cao đẳng</v>
          </cell>
          <cell r="H77" t="str">
            <v>CĐ K18 (2016-2019)</v>
          </cell>
          <cell r="I77" t="str">
            <v>Học kỳ 1 năm học 2018-2019</v>
          </cell>
          <cell r="J77">
            <v>40</v>
          </cell>
          <cell r="K77" t="str">
            <v>Mở</v>
          </cell>
        </row>
        <row r="78">
          <cell r="B78" t="str">
            <v>201811204101005</v>
          </cell>
          <cell r="C78" t="str">
            <v>1204101.5</v>
          </cell>
          <cell r="D78" t="str">
            <v>Đường lối cách mạng của Đảng Cộng sản Việt Nam</v>
          </cell>
          <cell r="E78" t="str">
            <v>1204101</v>
          </cell>
          <cell r="F78" t="str">
            <v>3.0</v>
          </cell>
          <cell r="G78" t="str">
            <v>Cao đẳng</v>
          </cell>
          <cell r="H78" t="str">
            <v>CĐ K18 (2016-2019)</v>
          </cell>
          <cell r="I78" t="str">
            <v>Học kỳ 1 năm học 2018-2019</v>
          </cell>
          <cell r="J78">
            <v>44</v>
          </cell>
          <cell r="K78" t="str">
            <v>Mở</v>
          </cell>
        </row>
        <row r="79">
          <cell r="B79" t="str">
            <v>201811204101008</v>
          </cell>
          <cell r="C79" t="str">
            <v>1204101.8</v>
          </cell>
          <cell r="D79" t="str">
            <v>Đường lối cách mạng của Đảng Cộng sản Việt Nam</v>
          </cell>
          <cell r="E79" t="str">
            <v>1204101</v>
          </cell>
          <cell r="F79" t="str">
            <v>3.0</v>
          </cell>
          <cell r="G79" t="str">
            <v>Cao đẳng</v>
          </cell>
          <cell r="H79" t="str">
            <v>CĐ K18 (2016-2019)</v>
          </cell>
          <cell r="I79" t="str">
            <v>Học kỳ 1 năm học 2018-2019</v>
          </cell>
          <cell r="J79">
            <v>61</v>
          </cell>
          <cell r="K79" t="str">
            <v>Mở</v>
          </cell>
        </row>
        <row r="80">
          <cell r="B80" t="str">
            <v>201811204101004</v>
          </cell>
          <cell r="C80" t="str">
            <v>1204101.4</v>
          </cell>
          <cell r="D80" t="str">
            <v>Đường lối cách mạng của Đảng Cộng sản Việt Nam</v>
          </cell>
          <cell r="E80" t="str">
            <v>1204101</v>
          </cell>
          <cell r="F80" t="str">
            <v>3.0</v>
          </cell>
          <cell r="G80" t="str">
            <v>Cao đẳng</v>
          </cell>
          <cell r="H80" t="str">
            <v>CĐ K18 (2016-2019)</v>
          </cell>
          <cell r="I80" t="str">
            <v>Học kỳ 1 năm học 2018-2019</v>
          </cell>
          <cell r="J80">
            <v>76</v>
          </cell>
          <cell r="K80" t="str">
            <v>Mở</v>
          </cell>
        </row>
        <row r="81">
          <cell r="B81" t="str">
            <v>201811204101002</v>
          </cell>
          <cell r="C81" t="str">
            <v>1204101.2</v>
          </cell>
          <cell r="D81" t="str">
            <v>Đường lối cách mạng của Đảng Cộng sản Việt Nam</v>
          </cell>
          <cell r="E81" t="str">
            <v>1204101</v>
          </cell>
          <cell r="F81" t="str">
            <v>3.0</v>
          </cell>
          <cell r="G81" t="str">
            <v>Cao đẳng</v>
          </cell>
          <cell r="H81" t="str">
            <v>CĐ K18 (2016-2019)</v>
          </cell>
          <cell r="I81" t="str">
            <v>Học kỳ 1 năm học 2018-2019</v>
          </cell>
          <cell r="J81">
            <v>77</v>
          </cell>
          <cell r="K81" t="str">
            <v>Mở</v>
          </cell>
        </row>
        <row r="82">
          <cell r="B82" t="str">
            <v>201810704132003</v>
          </cell>
          <cell r="C82" t="str">
            <v>0704132.3</v>
          </cell>
          <cell r="D82" t="str">
            <v>Giải tích mạng và thiết kế với sự trợ giúp của máy tính</v>
          </cell>
          <cell r="E82" t="str">
            <v>0704132</v>
          </cell>
          <cell r="F82" t="str">
            <v>2.0</v>
          </cell>
          <cell r="G82" t="str">
            <v>Cao đẳng</v>
          </cell>
          <cell r="H82" t="str">
            <v>CĐ K18 (2016-2019)</v>
          </cell>
          <cell r="I82" t="str">
            <v>Học kỳ 1 năm học 2018-2019</v>
          </cell>
          <cell r="J82">
            <v>0</v>
          </cell>
          <cell r="K82" t="str">
            <v>Không mở</v>
          </cell>
        </row>
        <row r="83">
          <cell r="B83" t="str">
            <v>201810704132004</v>
          </cell>
          <cell r="C83" t="str">
            <v>0704132.4</v>
          </cell>
          <cell r="D83" t="str">
            <v>Giải tích mạng và thiết kế với sự trợ giúp của máy tính</v>
          </cell>
          <cell r="E83" t="str">
            <v>0704132</v>
          </cell>
          <cell r="F83" t="str">
            <v>2.0</v>
          </cell>
          <cell r="G83" t="str">
            <v>Cao đẳng</v>
          </cell>
          <cell r="H83" t="str">
            <v>CĐ K18 (2016-2019)</v>
          </cell>
          <cell r="I83" t="str">
            <v>Học kỳ 1 năm học 2018-2019</v>
          </cell>
          <cell r="J83">
            <v>0</v>
          </cell>
          <cell r="K83" t="str">
            <v>Không mở</v>
          </cell>
        </row>
        <row r="84">
          <cell r="B84" t="str">
            <v>201810704132002</v>
          </cell>
          <cell r="C84" t="str">
            <v>0704132.2</v>
          </cell>
          <cell r="D84" t="str">
            <v>Giải tích mạng và thiết kế với sự trợ giúp của máy tính</v>
          </cell>
          <cell r="E84" t="str">
            <v>0704132</v>
          </cell>
          <cell r="F84" t="str">
            <v>2.0</v>
          </cell>
          <cell r="G84" t="str">
            <v>Cao đẳng</v>
          </cell>
          <cell r="H84" t="str">
            <v>CĐ K18 (2016-2019)</v>
          </cell>
          <cell r="I84" t="str">
            <v>Học kỳ 1 năm học 2018-2019</v>
          </cell>
          <cell r="J84">
            <v>4</v>
          </cell>
          <cell r="K84" t="str">
            <v>Không mở</v>
          </cell>
        </row>
        <row r="85">
          <cell r="B85" t="str">
            <v>201810704132001</v>
          </cell>
          <cell r="C85" t="str">
            <v>0704132.1</v>
          </cell>
          <cell r="D85" t="str">
            <v>Giải tích mạng và thiết kế với sự trợ giúp của máy tính</v>
          </cell>
          <cell r="E85" t="str">
            <v>0704132</v>
          </cell>
          <cell r="F85" t="str">
            <v>2.0</v>
          </cell>
          <cell r="G85" t="str">
            <v>Cao đẳng</v>
          </cell>
          <cell r="H85" t="str">
            <v>CĐ K18 (2016-2019)</v>
          </cell>
          <cell r="I85" t="str">
            <v>Học kỳ 1 năm học 2018-2019</v>
          </cell>
          <cell r="J85">
            <v>14</v>
          </cell>
          <cell r="K85" t="str">
            <v>Không mở</v>
          </cell>
        </row>
        <row r="86">
          <cell r="B86" t="str">
            <v>201810704132005</v>
          </cell>
          <cell r="C86" t="str">
            <v>0704132.5</v>
          </cell>
          <cell r="D86" t="str">
            <v>Giải tích mạng và thiết kế với sự trợ giúp của máy tính</v>
          </cell>
          <cell r="E86" t="str">
            <v>0704132</v>
          </cell>
          <cell r="F86" t="str">
            <v>2.0</v>
          </cell>
          <cell r="G86" t="str">
            <v>Cao đẳng</v>
          </cell>
          <cell r="H86" t="str">
            <v>CĐ K18 (2016-2019)</v>
          </cell>
          <cell r="I86" t="str">
            <v>Học kỳ 1 năm học 2018-2019</v>
          </cell>
          <cell r="J86">
            <v>25</v>
          </cell>
          <cell r="K86" t="str">
            <v>Mở</v>
          </cell>
        </row>
        <row r="87">
          <cell r="B87" t="str">
            <v>201810904111001</v>
          </cell>
          <cell r="C87" t="str">
            <v>0904111.1</v>
          </cell>
          <cell r="D87" t="str">
            <v>Giáo dục thể chất 1.</v>
          </cell>
          <cell r="E87" t="str">
            <v>0904111</v>
          </cell>
          <cell r="F87" t="str">
            <v>1.0</v>
          </cell>
          <cell r="G87" t="str">
            <v>Cao đẳng</v>
          </cell>
          <cell r="H87" t="str">
            <v>CĐ K18 (2016-2019)</v>
          </cell>
          <cell r="I87" t="str">
            <v>Học kỳ 1 năm học 2018-2019</v>
          </cell>
          <cell r="J87">
            <v>0</v>
          </cell>
          <cell r="K87" t="str">
            <v>Thông báo mở lớp, không mở lớp ngày 05/09/2018</v>
          </cell>
        </row>
        <row r="88">
          <cell r="B88" t="str">
            <v>201810204115005</v>
          </cell>
          <cell r="C88" t="str">
            <v>0204115.5</v>
          </cell>
          <cell r="D88" t="str">
            <v>Hệ thống điện - điện tử ô tô cơ bản</v>
          </cell>
          <cell r="E88" t="str">
            <v>0204115</v>
          </cell>
          <cell r="F88" t="str">
            <v>4.0</v>
          </cell>
          <cell r="G88" t="str">
            <v>Cao đẳng</v>
          </cell>
          <cell r="H88" t="str">
            <v>CĐ K18 (2016-2019)</v>
          </cell>
          <cell r="I88" t="str">
            <v>Học kỳ 1 năm học 2018-2019</v>
          </cell>
          <cell r="J88">
            <v>0</v>
          </cell>
          <cell r="K88" t="str">
            <v>Không mở</v>
          </cell>
        </row>
        <row r="89">
          <cell r="B89" t="str">
            <v>201810204115003</v>
          </cell>
          <cell r="C89" t="str">
            <v>0204115.3</v>
          </cell>
          <cell r="D89" t="str">
            <v>Hệ thống điện - điện tử ô tô cơ bản</v>
          </cell>
          <cell r="E89" t="str">
            <v>0204115</v>
          </cell>
          <cell r="F89" t="str">
            <v>4.0</v>
          </cell>
          <cell r="G89" t="str">
            <v>Cao đẳng</v>
          </cell>
          <cell r="H89" t="str">
            <v>CĐ K18 (2016-2019)</v>
          </cell>
          <cell r="I89" t="str">
            <v>Học kỳ 1 năm học 2018-2019</v>
          </cell>
          <cell r="J89">
            <v>16</v>
          </cell>
          <cell r="K89" t="str">
            <v>Mở</v>
          </cell>
        </row>
        <row r="90">
          <cell r="B90" t="str">
            <v>201810204115004</v>
          </cell>
          <cell r="C90" t="str">
            <v>0204115.4</v>
          </cell>
          <cell r="D90" t="str">
            <v>Hệ thống điện - điện tử ô tô cơ bản</v>
          </cell>
          <cell r="E90" t="str">
            <v>0204115</v>
          </cell>
          <cell r="F90" t="str">
            <v>4.0</v>
          </cell>
          <cell r="G90" t="str">
            <v>Cao đẳng</v>
          </cell>
          <cell r="H90" t="str">
            <v>CĐ K18 (2016-2019)</v>
          </cell>
          <cell r="I90" t="str">
            <v>Học kỳ 1 năm học 2018-2019</v>
          </cell>
          <cell r="J90">
            <v>73</v>
          </cell>
          <cell r="K90" t="str">
            <v>Mở</v>
          </cell>
        </row>
        <row r="91">
          <cell r="B91" t="str">
            <v>201810204115001</v>
          </cell>
          <cell r="C91" t="str">
            <v>0204115.1</v>
          </cell>
          <cell r="D91" t="str">
            <v>Hệ thống điện - điện tử ô tô cơ bản</v>
          </cell>
          <cell r="E91" t="str">
            <v>0204115</v>
          </cell>
          <cell r="F91" t="str">
            <v>4.0</v>
          </cell>
          <cell r="G91" t="str">
            <v>Cao đẳng</v>
          </cell>
          <cell r="H91" t="str">
            <v>CĐ K18 (2016-2019)</v>
          </cell>
          <cell r="I91" t="str">
            <v>Học kỳ 1 năm học 2018-2019</v>
          </cell>
          <cell r="J91">
            <v>76</v>
          </cell>
          <cell r="K91" t="str">
            <v>Mở</v>
          </cell>
        </row>
        <row r="92">
          <cell r="B92" t="str">
            <v>201810204115002</v>
          </cell>
          <cell r="C92" t="str">
            <v>0204115.2</v>
          </cell>
          <cell r="D92" t="str">
            <v>Hệ thống điện - điện tử ô tô cơ bản</v>
          </cell>
          <cell r="E92" t="str">
            <v>0204115</v>
          </cell>
          <cell r="F92" t="str">
            <v>4.0</v>
          </cell>
          <cell r="G92" t="str">
            <v>Cao đẳng</v>
          </cell>
          <cell r="H92" t="str">
            <v>CĐ K18 (2016-2019)</v>
          </cell>
          <cell r="I92" t="str">
            <v>Học kỳ 1 năm học 2018-2019</v>
          </cell>
          <cell r="J92">
            <v>76</v>
          </cell>
          <cell r="K92" t="str">
            <v>Mở</v>
          </cell>
        </row>
        <row r="93">
          <cell r="B93" t="str">
            <v>201810204116001</v>
          </cell>
          <cell r="C93" t="str">
            <v>0204116.1</v>
          </cell>
          <cell r="D93" t="str">
            <v>Hệ thống điện - điện tử ô tô nâng cao</v>
          </cell>
          <cell r="E93" t="str">
            <v>0204116</v>
          </cell>
          <cell r="F93" t="str">
            <v>3.0</v>
          </cell>
          <cell r="G93" t="str">
            <v>Cao đẳng</v>
          </cell>
          <cell r="H93" t="str">
            <v>CĐ K18 (2016-2019)</v>
          </cell>
          <cell r="I93" t="str">
            <v>Học kỳ 1 năm học 2018-2019</v>
          </cell>
          <cell r="J93">
            <v>48</v>
          </cell>
          <cell r="K93" t="str">
            <v>Mở</v>
          </cell>
        </row>
        <row r="94">
          <cell r="B94" t="str">
            <v>201810204116002</v>
          </cell>
          <cell r="C94" t="str">
            <v>0204116.2</v>
          </cell>
          <cell r="D94" t="str">
            <v>Hệ thống điện - điện tử ô tô nâng cao</v>
          </cell>
          <cell r="E94" t="str">
            <v>0204116</v>
          </cell>
          <cell r="F94" t="str">
            <v>3.0</v>
          </cell>
          <cell r="G94" t="str">
            <v>Cao đẳng</v>
          </cell>
          <cell r="H94" t="str">
            <v>CĐ K18 (2016-2019)</v>
          </cell>
          <cell r="I94" t="str">
            <v>Học kỳ 1 năm học 2018-2019</v>
          </cell>
          <cell r="J94">
            <v>105</v>
          </cell>
          <cell r="K94" t="str">
            <v>Mở</v>
          </cell>
        </row>
        <row r="95">
          <cell r="B95" t="str">
            <v>201810804107001</v>
          </cell>
          <cell r="C95" t="str">
            <v>0804107.1</v>
          </cell>
          <cell r="D95" t="str">
            <v>Hệ thống điều khiển tuần tự</v>
          </cell>
          <cell r="E95" t="str">
            <v>0804107</v>
          </cell>
          <cell r="F95" t="str">
            <v>3.0</v>
          </cell>
          <cell r="G95" t="str">
            <v>Cao đẳng</v>
          </cell>
          <cell r="H95" t="str">
            <v>CĐ K18 (2016-2019)</v>
          </cell>
          <cell r="I95" t="str">
            <v>Học kỳ 1 năm học 2018-2019</v>
          </cell>
          <cell r="J95">
            <v>47</v>
          </cell>
          <cell r="K95" t="str">
            <v>Mở</v>
          </cell>
        </row>
        <row r="96">
          <cell r="B96" t="str">
            <v>201811104102003</v>
          </cell>
          <cell r="C96" t="str">
            <v>1104102.3</v>
          </cell>
          <cell r="D96" t="str">
            <v>Hệ thống thông tin kế toán</v>
          </cell>
          <cell r="E96" t="str">
            <v>1104102</v>
          </cell>
          <cell r="F96" t="str">
            <v>3.0</v>
          </cell>
          <cell r="G96" t="str">
            <v>Cao đẳng</v>
          </cell>
          <cell r="H96" t="str">
            <v>CĐ K18 (2016-2019)</v>
          </cell>
          <cell r="I96" t="str">
            <v>Học kỳ 1 năm học 2018-2019</v>
          </cell>
          <cell r="J96">
            <v>40</v>
          </cell>
          <cell r="K96" t="str">
            <v>Mở</v>
          </cell>
        </row>
        <row r="97">
          <cell r="B97" t="str">
            <v>201811104102004</v>
          </cell>
          <cell r="C97" t="str">
            <v>1104102.4</v>
          </cell>
          <cell r="D97" t="str">
            <v>Hệ thống thông tin kế toán</v>
          </cell>
          <cell r="E97" t="str">
            <v>1104102</v>
          </cell>
          <cell r="F97" t="str">
            <v>3.0</v>
          </cell>
          <cell r="G97" t="str">
            <v>Cao đẳng</v>
          </cell>
          <cell r="H97" t="str">
            <v>CĐ K18 (2016-2019)</v>
          </cell>
          <cell r="I97" t="str">
            <v>Học kỳ 1 năm học 2018-2019</v>
          </cell>
          <cell r="J97">
            <v>50</v>
          </cell>
          <cell r="K97" t="str">
            <v>Mở</v>
          </cell>
        </row>
        <row r="98">
          <cell r="B98" t="str">
            <v>201811104102001</v>
          </cell>
          <cell r="C98" t="str">
            <v>1104102.1</v>
          </cell>
          <cell r="D98" t="str">
            <v>Hệ thống thông tin kế toán</v>
          </cell>
          <cell r="E98" t="str">
            <v>1104102</v>
          </cell>
          <cell r="F98" t="str">
            <v>3.0</v>
          </cell>
          <cell r="G98" t="str">
            <v>Cao đẳng</v>
          </cell>
          <cell r="H98" t="str">
            <v>CĐ K18 (2016-2019)</v>
          </cell>
          <cell r="I98" t="str">
            <v>Học kỳ 1 năm học 2018-2019</v>
          </cell>
          <cell r="J98">
            <v>56</v>
          </cell>
          <cell r="K98" t="str">
            <v>Mở</v>
          </cell>
        </row>
        <row r="99">
          <cell r="B99" t="str">
            <v>201811104102002</v>
          </cell>
          <cell r="C99" t="str">
            <v>1104102.2</v>
          </cell>
          <cell r="D99" t="str">
            <v>Hệ thống thông tin kế toán</v>
          </cell>
          <cell r="E99" t="str">
            <v>1104102</v>
          </cell>
          <cell r="F99" t="str">
            <v>3.0</v>
          </cell>
          <cell r="G99" t="str">
            <v>Cao đẳng</v>
          </cell>
          <cell r="H99" t="str">
            <v>CĐ K18 (2016-2019)</v>
          </cell>
          <cell r="I99" t="str">
            <v>Học kỳ 1 năm học 2018-2019</v>
          </cell>
          <cell r="J99">
            <v>57</v>
          </cell>
          <cell r="K99" t="str">
            <v>Mở</v>
          </cell>
        </row>
        <row r="100">
          <cell r="B100" t="str">
            <v>201810804108001</v>
          </cell>
          <cell r="C100" t="str">
            <v>0804108.1</v>
          </cell>
          <cell r="D100" t="str">
            <v>Hệ thống viễn thông</v>
          </cell>
          <cell r="E100" t="str">
            <v>0804108</v>
          </cell>
          <cell r="F100" t="str">
            <v>3.0</v>
          </cell>
          <cell r="G100" t="str">
            <v>Cao đẳng</v>
          </cell>
          <cell r="H100" t="str">
            <v>CĐ K18 (2016-2019)</v>
          </cell>
          <cell r="I100" t="str">
            <v>Học kỳ 1 năm học 2018-2019</v>
          </cell>
          <cell r="J100">
            <v>0</v>
          </cell>
          <cell r="K100" t="str">
            <v>Không mở</v>
          </cell>
        </row>
        <row r="101">
          <cell r="B101" t="str">
            <v>201811104103003</v>
          </cell>
          <cell r="C101" t="str">
            <v>1104103.3</v>
          </cell>
          <cell r="D101" t="str">
            <v>Kế toán công 1</v>
          </cell>
          <cell r="E101" t="str">
            <v>1104103</v>
          </cell>
          <cell r="F101" t="str">
            <v>4.0</v>
          </cell>
          <cell r="G101" t="str">
            <v>Cao đẳng</v>
          </cell>
          <cell r="H101" t="str">
            <v>CĐ K18 (2016-2019)</v>
          </cell>
          <cell r="I101" t="str">
            <v>Học kỳ 1 năm học 2018-2019</v>
          </cell>
          <cell r="J101">
            <v>38</v>
          </cell>
          <cell r="K101" t="str">
            <v>Mở</v>
          </cell>
        </row>
        <row r="102">
          <cell r="B102" t="str">
            <v>201811104103004</v>
          </cell>
          <cell r="C102" t="str">
            <v>1104103.4</v>
          </cell>
          <cell r="D102" t="str">
            <v>Kế toán công 1</v>
          </cell>
          <cell r="E102" t="str">
            <v>1104103</v>
          </cell>
          <cell r="F102" t="str">
            <v>4.0</v>
          </cell>
          <cell r="G102" t="str">
            <v>Cao đẳng</v>
          </cell>
          <cell r="H102" t="str">
            <v>CĐ K18 (2016-2019)</v>
          </cell>
          <cell r="I102" t="str">
            <v>Học kỳ 1 năm học 2018-2019</v>
          </cell>
          <cell r="J102">
            <v>51</v>
          </cell>
          <cell r="K102" t="str">
            <v>Mở</v>
          </cell>
        </row>
        <row r="103">
          <cell r="B103" t="str">
            <v>201811104103001</v>
          </cell>
          <cell r="C103" t="str">
            <v>1104103.1</v>
          </cell>
          <cell r="D103" t="str">
            <v>Kế toán công 1</v>
          </cell>
          <cell r="E103" t="str">
            <v>1104103</v>
          </cell>
          <cell r="F103" t="str">
            <v>4.0</v>
          </cell>
          <cell r="G103" t="str">
            <v>Cao đẳng</v>
          </cell>
          <cell r="H103" t="str">
            <v>CĐ K18 (2016-2019)</v>
          </cell>
          <cell r="I103" t="str">
            <v>Học kỳ 1 năm học 2018-2019</v>
          </cell>
          <cell r="J103">
            <v>55</v>
          </cell>
          <cell r="K103" t="str">
            <v>Mở</v>
          </cell>
        </row>
        <row r="104">
          <cell r="B104" t="str">
            <v>201811104103002</v>
          </cell>
          <cell r="C104" t="str">
            <v>1104103.2</v>
          </cell>
          <cell r="D104" t="str">
            <v>Kế toán công 1</v>
          </cell>
          <cell r="E104" t="str">
            <v>1104103</v>
          </cell>
          <cell r="F104" t="str">
            <v>4.0</v>
          </cell>
          <cell r="G104" t="str">
            <v>Cao đẳng</v>
          </cell>
          <cell r="H104" t="str">
            <v>CĐ K18 (2016-2019)</v>
          </cell>
          <cell r="I104" t="str">
            <v>Học kỳ 1 năm học 2018-2019</v>
          </cell>
          <cell r="J104">
            <v>57</v>
          </cell>
          <cell r="K104" t="str">
            <v>Mở</v>
          </cell>
        </row>
        <row r="105">
          <cell r="B105" t="str">
            <v>201811104105003</v>
          </cell>
          <cell r="C105" t="str">
            <v>1104105.3</v>
          </cell>
          <cell r="D105" t="str">
            <v>Kế toán công ty</v>
          </cell>
          <cell r="E105" t="str">
            <v>1104105</v>
          </cell>
          <cell r="F105" t="str">
            <v>2.0</v>
          </cell>
          <cell r="G105" t="str">
            <v>Cao đẳng</v>
          </cell>
          <cell r="H105" t="str">
            <v>CĐ K18 (2016-2019)</v>
          </cell>
          <cell r="I105" t="str">
            <v>Học kỳ 1 năm học 2018-2019</v>
          </cell>
          <cell r="J105">
            <v>37</v>
          </cell>
          <cell r="K105" t="str">
            <v>Mở</v>
          </cell>
        </row>
        <row r="106">
          <cell r="B106" t="str">
            <v>201811104105004</v>
          </cell>
          <cell r="C106" t="str">
            <v>1104105.4</v>
          </cell>
          <cell r="D106" t="str">
            <v>Kế toán công ty</v>
          </cell>
          <cell r="E106" t="str">
            <v>1104105</v>
          </cell>
          <cell r="F106" t="str">
            <v>2.0</v>
          </cell>
          <cell r="G106" t="str">
            <v>Cao đẳng</v>
          </cell>
          <cell r="H106" t="str">
            <v>CĐ K18 (2016-2019)</v>
          </cell>
          <cell r="I106" t="str">
            <v>Học kỳ 1 năm học 2018-2019</v>
          </cell>
          <cell r="J106">
            <v>50</v>
          </cell>
          <cell r="K106" t="str">
            <v>Mở</v>
          </cell>
        </row>
        <row r="107">
          <cell r="B107" t="str">
            <v>201811104105001</v>
          </cell>
          <cell r="C107" t="str">
            <v>1104105.1</v>
          </cell>
          <cell r="D107" t="str">
            <v>Kế toán công ty</v>
          </cell>
          <cell r="E107" t="str">
            <v>1104105</v>
          </cell>
          <cell r="F107" t="str">
            <v>2.0</v>
          </cell>
          <cell r="G107" t="str">
            <v>Cao đẳng</v>
          </cell>
          <cell r="H107" t="str">
            <v>CĐ K18 (2016-2019)</v>
          </cell>
          <cell r="I107" t="str">
            <v>Học kỳ 1 năm học 2018-2019</v>
          </cell>
          <cell r="J107">
            <v>52</v>
          </cell>
          <cell r="K107" t="str">
            <v>Mở</v>
          </cell>
        </row>
        <row r="108">
          <cell r="B108" t="str">
            <v>201811104105002</v>
          </cell>
          <cell r="C108" t="str">
            <v>1104105.2</v>
          </cell>
          <cell r="D108" t="str">
            <v>Kế toán công ty</v>
          </cell>
          <cell r="E108" t="str">
            <v>1104105</v>
          </cell>
          <cell r="F108" t="str">
            <v>2.0</v>
          </cell>
          <cell r="G108" t="str">
            <v>Cao đẳng</v>
          </cell>
          <cell r="H108" t="str">
            <v>CĐ K18 (2016-2019)</v>
          </cell>
          <cell r="I108" t="str">
            <v>Học kỳ 1 năm học 2018-2019</v>
          </cell>
          <cell r="J108">
            <v>55</v>
          </cell>
          <cell r="K108" t="str">
            <v>Mở</v>
          </cell>
        </row>
        <row r="109">
          <cell r="B109" t="str">
            <v>201811104111003</v>
          </cell>
          <cell r="C109" t="str">
            <v>1104111.3</v>
          </cell>
          <cell r="D109" t="str">
            <v>Kế toán tài chính 3</v>
          </cell>
          <cell r="E109" t="str">
            <v>1104111</v>
          </cell>
          <cell r="F109" t="str">
            <v>3.0</v>
          </cell>
          <cell r="G109" t="str">
            <v>Cao đẳng</v>
          </cell>
          <cell r="H109" t="str">
            <v>CĐ K18 (2016-2019)</v>
          </cell>
          <cell r="I109" t="str">
            <v>Học kỳ 1 năm học 2018-2019</v>
          </cell>
          <cell r="J109">
            <v>36</v>
          </cell>
          <cell r="K109" t="str">
            <v>Mở</v>
          </cell>
        </row>
        <row r="110">
          <cell r="B110" t="str">
            <v>201811104111001</v>
          </cell>
          <cell r="C110" t="str">
            <v>1104111.1</v>
          </cell>
          <cell r="D110" t="str">
            <v>Kế toán tài chính 3</v>
          </cell>
          <cell r="E110" t="str">
            <v>1104111</v>
          </cell>
          <cell r="F110" t="str">
            <v>3.0</v>
          </cell>
          <cell r="G110" t="str">
            <v>Cao đẳng</v>
          </cell>
          <cell r="H110" t="str">
            <v>CĐ K18 (2016-2019)</v>
          </cell>
          <cell r="I110" t="str">
            <v>Học kỳ 1 năm học 2018-2019</v>
          </cell>
          <cell r="J110">
            <v>51</v>
          </cell>
          <cell r="K110" t="str">
            <v>Mở</v>
          </cell>
        </row>
        <row r="111">
          <cell r="B111" t="str">
            <v>201811104111002</v>
          </cell>
          <cell r="C111" t="str">
            <v>1104111.2</v>
          </cell>
          <cell r="D111" t="str">
            <v>Kế toán tài chính 3</v>
          </cell>
          <cell r="E111" t="str">
            <v>1104111</v>
          </cell>
          <cell r="F111" t="str">
            <v>3.0</v>
          </cell>
          <cell r="G111" t="str">
            <v>Cao đẳng</v>
          </cell>
          <cell r="H111" t="str">
            <v>CĐ K18 (2016-2019)</v>
          </cell>
          <cell r="I111" t="str">
            <v>Học kỳ 1 năm học 2018-2019</v>
          </cell>
          <cell r="J111">
            <v>52</v>
          </cell>
          <cell r="K111" t="str">
            <v>Mở</v>
          </cell>
        </row>
        <row r="112">
          <cell r="B112" t="str">
            <v>201811104111004</v>
          </cell>
          <cell r="C112" t="str">
            <v>1104111.4</v>
          </cell>
          <cell r="D112" t="str">
            <v>Kế toán tài chính 3</v>
          </cell>
          <cell r="E112" t="str">
            <v>1104111</v>
          </cell>
          <cell r="F112" t="str">
            <v>3.0</v>
          </cell>
          <cell r="G112" t="str">
            <v>Cao đẳng</v>
          </cell>
          <cell r="H112" t="str">
            <v>CĐ K18 (2016-2019)</v>
          </cell>
          <cell r="I112" t="str">
            <v>Học kỳ 1 năm học 2018-2019</v>
          </cell>
          <cell r="J112">
            <v>59</v>
          </cell>
          <cell r="K112" t="str">
            <v>Mở</v>
          </cell>
        </row>
        <row r="113">
          <cell r="B113" t="str">
            <v>201811104114001</v>
          </cell>
          <cell r="C113" t="str">
            <v>1104114.1</v>
          </cell>
          <cell r="D113" t="str">
            <v>Kế toán trong các ngành kinh tế đặc thù</v>
          </cell>
          <cell r="E113" t="str">
            <v>1104114</v>
          </cell>
          <cell r="F113" t="str">
            <v>2.0</v>
          </cell>
          <cell r="G113" t="str">
            <v>Cao đẳng</v>
          </cell>
          <cell r="H113" t="str">
            <v>CĐ K18 (2016-2019)</v>
          </cell>
          <cell r="I113" t="str">
            <v>Học kỳ 1 năm học 2018-2019</v>
          </cell>
          <cell r="J113">
            <v>0</v>
          </cell>
          <cell r="K113" t="str">
            <v>Không mở</v>
          </cell>
        </row>
        <row r="114">
          <cell r="B114" t="str">
            <v>201811104114002</v>
          </cell>
          <cell r="C114" t="str">
            <v>1104114.2</v>
          </cell>
          <cell r="D114" t="str">
            <v>Kế toán trong các ngành kinh tế đặc thù</v>
          </cell>
          <cell r="E114" t="str">
            <v>1104114</v>
          </cell>
          <cell r="F114" t="str">
            <v>2.0</v>
          </cell>
          <cell r="G114" t="str">
            <v>Cao đẳng</v>
          </cell>
          <cell r="H114" t="str">
            <v>CĐ K18 (2016-2019)</v>
          </cell>
          <cell r="I114" t="str">
            <v>Học kỳ 1 năm học 2018-2019</v>
          </cell>
          <cell r="J114">
            <v>0</v>
          </cell>
          <cell r="K114" t="str">
            <v>Không mở</v>
          </cell>
        </row>
        <row r="115">
          <cell r="B115" t="str">
            <v>201811104114003</v>
          </cell>
          <cell r="C115" t="str">
            <v>1104114.3</v>
          </cell>
          <cell r="D115" t="str">
            <v>Kế toán trong các ngành kinh tế đặc thù</v>
          </cell>
          <cell r="E115" t="str">
            <v>1104114</v>
          </cell>
          <cell r="F115" t="str">
            <v>2.0</v>
          </cell>
          <cell r="G115" t="str">
            <v>Cao đẳng</v>
          </cell>
          <cell r="H115" t="str">
            <v>CĐ K18 (2016-2019)</v>
          </cell>
          <cell r="I115" t="str">
            <v>Học kỳ 1 năm học 2018-2019</v>
          </cell>
          <cell r="J115">
            <v>0</v>
          </cell>
          <cell r="K115" t="str">
            <v>Không mở</v>
          </cell>
        </row>
        <row r="116">
          <cell r="B116" t="str">
            <v>201811104114004</v>
          </cell>
          <cell r="C116" t="str">
            <v>1104114.4</v>
          </cell>
          <cell r="D116" t="str">
            <v>Kế toán trong các ngành kinh tế đặc thù</v>
          </cell>
          <cell r="E116" t="str">
            <v>1104114</v>
          </cell>
          <cell r="F116" t="str">
            <v>2.0</v>
          </cell>
          <cell r="G116" t="str">
            <v>Cao đẳng</v>
          </cell>
          <cell r="H116" t="str">
            <v>CĐ K18 (2016-2019)</v>
          </cell>
          <cell r="I116" t="str">
            <v>Học kỳ 1 năm học 2018-2019</v>
          </cell>
          <cell r="J116">
            <v>0</v>
          </cell>
          <cell r="K116" t="str">
            <v>Không mở</v>
          </cell>
        </row>
        <row r="117">
          <cell r="B117" t="str">
            <v>201811104116001</v>
          </cell>
          <cell r="C117" t="str">
            <v>1104116.1</v>
          </cell>
          <cell r="D117" t="str">
            <v>Kế toán xuất nhập khẩu</v>
          </cell>
          <cell r="E117" t="str">
            <v>1104116</v>
          </cell>
          <cell r="F117" t="str">
            <v>2.0</v>
          </cell>
          <cell r="G117" t="str">
            <v>Cao đẳng</v>
          </cell>
          <cell r="H117" t="str">
            <v>CĐ K18 (2016-2019)</v>
          </cell>
          <cell r="I117" t="str">
            <v>Học kỳ 1 năm học 2018-2019</v>
          </cell>
          <cell r="J117">
            <v>0</v>
          </cell>
          <cell r="K117" t="str">
            <v>Không mở</v>
          </cell>
        </row>
        <row r="118">
          <cell r="B118" t="str">
            <v>201811104116002</v>
          </cell>
          <cell r="C118" t="str">
            <v>1104116.2</v>
          </cell>
          <cell r="D118" t="str">
            <v>Kế toán xuất nhập khẩu</v>
          </cell>
          <cell r="E118" t="str">
            <v>1104116</v>
          </cell>
          <cell r="F118" t="str">
            <v>2.0</v>
          </cell>
          <cell r="G118" t="str">
            <v>Cao đẳng</v>
          </cell>
          <cell r="H118" t="str">
            <v>CĐ K18 (2016-2019)</v>
          </cell>
          <cell r="I118" t="str">
            <v>Học kỳ 1 năm học 2018-2019</v>
          </cell>
          <cell r="J118">
            <v>0</v>
          </cell>
          <cell r="K118" t="str">
            <v>Không mở</v>
          </cell>
        </row>
        <row r="119">
          <cell r="B119" t="str">
            <v>201811104116003</v>
          </cell>
          <cell r="C119" t="str">
            <v>1104116.3</v>
          </cell>
          <cell r="D119" t="str">
            <v>Kế toán xuất nhập khẩu</v>
          </cell>
          <cell r="E119" t="str">
            <v>1104116</v>
          </cell>
          <cell r="F119" t="str">
            <v>2.0</v>
          </cell>
          <cell r="G119" t="str">
            <v>Cao đẳng</v>
          </cell>
          <cell r="H119" t="str">
            <v>CĐ K18 (2016-2019)</v>
          </cell>
          <cell r="I119" t="str">
            <v>Học kỳ 1 năm học 2018-2019</v>
          </cell>
          <cell r="J119">
            <v>0</v>
          </cell>
          <cell r="K119" t="str">
            <v>Không mở</v>
          </cell>
        </row>
        <row r="120">
          <cell r="B120" t="str">
            <v>201811104116004</v>
          </cell>
          <cell r="C120" t="str">
            <v>1104116.4</v>
          </cell>
          <cell r="D120" t="str">
            <v>Kế toán xuất nhập khẩu</v>
          </cell>
          <cell r="E120" t="str">
            <v>1104116</v>
          </cell>
          <cell r="F120" t="str">
            <v>2.0</v>
          </cell>
          <cell r="G120" t="str">
            <v>Cao đẳng</v>
          </cell>
          <cell r="H120" t="str">
            <v>CĐ K18 (2016-2019)</v>
          </cell>
          <cell r="I120" t="str">
            <v>Học kỳ 1 năm học 2018-2019</v>
          </cell>
          <cell r="J120">
            <v>0</v>
          </cell>
          <cell r="K120" t="str">
            <v>Không mở</v>
          </cell>
        </row>
        <row r="121">
          <cell r="B121" t="str">
            <v>201810504125001</v>
          </cell>
          <cell r="C121" t="str">
            <v>0504125.1</v>
          </cell>
          <cell r="D121" t="str">
            <v>Kiểm thử phần mềm</v>
          </cell>
          <cell r="E121" t="str">
            <v>0504125</v>
          </cell>
          <cell r="F121" t="str">
            <v>3.0</v>
          </cell>
          <cell r="G121" t="str">
            <v>Cao đẳng</v>
          </cell>
          <cell r="H121" t="str">
            <v>CĐ K18 (2016-2019)</v>
          </cell>
          <cell r="I121" t="str">
            <v>Học kỳ 1 năm học 2018-2019</v>
          </cell>
          <cell r="J121">
            <v>0</v>
          </cell>
          <cell r="K121" t="str">
            <v>Không mở</v>
          </cell>
        </row>
        <row r="122">
          <cell r="B122" t="str">
            <v>201810504125002</v>
          </cell>
          <cell r="C122" t="str">
            <v>0504125.2</v>
          </cell>
          <cell r="D122" t="str">
            <v>Kiểm thử phần mềm</v>
          </cell>
          <cell r="E122" t="str">
            <v>0504125</v>
          </cell>
          <cell r="F122" t="str">
            <v>3.0</v>
          </cell>
          <cell r="G122" t="str">
            <v>Cao đẳng</v>
          </cell>
          <cell r="H122" t="str">
            <v>CĐ K18 (2016-2019)</v>
          </cell>
          <cell r="I122" t="str">
            <v>Học kỳ 1 năm học 2018-2019</v>
          </cell>
          <cell r="J122">
            <v>28</v>
          </cell>
          <cell r="K122" t="str">
            <v>Mở</v>
          </cell>
        </row>
        <row r="123">
          <cell r="B123" t="str">
            <v>201810504125003</v>
          </cell>
          <cell r="C123" t="str">
            <v>0504125.3</v>
          </cell>
          <cell r="D123" t="str">
            <v>Kiểm thử phần mềm</v>
          </cell>
          <cell r="E123" t="str">
            <v>0504125</v>
          </cell>
          <cell r="F123" t="str">
            <v>3.0</v>
          </cell>
          <cell r="G123" t="str">
            <v>Cao đẳng</v>
          </cell>
          <cell r="H123" t="str">
            <v>CĐ K18 (2016-2019)</v>
          </cell>
          <cell r="I123" t="str">
            <v>Học kỳ 1 năm học 2018-2019</v>
          </cell>
          <cell r="J123">
            <v>39</v>
          </cell>
          <cell r="K123" t="str">
            <v>Mở</v>
          </cell>
        </row>
        <row r="124">
          <cell r="B124" t="str">
            <v>201811604112001</v>
          </cell>
          <cell r="C124" t="str">
            <v>1604112.1</v>
          </cell>
          <cell r="D124" t="str">
            <v>Kinh tế bảo hiểm</v>
          </cell>
          <cell r="E124" t="str">
            <v>1604112</v>
          </cell>
          <cell r="F124" t="str">
            <v>3.0</v>
          </cell>
          <cell r="G124" t="str">
            <v>Cao đẳng</v>
          </cell>
          <cell r="H124" t="str">
            <v>CĐ K18 (2016-2019)</v>
          </cell>
          <cell r="I124" t="str">
            <v>Học kỳ 1 năm học 2018-2019</v>
          </cell>
          <cell r="J124">
            <v>0</v>
          </cell>
          <cell r="K124" t="str">
            <v>Không mở</v>
          </cell>
        </row>
        <row r="125">
          <cell r="B125" t="str">
            <v>201811404114003</v>
          </cell>
          <cell r="C125" t="str">
            <v>1404114.3</v>
          </cell>
          <cell r="D125" t="str">
            <v>Kỹ năng giao tiếp</v>
          </cell>
          <cell r="E125" t="str">
            <v>1404114</v>
          </cell>
          <cell r="F125" t="str">
            <v>2.0</v>
          </cell>
          <cell r="G125" t="str">
            <v>Cao đẳng</v>
          </cell>
          <cell r="H125" t="str">
            <v>CĐ K18 (2016-2019)</v>
          </cell>
          <cell r="I125" t="str">
            <v>Học kỳ 1 năm học 2018-2019</v>
          </cell>
          <cell r="J125">
            <v>37</v>
          </cell>
          <cell r="K125" t="str">
            <v>Mở</v>
          </cell>
        </row>
        <row r="126">
          <cell r="B126" t="str">
            <v>201811404114001</v>
          </cell>
          <cell r="C126" t="str">
            <v>1404114.1</v>
          </cell>
          <cell r="D126" t="str">
            <v>Kỹ năng giao tiếp</v>
          </cell>
          <cell r="E126" t="str">
            <v>1404114</v>
          </cell>
          <cell r="F126" t="str">
            <v>2.0</v>
          </cell>
          <cell r="G126" t="str">
            <v>Cao đẳng</v>
          </cell>
          <cell r="H126" t="str">
            <v>CĐ K18 (2016-2019)</v>
          </cell>
          <cell r="I126" t="str">
            <v>Học kỳ 1 năm học 2018-2019</v>
          </cell>
          <cell r="J126">
            <v>53</v>
          </cell>
          <cell r="K126" t="str">
            <v>Mở</v>
          </cell>
        </row>
        <row r="127">
          <cell r="B127" t="str">
            <v>201811404114004</v>
          </cell>
          <cell r="C127" t="str">
            <v>1404114.4</v>
          </cell>
          <cell r="D127" t="str">
            <v>Kỹ năng giao tiếp</v>
          </cell>
          <cell r="E127" t="str">
            <v>1404114</v>
          </cell>
          <cell r="F127" t="str">
            <v>2.0</v>
          </cell>
          <cell r="G127" t="str">
            <v>Cao đẳng</v>
          </cell>
          <cell r="H127" t="str">
            <v>CĐ K18 (2016-2019)</v>
          </cell>
          <cell r="I127" t="str">
            <v>Học kỳ 1 năm học 2018-2019</v>
          </cell>
          <cell r="J127">
            <v>53</v>
          </cell>
          <cell r="K127" t="str">
            <v>Mở</v>
          </cell>
        </row>
        <row r="128">
          <cell r="B128" t="str">
            <v>201811404114002</v>
          </cell>
          <cell r="C128" t="str">
            <v>1404114.2</v>
          </cell>
          <cell r="D128" t="str">
            <v>Kỹ năng giao tiếp</v>
          </cell>
          <cell r="E128" t="str">
            <v>1404114</v>
          </cell>
          <cell r="F128" t="str">
            <v>2.0</v>
          </cell>
          <cell r="G128" t="str">
            <v>Cao đẳng</v>
          </cell>
          <cell r="H128" t="str">
            <v>CĐ K18 (2016-2019)</v>
          </cell>
          <cell r="I128" t="str">
            <v>Học kỳ 1 năm học 2018-2019</v>
          </cell>
          <cell r="J128">
            <v>56</v>
          </cell>
          <cell r="K128" t="str">
            <v>Mở</v>
          </cell>
        </row>
        <row r="129">
          <cell r="B129" t="str">
            <v>201811604118001</v>
          </cell>
          <cell r="C129" t="str">
            <v>1604118.1</v>
          </cell>
          <cell r="D129" t="str">
            <v>Kỹ năng lãnh đạo và tạo động lực lao động</v>
          </cell>
          <cell r="E129" t="str">
            <v>1604118</v>
          </cell>
          <cell r="F129" t="str">
            <v>2.0</v>
          </cell>
          <cell r="G129" t="str">
            <v>Cao đẳng</v>
          </cell>
          <cell r="H129" t="str">
            <v>CĐ K18 (2016-2019)</v>
          </cell>
          <cell r="I129" t="str">
            <v>Học kỳ 1 năm học 2018-2019</v>
          </cell>
          <cell r="J129">
            <v>1</v>
          </cell>
          <cell r="K129" t="str">
            <v>Không mở</v>
          </cell>
        </row>
        <row r="130">
          <cell r="B130" t="str">
            <v>201810804109001</v>
          </cell>
          <cell r="C130" t="str">
            <v>0804109.1</v>
          </cell>
          <cell r="D130" t="str">
            <v>Kỹ thuật Audio-Video</v>
          </cell>
          <cell r="E130" t="str">
            <v>0804109</v>
          </cell>
          <cell r="F130" t="str">
            <v>3.0</v>
          </cell>
          <cell r="G130" t="str">
            <v>Cao đẳng</v>
          </cell>
          <cell r="H130" t="str">
            <v>CĐ K18 (2016-2019)</v>
          </cell>
          <cell r="I130" t="str">
            <v>Học kỳ 1 năm học 2018-2019</v>
          </cell>
          <cell r="J130">
            <v>0</v>
          </cell>
          <cell r="K130" t="str">
            <v>Không mở</v>
          </cell>
        </row>
        <row r="131">
          <cell r="B131" t="str">
            <v>201810204123005</v>
          </cell>
          <cell r="C131" t="str">
            <v>0204123.5</v>
          </cell>
          <cell r="D131" t="str">
            <v>Kỹ thuật bảo dưỡng và sửa chữa ô tô</v>
          </cell>
          <cell r="E131" t="str">
            <v>0204123</v>
          </cell>
          <cell r="F131" t="str">
            <v>3.0</v>
          </cell>
          <cell r="G131" t="str">
            <v>Cao đẳng</v>
          </cell>
          <cell r="H131" t="str">
            <v>CĐ K18 (2016-2019)</v>
          </cell>
          <cell r="I131" t="str">
            <v>Học kỳ 1 năm học 2018-2019</v>
          </cell>
          <cell r="J131">
            <v>4</v>
          </cell>
          <cell r="K131" t="str">
            <v>Không mở</v>
          </cell>
        </row>
        <row r="132">
          <cell r="B132" t="str">
            <v>201810204123003</v>
          </cell>
          <cell r="C132" t="str">
            <v>0204123.3</v>
          </cell>
          <cell r="D132" t="str">
            <v>Kỹ thuật bảo dưỡng và sửa chữa ô tô</v>
          </cell>
          <cell r="E132" t="str">
            <v>0204123</v>
          </cell>
          <cell r="F132" t="str">
            <v>3.0</v>
          </cell>
          <cell r="G132" t="str">
            <v>Cao đẳng</v>
          </cell>
          <cell r="H132" t="str">
            <v>CĐ K18 (2016-2019)</v>
          </cell>
          <cell r="I132" t="str">
            <v>Học kỳ 1 năm học 2018-2019</v>
          </cell>
          <cell r="J132">
            <v>31</v>
          </cell>
          <cell r="K132" t="str">
            <v>Mở</v>
          </cell>
        </row>
        <row r="133">
          <cell r="B133" t="str">
            <v>201810204123004</v>
          </cell>
          <cell r="C133" t="str">
            <v>0204123.4</v>
          </cell>
          <cell r="D133" t="str">
            <v>Kỹ thuật bảo dưỡng và sửa chữa ô tô</v>
          </cell>
          <cell r="E133" t="str">
            <v>0204123</v>
          </cell>
          <cell r="F133" t="str">
            <v>3.0</v>
          </cell>
          <cell r="G133" t="str">
            <v>Cao đẳng</v>
          </cell>
          <cell r="H133" t="str">
            <v>CĐ K18 (2016-2019)</v>
          </cell>
          <cell r="I133" t="str">
            <v>Học kỳ 1 năm học 2018-2019</v>
          </cell>
          <cell r="J133">
            <v>59</v>
          </cell>
          <cell r="K133" t="str">
            <v>Mở</v>
          </cell>
        </row>
        <row r="134">
          <cell r="B134" t="str">
            <v>201810204123002</v>
          </cell>
          <cell r="C134" t="str">
            <v>0204123.2</v>
          </cell>
          <cell r="D134" t="str">
            <v>Kỹ thuật bảo dưỡng và sửa chữa ô tô</v>
          </cell>
          <cell r="E134" t="str">
            <v>0204123</v>
          </cell>
          <cell r="F134" t="str">
            <v>3.0</v>
          </cell>
          <cell r="G134" t="str">
            <v>Cao đẳng</v>
          </cell>
          <cell r="H134" t="str">
            <v>CĐ K18 (2016-2019)</v>
          </cell>
          <cell r="I134" t="str">
            <v>Học kỳ 1 năm học 2018-2019</v>
          </cell>
          <cell r="J134">
            <v>74</v>
          </cell>
          <cell r="K134" t="str">
            <v>Mở</v>
          </cell>
        </row>
        <row r="135">
          <cell r="B135" t="str">
            <v>201810204123001</v>
          </cell>
          <cell r="C135" t="str">
            <v>0204123.1</v>
          </cell>
          <cell r="D135" t="str">
            <v>Kỹ thuật bảo dưỡng và sửa chữa ô tô</v>
          </cell>
          <cell r="E135" t="str">
            <v>0204123</v>
          </cell>
          <cell r="F135" t="str">
            <v>3.0</v>
          </cell>
          <cell r="G135" t="str">
            <v>Cao đẳng</v>
          </cell>
          <cell r="H135" t="str">
            <v>CĐ K18 (2016-2019)</v>
          </cell>
          <cell r="I135" t="str">
            <v>Học kỳ 1 năm học 2018-2019</v>
          </cell>
          <cell r="J135">
            <v>76</v>
          </cell>
          <cell r="K135" t="str">
            <v>Mở</v>
          </cell>
        </row>
        <row r="136">
          <cell r="B136" t="str">
            <v>201810804110001</v>
          </cell>
          <cell r="C136" t="str">
            <v>0804110.1</v>
          </cell>
          <cell r="D136" t="str">
            <v>Kỹ thuật cảm biến</v>
          </cell>
          <cell r="E136" t="str">
            <v>0804110</v>
          </cell>
          <cell r="F136" t="str">
            <v>3.0</v>
          </cell>
          <cell r="G136" t="str">
            <v>Cao đẳng</v>
          </cell>
          <cell r="H136" t="str">
            <v>CĐ K18 (2016-2019)</v>
          </cell>
          <cell r="I136" t="str">
            <v>Học kỳ 1 năm học 2018-2019</v>
          </cell>
          <cell r="J136">
            <v>0</v>
          </cell>
          <cell r="K136" t="str">
            <v>Không mở</v>
          </cell>
        </row>
        <row r="137">
          <cell r="B137" t="str">
            <v>201810804112001</v>
          </cell>
          <cell r="C137" t="str">
            <v>0804112.1</v>
          </cell>
          <cell r="D137" t="str">
            <v>Kỹ thuật ghép nối máy tính</v>
          </cell>
          <cell r="E137" t="str">
            <v>0804112</v>
          </cell>
          <cell r="F137" t="str">
            <v>3.0</v>
          </cell>
          <cell r="G137" t="str">
            <v>Cao đẳng</v>
          </cell>
          <cell r="H137" t="str">
            <v>CĐ K18 (2016-2019)</v>
          </cell>
          <cell r="I137" t="str">
            <v>Học kỳ 1 năm học 2018-2019</v>
          </cell>
          <cell r="J137">
            <v>57</v>
          </cell>
          <cell r="K137" t="str">
            <v>Mở</v>
          </cell>
        </row>
        <row r="138">
          <cell r="B138" t="str">
            <v>201810504127001</v>
          </cell>
          <cell r="C138" t="str">
            <v>0504127.1</v>
          </cell>
          <cell r="D138" t="str">
            <v>Kỹ thuật lập trình</v>
          </cell>
          <cell r="E138" t="str">
            <v>0504127</v>
          </cell>
          <cell r="F138" t="str">
            <v>3.0</v>
          </cell>
          <cell r="G138" t="str">
            <v>Cao đẳng</v>
          </cell>
          <cell r="H138" t="str">
            <v>CĐ K18 (2016-2019)</v>
          </cell>
          <cell r="I138" t="str">
            <v>Học kỳ 1 năm học 2018-2019</v>
          </cell>
          <cell r="J138">
            <v>0</v>
          </cell>
          <cell r="K138" t="str">
            <v>Không mở</v>
          </cell>
        </row>
        <row r="139">
          <cell r="B139" t="str">
            <v>201810504127002</v>
          </cell>
          <cell r="C139" t="str">
            <v>0504127.2</v>
          </cell>
          <cell r="D139" t="str">
            <v>Kỹ thuật lập trình</v>
          </cell>
          <cell r="E139" t="str">
            <v>0504127</v>
          </cell>
          <cell r="F139" t="str">
            <v>3.0</v>
          </cell>
          <cell r="G139" t="str">
            <v>Cao đẳng</v>
          </cell>
          <cell r="H139" t="str">
            <v>CĐ K18 (2016-2019)</v>
          </cell>
          <cell r="I139" t="str">
            <v>Học kỳ 1 năm học 2018-2019</v>
          </cell>
          <cell r="J139">
            <v>5</v>
          </cell>
          <cell r="K139" t="str">
            <v>Không mở</v>
          </cell>
        </row>
        <row r="140">
          <cell r="B140" t="str">
            <v>201810304155001</v>
          </cell>
          <cell r="C140" t="str">
            <v>0304155.1</v>
          </cell>
          <cell r="D140" t="str">
            <v>Kỹ thuật lấy mẫu và xử lý mẫu</v>
          </cell>
          <cell r="E140" t="str">
            <v>0304155</v>
          </cell>
          <cell r="F140" t="str">
            <v>2.0</v>
          </cell>
          <cell r="G140" t="str">
            <v>Cao đẳng</v>
          </cell>
          <cell r="H140" t="str">
            <v>CĐ K18 (2016-2019)</v>
          </cell>
          <cell r="I140" t="str">
            <v>Học kỳ 1 năm học 2018-2019</v>
          </cell>
          <cell r="J140">
            <v>15</v>
          </cell>
          <cell r="K140" t="str">
            <v>Mở</v>
          </cell>
        </row>
        <row r="141">
          <cell r="B141" t="str">
            <v>201810104147002</v>
          </cell>
          <cell r="C141" t="str">
            <v>0104147.2</v>
          </cell>
          <cell r="D141" t="str">
            <v>Kỹ thuật tự động hoá</v>
          </cell>
          <cell r="E141" t="str">
            <v>0104147</v>
          </cell>
          <cell r="F141" t="str">
            <v>3.0</v>
          </cell>
          <cell r="G141" t="str">
            <v>Cao đẳng</v>
          </cell>
          <cell r="H141" t="str">
            <v>CĐ K18 (2016-2019)</v>
          </cell>
          <cell r="I141" t="str">
            <v>Học kỳ 1 năm học 2018-2019</v>
          </cell>
          <cell r="J141">
            <v>48</v>
          </cell>
          <cell r="K141" t="str">
            <v>Mở</v>
          </cell>
        </row>
        <row r="142">
          <cell r="B142" t="str">
            <v>201810104147001</v>
          </cell>
          <cell r="C142" t="str">
            <v>0104147.1</v>
          </cell>
          <cell r="D142" t="str">
            <v>Kỹ thuật tự động hoá</v>
          </cell>
          <cell r="E142" t="str">
            <v>0104147</v>
          </cell>
          <cell r="F142" t="str">
            <v>3.0</v>
          </cell>
          <cell r="G142" t="str">
            <v>Cao đẳng</v>
          </cell>
          <cell r="H142" t="str">
            <v>CĐ K18 (2016-2019)</v>
          </cell>
          <cell r="I142" t="str">
            <v>Học kỳ 1 năm học 2018-2019</v>
          </cell>
          <cell r="J142">
            <v>67</v>
          </cell>
          <cell r="K142" t="str">
            <v>Mở</v>
          </cell>
        </row>
        <row r="143">
          <cell r="B143" t="str">
            <v>201810804114001</v>
          </cell>
          <cell r="C143" t="str">
            <v>0804114.1</v>
          </cell>
          <cell r="D143" t="str">
            <v>Kỹ thuật truyền hình</v>
          </cell>
          <cell r="E143" t="str">
            <v>0804114</v>
          </cell>
          <cell r="F143" t="str">
            <v>4.0</v>
          </cell>
          <cell r="G143" t="str">
            <v>Cao đẳng</v>
          </cell>
          <cell r="H143" t="str">
            <v>CĐ K18 (2016-2019)</v>
          </cell>
          <cell r="I143" t="str">
            <v>Học kỳ 1 năm học 2018-2019</v>
          </cell>
          <cell r="J143">
            <v>59</v>
          </cell>
          <cell r="K143" t="str">
            <v>Mở</v>
          </cell>
        </row>
        <row r="144">
          <cell r="B144" t="str">
            <v>201810804115001</v>
          </cell>
          <cell r="C144" t="str">
            <v>0804115.1</v>
          </cell>
          <cell r="D144" t="str">
            <v>Kỹ thuật truyền số liệu</v>
          </cell>
          <cell r="E144" t="str">
            <v>0804115</v>
          </cell>
          <cell r="F144" t="str">
            <v>3.0</v>
          </cell>
          <cell r="G144" t="str">
            <v>Cao đẳng</v>
          </cell>
          <cell r="H144" t="str">
            <v>CĐ K18 (2016-2019)</v>
          </cell>
          <cell r="I144" t="str">
            <v>Học kỳ 1 năm học 2018-2019</v>
          </cell>
          <cell r="J144">
            <v>0</v>
          </cell>
          <cell r="K144" t="str">
            <v>Không mở</v>
          </cell>
        </row>
        <row r="145">
          <cell r="B145" t="str">
            <v>201810804116002</v>
          </cell>
          <cell r="C145" t="str">
            <v>0804116.2</v>
          </cell>
          <cell r="D145" t="str">
            <v>Kỹ thuật vi điều khiển</v>
          </cell>
          <cell r="E145" t="str">
            <v>0804116</v>
          </cell>
          <cell r="F145" t="str">
            <v>3.0</v>
          </cell>
          <cell r="G145" t="str">
            <v>Cao đẳng</v>
          </cell>
          <cell r="H145" t="str">
            <v>CĐ K18 (2016-2019)</v>
          </cell>
          <cell r="I145" t="str">
            <v>Học kỳ 1 năm học 2018-2019</v>
          </cell>
          <cell r="J145">
            <v>1</v>
          </cell>
          <cell r="K145" t="str">
            <v>Thông báo mở lớp, không mở lớp ngày 05/09/2018</v>
          </cell>
        </row>
        <row r="146">
          <cell r="B146" t="str">
            <v>201810804116001</v>
          </cell>
          <cell r="C146" t="str">
            <v>0804116.1</v>
          </cell>
          <cell r="D146" t="str">
            <v>Kỹ thuật vi điều khiển</v>
          </cell>
          <cell r="E146" t="str">
            <v>0804116</v>
          </cell>
          <cell r="F146" t="str">
            <v>3.0</v>
          </cell>
          <cell r="G146" t="str">
            <v>Cao đẳng</v>
          </cell>
          <cell r="H146" t="str">
            <v>CĐ K18 (2016-2019)</v>
          </cell>
          <cell r="I146" t="str">
            <v>Học kỳ 1 năm học 2018-2019</v>
          </cell>
          <cell r="J146">
            <v>86</v>
          </cell>
          <cell r="K146" t="str">
            <v>Mở</v>
          </cell>
        </row>
        <row r="147">
          <cell r="B147" t="str">
            <v>201810804117001</v>
          </cell>
          <cell r="C147" t="str">
            <v>0804117.1</v>
          </cell>
          <cell r="D147" t="str">
            <v>Kỹ thuật vi xử lý</v>
          </cell>
          <cell r="E147" t="str">
            <v>0804117</v>
          </cell>
          <cell r="F147" t="str">
            <v>3.0</v>
          </cell>
          <cell r="G147" t="str">
            <v>Cao đẳng</v>
          </cell>
          <cell r="H147" t="str">
            <v>CĐ K18 (2016-2019)</v>
          </cell>
          <cell r="I147" t="str">
            <v>Học kỳ 1 năm học 2018-2019</v>
          </cell>
          <cell r="J147">
            <v>0</v>
          </cell>
          <cell r="K147" t="str">
            <v>Thông báo mở lớp, không mở lớp ngày 05/09/2018</v>
          </cell>
        </row>
        <row r="148">
          <cell r="B148" t="str">
            <v>201810704144001</v>
          </cell>
          <cell r="C148" t="str">
            <v>0704144.1</v>
          </cell>
          <cell r="D148" t="str">
            <v>Khí cụ điện</v>
          </cell>
          <cell r="E148" t="str">
            <v>0704144</v>
          </cell>
          <cell r="F148" t="str">
            <v>2.0</v>
          </cell>
          <cell r="G148" t="str">
            <v>Cao đẳng</v>
          </cell>
          <cell r="H148" t="str">
            <v>CĐ K18 (2016-2019)</v>
          </cell>
          <cell r="I148" t="str">
            <v>Học kỳ 1 năm học 2018-2019</v>
          </cell>
          <cell r="J148">
            <v>0</v>
          </cell>
          <cell r="K148" t="str">
            <v>Thông báo mở lớp, không mở lớp ngày 05/09/2018</v>
          </cell>
        </row>
        <row r="149">
          <cell r="B149" t="str">
            <v>201810304164003</v>
          </cell>
          <cell r="C149" t="str">
            <v>0304164.3</v>
          </cell>
          <cell r="D149" t="str">
            <v>Khí xả và vấn đề ô nhiễm môi trường</v>
          </cell>
          <cell r="E149" t="str">
            <v>0304164</v>
          </cell>
          <cell r="F149" t="str">
            <v>2.0</v>
          </cell>
          <cell r="G149" t="str">
            <v>Cao đẳng</v>
          </cell>
          <cell r="H149" t="str">
            <v>CĐ K18 (2016-2019)</v>
          </cell>
          <cell r="I149" t="str">
            <v>Học kỳ 1 năm học 2018-2019</v>
          </cell>
          <cell r="J149">
            <v>0</v>
          </cell>
          <cell r="K149" t="str">
            <v>Không mở</v>
          </cell>
        </row>
        <row r="150">
          <cell r="B150" t="str">
            <v>201810304164005</v>
          </cell>
          <cell r="C150" t="str">
            <v>0304164.5</v>
          </cell>
          <cell r="D150" t="str">
            <v>Khí xả và vấn đề ô nhiễm môi trường</v>
          </cell>
          <cell r="E150" t="str">
            <v>0304164</v>
          </cell>
          <cell r="F150" t="str">
            <v>2.0</v>
          </cell>
          <cell r="G150" t="str">
            <v>Cao đẳng</v>
          </cell>
          <cell r="H150" t="str">
            <v>CĐ K18 (2016-2019)</v>
          </cell>
          <cell r="I150" t="str">
            <v>Học kỳ 1 năm học 2018-2019</v>
          </cell>
          <cell r="J150">
            <v>0</v>
          </cell>
          <cell r="K150" t="str">
            <v>Không mở</v>
          </cell>
        </row>
        <row r="151">
          <cell r="B151" t="str">
            <v>201810304164001</v>
          </cell>
          <cell r="C151" t="str">
            <v>0304164.1</v>
          </cell>
          <cell r="D151" t="str">
            <v>Khí xả và vấn đề ô nhiễm môi trường</v>
          </cell>
          <cell r="E151" t="str">
            <v>0304164</v>
          </cell>
          <cell r="F151" t="str">
            <v>2.0</v>
          </cell>
          <cell r="G151" t="str">
            <v>Cao đẳng</v>
          </cell>
          <cell r="H151" t="str">
            <v>CĐ K18 (2016-2019)</v>
          </cell>
          <cell r="I151" t="str">
            <v>Học kỳ 1 năm học 2018-2019</v>
          </cell>
          <cell r="J151">
            <v>1</v>
          </cell>
          <cell r="K151" t="str">
            <v>Không mở</v>
          </cell>
        </row>
        <row r="152">
          <cell r="B152" t="str">
            <v>201810304164002</v>
          </cell>
          <cell r="C152" t="str">
            <v>0304164.2</v>
          </cell>
          <cell r="D152" t="str">
            <v>Khí xả và vấn đề ô nhiễm môi trường</v>
          </cell>
          <cell r="E152" t="str">
            <v>0304164</v>
          </cell>
          <cell r="F152" t="str">
            <v>2.0</v>
          </cell>
          <cell r="G152" t="str">
            <v>Cao đẳng</v>
          </cell>
          <cell r="H152" t="str">
            <v>CĐ K18 (2016-2019)</v>
          </cell>
          <cell r="I152" t="str">
            <v>Học kỳ 1 năm học 2018-2019</v>
          </cell>
          <cell r="J152">
            <v>2</v>
          </cell>
          <cell r="K152" t="str">
            <v>Không mở</v>
          </cell>
        </row>
        <row r="153">
          <cell r="B153" t="str">
            <v>201810304164004</v>
          </cell>
          <cell r="C153" t="str">
            <v>0304164.4</v>
          </cell>
          <cell r="D153" t="str">
            <v>Khí xả và vấn đề ô nhiễm môi trường</v>
          </cell>
          <cell r="E153" t="str">
            <v>0304164</v>
          </cell>
          <cell r="F153" t="str">
            <v>2.0</v>
          </cell>
          <cell r="G153" t="str">
            <v>Cao đẳng</v>
          </cell>
          <cell r="H153" t="str">
            <v>CĐ K18 (2016-2019)</v>
          </cell>
          <cell r="I153" t="str">
            <v>Học kỳ 1 năm học 2018-2019</v>
          </cell>
          <cell r="J153">
            <v>4</v>
          </cell>
          <cell r="K153" t="str">
            <v>Không mở</v>
          </cell>
        </row>
        <row r="154">
          <cell r="B154" t="str">
            <v>201810804118001</v>
          </cell>
          <cell r="C154" t="str">
            <v>0804118.1</v>
          </cell>
          <cell r="D154" t="str">
            <v>Lập trình điều khiển PLC</v>
          </cell>
          <cell r="E154" t="str">
            <v>0804118</v>
          </cell>
          <cell r="F154" t="str">
            <v>3.0</v>
          </cell>
          <cell r="G154" t="str">
            <v>Cao đẳng</v>
          </cell>
          <cell r="H154" t="str">
            <v>CĐ K18 (2016-2019)</v>
          </cell>
          <cell r="I154" t="str">
            <v>Học kỳ 1 năm học 2018-2019</v>
          </cell>
          <cell r="J154">
            <v>59</v>
          </cell>
          <cell r="K154" t="str">
            <v>Mở</v>
          </cell>
        </row>
        <row r="155">
          <cell r="B155" t="str">
            <v>201810504134003</v>
          </cell>
          <cell r="C155" t="str">
            <v>0504134.3</v>
          </cell>
          <cell r="D155" t="str">
            <v>Lập trình ứng dụng cơ sở dữ liệu trên Web</v>
          </cell>
          <cell r="E155" t="str">
            <v>0504134</v>
          </cell>
          <cell r="F155" t="str">
            <v>4.0</v>
          </cell>
          <cell r="G155" t="str">
            <v>Cao đẳng</v>
          </cell>
          <cell r="H155" t="str">
            <v>CĐ K18 (2016-2019)</v>
          </cell>
          <cell r="I155" t="str">
            <v>Học kỳ 1 năm học 2018-2019</v>
          </cell>
          <cell r="J155">
            <v>56</v>
          </cell>
          <cell r="K155" t="str">
            <v>Mở</v>
          </cell>
        </row>
        <row r="156">
          <cell r="B156" t="str">
            <v>201810504134002</v>
          </cell>
          <cell r="C156" t="str">
            <v>0504134.2</v>
          </cell>
          <cell r="D156" t="str">
            <v>Lập trình ứng dụng cơ sở dữ liệu trên Web</v>
          </cell>
          <cell r="E156" t="str">
            <v>0504134</v>
          </cell>
          <cell r="F156" t="str">
            <v>4.0</v>
          </cell>
          <cell r="G156" t="str">
            <v>Cao đẳng</v>
          </cell>
          <cell r="H156" t="str">
            <v>CĐ K18 (2016-2019)</v>
          </cell>
          <cell r="I156" t="str">
            <v>Học kỳ 1 năm học 2018-2019</v>
          </cell>
          <cell r="J156">
            <v>57</v>
          </cell>
          <cell r="K156" t="str">
            <v>Mở</v>
          </cell>
        </row>
        <row r="157">
          <cell r="B157" t="str">
            <v>201810504134001</v>
          </cell>
          <cell r="C157" t="str">
            <v>0504134.1</v>
          </cell>
          <cell r="D157" t="str">
            <v>Lập trình ứng dụng cơ sở dữ liệu trên Web</v>
          </cell>
          <cell r="E157" t="str">
            <v>0504134</v>
          </cell>
          <cell r="F157" t="str">
            <v>4.0</v>
          </cell>
          <cell r="G157" t="str">
            <v>Cao đẳng</v>
          </cell>
          <cell r="H157" t="str">
            <v>CĐ K18 (2016-2019)</v>
          </cell>
          <cell r="I157" t="str">
            <v>Học kỳ 1 năm học 2018-2019</v>
          </cell>
          <cell r="J157">
            <v>76</v>
          </cell>
          <cell r="K157" t="str">
            <v>Mở</v>
          </cell>
        </row>
        <row r="158">
          <cell r="B158" t="str">
            <v>201810504135003</v>
          </cell>
          <cell r="C158" t="str">
            <v>0504135.3</v>
          </cell>
          <cell r="D158" t="str">
            <v>Lập trình Windows</v>
          </cell>
          <cell r="E158" t="str">
            <v>0504135</v>
          </cell>
          <cell r="F158" t="str">
            <v>4.0</v>
          </cell>
          <cell r="G158" t="str">
            <v>Cao đẳng</v>
          </cell>
          <cell r="H158" t="str">
            <v>CĐ K18 (2016-2019)</v>
          </cell>
          <cell r="I158" t="str">
            <v>Học kỳ 1 năm học 2018-2019</v>
          </cell>
          <cell r="J158">
            <v>58</v>
          </cell>
          <cell r="K158" t="str">
            <v>Mở</v>
          </cell>
        </row>
        <row r="159">
          <cell r="B159" t="str">
            <v>201810504135002</v>
          </cell>
          <cell r="C159" t="str">
            <v>0504135.2</v>
          </cell>
          <cell r="D159" t="str">
            <v>Lập trình Windows</v>
          </cell>
          <cell r="E159" t="str">
            <v>0504135</v>
          </cell>
          <cell r="F159" t="str">
            <v>4.0</v>
          </cell>
          <cell r="G159" t="str">
            <v>Cao đẳng</v>
          </cell>
          <cell r="H159" t="str">
            <v>CĐ K18 (2016-2019)</v>
          </cell>
          <cell r="I159" t="str">
            <v>Học kỳ 1 năm học 2018-2019</v>
          </cell>
          <cell r="J159">
            <v>59</v>
          </cell>
          <cell r="K159" t="str">
            <v>Mở</v>
          </cell>
        </row>
        <row r="160">
          <cell r="B160" t="str">
            <v>201810504135001</v>
          </cell>
          <cell r="C160" t="str">
            <v>0504135.1</v>
          </cell>
          <cell r="D160" t="str">
            <v>Lập trình Windows</v>
          </cell>
          <cell r="E160" t="str">
            <v>0504135</v>
          </cell>
          <cell r="F160" t="str">
            <v>4.0</v>
          </cell>
          <cell r="G160" t="str">
            <v>Cao đẳng</v>
          </cell>
          <cell r="H160" t="str">
            <v>CĐ K18 (2016-2019)</v>
          </cell>
          <cell r="I160" t="str">
            <v>Học kỳ 1 năm học 2018-2019</v>
          </cell>
          <cell r="J160">
            <v>72</v>
          </cell>
          <cell r="K160" t="str">
            <v>Mở</v>
          </cell>
        </row>
        <row r="161">
          <cell r="B161" t="str">
            <v>201811104120003</v>
          </cell>
          <cell r="C161" t="str">
            <v>1104120.3</v>
          </cell>
          <cell r="D161" t="str">
            <v>Lý thuyết kiểm toán</v>
          </cell>
          <cell r="E161" t="str">
            <v>1104120</v>
          </cell>
          <cell r="F161" t="str">
            <v>3.0</v>
          </cell>
          <cell r="G161" t="str">
            <v>Cao đẳng</v>
          </cell>
          <cell r="H161" t="str">
            <v>CĐ K18 (2016-2019)</v>
          </cell>
          <cell r="I161" t="str">
            <v>Học kỳ 1 năm học 2018-2019</v>
          </cell>
          <cell r="J161">
            <v>39</v>
          </cell>
          <cell r="K161" t="str">
            <v>Mở</v>
          </cell>
        </row>
        <row r="162">
          <cell r="B162" t="str">
            <v>201811104120004</v>
          </cell>
          <cell r="C162" t="str">
            <v>1104120.4</v>
          </cell>
          <cell r="D162" t="str">
            <v>Lý thuyết kiểm toán</v>
          </cell>
          <cell r="E162" t="str">
            <v>1104120</v>
          </cell>
          <cell r="F162" t="str">
            <v>3.0</v>
          </cell>
          <cell r="G162" t="str">
            <v>Cao đẳng</v>
          </cell>
          <cell r="H162" t="str">
            <v>CĐ K18 (2016-2019)</v>
          </cell>
          <cell r="I162" t="str">
            <v>Học kỳ 1 năm học 2018-2019</v>
          </cell>
          <cell r="J162">
            <v>50</v>
          </cell>
          <cell r="K162" t="str">
            <v>Mở</v>
          </cell>
        </row>
        <row r="163">
          <cell r="B163" t="str">
            <v>201811104120002</v>
          </cell>
          <cell r="C163" t="str">
            <v>1104120.2</v>
          </cell>
          <cell r="D163" t="str">
            <v>Lý thuyết kiểm toán</v>
          </cell>
          <cell r="E163" t="str">
            <v>1104120</v>
          </cell>
          <cell r="F163" t="str">
            <v>3.0</v>
          </cell>
          <cell r="G163" t="str">
            <v>Cao đẳng</v>
          </cell>
          <cell r="H163" t="str">
            <v>CĐ K18 (2016-2019)</v>
          </cell>
          <cell r="I163" t="str">
            <v>Học kỳ 1 năm học 2018-2019</v>
          </cell>
          <cell r="J163">
            <v>56</v>
          </cell>
          <cell r="K163" t="str">
            <v>Mở</v>
          </cell>
        </row>
        <row r="164">
          <cell r="B164" t="str">
            <v>201811104120001</v>
          </cell>
          <cell r="C164" t="str">
            <v>1104120.1</v>
          </cell>
          <cell r="D164" t="str">
            <v>Lý thuyết kiểm toán</v>
          </cell>
          <cell r="E164" t="str">
            <v>1104120</v>
          </cell>
          <cell r="F164" t="str">
            <v>3.0</v>
          </cell>
          <cell r="G164" t="str">
            <v>Cao đẳng</v>
          </cell>
          <cell r="H164" t="str">
            <v>CĐ K18 (2016-2019)</v>
          </cell>
          <cell r="I164" t="str">
            <v>Học kỳ 1 năm học 2018-2019</v>
          </cell>
          <cell r="J164">
            <v>57</v>
          </cell>
          <cell r="K164" t="str">
            <v>Mở</v>
          </cell>
        </row>
        <row r="165">
          <cell r="B165" t="str">
            <v>201810704148001</v>
          </cell>
          <cell r="C165" t="str">
            <v>0704148.1</v>
          </cell>
          <cell r="D165" t="str">
            <v>Mạch điện 1</v>
          </cell>
          <cell r="E165" t="str">
            <v>0704148</v>
          </cell>
          <cell r="F165" t="str">
            <v>3.0</v>
          </cell>
          <cell r="G165" t="str">
            <v>Cao đẳng</v>
          </cell>
          <cell r="H165" t="str">
            <v>CĐ K18 (2016-2019)</v>
          </cell>
          <cell r="I165" t="str">
            <v>Học kỳ 1 năm học 2018-2019</v>
          </cell>
          <cell r="J165">
            <v>0</v>
          </cell>
          <cell r="K165" t="str">
            <v>Thông báo mở lớp, không mở lớp ngày 05/09/2018</v>
          </cell>
        </row>
        <row r="166">
          <cell r="B166" t="str">
            <v>201810804123001</v>
          </cell>
          <cell r="C166" t="str">
            <v>0804123.1</v>
          </cell>
          <cell r="D166" t="str">
            <v>Mạng máy tính-truyền thông</v>
          </cell>
          <cell r="E166" t="str">
            <v>0804123</v>
          </cell>
          <cell r="F166" t="str">
            <v>3.0</v>
          </cell>
          <cell r="G166" t="str">
            <v>Cao đẳng</v>
          </cell>
          <cell r="H166" t="str">
            <v>CĐ K18 (2016-2019)</v>
          </cell>
          <cell r="I166" t="str">
            <v>Học kỳ 1 năm học 2018-2019</v>
          </cell>
          <cell r="J166">
            <v>0</v>
          </cell>
          <cell r="K166" t="str">
            <v>Thông báo mở lớp, không mở lớp ngày 05/09/2018</v>
          </cell>
        </row>
        <row r="167">
          <cell r="B167" t="str">
            <v>201810104150001</v>
          </cell>
          <cell r="C167" t="str">
            <v>0104150.1</v>
          </cell>
          <cell r="D167" t="str">
            <v>Máy cắt</v>
          </cell>
          <cell r="E167" t="str">
            <v>0104150</v>
          </cell>
          <cell r="F167" t="str">
            <v>3.0</v>
          </cell>
          <cell r="G167" t="str">
            <v>Cao đẳng</v>
          </cell>
          <cell r="H167" t="str">
            <v>CĐ K18 (2016-2019)</v>
          </cell>
          <cell r="I167" t="str">
            <v>Học kỳ 1 năm học 2018-2019</v>
          </cell>
          <cell r="J167">
            <v>1</v>
          </cell>
          <cell r="K167" t="str">
            <v>Thông báo mở lớp, không mở lớp ngày 05/09/2018</v>
          </cell>
        </row>
        <row r="168">
          <cell r="B168" t="str">
            <v>201810704152002</v>
          </cell>
          <cell r="C168" t="str">
            <v>0704152.2</v>
          </cell>
          <cell r="D168" t="str">
            <v>Máy điều khiển theo chương trình số</v>
          </cell>
          <cell r="E168" t="str">
            <v>0704152</v>
          </cell>
          <cell r="F168" t="str">
            <v>2.0</v>
          </cell>
          <cell r="G168" t="str">
            <v>Cao đẳng</v>
          </cell>
          <cell r="H168" t="str">
            <v>CĐ K18 (2016-2019)</v>
          </cell>
          <cell r="I168" t="str">
            <v>Học kỳ 1 năm học 2018-2019</v>
          </cell>
          <cell r="J168">
            <v>1</v>
          </cell>
          <cell r="K168" t="str">
            <v>Không mở</v>
          </cell>
        </row>
        <row r="169">
          <cell r="B169" t="str">
            <v>201810704152001</v>
          </cell>
          <cell r="C169" t="str">
            <v>0704152.1</v>
          </cell>
          <cell r="D169" t="str">
            <v>Máy điều khiển theo chương trình số</v>
          </cell>
          <cell r="E169" t="str">
            <v>0704152</v>
          </cell>
          <cell r="F169" t="str">
            <v>2.0</v>
          </cell>
          <cell r="G169" t="str">
            <v>Cao đẳng</v>
          </cell>
          <cell r="H169" t="str">
            <v>CĐ K18 (2016-2019)</v>
          </cell>
          <cell r="I169" t="str">
            <v>Học kỳ 1 năm học 2018-2019</v>
          </cell>
          <cell r="J169">
            <v>38</v>
          </cell>
          <cell r="K169" t="str">
            <v>Mở</v>
          </cell>
        </row>
        <row r="170">
          <cell r="B170" t="str">
            <v>201811604127001</v>
          </cell>
          <cell r="C170" t="str">
            <v>1604127.1</v>
          </cell>
          <cell r="D170" t="str">
            <v>Ngân hàng thương mại</v>
          </cell>
          <cell r="E170" t="str">
            <v>1604127</v>
          </cell>
          <cell r="F170" t="str">
            <v>4.0</v>
          </cell>
          <cell r="G170" t="str">
            <v>Cao đẳng</v>
          </cell>
          <cell r="H170" t="str">
            <v>CĐ K18 (2016-2019)</v>
          </cell>
          <cell r="I170" t="str">
            <v>Học kỳ 1 năm học 2018-2019</v>
          </cell>
          <cell r="J170">
            <v>7</v>
          </cell>
          <cell r="K170" t="str">
            <v>Mở</v>
          </cell>
        </row>
        <row r="171">
          <cell r="B171" t="str">
            <v>201810404128001</v>
          </cell>
          <cell r="C171" t="str">
            <v>0404128.1</v>
          </cell>
          <cell r="D171" t="str">
            <v>Nghiên cứu thị trường</v>
          </cell>
          <cell r="E171" t="str">
            <v>0404128</v>
          </cell>
          <cell r="F171" t="str">
            <v>2.0</v>
          </cell>
          <cell r="G171" t="str">
            <v>Cao đẳng</v>
          </cell>
          <cell r="H171" t="str">
            <v>CĐ K18 (2016-2019)</v>
          </cell>
          <cell r="I171" t="str">
            <v>Học kỳ 1 năm học 2018-2019</v>
          </cell>
          <cell r="J171">
            <v>0</v>
          </cell>
          <cell r="K171" t="str">
            <v>Không mở</v>
          </cell>
        </row>
        <row r="172">
          <cell r="B172" t="str">
            <v>201810404128002</v>
          </cell>
          <cell r="C172" t="str">
            <v>0404128.2</v>
          </cell>
          <cell r="D172" t="str">
            <v>Nghiên cứu thị trường</v>
          </cell>
          <cell r="E172" t="str">
            <v>0404128</v>
          </cell>
          <cell r="F172" t="str">
            <v>2.0</v>
          </cell>
          <cell r="G172" t="str">
            <v>Cao đẳng</v>
          </cell>
          <cell r="H172" t="str">
            <v>CĐ K18 (2016-2019)</v>
          </cell>
          <cell r="I172" t="str">
            <v>Học kỳ 1 năm học 2018-2019</v>
          </cell>
          <cell r="J172">
            <v>0</v>
          </cell>
          <cell r="K172" t="str">
            <v>Không mở</v>
          </cell>
        </row>
        <row r="173">
          <cell r="B173" t="str">
            <v>201810204126002</v>
          </cell>
          <cell r="C173" t="str">
            <v>0204126.2</v>
          </cell>
          <cell r="D173" t="str">
            <v>Nhiệt kỹ thuật</v>
          </cell>
          <cell r="E173" t="str">
            <v>0204126</v>
          </cell>
          <cell r="F173" t="str">
            <v>2.0</v>
          </cell>
          <cell r="G173" t="str">
            <v>Cao đẳng</v>
          </cell>
          <cell r="H173" t="str">
            <v>CĐ K18 (2016-2019)</v>
          </cell>
          <cell r="I173" t="str">
            <v>Học kỳ 1 năm học 2018-2019</v>
          </cell>
          <cell r="J173">
            <v>0</v>
          </cell>
          <cell r="K173" t="str">
            <v>Không mở</v>
          </cell>
        </row>
        <row r="174">
          <cell r="B174" t="str">
            <v>201810204126003</v>
          </cell>
          <cell r="C174" t="str">
            <v>0204126.3</v>
          </cell>
          <cell r="D174" t="str">
            <v>Nhiệt kỹ thuật</v>
          </cell>
          <cell r="E174" t="str">
            <v>0204126</v>
          </cell>
          <cell r="F174" t="str">
            <v>2.0</v>
          </cell>
          <cell r="G174" t="str">
            <v>Cao đẳng</v>
          </cell>
          <cell r="H174" t="str">
            <v>CĐ K18 (2016-2019)</v>
          </cell>
          <cell r="I174" t="str">
            <v>Học kỳ 1 năm học 2018-2019</v>
          </cell>
          <cell r="J174">
            <v>0</v>
          </cell>
          <cell r="K174" t="str">
            <v>Không mở</v>
          </cell>
        </row>
        <row r="175">
          <cell r="B175" t="str">
            <v>201810204126005</v>
          </cell>
          <cell r="C175" t="str">
            <v>0204126.5</v>
          </cell>
          <cell r="D175" t="str">
            <v>Nhiệt kỹ thuật</v>
          </cell>
          <cell r="E175" t="str">
            <v>0204126</v>
          </cell>
          <cell r="F175" t="str">
            <v>2.0</v>
          </cell>
          <cell r="G175" t="str">
            <v>Cao đẳng</v>
          </cell>
          <cell r="H175" t="str">
            <v>CĐ K18 (2016-2019)</v>
          </cell>
          <cell r="I175" t="str">
            <v>Học kỳ 1 năm học 2018-2019</v>
          </cell>
          <cell r="J175">
            <v>0</v>
          </cell>
          <cell r="K175" t="str">
            <v>Không mở</v>
          </cell>
        </row>
        <row r="176">
          <cell r="B176" t="str">
            <v>201810204126004</v>
          </cell>
          <cell r="C176" t="str">
            <v>0204126.4</v>
          </cell>
          <cell r="D176" t="str">
            <v>Nhiệt kỹ thuật</v>
          </cell>
          <cell r="E176" t="str">
            <v>0204126</v>
          </cell>
          <cell r="F176" t="str">
            <v>2.0</v>
          </cell>
          <cell r="G176" t="str">
            <v>Cao đẳng</v>
          </cell>
          <cell r="H176" t="str">
            <v>CĐ K18 (2016-2019)</v>
          </cell>
          <cell r="I176" t="str">
            <v>Học kỳ 1 năm học 2018-2019</v>
          </cell>
          <cell r="J176">
            <v>1</v>
          </cell>
          <cell r="K176" t="str">
            <v>Không mở</v>
          </cell>
        </row>
        <row r="177">
          <cell r="B177" t="str">
            <v>201810204126001</v>
          </cell>
          <cell r="C177" t="str">
            <v>0204126.1</v>
          </cell>
          <cell r="D177" t="str">
            <v>Nhiệt kỹ thuật</v>
          </cell>
          <cell r="E177" t="str">
            <v>0204126</v>
          </cell>
          <cell r="F177" t="str">
            <v>2.0</v>
          </cell>
          <cell r="G177" t="str">
            <v>Cao đẳng</v>
          </cell>
          <cell r="H177" t="str">
            <v>CĐ K18 (2016-2019)</v>
          </cell>
          <cell r="I177" t="str">
            <v>Học kỳ 1 năm học 2018-2019</v>
          </cell>
          <cell r="J177">
            <v>5</v>
          </cell>
          <cell r="K177" t="str">
            <v>Không mở</v>
          </cell>
        </row>
        <row r="178">
          <cell r="B178" t="str">
            <v>201811204106001</v>
          </cell>
          <cell r="C178" t="str">
            <v>1204106.1</v>
          </cell>
          <cell r="D178" t="str">
            <v>Những nguyên lý cơ bản của chủ nghĩa Mác-Lênin</v>
          </cell>
          <cell r="E178" t="str">
            <v>1204106</v>
          </cell>
          <cell r="F178" t="str">
            <v>5.0</v>
          </cell>
          <cell r="G178" t="str">
            <v>Cao đẳng</v>
          </cell>
          <cell r="H178" t="str">
            <v>CĐ K18 (2016-2019)</v>
          </cell>
          <cell r="I178" t="str">
            <v>Học kỳ 1 năm học 2018-2019</v>
          </cell>
          <cell r="J178">
            <v>3</v>
          </cell>
          <cell r="K178" t="str">
            <v>Thông báo mở lớp, không mở lớp ngày 05/09/2018</v>
          </cell>
        </row>
        <row r="179">
          <cell r="B179" t="str">
            <v>201811204107002</v>
          </cell>
          <cell r="C179" t="str">
            <v>1204107.2</v>
          </cell>
          <cell r="D179" t="str">
            <v>Pháp luật đại cương</v>
          </cell>
          <cell r="E179" t="str">
            <v>1204107</v>
          </cell>
          <cell r="F179" t="str">
            <v>2.0</v>
          </cell>
          <cell r="G179" t="str">
            <v>Cao đẳng</v>
          </cell>
          <cell r="H179" t="str">
            <v>CĐ K18 (2016-2019)</v>
          </cell>
          <cell r="I179" t="str">
            <v>Học kỳ 1 năm học 2018-2019</v>
          </cell>
          <cell r="J179">
            <v>0</v>
          </cell>
          <cell r="K179" t="str">
            <v>Không mở</v>
          </cell>
        </row>
        <row r="180">
          <cell r="B180" t="str">
            <v>201811204107003</v>
          </cell>
          <cell r="C180" t="str">
            <v>1204107.3</v>
          </cell>
          <cell r="D180" t="str">
            <v>Pháp luật đại cương</v>
          </cell>
          <cell r="E180" t="str">
            <v>1204107</v>
          </cell>
          <cell r="F180" t="str">
            <v>2.0</v>
          </cell>
          <cell r="G180" t="str">
            <v>Cao đẳng</v>
          </cell>
          <cell r="H180" t="str">
            <v>CĐ K18 (2016-2019)</v>
          </cell>
          <cell r="I180" t="str">
            <v>Học kỳ 1 năm học 2018-2019</v>
          </cell>
          <cell r="J180">
            <v>0</v>
          </cell>
          <cell r="K180" t="str">
            <v>Không mở</v>
          </cell>
        </row>
        <row r="181">
          <cell r="B181" t="str">
            <v>201811204107001</v>
          </cell>
          <cell r="C181" t="str">
            <v>1204107.1</v>
          </cell>
          <cell r="D181" t="str">
            <v>Pháp luật đại cương</v>
          </cell>
          <cell r="E181" t="str">
            <v>1204107</v>
          </cell>
          <cell r="F181" t="str">
            <v>2.0</v>
          </cell>
          <cell r="G181" t="str">
            <v>Cao đẳng</v>
          </cell>
          <cell r="H181" t="str">
            <v>CĐ K18 (2016-2019)</v>
          </cell>
          <cell r="I181" t="str">
            <v>Học kỳ 1 năm học 2018-2019</v>
          </cell>
          <cell r="J181">
            <v>3</v>
          </cell>
          <cell r="K181" t="str">
            <v>Không mở</v>
          </cell>
        </row>
        <row r="182">
          <cell r="B182" t="str">
            <v>201811204107016</v>
          </cell>
          <cell r="C182" t="str">
            <v>1204107.16</v>
          </cell>
          <cell r="D182" t="str">
            <v>Pháp luật đại cương</v>
          </cell>
          <cell r="E182" t="str">
            <v>1204107</v>
          </cell>
          <cell r="F182" t="str">
            <v>2.0</v>
          </cell>
          <cell r="G182" t="str">
            <v>Cao đẳng</v>
          </cell>
          <cell r="H182" t="str">
            <v>CĐ K18 (2016-2019)</v>
          </cell>
          <cell r="I182" t="str">
            <v>Học kỳ 1 năm học 2018-2019</v>
          </cell>
          <cell r="J182">
            <v>5</v>
          </cell>
          <cell r="K182" t="str">
            <v>Không mở</v>
          </cell>
        </row>
        <row r="183">
          <cell r="B183" t="str">
            <v>201811204107019</v>
          </cell>
          <cell r="C183" t="str">
            <v>1204107.3</v>
          </cell>
          <cell r="D183" t="str">
            <v>Pháp luật đại cương</v>
          </cell>
          <cell r="E183" t="str">
            <v>1204107</v>
          </cell>
          <cell r="F183" t="str">
            <v>2.0</v>
          </cell>
          <cell r="G183" t="str">
            <v>Cao đẳng</v>
          </cell>
          <cell r="H183" t="str">
            <v>CĐ K18 (2016-2019)</v>
          </cell>
          <cell r="I183" t="str">
            <v>Học kỳ 1 năm học 2018-2019</v>
          </cell>
          <cell r="J183">
            <v>6</v>
          </cell>
          <cell r="K183" t="str">
            <v>Không mở</v>
          </cell>
        </row>
        <row r="184">
          <cell r="B184" t="str">
            <v>201811204107006</v>
          </cell>
          <cell r="C184" t="str">
            <v>1204107.6</v>
          </cell>
          <cell r="D184" t="str">
            <v>Pháp luật đại cương</v>
          </cell>
          <cell r="E184" t="str">
            <v>1204107</v>
          </cell>
          <cell r="F184" t="str">
            <v>2.0</v>
          </cell>
          <cell r="G184" t="str">
            <v>Cao đẳng</v>
          </cell>
          <cell r="H184" t="str">
            <v>CĐ K18 (2016-2019)</v>
          </cell>
          <cell r="I184" t="str">
            <v>Học kỳ 1 năm học 2018-2019</v>
          </cell>
          <cell r="J184">
            <v>11</v>
          </cell>
          <cell r="K184" t="str">
            <v>Không mở</v>
          </cell>
        </row>
        <row r="185">
          <cell r="B185" t="str">
            <v>201811204107010</v>
          </cell>
          <cell r="C185" t="str">
            <v>1204107.10</v>
          </cell>
          <cell r="D185" t="str">
            <v>Pháp luật đại cương</v>
          </cell>
          <cell r="E185" t="str">
            <v>1204107</v>
          </cell>
          <cell r="F185" t="str">
            <v>2.0</v>
          </cell>
          <cell r="G185" t="str">
            <v>Cao đẳng</v>
          </cell>
          <cell r="H185" t="str">
            <v>CĐ K18 (2016-2019)</v>
          </cell>
          <cell r="I185" t="str">
            <v>Học kỳ 1 năm học 2018-2019</v>
          </cell>
          <cell r="J185">
            <v>17</v>
          </cell>
          <cell r="K185" t="str">
            <v>Không mở</v>
          </cell>
        </row>
        <row r="186">
          <cell r="B186" t="str">
            <v>201811204107007</v>
          </cell>
          <cell r="C186" t="str">
            <v>1204107.7</v>
          </cell>
          <cell r="D186" t="str">
            <v>Pháp luật đại cương</v>
          </cell>
          <cell r="E186" t="str">
            <v>1204107</v>
          </cell>
          <cell r="F186" t="str">
            <v>2.0</v>
          </cell>
          <cell r="G186" t="str">
            <v>Cao đẳng</v>
          </cell>
          <cell r="H186" t="str">
            <v>CĐ K18 (2016-2019)</v>
          </cell>
          <cell r="I186" t="str">
            <v>Học kỳ 1 năm học 2018-2019</v>
          </cell>
          <cell r="J186">
            <v>20</v>
          </cell>
          <cell r="K186" t="str">
            <v>Không mở</v>
          </cell>
        </row>
        <row r="187">
          <cell r="B187" t="str">
            <v>201811204107017</v>
          </cell>
          <cell r="C187" t="str">
            <v>1204107.1</v>
          </cell>
          <cell r="D187" t="str">
            <v>Pháp luật đại cương</v>
          </cell>
          <cell r="E187" t="str">
            <v>1204107</v>
          </cell>
          <cell r="F187" t="str">
            <v>2.0</v>
          </cell>
          <cell r="G187" t="str">
            <v>Cao đẳng</v>
          </cell>
          <cell r="H187" t="str">
            <v>CĐ K18 (2016-2019)</v>
          </cell>
          <cell r="I187" t="str">
            <v>Học kỳ 1 năm học 2018-2019</v>
          </cell>
          <cell r="J187">
            <v>27</v>
          </cell>
          <cell r="K187" t="str">
            <v>Mở</v>
          </cell>
        </row>
        <row r="188">
          <cell r="B188" t="str">
            <v>201811204107018</v>
          </cell>
          <cell r="C188" t="str">
            <v>1204107.2</v>
          </cell>
          <cell r="D188" t="str">
            <v>Pháp luật đại cương</v>
          </cell>
          <cell r="E188" t="str">
            <v>1204107</v>
          </cell>
          <cell r="F188" t="str">
            <v>2.0</v>
          </cell>
          <cell r="G188" t="str">
            <v>Cao đẳng</v>
          </cell>
          <cell r="H188" t="str">
            <v>CĐ K18 (2016-2019)</v>
          </cell>
          <cell r="I188" t="str">
            <v>Học kỳ 1 năm học 2018-2019</v>
          </cell>
          <cell r="J188">
            <v>28</v>
          </cell>
          <cell r="K188" t="str">
            <v>Mở</v>
          </cell>
        </row>
        <row r="189">
          <cell r="B189" t="str">
            <v>201811204107014</v>
          </cell>
          <cell r="C189" t="str">
            <v>1204107.14</v>
          </cell>
          <cell r="D189" t="str">
            <v>Pháp luật đại cương</v>
          </cell>
          <cell r="E189" t="str">
            <v>1204107</v>
          </cell>
          <cell r="F189" t="str">
            <v>2.0</v>
          </cell>
          <cell r="G189" t="str">
            <v>Cao đẳng</v>
          </cell>
          <cell r="H189" t="str">
            <v>CĐ K18 (2016-2019)</v>
          </cell>
          <cell r="I189" t="str">
            <v>Học kỳ 1 năm học 2018-2019</v>
          </cell>
          <cell r="J189">
            <v>30</v>
          </cell>
          <cell r="K189" t="str">
            <v>Mở</v>
          </cell>
        </row>
        <row r="190">
          <cell r="B190" t="str">
            <v>201811204107012</v>
          </cell>
          <cell r="C190" t="str">
            <v>1204107.12</v>
          </cell>
          <cell r="D190" t="str">
            <v>Pháp luật đại cương</v>
          </cell>
          <cell r="E190" t="str">
            <v>1204107</v>
          </cell>
          <cell r="F190" t="str">
            <v>2.0</v>
          </cell>
          <cell r="G190" t="str">
            <v>Cao đẳng</v>
          </cell>
          <cell r="H190" t="str">
            <v>CĐ K18 (2016-2019)</v>
          </cell>
          <cell r="I190" t="str">
            <v>Học kỳ 1 năm học 2018-2019</v>
          </cell>
          <cell r="J190">
            <v>34</v>
          </cell>
          <cell r="K190" t="str">
            <v>Mở</v>
          </cell>
        </row>
        <row r="191">
          <cell r="B191" t="str">
            <v>201811204107008</v>
          </cell>
          <cell r="C191" t="str">
            <v>1204107.8</v>
          </cell>
          <cell r="D191" t="str">
            <v>Pháp luật đại cương</v>
          </cell>
          <cell r="E191" t="str">
            <v>1204107</v>
          </cell>
          <cell r="F191" t="str">
            <v>2.0</v>
          </cell>
          <cell r="G191" t="str">
            <v>Cao đẳng</v>
          </cell>
          <cell r="H191" t="str">
            <v>CĐ K18 (2016-2019)</v>
          </cell>
          <cell r="I191" t="str">
            <v>Học kỳ 1 năm học 2018-2019</v>
          </cell>
          <cell r="J191">
            <v>49</v>
          </cell>
          <cell r="K191" t="str">
            <v>Mở</v>
          </cell>
        </row>
        <row r="192">
          <cell r="B192" t="str">
            <v>201811204107011</v>
          </cell>
          <cell r="C192" t="str">
            <v>1204107.11</v>
          </cell>
          <cell r="D192" t="str">
            <v>Pháp luật đại cương</v>
          </cell>
          <cell r="E192" t="str">
            <v>1204107</v>
          </cell>
          <cell r="F192" t="str">
            <v>2.0</v>
          </cell>
          <cell r="G192" t="str">
            <v>Cao đẳng</v>
          </cell>
          <cell r="H192" t="str">
            <v>CĐ K18 (2016-2019)</v>
          </cell>
          <cell r="I192" t="str">
            <v>Học kỳ 1 năm học 2018-2019</v>
          </cell>
          <cell r="J192">
            <v>54</v>
          </cell>
          <cell r="K192" t="str">
            <v>Mở</v>
          </cell>
        </row>
        <row r="193">
          <cell r="B193" t="str">
            <v>201811204107009</v>
          </cell>
          <cell r="C193" t="str">
            <v>1204107.9</v>
          </cell>
          <cell r="D193" t="str">
            <v>Pháp luật đại cương</v>
          </cell>
          <cell r="E193" t="str">
            <v>1204107</v>
          </cell>
          <cell r="F193" t="str">
            <v>2.0</v>
          </cell>
          <cell r="G193" t="str">
            <v>Cao đẳng</v>
          </cell>
          <cell r="H193" t="str">
            <v>CĐ K18 (2016-2019)</v>
          </cell>
          <cell r="I193" t="str">
            <v>Học kỳ 1 năm học 2018-2019</v>
          </cell>
          <cell r="J193">
            <v>57</v>
          </cell>
          <cell r="K193" t="str">
            <v>Mở</v>
          </cell>
        </row>
        <row r="194">
          <cell r="B194" t="str">
            <v>201811204107004</v>
          </cell>
          <cell r="C194" t="str">
            <v>1204107.4</v>
          </cell>
          <cell r="D194" t="str">
            <v>Pháp luật đại cương</v>
          </cell>
          <cell r="E194" t="str">
            <v>1204107</v>
          </cell>
          <cell r="F194" t="str">
            <v>2.0</v>
          </cell>
          <cell r="G194" t="str">
            <v>Cao đẳng</v>
          </cell>
          <cell r="H194" t="str">
            <v>CĐ K18 (2016-2019)</v>
          </cell>
          <cell r="I194" t="str">
            <v>Học kỳ 1 năm học 2018-2019</v>
          </cell>
          <cell r="J194">
            <v>76</v>
          </cell>
          <cell r="K194" t="str">
            <v>Mở</v>
          </cell>
        </row>
        <row r="195">
          <cell r="B195" t="str">
            <v>201811204107005</v>
          </cell>
          <cell r="C195" t="str">
            <v>1204107.5</v>
          </cell>
          <cell r="D195" t="str">
            <v>Pháp luật đại cương</v>
          </cell>
          <cell r="E195" t="str">
            <v>1204107</v>
          </cell>
          <cell r="F195" t="str">
            <v>2.0</v>
          </cell>
          <cell r="G195" t="str">
            <v>Cao đẳng</v>
          </cell>
          <cell r="H195" t="str">
            <v>CĐ K18 (2016-2019)</v>
          </cell>
          <cell r="I195" t="str">
            <v>Học kỳ 1 năm học 2018-2019</v>
          </cell>
          <cell r="J195">
            <v>76</v>
          </cell>
          <cell r="K195" t="str">
            <v>Mở</v>
          </cell>
        </row>
        <row r="196">
          <cell r="B196" t="str">
            <v>201811204107015</v>
          </cell>
          <cell r="C196" t="str">
            <v>1204107.15</v>
          </cell>
          <cell r="D196" t="str">
            <v>Pháp luật đại cương</v>
          </cell>
          <cell r="E196" t="str">
            <v>1204107</v>
          </cell>
          <cell r="F196" t="str">
            <v>2.0</v>
          </cell>
          <cell r="G196" t="str">
            <v>Cao đẳng</v>
          </cell>
          <cell r="H196" t="str">
            <v>CĐ K18 (2016-2019)</v>
          </cell>
          <cell r="I196" t="str">
            <v>Học kỳ 1 năm học 2018-2019</v>
          </cell>
          <cell r="J196">
            <v>76</v>
          </cell>
          <cell r="K196" t="str">
            <v>Mở</v>
          </cell>
        </row>
        <row r="197">
          <cell r="B197" t="str">
            <v>201810304173001</v>
          </cell>
          <cell r="C197" t="str">
            <v>0304173.1</v>
          </cell>
          <cell r="D197" t="str">
            <v>Phân tích công nghiệp 1</v>
          </cell>
          <cell r="E197" t="str">
            <v>0304173</v>
          </cell>
          <cell r="F197" t="str">
            <v>2.0</v>
          </cell>
          <cell r="G197" t="str">
            <v>Cao đẳng</v>
          </cell>
          <cell r="H197" t="str">
            <v>CĐ K18 (2016-2019)</v>
          </cell>
          <cell r="I197" t="str">
            <v>Học kỳ 1 năm học 2018-2019</v>
          </cell>
          <cell r="J197">
            <v>13</v>
          </cell>
          <cell r="K197" t="str">
            <v>Mở</v>
          </cell>
        </row>
        <row r="198">
          <cell r="B198" t="str">
            <v>201810304174001</v>
          </cell>
          <cell r="C198" t="str">
            <v>0304174.1</v>
          </cell>
          <cell r="D198" t="str">
            <v>Phân tích công nghiệp 2</v>
          </cell>
          <cell r="E198" t="str">
            <v>0304174</v>
          </cell>
          <cell r="F198" t="str">
            <v>2.0</v>
          </cell>
          <cell r="G198" t="str">
            <v>Cao đẳng</v>
          </cell>
          <cell r="H198" t="str">
            <v>CĐ K18 (2016-2019)</v>
          </cell>
          <cell r="I198" t="str">
            <v>Học kỳ 1 năm học 2018-2019</v>
          </cell>
          <cell r="J198">
            <v>0</v>
          </cell>
          <cell r="K198" t="str">
            <v>Không mở</v>
          </cell>
        </row>
        <row r="199">
          <cell r="B199" t="str">
            <v>201811104132003</v>
          </cell>
          <cell r="C199" t="str">
            <v>1104132.3</v>
          </cell>
          <cell r="D199" t="str">
            <v>Phân tích hoạt động sản xuất kinh doanh</v>
          </cell>
          <cell r="E199" t="str">
            <v>1104132</v>
          </cell>
          <cell r="F199" t="str">
            <v>3.0</v>
          </cell>
          <cell r="G199" t="str">
            <v>Cao đẳng</v>
          </cell>
          <cell r="H199" t="str">
            <v>CĐ K18 (2016-2019)</v>
          </cell>
          <cell r="I199" t="str">
            <v>Học kỳ 1 năm học 2018-2019</v>
          </cell>
          <cell r="J199">
            <v>38</v>
          </cell>
          <cell r="K199" t="str">
            <v>Mở</v>
          </cell>
        </row>
        <row r="200">
          <cell r="B200" t="str">
            <v>201811104132004</v>
          </cell>
          <cell r="C200" t="str">
            <v>1104132.4</v>
          </cell>
          <cell r="D200" t="str">
            <v>Phân tích hoạt động sản xuất kinh doanh</v>
          </cell>
          <cell r="E200" t="str">
            <v>1104132</v>
          </cell>
          <cell r="F200" t="str">
            <v>3.0</v>
          </cell>
          <cell r="G200" t="str">
            <v>Cao đẳng</v>
          </cell>
          <cell r="H200" t="str">
            <v>CĐ K18 (2016-2019)</v>
          </cell>
          <cell r="I200" t="str">
            <v>Học kỳ 1 năm học 2018-2019</v>
          </cell>
          <cell r="J200">
            <v>50</v>
          </cell>
          <cell r="K200" t="str">
            <v>Mở</v>
          </cell>
        </row>
        <row r="201">
          <cell r="B201" t="str">
            <v>201811104132001</v>
          </cell>
          <cell r="C201" t="str">
            <v>1104132.1</v>
          </cell>
          <cell r="D201" t="str">
            <v>Phân tích hoạt động sản xuất kinh doanh</v>
          </cell>
          <cell r="E201" t="str">
            <v>1104132</v>
          </cell>
          <cell r="F201" t="str">
            <v>3.0</v>
          </cell>
          <cell r="G201" t="str">
            <v>Cao đẳng</v>
          </cell>
          <cell r="H201" t="str">
            <v>CĐ K18 (2016-2019)</v>
          </cell>
          <cell r="I201" t="str">
            <v>Học kỳ 1 năm học 2018-2019</v>
          </cell>
          <cell r="J201">
            <v>54</v>
          </cell>
          <cell r="K201" t="str">
            <v>Mở</v>
          </cell>
        </row>
        <row r="202">
          <cell r="B202" t="str">
            <v>201811104132002</v>
          </cell>
          <cell r="C202" t="str">
            <v>1104132.2</v>
          </cell>
          <cell r="D202" t="str">
            <v>Phân tích hoạt động sản xuất kinh doanh</v>
          </cell>
          <cell r="E202" t="str">
            <v>1104132</v>
          </cell>
          <cell r="F202" t="str">
            <v>3.0</v>
          </cell>
          <cell r="G202" t="str">
            <v>Cao đẳng</v>
          </cell>
          <cell r="H202" t="str">
            <v>CĐ K18 (2016-2019)</v>
          </cell>
          <cell r="I202" t="str">
            <v>Học kỳ 1 năm học 2018-2019</v>
          </cell>
          <cell r="J202">
            <v>56</v>
          </cell>
          <cell r="K202" t="str">
            <v>Mở</v>
          </cell>
        </row>
        <row r="203">
          <cell r="B203" t="str">
            <v>201810304176001</v>
          </cell>
          <cell r="C203" t="str">
            <v>0304176.1</v>
          </cell>
          <cell r="D203" t="str">
            <v>Phân tích môi trường</v>
          </cell>
          <cell r="E203" t="str">
            <v>0304176</v>
          </cell>
          <cell r="F203" t="str">
            <v>2.0</v>
          </cell>
          <cell r="G203" t="str">
            <v>Cao đẳng</v>
          </cell>
          <cell r="H203" t="str">
            <v>CĐ K18 (2016-2019)</v>
          </cell>
          <cell r="I203" t="str">
            <v>Học kỳ 1 năm học 2018-2019</v>
          </cell>
          <cell r="J203">
            <v>17</v>
          </cell>
          <cell r="K203" t="str">
            <v>Mở</v>
          </cell>
        </row>
        <row r="204">
          <cell r="B204" t="str">
            <v>201810304179001</v>
          </cell>
          <cell r="C204" t="str">
            <v>0304179.1</v>
          </cell>
          <cell r="D204" t="str">
            <v>Phương pháp phân tích quang học hiện đại</v>
          </cell>
          <cell r="E204" t="str">
            <v>0304179</v>
          </cell>
          <cell r="F204" t="str">
            <v>2.0</v>
          </cell>
          <cell r="G204" t="str">
            <v>Cao đẳng</v>
          </cell>
          <cell r="H204" t="str">
            <v>CĐ K18 (2016-2019)</v>
          </cell>
          <cell r="I204" t="str">
            <v>Học kỳ 1 năm học 2018-2019</v>
          </cell>
          <cell r="J204">
            <v>13</v>
          </cell>
          <cell r="K204" t="str">
            <v>Mở</v>
          </cell>
        </row>
        <row r="205">
          <cell r="B205" t="str">
            <v>201810404132002</v>
          </cell>
          <cell r="C205" t="str">
            <v>0404132.2</v>
          </cell>
          <cell r="D205" t="str">
            <v>Quản lý chất lượng trang phục</v>
          </cell>
          <cell r="E205" t="str">
            <v>0404132</v>
          </cell>
          <cell r="F205" t="str">
            <v>2.0</v>
          </cell>
          <cell r="G205" t="str">
            <v>Cao đẳng</v>
          </cell>
          <cell r="H205" t="str">
            <v>CĐ K18 (2016-2019)</v>
          </cell>
          <cell r="I205" t="str">
            <v>Học kỳ 1 năm học 2018-2019</v>
          </cell>
          <cell r="J205">
            <v>57</v>
          </cell>
          <cell r="K205" t="str">
            <v>Mở</v>
          </cell>
        </row>
        <row r="206">
          <cell r="B206" t="str">
            <v>201810404132001</v>
          </cell>
          <cell r="C206" t="str">
            <v>0404132.1</v>
          </cell>
          <cell r="D206" t="str">
            <v>Quản lý chất lượng trang phục</v>
          </cell>
          <cell r="E206" t="str">
            <v>0404132</v>
          </cell>
          <cell r="F206" t="str">
            <v>2.0</v>
          </cell>
          <cell r="G206" t="str">
            <v>Cao đẳng</v>
          </cell>
          <cell r="H206" t="str">
            <v>CĐ K18 (2016-2019)</v>
          </cell>
          <cell r="I206" t="str">
            <v>Học kỳ 1 năm học 2018-2019</v>
          </cell>
          <cell r="J206">
            <v>73</v>
          </cell>
          <cell r="K206" t="str">
            <v>Mở</v>
          </cell>
        </row>
        <row r="207">
          <cell r="B207" t="str">
            <v>201811604136001</v>
          </cell>
          <cell r="C207" t="str">
            <v>1604136.1</v>
          </cell>
          <cell r="D207" t="str">
            <v>Quản trị chất lượng</v>
          </cell>
          <cell r="E207" t="str">
            <v>1604136</v>
          </cell>
          <cell r="F207" t="str">
            <v>3.0</v>
          </cell>
          <cell r="G207" t="str">
            <v>Cao đẳng</v>
          </cell>
          <cell r="H207" t="str">
            <v>CĐ K18 (2016-2019)</v>
          </cell>
          <cell r="I207" t="str">
            <v>Học kỳ 1 năm học 2018-2019</v>
          </cell>
          <cell r="J207">
            <v>67</v>
          </cell>
          <cell r="K207" t="str">
            <v>Mở</v>
          </cell>
        </row>
        <row r="208">
          <cell r="B208" t="str">
            <v>201811604139001</v>
          </cell>
          <cell r="C208" t="str">
            <v>1604139.1</v>
          </cell>
          <cell r="D208" t="str">
            <v>Quản trị Marketing</v>
          </cell>
          <cell r="E208" t="str">
            <v>1604139</v>
          </cell>
          <cell r="F208" t="str">
            <v>4.0</v>
          </cell>
          <cell r="G208" t="str">
            <v>Cao đẳng</v>
          </cell>
          <cell r="H208" t="str">
            <v>CĐ K18 (2016-2019)</v>
          </cell>
          <cell r="I208" t="str">
            <v>Học kỳ 1 năm học 2018-2019</v>
          </cell>
          <cell r="J208">
            <v>63</v>
          </cell>
          <cell r="K208" t="str">
            <v>Mở</v>
          </cell>
        </row>
        <row r="209">
          <cell r="B209" t="str">
            <v>201811604140001</v>
          </cell>
          <cell r="C209" t="str">
            <v>1604140.1</v>
          </cell>
          <cell r="D209" t="str">
            <v>Quản trị nhân lực</v>
          </cell>
          <cell r="E209" t="str">
            <v>1604140</v>
          </cell>
          <cell r="F209" t="str">
            <v>4.0</v>
          </cell>
          <cell r="G209" t="str">
            <v>Cao đẳng</v>
          </cell>
          <cell r="H209" t="str">
            <v>CĐ K18 (2016-2019)</v>
          </cell>
          <cell r="I209" t="str">
            <v>Học kỳ 1 năm học 2018-2019</v>
          </cell>
          <cell r="J209">
            <v>66</v>
          </cell>
          <cell r="K209" t="str">
            <v>Mở</v>
          </cell>
        </row>
        <row r="210">
          <cell r="B210" t="str">
            <v>201811604141001</v>
          </cell>
          <cell r="C210" t="str">
            <v>1604141.1</v>
          </cell>
          <cell r="D210" t="str">
            <v>Quản trị sản xuất</v>
          </cell>
          <cell r="E210" t="str">
            <v>1604141</v>
          </cell>
          <cell r="F210" t="str">
            <v>4.0</v>
          </cell>
          <cell r="G210" t="str">
            <v>Cao đẳng</v>
          </cell>
          <cell r="H210" t="str">
            <v>CĐ K18 (2016-2019)</v>
          </cell>
          <cell r="I210" t="str">
            <v>Học kỳ 1 năm học 2018-2019</v>
          </cell>
          <cell r="J210">
            <v>66</v>
          </cell>
          <cell r="K210" t="str">
            <v>Mở</v>
          </cell>
        </row>
        <row r="211">
          <cell r="B211" t="str">
            <v>201810104146001</v>
          </cell>
          <cell r="C211" t="str">
            <v>0104146.1</v>
          </cell>
          <cell r="D211" t="str">
            <v>Robot công nghiệp</v>
          </cell>
          <cell r="E211" t="str">
            <v>0104146</v>
          </cell>
          <cell r="F211" t="str">
            <v>3.0</v>
          </cell>
          <cell r="G211" t="str">
            <v>Cao đẳng</v>
          </cell>
          <cell r="H211" t="str">
            <v>CĐ K18 (2016-2019)</v>
          </cell>
          <cell r="I211" t="str">
            <v>Học kỳ 1 năm học 2018-2019</v>
          </cell>
          <cell r="J211">
            <v>2</v>
          </cell>
          <cell r="K211" t="str">
            <v>Thông báo mở lớp, không mở lớp ngày 05/09/2018</v>
          </cell>
        </row>
        <row r="212">
          <cell r="B212" t="str">
            <v>201810404135005</v>
          </cell>
          <cell r="C212" t="str">
            <v>0404135.5</v>
          </cell>
          <cell r="D212" t="str">
            <v>Sáng tác mẫu</v>
          </cell>
          <cell r="E212" t="str">
            <v>0404135</v>
          </cell>
          <cell r="F212" t="str">
            <v>2.0</v>
          </cell>
          <cell r="G212" t="str">
            <v>Cao đẳng</v>
          </cell>
          <cell r="H212" t="str">
            <v>CĐ K18 (2016-2019)</v>
          </cell>
          <cell r="I212" t="str">
            <v>Học kỳ 1 năm học 2018-2019</v>
          </cell>
          <cell r="J212">
            <v>16</v>
          </cell>
          <cell r="K212" t="str">
            <v>Mở</v>
          </cell>
        </row>
        <row r="213">
          <cell r="B213" t="str">
            <v>201810404135006</v>
          </cell>
          <cell r="C213" t="str">
            <v>0404135.6</v>
          </cell>
          <cell r="D213" t="str">
            <v>Sáng tác mẫu</v>
          </cell>
          <cell r="E213" t="str">
            <v>0404135</v>
          </cell>
          <cell r="F213" t="str">
            <v>2.0</v>
          </cell>
          <cell r="G213" t="str">
            <v>Cao đẳng</v>
          </cell>
          <cell r="H213" t="str">
            <v>CĐ K18 (2016-2019)</v>
          </cell>
          <cell r="I213" t="str">
            <v>Học kỳ 1 năm học 2018-2019</v>
          </cell>
          <cell r="J213">
            <v>17</v>
          </cell>
          <cell r="K213" t="str">
            <v>Mở</v>
          </cell>
        </row>
        <row r="214">
          <cell r="B214" t="str">
            <v>201810404135004</v>
          </cell>
          <cell r="C214" t="str">
            <v>0404135.4</v>
          </cell>
          <cell r="D214" t="str">
            <v>Sáng tác mẫu</v>
          </cell>
          <cell r="E214" t="str">
            <v>0404135</v>
          </cell>
          <cell r="F214" t="str">
            <v>2.0</v>
          </cell>
          <cell r="G214" t="str">
            <v>Cao đẳng</v>
          </cell>
          <cell r="H214" t="str">
            <v>CĐ K18 (2016-2019)</v>
          </cell>
          <cell r="I214" t="str">
            <v>Học kỳ 1 năm học 2018-2019</v>
          </cell>
          <cell r="J214">
            <v>20</v>
          </cell>
          <cell r="K214" t="str">
            <v>Mở</v>
          </cell>
        </row>
        <row r="215">
          <cell r="B215" t="str">
            <v>201810404135001</v>
          </cell>
          <cell r="C215" t="str">
            <v>0404135.1</v>
          </cell>
          <cell r="D215" t="str">
            <v>Sáng tác mẫu</v>
          </cell>
          <cell r="E215" t="str">
            <v>0404135</v>
          </cell>
          <cell r="F215" t="str">
            <v>2.0</v>
          </cell>
          <cell r="G215" t="str">
            <v>Cao đẳng</v>
          </cell>
          <cell r="H215" t="str">
            <v>CĐ K18 (2016-2019)</v>
          </cell>
          <cell r="I215" t="str">
            <v>Học kỳ 1 năm học 2018-2019</v>
          </cell>
          <cell r="J215">
            <v>23</v>
          </cell>
          <cell r="K215" t="str">
            <v>Mở</v>
          </cell>
        </row>
        <row r="216">
          <cell r="B216" t="str">
            <v>201810404135003</v>
          </cell>
          <cell r="C216" t="str">
            <v>0404135.3</v>
          </cell>
          <cell r="D216" t="str">
            <v>Sáng tác mẫu</v>
          </cell>
          <cell r="E216" t="str">
            <v>0404135</v>
          </cell>
          <cell r="F216" t="str">
            <v>2.0</v>
          </cell>
          <cell r="G216" t="str">
            <v>Cao đẳng</v>
          </cell>
          <cell r="H216" t="str">
            <v>CĐ K18 (2016-2019)</v>
          </cell>
          <cell r="I216" t="str">
            <v>Học kỳ 1 năm học 2018-2019</v>
          </cell>
          <cell r="J216">
            <v>23</v>
          </cell>
          <cell r="K216" t="str">
            <v>Mở</v>
          </cell>
        </row>
        <row r="217">
          <cell r="B217" t="str">
            <v>201810404135002</v>
          </cell>
          <cell r="C217" t="str">
            <v>0404135.2</v>
          </cell>
          <cell r="D217" t="str">
            <v>Sáng tác mẫu</v>
          </cell>
          <cell r="E217" t="str">
            <v>0404135</v>
          </cell>
          <cell r="F217" t="str">
            <v>2.0</v>
          </cell>
          <cell r="G217" t="str">
            <v>Cao đẳng</v>
          </cell>
          <cell r="H217" t="str">
            <v>CĐ K18 (2016-2019)</v>
          </cell>
          <cell r="I217" t="str">
            <v>Học kỳ 1 năm học 2018-2019</v>
          </cell>
          <cell r="J217">
            <v>24</v>
          </cell>
          <cell r="K217" t="str">
            <v>Mở</v>
          </cell>
        </row>
        <row r="218">
          <cell r="B218" t="str">
            <v>201811604143001</v>
          </cell>
          <cell r="C218" t="str">
            <v>1604143.1</v>
          </cell>
          <cell r="D218" t="str">
            <v>Tài chính công</v>
          </cell>
          <cell r="E218" t="str">
            <v>1604143</v>
          </cell>
          <cell r="F218" t="str">
            <v>3.0</v>
          </cell>
          <cell r="G218" t="str">
            <v>Cao đẳng</v>
          </cell>
          <cell r="H218" t="str">
            <v>CĐ K18 (2016-2019)</v>
          </cell>
          <cell r="I218" t="str">
            <v>Học kỳ 1 năm học 2018-2019</v>
          </cell>
          <cell r="J218">
            <v>7</v>
          </cell>
          <cell r="K218" t="str">
            <v>Mở</v>
          </cell>
        </row>
        <row r="219">
          <cell r="B219" t="str">
            <v>201811604147001</v>
          </cell>
          <cell r="C219" t="str">
            <v>1604147.1</v>
          </cell>
          <cell r="D219" t="str">
            <v>Tài chính quốc tế</v>
          </cell>
          <cell r="E219" t="str">
            <v>1604147</v>
          </cell>
          <cell r="F219" t="str">
            <v>3.0</v>
          </cell>
          <cell r="G219" t="str">
            <v>Cao đẳng</v>
          </cell>
          <cell r="H219" t="str">
            <v>CĐ K18 (2016-2019)</v>
          </cell>
          <cell r="I219" t="str">
            <v>Học kỳ 1 năm học 2018-2019</v>
          </cell>
          <cell r="J219">
            <v>7</v>
          </cell>
          <cell r="K219" t="str">
            <v>Mở</v>
          </cell>
        </row>
        <row r="220">
          <cell r="B220" t="str">
            <v>201811404133001</v>
          </cell>
          <cell r="C220" t="str">
            <v>1404133.1</v>
          </cell>
          <cell r="D220" t="str">
            <v>Tâm lý học người tiêu dùng</v>
          </cell>
          <cell r="E220" t="str">
            <v>1404133</v>
          </cell>
          <cell r="F220" t="str">
            <v>2.0</v>
          </cell>
          <cell r="G220" t="str">
            <v>Cao đẳng</v>
          </cell>
          <cell r="H220" t="str">
            <v>CĐ K18 (2016-2019)</v>
          </cell>
          <cell r="I220" t="str">
            <v>Học kỳ 1 năm học 2018-2019</v>
          </cell>
          <cell r="J220">
            <v>0</v>
          </cell>
          <cell r="K220" t="str">
            <v>Không mở</v>
          </cell>
        </row>
        <row r="221">
          <cell r="B221" t="str">
            <v>201811404133002</v>
          </cell>
          <cell r="C221" t="str">
            <v>1404133.2</v>
          </cell>
          <cell r="D221" t="str">
            <v>Tâm lý học người tiêu dùng</v>
          </cell>
          <cell r="E221" t="str">
            <v>1404133</v>
          </cell>
          <cell r="F221" t="str">
            <v>2.0</v>
          </cell>
          <cell r="G221" t="str">
            <v>Cao đẳng</v>
          </cell>
          <cell r="H221" t="str">
            <v>CĐ K18 (2016-2019)</v>
          </cell>
          <cell r="I221" t="str">
            <v>Học kỳ 1 năm học 2018-2019</v>
          </cell>
          <cell r="J221">
            <v>0</v>
          </cell>
          <cell r="K221" t="str">
            <v>Không mở</v>
          </cell>
        </row>
        <row r="222">
          <cell r="B222" t="str">
            <v>201811404133003</v>
          </cell>
          <cell r="C222" t="str">
            <v>1404133.3</v>
          </cell>
          <cell r="D222" t="str">
            <v>Tâm lý học người tiêu dùng</v>
          </cell>
          <cell r="E222" t="str">
            <v>1404133</v>
          </cell>
          <cell r="F222" t="str">
            <v>2.0</v>
          </cell>
          <cell r="G222" t="str">
            <v>Cao đẳng</v>
          </cell>
          <cell r="H222" t="str">
            <v>CĐ K18 (2016-2019)</v>
          </cell>
          <cell r="I222" t="str">
            <v>Học kỳ 1 năm học 2018-2019</v>
          </cell>
          <cell r="J222">
            <v>0</v>
          </cell>
          <cell r="K222" t="str">
            <v>Không mở</v>
          </cell>
        </row>
        <row r="223">
          <cell r="B223" t="str">
            <v>201811404133004</v>
          </cell>
          <cell r="C223" t="str">
            <v>1404133.4</v>
          </cell>
          <cell r="D223" t="str">
            <v>Tâm lý học người tiêu dùng</v>
          </cell>
          <cell r="E223" t="str">
            <v>1404133</v>
          </cell>
          <cell r="F223" t="str">
            <v>2.0</v>
          </cell>
          <cell r="G223" t="str">
            <v>Cao đẳng</v>
          </cell>
          <cell r="H223" t="str">
            <v>CĐ K18 (2016-2019)</v>
          </cell>
          <cell r="I223" t="str">
            <v>Học kỳ 1 năm học 2018-2019</v>
          </cell>
          <cell r="J223">
            <v>0</v>
          </cell>
          <cell r="K223" t="str">
            <v>Không mở</v>
          </cell>
        </row>
        <row r="224">
          <cell r="B224" t="str">
            <v>201811304143001</v>
          </cell>
          <cell r="C224" t="str">
            <v>1304143.1</v>
          </cell>
          <cell r="D224" t="str">
            <v>Tiếng Anh 2</v>
          </cell>
          <cell r="E224" t="str">
            <v>1304143</v>
          </cell>
          <cell r="F224" t="str">
            <v>6.0</v>
          </cell>
          <cell r="G224" t="str">
            <v>Cao đẳng</v>
          </cell>
          <cell r="H224" t="str">
            <v>CĐ K18 (2016-2019)</v>
          </cell>
          <cell r="I224" t="str">
            <v>Học kỳ 1 năm học 2018-2019</v>
          </cell>
          <cell r="J224">
            <v>3</v>
          </cell>
          <cell r="K224" t="str">
            <v>Thông báo mở lớp, không mở lớp ngày 05/09/2018</v>
          </cell>
        </row>
        <row r="225">
          <cell r="B225" t="str">
            <v>201811304131002</v>
          </cell>
          <cell r="C225" t="str">
            <v>1304131.2</v>
          </cell>
          <cell r="D225" t="str">
            <v>Tiếng Anh chuyên ngành (Khối ngành Máy tính và CNTT)</v>
          </cell>
          <cell r="E225" t="str">
            <v>1304131</v>
          </cell>
          <cell r="F225" t="str">
            <v>3.0</v>
          </cell>
          <cell r="G225" t="str">
            <v>Cao đẳng</v>
          </cell>
          <cell r="H225" t="str">
            <v>CĐ K18 (2016-2019)</v>
          </cell>
          <cell r="I225" t="str">
            <v>Học kỳ 1 năm học 2018-2019</v>
          </cell>
          <cell r="J225">
            <v>4</v>
          </cell>
          <cell r="K225" t="str">
            <v>Không mở</v>
          </cell>
        </row>
        <row r="226">
          <cell r="B226" t="str">
            <v>201811304131003</v>
          </cell>
          <cell r="C226" t="str">
            <v>1304131.3</v>
          </cell>
          <cell r="D226" t="str">
            <v>Tiếng Anh chuyên ngành (Khối ngành Máy tính và CNTT)</v>
          </cell>
          <cell r="E226" t="str">
            <v>1304131</v>
          </cell>
          <cell r="F226" t="str">
            <v>3.0</v>
          </cell>
          <cell r="G226" t="str">
            <v>Cao đẳng</v>
          </cell>
          <cell r="H226" t="str">
            <v>CĐ K18 (2016-2019)</v>
          </cell>
          <cell r="I226" t="str">
            <v>Học kỳ 1 năm học 2018-2019</v>
          </cell>
          <cell r="J226">
            <v>37</v>
          </cell>
          <cell r="K226" t="str">
            <v>Mở</v>
          </cell>
        </row>
        <row r="227">
          <cell r="B227" t="str">
            <v>201811304131004</v>
          </cell>
          <cell r="C227" t="str">
            <v>1304131.4</v>
          </cell>
          <cell r="D227" t="str">
            <v>Tiếng Anh chuyên ngành (Khối ngành Máy tính và CNTT)</v>
          </cell>
          <cell r="E227" t="str">
            <v>1304131</v>
          </cell>
          <cell r="F227" t="str">
            <v>3.0</v>
          </cell>
          <cell r="G227" t="str">
            <v>Cao đẳng</v>
          </cell>
          <cell r="H227" t="str">
            <v>CĐ K18 (2016-2019)</v>
          </cell>
          <cell r="I227" t="str">
            <v>Học kỳ 1 năm học 2018-2019</v>
          </cell>
          <cell r="J227">
            <v>47</v>
          </cell>
          <cell r="K227" t="str">
            <v>Mở</v>
          </cell>
        </row>
        <row r="228">
          <cell r="B228" t="str">
            <v>201811304131001</v>
          </cell>
          <cell r="C228" t="str">
            <v>1304131.1</v>
          </cell>
          <cell r="D228" t="str">
            <v>Tiếng Anh chuyên ngành (Khối ngành Máy tính và CNTT)</v>
          </cell>
          <cell r="E228" t="str">
            <v>1304131</v>
          </cell>
          <cell r="F228" t="str">
            <v>3.0</v>
          </cell>
          <cell r="G228" t="str">
            <v>Cao đẳng</v>
          </cell>
          <cell r="H228" t="str">
            <v>CĐ K18 (2016-2019)</v>
          </cell>
          <cell r="I228" t="str">
            <v>Học kỳ 1 năm học 2018-2019</v>
          </cell>
          <cell r="J228">
            <v>61</v>
          </cell>
          <cell r="K228" t="str">
            <v>Mở</v>
          </cell>
        </row>
        <row r="229">
          <cell r="B229" t="str">
            <v>201811304132009</v>
          </cell>
          <cell r="C229" t="str">
            <v>1304132.3</v>
          </cell>
          <cell r="D229" t="str">
            <v>Tiếng Anh chuyên ngành (Khối ngành Quản lý và kinh doanh)</v>
          </cell>
          <cell r="E229" t="str">
            <v>1304132</v>
          </cell>
          <cell r="F229" t="str">
            <v>3.0</v>
          </cell>
          <cell r="G229" t="str">
            <v>Cao đẳng</v>
          </cell>
          <cell r="H229" t="str">
            <v>CĐ K18 (2016-2019)</v>
          </cell>
          <cell r="I229" t="str">
            <v>Học kỳ 1 năm học 2018-2019</v>
          </cell>
          <cell r="J229">
            <v>0</v>
          </cell>
          <cell r="K229" t="str">
            <v>Không mở</v>
          </cell>
        </row>
        <row r="230">
          <cell r="B230" t="str">
            <v>201811304132006</v>
          </cell>
          <cell r="C230" t="str">
            <v>1304132.6</v>
          </cell>
          <cell r="D230" t="str">
            <v>Tiếng Anh chuyên ngành (Khối ngành Quản lý và kinh doanh)</v>
          </cell>
          <cell r="E230" t="str">
            <v>1304132</v>
          </cell>
          <cell r="F230" t="str">
            <v>3.0</v>
          </cell>
          <cell r="G230" t="str">
            <v>Cao đẳng</v>
          </cell>
          <cell r="H230" t="str">
            <v>CĐ K18 (2016-2019)</v>
          </cell>
          <cell r="I230" t="str">
            <v>Học kỳ 1 năm học 2018-2019</v>
          </cell>
          <cell r="J230">
            <v>1</v>
          </cell>
          <cell r="K230" t="str">
            <v>Không mở</v>
          </cell>
        </row>
        <row r="231">
          <cell r="B231" t="str">
            <v>201811304132004</v>
          </cell>
          <cell r="C231" t="str">
            <v>1304132.4</v>
          </cell>
          <cell r="D231" t="str">
            <v>Tiếng Anh chuyên ngành (Khối ngành Quản lý và kinh doanh)</v>
          </cell>
          <cell r="E231" t="str">
            <v>1304132</v>
          </cell>
          <cell r="F231" t="str">
            <v>3.0</v>
          </cell>
          <cell r="G231" t="str">
            <v>Cao đẳng</v>
          </cell>
          <cell r="H231" t="str">
            <v>CĐ K18 (2016-2019)</v>
          </cell>
          <cell r="I231" t="str">
            <v>Học kỳ 1 năm học 2018-2019</v>
          </cell>
          <cell r="J231">
            <v>7</v>
          </cell>
          <cell r="K231" t="str">
            <v>Không mở</v>
          </cell>
        </row>
        <row r="232">
          <cell r="B232" t="str">
            <v>201811304132008</v>
          </cell>
          <cell r="C232" t="str">
            <v>1304132.2</v>
          </cell>
          <cell r="D232" t="str">
            <v>Tiếng Anh chuyên ngành (Khối ngành Quản lý và kinh doanh)</v>
          </cell>
          <cell r="E232" t="str">
            <v>1304132</v>
          </cell>
          <cell r="F232" t="str">
            <v>3.0</v>
          </cell>
          <cell r="G232" t="str">
            <v>Cao đẳng</v>
          </cell>
          <cell r="H232" t="str">
            <v>CĐ K18 (2016-2019)</v>
          </cell>
          <cell r="I232" t="str">
            <v>Học kỳ 1 năm học 2018-2019</v>
          </cell>
          <cell r="J232">
            <v>20</v>
          </cell>
          <cell r="K232" t="str">
            <v>Mở</v>
          </cell>
        </row>
        <row r="233">
          <cell r="B233" t="str">
            <v>201811304132007</v>
          </cell>
          <cell r="C233" t="str">
            <v>1304132.1</v>
          </cell>
          <cell r="D233" t="str">
            <v>Tiếng Anh chuyên ngành (Khối ngành Quản lý và kinh doanh)</v>
          </cell>
          <cell r="E233" t="str">
            <v>1304132</v>
          </cell>
          <cell r="F233" t="str">
            <v>3.0</v>
          </cell>
          <cell r="G233" t="str">
            <v>Cao đẳng</v>
          </cell>
          <cell r="H233" t="str">
            <v>CĐ K18 (2016-2019)</v>
          </cell>
          <cell r="I233" t="str">
            <v>Học kỳ 1 năm học 2018-2019</v>
          </cell>
          <cell r="J233">
            <v>35</v>
          </cell>
          <cell r="K233" t="str">
            <v>Mở</v>
          </cell>
        </row>
        <row r="234">
          <cell r="B234" t="str">
            <v>201811304132005</v>
          </cell>
          <cell r="C234" t="str">
            <v>1304132.5</v>
          </cell>
          <cell r="D234" t="str">
            <v>Tiếng Anh chuyên ngành (Khối ngành Quản lý và kinh doanh)</v>
          </cell>
          <cell r="E234" t="str">
            <v>1304132</v>
          </cell>
          <cell r="F234" t="str">
            <v>3.0</v>
          </cell>
          <cell r="G234" t="str">
            <v>Cao đẳng</v>
          </cell>
          <cell r="H234" t="str">
            <v>CĐ K18 (2016-2019)</v>
          </cell>
          <cell r="I234" t="str">
            <v>Học kỳ 1 năm học 2018-2019</v>
          </cell>
          <cell r="J234">
            <v>45</v>
          </cell>
          <cell r="K234" t="str">
            <v>Mở</v>
          </cell>
        </row>
        <row r="235">
          <cell r="B235" t="str">
            <v>201811304132001</v>
          </cell>
          <cell r="C235" t="str">
            <v>1304132.1</v>
          </cell>
          <cell r="D235" t="str">
            <v>Tiếng Anh chuyên ngành (Khối ngành Quản lý và kinh doanh)</v>
          </cell>
          <cell r="E235" t="str">
            <v>1304132</v>
          </cell>
          <cell r="F235" t="str">
            <v>3.0</v>
          </cell>
          <cell r="G235" t="str">
            <v>Cao đẳng</v>
          </cell>
          <cell r="H235" t="str">
            <v>CĐ K18 (2016-2019)</v>
          </cell>
          <cell r="I235" t="str">
            <v>Học kỳ 1 năm học 2018-2019</v>
          </cell>
          <cell r="J235">
            <v>46</v>
          </cell>
          <cell r="K235" t="str">
            <v>Mở</v>
          </cell>
        </row>
        <row r="236">
          <cell r="B236" t="str">
            <v>201811304132002</v>
          </cell>
          <cell r="C236" t="str">
            <v>1304132.2</v>
          </cell>
          <cell r="D236" t="str">
            <v>Tiếng Anh chuyên ngành (Khối ngành Quản lý và kinh doanh)</v>
          </cell>
          <cell r="E236" t="str">
            <v>1304132</v>
          </cell>
          <cell r="F236" t="str">
            <v>3.0</v>
          </cell>
          <cell r="G236" t="str">
            <v>Cao đẳng</v>
          </cell>
          <cell r="H236" t="str">
            <v>CĐ K18 (2016-2019)</v>
          </cell>
          <cell r="I236" t="str">
            <v>Học kỳ 1 năm học 2018-2019</v>
          </cell>
          <cell r="J236">
            <v>46</v>
          </cell>
          <cell r="K236" t="str">
            <v>Mở</v>
          </cell>
        </row>
        <row r="237">
          <cell r="B237" t="str">
            <v>201811304132003</v>
          </cell>
          <cell r="C237" t="str">
            <v>1304132.3</v>
          </cell>
          <cell r="D237" t="str">
            <v>Tiếng Anh chuyên ngành (Khối ngành Quản lý và kinh doanh)</v>
          </cell>
          <cell r="E237" t="str">
            <v>1304132</v>
          </cell>
          <cell r="F237" t="str">
            <v>3.0</v>
          </cell>
          <cell r="G237" t="str">
            <v>Cao đẳng</v>
          </cell>
          <cell r="H237" t="str">
            <v>CĐ K18 (2016-2019)</v>
          </cell>
          <cell r="I237" t="str">
            <v>Học kỳ 1 năm học 2018-2019</v>
          </cell>
          <cell r="J237">
            <v>46</v>
          </cell>
          <cell r="K237" t="str">
            <v>Mở</v>
          </cell>
        </row>
        <row r="238">
          <cell r="B238" t="str">
            <v>201811304134001</v>
          </cell>
          <cell r="C238" t="str">
            <v>1304134.1</v>
          </cell>
          <cell r="D238" t="str">
            <v>Tiếng Anh chuyên ngành (Nhóm ngành Công nghệ Hóa - Môi trường)</v>
          </cell>
          <cell r="E238" t="str">
            <v>1304134</v>
          </cell>
          <cell r="F238" t="str">
            <v>3.0</v>
          </cell>
          <cell r="G238" t="str">
            <v>Cao đẳng</v>
          </cell>
          <cell r="H238" t="str">
            <v>CĐ K18 (2016-2019)</v>
          </cell>
          <cell r="I238" t="str">
            <v>Học kỳ 1 năm học 2018-2019</v>
          </cell>
          <cell r="J238">
            <v>15</v>
          </cell>
          <cell r="K238" t="str">
            <v>Mở</v>
          </cell>
        </row>
        <row r="239">
          <cell r="B239" t="str">
            <v>201811304135004</v>
          </cell>
          <cell r="C239" t="str">
            <v>1304135.4</v>
          </cell>
          <cell r="D239" t="str">
            <v>Tiếng Anh chuyên ngành (Nhóm ngành Công nghệ May - Thời trang)</v>
          </cell>
          <cell r="E239" t="str">
            <v>1304135</v>
          </cell>
          <cell r="F239" t="str">
            <v>3.0</v>
          </cell>
          <cell r="G239" t="str">
            <v>Cao đẳng</v>
          </cell>
          <cell r="H239" t="str">
            <v>CĐ K18 (2016-2019)</v>
          </cell>
          <cell r="I239" t="str">
            <v>Học kỳ 1 năm học 2018-2019</v>
          </cell>
          <cell r="J239">
            <v>16</v>
          </cell>
          <cell r="K239" t="str">
            <v>Mở</v>
          </cell>
        </row>
        <row r="240">
          <cell r="B240" t="str">
            <v>201811304135002</v>
          </cell>
          <cell r="C240" t="str">
            <v>1304135.2</v>
          </cell>
          <cell r="D240" t="str">
            <v>Tiếng Anh chuyên ngành (Nhóm ngành Công nghệ May - Thời trang)</v>
          </cell>
          <cell r="E240" t="str">
            <v>1304135</v>
          </cell>
          <cell r="F240" t="str">
            <v>3.0</v>
          </cell>
          <cell r="G240" t="str">
            <v>Cao đẳng</v>
          </cell>
          <cell r="H240" t="str">
            <v>CĐ K18 (2016-2019)</v>
          </cell>
          <cell r="I240" t="str">
            <v>Học kỳ 1 năm học 2018-2019</v>
          </cell>
          <cell r="J240">
            <v>36</v>
          </cell>
          <cell r="K240" t="str">
            <v>Mở</v>
          </cell>
        </row>
        <row r="241">
          <cell r="B241" t="str">
            <v>201811304135001</v>
          </cell>
          <cell r="C241" t="str">
            <v>1304135.1</v>
          </cell>
          <cell r="D241" t="str">
            <v>Tiếng Anh chuyên ngành (Nhóm ngành Công nghệ May - Thời trang)</v>
          </cell>
          <cell r="E241" t="str">
            <v>1304135</v>
          </cell>
          <cell r="F241" t="str">
            <v>3.0</v>
          </cell>
          <cell r="G241" t="str">
            <v>Cao đẳng</v>
          </cell>
          <cell r="H241" t="str">
            <v>CĐ K18 (2016-2019)</v>
          </cell>
          <cell r="I241" t="str">
            <v>Học kỳ 1 năm học 2018-2019</v>
          </cell>
          <cell r="J241">
            <v>37</v>
          </cell>
          <cell r="K241" t="str">
            <v>Mở</v>
          </cell>
        </row>
        <row r="242">
          <cell r="B242" t="str">
            <v>201811304135003</v>
          </cell>
          <cell r="C242" t="str">
            <v>1304135.3</v>
          </cell>
          <cell r="D242" t="str">
            <v>Tiếng Anh chuyên ngành (Nhóm ngành Công nghệ May - Thời trang)</v>
          </cell>
          <cell r="E242" t="str">
            <v>1304135</v>
          </cell>
          <cell r="F242" t="str">
            <v>3.0</v>
          </cell>
          <cell r="G242" t="str">
            <v>Cao đẳng</v>
          </cell>
          <cell r="H242" t="str">
            <v>CĐ K18 (2016-2019)</v>
          </cell>
          <cell r="I242" t="str">
            <v>Học kỳ 1 năm học 2018-2019</v>
          </cell>
          <cell r="J242">
            <v>37</v>
          </cell>
          <cell r="K242" t="str">
            <v>Mở</v>
          </cell>
        </row>
        <row r="243">
          <cell r="B243" t="str">
            <v>201811304136016</v>
          </cell>
          <cell r="C243" t="str">
            <v>1304136.16</v>
          </cell>
          <cell r="D243" t="str">
            <v>Tiếng Anh chuyên ngành (Nhóm ngành Cơ khí-Ô tô)</v>
          </cell>
          <cell r="E243" t="str">
            <v>1304136</v>
          </cell>
          <cell r="F243" t="str">
            <v>3.0</v>
          </cell>
          <cell r="G243" t="str">
            <v>Cao đẳng</v>
          </cell>
          <cell r="H243" t="str">
            <v>CĐ K18 (2016-2019)</v>
          </cell>
          <cell r="I243" t="str">
            <v>Học kỳ 1 năm học 2018-2019</v>
          </cell>
          <cell r="J243">
            <v>1</v>
          </cell>
          <cell r="K243" t="str">
            <v>Không mở</v>
          </cell>
        </row>
        <row r="244">
          <cell r="B244" t="str">
            <v>201811304136004</v>
          </cell>
          <cell r="C244" t="str">
            <v>1304136.4</v>
          </cell>
          <cell r="D244" t="str">
            <v>Tiếng Anh chuyên ngành (Nhóm ngành Cơ khí-Ô tô)</v>
          </cell>
          <cell r="E244" t="str">
            <v>1304136</v>
          </cell>
          <cell r="F244" t="str">
            <v>3.0</v>
          </cell>
          <cell r="G244" t="str">
            <v>Cao đẳng</v>
          </cell>
          <cell r="H244" t="str">
            <v>CĐ K18 (2016-2019)</v>
          </cell>
          <cell r="I244" t="str">
            <v>Học kỳ 1 năm học 2018-2019</v>
          </cell>
          <cell r="J244">
            <v>2</v>
          </cell>
          <cell r="K244" t="str">
            <v>Không mở</v>
          </cell>
        </row>
        <row r="245">
          <cell r="B245" t="str">
            <v>201811304136002</v>
          </cell>
          <cell r="C245" t="str">
            <v>1304136.2</v>
          </cell>
          <cell r="D245" t="str">
            <v>Tiếng Anh chuyên ngành (Nhóm ngành Cơ khí-Ô tô)</v>
          </cell>
          <cell r="E245" t="str">
            <v>1304136</v>
          </cell>
          <cell r="F245" t="str">
            <v>3.0</v>
          </cell>
          <cell r="G245" t="str">
            <v>Cao đẳng</v>
          </cell>
          <cell r="H245" t="str">
            <v>CĐ K18 (2016-2019)</v>
          </cell>
          <cell r="I245" t="str">
            <v>Học kỳ 1 năm học 2018-2019</v>
          </cell>
          <cell r="J245">
            <v>3</v>
          </cell>
          <cell r="K245" t="str">
            <v>Không mở</v>
          </cell>
        </row>
        <row r="246">
          <cell r="B246" t="str">
            <v>201811304136009</v>
          </cell>
          <cell r="C246" t="str">
            <v>1304136.9</v>
          </cell>
          <cell r="D246" t="str">
            <v>Tiếng Anh chuyên ngành (Nhóm ngành Cơ khí-Ô tô)</v>
          </cell>
          <cell r="E246" t="str">
            <v>1304136</v>
          </cell>
          <cell r="F246" t="str">
            <v>3.0</v>
          </cell>
          <cell r="G246" t="str">
            <v>Cao đẳng</v>
          </cell>
          <cell r="H246" t="str">
            <v>CĐ K18 (2016-2019)</v>
          </cell>
          <cell r="I246" t="str">
            <v>Học kỳ 1 năm học 2018-2019</v>
          </cell>
          <cell r="J246">
            <v>3</v>
          </cell>
          <cell r="K246" t="str">
            <v>Không mở</v>
          </cell>
        </row>
        <row r="247">
          <cell r="B247" t="str">
            <v>201811304136014</v>
          </cell>
          <cell r="C247" t="str">
            <v>1304136.14</v>
          </cell>
          <cell r="D247" t="str">
            <v>Tiếng Anh chuyên ngành (Nhóm ngành Cơ khí-Ô tô)</v>
          </cell>
          <cell r="E247" t="str">
            <v>1304136</v>
          </cell>
          <cell r="F247" t="str">
            <v>3.0</v>
          </cell>
          <cell r="G247" t="str">
            <v>Cao đẳng</v>
          </cell>
          <cell r="H247" t="str">
            <v>CĐ K18 (2016-2019)</v>
          </cell>
          <cell r="I247" t="str">
            <v>Học kỳ 1 năm học 2018-2019</v>
          </cell>
          <cell r="J247">
            <v>4</v>
          </cell>
          <cell r="K247" t="str">
            <v>Không mở</v>
          </cell>
        </row>
        <row r="248">
          <cell r="B248" t="str">
            <v>201811304136007</v>
          </cell>
          <cell r="C248" t="str">
            <v>1304136.7</v>
          </cell>
          <cell r="D248" t="str">
            <v>Tiếng Anh chuyên ngành (Nhóm ngành Cơ khí-Ô tô)</v>
          </cell>
          <cell r="E248" t="str">
            <v>1304136</v>
          </cell>
          <cell r="F248" t="str">
            <v>3.0</v>
          </cell>
          <cell r="G248" t="str">
            <v>Cao đẳng</v>
          </cell>
          <cell r="H248" t="str">
            <v>CĐ K18 (2016-2019)</v>
          </cell>
          <cell r="I248" t="str">
            <v>Học kỳ 1 năm học 2018-2019</v>
          </cell>
          <cell r="J248">
            <v>22</v>
          </cell>
          <cell r="K248" t="str">
            <v>Mở</v>
          </cell>
        </row>
        <row r="249">
          <cell r="B249" t="str">
            <v>201811304136015</v>
          </cell>
          <cell r="C249" t="str">
            <v>1304136.15</v>
          </cell>
          <cell r="D249" t="str">
            <v>Tiếng Anh chuyên ngành (Nhóm ngành Cơ khí-Ô tô)</v>
          </cell>
          <cell r="E249" t="str">
            <v>1304136</v>
          </cell>
          <cell r="F249" t="str">
            <v>3.0</v>
          </cell>
          <cell r="G249" t="str">
            <v>Cao đẳng</v>
          </cell>
          <cell r="H249" t="str">
            <v>CĐ K18 (2016-2019)</v>
          </cell>
          <cell r="I249" t="str">
            <v>Học kỳ 1 năm học 2018-2019</v>
          </cell>
          <cell r="J249">
            <v>23</v>
          </cell>
          <cell r="K249" t="str">
            <v>Mở</v>
          </cell>
        </row>
        <row r="250">
          <cell r="B250" t="str">
            <v>201811304136010</v>
          </cell>
          <cell r="C250" t="str">
            <v>1304136.10</v>
          </cell>
          <cell r="D250" t="str">
            <v>Tiếng Anh chuyên ngành (Nhóm ngành Cơ khí-Ô tô)</v>
          </cell>
          <cell r="E250" t="str">
            <v>1304136</v>
          </cell>
          <cell r="F250" t="str">
            <v>3.0</v>
          </cell>
          <cell r="G250" t="str">
            <v>Cao đẳng</v>
          </cell>
          <cell r="H250" t="str">
            <v>CĐ K18 (2016-2019)</v>
          </cell>
          <cell r="I250" t="str">
            <v>Học kỳ 1 năm học 2018-2019</v>
          </cell>
          <cell r="J250">
            <v>39</v>
          </cell>
          <cell r="K250" t="str">
            <v>Mở</v>
          </cell>
        </row>
        <row r="251">
          <cell r="B251" t="str">
            <v>201811304136006</v>
          </cell>
          <cell r="C251" t="str">
            <v>1304136.6</v>
          </cell>
          <cell r="D251" t="str">
            <v>Tiếng Anh chuyên ngành (Nhóm ngành Cơ khí-Ô tô)</v>
          </cell>
          <cell r="E251" t="str">
            <v>1304136</v>
          </cell>
          <cell r="F251" t="str">
            <v>3.0</v>
          </cell>
          <cell r="G251" t="str">
            <v>Cao đẳng</v>
          </cell>
          <cell r="H251" t="str">
            <v>CĐ K18 (2016-2019)</v>
          </cell>
          <cell r="I251" t="str">
            <v>Học kỳ 1 năm học 2018-2019</v>
          </cell>
          <cell r="J251">
            <v>42</v>
          </cell>
          <cell r="K251" t="str">
            <v>Mở</v>
          </cell>
        </row>
        <row r="252">
          <cell r="B252" t="str">
            <v>201811304136003</v>
          </cell>
          <cell r="C252" t="str">
            <v>1304136.3</v>
          </cell>
          <cell r="D252" t="str">
            <v>Tiếng Anh chuyên ngành (Nhóm ngành Cơ khí-Ô tô)</v>
          </cell>
          <cell r="E252" t="str">
            <v>1304136</v>
          </cell>
          <cell r="F252" t="str">
            <v>3.0</v>
          </cell>
          <cell r="G252" t="str">
            <v>Cao đẳng</v>
          </cell>
          <cell r="H252" t="str">
            <v>CĐ K18 (2016-2019)</v>
          </cell>
          <cell r="I252" t="str">
            <v>Học kỳ 1 năm học 2018-2019</v>
          </cell>
          <cell r="J252">
            <v>45</v>
          </cell>
          <cell r="K252" t="str">
            <v>Mở</v>
          </cell>
        </row>
        <row r="253">
          <cell r="B253" t="str">
            <v>201811304136001</v>
          </cell>
          <cell r="C253" t="str">
            <v>1304136.1</v>
          </cell>
          <cell r="D253" t="str">
            <v>Tiếng Anh chuyên ngành (Nhóm ngành Cơ khí-Ô tô)</v>
          </cell>
          <cell r="E253" t="str">
            <v>1304136</v>
          </cell>
          <cell r="F253" t="str">
            <v>3.0</v>
          </cell>
          <cell r="G253" t="str">
            <v>Cao đẳng</v>
          </cell>
          <cell r="H253" t="str">
            <v>CĐ K18 (2016-2019)</v>
          </cell>
          <cell r="I253" t="str">
            <v>Học kỳ 1 năm học 2018-2019</v>
          </cell>
          <cell r="J253">
            <v>48</v>
          </cell>
          <cell r="K253" t="str">
            <v>Mở</v>
          </cell>
        </row>
        <row r="254">
          <cell r="B254" t="str">
            <v>201811304136005</v>
          </cell>
          <cell r="C254" t="str">
            <v>1304136.5</v>
          </cell>
          <cell r="D254" t="str">
            <v>Tiếng Anh chuyên ngành (Nhóm ngành Cơ khí-Ô tô)</v>
          </cell>
          <cell r="E254" t="str">
            <v>1304136</v>
          </cell>
          <cell r="F254" t="str">
            <v>3.0</v>
          </cell>
          <cell r="G254" t="str">
            <v>Cao đẳng</v>
          </cell>
          <cell r="H254" t="str">
            <v>CĐ K18 (2016-2019)</v>
          </cell>
          <cell r="I254" t="str">
            <v>Học kỳ 1 năm học 2018-2019</v>
          </cell>
          <cell r="J254">
            <v>48</v>
          </cell>
          <cell r="K254" t="str">
            <v>Mở</v>
          </cell>
        </row>
        <row r="255">
          <cell r="B255" t="str">
            <v>201811304136008</v>
          </cell>
          <cell r="C255" t="str">
            <v>1304136.8</v>
          </cell>
          <cell r="D255" t="str">
            <v>Tiếng Anh chuyên ngành (Nhóm ngành Cơ khí-Ô tô)</v>
          </cell>
          <cell r="E255" t="str">
            <v>1304136</v>
          </cell>
          <cell r="F255" t="str">
            <v>3.0</v>
          </cell>
          <cell r="G255" t="str">
            <v>Cao đẳng</v>
          </cell>
          <cell r="H255" t="str">
            <v>CĐ K18 (2016-2019)</v>
          </cell>
          <cell r="I255" t="str">
            <v>Học kỳ 1 năm học 2018-2019</v>
          </cell>
          <cell r="J255">
            <v>48</v>
          </cell>
          <cell r="K255" t="str">
            <v>Mở</v>
          </cell>
        </row>
        <row r="256">
          <cell r="B256" t="str">
            <v>201811304136011</v>
          </cell>
          <cell r="C256" t="str">
            <v>1304136.11</v>
          </cell>
          <cell r="D256" t="str">
            <v>Tiếng Anh chuyên ngành (Nhóm ngành Cơ khí-Ô tô)</v>
          </cell>
          <cell r="E256" t="str">
            <v>1304136</v>
          </cell>
          <cell r="F256" t="str">
            <v>3.0</v>
          </cell>
          <cell r="G256" t="str">
            <v>Cao đẳng</v>
          </cell>
          <cell r="H256" t="str">
            <v>CĐ K18 (2016-2019)</v>
          </cell>
          <cell r="I256" t="str">
            <v>Học kỳ 1 năm học 2018-2019</v>
          </cell>
          <cell r="J256">
            <v>48</v>
          </cell>
          <cell r="K256" t="str">
            <v>Mở</v>
          </cell>
        </row>
        <row r="257">
          <cell r="B257" t="str">
            <v>201811304136012</v>
          </cell>
          <cell r="C257" t="str">
            <v>1304136.12</v>
          </cell>
          <cell r="D257" t="str">
            <v>Tiếng Anh chuyên ngành (Nhóm ngành Cơ khí-Ô tô)</v>
          </cell>
          <cell r="E257" t="str">
            <v>1304136</v>
          </cell>
          <cell r="F257" t="str">
            <v>3.0</v>
          </cell>
          <cell r="G257" t="str">
            <v>Cao đẳng</v>
          </cell>
          <cell r="H257" t="str">
            <v>CĐ K18 (2016-2019)</v>
          </cell>
          <cell r="I257" t="str">
            <v>Học kỳ 1 năm học 2018-2019</v>
          </cell>
          <cell r="J257">
            <v>48</v>
          </cell>
          <cell r="K257" t="str">
            <v>Mở</v>
          </cell>
        </row>
        <row r="258">
          <cell r="B258" t="str">
            <v>201811304136013</v>
          </cell>
          <cell r="C258" t="str">
            <v>1304136.13</v>
          </cell>
          <cell r="D258" t="str">
            <v>Tiếng Anh chuyên ngành (Nhóm ngành Cơ khí-Ô tô)</v>
          </cell>
          <cell r="E258" t="str">
            <v>1304136</v>
          </cell>
          <cell r="F258" t="str">
            <v>3.0</v>
          </cell>
          <cell r="G258" t="str">
            <v>Cao đẳng</v>
          </cell>
          <cell r="H258" t="str">
            <v>CĐ K18 (2016-2019)</v>
          </cell>
          <cell r="I258" t="str">
            <v>Học kỳ 1 năm học 2018-2019</v>
          </cell>
          <cell r="J258">
            <v>48</v>
          </cell>
          <cell r="K258" t="str">
            <v>Mở</v>
          </cell>
        </row>
        <row r="259">
          <cell r="B259" t="str">
            <v>201811304136017</v>
          </cell>
          <cell r="C259" t="str">
            <v>1304136.17</v>
          </cell>
          <cell r="D259" t="str">
            <v>Tiếng Anh chuyên ngành (Nhóm ngành Cơ khí-Ô tô)</v>
          </cell>
          <cell r="E259" t="str">
            <v>1304136</v>
          </cell>
          <cell r="F259" t="str">
            <v>3.0</v>
          </cell>
          <cell r="G259" t="str">
            <v>Cao đẳng</v>
          </cell>
          <cell r="H259" t="str">
            <v>CĐ K18 (2016-2019)</v>
          </cell>
          <cell r="I259" t="str">
            <v>Học kỳ 1 năm học 2018-2019</v>
          </cell>
          <cell r="J259">
            <v>48</v>
          </cell>
          <cell r="K259" t="str">
            <v>Mở</v>
          </cell>
        </row>
        <row r="260">
          <cell r="B260" t="str">
            <v>201811304136018</v>
          </cell>
          <cell r="C260" t="str">
            <v>1304136.18</v>
          </cell>
          <cell r="D260" t="str">
            <v>Tiếng Anh chuyên ngành (Nhóm ngành Cơ khí-Ô tô)</v>
          </cell>
          <cell r="E260" t="str">
            <v>1304136</v>
          </cell>
          <cell r="F260" t="str">
            <v>3.0</v>
          </cell>
          <cell r="G260" t="str">
            <v>Cao đẳng</v>
          </cell>
          <cell r="H260" t="str">
            <v>CĐ K18 (2016-2019)</v>
          </cell>
          <cell r="I260" t="str">
            <v>Học kỳ 1 năm học 2018-2019</v>
          </cell>
          <cell r="J260">
            <v>48</v>
          </cell>
          <cell r="K260" t="str">
            <v>Mở</v>
          </cell>
        </row>
        <row r="261">
          <cell r="B261" t="str">
            <v>201811304137002</v>
          </cell>
          <cell r="C261" t="str">
            <v>1304137.2</v>
          </cell>
          <cell r="D261" t="str">
            <v>Tiếng Anh chuyên ngành (Nhóm ngành Điện-Điện tử)</v>
          </cell>
          <cell r="E261" t="str">
            <v>1304137</v>
          </cell>
          <cell r="F261" t="str">
            <v>3.0</v>
          </cell>
          <cell r="G261" t="str">
            <v>Cao đẳng</v>
          </cell>
          <cell r="H261" t="str">
            <v>CĐ K18 (2016-2019)</v>
          </cell>
          <cell r="I261" t="str">
            <v>Học kỳ 1 năm học 2018-2019</v>
          </cell>
          <cell r="J261">
            <v>2</v>
          </cell>
          <cell r="K261" t="str">
            <v>Không mở</v>
          </cell>
        </row>
        <row r="262">
          <cell r="B262" t="str">
            <v>201811304137004</v>
          </cell>
          <cell r="C262" t="str">
            <v>1304137.4</v>
          </cell>
          <cell r="D262" t="str">
            <v>Tiếng Anh chuyên ngành (Nhóm ngành Điện-Điện tử)</v>
          </cell>
          <cell r="E262" t="str">
            <v>1304137</v>
          </cell>
          <cell r="F262" t="str">
            <v>3.0</v>
          </cell>
          <cell r="G262" t="str">
            <v>Cao đẳng</v>
          </cell>
          <cell r="H262" t="str">
            <v>CĐ K18 (2016-2019)</v>
          </cell>
          <cell r="I262" t="str">
            <v>Học kỳ 1 năm học 2018-2019</v>
          </cell>
          <cell r="J262">
            <v>3</v>
          </cell>
          <cell r="K262" t="str">
            <v>Không mở</v>
          </cell>
        </row>
        <row r="263">
          <cell r="B263" t="str">
            <v>201811304137003</v>
          </cell>
          <cell r="C263" t="str">
            <v>1304137.3</v>
          </cell>
          <cell r="D263" t="str">
            <v>Tiếng Anh chuyên ngành (Nhóm ngành Điện-Điện tử)</v>
          </cell>
          <cell r="E263" t="str">
            <v>1304137</v>
          </cell>
          <cell r="F263" t="str">
            <v>3.0</v>
          </cell>
          <cell r="G263" t="str">
            <v>Cao đẳng</v>
          </cell>
          <cell r="H263" t="str">
            <v>CĐ K18 (2016-2019)</v>
          </cell>
          <cell r="I263" t="str">
            <v>Học kỳ 1 năm học 2018-2019</v>
          </cell>
          <cell r="J263">
            <v>5</v>
          </cell>
          <cell r="K263" t="str">
            <v>Không mở</v>
          </cell>
        </row>
        <row r="264">
          <cell r="B264" t="str">
            <v>201811304137001</v>
          </cell>
          <cell r="C264" t="str">
            <v>1304137.1</v>
          </cell>
          <cell r="D264" t="str">
            <v>Tiếng Anh chuyên ngành (Nhóm ngành Điện-Điện tử)</v>
          </cell>
          <cell r="E264" t="str">
            <v>1304137</v>
          </cell>
          <cell r="F264" t="str">
            <v>3.0</v>
          </cell>
          <cell r="G264" t="str">
            <v>Cao đẳng</v>
          </cell>
          <cell r="H264" t="str">
            <v>CĐ K18 (2016-2019)</v>
          </cell>
          <cell r="I264" t="str">
            <v>Học kỳ 1 năm học 2018-2019</v>
          </cell>
          <cell r="J264">
            <v>41</v>
          </cell>
          <cell r="K264" t="str">
            <v>Mở</v>
          </cell>
        </row>
        <row r="265">
          <cell r="B265" t="str">
            <v>201811304137005</v>
          </cell>
          <cell r="C265" t="str">
            <v>1304137.5</v>
          </cell>
          <cell r="D265" t="str">
            <v>Tiếng Anh chuyên ngành (Nhóm ngành Điện-Điện tử)</v>
          </cell>
          <cell r="E265" t="str">
            <v>1304137</v>
          </cell>
          <cell r="F265" t="str">
            <v>3.0</v>
          </cell>
          <cell r="G265" t="str">
            <v>Cao đẳng</v>
          </cell>
          <cell r="H265" t="str">
            <v>CĐ K18 (2016-2019)</v>
          </cell>
          <cell r="I265" t="str">
            <v>Học kỳ 1 năm học 2018-2019</v>
          </cell>
          <cell r="J265">
            <v>50</v>
          </cell>
          <cell r="K265" t="str">
            <v>Mở</v>
          </cell>
        </row>
        <row r="266">
          <cell r="B266" t="str">
            <v>201811304137006</v>
          </cell>
          <cell r="C266" t="str">
            <v>1304137.6</v>
          </cell>
          <cell r="D266" t="str">
            <v>Tiếng Anh chuyên ngành (Nhóm ngành Điện-Điện tử)</v>
          </cell>
          <cell r="E266" t="str">
            <v>1304137</v>
          </cell>
          <cell r="F266" t="str">
            <v>3.0</v>
          </cell>
          <cell r="G266" t="str">
            <v>Cao đẳng</v>
          </cell>
          <cell r="H266" t="str">
            <v>CĐ K18 (2016-2019)</v>
          </cell>
          <cell r="I266" t="str">
            <v>Học kỳ 1 năm học 2018-2019</v>
          </cell>
          <cell r="J266">
            <v>50</v>
          </cell>
          <cell r="K266" t="str">
            <v>Mở</v>
          </cell>
        </row>
        <row r="267">
          <cell r="B267" t="str">
            <v>201811304137007</v>
          </cell>
          <cell r="C267" t="str">
            <v>1304137.7</v>
          </cell>
          <cell r="D267" t="str">
            <v>Tiếng Anh chuyên ngành (Nhóm ngành Điện-Điện tử)</v>
          </cell>
          <cell r="E267" t="str">
            <v>1304137</v>
          </cell>
          <cell r="F267" t="str">
            <v>3.0</v>
          </cell>
          <cell r="G267" t="str">
            <v>Cao đẳng</v>
          </cell>
          <cell r="H267" t="str">
            <v>CĐ K18 (2016-2019)</v>
          </cell>
          <cell r="I267" t="str">
            <v>Học kỳ 1 năm học 2018-2019</v>
          </cell>
          <cell r="J267">
            <v>50</v>
          </cell>
          <cell r="K267" t="str">
            <v>Mở</v>
          </cell>
        </row>
        <row r="268">
          <cell r="B268" t="str">
            <v>201811304137008</v>
          </cell>
          <cell r="C268" t="str">
            <v>1304137.8</v>
          </cell>
          <cell r="D268" t="str">
            <v>Tiếng Anh chuyên ngành (Nhóm ngành Điện-Điện tử)</v>
          </cell>
          <cell r="E268" t="str">
            <v>1304137</v>
          </cell>
          <cell r="F268" t="str">
            <v>3.0</v>
          </cell>
          <cell r="G268" t="str">
            <v>Cao đẳng</v>
          </cell>
          <cell r="H268" t="str">
            <v>CĐ K18 (2016-2019)</v>
          </cell>
          <cell r="I268" t="str">
            <v>Học kỳ 1 năm học 2018-2019</v>
          </cell>
          <cell r="J268">
            <v>50</v>
          </cell>
          <cell r="K268" t="str">
            <v>Mở</v>
          </cell>
        </row>
        <row r="269">
          <cell r="B269" t="str">
            <v>201811304137010</v>
          </cell>
          <cell r="C269" t="str">
            <v>1304137.10</v>
          </cell>
          <cell r="D269" t="str">
            <v>Tiếng Anh chuyên ngành (Nhóm ngành Điện-Điện tử)</v>
          </cell>
          <cell r="E269" t="str">
            <v>1304137</v>
          </cell>
          <cell r="F269" t="str">
            <v>3.0</v>
          </cell>
          <cell r="G269" t="str">
            <v>Cao đẳng</v>
          </cell>
          <cell r="H269" t="str">
            <v>CĐ K18 (2016-2019)</v>
          </cell>
          <cell r="I269" t="str">
            <v>Học kỳ 1 năm học 2018-2019</v>
          </cell>
          <cell r="J269">
            <v>50</v>
          </cell>
          <cell r="K269" t="str">
            <v>Mở</v>
          </cell>
        </row>
        <row r="270">
          <cell r="B270" t="str">
            <v>201811304137011</v>
          </cell>
          <cell r="C270" t="str">
            <v>1304137.11</v>
          </cell>
          <cell r="D270" t="str">
            <v>Tiếng Anh chuyên ngành (Nhóm ngành Điện-Điện tử)</v>
          </cell>
          <cell r="E270" t="str">
            <v>1304137</v>
          </cell>
          <cell r="F270" t="str">
            <v>3.0</v>
          </cell>
          <cell r="G270" t="str">
            <v>Cao đẳng</v>
          </cell>
          <cell r="H270" t="str">
            <v>CĐ K18 (2016-2019)</v>
          </cell>
          <cell r="I270" t="str">
            <v>Học kỳ 1 năm học 2018-2019</v>
          </cell>
          <cell r="J270">
            <v>50</v>
          </cell>
          <cell r="K270" t="str">
            <v>Mở</v>
          </cell>
        </row>
        <row r="271">
          <cell r="B271" t="str">
            <v>201811304137012</v>
          </cell>
          <cell r="C271" t="str">
            <v>1304137.12</v>
          </cell>
          <cell r="D271" t="str">
            <v>Tiếng Anh chuyên ngành (Nhóm ngành Điện-Điện tử)</v>
          </cell>
          <cell r="E271" t="str">
            <v>1304137</v>
          </cell>
          <cell r="F271" t="str">
            <v>3.0</v>
          </cell>
          <cell r="G271" t="str">
            <v>Cao đẳng</v>
          </cell>
          <cell r="H271" t="str">
            <v>CĐ K18 (2016-2019)</v>
          </cell>
          <cell r="I271" t="str">
            <v>Học kỳ 1 năm học 2018-2019</v>
          </cell>
          <cell r="J271">
            <v>50</v>
          </cell>
          <cell r="K271" t="str">
            <v>Mở</v>
          </cell>
        </row>
        <row r="272">
          <cell r="B272" t="str">
            <v>201811604149001</v>
          </cell>
          <cell r="C272" t="str">
            <v>1604149.1</v>
          </cell>
          <cell r="D272" t="str">
            <v>Tin học quản lý tài chính</v>
          </cell>
          <cell r="E272" t="str">
            <v>1604149</v>
          </cell>
          <cell r="F272" t="str">
            <v>3.0</v>
          </cell>
          <cell r="G272" t="str">
            <v>Cao đẳng</v>
          </cell>
          <cell r="H272" t="str">
            <v>CĐ K18 (2016-2019)</v>
          </cell>
          <cell r="I272" t="str">
            <v>Học kỳ 1 năm học 2018-2019</v>
          </cell>
          <cell r="J272">
            <v>6</v>
          </cell>
          <cell r="K272" t="str">
            <v>Mở</v>
          </cell>
        </row>
        <row r="273">
          <cell r="B273" t="str">
            <v>201810204127003</v>
          </cell>
          <cell r="C273" t="str">
            <v>0204127.3</v>
          </cell>
          <cell r="D273" t="str">
            <v>Tin học ứng dụng trong kỹ thuật ô tô</v>
          </cell>
          <cell r="E273" t="str">
            <v>0204127</v>
          </cell>
          <cell r="F273" t="str">
            <v>2.0</v>
          </cell>
          <cell r="G273" t="str">
            <v>Cao đẳng</v>
          </cell>
          <cell r="H273" t="str">
            <v>CĐ K18 (2016-2019)</v>
          </cell>
          <cell r="I273" t="str">
            <v>Học kỳ 1 năm học 2018-2019</v>
          </cell>
          <cell r="J273">
            <v>0</v>
          </cell>
          <cell r="K273" t="str">
            <v>Không mở</v>
          </cell>
        </row>
        <row r="274">
          <cell r="B274" t="str">
            <v>201810204127005</v>
          </cell>
          <cell r="C274" t="str">
            <v>0204127.5</v>
          </cell>
          <cell r="D274" t="str">
            <v>Tin học ứng dụng trong kỹ thuật ô tô</v>
          </cell>
          <cell r="E274" t="str">
            <v>0204127</v>
          </cell>
          <cell r="F274" t="str">
            <v>2.0</v>
          </cell>
          <cell r="G274" t="str">
            <v>Cao đẳng</v>
          </cell>
          <cell r="H274" t="str">
            <v>CĐ K18 (2016-2019)</v>
          </cell>
          <cell r="I274" t="str">
            <v>Học kỳ 1 năm học 2018-2019</v>
          </cell>
          <cell r="J274">
            <v>2</v>
          </cell>
          <cell r="K274" t="str">
            <v>Không mở</v>
          </cell>
        </row>
        <row r="275">
          <cell r="B275" t="str">
            <v>201810204127002</v>
          </cell>
          <cell r="C275" t="str">
            <v>0204127.2</v>
          </cell>
          <cell r="D275" t="str">
            <v>Tin học ứng dụng trong kỹ thuật ô tô</v>
          </cell>
          <cell r="E275" t="str">
            <v>0204127</v>
          </cell>
          <cell r="F275" t="str">
            <v>2.0</v>
          </cell>
          <cell r="G275" t="str">
            <v>Cao đẳng</v>
          </cell>
          <cell r="H275" t="str">
            <v>CĐ K18 (2016-2019)</v>
          </cell>
          <cell r="I275" t="str">
            <v>Học kỳ 1 năm học 2018-2019</v>
          </cell>
          <cell r="J275">
            <v>30</v>
          </cell>
          <cell r="K275" t="str">
            <v>Mở</v>
          </cell>
        </row>
        <row r="276">
          <cell r="B276" t="str">
            <v>201810204127004</v>
          </cell>
          <cell r="C276" t="str">
            <v>0204127.4</v>
          </cell>
          <cell r="D276" t="str">
            <v>Tin học ứng dụng trong kỹ thuật ô tô</v>
          </cell>
          <cell r="E276" t="str">
            <v>0204127</v>
          </cell>
          <cell r="F276" t="str">
            <v>2.0</v>
          </cell>
          <cell r="G276" t="str">
            <v>Cao đẳng</v>
          </cell>
          <cell r="H276" t="str">
            <v>CĐ K18 (2016-2019)</v>
          </cell>
          <cell r="I276" t="str">
            <v>Học kỳ 1 năm học 2018-2019</v>
          </cell>
          <cell r="J276">
            <v>40</v>
          </cell>
          <cell r="K276" t="str">
            <v>Mở</v>
          </cell>
        </row>
        <row r="277">
          <cell r="B277" t="str">
            <v>201810204127001</v>
          </cell>
          <cell r="C277" t="str">
            <v>0204127.1</v>
          </cell>
          <cell r="D277" t="str">
            <v>Tin học ứng dụng trong kỹ thuật ô tô</v>
          </cell>
          <cell r="E277" t="str">
            <v>0204127</v>
          </cell>
          <cell r="F277" t="str">
            <v>2.0</v>
          </cell>
          <cell r="G277" t="str">
            <v>Cao đẳng</v>
          </cell>
          <cell r="H277" t="str">
            <v>CĐ K18 (2016-2019)</v>
          </cell>
          <cell r="I277" t="str">
            <v>Học kỳ 1 năm học 2018-2019</v>
          </cell>
          <cell r="J277">
            <v>76</v>
          </cell>
          <cell r="K277" t="str">
            <v>Mở</v>
          </cell>
        </row>
        <row r="278">
          <cell r="B278" t="str">
            <v>201811604150001</v>
          </cell>
          <cell r="C278" t="str">
            <v>1604150.1</v>
          </cell>
          <cell r="D278" t="str">
            <v>Tin quản trị</v>
          </cell>
          <cell r="E278" t="str">
            <v>1604150</v>
          </cell>
          <cell r="F278" t="str">
            <v>4.0</v>
          </cell>
          <cell r="G278" t="str">
            <v>Cao đẳng</v>
          </cell>
          <cell r="H278" t="str">
            <v>CĐ K18 (2016-2019)</v>
          </cell>
          <cell r="I278" t="str">
            <v>Học kỳ 1 năm học 2018-2019</v>
          </cell>
          <cell r="J278">
            <v>66</v>
          </cell>
          <cell r="K278" t="str">
            <v>Mở</v>
          </cell>
        </row>
        <row r="279">
          <cell r="B279" t="str">
            <v>201810204128001</v>
          </cell>
          <cell r="C279" t="str">
            <v>0204128.1</v>
          </cell>
          <cell r="D279" t="str">
            <v>Tính toán kết cấu động cơ</v>
          </cell>
          <cell r="E279" t="str">
            <v>0204128</v>
          </cell>
          <cell r="F279" t="str">
            <v>3.0</v>
          </cell>
          <cell r="G279" t="str">
            <v>Cao đẳng</v>
          </cell>
          <cell r="H279" t="str">
            <v>CĐ K18 (2016-2019)</v>
          </cell>
          <cell r="I279" t="str">
            <v>Học kỳ 1 năm học 2018-2019</v>
          </cell>
          <cell r="J279">
            <v>8</v>
          </cell>
          <cell r="K279" t="str">
            <v>Không mở</v>
          </cell>
        </row>
        <row r="280">
          <cell r="B280" t="str">
            <v>201810204129001</v>
          </cell>
          <cell r="C280" t="str">
            <v>0204129.1</v>
          </cell>
          <cell r="D280" t="str">
            <v>Tính toán kết cấu ô tô</v>
          </cell>
          <cell r="E280" t="str">
            <v>0204129</v>
          </cell>
          <cell r="F280" t="str">
            <v>3.0</v>
          </cell>
          <cell r="G280" t="str">
            <v>Cao đẳng</v>
          </cell>
          <cell r="H280" t="str">
            <v>CĐ K18 (2016-2019)</v>
          </cell>
          <cell r="I280" t="str">
            <v>Học kỳ 1 năm học 2018-2019</v>
          </cell>
          <cell r="J280">
            <v>0</v>
          </cell>
          <cell r="K280" t="str">
            <v>Không mở</v>
          </cell>
        </row>
        <row r="281">
          <cell r="B281" t="str">
            <v>201810204129002</v>
          </cell>
          <cell r="C281" t="str">
            <v>0204129.2</v>
          </cell>
          <cell r="D281" t="str">
            <v>Tính toán kết cấu ô tô</v>
          </cell>
          <cell r="E281" t="str">
            <v>0204129</v>
          </cell>
          <cell r="F281" t="str">
            <v>3.0</v>
          </cell>
          <cell r="G281" t="str">
            <v>Cao đẳng</v>
          </cell>
          <cell r="H281" t="str">
            <v>CĐ K18 (2016-2019)</v>
          </cell>
          <cell r="I281" t="str">
            <v>Học kỳ 1 năm học 2018-2019</v>
          </cell>
          <cell r="J281">
            <v>2</v>
          </cell>
          <cell r="K281" t="str">
            <v>Không mở</v>
          </cell>
        </row>
        <row r="282">
          <cell r="B282" t="str">
            <v>201810404138001</v>
          </cell>
          <cell r="C282" t="str">
            <v>0404138.1</v>
          </cell>
          <cell r="D282" t="str">
            <v>Tổ chức sản xuất và định mức kinh tế kỹ thuật ngành may</v>
          </cell>
          <cell r="E282" t="str">
            <v>0404138</v>
          </cell>
          <cell r="F282" t="str">
            <v>2.0</v>
          </cell>
          <cell r="G282" t="str">
            <v>Cao đẳng</v>
          </cell>
          <cell r="H282" t="str">
            <v>CĐ K18 (2016-2019)</v>
          </cell>
          <cell r="I282" t="str">
            <v>Học kỳ 1 năm học 2018-2019</v>
          </cell>
          <cell r="J282">
            <v>9</v>
          </cell>
          <cell r="K282" t="str">
            <v>Không mở</v>
          </cell>
        </row>
        <row r="283">
          <cell r="B283" t="str">
            <v>201810404138002</v>
          </cell>
          <cell r="C283" t="str">
            <v>0404138.2</v>
          </cell>
          <cell r="D283" t="str">
            <v>Tổ chức sản xuất và định mức kinh tế kỹ thuật ngành may</v>
          </cell>
          <cell r="E283" t="str">
            <v>0404138</v>
          </cell>
          <cell r="F283" t="str">
            <v>2.0</v>
          </cell>
          <cell r="G283" t="str">
            <v>Cao đẳng</v>
          </cell>
          <cell r="H283" t="str">
            <v>CĐ K18 (2016-2019)</v>
          </cell>
          <cell r="I283" t="str">
            <v>Học kỳ 1 năm học 2018-2019</v>
          </cell>
          <cell r="J283">
            <v>73</v>
          </cell>
          <cell r="K283" t="str">
            <v>Mở</v>
          </cell>
        </row>
        <row r="284">
          <cell r="B284" t="str">
            <v>201810504157003</v>
          </cell>
          <cell r="C284" t="str">
            <v>0504157.3</v>
          </cell>
          <cell r="D284" t="str">
            <v>Tối ưu hoá</v>
          </cell>
          <cell r="E284" t="str">
            <v>0504157</v>
          </cell>
          <cell r="F284" t="str">
            <v>3.0</v>
          </cell>
          <cell r="G284" t="str">
            <v>Cao đẳng</v>
          </cell>
          <cell r="H284" t="str">
            <v>CĐ K18 (2016-2019)</v>
          </cell>
          <cell r="I284" t="str">
            <v>Học kỳ 1 năm học 2018-2019</v>
          </cell>
          <cell r="J284">
            <v>1</v>
          </cell>
          <cell r="K284" t="str">
            <v>Không mở</v>
          </cell>
        </row>
        <row r="285">
          <cell r="B285" t="str">
            <v>201810504157002</v>
          </cell>
          <cell r="C285" t="str">
            <v>0504157.2</v>
          </cell>
          <cell r="D285" t="str">
            <v>Tối ưu hoá</v>
          </cell>
          <cell r="E285" t="str">
            <v>0504157</v>
          </cell>
          <cell r="F285" t="str">
            <v>3.0</v>
          </cell>
          <cell r="G285" t="str">
            <v>Cao đẳng</v>
          </cell>
          <cell r="H285" t="str">
            <v>CĐ K18 (2016-2019)</v>
          </cell>
          <cell r="I285" t="str">
            <v>Học kỳ 1 năm học 2018-2019</v>
          </cell>
          <cell r="J285">
            <v>58</v>
          </cell>
          <cell r="K285" t="str">
            <v>Mở</v>
          </cell>
        </row>
        <row r="286">
          <cell r="B286" t="str">
            <v>201810504157001</v>
          </cell>
          <cell r="C286" t="str">
            <v>0504157.1</v>
          </cell>
          <cell r="D286" t="str">
            <v>Tối ưu hoá</v>
          </cell>
          <cell r="E286" t="str">
            <v>0504157</v>
          </cell>
          <cell r="F286" t="str">
            <v>3.0</v>
          </cell>
          <cell r="G286" t="str">
            <v>Cao đẳng</v>
          </cell>
          <cell r="H286" t="str">
            <v>CĐ K18 (2016-2019)</v>
          </cell>
          <cell r="I286" t="str">
            <v>Học kỳ 1 năm học 2018-2019</v>
          </cell>
          <cell r="J286">
            <v>81</v>
          </cell>
          <cell r="K286" t="str">
            <v>Mở</v>
          </cell>
        </row>
        <row r="287">
          <cell r="B287" t="str">
            <v>201810704163001</v>
          </cell>
          <cell r="C287" t="str">
            <v>0704163.1</v>
          </cell>
          <cell r="D287" t="str">
            <v>Tự động hoá quá trình công nghệ</v>
          </cell>
          <cell r="E287" t="str">
            <v>0704163</v>
          </cell>
          <cell r="F287" t="str">
            <v>2.0</v>
          </cell>
          <cell r="G287" t="str">
            <v>Cao đẳng</v>
          </cell>
          <cell r="H287" t="str">
            <v>CĐ K18 (2016-2019)</v>
          </cell>
          <cell r="I287" t="str">
            <v>Học kỳ 1 năm học 2018-2019</v>
          </cell>
          <cell r="J287">
            <v>2</v>
          </cell>
          <cell r="K287" t="str">
            <v>Không mở</v>
          </cell>
        </row>
        <row r="288">
          <cell r="B288" t="str">
            <v>201810704163002</v>
          </cell>
          <cell r="C288" t="str">
            <v>0704163.2</v>
          </cell>
          <cell r="D288" t="str">
            <v>Tự động hoá quá trình công nghệ</v>
          </cell>
          <cell r="E288" t="str">
            <v>0704163</v>
          </cell>
          <cell r="F288" t="str">
            <v>2.0</v>
          </cell>
          <cell r="G288" t="str">
            <v>Cao đẳng</v>
          </cell>
          <cell r="H288" t="str">
            <v>CĐ K18 (2016-2019)</v>
          </cell>
          <cell r="I288" t="str">
            <v>Học kỳ 1 năm học 2018-2019</v>
          </cell>
          <cell r="J288">
            <v>8</v>
          </cell>
          <cell r="K288" t="str">
            <v>Không mở</v>
          </cell>
        </row>
        <row r="289">
          <cell r="B289" t="str">
            <v>201810704164001</v>
          </cell>
          <cell r="C289" t="str">
            <v>0704164.1</v>
          </cell>
          <cell r="D289" t="str">
            <v>Tự động hoá trong toà nhà</v>
          </cell>
          <cell r="E289" t="str">
            <v>0704164</v>
          </cell>
          <cell r="F289" t="str">
            <v>2.0</v>
          </cell>
          <cell r="G289" t="str">
            <v>Cao đẳng</v>
          </cell>
          <cell r="H289" t="str">
            <v>CĐ K18 (2016-2019)</v>
          </cell>
          <cell r="I289" t="str">
            <v>Học kỳ 1 năm học 2018-2019</v>
          </cell>
          <cell r="J289">
            <v>11</v>
          </cell>
          <cell r="K289" t="str">
            <v>Không mở</v>
          </cell>
        </row>
        <row r="290">
          <cell r="B290" t="str">
            <v>201811604155003</v>
          </cell>
          <cell r="C290" t="str">
            <v>1604155.2</v>
          </cell>
          <cell r="D290" t="str">
            <v>Thị trường chứng khoán</v>
          </cell>
          <cell r="E290" t="str">
            <v>1604155</v>
          </cell>
          <cell r="F290" t="str">
            <v>3.0</v>
          </cell>
          <cell r="G290" t="str">
            <v>Cao đẳng</v>
          </cell>
          <cell r="H290" t="str">
            <v>CĐ K18 (2016-2019)</v>
          </cell>
          <cell r="I290" t="str">
            <v>Học kỳ 1 năm học 2018-2019</v>
          </cell>
          <cell r="J290">
            <v>0</v>
          </cell>
          <cell r="K290" t="str">
            <v>Thông báo mở lớp, không mở lớp ngày 05/09/2018</v>
          </cell>
        </row>
        <row r="291">
          <cell r="B291" t="str">
            <v>201811604155002</v>
          </cell>
          <cell r="C291" t="str">
            <v>1604155.1</v>
          </cell>
          <cell r="D291" t="str">
            <v>Thị trường chứng khoán</v>
          </cell>
          <cell r="E291" t="str">
            <v>1604155</v>
          </cell>
          <cell r="F291" t="str">
            <v>3.0</v>
          </cell>
          <cell r="G291" t="str">
            <v>Cao đẳng</v>
          </cell>
          <cell r="H291" t="str">
            <v>CĐ K18 (2016-2019)</v>
          </cell>
          <cell r="I291" t="str">
            <v>Học kỳ 1 năm học 2018-2019</v>
          </cell>
          <cell r="J291">
            <v>8</v>
          </cell>
          <cell r="K291" t="str">
            <v>Mở</v>
          </cell>
        </row>
        <row r="292">
          <cell r="B292" t="str">
            <v>20181210306048</v>
          </cell>
          <cell r="C292" t="str">
            <v>210306.8</v>
          </cell>
          <cell r="D292" t="str">
            <v>Thiết kế đồ họa 2 chiều (NC3_KT1)</v>
          </cell>
          <cell r="E292" t="str">
            <v>210306</v>
          </cell>
          <cell r="F292" t="str">
            <v>4.0</v>
          </cell>
          <cell r="G292" t="str">
            <v>Cao đẳng</v>
          </cell>
          <cell r="H292" t="str">
            <v>CĐ K18 (2016-2019)</v>
          </cell>
          <cell r="I292" t="str">
            <v>Học kỳ 1 năm học 2018-2019</v>
          </cell>
          <cell r="J292">
            <v>0</v>
          </cell>
          <cell r="K292" t="str">
            <v>TT CNTT thông báo cho các đơn vị sau.</v>
          </cell>
        </row>
        <row r="293">
          <cell r="B293" t="str">
            <v>20181210306050</v>
          </cell>
          <cell r="C293" t="str">
            <v>210306.10</v>
          </cell>
          <cell r="D293" t="str">
            <v>Thiết kế đồ họa 2 chiều (NC3_KT1)</v>
          </cell>
          <cell r="E293" t="str">
            <v>210306</v>
          </cell>
          <cell r="F293" t="str">
            <v>4.0</v>
          </cell>
          <cell r="G293" t="str">
            <v>Cao đẳng</v>
          </cell>
          <cell r="H293" t="str">
            <v>CĐ K18 (2016-2019)</v>
          </cell>
          <cell r="I293" t="str">
            <v>Học kỳ 1 năm học 2018-2019</v>
          </cell>
          <cell r="J293">
            <v>0</v>
          </cell>
          <cell r="K293" t="str">
            <v>TT CNTT thông báo cho các đơn vị sau.</v>
          </cell>
        </row>
        <row r="294">
          <cell r="B294" t="str">
            <v>20181210306052</v>
          </cell>
          <cell r="C294" t="str">
            <v>210306.12</v>
          </cell>
          <cell r="D294" t="str">
            <v>Thiết kế đồ họa 2 chiều (NC3_KT1)</v>
          </cell>
          <cell r="E294" t="str">
            <v>210306</v>
          </cell>
          <cell r="F294" t="str">
            <v>4.0</v>
          </cell>
          <cell r="G294" t="str">
            <v>Cao đẳng</v>
          </cell>
          <cell r="H294" t="str">
            <v>CĐ K18 (2016-2019)</v>
          </cell>
          <cell r="I294" t="str">
            <v>Học kỳ 1 năm học 2018-2019</v>
          </cell>
          <cell r="J294">
            <v>0</v>
          </cell>
          <cell r="K294" t="str">
            <v>TT CNTT thông báo cho các đơn vị sau.</v>
          </cell>
        </row>
        <row r="295">
          <cell r="B295" t="str">
            <v>20181210306054</v>
          </cell>
          <cell r="C295" t="str">
            <v>210306.14</v>
          </cell>
          <cell r="D295" t="str">
            <v>Thiết kế đồ họa 2 chiều (NC3_KT1)</v>
          </cell>
          <cell r="E295" t="str">
            <v>210306</v>
          </cell>
          <cell r="F295" t="str">
            <v>4.0</v>
          </cell>
          <cell r="G295" t="str">
            <v>Cao đẳng</v>
          </cell>
          <cell r="H295" t="str">
            <v>CĐ K18 (2016-2019)</v>
          </cell>
          <cell r="I295" t="str">
            <v>Học kỳ 1 năm học 2018-2019</v>
          </cell>
          <cell r="J295">
            <v>0</v>
          </cell>
          <cell r="K295" t="str">
            <v>TT CNTT thông báo cho các đơn vị sau.</v>
          </cell>
        </row>
        <row r="296">
          <cell r="B296" t="str">
            <v>20181210306056</v>
          </cell>
          <cell r="C296" t="str">
            <v>210306.16</v>
          </cell>
          <cell r="D296" t="str">
            <v>Thiết kế đồ họa 2 chiều (NC3_KT1)</v>
          </cell>
          <cell r="E296" t="str">
            <v>210306</v>
          </cell>
          <cell r="F296" t="str">
            <v>4.0</v>
          </cell>
          <cell r="G296" t="str">
            <v>Cao đẳng</v>
          </cell>
          <cell r="H296" t="str">
            <v>CĐ K18 (2016-2019)</v>
          </cell>
          <cell r="I296" t="str">
            <v>Học kỳ 1 năm học 2018-2019</v>
          </cell>
          <cell r="J296">
            <v>0</v>
          </cell>
          <cell r="K296" t="str">
            <v>TT CNTT thông báo cho các đơn vị sau.</v>
          </cell>
        </row>
        <row r="297">
          <cell r="B297" t="str">
            <v>20181210306059</v>
          </cell>
          <cell r="C297" t="str">
            <v>210306.19</v>
          </cell>
          <cell r="D297" t="str">
            <v>Thiết kế đồ họa 2 chiều (NC3_KT1)</v>
          </cell>
          <cell r="E297" t="str">
            <v>210306</v>
          </cell>
          <cell r="F297" t="str">
            <v>4.0</v>
          </cell>
          <cell r="G297" t="str">
            <v>Cao đẳng</v>
          </cell>
          <cell r="H297" t="str">
            <v>CĐ K18 (2016-2019)</v>
          </cell>
          <cell r="I297" t="str">
            <v>Học kỳ 1 năm học 2018-2019</v>
          </cell>
          <cell r="J297">
            <v>0</v>
          </cell>
          <cell r="K297" t="str">
            <v>TT CNTT thông báo cho các đơn vị sau.</v>
          </cell>
        </row>
        <row r="298">
          <cell r="B298" t="str">
            <v>20181210306049</v>
          </cell>
          <cell r="C298" t="str">
            <v>210306.9</v>
          </cell>
          <cell r="D298" t="str">
            <v>Thiết kế đồ họa 2 chiều (NC3_KT1)</v>
          </cell>
          <cell r="E298" t="str">
            <v>210306</v>
          </cell>
          <cell r="F298" t="str">
            <v>4.0</v>
          </cell>
          <cell r="G298" t="str">
            <v>Cao đẳng</v>
          </cell>
          <cell r="H298" t="str">
            <v>CĐ K18 (2016-2019)</v>
          </cell>
          <cell r="I298" t="str">
            <v>Học kỳ 1 năm học 2018-2019</v>
          </cell>
          <cell r="J298">
            <v>1</v>
          </cell>
          <cell r="K298" t="str">
            <v>TT CNTT thông báo cho các đơn vị sau.</v>
          </cell>
        </row>
        <row r="299">
          <cell r="B299" t="str">
            <v>20181210306051</v>
          </cell>
          <cell r="C299" t="str">
            <v>210306.11</v>
          </cell>
          <cell r="D299" t="str">
            <v>Thiết kế đồ họa 2 chiều (NC3_KT1)</v>
          </cell>
          <cell r="E299" t="str">
            <v>210306</v>
          </cell>
          <cell r="F299" t="str">
            <v>4.0</v>
          </cell>
          <cell r="G299" t="str">
            <v>Cao đẳng</v>
          </cell>
          <cell r="H299" t="str">
            <v>CĐ K18 (2016-2019)</v>
          </cell>
          <cell r="I299" t="str">
            <v>Học kỳ 1 năm học 2018-2019</v>
          </cell>
          <cell r="J299">
            <v>1</v>
          </cell>
          <cell r="K299" t="str">
            <v>TT CNTT thông báo cho các đơn vị sau.</v>
          </cell>
        </row>
        <row r="300">
          <cell r="B300" t="str">
            <v>20181210306041</v>
          </cell>
          <cell r="C300" t="str">
            <v>210306.1</v>
          </cell>
          <cell r="D300" t="str">
            <v>Thiết kế đồ họa 2 chiều (NC3_KT1)</v>
          </cell>
          <cell r="E300" t="str">
            <v>210306</v>
          </cell>
          <cell r="F300" t="str">
            <v>4.0</v>
          </cell>
          <cell r="G300" t="str">
            <v>Cao đẳng</v>
          </cell>
          <cell r="H300" t="str">
            <v>CĐ K18 (2016-2019)</v>
          </cell>
          <cell r="I300" t="str">
            <v>Học kỳ 1 năm học 2018-2019</v>
          </cell>
          <cell r="J300">
            <v>3</v>
          </cell>
          <cell r="K300" t="str">
            <v>TT CNTT thông báo cho các đơn vị sau.</v>
          </cell>
        </row>
        <row r="301">
          <cell r="B301" t="str">
            <v>20181210306047</v>
          </cell>
          <cell r="C301" t="str">
            <v>210306.7</v>
          </cell>
          <cell r="D301" t="str">
            <v>Thiết kế đồ họa 2 chiều (NC3_KT1)</v>
          </cell>
          <cell r="E301" t="str">
            <v>210306</v>
          </cell>
          <cell r="F301" t="str">
            <v>4.0</v>
          </cell>
          <cell r="G301" t="str">
            <v>Cao đẳng</v>
          </cell>
          <cell r="H301" t="str">
            <v>CĐ K18 (2016-2019)</v>
          </cell>
          <cell r="I301" t="str">
            <v>Học kỳ 1 năm học 2018-2019</v>
          </cell>
          <cell r="J301">
            <v>6</v>
          </cell>
          <cell r="K301" t="str">
            <v>TT CNTT thông báo cho các đơn vị sau.</v>
          </cell>
        </row>
        <row r="302">
          <cell r="B302" t="str">
            <v>20181210306046</v>
          </cell>
          <cell r="C302" t="str">
            <v>210306.6</v>
          </cell>
          <cell r="D302" t="str">
            <v>Thiết kế đồ họa 2 chiều (NC3_KT1)</v>
          </cell>
          <cell r="E302" t="str">
            <v>210306</v>
          </cell>
          <cell r="F302" t="str">
            <v>4.0</v>
          </cell>
          <cell r="G302" t="str">
            <v>Cao đẳng</v>
          </cell>
          <cell r="H302" t="str">
            <v>CĐ K18 (2016-2019)</v>
          </cell>
          <cell r="I302" t="str">
            <v>Học kỳ 1 năm học 2018-2019</v>
          </cell>
          <cell r="J302">
            <v>7</v>
          </cell>
          <cell r="K302" t="str">
            <v>TT CNTT thông báo cho các đơn vị sau.</v>
          </cell>
        </row>
        <row r="303">
          <cell r="B303" t="str">
            <v>20181210306058</v>
          </cell>
          <cell r="C303" t="str">
            <v>210306.18</v>
          </cell>
          <cell r="D303" t="str">
            <v>Thiết kế đồ họa 2 chiều (NC3_KT1)</v>
          </cell>
          <cell r="E303" t="str">
            <v>210306</v>
          </cell>
          <cell r="F303" t="str">
            <v>4.0</v>
          </cell>
          <cell r="G303" t="str">
            <v>Cao đẳng</v>
          </cell>
          <cell r="H303" t="str">
            <v>CĐ K18 (2016-2019)</v>
          </cell>
          <cell r="I303" t="str">
            <v>Học kỳ 1 năm học 2018-2019</v>
          </cell>
          <cell r="J303">
            <v>7</v>
          </cell>
          <cell r="K303" t="str">
            <v>TT CNTT thông báo cho các đơn vị sau.</v>
          </cell>
        </row>
        <row r="304">
          <cell r="B304" t="str">
            <v>20181210306042</v>
          </cell>
          <cell r="C304" t="str">
            <v>210306.2</v>
          </cell>
          <cell r="D304" t="str">
            <v>Thiết kế đồ họa 2 chiều (NC3_KT1)</v>
          </cell>
          <cell r="E304" t="str">
            <v>210306</v>
          </cell>
          <cell r="F304" t="str">
            <v>4.0</v>
          </cell>
          <cell r="G304" t="str">
            <v>Cao đẳng</v>
          </cell>
          <cell r="H304" t="str">
            <v>CĐ K18 (2016-2019)</v>
          </cell>
          <cell r="I304" t="str">
            <v>Học kỳ 1 năm học 2018-2019</v>
          </cell>
          <cell r="J304">
            <v>9</v>
          </cell>
          <cell r="K304" t="str">
            <v>TT CNTT thông báo cho các đơn vị sau.</v>
          </cell>
        </row>
        <row r="305">
          <cell r="B305" t="str">
            <v>20181210306053</v>
          </cell>
          <cell r="C305" t="str">
            <v>210306.13</v>
          </cell>
          <cell r="D305" t="str">
            <v>Thiết kế đồ họa 2 chiều (NC3_KT1)</v>
          </cell>
          <cell r="E305" t="str">
            <v>210306</v>
          </cell>
          <cell r="F305" t="str">
            <v>4.0</v>
          </cell>
          <cell r="G305" t="str">
            <v>Cao đẳng</v>
          </cell>
          <cell r="H305" t="str">
            <v>CĐ K18 (2016-2019)</v>
          </cell>
          <cell r="I305" t="str">
            <v>Học kỳ 1 năm học 2018-2019</v>
          </cell>
          <cell r="J305">
            <v>16</v>
          </cell>
          <cell r="K305" t="str">
            <v>TT CNTT thông báo cho các đơn vị sau.</v>
          </cell>
        </row>
        <row r="306">
          <cell r="B306" t="str">
            <v>20181210306045</v>
          </cell>
          <cell r="C306" t="str">
            <v>210306.5</v>
          </cell>
          <cell r="D306" t="str">
            <v>Thiết kế đồ họa 2 chiều (NC3_KT1)</v>
          </cell>
          <cell r="E306" t="str">
            <v>210306</v>
          </cell>
          <cell r="F306" t="str">
            <v>4.0</v>
          </cell>
          <cell r="G306" t="str">
            <v>Cao đẳng</v>
          </cell>
          <cell r="H306" t="str">
            <v>CĐ K18 (2016-2019)</v>
          </cell>
          <cell r="I306" t="str">
            <v>Học kỳ 1 năm học 2018-2019</v>
          </cell>
          <cell r="J306">
            <v>22</v>
          </cell>
          <cell r="K306" t="str">
            <v>TT CNTT thông báo cho các đơn vị sau.</v>
          </cell>
        </row>
        <row r="307">
          <cell r="B307" t="str">
            <v>20181210306043</v>
          </cell>
          <cell r="C307" t="str">
            <v>210306.3</v>
          </cell>
          <cell r="D307" t="str">
            <v>Thiết kế đồ họa 2 chiều (NC3_KT1)</v>
          </cell>
          <cell r="E307" t="str">
            <v>210306</v>
          </cell>
          <cell r="F307" t="str">
            <v>4.0</v>
          </cell>
          <cell r="G307" t="str">
            <v>Cao đẳng</v>
          </cell>
          <cell r="H307" t="str">
            <v>CĐ K18 (2016-2019)</v>
          </cell>
          <cell r="I307" t="str">
            <v>Học kỳ 1 năm học 2018-2019</v>
          </cell>
          <cell r="J307">
            <v>35</v>
          </cell>
          <cell r="K307" t="str">
            <v>TT CNTT thông báo cho các đơn vị sau.</v>
          </cell>
        </row>
        <row r="308">
          <cell r="B308" t="str">
            <v>20181210306044</v>
          </cell>
          <cell r="C308" t="str">
            <v>210306.4</v>
          </cell>
          <cell r="D308" t="str">
            <v>Thiết kế đồ họa 2 chiều (NC3_KT1)</v>
          </cell>
          <cell r="E308" t="str">
            <v>210306</v>
          </cell>
          <cell r="F308" t="str">
            <v>4.0</v>
          </cell>
          <cell r="G308" t="str">
            <v>Cao đẳng</v>
          </cell>
          <cell r="H308" t="str">
            <v>CĐ K18 (2016-2019)</v>
          </cell>
          <cell r="I308" t="str">
            <v>Học kỳ 1 năm học 2018-2019</v>
          </cell>
          <cell r="J308">
            <v>35</v>
          </cell>
          <cell r="K308" t="str">
            <v>TT CNTT thông báo cho các đơn vị sau.</v>
          </cell>
        </row>
        <row r="309">
          <cell r="B309" t="str">
            <v>20181210306060</v>
          </cell>
          <cell r="C309" t="str">
            <v>210306.20</v>
          </cell>
          <cell r="D309" t="str">
            <v>Thiết kế đồ họa 2 chiều (NC3_KT1)</v>
          </cell>
          <cell r="E309" t="str">
            <v>210306</v>
          </cell>
          <cell r="F309" t="str">
            <v>4.0</v>
          </cell>
          <cell r="G309" t="str">
            <v>Cao đẳng</v>
          </cell>
          <cell r="H309" t="str">
            <v>CĐ K18 (2016-2019)</v>
          </cell>
          <cell r="I309" t="str">
            <v>Học kỳ 1 năm học 2018-2019</v>
          </cell>
          <cell r="J309">
            <v>35</v>
          </cell>
          <cell r="K309" t="str">
            <v>TT CNTT thông báo cho các đơn vị sau.</v>
          </cell>
        </row>
        <row r="310">
          <cell r="B310" t="str">
            <v>20181210306057</v>
          </cell>
          <cell r="C310" t="str">
            <v>210306.17</v>
          </cell>
          <cell r="D310" t="str">
            <v>Thiết kế đồ họa 2 chiều (NC3_KT1)</v>
          </cell>
          <cell r="E310" t="str">
            <v>210306</v>
          </cell>
          <cell r="F310" t="str">
            <v>4.0</v>
          </cell>
          <cell r="G310" t="str">
            <v>Cao đẳng</v>
          </cell>
          <cell r="H310" t="str">
            <v>CĐ K18 (2016-2019)</v>
          </cell>
          <cell r="I310" t="str">
            <v>Học kỳ 1 năm học 2018-2019</v>
          </cell>
          <cell r="J310">
            <v>39</v>
          </cell>
          <cell r="K310" t="str">
            <v>TT CNTT thông báo cho các đơn vị sau.</v>
          </cell>
        </row>
        <row r="311">
          <cell r="B311" t="str">
            <v>20181210306055</v>
          </cell>
          <cell r="C311" t="str">
            <v>210306.15</v>
          </cell>
          <cell r="D311" t="str">
            <v>Thiết kế đồ họa 2 chiều (NC3_KT1)</v>
          </cell>
          <cell r="E311" t="str">
            <v>210306</v>
          </cell>
          <cell r="F311" t="str">
            <v>4.0</v>
          </cell>
          <cell r="G311" t="str">
            <v>Cao đẳng</v>
          </cell>
          <cell r="H311" t="str">
            <v>CĐ K18 (2016-2019)</v>
          </cell>
          <cell r="I311" t="str">
            <v>Học kỳ 1 năm học 2018-2019</v>
          </cell>
          <cell r="J311">
            <v>40</v>
          </cell>
          <cell r="K311" t="str">
            <v>TT CNTT thông báo cho các đơn vị sau.</v>
          </cell>
        </row>
        <row r="312">
          <cell r="B312" t="str">
            <v>201810704166005</v>
          </cell>
          <cell r="C312" t="str">
            <v>0704166.5</v>
          </cell>
          <cell r="D312" t="str">
            <v>Thiết kế hệ thống cung cấp điện</v>
          </cell>
          <cell r="E312" t="str">
            <v>0704166</v>
          </cell>
          <cell r="F312" t="str">
            <v>2.0</v>
          </cell>
          <cell r="G312" t="str">
            <v>Cao đẳng</v>
          </cell>
          <cell r="H312" t="str">
            <v>CĐ K18 (2016-2019)</v>
          </cell>
          <cell r="I312" t="str">
            <v>Học kỳ 1 năm học 2018-2019</v>
          </cell>
          <cell r="J312">
            <v>8</v>
          </cell>
          <cell r="K312" t="str">
            <v>Không mở</v>
          </cell>
        </row>
        <row r="313">
          <cell r="B313" t="str">
            <v>201810704166004</v>
          </cell>
          <cell r="C313" t="str">
            <v>0704166.4</v>
          </cell>
          <cell r="D313" t="str">
            <v>Thiết kế hệ thống cung cấp điện</v>
          </cell>
          <cell r="E313" t="str">
            <v>0704166</v>
          </cell>
          <cell r="F313" t="str">
            <v>2.0</v>
          </cell>
          <cell r="G313" t="str">
            <v>Cao đẳng</v>
          </cell>
          <cell r="H313" t="str">
            <v>CĐ K18 (2016-2019)</v>
          </cell>
          <cell r="I313" t="str">
            <v>Học kỳ 1 năm học 2018-2019</v>
          </cell>
          <cell r="J313">
            <v>49</v>
          </cell>
          <cell r="K313" t="str">
            <v>Mở</v>
          </cell>
        </row>
        <row r="314">
          <cell r="B314" t="str">
            <v>201810704166006</v>
          </cell>
          <cell r="C314" t="str">
            <v>0704166.6</v>
          </cell>
          <cell r="D314" t="str">
            <v>Thiết kế hệ thống cung cấp điện</v>
          </cell>
          <cell r="E314" t="str">
            <v>0704166</v>
          </cell>
          <cell r="F314" t="str">
            <v>2.0</v>
          </cell>
          <cell r="G314" t="str">
            <v>Cao đẳng</v>
          </cell>
          <cell r="H314" t="str">
            <v>CĐ K18 (2016-2019)</v>
          </cell>
          <cell r="I314" t="str">
            <v>Học kỳ 1 năm học 2018-2019</v>
          </cell>
          <cell r="J314">
            <v>61</v>
          </cell>
          <cell r="K314" t="str">
            <v>Mở</v>
          </cell>
        </row>
        <row r="315">
          <cell r="B315" t="str">
            <v>201810704166002</v>
          </cell>
          <cell r="C315" t="str">
            <v>0704166.2</v>
          </cell>
          <cell r="D315" t="str">
            <v>Thiết kế hệ thống cung cấp điện</v>
          </cell>
          <cell r="E315" t="str">
            <v>0704166</v>
          </cell>
          <cell r="F315" t="str">
            <v>2.0</v>
          </cell>
          <cell r="G315" t="str">
            <v>Cao đẳng</v>
          </cell>
          <cell r="H315" t="str">
            <v>CĐ K18 (2016-2019)</v>
          </cell>
          <cell r="I315" t="str">
            <v>Học kỳ 1 năm học 2018-2019</v>
          </cell>
          <cell r="J315">
            <v>71</v>
          </cell>
          <cell r="K315" t="str">
            <v>Mở</v>
          </cell>
        </row>
        <row r="316">
          <cell r="B316" t="str">
            <v>201810704166001</v>
          </cell>
          <cell r="C316" t="str">
            <v>0704166.1</v>
          </cell>
          <cell r="D316" t="str">
            <v>Thiết kế hệ thống cung cấp điện</v>
          </cell>
          <cell r="E316" t="str">
            <v>0704166</v>
          </cell>
          <cell r="F316" t="str">
            <v>2.0</v>
          </cell>
          <cell r="G316" t="str">
            <v>Cao đẳng</v>
          </cell>
          <cell r="H316" t="str">
            <v>CĐ K18 (2016-2019)</v>
          </cell>
          <cell r="I316" t="str">
            <v>Học kỳ 1 năm học 2018-2019</v>
          </cell>
          <cell r="J316">
            <v>73</v>
          </cell>
          <cell r="K316" t="str">
            <v>Mở</v>
          </cell>
        </row>
        <row r="317">
          <cell r="B317" t="str">
            <v>201810704166003</v>
          </cell>
          <cell r="C317" t="str">
            <v>0704166.3</v>
          </cell>
          <cell r="D317" t="str">
            <v>Thiết kế hệ thống cung cấp điện</v>
          </cell>
          <cell r="E317" t="str">
            <v>0704166</v>
          </cell>
          <cell r="F317" t="str">
            <v>2.0</v>
          </cell>
          <cell r="G317" t="str">
            <v>Cao đẳng</v>
          </cell>
          <cell r="H317" t="str">
            <v>CĐ K18 (2016-2019)</v>
          </cell>
          <cell r="I317" t="str">
            <v>Học kỳ 1 năm học 2018-2019</v>
          </cell>
          <cell r="J317">
            <v>73</v>
          </cell>
          <cell r="K317" t="str">
            <v>Mở</v>
          </cell>
        </row>
        <row r="318">
          <cell r="B318" t="str">
            <v>201810404142006</v>
          </cell>
          <cell r="C318" t="str">
            <v>0404142.6</v>
          </cell>
          <cell r="D318" t="str">
            <v>Thiết kế mẫu công nghiệp</v>
          </cell>
          <cell r="E318" t="str">
            <v>0404142</v>
          </cell>
          <cell r="F318" t="str">
            <v>3.0</v>
          </cell>
          <cell r="G318" t="str">
            <v>Cao đẳng</v>
          </cell>
          <cell r="H318" t="str">
            <v>CĐ K18 (2016-2019)</v>
          </cell>
          <cell r="I318" t="str">
            <v>Học kỳ 1 năm học 2018-2019</v>
          </cell>
          <cell r="J318">
            <v>17</v>
          </cell>
          <cell r="K318" t="str">
            <v>Mở</v>
          </cell>
        </row>
        <row r="319">
          <cell r="B319" t="str">
            <v>201810404142005</v>
          </cell>
          <cell r="C319" t="str">
            <v>0404142.5</v>
          </cell>
          <cell r="D319" t="str">
            <v>Thiết kế mẫu công nghiệp</v>
          </cell>
          <cell r="E319" t="str">
            <v>0404142</v>
          </cell>
          <cell r="F319" t="str">
            <v>3.0</v>
          </cell>
          <cell r="G319" t="str">
            <v>Cao đẳng</v>
          </cell>
          <cell r="H319" t="str">
            <v>CĐ K18 (2016-2019)</v>
          </cell>
          <cell r="I319" t="str">
            <v>Học kỳ 1 năm học 2018-2019</v>
          </cell>
          <cell r="J319">
            <v>18</v>
          </cell>
          <cell r="K319" t="str">
            <v>Mở</v>
          </cell>
        </row>
        <row r="320">
          <cell r="B320" t="str">
            <v>201810404142004</v>
          </cell>
          <cell r="C320" t="str">
            <v>0404142.4</v>
          </cell>
          <cell r="D320" t="str">
            <v>Thiết kế mẫu công nghiệp</v>
          </cell>
          <cell r="E320" t="str">
            <v>0404142</v>
          </cell>
          <cell r="F320" t="str">
            <v>3.0</v>
          </cell>
          <cell r="G320" t="str">
            <v>Cao đẳng</v>
          </cell>
          <cell r="H320" t="str">
            <v>CĐ K18 (2016-2019)</v>
          </cell>
          <cell r="I320" t="str">
            <v>Học kỳ 1 năm học 2018-2019</v>
          </cell>
          <cell r="J320">
            <v>20</v>
          </cell>
          <cell r="K320" t="str">
            <v>Mở</v>
          </cell>
        </row>
        <row r="321">
          <cell r="B321" t="str">
            <v>201810404142001</v>
          </cell>
          <cell r="C321" t="str">
            <v>0404142.1</v>
          </cell>
          <cell r="D321" t="str">
            <v>Thiết kế mẫu công nghiệp</v>
          </cell>
          <cell r="E321" t="str">
            <v>0404142</v>
          </cell>
          <cell r="F321" t="str">
            <v>3.0</v>
          </cell>
          <cell r="G321" t="str">
            <v>Cao đẳng</v>
          </cell>
          <cell r="H321" t="str">
            <v>CĐ K18 (2016-2019)</v>
          </cell>
          <cell r="I321" t="str">
            <v>Học kỳ 1 năm học 2018-2019</v>
          </cell>
          <cell r="J321">
            <v>23</v>
          </cell>
          <cell r="K321" t="str">
            <v>Mở</v>
          </cell>
        </row>
        <row r="322">
          <cell r="B322" t="str">
            <v>201810404142003</v>
          </cell>
          <cell r="C322" t="str">
            <v>0404142.3</v>
          </cell>
          <cell r="D322" t="str">
            <v>Thiết kế mẫu công nghiệp</v>
          </cell>
          <cell r="E322" t="str">
            <v>0404142</v>
          </cell>
          <cell r="F322" t="str">
            <v>3.0</v>
          </cell>
          <cell r="G322" t="str">
            <v>Cao đẳng</v>
          </cell>
          <cell r="H322" t="str">
            <v>CĐ K18 (2016-2019)</v>
          </cell>
          <cell r="I322" t="str">
            <v>Học kỳ 1 năm học 2018-2019</v>
          </cell>
          <cell r="J322">
            <v>23</v>
          </cell>
          <cell r="K322" t="str">
            <v>Mở</v>
          </cell>
        </row>
        <row r="323">
          <cell r="B323" t="str">
            <v>201810404142002</v>
          </cell>
          <cell r="C323" t="str">
            <v>0404142.2</v>
          </cell>
          <cell r="D323" t="str">
            <v>Thiết kế mẫu công nghiệp</v>
          </cell>
          <cell r="E323" t="str">
            <v>0404142</v>
          </cell>
          <cell r="F323" t="str">
            <v>3.0</v>
          </cell>
          <cell r="G323" t="str">
            <v>Cao đẳng</v>
          </cell>
          <cell r="H323" t="str">
            <v>CĐ K18 (2016-2019)</v>
          </cell>
          <cell r="I323" t="str">
            <v>Học kỳ 1 năm học 2018-2019</v>
          </cell>
          <cell r="J323">
            <v>24</v>
          </cell>
          <cell r="K323" t="str">
            <v>Mở</v>
          </cell>
        </row>
        <row r="324">
          <cell r="B324" t="str">
            <v>201810404145001</v>
          </cell>
          <cell r="C324" t="str">
            <v>0404145.1</v>
          </cell>
          <cell r="D324" t="str">
            <v>Thiết kế mẫu trên manơcanh</v>
          </cell>
          <cell r="E324" t="str">
            <v>0404145</v>
          </cell>
          <cell r="F324" t="str">
            <v>2.0</v>
          </cell>
          <cell r="G324" t="str">
            <v>Cao đẳng</v>
          </cell>
          <cell r="H324" t="str">
            <v>CĐ K18 (2016-2019)</v>
          </cell>
          <cell r="I324" t="str">
            <v>Học kỳ 1 năm học 2018-2019</v>
          </cell>
          <cell r="J324">
            <v>0</v>
          </cell>
          <cell r="K324" t="str">
            <v>Không mở</v>
          </cell>
        </row>
        <row r="325">
          <cell r="B325" t="str">
            <v>201810404145002</v>
          </cell>
          <cell r="C325" t="str">
            <v>0404145.2</v>
          </cell>
          <cell r="D325" t="str">
            <v>Thiết kế mẫu trên manơcanh</v>
          </cell>
          <cell r="E325" t="str">
            <v>0404145</v>
          </cell>
          <cell r="F325" t="str">
            <v>2.0</v>
          </cell>
          <cell r="G325" t="str">
            <v>Cao đẳng</v>
          </cell>
          <cell r="H325" t="str">
            <v>CĐ K18 (2016-2019)</v>
          </cell>
          <cell r="I325" t="str">
            <v>Học kỳ 1 năm học 2018-2019</v>
          </cell>
          <cell r="J325">
            <v>0</v>
          </cell>
          <cell r="K325" t="str">
            <v>Không mở</v>
          </cell>
        </row>
        <row r="326">
          <cell r="B326" t="str">
            <v>201810404145003</v>
          </cell>
          <cell r="C326" t="str">
            <v>0404145.3</v>
          </cell>
          <cell r="D326" t="str">
            <v>Thiết kế mẫu trên manơcanh</v>
          </cell>
          <cell r="E326" t="str">
            <v>0404145</v>
          </cell>
          <cell r="F326" t="str">
            <v>2.0</v>
          </cell>
          <cell r="G326" t="str">
            <v>Cao đẳng</v>
          </cell>
          <cell r="H326" t="str">
            <v>CĐ K18 (2016-2019)</v>
          </cell>
          <cell r="I326" t="str">
            <v>Học kỳ 1 năm học 2018-2019</v>
          </cell>
          <cell r="J326">
            <v>0</v>
          </cell>
          <cell r="K326" t="str">
            <v>Không mở</v>
          </cell>
        </row>
        <row r="327">
          <cell r="B327" t="str">
            <v>201810404145004</v>
          </cell>
          <cell r="C327" t="str">
            <v>0404145.4</v>
          </cell>
          <cell r="D327" t="str">
            <v>Thiết kế mẫu trên manơcanh</v>
          </cell>
          <cell r="E327" t="str">
            <v>0404145</v>
          </cell>
          <cell r="F327" t="str">
            <v>2.0</v>
          </cell>
          <cell r="G327" t="str">
            <v>Cao đẳng</v>
          </cell>
          <cell r="H327" t="str">
            <v>CĐ K18 (2016-2019)</v>
          </cell>
          <cell r="I327" t="str">
            <v>Học kỳ 1 năm học 2018-2019</v>
          </cell>
          <cell r="J327">
            <v>0</v>
          </cell>
          <cell r="K327" t="str">
            <v>Không mở</v>
          </cell>
        </row>
        <row r="328">
          <cell r="B328" t="str">
            <v>201810404145005</v>
          </cell>
          <cell r="C328" t="str">
            <v>0404145.5</v>
          </cell>
          <cell r="D328" t="str">
            <v>Thiết kế mẫu trên manơcanh</v>
          </cell>
          <cell r="E328" t="str">
            <v>0404145</v>
          </cell>
          <cell r="F328" t="str">
            <v>2.0</v>
          </cell>
          <cell r="G328" t="str">
            <v>Cao đẳng</v>
          </cell>
          <cell r="H328" t="str">
            <v>CĐ K18 (2016-2019)</v>
          </cell>
          <cell r="I328" t="str">
            <v>Học kỳ 1 năm học 2018-2019</v>
          </cell>
          <cell r="J328">
            <v>0</v>
          </cell>
          <cell r="K328" t="str">
            <v>Không mở</v>
          </cell>
        </row>
        <row r="329">
          <cell r="B329" t="str">
            <v>201810404145006</v>
          </cell>
          <cell r="C329" t="str">
            <v>0404145.6</v>
          </cell>
          <cell r="D329" t="str">
            <v>Thiết kế mẫu trên manơcanh</v>
          </cell>
          <cell r="E329" t="str">
            <v>0404145</v>
          </cell>
          <cell r="F329" t="str">
            <v>2.0</v>
          </cell>
          <cell r="G329" t="str">
            <v>Cao đẳng</v>
          </cell>
          <cell r="H329" t="str">
            <v>CĐ K18 (2016-2019)</v>
          </cell>
          <cell r="I329" t="str">
            <v>Học kỳ 1 năm học 2018-2019</v>
          </cell>
          <cell r="J329">
            <v>0</v>
          </cell>
          <cell r="K329" t="str">
            <v>Không mở</v>
          </cell>
        </row>
        <row r="330">
          <cell r="B330" t="str">
            <v>201810404161003</v>
          </cell>
          <cell r="C330" t="str">
            <v>0404161.3</v>
          </cell>
          <cell r="D330" t="str">
            <v>Thiết kế và giác sơ đồ trên máy tính</v>
          </cell>
          <cell r="E330" t="str">
            <v>0404161</v>
          </cell>
          <cell r="F330" t="str">
            <v>2.0</v>
          </cell>
          <cell r="G330" t="str">
            <v>Cao đẳng</v>
          </cell>
          <cell r="H330" t="str">
            <v>CĐ K18 (2016-2019)</v>
          </cell>
          <cell r="I330" t="str">
            <v>Học kỳ 1 năm học 2018-2019</v>
          </cell>
          <cell r="J330">
            <v>0</v>
          </cell>
          <cell r="K330" t="str">
            <v>Không mở</v>
          </cell>
        </row>
        <row r="331">
          <cell r="B331" t="str">
            <v>201810404161006</v>
          </cell>
          <cell r="C331" t="str">
            <v>0404161.6</v>
          </cell>
          <cell r="D331" t="str">
            <v>Thiết kế và giác sơ đồ trên máy tính</v>
          </cell>
          <cell r="E331" t="str">
            <v>0404161</v>
          </cell>
          <cell r="F331" t="str">
            <v>2.0</v>
          </cell>
          <cell r="G331" t="str">
            <v>Cao đẳng</v>
          </cell>
          <cell r="H331" t="str">
            <v>CĐ K18 (2016-2019)</v>
          </cell>
          <cell r="I331" t="str">
            <v>Học kỳ 1 năm học 2018-2019</v>
          </cell>
          <cell r="J331">
            <v>1</v>
          </cell>
          <cell r="K331" t="str">
            <v>Không mở</v>
          </cell>
        </row>
        <row r="332">
          <cell r="B332" t="str">
            <v>201810404161005</v>
          </cell>
          <cell r="C332" t="str">
            <v>0404161.5</v>
          </cell>
          <cell r="D332" t="str">
            <v>Thiết kế và giác sơ đồ trên máy tính</v>
          </cell>
          <cell r="E332" t="str">
            <v>0404161</v>
          </cell>
          <cell r="F332" t="str">
            <v>2.0</v>
          </cell>
          <cell r="G332" t="str">
            <v>Cao đẳng</v>
          </cell>
          <cell r="H332" t="str">
            <v>CĐ K18 (2016-2019)</v>
          </cell>
          <cell r="I332" t="str">
            <v>Học kỳ 1 năm học 2018-2019</v>
          </cell>
          <cell r="J332">
            <v>19</v>
          </cell>
          <cell r="K332" t="str">
            <v>Mở</v>
          </cell>
        </row>
        <row r="333">
          <cell r="B333" t="str">
            <v>201810404161004</v>
          </cell>
          <cell r="C333" t="str">
            <v>0404161.4</v>
          </cell>
          <cell r="D333" t="str">
            <v>Thiết kế và giác sơ đồ trên máy tính</v>
          </cell>
          <cell r="E333" t="str">
            <v>0404161</v>
          </cell>
          <cell r="F333" t="str">
            <v>2.0</v>
          </cell>
          <cell r="G333" t="str">
            <v>Cao đẳng</v>
          </cell>
          <cell r="H333" t="str">
            <v>CĐ K18 (2016-2019)</v>
          </cell>
          <cell r="I333" t="str">
            <v>Học kỳ 1 năm học 2018-2019</v>
          </cell>
          <cell r="J333">
            <v>34</v>
          </cell>
          <cell r="K333" t="str">
            <v>Mở</v>
          </cell>
        </row>
        <row r="334">
          <cell r="B334" t="str">
            <v>201810404161001</v>
          </cell>
          <cell r="C334" t="str">
            <v>0404161.1</v>
          </cell>
          <cell r="D334" t="str">
            <v>Thiết kế và giác sơ đồ trên máy tính</v>
          </cell>
          <cell r="E334" t="str">
            <v>0404161</v>
          </cell>
          <cell r="F334" t="str">
            <v>2.0</v>
          </cell>
          <cell r="G334" t="str">
            <v>Cao đẳng</v>
          </cell>
          <cell r="H334" t="str">
            <v>CĐ K18 (2016-2019)</v>
          </cell>
          <cell r="I334" t="str">
            <v>Học kỳ 1 năm học 2018-2019</v>
          </cell>
          <cell r="J334">
            <v>35</v>
          </cell>
          <cell r="K334" t="str">
            <v>Mở</v>
          </cell>
        </row>
        <row r="335">
          <cell r="B335" t="str">
            <v>201810404161002</v>
          </cell>
          <cell r="C335" t="str">
            <v>0404161.2</v>
          </cell>
          <cell r="D335" t="str">
            <v>Thiết kế và giác sơ đồ trên máy tính</v>
          </cell>
          <cell r="E335" t="str">
            <v>0404161</v>
          </cell>
          <cell r="F335" t="str">
            <v>2.0</v>
          </cell>
          <cell r="G335" t="str">
            <v>Cao đẳng</v>
          </cell>
          <cell r="H335" t="str">
            <v>CĐ K18 (2016-2019)</v>
          </cell>
          <cell r="I335" t="str">
            <v>Học kỳ 1 năm học 2018-2019</v>
          </cell>
          <cell r="J335">
            <v>35</v>
          </cell>
          <cell r="K335" t="str">
            <v>Mở</v>
          </cell>
        </row>
        <row r="336">
          <cell r="B336" t="str">
            <v>201810504161002</v>
          </cell>
          <cell r="C336" t="str">
            <v>0504161.2</v>
          </cell>
          <cell r="D336" t="str">
            <v>Thiết kế Web</v>
          </cell>
          <cell r="E336" t="str">
            <v>0504161</v>
          </cell>
          <cell r="F336" t="str">
            <v>3.0</v>
          </cell>
          <cell r="G336" t="str">
            <v>Cao đẳng</v>
          </cell>
          <cell r="H336" t="str">
            <v>CĐ K18 (2016-2019)</v>
          </cell>
          <cell r="I336" t="str">
            <v>Học kỳ 1 năm học 2018-2019</v>
          </cell>
          <cell r="J336">
            <v>54</v>
          </cell>
          <cell r="K336" t="str">
            <v>Mở</v>
          </cell>
        </row>
        <row r="337">
          <cell r="B337" t="str">
            <v>201810504161003</v>
          </cell>
          <cell r="C337" t="str">
            <v>0504161.3</v>
          </cell>
          <cell r="D337" t="str">
            <v>Thiết kế Web</v>
          </cell>
          <cell r="E337" t="str">
            <v>0504161</v>
          </cell>
          <cell r="F337" t="str">
            <v>3.0</v>
          </cell>
          <cell r="G337" t="str">
            <v>Cao đẳng</v>
          </cell>
          <cell r="H337" t="str">
            <v>CĐ K18 (2016-2019)</v>
          </cell>
          <cell r="I337" t="str">
            <v>Học kỳ 1 năm học 2018-2019</v>
          </cell>
          <cell r="J337">
            <v>54</v>
          </cell>
          <cell r="K337" t="str">
            <v>Mở</v>
          </cell>
        </row>
        <row r="338">
          <cell r="B338" t="str">
            <v>201810504161001</v>
          </cell>
          <cell r="C338" t="str">
            <v>0504161.1</v>
          </cell>
          <cell r="D338" t="str">
            <v>Thiết kế Web</v>
          </cell>
          <cell r="E338" t="str">
            <v>0504161</v>
          </cell>
          <cell r="F338" t="str">
            <v>3.0</v>
          </cell>
          <cell r="G338" t="str">
            <v>Cao đẳng</v>
          </cell>
          <cell r="H338" t="str">
            <v>CĐ K18 (2016-2019)</v>
          </cell>
          <cell r="I338" t="str">
            <v>Học kỳ 1 năm học 2018-2019</v>
          </cell>
          <cell r="J338">
            <v>74</v>
          </cell>
          <cell r="K338" t="str">
            <v>Mở</v>
          </cell>
        </row>
        <row r="339">
          <cell r="B339" t="str">
            <v>201810204133003</v>
          </cell>
          <cell r="C339" t="str">
            <v>0204133.3</v>
          </cell>
          <cell r="D339" t="str">
            <v>Thiết kế xưởng ô tô</v>
          </cell>
          <cell r="E339" t="str">
            <v>0204133</v>
          </cell>
          <cell r="F339" t="str">
            <v>3.0</v>
          </cell>
          <cell r="G339" t="str">
            <v>Cao đẳng</v>
          </cell>
          <cell r="H339" t="str">
            <v>CĐ K18 (2016-2019)</v>
          </cell>
          <cell r="I339" t="str">
            <v>Học kỳ 1 năm học 2018-2019</v>
          </cell>
          <cell r="J339">
            <v>2</v>
          </cell>
          <cell r="K339" t="str">
            <v>Không mở</v>
          </cell>
        </row>
        <row r="340">
          <cell r="B340" t="str">
            <v>201810204133005</v>
          </cell>
          <cell r="C340" t="str">
            <v>0204133.5</v>
          </cell>
          <cell r="D340" t="str">
            <v>Thiết kế xưởng ô tô</v>
          </cell>
          <cell r="E340" t="str">
            <v>0204133</v>
          </cell>
          <cell r="F340" t="str">
            <v>3.0</v>
          </cell>
          <cell r="G340" t="str">
            <v>Cao đẳng</v>
          </cell>
          <cell r="H340" t="str">
            <v>CĐ K18 (2016-2019)</v>
          </cell>
          <cell r="I340" t="str">
            <v>Học kỳ 1 năm học 2018-2019</v>
          </cell>
          <cell r="J340">
            <v>5</v>
          </cell>
          <cell r="K340" t="str">
            <v>Không mở</v>
          </cell>
        </row>
        <row r="341">
          <cell r="B341" t="str">
            <v>201810204133004</v>
          </cell>
          <cell r="C341" t="str">
            <v>0204133.4</v>
          </cell>
          <cell r="D341" t="str">
            <v>Thiết kế xưởng ô tô</v>
          </cell>
          <cell r="E341" t="str">
            <v>0204133</v>
          </cell>
          <cell r="F341" t="str">
            <v>3.0</v>
          </cell>
          <cell r="G341" t="str">
            <v>Cao đẳng</v>
          </cell>
          <cell r="H341" t="str">
            <v>CĐ K18 (2016-2019)</v>
          </cell>
          <cell r="I341" t="str">
            <v>Học kỳ 1 năm học 2018-2019</v>
          </cell>
          <cell r="J341">
            <v>64</v>
          </cell>
          <cell r="K341" t="str">
            <v>Mở</v>
          </cell>
        </row>
        <row r="342">
          <cell r="B342" t="str">
            <v>201810204133001</v>
          </cell>
          <cell r="C342" t="str">
            <v>0204133.1</v>
          </cell>
          <cell r="D342" t="str">
            <v>Thiết kế xưởng ô tô</v>
          </cell>
          <cell r="E342" t="str">
            <v>0204133</v>
          </cell>
          <cell r="F342" t="str">
            <v>3.0</v>
          </cell>
          <cell r="G342" t="str">
            <v>Cao đẳng</v>
          </cell>
          <cell r="H342" t="str">
            <v>CĐ K18 (2016-2019)</v>
          </cell>
          <cell r="I342" t="str">
            <v>Học kỳ 1 năm học 2018-2019</v>
          </cell>
          <cell r="J342">
            <v>75</v>
          </cell>
          <cell r="K342" t="str">
            <v>Mở</v>
          </cell>
        </row>
        <row r="343">
          <cell r="B343" t="str">
            <v>201810204133002</v>
          </cell>
          <cell r="C343" t="str">
            <v>0204133.2</v>
          </cell>
          <cell r="D343" t="str">
            <v>Thiết kế xưởng ô tô</v>
          </cell>
          <cell r="E343" t="str">
            <v>0204133</v>
          </cell>
          <cell r="F343" t="str">
            <v>3.0</v>
          </cell>
          <cell r="G343" t="str">
            <v>Cao đẳng</v>
          </cell>
          <cell r="H343" t="str">
            <v>CĐ K18 (2016-2019)</v>
          </cell>
          <cell r="I343" t="str">
            <v>Học kỳ 1 năm học 2018-2019</v>
          </cell>
          <cell r="J343">
            <v>76</v>
          </cell>
          <cell r="K343" t="str">
            <v>Mở</v>
          </cell>
        </row>
        <row r="344">
          <cell r="B344" t="str">
            <v>201811604156001</v>
          </cell>
          <cell r="C344" t="str">
            <v>1604156.1</v>
          </cell>
          <cell r="D344" t="str">
            <v>Thống kê doanh nghiệp</v>
          </cell>
          <cell r="E344" t="str">
            <v>1604156</v>
          </cell>
          <cell r="F344" t="str">
            <v>4.0</v>
          </cell>
          <cell r="G344" t="str">
            <v>Cao đẳng</v>
          </cell>
          <cell r="H344" t="str">
            <v>CĐ K18 (2016-2019)</v>
          </cell>
          <cell r="I344" t="str">
            <v>Học kỳ 1 năm học 2018-2019</v>
          </cell>
          <cell r="J344">
            <v>0</v>
          </cell>
          <cell r="K344" t="str">
            <v>Thông báo mở lớp, không mở lớp ngày 05/09/2018</v>
          </cell>
        </row>
        <row r="345">
          <cell r="B345" t="str">
            <v>201810804129001</v>
          </cell>
          <cell r="C345" t="str">
            <v>0804129.1</v>
          </cell>
          <cell r="D345" t="str">
            <v>Thông tin di động</v>
          </cell>
          <cell r="E345" t="str">
            <v>0804129</v>
          </cell>
          <cell r="F345" t="str">
            <v>3.0</v>
          </cell>
          <cell r="G345" t="str">
            <v>Cao đẳng</v>
          </cell>
          <cell r="H345" t="str">
            <v>CĐ K18 (2016-2019)</v>
          </cell>
          <cell r="I345" t="str">
            <v>Học kỳ 1 năm học 2018-2019</v>
          </cell>
          <cell r="J345">
            <v>0</v>
          </cell>
          <cell r="K345" t="str">
            <v>Không mở</v>
          </cell>
        </row>
        <row r="346">
          <cell r="B346" t="str">
            <v>201810304195001</v>
          </cell>
          <cell r="C346" t="str">
            <v>0304195.1</v>
          </cell>
          <cell r="D346" t="str">
            <v>Thực hành các phương pháp phân tích trắc quang và điện hóa</v>
          </cell>
          <cell r="E346" t="str">
            <v>0304195</v>
          </cell>
          <cell r="F346" t="str">
            <v>2.0</v>
          </cell>
          <cell r="G346" t="str">
            <v>Cao đẳng</v>
          </cell>
          <cell r="H346" t="str">
            <v>CĐ K18 (2016-2019)</v>
          </cell>
          <cell r="I346" t="str">
            <v>Học kỳ 1 năm học 2018-2019</v>
          </cell>
          <cell r="J346">
            <v>13</v>
          </cell>
          <cell r="K346" t="str">
            <v>Mở</v>
          </cell>
        </row>
        <row r="347">
          <cell r="B347" t="str">
            <v>201812304101001</v>
          </cell>
          <cell r="C347" t="str">
            <v>2304101.1</v>
          </cell>
          <cell r="D347" t="str">
            <v>Thực hành cắt gọt 1</v>
          </cell>
          <cell r="E347" t="str">
            <v>2304101</v>
          </cell>
          <cell r="F347" t="str">
            <v>2.0</v>
          </cell>
          <cell r="G347" t="str">
            <v>Cao đẳng</v>
          </cell>
          <cell r="H347" t="str">
            <v>CĐ K18 (2016-2019)</v>
          </cell>
          <cell r="I347" t="str">
            <v>Học kỳ 1 năm học 2018-2019</v>
          </cell>
          <cell r="J347">
            <v>2</v>
          </cell>
          <cell r="K347" t="str">
            <v>Thông báo mở lớp, không mở lớp ngày 05/09/2018</v>
          </cell>
        </row>
        <row r="348">
          <cell r="B348" t="str">
            <v>201812304102001</v>
          </cell>
          <cell r="C348" t="str">
            <v>2304102.1</v>
          </cell>
          <cell r="D348" t="str">
            <v>Thực hành cắt gọt 2</v>
          </cell>
          <cell r="E348" t="str">
            <v>2304102</v>
          </cell>
          <cell r="F348" t="str">
            <v>4.0</v>
          </cell>
          <cell r="G348" t="str">
            <v>Cao đẳng</v>
          </cell>
          <cell r="H348" t="str">
            <v>CĐ K18 (2016-2019)</v>
          </cell>
          <cell r="I348" t="str">
            <v>Học kỳ 1 năm học 2018-2019</v>
          </cell>
          <cell r="J348">
            <v>0</v>
          </cell>
          <cell r="K348" t="str">
            <v>Thông báo mở lớp, không mở lớp ngày 05/09/2018</v>
          </cell>
        </row>
        <row r="349">
          <cell r="B349" t="str">
            <v>201812304105004</v>
          </cell>
          <cell r="C349" t="str">
            <v>2304105.4</v>
          </cell>
          <cell r="D349" t="str">
            <v>Thực hành CNC</v>
          </cell>
          <cell r="E349" t="str">
            <v>2304105</v>
          </cell>
          <cell r="F349" t="str">
            <v>2.0</v>
          </cell>
          <cell r="G349" t="str">
            <v>Cao đẳng</v>
          </cell>
          <cell r="H349" t="str">
            <v>CĐ K18 (2016-2019)</v>
          </cell>
          <cell r="I349" t="str">
            <v>Học kỳ 1 năm học 2018-2019</v>
          </cell>
          <cell r="J349">
            <v>0</v>
          </cell>
          <cell r="K349" t="str">
            <v>Không mở</v>
          </cell>
        </row>
        <row r="350">
          <cell r="B350" t="str">
            <v>201812304105005</v>
          </cell>
          <cell r="C350" t="str">
            <v>2304105.5</v>
          </cell>
          <cell r="D350" t="str">
            <v>Thực hành CNC</v>
          </cell>
          <cell r="E350" t="str">
            <v>2304105</v>
          </cell>
          <cell r="F350" t="str">
            <v>2.0</v>
          </cell>
          <cell r="G350" t="str">
            <v>Cao đẳng</v>
          </cell>
          <cell r="H350" t="str">
            <v>CĐ K18 (2016-2019)</v>
          </cell>
          <cell r="I350" t="str">
            <v>Học kỳ 1 năm học 2018-2019</v>
          </cell>
          <cell r="J350">
            <v>0</v>
          </cell>
          <cell r="K350" t="str">
            <v>Không mở</v>
          </cell>
        </row>
        <row r="351">
          <cell r="B351" t="str">
            <v>201812304105009</v>
          </cell>
          <cell r="C351" t="str">
            <v>2304105.9</v>
          </cell>
          <cell r="D351" t="str">
            <v>Thực hành CNC</v>
          </cell>
          <cell r="E351" t="str">
            <v>2304105</v>
          </cell>
          <cell r="F351" t="str">
            <v>2.0</v>
          </cell>
          <cell r="G351" t="str">
            <v>Cao đẳng</v>
          </cell>
          <cell r="H351" t="str">
            <v>CĐ K18 (2016-2019)</v>
          </cell>
          <cell r="I351" t="str">
            <v>Học kỳ 1 năm học 2018-2019</v>
          </cell>
          <cell r="J351">
            <v>0</v>
          </cell>
          <cell r="K351" t="str">
            <v>Không mở</v>
          </cell>
        </row>
        <row r="352">
          <cell r="B352" t="str">
            <v>201812304105007</v>
          </cell>
          <cell r="C352" t="str">
            <v>2304105.7</v>
          </cell>
          <cell r="D352" t="str">
            <v>Thực hành CNC</v>
          </cell>
          <cell r="E352" t="str">
            <v>2304105</v>
          </cell>
          <cell r="F352" t="str">
            <v>2.0</v>
          </cell>
          <cell r="G352" t="str">
            <v>Cao đẳng</v>
          </cell>
          <cell r="H352" t="str">
            <v>CĐ K18 (2016-2019)</v>
          </cell>
          <cell r="I352" t="str">
            <v>Học kỳ 1 năm học 2018-2019</v>
          </cell>
          <cell r="J352">
            <v>1</v>
          </cell>
          <cell r="K352" t="str">
            <v>Không mở</v>
          </cell>
        </row>
        <row r="353">
          <cell r="B353" t="str">
            <v>201812304105006</v>
          </cell>
          <cell r="C353" t="str">
            <v>2304105.6</v>
          </cell>
          <cell r="D353" t="str">
            <v>Thực hành CNC</v>
          </cell>
          <cell r="E353" t="str">
            <v>2304105</v>
          </cell>
          <cell r="F353" t="str">
            <v>2.0</v>
          </cell>
          <cell r="G353" t="str">
            <v>Cao đẳng</v>
          </cell>
          <cell r="H353" t="str">
            <v>CĐ K18 (2016-2019)</v>
          </cell>
          <cell r="I353" t="str">
            <v>Học kỳ 1 năm học 2018-2019</v>
          </cell>
          <cell r="J353">
            <v>2</v>
          </cell>
          <cell r="K353" t="str">
            <v>Không mở</v>
          </cell>
        </row>
        <row r="354">
          <cell r="B354" t="str">
            <v>201812304105002</v>
          </cell>
          <cell r="C354" t="str">
            <v>2304105.2</v>
          </cell>
          <cell r="D354" t="str">
            <v>Thực hành CNC</v>
          </cell>
          <cell r="E354" t="str">
            <v>2304105</v>
          </cell>
          <cell r="F354" t="str">
            <v>2.0</v>
          </cell>
          <cell r="G354" t="str">
            <v>Cao đẳng</v>
          </cell>
          <cell r="H354" t="str">
            <v>CĐ K18 (2016-2019)</v>
          </cell>
          <cell r="I354" t="str">
            <v>Học kỳ 1 năm học 2018-2019</v>
          </cell>
          <cell r="J354">
            <v>5</v>
          </cell>
          <cell r="K354" t="str">
            <v>Không mở</v>
          </cell>
        </row>
        <row r="355">
          <cell r="B355" t="str">
            <v>201812304105008</v>
          </cell>
          <cell r="C355" t="str">
            <v>2304105.8</v>
          </cell>
          <cell r="D355" t="str">
            <v>Thực hành CNC</v>
          </cell>
          <cell r="E355" t="str">
            <v>2304105</v>
          </cell>
          <cell r="F355" t="str">
            <v>2.0</v>
          </cell>
          <cell r="G355" t="str">
            <v>Cao đẳng</v>
          </cell>
          <cell r="H355" t="str">
            <v>CĐ K18 (2016-2019)</v>
          </cell>
          <cell r="I355" t="str">
            <v>Học kỳ 1 năm học 2018-2019</v>
          </cell>
          <cell r="J355">
            <v>26</v>
          </cell>
          <cell r="K355" t="str">
            <v>Mở</v>
          </cell>
        </row>
        <row r="356">
          <cell r="B356" t="str">
            <v>201812304105001</v>
          </cell>
          <cell r="C356" t="str">
            <v>2304105.1</v>
          </cell>
          <cell r="D356" t="str">
            <v>Thực hành CNC</v>
          </cell>
          <cell r="E356" t="str">
            <v>2304105</v>
          </cell>
          <cell r="F356" t="str">
            <v>2.0</v>
          </cell>
          <cell r="G356" t="str">
            <v>Cao đẳng</v>
          </cell>
          <cell r="H356" t="str">
            <v>CĐ K18 (2016-2019)</v>
          </cell>
          <cell r="I356" t="str">
            <v>Học kỳ 1 năm học 2018-2019</v>
          </cell>
          <cell r="J356">
            <v>27</v>
          </cell>
          <cell r="K356" t="str">
            <v>Mở</v>
          </cell>
        </row>
        <row r="357">
          <cell r="B357" t="str">
            <v>201812304105003</v>
          </cell>
          <cell r="C357" t="str">
            <v>2304105.3</v>
          </cell>
          <cell r="D357" t="str">
            <v>Thực hành CNC</v>
          </cell>
          <cell r="E357" t="str">
            <v>2304105</v>
          </cell>
          <cell r="F357" t="str">
            <v>2.0</v>
          </cell>
          <cell r="G357" t="str">
            <v>Cao đẳng</v>
          </cell>
          <cell r="H357" t="str">
            <v>CĐ K18 (2016-2019)</v>
          </cell>
          <cell r="I357" t="str">
            <v>Học kỳ 1 năm học 2018-2019</v>
          </cell>
          <cell r="J357">
            <v>27</v>
          </cell>
          <cell r="K357" t="str">
            <v>Mở</v>
          </cell>
        </row>
        <row r="358">
          <cell r="B358" t="str">
            <v>201810104168003</v>
          </cell>
          <cell r="C358" t="str">
            <v>0104168.3</v>
          </cell>
          <cell r="D358" t="str">
            <v>Thực hành Cơ điện tử</v>
          </cell>
          <cell r="E358" t="str">
            <v>0104168</v>
          </cell>
          <cell r="F358" t="str">
            <v>2.0</v>
          </cell>
          <cell r="G358" t="str">
            <v>Cao đẳng</v>
          </cell>
          <cell r="H358" t="str">
            <v>CĐ K18 (2016-2019)</v>
          </cell>
          <cell r="I358" t="str">
            <v>Học kỳ 1 năm học 2018-2019</v>
          </cell>
          <cell r="J358">
            <v>1</v>
          </cell>
          <cell r="K358" t="str">
            <v>Không mở</v>
          </cell>
        </row>
        <row r="359">
          <cell r="B359" t="str">
            <v>201810104168004</v>
          </cell>
          <cell r="C359" t="str">
            <v>0104168.4</v>
          </cell>
          <cell r="D359" t="str">
            <v>Thực hành Cơ điện tử</v>
          </cell>
          <cell r="E359" t="str">
            <v>0104168</v>
          </cell>
          <cell r="F359" t="str">
            <v>2.0</v>
          </cell>
          <cell r="G359" t="str">
            <v>Cao đẳng</v>
          </cell>
          <cell r="H359" t="str">
            <v>CĐ K18 (2016-2019)</v>
          </cell>
          <cell r="I359" t="str">
            <v>Học kỳ 1 năm học 2018-2019</v>
          </cell>
          <cell r="J359">
            <v>3</v>
          </cell>
          <cell r="K359" t="str">
            <v>Không mở</v>
          </cell>
        </row>
        <row r="360">
          <cell r="B360" t="str">
            <v>201810104168002</v>
          </cell>
          <cell r="C360" t="str">
            <v>0104168.2</v>
          </cell>
          <cell r="D360" t="str">
            <v>Thực hành Cơ điện tử</v>
          </cell>
          <cell r="E360" t="str">
            <v>0104168</v>
          </cell>
          <cell r="F360" t="str">
            <v>2.0</v>
          </cell>
          <cell r="G360" t="str">
            <v>Cao đẳng</v>
          </cell>
          <cell r="H360" t="str">
            <v>CĐ K18 (2016-2019)</v>
          </cell>
          <cell r="I360" t="str">
            <v>Học kỳ 1 năm học 2018-2019</v>
          </cell>
          <cell r="J360">
            <v>23</v>
          </cell>
          <cell r="K360" t="str">
            <v>Mở</v>
          </cell>
        </row>
        <row r="361">
          <cell r="B361" t="str">
            <v>201810104168006</v>
          </cell>
          <cell r="C361" t="str">
            <v>0104168.6</v>
          </cell>
          <cell r="D361" t="str">
            <v>Thực hành Cơ điện tử</v>
          </cell>
          <cell r="E361" t="str">
            <v>0104168</v>
          </cell>
          <cell r="F361" t="str">
            <v>2.0</v>
          </cell>
          <cell r="G361" t="str">
            <v>Cao đẳng</v>
          </cell>
          <cell r="H361" t="str">
            <v>CĐ K18 (2016-2019)</v>
          </cell>
          <cell r="I361" t="str">
            <v>Học kỳ 1 năm học 2018-2019</v>
          </cell>
          <cell r="J361">
            <v>23</v>
          </cell>
          <cell r="K361" t="str">
            <v>Mở</v>
          </cell>
        </row>
        <row r="362">
          <cell r="B362" t="str">
            <v>201810104168001</v>
          </cell>
          <cell r="C362" t="str">
            <v>0104168.1</v>
          </cell>
          <cell r="D362" t="str">
            <v>Thực hành Cơ điện tử</v>
          </cell>
          <cell r="E362" t="str">
            <v>0104168</v>
          </cell>
          <cell r="F362" t="str">
            <v>2.0</v>
          </cell>
          <cell r="G362" t="str">
            <v>Cao đẳng</v>
          </cell>
          <cell r="H362" t="str">
            <v>CĐ K18 (2016-2019)</v>
          </cell>
          <cell r="I362" t="str">
            <v>Học kỳ 1 năm học 2018-2019</v>
          </cell>
          <cell r="J362">
            <v>24</v>
          </cell>
          <cell r="K362" t="str">
            <v>Mở</v>
          </cell>
        </row>
        <row r="363">
          <cell r="B363" t="str">
            <v>201810104168005</v>
          </cell>
          <cell r="C363" t="str">
            <v>0104168.5</v>
          </cell>
          <cell r="D363" t="str">
            <v>Thực hành Cơ điện tử</v>
          </cell>
          <cell r="E363" t="str">
            <v>0104168</v>
          </cell>
          <cell r="F363" t="str">
            <v>2.0</v>
          </cell>
          <cell r="G363" t="str">
            <v>Cao đẳng</v>
          </cell>
          <cell r="H363" t="str">
            <v>CĐ K18 (2016-2019)</v>
          </cell>
          <cell r="I363" t="str">
            <v>Học kỳ 1 năm học 2018-2019</v>
          </cell>
          <cell r="J363">
            <v>24</v>
          </cell>
          <cell r="K363" t="str">
            <v>Mở</v>
          </cell>
        </row>
        <row r="364">
          <cell r="B364" t="str">
            <v>201810704169015</v>
          </cell>
          <cell r="C364" t="str">
            <v>0704169.15</v>
          </cell>
          <cell r="D364" t="str">
            <v>Thực hành điều khiển lập trình PLC</v>
          </cell>
          <cell r="E364" t="str">
            <v>0704169</v>
          </cell>
          <cell r="F364" t="str">
            <v>2.0</v>
          </cell>
          <cell r="G364" t="str">
            <v>Cao đẳng</v>
          </cell>
          <cell r="H364" t="str">
            <v>CĐ K18 (2016-2019)</v>
          </cell>
          <cell r="I364" t="str">
            <v>Học kỳ 1 năm học 2018-2019</v>
          </cell>
          <cell r="J364">
            <v>0</v>
          </cell>
          <cell r="K364" t="str">
            <v>Không mở</v>
          </cell>
        </row>
        <row r="365">
          <cell r="B365" t="str">
            <v>201810704169018</v>
          </cell>
          <cell r="C365" t="str">
            <v>0704169.18</v>
          </cell>
          <cell r="D365" t="str">
            <v>Thực hành điều khiển lập trình PLC</v>
          </cell>
          <cell r="E365" t="str">
            <v>0704169</v>
          </cell>
          <cell r="F365" t="str">
            <v>2.0</v>
          </cell>
          <cell r="G365" t="str">
            <v>Cao đẳng</v>
          </cell>
          <cell r="H365" t="str">
            <v>CĐ K18 (2016-2019)</v>
          </cell>
          <cell r="I365" t="str">
            <v>Học kỳ 1 năm học 2018-2019</v>
          </cell>
          <cell r="J365">
            <v>0</v>
          </cell>
          <cell r="K365" t="str">
            <v>Không mở</v>
          </cell>
        </row>
        <row r="366">
          <cell r="B366" t="str">
            <v>201810704169020</v>
          </cell>
          <cell r="C366" t="str">
            <v>0704169.20</v>
          </cell>
          <cell r="D366" t="str">
            <v>Thực hành điều khiển lập trình PLC</v>
          </cell>
          <cell r="E366" t="str">
            <v>0704169</v>
          </cell>
          <cell r="F366" t="str">
            <v>2.0</v>
          </cell>
          <cell r="G366" t="str">
            <v>Cao đẳng</v>
          </cell>
          <cell r="H366" t="str">
            <v>CĐ K18 (2016-2019)</v>
          </cell>
          <cell r="I366" t="str">
            <v>Học kỳ 1 năm học 2018-2019</v>
          </cell>
          <cell r="J366">
            <v>0</v>
          </cell>
          <cell r="K366" t="str">
            <v>Không mở</v>
          </cell>
        </row>
        <row r="367">
          <cell r="B367" t="str">
            <v>201810704169019</v>
          </cell>
          <cell r="C367" t="str">
            <v>0704169.19</v>
          </cell>
          <cell r="D367" t="str">
            <v>Thực hành điều khiển lập trình PLC</v>
          </cell>
          <cell r="E367" t="str">
            <v>0704169</v>
          </cell>
          <cell r="F367" t="str">
            <v>2.0</v>
          </cell>
          <cell r="G367" t="str">
            <v>Cao đẳng</v>
          </cell>
          <cell r="H367" t="str">
            <v>CĐ K18 (2016-2019)</v>
          </cell>
          <cell r="I367" t="str">
            <v>Học kỳ 1 năm học 2018-2019</v>
          </cell>
          <cell r="J367">
            <v>1</v>
          </cell>
          <cell r="K367" t="str">
            <v>Không mở</v>
          </cell>
        </row>
        <row r="368">
          <cell r="B368" t="str">
            <v>201810704169021</v>
          </cell>
          <cell r="C368" t="str">
            <v>0704169.21</v>
          </cell>
          <cell r="D368" t="str">
            <v>Thực hành điều khiển lập trình PLC</v>
          </cell>
          <cell r="E368" t="str">
            <v>0704169</v>
          </cell>
          <cell r="F368" t="str">
            <v>2.0</v>
          </cell>
          <cell r="G368" t="str">
            <v>Cao đẳng</v>
          </cell>
          <cell r="H368" t="str">
            <v>CĐ K18 (2016-2019)</v>
          </cell>
          <cell r="I368" t="str">
            <v>Học kỳ 1 năm học 2018-2019</v>
          </cell>
          <cell r="J368">
            <v>1</v>
          </cell>
          <cell r="K368" t="str">
            <v>Không mở</v>
          </cell>
        </row>
        <row r="369">
          <cell r="B369" t="str">
            <v>201810704169013</v>
          </cell>
          <cell r="C369" t="str">
            <v>0704169.13</v>
          </cell>
          <cell r="D369" t="str">
            <v>Thực hành điều khiển lập trình PLC</v>
          </cell>
          <cell r="E369" t="str">
            <v>0704169</v>
          </cell>
          <cell r="F369" t="str">
            <v>2.0</v>
          </cell>
          <cell r="G369" t="str">
            <v>Cao đẳng</v>
          </cell>
          <cell r="H369" t="str">
            <v>CĐ K18 (2016-2019)</v>
          </cell>
          <cell r="I369" t="str">
            <v>Học kỳ 1 năm học 2018-2019</v>
          </cell>
          <cell r="J369">
            <v>3</v>
          </cell>
          <cell r="K369" t="str">
            <v>Không mở</v>
          </cell>
        </row>
        <row r="370">
          <cell r="B370" t="str">
            <v>201810704169009</v>
          </cell>
          <cell r="C370" t="str">
            <v>0704169.9</v>
          </cell>
          <cell r="D370" t="str">
            <v>Thực hành điều khiển lập trình PLC</v>
          </cell>
          <cell r="E370" t="str">
            <v>0704169</v>
          </cell>
          <cell r="F370" t="str">
            <v>2.0</v>
          </cell>
          <cell r="G370" t="str">
            <v>Cao đẳng</v>
          </cell>
          <cell r="H370" t="str">
            <v>CĐ K18 (2016-2019)</v>
          </cell>
          <cell r="I370" t="str">
            <v>Học kỳ 1 năm học 2018-2019</v>
          </cell>
          <cell r="J370">
            <v>5</v>
          </cell>
          <cell r="K370" t="str">
            <v>Không mở</v>
          </cell>
        </row>
        <row r="371">
          <cell r="B371" t="str">
            <v>201810704169017</v>
          </cell>
          <cell r="C371" t="str">
            <v>0704169.17</v>
          </cell>
          <cell r="D371" t="str">
            <v>Thực hành điều khiển lập trình PLC</v>
          </cell>
          <cell r="E371" t="str">
            <v>0704169</v>
          </cell>
          <cell r="F371" t="str">
            <v>2.0</v>
          </cell>
          <cell r="G371" t="str">
            <v>Cao đẳng</v>
          </cell>
          <cell r="H371" t="str">
            <v>CĐ K18 (2016-2019)</v>
          </cell>
          <cell r="I371" t="str">
            <v>Học kỳ 1 năm học 2018-2019</v>
          </cell>
          <cell r="J371">
            <v>23</v>
          </cell>
          <cell r="K371" t="str">
            <v>Mở</v>
          </cell>
        </row>
        <row r="372">
          <cell r="B372" t="str">
            <v>201810704169001</v>
          </cell>
          <cell r="C372" t="str">
            <v>0704169.1</v>
          </cell>
          <cell r="D372" t="str">
            <v>Thực hành điều khiển lập trình PLC</v>
          </cell>
          <cell r="E372" t="str">
            <v>0704169</v>
          </cell>
          <cell r="F372" t="str">
            <v>2.0</v>
          </cell>
          <cell r="G372" t="str">
            <v>Cao đẳng</v>
          </cell>
          <cell r="H372" t="str">
            <v>CĐ K18 (2016-2019)</v>
          </cell>
          <cell r="I372" t="str">
            <v>Học kỳ 1 năm học 2018-2019</v>
          </cell>
          <cell r="J372">
            <v>24</v>
          </cell>
          <cell r="K372" t="str">
            <v>Mở</v>
          </cell>
        </row>
        <row r="373">
          <cell r="B373" t="str">
            <v>201810704169002</v>
          </cell>
          <cell r="C373" t="str">
            <v>0704169.2</v>
          </cell>
          <cell r="D373" t="str">
            <v>Thực hành điều khiển lập trình PLC</v>
          </cell>
          <cell r="E373" t="str">
            <v>0704169</v>
          </cell>
          <cell r="F373" t="str">
            <v>2.0</v>
          </cell>
          <cell r="G373" t="str">
            <v>Cao đẳng</v>
          </cell>
          <cell r="H373" t="str">
            <v>CĐ K18 (2016-2019)</v>
          </cell>
          <cell r="I373" t="str">
            <v>Học kỳ 1 năm học 2018-2019</v>
          </cell>
          <cell r="J373">
            <v>24</v>
          </cell>
          <cell r="K373" t="str">
            <v>Mở</v>
          </cell>
        </row>
        <row r="374">
          <cell r="B374" t="str">
            <v>201810704169003</v>
          </cell>
          <cell r="C374" t="str">
            <v>0704169.3</v>
          </cell>
          <cell r="D374" t="str">
            <v>Thực hành điều khiển lập trình PLC</v>
          </cell>
          <cell r="E374" t="str">
            <v>0704169</v>
          </cell>
          <cell r="F374" t="str">
            <v>2.0</v>
          </cell>
          <cell r="G374" t="str">
            <v>Cao đẳng</v>
          </cell>
          <cell r="H374" t="str">
            <v>CĐ K18 (2016-2019)</v>
          </cell>
          <cell r="I374" t="str">
            <v>Học kỳ 1 năm học 2018-2019</v>
          </cell>
          <cell r="J374">
            <v>24</v>
          </cell>
          <cell r="K374" t="str">
            <v>Mở</v>
          </cell>
        </row>
        <row r="375">
          <cell r="B375" t="str">
            <v>201810704169004</v>
          </cell>
          <cell r="C375" t="str">
            <v>0704169.4</v>
          </cell>
          <cell r="D375" t="str">
            <v>Thực hành điều khiển lập trình PLC</v>
          </cell>
          <cell r="E375" t="str">
            <v>0704169</v>
          </cell>
          <cell r="F375" t="str">
            <v>2.0</v>
          </cell>
          <cell r="G375" t="str">
            <v>Cao đẳng</v>
          </cell>
          <cell r="H375" t="str">
            <v>CĐ K18 (2016-2019)</v>
          </cell>
          <cell r="I375" t="str">
            <v>Học kỳ 1 năm học 2018-2019</v>
          </cell>
          <cell r="J375">
            <v>24</v>
          </cell>
          <cell r="K375" t="str">
            <v>Mở</v>
          </cell>
        </row>
        <row r="376">
          <cell r="B376" t="str">
            <v>201810704169005</v>
          </cell>
          <cell r="C376" t="str">
            <v>0704169.5</v>
          </cell>
          <cell r="D376" t="str">
            <v>Thực hành điều khiển lập trình PLC</v>
          </cell>
          <cell r="E376" t="str">
            <v>0704169</v>
          </cell>
          <cell r="F376" t="str">
            <v>2.0</v>
          </cell>
          <cell r="G376" t="str">
            <v>Cao đẳng</v>
          </cell>
          <cell r="H376" t="str">
            <v>CĐ K18 (2016-2019)</v>
          </cell>
          <cell r="I376" t="str">
            <v>Học kỳ 1 năm học 2018-2019</v>
          </cell>
          <cell r="J376">
            <v>24</v>
          </cell>
          <cell r="K376" t="str">
            <v>Mở</v>
          </cell>
        </row>
        <row r="377">
          <cell r="B377" t="str">
            <v>201810704169006</v>
          </cell>
          <cell r="C377" t="str">
            <v>0704169.6</v>
          </cell>
          <cell r="D377" t="str">
            <v>Thực hành điều khiển lập trình PLC</v>
          </cell>
          <cell r="E377" t="str">
            <v>0704169</v>
          </cell>
          <cell r="F377" t="str">
            <v>2.0</v>
          </cell>
          <cell r="G377" t="str">
            <v>Cao đẳng</v>
          </cell>
          <cell r="H377" t="str">
            <v>CĐ K18 (2016-2019)</v>
          </cell>
          <cell r="I377" t="str">
            <v>Học kỳ 1 năm học 2018-2019</v>
          </cell>
          <cell r="J377">
            <v>24</v>
          </cell>
          <cell r="K377" t="str">
            <v>Mở</v>
          </cell>
        </row>
        <row r="378">
          <cell r="B378" t="str">
            <v>201810704169007</v>
          </cell>
          <cell r="C378" t="str">
            <v>0704169.7</v>
          </cell>
          <cell r="D378" t="str">
            <v>Thực hành điều khiển lập trình PLC</v>
          </cell>
          <cell r="E378" t="str">
            <v>0704169</v>
          </cell>
          <cell r="F378" t="str">
            <v>2.0</v>
          </cell>
          <cell r="G378" t="str">
            <v>Cao đẳng</v>
          </cell>
          <cell r="H378" t="str">
            <v>CĐ K18 (2016-2019)</v>
          </cell>
          <cell r="I378" t="str">
            <v>Học kỳ 1 năm học 2018-2019</v>
          </cell>
          <cell r="J378">
            <v>24</v>
          </cell>
          <cell r="K378" t="str">
            <v>Mở</v>
          </cell>
        </row>
        <row r="379">
          <cell r="B379" t="str">
            <v>201810704169008</v>
          </cell>
          <cell r="C379" t="str">
            <v>0704169.8</v>
          </cell>
          <cell r="D379" t="str">
            <v>Thực hành điều khiển lập trình PLC</v>
          </cell>
          <cell r="E379" t="str">
            <v>0704169</v>
          </cell>
          <cell r="F379" t="str">
            <v>2.0</v>
          </cell>
          <cell r="G379" t="str">
            <v>Cao đẳng</v>
          </cell>
          <cell r="H379" t="str">
            <v>CĐ K18 (2016-2019)</v>
          </cell>
          <cell r="I379" t="str">
            <v>Học kỳ 1 năm học 2018-2019</v>
          </cell>
          <cell r="J379">
            <v>24</v>
          </cell>
          <cell r="K379" t="str">
            <v>Mở</v>
          </cell>
        </row>
        <row r="380">
          <cell r="B380" t="str">
            <v>201810704169010</v>
          </cell>
          <cell r="C380" t="str">
            <v>0704169.10</v>
          </cell>
          <cell r="D380" t="str">
            <v>Thực hành điều khiển lập trình PLC</v>
          </cell>
          <cell r="E380" t="str">
            <v>0704169</v>
          </cell>
          <cell r="F380" t="str">
            <v>2.0</v>
          </cell>
          <cell r="G380" t="str">
            <v>Cao đẳng</v>
          </cell>
          <cell r="H380" t="str">
            <v>CĐ K18 (2016-2019)</v>
          </cell>
          <cell r="I380" t="str">
            <v>Học kỳ 1 năm học 2018-2019</v>
          </cell>
          <cell r="J380">
            <v>24</v>
          </cell>
          <cell r="K380" t="str">
            <v>Mở</v>
          </cell>
        </row>
        <row r="381">
          <cell r="B381" t="str">
            <v>201810704169011</v>
          </cell>
          <cell r="C381" t="str">
            <v>0704169.11</v>
          </cell>
          <cell r="D381" t="str">
            <v>Thực hành điều khiển lập trình PLC</v>
          </cell>
          <cell r="E381" t="str">
            <v>0704169</v>
          </cell>
          <cell r="F381" t="str">
            <v>2.0</v>
          </cell>
          <cell r="G381" t="str">
            <v>Cao đẳng</v>
          </cell>
          <cell r="H381" t="str">
            <v>CĐ K18 (2016-2019)</v>
          </cell>
          <cell r="I381" t="str">
            <v>Học kỳ 1 năm học 2018-2019</v>
          </cell>
          <cell r="J381">
            <v>24</v>
          </cell>
          <cell r="K381" t="str">
            <v>Mở</v>
          </cell>
        </row>
        <row r="382">
          <cell r="B382" t="str">
            <v>201810704169012</v>
          </cell>
          <cell r="C382" t="str">
            <v>0704169.12</v>
          </cell>
          <cell r="D382" t="str">
            <v>Thực hành điều khiển lập trình PLC</v>
          </cell>
          <cell r="E382" t="str">
            <v>0704169</v>
          </cell>
          <cell r="F382" t="str">
            <v>2.0</v>
          </cell>
          <cell r="G382" t="str">
            <v>Cao đẳng</v>
          </cell>
          <cell r="H382" t="str">
            <v>CĐ K18 (2016-2019)</v>
          </cell>
          <cell r="I382" t="str">
            <v>Học kỳ 1 năm học 2018-2019</v>
          </cell>
          <cell r="J382">
            <v>24</v>
          </cell>
          <cell r="K382" t="str">
            <v>Mở</v>
          </cell>
        </row>
        <row r="383">
          <cell r="B383" t="str">
            <v>201810704169014</v>
          </cell>
          <cell r="C383" t="str">
            <v>0704169.14</v>
          </cell>
          <cell r="D383" t="str">
            <v>Thực hành điều khiển lập trình PLC</v>
          </cell>
          <cell r="E383" t="str">
            <v>0704169</v>
          </cell>
          <cell r="F383" t="str">
            <v>2.0</v>
          </cell>
          <cell r="G383" t="str">
            <v>Cao đẳng</v>
          </cell>
          <cell r="H383" t="str">
            <v>CĐ K18 (2016-2019)</v>
          </cell>
          <cell r="I383" t="str">
            <v>Học kỳ 1 năm học 2018-2019</v>
          </cell>
          <cell r="J383">
            <v>24</v>
          </cell>
          <cell r="K383" t="str">
            <v>Mở</v>
          </cell>
        </row>
        <row r="384">
          <cell r="B384" t="str">
            <v>201810704169016</v>
          </cell>
          <cell r="C384" t="str">
            <v>0704169.16</v>
          </cell>
          <cell r="D384" t="str">
            <v>Thực hành điều khiển lập trình PLC</v>
          </cell>
          <cell r="E384" t="str">
            <v>0704169</v>
          </cell>
          <cell r="F384" t="str">
            <v>2.0</v>
          </cell>
          <cell r="G384" t="str">
            <v>Cao đẳng</v>
          </cell>
          <cell r="H384" t="str">
            <v>CĐ K18 (2016-2019)</v>
          </cell>
          <cell r="I384" t="str">
            <v>Học kỳ 1 năm học 2018-2019</v>
          </cell>
          <cell r="J384">
            <v>24</v>
          </cell>
          <cell r="K384" t="str">
            <v>Mở</v>
          </cell>
        </row>
        <row r="385">
          <cell r="B385" t="str">
            <v>201812504101004</v>
          </cell>
          <cell r="C385" t="str">
            <v>2504101.4</v>
          </cell>
          <cell r="D385" t="str">
            <v>Thực hành Hàn</v>
          </cell>
          <cell r="E385" t="str">
            <v>2504101</v>
          </cell>
          <cell r="F385" t="str">
            <v>2.0</v>
          </cell>
          <cell r="G385" t="str">
            <v>Cao đẳng</v>
          </cell>
          <cell r="H385" t="str">
            <v>CĐ K18 (2016-2019)</v>
          </cell>
          <cell r="I385" t="str">
            <v>Học kỳ 1 năm học 2018-2019</v>
          </cell>
          <cell r="J385">
            <v>0</v>
          </cell>
          <cell r="K385" t="str">
            <v>Không mở</v>
          </cell>
        </row>
        <row r="386">
          <cell r="B386" t="str">
            <v>201812504101008</v>
          </cell>
          <cell r="C386" t="str">
            <v>2504101.8</v>
          </cell>
          <cell r="D386" t="str">
            <v>Thực hành Hàn</v>
          </cell>
          <cell r="E386" t="str">
            <v>2504101</v>
          </cell>
          <cell r="F386" t="str">
            <v>2.0</v>
          </cell>
          <cell r="G386" t="str">
            <v>Cao đẳng</v>
          </cell>
          <cell r="H386" t="str">
            <v>CĐ K18 (2016-2019)</v>
          </cell>
          <cell r="I386" t="str">
            <v>Học kỳ 1 năm học 2018-2019</v>
          </cell>
          <cell r="J386">
            <v>0</v>
          </cell>
          <cell r="K386" t="str">
            <v>Không mở</v>
          </cell>
        </row>
        <row r="387">
          <cell r="B387" t="str">
            <v>201812504101009</v>
          </cell>
          <cell r="C387" t="str">
            <v>2504101.9</v>
          </cell>
          <cell r="D387" t="str">
            <v>Thực hành Hàn</v>
          </cell>
          <cell r="E387" t="str">
            <v>2504101</v>
          </cell>
          <cell r="F387" t="str">
            <v>2.0</v>
          </cell>
          <cell r="G387" t="str">
            <v>Cao đẳng</v>
          </cell>
          <cell r="H387" t="str">
            <v>CĐ K18 (2016-2019)</v>
          </cell>
          <cell r="I387" t="str">
            <v>Học kỳ 1 năm học 2018-2019</v>
          </cell>
          <cell r="J387">
            <v>0</v>
          </cell>
          <cell r="K387" t="str">
            <v>Không mở</v>
          </cell>
        </row>
        <row r="388">
          <cell r="B388" t="str">
            <v>201812504101003</v>
          </cell>
          <cell r="C388" t="str">
            <v>2504101.3</v>
          </cell>
          <cell r="D388" t="str">
            <v>Thực hành Hàn</v>
          </cell>
          <cell r="E388" t="str">
            <v>2504101</v>
          </cell>
          <cell r="F388" t="str">
            <v>2.0</v>
          </cell>
          <cell r="G388" t="str">
            <v>Cao đẳng</v>
          </cell>
          <cell r="H388" t="str">
            <v>CĐ K18 (2016-2019)</v>
          </cell>
          <cell r="I388" t="str">
            <v>Học kỳ 1 năm học 2018-2019</v>
          </cell>
          <cell r="J388">
            <v>1</v>
          </cell>
          <cell r="K388" t="str">
            <v>Không mở</v>
          </cell>
        </row>
        <row r="389">
          <cell r="B389" t="str">
            <v>201812504101006</v>
          </cell>
          <cell r="C389" t="str">
            <v>2504101.6</v>
          </cell>
          <cell r="D389" t="str">
            <v>Thực hành Hàn</v>
          </cell>
          <cell r="E389" t="str">
            <v>2504101</v>
          </cell>
          <cell r="F389" t="str">
            <v>2.0</v>
          </cell>
          <cell r="G389" t="str">
            <v>Cao đẳng</v>
          </cell>
          <cell r="H389" t="str">
            <v>CĐ K18 (2016-2019)</v>
          </cell>
          <cell r="I389" t="str">
            <v>Học kỳ 1 năm học 2018-2019</v>
          </cell>
          <cell r="J389">
            <v>1</v>
          </cell>
          <cell r="K389" t="str">
            <v>Không mở</v>
          </cell>
        </row>
        <row r="390">
          <cell r="B390" t="str">
            <v>201812504101007</v>
          </cell>
          <cell r="C390" t="str">
            <v>2504101.7</v>
          </cell>
          <cell r="D390" t="str">
            <v>Thực hành Hàn</v>
          </cell>
          <cell r="E390" t="str">
            <v>2504101</v>
          </cell>
          <cell r="F390" t="str">
            <v>2.0</v>
          </cell>
          <cell r="G390" t="str">
            <v>Cao đẳng</v>
          </cell>
          <cell r="H390" t="str">
            <v>CĐ K18 (2016-2019)</v>
          </cell>
          <cell r="I390" t="str">
            <v>Học kỳ 1 năm học 2018-2019</v>
          </cell>
          <cell r="J390">
            <v>25</v>
          </cell>
          <cell r="K390" t="str">
            <v>Mở</v>
          </cell>
        </row>
        <row r="391">
          <cell r="B391" t="str">
            <v>201812504101001</v>
          </cell>
          <cell r="C391" t="str">
            <v>2504101.1</v>
          </cell>
          <cell r="D391" t="str">
            <v>Thực hành Hàn</v>
          </cell>
          <cell r="E391" t="str">
            <v>2504101</v>
          </cell>
          <cell r="F391" t="str">
            <v>2.0</v>
          </cell>
          <cell r="G391" t="str">
            <v>Cao đẳng</v>
          </cell>
          <cell r="H391" t="str">
            <v>CĐ K18 (2016-2019)</v>
          </cell>
          <cell r="I391" t="str">
            <v>Học kỳ 1 năm học 2018-2019</v>
          </cell>
          <cell r="J391">
            <v>27</v>
          </cell>
          <cell r="K391" t="str">
            <v>Mở</v>
          </cell>
        </row>
        <row r="392">
          <cell r="B392" t="str">
            <v>201812504101002</v>
          </cell>
          <cell r="C392" t="str">
            <v>2504101.2</v>
          </cell>
          <cell r="D392" t="str">
            <v>Thực hành Hàn</v>
          </cell>
          <cell r="E392" t="str">
            <v>2504101</v>
          </cell>
          <cell r="F392" t="str">
            <v>2.0</v>
          </cell>
          <cell r="G392" t="str">
            <v>Cao đẳng</v>
          </cell>
          <cell r="H392" t="str">
            <v>CĐ K18 (2016-2019)</v>
          </cell>
          <cell r="I392" t="str">
            <v>Học kỳ 1 năm học 2018-2019</v>
          </cell>
          <cell r="J392">
            <v>27</v>
          </cell>
          <cell r="K392" t="str">
            <v>Mở</v>
          </cell>
        </row>
        <row r="393">
          <cell r="B393" t="str">
            <v>201812504101005</v>
          </cell>
          <cell r="C393" t="str">
            <v>2504101.5</v>
          </cell>
          <cell r="D393" t="str">
            <v>Thực hành Hàn</v>
          </cell>
          <cell r="E393" t="str">
            <v>2504101</v>
          </cell>
          <cell r="F393" t="str">
            <v>2.0</v>
          </cell>
          <cell r="G393" t="str">
            <v>Cao đẳng</v>
          </cell>
          <cell r="H393" t="str">
            <v>CĐ K18 (2016-2019)</v>
          </cell>
          <cell r="I393" t="str">
            <v>Học kỳ 1 năm học 2018-2019</v>
          </cell>
          <cell r="J393">
            <v>27</v>
          </cell>
          <cell r="K393" t="str">
            <v>Mở</v>
          </cell>
        </row>
        <row r="394">
          <cell r="B394" t="str">
            <v>201810804132001</v>
          </cell>
          <cell r="C394" t="str">
            <v>0804132.1</v>
          </cell>
          <cell r="D394" t="str">
            <v>Thực hành kỹ thuật điện tử</v>
          </cell>
          <cell r="E394" t="str">
            <v>0804132</v>
          </cell>
          <cell r="F394" t="str">
            <v>2.0</v>
          </cell>
          <cell r="G394" t="str">
            <v>Cao đẳng</v>
          </cell>
          <cell r="H394" t="str">
            <v>CĐ K18 (2016-2019)</v>
          </cell>
          <cell r="I394" t="str">
            <v>Học kỳ 1 năm học 2018-2019</v>
          </cell>
          <cell r="J394">
            <v>5</v>
          </cell>
          <cell r="K394" t="str">
            <v>Thông báo mở lớp, không mở lớp ngày 05/09/2018</v>
          </cell>
        </row>
        <row r="395">
          <cell r="B395" t="str">
            <v>201810204136002</v>
          </cell>
          <cell r="C395" t="str">
            <v>0204136.2</v>
          </cell>
          <cell r="D395" t="str">
            <v>Thực hành kỹ thuật viên điện ô tô</v>
          </cell>
          <cell r="E395" t="str">
            <v>0204136</v>
          </cell>
          <cell r="F395" t="str">
            <v>2.0</v>
          </cell>
          <cell r="G395" t="str">
            <v>Cao đẳng</v>
          </cell>
          <cell r="H395" t="str">
            <v>CĐ K18 (2016-2019)</v>
          </cell>
          <cell r="I395" t="str">
            <v>Học kỳ 1 năm học 2018-2019</v>
          </cell>
          <cell r="J395">
            <v>1</v>
          </cell>
          <cell r="K395" t="str">
            <v>Không mở</v>
          </cell>
        </row>
        <row r="396">
          <cell r="B396" t="str">
            <v>201810204136003</v>
          </cell>
          <cell r="C396" t="str">
            <v>0204136.3</v>
          </cell>
          <cell r="D396" t="str">
            <v>Thực hành kỹ thuật viên điện ô tô</v>
          </cell>
          <cell r="E396" t="str">
            <v>0204136</v>
          </cell>
          <cell r="F396" t="str">
            <v>2.0</v>
          </cell>
          <cell r="G396" t="str">
            <v>Cao đẳng</v>
          </cell>
          <cell r="H396" t="str">
            <v>CĐ K18 (2016-2019)</v>
          </cell>
          <cell r="I396" t="str">
            <v>Học kỳ 1 năm học 2018-2019</v>
          </cell>
          <cell r="J396">
            <v>1</v>
          </cell>
          <cell r="K396" t="str">
            <v>Không mở</v>
          </cell>
        </row>
        <row r="397">
          <cell r="B397" t="str">
            <v>201810204136006</v>
          </cell>
          <cell r="C397" t="str">
            <v>0204136.6</v>
          </cell>
          <cell r="D397" t="str">
            <v>Thực hành kỹ thuật viên điện ô tô</v>
          </cell>
          <cell r="E397" t="str">
            <v>0204136</v>
          </cell>
          <cell r="F397" t="str">
            <v>2.0</v>
          </cell>
          <cell r="G397" t="str">
            <v>Cao đẳng</v>
          </cell>
          <cell r="H397" t="str">
            <v>CĐ K18 (2016-2019)</v>
          </cell>
          <cell r="I397" t="str">
            <v>Học kỳ 1 năm học 2018-2019</v>
          </cell>
          <cell r="J397">
            <v>5</v>
          </cell>
          <cell r="K397" t="str">
            <v>Không mở</v>
          </cell>
        </row>
        <row r="398">
          <cell r="B398" t="str">
            <v>201810204136001</v>
          </cell>
          <cell r="C398" t="str">
            <v>0204136.1</v>
          </cell>
          <cell r="D398" t="str">
            <v>Thực hành kỹ thuật viên điện ô tô</v>
          </cell>
          <cell r="E398" t="str">
            <v>0204136</v>
          </cell>
          <cell r="F398" t="str">
            <v>2.0</v>
          </cell>
          <cell r="G398" t="str">
            <v>Cao đẳng</v>
          </cell>
          <cell r="H398" t="str">
            <v>CĐ K18 (2016-2019)</v>
          </cell>
          <cell r="I398" t="str">
            <v>Học kỳ 1 năm học 2018-2019</v>
          </cell>
          <cell r="J398">
            <v>35</v>
          </cell>
          <cell r="K398" t="str">
            <v>Mở</v>
          </cell>
        </row>
        <row r="399">
          <cell r="B399" t="str">
            <v>201810204136004</v>
          </cell>
          <cell r="C399" t="str">
            <v>0204136.4</v>
          </cell>
          <cell r="D399" t="str">
            <v>Thực hành kỹ thuật viên điện ô tô</v>
          </cell>
          <cell r="E399" t="str">
            <v>0204136</v>
          </cell>
          <cell r="F399" t="str">
            <v>2.0</v>
          </cell>
          <cell r="G399" t="str">
            <v>Cao đẳng</v>
          </cell>
          <cell r="H399" t="str">
            <v>CĐ K18 (2016-2019)</v>
          </cell>
          <cell r="I399" t="str">
            <v>Học kỳ 1 năm học 2018-2019</v>
          </cell>
          <cell r="J399">
            <v>63</v>
          </cell>
          <cell r="K399" t="str">
            <v>Mở</v>
          </cell>
        </row>
        <row r="400">
          <cell r="B400" t="str">
            <v>201810204136005</v>
          </cell>
          <cell r="C400" t="str">
            <v>0204136.5</v>
          </cell>
          <cell r="D400" t="str">
            <v>Thực hành kỹ thuật viên điện ô tô</v>
          </cell>
          <cell r="E400" t="str">
            <v>0204136</v>
          </cell>
          <cell r="F400" t="str">
            <v>2.0</v>
          </cell>
          <cell r="G400" t="str">
            <v>Cao đẳng</v>
          </cell>
          <cell r="H400" t="str">
            <v>CĐ K18 (2016-2019)</v>
          </cell>
          <cell r="I400" t="str">
            <v>Học kỳ 1 năm học 2018-2019</v>
          </cell>
          <cell r="J400">
            <v>63</v>
          </cell>
          <cell r="K400" t="str">
            <v>Mở</v>
          </cell>
        </row>
        <row r="401">
          <cell r="B401" t="str">
            <v>201810204137003</v>
          </cell>
          <cell r="C401" t="str">
            <v>0204137.3</v>
          </cell>
          <cell r="D401" t="str">
            <v>Thực hành kỹ thuật viên động cơ ô tô</v>
          </cell>
          <cell r="E401" t="str">
            <v>0204137</v>
          </cell>
          <cell r="F401" t="str">
            <v>2.0</v>
          </cell>
          <cell r="G401" t="str">
            <v>Cao đẳng</v>
          </cell>
          <cell r="H401" t="str">
            <v>CĐ K18 (2016-2019)</v>
          </cell>
          <cell r="I401" t="str">
            <v>Học kỳ 1 năm học 2018-2019</v>
          </cell>
          <cell r="J401">
            <v>0</v>
          </cell>
          <cell r="K401" t="str">
            <v>Không mở</v>
          </cell>
        </row>
        <row r="402">
          <cell r="B402" t="str">
            <v>201810204137001</v>
          </cell>
          <cell r="C402" t="str">
            <v>0204137.1</v>
          </cell>
          <cell r="D402" t="str">
            <v>Thực hành kỹ thuật viên động cơ ô tô</v>
          </cell>
          <cell r="E402" t="str">
            <v>0204137</v>
          </cell>
          <cell r="F402" t="str">
            <v>2.0</v>
          </cell>
          <cell r="G402" t="str">
            <v>Cao đẳng</v>
          </cell>
          <cell r="H402" t="str">
            <v>CĐ K18 (2016-2019)</v>
          </cell>
          <cell r="I402" t="str">
            <v>Học kỳ 1 năm học 2018-2019</v>
          </cell>
          <cell r="J402">
            <v>1</v>
          </cell>
          <cell r="K402" t="str">
            <v>Không mở</v>
          </cell>
        </row>
        <row r="403">
          <cell r="B403" t="str">
            <v>201810204137002</v>
          </cell>
          <cell r="C403" t="str">
            <v>0204137.2</v>
          </cell>
          <cell r="D403" t="str">
            <v>Thực hành kỹ thuật viên động cơ ô tô</v>
          </cell>
          <cell r="E403" t="str">
            <v>0204137</v>
          </cell>
          <cell r="F403" t="str">
            <v>2.0</v>
          </cell>
          <cell r="G403" t="str">
            <v>Cao đẳng</v>
          </cell>
          <cell r="H403" t="str">
            <v>CĐ K18 (2016-2019)</v>
          </cell>
          <cell r="I403" t="str">
            <v>Học kỳ 1 năm học 2018-2019</v>
          </cell>
          <cell r="J403">
            <v>21</v>
          </cell>
          <cell r="K403" t="str">
            <v>Mở</v>
          </cell>
        </row>
        <row r="404">
          <cell r="B404" t="str">
            <v>201810204138002</v>
          </cell>
          <cell r="C404" t="str">
            <v>0204138.2</v>
          </cell>
          <cell r="D404" t="str">
            <v>Thực hành kỹ thuật viên gầm ô tô</v>
          </cell>
          <cell r="E404" t="str">
            <v>0204138</v>
          </cell>
          <cell r="F404" t="str">
            <v>2.0</v>
          </cell>
          <cell r="G404" t="str">
            <v>Cao đẳng</v>
          </cell>
          <cell r="H404" t="str">
            <v>CĐ K18 (2016-2019)</v>
          </cell>
          <cell r="I404" t="str">
            <v>Học kỳ 1 năm học 2018-2019</v>
          </cell>
          <cell r="J404">
            <v>0</v>
          </cell>
          <cell r="K404" t="str">
            <v>Không mở</v>
          </cell>
        </row>
        <row r="405">
          <cell r="B405" t="str">
            <v>201810204138003</v>
          </cell>
          <cell r="C405" t="str">
            <v>0204138.3</v>
          </cell>
          <cell r="D405" t="str">
            <v>Thực hành kỹ thuật viên gầm ô tô</v>
          </cell>
          <cell r="E405" t="str">
            <v>0204138</v>
          </cell>
          <cell r="F405" t="str">
            <v>2.0</v>
          </cell>
          <cell r="G405" t="str">
            <v>Cao đẳng</v>
          </cell>
          <cell r="H405" t="str">
            <v>CĐ K18 (2016-2019)</v>
          </cell>
          <cell r="I405" t="str">
            <v>Học kỳ 1 năm học 2018-2019</v>
          </cell>
          <cell r="J405">
            <v>0</v>
          </cell>
          <cell r="K405" t="str">
            <v>Không mở</v>
          </cell>
        </row>
        <row r="406">
          <cell r="B406" t="str">
            <v>201810204138005</v>
          </cell>
          <cell r="C406" t="str">
            <v>0204138.5</v>
          </cell>
          <cell r="D406" t="str">
            <v>Thực hành kỹ thuật viên gầm ô tô</v>
          </cell>
          <cell r="E406" t="str">
            <v>0204138</v>
          </cell>
          <cell r="F406" t="str">
            <v>2.0</v>
          </cell>
          <cell r="G406" t="str">
            <v>Cao đẳng</v>
          </cell>
          <cell r="H406" t="str">
            <v>CĐ K18 (2016-2019)</v>
          </cell>
          <cell r="I406" t="str">
            <v>Học kỳ 1 năm học 2018-2019</v>
          </cell>
          <cell r="J406">
            <v>0</v>
          </cell>
          <cell r="K406" t="str">
            <v>Không mở</v>
          </cell>
        </row>
        <row r="407">
          <cell r="B407" t="str">
            <v>201810204138006</v>
          </cell>
          <cell r="C407" t="str">
            <v>0204138.6</v>
          </cell>
          <cell r="D407" t="str">
            <v>Thực hành kỹ thuật viên gầm ô tô</v>
          </cell>
          <cell r="E407" t="str">
            <v>0204138</v>
          </cell>
          <cell r="F407" t="str">
            <v>2.0</v>
          </cell>
          <cell r="G407" t="str">
            <v>Cao đẳng</v>
          </cell>
          <cell r="H407" t="str">
            <v>CĐ K18 (2016-2019)</v>
          </cell>
          <cell r="I407" t="str">
            <v>Học kỳ 1 năm học 2018-2019</v>
          </cell>
          <cell r="J407">
            <v>0</v>
          </cell>
          <cell r="K407" t="str">
            <v>Không mở</v>
          </cell>
        </row>
        <row r="408">
          <cell r="B408" t="str">
            <v>201810204138004</v>
          </cell>
          <cell r="C408" t="str">
            <v>0204138.4</v>
          </cell>
          <cell r="D408" t="str">
            <v>Thực hành kỹ thuật viên gầm ô tô</v>
          </cell>
          <cell r="E408" t="str">
            <v>0204138</v>
          </cell>
          <cell r="F408" t="str">
            <v>2.0</v>
          </cell>
          <cell r="G408" t="str">
            <v>Cao đẳng</v>
          </cell>
          <cell r="H408" t="str">
            <v>CĐ K18 (2016-2019)</v>
          </cell>
          <cell r="I408" t="str">
            <v>Học kỳ 1 năm học 2018-2019</v>
          </cell>
          <cell r="J408">
            <v>1</v>
          </cell>
          <cell r="K408" t="str">
            <v>Không mở</v>
          </cell>
        </row>
        <row r="409">
          <cell r="B409" t="str">
            <v>201810204138001</v>
          </cell>
          <cell r="C409" t="str">
            <v>0204138.1</v>
          </cell>
          <cell r="D409" t="str">
            <v>Thực hành kỹ thuật viên gầm ô tô</v>
          </cell>
          <cell r="E409" t="str">
            <v>0204138</v>
          </cell>
          <cell r="F409" t="str">
            <v>2.0</v>
          </cell>
          <cell r="G409" t="str">
            <v>Cao đẳng</v>
          </cell>
          <cell r="H409" t="str">
            <v>CĐ K18 (2016-2019)</v>
          </cell>
          <cell r="I409" t="str">
            <v>Học kỳ 1 năm học 2018-2019</v>
          </cell>
          <cell r="J409">
            <v>6</v>
          </cell>
          <cell r="K409" t="str">
            <v>Không mở</v>
          </cell>
        </row>
        <row r="410">
          <cell r="B410" t="str">
            <v>201810704173001</v>
          </cell>
          <cell r="C410" t="str">
            <v>0704173.1</v>
          </cell>
          <cell r="D410" t="str">
            <v>Thực hành máy điện</v>
          </cell>
          <cell r="E410" t="str">
            <v>0704173</v>
          </cell>
          <cell r="F410" t="str">
            <v>3.0</v>
          </cell>
          <cell r="G410" t="str">
            <v>Cao đẳng</v>
          </cell>
          <cell r="H410" t="str">
            <v>CĐ K18 (2016-2019)</v>
          </cell>
          <cell r="I410" t="str">
            <v>Học kỳ 1 năm học 2018-2019</v>
          </cell>
          <cell r="J410">
            <v>7</v>
          </cell>
          <cell r="K410" t="str">
            <v>Thông báo mở lớp, không mở lớp ngày 05/09/2018</v>
          </cell>
        </row>
        <row r="411">
          <cell r="B411" t="str">
            <v>201810304198001</v>
          </cell>
          <cell r="C411" t="str">
            <v>0304198.1</v>
          </cell>
          <cell r="D411" t="str">
            <v>Thực hành phân tích công nghiệp 1</v>
          </cell>
          <cell r="E411" t="str">
            <v>0304198</v>
          </cell>
          <cell r="F411" t="str">
            <v>2.0</v>
          </cell>
          <cell r="G411" t="str">
            <v>Cao đẳng</v>
          </cell>
          <cell r="H411" t="str">
            <v>CĐ K18 (2016-2019)</v>
          </cell>
          <cell r="I411" t="str">
            <v>Học kỳ 1 năm học 2018-2019</v>
          </cell>
          <cell r="J411">
            <v>13</v>
          </cell>
          <cell r="K411" t="str">
            <v>Mở</v>
          </cell>
        </row>
        <row r="412">
          <cell r="B412" t="str">
            <v>201810304200001</v>
          </cell>
          <cell r="C412" t="str">
            <v>0304200.1</v>
          </cell>
          <cell r="D412" t="str">
            <v>Thực hành phân tích môi trường</v>
          </cell>
          <cell r="E412" t="str">
            <v>0304200</v>
          </cell>
          <cell r="F412" t="str">
            <v>2.0</v>
          </cell>
          <cell r="G412" t="str">
            <v>Cao đẳng</v>
          </cell>
          <cell r="H412" t="str">
            <v>CĐ K18 (2016-2019)</v>
          </cell>
          <cell r="I412" t="str">
            <v>Học kỳ 1 năm học 2018-2019</v>
          </cell>
          <cell r="J412">
            <v>13</v>
          </cell>
          <cell r="K412" t="str">
            <v>Mở</v>
          </cell>
        </row>
        <row r="413">
          <cell r="B413" t="str">
            <v>201810104171001</v>
          </cell>
          <cell r="C413" t="str">
            <v>0104171.1</v>
          </cell>
          <cell r="D413" t="str">
            <v>Thực hành Sửa chữa</v>
          </cell>
          <cell r="E413" t="str">
            <v>0104171</v>
          </cell>
          <cell r="F413" t="str">
            <v>4.0</v>
          </cell>
          <cell r="G413" t="str">
            <v>Cao đẳng</v>
          </cell>
          <cell r="H413" t="str">
            <v>CĐ K18 (2016-2019)</v>
          </cell>
          <cell r="I413" t="str">
            <v>Học kỳ 1 năm học 2018-2019</v>
          </cell>
          <cell r="J413">
            <v>3</v>
          </cell>
          <cell r="K413" t="str">
            <v>Thông báo mở lớp, không mở lớp ngày 05/09/2018</v>
          </cell>
        </row>
        <row r="414">
          <cell r="B414" t="str">
            <v>201810404167005</v>
          </cell>
          <cell r="C414" t="str">
            <v>0404167.5</v>
          </cell>
          <cell r="D414" t="str">
            <v>Thực hành thiết kế trang phục 2</v>
          </cell>
          <cell r="E414" t="str">
            <v>0404167</v>
          </cell>
          <cell r="F414" t="str">
            <v>3.0</v>
          </cell>
          <cell r="G414" t="str">
            <v>Cao đẳng</v>
          </cell>
          <cell r="H414" t="str">
            <v>CĐ K18 (2016-2019)</v>
          </cell>
          <cell r="I414" t="str">
            <v>Học kỳ 1 năm học 2018-2019</v>
          </cell>
          <cell r="J414">
            <v>17</v>
          </cell>
          <cell r="K414" t="str">
            <v>Mở</v>
          </cell>
        </row>
        <row r="415">
          <cell r="B415" t="str">
            <v>201810404167006</v>
          </cell>
          <cell r="C415" t="str">
            <v>0404167.6</v>
          </cell>
          <cell r="D415" t="str">
            <v>Thực hành thiết kế trang phục 2</v>
          </cell>
          <cell r="E415" t="str">
            <v>0404167</v>
          </cell>
          <cell r="F415" t="str">
            <v>3.0</v>
          </cell>
          <cell r="G415" t="str">
            <v>Cao đẳng</v>
          </cell>
          <cell r="H415" t="str">
            <v>CĐ K18 (2016-2019)</v>
          </cell>
          <cell r="I415" t="str">
            <v>Học kỳ 1 năm học 2018-2019</v>
          </cell>
          <cell r="J415">
            <v>21</v>
          </cell>
          <cell r="K415" t="str">
            <v>Mở</v>
          </cell>
        </row>
        <row r="416">
          <cell r="B416" t="str">
            <v>201810404167001</v>
          </cell>
          <cell r="C416" t="str">
            <v>0404167.1</v>
          </cell>
          <cell r="D416" t="str">
            <v>Thực hành thiết kế trang phục 2</v>
          </cell>
          <cell r="E416" t="str">
            <v>0404167</v>
          </cell>
          <cell r="F416" t="str">
            <v>3.0</v>
          </cell>
          <cell r="G416" t="str">
            <v>Cao đẳng</v>
          </cell>
          <cell r="H416" t="str">
            <v>CĐ K18 (2016-2019)</v>
          </cell>
          <cell r="I416" t="str">
            <v>Học kỳ 1 năm học 2018-2019</v>
          </cell>
          <cell r="J416">
            <v>23</v>
          </cell>
          <cell r="K416" t="str">
            <v>Mở</v>
          </cell>
        </row>
        <row r="417">
          <cell r="B417" t="str">
            <v>201810404167004</v>
          </cell>
          <cell r="C417" t="str">
            <v>0404167.4</v>
          </cell>
          <cell r="D417" t="str">
            <v>Thực hành thiết kế trang phục 2</v>
          </cell>
          <cell r="E417" t="str">
            <v>0404167</v>
          </cell>
          <cell r="F417" t="str">
            <v>3.0</v>
          </cell>
          <cell r="G417" t="str">
            <v>Cao đẳng</v>
          </cell>
          <cell r="H417" t="str">
            <v>CĐ K18 (2016-2019)</v>
          </cell>
          <cell r="I417" t="str">
            <v>Học kỳ 1 năm học 2018-2019</v>
          </cell>
          <cell r="J417">
            <v>23</v>
          </cell>
          <cell r="K417" t="str">
            <v>Mở</v>
          </cell>
        </row>
        <row r="418">
          <cell r="B418" t="str">
            <v>201810404167002</v>
          </cell>
          <cell r="C418" t="str">
            <v>0404167.2</v>
          </cell>
          <cell r="D418" t="str">
            <v>Thực hành thiết kế trang phục 2</v>
          </cell>
          <cell r="E418" t="str">
            <v>0404167</v>
          </cell>
          <cell r="F418" t="str">
            <v>3.0</v>
          </cell>
          <cell r="G418" t="str">
            <v>Cao đẳng</v>
          </cell>
          <cell r="H418" t="str">
            <v>CĐ K18 (2016-2019)</v>
          </cell>
          <cell r="I418" t="str">
            <v>Học kỳ 1 năm học 2018-2019</v>
          </cell>
          <cell r="J418">
            <v>24</v>
          </cell>
          <cell r="K418" t="str">
            <v>Mở</v>
          </cell>
        </row>
        <row r="419">
          <cell r="B419" t="str">
            <v>201810404167003</v>
          </cell>
          <cell r="C419" t="str">
            <v>0404167.3</v>
          </cell>
          <cell r="D419" t="str">
            <v>Thực hành thiết kế trang phục 2</v>
          </cell>
          <cell r="E419" t="str">
            <v>0404167</v>
          </cell>
          <cell r="F419" t="str">
            <v>3.0</v>
          </cell>
          <cell r="G419" t="str">
            <v>Cao đẳng</v>
          </cell>
          <cell r="H419" t="str">
            <v>CĐ K18 (2016-2019)</v>
          </cell>
          <cell r="I419" t="str">
            <v>Học kỳ 1 năm học 2018-2019</v>
          </cell>
          <cell r="J419">
            <v>24</v>
          </cell>
          <cell r="K419" t="str">
            <v>Mở</v>
          </cell>
        </row>
        <row r="420">
          <cell r="B420" t="str">
            <v>201810704175008</v>
          </cell>
          <cell r="C420" t="str">
            <v>0704175.8</v>
          </cell>
          <cell r="D420" t="str">
            <v>Thực hành trang bị điện</v>
          </cell>
          <cell r="E420" t="str">
            <v>0704175</v>
          </cell>
          <cell r="F420" t="str">
            <v>2.0</v>
          </cell>
          <cell r="G420" t="str">
            <v>Cao đẳng</v>
          </cell>
          <cell r="H420" t="str">
            <v>CĐ K18 (2016-2019)</v>
          </cell>
          <cell r="I420" t="str">
            <v>Học kỳ 1 năm học 2018-2019</v>
          </cell>
          <cell r="J420">
            <v>0</v>
          </cell>
          <cell r="K420" t="str">
            <v>Không mở</v>
          </cell>
        </row>
        <row r="421">
          <cell r="B421" t="str">
            <v>201810704175018</v>
          </cell>
          <cell r="C421" t="str">
            <v>0704175.18</v>
          </cell>
          <cell r="D421" t="str">
            <v>Thực hành trang bị điện</v>
          </cell>
          <cell r="E421" t="str">
            <v>0704175</v>
          </cell>
          <cell r="F421" t="str">
            <v>2.0</v>
          </cell>
          <cell r="G421" t="str">
            <v>Cao đẳng</v>
          </cell>
          <cell r="H421" t="str">
            <v>CĐ K18 (2016-2019)</v>
          </cell>
          <cell r="I421" t="str">
            <v>Học kỳ 1 năm học 2018-2019</v>
          </cell>
          <cell r="J421">
            <v>0</v>
          </cell>
          <cell r="K421" t="str">
            <v>Không mở</v>
          </cell>
        </row>
        <row r="422">
          <cell r="B422" t="str">
            <v>201810704175021</v>
          </cell>
          <cell r="C422" t="str">
            <v>0704175.21</v>
          </cell>
          <cell r="D422" t="str">
            <v>Thực hành trang bị điện</v>
          </cell>
          <cell r="E422" t="str">
            <v>0704175</v>
          </cell>
          <cell r="F422" t="str">
            <v>2.0</v>
          </cell>
          <cell r="G422" t="str">
            <v>Cao đẳng</v>
          </cell>
          <cell r="H422" t="str">
            <v>CĐ K18 (2016-2019)</v>
          </cell>
          <cell r="I422" t="str">
            <v>Học kỳ 1 năm học 2018-2019</v>
          </cell>
          <cell r="J422">
            <v>0</v>
          </cell>
          <cell r="K422" t="str">
            <v>Không mở</v>
          </cell>
        </row>
        <row r="423">
          <cell r="B423" t="str">
            <v>201810704175024</v>
          </cell>
          <cell r="C423" t="str">
            <v>0704175.24</v>
          </cell>
          <cell r="D423" t="str">
            <v>Thực hành trang bị điện</v>
          </cell>
          <cell r="E423" t="str">
            <v>0704175</v>
          </cell>
          <cell r="F423" t="str">
            <v>2.0</v>
          </cell>
          <cell r="G423" t="str">
            <v>Cao đẳng</v>
          </cell>
          <cell r="H423" t="str">
            <v>CĐ K18 (2016-2019)</v>
          </cell>
          <cell r="I423" t="str">
            <v>Học kỳ 1 năm học 2018-2019</v>
          </cell>
          <cell r="J423">
            <v>0</v>
          </cell>
          <cell r="K423" t="str">
            <v>Không mở</v>
          </cell>
        </row>
        <row r="424">
          <cell r="B424" t="str">
            <v>201810704175025</v>
          </cell>
          <cell r="C424" t="str">
            <v>0704175.25</v>
          </cell>
          <cell r="D424" t="str">
            <v>Thực hành trang bị điện</v>
          </cell>
          <cell r="E424" t="str">
            <v>0704175</v>
          </cell>
          <cell r="F424" t="str">
            <v>2.0</v>
          </cell>
          <cell r="G424" t="str">
            <v>Cao đẳng</v>
          </cell>
          <cell r="H424" t="str">
            <v>CĐ K18 (2016-2019)</v>
          </cell>
          <cell r="I424" t="str">
            <v>Học kỳ 1 năm học 2018-2019</v>
          </cell>
          <cell r="J424">
            <v>0</v>
          </cell>
          <cell r="K424" t="str">
            <v>Không mở</v>
          </cell>
        </row>
        <row r="425">
          <cell r="B425" t="str">
            <v>201810704175027</v>
          </cell>
          <cell r="C425" t="str">
            <v>0704175.27</v>
          </cell>
          <cell r="D425" t="str">
            <v>Thực hành trang bị điện</v>
          </cell>
          <cell r="E425" t="str">
            <v>0704175</v>
          </cell>
          <cell r="F425" t="str">
            <v>2.0</v>
          </cell>
          <cell r="G425" t="str">
            <v>Cao đẳng</v>
          </cell>
          <cell r="H425" t="str">
            <v>CĐ K18 (2016-2019)</v>
          </cell>
          <cell r="I425" t="str">
            <v>Học kỳ 1 năm học 2018-2019</v>
          </cell>
          <cell r="J425">
            <v>0</v>
          </cell>
          <cell r="K425" t="str">
            <v>Không mở</v>
          </cell>
        </row>
        <row r="426">
          <cell r="B426" t="str">
            <v>201810704175009</v>
          </cell>
          <cell r="C426" t="str">
            <v>0704175.9</v>
          </cell>
          <cell r="D426" t="str">
            <v>Thực hành trang bị điện</v>
          </cell>
          <cell r="E426" t="str">
            <v>0704175</v>
          </cell>
          <cell r="F426" t="str">
            <v>2.0</v>
          </cell>
          <cell r="G426" t="str">
            <v>Cao đẳng</v>
          </cell>
          <cell r="H426" t="str">
            <v>CĐ K18 (2016-2019)</v>
          </cell>
          <cell r="I426" t="str">
            <v>Học kỳ 1 năm học 2018-2019</v>
          </cell>
          <cell r="J426">
            <v>1</v>
          </cell>
          <cell r="K426" t="str">
            <v>Không mở</v>
          </cell>
        </row>
        <row r="427">
          <cell r="B427" t="str">
            <v>201810704175015</v>
          </cell>
          <cell r="C427" t="str">
            <v>0704175.15</v>
          </cell>
          <cell r="D427" t="str">
            <v>Thực hành trang bị điện</v>
          </cell>
          <cell r="E427" t="str">
            <v>0704175</v>
          </cell>
          <cell r="F427" t="str">
            <v>2.0</v>
          </cell>
          <cell r="G427" t="str">
            <v>Cao đẳng</v>
          </cell>
          <cell r="H427" t="str">
            <v>CĐ K18 (2016-2019)</v>
          </cell>
          <cell r="I427" t="str">
            <v>Học kỳ 1 năm học 2018-2019</v>
          </cell>
          <cell r="J427">
            <v>4</v>
          </cell>
          <cell r="K427" t="str">
            <v>Không mở</v>
          </cell>
        </row>
        <row r="428">
          <cell r="B428" t="str">
            <v>201810704175026</v>
          </cell>
          <cell r="C428" t="str">
            <v>0704175.26</v>
          </cell>
          <cell r="D428" t="str">
            <v>Thực hành trang bị điện</v>
          </cell>
          <cell r="E428" t="str">
            <v>0704175</v>
          </cell>
          <cell r="F428" t="str">
            <v>2.0</v>
          </cell>
          <cell r="G428" t="str">
            <v>Cao đẳng</v>
          </cell>
          <cell r="H428" t="str">
            <v>CĐ K18 (2016-2019)</v>
          </cell>
          <cell r="I428" t="str">
            <v>Học kỳ 1 năm học 2018-2019</v>
          </cell>
          <cell r="J428">
            <v>8</v>
          </cell>
          <cell r="K428" t="str">
            <v>Không mở</v>
          </cell>
        </row>
        <row r="429">
          <cell r="B429" t="str">
            <v>201810704175013</v>
          </cell>
          <cell r="C429" t="str">
            <v>0704175.13</v>
          </cell>
          <cell r="D429" t="str">
            <v>Thực hành trang bị điện</v>
          </cell>
          <cell r="E429" t="str">
            <v>0704175</v>
          </cell>
          <cell r="F429" t="str">
            <v>2.0</v>
          </cell>
          <cell r="G429" t="str">
            <v>Cao đẳng</v>
          </cell>
          <cell r="H429" t="str">
            <v>CĐ K18 (2016-2019)</v>
          </cell>
          <cell r="I429" t="str">
            <v>Học kỳ 1 năm học 2018-2019</v>
          </cell>
          <cell r="J429">
            <v>10</v>
          </cell>
          <cell r="K429" t="str">
            <v>Mở</v>
          </cell>
        </row>
        <row r="430">
          <cell r="B430" t="str">
            <v>201810704175003</v>
          </cell>
          <cell r="C430" t="str">
            <v>0704175.3</v>
          </cell>
          <cell r="D430" t="str">
            <v>Thực hành trang bị điện</v>
          </cell>
          <cell r="E430" t="str">
            <v>0704175</v>
          </cell>
          <cell r="F430" t="str">
            <v>2.0</v>
          </cell>
          <cell r="G430" t="str">
            <v>Cao đẳng</v>
          </cell>
          <cell r="H430" t="str">
            <v>CĐ K18 (2016-2019)</v>
          </cell>
          <cell r="I430" t="str">
            <v>Học kỳ 1 năm học 2018-2019</v>
          </cell>
          <cell r="J430">
            <v>16</v>
          </cell>
          <cell r="K430" t="str">
            <v>Mở</v>
          </cell>
        </row>
        <row r="431">
          <cell r="B431" t="str">
            <v>201810704175006</v>
          </cell>
          <cell r="C431" t="str">
            <v>0704175.6</v>
          </cell>
          <cell r="D431" t="str">
            <v>Thực hành trang bị điện</v>
          </cell>
          <cell r="E431" t="str">
            <v>0704175</v>
          </cell>
          <cell r="F431" t="str">
            <v>2.0</v>
          </cell>
          <cell r="G431" t="str">
            <v>Cao đẳng</v>
          </cell>
          <cell r="H431" t="str">
            <v>CĐ K18 (2016-2019)</v>
          </cell>
          <cell r="I431" t="str">
            <v>Học kỳ 1 năm học 2018-2019</v>
          </cell>
          <cell r="J431">
            <v>18</v>
          </cell>
          <cell r="K431" t="str">
            <v>Mở</v>
          </cell>
        </row>
        <row r="432">
          <cell r="B432" t="str">
            <v>201810704175001</v>
          </cell>
          <cell r="C432" t="str">
            <v>0704175.1</v>
          </cell>
          <cell r="D432" t="str">
            <v>Thực hành trang bị điện</v>
          </cell>
          <cell r="E432" t="str">
            <v>0704175</v>
          </cell>
          <cell r="F432" t="str">
            <v>2.0</v>
          </cell>
          <cell r="G432" t="str">
            <v>Cao đẳng</v>
          </cell>
          <cell r="H432" t="str">
            <v>CĐ K18 (2016-2019)</v>
          </cell>
          <cell r="I432" t="str">
            <v>Học kỳ 1 năm học 2018-2019</v>
          </cell>
          <cell r="J432">
            <v>19</v>
          </cell>
          <cell r="K432" t="str">
            <v>Mở</v>
          </cell>
        </row>
        <row r="433">
          <cell r="B433" t="str">
            <v>201810704175002</v>
          </cell>
          <cell r="C433" t="str">
            <v>0704175.2</v>
          </cell>
          <cell r="D433" t="str">
            <v>Thực hành trang bị điện</v>
          </cell>
          <cell r="E433" t="str">
            <v>0704175</v>
          </cell>
          <cell r="F433" t="str">
            <v>2.0</v>
          </cell>
          <cell r="G433" t="str">
            <v>Cao đẳng</v>
          </cell>
          <cell r="H433" t="str">
            <v>CĐ K18 (2016-2019)</v>
          </cell>
          <cell r="I433" t="str">
            <v>Học kỳ 1 năm học 2018-2019</v>
          </cell>
          <cell r="J433">
            <v>19</v>
          </cell>
          <cell r="K433" t="str">
            <v>Mở</v>
          </cell>
        </row>
        <row r="434">
          <cell r="B434" t="str">
            <v>201810704175004</v>
          </cell>
          <cell r="C434" t="str">
            <v>0704175.4</v>
          </cell>
          <cell r="D434" t="str">
            <v>Thực hành trang bị điện</v>
          </cell>
          <cell r="E434" t="str">
            <v>0704175</v>
          </cell>
          <cell r="F434" t="str">
            <v>2.0</v>
          </cell>
          <cell r="G434" t="str">
            <v>Cao đẳng</v>
          </cell>
          <cell r="H434" t="str">
            <v>CĐ K18 (2016-2019)</v>
          </cell>
          <cell r="I434" t="str">
            <v>Học kỳ 1 năm học 2018-2019</v>
          </cell>
          <cell r="J434">
            <v>19</v>
          </cell>
          <cell r="K434" t="str">
            <v>Mở</v>
          </cell>
        </row>
        <row r="435">
          <cell r="B435" t="str">
            <v>201810704175005</v>
          </cell>
          <cell r="C435" t="str">
            <v>0704175.5</v>
          </cell>
          <cell r="D435" t="str">
            <v>Thực hành trang bị điện</v>
          </cell>
          <cell r="E435" t="str">
            <v>0704175</v>
          </cell>
          <cell r="F435" t="str">
            <v>2.0</v>
          </cell>
          <cell r="G435" t="str">
            <v>Cao đẳng</v>
          </cell>
          <cell r="H435" t="str">
            <v>CĐ K18 (2016-2019)</v>
          </cell>
          <cell r="I435" t="str">
            <v>Học kỳ 1 năm học 2018-2019</v>
          </cell>
          <cell r="J435">
            <v>19</v>
          </cell>
          <cell r="K435" t="str">
            <v>Mở</v>
          </cell>
        </row>
        <row r="436">
          <cell r="B436" t="str">
            <v>201810704175007</v>
          </cell>
          <cell r="C436" t="str">
            <v>0704175.7</v>
          </cell>
          <cell r="D436" t="str">
            <v>Thực hành trang bị điện</v>
          </cell>
          <cell r="E436" t="str">
            <v>0704175</v>
          </cell>
          <cell r="F436" t="str">
            <v>2.0</v>
          </cell>
          <cell r="G436" t="str">
            <v>Cao đẳng</v>
          </cell>
          <cell r="H436" t="str">
            <v>CĐ K18 (2016-2019)</v>
          </cell>
          <cell r="I436" t="str">
            <v>Học kỳ 1 năm học 2018-2019</v>
          </cell>
          <cell r="J436">
            <v>19</v>
          </cell>
          <cell r="K436" t="str">
            <v>Mở</v>
          </cell>
        </row>
        <row r="437">
          <cell r="B437" t="str">
            <v>201810704175010</v>
          </cell>
          <cell r="C437" t="str">
            <v>0704175.10</v>
          </cell>
          <cell r="D437" t="str">
            <v>Thực hành trang bị điện</v>
          </cell>
          <cell r="E437" t="str">
            <v>0704175</v>
          </cell>
          <cell r="F437" t="str">
            <v>2.0</v>
          </cell>
          <cell r="G437" t="str">
            <v>Cao đẳng</v>
          </cell>
          <cell r="H437" t="str">
            <v>CĐ K18 (2016-2019)</v>
          </cell>
          <cell r="I437" t="str">
            <v>Học kỳ 1 năm học 2018-2019</v>
          </cell>
          <cell r="J437">
            <v>19</v>
          </cell>
          <cell r="K437" t="str">
            <v>Mở</v>
          </cell>
        </row>
        <row r="438">
          <cell r="B438" t="str">
            <v>201810704175011</v>
          </cell>
          <cell r="C438" t="str">
            <v>0704175.11</v>
          </cell>
          <cell r="D438" t="str">
            <v>Thực hành trang bị điện</v>
          </cell>
          <cell r="E438" t="str">
            <v>0704175</v>
          </cell>
          <cell r="F438" t="str">
            <v>2.0</v>
          </cell>
          <cell r="G438" t="str">
            <v>Cao đẳng</v>
          </cell>
          <cell r="H438" t="str">
            <v>CĐ K18 (2016-2019)</v>
          </cell>
          <cell r="I438" t="str">
            <v>Học kỳ 1 năm học 2018-2019</v>
          </cell>
          <cell r="J438">
            <v>19</v>
          </cell>
          <cell r="K438" t="str">
            <v>Mở</v>
          </cell>
        </row>
        <row r="439">
          <cell r="B439" t="str">
            <v>201810704175012</v>
          </cell>
          <cell r="C439" t="str">
            <v>0704175.12</v>
          </cell>
          <cell r="D439" t="str">
            <v>Thực hành trang bị điện</v>
          </cell>
          <cell r="E439" t="str">
            <v>0704175</v>
          </cell>
          <cell r="F439" t="str">
            <v>2.0</v>
          </cell>
          <cell r="G439" t="str">
            <v>Cao đẳng</v>
          </cell>
          <cell r="H439" t="str">
            <v>CĐ K18 (2016-2019)</v>
          </cell>
          <cell r="I439" t="str">
            <v>Học kỳ 1 năm học 2018-2019</v>
          </cell>
          <cell r="J439">
            <v>19</v>
          </cell>
          <cell r="K439" t="str">
            <v>Mở</v>
          </cell>
        </row>
        <row r="440">
          <cell r="B440" t="str">
            <v>201810704175014</v>
          </cell>
          <cell r="C440" t="str">
            <v>0704175.14</v>
          </cell>
          <cell r="D440" t="str">
            <v>Thực hành trang bị điện</v>
          </cell>
          <cell r="E440" t="str">
            <v>0704175</v>
          </cell>
          <cell r="F440" t="str">
            <v>2.0</v>
          </cell>
          <cell r="G440" t="str">
            <v>Cao đẳng</v>
          </cell>
          <cell r="H440" t="str">
            <v>CĐ K18 (2016-2019)</v>
          </cell>
          <cell r="I440" t="str">
            <v>Học kỳ 1 năm học 2018-2019</v>
          </cell>
          <cell r="J440">
            <v>19</v>
          </cell>
          <cell r="K440" t="str">
            <v>Mở</v>
          </cell>
        </row>
        <row r="441">
          <cell r="B441" t="str">
            <v>201810704175016</v>
          </cell>
          <cell r="C441" t="str">
            <v>0704175.16</v>
          </cell>
          <cell r="D441" t="str">
            <v>Thực hành trang bị điện</v>
          </cell>
          <cell r="E441" t="str">
            <v>0704175</v>
          </cell>
          <cell r="F441" t="str">
            <v>2.0</v>
          </cell>
          <cell r="G441" t="str">
            <v>Cao đẳng</v>
          </cell>
          <cell r="H441" t="str">
            <v>CĐ K18 (2016-2019)</v>
          </cell>
          <cell r="I441" t="str">
            <v>Học kỳ 1 năm học 2018-2019</v>
          </cell>
          <cell r="J441">
            <v>19</v>
          </cell>
          <cell r="K441" t="str">
            <v>Mở</v>
          </cell>
        </row>
        <row r="442">
          <cell r="B442" t="str">
            <v>201810704175017</v>
          </cell>
          <cell r="C442" t="str">
            <v>0704175.17</v>
          </cell>
          <cell r="D442" t="str">
            <v>Thực hành trang bị điện</v>
          </cell>
          <cell r="E442" t="str">
            <v>0704175</v>
          </cell>
          <cell r="F442" t="str">
            <v>2.0</v>
          </cell>
          <cell r="G442" t="str">
            <v>Cao đẳng</v>
          </cell>
          <cell r="H442" t="str">
            <v>CĐ K18 (2016-2019)</v>
          </cell>
          <cell r="I442" t="str">
            <v>Học kỳ 1 năm học 2018-2019</v>
          </cell>
          <cell r="J442">
            <v>19</v>
          </cell>
          <cell r="K442" t="str">
            <v>Mở</v>
          </cell>
        </row>
        <row r="443">
          <cell r="B443" t="str">
            <v>201810704175019</v>
          </cell>
          <cell r="C443" t="str">
            <v>0704175.19</v>
          </cell>
          <cell r="D443" t="str">
            <v>Thực hành trang bị điện</v>
          </cell>
          <cell r="E443" t="str">
            <v>0704175</v>
          </cell>
          <cell r="F443" t="str">
            <v>2.0</v>
          </cell>
          <cell r="G443" t="str">
            <v>Cao đẳng</v>
          </cell>
          <cell r="H443" t="str">
            <v>CĐ K18 (2016-2019)</v>
          </cell>
          <cell r="I443" t="str">
            <v>Học kỳ 1 năm học 2018-2019</v>
          </cell>
          <cell r="J443">
            <v>19</v>
          </cell>
          <cell r="K443" t="str">
            <v>Mở</v>
          </cell>
        </row>
        <row r="444">
          <cell r="B444" t="str">
            <v>201810704175020</v>
          </cell>
          <cell r="C444" t="str">
            <v>0704175.20</v>
          </cell>
          <cell r="D444" t="str">
            <v>Thực hành trang bị điện</v>
          </cell>
          <cell r="E444" t="str">
            <v>0704175</v>
          </cell>
          <cell r="F444" t="str">
            <v>2.0</v>
          </cell>
          <cell r="G444" t="str">
            <v>Cao đẳng</v>
          </cell>
          <cell r="H444" t="str">
            <v>CĐ K18 (2016-2019)</v>
          </cell>
          <cell r="I444" t="str">
            <v>Học kỳ 1 năm học 2018-2019</v>
          </cell>
          <cell r="J444">
            <v>19</v>
          </cell>
          <cell r="K444" t="str">
            <v>Mở</v>
          </cell>
        </row>
        <row r="445">
          <cell r="B445" t="str">
            <v>201810704175022</v>
          </cell>
          <cell r="C445" t="str">
            <v>0704175.22</v>
          </cell>
          <cell r="D445" t="str">
            <v>Thực hành trang bị điện</v>
          </cell>
          <cell r="E445" t="str">
            <v>0704175</v>
          </cell>
          <cell r="F445" t="str">
            <v>2.0</v>
          </cell>
          <cell r="G445" t="str">
            <v>Cao đẳng</v>
          </cell>
          <cell r="H445" t="str">
            <v>CĐ K18 (2016-2019)</v>
          </cell>
          <cell r="I445" t="str">
            <v>Học kỳ 1 năm học 2018-2019</v>
          </cell>
          <cell r="J445">
            <v>19</v>
          </cell>
          <cell r="K445" t="str">
            <v>Mở</v>
          </cell>
        </row>
        <row r="446">
          <cell r="B446" t="str">
            <v>201810704175023</v>
          </cell>
          <cell r="C446" t="str">
            <v>0704175.23</v>
          </cell>
          <cell r="D446" t="str">
            <v>Thực hành trang bị điện</v>
          </cell>
          <cell r="E446" t="str">
            <v>0704175</v>
          </cell>
          <cell r="F446" t="str">
            <v>2.0</v>
          </cell>
          <cell r="G446" t="str">
            <v>Cao đẳng</v>
          </cell>
          <cell r="H446" t="str">
            <v>CĐ K18 (2016-2019)</v>
          </cell>
          <cell r="I446" t="str">
            <v>Học kỳ 1 năm học 2018-2019</v>
          </cell>
          <cell r="J446">
            <v>19</v>
          </cell>
          <cell r="K446" t="str">
            <v>Mở</v>
          </cell>
        </row>
        <row r="447">
          <cell r="B447" t="str">
            <v>201810704176014</v>
          </cell>
          <cell r="C447" t="str">
            <v>0704176.14</v>
          </cell>
          <cell r="D447" t="str">
            <v>Thực hành truyền động điện</v>
          </cell>
          <cell r="E447" t="str">
            <v>0704176</v>
          </cell>
          <cell r="F447" t="str">
            <v>2.0</v>
          </cell>
          <cell r="G447" t="str">
            <v>Cao đẳng</v>
          </cell>
          <cell r="H447" t="str">
            <v>CĐ K18 (2016-2019)</v>
          </cell>
          <cell r="I447" t="str">
            <v>Học kỳ 1 năm học 2018-2019</v>
          </cell>
          <cell r="J447">
            <v>0</v>
          </cell>
          <cell r="K447" t="str">
            <v>Không mở</v>
          </cell>
        </row>
        <row r="448">
          <cell r="B448" t="str">
            <v>201810704176002</v>
          </cell>
          <cell r="C448" t="str">
            <v>0704176.2</v>
          </cell>
          <cell r="D448" t="str">
            <v>Thực hành truyền động điện</v>
          </cell>
          <cell r="E448" t="str">
            <v>0704176</v>
          </cell>
          <cell r="F448" t="str">
            <v>2.0</v>
          </cell>
          <cell r="G448" t="str">
            <v>Cao đẳng</v>
          </cell>
          <cell r="H448" t="str">
            <v>CĐ K18 (2016-2019)</v>
          </cell>
          <cell r="I448" t="str">
            <v>Học kỳ 1 năm học 2018-2019</v>
          </cell>
          <cell r="J448">
            <v>4</v>
          </cell>
          <cell r="K448" t="str">
            <v>Không mở</v>
          </cell>
        </row>
        <row r="449">
          <cell r="B449" t="str">
            <v>201810704176012</v>
          </cell>
          <cell r="C449" t="str">
            <v>0704176.12</v>
          </cell>
          <cell r="D449" t="str">
            <v>Thực hành truyền động điện</v>
          </cell>
          <cell r="E449" t="str">
            <v>0704176</v>
          </cell>
          <cell r="F449" t="str">
            <v>2.0</v>
          </cell>
          <cell r="G449" t="str">
            <v>Cao đẳng</v>
          </cell>
          <cell r="H449" t="str">
            <v>CĐ K18 (2016-2019)</v>
          </cell>
          <cell r="I449" t="str">
            <v>Học kỳ 1 năm học 2018-2019</v>
          </cell>
          <cell r="J449">
            <v>4</v>
          </cell>
          <cell r="K449" t="str">
            <v>Không mở</v>
          </cell>
        </row>
        <row r="450">
          <cell r="B450" t="str">
            <v>201810704176003</v>
          </cell>
          <cell r="C450" t="str">
            <v>0704176.3</v>
          </cell>
          <cell r="D450" t="str">
            <v>Thực hành truyền động điện</v>
          </cell>
          <cell r="E450" t="str">
            <v>0704176</v>
          </cell>
          <cell r="F450" t="str">
            <v>2.0</v>
          </cell>
          <cell r="G450" t="str">
            <v>Cao đẳng</v>
          </cell>
          <cell r="H450" t="str">
            <v>CĐ K18 (2016-2019)</v>
          </cell>
          <cell r="I450" t="str">
            <v>Học kỳ 1 năm học 2018-2019</v>
          </cell>
          <cell r="J450">
            <v>6</v>
          </cell>
          <cell r="K450" t="str">
            <v>Không mở</v>
          </cell>
        </row>
        <row r="451">
          <cell r="B451" t="str">
            <v>201810704176006</v>
          </cell>
          <cell r="C451" t="str">
            <v>0704176.6</v>
          </cell>
          <cell r="D451" t="str">
            <v>Thực hành truyền động điện</v>
          </cell>
          <cell r="E451" t="str">
            <v>0704176</v>
          </cell>
          <cell r="F451" t="str">
            <v>2.0</v>
          </cell>
          <cell r="G451" t="str">
            <v>Cao đẳng</v>
          </cell>
          <cell r="H451" t="str">
            <v>CĐ K18 (2016-2019)</v>
          </cell>
          <cell r="I451" t="str">
            <v>Học kỳ 1 năm học 2018-2019</v>
          </cell>
          <cell r="J451">
            <v>9</v>
          </cell>
          <cell r="K451" t="str">
            <v>Không mở</v>
          </cell>
        </row>
        <row r="452">
          <cell r="B452" t="str">
            <v>201810704176011</v>
          </cell>
          <cell r="C452" t="str">
            <v>0704176.11</v>
          </cell>
          <cell r="D452" t="str">
            <v>Thực hành truyền động điện</v>
          </cell>
          <cell r="E452" t="str">
            <v>0704176</v>
          </cell>
          <cell r="F452" t="str">
            <v>2.0</v>
          </cell>
          <cell r="G452" t="str">
            <v>Cao đẳng</v>
          </cell>
          <cell r="H452" t="str">
            <v>CĐ K18 (2016-2019)</v>
          </cell>
          <cell r="I452" t="str">
            <v>Học kỳ 1 năm học 2018-2019</v>
          </cell>
          <cell r="J452">
            <v>11</v>
          </cell>
          <cell r="K452" t="str">
            <v>Mở</v>
          </cell>
        </row>
        <row r="453">
          <cell r="B453" t="str">
            <v>201810704176015</v>
          </cell>
          <cell r="C453" t="str">
            <v>0704176.15</v>
          </cell>
          <cell r="D453" t="str">
            <v>Thực hành truyền động điện</v>
          </cell>
          <cell r="E453" t="str">
            <v>0704176</v>
          </cell>
          <cell r="F453" t="str">
            <v>2.0</v>
          </cell>
          <cell r="G453" t="str">
            <v>Cao đẳng</v>
          </cell>
          <cell r="H453" t="str">
            <v>CĐ K18 (2016-2019)</v>
          </cell>
          <cell r="I453" t="str">
            <v>Học kỳ 1 năm học 2018-2019</v>
          </cell>
          <cell r="J453">
            <v>27</v>
          </cell>
          <cell r="K453" t="str">
            <v>Mở</v>
          </cell>
        </row>
        <row r="454">
          <cell r="B454" t="str">
            <v>201810704176009</v>
          </cell>
          <cell r="C454" t="str">
            <v>0704176.9</v>
          </cell>
          <cell r="D454" t="str">
            <v>Thực hành truyền động điện</v>
          </cell>
          <cell r="E454" t="str">
            <v>0704176</v>
          </cell>
          <cell r="F454" t="str">
            <v>2.0</v>
          </cell>
          <cell r="G454" t="str">
            <v>Cao đẳng</v>
          </cell>
          <cell r="H454" t="str">
            <v>CĐ K18 (2016-2019)</v>
          </cell>
          <cell r="I454" t="str">
            <v>Học kỳ 1 năm học 2018-2019</v>
          </cell>
          <cell r="J454">
            <v>28</v>
          </cell>
          <cell r="K454" t="str">
            <v>Mở</v>
          </cell>
        </row>
        <row r="455">
          <cell r="B455" t="str">
            <v>201810704176005</v>
          </cell>
          <cell r="C455" t="str">
            <v>0704176.5</v>
          </cell>
          <cell r="D455" t="str">
            <v>Thực hành truyền động điện</v>
          </cell>
          <cell r="E455" t="str">
            <v>0704176</v>
          </cell>
          <cell r="F455" t="str">
            <v>2.0</v>
          </cell>
          <cell r="G455" t="str">
            <v>Cao đẳng</v>
          </cell>
          <cell r="H455" t="str">
            <v>CĐ K18 (2016-2019)</v>
          </cell>
          <cell r="I455" t="str">
            <v>Học kỳ 1 năm học 2018-2019</v>
          </cell>
          <cell r="J455">
            <v>33</v>
          </cell>
          <cell r="K455" t="str">
            <v>Mở</v>
          </cell>
        </row>
        <row r="456">
          <cell r="B456" t="str">
            <v>201810704176010</v>
          </cell>
          <cell r="C456" t="str">
            <v>0704176.10</v>
          </cell>
          <cell r="D456" t="str">
            <v>Thực hành truyền động điện</v>
          </cell>
          <cell r="E456" t="str">
            <v>0704176</v>
          </cell>
          <cell r="F456" t="str">
            <v>2.0</v>
          </cell>
          <cell r="G456" t="str">
            <v>Cao đẳng</v>
          </cell>
          <cell r="H456" t="str">
            <v>CĐ K18 (2016-2019)</v>
          </cell>
          <cell r="I456" t="str">
            <v>Học kỳ 1 năm học 2018-2019</v>
          </cell>
          <cell r="J456">
            <v>33</v>
          </cell>
          <cell r="K456" t="str">
            <v>Mở</v>
          </cell>
        </row>
        <row r="457">
          <cell r="B457" t="str">
            <v>201810704176013</v>
          </cell>
          <cell r="C457" t="str">
            <v>0704176.13</v>
          </cell>
          <cell r="D457" t="str">
            <v>Thực hành truyền động điện</v>
          </cell>
          <cell r="E457" t="str">
            <v>0704176</v>
          </cell>
          <cell r="F457" t="str">
            <v>2.0</v>
          </cell>
          <cell r="G457" t="str">
            <v>Cao đẳng</v>
          </cell>
          <cell r="H457" t="str">
            <v>CĐ K18 (2016-2019)</v>
          </cell>
          <cell r="I457" t="str">
            <v>Học kỳ 1 năm học 2018-2019</v>
          </cell>
          <cell r="J457">
            <v>33</v>
          </cell>
          <cell r="K457" t="str">
            <v>Mở</v>
          </cell>
        </row>
        <row r="458">
          <cell r="B458" t="str">
            <v>201810704176001</v>
          </cell>
          <cell r="C458" t="str">
            <v>0704176.1</v>
          </cell>
          <cell r="D458" t="str">
            <v>Thực hành truyền động điện</v>
          </cell>
          <cell r="E458" t="str">
            <v>0704176</v>
          </cell>
          <cell r="F458" t="str">
            <v>2.0</v>
          </cell>
          <cell r="G458" t="str">
            <v>Cao đẳng</v>
          </cell>
          <cell r="H458" t="str">
            <v>CĐ K18 (2016-2019)</v>
          </cell>
          <cell r="I458" t="str">
            <v>Học kỳ 1 năm học 2018-2019</v>
          </cell>
          <cell r="J458">
            <v>34</v>
          </cell>
          <cell r="K458" t="str">
            <v>Mở</v>
          </cell>
        </row>
        <row r="459">
          <cell r="B459" t="str">
            <v>201810704176004</v>
          </cell>
          <cell r="C459" t="str">
            <v>0704176.4</v>
          </cell>
          <cell r="D459" t="str">
            <v>Thực hành truyền động điện</v>
          </cell>
          <cell r="E459" t="str">
            <v>0704176</v>
          </cell>
          <cell r="F459" t="str">
            <v>2.0</v>
          </cell>
          <cell r="G459" t="str">
            <v>Cao đẳng</v>
          </cell>
          <cell r="H459" t="str">
            <v>CĐ K18 (2016-2019)</v>
          </cell>
          <cell r="I459" t="str">
            <v>Học kỳ 1 năm học 2018-2019</v>
          </cell>
          <cell r="J459">
            <v>34</v>
          </cell>
          <cell r="K459" t="str">
            <v>Mở</v>
          </cell>
        </row>
        <row r="460">
          <cell r="B460" t="str">
            <v>201810704176007</v>
          </cell>
          <cell r="C460" t="str">
            <v>0704176.7</v>
          </cell>
          <cell r="D460" t="str">
            <v>Thực hành truyền động điện</v>
          </cell>
          <cell r="E460" t="str">
            <v>0704176</v>
          </cell>
          <cell r="F460" t="str">
            <v>2.0</v>
          </cell>
          <cell r="G460" t="str">
            <v>Cao đẳng</v>
          </cell>
          <cell r="H460" t="str">
            <v>CĐ K18 (2016-2019)</v>
          </cell>
          <cell r="I460" t="str">
            <v>Học kỳ 1 năm học 2018-2019</v>
          </cell>
          <cell r="J460">
            <v>34</v>
          </cell>
          <cell r="K460" t="str">
            <v>Mở</v>
          </cell>
        </row>
        <row r="461">
          <cell r="B461" t="str">
            <v>201810704176008</v>
          </cell>
          <cell r="C461" t="str">
            <v>0704176.8</v>
          </cell>
          <cell r="D461" t="str">
            <v>Thực hành truyền động điện</v>
          </cell>
          <cell r="E461" t="str">
            <v>0704176</v>
          </cell>
          <cell r="F461" t="str">
            <v>2.0</v>
          </cell>
          <cell r="G461" t="str">
            <v>Cao đẳng</v>
          </cell>
          <cell r="H461" t="str">
            <v>CĐ K18 (2016-2019)</v>
          </cell>
          <cell r="I461" t="str">
            <v>Học kỳ 1 năm học 2018-2019</v>
          </cell>
          <cell r="J461">
            <v>34</v>
          </cell>
          <cell r="K461" t="str">
            <v>Mở</v>
          </cell>
        </row>
        <row r="462">
          <cell r="B462" t="str">
            <v>201810704182001</v>
          </cell>
          <cell r="C462" t="str">
            <v>0704182.1</v>
          </cell>
          <cell r="D462" t="str">
            <v>Trang bị điện</v>
          </cell>
          <cell r="E462" t="str">
            <v>0704182</v>
          </cell>
          <cell r="F462" t="str">
            <v>3.0</v>
          </cell>
          <cell r="G462" t="str">
            <v>Cao đẳng</v>
          </cell>
          <cell r="H462" t="str">
            <v>CĐ K18 (2016-2019)</v>
          </cell>
          <cell r="I462" t="str">
            <v>Học kỳ 1 năm học 2018-2019</v>
          </cell>
          <cell r="J462">
            <v>20</v>
          </cell>
          <cell r="K462" t="str">
            <v>Mở</v>
          </cell>
        </row>
        <row r="463">
          <cell r="B463" t="str">
            <v>201810704182002</v>
          </cell>
          <cell r="C463" t="str">
            <v>0704182.2</v>
          </cell>
          <cell r="D463" t="str">
            <v>Trang bị điện</v>
          </cell>
          <cell r="E463" t="str">
            <v>0704182</v>
          </cell>
          <cell r="F463" t="str">
            <v>3.0</v>
          </cell>
          <cell r="G463" t="str">
            <v>Cao đẳng</v>
          </cell>
          <cell r="H463" t="str">
            <v>CĐ K18 (2016-2019)</v>
          </cell>
          <cell r="I463" t="str">
            <v>Học kỳ 1 năm học 2018-2019</v>
          </cell>
          <cell r="J463">
            <v>22</v>
          </cell>
          <cell r="K463" t="str">
            <v>Mở</v>
          </cell>
        </row>
        <row r="464">
          <cell r="B464" t="str">
            <v>201810704183007</v>
          </cell>
          <cell r="C464" t="str">
            <v>0704183.7</v>
          </cell>
          <cell r="D464" t="str">
            <v>Trang bị điện 1</v>
          </cell>
          <cell r="E464" t="str">
            <v>0704183</v>
          </cell>
          <cell r="F464" t="str">
            <v>2.0</v>
          </cell>
          <cell r="G464" t="str">
            <v>Cao đẳng</v>
          </cell>
          <cell r="H464" t="str">
            <v>CĐ K18 (2016-2019)</v>
          </cell>
          <cell r="I464" t="str">
            <v>Học kỳ 1 năm học 2018-2019</v>
          </cell>
          <cell r="J464">
            <v>5</v>
          </cell>
          <cell r="K464" t="str">
            <v>Không mở</v>
          </cell>
        </row>
        <row r="465">
          <cell r="B465" t="str">
            <v>201810704183001</v>
          </cell>
          <cell r="C465" t="str">
            <v>0704183.1</v>
          </cell>
          <cell r="D465" t="str">
            <v>Trang bị điện 1</v>
          </cell>
          <cell r="E465" t="str">
            <v>0704183</v>
          </cell>
          <cell r="F465" t="str">
            <v>2.0</v>
          </cell>
          <cell r="G465" t="str">
            <v>Cao đẳng</v>
          </cell>
          <cell r="H465" t="str">
            <v>CĐ K18 (2016-2019)</v>
          </cell>
          <cell r="I465" t="str">
            <v>Học kỳ 1 năm học 2018-2019</v>
          </cell>
          <cell r="J465">
            <v>46</v>
          </cell>
          <cell r="K465" t="str">
            <v>Mở</v>
          </cell>
        </row>
        <row r="466">
          <cell r="B466" t="str">
            <v>201810704183005</v>
          </cell>
          <cell r="C466" t="str">
            <v>0704183.5</v>
          </cell>
          <cell r="D466" t="str">
            <v>Trang bị điện 1</v>
          </cell>
          <cell r="E466" t="str">
            <v>0704183</v>
          </cell>
          <cell r="F466" t="str">
            <v>2.0</v>
          </cell>
          <cell r="G466" t="str">
            <v>Cao đẳng</v>
          </cell>
          <cell r="H466" t="str">
            <v>CĐ K18 (2016-2019)</v>
          </cell>
          <cell r="I466" t="str">
            <v>Học kỳ 1 năm học 2018-2019</v>
          </cell>
          <cell r="J466">
            <v>52</v>
          </cell>
          <cell r="K466" t="str">
            <v>Mở</v>
          </cell>
        </row>
        <row r="467">
          <cell r="B467" t="str">
            <v>201810704183003</v>
          </cell>
          <cell r="C467" t="str">
            <v>0704183.3</v>
          </cell>
          <cell r="D467" t="str">
            <v>Trang bị điện 1</v>
          </cell>
          <cell r="E467" t="str">
            <v>0704183</v>
          </cell>
          <cell r="F467" t="str">
            <v>2.0</v>
          </cell>
          <cell r="G467" t="str">
            <v>Cao đẳng</v>
          </cell>
          <cell r="H467" t="str">
            <v>CĐ K18 (2016-2019)</v>
          </cell>
          <cell r="I467" t="str">
            <v>Học kỳ 1 năm học 2018-2019</v>
          </cell>
          <cell r="J467">
            <v>63</v>
          </cell>
          <cell r="K467" t="str">
            <v>Mở</v>
          </cell>
        </row>
        <row r="468">
          <cell r="B468" t="str">
            <v>201810704183002</v>
          </cell>
          <cell r="C468" t="str">
            <v>0704183.2</v>
          </cell>
          <cell r="D468" t="str">
            <v>Trang bị điện 1</v>
          </cell>
          <cell r="E468" t="str">
            <v>0704183</v>
          </cell>
          <cell r="F468" t="str">
            <v>2.0</v>
          </cell>
          <cell r="G468" t="str">
            <v>Cao đẳng</v>
          </cell>
          <cell r="H468" t="str">
            <v>CĐ K18 (2016-2019)</v>
          </cell>
          <cell r="I468" t="str">
            <v>Học kỳ 1 năm học 2018-2019</v>
          </cell>
          <cell r="J468">
            <v>64</v>
          </cell>
          <cell r="K468" t="str">
            <v>Mở</v>
          </cell>
        </row>
        <row r="469">
          <cell r="B469" t="str">
            <v>201810704183004</v>
          </cell>
          <cell r="C469" t="str">
            <v>0704183.4</v>
          </cell>
          <cell r="D469" t="str">
            <v>Trang bị điện 1</v>
          </cell>
          <cell r="E469" t="str">
            <v>0704183</v>
          </cell>
          <cell r="F469" t="str">
            <v>2.0</v>
          </cell>
          <cell r="G469" t="str">
            <v>Cao đẳng</v>
          </cell>
          <cell r="H469" t="str">
            <v>CĐ K18 (2016-2019)</v>
          </cell>
          <cell r="I469" t="str">
            <v>Học kỳ 1 năm học 2018-2019</v>
          </cell>
          <cell r="J469">
            <v>64</v>
          </cell>
          <cell r="K469" t="str">
            <v>Mở</v>
          </cell>
        </row>
        <row r="470">
          <cell r="B470" t="str">
            <v>201810704184003</v>
          </cell>
          <cell r="C470" t="str">
            <v>0704184.3</v>
          </cell>
          <cell r="D470" t="str">
            <v>Trang bị điện 2</v>
          </cell>
          <cell r="E470" t="str">
            <v>0704184</v>
          </cell>
          <cell r="F470" t="str">
            <v>2.0</v>
          </cell>
          <cell r="G470" t="str">
            <v>Cao đẳng</v>
          </cell>
          <cell r="H470" t="str">
            <v>CĐ K18 (2016-2019)</v>
          </cell>
          <cell r="I470" t="str">
            <v>Học kỳ 1 năm học 2018-2019</v>
          </cell>
          <cell r="J470">
            <v>0</v>
          </cell>
          <cell r="K470" t="str">
            <v>Không mở</v>
          </cell>
        </row>
        <row r="471">
          <cell r="B471" t="str">
            <v>201810704184005</v>
          </cell>
          <cell r="C471" t="str">
            <v>0704184.5</v>
          </cell>
          <cell r="D471" t="str">
            <v>Trang bị điện 2</v>
          </cell>
          <cell r="E471" t="str">
            <v>0704184</v>
          </cell>
          <cell r="F471" t="str">
            <v>2.0</v>
          </cell>
          <cell r="G471" t="str">
            <v>Cao đẳng</v>
          </cell>
          <cell r="H471" t="str">
            <v>CĐ K18 (2016-2019)</v>
          </cell>
          <cell r="I471" t="str">
            <v>Học kỳ 1 năm học 2018-2019</v>
          </cell>
          <cell r="J471">
            <v>0</v>
          </cell>
          <cell r="K471" t="str">
            <v>Không mở</v>
          </cell>
        </row>
        <row r="472">
          <cell r="B472" t="str">
            <v>201810704184007</v>
          </cell>
          <cell r="C472" t="str">
            <v>0704184.7</v>
          </cell>
          <cell r="D472" t="str">
            <v>Trang bị điện 2</v>
          </cell>
          <cell r="E472" t="str">
            <v>0704184</v>
          </cell>
          <cell r="F472" t="str">
            <v>2.0</v>
          </cell>
          <cell r="G472" t="str">
            <v>Cao đẳng</v>
          </cell>
          <cell r="H472" t="str">
            <v>CĐ K18 (2016-2019)</v>
          </cell>
          <cell r="I472" t="str">
            <v>Học kỳ 1 năm học 2018-2019</v>
          </cell>
          <cell r="J472">
            <v>0</v>
          </cell>
          <cell r="K472" t="str">
            <v>Không mở</v>
          </cell>
        </row>
        <row r="473">
          <cell r="B473" t="str">
            <v>201810704184001</v>
          </cell>
          <cell r="C473" t="str">
            <v>0704184.1</v>
          </cell>
          <cell r="D473" t="str">
            <v>Trang bị điện 2</v>
          </cell>
          <cell r="E473" t="str">
            <v>0704184</v>
          </cell>
          <cell r="F473" t="str">
            <v>2.0</v>
          </cell>
          <cell r="G473" t="str">
            <v>Cao đẳng</v>
          </cell>
          <cell r="H473" t="str">
            <v>CĐ K18 (2016-2019)</v>
          </cell>
          <cell r="I473" t="str">
            <v>Học kỳ 1 năm học 2018-2019</v>
          </cell>
          <cell r="J473">
            <v>2</v>
          </cell>
          <cell r="K473" t="str">
            <v>Không mở</v>
          </cell>
        </row>
        <row r="474">
          <cell r="B474" t="str">
            <v>201810704184006</v>
          </cell>
          <cell r="C474" t="str">
            <v>0704184.6</v>
          </cell>
          <cell r="D474" t="str">
            <v>Trang bị điện 2</v>
          </cell>
          <cell r="E474" t="str">
            <v>0704184</v>
          </cell>
          <cell r="F474" t="str">
            <v>2.0</v>
          </cell>
          <cell r="G474" t="str">
            <v>Cao đẳng</v>
          </cell>
          <cell r="H474" t="str">
            <v>CĐ K18 (2016-2019)</v>
          </cell>
          <cell r="I474" t="str">
            <v>Học kỳ 1 năm học 2018-2019</v>
          </cell>
          <cell r="J474">
            <v>2</v>
          </cell>
          <cell r="K474" t="str">
            <v>Không mở</v>
          </cell>
        </row>
        <row r="475">
          <cell r="B475" t="str">
            <v>201810704184004</v>
          </cell>
          <cell r="C475" t="str">
            <v>0704184.4</v>
          </cell>
          <cell r="D475" t="str">
            <v>Trang bị điện 2</v>
          </cell>
          <cell r="E475" t="str">
            <v>0704184</v>
          </cell>
          <cell r="F475" t="str">
            <v>2.0</v>
          </cell>
          <cell r="G475" t="str">
            <v>Cao đẳng</v>
          </cell>
          <cell r="H475" t="str">
            <v>CĐ K18 (2016-2019)</v>
          </cell>
          <cell r="I475" t="str">
            <v>Học kỳ 1 năm học 2018-2019</v>
          </cell>
          <cell r="J475">
            <v>3</v>
          </cell>
          <cell r="K475" t="str">
            <v>Không mở</v>
          </cell>
        </row>
        <row r="476">
          <cell r="B476" t="str">
            <v>201810704184002</v>
          </cell>
          <cell r="C476" t="str">
            <v>0704184.2</v>
          </cell>
          <cell r="D476" t="str">
            <v>Trang bị điện 2</v>
          </cell>
          <cell r="E476" t="str">
            <v>0704184</v>
          </cell>
          <cell r="F476" t="str">
            <v>2.0</v>
          </cell>
          <cell r="G476" t="str">
            <v>Cao đẳng</v>
          </cell>
          <cell r="H476" t="str">
            <v>CĐ K18 (2016-2019)</v>
          </cell>
          <cell r="I476" t="str">
            <v>Học kỳ 1 năm học 2018-2019</v>
          </cell>
          <cell r="J476">
            <v>4</v>
          </cell>
          <cell r="K476" t="str">
            <v>Không mở</v>
          </cell>
        </row>
        <row r="477">
          <cell r="B477" t="str">
            <v>201810704185001</v>
          </cell>
          <cell r="C477" t="str">
            <v>0704185.1</v>
          </cell>
          <cell r="D477" t="str">
            <v>Truyền động điện</v>
          </cell>
          <cell r="E477" t="str">
            <v>0704185</v>
          </cell>
          <cell r="F477" t="str">
            <v>3.0</v>
          </cell>
          <cell r="G477" t="str">
            <v>Cao đẳng</v>
          </cell>
          <cell r="H477" t="str">
            <v>CĐ K18 (2016-2019)</v>
          </cell>
          <cell r="I477" t="str">
            <v>Học kỳ 1 năm học 2018-2019</v>
          </cell>
          <cell r="J477">
            <v>1</v>
          </cell>
          <cell r="K477" t="str">
            <v>Thông báo mở lớp, không mở lớp ngày 05/09/2018</v>
          </cell>
        </row>
        <row r="478">
          <cell r="B478" t="str">
            <v>201811604162001</v>
          </cell>
          <cell r="C478" t="str">
            <v>1604162.1</v>
          </cell>
          <cell r="D478" t="str">
            <v>Văn hóa doanh nghiệp</v>
          </cell>
          <cell r="E478" t="str">
            <v>1604162</v>
          </cell>
          <cell r="F478" t="str">
            <v>2.0</v>
          </cell>
          <cell r="G478" t="str">
            <v>Cao đẳng</v>
          </cell>
          <cell r="H478" t="str">
            <v>CĐ K18 (2016-2019)</v>
          </cell>
          <cell r="I478" t="str">
            <v>Học kỳ 1 năm học 2018-2019</v>
          </cell>
          <cell r="J478">
            <v>0</v>
          </cell>
          <cell r="K478" t="str">
            <v>Không mở</v>
          </cell>
        </row>
        <row r="479">
          <cell r="B479" t="str">
            <v>201811604162003</v>
          </cell>
          <cell r="C479" t="str">
            <v>1604162.3</v>
          </cell>
          <cell r="D479" t="str">
            <v>Văn hóa doanh nghiệp</v>
          </cell>
          <cell r="E479" t="str">
            <v>1604162</v>
          </cell>
          <cell r="F479" t="str">
            <v>2.0</v>
          </cell>
          <cell r="G479" t="str">
            <v>Cao đẳng</v>
          </cell>
          <cell r="H479" t="str">
            <v>CĐ K18 (2016-2019)</v>
          </cell>
          <cell r="I479" t="str">
            <v>Học kỳ 1 năm học 2018-2019</v>
          </cell>
          <cell r="J479">
            <v>0</v>
          </cell>
          <cell r="K479" t="str">
            <v>Không mở</v>
          </cell>
        </row>
        <row r="480">
          <cell r="B480" t="str">
            <v>201811604162004</v>
          </cell>
          <cell r="C480" t="str">
            <v>1604162.4</v>
          </cell>
          <cell r="D480" t="str">
            <v>Văn hóa doanh nghiệp</v>
          </cell>
          <cell r="E480" t="str">
            <v>1604162</v>
          </cell>
          <cell r="F480" t="str">
            <v>2.0</v>
          </cell>
          <cell r="G480" t="str">
            <v>Cao đẳng</v>
          </cell>
          <cell r="H480" t="str">
            <v>CĐ K18 (2016-2019)</v>
          </cell>
          <cell r="I480" t="str">
            <v>Học kỳ 1 năm học 2018-2019</v>
          </cell>
          <cell r="J480">
            <v>0</v>
          </cell>
          <cell r="K480" t="str">
            <v>Không mở</v>
          </cell>
        </row>
        <row r="481">
          <cell r="B481" t="str">
            <v>201811604162002</v>
          </cell>
          <cell r="C481" t="str">
            <v>1604162.2</v>
          </cell>
          <cell r="D481" t="str">
            <v>Văn hóa doanh nghiệp</v>
          </cell>
          <cell r="E481" t="str">
            <v>1604162</v>
          </cell>
          <cell r="F481" t="str">
            <v>2.0</v>
          </cell>
          <cell r="G481" t="str">
            <v>Cao đẳng</v>
          </cell>
          <cell r="H481" t="str">
            <v>CĐ K18 (2016-2019)</v>
          </cell>
          <cell r="I481" t="str">
            <v>Học kỳ 1 năm học 2018-2019</v>
          </cell>
          <cell r="J481">
            <v>1</v>
          </cell>
          <cell r="K481" t="str">
            <v>Không mở</v>
          </cell>
        </row>
        <row r="482">
          <cell r="B482" t="str">
            <v>201811604163001</v>
          </cell>
          <cell r="C482" t="str">
            <v>1604163.1</v>
          </cell>
          <cell r="D482" t="str">
            <v>Xác định rủi ro và áp dụng các quy trình quản lý rủi ro</v>
          </cell>
          <cell r="E482" t="str">
            <v>1604163</v>
          </cell>
          <cell r="F482" t="str">
            <v>2.0</v>
          </cell>
          <cell r="G482" t="str">
            <v>Cao đẳng</v>
          </cell>
          <cell r="H482" t="str">
            <v>CĐ K18 (2016-2019)</v>
          </cell>
          <cell r="I482" t="str">
            <v>Học kỳ 1 năm học 2018-2019</v>
          </cell>
          <cell r="J482">
            <v>55</v>
          </cell>
          <cell r="K482" t="str">
            <v>Mở</v>
          </cell>
        </row>
        <row r="483">
          <cell r="B483" t="str">
            <v>20181210311052</v>
          </cell>
          <cell r="C483" t="str">
            <v>210311.9</v>
          </cell>
          <cell r="D483" t="str">
            <v>Xử lý văn bản nâng cao (NC1) và sử dụng bảng tính nâng cao (NC2)</v>
          </cell>
          <cell r="E483" t="str">
            <v>210311</v>
          </cell>
          <cell r="F483" t="str">
            <v>4.0</v>
          </cell>
          <cell r="G483" t="str">
            <v>Cao đẳng</v>
          </cell>
          <cell r="H483" t="str">
            <v>CĐ K18 (2016-2019)</v>
          </cell>
          <cell r="I483" t="str">
            <v>Học kỳ 1 năm học 2018-2019</v>
          </cell>
          <cell r="J483">
            <v>0</v>
          </cell>
          <cell r="K483" t="str">
            <v>TT CNTT thông báo cho các đơn vị sau.</v>
          </cell>
        </row>
        <row r="484">
          <cell r="B484" t="str">
            <v>20181210311053</v>
          </cell>
          <cell r="C484" t="str">
            <v>210311.10</v>
          </cell>
          <cell r="D484" t="str">
            <v>Xử lý văn bản nâng cao (NC1) và sử dụng bảng tính nâng cao (NC2)</v>
          </cell>
          <cell r="E484" t="str">
            <v>210311</v>
          </cell>
          <cell r="F484" t="str">
            <v>4.0</v>
          </cell>
          <cell r="G484" t="str">
            <v>Cao đẳng</v>
          </cell>
          <cell r="H484" t="str">
            <v>CĐ K18 (2016-2019)</v>
          </cell>
          <cell r="I484" t="str">
            <v>Học kỳ 1 năm học 2018-2019</v>
          </cell>
          <cell r="J484">
            <v>0</v>
          </cell>
          <cell r="K484" t="str">
            <v>TT CNTT thông báo cho các đơn vị sau.</v>
          </cell>
        </row>
        <row r="485">
          <cell r="B485" t="str">
            <v>20181210311058</v>
          </cell>
          <cell r="C485" t="str">
            <v>210311.15</v>
          </cell>
          <cell r="D485" t="str">
            <v>Xử lý văn bản nâng cao (NC1) và sử dụng bảng tính nâng cao (NC2)</v>
          </cell>
          <cell r="E485" t="str">
            <v>210311</v>
          </cell>
          <cell r="F485" t="str">
            <v>4.0</v>
          </cell>
          <cell r="G485" t="str">
            <v>Cao đẳng</v>
          </cell>
          <cell r="H485" t="str">
            <v>CĐ K18 (2016-2019)</v>
          </cell>
          <cell r="I485" t="str">
            <v>Học kỳ 1 năm học 2018-2019</v>
          </cell>
          <cell r="J485">
            <v>0</v>
          </cell>
          <cell r="K485" t="str">
            <v>TT CNTT thông báo cho các đơn vị sau.</v>
          </cell>
        </row>
        <row r="486">
          <cell r="B486" t="str">
            <v>20181210311049</v>
          </cell>
          <cell r="C486" t="str">
            <v>210311.6</v>
          </cell>
          <cell r="D486" t="str">
            <v>Xử lý văn bản nâng cao (NC1) và sử dụng bảng tính nâng cao (NC2)</v>
          </cell>
          <cell r="E486" t="str">
            <v>210311</v>
          </cell>
          <cell r="F486" t="str">
            <v>4.0</v>
          </cell>
          <cell r="G486" t="str">
            <v>Cao đẳng</v>
          </cell>
          <cell r="H486" t="str">
            <v>CĐ K18 (2016-2019)</v>
          </cell>
          <cell r="I486" t="str">
            <v>Học kỳ 1 năm học 2018-2019</v>
          </cell>
          <cell r="J486">
            <v>1</v>
          </cell>
          <cell r="K486" t="str">
            <v>TT CNTT thông báo cho các đơn vị sau.</v>
          </cell>
        </row>
        <row r="487">
          <cell r="B487" t="str">
            <v>20181210311057</v>
          </cell>
          <cell r="C487" t="str">
            <v>210311.14</v>
          </cell>
          <cell r="D487" t="str">
            <v>Xử lý văn bản nâng cao (NC1) và sử dụng bảng tính nâng cao (NC2)</v>
          </cell>
          <cell r="E487" t="str">
            <v>210311</v>
          </cell>
          <cell r="F487" t="str">
            <v>4.0</v>
          </cell>
          <cell r="G487" t="str">
            <v>Cao đẳng</v>
          </cell>
          <cell r="H487" t="str">
            <v>CĐ K18 (2016-2019)</v>
          </cell>
          <cell r="I487" t="str">
            <v>Học kỳ 1 năm học 2018-2019</v>
          </cell>
          <cell r="J487">
            <v>1</v>
          </cell>
          <cell r="K487" t="str">
            <v>TT CNTT thông báo cho các đơn vị sau.</v>
          </cell>
        </row>
        <row r="488">
          <cell r="B488" t="str">
            <v>20181210311055</v>
          </cell>
          <cell r="C488" t="str">
            <v>210311.12</v>
          </cell>
          <cell r="D488" t="str">
            <v>Xử lý văn bản nâng cao (NC1) và sử dụng bảng tính nâng cao (NC2)</v>
          </cell>
          <cell r="E488" t="str">
            <v>210311</v>
          </cell>
          <cell r="F488" t="str">
            <v>4.0</v>
          </cell>
          <cell r="G488" t="str">
            <v>Cao đẳng</v>
          </cell>
          <cell r="H488" t="str">
            <v>CĐ K18 (2016-2019)</v>
          </cell>
          <cell r="I488" t="str">
            <v>Học kỳ 1 năm học 2018-2019</v>
          </cell>
          <cell r="J488">
            <v>2</v>
          </cell>
          <cell r="K488" t="str">
            <v>TT CNTT thông báo cho các đơn vị sau.</v>
          </cell>
        </row>
        <row r="489">
          <cell r="B489" t="str">
            <v>20181210311051</v>
          </cell>
          <cell r="C489" t="str">
            <v>210311.8</v>
          </cell>
          <cell r="D489" t="str">
            <v>Xử lý văn bản nâng cao (NC1) và sử dụng bảng tính nâng cao (NC2)</v>
          </cell>
          <cell r="E489" t="str">
            <v>210311</v>
          </cell>
          <cell r="F489" t="str">
            <v>4.0</v>
          </cell>
          <cell r="G489" t="str">
            <v>Cao đẳng</v>
          </cell>
          <cell r="H489" t="str">
            <v>CĐ K18 (2016-2019)</v>
          </cell>
          <cell r="I489" t="str">
            <v>Học kỳ 1 năm học 2018-2019</v>
          </cell>
          <cell r="J489">
            <v>5</v>
          </cell>
          <cell r="K489" t="str">
            <v>TT CNTT thông báo cho các đơn vị sau.</v>
          </cell>
        </row>
        <row r="490">
          <cell r="B490" t="str">
            <v>20181210311054</v>
          </cell>
          <cell r="C490" t="str">
            <v>210311.11</v>
          </cell>
          <cell r="D490" t="str">
            <v>Xử lý văn bản nâng cao (NC1) và sử dụng bảng tính nâng cao (NC2)</v>
          </cell>
          <cell r="E490" t="str">
            <v>210311</v>
          </cell>
          <cell r="F490" t="str">
            <v>4.0</v>
          </cell>
          <cell r="G490" t="str">
            <v>Cao đẳng</v>
          </cell>
          <cell r="H490" t="str">
            <v>CĐ K18 (2016-2019)</v>
          </cell>
          <cell r="I490" t="str">
            <v>Học kỳ 1 năm học 2018-2019</v>
          </cell>
          <cell r="J490">
            <v>8</v>
          </cell>
          <cell r="K490" t="str">
            <v>TT CNTT thông báo cho các đơn vị sau.</v>
          </cell>
        </row>
        <row r="491">
          <cell r="B491" t="str">
            <v>20181210311056</v>
          </cell>
          <cell r="C491" t="str">
            <v>210311.13</v>
          </cell>
          <cell r="D491" t="str">
            <v>Xử lý văn bản nâng cao (NC1) và sử dụng bảng tính nâng cao (NC2)</v>
          </cell>
          <cell r="E491" t="str">
            <v>210311</v>
          </cell>
          <cell r="F491" t="str">
            <v>4.0</v>
          </cell>
          <cell r="G491" t="str">
            <v>Cao đẳng</v>
          </cell>
          <cell r="H491" t="str">
            <v>CĐ K18 (2016-2019)</v>
          </cell>
          <cell r="I491" t="str">
            <v>Học kỳ 1 năm học 2018-2019</v>
          </cell>
          <cell r="J491">
            <v>17</v>
          </cell>
          <cell r="K491" t="str">
            <v>TT CNTT thông báo cho các đơn vị sau.</v>
          </cell>
        </row>
        <row r="492">
          <cell r="B492" t="str">
            <v>20181210311044</v>
          </cell>
          <cell r="C492" t="str">
            <v>210311.1</v>
          </cell>
          <cell r="D492" t="str">
            <v>Xử lý văn bản nâng cao (NC1) và sử dụng bảng tính nâng cao (NC2)</v>
          </cell>
          <cell r="E492" t="str">
            <v>210311</v>
          </cell>
          <cell r="F492" t="str">
            <v>4.0</v>
          </cell>
          <cell r="G492" t="str">
            <v>Cao đẳng</v>
          </cell>
          <cell r="H492" t="str">
            <v>CĐ K18 (2016-2019)</v>
          </cell>
          <cell r="I492" t="str">
            <v>Học kỳ 1 năm học 2018-2019</v>
          </cell>
          <cell r="J492">
            <v>35</v>
          </cell>
          <cell r="K492" t="str">
            <v>TT CNTT thông báo cho các đơn vị sau.</v>
          </cell>
        </row>
        <row r="493">
          <cell r="B493" t="str">
            <v>20181210311045</v>
          </cell>
          <cell r="C493" t="str">
            <v>210311.2</v>
          </cell>
          <cell r="D493" t="str">
            <v>Xử lý văn bản nâng cao (NC1) và sử dụng bảng tính nâng cao (NC2)</v>
          </cell>
          <cell r="E493" t="str">
            <v>210311</v>
          </cell>
          <cell r="F493" t="str">
            <v>4.0</v>
          </cell>
          <cell r="G493" t="str">
            <v>Cao đẳng</v>
          </cell>
          <cell r="H493" t="str">
            <v>CĐ K18 (2016-2019)</v>
          </cell>
          <cell r="I493" t="str">
            <v>Học kỳ 1 năm học 2018-2019</v>
          </cell>
          <cell r="J493">
            <v>35</v>
          </cell>
          <cell r="K493" t="str">
            <v>TT CNTT thông báo cho các đơn vị sau.</v>
          </cell>
        </row>
        <row r="494">
          <cell r="B494" t="str">
            <v>20181210311046</v>
          </cell>
          <cell r="C494" t="str">
            <v>210311.3</v>
          </cell>
          <cell r="D494" t="str">
            <v>Xử lý văn bản nâng cao (NC1) và sử dụng bảng tính nâng cao (NC2)</v>
          </cell>
          <cell r="E494" t="str">
            <v>210311</v>
          </cell>
          <cell r="F494" t="str">
            <v>4.0</v>
          </cell>
          <cell r="G494" t="str">
            <v>Cao đẳng</v>
          </cell>
          <cell r="H494" t="str">
            <v>CĐ K18 (2016-2019)</v>
          </cell>
          <cell r="I494" t="str">
            <v>Học kỳ 1 năm học 2018-2019</v>
          </cell>
          <cell r="J494">
            <v>35</v>
          </cell>
          <cell r="K494" t="str">
            <v>TT CNTT thông báo cho các đơn vị sau.</v>
          </cell>
        </row>
        <row r="495">
          <cell r="B495" t="str">
            <v>20181210311047</v>
          </cell>
          <cell r="C495" t="str">
            <v>210311.4</v>
          </cell>
          <cell r="D495" t="str">
            <v>Xử lý văn bản nâng cao (NC1) và sử dụng bảng tính nâng cao (NC2)</v>
          </cell>
          <cell r="E495" t="str">
            <v>210311</v>
          </cell>
          <cell r="F495" t="str">
            <v>4.0</v>
          </cell>
          <cell r="G495" t="str">
            <v>Cao đẳng</v>
          </cell>
          <cell r="H495" t="str">
            <v>CĐ K18 (2016-2019)</v>
          </cell>
          <cell r="I495" t="str">
            <v>Học kỳ 1 năm học 2018-2019</v>
          </cell>
          <cell r="J495">
            <v>39</v>
          </cell>
          <cell r="K495" t="str">
            <v>TT CNTT thông báo cho các đơn vị sau.</v>
          </cell>
        </row>
        <row r="496">
          <cell r="B496" t="str">
            <v>20181210311050</v>
          </cell>
          <cell r="C496" t="str">
            <v>210311.7</v>
          </cell>
          <cell r="D496" t="str">
            <v>Xử lý văn bản nâng cao (NC1) và sử dụng bảng tính nâng cao (NC2)</v>
          </cell>
          <cell r="E496" t="str">
            <v>210311</v>
          </cell>
          <cell r="F496" t="str">
            <v>4.0</v>
          </cell>
          <cell r="G496" t="str">
            <v>Cao đẳng</v>
          </cell>
          <cell r="H496" t="str">
            <v>CĐ K18 (2016-2019)</v>
          </cell>
          <cell r="I496" t="str">
            <v>Học kỳ 1 năm học 2018-2019</v>
          </cell>
          <cell r="J496">
            <v>39</v>
          </cell>
          <cell r="K496" t="str">
            <v>TT CNTT thông báo cho các đơn vị sau.</v>
          </cell>
        </row>
        <row r="497">
          <cell r="B497" t="str">
            <v>20181210311048</v>
          </cell>
          <cell r="C497" t="str">
            <v>210311.5</v>
          </cell>
          <cell r="D497" t="str">
            <v>Xử lý văn bản nâng cao (NC1) và sử dụng bảng tính nâng cao (NC2)</v>
          </cell>
          <cell r="E497" t="str">
            <v>210311</v>
          </cell>
          <cell r="F497" t="str">
            <v>4.0</v>
          </cell>
          <cell r="G497" t="str">
            <v>Cao đẳng</v>
          </cell>
          <cell r="H497" t="str">
            <v>CĐ K18 (2016-2019)</v>
          </cell>
          <cell r="I497" t="str">
            <v>Học kỳ 1 năm học 2018-2019</v>
          </cell>
          <cell r="J497">
            <v>40</v>
          </cell>
          <cell r="K497" t="str">
            <v>TT CNTT thông báo cho các đơn vị sau.</v>
          </cell>
        </row>
        <row r="498">
          <cell r="B498" t="str">
            <v>20181210312057</v>
          </cell>
          <cell r="C498" t="str">
            <v>210312.4</v>
          </cell>
          <cell r="D498" t="str">
            <v>Xử lý văn bản nâng cao (NC1) và sử dụng bảng tính nâng cao (NC2) Sử dụng trình chiếu nâng cao (NC3_XH)</v>
          </cell>
          <cell r="E498" t="str">
            <v>210312</v>
          </cell>
          <cell r="F498" t="str">
            <v>6.0</v>
          </cell>
          <cell r="G498" t="str">
            <v>Cao đẳng</v>
          </cell>
          <cell r="H498" t="str">
            <v>CĐ K18 (2016-2019)</v>
          </cell>
          <cell r="I498" t="str">
            <v>Học kỳ 1 năm học 2018-2019</v>
          </cell>
          <cell r="J498">
            <v>0</v>
          </cell>
          <cell r="K498" t="str">
            <v>TT CNTT thông báo cho các đơn vị sau.</v>
          </cell>
        </row>
        <row r="499">
          <cell r="B499" t="str">
            <v>20181210312056</v>
          </cell>
          <cell r="C499" t="str">
            <v>210312.3</v>
          </cell>
          <cell r="D499" t="str">
            <v>Xử lý văn bản nâng cao (NC1) và sử dụng bảng tính nâng cao (NC2) Sử dụng trình chiếu nâng cao (NC3_XH)</v>
          </cell>
          <cell r="E499" t="str">
            <v>210312</v>
          </cell>
          <cell r="F499" t="str">
            <v>6.0</v>
          </cell>
          <cell r="G499" t="str">
            <v>Cao đẳng</v>
          </cell>
          <cell r="H499" t="str">
            <v>CĐ K18 (2016-2019)</v>
          </cell>
          <cell r="I499" t="str">
            <v>Học kỳ 1 năm học 2018-2019</v>
          </cell>
          <cell r="J499">
            <v>10</v>
          </cell>
          <cell r="K499" t="str">
            <v>TT CNTT thông báo cho các đơn vị sau.</v>
          </cell>
        </row>
        <row r="500">
          <cell r="B500" t="str">
            <v>20181210312060</v>
          </cell>
          <cell r="C500" t="str">
            <v>210312.7</v>
          </cell>
          <cell r="D500" t="str">
            <v>Xử lý văn bản nâng cao (NC1) và sử dụng bảng tính nâng cao (NC2) Sử dụng trình chiếu nâng cao (NC3_XH)</v>
          </cell>
          <cell r="E500" t="str">
            <v>210312</v>
          </cell>
          <cell r="F500" t="str">
            <v>6.0</v>
          </cell>
          <cell r="G500" t="str">
            <v>Cao đẳng</v>
          </cell>
          <cell r="H500" t="str">
            <v>CĐ K18 (2016-2019)</v>
          </cell>
          <cell r="I500" t="str">
            <v>Học kỳ 1 năm học 2018-2019</v>
          </cell>
          <cell r="J500">
            <v>11</v>
          </cell>
          <cell r="K500" t="str">
            <v>TT CNTT thông báo cho các đơn vị sau.</v>
          </cell>
        </row>
        <row r="501">
          <cell r="B501" t="str">
            <v>20181210312055</v>
          </cell>
          <cell r="C501" t="str">
            <v>210312.2</v>
          </cell>
          <cell r="D501" t="str">
            <v>Xử lý văn bản nâng cao (NC1) và sử dụng bảng tính nâng cao (NC2) Sử dụng trình chiếu nâng cao (NC3_XH)</v>
          </cell>
          <cell r="E501" t="str">
            <v>210312</v>
          </cell>
          <cell r="F501" t="str">
            <v>6.0</v>
          </cell>
          <cell r="G501" t="str">
            <v>Cao đẳng</v>
          </cell>
          <cell r="H501" t="str">
            <v>CĐ K18 (2016-2019)</v>
          </cell>
          <cell r="I501" t="str">
            <v>Học kỳ 1 năm học 2018-2019</v>
          </cell>
          <cell r="J501">
            <v>12</v>
          </cell>
          <cell r="K501" t="str">
            <v>TT CNTT thông báo cho các đơn vị sau.</v>
          </cell>
        </row>
        <row r="502">
          <cell r="B502" t="str">
            <v>20181210312054</v>
          </cell>
          <cell r="C502" t="str">
            <v>210312.1</v>
          </cell>
          <cell r="D502" t="str">
            <v>Xử lý văn bản nâng cao (NC1) và sử dụng bảng tính nâng cao (NC2) Sử dụng trình chiếu nâng cao (NC3_XH)</v>
          </cell>
          <cell r="E502" t="str">
            <v>210312</v>
          </cell>
          <cell r="F502" t="str">
            <v>6.0</v>
          </cell>
          <cell r="G502" t="str">
            <v>Cao đẳng</v>
          </cell>
          <cell r="H502" t="str">
            <v>CĐ K18 (2016-2019)</v>
          </cell>
          <cell r="I502" t="str">
            <v>Học kỳ 1 năm học 2018-2019</v>
          </cell>
          <cell r="J502">
            <v>13</v>
          </cell>
        </row>
        <row r="503">
          <cell r="B503" t="str">
            <v>20181210312059</v>
          </cell>
          <cell r="C503" t="str">
            <v>210312.6</v>
          </cell>
          <cell r="D503" t="str">
            <v>Xử lý văn bản nâng cao (NC1) và sử dụng bảng tính nâng cao (NC2) Sử dụng trình chiếu nâng cao (NC3_XH)</v>
          </cell>
          <cell r="E503" t="str">
            <v>210312</v>
          </cell>
          <cell r="F503" t="str">
            <v>6.0</v>
          </cell>
          <cell r="G503" t="str">
            <v>Cao đẳng</v>
          </cell>
          <cell r="H503" t="str">
            <v>CĐ K18 (2016-2019)</v>
          </cell>
          <cell r="I503" t="str">
            <v>Học kỳ 1 năm học 2018-2019</v>
          </cell>
          <cell r="J503">
            <v>19</v>
          </cell>
        </row>
        <row r="504">
          <cell r="B504" t="str">
            <v>20181210312058</v>
          </cell>
          <cell r="C504" t="str">
            <v>210312.5</v>
          </cell>
          <cell r="D504" t="str">
            <v>Xử lý văn bản nâng cao (NC1) và sử dụng bảng tính nâng cao (NC2) Sử dụng trình chiếu nâng cao (NC3_XH)</v>
          </cell>
          <cell r="E504" t="str">
            <v>210312</v>
          </cell>
          <cell r="F504" t="str">
            <v>6.0</v>
          </cell>
          <cell r="G504" t="str">
            <v>Cao đẳng</v>
          </cell>
          <cell r="H504" t="str">
            <v>CĐ K18 (2016-2019)</v>
          </cell>
          <cell r="I504" t="str">
            <v>Học kỳ 1 năm học 2018-2019</v>
          </cell>
          <cell r="J504">
            <v>22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TKB(Hocphan_All)"/>
    </sheetNames>
    <sheetDataSet>
      <sheetData sheetId="0"/>
      <sheetData sheetId="1">
        <row r="151">
          <cell r="C151" t="str">
            <v>201812304105001</v>
          </cell>
          <cell r="D151" t="str">
            <v>2304105</v>
          </cell>
          <cell r="E151" t="str">
            <v>Thực hành CNC</v>
          </cell>
          <cell r="F151" t="str">
            <v>7,8,9,10,11,12</v>
          </cell>
          <cell r="G151" t="str">
            <v>Thứ 3</v>
          </cell>
          <cell r="H151" t="str">
            <v>Xưởng trường</v>
          </cell>
          <cell r="I151" t="str">
            <v>Cao Thế AnhĐặng Xuân ThaoLê Quang Lâm</v>
          </cell>
        </row>
        <row r="152">
          <cell r="C152" t="str">
            <v>201812304105002</v>
          </cell>
          <cell r="D152" t="str">
            <v>2304105</v>
          </cell>
          <cell r="E152" t="str">
            <v>Thực hành CNC</v>
          </cell>
          <cell r="F152" t="str">
            <v>1,2,3,4,5,6</v>
          </cell>
          <cell r="G152" t="str">
            <v>Thứ 3</v>
          </cell>
          <cell r="H152" t="str">
            <v>Xưởng trường</v>
          </cell>
          <cell r="I152" t="str">
            <v>Cao Thế AnhĐặng Xuân ThaoLê Quang Lâm</v>
          </cell>
        </row>
        <row r="153">
          <cell r="C153" t="str">
            <v>201812304105003</v>
          </cell>
          <cell r="D153" t="str">
            <v>2304105</v>
          </cell>
          <cell r="E153" t="str">
            <v>Thực hành CNC</v>
          </cell>
          <cell r="F153" t="str">
            <v>13,14,15,16</v>
          </cell>
          <cell r="G153" t="str">
            <v>Thứ 3</v>
          </cell>
          <cell r="H153" t="str">
            <v>Xưởng trường</v>
          </cell>
          <cell r="I153" t="str">
            <v>Cao Thế AnhĐặng Xuân ThaoLê Quang Lâm</v>
          </cell>
        </row>
        <row r="154">
          <cell r="C154" t="str">
            <v>201812504101001</v>
          </cell>
          <cell r="D154" t="str">
            <v>2504101</v>
          </cell>
          <cell r="E154" t="str">
            <v>Thực hành Hàn</v>
          </cell>
          <cell r="F154" t="str">
            <v>7,8,9,10,11,12</v>
          </cell>
          <cell r="G154" t="str">
            <v>Thứ 3</v>
          </cell>
          <cell r="H154" t="str">
            <v>Xưởng trường</v>
          </cell>
          <cell r="I154" t="str">
            <v>Đỗ Thái Phúc</v>
          </cell>
        </row>
        <row r="155">
          <cell r="C155" t="str">
            <v>201812504101002</v>
          </cell>
          <cell r="D155" t="str">
            <v>2504101</v>
          </cell>
          <cell r="E155" t="str">
            <v>Thực hành Hàn</v>
          </cell>
          <cell r="F155" t="str">
            <v>1,2,3,4,5,6</v>
          </cell>
          <cell r="G155" t="str">
            <v>Thứ 3</v>
          </cell>
          <cell r="H155" t="str">
            <v>Xưởng trường</v>
          </cell>
          <cell r="I155" t="str">
            <v>Ng Trường Giang</v>
          </cell>
        </row>
        <row r="156">
          <cell r="C156" t="str">
            <v>201812504101003</v>
          </cell>
          <cell r="D156" t="str">
            <v>2504101</v>
          </cell>
          <cell r="E156" t="str">
            <v>Thực hành Hàn</v>
          </cell>
          <cell r="F156" t="str">
            <v>13,14,15,16</v>
          </cell>
          <cell r="G156" t="str">
            <v>Thứ 3</v>
          </cell>
          <cell r="H156" t="str">
            <v>Xưởng trường</v>
          </cell>
          <cell r="I156" t="str">
            <v>Đặng Tiến Hiếu</v>
          </cell>
        </row>
        <row r="157">
          <cell r="C157" t="str">
            <v>201810704175001</v>
          </cell>
          <cell r="D157" t="str">
            <v>0704175</v>
          </cell>
          <cell r="E157" t="str">
            <v>Thực hành trang bị điện</v>
          </cell>
          <cell r="F157" t="str">
            <v>7,8,9,10,11,12</v>
          </cell>
          <cell r="G157" t="str">
            <v>Thứ 3</v>
          </cell>
          <cell r="H157" t="str">
            <v>Xưởng trường</v>
          </cell>
        </row>
        <row r="158">
          <cell r="C158" t="str">
            <v>201810704175002</v>
          </cell>
          <cell r="D158" t="str">
            <v>0704175</v>
          </cell>
          <cell r="E158" t="str">
            <v>Thực hành trang bị điện</v>
          </cell>
          <cell r="F158" t="str">
            <v>1,2,3,4,5,6</v>
          </cell>
          <cell r="G158" t="str">
            <v>Thứ 3</v>
          </cell>
          <cell r="H158" t="str">
            <v>Xưởng trường</v>
          </cell>
        </row>
        <row r="159">
          <cell r="C159" t="str">
            <v>201810704175003</v>
          </cell>
          <cell r="D159" t="str">
            <v>0704175</v>
          </cell>
          <cell r="E159" t="str">
            <v>Thực hành trang bị điện</v>
          </cell>
          <cell r="F159" t="str">
            <v>13,14,15,16</v>
          </cell>
          <cell r="G159" t="str">
            <v>Thứ 3</v>
          </cell>
          <cell r="H159" t="str">
            <v>Xưởng trường</v>
          </cell>
        </row>
        <row r="160">
          <cell r="C160" t="str">
            <v>201811304136001</v>
          </cell>
          <cell r="D160" t="str">
            <v>1304136</v>
          </cell>
          <cell r="E160" t="str">
            <v>Tiếng Anh chuyên ngành (Nhóm ngành Cơ khí-Ô tô)</v>
          </cell>
          <cell r="F160" t="str">
            <v>7,8,9</v>
          </cell>
          <cell r="G160" t="str">
            <v>Thứ 7</v>
          </cell>
          <cell r="H160" t="str">
            <v>A10-506</v>
          </cell>
        </row>
        <row r="161">
          <cell r="C161" t="str">
            <v>201811304136002</v>
          </cell>
          <cell r="D161" t="str">
            <v>1304136</v>
          </cell>
          <cell r="E161" t="str">
            <v>Tiếng Anh chuyên ngành (Nhóm ngành Cơ khí-Ô tô)</v>
          </cell>
          <cell r="F161" t="str">
            <v>10,11,12</v>
          </cell>
          <cell r="G161" t="str">
            <v>Thứ 7</v>
          </cell>
          <cell r="H161" t="str">
            <v>A10-506</v>
          </cell>
        </row>
        <row r="162">
          <cell r="C162" t="str">
            <v>201810104108002</v>
          </cell>
          <cell r="D162" t="str">
            <v>0104108</v>
          </cell>
          <cell r="E162" t="str">
            <v>Công nghệ chế tạo máy 1</v>
          </cell>
          <cell r="F162" t="str">
            <v>1,2,3,4,5</v>
          </cell>
          <cell r="G162" t="str">
            <v>Thứ 2</v>
          </cell>
          <cell r="H162" t="str">
            <v>A10-506</v>
          </cell>
        </row>
        <row r="163">
          <cell r="C163" t="str">
            <v>201810104107002</v>
          </cell>
          <cell r="D163" t="str">
            <v>0104107</v>
          </cell>
          <cell r="E163" t="str">
            <v>Công nghệ CNC</v>
          </cell>
          <cell r="F163" t="str">
            <v>1,2,3,4</v>
          </cell>
          <cell r="G163" t="str">
            <v>Thứ 3</v>
          </cell>
          <cell r="H163" t="str">
            <v>A10-506</v>
          </cell>
        </row>
        <row r="164">
          <cell r="C164" t="str">
            <v>201811204101002</v>
          </cell>
          <cell r="D164" t="str">
            <v>1204101</v>
          </cell>
          <cell r="E164" t="str">
            <v>Đường lối cách mạng của Đảng Cộng sản Việt Nam</v>
          </cell>
          <cell r="F164" t="str">
            <v>4,5,6</v>
          </cell>
          <cell r="G164" t="str">
            <v>Thứ 4</v>
          </cell>
          <cell r="H164" t="str">
            <v>A10-506</v>
          </cell>
        </row>
        <row r="165">
          <cell r="C165" t="str">
            <v>201812304105004</v>
          </cell>
          <cell r="D165" t="str">
            <v>2304105</v>
          </cell>
          <cell r="E165" t="str">
            <v>Thực hành CNC</v>
          </cell>
          <cell r="F165" t="str">
            <v>1,2,3,4,5,6</v>
          </cell>
          <cell r="G165" t="str">
            <v>Thứ 5</v>
          </cell>
          <cell r="H165" t="str">
            <v>Xưởng trường</v>
          </cell>
          <cell r="I165" t="str">
            <v>Cao Thế AnhĐặng Xuân ThaoLê Quang Lâm</v>
          </cell>
        </row>
        <row r="166">
          <cell r="C166" t="str">
            <v>201812304105005</v>
          </cell>
          <cell r="D166" t="str">
            <v>2304105</v>
          </cell>
          <cell r="E166" t="str">
            <v>Thực hành CNC</v>
          </cell>
          <cell r="F166" t="str">
            <v>7,8,9,10,11,12</v>
          </cell>
          <cell r="G166" t="str">
            <v>Thứ 5</v>
          </cell>
          <cell r="H166" t="str">
            <v>Xưởng trường</v>
          </cell>
          <cell r="I166" t="str">
            <v>Cao Thế AnhĐặng Xuân ThaoLê Quang Lâm</v>
          </cell>
        </row>
        <row r="167">
          <cell r="C167" t="str">
            <v>201812304105006</v>
          </cell>
          <cell r="D167" t="str">
            <v>2304105</v>
          </cell>
          <cell r="E167" t="str">
            <v>Thực hành CNC</v>
          </cell>
          <cell r="F167" t="str">
            <v>13,14,15,16</v>
          </cell>
          <cell r="G167" t="str">
            <v>Thứ 5</v>
          </cell>
          <cell r="H167" t="str">
            <v>Xưởng trường</v>
          </cell>
          <cell r="I167" t="str">
            <v>Cao Thế AnhĐặng Xuân ThaoLê Quang Lâm</v>
          </cell>
        </row>
        <row r="168">
          <cell r="C168" t="str">
            <v>201812504101004</v>
          </cell>
          <cell r="D168" t="str">
            <v>2504101</v>
          </cell>
          <cell r="E168" t="str">
            <v>Thực hành Hàn</v>
          </cell>
          <cell r="F168" t="str">
            <v>1,2,3,4,5,6</v>
          </cell>
          <cell r="G168" t="str">
            <v>Thứ 5</v>
          </cell>
          <cell r="H168" t="str">
            <v>Xưởng trường</v>
          </cell>
          <cell r="I168" t="str">
            <v>Ng Trường Giang</v>
          </cell>
        </row>
        <row r="169">
          <cell r="C169" t="str">
            <v>201812504101005</v>
          </cell>
          <cell r="D169" t="str">
            <v>2504101</v>
          </cell>
          <cell r="E169" t="str">
            <v>Thực hành Hàn</v>
          </cell>
          <cell r="F169" t="str">
            <v>7,8,9,10,11,12</v>
          </cell>
          <cell r="G169" t="str">
            <v>Thứ 5</v>
          </cell>
          <cell r="H169" t="str">
            <v>Xưởng trường</v>
          </cell>
          <cell r="I169" t="str">
            <v>Đỗ Thái Phúc</v>
          </cell>
        </row>
        <row r="170">
          <cell r="C170" t="str">
            <v>201812504101006</v>
          </cell>
          <cell r="D170" t="str">
            <v>2504101</v>
          </cell>
          <cell r="E170" t="str">
            <v>Thực hành Hàn</v>
          </cell>
          <cell r="F170" t="str">
            <v>13,14,15,16</v>
          </cell>
          <cell r="G170" t="str">
            <v>Thứ 5</v>
          </cell>
          <cell r="H170" t="str">
            <v>Xưởng trường</v>
          </cell>
          <cell r="I170" t="str">
            <v>Đặng Tiến Hiếu</v>
          </cell>
        </row>
        <row r="171">
          <cell r="C171" t="str">
            <v>201810704175004</v>
          </cell>
          <cell r="D171" t="str">
            <v>0704175</v>
          </cell>
          <cell r="E171" t="str">
            <v>Thực hành trang bị điện</v>
          </cell>
          <cell r="F171" t="str">
            <v>1,2,3,4,5,6</v>
          </cell>
          <cell r="G171" t="str">
            <v>Thứ 5</v>
          </cell>
          <cell r="H171" t="str">
            <v>Xưởng trường</v>
          </cell>
        </row>
        <row r="172">
          <cell r="C172" t="str">
            <v>201810704175005</v>
          </cell>
          <cell r="D172" t="str">
            <v>0704175</v>
          </cell>
          <cell r="E172" t="str">
            <v>Thực hành trang bị điện</v>
          </cell>
          <cell r="F172" t="str">
            <v>7,8,9,10,11,12</v>
          </cell>
          <cell r="G172" t="str">
            <v>Thứ 5</v>
          </cell>
          <cell r="H172" t="str">
            <v>Xưởng trường</v>
          </cell>
        </row>
        <row r="173">
          <cell r="C173" t="str">
            <v>201810704175006</v>
          </cell>
          <cell r="D173" t="str">
            <v>0704175</v>
          </cell>
          <cell r="E173" t="str">
            <v>Thực hành trang bị điện</v>
          </cell>
          <cell r="F173" t="str">
            <v>13,14,15,16</v>
          </cell>
          <cell r="G173" t="str">
            <v>Thứ 5</v>
          </cell>
          <cell r="H173" t="str">
            <v>Xưởng trường</v>
          </cell>
        </row>
        <row r="174">
          <cell r="C174" t="str">
            <v>201811304136003</v>
          </cell>
          <cell r="D174" t="str">
            <v>1304136</v>
          </cell>
          <cell r="E174" t="str">
            <v>Tiếng Anh chuyên ngành (Nhóm ngành Cơ khí-Ô tô)</v>
          </cell>
          <cell r="F174" t="str">
            <v>1,2,3</v>
          </cell>
          <cell r="G174" t="str">
            <v>Thứ 7</v>
          </cell>
          <cell r="H174" t="str">
            <v>A10-506</v>
          </cell>
        </row>
        <row r="175">
          <cell r="C175" t="str">
            <v>201811304136004</v>
          </cell>
          <cell r="D175" t="str">
            <v>1304136</v>
          </cell>
          <cell r="E175" t="str">
            <v>Tiếng Anh chuyên ngành (Nhóm ngành Cơ khí-Ô tô)</v>
          </cell>
          <cell r="F175" t="str">
            <v>4,5,6</v>
          </cell>
          <cell r="G175" t="str">
            <v>Thứ 7</v>
          </cell>
          <cell r="H175" t="str">
            <v>A10-506</v>
          </cell>
        </row>
        <row r="176">
          <cell r="C176" t="str">
            <v>201810104108003</v>
          </cell>
          <cell r="D176" t="str">
            <v>0104108</v>
          </cell>
          <cell r="E176" t="str">
            <v>Công nghệ chế tạo máy 1</v>
          </cell>
          <cell r="F176" t="str">
            <v>1,2,3,4,5</v>
          </cell>
          <cell r="G176" t="str">
            <v>Thứ 3</v>
          </cell>
          <cell r="H176" t="str">
            <v>Khu A</v>
          </cell>
        </row>
        <row r="177">
          <cell r="C177" t="str">
            <v>201810104107003</v>
          </cell>
          <cell r="D177" t="str">
            <v>0104107</v>
          </cell>
          <cell r="E177" t="str">
            <v>Công nghệ CNC</v>
          </cell>
          <cell r="F177" t="str">
            <v>3,4,5,6</v>
          </cell>
          <cell r="G177" t="str">
            <v>Thứ 5</v>
          </cell>
          <cell r="H177" t="str">
            <v>A10-506</v>
          </cell>
        </row>
        <row r="178">
          <cell r="C178" t="str">
            <v>201811204101003</v>
          </cell>
          <cell r="D178" t="str">
            <v>1204101</v>
          </cell>
          <cell r="E178" t="str">
            <v>Đường lối cách mạng của Đảng Cộng sản Việt Nam</v>
          </cell>
          <cell r="F178" t="str">
            <v>1,2,3</v>
          </cell>
          <cell r="G178" t="str">
            <v>Thứ 4</v>
          </cell>
          <cell r="H178" t="str">
            <v>A10-505</v>
          </cell>
        </row>
        <row r="179">
          <cell r="C179" t="str">
            <v>201812304105007</v>
          </cell>
          <cell r="D179" t="str">
            <v>2304105</v>
          </cell>
          <cell r="E179" t="str">
            <v>Thực hành CNC</v>
          </cell>
          <cell r="F179" t="str">
            <v>1,2,3,4,5,6</v>
          </cell>
          <cell r="G179" t="str">
            <v>Thứ 6</v>
          </cell>
          <cell r="H179" t="str">
            <v>Xưởng trường</v>
          </cell>
          <cell r="I179" t="str">
            <v>Cao Thế AnhĐặng Xuân ThaoLê Quang Lâm</v>
          </cell>
        </row>
        <row r="180">
          <cell r="C180" t="str">
            <v>201812304105008</v>
          </cell>
          <cell r="D180" t="str">
            <v>2304105</v>
          </cell>
          <cell r="E180" t="str">
            <v>Thực hành CNC</v>
          </cell>
          <cell r="F180" t="str">
            <v>7,8,9,10,11,12</v>
          </cell>
          <cell r="G180" t="str">
            <v>Thứ 6</v>
          </cell>
          <cell r="H180" t="str">
            <v>Xưởng trường</v>
          </cell>
          <cell r="I180" t="str">
            <v>Cao Thế AnhĐặng Xuân ThaoLê Quang Lâm</v>
          </cell>
        </row>
        <row r="181">
          <cell r="C181" t="str">
            <v>201812304105009</v>
          </cell>
          <cell r="D181" t="str">
            <v>2304105</v>
          </cell>
          <cell r="E181" t="str">
            <v>Thực hành CNC</v>
          </cell>
          <cell r="F181" t="str">
            <v>13,14,15,16</v>
          </cell>
          <cell r="G181" t="str">
            <v>Thứ 6</v>
          </cell>
          <cell r="H181" t="str">
            <v>Xưởng trường</v>
          </cell>
          <cell r="I181" t="str">
            <v>Cao Thế AnhĐặng Xuân ThaoLê Quang Lâm</v>
          </cell>
        </row>
        <row r="182">
          <cell r="C182" t="str">
            <v>201812504101007</v>
          </cell>
          <cell r="D182" t="str">
            <v>2504101</v>
          </cell>
          <cell r="E182" t="str">
            <v>Thực hành Hàn</v>
          </cell>
          <cell r="F182" t="str">
            <v>1,2,3,4,5,6</v>
          </cell>
          <cell r="G182" t="str">
            <v>Thứ 6</v>
          </cell>
          <cell r="H182" t="str">
            <v>Xưởng trường</v>
          </cell>
          <cell r="I182" t="str">
            <v>Ng Trường Giang</v>
          </cell>
        </row>
        <row r="183">
          <cell r="C183" t="str">
            <v>201812504101008</v>
          </cell>
          <cell r="D183" t="str">
            <v>2504101</v>
          </cell>
          <cell r="E183" t="str">
            <v>Thực hành Hàn</v>
          </cell>
          <cell r="F183" t="str">
            <v>7,8,9,10,11,12</v>
          </cell>
          <cell r="G183" t="str">
            <v>Thứ 6</v>
          </cell>
          <cell r="H183" t="str">
            <v>Xưởng trường</v>
          </cell>
          <cell r="I183" t="str">
            <v>Đặng Tiến Hiếu</v>
          </cell>
        </row>
        <row r="184">
          <cell r="C184" t="str">
            <v>201812504101009</v>
          </cell>
          <cell r="D184" t="str">
            <v>2504101</v>
          </cell>
          <cell r="E184" t="str">
            <v>Thực hành Hàn</v>
          </cell>
          <cell r="F184" t="str">
            <v>13,14,15,16</v>
          </cell>
          <cell r="G184" t="str">
            <v>Thứ 6</v>
          </cell>
          <cell r="H184" t="str">
            <v>Xưởng trường</v>
          </cell>
          <cell r="I184" t="str">
            <v>Đàm Quang Hưng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Chung"/>
      <sheetName val="Mamon"/>
    </sheetNames>
    <sheetDataSet>
      <sheetData sheetId="0"/>
      <sheetData sheetId="1">
        <row r="1033">
          <cell r="B1033" t="str">
            <v>Giáo dục thể chất 3</v>
          </cell>
          <cell r="C1033" t="str">
            <v>090405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D1412"/>
  <sheetViews>
    <sheetView zoomScale="85" zoomScaleNormal="85" workbookViewId="0">
      <selection activeCell="G1420" sqref="G1420"/>
    </sheetView>
  </sheetViews>
  <sheetFormatPr defaultRowHeight="12.75" x14ac:dyDescent="0.2"/>
  <cols>
    <col min="1" max="1" width="6.28515625" style="558" customWidth="1"/>
    <col min="2" max="2" width="19.42578125" style="558" customWidth="1"/>
    <col min="3" max="3" width="22.140625" style="558" customWidth="1"/>
    <col min="4" max="4" width="13.85546875" style="558" customWidth="1"/>
    <col min="5" max="5" width="21.7109375" style="559" customWidth="1"/>
    <col min="6" max="6" width="12.140625" style="560" customWidth="1"/>
    <col min="7" max="7" width="8.7109375" style="560" customWidth="1"/>
    <col min="8" max="8" width="10.28515625" style="560" customWidth="1"/>
    <col min="9" max="9" width="8.7109375" style="560" customWidth="1"/>
    <col min="10" max="10" width="13" style="560" customWidth="1"/>
    <col min="11" max="11" width="18.42578125" style="560" customWidth="1"/>
    <col min="12" max="12" width="0.28515625" style="560" hidden="1" customWidth="1"/>
    <col min="13" max="13" width="11.42578125" style="560" customWidth="1"/>
    <col min="14" max="14" width="12.85546875" style="560" hidden="1" customWidth="1"/>
    <col min="15" max="15" width="13.7109375" style="560" customWidth="1"/>
    <col min="16" max="16" width="10.28515625" style="560" hidden="1" customWidth="1"/>
    <col min="17" max="17" width="12.7109375" style="560" hidden="1" customWidth="1"/>
    <col min="18" max="20" width="8.85546875" style="559" hidden="1" customWidth="1"/>
    <col min="21" max="21" width="15.7109375" style="559" customWidth="1"/>
    <col min="22" max="24" width="9.85546875" style="558" hidden="1" customWidth="1"/>
    <col min="25" max="25" width="9.85546875" style="558" customWidth="1"/>
    <col min="26" max="26" width="9.140625" style="558" customWidth="1"/>
    <col min="27" max="16384" width="9.140625" style="558"/>
  </cols>
  <sheetData>
    <row r="1" spans="1:26" ht="18.75" x14ac:dyDescent="0.2">
      <c r="A1" s="624"/>
      <c r="B1" s="624"/>
      <c r="C1" s="624"/>
      <c r="D1" s="624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</row>
    <row r="2" spans="1:26" s="618" customFormat="1" ht="15.75" x14ac:dyDescent="0.25">
      <c r="A2" s="622"/>
      <c r="B2" s="622"/>
      <c r="C2" s="622"/>
      <c r="D2" s="622"/>
      <c r="E2" s="621" t="s">
        <v>42</v>
      </c>
      <c r="F2" s="619" t="s">
        <v>43</v>
      </c>
      <c r="G2" s="619"/>
      <c r="H2" s="619"/>
      <c r="I2" s="620" t="s">
        <v>44</v>
      </c>
      <c r="J2" s="612"/>
      <c r="K2" s="619"/>
      <c r="L2" s="619"/>
      <c r="M2" s="619"/>
      <c r="N2" s="619"/>
      <c r="O2" s="619"/>
      <c r="P2" s="619"/>
      <c r="Q2" s="619"/>
      <c r="R2" s="612"/>
      <c r="S2" s="612"/>
      <c r="T2" s="612"/>
      <c r="U2" s="612"/>
    </row>
    <row r="3" spans="1:26" ht="18.75" x14ac:dyDescent="0.3">
      <c r="A3" s="617" t="s">
        <v>45</v>
      </c>
      <c r="B3" s="617"/>
      <c r="C3" s="617"/>
      <c r="D3" s="617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</row>
    <row r="4" spans="1:26" ht="18.75" x14ac:dyDescent="0.3">
      <c r="A4" s="617"/>
      <c r="B4" s="617"/>
      <c r="C4" s="617"/>
      <c r="D4" s="617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</row>
    <row r="5" spans="1:26" ht="63" x14ac:dyDescent="0.2">
      <c r="A5" s="606" t="s">
        <v>3</v>
      </c>
      <c r="B5" s="605" t="s">
        <v>46</v>
      </c>
      <c r="C5" s="605" t="s">
        <v>47</v>
      </c>
      <c r="D5" s="605" t="s">
        <v>48</v>
      </c>
      <c r="E5" s="604" t="s">
        <v>49</v>
      </c>
      <c r="F5" s="604" t="s">
        <v>50</v>
      </c>
      <c r="G5" s="604" t="s">
        <v>51</v>
      </c>
      <c r="H5" s="604" t="s">
        <v>52</v>
      </c>
      <c r="I5" s="604" t="s">
        <v>53</v>
      </c>
      <c r="J5" s="604" t="s">
        <v>54</v>
      </c>
      <c r="K5" s="604" t="s">
        <v>55</v>
      </c>
      <c r="L5" s="604" t="s">
        <v>56</v>
      </c>
      <c r="M5" s="604" t="s">
        <v>57</v>
      </c>
      <c r="N5" s="604" t="s">
        <v>4658</v>
      </c>
      <c r="O5" s="604" t="s">
        <v>58</v>
      </c>
      <c r="P5" s="604"/>
      <c r="Q5" s="603"/>
      <c r="R5" s="603" t="s">
        <v>3194</v>
      </c>
      <c r="S5" s="603" t="s">
        <v>3195</v>
      </c>
      <c r="T5" s="603" t="s">
        <v>3196</v>
      </c>
      <c r="U5" s="604" t="s">
        <v>2143</v>
      </c>
      <c r="V5" s="605" t="s">
        <v>4657</v>
      </c>
      <c r="W5" s="605" t="s">
        <v>4656</v>
      </c>
      <c r="X5" s="605" t="s">
        <v>4655</v>
      </c>
      <c r="Y5" s="605" t="s">
        <v>4654</v>
      </c>
      <c r="Z5" s="605"/>
    </row>
    <row r="6" spans="1:26" ht="24.75" hidden="1" customHeight="1" x14ac:dyDescent="0.2">
      <c r="A6" s="569">
        <v>1</v>
      </c>
      <c r="B6" s="568" t="str">
        <f t="shared" ref="B6:B69" si="0">CONCATENATE("10.7.",D6,".",L6)</f>
        <v>10.7.0703146.01</v>
      </c>
      <c r="C6" s="562" t="s">
        <v>3197</v>
      </c>
      <c r="D6" s="562" t="str">
        <f>VLOOKUP(E6,[1]QuyetdinhPCGD!$B$6:$C$1258,2,0)</f>
        <v>0703146</v>
      </c>
      <c r="E6" s="573" t="s">
        <v>59</v>
      </c>
      <c r="F6" s="564" t="s">
        <v>60</v>
      </c>
      <c r="G6" s="564" t="s">
        <v>9</v>
      </c>
      <c r="H6" s="562" t="str">
        <f>VLOOKUP(J6,'[2]Phan ca&amp; Ngay BDhoc'!$B$4:$I$106,8,0)</f>
        <v>A7-311</v>
      </c>
      <c r="I6" s="571"/>
      <c r="J6" s="566" t="s">
        <v>61</v>
      </c>
      <c r="K6" s="563"/>
      <c r="L6" s="572" t="s">
        <v>62</v>
      </c>
      <c r="M6" s="562" t="str">
        <f>VLOOKUP(C6,[3]K10!$B$3:$K$1312,10,0)</f>
        <v>Mở</v>
      </c>
      <c r="N6" s="611">
        <v>9980</v>
      </c>
      <c r="O6" s="563" t="s">
        <v>63</v>
      </c>
      <c r="P6" s="563">
        <v>0</v>
      </c>
      <c r="Q6" s="563">
        <v>0</v>
      </c>
      <c r="R6" s="559" t="s">
        <v>73</v>
      </c>
      <c r="S6" s="559">
        <f t="shared" ref="S6:S69" si="1">IF(H6=R6,1,0)</f>
        <v>1</v>
      </c>
      <c r="T6" s="559">
        <v>60</v>
      </c>
      <c r="V6" s="562">
        <f>VLOOKUP(C6,[4]K10!$B$3:$J$1312,9,0)</f>
        <v>44</v>
      </c>
      <c r="W6" s="561">
        <v>1</v>
      </c>
      <c r="X6" s="561" t="s">
        <v>4627</v>
      </c>
      <c r="Y6" s="561"/>
    </row>
    <row r="7" spans="1:26" ht="24" hidden="1" customHeight="1" x14ac:dyDescent="0.2">
      <c r="A7" s="569">
        <v>2</v>
      </c>
      <c r="B7" s="568" t="str">
        <f t="shared" si="0"/>
        <v>10.7.0703162.01</v>
      </c>
      <c r="C7" s="562" t="s">
        <v>3198</v>
      </c>
      <c r="D7" s="562" t="str">
        <f>VLOOKUP(E7,[1]QuyetdinhPCGD!$B$6:$C$1258,2,0)</f>
        <v>0703162</v>
      </c>
      <c r="E7" s="573" t="s">
        <v>64</v>
      </c>
      <c r="F7" s="564" t="s">
        <v>65</v>
      </c>
      <c r="G7" s="564" t="s">
        <v>12</v>
      </c>
      <c r="H7" s="562" t="str">
        <f>VLOOKUP(J7,'[2]Phan ca&amp; Ngay BDhoc'!$B$4:$I$106,8,0)</f>
        <v>A7-311</v>
      </c>
      <c r="I7" s="571"/>
      <c r="J7" s="566" t="s">
        <v>61</v>
      </c>
      <c r="K7" s="563"/>
      <c r="L7" s="572" t="s">
        <v>62</v>
      </c>
      <c r="M7" s="562" t="str">
        <f>VLOOKUP(C7,[3]K10!$B$3:$K$1312,10,0)</f>
        <v>Mở</v>
      </c>
      <c r="N7" s="611">
        <v>9980</v>
      </c>
      <c r="O7" s="563" t="s">
        <v>63</v>
      </c>
      <c r="P7" s="563">
        <v>0</v>
      </c>
      <c r="Q7" s="563">
        <v>0</v>
      </c>
      <c r="R7" s="559" t="s">
        <v>73</v>
      </c>
      <c r="S7" s="559">
        <f t="shared" si="1"/>
        <v>1</v>
      </c>
      <c r="T7" s="559">
        <v>71</v>
      </c>
      <c r="V7" s="562">
        <f>VLOOKUP(C7,[4]K10!$B$3:$J$1312,9,0)</f>
        <v>56</v>
      </c>
      <c r="W7" s="561">
        <v>2</v>
      </c>
      <c r="X7" s="561" t="s">
        <v>4627</v>
      </c>
      <c r="Y7" s="561"/>
    </row>
    <row r="8" spans="1:26" ht="23.25" hidden="1" customHeight="1" x14ac:dyDescent="0.2">
      <c r="A8" s="569">
        <v>3</v>
      </c>
      <c r="B8" s="568" t="str">
        <f t="shared" si="0"/>
        <v>10.7.0703190.01</v>
      </c>
      <c r="C8" s="562" t="s">
        <v>3199</v>
      </c>
      <c r="D8" s="562" t="str">
        <f>VLOOKUP(E8,[1]QuyetdinhPCGD!$B$6:$C$1258,2,0)</f>
        <v>0703190</v>
      </c>
      <c r="E8" s="573" t="s">
        <v>66</v>
      </c>
      <c r="F8" s="564" t="s">
        <v>67</v>
      </c>
      <c r="G8" s="564" t="s">
        <v>8</v>
      </c>
      <c r="H8" s="562" t="str">
        <f>VLOOKUP(J8,'[2]Phan ca&amp; Ngay BDhoc'!$B$4:$I$106,8,0)</f>
        <v>A7-311</v>
      </c>
      <c r="I8" s="564"/>
      <c r="J8" s="566" t="s">
        <v>61</v>
      </c>
      <c r="K8" s="563"/>
      <c r="L8" s="565" t="s">
        <v>62</v>
      </c>
      <c r="M8" s="562" t="str">
        <f>VLOOKUP(C8,[3]K10!$B$3:$K$1312,10,0)</f>
        <v>Mở</v>
      </c>
      <c r="N8" s="611">
        <v>9980</v>
      </c>
      <c r="O8" s="563" t="s">
        <v>63</v>
      </c>
      <c r="P8" s="563">
        <v>0</v>
      </c>
      <c r="Q8" s="563">
        <v>0</v>
      </c>
      <c r="R8" s="559" t="s">
        <v>73</v>
      </c>
      <c r="S8" s="559">
        <f t="shared" si="1"/>
        <v>1</v>
      </c>
      <c r="T8" s="559">
        <v>72</v>
      </c>
      <c r="V8" s="562">
        <f>VLOOKUP(C8,[4]K10!$B$3:$J$1312,9,0)</f>
        <v>60</v>
      </c>
      <c r="W8" s="561">
        <v>3</v>
      </c>
      <c r="X8" s="561" t="s">
        <v>4627</v>
      </c>
      <c r="Y8" s="561"/>
    </row>
    <row r="9" spans="1:26" ht="27" hidden="1" customHeight="1" x14ac:dyDescent="0.2">
      <c r="A9" s="569">
        <v>4</v>
      </c>
      <c r="B9" s="568" t="str">
        <f t="shared" si="0"/>
        <v>10.7.0703146.02</v>
      </c>
      <c r="C9" s="562" t="s">
        <v>3200</v>
      </c>
      <c r="D9" s="562" t="str">
        <f>VLOOKUP(E9,[1]QuyetdinhPCGD!$B$6:$C$1258,2,0)</f>
        <v>0703146</v>
      </c>
      <c r="E9" s="573" t="s">
        <v>59</v>
      </c>
      <c r="F9" s="564" t="s">
        <v>68</v>
      </c>
      <c r="G9" s="564" t="s">
        <v>9</v>
      </c>
      <c r="H9" s="562" t="str">
        <f>VLOOKUP(J9,'[2]Phan ca&amp; Ngay BDhoc'!$B$4:$I$106,8,0)</f>
        <v>A7-311</v>
      </c>
      <c r="I9" s="571"/>
      <c r="J9" s="566" t="s">
        <v>69</v>
      </c>
      <c r="K9" s="563"/>
      <c r="L9" s="572" t="s">
        <v>70</v>
      </c>
      <c r="M9" s="562" t="str">
        <f>VLOOKUP(C9,[3]K10!$B$3:$K$1312,10,0)</f>
        <v>Mở</v>
      </c>
      <c r="N9" s="611">
        <v>9981</v>
      </c>
      <c r="O9" s="563" t="s">
        <v>63</v>
      </c>
      <c r="P9" s="563">
        <v>0</v>
      </c>
      <c r="Q9" s="563">
        <v>0</v>
      </c>
      <c r="R9" s="559" t="s">
        <v>73</v>
      </c>
      <c r="S9" s="559">
        <f t="shared" si="1"/>
        <v>1</v>
      </c>
      <c r="T9" s="559">
        <v>74</v>
      </c>
      <c r="V9" s="562">
        <f>VLOOKUP(C9,[4]K10!$B$3:$J$1312,9,0)</f>
        <v>64</v>
      </c>
      <c r="W9" s="561">
        <v>4</v>
      </c>
      <c r="X9" s="561" t="s">
        <v>2472</v>
      </c>
      <c r="Y9" s="561"/>
    </row>
    <row r="10" spans="1:26" ht="25.5" hidden="1" customHeight="1" x14ac:dyDescent="0.2">
      <c r="A10" s="569">
        <v>5</v>
      </c>
      <c r="B10" s="568" t="str">
        <f t="shared" si="0"/>
        <v>10.7.0703162.02</v>
      </c>
      <c r="C10" s="562" t="s">
        <v>3201</v>
      </c>
      <c r="D10" s="562" t="str">
        <f>VLOOKUP(E10,[1]QuyetdinhPCGD!$B$6:$C$1258,2,0)</f>
        <v>0703162</v>
      </c>
      <c r="E10" s="573" t="s">
        <v>64</v>
      </c>
      <c r="F10" s="564" t="s">
        <v>71</v>
      </c>
      <c r="G10" s="564" t="s">
        <v>12</v>
      </c>
      <c r="H10" s="562" t="str">
        <f>VLOOKUP(J10,'[2]Phan ca&amp; Ngay BDhoc'!$B$4:$I$106,8,0)</f>
        <v>A7-311</v>
      </c>
      <c r="I10" s="571"/>
      <c r="J10" s="566" t="s">
        <v>69</v>
      </c>
      <c r="K10" s="563"/>
      <c r="L10" s="572" t="s">
        <v>70</v>
      </c>
      <c r="M10" s="562" t="str">
        <f>VLOOKUP(C10,[3]K10!$B$3:$K$1312,10,0)</f>
        <v>Mở</v>
      </c>
      <c r="N10" s="611">
        <v>9981</v>
      </c>
      <c r="O10" s="563" t="s">
        <v>63</v>
      </c>
      <c r="P10" s="563">
        <v>0</v>
      </c>
      <c r="Q10" s="563">
        <v>0</v>
      </c>
      <c r="R10" s="559" t="s">
        <v>73</v>
      </c>
      <c r="S10" s="559">
        <f t="shared" si="1"/>
        <v>1</v>
      </c>
      <c r="T10" s="559">
        <v>85</v>
      </c>
      <c r="V10" s="562">
        <f>VLOOKUP(C10,[4]K10!$B$3:$J$1312,9,0)</f>
        <v>64</v>
      </c>
      <c r="W10" s="561">
        <v>5</v>
      </c>
      <c r="X10" s="561" t="s">
        <v>2472</v>
      </c>
      <c r="Y10" s="561"/>
    </row>
    <row r="11" spans="1:26" ht="22.5" hidden="1" customHeight="1" x14ac:dyDescent="0.2">
      <c r="A11" s="569">
        <v>6</v>
      </c>
      <c r="B11" s="568" t="str">
        <f t="shared" si="0"/>
        <v>10.7.0703190.02</v>
      </c>
      <c r="C11" s="562" t="s">
        <v>3202</v>
      </c>
      <c r="D11" s="562" t="str">
        <f>VLOOKUP(E11,[1]QuyetdinhPCGD!$B$6:$C$1258,2,0)</f>
        <v>0703190</v>
      </c>
      <c r="E11" s="573" t="s">
        <v>66</v>
      </c>
      <c r="F11" s="564" t="s">
        <v>72</v>
      </c>
      <c r="G11" s="564" t="s">
        <v>8</v>
      </c>
      <c r="H11" s="562" t="str">
        <f>VLOOKUP(J11,'[2]Phan ca&amp; Ngay BDhoc'!$B$4:$I$106,8,0)</f>
        <v>A7-311</v>
      </c>
      <c r="I11" s="564"/>
      <c r="J11" s="566" t="s">
        <v>69</v>
      </c>
      <c r="K11" s="563"/>
      <c r="L11" s="565" t="s">
        <v>70</v>
      </c>
      <c r="M11" s="562" t="str">
        <f>VLOOKUP(C11,[3]K10!$B$3:$K$1312,10,0)</f>
        <v>Mở</v>
      </c>
      <c r="N11" s="611">
        <v>9981</v>
      </c>
      <c r="O11" s="563" t="s">
        <v>63</v>
      </c>
      <c r="P11" s="563">
        <v>0</v>
      </c>
      <c r="Q11" s="563">
        <v>0</v>
      </c>
      <c r="R11" s="559" t="s">
        <v>73</v>
      </c>
      <c r="S11" s="559">
        <f t="shared" si="1"/>
        <v>1</v>
      </c>
      <c r="T11" s="559">
        <v>86</v>
      </c>
      <c r="V11" s="562">
        <f>VLOOKUP(C11,[4]K10!$B$3:$J$1312,9,0)</f>
        <v>67</v>
      </c>
      <c r="W11" s="561">
        <v>6</v>
      </c>
      <c r="X11" s="561" t="s">
        <v>2472</v>
      </c>
      <c r="Y11" s="561"/>
    </row>
    <row r="12" spans="1:26" ht="22.5" hidden="1" customHeight="1" x14ac:dyDescent="0.2">
      <c r="A12" s="569">
        <v>7</v>
      </c>
      <c r="B12" s="568" t="str">
        <f t="shared" si="0"/>
        <v>10.7.0703146.03</v>
      </c>
      <c r="C12" s="562" t="s">
        <v>3203</v>
      </c>
      <c r="D12" s="562" t="str">
        <f>VLOOKUP(E12,[1]QuyetdinhPCGD!$B$6:$C$1258,2,0)</f>
        <v>0703146</v>
      </c>
      <c r="E12" s="573" t="s">
        <v>59</v>
      </c>
      <c r="F12" s="564" t="s">
        <v>68</v>
      </c>
      <c r="G12" s="564" t="s">
        <v>11</v>
      </c>
      <c r="H12" s="563" t="s">
        <v>73</v>
      </c>
      <c r="I12" s="571"/>
      <c r="J12" s="566" t="s">
        <v>74</v>
      </c>
      <c r="K12" s="563"/>
      <c r="L12" s="572" t="s">
        <v>75</v>
      </c>
      <c r="M12" s="562" t="str">
        <f>VLOOKUP(C12,[3]K10!$B$3:$K$1312,10,0)</f>
        <v>Mở</v>
      </c>
      <c r="N12" s="611">
        <v>9982</v>
      </c>
      <c r="O12" s="563" t="s">
        <v>63</v>
      </c>
      <c r="P12" s="563" t="s">
        <v>73</v>
      </c>
      <c r="Q12" s="563">
        <v>0</v>
      </c>
      <c r="R12" s="559" t="s">
        <v>73</v>
      </c>
      <c r="S12" s="559">
        <f t="shared" si="1"/>
        <v>1</v>
      </c>
      <c r="T12" s="559">
        <v>88</v>
      </c>
      <c r="V12" s="562">
        <f>VLOOKUP(C12,[4]K10!$B$3:$J$1312,9,0)</f>
        <v>45</v>
      </c>
      <c r="W12" s="561">
        <v>7</v>
      </c>
      <c r="X12" s="561" t="s">
        <v>2472</v>
      </c>
      <c r="Y12" s="561"/>
    </row>
    <row r="13" spans="1:26" ht="25.5" hidden="1" customHeight="1" x14ac:dyDescent="0.2">
      <c r="A13" s="569">
        <v>8</v>
      </c>
      <c r="B13" s="568" t="str">
        <f t="shared" si="0"/>
        <v>10.7.0703162.03</v>
      </c>
      <c r="C13" s="562" t="s">
        <v>3204</v>
      </c>
      <c r="D13" s="562" t="str">
        <f>VLOOKUP(E13,[1]QuyetdinhPCGD!$B$6:$C$1258,2,0)</f>
        <v>0703162</v>
      </c>
      <c r="E13" s="573" t="s">
        <v>64</v>
      </c>
      <c r="F13" s="564" t="s">
        <v>71</v>
      </c>
      <c r="G13" s="564" t="s">
        <v>10</v>
      </c>
      <c r="H13" s="563" t="s">
        <v>73</v>
      </c>
      <c r="I13" s="571"/>
      <c r="J13" s="566" t="s">
        <v>74</v>
      </c>
      <c r="K13" s="563"/>
      <c r="L13" s="572" t="s">
        <v>75</v>
      </c>
      <c r="M13" s="562" t="str">
        <f>VLOOKUP(C13,[3]K10!$B$3:$K$1312,10,0)</f>
        <v>Mở</v>
      </c>
      <c r="N13" s="611">
        <v>9982</v>
      </c>
      <c r="O13" s="563" t="s">
        <v>63</v>
      </c>
      <c r="P13" s="563" t="s">
        <v>73</v>
      </c>
      <c r="Q13" s="563">
        <v>0</v>
      </c>
      <c r="R13" s="559" t="s">
        <v>73</v>
      </c>
      <c r="S13" s="559">
        <f t="shared" si="1"/>
        <v>1</v>
      </c>
      <c r="T13" s="559">
        <v>99</v>
      </c>
      <c r="V13" s="562">
        <f>VLOOKUP(C13,[4]K10!$B$3:$J$1312,9,0)</f>
        <v>60</v>
      </c>
      <c r="W13" s="561">
        <v>8</v>
      </c>
      <c r="X13" s="561" t="s">
        <v>2472</v>
      </c>
      <c r="Y13" s="561"/>
    </row>
    <row r="14" spans="1:26" ht="24.75" hidden="1" customHeight="1" x14ac:dyDescent="0.2">
      <c r="A14" s="569">
        <v>9</v>
      </c>
      <c r="B14" s="568" t="str">
        <f t="shared" si="0"/>
        <v>10.7.0703190.03</v>
      </c>
      <c r="C14" s="562" t="s">
        <v>3205</v>
      </c>
      <c r="D14" s="562" t="str">
        <f>VLOOKUP(E14,[1]QuyetdinhPCGD!$B$6:$C$1258,2,0)</f>
        <v>0703190</v>
      </c>
      <c r="E14" s="573" t="s">
        <v>66</v>
      </c>
      <c r="F14" s="564" t="s">
        <v>72</v>
      </c>
      <c r="G14" s="564" t="s">
        <v>12</v>
      </c>
      <c r="H14" s="562" t="s">
        <v>2151</v>
      </c>
      <c r="I14" s="571"/>
      <c r="J14" s="566" t="s">
        <v>74</v>
      </c>
      <c r="K14" s="563"/>
      <c r="L14" s="572" t="s">
        <v>75</v>
      </c>
      <c r="M14" s="562" t="str">
        <f>VLOOKUP(C14,[3]K10!$B$3:$K$1312,10,0)</f>
        <v>Mở</v>
      </c>
      <c r="N14" s="611">
        <v>9982</v>
      </c>
      <c r="O14" s="563" t="s">
        <v>63</v>
      </c>
      <c r="P14" s="563">
        <v>0</v>
      </c>
      <c r="Q14" s="563">
        <v>0</v>
      </c>
      <c r="R14" s="559" t="s">
        <v>299</v>
      </c>
      <c r="S14" s="559">
        <f t="shared" si="1"/>
        <v>0</v>
      </c>
      <c r="T14" s="559">
        <v>100</v>
      </c>
      <c r="U14" s="559" t="s">
        <v>4628</v>
      </c>
      <c r="V14" s="562">
        <f>VLOOKUP(C14,[4]K10!$B$3:$J$1312,9,0)</f>
        <v>57</v>
      </c>
      <c r="W14" s="561">
        <v>9</v>
      </c>
      <c r="X14" s="561" t="s">
        <v>2472</v>
      </c>
      <c r="Y14" s="578" t="s">
        <v>814</v>
      </c>
    </row>
    <row r="15" spans="1:26" ht="20.100000000000001" hidden="1" customHeight="1" x14ac:dyDescent="0.25">
      <c r="A15" s="569">
        <v>10</v>
      </c>
      <c r="B15" s="568" t="str">
        <f t="shared" si="0"/>
        <v>10.7.0403109.01</v>
      </c>
      <c r="C15" s="562" t="s">
        <v>3206</v>
      </c>
      <c r="D15" s="562" t="str">
        <f>VLOOKUP(E15,[1]QuyetdinhPCGD!$B$6:$C$1258,2,0)</f>
        <v>0403109</v>
      </c>
      <c r="E15" s="570" t="s">
        <v>76</v>
      </c>
      <c r="F15" s="564" t="s">
        <v>67</v>
      </c>
      <c r="G15" s="564" t="s">
        <v>10</v>
      </c>
      <c r="H15" s="562" t="str">
        <f>VLOOKUP(J15,'[2]Phan ca&amp; Ngay BDhoc'!$B$4:$I$106,8,0)</f>
        <v>B4-602</v>
      </c>
      <c r="I15" s="571"/>
      <c r="J15" s="566" t="s">
        <v>77</v>
      </c>
      <c r="K15" s="563"/>
      <c r="L15" s="572" t="s">
        <v>62</v>
      </c>
      <c r="M15" s="562" t="str">
        <f>VLOOKUP(C15,[3]K10!$B$3:$K$1312,10,0)</f>
        <v>Mở</v>
      </c>
      <c r="N15" s="607">
        <v>10024</v>
      </c>
      <c r="O15" s="563" t="s">
        <v>63</v>
      </c>
      <c r="P15" s="563">
        <v>0</v>
      </c>
      <c r="Q15" s="563">
        <v>0</v>
      </c>
      <c r="R15" s="559" t="s">
        <v>3207</v>
      </c>
      <c r="S15" s="559">
        <f t="shared" si="1"/>
        <v>0</v>
      </c>
      <c r="T15" s="559">
        <v>101</v>
      </c>
      <c r="V15" s="562">
        <f>VLOOKUP(C15,[4]K10!$B$3:$J$1312,9,0)</f>
        <v>80</v>
      </c>
      <c r="W15" s="561">
        <v>10</v>
      </c>
      <c r="X15" s="561" t="s">
        <v>4627</v>
      </c>
      <c r="Y15" s="561"/>
    </row>
    <row r="16" spans="1:26" ht="21" hidden="1" customHeight="1" x14ac:dyDescent="0.25">
      <c r="A16" s="569">
        <v>11</v>
      </c>
      <c r="B16" s="568" t="str">
        <f t="shared" si="0"/>
        <v>10.7.0403126.01</v>
      </c>
      <c r="C16" s="562" t="s">
        <v>3208</v>
      </c>
      <c r="D16" s="562" t="str">
        <f>VLOOKUP(E16,[1]QuyetdinhPCGD!$B$6:$C$1258,2,0)</f>
        <v>0403126</v>
      </c>
      <c r="E16" s="570" t="s">
        <v>78</v>
      </c>
      <c r="F16" s="564" t="s">
        <v>79</v>
      </c>
      <c r="G16" s="564" t="s">
        <v>12</v>
      </c>
      <c r="H16" s="562" t="str">
        <f>VLOOKUP(J16,'[2]Phan ca&amp; Ngay BDhoc'!$B$4:$I$106,8,0)</f>
        <v>B4-602</v>
      </c>
      <c r="I16" s="571"/>
      <c r="J16" s="566" t="s">
        <v>77</v>
      </c>
      <c r="K16" s="563"/>
      <c r="L16" s="572" t="s">
        <v>62</v>
      </c>
      <c r="M16" s="562" t="str">
        <f>VLOOKUP(C16,[3]K10!$B$3:$K$1312,10,0)</f>
        <v>Mở</v>
      </c>
      <c r="N16" s="607">
        <v>10024</v>
      </c>
      <c r="O16" s="563" t="s">
        <v>63</v>
      </c>
      <c r="P16" s="563">
        <v>0</v>
      </c>
      <c r="Q16" s="563">
        <v>0</v>
      </c>
      <c r="R16" s="559" t="s">
        <v>3207</v>
      </c>
      <c r="S16" s="559">
        <f t="shared" si="1"/>
        <v>0</v>
      </c>
      <c r="T16" s="559">
        <v>105</v>
      </c>
      <c r="V16" s="562">
        <f>VLOOKUP(C16,[4]K10!$B$3:$J$1312,9,0)</f>
        <v>78</v>
      </c>
      <c r="W16" s="561">
        <v>11</v>
      </c>
      <c r="X16" s="561" t="s">
        <v>4627</v>
      </c>
      <c r="Y16" s="561"/>
    </row>
    <row r="17" spans="1:25" ht="24.75" hidden="1" customHeight="1" x14ac:dyDescent="0.25">
      <c r="A17" s="569">
        <v>12</v>
      </c>
      <c r="B17" s="568" t="str">
        <f t="shared" si="0"/>
        <v>10.7.0403132.01</v>
      </c>
      <c r="C17" s="562" t="s">
        <v>3209</v>
      </c>
      <c r="D17" s="562" t="str">
        <f>VLOOKUP(E17,[1]QuyetdinhPCGD!$B$6:$C$1258,2,0)</f>
        <v>0403132</v>
      </c>
      <c r="E17" s="570" t="s">
        <v>80</v>
      </c>
      <c r="F17" s="564" t="s">
        <v>81</v>
      </c>
      <c r="G17" s="564" t="s">
        <v>10</v>
      </c>
      <c r="H17" s="562" t="str">
        <f>VLOOKUP(J17,'[2]Phan ca&amp; Ngay BDhoc'!$B$4:$I$106,8,0)</f>
        <v>B4-602</v>
      </c>
      <c r="I17" s="571"/>
      <c r="J17" s="566" t="s">
        <v>77</v>
      </c>
      <c r="K17" s="563"/>
      <c r="L17" s="572" t="s">
        <v>62</v>
      </c>
      <c r="M17" s="562" t="str">
        <f>VLOOKUP(C17,[3]K10!$B$3:$K$1312,10,0)</f>
        <v>Mở</v>
      </c>
      <c r="N17" s="607">
        <v>10024</v>
      </c>
      <c r="O17" s="563" t="s">
        <v>63</v>
      </c>
      <c r="P17" s="563">
        <v>0</v>
      </c>
      <c r="Q17" s="563">
        <v>0</v>
      </c>
      <c r="R17" s="559" t="s">
        <v>3207</v>
      </c>
      <c r="S17" s="559">
        <f t="shared" si="1"/>
        <v>0</v>
      </c>
      <c r="T17" s="559">
        <v>107</v>
      </c>
      <c r="V17" s="562">
        <f>VLOOKUP(C17,[4]K10!$B$3:$J$1312,9,0)</f>
        <v>79</v>
      </c>
      <c r="W17" s="561">
        <v>12</v>
      </c>
      <c r="X17" s="561" t="s">
        <v>4627</v>
      </c>
      <c r="Y17" s="561"/>
    </row>
    <row r="18" spans="1:25" ht="20.100000000000001" hidden="1" customHeight="1" x14ac:dyDescent="0.25">
      <c r="A18" s="569">
        <v>13</v>
      </c>
      <c r="B18" s="568" t="str">
        <f t="shared" si="0"/>
        <v>10.7.0403134.01</v>
      </c>
      <c r="C18" s="562" t="s">
        <v>3210</v>
      </c>
      <c r="D18" s="562" t="str">
        <f>VLOOKUP(E18,[1]QuyetdinhPCGD!$B$6:$C$1258,2,0)</f>
        <v>0403134</v>
      </c>
      <c r="E18" s="570" t="s">
        <v>82</v>
      </c>
      <c r="F18" s="564" t="s">
        <v>67</v>
      </c>
      <c r="G18" s="564" t="s">
        <v>11</v>
      </c>
      <c r="H18" s="562" t="str">
        <f>VLOOKUP(J18,'[2]Phan ca&amp; Ngay BDhoc'!$B$4:$I$106,8,0)</f>
        <v>B4-602</v>
      </c>
      <c r="I18" s="571"/>
      <c r="J18" s="566" t="s">
        <v>77</v>
      </c>
      <c r="K18" s="563"/>
      <c r="L18" s="572" t="s">
        <v>62</v>
      </c>
      <c r="M18" s="562" t="str">
        <f>VLOOKUP(C18,[3]K10!$B$3:$K$1312,10,0)</f>
        <v>Mở</v>
      </c>
      <c r="N18" s="607">
        <v>10024</v>
      </c>
      <c r="O18" s="563" t="s">
        <v>63</v>
      </c>
      <c r="P18" s="563">
        <v>0</v>
      </c>
      <c r="Q18" s="563">
        <v>0</v>
      </c>
      <c r="R18" s="559" t="s">
        <v>3207</v>
      </c>
      <c r="S18" s="559">
        <f t="shared" si="1"/>
        <v>0</v>
      </c>
      <c r="T18" s="559">
        <v>108</v>
      </c>
      <c r="V18" s="562">
        <f>VLOOKUP(C18,[4]K10!$B$3:$J$1312,9,0)</f>
        <v>81</v>
      </c>
      <c r="W18" s="561">
        <v>13</v>
      </c>
      <c r="X18" s="561" t="s">
        <v>4627</v>
      </c>
      <c r="Y18" s="561"/>
    </row>
    <row r="19" spans="1:25" ht="20.100000000000001" hidden="1" customHeight="1" x14ac:dyDescent="0.25">
      <c r="A19" s="569">
        <v>14</v>
      </c>
      <c r="B19" s="568" t="str">
        <f t="shared" si="0"/>
        <v>10.7.0403179.01</v>
      </c>
      <c r="C19" s="562" t="s">
        <v>3211</v>
      </c>
      <c r="D19" s="562" t="str">
        <f>VLOOKUP(E19,[1]QuyetdinhPCGD!$B$6:$C$1258,2,0)</f>
        <v>0403179</v>
      </c>
      <c r="E19" s="570" t="s">
        <v>83</v>
      </c>
      <c r="F19" s="564" t="s">
        <v>67</v>
      </c>
      <c r="G19" s="564" t="s">
        <v>12</v>
      </c>
      <c r="H19" s="562" t="str">
        <f>VLOOKUP(J19,'[2]Phan ca&amp; Ngay BDhoc'!$B$4:$I$106,8,0)</f>
        <v>B4-602</v>
      </c>
      <c r="I19" s="571"/>
      <c r="J19" s="566" t="s">
        <v>77</v>
      </c>
      <c r="K19" s="563"/>
      <c r="L19" s="572" t="s">
        <v>62</v>
      </c>
      <c r="M19" s="562" t="str">
        <f>VLOOKUP(C19,[3]K10!$B$3:$K$1312,10,0)</f>
        <v>Mở</v>
      </c>
      <c r="N19" s="607">
        <v>10024</v>
      </c>
      <c r="O19" s="563" t="s">
        <v>63</v>
      </c>
      <c r="P19" s="563">
        <v>0</v>
      </c>
      <c r="Q19" s="563">
        <v>0</v>
      </c>
      <c r="R19" s="559" t="s">
        <v>3207</v>
      </c>
      <c r="S19" s="559">
        <f t="shared" si="1"/>
        <v>0</v>
      </c>
      <c r="T19" s="559">
        <v>118</v>
      </c>
      <c r="V19" s="562">
        <f>VLOOKUP(C19,[4]K10!$B$3:$J$1312,9,0)</f>
        <v>80</v>
      </c>
      <c r="W19" s="561">
        <v>14</v>
      </c>
      <c r="X19" s="561" t="s">
        <v>4627</v>
      </c>
      <c r="Y19" s="561"/>
    </row>
    <row r="20" spans="1:25" ht="18" hidden="1" customHeight="1" x14ac:dyDescent="0.25">
      <c r="A20" s="569">
        <v>15</v>
      </c>
      <c r="B20" s="568" t="str">
        <f t="shared" si="0"/>
        <v>10.7.0403109.02</v>
      </c>
      <c r="C20" s="562" t="s">
        <v>3212</v>
      </c>
      <c r="D20" s="562" t="str">
        <f>VLOOKUP(E20,[1]QuyetdinhPCGD!$B$6:$C$1258,2,0)</f>
        <v>0403109</v>
      </c>
      <c r="E20" s="570" t="s">
        <v>76</v>
      </c>
      <c r="F20" s="564" t="s">
        <v>72</v>
      </c>
      <c r="G20" s="564" t="s">
        <v>10</v>
      </c>
      <c r="H20" s="562" t="str">
        <f>VLOOKUP(J20,'[2]Phan ca&amp; Ngay BDhoc'!$B$4:$I$106,8,0)</f>
        <v>B4-602</v>
      </c>
      <c r="I20" s="571"/>
      <c r="J20" s="599" t="s">
        <v>84</v>
      </c>
      <c r="K20" s="563"/>
      <c r="L20" s="572" t="s">
        <v>70</v>
      </c>
      <c r="M20" s="562" t="str">
        <f>VLOOKUP(C20,[3]K10!$B$3:$K$1312,10,0)</f>
        <v>Mở</v>
      </c>
      <c r="N20" s="607">
        <v>10025</v>
      </c>
      <c r="O20" s="563" t="s">
        <v>63</v>
      </c>
      <c r="P20" s="563">
        <v>0</v>
      </c>
      <c r="Q20" s="563">
        <v>0</v>
      </c>
      <c r="R20" s="559" t="s">
        <v>3207</v>
      </c>
      <c r="S20" s="559">
        <f t="shared" si="1"/>
        <v>0</v>
      </c>
      <c r="T20" s="559">
        <v>119</v>
      </c>
      <c r="V20" s="562">
        <f>VLOOKUP(C20,[4]K10!$B$3:$J$1312,9,0)</f>
        <v>74</v>
      </c>
      <c r="W20" s="561">
        <v>15</v>
      </c>
      <c r="X20" s="561" t="s">
        <v>2472</v>
      </c>
      <c r="Y20" s="561"/>
    </row>
    <row r="21" spans="1:25" s="597" customFormat="1" ht="23.25" hidden="1" customHeight="1" x14ac:dyDescent="0.25">
      <c r="A21" s="569">
        <v>16</v>
      </c>
      <c r="B21" s="568" t="str">
        <f t="shared" si="0"/>
        <v>10.7.0403126.02</v>
      </c>
      <c r="C21" s="562" t="s">
        <v>3213</v>
      </c>
      <c r="D21" s="562" t="str">
        <f>VLOOKUP(E21,[1]QuyetdinhPCGD!$B$6:$C$1258,2,0)</f>
        <v>0403126</v>
      </c>
      <c r="E21" s="570" t="s">
        <v>78</v>
      </c>
      <c r="F21" s="564" t="s">
        <v>72</v>
      </c>
      <c r="G21" s="564" t="s">
        <v>12</v>
      </c>
      <c r="H21" s="562" t="str">
        <f>VLOOKUP(J21,'[2]Phan ca&amp; Ngay BDhoc'!$B$4:$I$106,8,0)</f>
        <v>B4-602</v>
      </c>
      <c r="I21" s="571"/>
      <c r="J21" s="599" t="s">
        <v>84</v>
      </c>
      <c r="K21" s="563"/>
      <c r="L21" s="572" t="s">
        <v>70</v>
      </c>
      <c r="M21" s="562" t="str">
        <f>VLOOKUP(C21,[3]K10!$B$3:$K$1312,10,0)</f>
        <v>Mở</v>
      </c>
      <c r="N21" s="607">
        <v>10025</v>
      </c>
      <c r="O21" s="563" t="s">
        <v>63</v>
      </c>
      <c r="P21" s="563">
        <v>0</v>
      </c>
      <c r="Q21" s="563">
        <v>0</v>
      </c>
      <c r="R21" s="596" t="s">
        <v>3207</v>
      </c>
      <c r="S21" s="559">
        <f t="shared" si="1"/>
        <v>0</v>
      </c>
      <c r="T21" s="559">
        <v>123</v>
      </c>
      <c r="U21" s="559"/>
      <c r="V21" s="562">
        <f>VLOOKUP(C21,[4]K10!$B$3:$J$1312,9,0)</f>
        <v>71</v>
      </c>
      <c r="W21" s="561">
        <v>16</v>
      </c>
      <c r="X21" s="561" t="s">
        <v>2472</v>
      </c>
      <c r="Y21" s="561"/>
    </row>
    <row r="22" spans="1:25" s="597" customFormat="1" ht="25.5" hidden="1" customHeight="1" x14ac:dyDescent="0.25">
      <c r="A22" s="569">
        <v>17</v>
      </c>
      <c r="B22" s="568" t="str">
        <f t="shared" si="0"/>
        <v>10.7.0403132.02</v>
      </c>
      <c r="C22" s="562" t="s">
        <v>3214</v>
      </c>
      <c r="D22" s="562" t="str">
        <f>VLOOKUP(E22,[1]QuyetdinhPCGD!$B$6:$C$1258,2,0)</f>
        <v>0403132</v>
      </c>
      <c r="E22" s="570" t="s">
        <v>80</v>
      </c>
      <c r="F22" s="564" t="s">
        <v>85</v>
      </c>
      <c r="G22" s="564" t="s">
        <v>10</v>
      </c>
      <c r="H22" s="562" t="str">
        <f>VLOOKUP(J22,'[2]Phan ca&amp; Ngay BDhoc'!$B$4:$I$106,8,0)</f>
        <v>B4-602</v>
      </c>
      <c r="I22" s="571"/>
      <c r="J22" s="599" t="s">
        <v>84</v>
      </c>
      <c r="K22" s="563"/>
      <c r="L22" s="572" t="s">
        <v>70</v>
      </c>
      <c r="M22" s="562" t="str">
        <f>VLOOKUP(C22,[3]K10!$B$3:$K$1312,10,0)</f>
        <v>Mở</v>
      </c>
      <c r="N22" s="607">
        <v>10025</v>
      </c>
      <c r="O22" s="563" t="s">
        <v>63</v>
      </c>
      <c r="P22" s="563">
        <v>0</v>
      </c>
      <c r="Q22" s="563">
        <v>0</v>
      </c>
      <c r="R22" s="596" t="s">
        <v>3207</v>
      </c>
      <c r="S22" s="559">
        <f t="shared" si="1"/>
        <v>0</v>
      </c>
      <c r="T22" s="559">
        <v>125</v>
      </c>
      <c r="U22" s="559"/>
      <c r="V22" s="562">
        <f>VLOOKUP(C22,[4]K10!$B$3:$J$1312,9,0)</f>
        <v>73</v>
      </c>
      <c r="W22" s="561">
        <v>17</v>
      </c>
      <c r="X22" s="561" t="s">
        <v>2472</v>
      </c>
      <c r="Y22" s="561"/>
    </row>
    <row r="23" spans="1:25" s="597" customFormat="1" ht="23.25" hidden="1" customHeight="1" x14ac:dyDescent="0.25">
      <c r="A23" s="569">
        <v>18</v>
      </c>
      <c r="B23" s="568" t="str">
        <f t="shared" si="0"/>
        <v>10.7.0403134.02</v>
      </c>
      <c r="C23" s="562" t="s">
        <v>3215</v>
      </c>
      <c r="D23" s="562" t="str">
        <f>VLOOKUP(E23,[1]QuyetdinhPCGD!$B$6:$C$1258,2,0)</f>
        <v>0403134</v>
      </c>
      <c r="E23" s="570" t="s">
        <v>82</v>
      </c>
      <c r="F23" s="564" t="s">
        <v>72</v>
      </c>
      <c r="G23" s="564" t="s">
        <v>11</v>
      </c>
      <c r="H23" s="562" t="str">
        <f>VLOOKUP(J23,'[2]Phan ca&amp; Ngay BDhoc'!$B$4:$I$106,8,0)</f>
        <v>B4-602</v>
      </c>
      <c r="I23" s="571"/>
      <c r="J23" s="599" t="s">
        <v>84</v>
      </c>
      <c r="K23" s="563"/>
      <c r="L23" s="572" t="s">
        <v>70</v>
      </c>
      <c r="M23" s="562" t="str">
        <f>VLOOKUP(C23,[3]K10!$B$3:$K$1312,10,0)</f>
        <v>Mở</v>
      </c>
      <c r="N23" s="607">
        <v>10025</v>
      </c>
      <c r="O23" s="563" t="s">
        <v>63</v>
      </c>
      <c r="P23" s="563">
        <v>0</v>
      </c>
      <c r="Q23" s="563">
        <v>0</v>
      </c>
      <c r="R23" s="596" t="s">
        <v>3207</v>
      </c>
      <c r="S23" s="559">
        <f t="shared" si="1"/>
        <v>0</v>
      </c>
      <c r="T23" s="559">
        <v>126</v>
      </c>
      <c r="U23" s="559"/>
      <c r="V23" s="562">
        <f>VLOOKUP(C23,[4]K10!$B$3:$J$1312,9,0)</f>
        <v>73</v>
      </c>
      <c r="W23" s="561">
        <v>18</v>
      </c>
      <c r="X23" s="561" t="s">
        <v>2472</v>
      </c>
      <c r="Y23" s="561"/>
    </row>
    <row r="24" spans="1:25" s="597" customFormat="1" ht="21.75" hidden="1" customHeight="1" x14ac:dyDescent="0.25">
      <c r="A24" s="569">
        <v>19</v>
      </c>
      <c r="B24" s="568" t="str">
        <f t="shared" si="0"/>
        <v>10.7.0403179.02</v>
      </c>
      <c r="C24" s="562" t="s">
        <v>3216</v>
      </c>
      <c r="D24" s="562" t="str">
        <f>VLOOKUP(E24,[1]QuyetdinhPCGD!$B$6:$C$1258,2,0)</f>
        <v>0403179</v>
      </c>
      <c r="E24" s="570" t="s">
        <v>83</v>
      </c>
      <c r="F24" s="564" t="s">
        <v>85</v>
      </c>
      <c r="G24" s="564" t="s">
        <v>12</v>
      </c>
      <c r="H24" s="562" t="str">
        <f>VLOOKUP(J24,'[2]Phan ca&amp; Ngay BDhoc'!$B$4:$I$106,8,0)</f>
        <v>B4-602</v>
      </c>
      <c r="I24" s="571"/>
      <c r="J24" s="599" t="s">
        <v>84</v>
      </c>
      <c r="K24" s="563"/>
      <c r="L24" s="572" t="s">
        <v>70</v>
      </c>
      <c r="M24" s="562" t="str">
        <f>VLOOKUP(C24,[3]K10!$B$3:$K$1312,10,0)</f>
        <v>Mở</v>
      </c>
      <c r="N24" s="607">
        <v>10025</v>
      </c>
      <c r="O24" s="563" t="s">
        <v>63</v>
      </c>
      <c r="P24" s="563">
        <v>0</v>
      </c>
      <c r="Q24" s="563">
        <v>0</v>
      </c>
      <c r="R24" s="596" t="s">
        <v>3207</v>
      </c>
      <c r="S24" s="559">
        <f t="shared" si="1"/>
        <v>0</v>
      </c>
      <c r="T24" s="559">
        <v>134</v>
      </c>
      <c r="U24" s="559"/>
      <c r="V24" s="562">
        <f>VLOOKUP(C24,[4]K10!$B$3:$J$1312,9,0)</f>
        <v>74</v>
      </c>
      <c r="W24" s="561">
        <v>19</v>
      </c>
      <c r="X24" s="561" t="s">
        <v>2472</v>
      </c>
      <c r="Y24" s="561"/>
    </row>
    <row r="25" spans="1:25" s="597" customFormat="1" ht="20.100000000000001" hidden="1" customHeight="1" x14ac:dyDescent="0.25">
      <c r="A25" s="569">
        <v>20</v>
      </c>
      <c r="B25" s="568" t="str">
        <f t="shared" si="0"/>
        <v>10.7.0403109.03</v>
      </c>
      <c r="C25" s="562" t="s">
        <v>3217</v>
      </c>
      <c r="D25" s="562" t="str">
        <f>VLOOKUP(E25,[1]QuyetdinhPCGD!$B$6:$C$1258,2,0)</f>
        <v>0403109</v>
      </c>
      <c r="E25" s="570" t="s">
        <v>76</v>
      </c>
      <c r="F25" s="564" t="s">
        <v>67</v>
      </c>
      <c r="G25" s="564" t="s">
        <v>8</v>
      </c>
      <c r="H25" s="562" t="str">
        <f>VLOOKUP(J25,'[2]Phan ca&amp; Ngay BDhoc'!$B$4:$I$106,8,0)</f>
        <v>B4-602</v>
      </c>
      <c r="I25" s="564"/>
      <c r="J25" s="598" t="s">
        <v>86</v>
      </c>
      <c r="K25" s="563"/>
      <c r="L25" s="565" t="s">
        <v>75</v>
      </c>
      <c r="M25" s="562" t="str">
        <f>VLOOKUP(C25,[3]K10!$B$3:$K$1312,10,0)</f>
        <v>Mở</v>
      </c>
      <c r="N25" s="607">
        <v>10026</v>
      </c>
      <c r="O25" s="563" t="s">
        <v>63</v>
      </c>
      <c r="P25" s="563">
        <v>0</v>
      </c>
      <c r="Q25" s="563">
        <v>0</v>
      </c>
      <c r="R25" s="596" t="s">
        <v>3218</v>
      </c>
      <c r="S25" s="559">
        <f t="shared" si="1"/>
        <v>0</v>
      </c>
      <c r="T25" s="559">
        <v>135</v>
      </c>
      <c r="U25" s="559"/>
      <c r="V25" s="562">
        <f>VLOOKUP(C25,[4]K10!$B$3:$J$1312,9,0)</f>
        <v>74</v>
      </c>
      <c r="W25" s="561">
        <v>20</v>
      </c>
      <c r="X25" s="561" t="s">
        <v>4627</v>
      </c>
      <c r="Y25" s="561"/>
    </row>
    <row r="26" spans="1:25" s="597" customFormat="1" ht="33" hidden="1" customHeight="1" x14ac:dyDescent="0.25">
      <c r="A26" s="569">
        <v>21</v>
      </c>
      <c r="B26" s="568" t="str">
        <f t="shared" si="0"/>
        <v>10.7.0403126.03</v>
      </c>
      <c r="C26" s="562" t="s">
        <v>3219</v>
      </c>
      <c r="D26" s="562" t="str">
        <f>VLOOKUP(E26,[1]QuyetdinhPCGD!$B$6:$C$1258,2,0)</f>
        <v>0403126</v>
      </c>
      <c r="E26" s="570" t="s">
        <v>78</v>
      </c>
      <c r="F26" s="564" t="s">
        <v>67</v>
      </c>
      <c r="G26" s="564" t="s">
        <v>12</v>
      </c>
      <c r="H26" s="563" t="s">
        <v>3218</v>
      </c>
      <c r="I26" s="571"/>
      <c r="J26" s="598" t="s">
        <v>86</v>
      </c>
      <c r="K26" s="563"/>
      <c r="L26" s="572" t="s">
        <v>75</v>
      </c>
      <c r="M26" s="562" t="str">
        <f>VLOOKUP(C26,[3]K10!$B$3:$K$1312,10,0)</f>
        <v>Mở</v>
      </c>
      <c r="N26" s="607">
        <v>10026</v>
      </c>
      <c r="O26" s="563" t="s">
        <v>63</v>
      </c>
      <c r="P26" s="563" t="s">
        <v>87</v>
      </c>
      <c r="Q26" s="563">
        <v>0</v>
      </c>
      <c r="R26" s="596" t="s">
        <v>87</v>
      </c>
      <c r="S26" s="559">
        <f t="shared" si="1"/>
        <v>0</v>
      </c>
      <c r="T26" s="559">
        <v>139</v>
      </c>
      <c r="U26" s="559"/>
      <c r="V26" s="562">
        <f>VLOOKUP(C26,[4]K10!$B$3:$J$1312,9,0)</f>
        <v>72</v>
      </c>
      <c r="W26" s="561">
        <v>21</v>
      </c>
      <c r="X26" s="561" t="s">
        <v>4627</v>
      </c>
      <c r="Y26" s="561"/>
    </row>
    <row r="27" spans="1:25" s="597" customFormat="1" ht="23.25" hidden="1" customHeight="1" x14ac:dyDescent="0.25">
      <c r="A27" s="569">
        <v>22</v>
      </c>
      <c r="B27" s="568" t="str">
        <f t="shared" si="0"/>
        <v>10.7.0403132.03</v>
      </c>
      <c r="C27" s="562" t="s">
        <v>3220</v>
      </c>
      <c r="D27" s="562" t="str">
        <f>VLOOKUP(E27,[1]QuyetdinhPCGD!$B$6:$C$1258,2,0)</f>
        <v>0403132</v>
      </c>
      <c r="E27" s="570" t="s">
        <v>80</v>
      </c>
      <c r="F27" s="564" t="s">
        <v>81</v>
      </c>
      <c r="G27" s="564" t="s">
        <v>8</v>
      </c>
      <c r="H27" s="562" t="str">
        <f>VLOOKUP(J27,'[2]Phan ca&amp; Ngay BDhoc'!$B$4:$I$106,8,0)</f>
        <v>B4-602</v>
      </c>
      <c r="I27" s="564"/>
      <c r="J27" s="598" t="s">
        <v>86</v>
      </c>
      <c r="K27" s="563"/>
      <c r="L27" s="565" t="s">
        <v>75</v>
      </c>
      <c r="M27" s="562" t="str">
        <f>VLOOKUP(C27,[3]K10!$B$3:$K$1312,10,0)</f>
        <v>Mở</v>
      </c>
      <c r="N27" s="607">
        <v>10026</v>
      </c>
      <c r="O27" s="563" t="s">
        <v>63</v>
      </c>
      <c r="P27" s="563">
        <v>0</v>
      </c>
      <c r="Q27" s="563">
        <v>0</v>
      </c>
      <c r="R27" s="596" t="s">
        <v>3218</v>
      </c>
      <c r="S27" s="559">
        <f t="shared" si="1"/>
        <v>0</v>
      </c>
      <c r="T27" s="559">
        <v>141</v>
      </c>
      <c r="U27" s="559"/>
      <c r="V27" s="562">
        <f>VLOOKUP(C27,[4]K10!$B$3:$J$1312,9,0)</f>
        <v>71</v>
      </c>
      <c r="W27" s="561">
        <v>22</v>
      </c>
      <c r="X27" s="561" t="s">
        <v>4627</v>
      </c>
      <c r="Y27" s="561"/>
    </row>
    <row r="28" spans="1:25" s="597" customFormat="1" ht="28.5" hidden="1" customHeight="1" x14ac:dyDescent="0.25">
      <c r="A28" s="569">
        <v>23</v>
      </c>
      <c r="B28" s="568" t="str">
        <f t="shared" si="0"/>
        <v>10.7.0403134.03</v>
      </c>
      <c r="C28" s="562" t="s">
        <v>3221</v>
      </c>
      <c r="D28" s="562" t="str">
        <f>VLOOKUP(E28,[1]QuyetdinhPCGD!$B$6:$C$1258,2,0)</f>
        <v>0403134</v>
      </c>
      <c r="E28" s="570" t="s">
        <v>82</v>
      </c>
      <c r="F28" s="564" t="s">
        <v>81</v>
      </c>
      <c r="G28" s="564" t="s">
        <v>9</v>
      </c>
      <c r="H28" s="562" t="str">
        <f>VLOOKUP(J28,'[2]Phan ca&amp; Ngay BDhoc'!$B$4:$I$106,8,0)</f>
        <v>B4-602</v>
      </c>
      <c r="I28" s="571"/>
      <c r="J28" s="598" t="s">
        <v>86</v>
      </c>
      <c r="K28" s="563"/>
      <c r="L28" s="572" t="s">
        <v>75</v>
      </c>
      <c r="M28" s="562" t="str">
        <f>VLOOKUP(C28,[3]K10!$B$3:$K$1312,10,0)</f>
        <v>Mở</v>
      </c>
      <c r="N28" s="607">
        <v>10026</v>
      </c>
      <c r="O28" s="563" t="s">
        <v>63</v>
      </c>
      <c r="P28" s="563">
        <v>0</v>
      </c>
      <c r="Q28" s="563">
        <v>0</v>
      </c>
      <c r="R28" s="596" t="s">
        <v>3218</v>
      </c>
      <c r="S28" s="559">
        <f t="shared" si="1"/>
        <v>0</v>
      </c>
      <c r="T28" s="559">
        <v>142</v>
      </c>
      <c r="U28" s="559"/>
      <c r="V28" s="562">
        <f>VLOOKUP(C28,[4]K10!$B$3:$J$1312,9,0)</f>
        <v>71</v>
      </c>
      <c r="W28" s="561">
        <v>23</v>
      </c>
      <c r="X28" s="561" t="s">
        <v>4627</v>
      </c>
      <c r="Y28" s="561"/>
    </row>
    <row r="29" spans="1:25" s="597" customFormat="1" ht="27.75" hidden="1" customHeight="1" x14ac:dyDescent="0.25">
      <c r="A29" s="569">
        <v>24</v>
      </c>
      <c r="B29" s="568" t="str">
        <f t="shared" si="0"/>
        <v>10.7.0403179.03</v>
      </c>
      <c r="C29" s="562" t="s">
        <v>3222</v>
      </c>
      <c r="D29" s="562" t="str">
        <f>VLOOKUP(E29,[1]QuyetdinhPCGD!$B$6:$C$1258,2,0)</f>
        <v>0403179</v>
      </c>
      <c r="E29" s="570" t="s">
        <v>83</v>
      </c>
      <c r="F29" s="564" t="s">
        <v>79</v>
      </c>
      <c r="G29" s="564" t="s">
        <v>12</v>
      </c>
      <c r="H29" s="584" t="s">
        <v>3218</v>
      </c>
      <c r="I29" s="571"/>
      <c r="J29" s="598" t="s">
        <v>86</v>
      </c>
      <c r="K29" s="563"/>
      <c r="L29" s="572" t="s">
        <v>75</v>
      </c>
      <c r="M29" s="562" t="str">
        <f>VLOOKUP(C29,[3]K10!$B$3:$K$1312,10,0)</f>
        <v>Mở</v>
      </c>
      <c r="N29" s="607">
        <v>10026</v>
      </c>
      <c r="O29" s="563" t="s">
        <v>63</v>
      </c>
      <c r="P29" s="563" t="s">
        <v>87</v>
      </c>
      <c r="Q29" s="563">
        <v>0</v>
      </c>
      <c r="R29" s="596" t="s">
        <v>87</v>
      </c>
      <c r="S29" s="559">
        <f t="shared" si="1"/>
        <v>0</v>
      </c>
      <c r="T29" s="559">
        <v>150</v>
      </c>
      <c r="U29" s="559"/>
      <c r="V29" s="562">
        <f>VLOOKUP(C29,[4]K10!$B$3:$J$1312,9,0)</f>
        <v>70</v>
      </c>
      <c r="W29" s="561">
        <v>24</v>
      </c>
      <c r="X29" s="561" t="s">
        <v>4627</v>
      </c>
      <c r="Y29" s="561"/>
    </row>
    <row r="30" spans="1:25" s="597" customFormat="1" ht="20.100000000000001" hidden="1" customHeight="1" x14ac:dyDescent="0.25">
      <c r="A30" s="569">
        <v>25</v>
      </c>
      <c r="B30" s="568" t="str">
        <f t="shared" si="0"/>
        <v>10.7.0403109.04</v>
      </c>
      <c r="C30" s="562" t="s">
        <v>3223</v>
      </c>
      <c r="D30" s="562" t="str">
        <f>VLOOKUP(E30,[1]QuyetdinhPCGD!$B$6:$C$1258,2,0)</f>
        <v>0403109</v>
      </c>
      <c r="E30" s="570" t="s">
        <v>76</v>
      </c>
      <c r="F30" s="564" t="s">
        <v>72</v>
      </c>
      <c r="G30" s="564" t="s">
        <v>8</v>
      </c>
      <c r="H30" s="562" t="str">
        <f>VLOOKUP(J30,'[2]Phan ca&amp; Ngay BDhoc'!$B$4:$I$106,8,0)</f>
        <v>B4-602</v>
      </c>
      <c r="I30" s="564"/>
      <c r="J30" s="598" t="s">
        <v>88</v>
      </c>
      <c r="K30" s="563"/>
      <c r="L30" s="565" t="s">
        <v>89</v>
      </c>
      <c r="M30" s="562" t="str">
        <f>VLOOKUP(C30,[3]K10!$B$3:$K$1312,10,0)</f>
        <v>Mở</v>
      </c>
      <c r="N30" s="607">
        <v>10027</v>
      </c>
      <c r="O30" s="563" t="s">
        <v>63</v>
      </c>
      <c r="P30" s="563">
        <v>0</v>
      </c>
      <c r="Q30" s="563">
        <v>0</v>
      </c>
      <c r="R30" s="596" t="s">
        <v>3218</v>
      </c>
      <c r="S30" s="559">
        <f t="shared" si="1"/>
        <v>0</v>
      </c>
      <c r="T30" s="559">
        <v>151</v>
      </c>
      <c r="U30" s="559"/>
      <c r="V30" s="562">
        <f>VLOOKUP(C30,[4]K10!$B$3:$J$1312,9,0)</f>
        <v>66</v>
      </c>
      <c r="W30" s="561">
        <v>25</v>
      </c>
      <c r="X30" s="561" t="s">
        <v>2472</v>
      </c>
      <c r="Y30" s="561"/>
    </row>
    <row r="31" spans="1:25" s="597" customFormat="1" ht="21.75" hidden="1" customHeight="1" x14ac:dyDescent="0.25">
      <c r="A31" s="569">
        <v>26</v>
      </c>
      <c r="B31" s="568" t="str">
        <f t="shared" si="0"/>
        <v>10.7.0403126.04</v>
      </c>
      <c r="C31" s="562" t="s">
        <v>3224</v>
      </c>
      <c r="D31" s="562" t="str">
        <f>VLOOKUP(E31,[1]QuyetdinhPCGD!$B$6:$C$1258,2,0)</f>
        <v>0403126</v>
      </c>
      <c r="E31" s="570" t="s">
        <v>78</v>
      </c>
      <c r="F31" s="564" t="s">
        <v>85</v>
      </c>
      <c r="G31" s="564" t="s">
        <v>12</v>
      </c>
      <c r="H31" s="563" t="s">
        <v>3218</v>
      </c>
      <c r="I31" s="571"/>
      <c r="J31" s="598" t="s">
        <v>88</v>
      </c>
      <c r="K31" s="563"/>
      <c r="L31" s="572" t="s">
        <v>89</v>
      </c>
      <c r="M31" s="562" t="str">
        <f>VLOOKUP(C31,[3]K10!$B$3:$K$1312,10,0)</f>
        <v>Mở</v>
      </c>
      <c r="N31" s="607">
        <v>10027</v>
      </c>
      <c r="O31" s="563" t="s">
        <v>63</v>
      </c>
      <c r="P31" s="563" t="s">
        <v>87</v>
      </c>
      <c r="Q31" s="563">
        <v>0</v>
      </c>
      <c r="R31" s="596" t="s">
        <v>87</v>
      </c>
      <c r="S31" s="559">
        <f t="shared" si="1"/>
        <v>0</v>
      </c>
      <c r="T31" s="559">
        <v>155</v>
      </c>
      <c r="U31" s="559" t="s">
        <v>4628</v>
      </c>
      <c r="V31" s="562">
        <f>VLOOKUP(C31,[4]K10!$B$3:$J$1312,9,0)</f>
        <v>70</v>
      </c>
      <c r="W31" s="561">
        <v>26</v>
      </c>
      <c r="X31" s="561" t="s">
        <v>2472</v>
      </c>
      <c r="Y31" s="561"/>
    </row>
    <row r="32" spans="1:25" s="597" customFormat="1" ht="18.95" hidden="1" customHeight="1" x14ac:dyDescent="0.25">
      <c r="A32" s="569">
        <v>27</v>
      </c>
      <c r="B32" s="568" t="str">
        <f t="shared" si="0"/>
        <v>10.7.0403132.04</v>
      </c>
      <c r="C32" s="562" t="s">
        <v>3225</v>
      </c>
      <c r="D32" s="562" t="str">
        <f>VLOOKUP(E32,[1]QuyetdinhPCGD!$B$6:$C$1258,2,0)</f>
        <v>0403132</v>
      </c>
      <c r="E32" s="570" t="s">
        <v>80</v>
      </c>
      <c r="F32" s="564" t="s">
        <v>85</v>
      </c>
      <c r="G32" s="564" t="s">
        <v>8</v>
      </c>
      <c r="H32" s="562" t="str">
        <f>VLOOKUP(J32,'[2]Phan ca&amp; Ngay BDhoc'!$B$4:$I$106,8,0)</f>
        <v>B4-602</v>
      </c>
      <c r="I32" s="564"/>
      <c r="J32" s="598" t="s">
        <v>88</v>
      </c>
      <c r="K32" s="563"/>
      <c r="L32" s="565" t="s">
        <v>89</v>
      </c>
      <c r="M32" s="562" t="str">
        <f>VLOOKUP(C32,[3]K10!$B$3:$K$1312,10,0)</f>
        <v>Mở</v>
      </c>
      <c r="N32" s="607">
        <v>10027</v>
      </c>
      <c r="O32" s="563" t="s">
        <v>63</v>
      </c>
      <c r="P32" s="563">
        <v>0</v>
      </c>
      <c r="Q32" s="563">
        <v>0</v>
      </c>
      <c r="R32" s="596" t="s">
        <v>3218</v>
      </c>
      <c r="S32" s="559">
        <f t="shared" si="1"/>
        <v>0</v>
      </c>
      <c r="T32" s="559">
        <v>157</v>
      </c>
      <c r="U32" s="559"/>
      <c r="V32" s="562">
        <f>VLOOKUP(C32,[4]K10!$B$3:$J$1312,9,0)</f>
        <v>70</v>
      </c>
      <c r="W32" s="561">
        <v>27</v>
      </c>
      <c r="X32" s="561" t="s">
        <v>2472</v>
      </c>
      <c r="Y32" s="561"/>
    </row>
    <row r="33" spans="1:25" s="597" customFormat="1" ht="18" hidden="1" customHeight="1" x14ac:dyDescent="0.25">
      <c r="A33" s="569">
        <v>28</v>
      </c>
      <c r="B33" s="568" t="str">
        <f t="shared" si="0"/>
        <v>10.7.0403134.04</v>
      </c>
      <c r="C33" s="562" t="s">
        <v>3226</v>
      </c>
      <c r="D33" s="562" t="str">
        <f>VLOOKUP(E33,[1]QuyetdinhPCGD!$B$6:$C$1258,2,0)</f>
        <v>0403134</v>
      </c>
      <c r="E33" s="570" t="s">
        <v>82</v>
      </c>
      <c r="F33" s="564" t="s">
        <v>85</v>
      </c>
      <c r="G33" s="564" t="s">
        <v>9</v>
      </c>
      <c r="H33" s="562" t="str">
        <f>VLOOKUP(J33,'[2]Phan ca&amp; Ngay BDhoc'!$B$4:$I$106,8,0)</f>
        <v>B4-602</v>
      </c>
      <c r="I33" s="571"/>
      <c r="J33" s="598" t="s">
        <v>88</v>
      </c>
      <c r="K33" s="563"/>
      <c r="L33" s="572" t="s">
        <v>89</v>
      </c>
      <c r="M33" s="562" t="str">
        <f>VLOOKUP(C33,[3]K10!$B$3:$K$1312,10,0)</f>
        <v>Mở</v>
      </c>
      <c r="N33" s="607">
        <v>10027</v>
      </c>
      <c r="O33" s="563" t="s">
        <v>63</v>
      </c>
      <c r="P33" s="563">
        <v>0</v>
      </c>
      <c r="Q33" s="563">
        <v>0</v>
      </c>
      <c r="R33" s="596" t="s">
        <v>3218</v>
      </c>
      <c r="S33" s="559">
        <f t="shared" si="1"/>
        <v>0</v>
      </c>
      <c r="T33" s="559">
        <v>158</v>
      </c>
      <c r="U33" s="559"/>
      <c r="V33" s="562">
        <f>VLOOKUP(C33,[4]K10!$B$3:$J$1312,9,0)</f>
        <v>68</v>
      </c>
      <c r="W33" s="561">
        <v>28</v>
      </c>
      <c r="X33" s="561" t="s">
        <v>2472</v>
      </c>
      <c r="Y33" s="561"/>
    </row>
    <row r="34" spans="1:25" s="597" customFormat="1" ht="30.75" hidden="1" customHeight="1" x14ac:dyDescent="0.25">
      <c r="A34" s="569">
        <v>29</v>
      </c>
      <c r="B34" s="568" t="str">
        <f t="shared" si="0"/>
        <v>10.7.0403179.04</v>
      </c>
      <c r="C34" s="562" t="s">
        <v>3227</v>
      </c>
      <c r="D34" s="562" t="str">
        <f>VLOOKUP(E34,[1]QuyetdinhPCGD!$B$6:$C$1258,2,0)</f>
        <v>0403179</v>
      </c>
      <c r="E34" s="570" t="s">
        <v>83</v>
      </c>
      <c r="F34" s="564" t="s">
        <v>72</v>
      </c>
      <c r="G34" s="564" t="s">
        <v>12</v>
      </c>
      <c r="H34" s="563" t="s">
        <v>3218</v>
      </c>
      <c r="I34" s="571"/>
      <c r="J34" s="598" t="s">
        <v>88</v>
      </c>
      <c r="K34" s="563"/>
      <c r="L34" s="572" t="s">
        <v>89</v>
      </c>
      <c r="M34" s="562" t="str">
        <f>VLOOKUP(C34,[3]K10!$B$3:$K$1312,10,0)</f>
        <v>Mở</v>
      </c>
      <c r="N34" s="607">
        <v>10027</v>
      </c>
      <c r="O34" s="563" t="s">
        <v>63</v>
      </c>
      <c r="P34" s="563" t="s">
        <v>87</v>
      </c>
      <c r="Q34" s="563">
        <v>0</v>
      </c>
      <c r="R34" s="596" t="s">
        <v>87</v>
      </c>
      <c r="S34" s="559">
        <f t="shared" si="1"/>
        <v>0</v>
      </c>
      <c r="T34" s="559">
        <v>166</v>
      </c>
      <c r="U34" s="559" t="s">
        <v>4628</v>
      </c>
      <c r="V34" s="562">
        <f>VLOOKUP(C34,[4]K10!$B$3:$J$1312,9,0)</f>
        <v>68</v>
      </c>
      <c r="W34" s="561">
        <v>29</v>
      </c>
      <c r="X34" s="561" t="s">
        <v>2472</v>
      </c>
      <c r="Y34" s="561"/>
    </row>
    <row r="35" spans="1:25" s="597" customFormat="1" ht="18.95" hidden="1" customHeight="1" x14ac:dyDescent="0.25">
      <c r="A35" s="569">
        <v>30</v>
      </c>
      <c r="B35" s="568" t="str">
        <f t="shared" si="0"/>
        <v>10.7.0503168.01</v>
      </c>
      <c r="C35" s="562" t="s">
        <v>3228</v>
      </c>
      <c r="D35" s="562" t="str">
        <f>VLOOKUP(E35,[1]QuyetdinhPCGD!$B$6:$C$1258,2,0)</f>
        <v>0503168</v>
      </c>
      <c r="E35" s="573" t="s">
        <v>90</v>
      </c>
      <c r="F35" s="564" t="s">
        <v>91</v>
      </c>
      <c r="G35" s="564" t="s">
        <v>8</v>
      </c>
      <c r="H35" s="562" t="str">
        <f>VLOOKUP(J35,'[2]Phan ca&amp; Ngay BDhoc'!$B$4:$I$106,8,0)</f>
        <v>A9-402</v>
      </c>
      <c r="I35" s="564"/>
      <c r="J35" s="566" t="s">
        <v>92</v>
      </c>
      <c r="K35" s="563"/>
      <c r="L35" s="565" t="s">
        <v>62</v>
      </c>
      <c r="M35" s="562" t="str">
        <f>VLOOKUP(C35,[3]K10!$B$3:$K$1312,10,0)</f>
        <v>Mở</v>
      </c>
      <c r="N35" s="607">
        <v>10070</v>
      </c>
      <c r="O35" s="563" t="s">
        <v>63</v>
      </c>
      <c r="P35" s="563">
        <v>0</v>
      </c>
      <c r="Q35" s="563">
        <v>0</v>
      </c>
      <c r="R35" s="596" t="s">
        <v>3229</v>
      </c>
      <c r="S35" s="559">
        <f t="shared" si="1"/>
        <v>1</v>
      </c>
      <c r="T35" s="559">
        <v>170</v>
      </c>
      <c r="U35" s="559"/>
      <c r="V35" s="562">
        <f>VLOOKUP(C35,[4]K10!$B$3:$J$1312,9,0)</f>
        <v>64</v>
      </c>
      <c r="W35" s="561">
        <v>30</v>
      </c>
      <c r="X35" s="561" t="s">
        <v>4627</v>
      </c>
      <c r="Y35" s="561"/>
    </row>
    <row r="36" spans="1:25" s="597" customFormat="1" ht="20.100000000000001" hidden="1" customHeight="1" x14ac:dyDescent="0.25">
      <c r="A36" s="569">
        <v>31</v>
      </c>
      <c r="B36" s="568" t="str">
        <f t="shared" si="0"/>
        <v>10.7.0503168.01</v>
      </c>
      <c r="C36" s="562" t="s">
        <v>3228</v>
      </c>
      <c r="D36" s="562" t="str">
        <f>VLOOKUP(E36,[1]QuyetdinhPCGD!$B$6:$C$1258,2,0)</f>
        <v>0503168</v>
      </c>
      <c r="E36" s="573" t="s">
        <v>90</v>
      </c>
      <c r="F36" s="564" t="s">
        <v>91</v>
      </c>
      <c r="G36" s="564" t="s">
        <v>10</v>
      </c>
      <c r="H36" s="562" t="str">
        <f>VLOOKUP(J36,'[2]Phan ca&amp; Ngay BDhoc'!$B$4:$I$106,8,0)</f>
        <v>A9-402</v>
      </c>
      <c r="I36" s="571"/>
      <c r="J36" s="566" t="s">
        <v>92</v>
      </c>
      <c r="K36" s="563"/>
      <c r="L36" s="565" t="s">
        <v>62</v>
      </c>
      <c r="M36" s="562" t="str">
        <f>VLOOKUP(C36,[3]K10!$B$3:$K$1312,10,0)</f>
        <v>Mở</v>
      </c>
      <c r="N36" s="607">
        <v>10070</v>
      </c>
      <c r="O36" s="563" t="s">
        <v>63</v>
      </c>
      <c r="P36" s="563">
        <v>0</v>
      </c>
      <c r="Q36" s="563">
        <v>0</v>
      </c>
      <c r="R36" s="596" t="s">
        <v>3229</v>
      </c>
      <c r="S36" s="559">
        <f t="shared" si="1"/>
        <v>1</v>
      </c>
      <c r="T36" s="559">
        <v>171</v>
      </c>
      <c r="U36" s="559"/>
      <c r="V36" s="562">
        <f>VLOOKUP(C36,[4]K10!$B$3:$J$1312,9,0)</f>
        <v>64</v>
      </c>
      <c r="W36" s="561">
        <v>31</v>
      </c>
      <c r="X36" s="561" t="s">
        <v>4627</v>
      </c>
      <c r="Y36" s="561"/>
    </row>
    <row r="37" spans="1:25" s="597" customFormat="1" ht="20.100000000000001" hidden="1" customHeight="1" x14ac:dyDescent="0.25">
      <c r="A37" s="569">
        <v>32</v>
      </c>
      <c r="B37" s="568" t="str">
        <f t="shared" si="0"/>
        <v>10.7.0503135.01</v>
      </c>
      <c r="C37" s="562" t="s">
        <v>3230</v>
      </c>
      <c r="D37" s="562" t="str">
        <f>VLOOKUP(E37,[1]QuyetdinhPCGD!$B$6:$C$1258,2,0)</f>
        <v>0503135</v>
      </c>
      <c r="E37" s="573" t="s">
        <v>93</v>
      </c>
      <c r="F37" s="564" t="s">
        <v>60</v>
      </c>
      <c r="G37" s="564" t="s">
        <v>8</v>
      </c>
      <c r="H37" s="562" t="str">
        <f>VLOOKUP(J37,'[2]Phan ca&amp; Ngay BDhoc'!$B$4:$I$106,8,0)</f>
        <v>A9-402</v>
      </c>
      <c r="I37" s="564"/>
      <c r="J37" s="566" t="s">
        <v>92</v>
      </c>
      <c r="K37" s="563"/>
      <c r="L37" s="565" t="s">
        <v>62</v>
      </c>
      <c r="M37" s="562" t="str">
        <f>VLOOKUP(C37,[3]K10!$B$3:$K$1312,10,0)</f>
        <v>Mở</v>
      </c>
      <c r="N37" s="607">
        <v>10070</v>
      </c>
      <c r="O37" s="563" t="s">
        <v>63</v>
      </c>
      <c r="P37" s="563">
        <v>0</v>
      </c>
      <c r="Q37" s="563">
        <v>0</v>
      </c>
      <c r="R37" s="596" t="s">
        <v>3229</v>
      </c>
      <c r="S37" s="559">
        <f t="shared" si="1"/>
        <v>1</v>
      </c>
      <c r="T37" s="559">
        <v>173</v>
      </c>
      <c r="U37" s="559"/>
      <c r="V37" s="562">
        <f>VLOOKUP(C37,[4]K10!$B$3:$J$1312,9,0)</f>
        <v>70</v>
      </c>
      <c r="W37" s="561">
        <v>32</v>
      </c>
      <c r="X37" s="561" t="s">
        <v>4627</v>
      </c>
      <c r="Y37" s="561"/>
    </row>
    <row r="38" spans="1:25" s="597" customFormat="1" ht="20.100000000000001" hidden="1" customHeight="1" x14ac:dyDescent="0.25">
      <c r="A38" s="569">
        <v>33</v>
      </c>
      <c r="B38" s="568" t="str">
        <f t="shared" si="0"/>
        <v>10.7.0503135.01</v>
      </c>
      <c r="C38" s="562" t="s">
        <v>3230</v>
      </c>
      <c r="D38" s="562" t="str">
        <f>VLOOKUP(E38,[1]QuyetdinhPCGD!$B$6:$C$1258,2,0)</f>
        <v>0503135</v>
      </c>
      <c r="E38" s="573" t="s">
        <v>93</v>
      </c>
      <c r="F38" s="564" t="s">
        <v>60</v>
      </c>
      <c r="G38" s="564" t="s">
        <v>10</v>
      </c>
      <c r="H38" s="562" t="str">
        <f>VLOOKUP(J38,'[2]Phan ca&amp; Ngay BDhoc'!$B$4:$I$106,8,0)</f>
        <v>A9-402</v>
      </c>
      <c r="I38" s="571"/>
      <c r="J38" s="566" t="s">
        <v>92</v>
      </c>
      <c r="K38" s="563"/>
      <c r="L38" s="565" t="s">
        <v>62</v>
      </c>
      <c r="M38" s="562" t="str">
        <f>VLOOKUP(C38,[3]K10!$B$3:$K$1312,10,0)</f>
        <v>Mở</v>
      </c>
      <c r="N38" s="607">
        <v>10070</v>
      </c>
      <c r="O38" s="563" t="s">
        <v>63</v>
      </c>
      <c r="P38" s="563">
        <v>0</v>
      </c>
      <c r="Q38" s="563">
        <v>0</v>
      </c>
      <c r="R38" s="596" t="s">
        <v>3229</v>
      </c>
      <c r="S38" s="559">
        <f t="shared" si="1"/>
        <v>1</v>
      </c>
      <c r="T38" s="559">
        <v>174</v>
      </c>
      <c r="U38" s="559"/>
      <c r="V38" s="562">
        <f>VLOOKUP(C38,[4]K10!$B$3:$J$1312,9,0)</f>
        <v>70</v>
      </c>
      <c r="W38" s="561">
        <v>33</v>
      </c>
      <c r="X38" s="561" t="s">
        <v>4627</v>
      </c>
      <c r="Y38" s="561"/>
    </row>
    <row r="39" spans="1:25" s="597" customFormat="1" ht="26.25" hidden="1" customHeight="1" x14ac:dyDescent="0.25">
      <c r="A39" s="569">
        <v>34</v>
      </c>
      <c r="B39" s="568" t="str">
        <f t="shared" si="0"/>
        <v>10.7.0503168.02</v>
      </c>
      <c r="C39" s="562" t="s">
        <v>3231</v>
      </c>
      <c r="D39" s="562" t="str">
        <f>VLOOKUP(E39,[1]QuyetdinhPCGD!$B$6:$C$1258,2,0)</f>
        <v>0503168</v>
      </c>
      <c r="E39" s="573" t="s">
        <v>90</v>
      </c>
      <c r="F39" s="564" t="s">
        <v>94</v>
      </c>
      <c r="G39" s="564" t="s">
        <v>8</v>
      </c>
      <c r="H39" s="562" t="str">
        <f>VLOOKUP(J39,'[2]Phan ca&amp; Ngay BDhoc'!$B$4:$I$106,8,0)</f>
        <v>A9-402</v>
      </c>
      <c r="I39" s="564"/>
      <c r="J39" s="566" t="s">
        <v>95</v>
      </c>
      <c r="K39" s="563"/>
      <c r="L39" s="565" t="s">
        <v>70</v>
      </c>
      <c r="M39" s="562" t="str">
        <f>VLOOKUP(C39,[3]K10!$B$3:$K$1312,10,0)</f>
        <v>Mở</v>
      </c>
      <c r="N39" s="607">
        <v>10071</v>
      </c>
      <c r="O39" s="563" t="s">
        <v>63</v>
      </c>
      <c r="P39" s="563">
        <v>0</v>
      </c>
      <c r="Q39" s="563">
        <v>0</v>
      </c>
      <c r="R39" s="596" t="s">
        <v>3229</v>
      </c>
      <c r="S39" s="559">
        <f t="shared" si="1"/>
        <v>1</v>
      </c>
      <c r="T39" s="559">
        <v>187</v>
      </c>
      <c r="U39" s="559"/>
      <c r="V39" s="562">
        <f>VLOOKUP(C39,[4]K10!$B$3:$J$1312,9,0)</f>
        <v>48</v>
      </c>
      <c r="W39" s="561">
        <v>34</v>
      </c>
      <c r="X39" s="561" t="s">
        <v>2472</v>
      </c>
      <c r="Y39" s="561"/>
    </row>
    <row r="40" spans="1:25" ht="25.5" hidden="1" customHeight="1" x14ac:dyDescent="0.25">
      <c r="A40" s="569">
        <v>35</v>
      </c>
      <c r="B40" s="568" t="str">
        <f t="shared" si="0"/>
        <v>10.7.0503168.02</v>
      </c>
      <c r="C40" s="562" t="s">
        <v>3231</v>
      </c>
      <c r="D40" s="562" t="str">
        <f>VLOOKUP(E40,[1]QuyetdinhPCGD!$B$6:$C$1258,2,0)</f>
        <v>0503168</v>
      </c>
      <c r="E40" s="573" t="s">
        <v>90</v>
      </c>
      <c r="F40" s="564" t="s">
        <v>94</v>
      </c>
      <c r="G40" s="564" t="s">
        <v>10</v>
      </c>
      <c r="H40" s="562" t="str">
        <f>VLOOKUP(J40,'[2]Phan ca&amp; Ngay BDhoc'!$B$4:$I$106,8,0)</f>
        <v>A9-402</v>
      </c>
      <c r="I40" s="571"/>
      <c r="J40" s="566" t="s">
        <v>95</v>
      </c>
      <c r="K40" s="563"/>
      <c r="L40" s="565" t="s">
        <v>70</v>
      </c>
      <c r="M40" s="562" t="str">
        <f>VLOOKUP(C40,[3]K10!$B$3:$K$1312,10,0)</f>
        <v>Mở</v>
      </c>
      <c r="N40" s="607">
        <v>10071</v>
      </c>
      <c r="O40" s="563" t="s">
        <v>63</v>
      </c>
      <c r="P40" s="563">
        <v>0</v>
      </c>
      <c r="Q40" s="563">
        <v>0</v>
      </c>
      <c r="R40" s="559" t="s">
        <v>3229</v>
      </c>
      <c r="S40" s="559">
        <f t="shared" si="1"/>
        <v>1</v>
      </c>
      <c r="T40" s="559">
        <v>188</v>
      </c>
      <c r="V40" s="562">
        <f>VLOOKUP(C40,[4]K10!$B$3:$J$1312,9,0)</f>
        <v>48</v>
      </c>
      <c r="W40" s="561">
        <v>35</v>
      </c>
      <c r="X40" s="561" t="s">
        <v>2472</v>
      </c>
      <c r="Y40" s="561"/>
    </row>
    <row r="41" spans="1:25" ht="27" hidden="1" customHeight="1" x14ac:dyDescent="0.25">
      <c r="A41" s="569">
        <v>36</v>
      </c>
      <c r="B41" s="568" t="str">
        <f t="shared" si="0"/>
        <v>10.7.0503135.02</v>
      </c>
      <c r="C41" s="562" t="s">
        <v>3232</v>
      </c>
      <c r="D41" s="562" t="str">
        <f>VLOOKUP(E41,[1]QuyetdinhPCGD!$B$6:$C$1258,2,0)</f>
        <v>0503135</v>
      </c>
      <c r="E41" s="573" t="s">
        <v>93</v>
      </c>
      <c r="F41" s="564" t="s">
        <v>68</v>
      </c>
      <c r="G41" s="564" t="s">
        <v>8</v>
      </c>
      <c r="H41" s="562" t="str">
        <f>VLOOKUP(J41,'[2]Phan ca&amp; Ngay BDhoc'!$B$4:$I$106,8,0)</f>
        <v>A9-402</v>
      </c>
      <c r="I41" s="564"/>
      <c r="J41" s="566" t="s">
        <v>95</v>
      </c>
      <c r="K41" s="563"/>
      <c r="L41" s="565" t="s">
        <v>70</v>
      </c>
      <c r="M41" s="562" t="str">
        <f>VLOOKUP(C41,[3]K10!$B$3:$K$1312,10,0)</f>
        <v>Mở</v>
      </c>
      <c r="N41" s="607">
        <v>10071</v>
      </c>
      <c r="O41" s="563" t="s">
        <v>63</v>
      </c>
      <c r="P41" s="563">
        <v>0</v>
      </c>
      <c r="Q41" s="563">
        <v>0</v>
      </c>
      <c r="R41" s="559" t="s">
        <v>3229</v>
      </c>
      <c r="S41" s="559">
        <f t="shared" si="1"/>
        <v>1</v>
      </c>
      <c r="T41" s="559">
        <v>190</v>
      </c>
      <c r="V41" s="562">
        <f>VLOOKUP(C41,[4]K10!$B$3:$J$1312,9,0)</f>
        <v>45</v>
      </c>
      <c r="W41" s="561">
        <v>36</v>
      </c>
      <c r="X41" s="561" t="s">
        <v>2472</v>
      </c>
      <c r="Y41" s="561"/>
    </row>
    <row r="42" spans="1:25" ht="21" hidden="1" customHeight="1" x14ac:dyDescent="0.25">
      <c r="A42" s="569">
        <v>37</v>
      </c>
      <c r="B42" s="568" t="str">
        <f t="shared" si="0"/>
        <v>10.7.0503135.02</v>
      </c>
      <c r="C42" s="562" t="s">
        <v>3232</v>
      </c>
      <c r="D42" s="562" t="str">
        <f>VLOOKUP(E42,[1]QuyetdinhPCGD!$B$6:$C$1258,2,0)</f>
        <v>0503135</v>
      </c>
      <c r="E42" s="573" t="s">
        <v>93</v>
      </c>
      <c r="F42" s="564" t="s">
        <v>68</v>
      </c>
      <c r="G42" s="564" t="s">
        <v>10</v>
      </c>
      <c r="H42" s="562" t="str">
        <f>VLOOKUP(J42,'[2]Phan ca&amp; Ngay BDhoc'!$B$4:$I$106,8,0)</f>
        <v>A9-402</v>
      </c>
      <c r="I42" s="571"/>
      <c r="J42" s="566" t="s">
        <v>95</v>
      </c>
      <c r="K42" s="563"/>
      <c r="L42" s="565" t="s">
        <v>70</v>
      </c>
      <c r="M42" s="562" t="str">
        <f>VLOOKUP(C42,[3]K10!$B$3:$K$1312,10,0)</f>
        <v>Mở</v>
      </c>
      <c r="N42" s="614">
        <v>10071</v>
      </c>
      <c r="O42" s="563" t="s">
        <v>63</v>
      </c>
      <c r="P42" s="563">
        <v>0</v>
      </c>
      <c r="Q42" s="563">
        <v>0</v>
      </c>
      <c r="R42" s="559" t="s">
        <v>3229</v>
      </c>
      <c r="S42" s="559">
        <f t="shared" si="1"/>
        <v>1</v>
      </c>
      <c r="T42" s="559">
        <v>191</v>
      </c>
      <c r="V42" s="562">
        <f>VLOOKUP(C42,[4]K10!$B$3:$J$1312,9,0)</f>
        <v>45</v>
      </c>
      <c r="W42" s="561">
        <v>37</v>
      </c>
      <c r="X42" s="561" t="s">
        <v>2472</v>
      </c>
      <c r="Y42" s="561"/>
    </row>
    <row r="43" spans="1:25" ht="27.75" hidden="1" customHeight="1" x14ac:dyDescent="0.2">
      <c r="A43" s="569">
        <v>38</v>
      </c>
      <c r="B43" s="568" t="str">
        <f t="shared" si="0"/>
        <v>10.7.0503168.03</v>
      </c>
      <c r="C43" s="562" t="s">
        <v>3233</v>
      </c>
      <c r="D43" s="562" t="str">
        <f>VLOOKUP(E43,[1]QuyetdinhPCGD!$B$6:$C$1258,2,0)</f>
        <v>0503168</v>
      </c>
      <c r="E43" s="573" t="s">
        <v>90</v>
      </c>
      <c r="F43" s="564" t="s">
        <v>68</v>
      </c>
      <c r="G43" s="564" t="s">
        <v>9</v>
      </c>
      <c r="H43" s="562" t="str">
        <f>VLOOKUP(J43,'[2]Phan ca&amp; Ngay BDhoc'!$B$4:$I$106,8,0)</f>
        <v>A9-308</v>
      </c>
      <c r="I43" s="571"/>
      <c r="J43" s="566" t="s">
        <v>96</v>
      </c>
      <c r="K43" s="563"/>
      <c r="L43" s="565" t="s">
        <v>75</v>
      </c>
      <c r="M43" s="562" t="str">
        <f>VLOOKUP(C43,[3]K10!$B$3:$K$1312,10,0)</f>
        <v>Mở</v>
      </c>
      <c r="N43" s="608">
        <v>10072</v>
      </c>
      <c r="O43" s="609" t="s">
        <v>63</v>
      </c>
      <c r="P43" s="563">
        <v>0</v>
      </c>
      <c r="Q43" s="563">
        <v>0</v>
      </c>
      <c r="R43" s="559" t="s">
        <v>3229</v>
      </c>
      <c r="S43" s="559">
        <f t="shared" si="1"/>
        <v>0</v>
      </c>
      <c r="T43" s="559">
        <v>204</v>
      </c>
      <c r="V43" s="562">
        <f>VLOOKUP(C43,[4]K10!$B$3:$J$1312,9,0)</f>
        <v>61</v>
      </c>
      <c r="W43" s="561">
        <v>38</v>
      </c>
      <c r="X43" s="561" t="s">
        <v>2472</v>
      </c>
      <c r="Y43" s="561"/>
    </row>
    <row r="44" spans="1:25" ht="28.5" hidden="1" customHeight="1" x14ac:dyDescent="0.2">
      <c r="A44" s="569">
        <v>39</v>
      </c>
      <c r="B44" s="568" t="str">
        <f t="shared" si="0"/>
        <v>10.7.0503168.03</v>
      </c>
      <c r="C44" s="562" t="s">
        <v>3233</v>
      </c>
      <c r="D44" s="562" t="str">
        <f>VLOOKUP(E44,[1]QuyetdinhPCGD!$B$6:$C$1258,2,0)</f>
        <v>0503168</v>
      </c>
      <c r="E44" s="573" t="s">
        <v>90</v>
      </c>
      <c r="F44" s="564" t="s">
        <v>68</v>
      </c>
      <c r="G44" s="564" t="s">
        <v>11</v>
      </c>
      <c r="H44" s="562" t="str">
        <f>VLOOKUP(J44,'[2]Phan ca&amp; Ngay BDhoc'!$B$4:$I$106,8,0)</f>
        <v>A9-308</v>
      </c>
      <c r="I44" s="571"/>
      <c r="J44" s="566" t="s">
        <v>96</v>
      </c>
      <c r="K44" s="563"/>
      <c r="L44" s="565" t="s">
        <v>75</v>
      </c>
      <c r="M44" s="562" t="str">
        <f>VLOOKUP(C44,[3]K10!$B$3:$K$1312,10,0)</f>
        <v>Mở</v>
      </c>
      <c r="N44" s="608">
        <v>10072</v>
      </c>
      <c r="O44" s="563" t="s">
        <v>63</v>
      </c>
      <c r="P44" s="563">
        <v>0</v>
      </c>
      <c r="Q44" s="563">
        <v>0</v>
      </c>
      <c r="R44" s="559" t="s">
        <v>3229</v>
      </c>
      <c r="S44" s="559">
        <f t="shared" si="1"/>
        <v>0</v>
      </c>
      <c r="T44" s="559">
        <v>205</v>
      </c>
      <c r="V44" s="562">
        <f>VLOOKUP(C44,[4]K10!$B$3:$J$1312,9,0)</f>
        <v>61</v>
      </c>
      <c r="W44" s="561">
        <v>39</v>
      </c>
      <c r="X44" s="561" t="s">
        <v>2472</v>
      </c>
      <c r="Y44" s="561"/>
    </row>
    <row r="45" spans="1:25" ht="25.5" hidden="1" customHeight="1" x14ac:dyDescent="0.2">
      <c r="A45" s="569">
        <v>40</v>
      </c>
      <c r="B45" s="568" t="str">
        <f t="shared" si="0"/>
        <v>10.7.0503135.03</v>
      </c>
      <c r="C45" s="562" t="s">
        <v>3234</v>
      </c>
      <c r="D45" s="562" t="str">
        <f>VLOOKUP(E45,[1]QuyetdinhPCGD!$B$6:$C$1258,2,0)</f>
        <v>0503135</v>
      </c>
      <c r="E45" s="573" t="s">
        <v>93</v>
      </c>
      <c r="F45" s="564" t="s">
        <v>94</v>
      </c>
      <c r="G45" s="564" t="s">
        <v>9</v>
      </c>
      <c r="H45" s="562" t="str">
        <f>VLOOKUP(J45,'[2]Phan ca&amp; Ngay BDhoc'!$B$4:$I$106,8,0)</f>
        <v>A9-308</v>
      </c>
      <c r="I45" s="571"/>
      <c r="J45" s="566" t="s">
        <v>96</v>
      </c>
      <c r="K45" s="563"/>
      <c r="L45" s="572" t="s">
        <v>75</v>
      </c>
      <c r="M45" s="562" t="str">
        <f>VLOOKUP(C45,[3]K10!$B$3:$K$1312,10,0)</f>
        <v>Mở</v>
      </c>
      <c r="N45" s="608">
        <v>10072</v>
      </c>
      <c r="O45" s="563" t="s">
        <v>63</v>
      </c>
      <c r="P45" s="563">
        <v>0</v>
      </c>
      <c r="Q45" s="563">
        <v>0</v>
      </c>
      <c r="R45" s="559" t="s">
        <v>3229</v>
      </c>
      <c r="S45" s="559">
        <f t="shared" si="1"/>
        <v>0</v>
      </c>
      <c r="T45" s="559">
        <v>207</v>
      </c>
      <c r="V45" s="562">
        <f>VLOOKUP(C45,[4]K10!$B$3:$J$1312,9,0)</f>
        <v>70</v>
      </c>
      <c r="W45" s="561">
        <v>40</v>
      </c>
      <c r="X45" s="561" t="s">
        <v>2472</v>
      </c>
      <c r="Y45" s="561"/>
    </row>
    <row r="46" spans="1:25" ht="26.25" hidden="1" customHeight="1" x14ac:dyDescent="0.2">
      <c r="A46" s="569">
        <v>41</v>
      </c>
      <c r="B46" s="568" t="str">
        <f t="shared" si="0"/>
        <v>10.7.0503135.03</v>
      </c>
      <c r="C46" s="562" t="s">
        <v>3234</v>
      </c>
      <c r="D46" s="562" t="str">
        <f>VLOOKUP(E46,[1]QuyetdinhPCGD!$B$6:$C$1258,2,0)</f>
        <v>0503135</v>
      </c>
      <c r="E46" s="573" t="s">
        <v>93</v>
      </c>
      <c r="F46" s="564" t="s">
        <v>94</v>
      </c>
      <c r="G46" s="564" t="s">
        <v>11</v>
      </c>
      <c r="H46" s="562" t="str">
        <f>VLOOKUP(J46,'[2]Phan ca&amp; Ngay BDhoc'!$B$4:$I$106,8,0)</f>
        <v>A9-308</v>
      </c>
      <c r="I46" s="571"/>
      <c r="J46" s="566" t="s">
        <v>96</v>
      </c>
      <c r="K46" s="563"/>
      <c r="L46" s="572" t="s">
        <v>75</v>
      </c>
      <c r="M46" s="562" t="str">
        <f>VLOOKUP(C46,[3]K10!$B$3:$K$1312,10,0)</f>
        <v>Mở</v>
      </c>
      <c r="N46" s="608">
        <v>10072</v>
      </c>
      <c r="O46" s="563" t="s">
        <v>63</v>
      </c>
      <c r="P46" s="563">
        <v>0</v>
      </c>
      <c r="Q46" s="563">
        <v>0</v>
      </c>
      <c r="R46" s="559" t="s">
        <v>3229</v>
      </c>
      <c r="S46" s="559">
        <f t="shared" si="1"/>
        <v>0</v>
      </c>
      <c r="T46" s="559">
        <v>208</v>
      </c>
      <c r="V46" s="562">
        <f>VLOOKUP(C46,[4]K10!$B$3:$J$1312,9,0)</f>
        <v>70</v>
      </c>
      <c r="W46" s="561">
        <v>41</v>
      </c>
      <c r="X46" s="561" t="s">
        <v>2472</v>
      </c>
      <c r="Y46" s="561"/>
    </row>
    <row r="47" spans="1:25" ht="42.75" hidden="1" customHeight="1" x14ac:dyDescent="0.2">
      <c r="A47" s="569">
        <v>42</v>
      </c>
      <c r="B47" s="568" t="str">
        <f t="shared" si="0"/>
        <v>10.7.0103135.01</v>
      </c>
      <c r="C47" s="562" t="s">
        <v>3235</v>
      </c>
      <c r="D47" s="562" t="str">
        <f>VLOOKUP(E47,[1]QuyetdinhPCGD!$B$6:$C$1258,2,0)</f>
        <v>0103135</v>
      </c>
      <c r="E47" s="570" t="s">
        <v>97</v>
      </c>
      <c r="F47" s="564" t="s">
        <v>98</v>
      </c>
      <c r="G47" s="564" t="s">
        <v>12</v>
      </c>
      <c r="H47" s="562" t="s">
        <v>203</v>
      </c>
      <c r="I47" s="571"/>
      <c r="J47" s="566" t="s">
        <v>99</v>
      </c>
      <c r="K47" s="563" t="s">
        <v>3237</v>
      </c>
      <c r="L47" s="572" t="s">
        <v>62</v>
      </c>
      <c r="M47" s="562" t="str">
        <f>VLOOKUP(C47,[3]K10!$B$3:$K$1312,10,0)</f>
        <v>Mở</v>
      </c>
      <c r="N47" s="611">
        <v>9970</v>
      </c>
      <c r="O47" s="563" t="s">
        <v>63</v>
      </c>
      <c r="P47" s="563">
        <v>0</v>
      </c>
      <c r="Q47" s="563">
        <v>0</v>
      </c>
      <c r="R47" s="559" t="s">
        <v>2154</v>
      </c>
      <c r="S47" s="559">
        <f t="shared" si="1"/>
        <v>0</v>
      </c>
      <c r="T47" s="559">
        <v>305</v>
      </c>
      <c r="U47" s="559" t="s">
        <v>4628</v>
      </c>
      <c r="V47" s="562">
        <f>VLOOKUP(C47,[4]K10!$B$3:$J$1312,9,0)</f>
        <v>74</v>
      </c>
      <c r="W47" s="561">
        <v>42</v>
      </c>
      <c r="X47" s="561" t="s">
        <v>2472</v>
      </c>
      <c r="Y47" s="581" t="s">
        <v>3236</v>
      </c>
    </row>
    <row r="48" spans="1:25" ht="43.5" hidden="1" customHeight="1" x14ac:dyDescent="0.2">
      <c r="A48" s="569">
        <v>43</v>
      </c>
      <c r="B48" s="568" t="str">
        <f t="shared" si="0"/>
        <v>10.7.0103135.02</v>
      </c>
      <c r="C48" s="562" t="s">
        <v>3238</v>
      </c>
      <c r="D48" s="562" t="str">
        <f>VLOOKUP(E48,[1]QuyetdinhPCGD!$B$6:$C$1258,2,0)</f>
        <v>0103135</v>
      </c>
      <c r="E48" s="570" t="s">
        <v>97</v>
      </c>
      <c r="F48" s="564" t="s">
        <v>100</v>
      </c>
      <c r="G48" s="564" t="s">
        <v>12</v>
      </c>
      <c r="H48" s="562" t="s">
        <v>203</v>
      </c>
      <c r="I48" s="571"/>
      <c r="J48" s="566" t="s">
        <v>101</v>
      </c>
      <c r="K48" s="563" t="s">
        <v>3237</v>
      </c>
      <c r="L48" s="572" t="s">
        <v>70</v>
      </c>
      <c r="M48" s="562" t="str">
        <f>VLOOKUP(C48,[3]K10!$B$3:$K$1312,10,0)</f>
        <v>Mở</v>
      </c>
      <c r="N48" s="611">
        <v>9971</v>
      </c>
      <c r="O48" s="563" t="s">
        <v>63</v>
      </c>
      <c r="P48" s="563">
        <v>0</v>
      </c>
      <c r="Q48" s="563">
        <v>0</v>
      </c>
      <c r="R48" s="559" t="s">
        <v>2154</v>
      </c>
      <c r="S48" s="559">
        <f t="shared" si="1"/>
        <v>0</v>
      </c>
      <c r="T48" s="559">
        <v>322</v>
      </c>
      <c r="U48" s="559" t="s">
        <v>4628</v>
      </c>
      <c r="V48" s="562">
        <f>VLOOKUP(C48,[4]K10!$B$3:$J$1312,9,0)</f>
        <v>67</v>
      </c>
      <c r="W48" s="561">
        <v>43</v>
      </c>
      <c r="X48" s="561" t="s">
        <v>4627</v>
      </c>
      <c r="Y48" s="581" t="s">
        <v>3236</v>
      </c>
    </row>
    <row r="49" spans="1:25" ht="42.75" hidden="1" x14ac:dyDescent="0.25">
      <c r="A49" s="569">
        <v>44</v>
      </c>
      <c r="B49" s="568" t="str">
        <f t="shared" si="0"/>
        <v>10.7.0103135.03</v>
      </c>
      <c r="C49" s="562" t="s">
        <v>3239</v>
      </c>
      <c r="D49" s="562" t="str">
        <f>VLOOKUP(E49,[1]QuyetdinhPCGD!$B$6:$C$1258,2,0)</f>
        <v>0103135</v>
      </c>
      <c r="E49" s="570" t="s">
        <v>97</v>
      </c>
      <c r="F49" s="564" t="s">
        <v>98</v>
      </c>
      <c r="G49" s="564" t="s">
        <v>13</v>
      </c>
      <c r="H49" s="562" t="s">
        <v>3654</v>
      </c>
      <c r="I49" s="571"/>
      <c r="J49" s="566" t="s">
        <v>102</v>
      </c>
      <c r="K49" s="563" t="s">
        <v>3237</v>
      </c>
      <c r="L49" s="572" t="s">
        <v>75</v>
      </c>
      <c r="M49" s="562" t="str">
        <f>VLOOKUP(C49,[3]K10!$B$3:$K$1312,10,0)</f>
        <v>Mở</v>
      </c>
      <c r="N49" s="607">
        <v>9972</v>
      </c>
      <c r="O49" s="563" t="s">
        <v>63</v>
      </c>
      <c r="P49" s="563">
        <v>0</v>
      </c>
      <c r="Q49" s="563">
        <v>0</v>
      </c>
      <c r="R49" s="559" t="s">
        <v>2133</v>
      </c>
      <c r="S49" s="559">
        <f t="shared" si="1"/>
        <v>0</v>
      </c>
      <c r="T49" s="559">
        <v>339</v>
      </c>
      <c r="U49" s="559" t="s">
        <v>4628</v>
      </c>
      <c r="V49" s="562">
        <f>VLOOKUP(C49,[4]K10!$B$3:$J$1312,9,0)</f>
        <v>69</v>
      </c>
      <c r="W49" s="561">
        <v>44</v>
      </c>
      <c r="X49" s="561" t="s">
        <v>2472</v>
      </c>
      <c r="Y49" s="581" t="s">
        <v>3236</v>
      </c>
    </row>
    <row r="50" spans="1:25" ht="42.75" hidden="1" x14ac:dyDescent="0.25">
      <c r="A50" s="569">
        <v>45</v>
      </c>
      <c r="B50" s="568" t="str">
        <f t="shared" si="0"/>
        <v>10.7.0103135.04</v>
      </c>
      <c r="C50" s="562" t="s">
        <v>3240</v>
      </c>
      <c r="D50" s="562" t="str">
        <f>VLOOKUP(E50,[1]QuyetdinhPCGD!$B$6:$C$1258,2,0)</f>
        <v>0103135</v>
      </c>
      <c r="E50" s="570" t="s">
        <v>97</v>
      </c>
      <c r="F50" s="564" t="s">
        <v>100</v>
      </c>
      <c r="G50" s="564" t="s">
        <v>13</v>
      </c>
      <c r="H50" s="562" t="s">
        <v>3654</v>
      </c>
      <c r="I50" s="571"/>
      <c r="J50" s="566" t="s">
        <v>103</v>
      </c>
      <c r="K50" s="563" t="s">
        <v>3237</v>
      </c>
      <c r="L50" s="572" t="s">
        <v>89</v>
      </c>
      <c r="M50" s="562" t="str">
        <f>VLOOKUP(C50,[3]K10!$B$3:$K$1312,10,0)</f>
        <v>Mở</v>
      </c>
      <c r="N50" s="607">
        <v>9973</v>
      </c>
      <c r="O50" s="563" t="s">
        <v>63</v>
      </c>
      <c r="P50" s="563">
        <v>0</v>
      </c>
      <c r="Q50" s="563">
        <v>0</v>
      </c>
      <c r="R50" s="559" t="s">
        <v>2133</v>
      </c>
      <c r="S50" s="559">
        <f t="shared" si="1"/>
        <v>0</v>
      </c>
      <c r="T50" s="559">
        <v>356</v>
      </c>
      <c r="U50" s="559" t="s">
        <v>4628</v>
      </c>
      <c r="V50" s="562">
        <f>VLOOKUP(C50,[4]K10!$B$3:$J$1312,9,0)</f>
        <v>59</v>
      </c>
      <c r="W50" s="561">
        <v>45</v>
      </c>
      <c r="X50" s="561" t="s">
        <v>4627</v>
      </c>
      <c r="Y50" s="581" t="s">
        <v>3236</v>
      </c>
    </row>
    <row r="51" spans="1:25" ht="28.5" hidden="1" customHeight="1" x14ac:dyDescent="0.2">
      <c r="A51" s="569">
        <v>46</v>
      </c>
      <c r="B51" s="568" t="str">
        <f t="shared" si="0"/>
        <v>10.7.0703134.01</v>
      </c>
      <c r="C51" s="562" t="s">
        <v>3241</v>
      </c>
      <c r="D51" s="562" t="str">
        <f>VLOOKUP(E51,[1]QuyetdinhPCGD!$B$6:$C$1258,2,0)</f>
        <v>0703134</v>
      </c>
      <c r="E51" s="570" t="s">
        <v>104</v>
      </c>
      <c r="F51" s="564" t="s">
        <v>100</v>
      </c>
      <c r="G51" s="564" t="s">
        <v>11</v>
      </c>
      <c r="H51" s="562" t="str">
        <f>VLOOKUP(J51,'[2]Phan ca&amp; Ngay BDhoc'!$B$4:$I$106,8,0)</f>
        <v>A7-313</v>
      </c>
      <c r="I51" s="571"/>
      <c r="J51" s="566" t="s">
        <v>105</v>
      </c>
      <c r="K51" s="563"/>
      <c r="L51" s="572" t="s">
        <v>62</v>
      </c>
      <c r="M51" s="562" t="str">
        <f>VLOOKUP(C51,[3]K10!$B$3:$K$1312,10,0)</f>
        <v>Mở</v>
      </c>
      <c r="N51" s="611">
        <v>9983</v>
      </c>
      <c r="O51" s="563" t="s">
        <v>63</v>
      </c>
      <c r="P51" s="563">
        <v>0</v>
      </c>
      <c r="Q51" s="563">
        <v>0</v>
      </c>
      <c r="R51" s="559" t="s">
        <v>3242</v>
      </c>
      <c r="S51" s="559">
        <f t="shared" si="1"/>
        <v>0</v>
      </c>
      <c r="T51" s="559">
        <v>374</v>
      </c>
      <c r="V51" s="562">
        <f>VLOOKUP(C51,[4]K10!$B$3:$J$1312,9,0)</f>
        <v>70</v>
      </c>
      <c r="W51" s="561">
        <v>46</v>
      </c>
      <c r="X51" s="561" t="s">
        <v>4627</v>
      </c>
      <c r="Y51" s="561"/>
    </row>
    <row r="52" spans="1:25" ht="22.5" hidden="1" x14ac:dyDescent="0.25">
      <c r="A52" s="569">
        <v>47</v>
      </c>
      <c r="B52" s="568" t="str">
        <f t="shared" si="0"/>
        <v>10.7.0703194.01</v>
      </c>
      <c r="C52" s="562" t="s">
        <v>3243</v>
      </c>
      <c r="D52" s="562" t="str">
        <f>VLOOKUP(E52,[1]QuyetdinhPCGD!$B$6:$C$1258,2,0)</f>
        <v>0703194</v>
      </c>
      <c r="E52" s="570" t="s">
        <v>106</v>
      </c>
      <c r="F52" s="564" t="s">
        <v>100</v>
      </c>
      <c r="G52" s="564" t="s">
        <v>10</v>
      </c>
      <c r="H52" s="562" t="str">
        <f>VLOOKUP(J52,'[2]Phan ca&amp; Ngay BDhoc'!$B$4:$I$106,8,0)</f>
        <v>A7-313</v>
      </c>
      <c r="I52" s="571"/>
      <c r="J52" s="566" t="s">
        <v>105</v>
      </c>
      <c r="K52" s="563"/>
      <c r="L52" s="572" t="s">
        <v>62</v>
      </c>
      <c r="M52" s="562" t="str">
        <f>VLOOKUP(C52,[3]K10!$B$3:$K$1312,10,0)</f>
        <v>Mở</v>
      </c>
      <c r="N52" s="613">
        <v>9983</v>
      </c>
      <c r="O52" s="563" t="s">
        <v>63</v>
      </c>
      <c r="P52" s="563">
        <v>0</v>
      </c>
      <c r="Q52" s="563">
        <v>0</v>
      </c>
      <c r="R52" s="559" t="s">
        <v>3242</v>
      </c>
      <c r="S52" s="559">
        <f t="shared" si="1"/>
        <v>0</v>
      </c>
      <c r="T52" s="559">
        <v>393</v>
      </c>
      <c r="V52" s="562">
        <f>VLOOKUP(C52,[4]K10!$B$3:$J$1312,9,0)</f>
        <v>72</v>
      </c>
      <c r="W52" s="561">
        <v>47</v>
      </c>
      <c r="X52" s="561" t="s">
        <v>4627</v>
      </c>
      <c r="Y52" s="561"/>
    </row>
    <row r="53" spans="1:25" ht="22.5" hidden="1" x14ac:dyDescent="0.2">
      <c r="A53" s="569">
        <v>48</v>
      </c>
      <c r="B53" s="568" t="str">
        <f t="shared" si="0"/>
        <v>10.7.0703134.02</v>
      </c>
      <c r="C53" s="562" t="s">
        <v>3244</v>
      </c>
      <c r="D53" s="562" t="str">
        <f>VLOOKUP(E53,[1]QuyetdinhPCGD!$B$6:$C$1258,2,0)</f>
        <v>0703134</v>
      </c>
      <c r="E53" s="570" t="s">
        <v>104</v>
      </c>
      <c r="F53" s="564" t="s">
        <v>98</v>
      </c>
      <c r="G53" s="564" t="s">
        <v>9</v>
      </c>
      <c r="H53" s="562" t="str">
        <f>VLOOKUP(J53,'[2]Phan ca&amp; Ngay BDhoc'!$B$4:$I$106,8,0)</f>
        <v>A7-313</v>
      </c>
      <c r="I53" s="571"/>
      <c r="J53" s="566" t="s">
        <v>107</v>
      </c>
      <c r="K53" s="563"/>
      <c r="L53" s="572" t="s">
        <v>70</v>
      </c>
      <c r="M53" s="562" t="str">
        <f>VLOOKUP(C53,[3]K10!$B$3:$K$1312,10,0)</f>
        <v>Mở</v>
      </c>
      <c r="N53" s="611">
        <v>9984</v>
      </c>
      <c r="O53" s="563" t="s">
        <v>63</v>
      </c>
      <c r="P53" s="563">
        <v>0</v>
      </c>
      <c r="Q53" s="563">
        <v>0</v>
      </c>
      <c r="R53" s="559" t="s">
        <v>3242</v>
      </c>
      <c r="S53" s="559">
        <f t="shared" si="1"/>
        <v>0</v>
      </c>
      <c r="T53" s="559">
        <v>395</v>
      </c>
      <c r="V53" s="562">
        <f>VLOOKUP(C53,[4]K10!$B$3:$J$1312,9,0)</f>
        <v>65</v>
      </c>
      <c r="W53" s="561">
        <v>48</v>
      </c>
      <c r="X53" s="561" t="s">
        <v>2472</v>
      </c>
      <c r="Y53" s="561"/>
    </row>
    <row r="54" spans="1:25" ht="22.5" hidden="1" x14ac:dyDescent="0.2">
      <c r="A54" s="569">
        <v>49</v>
      </c>
      <c r="B54" s="568" t="str">
        <f t="shared" si="0"/>
        <v>10.7.0703194.02</v>
      </c>
      <c r="C54" s="562" t="s">
        <v>3245</v>
      </c>
      <c r="D54" s="562" t="str">
        <f>VLOOKUP(E54,[1]QuyetdinhPCGD!$B$6:$C$1258,2,0)</f>
        <v>0703194</v>
      </c>
      <c r="E54" s="570" t="s">
        <v>106</v>
      </c>
      <c r="F54" s="564" t="s">
        <v>98</v>
      </c>
      <c r="G54" s="564" t="s">
        <v>8</v>
      </c>
      <c r="H54" s="562" t="str">
        <f>VLOOKUP(J54,'[2]Phan ca&amp; Ngay BDhoc'!$B$4:$I$106,8,0)</f>
        <v>A7-313</v>
      </c>
      <c r="I54" s="564"/>
      <c r="J54" s="566" t="s">
        <v>107</v>
      </c>
      <c r="K54" s="563"/>
      <c r="L54" s="572" t="s">
        <v>70</v>
      </c>
      <c r="M54" s="562" t="str">
        <f>VLOOKUP(C54,[3]K10!$B$3:$K$1312,10,0)</f>
        <v>Mở</v>
      </c>
      <c r="N54" s="611">
        <v>9984</v>
      </c>
      <c r="O54" s="563" t="s">
        <v>63</v>
      </c>
      <c r="P54" s="563">
        <v>0</v>
      </c>
      <c r="Q54" s="563">
        <v>0</v>
      </c>
      <c r="R54" s="559" t="s">
        <v>3242</v>
      </c>
      <c r="S54" s="559">
        <f t="shared" si="1"/>
        <v>0</v>
      </c>
      <c r="T54" s="559">
        <v>414</v>
      </c>
      <c r="V54" s="562">
        <f>VLOOKUP(C54,[4]K10!$B$3:$J$1312,9,0)</f>
        <v>61</v>
      </c>
      <c r="W54" s="561">
        <v>49</v>
      </c>
      <c r="X54" s="561" t="s">
        <v>2472</v>
      </c>
      <c r="Y54" s="561"/>
    </row>
    <row r="55" spans="1:25" ht="28.5" hidden="1" customHeight="1" x14ac:dyDescent="0.2">
      <c r="A55" s="569">
        <v>50</v>
      </c>
      <c r="B55" s="568" t="str">
        <f t="shared" si="0"/>
        <v>10.7.0703134.03</v>
      </c>
      <c r="C55" s="562" t="s">
        <v>3246</v>
      </c>
      <c r="D55" s="562" t="str">
        <f>VLOOKUP(E55,[1]QuyetdinhPCGD!$B$6:$C$1258,2,0)</f>
        <v>0703134</v>
      </c>
      <c r="E55" s="570" t="s">
        <v>104</v>
      </c>
      <c r="F55" s="564" t="s">
        <v>108</v>
      </c>
      <c r="G55" s="564" t="s">
        <v>10</v>
      </c>
      <c r="H55" s="562" t="str">
        <f>VLOOKUP(J55,'[2]Phan ca&amp; Ngay BDhoc'!$B$4:$I$106,8,0)</f>
        <v>A7-318</v>
      </c>
      <c r="I55" s="571"/>
      <c r="J55" s="566" t="s">
        <v>109</v>
      </c>
      <c r="K55" s="563"/>
      <c r="L55" s="572" t="s">
        <v>75</v>
      </c>
      <c r="M55" s="562" t="str">
        <f>VLOOKUP(C55,[3]K10!$B$3:$K$1312,10,0)</f>
        <v>Mở</v>
      </c>
      <c r="N55" s="608">
        <v>9985</v>
      </c>
      <c r="O55" s="609" t="s">
        <v>63</v>
      </c>
      <c r="P55" s="563">
        <v>0</v>
      </c>
      <c r="Q55" s="563">
        <v>0</v>
      </c>
      <c r="R55" s="559" t="s">
        <v>3247</v>
      </c>
      <c r="S55" s="559">
        <f t="shared" si="1"/>
        <v>0</v>
      </c>
      <c r="T55" s="559">
        <v>416</v>
      </c>
      <c r="V55" s="562">
        <f>VLOOKUP(C55,[4]K10!$B$3:$J$1312,9,0)</f>
        <v>65</v>
      </c>
      <c r="W55" s="561">
        <v>50</v>
      </c>
      <c r="X55" s="561" t="s">
        <v>4627</v>
      </c>
      <c r="Y55" s="561"/>
    </row>
    <row r="56" spans="1:25" ht="22.5" hidden="1" x14ac:dyDescent="0.2">
      <c r="A56" s="569">
        <v>51</v>
      </c>
      <c r="B56" s="568" t="str">
        <f t="shared" si="0"/>
        <v>10.7.0703194.03</v>
      </c>
      <c r="C56" s="562" t="s">
        <v>3248</v>
      </c>
      <c r="D56" s="562" t="str">
        <f>VLOOKUP(E56,[1]QuyetdinhPCGD!$B$6:$C$1258,2,0)</f>
        <v>0703194</v>
      </c>
      <c r="E56" s="570" t="s">
        <v>106</v>
      </c>
      <c r="F56" s="564" t="s">
        <v>100</v>
      </c>
      <c r="G56" s="564" t="s">
        <v>12</v>
      </c>
      <c r="H56" s="562" t="str">
        <f>VLOOKUP(J56,'[2]Phan ca&amp; Ngay BDhoc'!$B$4:$I$106,8,0)</f>
        <v>A7-318</v>
      </c>
      <c r="I56" s="571"/>
      <c r="J56" s="566" t="s">
        <v>109</v>
      </c>
      <c r="K56" s="563"/>
      <c r="L56" s="572" t="s">
        <v>75</v>
      </c>
      <c r="M56" s="562" t="str">
        <f>VLOOKUP(C56,[3]K10!$B$3:$K$1312,10,0)</f>
        <v>Mở</v>
      </c>
      <c r="N56" s="608">
        <v>9985</v>
      </c>
      <c r="O56" s="609" t="s">
        <v>63</v>
      </c>
      <c r="P56" s="563">
        <v>0</v>
      </c>
      <c r="Q56" s="563">
        <v>0</v>
      </c>
      <c r="R56" s="559" t="s">
        <v>3247</v>
      </c>
      <c r="S56" s="559">
        <f t="shared" si="1"/>
        <v>0</v>
      </c>
      <c r="T56" s="559">
        <v>435</v>
      </c>
      <c r="V56" s="562">
        <f>VLOOKUP(C56,[4]K10!$B$3:$J$1312,9,0)</f>
        <v>70</v>
      </c>
      <c r="W56" s="561">
        <v>51</v>
      </c>
      <c r="X56" s="561" t="s">
        <v>4627</v>
      </c>
      <c r="Y56" s="561"/>
    </row>
    <row r="57" spans="1:25" ht="22.5" hidden="1" x14ac:dyDescent="0.2">
      <c r="A57" s="569">
        <v>52</v>
      </c>
      <c r="B57" s="568" t="str">
        <f t="shared" si="0"/>
        <v>10.7.0703134.04</v>
      </c>
      <c r="C57" s="562" t="s">
        <v>3249</v>
      </c>
      <c r="D57" s="562" t="str">
        <f>VLOOKUP(E57,[1]QuyetdinhPCGD!$B$6:$C$1258,2,0)</f>
        <v>0703134</v>
      </c>
      <c r="E57" s="570" t="s">
        <v>104</v>
      </c>
      <c r="F57" s="564" t="s">
        <v>98</v>
      </c>
      <c r="G57" s="564" t="s">
        <v>10</v>
      </c>
      <c r="H57" s="562" t="str">
        <f>VLOOKUP(J57,'[2]Phan ca&amp; Ngay BDhoc'!$B$4:$I$106,8,0)</f>
        <v>A7-318</v>
      </c>
      <c r="I57" s="571"/>
      <c r="J57" s="566" t="s">
        <v>110</v>
      </c>
      <c r="K57" s="563"/>
      <c r="L57" s="572" t="s">
        <v>89</v>
      </c>
      <c r="M57" s="562" t="str">
        <f>VLOOKUP(C57,[3]K10!$B$3:$K$1312,10,0)</f>
        <v>Mở</v>
      </c>
      <c r="N57" s="608">
        <v>9986</v>
      </c>
      <c r="O57" s="563" t="s">
        <v>63</v>
      </c>
      <c r="P57" s="563">
        <v>0</v>
      </c>
      <c r="Q57" s="563">
        <v>0</v>
      </c>
      <c r="R57" s="559" t="s">
        <v>3247</v>
      </c>
      <c r="S57" s="559">
        <f t="shared" si="1"/>
        <v>0</v>
      </c>
      <c r="T57" s="559">
        <v>437</v>
      </c>
      <c r="V57" s="562">
        <f>VLOOKUP(C57,[4]K10!$B$3:$J$1312,9,0)</f>
        <v>78</v>
      </c>
      <c r="W57" s="561">
        <v>52</v>
      </c>
      <c r="X57" s="561" t="s">
        <v>2472</v>
      </c>
      <c r="Y57" s="561"/>
    </row>
    <row r="58" spans="1:25" ht="22.5" hidden="1" x14ac:dyDescent="0.2">
      <c r="A58" s="569">
        <v>53</v>
      </c>
      <c r="B58" s="568" t="str">
        <f t="shared" si="0"/>
        <v>10.7.0703194.04</v>
      </c>
      <c r="C58" s="562" t="s">
        <v>3250</v>
      </c>
      <c r="D58" s="562" t="str">
        <f>VLOOKUP(E58,[1]QuyetdinhPCGD!$B$6:$C$1258,2,0)</f>
        <v>0703194</v>
      </c>
      <c r="E58" s="570" t="s">
        <v>106</v>
      </c>
      <c r="F58" s="564" t="s">
        <v>98</v>
      </c>
      <c r="G58" s="564" t="s">
        <v>11</v>
      </c>
      <c r="H58" s="562" t="str">
        <f>VLOOKUP(J58,'[2]Phan ca&amp; Ngay BDhoc'!$B$4:$I$106,8,0)</f>
        <v>A7-318</v>
      </c>
      <c r="I58" s="571"/>
      <c r="J58" s="566" t="s">
        <v>110</v>
      </c>
      <c r="K58" s="563"/>
      <c r="L58" s="572" t="s">
        <v>89</v>
      </c>
      <c r="M58" s="562" t="str">
        <f>VLOOKUP(C58,[3]K10!$B$3:$K$1312,10,0)</f>
        <v>Mở</v>
      </c>
      <c r="N58" s="608">
        <v>9986</v>
      </c>
      <c r="O58" s="609" t="s">
        <v>63</v>
      </c>
      <c r="P58" s="563">
        <v>0</v>
      </c>
      <c r="Q58" s="563">
        <v>0</v>
      </c>
      <c r="R58" s="559" t="s">
        <v>3247</v>
      </c>
      <c r="S58" s="559">
        <f t="shared" si="1"/>
        <v>0</v>
      </c>
      <c r="T58" s="559">
        <v>456</v>
      </c>
      <c r="V58" s="562">
        <f>VLOOKUP(C58,[4]K10!$B$3:$J$1312,9,0)</f>
        <v>78</v>
      </c>
      <c r="W58" s="561">
        <v>53</v>
      </c>
      <c r="X58" s="561" t="s">
        <v>2472</v>
      </c>
      <c r="Y58" s="561"/>
    </row>
    <row r="59" spans="1:25" ht="22.5" hidden="1" x14ac:dyDescent="0.2">
      <c r="A59" s="569">
        <v>54</v>
      </c>
      <c r="B59" s="568" t="str">
        <f t="shared" si="0"/>
        <v>10.7.0703134.05</v>
      </c>
      <c r="C59" s="562" t="s">
        <v>3251</v>
      </c>
      <c r="D59" s="562" t="str">
        <f>VLOOKUP(E59,[1]QuyetdinhPCGD!$B$6:$C$1258,2,0)</f>
        <v>0703134</v>
      </c>
      <c r="E59" s="570" t="s">
        <v>104</v>
      </c>
      <c r="F59" s="564" t="s">
        <v>108</v>
      </c>
      <c r="G59" s="564" t="s">
        <v>8</v>
      </c>
      <c r="H59" s="562" t="str">
        <f>VLOOKUP(J59,'[2]Phan ca&amp; Ngay BDhoc'!$B$4:$I$106,8,0)</f>
        <v>A7-314</v>
      </c>
      <c r="I59" s="564"/>
      <c r="J59" s="566" t="s">
        <v>111</v>
      </c>
      <c r="K59" s="563"/>
      <c r="L59" s="565" t="s">
        <v>112</v>
      </c>
      <c r="M59" s="562" t="str">
        <f>VLOOKUP(C59,[3]K10!$B$3:$K$1312,10,0)</f>
        <v>Mở</v>
      </c>
      <c r="N59" s="608">
        <v>9987</v>
      </c>
      <c r="O59" s="609" t="s">
        <v>63</v>
      </c>
      <c r="P59" s="563">
        <v>0</v>
      </c>
      <c r="Q59" s="563">
        <v>0</v>
      </c>
      <c r="R59" s="559" t="s">
        <v>2276</v>
      </c>
      <c r="S59" s="559">
        <f t="shared" si="1"/>
        <v>0</v>
      </c>
      <c r="T59" s="559">
        <v>458</v>
      </c>
      <c r="V59" s="562">
        <f>VLOOKUP(C59,[4]K10!$B$3:$J$1312,9,0)</f>
        <v>54</v>
      </c>
      <c r="W59" s="561">
        <v>54</v>
      </c>
      <c r="X59" s="561" t="s">
        <v>4627</v>
      </c>
      <c r="Y59" s="561"/>
    </row>
    <row r="60" spans="1:25" ht="22.5" hidden="1" x14ac:dyDescent="0.2">
      <c r="A60" s="569">
        <v>55</v>
      </c>
      <c r="B60" s="568" t="str">
        <f t="shared" si="0"/>
        <v>10.7.0703194.05</v>
      </c>
      <c r="C60" s="562" t="s">
        <v>3252</v>
      </c>
      <c r="D60" s="562" t="str">
        <f>VLOOKUP(E60,[1]QuyetdinhPCGD!$B$6:$C$1258,2,0)</f>
        <v>0703194</v>
      </c>
      <c r="E60" s="570" t="s">
        <v>106</v>
      </c>
      <c r="F60" s="564" t="s">
        <v>108</v>
      </c>
      <c r="G60" s="564" t="s">
        <v>11</v>
      </c>
      <c r="H60" s="562" t="str">
        <f>VLOOKUP(J60,'[2]Phan ca&amp; Ngay BDhoc'!$B$4:$I$106,8,0)</f>
        <v>A7-314</v>
      </c>
      <c r="I60" s="571"/>
      <c r="J60" s="566" t="s">
        <v>111</v>
      </c>
      <c r="K60" s="563"/>
      <c r="L60" s="572" t="s">
        <v>112</v>
      </c>
      <c r="M60" s="562" t="str">
        <f>VLOOKUP(C60,[3]K10!$B$3:$K$1312,10,0)</f>
        <v>Mở</v>
      </c>
      <c r="N60" s="608">
        <v>9987</v>
      </c>
      <c r="O60" s="609" t="s">
        <v>63</v>
      </c>
      <c r="P60" s="563">
        <v>0</v>
      </c>
      <c r="Q60" s="563">
        <v>0</v>
      </c>
      <c r="R60" s="559" t="s">
        <v>2276</v>
      </c>
      <c r="S60" s="559">
        <f t="shared" si="1"/>
        <v>0</v>
      </c>
      <c r="T60" s="559">
        <v>477</v>
      </c>
      <c r="V60" s="562">
        <f>VLOOKUP(C60,[4]K10!$B$3:$J$1312,9,0)</f>
        <v>70</v>
      </c>
      <c r="W60" s="561">
        <v>55</v>
      </c>
      <c r="X60" s="561" t="s">
        <v>4627</v>
      </c>
      <c r="Y60" s="561"/>
    </row>
    <row r="61" spans="1:25" ht="22.5" hidden="1" x14ac:dyDescent="0.2">
      <c r="A61" s="569">
        <v>56</v>
      </c>
      <c r="B61" s="568" t="str">
        <f t="shared" si="0"/>
        <v>10.7.0703134.06</v>
      </c>
      <c r="C61" s="562" t="s">
        <v>3253</v>
      </c>
      <c r="D61" s="562" t="str">
        <f>VLOOKUP(E61,[1]QuyetdinhPCGD!$B$6:$C$1258,2,0)</f>
        <v>0703134</v>
      </c>
      <c r="E61" s="570" t="s">
        <v>104</v>
      </c>
      <c r="F61" s="564" t="s">
        <v>113</v>
      </c>
      <c r="G61" s="564" t="s">
        <v>8</v>
      </c>
      <c r="H61" s="562" t="str">
        <f>VLOOKUP(J61,'[2]Phan ca&amp; Ngay BDhoc'!$B$4:$I$106,8,0)</f>
        <v>A7-314</v>
      </c>
      <c r="I61" s="564"/>
      <c r="J61" s="566" t="s">
        <v>114</v>
      </c>
      <c r="K61" s="563"/>
      <c r="L61" s="565" t="s">
        <v>115</v>
      </c>
      <c r="M61" s="562" t="str">
        <f>VLOOKUP(C61,[3]K10!$B$3:$K$1312,10,0)</f>
        <v>Mở</v>
      </c>
      <c r="N61" s="608">
        <v>9988</v>
      </c>
      <c r="O61" s="609" t="s">
        <v>63</v>
      </c>
      <c r="P61" s="563">
        <v>0</v>
      </c>
      <c r="Q61" s="563">
        <v>0</v>
      </c>
      <c r="R61" s="559" t="s">
        <v>2276</v>
      </c>
      <c r="S61" s="559">
        <f t="shared" si="1"/>
        <v>0</v>
      </c>
      <c r="T61" s="559">
        <v>479</v>
      </c>
      <c r="V61" s="562">
        <f>VLOOKUP(C61,[4]K10!$B$3:$J$1312,9,0)</f>
        <v>71</v>
      </c>
      <c r="W61" s="561">
        <v>56</v>
      </c>
      <c r="X61" s="561" t="s">
        <v>2472</v>
      </c>
      <c r="Y61" s="561"/>
    </row>
    <row r="62" spans="1:25" ht="22.5" hidden="1" x14ac:dyDescent="0.2">
      <c r="A62" s="569">
        <v>57</v>
      </c>
      <c r="B62" s="568" t="str">
        <f t="shared" si="0"/>
        <v>10.7.0703194.06</v>
      </c>
      <c r="C62" s="562" t="s">
        <v>3254</v>
      </c>
      <c r="D62" s="562" t="str">
        <f>VLOOKUP(E62,[1]QuyetdinhPCGD!$B$6:$C$1258,2,0)</f>
        <v>0703194</v>
      </c>
      <c r="E62" s="570" t="s">
        <v>106</v>
      </c>
      <c r="F62" s="564" t="s">
        <v>98</v>
      </c>
      <c r="G62" s="564" t="s">
        <v>12</v>
      </c>
      <c r="H62" s="562" t="str">
        <f>VLOOKUP(J62,'[2]Phan ca&amp; Ngay BDhoc'!$B$4:$I$106,8,0)</f>
        <v>A7-314</v>
      </c>
      <c r="I62" s="571"/>
      <c r="J62" s="566" t="s">
        <v>114</v>
      </c>
      <c r="K62" s="563"/>
      <c r="L62" s="572" t="s">
        <v>115</v>
      </c>
      <c r="M62" s="562" t="str">
        <f>VLOOKUP(C62,[3]K10!$B$3:$K$1312,10,0)</f>
        <v>Mở</v>
      </c>
      <c r="N62" s="608">
        <v>9988</v>
      </c>
      <c r="O62" s="609" t="s">
        <v>63</v>
      </c>
      <c r="P62" s="563">
        <v>0</v>
      </c>
      <c r="Q62" s="563">
        <v>0</v>
      </c>
      <c r="R62" s="559" t="s">
        <v>2276</v>
      </c>
      <c r="S62" s="559">
        <f t="shared" si="1"/>
        <v>0</v>
      </c>
      <c r="T62" s="559">
        <v>498</v>
      </c>
      <c r="V62" s="562">
        <f>VLOOKUP(C62,[4]K10!$B$3:$J$1312,9,0)</f>
        <v>71</v>
      </c>
      <c r="W62" s="561">
        <v>57</v>
      </c>
      <c r="X62" s="561" t="s">
        <v>2472</v>
      </c>
      <c r="Y62" s="561"/>
    </row>
    <row r="63" spans="1:25" ht="22.5" hidden="1" x14ac:dyDescent="0.2">
      <c r="A63" s="569">
        <v>58</v>
      </c>
      <c r="B63" s="568" t="str">
        <f t="shared" si="0"/>
        <v>10.7.0703134.07</v>
      </c>
      <c r="C63" s="562" t="s">
        <v>3255</v>
      </c>
      <c r="D63" s="562" t="str">
        <f>VLOOKUP(E63,[1]QuyetdinhPCGD!$B$6:$C$1258,2,0)</f>
        <v>0703134</v>
      </c>
      <c r="E63" s="570" t="s">
        <v>104</v>
      </c>
      <c r="F63" s="564" t="s">
        <v>100</v>
      </c>
      <c r="G63" s="564" t="s">
        <v>9</v>
      </c>
      <c r="H63" s="562" t="s">
        <v>4646</v>
      </c>
      <c r="I63" s="571"/>
      <c r="J63" s="566" t="s">
        <v>116</v>
      </c>
      <c r="K63" s="563"/>
      <c r="L63" s="572" t="s">
        <v>117</v>
      </c>
      <c r="M63" s="562" t="str">
        <f>VLOOKUP(C63,[3]K10!$B$3:$K$1312,10,0)</f>
        <v>Mở</v>
      </c>
      <c r="N63" s="608">
        <v>9989</v>
      </c>
      <c r="O63" s="609" t="s">
        <v>63</v>
      </c>
      <c r="P63" s="563">
        <v>0</v>
      </c>
      <c r="Q63" s="563">
        <v>0</v>
      </c>
      <c r="R63" s="559" t="s">
        <v>3256</v>
      </c>
      <c r="S63" s="559">
        <f t="shared" si="1"/>
        <v>0</v>
      </c>
      <c r="T63" s="559">
        <v>500</v>
      </c>
      <c r="U63" s="559" t="s">
        <v>4628</v>
      </c>
      <c r="V63" s="562">
        <f>VLOOKUP(C63,[4]K10!$B$3:$J$1312,9,0)</f>
        <v>69</v>
      </c>
      <c r="W63" s="561">
        <v>58</v>
      </c>
      <c r="X63" s="561" t="s">
        <v>4627</v>
      </c>
      <c r="Y63" s="578" t="s">
        <v>4644</v>
      </c>
    </row>
    <row r="64" spans="1:25" ht="22.5" hidden="1" x14ac:dyDescent="0.2">
      <c r="A64" s="569">
        <v>59</v>
      </c>
      <c r="B64" s="568" t="str">
        <f t="shared" si="0"/>
        <v>10.7.0703194.07</v>
      </c>
      <c r="C64" s="562" t="s">
        <v>3257</v>
      </c>
      <c r="D64" s="562" t="str">
        <f>VLOOKUP(E64,[1]QuyetdinhPCGD!$B$6:$C$1258,2,0)</f>
        <v>0703194</v>
      </c>
      <c r="E64" s="570" t="s">
        <v>106</v>
      </c>
      <c r="F64" s="564" t="s">
        <v>108</v>
      </c>
      <c r="G64" s="564" t="s">
        <v>10</v>
      </c>
      <c r="H64" s="562" t="s">
        <v>3763</v>
      </c>
      <c r="I64" s="571"/>
      <c r="J64" s="566" t="s">
        <v>116</v>
      </c>
      <c r="K64" s="563"/>
      <c r="L64" s="572" t="s">
        <v>117</v>
      </c>
      <c r="M64" s="562" t="str">
        <f>VLOOKUP(C64,[3]K10!$B$3:$K$1312,10,0)</f>
        <v>Mở</v>
      </c>
      <c r="N64" s="608">
        <v>9989</v>
      </c>
      <c r="O64" s="609" t="s">
        <v>63</v>
      </c>
      <c r="P64" s="563">
        <v>0</v>
      </c>
      <c r="Q64" s="563">
        <v>0</v>
      </c>
      <c r="R64" s="559" t="s">
        <v>3256</v>
      </c>
      <c r="S64" s="559">
        <f t="shared" si="1"/>
        <v>0</v>
      </c>
      <c r="T64" s="559">
        <v>519</v>
      </c>
      <c r="U64" s="559" t="s">
        <v>4628</v>
      </c>
      <c r="V64" s="562">
        <f>VLOOKUP(C64,[4]K10!$B$3:$J$1312,9,0)</f>
        <v>61</v>
      </c>
      <c r="W64" s="561">
        <v>59</v>
      </c>
      <c r="X64" s="561" t="s">
        <v>4627</v>
      </c>
      <c r="Y64" s="578" t="s">
        <v>4644</v>
      </c>
    </row>
    <row r="65" spans="1:25" ht="22.5" hidden="1" x14ac:dyDescent="0.25">
      <c r="A65" s="569">
        <v>60</v>
      </c>
      <c r="B65" s="568" t="str">
        <f t="shared" si="0"/>
        <v>10.7.0703134.08</v>
      </c>
      <c r="C65" s="562" t="s">
        <v>3258</v>
      </c>
      <c r="D65" s="562" t="str">
        <f>VLOOKUP(E65,[1]QuyetdinhPCGD!$B$6:$C$1258,2,0)</f>
        <v>0703134</v>
      </c>
      <c r="E65" s="570" t="s">
        <v>104</v>
      </c>
      <c r="F65" s="564" t="s">
        <v>98</v>
      </c>
      <c r="G65" s="564" t="s">
        <v>8</v>
      </c>
      <c r="H65" s="562" t="s">
        <v>2146</v>
      </c>
      <c r="I65" s="564"/>
      <c r="J65" s="566" t="s">
        <v>118</v>
      </c>
      <c r="K65" s="563"/>
      <c r="L65" s="565" t="s">
        <v>119</v>
      </c>
      <c r="M65" s="562" t="str">
        <f>VLOOKUP(C65,[3]K10!$B$3:$K$1312,10,0)</f>
        <v>Mở</v>
      </c>
      <c r="N65" s="607">
        <v>9990</v>
      </c>
      <c r="O65" s="609" t="s">
        <v>63</v>
      </c>
      <c r="P65" s="563">
        <v>0</v>
      </c>
      <c r="Q65" s="563">
        <v>0</v>
      </c>
      <c r="R65" s="559" t="s">
        <v>3256</v>
      </c>
      <c r="S65" s="559">
        <f t="shared" si="1"/>
        <v>0</v>
      </c>
      <c r="T65" s="559">
        <v>521</v>
      </c>
      <c r="U65" s="559" t="s">
        <v>4628</v>
      </c>
      <c r="V65" s="562">
        <f>VLOOKUP(C65,[4]K10!$B$3:$J$1312,9,0)</f>
        <v>75</v>
      </c>
      <c r="W65" s="561">
        <v>60</v>
      </c>
      <c r="X65" s="561" t="s">
        <v>2472</v>
      </c>
      <c r="Y65" s="578" t="s">
        <v>4644</v>
      </c>
    </row>
    <row r="66" spans="1:25" ht="28.5" hidden="1" customHeight="1" x14ac:dyDescent="0.25">
      <c r="A66" s="569">
        <v>61</v>
      </c>
      <c r="B66" s="568" t="str">
        <f t="shared" si="0"/>
        <v>10.7.0703194.08</v>
      </c>
      <c r="C66" s="562" t="s">
        <v>3259</v>
      </c>
      <c r="D66" s="562" t="str">
        <f>VLOOKUP(E66,[1]QuyetdinhPCGD!$B$6:$C$1258,2,0)</f>
        <v>0703194</v>
      </c>
      <c r="E66" s="570" t="s">
        <v>106</v>
      </c>
      <c r="F66" s="564" t="s">
        <v>113</v>
      </c>
      <c r="G66" s="564" t="s">
        <v>9</v>
      </c>
      <c r="H66" s="562" t="s">
        <v>4646</v>
      </c>
      <c r="I66" s="571"/>
      <c r="J66" s="566" t="s">
        <v>118</v>
      </c>
      <c r="K66" s="563"/>
      <c r="L66" s="572" t="s">
        <v>119</v>
      </c>
      <c r="M66" s="562" t="str">
        <f>VLOOKUP(C66,[3]K10!$B$3:$K$1312,10,0)</f>
        <v>Mở</v>
      </c>
      <c r="N66" s="607">
        <v>9990</v>
      </c>
      <c r="O66" s="609" t="s">
        <v>63</v>
      </c>
      <c r="P66" s="563">
        <v>0</v>
      </c>
      <c r="Q66" s="563">
        <v>0</v>
      </c>
      <c r="R66" s="559" t="s">
        <v>3256</v>
      </c>
      <c r="S66" s="559">
        <f t="shared" si="1"/>
        <v>0</v>
      </c>
      <c r="T66" s="559">
        <v>537</v>
      </c>
      <c r="U66" s="559" t="s">
        <v>4628</v>
      </c>
      <c r="V66" s="562">
        <f>VLOOKUP(C66,[4]K10!$B$3:$J$1312,9,0)</f>
        <v>71</v>
      </c>
      <c r="W66" s="561">
        <v>61</v>
      </c>
      <c r="X66" s="561" t="s">
        <v>2472</v>
      </c>
      <c r="Y66" s="578" t="s">
        <v>4644</v>
      </c>
    </row>
    <row r="67" spans="1:25" ht="22.5" hidden="1" customHeight="1" x14ac:dyDescent="0.25">
      <c r="A67" s="569">
        <v>62</v>
      </c>
      <c r="B67" s="568" t="str">
        <f t="shared" si="0"/>
        <v>10.7.0803116.01</v>
      </c>
      <c r="C67" s="562" t="s">
        <v>3260</v>
      </c>
      <c r="D67" s="562" t="str">
        <f>VLOOKUP(E67,[1]QuyetdinhPCGD!$B$6:$C$1258,2,0)</f>
        <v>0803116</v>
      </c>
      <c r="E67" s="573" t="s">
        <v>120</v>
      </c>
      <c r="F67" s="564" t="s">
        <v>98</v>
      </c>
      <c r="G67" s="564" t="s">
        <v>8</v>
      </c>
      <c r="H67" s="562" t="str">
        <f>VLOOKUP(J67,'[2]Phan ca&amp; Ngay BDhoc'!$B$4:$I$106,8,0)</f>
        <v>A7-606</v>
      </c>
      <c r="I67" s="564"/>
      <c r="J67" s="566" t="s">
        <v>121</v>
      </c>
      <c r="K67" s="563"/>
      <c r="L67" s="565" t="s">
        <v>62</v>
      </c>
      <c r="M67" s="562" t="str">
        <f>VLOOKUP(C67,[3]K10!$B$3:$K$1312,10,0)</f>
        <v>Mở</v>
      </c>
      <c r="N67" s="607">
        <v>9995</v>
      </c>
      <c r="O67" s="563" t="s">
        <v>63</v>
      </c>
      <c r="P67" s="563">
        <v>0</v>
      </c>
      <c r="Q67" s="563">
        <v>0</v>
      </c>
      <c r="R67" s="559" t="s">
        <v>3261</v>
      </c>
      <c r="S67" s="559">
        <f t="shared" si="1"/>
        <v>1</v>
      </c>
      <c r="T67" s="559">
        <v>549</v>
      </c>
      <c r="V67" s="562">
        <f>VLOOKUP(C67,[4]K10!$B$3:$J$1312,9,0)</f>
        <v>70</v>
      </c>
      <c r="W67" s="561">
        <v>62</v>
      </c>
      <c r="X67" s="561" t="s">
        <v>2472</v>
      </c>
      <c r="Y67" s="561"/>
    </row>
    <row r="68" spans="1:25" ht="21.75" hidden="1" customHeight="1" x14ac:dyDescent="0.25">
      <c r="A68" s="569">
        <v>63</v>
      </c>
      <c r="B68" s="568" t="str">
        <f t="shared" si="0"/>
        <v>10.7.0803118.01</v>
      </c>
      <c r="C68" s="562" t="s">
        <v>3262</v>
      </c>
      <c r="D68" s="562" t="str">
        <f>VLOOKUP(E68,[1]QuyetdinhPCGD!$B$6:$C$1258,2,0)</f>
        <v>0803118</v>
      </c>
      <c r="E68" s="573" t="s">
        <v>122</v>
      </c>
      <c r="F68" s="564" t="s">
        <v>98</v>
      </c>
      <c r="G68" s="564" t="s">
        <v>12</v>
      </c>
      <c r="H68" s="562" t="str">
        <f>VLOOKUP(J68,'[2]Phan ca&amp; Ngay BDhoc'!$B$4:$I$106,8,0)</f>
        <v>A7-606</v>
      </c>
      <c r="I68" s="571"/>
      <c r="J68" s="566" t="s">
        <v>121</v>
      </c>
      <c r="K68" s="563"/>
      <c r="L68" s="572" t="s">
        <v>62</v>
      </c>
      <c r="M68" s="562" t="str">
        <f>VLOOKUP(C68,[3]K10!$B$3:$K$1312,10,0)</f>
        <v>Mở</v>
      </c>
      <c r="N68" s="607">
        <v>9995</v>
      </c>
      <c r="O68" s="563" t="s">
        <v>63</v>
      </c>
      <c r="P68" s="563">
        <v>0</v>
      </c>
      <c r="Q68" s="563">
        <v>0</v>
      </c>
      <c r="R68" s="559" t="s">
        <v>3261</v>
      </c>
      <c r="S68" s="559">
        <f t="shared" si="1"/>
        <v>1</v>
      </c>
      <c r="T68" s="559">
        <v>550</v>
      </c>
      <c r="V68" s="562">
        <f>VLOOKUP(C68,[4]K10!$B$3:$J$1312,9,0)</f>
        <v>80</v>
      </c>
      <c r="W68" s="561">
        <v>63</v>
      </c>
      <c r="X68" s="561" t="s">
        <v>2472</v>
      </c>
      <c r="Y68" s="561"/>
    </row>
    <row r="69" spans="1:25" ht="23.25" hidden="1" customHeight="1" x14ac:dyDescent="0.25">
      <c r="A69" s="569">
        <v>64</v>
      </c>
      <c r="B69" s="568" t="str">
        <f t="shared" si="0"/>
        <v>10.7.0803116.02</v>
      </c>
      <c r="C69" s="562" t="s">
        <v>3263</v>
      </c>
      <c r="D69" s="562" t="str">
        <f>VLOOKUP(E69,[1]QuyetdinhPCGD!$B$6:$C$1258,2,0)</f>
        <v>0803116</v>
      </c>
      <c r="E69" s="573" t="s">
        <v>120</v>
      </c>
      <c r="F69" s="564" t="s">
        <v>100</v>
      </c>
      <c r="G69" s="564" t="s">
        <v>8</v>
      </c>
      <c r="H69" s="562" t="str">
        <f>VLOOKUP(J69,'[2]Phan ca&amp; Ngay BDhoc'!$B$4:$I$106,8,0)</f>
        <v>A7-606</v>
      </c>
      <c r="I69" s="564"/>
      <c r="J69" s="566" t="s">
        <v>123</v>
      </c>
      <c r="K69" s="563"/>
      <c r="L69" s="565" t="s">
        <v>70</v>
      </c>
      <c r="M69" s="562" t="str">
        <f>VLOOKUP(C69,[3]K10!$B$3:$K$1312,10,0)</f>
        <v>Mở</v>
      </c>
      <c r="N69" s="607">
        <v>9996</v>
      </c>
      <c r="O69" s="563" t="s">
        <v>63</v>
      </c>
      <c r="P69" s="563">
        <v>0</v>
      </c>
      <c r="Q69" s="563">
        <v>0</v>
      </c>
      <c r="R69" s="559" t="s">
        <v>3261</v>
      </c>
      <c r="S69" s="559">
        <f t="shared" si="1"/>
        <v>1</v>
      </c>
      <c r="T69" s="559">
        <v>563</v>
      </c>
      <c r="V69" s="562">
        <f>VLOOKUP(C69,[4]K10!$B$3:$J$1312,9,0)</f>
        <v>74</v>
      </c>
      <c r="W69" s="561">
        <v>64</v>
      </c>
      <c r="X69" s="561" t="s">
        <v>4627</v>
      </c>
      <c r="Y69" s="561"/>
    </row>
    <row r="70" spans="1:25" ht="21.75" hidden="1" customHeight="1" x14ac:dyDescent="0.25">
      <c r="A70" s="569">
        <v>65</v>
      </c>
      <c r="B70" s="568" t="str">
        <f t="shared" ref="B70:B133" si="2">CONCATENATE("10.7.",D70,".",L70)</f>
        <v>10.7.0803118.02</v>
      </c>
      <c r="C70" s="562" t="s">
        <v>3264</v>
      </c>
      <c r="D70" s="562" t="str">
        <f>VLOOKUP(E70,[1]QuyetdinhPCGD!$B$6:$C$1258,2,0)</f>
        <v>0803118</v>
      </c>
      <c r="E70" s="573" t="s">
        <v>122</v>
      </c>
      <c r="F70" s="564" t="s">
        <v>100</v>
      </c>
      <c r="G70" s="564" t="s">
        <v>12</v>
      </c>
      <c r="H70" s="562" t="str">
        <f>VLOOKUP(J70,'[2]Phan ca&amp; Ngay BDhoc'!$B$4:$I$106,8,0)</f>
        <v>A7-606</v>
      </c>
      <c r="I70" s="571"/>
      <c r="J70" s="566" t="s">
        <v>123</v>
      </c>
      <c r="K70" s="563"/>
      <c r="L70" s="572" t="s">
        <v>70</v>
      </c>
      <c r="M70" s="562" t="str">
        <f>VLOOKUP(C70,[3]K10!$B$3:$K$1312,10,0)</f>
        <v>Mở</v>
      </c>
      <c r="N70" s="607">
        <v>9996</v>
      </c>
      <c r="O70" s="563" t="s">
        <v>63</v>
      </c>
      <c r="P70" s="563">
        <v>0</v>
      </c>
      <c r="Q70" s="563">
        <v>0</v>
      </c>
      <c r="R70" s="559" t="s">
        <v>3261</v>
      </c>
      <c r="S70" s="559">
        <f t="shared" ref="S70:S133" si="3">IF(H70=R70,1,0)</f>
        <v>1</v>
      </c>
      <c r="T70" s="559">
        <v>564</v>
      </c>
      <c r="V70" s="562">
        <f>VLOOKUP(C70,[4]K10!$B$3:$J$1312,9,0)</f>
        <v>73</v>
      </c>
      <c r="W70" s="561">
        <v>65</v>
      </c>
      <c r="X70" s="561" t="s">
        <v>4627</v>
      </c>
      <c r="Y70" s="561"/>
    </row>
    <row r="71" spans="1:25" ht="26.25" hidden="1" customHeight="1" x14ac:dyDescent="0.25">
      <c r="A71" s="569">
        <v>66</v>
      </c>
      <c r="B71" s="568" t="str">
        <f t="shared" si="2"/>
        <v>10.7.0803116.03</v>
      </c>
      <c r="C71" s="562" t="s">
        <v>3265</v>
      </c>
      <c r="D71" s="562" t="str">
        <f>VLOOKUP(E71,[1]QuyetdinhPCGD!$B$6:$C$1258,2,0)</f>
        <v>0803116</v>
      </c>
      <c r="E71" s="573" t="s">
        <v>120</v>
      </c>
      <c r="F71" s="564" t="s">
        <v>98</v>
      </c>
      <c r="G71" s="564" t="s">
        <v>11</v>
      </c>
      <c r="H71" s="562" t="str">
        <f>VLOOKUP(J71,'[2]Phan ca&amp; Ngay BDhoc'!$B$4:$I$106,8,0)</f>
        <v>A7-607</v>
      </c>
      <c r="I71" s="571"/>
      <c r="J71" s="566" t="s">
        <v>124</v>
      </c>
      <c r="K71" s="563"/>
      <c r="L71" s="565" t="s">
        <v>75</v>
      </c>
      <c r="M71" s="562" t="str">
        <f>VLOOKUP(C71,[3]K10!$B$3:$K$1312,10,0)</f>
        <v>Mở</v>
      </c>
      <c r="N71" s="607">
        <v>9997</v>
      </c>
      <c r="O71" s="563" t="s">
        <v>63</v>
      </c>
      <c r="P71" s="563">
        <v>0</v>
      </c>
      <c r="Q71" s="563">
        <v>0</v>
      </c>
      <c r="R71" s="559" t="s">
        <v>3266</v>
      </c>
      <c r="S71" s="559">
        <f t="shared" si="3"/>
        <v>1</v>
      </c>
      <c r="T71" s="559">
        <v>577</v>
      </c>
      <c r="V71" s="562">
        <f>VLOOKUP(C71,[4]K10!$B$3:$J$1312,9,0)</f>
        <v>70</v>
      </c>
      <c r="W71" s="561">
        <v>66</v>
      </c>
      <c r="X71" s="561" t="s">
        <v>2472</v>
      </c>
      <c r="Y71" s="561"/>
    </row>
    <row r="72" spans="1:25" ht="23.25" hidden="1" customHeight="1" x14ac:dyDescent="0.25">
      <c r="A72" s="569">
        <v>67</v>
      </c>
      <c r="B72" s="568" t="str">
        <f t="shared" si="2"/>
        <v>10.7.0803118.03</v>
      </c>
      <c r="C72" s="562" t="s">
        <v>3267</v>
      </c>
      <c r="D72" s="562" t="str">
        <f>VLOOKUP(E72,[1]QuyetdinhPCGD!$B$6:$C$1258,2,0)</f>
        <v>0803118</v>
      </c>
      <c r="E72" s="573" t="s">
        <v>122</v>
      </c>
      <c r="F72" s="564" t="s">
        <v>98</v>
      </c>
      <c r="G72" s="564" t="s">
        <v>10</v>
      </c>
      <c r="H72" s="562" t="str">
        <f>VLOOKUP(J72,'[2]Phan ca&amp; Ngay BDhoc'!$B$4:$I$106,8,0)</f>
        <v>A7-607</v>
      </c>
      <c r="I72" s="571"/>
      <c r="J72" s="566" t="s">
        <v>124</v>
      </c>
      <c r="K72" s="563"/>
      <c r="L72" s="572" t="s">
        <v>75</v>
      </c>
      <c r="M72" s="562" t="str">
        <f>VLOOKUP(C72,[3]K10!$B$3:$K$1312,10,0)</f>
        <v>Mở</v>
      </c>
      <c r="N72" s="607">
        <v>9997</v>
      </c>
      <c r="O72" s="563" t="s">
        <v>63</v>
      </c>
      <c r="P72" s="563">
        <v>0</v>
      </c>
      <c r="Q72" s="563">
        <v>0</v>
      </c>
      <c r="R72" s="559" t="s">
        <v>3266</v>
      </c>
      <c r="S72" s="559">
        <f t="shared" si="3"/>
        <v>1</v>
      </c>
      <c r="T72" s="559">
        <v>578</v>
      </c>
      <c r="V72" s="562">
        <f>VLOOKUP(C72,[4]K10!$B$3:$J$1312,9,0)</f>
        <v>68</v>
      </c>
      <c r="W72" s="561">
        <v>67</v>
      </c>
      <c r="X72" s="561" t="s">
        <v>2472</v>
      </c>
      <c r="Y72" s="561"/>
    </row>
    <row r="73" spans="1:25" ht="26.25" hidden="1" customHeight="1" x14ac:dyDescent="0.25">
      <c r="A73" s="569">
        <v>68</v>
      </c>
      <c r="B73" s="568" t="str">
        <f t="shared" si="2"/>
        <v>10.7.0803116.04</v>
      </c>
      <c r="C73" s="562" t="s">
        <v>3268</v>
      </c>
      <c r="D73" s="562" t="str">
        <f>VLOOKUP(E73,[1]QuyetdinhPCGD!$B$6:$C$1258,2,0)</f>
        <v>0803116</v>
      </c>
      <c r="E73" s="570" t="s">
        <v>120</v>
      </c>
      <c r="F73" s="564" t="s">
        <v>100</v>
      </c>
      <c r="G73" s="564" t="s">
        <v>11</v>
      </c>
      <c r="H73" s="562" t="str">
        <f>VLOOKUP(J73,'[2]Phan ca&amp; Ngay BDhoc'!$B$4:$I$106,8,0)</f>
        <v>A7-607</v>
      </c>
      <c r="I73" s="571"/>
      <c r="J73" s="566" t="s">
        <v>125</v>
      </c>
      <c r="K73" s="563"/>
      <c r="L73" s="565" t="s">
        <v>89</v>
      </c>
      <c r="M73" s="562" t="str">
        <f>VLOOKUP(C73,[3]K10!$B$3:$K$1312,10,0)</f>
        <v>Mở</v>
      </c>
      <c r="N73" s="607">
        <v>9998</v>
      </c>
      <c r="O73" s="563" t="s">
        <v>63</v>
      </c>
      <c r="P73" s="563">
        <v>0</v>
      </c>
      <c r="Q73" s="563">
        <v>0</v>
      </c>
      <c r="R73" s="559" t="s">
        <v>3266</v>
      </c>
      <c r="S73" s="559">
        <f t="shared" si="3"/>
        <v>1</v>
      </c>
      <c r="T73" s="559">
        <v>591</v>
      </c>
      <c r="V73" s="562">
        <f>VLOOKUP(C73,[4]K10!$B$3:$J$1312,9,0)</f>
        <v>69</v>
      </c>
      <c r="W73" s="561">
        <v>68</v>
      </c>
      <c r="X73" s="561" t="s">
        <v>4627</v>
      </c>
      <c r="Y73" s="561"/>
    </row>
    <row r="74" spans="1:25" ht="24.75" hidden="1" customHeight="1" x14ac:dyDescent="0.25">
      <c r="A74" s="569">
        <v>69</v>
      </c>
      <c r="B74" s="568" t="str">
        <f t="shared" si="2"/>
        <v>10.7.0803118.04</v>
      </c>
      <c r="C74" s="562" t="s">
        <v>3269</v>
      </c>
      <c r="D74" s="562" t="str">
        <f>VLOOKUP(E74,[1]QuyetdinhPCGD!$B$6:$C$1258,2,0)</f>
        <v>0803118</v>
      </c>
      <c r="E74" s="570" t="s">
        <v>122</v>
      </c>
      <c r="F74" s="564" t="s">
        <v>100</v>
      </c>
      <c r="G74" s="564" t="s">
        <v>10</v>
      </c>
      <c r="H74" s="562" t="str">
        <f>VLOOKUP(J74,'[2]Phan ca&amp; Ngay BDhoc'!$B$4:$I$106,8,0)</f>
        <v>A7-607</v>
      </c>
      <c r="I74" s="571"/>
      <c r="J74" s="566" t="s">
        <v>125</v>
      </c>
      <c r="K74" s="563"/>
      <c r="L74" s="572" t="s">
        <v>89</v>
      </c>
      <c r="M74" s="562" t="str">
        <f>VLOOKUP(C74,[3]K10!$B$3:$K$1312,10,0)</f>
        <v>Mở</v>
      </c>
      <c r="N74" s="607">
        <v>9998</v>
      </c>
      <c r="O74" s="563" t="s">
        <v>63</v>
      </c>
      <c r="P74" s="563">
        <v>0</v>
      </c>
      <c r="Q74" s="563">
        <v>0</v>
      </c>
      <c r="R74" s="559" t="s">
        <v>3266</v>
      </c>
      <c r="S74" s="559">
        <f t="shared" si="3"/>
        <v>1</v>
      </c>
      <c r="T74" s="559">
        <v>592</v>
      </c>
      <c r="V74" s="562">
        <f>VLOOKUP(C74,[4]K10!$B$3:$J$1312,9,0)</f>
        <v>78</v>
      </c>
      <c r="W74" s="561">
        <v>69</v>
      </c>
      <c r="X74" s="561" t="s">
        <v>4627</v>
      </c>
      <c r="Y74" s="561"/>
    </row>
    <row r="75" spans="1:25" ht="24" hidden="1" customHeight="1" x14ac:dyDescent="0.25">
      <c r="A75" s="569">
        <v>70</v>
      </c>
      <c r="B75" s="568" t="str">
        <f t="shared" si="2"/>
        <v>10.7.0803116.05</v>
      </c>
      <c r="C75" s="562" t="s">
        <v>3270</v>
      </c>
      <c r="D75" s="562" t="str">
        <f>VLOOKUP(E75,[1]QuyetdinhPCGD!$B$6:$C$1258,2,0)</f>
        <v>0803116</v>
      </c>
      <c r="E75" s="570" t="s">
        <v>120</v>
      </c>
      <c r="F75" s="564" t="s">
        <v>98</v>
      </c>
      <c r="G75" s="564" t="s">
        <v>12</v>
      </c>
      <c r="H75" s="562" t="str">
        <f>VLOOKUP(J75,'[2]Phan ca&amp; Ngay BDhoc'!$B$4:$I$106,8,0)</f>
        <v>A7-602</v>
      </c>
      <c r="I75" s="571"/>
      <c r="J75" s="566" t="s">
        <v>126</v>
      </c>
      <c r="K75" s="563"/>
      <c r="L75" s="565" t="s">
        <v>112</v>
      </c>
      <c r="M75" s="562" t="str">
        <f>VLOOKUP(C75,[3]K10!$B$3:$K$1312,10,0)</f>
        <v>Mở</v>
      </c>
      <c r="N75" s="613">
        <v>9999</v>
      </c>
      <c r="O75" s="563" t="s">
        <v>63</v>
      </c>
      <c r="P75" s="563">
        <v>0</v>
      </c>
      <c r="Q75" s="563">
        <v>0</v>
      </c>
      <c r="R75" s="559" t="s">
        <v>800</v>
      </c>
      <c r="S75" s="559">
        <f t="shared" si="3"/>
        <v>0</v>
      </c>
      <c r="T75" s="559">
        <v>605</v>
      </c>
      <c r="V75" s="562">
        <f>VLOOKUP(C75,[4]K10!$B$3:$J$1312,9,0)</f>
        <v>77</v>
      </c>
      <c r="W75" s="561">
        <v>70</v>
      </c>
      <c r="X75" s="561" t="s">
        <v>2472</v>
      </c>
      <c r="Y75" s="561"/>
    </row>
    <row r="76" spans="1:25" ht="19.5" hidden="1" customHeight="1" x14ac:dyDescent="0.25">
      <c r="A76" s="569">
        <v>71</v>
      </c>
      <c r="B76" s="568" t="str">
        <f t="shared" si="2"/>
        <v>10.7.0803118.05</v>
      </c>
      <c r="C76" s="562" t="s">
        <v>3271</v>
      </c>
      <c r="D76" s="562" t="str">
        <f>VLOOKUP(E76,[1]QuyetdinhPCGD!$B$6:$C$1258,2,0)</f>
        <v>0803118</v>
      </c>
      <c r="E76" s="570" t="s">
        <v>122</v>
      </c>
      <c r="F76" s="564" t="s">
        <v>98</v>
      </c>
      <c r="G76" s="564" t="s">
        <v>11</v>
      </c>
      <c r="H76" s="562" t="str">
        <f>VLOOKUP(J76,'[2]Phan ca&amp; Ngay BDhoc'!$B$4:$I$106,8,0)</f>
        <v>A7-602</v>
      </c>
      <c r="I76" s="571"/>
      <c r="J76" s="566" t="s">
        <v>126</v>
      </c>
      <c r="K76" s="563"/>
      <c r="L76" s="572" t="s">
        <v>112</v>
      </c>
      <c r="M76" s="562" t="str">
        <f>VLOOKUP(C76,[3]K10!$B$3:$K$1312,10,0)</f>
        <v>Mở</v>
      </c>
      <c r="N76" s="613">
        <v>9999</v>
      </c>
      <c r="O76" s="563" t="s">
        <v>63</v>
      </c>
      <c r="P76" s="563">
        <v>0</v>
      </c>
      <c r="Q76" s="563">
        <v>0</v>
      </c>
      <c r="R76" s="559" t="s">
        <v>800</v>
      </c>
      <c r="S76" s="559">
        <f t="shared" si="3"/>
        <v>0</v>
      </c>
      <c r="T76" s="559">
        <v>606</v>
      </c>
      <c r="V76" s="562">
        <f>VLOOKUP(C76,[4]K10!$B$3:$J$1312,9,0)</f>
        <v>75</v>
      </c>
      <c r="W76" s="561">
        <v>71</v>
      </c>
      <c r="X76" s="561" t="s">
        <v>2472</v>
      </c>
      <c r="Y76" s="561"/>
    </row>
    <row r="77" spans="1:25" ht="22.5" hidden="1" customHeight="1" x14ac:dyDescent="0.25">
      <c r="A77" s="569">
        <v>72</v>
      </c>
      <c r="B77" s="568" t="str">
        <f t="shared" si="2"/>
        <v>10.7.0803116.06</v>
      </c>
      <c r="C77" s="562" t="s">
        <v>3272</v>
      </c>
      <c r="D77" s="562" t="str">
        <f>VLOOKUP(E77,[1]QuyetdinhPCGD!$B$6:$C$1258,2,0)</f>
        <v>0803116</v>
      </c>
      <c r="E77" s="570" t="s">
        <v>120</v>
      </c>
      <c r="F77" s="564" t="s">
        <v>100</v>
      </c>
      <c r="G77" s="564" t="s">
        <v>12</v>
      </c>
      <c r="H77" s="562" t="str">
        <f>VLOOKUP(J77,'[2]Phan ca&amp; Ngay BDhoc'!$B$4:$I$106,8,0)</f>
        <v>A7-602</v>
      </c>
      <c r="I77" s="571"/>
      <c r="J77" s="566" t="s">
        <v>127</v>
      </c>
      <c r="K77" s="563"/>
      <c r="L77" s="565" t="s">
        <v>115</v>
      </c>
      <c r="M77" s="562" t="str">
        <f>VLOOKUP(C77,[3]K10!$B$3:$K$1312,10,0)</f>
        <v>Mở</v>
      </c>
      <c r="N77" s="607">
        <v>10000</v>
      </c>
      <c r="O77" s="563" t="s">
        <v>63</v>
      </c>
      <c r="P77" s="563">
        <v>0</v>
      </c>
      <c r="Q77" s="563">
        <v>0</v>
      </c>
      <c r="R77" s="559" t="s">
        <v>800</v>
      </c>
      <c r="S77" s="559">
        <f t="shared" si="3"/>
        <v>0</v>
      </c>
      <c r="T77" s="559">
        <v>619</v>
      </c>
      <c r="V77" s="562">
        <f>VLOOKUP(C77,[4]K10!$B$3:$J$1312,9,0)</f>
        <v>70</v>
      </c>
      <c r="W77" s="561">
        <v>72</v>
      </c>
      <c r="X77" s="561" t="s">
        <v>4627</v>
      </c>
      <c r="Y77" s="561"/>
    </row>
    <row r="78" spans="1:25" ht="23.25" hidden="1" customHeight="1" x14ac:dyDescent="0.25">
      <c r="A78" s="569">
        <v>73</v>
      </c>
      <c r="B78" s="568" t="str">
        <f t="shared" si="2"/>
        <v>10.7.0803118.06</v>
      </c>
      <c r="C78" s="562" t="s">
        <v>3273</v>
      </c>
      <c r="D78" s="562" t="str">
        <f>VLOOKUP(E78,[1]QuyetdinhPCGD!$B$6:$C$1258,2,0)</f>
        <v>0803118</v>
      </c>
      <c r="E78" s="570" t="s">
        <v>122</v>
      </c>
      <c r="F78" s="564" t="s">
        <v>100</v>
      </c>
      <c r="G78" s="564" t="s">
        <v>11</v>
      </c>
      <c r="H78" s="562" t="str">
        <f>VLOOKUP(J78,'[2]Phan ca&amp; Ngay BDhoc'!$B$4:$I$106,8,0)</f>
        <v>A7-602</v>
      </c>
      <c r="I78" s="571"/>
      <c r="J78" s="566" t="s">
        <v>127</v>
      </c>
      <c r="K78" s="563"/>
      <c r="L78" s="572" t="s">
        <v>115</v>
      </c>
      <c r="M78" s="562" t="str">
        <f>VLOOKUP(C78,[3]K10!$B$3:$K$1312,10,0)</f>
        <v>Mở</v>
      </c>
      <c r="N78" s="607">
        <v>10000</v>
      </c>
      <c r="O78" s="563" t="s">
        <v>63</v>
      </c>
      <c r="P78" s="563">
        <v>0</v>
      </c>
      <c r="Q78" s="563">
        <v>0</v>
      </c>
      <c r="R78" s="559" t="s">
        <v>800</v>
      </c>
      <c r="S78" s="559">
        <f t="shared" si="3"/>
        <v>0</v>
      </c>
      <c r="T78" s="559">
        <v>620</v>
      </c>
      <c r="V78" s="562">
        <f>VLOOKUP(C78,[4]K10!$B$3:$J$1312,9,0)</f>
        <v>70</v>
      </c>
      <c r="W78" s="561">
        <v>73</v>
      </c>
      <c r="X78" s="561" t="s">
        <v>4627</v>
      </c>
      <c r="Y78" s="561"/>
    </row>
    <row r="79" spans="1:25" ht="22.5" hidden="1" customHeight="1" x14ac:dyDescent="0.25">
      <c r="A79" s="569">
        <v>74</v>
      </c>
      <c r="B79" s="568" t="str">
        <f t="shared" si="2"/>
        <v>10.7.0803116.07</v>
      </c>
      <c r="C79" s="562" t="s">
        <v>3274</v>
      </c>
      <c r="D79" s="562" t="str">
        <f>VLOOKUP(E79,[1]QuyetdinhPCGD!$B$6:$C$1258,2,0)</f>
        <v>0803116</v>
      </c>
      <c r="E79" s="570" t="s">
        <v>120</v>
      </c>
      <c r="F79" s="564" t="s">
        <v>100</v>
      </c>
      <c r="G79" s="564" t="s">
        <v>9</v>
      </c>
      <c r="H79" s="562" t="str">
        <f>VLOOKUP(J79,'[2]Phan ca&amp; Ngay BDhoc'!$B$4:$I$106,8,0)</f>
        <v>A9-308</v>
      </c>
      <c r="I79" s="571"/>
      <c r="J79" s="566" t="s">
        <v>128</v>
      </c>
      <c r="K79" s="563"/>
      <c r="L79" s="565" t="s">
        <v>117</v>
      </c>
      <c r="M79" s="562" t="str">
        <f>VLOOKUP(C79,[3]K10!$B$3:$K$1312,10,0)</f>
        <v>Mở</v>
      </c>
      <c r="N79" s="607">
        <v>10001</v>
      </c>
      <c r="O79" s="563" t="s">
        <v>63</v>
      </c>
      <c r="P79" s="563">
        <v>0</v>
      </c>
      <c r="Q79" s="563">
        <v>0</v>
      </c>
      <c r="R79" s="559" t="s">
        <v>3261</v>
      </c>
      <c r="S79" s="559">
        <f t="shared" si="3"/>
        <v>0</v>
      </c>
      <c r="T79" s="559">
        <v>633</v>
      </c>
      <c r="V79" s="562">
        <f>VLOOKUP(C79,[4]K10!$B$3:$J$1312,9,0)</f>
        <v>70</v>
      </c>
      <c r="W79" s="561">
        <v>74</v>
      </c>
      <c r="X79" s="561" t="s">
        <v>4627</v>
      </c>
      <c r="Y79" s="561"/>
    </row>
    <row r="80" spans="1:25" ht="20.25" hidden="1" customHeight="1" x14ac:dyDescent="0.25">
      <c r="A80" s="569">
        <v>75</v>
      </c>
      <c r="B80" s="568" t="str">
        <f t="shared" si="2"/>
        <v>10.7.0803118.07</v>
      </c>
      <c r="C80" s="562" t="s">
        <v>3275</v>
      </c>
      <c r="D80" s="562" t="str">
        <f>VLOOKUP(E80,[1]QuyetdinhPCGD!$B$6:$C$1258,2,0)</f>
        <v>0803118</v>
      </c>
      <c r="E80" s="570" t="s">
        <v>122</v>
      </c>
      <c r="F80" s="564" t="s">
        <v>100</v>
      </c>
      <c r="G80" s="564" t="s">
        <v>12</v>
      </c>
      <c r="H80" s="562" t="str">
        <f>VLOOKUP(J80,'[2]Phan ca&amp; Ngay BDhoc'!$B$4:$I$106,8,0)</f>
        <v>A9-308</v>
      </c>
      <c r="I80" s="571"/>
      <c r="J80" s="566" t="s">
        <v>128</v>
      </c>
      <c r="K80" s="563"/>
      <c r="L80" s="572" t="s">
        <v>117</v>
      </c>
      <c r="M80" s="562" t="str">
        <f>VLOOKUP(C80,[3]K10!$B$3:$K$1312,10,0)</f>
        <v>Mở</v>
      </c>
      <c r="N80" s="607">
        <v>10001</v>
      </c>
      <c r="O80" s="563" t="s">
        <v>63</v>
      </c>
      <c r="P80" s="563">
        <v>0</v>
      </c>
      <c r="Q80" s="563">
        <v>0</v>
      </c>
      <c r="R80" s="559" t="s">
        <v>3261</v>
      </c>
      <c r="S80" s="559">
        <f t="shared" si="3"/>
        <v>0</v>
      </c>
      <c r="T80" s="559">
        <v>634</v>
      </c>
      <c r="V80" s="562">
        <f>VLOOKUP(C80,[4]K10!$B$3:$J$1312,9,0)</f>
        <v>70</v>
      </c>
      <c r="W80" s="561">
        <v>75</v>
      </c>
      <c r="X80" s="561" t="s">
        <v>4627</v>
      </c>
      <c r="Y80" s="561"/>
    </row>
    <row r="81" spans="1:25" ht="33.75" hidden="1" x14ac:dyDescent="0.25">
      <c r="A81" s="569">
        <v>76</v>
      </c>
      <c r="B81" s="568" t="str">
        <f t="shared" si="2"/>
        <v>10.7.0703133.01</v>
      </c>
      <c r="C81" s="562" t="s">
        <v>3276</v>
      </c>
      <c r="D81" s="562" t="str">
        <f>VLOOKUP(E81,[1]QuyetdinhPCGD!$B$6:$C$1258,2,0)</f>
        <v>0703133</v>
      </c>
      <c r="E81" s="570" t="s">
        <v>129</v>
      </c>
      <c r="F81" s="564" t="s">
        <v>113</v>
      </c>
      <c r="G81" s="564" t="s">
        <v>8</v>
      </c>
      <c r="H81" s="562" t="str">
        <f>VLOOKUP(J81,'[2]Phan ca&amp; Ngay BDhoc'!$B$4:$I$106,8,0)</f>
        <v>A7-317</v>
      </c>
      <c r="I81" s="564"/>
      <c r="J81" s="566" t="s">
        <v>130</v>
      </c>
      <c r="K81" s="563"/>
      <c r="L81" s="565" t="s">
        <v>62</v>
      </c>
      <c r="M81" s="562" t="str">
        <f>VLOOKUP(C81,[3]K10!$B$3:$K$1312,10,0)</f>
        <v>Mở</v>
      </c>
      <c r="N81" s="607" t="s">
        <v>3277</v>
      </c>
      <c r="O81" s="563" t="s">
        <v>63</v>
      </c>
      <c r="P81" s="563">
        <v>0</v>
      </c>
      <c r="Q81" s="563">
        <v>0</v>
      </c>
      <c r="R81" s="559" t="s">
        <v>3278</v>
      </c>
      <c r="S81" s="559">
        <f t="shared" si="3"/>
        <v>0</v>
      </c>
      <c r="T81" s="559">
        <v>637</v>
      </c>
      <c r="V81" s="562">
        <f>VLOOKUP(C81,[4]K10!$B$3:$J$1312,9,0)</f>
        <v>78</v>
      </c>
      <c r="W81" s="561">
        <v>76</v>
      </c>
      <c r="X81" s="561" t="s">
        <v>2472</v>
      </c>
      <c r="Y81" s="561"/>
    </row>
    <row r="82" spans="1:25" ht="33.75" hidden="1" x14ac:dyDescent="0.25">
      <c r="A82" s="569">
        <v>77</v>
      </c>
      <c r="B82" s="568" t="str">
        <f t="shared" si="2"/>
        <v>10.7.0703133.02</v>
      </c>
      <c r="C82" s="562" t="s">
        <v>3279</v>
      </c>
      <c r="D82" s="562" t="str">
        <f>VLOOKUP(E82,[1]QuyetdinhPCGD!$B$6:$C$1258,2,0)</f>
        <v>0703133</v>
      </c>
      <c r="E82" s="570" t="s">
        <v>129</v>
      </c>
      <c r="F82" s="564" t="s">
        <v>100</v>
      </c>
      <c r="G82" s="564" t="s">
        <v>9</v>
      </c>
      <c r="H82" s="562" t="str">
        <f>VLOOKUP(J82,'[2]Phan ca&amp; Ngay BDhoc'!$B$4:$I$106,8,0)</f>
        <v>A7-317</v>
      </c>
      <c r="I82" s="571"/>
      <c r="J82" s="566" t="s">
        <v>131</v>
      </c>
      <c r="K82" s="563"/>
      <c r="L82" s="565" t="s">
        <v>70</v>
      </c>
      <c r="M82" s="562" t="str">
        <f>VLOOKUP(C82,[3]K10!$B$3:$K$1312,10,0)</f>
        <v>Mở</v>
      </c>
      <c r="N82" s="607">
        <v>9992</v>
      </c>
      <c r="O82" s="563" t="s">
        <v>63</v>
      </c>
      <c r="P82" s="563">
        <v>0</v>
      </c>
      <c r="Q82" s="563">
        <v>0</v>
      </c>
      <c r="R82" s="559" t="s">
        <v>3278</v>
      </c>
      <c r="S82" s="559">
        <f t="shared" si="3"/>
        <v>0</v>
      </c>
      <c r="T82" s="559">
        <v>656</v>
      </c>
      <c r="V82" s="562">
        <f>VLOOKUP(C82,[4]K10!$B$3:$J$1312,9,0)</f>
        <v>84</v>
      </c>
      <c r="W82" s="561">
        <v>77</v>
      </c>
      <c r="X82" s="561" t="s">
        <v>4627</v>
      </c>
      <c r="Y82" s="561"/>
    </row>
    <row r="83" spans="1:25" ht="33.75" hidden="1" x14ac:dyDescent="0.25">
      <c r="A83" s="569">
        <v>78</v>
      </c>
      <c r="B83" s="568" t="str">
        <f t="shared" si="2"/>
        <v>10.7.0703133.03</v>
      </c>
      <c r="C83" s="562" t="s">
        <v>3280</v>
      </c>
      <c r="D83" s="562" t="str">
        <f>VLOOKUP(E83,[1]QuyetdinhPCGD!$B$6:$C$1258,2,0)</f>
        <v>0703133</v>
      </c>
      <c r="E83" s="570" t="s">
        <v>129</v>
      </c>
      <c r="F83" s="564" t="s">
        <v>98</v>
      </c>
      <c r="G83" s="564" t="s">
        <v>11</v>
      </c>
      <c r="H83" s="562" t="str">
        <f>VLOOKUP(J83,'[2]Phan ca&amp; Ngay BDhoc'!$B$4:$I$106,8,0)</f>
        <v>A7-317</v>
      </c>
      <c r="I83" s="571"/>
      <c r="J83" s="566" t="s">
        <v>132</v>
      </c>
      <c r="K83" s="563"/>
      <c r="L83" s="565" t="s">
        <v>75</v>
      </c>
      <c r="M83" s="562" t="str">
        <f>VLOOKUP(C83,[3]K10!$B$3:$K$1312,10,0)</f>
        <v>Mở</v>
      </c>
      <c r="N83" s="607">
        <v>9993</v>
      </c>
      <c r="O83" s="563" t="s">
        <v>63</v>
      </c>
      <c r="P83" s="563">
        <v>0</v>
      </c>
      <c r="Q83" s="563">
        <v>0</v>
      </c>
      <c r="R83" s="559" t="s">
        <v>3281</v>
      </c>
      <c r="S83" s="559">
        <f t="shared" si="3"/>
        <v>0</v>
      </c>
      <c r="T83" s="559">
        <v>675</v>
      </c>
      <c r="V83" s="562">
        <f>VLOOKUP(C83,[4]K10!$B$3:$J$1312,9,0)</f>
        <v>78</v>
      </c>
      <c r="W83" s="561">
        <v>78</v>
      </c>
      <c r="X83" s="561" t="s">
        <v>2472</v>
      </c>
      <c r="Y83" s="561"/>
    </row>
    <row r="84" spans="1:25" ht="33.75" hidden="1" x14ac:dyDescent="0.25">
      <c r="A84" s="569">
        <v>79</v>
      </c>
      <c r="B84" s="568" t="str">
        <f t="shared" si="2"/>
        <v>10.7.0703133.04</v>
      </c>
      <c r="C84" s="562" t="s">
        <v>3282</v>
      </c>
      <c r="D84" s="562" t="str">
        <f>VLOOKUP(E84,[1]QuyetdinhPCGD!$B$6:$C$1258,2,0)</f>
        <v>0703133</v>
      </c>
      <c r="E84" s="570" t="s">
        <v>129</v>
      </c>
      <c r="F84" s="564" t="s">
        <v>100</v>
      </c>
      <c r="G84" s="564" t="s">
        <v>13</v>
      </c>
      <c r="H84" s="562" t="str">
        <f>VLOOKUP(J84,'[2]Phan ca&amp; Ngay BDhoc'!$B$4:$I$106,8,0)</f>
        <v>A7-317</v>
      </c>
      <c r="I84" s="571"/>
      <c r="J84" s="566" t="s">
        <v>133</v>
      </c>
      <c r="K84" s="563"/>
      <c r="L84" s="565" t="s">
        <v>89</v>
      </c>
      <c r="M84" s="562" t="str">
        <f>VLOOKUP(C84,[3]K10!$B$3:$K$1312,10,0)</f>
        <v>Mở</v>
      </c>
      <c r="N84" s="607">
        <v>9994</v>
      </c>
      <c r="O84" s="563" t="s">
        <v>63</v>
      </c>
      <c r="P84" s="563">
        <v>0</v>
      </c>
      <c r="Q84" s="563">
        <v>0</v>
      </c>
      <c r="R84" s="559" t="s">
        <v>3281</v>
      </c>
      <c r="S84" s="559">
        <f t="shared" si="3"/>
        <v>0</v>
      </c>
      <c r="T84" s="559">
        <v>694</v>
      </c>
      <c r="V84" s="562">
        <f>VLOOKUP(C84,[4]K10!$B$3:$J$1312,9,0)</f>
        <v>82</v>
      </c>
      <c r="W84" s="561">
        <v>79</v>
      </c>
      <c r="X84" s="561" t="s">
        <v>4627</v>
      </c>
      <c r="Y84" s="561"/>
    </row>
    <row r="85" spans="1:25" ht="51.75" hidden="1" customHeight="1" x14ac:dyDescent="0.25">
      <c r="A85" s="569">
        <v>80</v>
      </c>
      <c r="B85" s="568" t="str">
        <f t="shared" si="2"/>
        <v>10.7.1403105.01</v>
      </c>
      <c r="C85" s="562" t="s">
        <v>3283</v>
      </c>
      <c r="D85" s="562" t="str">
        <f>VLOOKUP(E85,[1]QuyetdinhPCGD!$B$6:$C$1258,2,0)</f>
        <v>1403105</v>
      </c>
      <c r="E85" s="570" t="s">
        <v>134</v>
      </c>
      <c r="F85" s="564" t="s">
        <v>68</v>
      </c>
      <c r="G85" s="564" t="s">
        <v>11</v>
      </c>
      <c r="H85" s="562" t="str">
        <f>VLOOKUP(J85,'[2]Phan ca&amp; Ngay BDhoc'!$B$4:$I$106,8,0)</f>
        <v>A8-302</v>
      </c>
      <c r="I85" s="571"/>
      <c r="J85" s="566" t="s">
        <v>135</v>
      </c>
      <c r="K85" s="563" t="s">
        <v>3284</v>
      </c>
      <c r="L85" s="572" t="s">
        <v>62</v>
      </c>
      <c r="M85" s="562" t="str">
        <f>VLOOKUP(C85,[3]K10!$B$3:$K$1312,10,0)</f>
        <v>Mở</v>
      </c>
      <c r="N85" s="607">
        <v>10033</v>
      </c>
      <c r="O85" s="563" t="s">
        <v>63</v>
      </c>
      <c r="P85" s="563">
        <v>0</v>
      </c>
      <c r="Q85" s="563"/>
      <c r="R85" s="559" t="s">
        <v>3285</v>
      </c>
      <c r="S85" s="559">
        <f t="shared" si="3"/>
        <v>1</v>
      </c>
      <c r="T85" s="559">
        <v>714</v>
      </c>
      <c r="V85" s="562">
        <f>VLOOKUP(C85,[4]K10!$B$3:$J$1312,9,0)</f>
        <v>67</v>
      </c>
      <c r="W85" s="561">
        <v>80</v>
      </c>
      <c r="X85" s="561" t="s">
        <v>2472</v>
      </c>
      <c r="Y85" s="561"/>
    </row>
    <row r="86" spans="1:25" ht="57" hidden="1" customHeight="1" x14ac:dyDescent="0.25">
      <c r="A86" s="569">
        <v>81</v>
      </c>
      <c r="B86" s="568" t="str">
        <f t="shared" si="2"/>
        <v>10.7.1403106.01</v>
      </c>
      <c r="C86" s="562" t="s">
        <v>3286</v>
      </c>
      <c r="D86" s="562" t="str">
        <f>VLOOKUP(E86,[1]QuyetdinhPCGD!$B$6:$C$1258,2,0)</f>
        <v>1403106</v>
      </c>
      <c r="E86" s="570" t="s">
        <v>136</v>
      </c>
      <c r="F86" s="564" t="s">
        <v>98</v>
      </c>
      <c r="G86" s="564" t="s">
        <v>12</v>
      </c>
      <c r="H86" s="562" t="str">
        <f>VLOOKUP(J86,'[2]Phan ca&amp; Ngay BDhoc'!$B$4:$I$106,8,0)</f>
        <v>A8-302</v>
      </c>
      <c r="I86" s="571"/>
      <c r="J86" s="566" t="s">
        <v>135</v>
      </c>
      <c r="K86" s="563" t="s">
        <v>3284</v>
      </c>
      <c r="L86" s="572" t="s">
        <v>62</v>
      </c>
      <c r="M86" s="562" t="str">
        <f>VLOOKUP(C86,[3]K10!$B$3:$K$1312,10,0)</f>
        <v>Mở</v>
      </c>
      <c r="N86" s="607">
        <v>10033</v>
      </c>
      <c r="O86" s="563" t="s">
        <v>63</v>
      </c>
      <c r="P86" s="563">
        <v>0</v>
      </c>
      <c r="Q86" s="563">
        <v>0</v>
      </c>
      <c r="R86" s="559" t="s">
        <v>3285</v>
      </c>
      <c r="S86" s="559">
        <f t="shared" si="3"/>
        <v>1</v>
      </c>
      <c r="T86" s="559">
        <v>715</v>
      </c>
      <c r="V86" s="562">
        <f>VLOOKUP(C86,[4]K10!$B$3:$J$1312,9,0)</f>
        <v>70</v>
      </c>
      <c r="W86" s="561">
        <v>81</v>
      </c>
      <c r="X86" s="561" t="s">
        <v>2472</v>
      </c>
      <c r="Y86" s="561"/>
    </row>
    <row r="87" spans="1:25" ht="37.5" hidden="1" customHeight="1" x14ac:dyDescent="0.25">
      <c r="A87" s="569">
        <v>82</v>
      </c>
      <c r="B87" s="568" t="str">
        <f t="shared" si="2"/>
        <v>10.7.1403140.01</v>
      </c>
      <c r="C87" s="562" t="s">
        <v>3287</v>
      </c>
      <c r="D87" s="562" t="str">
        <f>VLOOKUP(E87,[1]QuyetdinhPCGD!$B$6:$C$1258,2,0)</f>
        <v>1403140</v>
      </c>
      <c r="E87" s="570" t="s">
        <v>137</v>
      </c>
      <c r="F87" s="564" t="s">
        <v>138</v>
      </c>
      <c r="G87" s="564" t="s">
        <v>13</v>
      </c>
      <c r="H87" s="562" t="s">
        <v>139</v>
      </c>
      <c r="I87" s="571"/>
      <c r="J87" s="566" t="s">
        <v>135</v>
      </c>
      <c r="K87" s="563" t="s">
        <v>140</v>
      </c>
      <c r="L87" s="572" t="s">
        <v>62</v>
      </c>
      <c r="M87" s="562" t="str">
        <f>VLOOKUP(C87,[3]K10!$B$3:$K$1312,10,0)</f>
        <v>Mở</v>
      </c>
      <c r="N87" s="607">
        <v>10033</v>
      </c>
      <c r="O87" s="563" t="s">
        <v>63</v>
      </c>
      <c r="P87" s="563" t="s">
        <v>141</v>
      </c>
      <c r="Q87" s="563" t="s">
        <v>140</v>
      </c>
      <c r="R87" s="559" t="s">
        <v>139</v>
      </c>
      <c r="S87" s="559">
        <f t="shared" si="3"/>
        <v>1</v>
      </c>
      <c r="T87" s="559">
        <v>720</v>
      </c>
      <c r="V87" s="562">
        <f>VLOOKUP(C87,[4]K10!$B$3:$J$1312,9,0)</f>
        <v>68</v>
      </c>
      <c r="W87" s="561">
        <v>82</v>
      </c>
      <c r="X87" s="561" t="s">
        <v>2472</v>
      </c>
      <c r="Y87" s="561"/>
    </row>
    <row r="88" spans="1:25" ht="36.75" hidden="1" customHeight="1" x14ac:dyDescent="0.25">
      <c r="A88" s="569">
        <v>83</v>
      </c>
      <c r="B88" s="568" t="str">
        <f t="shared" si="2"/>
        <v>10.7.1403140.01</v>
      </c>
      <c r="C88" s="562" t="s">
        <v>3287</v>
      </c>
      <c r="D88" s="562" t="str">
        <f>VLOOKUP(E88,[1]QuyetdinhPCGD!$B$6:$C$1258,2,0)</f>
        <v>1403140</v>
      </c>
      <c r="E88" s="570" t="s">
        <v>137</v>
      </c>
      <c r="F88" s="564" t="s">
        <v>142</v>
      </c>
      <c r="G88" s="564" t="s">
        <v>13</v>
      </c>
      <c r="H88" s="562" t="s">
        <v>139</v>
      </c>
      <c r="I88" s="571"/>
      <c r="J88" s="566" t="s">
        <v>135</v>
      </c>
      <c r="K88" s="563" t="s">
        <v>140</v>
      </c>
      <c r="L88" s="572" t="s">
        <v>62</v>
      </c>
      <c r="M88" s="562" t="str">
        <f>VLOOKUP(C88,[3]K10!$B$3:$K$1312,10,0)</f>
        <v>Mở</v>
      </c>
      <c r="N88" s="607">
        <v>10033</v>
      </c>
      <c r="O88" s="563" t="s">
        <v>63</v>
      </c>
      <c r="P88" s="563" t="s">
        <v>143</v>
      </c>
      <c r="Q88" s="563" t="s">
        <v>140</v>
      </c>
      <c r="R88" s="559" t="s">
        <v>139</v>
      </c>
      <c r="S88" s="559">
        <f t="shared" si="3"/>
        <v>1</v>
      </c>
      <c r="T88" s="559">
        <v>721</v>
      </c>
      <c r="V88" s="562">
        <f>VLOOKUP(C88,[4]K10!$B$3:$J$1312,9,0)</f>
        <v>68</v>
      </c>
      <c r="W88" s="561">
        <v>83</v>
      </c>
      <c r="X88" s="561" t="s">
        <v>4627</v>
      </c>
      <c r="Y88" s="561"/>
    </row>
    <row r="89" spans="1:25" ht="54" hidden="1" customHeight="1" x14ac:dyDescent="0.25">
      <c r="A89" s="569">
        <v>84</v>
      </c>
      <c r="B89" s="568" t="str">
        <f t="shared" si="2"/>
        <v>10.7.1403135.01</v>
      </c>
      <c r="C89" s="562" t="s">
        <v>3288</v>
      </c>
      <c r="D89" s="562" t="str">
        <f>VLOOKUP(E89,[1]QuyetdinhPCGD!$B$6:$C$1258,2,0)</f>
        <v>1403135</v>
      </c>
      <c r="E89" s="570" t="s">
        <v>144</v>
      </c>
      <c r="F89" s="564" t="s">
        <v>145</v>
      </c>
      <c r="G89" s="564" t="s">
        <v>11</v>
      </c>
      <c r="H89" s="562" t="str">
        <f>VLOOKUP(J89,'[2]Phan ca&amp; Ngay BDhoc'!$B$4:$I$106,8,0)</f>
        <v>A8-302</v>
      </c>
      <c r="I89" s="571"/>
      <c r="J89" s="566" t="s">
        <v>135</v>
      </c>
      <c r="K89" s="563" t="s">
        <v>3289</v>
      </c>
      <c r="L89" s="572" t="s">
        <v>62</v>
      </c>
      <c r="M89" s="562" t="str">
        <f>VLOOKUP(C89,[3]K10!$B$3:$K$1312,10,0)</f>
        <v>Mở</v>
      </c>
      <c r="N89" s="607">
        <v>10033</v>
      </c>
      <c r="O89" s="563" t="s">
        <v>63</v>
      </c>
      <c r="P89" s="563">
        <v>0</v>
      </c>
      <c r="Q89" s="563">
        <v>0</v>
      </c>
      <c r="R89" s="559" t="s">
        <v>3285</v>
      </c>
      <c r="S89" s="559">
        <f t="shared" si="3"/>
        <v>1</v>
      </c>
      <c r="T89" s="559">
        <v>722</v>
      </c>
      <c r="V89" s="562">
        <f>VLOOKUP(C89,[4]K10!$B$3:$J$1312,9,0)</f>
        <v>64</v>
      </c>
      <c r="W89" s="561">
        <v>84</v>
      </c>
      <c r="X89" s="561" t="s">
        <v>2472</v>
      </c>
      <c r="Y89" s="561"/>
    </row>
    <row r="90" spans="1:25" ht="58.5" hidden="1" customHeight="1" x14ac:dyDescent="0.25">
      <c r="A90" s="569">
        <v>85</v>
      </c>
      <c r="B90" s="568" t="str">
        <f t="shared" si="2"/>
        <v>10.7.1403135.01</v>
      </c>
      <c r="C90" s="562" t="s">
        <v>3288</v>
      </c>
      <c r="D90" s="562" t="str">
        <f>VLOOKUP(E90,[1]QuyetdinhPCGD!$B$6:$C$1258,2,0)</f>
        <v>1403135</v>
      </c>
      <c r="E90" s="570" t="s">
        <v>144</v>
      </c>
      <c r="F90" s="564" t="s">
        <v>145</v>
      </c>
      <c r="G90" s="564" t="s">
        <v>12</v>
      </c>
      <c r="H90" s="562" t="str">
        <f>VLOOKUP(J90,'[2]Phan ca&amp; Ngay BDhoc'!$B$4:$I$106,8,0)</f>
        <v>A8-302</v>
      </c>
      <c r="I90" s="571"/>
      <c r="J90" s="566" t="s">
        <v>135</v>
      </c>
      <c r="K90" s="563" t="s">
        <v>3289</v>
      </c>
      <c r="L90" s="572" t="s">
        <v>62</v>
      </c>
      <c r="M90" s="562" t="str">
        <f>VLOOKUP(C90,[3]K10!$B$3:$K$1312,10,0)</f>
        <v>Mở</v>
      </c>
      <c r="N90" s="607">
        <v>10033</v>
      </c>
      <c r="O90" s="563" t="s">
        <v>63</v>
      </c>
      <c r="P90" s="563">
        <v>0</v>
      </c>
      <c r="Q90" s="563">
        <v>0</v>
      </c>
      <c r="R90" s="559" t="s">
        <v>3285</v>
      </c>
      <c r="S90" s="559">
        <f t="shared" si="3"/>
        <v>1</v>
      </c>
      <c r="T90" s="559">
        <v>723</v>
      </c>
      <c r="V90" s="562">
        <f>VLOOKUP(C90,[4]K10!$B$3:$J$1312,9,0)</f>
        <v>64</v>
      </c>
      <c r="W90" s="561">
        <v>85</v>
      </c>
      <c r="X90" s="561" t="s">
        <v>2472</v>
      </c>
      <c r="Y90" s="561"/>
    </row>
    <row r="91" spans="1:25" ht="56.25" hidden="1" customHeight="1" x14ac:dyDescent="0.25">
      <c r="A91" s="569">
        <v>86</v>
      </c>
      <c r="B91" s="568" t="str">
        <f t="shared" si="2"/>
        <v>10.7.1403105.02</v>
      </c>
      <c r="C91" s="562" t="s">
        <v>3290</v>
      </c>
      <c r="D91" s="562" t="str">
        <f>VLOOKUP(E91,[1]QuyetdinhPCGD!$B$6:$C$1258,2,0)</f>
        <v>1403105</v>
      </c>
      <c r="E91" s="570" t="s">
        <v>134</v>
      </c>
      <c r="F91" s="564" t="s">
        <v>60</v>
      </c>
      <c r="G91" s="564" t="s">
        <v>11</v>
      </c>
      <c r="H91" s="562" t="str">
        <f>VLOOKUP(J91,'[2]Phan ca&amp; Ngay BDhoc'!$B$4:$I$106,8,0)</f>
        <v>A8-302</v>
      </c>
      <c r="I91" s="571"/>
      <c r="J91" s="566" t="s">
        <v>146</v>
      </c>
      <c r="K91" s="563" t="s">
        <v>3291</v>
      </c>
      <c r="L91" s="572" t="s">
        <v>70</v>
      </c>
      <c r="M91" s="562" t="str">
        <f>VLOOKUP(C91,[3]K10!$B$3:$K$1312,10,0)</f>
        <v>Mở</v>
      </c>
      <c r="N91" s="607">
        <v>10034</v>
      </c>
      <c r="O91" s="563" t="s">
        <v>63</v>
      </c>
      <c r="P91" s="563">
        <v>0</v>
      </c>
      <c r="Q91" s="563"/>
      <c r="R91" s="559" t="s">
        <v>3285</v>
      </c>
      <c r="S91" s="559">
        <f t="shared" si="3"/>
        <v>1</v>
      </c>
      <c r="T91" s="559">
        <v>726</v>
      </c>
      <c r="V91" s="562">
        <f>VLOOKUP(C91,[4]K10!$B$3:$J$1312,9,0)</f>
        <v>71</v>
      </c>
      <c r="W91" s="561">
        <v>86</v>
      </c>
      <c r="X91" s="561" t="s">
        <v>4627</v>
      </c>
      <c r="Y91" s="561"/>
    </row>
    <row r="92" spans="1:25" ht="59.25" hidden="1" customHeight="1" x14ac:dyDescent="0.25">
      <c r="A92" s="569">
        <v>87</v>
      </c>
      <c r="B92" s="568" t="str">
        <f t="shared" si="2"/>
        <v>10.7.1403106.02</v>
      </c>
      <c r="C92" s="562" t="s">
        <v>3292</v>
      </c>
      <c r="D92" s="562" t="str">
        <f>VLOOKUP(E92,[1]QuyetdinhPCGD!$B$6:$C$1258,2,0)</f>
        <v>1403106</v>
      </c>
      <c r="E92" s="570" t="s">
        <v>136</v>
      </c>
      <c r="F92" s="564" t="s">
        <v>100</v>
      </c>
      <c r="G92" s="564" t="s">
        <v>12</v>
      </c>
      <c r="H92" s="562" t="str">
        <f>VLOOKUP(J92,'[2]Phan ca&amp; Ngay BDhoc'!$B$4:$I$106,8,0)</f>
        <v>A8-302</v>
      </c>
      <c r="I92" s="571"/>
      <c r="J92" s="566" t="s">
        <v>146</v>
      </c>
      <c r="K92" s="563" t="s">
        <v>3291</v>
      </c>
      <c r="L92" s="572" t="s">
        <v>70</v>
      </c>
      <c r="M92" s="562" t="str">
        <f>VLOOKUP(C92,[3]K10!$B$3:$K$1312,10,0)</f>
        <v>Mở</v>
      </c>
      <c r="N92" s="607">
        <v>10034</v>
      </c>
      <c r="O92" s="563" t="s">
        <v>63</v>
      </c>
      <c r="P92" s="563">
        <v>0</v>
      </c>
      <c r="Q92" s="563">
        <v>0</v>
      </c>
      <c r="R92" s="559" t="s">
        <v>3285</v>
      </c>
      <c r="S92" s="559">
        <f t="shared" si="3"/>
        <v>1</v>
      </c>
      <c r="T92" s="559">
        <v>727</v>
      </c>
      <c r="V92" s="562">
        <f>VLOOKUP(C92,[4]K10!$B$3:$J$1312,9,0)</f>
        <v>77</v>
      </c>
      <c r="W92" s="561">
        <v>87</v>
      </c>
      <c r="X92" s="561" t="s">
        <v>4627</v>
      </c>
      <c r="Y92" s="561"/>
    </row>
    <row r="93" spans="1:25" ht="33" hidden="1" customHeight="1" x14ac:dyDescent="0.25">
      <c r="A93" s="569">
        <v>88</v>
      </c>
      <c r="B93" s="568" t="str">
        <f t="shared" si="2"/>
        <v>10.7.1403140.02</v>
      </c>
      <c r="C93" s="562" t="s">
        <v>3293</v>
      </c>
      <c r="D93" s="562" t="str">
        <f>VLOOKUP(E93,[1]QuyetdinhPCGD!$B$6:$C$1258,2,0)</f>
        <v>1403140</v>
      </c>
      <c r="E93" s="570" t="s">
        <v>137</v>
      </c>
      <c r="F93" s="564" t="s">
        <v>138</v>
      </c>
      <c r="G93" s="564" t="s">
        <v>8</v>
      </c>
      <c r="H93" s="562" t="s">
        <v>139</v>
      </c>
      <c r="I93" s="564"/>
      <c r="J93" s="566" t="s">
        <v>146</v>
      </c>
      <c r="K93" s="563" t="s">
        <v>140</v>
      </c>
      <c r="L93" s="572" t="s">
        <v>70</v>
      </c>
      <c r="M93" s="562" t="str">
        <f>VLOOKUP(C93,[3]K10!$B$3:$K$1312,10,0)</f>
        <v>Mở</v>
      </c>
      <c r="N93" s="607">
        <v>10034</v>
      </c>
      <c r="O93" s="563" t="s">
        <v>63</v>
      </c>
      <c r="P93" s="563" t="s">
        <v>147</v>
      </c>
      <c r="Q93" s="563" t="s">
        <v>140</v>
      </c>
      <c r="R93" s="559" t="s">
        <v>139</v>
      </c>
      <c r="S93" s="559">
        <f t="shared" si="3"/>
        <v>1</v>
      </c>
      <c r="T93" s="559">
        <v>732</v>
      </c>
      <c r="V93" s="562">
        <f>VLOOKUP(C93,[4]K10!$B$3:$J$1312,9,0)</f>
        <v>76</v>
      </c>
      <c r="W93" s="561">
        <v>88</v>
      </c>
      <c r="X93" s="561" t="s">
        <v>2472</v>
      </c>
      <c r="Y93" s="561"/>
    </row>
    <row r="94" spans="1:25" ht="33" hidden="1" customHeight="1" x14ac:dyDescent="0.25">
      <c r="A94" s="569">
        <v>89</v>
      </c>
      <c r="B94" s="568" t="str">
        <f t="shared" si="2"/>
        <v>10.7.1403140.02</v>
      </c>
      <c r="C94" s="562" t="s">
        <v>3293</v>
      </c>
      <c r="D94" s="562" t="str">
        <f>VLOOKUP(E94,[1]QuyetdinhPCGD!$B$6:$C$1258,2,0)</f>
        <v>1403140</v>
      </c>
      <c r="E94" s="570" t="s">
        <v>137</v>
      </c>
      <c r="F94" s="564" t="s">
        <v>142</v>
      </c>
      <c r="G94" s="564" t="s">
        <v>8</v>
      </c>
      <c r="H94" s="562" t="s">
        <v>139</v>
      </c>
      <c r="I94" s="564"/>
      <c r="J94" s="566" t="s">
        <v>146</v>
      </c>
      <c r="K94" s="563" t="s">
        <v>140</v>
      </c>
      <c r="L94" s="572" t="s">
        <v>70</v>
      </c>
      <c r="M94" s="562" t="str">
        <f>VLOOKUP(C94,[3]K10!$B$3:$K$1312,10,0)</f>
        <v>Mở</v>
      </c>
      <c r="N94" s="607">
        <v>10034</v>
      </c>
      <c r="O94" s="563" t="s">
        <v>63</v>
      </c>
      <c r="P94" s="563" t="s">
        <v>148</v>
      </c>
      <c r="Q94" s="563" t="s">
        <v>140</v>
      </c>
      <c r="R94" s="559" t="s">
        <v>139</v>
      </c>
      <c r="S94" s="559">
        <f t="shared" si="3"/>
        <v>1</v>
      </c>
      <c r="T94" s="559">
        <v>733</v>
      </c>
      <c r="V94" s="562">
        <f>VLOOKUP(C94,[4]K10!$B$3:$J$1312,9,0)</f>
        <v>76</v>
      </c>
      <c r="W94" s="561">
        <v>89</v>
      </c>
      <c r="X94" s="561" t="s">
        <v>4627</v>
      </c>
      <c r="Y94" s="561"/>
    </row>
    <row r="95" spans="1:25" ht="47.25" hidden="1" customHeight="1" x14ac:dyDescent="0.25">
      <c r="A95" s="569">
        <v>90</v>
      </c>
      <c r="B95" s="568" t="str">
        <f t="shared" si="2"/>
        <v>10.7.1403135.02</v>
      </c>
      <c r="C95" s="562" t="s">
        <v>3294</v>
      </c>
      <c r="D95" s="562" t="str">
        <f>VLOOKUP(E95,[1]QuyetdinhPCGD!$B$6:$C$1258,2,0)</f>
        <v>1403135</v>
      </c>
      <c r="E95" s="570" t="s">
        <v>144</v>
      </c>
      <c r="F95" s="564" t="s">
        <v>79</v>
      </c>
      <c r="G95" s="564" t="s">
        <v>11</v>
      </c>
      <c r="H95" s="562" t="str">
        <f>VLOOKUP(J95,'[2]Phan ca&amp; Ngay BDhoc'!$B$4:$I$106,8,0)</f>
        <v>A8-302</v>
      </c>
      <c r="I95" s="571"/>
      <c r="J95" s="566" t="s">
        <v>146</v>
      </c>
      <c r="K95" s="563" t="s">
        <v>3295</v>
      </c>
      <c r="L95" s="572" t="s">
        <v>70</v>
      </c>
      <c r="M95" s="562" t="str">
        <f>VLOOKUP(C95,[3]K10!$B$3:$K$1312,10,0)</f>
        <v>Mở</v>
      </c>
      <c r="N95" s="607">
        <v>10034</v>
      </c>
      <c r="O95" s="563" t="s">
        <v>63</v>
      </c>
      <c r="P95" s="563">
        <v>0</v>
      </c>
      <c r="Q95" s="563">
        <v>0</v>
      </c>
      <c r="R95" s="559" t="s">
        <v>3285</v>
      </c>
      <c r="S95" s="559">
        <f t="shared" si="3"/>
        <v>1</v>
      </c>
      <c r="T95" s="559">
        <v>734</v>
      </c>
      <c r="V95" s="562">
        <f>VLOOKUP(C95,[4]K10!$B$3:$J$1312,9,0)</f>
        <v>75</v>
      </c>
      <c r="W95" s="561">
        <v>90</v>
      </c>
      <c r="X95" s="561" t="s">
        <v>4627</v>
      </c>
      <c r="Y95" s="561"/>
    </row>
    <row r="96" spans="1:25" ht="49.5" hidden="1" customHeight="1" x14ac:dyDescent="0.25">
      <c r="A96" s="569">
        <v>91</v>
      </c>
      <c r="B96" s="568" t="str">
        <f t="shared" si="2"/>
        <v>10.7.1403135.02</v>
      </c>
      <c r="C96" s="562" t="s">
        <v>3294</v>
      </c>
      <c r="D96" s="562" t="str">
        <f>VLOOKUP(E96,[1]QuyetdinhPCGD!$B$6:$C$1258,2,0)</f>
        <v>1403135</v>
      </c>
      <c r="E96" s="570" t="s">
        <v>144</v>
      </c>
      <c r="F96" s="564" t="s">
        <v>79</v>
      </c>
      <c r="G96" s="564" t="s">
        <v>12</v>
      </c>
      <c r="H96" s="562" t="str">
        <f>VLOOKUP(J96,'[2]Phan ca&amp; Ngay BDhoc'!$B$4:$I$106,8,0)</f>
        <v>A8-302</v>
      </c>
      <c r="I96" s="571"/>
      <c r="J96" s="566" t="s">
        <v>146</v>
      </c>
      <c r="K96" s="563" t="s">
        <v>3295</v>
      </c>
      <c r="L96" s="572" t="s">
        <v>70</v>
      </c>
      <c r="M96" s="562" t="str">
        <f>VLOOKUP(C96,[3]K10!$B$3:$K$1312,10,0)</f>
        <v>Mở</v>
      </c>
      <c r="N96" s="607">
        <v>10034</v>
      </c>
      <c r="O96" s="563" t="s">
        <v>63</v>
      </c>
      <c r="P96" s="563">
        <v>0</v>
      </c>
      <c r="Q96" s="563">
        <v>0</v>
      </c>
      <c r="R96" s="559" t="s">
        <v>3285</v>
      </c>
      <c r="S96" s="559">
        <f t="shared" si="3"/>
        <v>1</v>
      </c>
      <c r="T96" s="559">
        <v>735</v>
      </c>
      <c r="V96" s="562">
        <f>VLOOKUP(C96,[4]K10!$B$3:$J$1312,9,0)</f>
        <v>75</v>
      </c>
      <c r="W96" s="561">
        <v>91</v>
      </c>
      <c r="X96" s="561" t="s">
        <v>4627</v>
      </c>
      <c r="Y96" s="561"/>
    </row>
    <row r="97" spans="1:25" ht="19.5" hidden="1" customHeight="1" x14ac:dyDescent="0.25">
      <c r="A97" s="569">
        <v>92</v>
      </c>
      <c r="B97" s="568" t="str">
        <f t="shared" si="2"/>
        <v>10.7.0503104.04</v>
      </c>
      <c r="C97" s="581" t="s">
        <v>3296</v>
      </c>
      <c r="D97" s="562" t="str">
        <f>VLOOKUP(E97,[1]QuyetdinhPCGD!$B$6:$C$1258,2,0)</f>
        <v>0503104</v>
      </c>
      <c r="E97" s="570" t="s">
        <v>149</v>
      </c>
      <c r="F97" s="564" t="s">
        <v>145</v>
      </c>
      <c r="G97" s="564" t="s">
        <v>10</v>
      </c>
      <c r="H97" s="562" t="str">
        <f>VLOOKUP(J97,'[2]Phan ca&amp; Ngay BDhoc'!$B$4:$I$106,8,0)</f>
        <v>A8-501</v>
      </c>
      <c r="I97" s="571"/>
      <c r="J97" s="566" t="s">
        <v>150</v>
      </c>
      <c r="L97" s="572" t="s">
        <v>89</v>
      </c>
      <c r="M97" s="562" t="str">
        <f>VLOOKUP(C97,[3]K10!$B$3:$K$1312,10,0)</f>
        <v>Mở</v>
      </c>
      <c r="N97" s="607">
        <v>10013</v>
      </c>
      <c r="O97" s="563" t="s">
        <v>63</v>
      </c>
      <c r="P97" s="563">
        <v>0</v>
      </c>
      <c r="Q97" s="563">
        <v>0</v>
      </c>
      <c r="R97" s="559" t="s">
        <v>3297</v>
      </c>
      <c r="S97" s="559">
        <f t="shared" si="3"/>
        <v>1</v>
      </c>
      <c r="T97" s="559">
        <v>736</v>
      </c>
      <c r="V97" s="562">
        <f>VLOOKUP(C97,[4]K10!$B$3:$J$1312,9,0)</f>
        <v>78</v>
      </c>
      <c r="W97" s="561">
        <v>92</v>
      </c>
      <c r="X97" s="561" t="s">
        <v>2472</v>
      </c>
      <c r="Y97" s="561"/>
    </row>
    <row r="98" spans="1:25" ht="24" hidden="1" customHeight="1" x14ac:dyDescent="0.25">
      <c r="A98" s="569">
        <v>93</v>
      </c>
      <c r="B98" s="568" t="str">
        <f t="shared" si="2"/>
        <v>10.7.0503104.04</v>
      </c>
      <c r="C98" s="581" t="s">
        <v>3296</v>
      </c>
      <c r="D98" s="562" t="str">
        <f>VLOOKUP(E98,[1]QuyetdinhPCGD!$B$6:$C$1258,2,0)</f>
        <v>0503104</v>
      </c>
      <c r="E98" s="570" t="s">
        <v>149</v>
      </c>
      <c r="F98" s="564" t="s">
        <v>145</v>
      </c>
      <c r="G98" s="564" t="s">
        <v>12</v>
      </c>
      <c r="H98" s="562" t="str">
        <f>VLOOKUP(J98,'[2]Phan ca&amp; Ngay BDhoc'!$B$4:$I$106,8,0)</f>
        <v>A8-501</v>
      </c>
      <c r="I98" s="571"/>
      <c r="J98" s="566" t="s">
        <v>150</v>
      </c>
      <c r="L98" s="572" t="s">
        <v>89</v>
      </c>
      <c r="M98" s="562" t="str">
        <f>VLOOKUP(C98,[3]K10!$B$3:$K$1312,10,0)</f>
        <v>Mở</v>
      </c>
      <c r="N98" s="607">
        <v>10013</v>
      </c>
      <c r="O98" s="563" t="s">
        <v>63</v>
      </c>
      <c r="P98" s="563">
        <v>0</v>
      </c>
      <c r="Q98" s="563">
        <v>0</v>
      </c>
      <c r="R98" s="559" t="s">
        <v>3297</v>
      </c>
      <c r="S98" s="559">
        <f t="shared" si="3"/>
        <v>1</v>
      </c>
      <c r="T98" s="559">
        <v>737</v>
      </c>
      <c r="V98" s="562">
        <f>VLOOKUP(C98,[4]K10!$B$3:$J$1312,9,0)</f>
        <v>78</v>
      </c>
      <c r="W98" s="561">
        <v>93</v>
      </c>
      <c r="X98" s="561" t="s">
        <v>2472</v>
      </c>
      <c r="Y98" s="561"/>
    </row>
    <row r="99" spans="1:25" ht="21" hidden="1" customHeight="1" x14ac:dyDescent="0.25">
      <c r="A99" s="569">
        <v>94</v>
      </c>
      <c r="B99" s="568" t="str">
        <f t="shared" si="2"/>
        <v>10.7.0503121.04</v>
      </c>
      <c r="C99" s="562" t="s">
        <v>3298</v>
      </c>
      <c r="D99" s="562" t="str">
        <f>VLOOKUP(E99,[1]QuyetdinhPCGD!$B$6:$C$1258,2,0)</f>
        <v>0503121</v>
      </c>
      <c r="E99" s="570" t="s">
        <v>151</v>
      </c>
      <c r="F99" s="564" t="s">
        <v>98</v>
      </c>
      <c r="G99" s="564" t="s">
        <v>12</v>
      </c>
      <c r="H99" s="562" t="str">
        <f>VLOOKUP(J99,'[2]Phan ca&amp; Ngay BDhoc'!$B$4:$I$106,8,0)</f>
        <v>A8-501</v>
      </c>
      <c r="I99" s="571"/>
      <c r="J99" s="566" t="s">
        <v>150</v>
      </c>
      <c r="L99" s="572" t="s">
        <v>89</v>
      </c>
      <c r="M99" s="562" t="str">
        <f>VLOOKUP(C99,[3]K10!$B$3:$K$1312,10,0)</f>
        <v>Mở</v>
      </c>
      <c r="N99" s="614">
        <v>10013</v>
      </c>
      <c r="O99" s="563" t="s">
        <v>63</v>
      </c>
      <c r="P99" s="563">
        <v>0</v>
      </c>
      <c r="Q99" s="563">
        <v>0</v>
      </c>
      <c r="R99" s="559" t="s">
        <v>3297</v>
      </c>
      <c r="S99" s="559">
        <f t="shared" si="3"/>
        <v>1</v>
      </c>
      <c r="T99" s="559">
        <v>739</v>
      </c>
      <c r="V99" s="562">
        <f>VLOOKUP(C99,[4]K10!$B$3:$J$1312,9,0)</f>
        <v>77</v>
      </c>
      <c r="W99" s="561">
        <v>94</v>
      </c>
      <c r="X99" s="561" t="s">
        <v>2472</v>
      </c>
      <c r="Y99" s="561"/>
    </row>
    <row r="100" spans="1:25" ht="22.5" hidden="1" customHeight="1" x14ac:dyDescent="0.2">
      <c r="A100" s="569">
        <v>95</v>
      </c>
      <c r="B100" s="568" t="str">
        <f t="shared" si="2"/>
        <v>10.7.0503104.05</v>
      </c>
      <c r="C100" s="581" t="s">
        <v>3299</v>
      </c>
      <c r="D100" s="562" t="str">
        <f>VLOOKUP(E100,[1]QuyetdinhPCGD!$B$6:$C$1258,2,0)</f>
        <v>0503104</v>
      </c>
      <c r="E100" s="570" t="s">
        <v>149</v>
      </c>
      <c r="F100" s="564" t="s">
        <v>79</v>
      </c>
      <c r="G100" s="564" t="s">
        <v>10</v>
      </c>
      <c r="H100" s="562" t="str">
        <f>VLOOKUP(J100,'[2]Phan ca&amp; Ngay BDhoc'!$B$4:$I$106,8,0)</f>
        <v>A8-501</v>
      </c>
      <c r="I100" s="571"/>
      <c r="J100" s="566" t="s">
        <v>152</v>
      </c>
      <c r="K100" s="563"/>
      <c r="L100" s="572" t="s">
        <v>112</v>
      </c>
      <c r="M100" s="562" t="str">
        <f>VLOOKUP(C100,[3]K10!$B$3:$K$1312,10,0)</f>
        <v>Mở</v>
      </c>
      <c r="N100" s="608">
        <v>10014</v>
      </c>
      <c r="O100" s="609" t="s">
        <v>63</v>
      </c>
      <c r="P100" s="563">
        <v>0</v>
      </c>
      <c r="Q100" s="563">
        <v>0</v>
      </c>
      <c r="R100" s="559" t="s">
        <v>3297</v>
      </c>
      <c r="S100" s="559">
        <f t="shared" si="3"/>
        <v>1</v>
      </c>
      <c r="T100" s="559">
        <v>747</v>
      </c>
      <c r="V100" s="562">
        <f>VLOOKUP(C100,[4]K10!$B$3:$J$1312,9,0)</f>
        <v>76</v>
      </c>
      <c r="W100" s="561">
        <v>95</v>
      </c>
      <c r="X100" s="561" t="s">
        <v>4627</v>
      </c>
      <c r="Y100" s="561"/>
    </row>
    <row r="101" spans="1:25" ht="24.75" hidden="1" customHeight="1" x14ac:dyDescent="0.2">
      <c r="A101" s="569">
        <v>96</v>
      </c>
      <c r="B101" s="568" t="str">
        <f t="shared" si="2"/>
        <v>10.7.0503104.05</v>
      </c>
      <c r="C101" s="581" t="s">
        <v>3299</v>
      </c>
      <c r="D101" s="562" t="str">
        <f>VLOOKUP(E101,[1]QuyetdinhPCGD!$B$6:$C$1258,2,0)</f>
        <v>0503104</v>
      </c>
      <c r="E101" s="570" t="s">
        <v>149</v>
      </c>
      <c r="F101" s="564" t="s">
        <v>81</v>
      </c>
      <c r="G101" s="564" t="s">
        <v>12</v>
      </c>
      <c r="H101" s="562" t="str">
        <f>VLOOKUP(J101,'[2]Phan ca&amp; Ngay BDhoc'!$B$4:$I$106,8,0)</f>
        <v>A8-501</v>
      </c>
      <c r="I101" s="571"/>
      <c r="J101" s="566" t="s">
        <v>152</v>
      </c>
      <c r="K101" s="563"/>
      <c r="L101" s="572" t="s">
        <v>112</v>
      </c>
      <c r="M101" s="562" t="str">
        <f>VLOOKUP(C101,[3]K10!$B$3:$K$1312,10,0)</f>
        <v>Mở</v>
      </c>
      <c r="N101" s="608">
        <v>10014</v>
      </c>
      <c r="O101" s="609" t="s">
        <v>63</v>
      </c>
      <c r="P101" s="563">
        <v>0</v>
      </c>
      <c r="Q101" s="563">
        <v>0</v>
      </c>
      <c r="R101" s="559" t="s">
        <v>3297</v>
      </c>
      <c r="S101" s="559">
        <f t="shared" si="3"/>
        <v>1</v>
      </c>
      <c r="T101" s="559">
        <v>748</v>
      </c>
      <c r="V101" s="562">
        <f>VLOOKUP(C101,[4]K10!$B$3:$J$1312,9,0)</f>
        <v>76</v>
      </c>
      <c r="W101" s="561">
        <v>96</v>
      </c>
      <c r="X101" s="561" t="s">
        <v>4627</v>
      </c>
      <c r="Y101" s="561"/>
    </row>
    <row r="102" spans="1:25" ht="19.5" hidden="1" customHeight="1" x14ac:dyDescent="0.2">
      <c r="A102" s="569">
        <v>97</v>
      </c>
      <c r="B102" s="568" t="str">
        <f t="shared" si="2"/>
        <v>10.7.0503121.05</v>
      </c>
      <c r="C102" s="562" t="s">
        <v>3300</v>
      </c>
      <c r="D102" s="562" t="str">
        <f>VLOOKUP(E102,[1]QuyetdinhPCGD!$B$6:$C$1258,2,0)</f>
        <v>0503121</v>
      </c>
      <c r="E102" s="570" t="s">
        <v>151</v>
      </c>
      <c r="F102" s="564" t="s">
        <v>108</v>
      </c>
      <c r="G102" s="564" t="s">
        <v>12</v>
      </c>
      <c r="H102" s="562" t="str">
        <f>VLOOKUP(J102,'[2]Phan ca&amp; Ngay BDhoc'!$B$4:$I$106,8,0)</f>
        <v>A8-501</v>
      </c>
      <c r="I102" s="571"/>
      <c r="J102" s="566" t="s">
        <v>152</v>
      </c>
      <c r="K102" s="563"/>
      <c r="L102" s="572" t="s">
        <v>112</v>
      </c>
      <c r="M102" s="562" t="str">
        <f>VLOOKUP(C102,[3]K10!$B$3:$K$1312,10,0)</f>
        <v>Mở</v>
      </c>
      <c r="N102" s="608">
        <v>10014</v>
      </c>
      <c r="O102" s="609" t="s">
        <v>63</v>
      </c>
      <c r="P102" s="563">
        <v>0</v>
      </c>
      <c r="Q102" s="563">
        <v>0</v>
      </c>
      <c r="R102" s="559" t="s">
        <v>3297</v>
      </c>
      <c r="S102" s="559">
        <f t="shared" si="3"/>
        <v>1</v>
      </c>
      <c r="T102" s="559">
        <v>750</v>
      </c>
      <c r="V102" s="562">
        <f>VLOOKUP(C102,[4]K10!$B$3:$J$1312,9,0)</f>
        <v>77</v>
      </c>
      <c r="W102" s="561">
        <v>97</v>
      </c>
      <c r="X102" s="561" t="s">
        <v>4627</v>
      </c>
      <c r="Y102" s="561"/>
    </row>
    <row r="103" spans="1:25" ht="18.75" hidden="1" customHeight="1" x14ac:dyDescent="0.25">
      <c r="A103" s="569">
        <v>98</v>
      </c>
      <c r="B103" s="568" t="str">
        <f t="shared" si="2"/>
        <v>10.7.1103107.01</v>
      </c>
      <c r="C103" s="562" t="s">
        <v>3301</v>
      </c>
      <c r="D103" s="562" t="str">
        <f>VLOOKUP(E103,[1]QuyetdinhPCGD!$B$6:$C$1258,2,0)</f>
        <v>1103107</v>
      </c>
      <c r="E103" s="587" t="s">
        <v>153</v>
      </c>
      <c r="F103" s="586" t="s">
        <v>79</v>
      </c>
      <c r="G103" s="564" t="s">
        <v>9</v>
      </c>
      <c r="H103" s="562" t="str">
        <f>VLOOKUP(J103,'[2]Phan ca&amp; Ngay BDhoc'!$B$4:$I$106,8,0)</f>
        <v>B3-202</v>
      </c>
      <c r="I103" s="571"/>
      <c r="J103" s="566" t="s">
        <v>154</v>
      </c>
      <c r="K103" s="563"/>
      <c r="L103" s="572" t="s">
        <v>62</v>
      </c>
      <c r="M103" s="562" t="str">
        <f>VLOOKUP(C103,[3]K10!$B$3:$K$1312,10,0)</f>
        <v>Mở</v>
      </c>
      <c r="N103" s="615">
        <v>10015</v>
      </c>
      <c r="O103" s="563" t="s">
        <v>63</v>
      </c>
      <c r="P103" s="563">
        <v>0</v>
      </c>
      <c r="Q103" s="563">
        <v>0</v>
      </c>
      <c r="R103" s="559" t="s">
        <v>3302</v>
      </c>
      <c r="S103" s="559">
        <f t="shared" si="3"/>
        <v>1</v>
      </c>
      <c r="T103" s="559">
        <v>759</v>
      </c>
      <c r="V103" s="562">
        <f>VLOOKUP(C103,[4]K10!$B$3:$J$1312,9,0)</f>
        <v>31</v>
      </c>
      <c r="W103" s="561">
        <v>98</v>
      </c>
      <c r="X103" s="561" t="s">
        <v>4627</v>
      </c>
      <c r="Y103" s="561"/>
    </row>
    <row r="104" spans="1:25" ht="19.5" hidden="1" customHeight="1" x14ac:dyDescent="0.25">
      <c r="A104" s="569">
        <v>99</v>
      </c>
      <c r="B104" s="568" t="str">
        <f t="shared" si="2"/>
        <v>10.7.1103112.01</v>
      </c>
      <c r="C104" s="562" t="s">
        <v>3303</v>
      </c>
      <c r="D104" s="562" t="str">
        <f>VLOOKUP(E104,[1]QuyetdinhPCGD!$B$6:$C$1258,2,0)</f>
        <v>1103112</v>
      </c>
      <c r="E104" s="587" t="s">
        <v>155</v>
      </c>
      <c r="F104" s="586" t="s">
        <v>91</v>
      </c>
      <c r="G104" s="564" t="s">
        <v>8</v>
      </c>
      <c r="H104" s="562" t="str">
        <f>VLOOKUP(J104,'[2]Phan ca&amp; Ngay BDhoc'!$B$4:$I$106,8,0)</f>
        <v>B3-202</v>
      </c>
      <c r="I104" s="586"/>
      <c r="J104" s="566" t="s">
        <v>154</v>
      </c>
      <c r="K104" s="563"/>
      <c r="L104" s="577" t="s">
        <v>62</v>
      </c>
      <c r="M104" s="562" t="str">
        <f>VLOOKUP(C104,[3]K10!$B$3:$K$1312,10,0)</f>
        <v>Mở</v>
      </c>
      <c r="N104" s="607">
        <v>10015</v>
      </c>
      <c r="O104" s="563" t="s">
        <v>63</v>
      </c>
      <c r="P104" s="563">
        <v>0</v>
      </c>
      <c r="Q104" s="563">
        <v>0</v>
      </c>
      <c r="R104" s="559" t="s">
        <v>3302</v>
      </c>
      <c r="S104" s="559">
        <f t="shared" si="3"/>
        <v>1</v>
      </c>
      <c r="T104" s="559">
        <v>760</v>
      </c>
      <c r="V104" s="562">
        <f>VLOOKUP(C104,[4]K10!$B$3:$J$1312,9,0)</f>
        <v>70</v>
      </c>
      <c r="W104" s="561">
        <v>99</v>
      </c>
      <c r="X104" s="561" t="s">
        <v>4627</v>
      </c>
      <c r="Y104" s="561"/>
    </row>
    <row r="105" spans="1:25" ht="21.75" hidden="1" customHeight="1" x14ac:dyDescent="0.25">
      <c r="A105" s="569">
        <v>100</v>
      </c>
      <c r="B105" s="568" t="str">
        <f t="shared" si="2"/>
        <v>10.7.1103118.01</v>
      </c>
      <c r="C105" s="562" t="s">
        <v>3304</v>
      </c>
      <c r="D105" s="562" t="str">
        <f>VLOOKUP(E105,[1]QuyetdinhPCGD!$B$6:$C$1258,2,0)</f>
        <v>1103118</v>
      </c>
      <c r="E105" s="573" t="s">
        <v>156</v>
      </c>
      <c r="F105" s="586" t="s">
        <v>100</v>
      </c>
      <c r="G105" s="564" t="s">
        <v>10</v>
      </c>
      <c r="H105" s="562" t="str">
        <f>VLOOKUP(J105,'[2]Phan ca&amp; Ngay BDhoc'!$B$4:$I$106,8,0)</f>
        <v>B3-202</v>
      </c>
      <c r="I105" s="571"/>
      <c r="J105" s="566" t="s">
        <v>154</v>
      </c>
      <c r="K105" s="563"/>
      <c r="L105" s="572" t="s">
        <v>62</v>
      </c>
      <c r="M105" s="562" t="str">
        <f>VLOOKUP(C105,[3]K10!$B$3:$K$1312,10,0)</f>
        <v>Mở</v>
      </c>
      <c r="N105" s="607">
        <v>10015</v>
      </c>
      <c r="O105" s="563" t="s">
        <v>63</v>
      </c>
      <c r="P105" s="563">
        <v>0</v>
      </c>
      <c r="Q105" s="563">
        <v>0</v>
      </c>
      <c r="R105" s="559" t="s">
        <v>3302</v>
      </c>
      <c r="S105" s="559">
        <f t="shared" si="3"/>
        <v>1</v>
      </c>
      <c r="T105" s="559">
        <v>766</v>
      </c>
      <c r="V105" s="562">
        <f>VLOOKUP(C105,[4]K10!$B$3:$J$1312,9,0)</f>
        <v>57</v>
      </c>
      <c r="W105" s="561">
        <v>100</v>
      </c>
      <c r="X105" s="561" t="s">
        <v>4627</v>
      </c>
      <c r="Y105" s="561"/>
    </row>
    <row r="106" spans="1:25" ht="22.5" hidden="1" customHeight="1" x14ac:dyDescent="0.25">
      <c r="A106" s="569">
        <v>101</v>
      </c>
      <c r="B106" s="568" t="str">
        <f t="shared" si="2"/>
        <v>10.7.1103107.02</v>
      </c>
      <c r="C106" s="562" t="s">
        <v>3305</v>
      </c>
      <c r="D106" s="562" t="str">
        <f>VLOOKUP(E106,[1]QuyetdinhPCGD!$B$6:$C$1258,2,0)</f>
        <v>1103107</v>
      </c>
      <c r="E106" s="587" t="s">
        <v>153</v>
      </c>
      <c r="F106" s="586" t="s">
        <v>145</v>
      </c>
      <c r="G106" s="564" t="s">
        <v>9</v>
      </c>
      <c r="H106" s="562" t="str">
        <f>VLOOKUP(J106,'[2]Phan ca&amp; Ngay BDhoc'!$B$4:$I$106,8,0)</f>
        <v>B3-202</v>
      </c>
      <c r="I106" s="571"/>
      <c r="J106" s="566" t="s">
        <v>157</v>
      </c>
      <c r="K106" s="563"/>
      <c r="L106" s="572" t="s">
        <v>70</v>
      </c>
      <c r="M106" s="562" t="str">
        <f>VLOOKUP(C106,[3]K10!$B$3:$K$1312,10,0)</f>
        <v>Mở</v>
      </c>
      <c r="N106" s="607">
        <v>10016</v>
      </c>
      <c r="O106" s="563" t="s">
        <v>63</v>
      </c>
      <c r="P106" s="563">
        <v>0</v>
      </c>
      <c r="Q106" s="563">
        <v>0</v>
      </c>
      <c r="R106" s="559" t="s">
        <v>3302</v>
      </c>
      <c r="S106" s="559">
        <f t="shared" si="3"/>
        <v>1</v>
      </c>
      <c r="T106" s="559">
        <v>770</v>
      </c>
      <c r="V106" s="562">
        <f>VLOOKUP(C106,[4]K10!$B$3:$J$1312,9,0)</f>
        <v>69</v>
      </c>
      <c r="W106" s="561">
        <v>101</v>
      </c>
      <c r="X106" s="561" t="s">
        <v>2472</v>
      </c>
      <c r="Y106" s="561"/>
    </row>
    <row r="107" spans="1:25" ht="22.5" hidden="1" customHeight="1" x14ac:dyDescent="0.25">
      <c r="A107" s="569">
        <v>102</v>
      </c>
      <c r="B107" s="568" t="str">
        <f t="shared" si="2"/>
        <v>10.7.1103112.02</v>
      </c>
      <c r="C107" s="562" t="s">
        <v>3306</v>
      </c>
      <c r="D107" s="562" t="str">
        <f>VLOOKUP(E107,[1]QuyetdinhPCGD!$B$6:$C$1258,2,0)</f>
        <v>1103112</v>
      </c>
      <c r="E107" s="587" t="s">
        <v>155</v>
      </c>
      <c r="F107" s="586" t="s">
        <v>94</v>
      </c>
      <c r="G107" s="564" t="s">
        <v>8</v>
      </c>
      <c r="H107" s="562" t="str">
        <f>VLOOKUP(J107,'[2]Phan ca&amp; Ngay BDhoc'!$B$4:$I$106,8,0)</f>
        <v>B3-202</v>
      </c>
      <c r="I107" s="586"/>
      <c r="J107" s="566" t="s">
        <v>157</v>
      </c>
      <c r="K107" s="563"/>
      <c r="L107" s="577" t="s">
        <v>70</v>
      </c>
      <c r="M107" s="562" t="str">
        <f>VLOOKUP(C107,[3]K10!$B$3:$K$1312,10,0)</f>
        <v>Mở</v>
      </c>
      <c r="N107" s="607">
        <v>10016</v>
      </c>
      <c r="O107" s="563" t="s">
        <v>63</v>
      </c>
      <c r="P107" s="563">
        <v>0</v>
      </c>
      <c r="Q107" s="563">
        <v>0</v>
      </c>
      <c r="R107" s="559" t="s">
        <v>3302</v>
      </c>
      <c r="S107" s="559">
        <f t="shared" si="3"/>
        <v>1</v>
      </c>
      <c r="T107" s="559">
        <v>771</v>
      </c>
      <c r="V107" s="562">
        <f>VLOOKUP(C107,[4]K10!$B$3:$J$1312,9,0)</f>
        <v>70</v>
      </c>
      <c r="W107" s="561">
        <v>102</v>
      </c>
      <c r="X107" s="561" t="s">
        <v>2472</v>
      </c>
      <c r="Y107" s="561"/>
    </row>
    <row r="108" spans="1:25" ht="41.25" hidden="1" customHeight="1" x14ac:dyDescent="0.25">
      <c r="A108" s="569">
        <v>103</v>
      </c>
      <c r="B108" s="568" t="str">
        <f t="shared" si="2"/>
        <v>10.7.1103118.02</v>
      </c>
      <c r="C108" s="562" t="s">
        <v>3307</v>
      </c>
      <c r="D108" s="562" t="str">
        <f>VLOOKUP(E108,[1]QuyetdinhPCGD!$B$6:$C$1258,2,0)</f>
        <v>1103118</v>
      </c>
      <c r="E108" s="573" t="s">
        <v>156</v>
      </c>
      <c r="F108" s="564" t="s">
        <v>98</v>
      </c>
      <c r="G108" s="564" t="s">
        <v>10</v>
      </c>
      <c r="H108" s="562" t="str">
        <f>VLOOKUP(J108,'[2]Phan ca&amp; Ngay BDhoc'!$B$4:$I$106,8,0)</f>
        <v>B3-202</v>
      </c>
      <c r="I108" s="571"/>
      <c r="J108" s="566" t="s">
        <v>157</v>
      </c>
      <c r="K108" s="563"/>
      <c r="L108" s="572" t="s">
        <v>70</v>
      </c>
      <c r="M108" s="562" t="str">
        <f>VLOOKUP(C108,[3]K10!$B$3:$K$1312,10,0)</f>
        <v>Mở</v>
      </c>
      <c r="N108" s="607">
        <v>10016</v>
      </c>
      <c r="O108" s="563" t="s">
        <v>63</v>
      </c>
      <c r="P108" s="563">
        <v>0</v>
      </c>
      <c r="Q108" s="563">
        <v>0</v>
      </c>
      <c r="R108" s="559" t="s">
        <v>3302</v>
      </c>
      <c r="S108" s="559">
        <f t="shared" si="3"/>
        <v>1</v>
      </c>
      <c r="T108" s="559">
        <v>777</v>
      </c>
      <c r="V108" s="562">
        <f>VLOOKUP(C108,[4]K10!$B$3:$J$1312,9,0)</f>
        <v>70</v>
      </c>
      <c r="W108" s="561">
        <v>103</v>
      </c>
      <c r="X108" s="561" t="s">
        <v>2472</v>
      </c>
      <c r="Y108" s="561"/>
    </row>
    <row r="109" spans="1:25" ht="15.75" hidden="1" x14ac:dyDescent="0.25">
      <c r="A109" s="569">
        <v>104</v>
      </c>
      <c r="B109" s="568" t="str">
        <f t="shared" si="2"/>
        <v>10.7.1103107.03</v>
      </c>
      <c r="C109" s="562" t="s">
        <v>3308</v>
      </c>
      <c r="D109" s="562" t="str">
        <f>VLOOKUP(E109,[1]QuyetdinhPCGD!$B$6:$C$1258,2,0)</f>
        <v>1103107</v>
      </c>
      <c r="E109" s="587" t="s">
        <v>153</v>
      </c>
      <c r="F109" s="586" t="s">
        <v>79</v>
      </c>
      <c r="G109" s="564" t="s">
        <v>10</v>
      </c>
      <c r="H109" s="562" t="str">
        <f>VLOOKUP(J109,'[2]Phan ca&amp; Ngay BDhoc'!$B$4:$I$106,8,0)</f>
        <v>B3-406</v>
      </c>
      <c r="I109" s="571"/>
      <c r="J109" s="566" t="s">
        <v>158</v>
      </c>
      <c r="K109" s="563"/>
      <c r="L109" s="572" t="s">
        <v>75</v>
      </c>
      <c r="M109" s="562" t="str">
        <f>VLOOKUP(C109,[3]K10!$B$3:$K$1312,10,0)</f>
        <v>Mở</v>
      </c>
      <c r="N109" s="607">
        <v>10017</v>
      </c>
      <c r="O109" s="563" t="s">
        <v>63</v>
      </c>
      <c r="P109" s="563">
        <v>0</v>
      </c>
      <c r="Q109" s="563">
        <v>0</v>
      </c>
      <c r="R109" s="559" t="s">
        <v>3309</v>
      </c>
      <c r="S109" s="559">
        <f t="shared" si="3"/>
        <v>0</v>
      </c>
      <c r="T109" s="559">
        <v>781</v>
      </c>
      <c r="V109" s="562">
        <f>VLOOKUP(C109,[4]K10!$B$3:$J$1312,9,0)</f>
        <v>46</v>
      </c>
      <c r="W109" s="561">
        <v>104</v>
      </c>
      <c r="X109" s="561" t="s">
        <v>4627</v>
      </c>
      <c r="Y109" s="561"/>
    </row>
    <row r="110" spans="1:25" ht="22.5" hidden="1" x14ac:dyDescent="0.25">
      <c r="A110" s="569">
        <v>105</v>
      </c>
      <c r="B110" s="568" t="str">
        <f t="shared" si="2"/>
        <v>10.7.1103112.03</v>
      </c>
      <c r="C110" s="562" t="s">
        <v>3310</v>
      </c>
      <c r="D110" s="562" t="str">
        <f>VLOOKUP(E110,[1]QuyetdinhPCGD!$B$6:$C$1258,2,0)</f>
        <v>1103112</v>
      </c>
      <c r="E110" s="587" t="s">
        <v>155</v>
      </c>
      <c r="F110" s="586" t="s">
        <v>91</v>
      </c>
      <c r="G110" s="564" t="s">
        <v>9</v>
      </c>
      <c r="H110" s="562" t="str">
        <f>VLOOKUP(J110,'[2]Phan ca&amp; Ngay BDhoc'!$B$4:$I$106,8,0)</f>
        <v>B3-406</v>
      </c>
      <c r="I110" s="571"/>
      <c r="J110" s="566" t="s">
        <v>158</v>
      </c>
      <c r="K110" s="563"/>
      <c r="L110" s="577" t="s">
        <v>75</v>
      </c>
      <c r="M110" s="562" t="str">
        <f>VLOOKUP(C110,[3]K10!$B$3:$K$1312,10,0)</f>
        <v>Mở</v>
      </c>
      <c r="N110" s="607">
        <v>10017</v>
      </c>
      <c r="O110" s="563" t="s">
        <v>63</v>
      </c>
      <c r="P110" s="563">
        <v>0</v>
      </c>
      <c r="Q110" s="563">
        <v>0</v>
      </c>
      <c r="R110" s="559" t="s">
        <v>3309</v>
      </c>
      <c r="S110" s="559">
        <f t="shared" si="3"/>
        <v>0</v>
      </c>
      <c r="T110" s="559">
        <v>782</v>
      </c>
      <c r="V110" s="562">
        <f>VLOOKUP(C110,[4]K10!$B$3:$J$1312,9,0)</f>
        <v>62</v>
      </c>
      <c r="W110" s="561">
        <v>105</v>
      </c>
      <c r="X110" s="561" t="s">
        <v>4627</v>
      </c>
      <c r="Y110" s="561"/>
    </row>
    <row r="111" spans="1:25" ht="15.75" hidden="1" x14ac:dyDescent="0.25">
      <c r="A111" s="569">
        <v>106</v>
      </c>
      <c r="B111" s="568" t="str">
        <f t="shared" si="2"/>
        <v>10.7.1103118.03</v>
      </c>
      <c r="C111" s="562" t="s">
        <v>3311</v>
      </c>
      <c r="D111" s="562" t="str">
        <f>VLOOKUP(E111,[1]QuyetdinhPCGD!$B$6:$C$1258,2,0)</f>
        <v>1103118</v>
      </c>
      <c r="E111" s="573" t="s">
        <v>156</v>
      </c>
      <c r="F111" s="586" t="s">
        <v>100</v>
      </c>
      <c r="G111" s="564" t="s">
        <v>11</v>
      </c>
      <c r="H111" s="562" t="str">
        <f>VLOOKUP(J111,'[2]Phan ca&amp; Ngay BDhoc'!$B$4:$I$106,8,0)</f>
        <v>B3-406</v>
      </c>
      <c r="I111" s="571"/>
      <c r="J111" s="566" t="s">
        <v>158</v>
      </c>
      <c r="K111" s="563"/>
      <c r="L111" s="572" t="s">
        <v>75</v>
      </c>
      <c r="M111" s="562" t="str">
        <f>VLOOKUP(C111,[3]K10!$B$3:$K$1312,10,0)</f>
        <v>Mở</v>
      </c>
      <c r="N111" s="607">
        <v>10017</v>
      </c>
      <c r="O111" s="563" t="s">
        <v>63</v>
      </c>
      <c r="P111" s="563">
        <v>0</v>
      </c>
      <c r="Q111" s="563">
        <v>0</v>
      </c>
      <c r="R111" s="559" t="s">
        <v>3309</v>
      </c>
      <c r="S111" s="559">
        <f t="shared" si="3"/>
        <v>0</v>
      </c>
      <c r="T111" s="559">
        <v>788</v>
      </c>
      <c r="V111" s="562">
        <f>VLOOKUP(C111,[4]K10!$B$3:$J$1312,9,0)</f>
        <v>64</v>
      </c>
      <c r="W111" s="561">
        <v>106</v>
      </c>
      <c r="X111" s="561" t="s">
        <v>4627</v>
      </c>
      <c r="Y111" s="561"/>
    </row>
    <row r="112" spans="1:25" ht="15.75" hidden="1" x14ac:dyDescent="0.25">
      <c r="A112" s="569">
        <v>107</v>
      </c>
      <c r="B112" s="568" t="str">
        <f t="shared" si="2"/>
        <v>10.7.1103107.04</v>
      </c>
      <c r="C112" s="562" t="s">
        <v>3312</v>
      </c>
      <c r="D112" s="562" t="str">
        <f>VLOOKUP(E112,[1]QuyetdinhPCGD!$B$6:$C$1258,2,0)</f>
        <v>1103107</v>
      </c>
      <c r="E112" s="587" t="s">
        <v>153</v>
      </c>
      <c r="F112" s="586" t="s">
        <v>145</v>
      </c>
      <c r="G112" s="564" t="s">
        <v>10</v>
      </c>
      <c r="H112" s="562" t="str">
        <f>VLOOKUP(J112,'[2]Phan ca&amp; Ngay BDhoc'!$B$4:$I$106,8,0)</f>
        <v>B3-406</v>
      </c>
      <c r="I112" s="571"/>
      <c r="J112" s="566" t="s">
        <v>159</v>
      </c>
      <c r="K112" s="563"/>
      <c r="L112" s="572" t="s">
        <v>89</v>
      </c>
      <c r="M112" s="562" t="str">
        <f>VLOOKUP(C112,[3]K10!$B$3:$K$1312,10,0)</f>
        <v>Mở</v>
      </c>
      <c r="N112" s="607">
        <v>10018</v>
      </c>
      <c r="O112" s="563" t="s">
        <v>63</v>
      </c>
      <c r="P112" s="563">
        <v>0</v>
      </c>
      <c r="Q112" s="563">
        <v>0</v>
      </c>
      <c r="R112" s="559" t="s">
        <v>3309</v>
      </c>
      <c r="S112" s="559">
        <f t="shared" si="3"/>
        <v>0</v>
      </c>
      <c r="T112" s="559">
        <v>792</v>
      </c>
      <c r="V112" s="562">
        <f>VLOOKUP(C112,[4]K10!$B$3:$J$1312,9,0)</f>
        <v>67</v>
      </c>
      <c r="W112" s="561">
        <v>107</v>
      </c>
      <c r="X112" s="561" t="s">
        <v>2472</v>
      </c>
      <c r="Y112" s="561"/>
    </row>
    <row r="113" spans="1:25" ht="22.5" hidden="1" x14ac:dyDescent="0.25">
      <c r="A113" s="569">
        <v>108</v>
      </c>
      <c r="B113" s="568" t="str">
        <f t="shared" si="2"/>
        <v>10.7.1103112.04</v>
      </c>
      <c r="C113" s="562" t="s">
        <v>3313</v>
      </c>
      <c r="D113" s="562" t="str">
        <f>VLOOKUP(E113,[1]QuyetdinhPCGD!$B$6:$C$1258,2,0)</f>
        <v>1103112</v>
      </c>
      <c r="E113" s="587" t="s">
        <v>155</v>
      </c>
      <c r="F113" s="586" t="s">
        <v>94</v>
      </c>
      <c r="G113" s="564" t="s">
        <v>9</v>
      </c>
      <c r="H113" s="562" t="str">
        <f>VLOOKUP(J113,'[2]Phan ca&amp; Ngay BDhoc'!$B$4:$I$106,8,0)</f>
        <v>B3-406</v>
      </c>
      <c r="I113" s="571"/>
      <c r="J113" s="566" t="s">
        <v>159</v>
      </c>
      <c r="K113" s="563"/>
      <c r="L113" s="577" t="s">
        <v>89</v>
      </c>
      <c r="M113" s="562" t="str">
        <f>VLOOKUP(C113,[3]K10!$B$3:$K$1312,10,0)</f>
        <v>Mở</v>
      </c>
      <c r="N113" s="607">
        <v>10018</v>
      </c>
      <c r="O113" s="563" t="s">
        <v>63</v>
      </c>
      <c r="P113" s="563">
        <v>0</v>
      </c>
      <c r="Q113" s="563">
        <v>0</v>
      </c>
      <c r="R113" s="559" t="s">
        <v>3309</v>
      </c>
      <c r="S113" s="559">
        <f t="shared" si="3"/>
        <v>0</v>
      </c>
      <c r="T113" s="559">
        <v>793</v>
      </c>
      <c r="V113" s="562">
        <f>VLOOKUP(C113,[4]K10!$B$3:$J$1312,9,0)</f>
        <v>70</v>
      </c>
      <c r="W113" s="561">
        <v>108</v>
      </c>
      <c r="X113" s="561" t="s">
        <v>2472</v>
      </c>
      <c r="Y113" s="561"/>
    </row>
    <row r="114" spans="1:25" ht="26.25" hidden="1" customHeight="1" x14ac:dyDescent="0.25">
      <c r="A114" s="569">
        <v>109</v>
      </c>
      <c r="B114" s="568" t="str">
        <f t="shared" si="2"/>
        <v>10.7.1103118.04</v>
      </c>
      <c r="C114" s="562" t="s">
        <v>3314</v>
      </c>
      <c r="D114" s="562" t="str">
        <f>VLOOKUP(E114,[1]QuyetdinhPCGD!$B$6:$C$1258,2,0)</f>
        <v>1103118</v>
      </c>
      <c r="E114" s="573" t="s">
        <v>156</v>
      </c>
      <c r="F114" s="564" t="s">
        <v>98</v>
      </c>
      <c r="G114" s="564" t="s">
        <v>11</v>
      </c>
      <c r="H114" s="562" t="str">
        <f>VLOOKUP(J114,'[2]Phan ca&amp; Ngay BDhoc'!$B$4:$I$106,8,0)</f>
        <v>B3-406</v>
      </c>
      <c r="I114" s="571"/>
      <c r="J114" s="566" t="s">
        <v>159</v>
      </c>
      <c r="K114" s="563"/>
      <c r="L114" s="572" t="s">
        <v>89</v>
      </c>
      <c r="M114" s="562" t="str">
        <f>VLOOKUP(C114,[3]K10!$B$3:$K$1312,10,0)</f>
        <v>Mở</v>
      </c>
      <c r="N114" s="607">
        <v>10018</v>
      </c>
      <c r="O114" s="563" t="s">
        <v>63</v>
      </c>
      <c r="P114" s="563">
        <v>0</v>
      </c>
      <c r="Q114" s="563">
        <v>0</v>
      </c>
      <c r="R114" s="559" t="s">
        <v>3309</v>
      </c>
      <c r="S114" s="559">
        <f t="shared" si="3"/>
        <v>0</v>
      </c>
      <c r="T114" s="559">
        <v>799</v>
      </c>
      <c r="V114" s="562">
        <f>VLOOKUP(C114,[4]K10!$B$3:$J$1312,9,0)</f>
        <v>72</v>
      </c>
      <c r="W114" s="561">
        <v>109</v>
      </c>
      <c r="X114" s="561" t="s">
        <v>2472</v>
      </c>
      <c r="Y114" s="561"/>
    </row>
    <row r="115" spans="1:25" ht="21.75" hidden="1" customHeight="1" x14ac:dyDescent="0.25">
      <c r="A115" s="569">
        <v>110</v>
      </c>
      <c r="B115" s="568" t="str">
        <f t="shared" si="2"/>
        <v>10.7.1103107.05</v>
      </c>
      <c r="C115" s="562" t="s">
        <v>3315</v>
      </c>
      <c r="D115" s="562" t="str">
        <f>VLOOKUP(E115,[1]QuyetdinhPCGD!$B$6:$C$1258,2,0)</f>
        <v>1103107</v>
      </c>
      <c r="E115" s="587" t="s">
        <v>153</v>
      </c>
      <c r="F115" s="586" t="s">
        <v>79</v>
      </c>
      <c r="G115" s="564" t="s">
        <v>11</v>
      </c>
      <c r="H115" s="562" t="str">
        <f>VLOOKUP(J115,'[2]Phan ca&amp; Ngay BDhoc'!$B$4:$I$106,8,0)</f>
        <v>B3-302</v>
      </c>
      <c r="I115" s="571"/>
      <c r="J115" s="566" t="s">
        <v>160</v>
      </c>
      <c r="K115" s="563"/>
      <c r="L115" s="572" t="s">
        <v>112</v>
      </c>
      <c r="M115" s="562" t="str">
        <f>VLOOKUP(C115,[3]K10!$B$3:$K$1312,10,0)</f>
        <v>Mở</v>
      </c>
      <c r="N115" s="607">
        <v>10019</v>
      </c>
      <c r="O115" s="563" t="s">
        <v>63</v>
      </c>
      <c r="P115" s="563">
        <v>0</v>
      </c>
      <c r="Q115" s="563">
        <v>0</v>
      </c>
      <c r="R115" s="559" t="s">
        <v>3316</v>
      </c>
      <c r="S115" s="559">
        <f t="shared" si="3"/>
        <v>1</v>
      </c>
      <c r="T115" s="559">
        <v>803</v>
      </c>
      <c r="V115" s="562">
        <f>VLOOKUP(C115,[4]K10!$B$3:$J$1312,9,0)</f>
        <v>56</v>
      </c>
      <c r="W115" s="561">
        <v>110</v>
      </c>
      <c r="X115" s="561" t="s">
        <v>4627</v>
      </c>
      <c r="Y115" s="561"/>
    </row>
    <row r="116" spans="1:25" ht="20.25" hidden="1" customHeight="1" x14ac:dyDescent="0.25">
      <c r="A116" s="569">
        <v>111</v>
      </c>
      <c r="B116" s="568" t="str">
        <f t="shared" si="2"/>
        <v>10.7.1103112.05</v>
      </c>
      <c r="C116" s="562" t="s">
        <v>3317</v>
      </c>
      <c r="D116" s="562" t="str">
        <f>VLOOKUP(E116,[1]QuyetdinhPCGD!$B$6:$C$1258,2,0)</f>
        <v>1103112</v>
      </c>
      <c r="E116" s="587" t="s">
        <v>155</v>
      </c>
      <c r="F116" s="586" t="s">
        <v>91</v>
      </c>
      <c r="G116" s="564" t="s">
        <v>10</v>
      </c>
      <c r="H116" s="562" t="str">
        <f>VLOOKUP(J116,'[2]Phan ca&amp; Ngay BDhoc'!$B$4:$I$106,8,0)</f>
        <v>B3-302</v>
      </c>
      <c r="I116" s="571"/>
      <c r="J116" s="566" t="s">
        <v>160</v>
      </c>
      <c r="K116" s="563"/>
      <c r="L116" s="577" t="s">
        <v>112</v>
      </c>
      <c r="M116" s="562" t="str">
        <f>VLOOKUP(C116,[3]K10!$B$3:$K$1312,10,0)</f>
        <v>Mở</v>
      </c>
      <c r="N116" s="607">
        <v>10019</v>
      </c>
      <c r="O116" s="563" t="s">
        <v>63</v>
      </c>
      <c r="P116" s="563">
        <v>0</v>
      </c>
      <c r="Q116" s="563">
        <v>0</v>
      </c>
      <c r="R116" s="559" t="s">
        <v>3316</v>
      </c>
      <c r="S116" s="559">
        <f t="shared" si="3"/>
        <v>1</v>
      </c>
      <c r="T116" s="559">
        <v>804</v>
      </c>
      <c r="V116" s="562">
        <f>VLOOKUP(C116,[4]K10!$B$3:$J$1312,9,0)</f>
        <v>60</v>
      </c>
      <c r="W116" s="561">
        <v>111</v>
      </c>
      <c r="X116" s="561" t="s">
        <v>4627</v>
      </c>
      <c r="Y116" s="561"/>
    </row>
    <row r="117" spans="1:25" ht="15.75" hidden="1" x14ac:dyDescent="0.25">
      <c r="A117" s="569">
        <v>112</v>
      </c>
      <c r="B117" s="568" t="str">
        <f t="shared" si="2"/>
        <v>10.7.1103118.05</v>
      </c>
      <c r="C117" s="562" t="s">
        <v>3318</v>
      </c>
      <c r="D117" s="562" t="str">
        <f>VLOOKUP(E117,[1]QuyetdinhPCGD!$B$6:$C$1258,2,0)</f>
        <v>1103118</v>
      </c>
      <c r="E117" s="573" t="s">
        <v>156</v>
      </c>
      <c r="F117" s="586" t="s">
        <v>100</v>
      </c>
      <c r="G117" s="564" t="s">
        <v>12</v>
      </c>
      <c r="H117" s="562" t="str">
        <f>VLOOKUP(J117,'[2]Phan ca&amp; Ngay BDhoc'!$B$4:$I$106,8,0)</f>
        <v>B3-302</v>
      </c>
      <c r="I117" s="571"/>
      <c r="J117" s="566" t="s">
        <v>160</v>
      </c>
      <c r="K117" s="563"/>
      <c r="L117" s="572" t="s">
        <v>112</v>
      </c>
      <c r="M117" s="562" t="str">
        <f>VLOOKUP(C117,[3]K10!$B$3:$K$1312,10,0)</f>
        <v>Mở</v>
      </c>
      <c r="N117" s="607">
        <v>10019</v>
      </c>
      <c r="O117" s="563" t="s">
        <v>63</v>
      </c>
      <c r="P117" s="563">
        <v>0</v>
      </c>
      <c r="Q117" s="563">
        <v>0</v>
      </c>
      <c r="R117" s="559" t="s">
        <v>3316</v>
      </c>
      <c r="S117" s="559">
        <f t="shared" si="3"/>
        <v>1</v>
      </c>
      <c r="T117" s="559">
        <v>810</v>
      </c>
      <c r="V117" s="562">
        <f>VLOOKUP(C117,[4]K10!$B$3:$J$1312,9,0)</f>
        <v>55</v>
      </c>
      <c r="W117" s="561">
        <v>112</v>
      </c>
      <c r="X117" s="561" t="s">
        <v>4627</v>
      </c>
      <c r="Y117" s="561"/>
    </row>
    <row r="118" spans="1:25" ht="15.75" hidden="1" x14ac:dyDescent="0.25">
      <c r="A118" s="569">
        <v>113</v>
      </c>
      <c r="B118" s="568" t="str">
        <f t="shared" si="2"/>
        <v>10.7.1103107.06</v>
      </c>
      <c r="C118" s="562" t="s">
        <v>3319</v>
      </c>
      <c r="D118" s="562" t="str">
        <f>VLOOKUP(E118,[1]QuyetdinhPCGD!$B$6:$C$1258,2,0)</f>
        <v>1103107</v>
      </c>
      <c r="E118" s="587" t="s">
        <v>153</v>
      </c>
      <c r="F118" s="586" t="s">
        <v>145</v>
      </c>
      <c r="G118" s="564" t="s">
        <v>11</v>
      </c>
      <c r="H118" s="562" t="str">
        <f>VLOOKUP(J118,'[2]Phan ca&amp; Ngay BDhoc'!$B$4:$I$106,8,0)</f>
        <v>B3-302</v>
      </c>
      <c r="I118" s="571"/>
      <c r="J118" s="566" t="s">
        <v>161</v>
      </c>
      <c r="K118" s="563"/>
      <c r="L118" s="572" t="s">
        <v>115</v>
      </c>
      <c r="M118" s="562" t="str">
        <f>VLOOKUP(C118,[3]K10!$B$3:$K$1312,10,0)</f>
        <v>Mở</v>
      </c>
      <c r="N118" s="607">
        <v>10020</v>
      </c>
      <c r="O118" s="563" t="s">
        <v>63</v>
      </c>
      <c r="P118" s="563">
        <v>0</v>
      </c>
      <c r="Q118" s="563">
        <v>0</v>
      </c>
      <c r="R118" s="559" t="s">
        <v>3316</v>
      </c>
      <c r="S118" s="559">
        <f t="shared" si="3"/>
        <v>1</v>
      </c>
      <c r="T118" s="559">
        <v>814</v>
      </c>
      <c r="V118" s="562">
        <f>VLOOKUP(C118,[4]K10!$B$3:$J$1312,9,0)</f>
        <v>60</v>
      </c>
      <c r="W118" s="561">
        <v>113</v>
      </c>
      <c r="X118" s="561" t="s">
        <v>2472</v>
      </c>
      <c r="Y118" s="561"/>
    </row>
    <row r="119" spans="1:25" ht="22.5" hidden="1" x14ac:dyDescent="0.25">
      <c r="A119" s="569">
        <v>114</v>
      </c>
      <c r="B119" s="568" t="str">
        <f t="shared" si="2"/>
        <v>10.7.1103112.06</v>
      </c>
      <c r="C119" s="562" t="s">
        <v>3320</v>
      </c>
      <c r="D119" s="562" t="str">
        <f>VLOOKUP(E119,[1]QuyetdinhPCGD!$B$6:$C$1258,2,0)</f>
        <v>1103112</v>
      </c>
      <c r="E119" s="587" t="s">
        <v>155</v>
      </c>
      <c r="F119" s="586" t="s">
        <v>94</v>
      </c>
      <c r="G119" s="564" t="s">
        <v>10</v>
      </c>
      <c r="H119" s="562" t="str">
        <f>VLOOKUP(J119,'[2]Phan ca&amp; Ngay BDhoc'!$B$4:$I$106,8,0)</f>
        <v>B3-302</v>
      </c>
      <c r="I119" s="571"/>
      <c r="J119" s="566" t="s">
        <v>161</v>
      </c>
      <c r="K119" s="563"/>
      <c r="L119" s="577" t="s">
        <v>115</v>
      </c>
      <c r="M119" s="562" t="str">
        <f>VLOOKUP(C119,[3]K10!$B$3:$K$1312,10,0)</f>
        <v>Mở</v>
      </c>
      <c r="N119" s="607">
        <v>10020</v>
      </c>
      <c r="O119" s="563" t="s">
        <v>63</v>
      </c>
      <c r="P119" s="563">
        <v>0</v>
      </c>
      <c r="Q119" s="563">
        <v>0</v>
      </c>
      <c r="R119" s="559" t="s">
        <v>3316</v>
      </c>
      <c r="S119" s="559">
        <f t="shared" si="3"/>
        <v>1</v>
      </c>
      <c r="T119" s="559">
        <v>815</v>
      </c>
      <c r="V119" s="562">
        <f>VLOOKUP(C119,[4]K10!$B$3:$J$1312,9,0)</f>
        <v>73</v>
      </c>
      <c r="W119" s="561">
        <v>114</v>
      </c>
      <c r="X119" s="561" t="s">
        <v>2472</v>
      </c>
      <c r="Y119" s="561"/>
    </row>
    <row r="120" spans="1:25" ht="24" hidden="1" customHeight="1" x14ac:dyDescent="0.25">
      <c r="A120" s="569">
        <v>115</v>
      </c>
      <c r="B120" s="568" t="str">
        <f t="shared" si="2"/>
        <v>10.7.1103118.06</v>
      </c>
      <c r="C120" s="562" t="s">
        <v>3321</v>
      </c>
      <c r="D120" s="562" t="str">
        <f>VLOOKUP(E120,[1]QuyetdinhPCGD!$B$6:$C$1258,2,0)</f>
        <v>1103118</v>
      </c>
      <c r="E120" s="573" t="s">
        <v>156</v>
      </c>
      <c r="F120" s="564" t="s">
        <v>98</v>
      </c>
      <c r="G120" s="564" t="s">
        <v>12</v>
      </c>
      <c r="H120" s="562" t="str">
        <f>VLOOKUP(J120,'[2]Phan ca&amp; Ngay BDhoc'!$B$4:$I$106,8,0)</f>
        <v>B3-302</v>
      </c>
      <c r="I120" s="571"/>
      <c r="J120" s="566" t="s">
        <v>161</v>
      </c>
      <c r="K120" s="563"/>
      <c r="L120" s="572" t="s">
        <v>115</v>
      </c>
      <c r="M120" s="562" t="str">
        <f>VLOOKUP(C120,[3]K10!$B$3:$K$1312,10,0)</f>
        <v>Mở</v>
      </c>
      <c r="N120" s="607">
        <v>10020</v>
      </c>
      <c r="O120" s="563" t="s">
        <v>63</v>
      </c>
      <c r="P120" s="563">
        <v>0</v>
      </c>
      <c r="Q120" s="563">
        <v>0</v>
      </c>
      <c r="R120" s="559" t="s">
        <v>3316</v>
      </c>
      <c r="S120" s="559">
        <f t="shared" si="3"/>
        <v>1</v>
      </c>
      <c r="T120" s="559">
        <v>821</v>
      </c>
      <c r="V120" s="562">
        <f>VLOOKUP(C120,[4]K10!$B$3:$J$1312,9,0)</f>
        <v>65</v>
      </c>
      <c r="W120" s="561">
        <v>115</v>
      </c>
      <c r="X120" s="561" t="s">
        <v>2472</v>
      </c>
      <c r="Y120" s="561"/>
    </row>
    <row r="121" spans="1:25" ht="24" hidden="1" customHeight="1" x14ac:dyDescent="0.25">
      <c r="A121" s="569">
        <v>116</v>
      </c>
      <c r="B121" s="568" t="str">
        <f t="shared" si="2"/>
        <v>10.7.1103107.07</v>
      </c>
      <c r="C121" s="562" t="s">
        <v>3322</v>
      </c>
      <c r="D121" s="562" t="str">
        <f>VLOOKUP(E121,[1]QuyetdinhPCGD!$B$6:$C$1258,2,0)</f>
        <v>1103107</v>
      </c>
      <c r="E121" s="587" t="s">
        <v>153</v>
      </c>
      <c r="F121" s="586" t="s">
        <v>79</v>
      </c>
      <c r="G121" s="564" t="s">
        <v>12</v>
      </c>
      <c r="H121" s="562" t="str">
        <f>VLOOKUP(J121,'[2]Phan ca&amp; Ngay BDhoc'!$B$4:$I$106,8,0)</f>
        <v>B3-301</v>
      </c>
      <c r="I121" s="571"/>
      <c r="J121" s="566" t="s">
        <v>162</v>
      </c>
      <c r="K121" s="563"/>
      <c r="L121" s="572" t="s">
        <v>117</v>
      </c>
      <c r="M121" s="562" t="str">
        <f>VLOOKUP(C121,[3]K10!$B$3:$K$1312,10,0)</f>
        <v>Mở</v>
      </c>
      <c r="N121" s="607">
        <v>10021</v>
      </c>
      <c r="O121" s="563" t="s">
        <v>63</v>
      </c>
      <c r="P121" s="563">
        <v>0</v>
      </c>
      <c r="Q121" s="563">
        <v>0</v>
      </c>
      <c r="R121" s="559" t="s">
        <v>888</v>
      </c>
      <c r="S121" s="559">
        <f t="shared" si="3"/>
        <v>0</v>
      </c>
      <c r="T121" s="559">
        <v>825</v>
      </c>
      <c r="V121" s="562">
        <f>VLOOKUP(C121,[4]K10!$B$3:$J$1312,9,0)</f>
        <v>46</v>
      </c>
      <c r="W121" s="561">
        <v>116</v>
      </c>
      <c r="X121" s="561" t="s">
        <v>4627</v>
      </c>
      <c r="Y121" s="561"/>
    </row>
    <row r="122" spans="1:25" ht="22.5" hidden="1" x14ac:dyDescent="0.25">
      <c r="A122" s="569">
        <v>117</v>
      </c>
      <c r="B122" s="568" t="str">
        <f t="shared" si="2"/>
        <v>10.7.1103112.07</v>
      </c>
      <c r="C122" s="562" t="s">
        <v>3323</v>
      </c>
      <c r="D122" s="562" t="str">
        <f>VLOOKUP(E122,[1]QuyetdinhPCGD!$B$6:$C$1258,2,0)</f>
        <v>1103112</v>
      </c>
      <c r="E122" s="587" t="s">
        <v>155</v>
      </c>
      <c r="F122" s="586" t="s">
        <v>91</v>
      </c>
      <c r="G122" s="564" t="s">
        <v>11</v>
      </c>
      <c r="H122" s="562" t="str">
        <f>VLOOKUP(J122,'[2]Phan ca&amp; Ngay BDhoc'!$B$4:$I$106,8,0)</f>
        <v>B3-301</v>
      </c>
      <c r="I122" s="571"/>
      <c r="J122" s="566" t="s">
        <v>162</v>
      </c>
      <c r="K122" s="563"/>
      <c r="L122" s="577" t="s">
        <v>117</v>
      </c>
      <c r="M122" s="562" t="str">
        <f>VLOOKUP(C122,[3]K10!$B$3:$K$1312,10,0)</f>
        <v>Mở</v>
      </c>
      <c r="N122" s="607">
        <v>10021</v>
      </c>
      <c r="O122" s="563" t="s">
        <v>63</v>
      </c>
      <c r="P122" s="563">
        <v>0</v>
      </c>
      <c r="Q122" s="563">
        <v>0</v>
      </c>
      <c r="R122" s="559" t="s">
        <v>888</v>
      </c>
      <c r="S122" s="559">
        <f t="shared" si="3"/>
        <v>0</v>
      </c>
      <c r="T122" s="559">
        <v>826</v>
      </c>
      <c r="V122" s="562">
        <f>VLOOKUP(C122,[4]K10!$B$3:$J$1312,9,0)</f>
        <v>54</v>
      </c>
      <c r="W122" s="561">
        <v>117</v>
      </c>
      <c r="X122" s="561" t="s">
        <v>4627</v>
      </c>
      <c r="Y122" s="561"/>
    </row>
    <row r="123" spans="1:25" ht="28.5" hidden="1" customHeight="1" x14ac:dyDescent="0.25">
      <c r="A123" s="569">
        <v>118</v>
      </c>
      <c r="B123" s="568" t="str">
        <f t="shared" si="2"/>
        <v>10.7.1103118.07</v>
      </c>
      <c r="C123" s="562" t="s">
        <v>3324</v>
      </c>
      <c r="D123" s="562" t="str">
        <f>VLOOKUP(E123,[1]QuyetdinhPCGD!$B$6:$C$1258,2,0)</f>
        <v>1103118</v>
      </c>
      <c r="E123" s="573" t="s">
        <v>156</v>
      </c>
      <c r="F123" s="586" t="s">
        <v>100</v>
      </c>
      <c r="G123" s="564" t="s">
        <v>8</v>
      </c>
      <c r="H123" s="562" t="str">
        <f>VLOOKUP(J123,'[2]Phan ca&amp; Ngay BDhoc'!$B$4:$I$106,8,0)</f>
        <v>B3-301</v>
      </c>
      <c r="I123" s="586"/>
      <c r="J123" s="566" t="s">
        <v>162</v>
      </c>
      <c r="K123" s="563"/>
      <c r="L123" s="572" t="s">
        <v>117</v>
      </c>
      <c r="M123" s="562" t="str">
        <f>VLOOKUP(C123,[3]K10!$B$3:$K$1312,10,0)</f>
        <v>Mở</v>
      </c>
      <c r="N123" s="607">
        <v>10021</v>
      </c>
      <c r="O123" s="563" t="s">
        <v>63</v>
      </c>
      <c r="P123" s="563">
        <v>0</v>
      </c>
      <c r="Q123" s="563">
        <v>0</v>
      </c>
      <c r="R123" s="559" t="s">
        <v>888</v>
      </c>
      <c r="S123" s="559">
        <f t="shared" si="3"/>
        <v>0</v>
      </c>
      <c r="T123" s="559">
        <v>832</v>
      </c>
      <c r="V123" s="562">
        <f>VLOOKUP(C123,[4]K10!$B$3:$J$1312,9,0)</f>
        <v>56</v>
      </c>
      <c r="W123" s="561">
        <v>118</v>
      </c>
      <c r="X123" s="561" t="s">
        <v>4627</v>
      </c>
      <c r="Y123" s="561"/>
    </row>
    <row r="124" spans="1:25" ht="24.75" hidden="1" customHeight="1" x14ac:dyDescent="0.25">
      <c r="A124" s="569">
        <v>119</v>
      </c>
      <c r="B124" s="568" t="str">
        <f t="shared" si="2"/>
        <v>10.7.1103107.08</v>
      </c>
      <c r="C124" s="562" t="s">
        <v>3325</v>
      </c>
      <c r="D124" s="562" t="str">
        <f>VLOOKUP(E124,[1]QuyetdinhPCGD!$B$6:$C$1258,2,0)</f>
        <v>1103107</v>
      </c>
      <c r="E124" s="587" t="s">
        <v>153</v>
      </c>
      <c r="F124" s="586" t="s">
        <v>145</v>
      </c>
      <c r="G124" s="564" t="s">
        <v>12</v>
      </c>
      <c r="H124" s="562" t="str">
        <f>VLOOKUP(J124,'[2]Phan ca&amp; Ngay BDhoc'!$B$4:$I$106,8,0)</f>
        <v>B3-301</v>
      </c>
      <c r="I124" s="571"/>
      <c r="J124" s="566" t="s">
        <v>163</v>
      </c>
      <c r="K124" s="563"/>
      <c r="L124" s="572" t="s">
        <v>119</v>
      </c>
      <c r="M124" s="562" t="str">
        <f>VLOOKUP(C124,[3]K10!$B$3:$K$1312,10,0)</f>
        <v>Mở</v>
      </c>
      <c r="N124" s="607">
        <v>10022</v>
      </c>
      <c r="O124" s="563" t="s">
        <v>63</v>
      </c>
      <c r="P124" s="563">
        <v>0</v>
      </c>
      <c r="Q124" s="563">
        <v>0</v>
      </c>
      <c r="R124" s="559" t="s">
        <v>888</v>
      </c>
      <c r="S124" s="559">
        <f t="shared" si="3"/>
        <v>0</v>
      </c>
      <c r="T124" s="559">
        <v>836</v>
      </c>
      <c r="V124" s="562">
        <f>VLOOKUP(C124,[4]K10!$B$3:$J$1312,9,0)</f>
        <v>55</v>
      </c>
      <c r="W124" s="561">
        <v>119</v>
      </c>
      <c r="X124" s="561" t="s">
        <v>2472</v>
      </c>
      <c r="Y124" s="561"/>
    </row>
    <row r="125" spans="1:25" ht="21" hidden="1" customHeight="1" x14ac:dyDescent="0.25">
      <c r="A125" s="569">
        <v>120</v>
      </c>
      <c r="B125" s="568" t="str">
        <f t="shared" si="2"/>
        <v>10.7.1103112.08</v>
      </c>
      <c r="C125" s="562" t="s">
        <v>3326</v>
      </c>
      <c r="D125" s="562" t="str">
        <f>VLOOKUP(E125,[1]QuyetdinhPCGD!$B$6:$C$1258,2,0)</f>
        <v>1103112</v>
      </c>
      <c r="E125" s="587" t="s">
        <v>155</v>
      </c>
      <c r="F125" s="586" t="s">
        <v>94</v>
      </c>
      <c r="G125" s="564" t="s">
        <v>11</v>
      </c>
      <c r="H125" s="562" t="str">
        <f>VLOOKUP(J125,'[2]Phan ca&amp; Ngay BDhoc'!$B$4:$I$106,8,0)</f>
        <v>B3-301</v>
      </c>
      <c r="I125" s="571"/>
      <c r="J125" s="566" t="s">
        <v>163</v>
      </c>
      <c r="K125" s="563"/>
      <c r="L125" s="577" t="s">
        <v>119</v>
      </c>
      <c r="M125" s="562" t="str">
        <f>VLOOKUP(C125,[3]K10!$B$3:$K$1312,10,0)</f>
        <v>Mở</v>
      </c>
      <c r="N125" s="607">
        <v>10022</v>
      </c>
      <c r="O125" s="563" t="s">
        <v>63</v>
      </c>
      <c r="P125" s="563">
        <v>0</v>
      </c>
      <c r="Q125" s="563">
        <v>0</v>
      </c>
      <c r="R125" s="559" t="s">
        <v>888</v>
      </c>
      <c r="S125" s="559">
        <f t="shared" si="3"/>
        <v>0</v>
      </c>
      <c r="T125" s="559">
        <v>837</v>
      </c>
      <c r="V125" s="562">
        <f>VLOOKUP(C125,[4]K10!$B$3:$J$1312,9,0)</f>
        <v>70</v>
      </c>
      <c r="W125" s="561">
        <v>120</v>
      </c>
      <c r="X125" s="561" t="s">
        <v>2472</v>
      </c>
      <c r="Y125" s="561"/>
    </row>
    <row r="126" spans="1:25" ht="21.75" hidden="1" customHeight="1" x14ac:dyDescent="0.25">
      <c r="A126" s="569">
        <v>121</v>
      </c>
      <c r="B126" s="568" t="str">
        <f t="shared" si="2"/>
        <v>10.7.1103118.08</v>
      </c>
      <c r="C126" s="562" t="s">
        <v>3327</v>
      </c>
      <c r="D126" s="562" t="str">
        <f>VLOOKUP(E126,[1]QuyetdinhPCGD!$B$6:$C$1258,2,0)</f>
        <v>1103118</v>
      </c>
      <c r="E126" s="573" t="s">
        <v>156</v>
      </c>
      <c r="F126" s="564" t="s">
        <v>98</v>
      </c>
      <c r="G126" s="564" t="s">
        <v>8</v>
      </c>
      <c r="H126" s="562" t="str">
        <f>VLOOKUP(J126,'[2]Phan ca&amp; Ngay BDhoc'!$B$4:$I$106,8,0)</f>
        <v>B3-301</v>
      </c>
      <c r="I126" s="564"/>
      <c r="J126" s="566" t="s">
        <v>163</v>
      </c>
      <c r="K126" s="563"/>
      <c r="L126" s="572" t="s">
        <v>119</v>
      </c>
      <c r="M126" s="562" t="str">
        <f>VLOOKUP(C126,[3]K10!$B$3:$K$1312,10,0)</f>
        <v>Mở</v>
      </c>
      <c r="N126" s="607">
        <v>10022</v>
      </c>
      <c r="O126" s="563" t="s">
        <v>63</v>
      </c>
      <c r="P126" s="563">
        <v>0</v>
      </c>
      <c r="Q126" s="563">
        <v>0</v>
      </c>
      <c r="R126" s="559" t="s">
        <v>888</v>
      </c>
      <c r="S126" s="559">
        <f t="shared" si="3"/>
        <v>0</v>
      </c>
      <c r="T126" s="559">
        <v>843</v>
      </c>
      <c r="V126" s="562">
        <f>VLOOKUP(C126,[4]K10!$B$3:$J$1312,9,0)</f>
        <v>64</v>
      </c>
      <c r="W126" s="561">
        <v>121</v>
      </c>
      <c r="X126" s="561" t="s">
        <v>2472</v>
      </c>
      <c r="Y126" s="561"/>
    </row>
    <row r="127" spans="1:25" ht="22.5" hidden="1" x14ac:dyDescent="0.25">
      <c r="A127" s="569">
        <v>122</v>
      </c>
      <c r="B127" s="568" t="str">
        <f t="shared" si="2"/>
        <v>10.7.0503139.01</v>
      </c>
      <c r="C127" s="562" t="s">
        <v>3328</v>
      </c>
      <c r="D127" s="562" t="str">
        <f>VLOOKUP(E127,[1]QuyetdinhPCGD!$B$6:$C$1258,2,0)</f>
        <v>0503139</v>
      </c>
      <c r="E127" s="570" t="s">
        <v>164</v>
      </c>
      <c r="F127" s="564" t="s">
        <v>79</v>
      </c>
      <c r="G127" s="564" t="s">
        <v>8</v>
      </c>
      <c r="H127" s="562" t="s">
        <v>2151</v>
      </c>
      <c r="I127" s="564"/>
      <c r="J127" s="566" t="s">
        <v>165</v>
      </c>
      <c r="K127" s="563"/>
      <c r="L127" s="565" t="s">
        <v>62</v>
      </c>
      <c r="M127" s="562" t="str">
        <f>VLOOKUP(C127,[3]K10!$B$3:$K$1312,10,0)</f>
        <v>Mở</v>
      </c>
      <c r="N127" s="607">
        <v>10002</v>
      </c>
      <c r="O127" s="563" t="s">
        <v>63</v>
      </c>
      <c r="P127" s="563">
        <v>0</v>
      </c>
      <c r="Q127" s="563">
        <v>0</v>
      </c>
      <c r="R127" s="559" t="s">
        <v>3329</v>
      </c>
      <c r="S127" s="559">
        <f t="shared" si="3"/>
        <v>0</v>
      </c>
      <c r="T127" s="559">
        <v>852</v>
      </c>
      <c r="U127" s="559" t="s">
        <v>4628</v>
      </c>
      <c r="V127" s="562">
        <f>VLOOKUP(C127,[4]K10!$B$3:$J$1312,9,0)</f>
        <v>48</v>
      </c>
      <c r="W127" s="561">
        <v>122</v>
      </c>
      <c r="X127" s="561" t="s">
        <v>4627</v>
      </c>
      <c r="Y127" s="581" t="s">
        <v>4639</v>
      </c>
    </row>
    <row r="128" spans="1:25" ht="22.5" hidden="1" x14ac:dyDescent="0.25">
      <c r="A128" s="569">
        <v>123</v>
      </c>
      <c r="B128" s="568" t="str">
        <f t="shared" si="2"/>
        <v>10.7.0503139.01</v>
      </c>
      <c r="C128" s="562" t="s">
        <v>3328</v>
      </c>
      <c r="D128" s="562" t="str">
        <f>VLOOKUP(E128,[1]QuyetdinhPCGD!$B$6:$C$1258,2,0)</f>
        <v>0503139</v>
      </c>
      <c r="E128" s="570" t="s">
        <v>164</v>
      </c>
      <c r="F128" s="564" t="s">
        <v>166</v>
      </c>
      <c r="G128" s="564" t="s">
        <v>9</v>
      </c>
      <c r="H128" s="562" t="s">
        <v>2151</v>
      </c>
      <c r="I128" s="571"/>
      <c r="J128" s="566" t="s">
        <v>165</v>
      </c>
      <c r="K128" s="563"/>
      <c r="L128" s="572" t="s">
        <v>62</v>
      </c>
      <c r="M128" s="562" t="str">
        <f>VLOOKUP(C128,[3]K10!$B$3:$K$1312,10,0)</f>
        <v>Mở</v>
      </c>
      <c r="N128" s="607">
        <v>10002</v>
      </c>
      <c r="O128" s="563" t="s">
        <v>63</v>
      </c>
      <c r="P128" s="563">
        <v>0</v>
      </c>
      <c r="Q128" s="563">
        <v>0</v>
      </c>
      <c r="R128" s="559" t="s">
        <v>3329</v>
      </c>
      <c r="S128" s="559">
        <f t="shared" si="3"/>
        <v>0</v>
      </c>
      <c r="T128" s="559">
        <v>853</v>
      </c>
      <c r="U128" s="559" t="s">
        <v>4628</v>
      </c>
      <c r="V128" s="562">
        <f>VLOOKUP(C128,[4]K10!$B$3:$J$1312,9,0)</f>
        <v>48</v>
      </c>
      <c r="W128" s="561">
        <v>123</v>
      </c>
      <c r="X128" s="561" t="s">
        <v>4627</v>
      </c>
      <c r="Y128" s="581" t="s">
        <v>4639</v>
      </c>
    </row>
    <row r="129" spans="1:25" ht="22.5" hidden="1" x14ac:dyDescent="0.25">
      <c r="A129" s="569">
        <v>124</v>
      </c>
      <c r="B129" s="568" t="str">
        <f t="shared" si="2"/>
        <v>10.7.0503167.01</v>
      </c>
      <c r="C129" s="562" t="s">
        <v>3330</v>
      </c>
      <c r="D129" s="562" t="str">
        <f>VLOOKUP(E129,[1]QuyetdinhPCGD!$B$6:$C$1258,2,0)</f>
        <v>0503167</v>
      </c>
      <c r="E129" s="570" t="s">
        <v>167</v>
      </c>
      <c r="F129" s="564" t="s">
        <v>100</v>
      </c>
      <c r="G129" s="564" t="s">
        <v>8</v>
      </c>
      <c r="H129" s="562" t="s">
        <v>2151</v>
      </c>
      <c r="I129" s="564"/>
      <c r="J129" s="566" t="s">
        <v>165</v>
      </c>
      <c r="K129" s="563"/>
      <c r="L129" s="565" t="s">
        <v>62</v>
      </c>
      <c r="M129" s="562" t="str">
        <f>VLOOKUP(C129,[3]K10!$B$3:$K$1312,10,0)</f>
        <v>Mở</v>
      </c>
      <c r="N129" s="607">
        <v>10002</v>
      </c>
      <c r="O129" s="563" t="s">
        <v>63</v>
      </c>
      <c r="P129" s="563">
        <v>0</v>
      </c>
      <c r="Q129" s="563">
        <v>0</v>
      </c>
      <c r="R129" s="559" t="s">
        <v>3329</v>
      </c>
      <c r="S129" s="559">
        <f t="shared" si="3"/>
        <v>0</v>
      </c>
      <c r="T129" s="559">
        <v>856</v>
      </c>
      <c r="U129" s="559" t="s">
        <v>4628</v>
      </c>
      <c r="V129" s="562">
        <f>VLOOKUP(C129,[4]K10!$B$3:$J$1312,9,0)</f>
        <v>50</v>
      </c>
      <c r="W129" s="561">
        <v>124</v>
      </c>
      <c r="X129" s="561" t="s">
        <v>4627</v>
      </c>
      <c r="Y129" s="581" t="s">
        <v>4639</v>
      </c>
    </row>
    <row r="130" spans="1:25" ht="22.5" hidden="1" x14ac:dyDescent="0.25">
      <c r="A130" s="569">
        <v>125</v>
      </c>
      <c r="B130" s="568" t="str">
        <f t="shared" si="2"/>
        <v>10.7.0503139.02</v>
      </c>
      <c r="C130" s="562" t="s">
        <v>3331</v>
      </c>
      <c r="D130" s="562" t="str">
        <f>VLOOKUP(E130,[1]QuyetdinhPCGD!$B$6:$C$1258,2,0)</f>
        <v>0503139</v>
      </c>
      <c r="E130" s="570" t="s">
        <v>164</v>
      </c>
      <c r="F130" s="564" t="s">
        <v>145</v>
      </c>
      <c r="G130" s="564" t="s">
        <v>8</v>
      </c>
      <c r="H130" s="562" t="s">
        <v>4640</v>
      </c>
      <c r="I130" s="564"/>
      <c r="J130" s="566" t="s">
        <v>168</v>
      </c>
      <c r="K130" s="563"/>
      <c r="L130" s="565" t="s">
        <v>70</v>
      </c>
      <c r="M130" s="562" t="str">
        <f>VLOOKUP(C130,[3]K10!$B$3:$K$1312,10,0)</f>
        <v>Mở</v>
      </c>
      <c r="N130" s="607">
        <v>10003</v>
      </c>
      <c r="O130" s="563" t="s">
        <v>63</v>
      </c>
      <c r="P130" s="563">
        <v>0</v>
      </c>
      <c r="Q130" s="563">
        <v>0</v>
      </c>
      <c r="R130" s="559" t="s">
        <v>3329</v>
      </c>
      <c r="S130" s="559">
        <f t="shared" si="3"/>
        <v>0</v>
      </c>
      <c r="T130" s="559">
        <v>863</v>
      </c>
      <c r="U130" s="559" t="s">
        <v>4628</v>
      </c>
      <c r="V130" s="562">
        <f>VLOOKUP(C130,[4]K10!$B$3:$J$1312,9,0)</f>
        <v>70</v>
      </c>
      <c r="W130" s="561">
        <v>125</v>
      </c>
      <c r="X130" s="561" t="s">
        <v>2472</v>
      </c>
      <c r="Y130" s="581" t="s">
        <v>4639</v>
      </c>
    </row>
    <row r="131" spans="1:25" ht="22.5" hidden="1" x14ac:dyDescent="0.25">
      <c r="A131" s="569">
        <v>126</v>
      </c>
      <c r="B131" s="568" t="str">
        <f t="shared" si="2"/>
        <v>10.7.0503139.02</v>
      </c>
      <c r="C131" s="562" t="s">
        <v>3331</v>
      </c>
      <c r="D131" s="562" t="str">
        <f>VLOOKUP(E131,[1]QuyetdinhPCGD!$B$6:$C$1258,2,0)</f>
        <v>0503139</v>
      </c>
      <c r="E131" s="570" t="s">
        <v>164</v>
      </c>
      <c r="F131" s="564" t="s">
        <v>169</v>
      </c>
      <c r="G131" s="564" t="s">
        <v>9</v>
      </c>
      <c r="H131" s="562" t="s">
        <v>4438</v>
      </c>
      <c r="I131" s="571"/>
      <c r="J131" s="566" t="s">
        <v>168</v>
      </c>
      <c r="K131" s="563"/>
      <c r="L131" s="565" t="s">
        <v>70</v>
      </c>
      <c r="M131" s="562" t="str">
        <f>VLOOKUP(C131,[3]K10!$B$3:$K$1312,10,0)</f>
        <v>Mở</v>
      </c>
      <c r="N131" s="607">
        <v>10003</v>
      </c>
      <c r="O131" s="563" t="s">
        <v>63</v>
      </c>
      <c r="P131" s="563">
        <v>0</v>
      </c>
      <c r="Q131" s="563">
        <v>0</v>
      </c>
      <c r="R131" s="559" t="s">
        <v>3329</v>
      </c>
      <c r="S131" s="559">
        <f t="shared" si="3"/>
        <v>0</v>
      </c>
      <c r="T131" s="559">
        <v>864</v>
      </c>
      <c r="U131" s="559" t="s">
        <v>4628</v>
      </c>
      <c r="V131" s="562">
        <f>VLOOKUP(C131,[4]K10!$B$3:$J$1312,9,0)</f>
        <v>70</v>
      </c>
      <c r="W131" s="561">
        <v>126</v>
      </c>
      <c r="X131" s="561" t="s">
        <v>2472</v>
      </c>
      <c r="Y131" s="581" t="s">
        <v>4639</v>
      </c>
    </row>
    <row r="132" spans="1:25" ht="22.5" hidden="1" x14ac:dyDescent="0.25">
      <c r="A132" s="569">
        <v>127</v>
      </c>
      <c r="B132" s="568" t="str">
        <f t="shared" si="2"/>
        <v>10.7.0503167.02</v>
      </c>
      <c r="C132" s="562" t="s">
        <v>3332</v>
      </c>
      <c r="D132" s="562" t="str">
        <f>VLOOKUP(E132,[1]QuyetdinhPCGD!$B$6:$C$1258,2,0)</f>
        <v>0503167</v>
      </c>
      <c r="E132" s="570" t="s">
        <v>167</v>
      </c>
      <c r="F132" s="564" t="s">
        <v>98</v>
      </c>
      <c r="G132" s="564" t="s">
        <v>8</v>
      </c>
      <c r="H132" s="562" t="s">
        <v>4640</v>
      </c>
      <c r="I132" s="564"/>
      <c r="J132" s="566" t="s">
        <v>168</v>
      </c>
      <c r="K132" s="563"/>
      <c r="L132" s="565" t="s">
        <v>70</v>
      </c>
      <c r="M132" s="562" t="str">
        <f>VLOOKUP(C132,[3]K10!$B$3:$K$1312,10,0)</f>
        <v>Mở</v>
      </c>
      <c r="N132" s="607">
        <v>10003</v>
      </c>
      <c r="O132" s="563" t="s">
        <v>63</v>
      </c>
      <c r="P132" s="563">
        <v>0</v>
      </c>
      <c r="Q132" s="563">
        <v>0</v>
      </c>
      <c r="R132" s="559" t="s">
        <v>3329</v>
      </c>
      <c r="S132" s="559">
        <f t="shared" si="3"/>
        <v>0</v>
      </c>
      <c r="T132" s="559">
        <v>867</v>
      </c>
      <c r="U132" s="559" t="s">
        <v>4628</v>
      </c>
      <c r="V132" s="562">
        <f>VLOOKUP(C132,[4]K10!$B$3:$J$1312,9,0)</f>
        <v>62</v>
      </c>
      <c r="W132" s="561">
        <v>127</v>
      </c>
      <c r="X132" s="561" t="s">
        <v>2472</v>
      </c>
      <c r="Y132" s="581" t="s">
        <v>4639</v>
      </c>
    </row>
    <row r="133" spans="1:25" ht="22.5" hidden="1" x14ac:dyDescent="0.25">
      <c r="A133" s="569">
        <v>128</v>
      </c>
      <c r="B133" s="568" t="str">
        <f t="shared" si="2"/>
        <v>10.7.0503139.03</v>
      </c>
      <c r="C133" s="562" t="s">
        <v>3333</v>
      </c>
      <c r="D133" s="562" t="str">
        <f>VLOOKUP(E133,[1]QuyetdinhPCGD!$B$6:$C$1258,2,0)</f>
        <v>0503139</v>
      </c>
      <c r="E133" s="570" t="s">
        <v>164</v>
      </c>
      <c r="F133" s="564" t="s">
        <v>79</v>
      </c>
      <c r="G133" s="564" t="s">
        <v>10</v>
      </c>
      <c r="H133" s="562" t="str">
        <f>VLOOKUP(J133,'[2]Phan ca&amp; Ngay BDhoc'!$B$4:$I$106,8,0)</f>
        <v>A9-401</v>
      </c>
      <c r="I133" s="571"/>
      <c r="J133" s="566" t="s">
        <v>170</v>
      </c>
      <c r="K133" s="563"/>
      <c r="L133" s="565" t="s">
        <v>75</v>
      </c>
      <c r="M133" s="562" t="str">
        <f>VLOOKUP(C133,[3]K10!$B$3:$K$1312,10,0)</f>
        <v>Mở</v>
      </c>
      <c r="N133" s="607">
        <v>10004</v>
      </c>
      <c r="O133" s="563" t="s">
        <v>63</v>
      </c>
      <c r="P133" s="563">
        <v>0</v>
      </c>
      <c r="Q133" s="563">
        <v>0</v>
      </c>
      <c r="R133" s="559" t="s">
        <v>3334</v>
      </c>
      <c r="S133" s="559">
        <f t="shared" si="3"/>
        <v>1</v>
      </c>
      <c r="T133" s="559">
        <v>874</v>
      </c>
      <c r="V133" s="562">
        <f>VLOOKUP(C133,[4]K10!$B$3:$J$1312,9,0)</f>
        <v>47</v>
      </c>
      <c r="W133" s="561">
        <v>128</v>
      </c>
      <c r="X133" s="561" t="s">
        <v>4627</v>
      </c>
      <c r="Y133" s="561"/>
    </row>
    <row r="134" spans="1:25" ht="22.5" hidden="1" x14ac:dyDescent="0.25">
      <c r="A134" s="569">
        <v>129</v>
      </c>
      <c r="B134" s="568" t="str">
        <f t="shared" ref="B134:B197" si="4">CONCATENATE("10.7.",D134,".",L134)</f>
        <v>10.7.0503139.03</v>
      </c>
      <c r="C134" s="562" t="s">
        <v>3333</v>
      </c>
      <c r="D134" s="562" t="str">
        <f>VLOOKUP(E134,[1]QuyetdinhPCGD!$B$6:$C$1258,2,0)</f>
        <v>0503139</v>
      </c>
      <c r="E134" s="570" t="s">
        <v>164</v>
      </c>
      <c r="F134" s="564" t="s">
        <v>166</v>
      </c>
      <c r="G134" s="564" t="s">
        <v>11</v>
      </c>
      <c r="H134" s="562" t="str">
        <f>VLOOKUP(J134,'[2]Phan ca&amp; Ngay BDhoc'!$B$4:$I$106,8,0)</f>
        <v>A9-401</v>
      </c>
      <c r="I134" s="571"/>
      <c r="J134" s="566" t="s">
        <v>170</v>
      </c>
      <c r="K134" s="563"/>
      <c r="L134" s="565" t="s">
        <v>75</v>
      </c>
      <c r="M134" s="562" t="str">
        <f>VLOOKUP(C134,[3]K10!$B$3:$K$1312,10,0)</f>
        <v>Mở</v>
      </c>
      <c r="N134" s="607">
        <v>10004</v>
      </c>
      <c r="O134" s="563" t="s">
        <v>63</v>
      </c>
      <c r="P134" s="563">
        <v>0</v>
      </c>
      <c r="Q134" s="563">
        <v>0</v>
      </c>
      <c r="R134" s="559" t="s">
        <v>3334</v>
      </c>
      <c r="S134" s="559">
        <f t="shared" ref="S134:S197" si="5">IF(H134=R134,1,0)</f>
        <v>1</v>
      </c>
      <c r="T134" s="559">
        <v>875</v>
      </c>
      <c r="V134" s="562">
        <f>VLOOKUP(C134,[4]K10!$B$3:$J$1312,9,0)</f>
        <v>47</v>
      </c>
      <c r="W134" s="561">
        <v>129</v>
      </c>
      <c r="X134" s="561" t="s">
        <v>4627</v>
      </c>
      <c r="Y134" s="561"/>
    </row>
    <row r="135" spans="1:25" ht="27.75" hidden="1" customHeight="1" x14ac:dyDescent="0.25">
      <c r="A135" s="569">
        <v>130</v>
      </c>
      <c r="B135" s="568" t="str">
        <f t="shared" si="4"/>
        <v>10.7.0503167.03</v>
      </c>
      <c r="C135" s="562" t="s">
        <v>3335</v>
      </c>
      <c r="D135" s="562" t="str">
        <f>VLOOKUP(E135,[1]QuyetdinhPCGD!$B$6:$C$1258,2,0)</f>
        <v>0503167</v>
      </c>
      <c r="E135" s="570" t="s">
        <v>167</v>
      </c>
      <c r="F135" s="564" t="s">
        <v>100</v>
      </c>
      <c r="G135" s="564" t="s">
        <v>10</v>
      </c>
      <c r="H135" s="562" t="str">
        <f>VLOOKUP(J135,'[2]Phan ca&amp; Ngay BDhoc'!$B$4:$I$106,8,0)</f>
        <v>A9-401</v>
      </c>
      <c r="I135" s="571"/>
      <c r="J135" s="566" t="s">
        <v>170</v>
      </c>
      <c r="K135" s="563"/>
      <c r="L135" s="572" t="s">
        <v>75</v>
      </c>
      <c r="M135" s="562" t="str">
        <f>VLOOKUP(C135,[3]K10!$B$3:$K$1312,10,0)</f>
        <v>Mở</v>
      </c>
      <c r="N135" s="607">
        <v>10004</v>
      </c>
      <c r="O135" s="563" t="s">
        <v>63</v>
      </c>
      <c r="P135" s="563">
        <v>0</v>
      </c>
      <c r="Q135" s="563">
        <v>0</v>
      </c>
      <c r="R135" s="559" t="s">
        <v>3334</v>
      </c>
      <c r="S135" s="559">
        <f t="shared" si="5"/>
        <v>1</v>
      </c>
      <c r="T135" s="559">
        <v>878</v>
      </c>
      <c r="V135" s="562">
        <f>VLOOKUP(C135,[4]K10!$B$3:$J$1312,9,0)</f>
        <v>47</v>
      </c>
      <c r="W135" s="561">
        <v>130</v>
      </c>
      <c r="X135" s="561" t="s">
        <v>4627</v>
      </c>
      <c r="Y135" s="561"/>
    </row>
    <row r="136" spans="1:25" ht="22.5" hidden="1" x14ac:dyDescent="0.25">
      <c r="A136" s="569">
        <v>131</v>
      </c>
      <c r="B136" s="568" t="str">
        <f t="shared" si="4"/>
        <v>10.7.0503139.04</v>
      </c>
      <c r="C136" s="562" t="s">
        <v>3336</v>
      </c>
      <c r="D136" s="562" t="str">
        <f>VLOOKUP(E136,[1]QuyetdinhPCGD!$B$6:$C$1258,2,0)</f>
        <v>0503139</v>
      </c>
      <c r="E136" s="570" t="s">
        <v>164</v>
      </c>
      <c r="F136" s="564" t="s">
        <v>145</v>
      </c>
      <c r="G136" s="564" t="s">
        <v>10</v>
      </c>
      <c r="H136" s="562" t="str">
        <f>VLOOKUP(J136,'[2]Phan ca&amp; Ngay BDhoc'!$B$4:$I$106,8,0)</f>
        <v>A9-401</v>
      </c>
      <c r="I136" s="571"/>
      <c r="J136" s="566" t="s">
        <v>171</v>
      </c>
      <c r="K136" s="563"/>
      <c r="L136" s="565" t="s">
        <v>89</v>
      </c>
      <c r="M136" s="562" t="str">
        <f>VLOOKUP(C136,[3]K10!$B$3:$K$1312,10,0)</f>
        <v>Mở</v>
      </c>
      <c r="N136" s="607">
        <v>10005</v>
      </c>
      <c r="O136" s="563" t="s">
        <v>63</v>
      </c>
      <c r="P136" s="563">
        <v>0</v>
      </c>
      <c r="Q136" s="563">
        <v>0</v>
      </c>
      <c r="R136" s="559" t="s">
        <v>3334</v>
      </c>
      <c r="S136" s="559">
        <f t="shared" si="5"/>
        <v>1</v>
      </c>
      <c r="T136" s="559">
        <v>885</v>
      </c>
      <c r="V136" s="562">
        <f>VLOOKUP(C136,[4]K10!$B$3:$J$1312,9,0)</f>
        <v>70</v>
      </c>
      <c r="W136" s="561">
        <v>131</v>
      </c>
      <c r="X136" s="561" t="s">
        <v>2472</v>
      </c>
      <c r="Y136" s="561"/>
    </row>
    <row r="137" spans="1:25" ht="22.5" hidden="1" x14ac:dyDescent="0.25">
      <c r="A137" s="569">
        <v>132</v>
      </c>
      <c r="B137" s="568" t="str">
        <f t="shared" si="4"/>
        <v>10.7.0503139.04</v>
      </c>
      <c r="C137" s="562" t="s">
        <v>3336</v>
      </c>
      <c r="D137" s="562" t="str">
        <f>VLOOKUP(E137,[1]QuyetdinhPCGD!$B$6:$C$1258,2,0)</f>
        <v>0503139</v>
      </c>
      <c r="E137" s="570" t="s">
        <v>164</v>
      </c>
      <c r="F137" s="564" t="s">
        <v>169</v>
      </c>
      <c r="G137" s="564" t="s">
        <v>11</v>
      </c>
      <c r="H137" s="562" t="str">
        <f>VLOOKUP(J137,'[2]Phan ca&amp; Ngay BDhoc'!$B$4:$I$106,8,0)</f>
        <v>A9-401</v>
      </c>
      <c r="I137" s="571"/>
      <c r="J137" s="566" t="s">
        <v>171</v>
      </c>
      <c r="K137" s="563"/>
      <c r="L137" s="565" t="s">
        <v>89</v>
      </c>
      <c r="M137" s="562" t="str">
        <f>VLOOKUP(C137,[3]K10!$B$3:$K$1312,10,0)</f>
        <v>Mở</v>
      </c>
      <c r="N137" s="607">
        <v>10005</v>
      </c>
      <c r="O137" s="563" t="s">
        <v>63</v>
      </c>
      <c r="P137" s="563">
        <v>0</v>
      </c>
      <c r="Q137" s="563">
        <v>0</v>
      </c>
      <c r="R137" s="559" t="s">
        <v>3334</v>
      </c>
      <c r="S137" s="559">
        <f t="shared" si="5"/>
        <v>1</v>
      </c>
      <c r="T137" s="559">
        <v>886</v>
      </c>
      <c r="V137" s="562">
        <f>VLOOKUP(C137,[4]K10!$B$3:$J$1312,9,0)</f>
        <v>70</v>
      </c>
      <c r="W137" s="561">
        <v>132</v>
      </c>
      <c r="X137" s="561" t="s">
        <v>2472</v>
      </c>
      <c r="Y137" s="561"/>
    </row>
    <row r="138" spans="1:25" ht="20.25" hidden="1" customHeight="1" x14ac:dyDescent="0.25">
      <c r="A138" s="569">
        <v>133</v>
      </c>
      <c r="B138" s="568" t="str">
        <f t="shared" si="4"/>
        <v>10.7.0503167.04</v>
      </c>
      <c r="C138" s="562" t="s">
        <v>3337</v>
      </c>
      <c r="D138" s="562" t="str">
        <f>VLOOKUP(E138,[1]QuyetdinhPCGD!$B$6:$C$1258,2,0)</f>
        <v>0503167</v>
      </c>
      <c r="E138" s="570" t="s">
        <v>167</v>
      </c>
      <c r="F138" s="564" t="s">
        <v>98</v>
      </c>
      <c r="G138" s="564" t="s">
        <v>10</v>
      </c>
      <c r="H138" s="562" t="str">
        <f>VLOOKUP(J138,'[2]Phan ca&amp; Ngay BDhoc'!$B$4:$I$106,8,0)</f>
        <v>A9-401</v>
      </c>
      <c r="I138" s="571"/>
      <c r="J138" s="566" t="s">
        <v>171</v>
      </c>
      <c r="K138" s="563"/>
      <c r="L138" s="572" t="s">
        <v>89</v>
      </c>
      <c r="M138" s="562" t="str">
        <f>VLOOKUP(C138,[3]K10!$B$3:$K$1312,10,0)</f>
        <v>Mở</v>
      </c>
      <c r="N138" s="607">
        <v>10005</v>
      </c>
      <c r="O138" s="563" t="s">
        <v>63</v>
      </c>
      <c r="P138" s="563">
        <v>0</v>
      </c>
      <c r="Q138" s="563">
        <v>0</v>
      </c>
      <c r="R138" s="559" t="s">
        <v>3334</v>
      </c>
      <c r="S138" s="559">
        <f t="shared" si="5"/>
        <v>1</v>
      </c>
      <c r="T138" s="559">
        <v>889</v>
      </c>
      <c r="V138" s="562">
        <f>VLOOKUP(C138,[4]K10!$B$3:$J$1312,9,0)</f>
        <v>71</v>
      </c>
      <c r="W138" s="561">
        <v>133</v>
      </c>
      <c r="X138" s="561" t="s">
        <v>2472</v>
      </c>
      <c r="Y138" s="561"/>
    </row>
    <row r="139" spans="1:25" ht="18.75" hidden="1" customHeight="1" x14ac:dyDescent="0.25">
      <c r="A139" s="569">
        <v>134</v>
      </c>
      <c r="B139" s="568" t="str">
        <f t="shared" si="4"/>
        <v>10.7.1103103.01</v>
      </c>
      <c r="C139" s="562" t="s">
        <v>3338</v>
      </c>
      <c r="D139" s="562" t="str">
        <f>VLOOKUP(E139,[1]QuyetdinhPCGD!$B$6:$C$1258,2,0)</f>
        <v>1103103</v>
      </c>
      <c r="E139" s="573" t="s">
        <v>172</v>
      </c>
      <c r="F139" s="564" t="s">
        <v>173</v>
      </c>
      <c r="G139" s="564" t="s">
        <v>9</v>
      </c>
      <c r="H139" s="562" t="str">
        <f>VLOOKUP(J139,'[2]Phan ca&amp; Ngay BDhoc'!$B$4:$I$106,8,0)</f>
        <v>B3-405</v>
      </c>
      <c r="I139" s="571"/>
      <c r="J139" s="566" t="s">
        <v>174</v>
      </c>
      <c r="K139" s="563"/>
      <c r="L139" s="572" t="s">
        <v>62</v>
      </c>
      <c r="M139" s="562" t="str">
        <f>VLOOKUP(C139,[3]K10!$B$3:$K$1312,10,0)</f>
        <v>Mở</v>
      </c>
      <c r="N139" s="607">
        <v>10060</v>
      </c>
      <c r="O139" s="563" t="s">
        <v>63</v>
      </c>
      <c r="P139" s="563">
        <v>0</v>
      </c>
      <c r="Q139" s="563">
        <v>0</v>
      </c>
      <c r="R139" s="559" t="s">
        <v>3339</v>
      </c>
      <c r="S139" s="559">
        <f t="shared" si="5"/>
        <v>1</v>
      </c>
      <c r="T139" s="559">
        <v>891</v>
      </c>
      <c r="V139" s="562">
        <f>VLOOKUP(C139,[4]K10!$B$3:$J$1312,9,0)</f>
        <v>70</v>
      </c>
      <c r="W139" s="561">
        <v>134</v>
      </c>
      <c r="X139" s="561" t="s">
        <v>2472</v>
      </c>
      <c r="Y139" s="561"/>
    </row>
    <row r="140" spans="1:25" ht="15.75" hidden="1" x14ac:dyDescent="0.25">
      <c r="A140" s="569">
        <v>135</v>
      </c>
      <c r="B140" s="568" t="str">
        <f t="shared" si="4"/>
        <v>10.7.1103117.09</v>
      </c>
      <c r="C140" s="562" t="s">
        <v>3340</v>
      </c>
      <c r="D140" s="562" t="str">
        <f>VLOOKUP(E140,[1]QuyetdinhPCGD!$B$6:$C$1258,2,0)</f>
        <v>1103117</v>
      </c>
      <c r="E140" s="573" t="s">
        <v>175</v>
      </c>
      <c r="F140" s="586" t="s">
        <v>169</v>
      </c>
      <c r="G140" s="564" t="s">
        <v>12</v>
      </c>
      <c r="H140" s="562" t="str">
        <f>VLOOKUP(J140,'[2]Phan ca&amp; Ngay BDhoc'!$B$4:$I$106,8,0)</f>
        <v>B3-405</v>
      </c>
      <c r="I140" s="571"/>
      <c r="J140" s="566" t="s">
        <v>174</v>
      </c>
      <c r="K140" s="563"/>
      <c r="L140" s="572" t="s">
        <v>176</v>
      </c>
      <c r="M140" s="562" t="str">
        <f>VLOOKUP(C140,[3]K10!$B$3:$K$1312,10,0)</f>
        <v>Mở</v>
      </c>
      <c r="N140" s="607">
        <v>10060</v>
      </c>
      <c r="O140" s="563" t="s">
        <v>63</v>
      </c>
      <c r="P140" s="563">
        <v>0</v>
      </c>
      <c r="Q140" s="563"/>
      <c r="R140" s="559" t="s">
        <v>3339</v>
      </c>
      <c r="S140" s="559">
        <f t="shared" si="5"/>
        <v>1</v>
      </c>
      <c r="T140" s="559">
        <v>895</v>
      </c>
      <c r="V140" s="562">
        <f>VLOOKUP(C140,[4]K10!$B$3:$J$1312,9,0)</f>
        <v>88</v>
      </c>
      <c r="W140" s="561">
        <v>135</v>
      </c>
      <c r="X140" s="561" t="s">
        <v>2472</v>
      </c>
      <c r="Y140" s="561"/>
    </row>
    <row r="141" spans="1:25" ht="15.75" hidden="1" x14ac:dyDescent="0.25">
      <c r="A141" s="569">
        <v>136</v>
      </c>
      <c r="B141" s="568" t="str">
        <f t="shared" si="4"/>
        <v>10.7.1103135.01</v>
      </c>
      <c r="C141" s="562" t="s">
        <v>3341</v>
      </c>
      <c r="D141" s="562" t="str">
        <f>VLOOKUP(E141,[1]QuyetdinhPCGD!$B$6:$C$1258,2,0)</f>
        <v>1103135</v>
      </c>
      <c r="E141" s="573" t="s">
        <v>177</v>
      </c>
      <c r="F141" s="564" t="s">
        <v>68</v>
      </c>
      <c r="G141" s="564" t="s">
        <v>12</v>
      </c>
      <c r="H141" s="562" t="str">
        <f>VLOOKUP(J141,'[2]Phan ca&amp; Ngay BDhoc'!$B$4:$I$106,8,0)</f>
        <v>B3-405</v>
      </c>
      <c r="I141" s="571"/>
      <c r="J141" s="566" t="s">
        <v>174</v>
      </c>
      <c r="K141" s="563"/>
      <c r="L141" s="572" t="s">
        <v>62</v>
      </c>
      <c r="M141" s="562" t="str">
        <f>VLOOKUP(C141,[3]K10!$B$3:$K$1312,10,0)</f>
        <v>Mở</v>
      </c>
      <c r="N141" s="607">
        <v>10060</v>
      </c>
      <c r="O141" s="563" t="s">
        <v>63</v>
      </c>
      <c r="P141" s="563">
        <v>0</v>
      </c>
      <c r="Q141" s="563">
        <v>0</v>
      </c>
      <c r="R141" s="559" t="s">
        <v>3339</v>
      </c>
      <c r="S141" s="559">
        <f t="shared" si="5"/>
        <v>1</v>
      </c>
      <c r="T141" s="559">
        <v>898</v>
      </c>
      <c r="V141" s="562">
        <f>VLOOKUP(C141,[4]K10!$B$3:$J$1312,9,0)</f>
        <v>88</v>
      </c>
      <c r="W141" s="561">
        <v>136</v>
      </c>
      <c r="X141" s="561" t="s">
        <v>2472</v>
      </c>
      <c r="Y141" s="561"/>
    </row>
    <row r="142" spans="1:25" ht="15.75" hidden="1" x14ac:dyDescent="0.25">
      <c r="A142" s="569">
        <v>137</v>
      </c>
      <c r="B142" s="568" t="str">
        <f t="shared" si="4"/>
        <v>10.7.1103103.02</v>
      </c>
      <c r="C142" s="562" t="s">
        <v>3342</v>
      </c>
      <c r="D142" s="562" t="str">
        <f>VLOOKUP(E142,[1]QuyetdinhPCGD!$B$6:$C$1258,2,0)</f>
        <v>1103103</v>
      </c>
      <c r="E142" s="573" t="s">
        <v>172</v>
      </c>
      <c r="F142" s="564" t="s">
        <v>178</v>
      </c>
      <c r="G142" s="564" t="s">
        <v>9</v>
      </c>
      <c r="H142" s="562" t="str">
        <f>VLOOKUP(J142,'[2]Phan ca&amp; Ngay BDhoc'!$B$4:$I$106,8,0)</f>
        <v>B3-405</v>
      </c>
      <c r="I142" s="571"/>
      <c r="J142" s="566" t="s">
        <v>179</v>
      </c>
      <c r="K142" s="563"/>
      <c r="L142" s="572" t="s">
        <v>70</v>
      </c>
      <c r="M142" s="562" t="str">
        <f>VLOOKUP(C142,[3]K10!$B$3:$K$1312,10,0)</f>
        <v>Mở</v>
      </c>
      <c r="N142" s="607">
        <v>10061</v>
      </c>
      <c r="O142" s="563" t="s">
        <v>63</v>
      </c>
      <c r="P142" s="563">
        <v>0</v>
      </c>
      <c r="Q142" s="563">
        <v>0</v>
      </c>
      <c r="R142" s="559" t="s">
        <v>3339</v>
      </c>
      <c r="S142" s="559">
        <f t="shared" si="5"/>
        <v>1</v>
      </c>
      <c r="T142" s="559">
        <v>901</v>
      </c>
      <c r="V142" s="562">
        <f>VLOOKUP(C142,[4]K10!$B$3:$J$1312,9,0)</f>
        <v>69</v>
      </c>
      <c r="W142" s="561">
        <v>137</v>
      </c>
      <c r="X142" s="561" t="s">
        <v>4627</v>
      </c>
      <c r="Y142" s="561"/>
    </row>
    <row r="143" spans="1:25" ht="21" hidden="1" customHeight="1" x14ac:dyDescent="0.25">
      <c r="A143" s="569">
        <v>138</v>
      </c>
      <c r="B143" s="568" t="str">
        <f t="shared" si="4"/>
        <v>10.7.1103117.10</v>
      </c>
      <c r="C143" s="562" t="s">
        <v>3343</v>
      </c>
      <c r="D143" s="562" t="str">
        <f>VLOOKUP(E143,[1]QuyetdinhPCGD!$B$6:$C$1258,2,0)</f>
        <v>1103117</v>
      </c>
      <c r="E143" s="573" t="s">
        <v>175</v>
      </c>
      <c r="F143" s="586" t="s">
        <v>166</v>
      </c>
      <c r="G143" s="564" t="s">
        <v>12</v>
      </c>
      <c r="H143" s="562" t="str">
        <f>VLOOKUP(J143,'[2]Phan ca&amp; Ngay BDhoc'!$B$4:$I$106,8,0)</f>
        <v>B3-405</v>
      </c>
      <c r="I143" s="571"/>
      <c r="J143" s="566" t="s">
        <v>179</v>
      </c>
      <c r="K143" s="563"/>
      <c r="L143" s="572" t="s">
        <v>180</v>
      </c>
      <c r="M143" s="562" t="str">
        <f>VLOOKUP(C143,[3]K10!$B$3:$K$1312,10,0)</f>
        <v>Mở</v>
      </c>
      <c r="N143" s="607">
        <v>10061</v>
      </c>
      <c r="O143" s="563" t="s">
        <v>63</v>
      </c>
      <c r="P143" s="563">
        <v>0</v>
      </c>
      <c r="Q143" s="563"/>
      <c r="R143" s="559" t="s">
        <v>3339</v>
      </c>
      <c r="S143" s="559">
        <f t="shared" si="5"/>
        <v>1</v>
      </c>
      <c r="T143" s="559">
        <v>905</v>
      </c>
      <c r="V143" s="562">
        <f>VLOOKUP(C143,[4]K10!$B$3:$J$1312,9,0)</f>
        <v>63</v>
      </c>
      <c r="W143" s="561">
        <v>138</v>
      </c>
      <c r="X143" s="561" t="s">
        <v>4627</v>
      </c>
      <c r="Y143" s="561"/>
    </row>
    <row r="144" spans="1:25" ht="21" hidden="1" customHeight="1" x14ac:dyDescent="0.25">
      <c r="A144" s="569">
        <v>139</v>
      </c>
      <c r="B144" s="568" t="str">
        <f t="shared" si="4"/>
        <v>10.7.1103135.02</v>
      </c>
      <c r="C144" s="562" t="s">
        <v>3344</v>
      </c>
      <c r="D144" s="562" t="str">
        <f>VLOOKUP(E144,[1]QuyetdinhPCGD!$B$6:$C$1258,2,0)</f>
        <v>1103135</v>
      </c>
      <c r="E144" s="573" t="s">
        <v>177</v>
      </c>
      <c r="F144" s="564" t="s">
        <v>60</v>
      </c>
      <c r="G144" s="564" t="s">
        <v>12</v>
      </c>
      <c r="H144" s="562" t="str">
        <f>VLOOKUP(J144,'[2]Phan ca&amp; Ngay BDhoc'!$B$4:$I$106,8,0)</f>
        <v>B3-405</v>
      </c>
      <c r="I144" s="571"/>
      <c r="J144" s="566" t="s">
        <v>179</v>
      </c>
      <c r="K144" s="563"/>
      <c r="L144" s="572" t="s">
        <v>70</v>
      </c>
      <c r="M144" s="562" t="str">
        <f>VLOOKUP(C144,[3]K10!$B$3:$K$1312,10,0)</f>
        <v>Mở</v>
      </c>
      <c r="N144" s="614">
        <v>10061</v>
      </c>
      <c r="O144" s="563" t="s">
        <v>63</v>
      </c>
      <c r="P144" s="563">
        <v>0</v>
      </c>
      <c r="Q144" s="563">
        <v>0</v>
      </c>
      <c r="R144" s="559" t="s">
        <v>3339</v>
      </c>
      <c r="S144" s="559">
        <f t="shared" si="5"/>
        <v>1</v>
      </c>
      <c r="T144" s="559">
        <v>908</v>
      </c>
      <c r="V144" s="562">
        <f>VLOOKUP(C144,[4]K10!$B$3:$J$1312,9,0)</f>
        <v>63</v>
      </c>
      <c r="W144" s="561">
        <v>139</v>
      </c>
      <c r="X144" s="561" t="s">
        <v>4627</v>
      </c>
      <c r="Y144" s="561"/>
    </row>
    <row r="145" spans="1:25" ht="24" hidden="1" x14ac:dyDescent="0.2">
      <c r="A145" s="569">
        <v>140</v>
      </c>
      <c r="B145" s="568" t="str">
        <f t="shared" si="4"/>
        <v>10.7.0303162.01</v>
      </c>
      <c r="C145" s="562" t="s">
        <v>3345</v>
      </c>
      <c r="D145" s="562" t="str">
        <f>VLOOKUP(E145,[1]QuyetdinhPCGD!$B$6:$C$1258,2,0)</f>
        <v>0303162</v>
      </c>
      <c r="E145" s="570" t="s">
        <v>181</v>
      </c>
      <c r="F145" s="564" t="s">
        <v>98</v>
      </c>
      <c r="G145" s="564" t="s">
        <v>12</v>
      </c>
      <c r="H145" s="562" t="str">
        <f>VLOOKUP(J145,'[2]Phan ca&amp; Ngay BDhoc'!$B$4:$I$106,8,0)</f>
        <v>B3-203</v>
      </c>
      <c r="I145" s="571"/>
      <c r="J145" s="566" t="s">
        <v>182</v>
      </c>
      <c r="K145" s="563"/>
      <c r="L145" s="572" t="s">
        <v>62</v>
      </c>
      <c r="M145" s="562" t="str">
        <f>VLOOKUP(C145,[3]K10!$B$3:$K$1312,10,0)</f>
        <v>Mở</v>
      </c>
      <c r="N145" s="608">
        <v>10051</v>
      </c>
      <c r="O145" s="609" t="s">
        <v>63</v>
      </c>
      <c r="P145" s="563">
        <v>0</v>
      </c>
      <c r="Q145" s="563">
        <v>0</v>
      </c>
      <c r="R145" s="559" t="s">
        <v>984</v>
      </c>
      <c r="S145" s="559">
        <f t="shared" si="5"/>
        <v>0</v>
      </c>
      <c r="T145" s="559">
        <v>914</v>
      </c>
      <c r="V145" s="562">
        <f>VLOOKUP(C145,[4]K10!$B$3:$J$1312,9,0)</f>
        <v>62</v>
      </c>
      <c r="W145" s="561">
        <v>140</v>
      </c>
      <c r="X145" s="561" t="s">
        <v>2472</v>
      </c>
      <c r="Y145" s="561"/>
    </row>
    <row r="146" spans="1:25" ht="24" hidden="1" x14ac:dyDescent="0.2">
      <c r="A146" s="569">
        <v>141</v>
      </c>
      <c r="B146" s="568" t="str">
        <f t="shared" si="4"/>
        <v>10.7.0303170.01</v>
      </c>
      <c r="C146" s="562" t="s">
        <v>3346</v>
      </c>
      <c r="D146" s="562" t="str">
        <f>VLOOKUP(E146,[1]QuyetdinhPCGD!$B$6:$C$1258,2,0)</f>
        <v>0303170</v>
      </c>
      <c r="E146" s="570" t="s">
        <v>183</v>
      </c>
      <c r="F146" s="564" t="s">
        <v>68</v>
      </c>
      <c r="G146" s="564" t="s">
        <v>8</v>
      </c>
      <c r="H146" s="562" t="s">
        <v>3339</v>
      </c>
      <c r="I146" s="564"/>
      <c r="J146" s="566" t="s">
        <v>182</v>
      </c>
      <c r="K146" s="563"/>
      <c r="L146" s="565" t="s">
        <v>62</v>
      </c>
      <c r="M146" s="562" t="str">
        <f>VLOOKUP(C146,[3]K10!$B$3:$K$1312,10,0)</f>
        <v>Mở</v>
      </c>
      <c r="N146" s="608">
        <v>10051</v>
      </c>
      <c r="O146" s="563" t="s">
        <v>63</v>
      </c>
      <c r="P146" s="563">
        <v>0</v>
      </c>
      <c r="Q146" s="563">
        <v>0</v>
      </c>
      <c r="R146" s="559" t="s">
        <v>984</v>
      </c>
      <c r="S146" s="559">
        <f t="shared" si="5"/>
        <v>0</v>
      </c>
      <c r="T146" s="559">
        <v>916</v>
      </c>
      <c r="U146" s="559" t="s">
        <v>4628</v>
      </c>
      <c r="V146" s="581">
        <f>VLOOKUP(C146,[4]K10!$B$3:$J$1312,9,0)</f>
        <v>70</v>
      </c>
      <c r="W146" s="561">
        <v>141</v>
      </c>
      <c r="X146" s="561" t="s">
        <v>2472</v>
      </c>
      <c r="Y146" s="578" t="s">
        <v>3349</v>
      </c>
    </row>
    <row r="147" spans="1:25" ht="24" hidden="1" x14ac:dyDescent="0.2">
      <c r="A147" s="569">
        <v>142</v>
      </c>
      <c r="B147" s="568" t="str">
        <f t="shared" si="4"/>
        <v>10.7.0303184.01</v>
      </c>
      <c r="C147" s="562" t="s">
        <v>3347</v>
      </c>
      <c r="D147" s="562" t="str">
        <f>VLOOKUP(E147,[1]QuyetdinhPCGD!$B$6:$C$1258,2,0)</f>
        <v>0303184</v>
      </c>
      <c r="E147" s="570" t="s">
        <v>184</v>
      </c>
      <c r="F147" s="564" t="s">
        <v>98</v>
      </c>
      <c r="G147" s="564" t="s">
        <v>9</v>
      </c>
      <c r="H147" s="562" t="str">
        <f>VLOOKUP(J147,'[2]Phan ca&amp; Ngay BDhoc'!$B$4:$I$106,8,0)</f>
        <v>B3-203</v>
      </c>
      <c r="I147" s="571"/>
      <c r="J147" s="566" t="s">
        <v>182</v>
      </c>
      <c r="K147" s="563"/>
      <c r="L147" s="572" t="s">
        <v>62</v>
      </c>
      <c r="M147" s="562" t="str">
        <f>VLOOKUP(C147,[3]K10!$B$3:$K$1312,10,0)</f>
        <v>Mở</v>
      </c>
      <c r="N147" s="608">
        <v>10051</v>
      </c>
      <c r="O147" s="563" t="s">
        <v>63</v>
      </c>
      <c r="P147" s="563">
        <v>0</v>
      </c>
      <c r="Q147" s="563">
        <v>0</v>
      </c>
      <c r="R147" s="559" t="s">
        <v>984</v>
      </c>
      <c r="S147" s="559">
        <f t="shared" si="5"/>
        <v>0</v>
      </c>
      <c r="T147" s="559">
        <v>918</v>
      </c>
      <c r="V147" s="562">
        <f>VLOOKUP(C147,[4]K10!$B$3:$J$1312,9,0)</f>
        <v>66</v>
      </c>
      <c r="W147" s="561">
        <v>142</v>
      </c>
      <c r="X147" s="561" t="s">
        <v>2472</v>
      </c>
      <c r="Y147" s="561"/>
    </row>
    <row r="148" spans="1:25" ht="24" hidden="1" x14ac:dyDescent="0.25">
      <c r="A148" s="569">
        <v>143</v>
      </c>
      <c r="B148" s="568" t="str">
        <f t="shared" si="4"/>
        <v>10.7.0303162.02</v>
      </c>
      <c r="C148" s="562" t="s">
        <v>3348</v>
      </c>
      <c r="D148" s="562" t="str">
        <f>VLOOKUP(E148,[1]QuyetdinhPCGD!$B$6:$C$1258,2,0)</f>
        <v>0303162</v>
      </c>
      <c r="E148" s="570" t="s">
        <v>181</v>
      </c>
      <c r="F148" s="564" t="s">
        <v>100</v>
      </c>
      <c r="G148" s="564" t="s">
        <v>12</v>
      </c>
      <c r="H148" s="562" t="str">
        <f>VLOOKUP(J148,'[2]Phan ca&amp; Ngay BDhoc'!$B$4:$I$106,8,0)</f>
        <v>B3-203</v>
      </c>
      <c r="I148" s="571"/>
      <c r="J148" s="566" t="s">
        <v>185</v>
      </c>
      <c r="K148" s="563"/>
      <c r="L148" s="572" t="s">
        <v>70</v>
      </c>
      <c r="M148" s="562" t="str">
        <f>VLOOKUP(C148,[3]K10!$B$3:$K$1312,10,0)</f>
        <v>Mở</v>
      </c>
      <c r="N148" s="613">
        <v>10052</v>
      </c>
      <c r="O148" s="563" t="s">
        <v>63</v>
      </c>
      <c r="P148" s="563">
        <v>0</v>
      </c>
      <c r="Q148" s="563">
        <v>0</v>
      </c>
      <c r="R148" s="559" t="s">
        <v>3349</v>
      </c>
      <c r="S148" s="559">
        <f t="shared" si="5"/>
        <v>1</v>
      </c>
      <c r="T148" s="559">
        <v>927</v>
      </c>
      <c r="V148" s="562">
        <f>VLOOKUP(C148,[4]K10!$B$3:$J$1312,9,0)</f>
        <v>38</v>
      </c>
      <c r="W148" s="561">
        <v>143</v>
      </c>
      <c r="X148" s="561" t="s">
        <v>4627</v>
      </c>
      <c r="Y148" s="561"/>
    </row>
    <row r="149" spans="1:25" ht="24" hidden="1" x14ac:dyDescent="0.25">
      <c r="A149" s="569">
        <v>144</v>
      </c>
      <c r="B149" s="568" t="str">
        <f t="shared" si="4"/>
        <v>10.7.0303170.02</v>
      </c>
      <c r="C149" s="562" t="s">
        <v>3350</v>
      </c>
      <c r="D149" s="562" t="str">
        <f>VLOOKUP(E149,[1]QuyetdinhPCGD!$B$6:$C$1258,2,0)</f>
        <v>0303170</v>
      </c>
      <c r="E149" s="570" t="s">
        <v>183</v>
      </c>
      <c r="F149" s="564" t="s">
        <v>60</v>
      </c>
      <c r="G149" s="564" t="s">
        <v>8</v>
      </c>
      <c r="H149" s="562" t="str">
        <f>VLOOKUP(J149,'[2]Phan ca&amp; Ngay BDhoc'!$B$4:$I$106,8,0)</f>
        <v>B3-203</v>
      </c>
      <c r="I149" s="564"/>
      <c r="J149" s="566" t="s">
        <v>185</v>
      </c>
      <c r="K149" s="563"/>
      <c r="L149" s="565" t="s">
        <v>70</v>
      </c>
      <c r="M149" s="562" t="str">
        <f>VLOOKUP(C149,[3]K10!$B$3:$K$1312,10,0)</f>
        <v>Mở</v>
      </c>
      <c r="N149" s="613">
        <v>10052</v>
      </c>
      <c r="O149" s="563" t="s">
        <v>63</v>
      </c>
      <c r="P149" s="563">
        <v>0</v>
      </c>
      <c r="Q149" s="563">
        <v>0</v>
      </c>
      <c r="R149" s="559" t="s">
        <v>3349</v>
      </c>
      <c r="S149" s="559">
        <f t="shared" si="5"/>
        <v>1</v>
      </c>
      <c r="T149" s="559">
        <v>929</v>
      </c>
      <c r="V149" s="562">
        <f>VLOOKUP(C149,[4]K10!$B$3:$J$1312,9,0)</f>
        <v>32</v>
      </c>
      <c r="W149" s="561">
        <v>144</v>
      </c>
      <c r="X149" s="561" t="s">
        <v>4627</v>
      </c>
      <c r="Y149" s="561"/>
    </row>
    <row r="150" spans="1:25" ht="24" hidden="1" x14ac:dyDescent="0.25">
      <c r="A150" s="569">
        <v>145</v>
      </c>
      <c r="B150" s="568" t="str">
        <f t="shared" si="4"/>
        <v>10.7.0303184.02</v>
      </c>
      <c r="C150" s="562" t="s">
        <v>3351</v>
      </c>
      <c r="D150" s="562" t="str">
        <f>VLOOKUP(E150,[1]QuyetdinhPCGD!$B$6:$C$1258,2,0)</f>
        <v>0303184</v>
      </c>
      <c r="E150" s="570" t="s">
        <v>184</v>
      </c>
      <c r="F150" s="564" t="s">
        <v>100</v>
      </c>
      <c r="G150" s="564" t="s">
        <v>9</v>
      </c>
      <c r="H150" s="562" t="str">
        <f>VLOOKUP(J150,'[2]Phan ca&amp; Ngay BDhoc'!$B$4:$I$106,8,0)</f>
        <v>B3-203</v>
      </c>
      <c r="I150" s="571"/>
      <c r="J150" s="566" t="s">
        <v>185</v>
      </c>
      <c r="K150" s="563"/>
      <c r="L150" s="572" t="s">
        <v>70</v>
      </c>
      <c r="M150" s="562" t="str">
        <f>VLOOKUP(C150,[3]K10!$B$3:$K$1312,10,0)</f>
        <v>Mở</v>
      </c>
      <c r="N150" s="613">
        <v>10052</v>
      </c>
      <c r="O150" s="563" t="s">
        <v>63</v>
      </c>
      <c r="P150" s="563">
        <v>0</v>
      </c>
      <c r="Q150" s="563">
        <v>0</v>
      </c>
      <c r="R150" s="559" t="s">
        <v>3349</v>
      </c>
      <c r="S150" s="559">
        <f t="shared" si="5"/>
        <v>1</v>
      </c>
      <c r="T150" s="559">
        <v>931</v>
      </c>
      <c r="V150" s="562">
        <f>VLOOKUP(C150,[4]K10!$B$3:$J$1312,9,0)</f>
        <v>31</v>
      </c>
      <c r="W150" s="561">
        <v>145</v>
      </c>
      <c r="X150" s="561" t="s">
        <v>4627</v>
      </c>
      <c r="Y150" s="561"/>
    </row>
    <row r="151" spans="1:25" ht="22.5" hidden="1" x14ac:dyDescent="0.25">
      <c r="A151" s="569">
        <v>146</v>
      </c>
      <c r="B151" s="568" t="str">
        <f t="shared" si="4"/>
        <v>10.7.0503102.01</v>
      </c>
      <c r="C151" s="581" t="s">
        <v>3352</v>
      </c>
      <c r="D151" s="562" t="str">
        <f>VLOOKUP(E151,[1]QuyetdinhPCGD!$B$6:$C$1258,2,0)</f>
        <v>0503102</v>
      </c>
      <c r="E151" s="570" t="s">
        <v>186</v>
      </c>
      <c r="F151" s="564" t="s">
        <v>100</v>
      </c>
      <c r="G151" s="564" t="s">
        <v>11</v>
      </c>
      <c r="H151" s="562" t="str">
        <f>VLOOKUP(J151,'[2]Phan ca&amp; Ngay BDhoc'!$B$4:$I$106,8,0)</f>
        <v>A8-502</v>
      </c>
      <c r="I151" s="571"/>
      <c r="J151" s="566" t="s">
        <v>187</v>
      </c>
      <c r="K151" s="563"/>
      <c r="L151" s="572" t="s">
        <v>62</v>
      </c>
      <c r="M151" s="562" t="str">
        <f>VLOOKUP(C151,[3]K10!$B$3:$K$1312,10,0)</f>
        <v>Mở</v>
      </c>
      <c r="N151" s="607">
        <v>10006</v>
      </c>
      <c r="O151" s="563" t="s">
        <v>63</v>
      </c>
      <c r="P151" s="563">
        <v>0</v>
      </c>
      <c r="Q151" s="563" t="s">
        <v>188</v>
      </c>
      <c r="R151" s="559" t="s">
        <v>3353</v>
      </c>
      <c r="S151" s="559">
        <f t="shared" si="5"/>
        <v>1</v>
      </c>
      <c r="T151" s="559">
        <v>936</v>
      </c>
      <c r="V151" s="562">
        <f>VLOOKUP(C151,[4]K10!$B$3:$J$1312,9,0)</f>
        <v>44</v>
      </c>
      <c r="W151" s="561">
        <v>146</v>
      </c>
      <c r="X151" s="561" t="s">
        <v>4627</v>
      </c>
      <c r="Y151" s="561"/>
    </row>
    <row r="152" spans="1:25" ht="22.5" hidden="1" x14ac:dyDescent="0.25">
      <c r="A152" s="569">
        <v>147</v>
      </c>
      <c r="B152" s="568" t="str">
        <f t="shared" si="4"/>
        <v>10.7.0503147.01</v>
      </c>
      <c r="C152" s="581" t="s">
        <v>3354</v>
      </c>
      <c r="D152" s="562" t="str">
        <f>VLOOKUP(E152,[1]QuyetdinhPCGD!$B$6:$C$1258,2,0)</f>
        <v>0503147</v>
      </c>
      <c r="E152" s="570" t="s">
        <v>189</v>
      </c>
      <c r="F152" s="564" t="s">
        <v>100</v>
      </c>
      <c r="G152" s="564" t="s">
        <v>13</v>
      </c>
      <c r="H152" s="562" t="str">
        <f>VLOOKUP(J152,'[2]Phan ca&amp; Ngay BDhoc'!$B$4:$I$106,8,0)</f>
        <v>A8-502</v>
      </c>
      <c r="I152" s="571"/>
      <c r="J152" s="566" t="s">
        <v>187</v>
      </c>
      <c r="K152" s="563"/>
      <c r="L152" s="572" t="s">
        <v>62</v>
      </c>
      <c r="M152" s="562" t="str">
        <f>VLOOKUP(C152,[3]K10!$B$3:$K$1312,10,0)</f>
        <v>Mở</v>
      </c>
      <c r="N152" s="607">
        <v>10006</v>
      </c>
      <c r="O152" s="563" t="s">
        <v>63</v>
      </c>
      <c r="P152" s="563">
        <v>0</v>
      </c>
      <c r="Q152" s="563">
        <v>0</v>
      </c>
      <c r="R152" s="559" t="s">
        <v>3353</v>
      </c>
      <c r="S152" s="559">
        <f t="shared" si="5"/>
        <v>1</v>
      </c>
      <c r="T152" s="559">
        <v>945</v>
      </c>
      <c r="V152" s="562">
        <f>VLOOKUP(C152,[4]K10!$B$3:$J$1312,9,0)</f>
        <v>70</v>
      </c>
      <c r="W152" s="561">
        <v>147</v>
      </c>
      <c r="X152" s="561" t="s">
        <v>4627</v>
      </c>
      <c r="Y152" s="561"/>
    </row>
    <row r="153" spans="1:25" ht="22.5" hidden="1" x14ac:dyDescent="0.25">
      <c r="A153" s="569">
        <v>148</v>
      </c>
      <c r="B153" s="568" t="str">
        <f t="shared" si="4"/>
        <v>10.7.0503102.02</v>
      </c>
      <c r="C153" s="581" t="s">
        <v>3355</v>
      </c>
      <c r="D153" s="562" t="str">
        <f>VLOOKUP(E153,[1]QuyetdinhPCGD!$B$6:$C$1258,2,0)</f>
        <v>0503102</v>
      </c>
      <c r="E153" s="570" t="s">
        <v>186</v>
      </c>
      <c r="F153" s="564" t="s">
        <v>98</v>
      </c>
      <c r="G153" s="564" t="s">
        <v>11</v>
      </c>
      <c r="H153" s="562" t="str">
        <f>VLOOKUP(J153,'[2]Phan ca&amp; Ngay BDhoc'!$B$4:$I$106,8,0)</f>
        <v>A8-502</v>
      </c>
      <c r="I153" s="571"/>
      <c r="J153" s="566" t="s">
        <v>190</v>
      </c>
      <c r="K153" s="563"/>
      <c r="L153" s="572" t="s">
        <v>70</v>
      </c>
      <c r="M153" s="562" t="str">
        <f>VLOOKUP(C153,[3]K10!$B$3:$K$1312,10,0)</f>
        <v>Mở</v>
      </c>
      <c r="N153" s="607">
        <v>10007</v>
      </c>
      <c r="O153" s="563" t="s">
        <v>63</v>
      </c>
      <c r="P153" s="563">
        <v>0</v>
      </c>
      <c r="Q153" s="563">
        <v>0</v>
      </c>
      <c r="R153" s="559" t="s">
        <v>3353</v>
      </c>
      <c r="S153" s="559">
        <f t="shared" si="5"/>
        <v>1</v>
      </c>
      <c r="T153" s="559">
        <v>946</v>
      </c>
      <c r="V153" s="562">
        <f>VLOOKUP(C153,[4]K10!$B$3:$J$1312,9,0)</f>
        <v>74</v>
      </c>
      <c r="W153" s="561">
        <v>148</v>
      </c>
      <c r="X153" s="561" t="s">
        <v>2472</v>
      </c>
      <c r="Y153" s="561"/>
    </row>
    <row r="154" spans="1:25" ht="22.5" hidden="1" x14ac:dyDescent="0.25">
      <c r="A154" s="569">
        <v>149</v>
      </c>
      <c r="B154" s="568" t="str">
        <f t="shared" si="4"/>
        <v>10.7.0503147.02</v>
      </c>
      <c r="C154" s="581" t="s">
        <v>3356</v>
      </c>
      <c r="D154" s="562" t="str">
        <f>VLOOKUP(E154,[1]QuyetdinhPCGD!$B$6:$C$1258,2,0)</f>
        <v>0503147</v>
      </c>
      <c r="E154" s="570" t="s">
        <v>189</v>
      </c>
      <c r="F154" s="564" t="s">
        <v>98</v>
      </c>
      <c r="G154" s="564" t="s">
        <v>13</v>
      </c>
      <c r="H154" s="562" t="str">
        <f>VLOOKUP(J154,'[2]Phan ca&amp; Ngay BDhoc'!$B$4:$I$106,8,0)</f>
        <v>A8-502</v>
      </c>
      <c r="I154" s="571"/>
      <c r="J154" s="566" t="s">
        <v>190</v>
      </c>
      <c r="K154" s="563"/>
      <c r="L154" s="572" t="s">
        <v>70</v>
      </c>
      <c r="M154" s="562" t="str">
        <f>VLOOKUP(C154,[3]K10!$B$3:$K$1312,10,0)</f>
        <v>Mở</v>
      </c>
      <c r="N154" s="607">
        <v>10007</v>
      </c>
      <c r="O154" s="563" t="s">
        <v>63</v>
      </c>
      <c r="P154" s="563">
        <v>0</v>
      </c>
      <c r="Q154" s="563">
        <v>0</v>
      </c>
      <c r="R154" s="559" t="s">
        <v>3353</v>
      </c>
      <c r="S154" s="559">
        <f t="shared" si="5"/>
        <v>1</v>
      </c>
      <c r="T154" s="559">
        <v>955</v>
      </c>
      <c r="V154" s="562">
        <f>VLOOKUP(C154,[4]K10!$B$3:$J$1312,9,0)</f>
        <v>72</v>
      </c>
      <c r="W154" s="561">
        <v>149</v>
      </c>
      <c r="X154" s="561" t="s">
        <v>2472</v>
      </c>
      <c r="Y154" s="561"/>
    </row>
    <row r="155" spans="1:25" ht="22.5" hidden="1" x14ac:dyDescent="0.25">
      <c r="A155" s="569">
        <v>150</v>
      </c>
      <c r="B155" s="568" t="str">
        <f t="shared" si="4"/>
        <v>10.7.0503102.03</v>
      </c>
      <c r="C155" s="581" t="s">
        <v>3357</v>
      </c>
      <c r="D155" s="562" t="str">
        <f>VLOOKUP(E155,[1]QuyetdinhPCGD!$B$6:$C$1258,2,0)</f>
        <v>0503102</v>
      </c>
      <c r="E155" s="570" t="s">
        <v>186</v>
      </c>
      <c r="F155" s="564" t="s">
        <v>100</v>
      </c>
      <c r="G155" s="564" t="s">
        <v>10</v>
      </c>
      <c r="H155" s="562" t="str">
        <f>VLOOKUP(J155,'[2]Phan ca&amp; Ngay BDhoc'!$B$4:$I$106,8,0)</f>
        <v>A9-301</v>
      </c>
      <c r="I155" s="571"/>
      <c r="J155" s="566" t="s">
        <v>191</v>
      </c>
      <c r="K155" s="563"/>
      <c r="L155" s="572" t="s">
        <v>75</v>
      </c>
      <c r="M155" s="562" t="str">
        <f>VLOOKUP(C155,[3]K10!$B$3:$K$1312,10,0)</f>
        <v>Mở</v>
      </c>
      <c r="N155" s="607">
        <v>10008</v>
      </c>
      <c r="O155" s="563" t="s">
        <v>63</v>
      </c>
      <c r="P155" s="563">
        <v>0</v>
      </c>
      <c r="Q155" s="563">
        <v>0</v>
      </c>
      <c r="R155" s="559" t="s">
        <v>3358</v>
      </c>
      <c r="S155" s="559">
        <f t="shared" si="5"/>
        <v>1</v>
      </c>
      <c r="T155" s="559">
        <v>956</v>
      </c>
      <c r="V155" s="562">
        <f>VLOOKUP(C155,[4]K10!$B$3:$J$1312,9,0)</f>
        <v>50</v>
      </c>
      <c r="W155" s="561">
        <v>150</v>
      </c>
      <c r="X155" s="561" t="s">
        <v>4627</v>
      </c>
      <c r="Y155" s="561"/>
    </row>
    <row r="156" spans="1:25" ht="22.5" hidden="1" x14ac:dyDescent="0.25">
      <c r="A156" s="569">
        <v>151</v>
      </c>
      <c r="B156" s="568" t="str">
        <f t="shared" si="4"/>
        <v>10.7.0503147.03</v>
      </c>
      <c r="C156" s="562" t="s">
        <v>3359</v>
      </c>
      <c r="D156" s="562" t="str">
        <f>VLOOKUP(E156,[1]QuyetdinhPCGD!$B$6:$C$1258,2,0)</f>
        <v>0503147</v>
      </c>
      <c r="E156" s="570" t="s">
        <v>189</v>
      </c>
      <c r="F156" s="564" t="s">
        <v>100</v>
      </c>
      <c r="G156" s="564" t="s">
        <v>11</v>
      </c>
      <c r="H156" s="562" t="str">
        <f>VLOOKUP(J156,'[2]Phan ca&amp; Ngay BDhoc'!$B$4:$I$106,8,0)</f>
        <v>A9-301</v>
      </c>
      <c r="I156" s="571"/>
      <c r="J156" s="566" t="s">
        <v>191</v>
      </c>
      <c r="K156" s="563"/>
      <c r="L156" s="572" t="s">
        <v>75</v>
      </c>
      <c r="M156" s="562" t="str">
        <f>VLOOKUP(C156,[3]K10!$B$3:$K$1312,10,0)</f>
        <v>Mở</v>
      </c>
      <c r="N156" s="607">
        <v>10008</v>
      </c>
      <c r="O156" s="563" t="s">
        <v>63</v>
      </c>
      <c r="P156" s="563">
        <v>0</v>
      </c>
      <c r="Q156" s="563">
        <v>0</v>
      </c>
      <c r="R156" s="559" t="s">
        <v>3358</v>
      </c>
      <c r="S156" s="559">
        <f t="shared" si="5"/>
        <v>1</v>
      </c>
      <c r="T156" s="559">
        <v>967</v>
      </c>
      <c r="V156" s="562">
        <f>VLOOKUP(C156,[4]K10!$B$3:$J$1312,9,0)</f>
        <v>64</v>
      </c>
      <c r="W156" s="561">
        <v>151</v>
      </c>
      <c r="X156" s="561" t="s">
        <v>4627</v>
      </c>
      <c r="Y156" s="561"/>
    </row>
    <row r="157" spans="1:25" ht="22.5" hidden="1" x14ac:dyDescent="0.25">
      <c r="A157" s="569">
        <v>152</v>
      </c>
      <c r="B157" s="568" t="str">
        <f t="shared" si="4"/>
        <v>10.7.0503102.04</v>
      </c>
      <c r="C157" s="581" t="s">
        <v>3360</v>
      </c>
      <c r="D157" s="562" t="str">
        <f>VLOOKUP(E157,[1]QuyetdinhPCGD!$B$6:$C$1258,2,0)</f>
        <v>0503102</v>
      </c>
      <c r="E157" s="570" t="s">
        <v>186</v>
      </c>
      <c r="F157" s="564" t="s">
        <v>98</v>
      </c>
      <c r="G157" s="564" t="s">
        <v>10</v>
      </c>
      <c r="H157" s="562" t="str">
        <f>VLOOKUP(J157,'[2]Phan ca&amp; Ngay BDhoc'!$B$4:$I$106,8,0)</f>
        <v>A9-301</v>
      </c>
      <c r="I157" s="571"/>
      <c r="J157" s="566" t="s">
        <v>192</v>
      </c>
      <c r="K157" s="563"/>
      <c r="L157" s="572" t="s">
        <v>89</v>
      </c>
      <c r="M157" s="562" t="str">
        <f>VLOOKUP(C157,[3]K10!$B$3:$K$1312,10,0)</f>
        <v>Mở</v>
      </c>
      <c r="N157" s="607">
        <v>10009</v>
      </c>
      <c r="O157" s="563" t="s">
        <v>63</v>
      </c>
      <c r="P157" s="563">
        <v>0</v>
      </c>
      <c r="Q157" s="563">
        <v>0</v>
      </c>
      <c r="R157" s="559" t="s">
        <v>3358</v>
      </c>
      <c r="S157" s="559">
        <f t="shared" si="5"/>
        <v>1</v>
      </c>
      <c r="T157" s="559">
        <v>968</v>
      </c>
      <c r="V157" s="562">
        <f>VLOOKUP(C157,[4]K10!$B$3:$J$1312,9,0)</f>
        <v>70</v>
      </c>
      <c r="W157" s="561">
        <v>152</v>
      </c>
      <c r="X157" s="561" t="s">
        <v>2472</v>
      </c>
      <c r="Y157" s="561"/>
    </row>
    <row r="158" spans="1:25" ht="22.5" hidden="1" x14ac:dyDescent="0.25">
      <c r="A158" s="569">
        <v>153</v>
      </c>
      <c r="B158" s="568" t="str">
        <f t="shared" si="4"/>
        <v>10.7.0503147.04</v>
      </c>
      <c r="C158" s="562" t="s">
        <v>3361</v>
      </c>
      <c r="D158" s="562" t="str">
        <f>VLOOKUP(E158,[1]QuyetdinhPCGD!$B$6:$C$1258,2,0)</f>
        <v>0503147</v>
      </c>
      <c r="E158" s="570" t="s">
        <v>189</v>
      </c>
      <c r="F158" s="564" t="s">
        <v>98</v>
      </c>
      <c r="G158" s="564" t="s">
        <v>11</v>
      </c>
      <c r="H158" s="562" t="str">
        <f>VLOOKUP(J158,'[2]Phan ca&amp; Ngay BDhoc'!$B$4:$I$106,8,0)</f>
        <v>A9-301</v>
      </c>
      <c r="I158" s="571"/>
      <c r="J158" s="566" t="s">
        <v>192</v>
      </c>
      <c r="K158" s="563"/>
      <c r="L158" s="572" t="s">
        <v>89</v>
      </c>
      <c r="M158" s="562" t="str">
        <f>VLOOKUP(C158,[3]K10!$B$3:$K$1312,10,0)</f>
        <v>Mở</v>
      </c>
      <c r="N158" s="607">
        <v>10009</v>
      </c>
      <c r="O158" s="563" t="s">
        <v>63</v>
      </c>
      <c r="P158" s="563">
        <v>0</v>
      </c>
      <c r="Q158" s="563">
        <v>0</v>
      </c>
      <c r="R158" s="559" t="s">
        <v>3358</v>
      </c>
      <c r="S158" s="559">
        <f t="shared" si="5"/>
        <v>1</v>
      </c>
      <c r="T158" s="559">
        <v>979</v>
      </c>
      <c r="V158" s="562">
        <f>VLOOKUP(C158,[4]K10!$B$3:$J$1312,9,0)</f>
        <v>70</v>
      </c>
      <c r="W158" s="561">
        <v>153</v>
      </c>
      <c r="X158" s="561" t="s">
        <v>2472</v>
      </c>
      <c r="Y158" s="561"/>
    </row>
    <row r="159" spans="1:25" ht="22.5" hidden="1" x14ac:dyDescent="0.25">
      <c r="A159" s="569">
        <v>154</v>
      </c>
      <c r="B159" s="568" t="str">
        <f t="shared" si="4"/>
        <v>10.7.0503102.05</v>
      </c>
      <c r="C159" s="581" t="s">
        <v>3362</v>
      </c>
      <c r="D159" s="562" t="str">
        <f>VLOOKUP(E159,[1]QuyetdinhPCGD!$B$6:$C$1258,2,0)</f>
        <v>0503102</v>
      </c>
      <c r="E159" s="570" t="s">
        <v>186</v>
      </c>
      <c r="F159" s="564" t="s">
        <v>100</v>
      </c>
      <c r="G159" s="564" t="s">
        <v>8</v>
      </c>
      <c r="H159" s="562" t="str">
        <f>VLOOKUP(J159,'[2]Phan ca&amp; Ngay BDhoc'!$B$4:$I$106,8,0)</f>
        <v>A9-302</v>
      </c>
      <c r="I159" s="564"/>
      <c r="J159" s="566" t="s">
        <v>193</v>
      </c>
      <c r="K159" s="563"/>
      <c r="L159" s="565" t="s">
        <v>112</v>
      </c>
      <c r="M159" s="562" t="str">
        <f>VLOOKUP(C159,[3]K10!$B$3:$K$1312,10,0)</f>
        <v>Mở</v>
      </c>
      <c r="N159" s="607">
        <v>10010</v>
      </c>
      <c r="O159" s="563" t="s">
        <v>63</v>
      </c>
      <c r="P159" s="563">
        <v>0</v>
      </c>
      <c r="Q159" s="563">
        <v>0</v>
      </c>
      <c r="R159" s="559" t="s">
        <v>3363</v>
      </c>
      <c r="S159" s="559">
        <f t="shared" si="5"/>
        <v>1</v>
      </c>
      <c r="T159" s="559">
        <v>980</v>
      </c>
      <c r="V159" s="562">
        <f>VLOOKUP(C159,[4]K10!$B$3:$J$1312,9,0)</f>
        <v>56</v>
      </c>
      <c r="W159" s="561">
        <v>154</v>
      </c>
      <c r="X159" s="561" t="s">
        <v>4627</v>
      </c>
      <c r="Y159" s="561"/>
    </row>
    <row r="160" spans="1:25" ht="24.75" hidden="1" customHeight="1" x14ac:dyDescent="0.25">
      <c r="A160" s="569">
        <v>155</v>
      </c>
      <c r="B160" s="568" t="str">
        <f t="shared" si="4"/>
        <v>10.7.0503147.05</v>
      </c>
      <c r="C160" s="562" t="s">
        <v>3364</v>
      </c>
      <c r="D160" s="562" t="str">
        <f>VLOOKUP(E160,[1]QuyetdinhPCGD!$B$6:$C$1258,2,0)</f>
        <v>0503147</v>
      </c>
      <c r="E160" s="570" t="s">
        <v>189</v>
      </c>
      <c r="F160" s="564" t="s">
        <v>100</v>
      </c>
      <c r="G160" s="564" t="s">
        <v>9</v>
      </c>
      <c r="H160" s="562" t="str">
        <f>VLOOKUP(J160,'[2]Phan ca&amp; Ngay BDhoc'!$B$4:$I$106,8,0)</f>
        <v>A9-302</v>
      </c>
      <c r="I160" s="571"/>
      <c r="J160" s="566" t="s">
        <v>193</v>
      </c>
      <c r="K160" s="563"/>
      <c r="L160" s="572" t="s">
        <v>112</v>
      </c>
      <c r="M160" s="562" t="str">
        <f>VLOOKUP(C160,[3]K10!$B$3:$K$1312,10,0)</f>
        <v>Mở</v>
      </c>
      <c r="N160" s="607">
        <v>10010</v>
      </c>
      <c r="O160" s="563" t="s">
        <v>63</v>
      </c>
      <c r="P160" s="563">
        <v>0</v>
      </c>
      <c r="Q160" s="563">
        <v>0</v>
      </c>
      <c r="R160" s="559" t="s">
        <v>3363</v>
      </c>
      <c r="S160" s="559">
        <f t="shared" si="5"/>
        <v>1</v>
      </c>
      <c r="T160" s="559">
        <v>991</v>
      </c>
      <c r="V160" s="562">
        <f>VLOOKUP(C160,[4]K10!$B$3:$J$1312,9,0)</f>
        <v>63</v>
      </c>
      <c r="W160" s="561">
        <v>155</v>
      </c>
      <c r="X160" s="561" t="s">
        <v>4627</v>
      </c>
      <c r="Y160" s="561"/>
    </row>
    <row r="161" spans="1:30" ht="25.5" hidden="1" customHeight="1" x14ac:dyDescent="0.25">
      <c r="A161" s="569">
        <v>156</v>
      </c>
      <c r="B161" s="568" t="str">
        <f t="shared" si="4"/>
        <v>10.7.0503102.06</v>
      </c>
      <c r="C161" s="581" t="s">
        <v>3365</v>
      </c>
      <c r="D161" s="562" t="str">
        <f>VLOOKUP(E161,[1]QuyetdinhPCGD!$B$6:$C$1258,2,0)</f>
        <v>0503102</v>
      </c>
      <c r="E161" s="570" t="s">
        <v>186</v>
      </c>
      <c r="F161" s="564" t="s">
        <v>98</v>
      </c>
      <c r="G161" s="564" t="s">
        <v>8</v>
      </c>
      <c r="H161" s="562" t="str">
        <f>VLOOKUP(J161,'[2]Phan ca&amp; Ngay BDhoc'!$B$4:$I$106,8,0)</f>
        <v>A9-302</v>
      </c>
      <c r="I161" s="564"/>
      <c r="J161" s="566" t="s">
        <v>194</v>
      </c>
      <c r="K161" s="563"/>
      <c r="L161" s="565" t="s">
        <v>115</v>
      </c>
      <c r="M161" s="562" t="str">
        <f>VLOOKUP(C161,[3]K10!$B$3:$K$1312,10,0)</f>
        <v>Mở</v>
      </c>
      <c r="N161" s="607">
        <v>10011</v>
      </c>
      <c r="O161" s="563" t="s">
        <v>63</v>
      </c>
      <c r="P161" s="563">
        <v>0</v>
      </c>
      <c r="Q161" s="563">
        <v>0</v>
      </c>
      <c r="R161" s="559" t="s">
        <v>3363</v>
      </c>
      <c r="S161" s="559">
        <f t="shared" si="5"/>
        <v>1</v>
      </c>
      <c r="T161" s="559">
        <v>992</v>
      </c>
      <c r="V161" s="562">
        <f>VLOOKUP(C161,[4]K10!$B$3:$J$1312,9,0)</f>
        <v>74</v>
      </c>
      <c r="W161" s="561">
        <v>156</v>
      </c>
      <c r="X161" s="561" t="s">
        <v>2472</v>
      </c>
      <c r="Y161" s="561"/>
    </row>
    <row r="162" spans="1:30" ht="25.5" hidden="1" customHeight="1" x14ac:dyDescent="0.25">
      <c r="A162" s="569">
        <v>157</v>
      </c>
      <c r="B162" s="568" t="str">
        <f t="shared" si="4"/>
        <v>10.7.0503147.06</v>
      </c>
      <c r="C162" s="562" t="s">
        <v>3366</v>
      </c>
      <c r="D162" s="562" t="str">
        <f>VLOOKUP(E162,[1]QuyetdinhPCGD!$B$6:$C$1258,2,0)</f>
        <v>0503147</v>
      </c>
      <c r="E162" s="570" t="s">
        <v>189</v>
      </c>
      <c r="F162" s="564" t="s">
        <v>98</v>
      </c>
      <c r="G162" s="564" t="s">
        <v>9</v>
      </c>
      <c r="H162" s="562" t="str">
        <f>VLOOKUP(J162,'[2]Phan ca&amp; Ngay BDhoc'!$B$4:$I$106,8,0)</f>
        <v>A9-302</v>
      </c>
      <c r="I162" s="571"/>
      <c r="J162" s="566" t="s">
        <v>194</v>
      </c>
      <c r="K162" s="563"/>
      <c r="L162" s="572" t="s">
        <v>115</v>
      </c>
      <c r="M162" s="562" t="str">
        <f>VLOOKUP(C162,[3]K10!$B$3:$K$1312,10,0)</f>
        <v>Mở</v>
      </c>
      <c r="N162" s="607">
        <v>10011</v>
      </c>
      <c r="O162" s="563" t="s">
        <v>63</v>
      </c>
      <c r="P162" s="563">
        <v>0</v>
      </c>
      <c r="Q162" s="563">
        <v>0</v>
      </c>
      <c r="R162" s="559" t="s">
        <v>3363</v>
      </c>
      <c r="S162" s="559">
        <f t="shared" si="5"/>
        <v>1</v>
      </c>
      <c r="T162" s="559">
        <v>1003</v>
      </c>
      <c r="V162" s="562">
        <f>VLOOKUP(C162,[4]K10!$B$3:$J$1312,9,0)</f>
        <v>70</v>
      </c>
      <c r="W162" s="561">
        <v>157</v>
      </c>
      <c r="X162" s="561" t="s">
        <v>2472</v>
      </c>
      <c r="Y162" s="561"/>
    </row>
    <row r="163" spans="1:30" ht="15.75" hidden="1" x14ac:dyDescent="0.2">
      <c r="A163" s="569">
        <v>158</v>
      </c>
      <c r="B163" s="568" t="str">
        <f t="shared" si="4"/>
        <v>10.7.1603140.01</v>
      </c>
      <c r="C163" s="562" t="s">
        <v>3367</v>
      </c>
      <c r="D163" s="562" t="str">
        <f>VLOOKUP(E163,[1]QuyetdinhPCGD!$B$6:$C$1258,2,0)</f>
        <v>1603140</v>
      </c>
      <c r="E163" s="570" t="s">
        <v>195</v>
      </c>
      <c r="F163" s="564" t="s">
        <v>178</v>
      </c>
      <c r="G163" s="564" t="s">
        <v>11</v>
      </c>
      <c r="H163" s="562" t="str">
        <f>VLOOKUP(J163,'[2]Phan ca&amp; Ngay BDhoc'!$B$4:$I$106,8,0)</f>
        <v>A10-702</v>
      </c>
      <c r="I163" s="571"/>
      <c r="J163" s="566" t="s">
        <v>196</v>
      </c>
      <c r="K163" s="563"/>
      <c r="L163" s="572" t="s">
        <v>62</v>
      </c>
      <c r="M163" s="562" t="str">
        <f>VLOOKUP(C163,[3]K10!$B$3:$K$1312,10,0)</f>
        <v>Mở</v>
      </c>
      <c r="N163" s="611">
        <v>10042</v>
      </c>
      <c r="O163" s="563" t="s">
        <v>63</v>
      </c>
      <c r="P163" s="563">
        <v>0</v>
      </c>
      <c r="Q163" s="563">
        <v>0</v>
      </c>
      <c r="R163" s="559" t="s">
        <v>2191</v>
      </c>
      <c r="S163" s="559">
        <f t="shared" si="5"/>
        <v>0</v>
      </c>
      <c r="T163" s="559">
        <v>1136</v>
      </c>
      <c r="V163" s="562">
        <f>VLOOKUP(C163,[4]K10!$B$3:$J$1312,9,0)</f>
        <v>49</v>
      </c>
      <c r="W163" s="561">
        <v>158</v>
      </c>
      <c r="X163" s="561" t="s">
        <v>4627</v>
      </c>
      <c r="Y163" s="561"/>
    </row>
    <row r="164" spans="1:30" ht="15.75" hidden="1" x14ac:dyDescent="0.2">
      <c r="A164" s="569">
        <v>159</v>
      </c>
      <c r="B164" s="568" t="str">
        <f t="shared" si="4"/>
        <v>10.7.1603150.01</v>
      </c>
      <c r="C164" s="562" t="s">
        <v>3368</v>
      </c>
      <c r="D164" s="562" t="str">
        <f>VLOOKUP(E164,[1]QuyetdinhPCGD!$B$6:$C$1258,2,0)</f>
        <v>1603150</v>
      </c>
      <c r="E164" s="570" t="s">
        <v>197</v>
      </c>
      <c r="F164" s="564" t="s">
        <v>142</v>
      </c>
      <c r="G164" s="564" t="s">
        <v>10</v>
      </c>
      <c r="H164" s="562" t="str">
        <f>VLOOKUP(J164,'[2]Phan ca&amp; Ngay BDhoc'!$B$4:$I$106,8,0)</f>
        <v>A10-702</v>
      </c>
      <c r="I164" s="571"/>
      <c r="J164" s="566" t="s">
        <v>196</v>
      </c>
      <c r="K164" s="563"/>
      <c r="L164" s="572" t="s">
        <v>62</v>
      </c>
      <c r="M164" s="562" t="str">
        <f>VLOOKUP(C164,[3]K10!$B$3:$K$1312,10,0)</f>
        <v>Mở</v>
      </c>
      <c r="N164" s="611">
        <v>10042</v>
      </c>
      <c r="O164" s="563" t="s">
        <v>63</v>
      </c>
      <c r="P164" s="563">
        <v>0</v>
      </c>
      <c r="Q164" s="563">
        <v>0</v>
      </c>
      <c r="R164" s="559" t="s">
        <v>2191</v>
      </c>
      <c r="S164" s="559">
        <f t="shared" si="5"/>
        <v>0</v>
      </c>
      <c r="T164" s="559">
        <v>1137</v>
      </c>
      <c r="V164" s="562">
        <f>VLOOKUP(C164,[4]K10!$B$3:$J$1312,9,0)</f>
        <v>57</v>
      </c>
      <c r="W164" s="561">
        <v>159</v>
      </c>
      <c r="X164" s="561" t="s">
        <v>4627</v>
      </c>
      <c r="Y164" s="561"/>
    </row>
    <row r="165" spans="1:30" ht="15.75" hidden="1" x14ac:dyDescent="0.25">
      <c r="A165" s="569">
        <v>160</v>
      </c>
      <c r="B165" s="568" t="str">
        <f t="shared" si="4"/>
        <v>10.7.1603140.02</v>
      </c>
      <c r="C165" s="562" t="s">
        <v>3369</v>
      </c>
      <c r="D165" s="562" t="str">
        <f>VLOOKUP(E165,[1]QuyetdinhPCGD!$B$6:$C$1258,2,0)</f>
        <v>1603140</v>
      </c>
      <c r="E165" s="570" t="s">
        <v>195</v>
      </c>
      <c r="F165" s="564" t="s">
        <v>173</v>
      </c>
      <c r="G165" s="564" t="s">
        <v>11</v>
      </c>
      <c r="H165" s="562" t="str">
        <f>VLOOKUP(J165,'[2]Phan ca&amp; Ngay BDhoc'!$B$4:$I$106,8,0)</f>
        <v>A10-702</v>
      </c>
      <c r="I165" s="571"/>
      <c r="J165" s="566" t="s">
        <v>198</v>
      </c>
      <c r="K165" s="563"/>
      <c r="L165" s="572" t="s">
        <v>70</v>
      </c>
      <c r="M165" s="562" t="str">
        <f>VLOOKUP(C165,[3]K10!$B$3:$K$1312,10,0)</f>
        <v>Mở</v>
      </c>
      <c r="N165" s="607">
        <v>10043</v>
      </c>
      <c r="O165" s="563" t="s">
        <v>63</v>
      </c>
      <c r="P165" s="563">
        <v>0</v>
      </c>
      <c r="Q165" s="563">
        <v>0</v>
      </c>
      <c r="R165" s="559" t="s">
        <v>2191</v>
      </c>
      <c r="S165" s="559">
        <f t="shared" si="5"/>
        <v>0</v>
      </c>
      <c r="T165" s="559">
        <v>1141</v>
      </c>
      <c r="V165" s="562">
        <f>VLOOKUP(C165,[4]K10!$B$3:$J$1312,9,0)</f>
        <v>70</v>
      </c>
      <c r="W165" s="561">
        <v>160</v>
      </c>
      <c r="X165" s="561" t="s">
        <v>2472</v>
      </c>
      <c r="Y165" s="561"/>
    </row>
    <row r="166" spans="1:30" ht="15.75" hidden="1" x14ac:dyDescent="0.25">
      <c r="A166" s="569">
        <v>161</v>
      </c>
      <c r="B166" s="568" t="str">
        <f t="shared" si="4"/>
        <v>10.7.1603150.02</v>
      </c>
      <c r="C166" s="562" t="s">
        <v>3370</v>
      </c>
      <c r="D166" s="562" t="str">
        <f>VLOOKUP(E166,[1]QuyetdinhPCGD!$B$6:$C$1258,2,0)</f>
        <v>1603150</v>
      </c>
      <c r="E166" s="570" t="s">
        <v>197</v>
      </c>
      <c r="F166" s="564" t="s">
        <v>138</v>
      </c>
      <c r="G166" s="564" t="s">
        <v>10</v>
      </c>
      <c r="H166" s="562" t="str">
        <f>VLOOKUP(J166,'[2]Phan ca&amp; Ngay BDhoc'!$B$4:$I$106,8,0)</f>
        <v>A10-702</v>
      </c>
      <c r="I166" s="571"/>
      <c r="J166" s="566" t="s">
        <v>198</v>
      </c>
      <c r="K166" s="563"/>
      <c r="L166" s="572" t="s">
        <v>70</v>
      </c>
      <c r="M166" s="562" t="str">
        <f>VLOOKUP(C166,[3]K10!$B$3:$K$1312,10,0)</f>
        <v>Mở</v>
      </c>
      <c r="N166" s="607">
        <v>10043</v>
      </c>
      <c r="O166" s="563" t="s">
        <v>63</v>
      </c>
      <c r="P166" s="563">
        <v>0</v>
      </c>
      <c r="Q166" s="563">
        <v>0</v>
      </c>
      <c r="R166" s="559" t="s">
        <v>2191</v>
      </c>
      <c r="S166" s="559">
        <f t="shared" si="5"/>
        <v>0</v>
      </c>
      <c r="T166" s="559">
        <v>1142</v>
      </c>
      <c r="V166" s="562">
        <f>VLOOKUP(C166,[4]K10!$B$3:$J$1312,9,0)</f>
        <v>74</v>
      </c>
      <c r="W166" s="561">
        <v>161</v>
      </c>
      <c r="X166" s="561" t="s">
        <v>2472</v>
      </c>
      <c r="Y166" s="561"/>
    </row>
    <row r="167" spans="1:30" ht="15.75" hidden="1" x14ac:dyDescent="0.25">
      <c r="A167" s="569">
        <v>162</v>
      </c>
      <c r="B167" s="568" t="str">
        <f t="shared" si="4"/>
        <v>10.7.1603140.03</v>
      </c>
      <c r="C167" s="562" t="s">
        <v>3371</v>
      </c>
      <c r="D167" s="562" t="str">
        <f>VLOOKUP(E167,[1]QuyetdinhPCGD!$B$6:$C$1258,2,0)</f>
        <v>1603140</v>
      </c>
      <c r="E167" s="570" t="s">
        <v>195</v>
      </c>
      <c r="F167" s="564" t="s">
        <v>178</v>
      </c>
      <c r="G167" s="564" t="s">
        <v>12</v>
      </c>
      <c r="H167" s="562" t="str">
        <f>VLOOKUP(J167,'[2]Phan ca&amp; Ngay BDhoc'!$B$4:$I$106,8,0)</f>
        <v>A10-703</v>
      </c>
      <c r="I167" s="571"/>
      <c r="J167" s="566" t="s">
        <v>199</v>
      </c>
      <c r="K167" s="563"/>
      <c r="L167" s="572" t="s">
        <v>75</v>
      </c>
      <c r="M167" s="562" t="str">
        <f>VLOOKUP(C167,[3]K10!$B$3:$K$1312,10,0)</f>
        <v>Mở</v>
      </c>
      <c r="N167" s="607">
        <v>10044</v>
      </c>
      <c r="O167" s="563" t="s">
        <v>63</v>
      </c>
      <c r="P167" s="563">
        <v>0</v>
      </c>
      <c r="Q167" s="563">
        <v>0</v>
      </c>
      <c r="R167" s="559" t="s">
        <v>2311</v>
      </c>
      <c r="S167" s="559">
        <f t="shared" si="5"/>
        <v>0</v>
      </c>
      <c r="T167" s="559">
        <v>1146</v>
      </c>
      <c r="V167" s="562">
        <f>VLOOKUP(C167,[4]K10!$B$3:$J$1312,9,0)</f>
        <v>21</v>
      </c>
      <c r="W167" s="561">
        <v>162</v>
      </c>
      <c r="X167" s="561" t="s">
        <v>4627</v>
      </c>
      <c r="Y167" s="561"/>
    </row>
    <row r="168" spans="1:30" ht="15.75" hidden="1" x14ac:dyDescent="0.25">
      <c r="A168" s="569">
        <v>163</v>
      </c>
      <c r="B168" s="568" t="str">
        <f t="shared" si="4"/>
        <v>10.7.1603150.03</v>
      </c>
      <c r="C168" s="562" t="s">
        <v>3372</v>
      </c>
      <c r="D168" s="562" t="str">
        <f>VLOOKUP(E168,[1]QuyetdinhPCGD!$B$6:$C$1258,2,0)</f>
        <v>1603150</v>
      </c>
      <c r="E168" s="570" t="s">
        <v>197</v>
      </c>
      <c r="F168" s="564" t="s">
        <v>142</v>
      </c>
      <c r="G168" s="564" t="s">
        <v>11</v>
      </c>
      <c r="H168" s="562" t="str">
        <f>VLOOKUP(J168,'[2]Phan ca&amp; Ngay BDhoc'!$B$4:$I$106,8,0)</f>
        <v>A10-703</v>
      </c>
      <c r="I168" s="571"/>
      <c r="J168" s="566" t="s">
        <v>199</v>
      </c>
      <c r="K168" s="563"/>
      <c r="L168" s="572" t="s">
        <v>75</v>
      </c>
      <c r="M168" s="562" t="str">
        <f>VLOOKUP(C168,[3]K10!$B$3:$K$1312,10,0)</f>
        <v>Mở</v>
      </c>
      <c r="N168" s="607">
        <v>10044</v>
      </c>
      <c r="O168" s="563" t="s">
        <v>63</v>
      </c>
      <c r="P168" s="563">
        <v>0</v>
      </c>
      <c r="Q168" s="563">
        <v>0</v>
      </c>
      <c r="R168" s="559" t="s">
        <v>2311</v>
      </c>
      <c r="S168" s="559">
        <f t="shared" si="5"/>
        <v>0</v>
      </c>
      <c r="T168" s="559">
        <v>1147</v>
      </c>
      <c r="V168" s="562">
        <f>VLOOKUP(C168,[4]K10!$B$3:$J$1312,9,0)</f>
        <v>53</v>
      </c>
      <c r="W168" s="561">
        <v>163</v>
      </c>
      <c r="X168" s="561" t="s">
        <v>4627</v>
      </c>
      <c r="Y168" s="561"/>
    </row>
    <row r="169" spans="1:30" ht="15.75" hidden="1" x14ac:dyDescent="0.25">
      <c r="A169" s="569">
        <v>164</v>
      </c>
      <c r="B169" s="568" t="str">
        <f t="shared" si="4"/>
        <v>10.7.1603140.04</v>
      </c>
      <c r="C169" s="562" t="s">
        <v>3373</v>
      </c>
      <c r="D169" s="562" t="str">
        <f>VLOOKUP(E169,[1]QuyetdinhPCGD!$B$6:$C$1258,2,0)</f>
        <v>1603140</v>
      </c>
      <c r="E169" s="570" t="s">
        <v>195</v>
      </c>
      <c r="F169" s="564" t="s">
        <v>173</v>
      </c>
      <c r="G169" s="564" t="s">
        <v>12</v>
      </c>
      <c r="H169" s="562" t="str">
        <f>VLOOKUP(J169,'[2]Phan ca&amp; Ngay BDhoc'!$B$4:$I$106,8,0)</f>
        <v>A10-703</v>
      </c>
      <c r="I169" s="571"/>
      <c r="J169" s="566" t="s">
        <v>200</v>
      </c>
      <c r="K169" s="563"/>
      <c r="L169" s="572" t="s">
        <v>89</v>
      </c>
      <c r="M169" s="562" t="str">
        <f>VLOOKUP(C169,[3]K10!$B$3:$K$1312,10,0)</f>
        <v>Mở</v>
      </c>
      <c r="N169" s="607">
        <v>10045</v>
      </c>
      <c r="O169" s="563" t="s">
        <v>63</v>
      </c>
      <c r="P169" s="563">
        <v>0</v>
      </c>
      <c r="Q169" s="563">
        <v>0</v>
      </c>
      <c r="R169" s="559" t="s">
        <v>2311</v>
      </c>
      <c r="S169" s="559">
        <f t="shared" si="5"/>
        <v>0</v>
      </c>
      <c r="T169" s="559">
        <v>1151</v>
      </c>
      <c r="V169" s="562">
        <f>VLOOKUP(C169,[4]K10!$B$3:$J$1312,9,0)</f>
        <v>42</v>
      </c>
      <c r="W169" s="561">
        <v>164</v>
      </c>
      <c r="X169" s="561" t="s">
        <v>2472</v>
      </c>
      <c r="Y169" s="561"/>
    </row>
    <row r="170" spans="1:30" ht="15.75" hidden="1" x14ac:dyDescent="0.25">
      <c r="A170" s="569">
        <v>165</v>
      </c>
      <c r="B170" s="568" t="str">
        <f t="shared" si="4"/>
        <v>10.7.1603150.04</v>
      </c>
      <c r="C170" s="562" t="s">
        <v>3374</v>
      </c>
      <c r="D170" s="562" t="str">
        <f>VLOOKUP(E170,[1]QuyetdinhPCGD!$B$6:$C$1258,2,0)</f>
        <v>1603150</v>
      </c>
      <c r="E170" s="570" t="s">
        <v>197</v>
      </c>
      <c r="F170" s="564" t="s">
        <v>138</v>
      </c>
      <c r="G170" s="564" t="s">
        <v>11</v>
      </c>
      <c r="H170" s="562" t="str">
        <f>VLOOKUP(J170,'[2]Phan ca&amp; Ngay BDhoc'!$B$4:$I$106,8,0)</f>
        <v>A10-703</v>
      </c>
      <c r="I170" s="571"/>
      <c r="J170" s="566" t="s">
        <v>200</v>
      </c>
      <c r="K170" s="563"/>
      <c r="L170" s="572" t="s">
        <v>89</v>
      </c>
      <c r="M170" s="562" t="str">
        <f>VLOOKUP(C170,[3]K10!$B$3:$K$1312,10,0)</f>
        <v>Mở</v>
      </c>
      <c r="N170" s="607">
        <v>10045</v>
      </c>
      <c r="O170" s="563" t="s">
        <v>63</v>
      </c>
      <c r="P170" s="563">
        <v>0</v>
      </c>
      <c r="Q170" s="563">
        <v>0</v>
      </c>
      <c r="R170" s="559" t="s">
        <v>2311</v>
      </c>
      <c r="S170" s="559">
        <f t="shared" si="5"/>
        <v>0</v>
      </c>
      <c r="T170" s="559">
        <v>1152</v>
      </c>
      <c r="V170" s="562">
        <f>VLOOKUP(C170,[4]K10!$B$3:$J$1312,9,0)</f>
        <v>73</v>
      </c>
      <c r="W170" s="561">
        <v>165</v>
      </c>
      <c r="X170" s="561" t="s">
        <v>2472</v>
      </c>
      <c r="Y170" s="561"/>
    </row>
    <row r="171" spans="1:30" ht="15.75" hidden="1" x14ac:dyDescent="0.25">
      <c r="A171" s="569">
        <v>166</v>
      </c>
      <c r="B171" s="568" t="str">
        <f t="shared" si="4"/>
        <v>10.7.1603140.05</v>
      </c>
      <c r="C171" s="562" t="s">
        <v>3375</v>
      </c>
      <c r="D171" s="562" t="str">
        <f>VLOOKUP(E171,[1]QuyetdinhPCGD!$B$6:$C$1258,2,0)</f>
        <v>1603140</v>
      </c>
      <c r="E171" s="570" t="s">
        <v>195</v>
      </c>
      <c r="F171" s="564" t="s">
        <v>178</v>
      </c>
      <c r="G171" s="564" t="s">
        <v>8</v>
      </c>
      <c r="H171" s="562" t="s">
        <v>201</v>
      </c>
      <c r="I171" s="564"/>
      <c r="J171" s="566" t="s">
        <v>202</v>
      </c>
      <c r="K171" s="563"/>
      <c r="L171" s="572" t="s">
        <v>112</v>
      </c>
      <c r="M171" s="562" t="str">
        <f>VLOOKUP(C171,[3]K10!$B$3:$K$1312,10,0)</f>
        <v>Mở</v>
      </c>
      <c r="N171" s="607">
        <v>10046</v>
      </c>
      <c r="O171" s="563" t="s">
        <v>63</v>
      </c>
      <c r="P171" s="562" t="s">
        <v>201</v>
      </c>
      <c r="Q171" s="563">
        <v>0</v>
      </c>
      <c r="R171" s="559" t="s">
        <v>3376</v>
      </c>
      <c r="S171" s="559">
        <f t="shared" si="5"/>
        <v>0</v>
      </c>
      <c r="T171" s="559">
        <v>1156</v>
      </c>
      <c r="V171" s="562">
        <f>VLOOKUP(C171,[4]K10!$B$3:$J$1312,9,0)</f>
        <v>45</v>
      </c>
      <c r="W171" s="561">
        <v>166</v>
      </c>
      <c r="X171" s="561" t="s">
        <v>4627</v>
      </c>
      <c r="Y171" s="561"/>
    </row>
    <row r="172" spans="1:30" ht="28.5" hidden="1" x14ac:dyDescent="0.25">
      <c r="A172" s="569">
        <v>167</v>
      </c>
      <c r="B172" s="568" t="str">
        <f t="shared" si="4"/>
        <v>10.7.1603150.05</v>
      </c>
      <c r="C172" s="562" t="s">
        <v>3377</v>
      </c>
      <c r="D172" s="562" t="str">
        <f>VLOOKUP(E172,[1]QuyetdinhPCGD!$B$6:$C$1258,2,0)</f>
        <v>1603150</v>
      </c>
      <c r="E172" s="570" t="s">
        <v>197</v>
      </c>
      <c r="F172" s="564" t="s">
        <v>142</v>
      </c>
      <c r="G172" s="564" t="s">
        <v>12</v>
      </c>
      <c r="H172" s="562" t="s">
        <v>4653</v>
      </c>
      <c r="I172" s="571"/>
      <c r="J172" s="566" t="s">
        <v>202</v>
      </c>
      <c r="K172" s="563"/>
      <c r="L172" s="572" t="s">
        <v>112</v>
      </c>
      <c r="M172" s="562" t="str">
        <f>VLOOKUP(C172,[3]K10!$B$3:$K$1312,10,0)</f>
        <v>Mở</v>
      </c>
      <c r="N172" s="607">
        <v>10046</v>
      </c>
      <c r="O172" s="563" t="s">
        <v>63</v>
      </c>
      <c r="P172" s="562" t="s">
        <v>203</v>
      </c>
      <c r="Q172" s="563">
        <v>0</v>
      </c>
      <c r="R172" s="559" t="s">
        <v>3376</v>
      </c>
      <c r="S172" s="559">
        <f t="shared" si="5"/>
        <v>0</v>
      </c>
      <c r="T172" s="559">
        <v>1157</v>
      </c>
      <c r="U172" s="559" t="s">
        <v>4628</v>
      </c>
      <c r="V172" s="562">
        <f>VLOOKUP(C172,[4]K10!$B$3:$J$1312,9,0)</f>
        <v>52</v>
      </c>
      <c r="W172" s="561">
        <v>167</v>
      </c>
      <c r="X172" s="561" t="s">
        <v>4627</v>
      </c>
      <c r="Y172" s="581" t="s">
        <v>203</v>
      </c>
    </row>
    <row r="173" spans="1:30" ht="24.75" hidden="1" customHeight="1" x14ac:dyDescent="0.2">
      <c r="A173" s="569">
        <v>168</v>
      </c>
      <c r="B173" s="568" t="str">
        <f t="shared" si="4"/>
        <v>10.7.1403150.01</v>
      </c>
      <c r="C173" s="562" t="s">
        <v>3378</v>
      </c>
      <c r="D173" s="562" t="str">
        <f>VLOOKUP(E173,[1]QuyetdinhPCGD!$B$6:$C$1258,2,0)</f>
        <v>1403150</v>
      </c>
      <c r="E173" s="573" t="s">
        <v>204</v>
      </c>
      <c r="F173" s="564" t="s">
        <v>68</v>
      </c>
      <c r="G173" s="564" t="s">
        <v>9</v>
      </c>
      <c r="H173" s="562" t="str">
        <f>VLOOKUP(J173,'[2]Phan ca&amp; Ngay BDhoc'!$B$4:$I$106,8,0)</f>
        <v>A9-203</v>
      </c>
      <c r="I173" s="571"/>
      <c r="J173" s="566" t="s">
        <v>205</v>
      </c>
      <c r="K173" s="563"/>
      <c r="L173" s="572" t="s">
        <v>62</v>
      </c>
      <c r="M173" s="562" t="str">
        <f>VLOOKUP(C173,[3]K10!$B$3:$K$1312,10,0)</f>
        <v>Mở</v>
      </c>
      <c r="N173" s="611">
        <v>10035</v>
      </c>
      <c r="O173" s="563" t="s">
        <v>63</v>
      </c>
      <c r="P173" s="563">
        <v>0</v>
      </c>
      <c r="Q173" s="563">
        <v>0</v>
      </c>
      <c r="R173" s="559" t="s">
        <v>3379</v>
      </c>
      <c r="S173" s="559">
        <f t="shared" si="5"/>
        <v>1</v>
      </c>
      <c r="T173" s="559">
        <v>1164</v>
      </c>
      <c r="V173" s="562">
        <f>VLOOKUP(C173,[4]K10!$B$3:$J$1312,9,0)</f>
        <v>70</v>
      </c>
      <c r="W173" s="561">
        <v>168</v>
      </c>
      <c r="X173" s="561" t="s">
        <v>2472</v>
      </c>
      <c r="Y173" s="561"/>
    </row>
    <row r="174" spans="1:30" ht="21" hidden="1" customHeight="1" x14ac:dyDescent="0.2">
      <c r="A174" s="569">
        <v>169</v>
      </c>
      <c r="B174" s="568" t="str">
        <f t="shared" si="4"/>
        <v>10.7.1403129.01</v>
      </c>
      <c r="C174" s="562" t="s">
        <v>3380</v>
      </c>
      <c r="D174" s="562" t="str">
        <f>VLOOKUP(E174,[1]QuyetdinhPCGD!$B$6:$C$1258,2,0)</f>
        <v>1403129</v>
      </c>
      <c r="E174" s="573" t="s">
        <v>206</v>
      </c>
      <c r="F174" s="564" t="s">
        <v>94</v>
      </c>
      <c r="G174" s="564" t="s">
        <v>9</v>
      </c>
      <c r="H174" s="562" t="str">
        <f>VLOOKUP(J174,'[2]Phan ca&amp; Ngay BDhoc'!$B$4:$I$106,8,0)</f>
        <v>A9-203</v>
      </c>
      <c r="I174" s="571"/>
      <c r="J174" s="566" t="s">
        <v>205</v>
      </c>
      <c r="K174" s="563"/>
      <c r="L174" s="572" t="s">
        <v>62</v>
      </c>
      <c r="M174" s="562" t="str">
        <f>VLOOKUP(C174,[3]K10!$B$3:$K$1312,10,0)</f>
        <v>Mở</v>
      </c>
      <c r="N174" s="611">
        <v>10035</v>
      </c>
      <c r="O174" s="563" t="s">
        <v>63</v>
      </c>
      <c r="P174" s="563">
        <v>0</v>
      </c>
      <c r="Q174" s="563">
        <v>0</v>
      </c>
      <c r="R174" s="559" t="s">
        <v>3379</v>
      </c>
      <c r="S174" s="559">
        <f t="shared" si="5"/>
        <v>1</v>
      </c>
      <c r="T174" s="559">
        <v>1165</v>
      </c>
      <c r="V174" s="562">
        <f>VLOOKUP(C174,[4]K10!$B$3:$J$1312,9,0)</f>
        <v>70</v>
      </c>
      <c r="W174" s="561">
        <v>169</v>
      </c>
      <c r="X174" s="561" t="s">
        <v>2472</v>
      </c>
      <c r="Y174" s="561"/>
    </row>
    <row r="175" spans="1:30" ht="42.75" hidden="1" customHeight="1" x14ac:dyDescent="0.2">
      <c r="A175" s="569">
        <v>170</v>
      </c>
      <c r="B175" s="568" t="str">
        <f t="shared" si="4"/>
        <v>10.7.1403130.01</v>
      </c>
      <c r="C175" s="562" t="s">
        <v>3381</v>
      </c>
      <c r="D175" s="562" t="str">
        <f>VLOOKUP(E175,[1]QuyetdinhPCGD!$B$6:$C$1258,2,0)</f>
        <v>1403130</v>
      </c>
      <c r="E175" s="573" t="s">
        <v>207</v>
      </c>
      <c r="F175" s="564" t="s">
        <v>145</v>
      </c>
      <c r="G175" s="564" t="s">
        <v>11</v>
      </c>
      <c r="H175" s="562" t="str">
        <f>VLOOKUP(J175,'[2]Phan ca&amp; Ngay BDhoc'!$B$4:$I$106,8,0)</f>
        <v>A9-203</v>
      </c>
      <c r="I175" s="571"/>
      <c r="J175" s="566" t="s">
        <v>205</v>
      </c>
      <c r="K175" s="563" t="s">
        <v>3382</v>
      </c>
      <c r="L175" s="572" t="s">
        <v>62</v>
      </c>
      <c r="M175" s="562" t="str">
        <f>VLOOKUP(C175,[3]K10!$B$3:$K$1312,10,0)</f>
        <v>Mở</v>
      </c>
      <c r="N175" s="611">
        <v>10035</v>
      </c>
      <c r="O175" s="563" t="s">
        <v>63</v>
      </c>
      <c r="P175" s="563">
        <v>0</v>
      </c>
      <c r="Q175" s="563">
        <v>0</v>
      </c>
      <c r="R175" s="559" t="s">
        <v>3379</v>
      </c>
      <c r="S175" s="559">
        <f t="shared" si="5"/>
        <v>1</v>
      </c>
      <c r="T175" s="559">
        <v>1166</v>
      </c>
      <c r="V175" s="562">
        <f>VLOOKUP(C175,[4]K10!$B$3:$J$1312,9,0)</f>
        <v>70</v>
      </c>
      <c r="W175" s="561">
        <v>170</v>
      </c>
      <c r="X175" s="561" t="s">
        <v>2472</v>
      </c>
      <c r="Y175" s="561"/>
      <c r="Z175" s="612"/>
      <c r="AA175" s="559"/>
      <c r="AB175" s="559"/>
      <c r="AC175" s="559"/>
      <c r="AD175" s="559"/>
    </row>
    <row r="176" spans="1:30" ht="21.75" hidden="1" customHeight="1" x14ac:dyDescent="0.2">
      <c r="A176" s="569">
        <v>171</v>
      </c>
      <c r="B176" s="568" t="str">
        <f t="shared" si="4"/>
        <v>10.7.1403150.02</v>
      </c>
      <c r="C176" s="562" t="s">
        <v>3383</v>
      </c>
      <c r="D176" s="562" t="str">
        <f>VLOOKUP(E176,[1]QuyetdinhPCGD!$B$6:$C$1258,2,0)</f>
        <v>1403150</v>
      </c>
      <c r="E176" s="573" t="s">
        <v>204</v>
      </c>
      <c r="F176" s="564" t="s">
        <v>60</v>
      </c>
      <c r="G176" s="564" t="s">
        <v>8</v>
      </c>
      <c r="H176" s="562" t="str">
        <f>VLOOKUP(J176,'[2]Phan ca&amp; Ngay BDhoc'!$B$4:$I$106,8,0)</f>
        <v>A9-203</v>
      </c>
      <c r="I176" s="564"/>
      <c r="J176" s="566" t="s">
        <v>208</v>
      </c>
      <c r="K176" s="563"/>
      <c r="L176" s="572" t="s">
        <v>70</v>
      </c>
      <c r="M176" s="562" t="str">
        <f>VLOOKUP(C176,[3]K10!$B$3:$K$1312,10,0)</f>
        <v>Mở</v>
      </c>
      <c r="N176" s="611">
        <v>10036</v>
      </c>
      <c r="O176" s="563" t="s">
        <v>63</v>
      </c>
      <c r="P176" s="563">
        <v>0</v>
      </c>
      <c r="Q176" s="563">
        <v>0</v>
      </c>
      <c r="R176" s="559" t="s">
        <v>3379</v>
      </c>
      <c r="S176" s="559">
        <f t="shared" si="5"/>
        <v>1</v>
      </c>
      <c r="T176" s="559">
        <v>1176</v>
      </c>
      <c r="V176" s="562">
        <f>VLOOKUP(C176,[4]K10!$B$3:$J$1312,9,0)</f>
        <v>68</v>
      </c>
      <c r="W176" s="561">
        <v>171</v>
      </c>
      <c r="X176" s="561" t="s">
        <v>4627</v>
      </c>
      <c r="Y176" s="561"/>
    </row>
    <row r="177" spans="1:25" ht="27" hidden="1" customHeight="1" x14ac:dyDescent="0.2">
      <c r="A177" s="569">
        <v>172</v>
      </c>
      <c r="B177" s="568" t="str">
        <f t="shared" si="4"/>
        <v>10.7.1403129.02</v>
      </c>
      <c r="C177" s="562" t="s">
        <v>3384</v>
      </c>
      <c r="D177" s="562" t="str">
        <f>VLOOKUP(E177,[1]QuyetdinhPCGD!$B$6:$C$1258,2,0)</f>
        <v>1403129</v>
      </c>
      <c r="E177" s="573" t="s">
        <v>206</v>
      </c>
      <c r="F177" s="564" t="s">
        <v>91</v>
      </c>
      <c r="G177" s="564" t="s">
        <v>8</v>
      </c>
      <c r="H177" s="562" t="str">
        <f>VLOOKUP(J177,'[2]Phan ca&amp; Ngay BDhoc'!$B$4:$I$106,8,0)</f>
        <v>A9-203</v>
      </c>
      <c r="I177" s="564"/>
      <c r="J177" s="566" t="s">
        <v>208</v>
      </c>
      <c r="K177" s="563"/>
      <c r="L177" s="572" t="s">
        <v>70</v>
      </c>
      <c r="M177" s="562" t="str">
        <f>VLOOKUP(C177,[3]K10!$B$3:$K$1312,10,0)</f>
        <v>Mở</v>
      </c>
      <c r="N177" s="611">
        <v>10036</v>
      </c>
      <c r="O177" s="563" t="s">
        <v>63</v>
      </c>
      <c r="P177" s="563">
        <v>0</v>
      </c>
      <c r="Q177" s="563">
        <v>0</v>
      </c>
      <c r="R177" s="559" t="s">
        <v>3379</v>
      </c>
      <c r="S177" s="559">
        <f t="shared" si="5"/>
        <v>1</v>
      </c>
      <c r="T177" s="559">
        <v>1177</v>
      </c>
      <c r="V177" s="562">
        <f>VLOOKUP(C177,[4]K10!$B$3:$J$1312,9,0)</f>
        <v>65</v>
      </c>
      <c r="W177" s="561">
        <v>172</v>
      </c>
      <c r="X177" s="561" t="s">
        <v>4627</v>
      </c>
      <c r="Y177" s="561"/>
    </row>
    <row r="178" spans="1:25" ht="57" hidden="1" x14ac:dyDescent="0.2">
      <c r="A178" s="569">
        <v>173</v>
      </c>
      <c r="B178" s="568" t="str">
        <f t="shared" si="4"/>
        <v>10.7.1403130.02</v>
      </c>
      <c r="C178" s="562" t="s">
        <v>3385</v>
      </c>
      <c r="D178" s="562" t="str">
        <f>VLOOKUP(E178,[1]QuyetdinhPCGD!$B$6:$C$1258,2,0)</f>
        <v>1403130</v>
      </c>
      <c r="E178" s="573" t="s">
        <v>207</v>
      </c>
      <c r="F178" s="564" t="s">
        <v>72</v>
      </c>
      <c r="G178" s="564" t="s">
        <v>13</v>
      </c>
      <c r="H178" s="562" t="str">
        <f>VLOOKUP(J178,'[2]Phan ca&amp; Ngay BDhoc'!$B$4:$I$106,8,0)</f>
        <v>A9-203</v>
      </c>
      <c r="I178" s="571"/>
      <c r="J178" s="566" t="s">
        <v>208</v>
      </c>
      <c r="K178" s="563" t="s">
        <v>3386</v>
      </c>
      <c r="L178" s="572" t="s">
        <v>70</v>
      </c>
      <c r="M178" s="562" t="str">
        <f>VLOOKUP(C178,[3]K10!$B$3:$K$1312,10,0)</f>
        <v>Mở</v>
      </c>
      <c r="N178" s="611">
        <v>10036</v>
      </c>
      <c r="O178" s="563" t="s">
        <v>63</v>
      </c>
      <c r="P178" s="563">
        <v>0</v>
      </c>
      <c r="Q178" s="563">
        <v>0</v>
      </c>
      <c r="R178" s="559" t="s">
        <v>3379</v>
      </c>
      <c r="S178" s="559">
        <f t="shared" si="5"/>
        <v>1</v>
      </c>
      <c r="T178" s="559">
        <v>1178</v>
      </c>
      <c r="V178" s="562">
        <f>VLOOKUP(C178,[4]K10!$B$3:$J$1312,9,0)</f>
        <v>70</v>
      </c>
      <c r="W178" s="561">
        <v>173</v>
      </c>
      <c r="X178" s="561" t="s">
        <v>2472</v>
      </c>
      <c r="Y178" s="561"/>
    </row>
    <row r="179" spans="1:25" ht="33.75" hidden="1" customHeight="1" x14ac:dyDescent="0.2">
      <c r="A179" s="569">
        <v>174</v>
      </c>
      <c r="B179" s="568" t="str">
        <f t="shared" si="4"/>
        <v>10.7.1403150.03</v>
      </c>
      <c r="C179" s="562" t="s">
        <v>3387</v>
      </c>
      <c r="D179" s="562" t="str">
        <f>VLOOKUP(E179,[1]QuyetdinhPCGD!$B$6:$C$1258,2,0)</f>
        <v>1403150</v>
      </c>
      <c r="E179" s="573" t="s">
        <v>204</v>
      </c>
      <c r="F179" s="564" t="s">
        <v>94</v>
      </c>
      <c r="G179" s="564" t="s">
        <v>9</v>
      </c>
      <c r="H179" s="562" t="str">
        <f>VLOOKUP(J179,'[2]Phan ca&amp; Ngay BDhoc'!$B$4:$I$106,8,0)</f>
        <v>A8-303</v>
      </c>
      <c r="I179" s="571"/>
      <c r="J179" s="566" t="s">
        <v>209</v>
      </c>
      <c r="K179" s="563" t="s">
        <v>3388</v>
      </c>
      <c r="L179" s="572" t="s">
        <v>75</v>
      </c>
      <c r="M179" s="562" t="str">
        <f>VLOOKUP(C179,[3]K10!$B$3:$K$1312,10,0)</f>
        <v>Mở</v>
      </c>
      <c r="N179" s="611">
        <v>10037</v>
      </c>
      <c r="O179" s="563" t="s">
        <v>63</v>
      </c>
      <c r="P179" s="563">
        <v>0</v>
      </c>
      <c r="Q179" s="563">
        <v>0</v>
      </c>
      <c r="R179" s="559" t="s">
        <v>3389</v>
      </c>
      <c r="S179" s="559">
        <f t="shared" si="5"/>
        <v>0</v>
      </c>
      <c r="T179" s="559">
        <v>1188</v>
      </c>
      <c r="V179" s="562">
        <f>VLOOKUP(C179,[4]K10!$B$3:$J$1312,9,0)</f>
        <v>70</v>
      </c>
      <c r="W179" s="561">
        <v>174</v>
      </c>
      <c r="X179" s="561" t="s">
        <v>2472</v>
      </c>
      <c r="Y179" s="561"/>
    </row>
    <row r="180" spans="1:25" ht="33.75" hidden="1" customHeight="1" x14ac:dyDescent="0.2">
      <c r="A180" s="569">
        <v>175</v>
      </c>
      <c r="B180" s="568" t="str">
        <f t="shared" si="4"/>
        <v>10.7.1403129.03</v>
      </c>
      <c r="C180" s="562" t="s">
        <v>3390</v>
      </c>
      <c r="D180" s="562" t="str">
        <f>VLOOKUP(E180,[1]QuyetdinhPCGD!$B$6:$C$1258,2,0)</f>
        <v>1403129</v>
      </c>
      <c r="E180" s="573" t="s">
        <v>206</v>
      </c>
      <c r="F180" s="564" t="s">
        <v>68</v>
      </c>
      <c r="G180" s="564" t="s">
        <v>9</v>
      </c>
      <c r="H180" s="562" t="str">
        <f>VLOOKUP(J180,'[2]Phan ca&amp; Ngay BDhoc'!$B$4:$I$106,8,0)</f>
        <v>A8-303</v>
      </c>
      <c r="I180" s="571"/>
      <c r="J180" s="566" t="s">
        <v>209</v>
      </c>
      <c r="K180" s="563"/>
      <c r="L180" s="572" t="s">
        <v>75</v>
      </c>
      <c r="M180" s="562" t="str">
        <f>VLOOKUP(C180,[3]K10!$B$3:$K$1312,10,0)</f>
        <v>Mở</v>
      </c>
      <c r="N180" s="611">
        <v>10037</v>
      </c>
      <c r="O180" s="563" t="s">
        <v>63</v>
      </c>
      <c r="P180" s="563">
        <v>0</v>
      </c>
      <c r="Q180" s="563">
        <v>0</v>
      </c>
      <c r="R180" s="559" t="s">
        <v>3389</v>
      </c>
      <c r="S180" s="559">
        <f t="shared" si="5"/>
        <v>0</v>
      </c>
      <c r="T180" s="559">
        <v>1189</v>
      </c>
      <c r="V180" s="562">
        <f>VLOOKUP(C180,[4]K10!$B$3:$J$1312,9,0)</f>
        <v>69</v>
      </c>
      <c r="W180" s="561">
        <v>175</v>
      </c>
      <c r="X180" s="561" t="s">
        <v>2472</v>
      </c>
      <c r="Y180" s="561"/>
    </row>
    <row r="181" spans="1:25" ht="57" hidden="1" x14ac:dyDescent="0.2">
      <c r="A181" s="569">
        <v>176</v>
      </c>
      <c r="B181" s="568" t="str">
        <f t="shared" si="4"/>
        <v>10.7.1403130.03</v>
      </c>
      <c r="C181" s="562" t="s">
        <v>3391</v>
      </c>
      <c r="D181" s="562" t="str">
        <f>VLOOKUP(E181,[1]QuyetdinhPCGD!$B$6:$C$1258,2,0)</f>
        <v>1403130</v>
      </c>
      <c r="E181" s="573" t="s">
        <v>207</v>
      </c>
      <c r="F181" s="564" t="s">
        <v>145</v>
      </c>
      <c r="G181" s="564" t="s">
        <v>13</v>
      </c>
      <c r="H181" s="562" t="str">
        <f>VLOOKUP(J181,'[2]Phan ca&amp; Ngay BDhoc'!$B$4:$I$106,8,0)</f>
        <v>A8-303</v>
      </c>
      <c r="I181" s="571"/>
      <c r="J181" s="566" t="s">
        <v>209</v>
      </c>
      <c r="K181" s="563" t="s">
        <v>3392</v>
      </c>
      <c r="L181" s="572" t="s">
        <v>75</v>
      </c>
      <c r="M181" s="562" t="str">
        <f>VLOOKUP(C181,[3]K10!$B$3:$K$1312,10,0)</f>
        <v>Mở</v>
      </c>
      <c r="N181" s="611">
        <v>10037</v>
      </c>
      <c r="O181" s="563" t="s">
        <v>63</v>
      </c>
      <c r="P181" s="563">
        <v>0</v>
      </c>
      <c r="Q181" s="563">
        <v>0</v>
      </c>
      <c r="R181" s="559" t="s">
        <v>3389</v>
      </c>
      <c r="S181" s="559">
        <f t="shared" si="5"/>
        <v>0</v>
      </c>
      <c r="T181" s="559">
        <v>1190</v>
      </c>
      <c r="V181" s="562">
        <f>VLOOKUP(C181,[4]K10!$B$3:$J$1312,9,0)</f>
        <v>68</v>
      </c>
      <c r="W181" s="561">
        <v>176</v>
      </c>
      <c r="X181" s="561" t="s">
        <v>2472</v>
      </c>
      <c r="Y181" s="561"/>
    </row>
    <row r="182" spans="1:25" ht="25.5" hidden="1" customHeight="1" x14ac:dyDescent="0.2">
      <c r="A182" s="569">
        <v>177</v>
      </c>
      <c r="B182" s="568" t="str">
        <f t="shared" si="4"/>
        <v>10.7.1403150.04</v>
      </c>
      <c r="C182" s="562" t="s">
        <v>3393</v>
      </c>
      <c r="D182" s="562" t="str">
        <f>VLOOKUP(E182,[1]QuyetdinhPCGD!$B$6:$C$1258,2,0)</f>
        <v>1403150</v>
      </c>
      <c r="E182" s="573" t="s">
        <v>204</v>
      </c>
      <c r="F182" s="564" t="s">
        <v>91</v>
      </c>
      <c r="G182" s="564" t="s">
        <v>8</v>
      </c>
      <c r="H182" s="562" t="str">
        <f>VLOOKUP(J182,'[2]Phan ca&amp; Ngay BDhoc'!$B$4:$I$106,8,0)</f>
        <v>A8-303</v>
      </c>
      <c r="I182" s="564"/>
      <c r="J182" s="566" t="s">
        <v>210</v>
      </c>
      <c r="K182" s="563"/>
      <c r="L182" s="572" t="s">
        <v>89</v>
      </c>
      <c r="M182" s="562" t="str">
        <f>VLOOKUP(C182,[3]K10!$B$3:$K$1312,10,0)</f>
        <v>Mở</v>
      </c>
      <c r="N182" s="611">
        <v>10038</v>
      </c>
      <c r="O182" s="563" t="s">
        <v>63</v>
      </c>
      <c r="P182" s="563">
        <v>0</v>
      </c>
      <c r="Q182" s="563">
        <v>0</v>
      </c>
      <c r="R182" s="559" t="s">
        <v>3389</v>
      </c>
      <c r="S182" s="559">
        <f t="shared" si="5"/>
        <v>0</v>
      </c>
      <c r="T182" s="559">
        <v>1200</v>
      </c>
      <c r="V182" s="562">
        <f>VLOOKUP(C182,[4]K10!$B$3:$J$1312,9,0)</f>
        <v>69</v>
      </c>
      <c r="W182" s="561">
        <v>177</v>
      </c>
      <c r="X182" s="561" t="s">
        <v>4627</v>
      </c>
      <c r="Y182" s="561"/>
    </row>
    <row r="183" spans="1:25" ht="18" hidden="1" customHeight="1" x14ac:dyDescent="0.2">
      <c r="A183" s="569">
        <v>178</v>
      </c>
      <c r="B183" s="568" t="str">
        <f t="shared" si="4"/>
        <v>10.7.1403129.04</v>
      </c>
      <c r="C183" s="562" t="s">
        <v>3394</v>
      </c>
      <c r="D183" s="562" t="str">
        <f>VLOOKUP(E183,[1]QuyetdinhPCGD!$B$6:$C$1258,2,0)</f>
        <v>1403129</v>
      </c>
      <c r="E183" s="573" t="s">
        <v>206</v>
      </c>
      <c r="F183" s="564" t="s">
        <v>60</v>
      </c>
      <c r="G183" s="564" t="s">
        <v>8</v>
      </c>
      <c r="H183" s="562" t="str">
        <f>VLOOKUP(J183,'[2]Phan ca&amp; Ngay BDhoc'!$B$4:$I$106,8,0)</f>
        <v>A8-303</v>
      </c>
      <c r="I183" s="564"/>
      <c r="J183" s="566" t="s">
        <v>210</v>
      </c>
      <c r="K183" s="563"/>
      <c r="L183" s="572" t="s">
        <v>89</v>
      </c>
      <c r="M183" s="562" t="str">
        <f>VLOOKUP(C183,[3]K10!$B$3:$K$1312,10,0)</f>
        <v>Mở</v>
      </c>
      <c r="N183" s="611">
        <v>10038</v>
      </c>
      <c r="O183" s="563" t="s">
        <v>63</v>
      </c>
      <c r="P183" s="563">
        <v>0</v>
      </c>
      <c r="Q183" s="563">
        <v>0</v>
      </c>
      <c r="R183" s="559" t="s">
        <v>3389</v>
      </c>
      <c r="S183" s="559">
        <f t="shared" si="5"/>
        <v>0</v>
      </c>
      <c r="T183" s="559">
        <v>1201</v>
      </c>
      <c r="V183" s="562">
        <f>VLOOKUP(C183,[4]K10!$B$3:$J$1312,9,0)</f>
        <v>69</v>
      </c>
      <c r="W183" s="561">
        <v>178</v>
      </c>
      <c r="X183" s="561" t="s">
        <v>4627</v>
      </c>
      <c r="Y183" s="561"/>
    </row>
    <row r="184" spans="1:25" ht="25.5" hidden="1" customHeight="1" x14ac:dyDescent="0.2">
      <c r="A184" s="569">
        <v>179</v>
      </c>
      <c r="B184" s="568" t="str">
        <f t="shared" si="4"/>
        <v>10.7.1403130.04</v>
      </c>
      <c r="C184" s="562" t="s">
        <v>3395</v>
      </c>
      <c r="D184" s="562" t="str">
        <f>VLOOKUP(E184,[1]QuyetdinhPCGD!$B$6:$C$1258,2,0)</f>
        <v>1403130</v>
      </c>
      <c r="E184" s="573" t="s">
        <v>207</v>
      </c>
      <c r="F184" s="564" t="s">
        <v>81</v>
      </c>
      <c r="G184" s="564" t="s">
        <v>12</v>
      </c>
      <c r="H184" s="562" t="str">
        <f>VLOOKUP(J184,'[2]Phan ca&amp; Ngay BDhoc'!$B$4:$I$106,8,0)</f>
        <v>A8-303</v>
      </c>
      <c r="I184" s="571"/>
      <c r="J184" s="566" t="s">
        <v>210</v>
      </c>
      <c r="K184" s="563"/>
      <c r="L184" s="572" t="s">
        <v>89</v>
      </c>
      <c r="M184" s="562" t="str">
        <f>VLOOKUP(C184,[3]K10!$B$3:$K$1312,10,0)</f>
        <v>Mở</v>
      </c>
      <c r="N184" s="611">
        <v>10038</v>
      </c>
      <c r="O184" s="563" t="s">
        <v>63</v>
      </c>
      <c r="P184" s="563">
        <v>0</v>
      </c>
      <c r="Q184" s="563">
        <v>0</v>
      </c>
      <c r="R184" s="559" t="s">
        <v>3389</v>
      </c>
      <c r="S184" s="559">
        <f t="shared" si="5"/>
        <v>0</v>
      </c>
      <c r="T184" s="559">
        <v>1202</v>
      </c>
      <c r="V184" s="562">
        <f>VLOOKUP(C184,[4]K10!$B$3:$J$1312,9,0)</f>
        <v>70</v>
      </c>
      <c r="W184" s="561">
        <v>179</v>
      </c>
      <c r="X184" s="561" t="s">
        <v>4627</v>
      </c>
      <c r="Y184" s="561"/>
    </row>
    <row r="185" spans="1:25" ht="15.75" hidden="1" x14ac:dyDescent="0.25">
      <c r="A185" s="569">
        <v>180</v>
      </c>
      <c r="B185" s="568" t="str">
        <f t="shared" si="4"/>
        <v>10.7.1603182.01</v>
      </c>
      <c r="C185" s="562" t="s">
        <v>3396</v>
      </c>
      <c r="D185" s="562" t="str">
        <f>VLOOKUP(E185,[1]QuyetdinhPCGD!$B$6:$C$1258,2,0)</f>
        <v>1603182</v>
      </c>
      <c r="E185" s="495" t="s">
        <v>211</v>
      </c>
      <c r="F185" s="564" t="s">
        <v>98</v>
      </c>
      <c r="G185" s="564" t="s">
        <v>9</v>
      </c>
      <c r="H185" s="562" t="str">
        <f>VLOOKUP(J185,'[2]Phan ca&amp; Ngay BDhoc'!$B$4:$I$106,8,0)</f>
        <v>A10-803</v>
      </c>
      <c r="I185" s="571"/>
      <c r="J185" s="566" t="s">
        <v>212</v>
      </c>
      <c r="K185" s="563"/>
      <c r="L185" s="572" t="s">
        <v>62</v>
      </c>
      <c r="M185" s="562" t="str">
        <f>VLOOKUP(C185,[3]K10!$B$3:$K$1312,10,0)</f>
        <v>Mở</v>
      </c>
      <c r="N185" s="607">
        <v>10055</v>
      </c>
      <c r="O185" s="563" t="s">
        <v>63</v>
      </c>
      <c r="P185" s="563">
        <v>0</v>
      </c>
      <c r="Q185" s="563">
        <v>0</v>
      </c>
      <c r="R185" s="559" t="s">
        <v>2131</v>
      </c>
      <c r="S185" s="559">
        <f t="shared" si="5"/>
        <v>0</v>
      </c>
      <c r="T185" s="559">
        <v>1210</v>
      </c>
      <c r="V185" s="562">
        <f>VLOOKUP(C185,[4]K10!$B$3:$J$1312,9,0)</f>
        <v>70</v>
      </c>
      <c r="W185" s="561">
        <v>180</v>
      </c>
      <c r="X185" s="561" t="s">
        <v>2472</v>
      </c>
      <c r="Y185" s="561"/>
    </row>
    <row r="186" spans="1:25" ht="22.5" hidden="1" x14ac:dyDescent="0.25">
      <c r="A186" s="569">
        <v>181</v>
      </c>
      <c r="B186" s="568" t="str">
        <f t="shared" si="4"/>
        <v>10.7.1603179.01</v>
      </c>
      <c r="C186" s="562" t="s">
        <v>3397</v>
      </c>
      <c r="D186" s="562" t="str">
        <f>VLOOKUP(E186,[1]QuyetdinhPCGD!$B$6:$C$1258,2,0)</f>
        <v>1603179</v>
      </c>
      <c r="E186" s="495" t="s">
        <v>213</v>
      </c>
      <c r="F186" s="564" t="s">
        <v>138</v>
      </c>
      <c r="G186" s="564" t="s">
        <v>8</v>
      </c>
      <c r="H186" s="562" t="str">
        <f>VLOOKUP(J186,'[2]Phan ca&amp; Ngay BDhoc'!$B$4:$I$106,8,0)</f>
        <v>A10-803</v>
      </c>
      <c r="I186" s="564"/>
      <c r="J186" s="566" t="s">
        <v>212</v>
      </c>
      <c r="K186" s="563"/>
      <c r="L186" s="565" t="s">
        <v>62</v>
      </c>
      <c r="M186" s="562" t="str">
        <f>VLOOKUP(C186,[3]K10!$B$3:$K$1312,10,0)</f>
        <v>Mở</v>
      </c>
      <c r="N186" s="607">
        <v>10055</v>
      </c>
      <c r="O186" s="563" t="s">
        <v>63</v>
      </c>
      <c r="P186" s="563">
        <v>0</v>
      </c>
      <c r="Q186" s="563">
        <v>0</v>
      </c>
      <c r="R186" s="559" t="s">
        <v>2131</v>
      </c>
      <c r="S186" s="559">
        <f t="shared" si="5"/>
        <v>0</v>
      </c>
      <c r="T186" s="559">
        <v>1211</v>
      </c>
      <c r="V186" s="562">
        <f>VLOOKUP(C186,[4]K10!$B$3:$J$1312,9,0)</f>
        <v>66</v>
      </c>
      <c r="W186" s="561">
        <v>181</v>
      </c>
      <c r="X186" s="561" t="s">
        <v>2472</v>
      </c>
      <c r="Y186" s="561"/>
    </row>
    <row r="187" spans="1:25" ht="15.75" hidden="1" x14ac:dyDescent="0.25">
      <c r="A187" s="569">
        <v>182</v>
      </c>
      <c r="B187" s="568" t="str">
        <f t="shared" si="4"/>
        <v>10.7.1603182.02</v>
      </c>
      <c r="C187" s="562" t="s">
        <v>3398</v>
      </c>
      <c r="D187" s="562" t="str">
        <f>VLOOKUP(E187,[1]QuyetdinhPCGD!$B$6:$C$1258,2,0)</f>
        <v>1603182</v>
      </c>
      <c r="E187" s="495" t="s">
        <v>211</v>
      </c>
      <c r="F187" s="564" t="s">
        <v>100</v>
      </c>
      <c r="G187" s="564" t="s">
        <v>9</v>
      </c>
      <c r="H187" s="562" t="str">
        <f>VLOOKUP(J187,'[2]Phan ca&amp; Ngay BDhoc'!$B$4:$I$106,8,0)</f>
        <v>A10-803</v>
      </c>
      <c r="I187" s="571"/>
      <c r="J187" s="566" t="s">
        <v>214</v>
      </c>
      <c r="K187" s="563"/>
      <c r="L187" s="572" t="s">
        <v>70</v>
      </c>
      <c r="M187" s="562" t="str">
        <f>VLOOKUP(C187,[3]K10!$B$3:$K$1312,10,0)</f>
        <v>Mở</v>
      </c>
      <c r="N187" s="607">
        <v>10056</v>
      </c>
      <c r="O187" s="563" t="s">
        <v>63</v>
      </c>
      <c r="P187" s="563">
        <v>0</v>
      </c>
      <c r="Q187" s="563">
        <v>0</v>
      </c>
      <c r="R187" s="559" t="s">
        <v>2131</v>
      </c>
      <c r="S187" s="559">
        <f t="shared" si="5"/>
        <v>0</v>
      </c>
      <c r="T187" s="559">
        <v>1217</v>
      </c>
      <c r="V187" s="562">
        <f>VLOOKUP(C187,[4]K10!$B$3:$J$1312,9,0)</f>
        <v>50</v>
      </c>
      <c r="W187" s="561">
        <v>182</v>
      </c>
      <c r="X187" s="561" t="s">
        <v>4627</v>
      </c>
      <c r="Y187" s="561"/>
    </row>
    <row r="188" spans="1:25" ht="22.5" hidden="1" x14ac:dyDescent="0.25">
      <c r="A188" s="569">
        <v>183</v>
      </c>
      <c r="B188" s="568" t="str">
        <f t="shared" si="4"/>
        <v>10.7.1603179.02</v>
      </c>
      <c r="C188" s="562" t="s">
        <v>3399</v>
      </c>
      <c r="D188" s="562" t="str">
        <f>VLOOKUP(E188,[1]QuyetdinhPCGD!$B$6:$C$1258,2,0)</f>
        <v>1603179</v>
      </c>
      <c r="E188" s="495" t="s">
        <v>213</v>
      </c>
      <c r="F188" s="564" t="s">
        <v>142</v>
      </c>
      <c r="G188" s="564" t="s">
        <v>8</v>
      </c>
      <c r="H188" s="562" t="str">
        <f>VLOOKUP(J188,'[2]Phan ca&amp; Ngay BDhoc'!$B$4:$I$106,8,0)</f>
        <v>A10-803</v>
      </c>
      <c r="I188" s="564"/>
      <c r="J188" s="566" t="s">
        <v>214</v>
      </c>
      <c r="K188" s="563"/>
      <c r="L188" s="565" t="s">
        <v>70</v>
      </c>
      <c r="M188" s="562" t="str">
        <f>VLOOKUP(C188,[3]K10!$B$3:$K$1312,10,0)</f>
        <v>Mở</v>
      </c>
      <c r="N188" s="607">
        <v>10056</v>
      </c>
      <c r="O188" s="563" t="s">
        <v>63</v>
      </c>
      <c r="P188" s="563">
        <v>0</v>
      </c>
      <c r="Q188" s="563">
        <v>0</v>
      </c>
      <c r="R188" s="559" t="s">
        <v>2131</v>
      </c>
      <c r="S188" s="559">
        <f t="shared" si="5"/>
        <v>0</v>
      </c>
      <c r="T188" s="559">
        <v>1218</v>
      </c>
      <c r="V188" s="562">
        <f>VLOOKUP(C188,[4]K10!$B$3:$J$1312,9,0)</f>
        <v>50</v>
      </c>
      <c r="W188" s="561">
        <v>183</v>
      </c>
      <c r="X188" s="561" t="s">
        <v>4627</v>
      </c>
      <c r="Y188" s="561"/>
    </row>
    <row r="189" spans="1:25" ht="15.75" hidden="1" x14ac:dyDescent="0.25">
      <c r="A189" s="569">
        <v>184</v>
      </c>
      <c r="B189" s="568" t="str">
        <f t="shared" si="4"/>
        <v>10.7.1603182.03</v>
      </c>
      <c r="C189" s="562" t="s">
        <v>3400</v>
      </c>
      <c r="D189" s="562" t="str">
        <f>VLOOKUP(E189,[1]QuyetdinhPCGD!$B$6:$C$1258,2,0)</f>
        <v>1603182</v>
      </c>
      <c r="E189" s="495" t="s">
        <v>211</v>
      </c>
      <c r="F189" s="564" t="s">
        <v>100</v>
      </c>
      <c r="G189" s="564" t="s">
        <v>11</v>
      </c>
      <c r="H189" s="562" t="str">
        <f>VLOOKUP(J189,'[2]Phan ca&amp; Ngay BDhoc'!$B$4:$I$106,8,0)</f>
        <v>A9-204</v>
      </c>
      <c r="I189" s="571"/>
      <c r="J189" s="566" t="s">
        <v>215</v>
      </c>
      <c r="K189" s="563"/>
      <c r="L189" s="572" t="s">
        <v>75</v>
      </c>
      <c r="M189" s="562" t="str">
        <f>VLOOKUP(C189,[3]K10!$B$3:$K$1312,10,0)</f>
        <v>Mở</v>
      </c>
      <c r="N189" s="607">
        <v>10057</v>
      </c>
      <c r="O189" s="563" t="s">
        <v>63</v>
      </c>
      <c r="P189" s="563">
        <v>0</v>
      </c>
      <c r="Q189" s="563">
        <v>0</v>
      </c>
      <c r="R189" s="559" t="s">
        <v>2255</v>
      </c>
      <c r="S189" s="559">
        <f t="shared" si="5"/>
        <v>0</v>
      </c>
      <c r="T189" s="559">
        <v>1224</v>
      </c>
      <c r="V189" s="562">
        <f>VLOOKUP(C189,[4]K10!$B$3:$J$1312,9,0)</f>
        <v>45</v>
      </c>
      <c r="W189" s="561">
        <v>184</v>
      </c>
      <c r="X189" s="561" t="s">
        <v>4627</v>
      </c>
      <c r="Y189" s="561"/>
    </row>
    <row r="190" spans="1:25" ht="22.5" hidden="1" x14ac:dyDescent="0.25">
      <c r="A190" s="569">
        <v>185</v>
      </c>
      <c r="B190" s="568" t="str">
        <f t="shared" si="4"/>
        <v>10.7.1603179.03</v>
      </c>
      <c r="C190" s="562" t="s">
        <v>3401</v>
      </c>
      <c r="D190" s="562" t="str">
        <f>VLOOKUP(E190,[1]QuyetdinhPCGD!$B$6:$C$1258,2,0)</f>
        <v>1603179</v>
      </c>
      <c r="E190" s="495" t="s">
        <v>213</v>
      </c>
      <c r="F190" s="564" t="s">
        <v>142</v>
      </c>
      <c r="G190" s="564" t="s">
        <v>9</v>
      </c>
      <c r="H190" s="562" t="str">
        <f>VLOOKUP(J190,'[2]Phan ca&amp; Ngay BDhoc'!$B$4:$I$106,8,0)</f>
        <v>A9-204</v>
      </c>
      <c r="I190" s="571"/>
      <c r="J190" s="566" t="s">
        <v>215</v>
      </c>
      <c r="K190" s="563"/>
      <c r="L190" s="565" t="s">
        <v>75</v>
      </c>
      <c r="M190" s="562" t="str">
        <f>VLOOKUP(C190,[3]K10!$B$3:$K$1312,10,0)</f>
        <v>Mở</v>
      </c>
      <c r="N190" s="607">
        <v>10057</v>
      </c>
      <c r="O190" s="563" t="s">
        <v>63</v>
      </c>
      <c r="P190" s="563">
        <v>0</v>
      </c>
      <c r="Q190" s="563">
        <v>0</v>
      </c>
      <c r="R190" s="559" t="s">
        <v>2255</v>
      </c>
      <c r="S190" s="559">
        <f t="shared" si="5"/>
        <v>0</v>
      </c>
      <c r="T190" s="559">
        <v>1225</v>
      </c>
      <c r="V190" s="562">
        <f>VLOOKUP(C190,[4]K10!$B$3:$J$1312,9,0)</f>
        <v>47</v>
      </c>
      <c r="W190" s="561">
        <v>185</v>
      </c>
      <c r="X190" s="561" t="s">
        <v>4627</v>
      </c>
      <c r="Y190" s="561"/>
    </row>
    <row r="191" spans="1:25" ht="22.5" hidden="1" x14ac:dyDescent="0.25">
      <c r="A191" s="569">
        <v>186</v>
      </c>
      <c r="B191" s="568" t="str">
        <f t="shared" si="4"/>
        <v>10.7.1403154.01</v>
      </c>
      <c r="C191" s="581" t="s">
        <v>3402</v>
      </c>
      <c r="D191" s="562" t="str">
        <f>VLOOKUP(E191,[1]QuyetdinhPCGD!$B$6:$C$1258,2,0)</f>
        <v>1403154</v>
      </c>
      <c r="E191" s="495" t="s">
        <v>216</v>
      </c>
      <c r="F191" s="564" t="s">
        <v>68</v>
      </c>
      <c r="G191" s="564" t="s">
        <v>8</v>
      </c>
      <c r="H191" s="562" t="str">
        <f>VLOOKUP(J191,'[2]Phan ca&amp; Ngay BDhoc'!$B$4:$I$106,8,0)</f>
        <v>A8-301</v>
      </c>
      <c r="I191" s="564"/>
      <c r="J191" s="566" t="s">
        <v>217</v>
      </c>
      <c r="K191" s="563"/>
      <c r="L191" s="565" t="s">
        <v>62</v>
      </c>
      <c r="M191" s="562" t="str">
        <f>VLOOKUP(C191,[3]K10!$B$3:$K$1312,10,0)</f>
        <v>Mở</v>
      </c>
      <c r="N191" s="607">
        <v>10058</v>
      </c>
      <c r="O191" s="563" t="s">
        <v>63</v>
      </c>
      <c r="P191" s="563">
        <v>0</v>
      </c>
      <c r="Q191" s="563">
        <v>0</v>
      </c>
      <c r="R191" s="559" t="s">
        <v>3403</v>
      </c>
      <c r="S191" s="559">
        <f t="shared" si="5"/>
        <v>1</v>
      </c>
      <c r="T191" s="559">
        <v>1228</v>
      </c>
      <c r="V191" s="562">
        <f>VLOOKUP(C191,[4]K10!$B$3:$J$1312,9,0)</f>
        <v>71</v>
      </c>
      <c r="W191" s="561">
        <v>186</v>
      </c>
      <c r="X191" s="561" t="s">
        <v>2472</v>
      </c>
      <c r="Y191" s="561"/>
    </row>
    <row r="192" spans="1:25" ht="22.5" hidden="1" x14ac:dyDescent="0.25">
      <c r="A192" s="569">
        <v>187</v>
      </c>
      <c r="B192" s="568" t="str">
        <f t="shared" si="4"/>
        <v>10.7.1403155.01</v>
      </c>
      <c r="C192" s="581" t="s">
        <v>3404</v>
      </c>
      <c r="D192" s="562" t="str">
        <f>VLOOKUP(E192,[1]QuyetdinhPCGD!$B$6:$C$1258,2,0)</f>
        <v>1403155</v>
      </c>
      <c r="E192" s="495" t="s">
        <v>218</v>
      </c>
      <c r="F192" s="564" t="s">
        <v>98</v>
      </c>
      <c r="G192" s="564" t="s">
        <v>11</v>
      </c>
      <c r="H192" s="562" t="str">
        <f>VLOOKUP(J192,'[2]Phan ca&amp; Ngay BDhoc'!$B$4:$I$106,8,0)</f>
        <v>A8-301</v>
      </c>
      <c r="I192" s="571"/>
      <c r="J192" s="566" t="s">
        <v>217</v>
      </c>
      <c r="K192" s="563"/>
      <c r="L192" s="572" t="s">
        <v>62</v>
      </c>
      <c r="M192" s="562" t="str">
        <f>VLOOKUP(C192,[3]K10!$B$3:$K$1312,10,0)</f>
        <v>Mở</v>
      </c>
      <c r="N192" s="607">
        <v>10058</v>
      </c>
      <c r="O192" s="563" t="s">
        <v>63</v>
      </c>
      <c r="P192" s="563">
        <v>0</v>
      </c>
      <c r="Q192" s="563">
        <v>0</v>
      </c>
      <c r="R192" s="559" t="s">
        <v>3403</v>
      </c>
      <c r="S192" s="559">
        <f t="shared" si="5"/>
        <v>1</v>
      </c>
      <c r="T192" s="559">
        <v>1229</v>
      </c>
      <c r="V192" s="562">
        <f>VLOOKUP(C192,[4]K10!$B$3:$J$1312,9,0)</f>
        <v>72</v>
      </c>
      <c r="W192" s="561">
        <v>187</v>
      </c>
      <c r="X192" s="561" t="s">
        <v>2472</v>
      </c>
      <c r="Y192" s="561"/>
    </row>
    <row r="193" spans="1:25" ht="15.75" hidden="1" x14ac:dyDescent="0.25">
      <c r="A193" s="569">
        <v>188</v>
      </c>
      <c r="B193" s="568" t="str">
        <f t="shared" si="4"/>
        <v>10.7.1403159.01</v>
      </c>
      <c r="C193" s="562" t="s">
        <v>3405</v>
      </c>
      <c r="D193" s="562" t="str">
        <f>VLOOKUP(E193,[1]QuyetdinhPCGD!$B$6:$C$1258,2,0)</f>
        <v>1403159</v>
      </c>
      <c r="E193" s="573" t="s">
        <v>219</v>
      </c>
      <c r="F193" s="564" t="s">
        <v>98</v>
      </c>
      <c r="G193" s="564" t="s">
        <v>12</v>
      </c>
      <c r="H193" s="562" t="str">
        <f>VLOOKUP(J193,'[2]Phan ca&amp; Ngay BDhoc'!$B$4:$I$106,8,0)</f>
        <v>A8-301</v>
      </c>
      <c r="I193" s="571"/>
      <c r="J193" s="566" t="s">
        <v>217</v>
      </c>
      <c r="K193" s="563"/>
      <c r="L193" s="572" t="s">
        <v>62</v>
      </c>
      <c r="M193" s="562" t="str">
        <f>VLOOKUP(C193,[3]K10!$B$3:$K$1312,10,0)</f>
        <v>Mở</v>
      </c>
      <c r="N193" s="607">
        <v>10058</v>
      </c>
      <c r="O193" s="563" t="s">
        <v>63</v>
      </c>
      <c r="P193" s="563">
        <v>0</v>
      </c>
      <c r="Q193" s="563">
        <v>0</v>
      </c>
      <c r="R193" s="559" t="s">
        <v>3403</v>
      </c>
      <c r="S193" s="559">
        <f t="shared" si="5"/>
        <v>1</v>
      </c>
      <c r="T193" s="559">
        <v>1230</v>
      </c>
      <c r="V193" s="562">
        <f>VLOOKUP(C193,[4]K10!$B$3:$J$1312,9,0)</f>
        <v>70</v>
      </c>
      <c r="W193" s="561">
        <v>188</v>
      </c>
      <c r="X193" s="561" t="s">
        <v>2472</v>
      </c>
      <c r="Y193" s="561"/>
    </row>
    <row r="194" spans="1:25" ht="22.5" hidden="1" x14ac:dyDescent="0.25">
      <c r="A194" s="569">
        <v>189</v>
      </c>
      <c r="B194" s="568" t="str">
        <f t="shared" si="4"/>
        <v>10.7.1403154.02</v>
      </c>
      <c r="C194" s="581" t="s">
        <v>3406</v>
      </c>
      <c r="D194" s="562" t="str">
        <f>VLOOKUP(E194,[1]QuyetdinhPCGD!$B$6:$C$1258,2,0)</f>
        <v>1403154</v>
      </c>
      <c r="E194" s="495" t="s">
        <v>216</v>
      </c>
      <c r="F194" s="564" t="s">
        <v>60</v>
      </c>
      <c r="G194" s="564" t="s">
        <v>8</v>
      </c>
      <c r="H194" s="562" t="str">
        <f>VLOOKUP(J194,'[2]Phan ca&amp; Ngay BDhoc'!$B$4:$I$106,8,0)</f>
        <v>A8-301</v>
      </c>
      <c r="I194" s="564"/>
      <c r="J194" s="566" t="s">
        <v>220</v>
      </c>
      <c r="K194" s="563"/>
      <c r="L194" s="565" t="s">
        <v>70</v>
      </c>
      <c r="M194" s="562" t="str">
        <f>VLOOKUP(C194,[3]K10!$B$3:$K$1312,10,0)</f>
        <v>Mở</v>
      </c>
      <c r="N194" s="607">
        <v>10059</v>
      </c>
      <c r="O194" s="563" t="s">
        <v>63</v>
      </c>
      <c r="P194" s="563">
        <v>0</v>
      </c>
      <c r="Q194" s="563">
        <v>0</v>
      </c>
      <c r="R194" s="559" t="s">
        <v>3403</v>
      </c>
      <c r="S194" s="559">
        <f t="shared" si="5"/>
        <v>1</v>
      </c>
      <c r="T194" s="559">
        <v>1234</v>
      </c>
      <c r="V194" s="562">
        <f>VLOOKUP(C194,[4]K10!$B$3:$J$1312,9,0)</f>
        <v>68</v>
      </c>
      <c r="W194" s="561">
        <v>189</v>
      </c>
      <c r="X194" s="561" t="s">
        <v>4627</v>
      </c>
      <c r="Y194" s="561"/>
    </row>
    <row r="195" spans="1:25" ht="22.5" hidden="1" x14ac:dyDescent="0.25">
      <c r="A195" s="569">
        <v>190</v>
      </c>
      <c r="B195" s="568" t="str">
        <f t="shared" si="4"/>
        <v>10.7.1403155.02</v>
      </c>
      <c r="C195" s="581" t="s">
        <v>3407</v>
      </c>
      <c r="D195" s="562" t="str">
        <f>VLOOKUP(E195,[1]QuyetdinhPCGD!$B$6:$C$1258,2,0)</f>
        <v>1403155</v>
      </c>
      <c r="E195" s="495" t="s">
        <v>218</v>
      </c>
      <c r="F195" s="564" t="s">
        <v>100</v>
      </c>
      <c r="G195" s="564" t="s">
        <v>11</v>
      </c>
      <c r="H195" s="562" t="str">
        <f>VLOOKUP(J195,'[2]Phan ca&amp; Ngay BDhoc'!$B$4:$I$106,8,0)</f>
        <v>A8-301</v>
      </c>
      <c r="I195" s="571"/>
      <c r="J195" s="566" t="s">
        <v>220</v>
      </c>
      <c r="K195" s="563"/>
      <c r="L195" s="572" t="s">
        <v>70</v>
      </c>
      <c r="M195" s="562" t="str">
        <f>VLOOKUP(C195,[3]K10!$B$3:$K$1312,10,0)</f>
        <v>Mở</v>
      </c>
      <c r="N195" s="607">
        <v>10059</v>
      </c>
      <c r="O195" s="563" t="s">
        <v>63</v>
      </c>
      <c r="P195" s="563">
        <v>0</v>
      </c>
      <c r="Q195" s="563">
        <v>0</v>
      </c>
      <c r="R195" s="559" t="s">
        <v>3403</v>
      </c>
      <c r="S195" s="559">
        <f t="shared" si="5"/>
        <v>1</v>
      </c>
      <c r="T195" s="559">
        <v>1235</v>
      </c>
      <c r="V195" s="562">
        <f>VLOOKUP(C195,[4]K10!$B$3:$J$1312,9,0)</f>
        <v>67</v>
      </c>
      <c r="W195" s="561">
        <v>190</v>
      </c>
      <c r="X195" s="561" t="s">
        <v>4627</v>
      </c>
      <c r="Y195" s="561"/>
    </row>
    <row r="196" spans="1:25" ht="15.75" hidden="1" x14ac:dyDescent="0.25">
      <c r="A196" s="569">
        <v>191</v>
      </c>
      <c r="B196" s="568" t="str">
        <f t="shared" si="4"/>
        <v>10.7.1403159.02</v>
      </c>
      <c r="C196" s="562" t="s">
        <v>3408</v>
      </c>
      <c r="D196" s="562" t="str">
        <f>VLOOKUP(E196,[1]QuyetdinhPCGD!$B$6:$C$1258,2,0)</f>
        <v>1403159</v>
      </c>
      <c r="E196" s="573" t="s">
        <v>219</v>
      </c>
      <c r="F196" s="564" t="s">
        <v>100</v>
      </c>
      <c r="G196" s="564" t="s">
        <v>12</v>
      </c>
      <c r="H196" s="562" t="str">
        <f>VLOOKUP(J196,'[2]Phan ca&amp; Ngay BDhoc'!$B$4:$I$106,8,0)</f>
        <v>A8-301</v>
      </c>
      <c r="I196" s="571"/>
      <c r="J196" s="566" t="s">
        <v>220</v>
      </c>
      <c r="K196" s="563"/>
      <c r="L196" s="572" t="s">
        <v>70</v>
      </c>
      <c r="M196" s="562" t="str">
        <f>VLOOKUP(C196,[3]K10!$B$3:$K$1312,10,0)</f>
        <v>Mở</v>
      </c>
      <c r="N196" s="607">
        <v>10059</v>
      </c>
      <c r="O196" s="563" t="s">
        <v>63</v>
      </c>
      <c r="P196" s="563">
        <v>0</v>
      </c>
      <c r="Q196" s="563">
        <v>0</v>
      </c>
      <c r="R196" s="559" t="s">
        <v>3403</v>
      </c>
      <c r="S196" s="559">
        <f t="shared" si="5"/>
        <v>1</v>
      </c>
      <c r="T196" s="559">
        <v>1236</v>
      </c>
      <c r="V196" s="562">
        <f>VLOOKUP(C196,[4]K10!$B$3:$J$1312,9,0)</f>
        <v>67</v>
      </c>
      <c r="W196" s="561">
        <v>191</v>
      </c>
      <c r="X196" s="561" t="s">
        <v>4627</v>
      </c>
      <c r="Y196" s="561"/>
    </row>
    <row r="197" spans="1:25" ht="15.75" hidden="1" x14ac:dyDescent="0.2">
      <c r="A197" s="569">
        <v>192</v>
      </c>
      <c r="B197" s="568" t="str">
        <f t="shared" si="4"/>
        <v>10.7.1603111.01</v>
      </c>
      <c r="C197" s="562" t="s">
        <v>3409</v>
      </c>
      <c r="D197" s="562" t="str">
        <f>VLOOKUP(E197,[1]QuyetdinhPCGD!$B$6:$C$1258,2,0)</f>
        <v>1603111</v>
      </c>
      <c r="E197" s="573" t="s">
        <v>221</v>
      </c>
      <c r="F197" s="564" t="s">
        <v>173</v>
      </c>
      <c r="G197" s="564" t="s">
        <v>10</v>
      </c>
      <c r="H197" s="562" t="str">
        <f>VLOOKUP(J197,'[2]Phan ca&amp; Ngay BDhoc'!$B$4:$I$106,8,0)</f>
        <v>A10-701</v>
      </c>
      <c r="I197" s="571"/>
      <c r="J197" s="566" t="s">
        <v>222</v>
      </c>
      <c r="K197" s="563"/>
      <c r="L197" s="572" t="s">
        <v>62</v>
      </c>
      <c r="M197" s="562" t="str">
        <f>VLOOKUP(C197,[3]K10!$B$3:$K$1312,10,0)</f>
        <v>Mở</v>
      </c>
      <c r="N197" s="611">
        <v>10048</v>
      </c>
      <c r="O197" s="563" t="s">
        <v>63</v>
      </c>
      <c r="P197" s="563">
        <v>0</v>
      </c>
      <c r="Q197" s="563">
        <v>0</v>
      </c>
      <c r="R197" s="559" t="s">
        <v>2211</v>
      </c>
      <c r="S197" s="559">
        <f t="shared" si="5"/>
        <v>0</v>
      </c>
      <c r="T197" s="559">
        <v>1239</v>
      </c>
      <c r="V197" s="562">
        <f>VLOOKUP(C197,[4]K10!$B$3:$J$1312,9,0)</f>
        <v>70</v>
      </c>
      <c r="W197" s="561">
        <v>192</v>
      </c>
      <c r="X197" s="561" t="s">
        <v>2472</v>
      </c>
      <c r="Y197" s="561"/>
    </row>
    <row r="198" spans="1:25" ht="15.75" hidden="1" x14ac:dyDescent="0.2">
      <c r="A198" s="569">
        <v>193</v>
      </c>
      <c r="B198" s="568" t="str">
        <f t="shared" ref="B198:B207" si="6">CONCATENATE("10.7.",D198,".",L198)</f>
        <v>10.7.1603131.01</v>
      </c>
      <c r="C198" s="562" t="s">
        <v>3410</v>
      </c>
      <c r="D198" s="562" t="str">
        <f>VLOOKUP(E198,[1]QuyetdinhPCGD!$B$6:$C$1258,2,0)</f>
        <v>1603131</v>
      </c>
      <c r="E198" s="573" t="s">
        <v>223</v>
      </c>
      <c r="F198" s="564" t="s">
        <v>98</v>
      </c>
      <c r="G198" s="564" t="s">
        <v>11</v>
      </c>
      <c r="H198" s="562" t="str">
        <f>VLOOKUP(J198,'[2]Phan ca&amp; Ngay BDhoc'!$B$4:$I$106,8,0)</f>
        <v>A10-701</v>
      </c>
      <c r="I198" s="571"/>
      <c r="J198" s="566" t="s">
        <v>222</v>
      </c>
      <c r="K198" s="563"/>
      <c r="L198" s="572" t="s">
        <v>62</v>
      </c>
      <c r="M198" s="562" t="str">
        <f>VLOOKUP(C198,[3]K10!$B$3:$K$1312,10,0)</f>
        <v>Mở</v>
      </c>
      <c r="N198" s="611">
        <v>10048</v>
      </c>
      <c r="O198" s="563" t="s">
        <v>63</v>
      </c>
      <c r="P198" s="563">
        <v>0</v>
      </c>
      <c r="Q198" s="563">
        <v>0</v>
      </c>
      <c r="R198" s="559" t="s">
        <v>2211</v>
      </c>
      <c r="S198" s="559">
        <f t="shared" ref="S198:S207" si="7">IF(H198=R198,1,0)</f>
        <v>0</v>
      </c>
      <c r="T198" s="559">
        <v>1243</v>
      </c>
      <c r="V198" s="562">
        <f>VLOOKUP(C198,[4]K10!$B$3:$J$1312,9,0)</f>
        <v>70</v>
      </c>
      <c r="W198" s="561">
        <v>193</v>
      </c>
      <c r="X198" s="561" t="s">
        <v>2472</v>
      </c>
      <c r="Y198" s="561"/>
    </row>
    <row r="199" spans="1:25" ht="15.75" hidden="1" x14ac:dyDescent="0.2">
      <c r="A199" s="569">
        <v>194</v>
      </c>
      <c r="B199" s="568" t="str">
        <f t="shared" si="6"/>
        <v>10.7.1603149.01</v>
      </c>
      <c r="C199" s="562" t="s">
        <v>3411</v>
      </c>
      <c r="D199" s="562" t="str">
        <f>VLOOKUP(E199,[1]QuyetdinhPCGD!$B$6:$C$1258,2,0)</f>
        <v>1603149</v>
      </c>
      <c r="E199" s="573" t="s">
        <v>224</v>
      </c>
      <c r="F199" s="564" t="s">
        <v>138</v>
      </c>
      <c r="G199" s="564" t="s">
        <v>13</v>
      </c>
      <c r="H199" s="562" t="str">
        <f>VLOOKUP(J199,'[2]Phan ca&amp; Ngay BDhoc'!$B$4:$I$106,8,0)</f>
        <v>A10-701</v>
      </c>
      <c r="I199" s="571"/>
      <c r="J199" s="566" t="s">
        <v>222</v>
      </c>
      <c r="K199" s="563"/>
      <c r="L199" s="572" t="s">
        <v>62</v>
      </c>
      <c r="M199" s="562" t="str">
        <f>VLOOKUP(C199,[3]K10!$B$3:$K$1312,10,0)</f>
        <v>Mở</v>
      </c>
      <c r="N199" s="611">
        <v>10048</v>
      </c>
      <c r="O199" s="563" t="s">
        <v>63</v>
      </c>
      <c r="P199" s="563">
        <v>0</v>
      </c>
      <c r="Q199" s="563">
        <v>0</v>
      </c>
      <c r="R199" s="559" t="s">
        <v>2211</v>
      </c>
      <c r="S199" s="559">
        <f t="shared" si="7"/>
        <v>0</v>
      </c>
      <c r="T199" s="559">
        <v>1246</v>
      </c>
      <c r="V199" s="562">
        <f>VLOOKUP(C199,[4]K10!$B$3:$J$1312,9,0)</f>
        <v>74</v>
      </c>
      <c r="W199" s="561">
        <v>194</v>
      </c>
      <c r="X199" s="561" t="s">
        <v>2472</v>
      </c>
      <c r="Y199" s="561"/>
    </row>
    <row r="200" spans="1:25" ht="32.25" hidden="1" customHeight="1" x14ac:dyDescent="0.2">
      <c r="A200" s="569">
        <v>195</v>
      </c>
      <c r="B200" s="568" t="str">
        <f t="shared" si="6"/>
        <v>10.7.1603111.02</v>
      </c>
      <c r="C200" s="562" t="s">
        <v>3412</v>
      </c>
      <c r="D200" s="562" t="str">
        <f>VLOOKUP(E200,[1]QuyetdinhPCGD!$B$6:$C$1258,2,0)</f>
        <v>1603111</v>
      </c>
      <c r="E200" s="573" t="s">
        <v>221</v>
      </c>
      <c r="F200" s="564" t="s">
        <v>178</v>
      </c>
      <c r="G200" s="564" t="s">
        <v>10</v>
      </c>
      <c r="H200" s="562" t="str">
        <f>VLOOKUP(J200,'[2]Phan ca&amp; Ngay BDhoc'!$B$4:$I$106,8,0)</f>
        <v>A10-701</v>
      </c>
      <c r="I200" s="571"/>
      <c r="J200" s="566" t="s">
        <v>225</v>
      </c>
      <c r="K200" s="563"/>
      <c r="L200" s="572" t="s">
        <v>70</v>
      </c>
      <c r="M200" s="562" t="str">
        <f>VLOOKUP(C200,[3]K10!$B$3:$K$1312,10,0)</f>
        <v>Mở</v>
      </c>
      <c r="N200" s="611">
        <v>10049</v>
      </c>
      <c r="O200" s="563" t="s">
        <v>63</v>
      </c>
      <c r="P200" s="563">
        <v>0</v>
      </c>
      <c r="Q200" s="563">
        <v>0</v>
      </c>
      <c r="R200" s="559" t="s">
        <v>2211</v>
      </c>
      <c r="S200" s="559">
        <f t="shared" si="7"/>
        <v>0</v>
      </c>
      <c r="T200" s="559">
        <v>1247</v>
      </c>
      <c r="V200" s="562">
        <f>VLOOKUP(C200,[4]K10!$B$3:$J$1312,9,0)</f>
        <v>46</v>
      </c>
      <c r="W200" s="561">
        <v>195</v>
      </c>
      <c r="X200" s="561" t="s">
        <v>4627</v>
      </c>
      <c r="Y200" s="561"/>
    </row>
    <row r="201" spans="1:25" ht="32.25" hidden="1" customHeight="1" x14ac:dyDescent="0.2">
      <c r="A201" s="569">
        <v>196</v>
      </c>
      <c r="B201" s="568" t="str">
        <f t="shared" si="6"/>
        <v>10.7.1603131.02</v>
      </c>
      <c r="C201" s="562" t="s">
        <v>3413</v>
      </c>
      <c r="D201" s="562" t="str">
        <f>VLOOKUP(E201,[1]QuyetdinhPCGD!$B$6:$C$1258,2,0)</f>
        <v>1603131</v>
      </c>
      <c r="E201" s="573" t="s">
        <v>223</v>
      </c>
      <c r="F201" s="564" t="s">
        <v>100</v>
      </c>
      <c r="G201" s="564" t="s">
        <v>11</v>
      </c>
      <c r="H201" s="562" t="str">
        <f>VLOOKUP(J201,'[2]Phan ca&amp; Ngay BDhoc'!$B$4:$I$106,8,0)</f>
        <v>A10-701</v>
      </c>
      <c r="I201" s="571"/>
      <c r="J201" s="566" t="s">
        <v>225</v>
      </c>
      <c r="K201" s="563"/>
      <c r="L201" s="572" t="s">
        <v>70</v>
      </c>
      <c r="M201" s="562" t="str">
        <f>VLOOKUP(C201,[3]K10!$B$3:$K$1312,10,0)</f>
        <v>Không mở</v>
      </c>
      <c r="N201" s="611">
        <v>10049</v>
      </c>
      <c r="O201" s="563" t="s">
        <v>63</v>
      </c>
      <c r="P201" s="563">
        <v>0</v>
      </c>
      <c r="Q201" s="563">
        <v>0</v>
      </c>
      <c r="R201" s="559" t="s">
        <v>2211</v>
      </c>
      <c r="S201" s="559">
        <f t="shared" si="7"/>
        <v>0</v>
      </c>
      <c r="T201" s="559">
        <v>1251</v>
      </c>
      <c r="V201" s="562">
        <f>VLOOKUP(C201,[4]K10!$B$3:$J$1312,9,0)</f>
        <v>14</v>
      </c>
      <c r="W201" s="561">
        <v>196</v>
      </c>
      <c r="X201" s="561"/>
      <c r="Y201" s="561"/>
    </row>
    <row r="202" spans="1:25" ht="15.75" hidden="1" x14ac:dyDescent="0.2">
      <c r="A202" s="569">
        <v>197</v>
      </c>
      <c r="B202" s="568" t="str">
        <f t="shared" si="6"/>
        <v>10.7.1603149.02</v>
      </c>
      <c r="C202" s="562" t="s">
        <v>3414</v>
      </c>
      <c r="D202" s="562" t="str">
        <f>VLOOKUP(E202,[1]QuyetdinhPCGD!$B$6:$C$1258,2,0)</f>
        <v>1603149</v>
      </c>
      <c r="E202" s="573" t="s">
        <v>224</v>
      </c>
      <c r="F202" s="564" t="s">
        <v>142</v>
      </c>
      <c r="G202" s="564" t="s">
        <v>13</v>
      </c>
      <c r="H202" s="562" t="str">
        <f>VLOOKUP(J202,'[2]Phan ca&amp; Ngay BDhoc'!$B$4:$I$106,8,0)</f>
        <v>A10-701</v>
      </c>
      <c r="I202" s="571"/>
      <c r="J202" s="566" t="s">
        <v>225</v>
      </c>
      <c r="K202" s="563"/>
      <c r="L202" s="572" t="s">
        <v>70</v>
      </c>
      <c r="M202" s="562" t="str">
        <f>VLOOKUP(C202,[3]K10!$B$3:$K$1312,10,0)</f>
        <v>Mở</v>
      </c>
      <c r="N202" s="610">
        <v>10049</v>
      </c>
      <c r="O202" s="563" t="s">
        <v>63</v>
      </c>
      <c r="P202" s="563">
        <v>0</v>
      </c>
      <c r="Q202" s="563">
        <v>0</v>
      </c>
      <c r="R202" s="559" t="s">
        <v>2211</v>
      </c>
      <c r="S202" s="559">
        <f t="shared" si="7"/>
        <v>0</v>
      </c>
      <c r="T202" s="559">
        <v>1254</v>
      </c>
      <c r="V202" s="562">
        <f>VLOOKUP(C202,[4]K10!$B$3:$J$1312,9,0)</f>
        <v>17</v>
      </c>
      <c r="W202" s="561">
        <v>197</v>
      </c>
      <c r="X202" s="561" t="s">
        <v>4627</v>
      </c>
      <c r="Y202" s="561"/>
    </row>
    <row r="203" spans="1:25" ht="15.75" hidden="1" x14ac:dyDescent="0.2">
      <c r="A203" s="569">
        <v>198</v>
      </c>
      <c r="B203" s="568" t="str">
        <f t="shared" si="6"/>
        <v>10.7.1603111.03</v>
      </c>
      <c r="C203" s="562" t="s">
        <v>3415</v>
      </c>
      <c r="D203" s="562" t="str">
        <f>VLOOKUP(E203,[1]QuyetdinhPCGD!$B$6:$C$1258,2,0)</f>
        <v>1603111</v>
      </c>
      <c r="E203" s="573" t="s">
        <v>221</v>
      </c>
      <c r="F203" s="564" t="s">
        <v>173</v>
      </c>
      <c r="G203" s="564" t="s">
        <v>11</v>
      </c>
      <c r="H203" s="562" t="str">
        <f>VLOOKUP(J203,'[2]Phan ca&amp; Ngay BDhoc'!$B$4:$I$106,8,0)</f>
        <v>A9-204</v>
      </c>
      <c r="I203" s="571"/>
      <c r="J203" s="566" t="s">
        <v>226</v>
      </c>
      <c r="K203" s="563"/>
      <c r="L203" s="572" t="s">
        <v>75</v>
      </c>
      <c r="M203" s="562" t="str">
        <f>VLOOKUP(C203,[3]K10!$B$3:$K$1312,10,0)</f>
        <v>Mở</v>
      </c>
      <c r="N203" s="608">
        <v>10050</v>
      </c>
      <c r="O203" s="609" t="s">
        <v>63</v>
      </c>
      <c r="P203" s="563">
        <v>0</v>
      </c>
      <c r="Q203" s="563">
        <v>0</v>
      </c>
      <c r="R203" s="559" t="s">
        <v>2255</v>
      </c>
      <c r="S203" s="559">
        <f t="shared" si="7"/>
        <v>0</v>
      </c>
      <c r="T203" s="559">
        <v>1255</v>
      </c>
      <c r="V203" s="562">
        <f>VLOOKUP(C203,[4]K10!$B$3:$J$1312,9,0)</f>
        <v>70</v>
      </c>
      <c r="W203" s="561">
        <v>198</v>
      </c>
      <c r="X203" s="561" t="s">
        <v>2472</v>
      </c>
      <c r="Y203" s="561"/>
    </row>
    <row r="204" spans="1:25" ht="15.75" hidden="1" x14ac:dyDescent="0.2">
      <c r="A204" s="569">
        <v>199</v>
      </c>
      <c r="B204" s="568" t="str">
        <f t="shared" si="6"/>
        <v>10.7.1603131.03</v>
      </c>
      <c r="C204" s="562" t="s">
        <v>3416</v>
      </c>
      <c r="D204" s="562" t="str">
        <f>VLOOKUP(E204,[1]QuyetdinhPCGD!$B$6:$C$1258,2,0)</f>
        <v>1603131</v>
      </c>
      <c r="E204" s="573" t="s">
        <v>223</v>
      </c>
      <c r="F204" s="564" t="s">
        <v>98</v>
      </c>
      <c r="G204" s="564" t="s">
        <v>13</v>
      </c>
      <c r="H204" s="562" t="str">
        <f>VLOOKUP(J204,'[2]Phan ca&amp; Ngay BDhoc'!$B$4:$I$106,8,0)</f>
        <v>A9-204</v>
      </c>
      <c r="I204" s="571"/>
      <c r="J204" s="566" t="s">
        <v>226</v>
      </c>
      <c r="K204" s="563"/>
      <c r="L204" s="572" t="s">
        <v>75</v>
      </c>
      <c r="M204" s="562" t="str">
        <f>VLOOKUP(C204,[3]K10!$B$3:$K$1312,10,0)</f>
        <v>Mở</v>
      </c>
      <c r="N204" s="608">
        <v>10050</v>
      </c>
      <c r="O204" s="563" t="s">
        <v>63</v>
      </c>
      <c r="P204" s="563">
        <v>0</v>
      </c>
      <c r="Q204" s="563">
        <v>0</v>
      </c>
      <c r="R204" s="559" t="s">
        <v>2255</v>
      </c>
      <c r="S204" s="559">
        <f t="shared" si="7"/>
        <v>0</v>
      </c>
      <c r="T204" s="559">
        <v>1259</v>
      </c>
      <c r="V204" s="562">
        <f>VLOOKUP(C204,[4]K10!$B$3:$J$1312,9,0)</f>
        <v>46</v>
      </c>
      <c r="W204" s="561">
        <v>199</v>
      </c>
      <c r="X204" s="561" t="s">
        <v>2472</v>
      </c>
      <c r="Y204" s="561"/>
    </row>
    <row r="205" spans="1:25" ht="15.75" hidden="1" x14ac:dyDescent="0.2">
      <c r="A205" s="569">
        <v>200</v>
      </c>
      <c r="B205" s="568" t="str">
        <f t="shared" si="6"/>
        <v>10.7.1603149.03</v>
      </c>
      <c r="C205" s="562" t="s">
        <v>3417</v>
      </c>
      <c r="D205" s="562" t="str">
        <f>VLOOKUP(E205,[1]QuyetdinhPCGD!$B$6:$C$1258,2,0)</f>
        <v>1603149</v>
      </c>
      <c r="E205" s="573" t="s">
        <v>224</v>
      </c>
      <c r="F205" s="564" t="s">
        <v>138</v>
      </c>
      <c r="G205" s="564" t="s">
        <v>9</v>
      </c>
      <c r="H205" s="562" t="str">
        <f>VLOOKUP(J205,'[2]Phan ca&amp; Ngay BDhoc'!$B$4:$I$106,8,0)</f>
        <v>A9-204</v>
      </c>
      <c r="I205" s="571"/>
      <c r="J205" s="566" t="s">
        <v>226</v>
      </c>
      <c r="K205" s="563"/>
      <c r="L205" s="572" t="s">
        <v>75</v>
      </c>
      <c r="M205" s="562" t="str">
        <f>VLOOKUP(C205,[3]K10!$B$3:$K$1312,10,0)</f>
        <v>Mở</v>
      </c>
      <c r="N205" s="608">
        <v>10050</v>
      </c>
      <c r="O205" s="563" t="s">
        <v>63</v>
      </c>
      <c r="P205" s="563">
        <v>0</v>
      </c>
      <c r="Q205" s="563">
        <v>0</v>
      </c>
      <c r="R205" s="559" t="s">
        <v>2255</v>
      </c>
      <c r="S205" s="559">
        <f t="shared" si="7"/>
        <v>0</v>
      </c>
      <c r="T205" s="559">
        <v>1261</v>
      </c>
      <c r="V205" s="562">
        <f>VLOOKUP(C205,[4]K10!$B$3:$J$1312,9,0)</f>
        <v>68</v>
      </c>
      <c r="W205" s="561">
        <v>200</v>
      </c>
      <c r="X205" s="561" t="s">
        <v>2472</v>
      </c>
      <c r="Y205" s="561"/>
    </row>
    <row r="206" spans="1:25" ht="19.5" hidden="1" customHeight="1" x14ac:dyDescent="0.25">
      <c r="A206" s="569">
        <v>201</v>
      </c>
      <c r="B206" s="568" t="str">
        <f t="shared" si="6"/>
        <v>10.7.0403102.01</v>
      </c>
      <c r="C206" s="581" t="s">
        <v>3418</v>
      </c>
      <c r="D206" s="562" t="str">
        <f>VLOOKUP(E206,[1]QuyetdinhPCGD!$B$6:$C$1258,2,0)</f>
        <v>0403102</v>
      </c>
      <c r="E206" s="573" t="s">
        <v>227</v>
      </c>
      <c r="F206" s="564" t="s">
        <v>68</v>
      </c>
      <c r="G206" s="564" t="s">
        <v>9</v>
      </c>
      <c r="H206" s="562" t="str">
        <f>VLOOKUP(J206,'[2]Phan ca&amp; Ngay BDhoc'!$B$4:$I$106,8,0)</f>
        <v>B4-601</v>
      </c>
      <c r="I206" s="571"/>
      <c r="J206" s="566" t="s">
        <v>228</v>
      </c>
      <c r="K206" s="563"/>
      <c r="L206" s="572" t="s">
        <v>62</v>
      </c>
      <c r="M206" s="562" t="str">
        <f>VLOOKUP(C206,[3]K10!$B$3:$K$1312,10,0)</f>
        <v>Mở</v>
      </c>
      <c r="N206" s="607">
        <v>10028</v>
      </c>
      <c r="O206" s="563" t="s">
        <v>63</v>
      </c>
      <c r="P206" s="563">
        <v>0</v>
      </c>
      <c r="Q206" s="563">
        <v>0</v>
      </c>
      <c r="R206" s="559" t="s">
        <v>3419</v>
      </c>
      <c r="S206" s="559">
        <f t="shared" si="7"/>
        <v>0</v>
      </c>
      <c r="T206" s="559">
        <v>1262</v>
      </c>
      <c r="V206" s="562">
        <f>VLOOKUP(C206,[4]K10!$B$3:$J$1312,9,0)</f>
        <v>48</v>
      </c>
      <c r="W206" s="561">
        <v>201</v>
      </c>
      <c r="X206" s="561" t="s">
        <v>2472</v>
      </c>
      <c r="Y206" s="561"/>
    </row>
    <row r="207" spans="1:25" ht="29.25" hidden="1" customHeight="1" x14ac:dyDescent="0.25">
      <c r="A207" s="569">
        <v>202</v>
      </c>
      <c r="B207" s="568" t="str">
        <f t="shared" si="6"/>
        <v>10.7.0403102.02</v>
      </c>
      <c r="C207" s="581" t="s">
        <v>3420</v>
      </c>
      <c r="D207" s="562" t="str">
        <f>VLOOKUP(E207,[1]QuyetdinhPCGD!$B$6:$C$1258,2,0)</f>
        <v>0403102</v>
      </c>
      <c r="E207" s="573" t="s">
        <v>227</v>
      </c>
      <c r="F207" s="564" t="s">
        <v>60</v>
      </c>
      <c r="G207" s="564" t="s">
        <v>9</v>
      </c>
      <c r="H207" s="562" t="str">
        <f>VLOOKUP(J207,'[2]Phan ca&amp; Ngay BDhoc'!$B$4:$I$106,8,0)</f>
        <v>B4-601</v>
      </c>
      <c r="I207" s="571"/>
      <c r="J207" s="566" t="s">
        <v>229</v>
      </c>
      <c r="K207" s="563"/>
      <c r="L207" s="572" t="s">
        <v>70</v>
      </c>
      <c r="M207" s="562" t="str">
        <f>VLOOKUP(C207,[3]K10!$B$3:$K$1312,10,0)</f>
        <v>Mở</v>
      </c>
      <c r="N207" s="607">
        <v>10029</v>
      </c>
      <c r="O207" s="563" t="s">
        <v>63</v>
      </c>
      <c r="P207" s="563">
        <v>0</v>
      </c>
      <c r="Q207" s="563">
        <v>0</v>
      </c>
      <c r="R207" s="559" t="s">
        <v>3419</v>
      </c>
      <c r="S207" s="559">
        <f t="shared" si="7"/>
        <v>0</v>
      </c>
      <c r="T207" s="559">
        <v>1278</v>
      </c>
      <c r="V207" s="562">
        <f>VLOOKUP(C207,[4]K10!$B$3:$J$1312,9,0)</f>
        <v>45</v>
      </c>
      <c r="W207" s="561">
        <v>202</v>
      </c>
      <c r="X207" s="561" t="s">
        <v>4627</v>
      </c>
      <c r="Y207" s="561"/>
    </row>
    <row r="208" spans="1:25" ht="18.75" hidden="1" x14ac:dyDescent="0.3">
      <c r="A208" s="1398" t="s">
        <v>3421</v>
      </c>
      <c r="B208" s="1399"/>
      <c r="C208" s="1399"/>
      <c r="D208" s="1399"/>
      <c r="E208" s="1399"/>
      <c r="V208" s="562" t="e">
        <f>VLOOKUP(C208,[4]K10!$B$3:$J$1312,9,0)</f>
        <v>#N/A</v>
      </c>
      <c r="W208" s="561">
        <v>205</v>
      </c>
      <c r="X208" s="561"/>
      <c r="Y208" s="561"/>
    </row>
    <row r="209" spans="1:26" ht="63" hidden="1" x14ac:dyDescent="0.2">
      <c r="A209" s="606" t="s">
        <v>3</v>
      </c>
      <c r="B209" s="605" t="s">
        <v>46</v>
      </c>
      <c r="C209" s="605" t="s">
        <v>47</v>
      </c>
      <c r="D209" s="605" t="s">
        <v>48</v>
      </c>
      <c r="E209" s="604" t="s">
        <v>49</v>
      </c>
      <c r="F209" s="604" t="s">
        <v>50</v>
      </c>
      <c r="G209" s="604" t="s">
        <v>51</v>
      </c>
      <c r="H209" s="604" t="s">
        <v>52</v>
      </c>
      <c r="I209" s="604" t="s">
        <v>53</v>
      </c>
      <c r="J209" s="604" t="s">
        <v>54</v>
      </c>
      <c r="K209" s="604" t="s">
        <v>55</v>
      </c>
      <c r="L209" s="604" t="s">
        <v>56</v>
      </c>
      <c r="M209" s="604" t="s">
        <v>57</v>
      </c>
      <c r="N209" s="604" t="s">
        <v>3422</v>
      </c>
      <c r="O209" s="604" t="s">
        <v>58</v>
      </c>
      <c r="P209" s="604"/>
      <c r="Q209" s="603"/>
      <c r="R209" s="603" t="s">
        <v>3194</v>
      </c>
      <c r="S209" s="603" t="s">
        <v>3195</v>
      </c>
      <c r="T209" s="603" t="s">
        <v>3196</v>
      </c>
      <c r="U209" s="603"/>
      <c r="V209" s="562" t="e">
        <f>VLOOKUP(C209,[4]K10!$B$3:$J$1312,9,0)</f>
        <v>#N/A</v>
      </c>
      <c r="W209" s="561">
        <v>206</v>
      </c>
      <c r="X209" s="561"/>
      <c r="Y209" s="561"/>
      <c r="Z209" s="563"/>
    </row>
    <row r="210" spans="1:26" ht="28.5" hidden="1" customHeight="1" x14ac:dyDescent="0.2">
      <c r="A210" s="569">
        <v>1</v>
      </c>
      <c r="B210" s="568" t="str">
        <f t="shared" ref="B210:B273" si="8">CONCATENATE("10.7.",D210,".",L210)</f>
        <v>10.7.0303106.01</v>
      </c>
      <c r="C210" s="562" t="s">
        <v>3423</v>
      </c>
      <c r="D210" s="562" t="str">
        <f>VLOOKUP(E210,[1]QuyetdinhPCGD!$B$6:$C$1258,2,0)</f>
        <v>0303106</v>
      </c>
      <c r="E210" s="570" t="s">
        <v>230</v>
      </c>
      <c r="F210" s="564" t="s">
        <v>145</v>
      </c>
      <c r="G210" s="564" t="s">
        <v>9</v>
      </c>
      <c r="H210" s="562" t="str">
        <f>VLOOKUP(J210,'[2]Phan ca&amp; Ngay BDhoc'!$B$4:$I$106,8,0)</f>
        <v>B3-201</v>
      </c>
      <c r="I210" s="571"/>
      <c r="J210" s="566" t="s">
        <v>231</v>
      </c>
      <c r="K210" s="563" t="s">
        <v>232</v>
      </c>
      <c r="L210" s="572" t="s">
        <v>62</v>
      </c>
      <c r="M210" s="562" t="str">
        <f>VLOOKUP(C210,[3]K10!$B$3:$K$1312,10,0)</f>
        <v>Không mở</v>
      </c>
      <c r="N210" s="571"/>
      <c r="O210" s="563" t="s">
        <v>63</v>
      </c>
      <c r="P210" s="563">
        <v>0</v>
      </c>
      <c r="Q210" s="563" t="s">
        <v>232</v>
      </c>
      <c r="R210" s="559" t="s">
        <v>3424</v>
      </c>
      <c r="S210" s="559">
        <f t="shared" ref="S210:S218" si="9">IF(H210=R210,1,0)</f>
        <v>1</v>
      </c>
      <c r="T210" s="559">
        <v>1</v>
      </c>
      <c r="V210" s="562">
        <f>VLOOKUP(C210,[4]K10!$B$3:$J$1312,9,0)</f>
        <v>0</v>
      </c>
      <c r="W210" s="561">
        <v>207</v>
      </c>
      <c r="X210" s="561"/>
      <c r="Y210" s="561"/>
    </row>
    <row r="211" spans="1:26" ht="28.5" hidden="1" customHeight="1" x14ac:dyDescent="0.2">
      <c r="A211" s="569">
        <v>2</v>
      </c>
      <c r="B211" s="568" t="str">
        <f t="shared" si="8"/>
        <v>10.7.0303111.01</v>
      </c>
      <c r="C211" s="562" t="s">
        <v>3425</v>
      </c>
      <c r="D211" s="562" t="str">
        <f>VLOOKUP(E211,[1]QuyetdinhPCGD!$B$6:$C$1258,2,0)</f>
        <v>0303111</v>
      </c>
      <c r="E211" s="567" t="s">
        <v>240</v>
      </c>
      <c r="F211" s="564" t="s">
        <v>145</v>
      </c>
      <c r="G211" s="564" t="s">
        <v>10</v>
      </c>
      <c r="H211" s="562" t="s">
        <v>3218</v>
      </c>
      <c r="I211" s="571"/>
      <c r="J211" s="566" t="s">
        <v>231</v>
      </c>
      <c r="K211" s="563" t="s">
        <v>232</v>
      </c>
      <c r="L211" s="572" t="s">
        <v>62</v>
      </c>
      <c r="M211" s="562" t="str">
        <f>VLOOKUP(C211,[3]K10!$B$3:$K$1312,10,0)</f>
        <v>Mở</v>
      </c>
      <c r="N211" s="571"/>
      <c r="O211" s="563" t="s">
        <v>63</v>
      </c>
      <c r="P211" s="563">
        <v>0</v>
      </c>
      <c r="Q211" s="563" t="s">
        <v>232</v>
      </c>
      <c r="R211" s="559" t="s">
        <v>87</v>
      </c>
      <c r="S211" s="559">
        <f t="shared" si="9"/>
        <v>0</v>
      </c>
      <c r="T211" s="559">
        <v>8</v>
      </c>
      <c r="U211" s="559" t="s">
        <v>4628</v>
      </c>
      <c r="V211" s="562">
        <f>VLOOKUP(C211,[4]K10!$B$3:$J$1312,9,0)</f>
        <v>37</v>
      </c>
      <c r="W211" s="561">
        <v>208</v>
      </c>
      <c r="X211" s="561" t="s">
        <v>2472</v>
      </c>
      <c r="Y211" s="561"/>
    </row>
    <row r="212" spans="1:26" ht="38.25" hidden="1" customHeight="1" x14ac:dyDescent="0.2">
      <c r="A212" s="569">
        <v>3</v>
      </c>
      <c r="B212" s="568" t="str">
        <f t="shared" si="8"/>
        <v>10.7.0303115.01</v>
      </c>
      <c r="C212" s="562" t="s">
        <v>3426</v>
      </c>
      <c r="D212" s="562" t="str">
        <f>VLOOKUP(E212,[1]QuyetdinhPCGD!$B$6:$C$1258,2,0)</f>
        <v>0303115</v>
      </c>
      <c r="E212" s="570" t="s">
        <v>234</v>
      </c>
      <c r="F212" s="564" t="s">
        <v>173</v>
      </c>
      <c r="G212" s="564" t="s">
        <v>8</v>
      </c>
      <c r="H212" s="562" t="str">
        <f>VLOOKUP(J212,'[2]Phan ca&amp; Ngay BDhoc'!$B$4:$I$106,8,0)</f>
        <v>B3-201</v>
      </c>
      <c r="I212" s="564"/>
      <c r="J212" s="566" t="s">
        <v>231</v>
      </c>
      <c r="K212" s="563" t="s">
        <v>235</v>
      </c>
      <c r="L212" s="565" t="s">
        <v>62</v>
      </c>
      <c r="M212" s="562" t="str">
        <f>VLOOKUP(C212,[3]K10!$B$3:$K$1312,10,0)</f>
        <v>Mở</v>
      </c>
      <c r="N212" s="564"/>
      <c r="O212" s="563" t="s">
        <v>63</v>
      </c>
      <c r="P212" s="563">
        <v>0</v>
      </c>
      <c r="Q212" s="563" t="s">
        <v>235</v>
      </c>
      <c r="R212" s="559" t="s">
        <v>3424</v>
      </c>
      <c r="S212" s="559">
        <f t="shared" si="9"/>
        <v>1</v>
      </c>
      <c r="T212" s="559">
        <v>3</v>
      </c>
      <c r="V212" s="562">
        <f>VLOOKUP(C212,[4]K10!$B$3:$J$1312,9,0)</f>
        <v>36</v>
      </c>
      <c r="W212" s="561">
        <v>209</v>
      </c>
      <c r="X212" s="561" t="s">
        <v>2472</v>
      </c>
      <c r="Y212" s="561"/>
    </row>
    <row r="213" spans="1:26" ht="30.75" hidden="1" customHeight="1" x14ac:dyDescent="0.2">
      <c r="A213" s="569">
        <v>4</v>
      </c>
      <c r="B213" s="568" t="str">
        <f t="shared" si="8"/>
        <v>10.7.0303116.01</v>
      </c>
      <c r="C213" s="562" t="s">
        <v>3427</v>
      </c>
      <c r="D213" s="562" t="str">
        <f>VLOOKUP(E213,[1]QuyetdinhPCGD!$B$6:$C$1258,2,0)</f>
        <v>0303116</v>
      </c>
      <c r="E213" s="570" t="s">
        <v>236</v>
      </c>
      <c r="F213" s="564" t="s">
        <v>98</v>
      </c>
      <c r="G213" s="564" t="s">
        <v>9</v>
      </c>
      <c r="H213" s="562" t="str">
        <f>VLOOKUP(J213,'[2]Phan ca&amp; Ngay BDhoc'!$B$4:$I$106,8,0)</f>
        <v>B3-201</v>
      </c>
      <c r="I213" s="571"/>
      <c r="J213" s="566" t="s">
        <v>231</v>
      </c>
      <c r="K213" s="563" t="s">
        <v>235</v>
      </c>
      <c r="L213" s="572" t="s">
        <v>62</v>
      </c>
      <c r="M213" s="562" t="str">
        <f>VLOOKUP(C213,[3]K10!$B$3:$K$1312,10,0)</f>
        <v>Mở</v>
      </c>
      <c r="N213" s="571"/>
      <c r="O213" s="563" t="s">
        <v>63</v>
      </c>
      <c r="P213" s="563">
        <v>0</v>
      </c>
      <c r="Q213" s="563" t="s">
        <v>235</v>
      </c>
      <c r="R213" s="559" t="s">
        <v>3424</v>
      </c>
      <c r="S213" s="559">
        <f t="shared" si="9"/>
        <v>1</v>
      </c>
      <c r="T213" s="559">
        <v>4</v>
      </c>
      <c r="V213" s="562">
        <f>VLOOKUP(C213,[4]K10!$B$3:$J$1312,9,0)</f>
        <v>37</v>
      </c>
      <c r="W213" s="561">
        <v>210</v>
      </c>
      <c r="X213" s="561" t="s">
        <v>2472</v>
      </c>
      <c r="Y213" s="561"/>
    </row>
    <row r="214" spans="1:26" ht="34.5" hidden="1" customHeight="1" x14ac:dyDescent="0.2">
      <c r="A214" s="569">
        <v>5</v>
      </c>
      <c r="B214" s="568" t="str">
        <f t="shared" si="8"/>
        <v>10.7.0303119.01</v>
      </c>
      <c r="C214" s="562" t="s">
        <v>3428</v>
      </c>
      <c r="D214" s="562" t="str">
        <f>VLOOKUP(E214,[1]QuyetdinhPCGD!$B$6:$C$1258,2,0)</f>
        <v>0303119</v>
      </c>
      <c r="E214" s="570" t="s">
        <v>237</v>
      </c>
      <c r="F214" s="564" t="s">
        <v>98</v>
      </c>
      <c r="G214" s="564" t="s">
        <v>11</v>
      </c>
      <c r="H214" s="562" t="str">
        <f>VLOOKUP(J214,'[2]Phan ca&amp; Ngay BDhoc'!$B$4:$I$106,8,0)</f>
        <v>B3-201</v>
      </c>
      <c r="I214" s="571"/>
      <c r="J214" s="566" t="s">
        <v>231</v>
      </c>
      <c r="K214" s="563" t="s">
        <v>235</v>
      </c>
      <c r="L214" s="572" t="s">
        <v>62</v>
      </c>
      <c r="M214" s="562" t="str">
        <f>VLOOKUP(C214,[3]K10!$B$3:$K$1312,10,0)</f>
        <v>Mở</v>
      </c>
      <c r="N214" s="571"/>
      <c r="O214" s="563" t="s">
        <v>63</v>
      </c>
      <c r="P214" s="563">
        <v>0</v>
      </c>
      <c r="Q214" s="563" t="s">
        <v>235</v>
      </c>
      <c r="R214" s="559" t="s">
        <v>3424</v>
      </c>
      <c r="S214" s="559">
        <f t="shared" si="9"/>
        <v>1</v>
      </c>
      <c r="T214" s="559">
        <v>5</v>
      </c>
      <c r="V214" s="562">
        <f>VLOOKUP(C214,[4]K10!$B$3:$J$1312,9,0)</f>
        <v>38</v>
      </c>
      <c r="W214" s="561">
        <v>211</v>
      </c>
      <c r="X214" s="561" t="s">
        <v>2472</v>
      </c>
      <c r="Y214" s="561"/>
    </row>
    <row r="215" spans="1:26" ht="36" hidden="1" customHeight="1" x14ac:dyDescent="0.2">
      <c r="A215" s="569">
        <v>6</v>
      </c>
      <c r="B215" s="568" t="str">
        <f t="shared" si="8"/>
        <v>10.7.0303120.01</v>
      </c>
      <c r="C215" s="562" t="s">
        <v>3429</v>
      </c>
      <c r="D215" s="562" t="str">
        <f>VLOOKUP(E215,[1]QuyetdinhPCGD!$B$6:$C$1258,2,0)</f>
        <v>0303120</v>
      </c>
      <c r="E215" s="570" t="s">
        <v>238</v>
      </c>
      <c r="F215" s="564" t="s">
        <v>145</v>
      </c>
      <c r="G215" s="564" t="s">
        <v>11</v>
      </c>
      <c r="H215" s="562" t="str">
        <f>VLOOKUP(J215,'[2]Phan ca&amp; Ngay BDhoc'!$B$4:$I$106,8,0)</f>
        <v>B3-201</v>
      </c>
      <c r="I215" s="571"/>
      <c r="J215" s="566" t="s">
        <v>231</v>
      </c>
      <c r="K215" s="563" t="s">
        <v>235</v>
      </c>
      <c r="L215" s="572" t="s">
        <v>62</v>
      </c>
      <c r="M215" s="562" t="str">
        <f>VLOOKUP(C215,[3]K10!$B$3:$K$1312,10,0)</f>
        <v>Mở</v>
      </c>
      <c r="N215" s="571"/>
      <c r="O215" s="563" t="s">
        <v>63</v>
      </c>
      <c r="P215" s="563">
        <v>0</v>
      </c>
      <c r="Q215" s="563" t="s">
        <v>235</v>
      </c>
      <c r="R215" s="559" t="s">
        <v>3424</v>
      </c>
      <c r="S215" s="559">
        <f t="shared" si="9"/>
        <v>1</v>
      </c>
      <c r="T215" s="559">
        <v>6</v>
      </c>
      <c r="V215" s="562">
        <f>VLOOKUP(C215,[4]K10!$B$3:$J$1312,9,0)</f>
        <v>31</v>
      </c>
      <c r="W215" s="561">
        <v>212</v>
      </c>
      <c r="X215" s="561" t="s">
        <v>2472</v>
      </c>
      <c r="Y215" s="561"/>
    </row>
    <row r="216" spans="1:26" ht="39.75" hidden="1" customHeight="1" x14ac:dyDescent="0.2">
      <c r="A216" s="569">
        <v>7</v>
      </c>
      <c r="B216" s="568" t="str">
        <f t="shared" si="8"/>
        <v>10.7.0303135.01</v>
      </c>
      <c r="C216" s="562" t="s">
        <v>3430</v>
      </c>
      <c r="D216" s="562" t="str">
        <f>VLOOKUP(E216,[1]QuyetdinhPCGD!$B$6:$C$1258,2,0)</f>
        <v>0303135</v>
      </c>
      <c r="E216" s="567" t="s">
        <v>239</v>
      </c>
      <c r="F216" s="564" t="s">
        <v>145</v>
      </c>
      <c r="G216" s="564" t="s">
        <v>10</v>
      </c>
      <c r="H216" s="562" t="str">
        <f>VLOOKUP(J216,'[2]Phan ca&amp; Ngay BDhoc'!$B$4:$I$106,8,0)</f>
        <v>B3-201</v>
      </c>
      <c r="I216" s="571"/>
      <c r="J216" s="566" t="s">
        <v>231</v>
      </c>
      <c r="K216" s="563" t="s">
        <v>232</v>
      </c>
      <c r="L216" s="572" t="s">
        <v>62</v>
      </c>
      <c r="M216" s="562" t="str">
        <f>VLOOKUP(C216,[3]K10!$B$3:$K$1312,10,0)</f>
        <v>Không mở</v>
      </c>
      <c r="N216" s="571"/>
      <c r="O216" s="563" t="s">
        <v>63</v>
      </c>
      <c r="P216" s="563">
        <v>0</v>
      </c>
      <c r="Q216" s="563" t="s">
        <v>232</v>
      </c>
      <c r="R216" s="559" t="s">
        <v>3424</v>
      </c>
      <c r="S216" s="559">
        <f t="shared" si="9"/>
        <v>1</v>
      </c>
      <c r="T216" s="559">
        <v>7</v>
      </c>
      <c r="V216" s="562">
        <f>VLOOKUP(C216,[4]K10!$B$3:$J$1312,9,0)</f>
        <v>1</v>
      </c>
      <c r="W216" s="561">
        <v>213</v>
      </c>
      <c r="X216" s="561"/>
      <c r="Y216" s="561"/>
    </row>
    <row r="217" spans="1:26" ht="39.75" hidden="1" customHeight="1" x14ac:dyDescent="0.2">
      <c r="A217" s="569">
        <v>8</v>
      </c>
      <c r="B217" s="568" t="str">
        <f t="shared" si="8"/>
        <v>10.7.0303140.01</v>
      </c>
      <c r="C217" s="562" t="s">
        <v>3431</v>
      </c>
      <c r="D217" s="562" t="str">
        <f>VLOOKUP(E217,[1]QuyetdinhPCGD!$B$6:$C$1258,2,0)</f>
        <v>0303140</v>
      </c>
      <c r="E217" s="570" t="s">
        <v>241</v>
      </c>
      <c r="F217" s="564" t="s">
        <v>98</v>
      </c>
      <c r="G217" s="564" t="s">
        <v>10</v>
      </c>
      <c r="H217" s="562" t="str">
        <f>VLOOKUP(J217,'[2]Phan ca&amp; Ngay BDhoc'!$B$4:$I$106,8,0)</f>
        <v>B3-201</v>
      </c>
      <c r="I217" s="571"/>
      <c r="J217" s="566" t="s">
        <v>231</v>
      </c>
      <c r="K217" s="563" t="s">
        <v>235</v>
      </c>
      <c r="L217" s="572" t="s">
        <v>62</v>
      </c>
      <c r="M217" s="562" t="str">
        <f>VLOOKUP(C217,[3]K10!$B$3:$K$1312,10,0)</f>
        <v>Mở</v>
      </c>
      <c r="N217" s="571"/>
      <c r="O217" s="563" t="s">
        <v>63</v>
      </c>
      <c r="P217" s="563">
        <v>0</v>
      </c>
      <c r="Q217" s="563" t="s">
        <v>235</v>
      </c>
      <c r="R217" s="559" t="s">
        <v>3424</v>
      </c>
      <c r="S217" s="559">
        <f t="shared" si="9"/>
        <v>1</v>
      </c>
      <c r="T217" s="559">
        <v>9</v>
      </c>
      <c r="V217" s="562">
        <f>VLOOKUP(C217,[4]K10!$B$3:$J$1312,9,0)</f>
        <v>36</v>
      </c>
      <c r="W217" s="561">
        <v>214</v>
      </c>
      <c r="X217" s="561" t="s">
        <v>2472</v>
      </c>
      <c r="Y217" s="561"/>
    </row>
    <row r="218" spans="1:26" ht="40.5" hidden="1" customHeight="1" x14ac:dyDescent="0.2">
      <c r="A218" s="569">
        <v>9</v>
      </c>
      <c r="B218" s="568" t="str">
        <f t="shared" si="8"/>
        <v>10.7.0303176.01</v>
      </c>
      <c r="C218" s="562" t="s">
        <v>3432</v>
      </c>
      <c r="D218" s="562" t="str">
        <f>VLOOKUP(E218,[1]QuyetdinhPCGD!$B$6:$C$1258,2,0)</f>
        <v>0303176</v>
      </c>
      <c r="E218" s="570" t="s">
        <v>233</v>
      </c>
      <c r="F218" s="564" t="s">
        <v>145</v>
      </c>
      <c r="G218" s="564" t="s">
        <v>9</v>
      </c>
      <c r="H218" s="562" t="s">
        <v>3424</v>
      </c>
      <c r="I218" s="571"/>
      <c r="J218" s="566" t="s">
        <v>231</v>
      </c>
      <c r="K218" s="563" t="s">
        <v>232</v>
      </c>
      <c r="L218" s="572" t="s">
        <v>62</v>
      </c>
      <c r="M218" s="562" t="str">
        <f>VLOOKUP(C218,[3]K10!$B$3:$K$1312,10,0)</f>
        <v>Mở</v>
      </c>
      <c r="N218" s="571"/>
      <c r="O218" s="563" t="s">
        <v>63</v>
      </c>
      <c r="P218" s="563">
        <v>0</v>
      </c>
      <c r="Q218" s="563" t="s">
        <v>232</v>
      </c>
      <c r="R218" s="559" t="s">
        <v>87</v>
      </c>
      <c r="S218" s="559">
        <f t="shared" si="9"/>
        <v>0</v>
      </c>
      <c r="T218" s="559">
        <v>2</v>
      </c>
      <c r="U218" s="559" t="s">
        <v>4628</v>
      </c>
      <c r="V218" s="562">
        <f>VLOOKUP(C218,[4]K10!$B$3:$J$1312,9,0)</f>
        <v>36</v>
      </c>
      <c r="W218" s="561">
        <v>215</v>
      </c>
      <c r="X218" s="561" t="s">
        <v>2472</v>
      </c>
      <c r="Y218" s="561"/>
    </row>
    <row r="219" spans="1:26" ht="40.5" hidden="1" customHeight="1" x14ac:dyDescent="0.2">
      <c r="A219" s="569"/>
      <c r="B219" s="568" t="str">
        <f t="shared" si="8"/>
        <v>10.7.0303133.01</v>
      </c>
      <c r="C219" s="576" t="s">
        <v>3433</v>
      </c>
      <c r="D219" s="562" t="str">
        <f>VLOOKUP(E219,[1]QuyetdinhPCGD!$B$6:$C$1258,2,0)</f>
        <v>0303133</v>
      </c>
      <c r="E219" s="573" t="s">
        <v>3434</v>
      </c>
      <c r="F219" s="564" t="s">
        <v>98</v>
      </c>
      <c r="G219" s="564" t="s">
        <v>750</v>
      </c>
      <c r="H219" s="562" t="s">
        <v>4651</v>
      </c>
      <c r="I219" s="571"/>
      <c r="J219" s="566" t="s">
        <v>231</v>
      </c>
      <c r="K219" s="563" t="s">
        <v>3435</v>
      </c>
      <c r="L219" s="572" t="s">
        <v>62</v>
      </c>
      <c r="M219" s="562" t="str">
        <f>VLOOKUP(C219,[3]K10!$B$3:$K$1312,10,0)</f>
        <v>Mở</v>
      </c>
      <c r="N219" s="571">
        <v>17</v>
      </c>
      <c r="O219" s="563" t="s">
        <v>63</v>
      </c>
      <c r="P219" s="563"/>
      <c r="Q219" s="563"/>
      <c r="U219" s="559" t="s">
        <v>4628</v>
      </c>
      <c r="V219" s="562">
        <f>VLOOKUP(C219,[4]K10!$B$3:$J$1312,9,0)</f>
        <v>20</v>
      </c>
      <c r="W219" s="561">
        <v>216</v>
      </c>
      <c r="X219" s="561" t="s">
        <v>2472</v>
      </c>
      <c r="Y219" s="561"/>
      <c r="Z219" s="582" t="s">
        <v>3436</v>
      </c>
    </row>
    <row r="220" spans="1:26" ht="40.5" hidden="1" customHeight="1" x14ac:dyDescent="0.2">
      <c r="A220" s="569"/>
      <c r="B220" s="568" t="str">
        <f t="shared" si="8"/>
        <v>10.7.0303113.01</v>
      </c>
      <c r="C220" s="576" t="s">
        <v>3437</v>
      </c>
      <c r="D220" s="562" t="str">
        <f>VLOOKUP(E220,[1]QuyetdinhPCGD!$B$6:$C$1258,2,0)</f>
        <v>0303113</v>
      </c>
      <c r="E220" s="573" t="s">
        <v>3438</v>
      </c>
      <c r="F220" s="564" t="s">
        <v>178</v>
      </c>
      <c r="G220" s="564" t="s">
        <v>13</v>
      </c>
      <c r="H220" s="562" t="s">
        <v>4651</v>
      </c>
      <c r="I220" s="571"/>
      <c r="J220" s="566" t="s">
        <v>231</v>
      </c>
      <c r="K220" s="563" t="s">
        <v>3435</v>
      </c>
      <c r="L220" s="572" t="s">
        <v>62</v>
      </c>
      <c r="M220" s="562" t="s">
        <v>3439</v>
      </c>
      <c r="N220" s="574">
        <v>22</v>
      </c>
      <c r="O220" s="563" t="s">
        <v>63</v>
      </c>
      <c r="P220" s="563"/>
      <c r="Q220" s="563"/>
      <c r="V220" s="562" t="e">
        <f>VLOOKUP(C220,[4]K10!$B$3:$J$1312,9,0)</f>
        <v>#N/A</v>
      </c>
      <c r="W220" s="561">
        <v>217</v>
      </c>
      <c r="X220" s="561" t="s">
        <v>4627</v>
      </c>
      <c r="Y220" s="561"/>
      <c r="Z220" s="582" t="s">
        <v>3436</v>
      </c>
    </row>
    <row r="221" spans="1:26" ht="40.5" hidden="1" customHeight="1" x14ac:dyDescent="0.2">
      <c r="A221" s="569"/>
      <c r="B221" s="568" t="str">
        <f t="shared" si="8"/>
        <v>10.7.0903104.01</v>
      </c>
      <c r="C221" s="576" t="s">
        <v>3440</v>
      </c>
      <c r="D221" s="562" t="str">
        <f>VLOOKUP(E221,[1]QuyetdinhPCGD!$B$6:$C$1258,2,0)</f>
        <v>0903104</v>
      </c>
      <c r="E221" s="573" t="s">
        <v>3441</v>
      </c>
      <c r="F221" s="564" t="s">
        <v>98</v>
      </c>
      <c r="G221" s="564" t="s">
        <v>13</v>
      </c>
      <c r="H221" s="563" t="s">
        <v>4641</v>
      </c>
      <c r="I221" s="571"/>
      <c r="J221" s="566" t="s">
        <v>3442</v>
      </c>
      <c r="K221" s="563" t="s">
        <v>3443</v>
      </c>
      <c r="L221" s="572" t="s">
        <v>62</v>
      </c>
      <c r="M221" s="562" t="str">
        <f>VLOOKUP(C221,[3]K10!$B$3:$K$1312,10,0)</f>
        <v>Mở</v>
      </c>
      <c r="N221" s="571"/>
      <c r="O221" s="563" t="s">
        <v>63</v>
      </c>
      <c r="P221" s="563"/>
      <c r="Q221" s="563"/>
      <c r="V221" s="562">
        <f>VLOOKUP(C221,[4]K10!$B$3:$J$1312,9,0)</f>
        <v>21</v>
      </c>
      <c r="W221" s="561">
        <v>218</v>
      </c>
      <c r="X221" s="561" t="s">
        <v>2472</v>
      </c>
      <c r="Y221" s="561"/>
      <c r="Z221" s="582" t="s">
        <v>3436</v>
      </c>
    </row>
    <row r="222" spans="1:26" ht="40.5" hidden="1" customHeight="1" x14ac:dyDescent="0.2">
      <c r="A222" s="569"/>
      <c r="B222" s="568" t="str">
        <f t="shared" si="8"/>
        <v>10.7.0103131.02</v>
      </c>
      <c r="C222" s="576" t="s">
        <v>3444</v>
      </c>
      <c r="D222" s="562" t="str">
        <f>VLOOKUP(E222,[1]QuyetdinhPCGD!$B$6:$C$1258,2,0)</f>
        <v>0103131</v>
      </c>
      <c r="E222" s="592" t="s">
        <v>3445</v>
      </c>
      <c r="F222" s="564" t="s">
        <v>311</v>
      </c>
      <c r="G222" s="564" t="s">
        <v>8</v>
      </c>
      <c r="H222" s="563" t="s">
        <v>4642</v>
      </c>
      <c r="I222" s="571"/>
      <c r="J222" s="566" t="s">
        <v>337</v>
      </c>
      <c r="K222" s="563" t="s">
        <v>3443</v>
      </c>
      <c r="L222" s="575" t="s">
        <v>70</v>
      </c>
      <c r="M222" s="562" t="s">
        <v>3439</v>
      </c>
      <c r="N222" s="574">
        <v>59</v>
      </c>
      <c r="O222" s="563" t="s">
        <v>63</v>
      </c>
      <c r="P222" s="563"/>
      <c r="Q222" s="563"/>
      <c r="U222" s="559" t="s">
        <v>4628</v>
      </c>
      <c r="V222" s="562" t="e">
        <f>VLOOKUP(C222,[4]K10!$B$3:$J$1312,9,0)</f>
        <v>#N/A</v>
      </c>
      <c r="W222" s="561">
        <v>219</v>
      </c>
      <c r="X222" s="561"/>
      <c r="Y222" s="561"/>
      <c r="Z222" s="582" t="s">
        <v>3436</v>
      </c>
    </row>
    <row r="223" spans="1:26" ht="40.5" hidden="1" customHeight="1" x14ac:dyDescent="0.2">
      <c r="A223" s="569"/>
      <c r="B223" s="568" t="str">
        <f t="shared" si="8"/>
        <v>10.7.0903105.01</v>
      </c>
      <c r="C223" s="576" t="s">
        <v>3446</v>
      </c>
      <c r="D223" s="562" t="str">
        <f>VLOOKUP(E223,[1]QuyetdinhPCGD!$B$6:$C$1258,2,0)</f>
        <v>0903105</v>
      </c>
      <c r="E223" s="573" t="s">
        <v>3447</v>
      </c>
      <c r="F223" s="564" t="s">
        <v>98</v>
      </c>
      <c r="G223" s="564" t="s">
        <v>11</v>
      </c>
      <c r="H223" s="563" t="s">
        <v>4641</v>
      </c>
      <c r="I223" s="571"/>
      <c r="J223" s="566" t="s">
        <v>3442</v>
      </c>
      <c r="K223" s="563" t="s">
        <v>3443</v>
      </c>
      <c r="L223" s="572" t="s">
        <v>62</v>
      </c>
      <c r="M223" s="562" t="str">
        <f>VLOOKUP(C223,[3]K10!$B$3:$K$1312,10,0)</f>
        <v>Mở</v>
      </c>
      <c r="N223" s="571"/>
      <c r="O223" s="563" t="s">
        <v>63</v>
      </c>
      <c r="P223" s="563"/>
      <c r="Q223" s="563"/>
      <c r="V223" s="562">
        <f>VLOOKUP(C223,[4]K10!$B$3:$J$1312,9,0)</f>
        <v>30</v>
      </c>
      <c r="W223" s="561">
        <v>220</v>
      </c>
      <c r="X223" s="561" t="s">
        <v>2472</v>
      </c>
      <c r="Y223" s="561"/>
      <c r="Z223" s="582" t="s">
        <v>3436</v>
      </c>
    </row>
    <row r="224" spans="1:26" ht="40.5" hidden="1" customHeight="1" x14ac:dyDescent="0.2">
      <c r="A224" s="569"/>
      <c r="B224" s="568" t="str">
        <f t="shared" si="8"/>
        <v>10.7.0903107.01</v>
      </c>
      <c r="C224" s="576" t="s">
        <v>3448</v>
      </c>
      <c r="D224" s="562" t="str">
        <f>VLOOKUP(E224,[1]QuyetdinhPCGD!$B$6:$C$1258,2,0)</f>
        <v>0903107</v>
      </c>
      <c r="E224" s="573" t="s">
        <v>3449</v>
      </c>
      <c r="F224" s="564" t="s">
        <v>72</v>
      </c>
      <c r="G224" s="564" t="s">
        <v>750</v>
      </c>
      <c r="H224" s="562" t="s">
        <v>4652</v>
      </c>
      <c r="I224" s="571"/>
      <c r="J224" s="566" t="s">
        <v>231</v>
      </c>
      <c r="K224" s="563" t="s">
        <v>3435</v>
      </c>
      <c r="L224" s="572" t="s">
        <v>62</v>
      </c>
      <c r="M224" s="562" t="str">
        <f>VLOOKUP(C224,[3]K10!$B$3:$K$1312,10,0)</f>
        <v>Mở</v>
      </c>
      <c r="N224" s="571">
        <v>28</v>
      </c>
      <c r="O224" s="563" t="s">
        <v>63</v>
      </c>
      <c r="P224" s="563"/>
      <c r="Q224" s="563"/>
      <c r="V224" s="562">
        <f>VLOOKUP(C224,[4]K10!$B$3:$J$1312,9,0)</f>
        <v>40</v>
      </c>
      <c r="W224" s="561">
        <v>221</v>
      </c>
      <c r="X224" s="561" t="s">
        <v>2472</v>
      </c>
      <c r="Y224" s="561"/>
      <c r="Z224" s="582" t="s">
        <v>3436</v>
      </c>
    </row>
    <row r="225" spans="1:26" ht="40.5" hidden="1" customHeight="1" x14ac:dyDescent="0.2">
      <c r="A225" s="569"/>
      <c r="B225" s="568" t="str">
        <f t="shared" si="8"/>
        <v>10.7.1303134.01</v>
      </c>
      <c r="C225" s="576" t="s">
        <v>3450</v>
      </c>
      <c r="D225" s="562" t="str">
        <f>VLOOKUP(E225,[1]QuyetdinhPCGD!$B$6:$C$1258,2,0)</f>
        <v>1303134</v>
      </c>
      <c r="E225" s="573" t="s">
        <v>3451</v>
      </c>
      <c r="F225" s="564" t="s">
        <v>173</v>
      </c>
      <c r="G225" s="564" t="s">
        <v>750</v>
      </c>
      <c r="H225" s="562" t="s">
        <v>2391</v>
      </c>
      <c r="I225" s="571"/>
      <c r="J225" s="566" t="s">
        <v>231</v>
      </c>
      <c r="K225" s="563" t="s">
        <v>3435</v>
      </c>
      <c r="L225" s="572" t="s">
        <v>62</v>
      </c>
      <c r="M225" s="562" t="s">
        <v>3439</v>
      </c>
      <c r="N225" s="574">
        <v>25</v>
      </c>
      <c r="O225" s="563" t="s">
        <v>63</v>
      </c>
      <c r="P225" s="563"/>
      <c r="Q225" s="563"/>
      <c r="U225" s="559" t="s">
        <v>4628</v>
      </c>
      <c r="V225" s="562" t="e">
        <f>VLOOKUP(C225,[4]K10!$B$3:$J$1312,9,0)</f>
        <v>#N/A</v>
      </c>
      <c r="W225" s="561">
        <v>222</v>
      </c>
      <c r="X225" s="561" t="s">
        <v>2472</v>
      </c>
      <c r="Y225" s="561"/>
      <c r="Z225" s="582" t="s">
        <v>3436</v>
      </c>
    </row>
    <row r="226" spans="1:26" ht="40.5" hidden="1" customHeight="1" x14ac:dyDescent="0.2">
      <c r="A226" s="569"/>
      <c r="B226" s="568" t="str">
        <f t="shared" si="8"/>
        <v>10.7.1303134.02</v>
      </c>
      <c r="C226" s="576" t="s">
        <v>3452</v>
      </c>
      <c r="D226" s="562" t="str">
        <f>VLOOKUP(E226,[1]QuyetdinhPCGD!$B$6:$C$1258,2,0)</f>
        <v>1303134</v>
      </c>
      <c r="E226" s="573" t="s">
        <v>3451</v>
      </c>
      <c r="F226" s="564" t="s">
        <v>173</v>
      </c>
      <c r="G226" s="564" t="s">
        <v>750</v>
      </c>
      <c r="H226" s="562" t="s">
        <v>87</v>
      </c>
      <c r="I226" s="571"/>
      <c r="J226" s="566" t="s">
        <v>231</v>
      </c>
      <c r="K226" s="563" t="s">
        <v>3435</v>
      </c>
      <c r="L226" s="575" t="s">
        <v>70</v>
      </c>
      <c r="M226" s="562" t="str">
        <f>VLOOKUP(C226,[3]K10!$B$3:$K$1312,10,0)</f>
        <v>Không mở</v>
      </c>
      <c r="N226" s="571">
        <v>0</v>
      </c>
      <c r="O226" s="563" t="s">
        <v>63</v>
      </c>
      <c r="P226" s="563"/>
      <c r="Q226" s="563"/>
      <c r="V226" s="562">
        <f>VLOOKUP(C226,[4]K10!$B$3:$J$1312,9,0)</f>
        <v>0</v>
      </c>
      <c r="W226" s="561">
        <v>223</v>
      </c>
      <c r="X226" s="561"/>
      <c r="Y226" s="561"/>
      <c r="Z226" s="582" t="s">
        <v>3436</v>
      </c>
    </row>
    <row r="227" spans="1:26" ht="40.5" hidden="1" customHeight="1" x14ac:dyDescent="0.2">
      <c r="A227" s="569"/>
      <c r="B227" s="568" t="str">
        <f t="shared" si="8"/>
        <v>10.7.0303213.01</v>
      </c>
      <c r="C227" s="576" t="s">
        <v>3453</v>
      </c>
      <c r="D227" s="562" t="str">
        <f>VLOOKUP(E227,[1]QuyetdinhPCGD!$B$6:$C$1258,2,0)</f>
        <v>0303213</v>
      </c>
      <c r="E227" s="573" t="s">
        <v>3454</v>
      </c>
      <c r="F227" s="564" t="s">
        <v>173</v>
      </c>
      <c r="G227" s="564" t="s">
        <v>750</v>
      </c>
      <c r="H227" s="562" t="s">
        <v>3302</v>
      </c>
      <c r="I227" s="571"/>
      <c r="J227" s="566" t="s">
        <v>231</v>
      </c>
      <c r="K227" s="563" t="s">
        <v>3435</v>
      </c>
      <c r="L227" s="572" t="s">
        <v>62</v>
      </c>
      <c r="M227" s="562" t="s">
        <v>3439</v>
      </c>
      <c r="N227" s="574">
        <v>20</v>
      </c>
      <c r="O227" s="563" t="s">
        <v>63</v>
      </c>
      <c r="P227" s="563"/>
      <c r="Q227" s="563"/>
      <c r="U227" s="559" t="s">
        <v>4628</v>
      </c>
      <c r="V227" s="562" t="e">
        <f>VLOOKUP(C227,[4]K10!$B$3:$J$1312,9,0)</f>
        <v>#N/A</v>
      </c>
      <c r="W227" s="561">
        <v>224</v>
      </c>
      <c r="X227" s="561" t="s">
        <v>2472</v>
      </c>
      <c r="Y227" s="561"/>
      <c r="Z227" s="582" t="s">
        <v>3436</v>
      </c>
    </row>
    <row r="228" spans="1:26" ht="31.5" hidden="1" customHeight="1" x14ac:dyDescent="0.2">
      <c r="A228" s="569">
        <v>10</v>
      </c>
      <c r="B228" s="568" t="str">
        <f t="shared" si="8"/>
        <v>10.7.0303103.03</v>
      </c>
      <c r="C228" s="562" t="s">
        <v>3455</v>
      </c>
      <c r="D228" s="562" t="str">
        <f>VLOOKUP(E228,[1]QuyetdinhPCGD!$B$6:$C$1258,2,0)</f>
        <v>0303103</v>
      </c>
      <c r="E228" s="567" t="s">
        <v>247</v>
      </c>
      <c r="F228" s="564" t="s">
        <v>79</v>
      </c>
      <c r="G228" s="564" t="s">
        <v>9</v>
      </c>
      <c r="H228" s="562" t="s">
        <v>2442</v>
      </c>
      <c r="I228" s="571"/>
      <c r="J228" s="566" t="s">
        <v>242</v>
      </c>
      <c r="K228" s="563" t="s">
        <v>243</v>
      </c>
      <c r="L228" s="572" t="s">
        <v>75</v>
      </c>
      <c r="M228" s="562" t="str">
        <f>VLOOKUP(C228,[3]K10!$B$3:$K$1312,10,0)</f>
        <v>Mở</v>
      </c>
      <c r="N228" s="571"/>
      <c r="O228" s="563" t="s">
        <v>63</v>
      </c>
      <c r="P228" s="563">
        <v>0</v>
      </c>
      <c r="Q228" s="563" t="s">
        <v>243</v>
      </c>
      <c r="R228" s="559" t="s">
        <v>87</v>
      </c>
      <c r="S228" s="559">
        <f t="shared" ref="S228:S261" si="10">IF(H228=R228,1,0)</f>
        <v>0</v>
      </c>
      <c r="T228" s="559">
        <v>15</v>
      </c>
      <c r="V228" s="562">
        <f>VLOOKUP(C228,[4]K10!$B$3:$J$1312,9,0)</f>
        <v>37</v>
      </c>
      <c r="W228" s="561">
        <v>225</v>
      </c>
      <c r="X228" s="561" t="s">
        <v>4627</v>
      </c>
      <c r="Y228" s="561"/>
    </row>
    <row r="229" spans="1:26" ht="31.5" hidden="1" customHeight="1" x14ac:dyDescent="0.2">
      <c r="A229" s="569">
        <v>11</v>
      </c>
      <c r="B229" s="568" t="str">
        <f t="shared" si="8"/>
        <v>10.7.0303103.04</v>
      </c>
      <c r="C229" s="562" t="s">
        <v>3456</v>
      </c>
      <c r="D229" s="562" t="str">
        <f>VLOOKUP(E229,[1]QuyetdinhPCGD!$B$6:$C$1258,2,0)</f>
        <v>0303103</v>
      </c>
      <c r="E229" s="567" t="s">
        <v>247</v>
      </c>
      <c r="F229" s="564" t="s">
        <v>145</v>
      </c>
      <c r="G229" s="564" t="s">
        <v>9</v>
      </c>
      <c r="H229" s="562" t="s">
        <v>3309</v>
      </c>
      <c r="I229" s="571"/>
      <c r="J229" s="566" t="s">
        <v>242</v>
      </c>
      <c r="K229" s="563" t="s">
        <v>3457</v>
      </c>
      <c r="L229" s="575" t="s">
        <v>89</v>
      </c>
      <c r="M229" s="562" t="str">
        <f>VLOOKUP(C229,[3]K10!$B$3:$K$1312,10,0)</f>
        <v>Mở</v>
      </c>
      <c r="N229" s="571"/>
      <c r="O229" s="563" t="s">
        <v>63</v>
      </c>
      <c r="P229" s="563">
        <v>0</v>
      </c>
      <c r="Q229" s="563" t="s">
        <v>243</v>
      </c>
      <c r="R229" s="559" t="s">
        <v>87</v>
      </c>
      <c r="S229" s="559">
        <f t="shared" si="10"/>
        <v>0</v>
      </c>
      <c r="T229" s="559">
        <v>15</v>
      </c>
      <c r="U229" s="559" t="s">
        <v>4628</v>
      </c>
      <c r="V229" s="562">
        <f>VLOOKUP(C229,[4]K10!$B$3:$J$1312,9,0)</f>
        <v>35</v>
      </c>
      <c r="W229" s="561">
        <v>226</v>
      </c>
      <c r="X229" s="561" t="s">
        <v>2472</v>
      </c>
      <c r="Y229" s="561"/>
    </row>
    <row r="230" spans="1:26" ht="31.5" hidden="1" customHeight="1" x14ac:dyDescent="0.2">
      <c r="A230" s="569">
        <v>12</v>
      </c>
      <c r="B230" s="568" t="str">
        <f t="shared" si="8"/>
        <v>10.7.0303106.03</v>
      </c>
      <c r="C230" s="562" t="s">
        <v>3458</v>
      </c>
      <c r="D230" s="562" t="str">
        <f>VLOOKUP(E230,[1]QuyetdinhPCGD!$B$6:$C$1258,2,0)</f>
        <v>0303106</v>
      </c>
      <c r="E230" s="570" t="s">
        <v>230</v>
      </c>
      <c r="F230" s="564" t="s">
        <v>72</v>
      </c>
      <c r="G230" s="564" t="s">
        <v>9</v>
      </c>
      <c r="H230" s="562" t="s">
        <v>87</v>
      </c>
      <c r="I230" s="571"/>
      <c r="J230" s="566" t="s">
        <v>242</v>
      </c>
      <c r="K230" s="563" t="s">
        <v>3457</v>
      </c>
      <c r="L230" s="575" t="s">
        <v>75</v>
      </c>
      <c r="M230" s="562" t="str">
        <f>VLOOKUP(C230,[3]K10!$B$3:$K$1312,10,0)</f>
        <v>Không mở</v>
      </c>
      <c r="N230" s="571"/>
      <c r="O230" s="563" t="s">
        <v>63</v>
      </c>
      <c r="P230" s="563">
        <v>0</v>
      </c>
      <c r="Q230" s="563" t="s">
        <v>243</v>
      </c>
      <c r="R230" s="559" t="s">
        <v>3424</v>
      </c>
      <c r="S230" s="559">
        <f t="shared" si="10"/>
        <v>0</v>
      </c>
      <c r="T230" s="559">
        <v>10</v>
      </c>
      <c r="V230" s="562">
        <f>VLOOKUP(C230,[4]K10!$B$3:$J$1312,9,0)</f>
        <v>0</v>
      </c>
      <c r="W230" s="561">
        <v>227</v>
      </c>
      <c r="X230" s="561"/>
      <c r="Y230" s="561"/>
    </row>
    <row r="231" spans="1:26" ht="31.5" hidden="1" customHeight="1" x14ac:dyDescent="0.2">
      <c r="A231" s="569">
        <v>13</v>
      </c>
      <c r="B231" s="568" t="str">
        <f t="shared" si="8"/>
        <v>10.7.0303106.02</v>
      </c>
      <c r="C231" s="562" t="s">
        <v>3459</v>
      </c>
      <c r="D231" s="562" t="str">
        <f>VLOOKUP(E231,[1]QuyetdinhPCGD!$B$6:$C$1258,2,0)</f>
        <v>0303106</v>
      </c>
      <c r="E231" s="570" t="s">
        <v>230</v>
      </c>
      <c r="F231" s="564" t="s">
        <v>67</v>
      </c>
      <c r="G231" s="564" t="s">
        <v>9</v>
      </c>
      <c r="H231" s="562" t="str">
        <f>VLOOKUP(J231,'[2]Phan ca&amp; Ngay BDhoc'!$B$4:$I$106,8,0)</f>
        <v>B3-201</v>
      </c>
      <c r="I231" s="571"/>
      <c r="J231" s="566" t="s">
        <v>242</v>
      </c>
      <c r="K231" s="563" t="s">
        <v>243</v>
      </c>
      <c r="L231" s="572" t="s">
        <v>70</v>
      </c>
      <c r="M231" s="562" t="str">
        <f>VLOOKUP(C231,[3]K10!$B$3:$K$1312,10,0)</f>
        <v>Không mở</v>
      </c>
      <c r="N231" s="571"/>
      <c r="O231" s="563" t="s">
        <v>63</v>
      </c>
      <c r="P231" s="563">
        <v>0</v>
      </c>
      <c r="Q231" s="563" t="s">
        <v>243</v>
      </c>
      <c r="R231" s="559" t="s">
        <v>3424</v>
      </c>
      <c r="S231" s="559">
        <f t="shared" si="10"/>
        <v>1</v>
      </c>
      <c r="T231" s="559">
        <v>10</v>
      </c>
      <c r="V231" s="562">
        <f>VLOOKUP(C231,[4]K10!$B$3:$J$1312,9,0)</f>
        <v>0</v>
      </c>
      <c r="W231" s="561">
        <v>228</v>
      </c>
      <c r="X231" s="561"/>
      <c r="Y231" s="561"/>
    </row>
    <row r="232" spans="1:26" ht="38.25" hidden="1" customHeight="1" x14ac:dyDescent="0.2">
      <c r="A232" s="569">
        <v>14</v>
      </c>
      <c r="B232" s="568" t="str">
        <f t="shared" si="8"/>
        <v>10.7.0303107.03</v>
      </c>
      <c r="C232" s="562" t="s">
        <v>3460</v>
      </c>
      <c r="D232" s="562" t="str">
        <f>VLOOKUP(E232,[1]QuyetdinhPCGD!$B$6:$C$1258,2,0)</f>
        <v>0303107</v>
      </c>
      <c r="E232" s="567" t="s">
        <v>246</v>
      </c>
      <c r="F232" s="564" t="s">
        <v>79</v>
      </c>
      <c r="G232" s="564" t="s">
        <v>9</v>
      </c>
      <c r="H232" s="562" t="s">
        <v>3316</v>
      </c>
      <c r="I232" s="571"/>
      <c r="J232" s="566" t="s">
        <v>242</v>
      </c>
      <c r="K232" s="563" t="s">
        <v>243</v>
      </c>
      <c r="L232" s="572" t="s">
        <v>75</v>
      </c>
      <c r="M232" s="562" t="str">
        <f>VLOOKUP(C232,[3]K10!$B$3:$K$1312,10,0)</f>
        <v>Mở</v>
      </c>
      <c r="N232" s="571"/>
      <c r="O232" s="563" t="s">
        <v>63</v>
      </c>
      <c r="P232" s="563">
        <v>0</v>
      </c>
      <c r="Q232" s="563" t="s">
        <v>243</v>
      </c>
      <c r="R232" s="559" t="s">
        <v>87</v>
      </c>
      <c r="S232" s="559">
        <f t="shared" si="10"/>
        <v>0</v>
      </c>
      <c r="T232" s="559">
        <v>14</v>
      </c>
      <c r="V232" s="562">
        <f>VLOOKUP(C232,[4]K10!$B$3:$J$1312,9,0)</f>
        <v>37</v>
      </c>
      <c r="W232" s="561">
        <v>229</v>
      </c>
      <c r="X232" s="561" t="s">
        <v>4627</v>
      </c>
      <c r="Y232" s="561"/>
    </row>
    <row r="233" spans="1:26" ht="38.25" hidden="1" customHeight="1" x14ac:dyDescent="0.2">
      <c r="A233" s="569">
        <v>15</v>
      </c>
      <c r="B233" s="568" t="str">
        <f t="shared" si="8"/>
        <v>10.7.0303107.04</v>
      </c>
      <c r="C233" s="562" t="s">
        <v>3461</v>
      </c>
      <c r="D233" s="562" t="str">
        <f>VLOOKUP(E233,[1]QuyetdinhPCGD!$B$6:$C$1258,2,0)</f>
        <v>0303107</v>
      </c>
      <c r="E233" s="567" t="s">
        <v>246</v>
      </c>
      <c r="F233" s="564" t="s">
        <v>145</v>
      </c>
      <c r="G233" s="564" t="s">
        <v>9</v>
      </c>
      <c r="H233" s="562" t="s">
        <v>2442</v>
      </c>
      <c r="I233" s="571"/>
      <c r="J233" s="566" t="s">
        <v>242</v>
      </c>
      <c r="K233" s="563" t="s">
        <v>3457</v>
      </c>
      <c r="L233" s="575" t="s">
        <v>89</v>
      </c>
      <c r="M233" s="562" t="str">
        <f>VLOOKUP(C233,[3]K10!$B$3:$K$1312,10,0)</f>
        <v>Mở</v>
      </c>
      <c r="N233" s="571"/>
      <c r="O233" s="563" t="s">
        <v>63</v>
      </c>
      <c r="P233" s="563">
        <v>0</v>
      </c>
      <c r="Q233" s="563" t="s">
        <v>243</v>
      </c>
      <c r="R233" s="559" t="s">
        <v>87</v>
      </c>
      <c r="S233" s="559">
        <f t="shared" si="10"/>
        <v>0</v>
      </c>
      <c r="T233" s="559">
        <v>14</v>
      </c>
      <c r="U233" s="559" t="s">
        <v>4628</v>
      </c>
      <c r="V233" s="562">
        <f>VLOOKUP(C233,[4]K10!$B$3:$J$1312,9,0)</f>
        <v>40</v>
      </c>
      <c r="W233" s="561">
        <v>230</v>
      </c>
      <c r="X233" s="561" t="s">
        <v>2472</v>
      </c>
      <c r="Y233" s="561"/>
    </row>
    <row r="234" spans="1:26" ht="27.75" hidden="1" customHeight="1" x14ac:dyDescent="0.2">
      <c r="A234" s="569">
        <v>16</v>
      </c>
      <c r="B234" s="568" t="str">
        <f t="shared" si="8"/>
        <v>10.7.0303117.02</v>
      </c>
      <c r="C234" s="562" t="s">
        <v>3462</v>
      </c>
      <c r="D234" s="562" t="str">
        <f>VLOOKUP(E234,[1]QuyetdinhPCGD!$B$6:$C$1258,2,0)</f>
        <v>0303117</v>
      </c>
      <c r="E234" s="573" t="s">
        <v>244</v>
      </c>
      <c r="F234" s="564" t="s">
        <v>98</v>
      </c>
      <c r="G234" s="564" t="s">
        <v>11</v>
      </c>
      <c r="H234" s="562" t="s">
        <v>4651</v>
      </c>
      <c r="I234" s="571"/>
      <c r="J234" s="566" t="s">
        <v>242</v>
      </c>
      <c r="K234" s="563" t="s">
        <v>3457</v>
      </c>
      <c r="L234" s="575" t="s">
        <v>70</v>
      </c>
      <c r="M234" s="562" t="str">
        <f>VLOOKUP(C234,[3]K10!$B$3:$K$1312,10,0)</f>
        <v>Mở</v>
      </c>
      <c r="N234" s="571"/>
      <c r="O234" s="563" t="s">
        <v>63</v>
      </c>
      <c r="P234" s="563">
        <v>0</v>
      </c>
      <c r="Q234" s="563" t="s">
        <v>245</v>
      </c>
      <c r="R234" s="559" t="s">
        <v>3424</v>
      </c>
      <c r="S234" s="559">
        <f t="shared" si="10"/>
        <v>0</v>
      </c>
      <c r="T234" s="559">
        <v>12</v>
      </c>
      <c r="U234" s="559" t="s">
        <v>4628</v>
      </c>
      <c r="V234" s="562">
        <f>VLOOKUP(C234,[4]K10!$B$3:$J$1312,9,0)</f>
        <v>56</v>
      </c>
      <c r="W234" s="561">
        <v>231</v>
      </c>
      <c r="X234" s="561" t="s">
        <v>2472</v>
      </c>
      <c r="Y234" s="561"/>
    </row>
    <row r="235" spans="1:26" ht="27.75" hidden="1" customHeight="1" x14ac:dyDescent="0.2">
      <c r="A235" s="569">
        <v>17</v>
      </c>
      <c r="B235" s="568" t="str">
        <f t="shared" si="8"/>
        <v>10.7.0303117.01</v>
      </c>
      <c r="C235" s="562" t="s">
        <v>3463</v>
      </c>
      <c r="D235" s="562" t="str">
        <f>VLOOKUP(E235,[1]QuyetdinhPCGD!$B$6:$C$1258,2,0)</f>
        <v>0303117</v>
      </c>
      <c r="E235" s="573" t="s">
        <v>244</v>
      </c>
      <c r="F235" s="564" t="s">
        <v>100</v>
      </c>
      <c r="G235" s="564" t="s">
        <v>11</v>
      </c>
      <c r="H235" s="562" t="str">
        <f>VLOOKUP(J235,'[2]Phan ca&amp; Ngay BDhoc'!$B$4:$I$106,8,0)</f>
        <v>B3-201</v>
      </c>
      <c r="I235" s="571"/>
      <c r="J235" s="566" t="s">
        <v>242</v>
      </c>
      <c r="K235" s="563" t="s">
        <v>245</v>
      </c>
      <c r="L235" s="572" t="s">
        <v>62</v>
      </c>
      <c r="M235" s="562" t="str">
        <f>VLOOKUP(C235,[3]K10!$B$3:$K$1312,10,0)</f>
        <v>Mở</v>
      </c>
      <c r="N235" s="571"/>
      <c r="O235" s="563" t="s">
        <v>63</v>
      </c>
      <c r="P235" s="563">
        <v>0</v>
      </c>
      <c r="Q235" s="563" t="s">
        <v>245</v>
      </c>
      <c r="R235" s="559" t="s">
        <v>3424</v>
      </c>
      <c r="S235" s="559">
        <f t="shared" si="10"/>
        <v>1</v>
      </c>
      <c r="T235" s="559">
        <v>12</v>
      </c>
      <c r="V235" s="562">
        <f>VLOOKUP(C235,[4]K10!$B$3:$J$1312,9,0)</f>
        <v>24</v>
      </c>
      <c r="W235" s="561">
        <v>232</v>
      </c>
      <c r="X235" s="561" t="s">
        <v>4627</v>
      </c>
      <c r="Y235" s="561"/>
    </row>
    <row r="236" spans="1:26" ht="27.75" hidden="1" customHeight="1" x14ac:dyDescent="0.2">
      <c r="A236" s="569">
        <v>18</v>
      </c>
      <c r="B236" s="568" t="str">
        <f t="shared" si="8"/>
        <v>10.7.0303120.02</v>
      </c>
      <c r="C236" s="562" t="s">
        <v>3464</v>
      </c>
      <c r="D236" s="562" t="str">
        <f>VLOOKUP(E236,[1]QuyetdinhPCGD!$B$6:$C$1258,2,0)</f>
        <v>0303120</v>
      </c>
      <c r="E236" s="567" t="s">
        <v>238</v>
      </c>
      <c r="F236" s="564" t="s">
        <v>79</v>
      </c>
      <c r="G236" s="564" t="s">
        <v>9</v>
      </c>
      <c r="H236" s="562" t="str">
        <f>VLOOKUP(J236,'[2]Phan ca&amp; Ngay BDhoc'!$B$4:$I$106,8,0)</f>
        <v>B3-201</v>
      </c>
      <c r="I236" s="571"/>
      <c r="J236" s="566" t="s">
        <v>242</v>
      </c>
      <c r="K236" s="563" t="s">
        <v>243</v>
      </c>
      <c r="L236" s="572" t="s">
        <v>70</v>
      </c>
      <c r="M236" s="562" t="str">
        <f>VLOOKUP(C236,[3]K10!$B$3:$K$1312,10,0)</f>
        <v>Không mở</v>
      </c>
      <c r="N236" s="571"/>
      <c r="O236" s="563" t="s">
        <v>63</v>
      </c>
      <c r="P236" s="563">
        <v>0</v>
      </c>
      <c r="Q236" s="563" t="s">
        <v>243</v>
      </c>
      <c r="R236" s="559" t="s">
        <v>3424</v>
      </c>
      <c r="S236" s="559">
        <f t="shared" si="10"/>
        <v>1</v>
      </c>
      <c r="T236" s="559">
        <v>13</v>
      </c>
      <c r="V236" s="562">
        <f>VLOOKUP(C236,[4]K10!$B$3:$J$1312,9,0)</f>
        <v>0</v>
      </c>
      <c r="W236" s="561">
        <v>233</v>
      </c>
      <c r="X236" s="561"/>
      <c r="Y236" s="561"/>
    </row>
    <row r="237" spans="1:26" ht="33" hidden="1" customHeight="1" x14ac:dyDescent="0.2">
      <c r="A237" s="569">
        <v>19</v>
      </c>
      <c r="B237" s="568" t="str">
        <f t="shared" si="8"/>
        <v>10.7.0303120.04</v>
      </c>
      <c r="C237" s="576" t="s">
        <v>3465</v>
      </c>
      <c r="D237" s="562" t="str">
        <f>VLOOKUP(E237,[1]QuyetdinhPCGD!$B$6:$C$1258,2,0)</f>
        <v>0303120</v>
      </c>
      <c r="E237" s="567" t="s">
        <v>238</v>
      </c>
      <c r="F237" s="564" t="s">
        <v>145</v>
      </c>
      <c r="G237" s="564" t="s">
        <v>9</v>
      </c>
      <c r="H237" s="562" t="s">
        <v>87</v>
      </c>
      <c r="I237" s="571"/>
      <c r="J237" s="566" t="s">
        <v>242</v>
      </c>
      <c r="K237" s="563" t="s">
        <v>3457</v>
      </c>
      <c r="L237" s="575" t="s">
        <v>89</v>
      </c>
      <c r="M237" s="562" t="str">
        <f>VLOOKUP(C237,[3]K10!$B$3:$K$1312,10,0)</f>
        <v>Không mở</v>
      </c>
      <c r="N237" s="571"/>
      <c r="O237" s="563" t="s">
        <v>63</v>
      </c>
      <c r="P237" s="563">
        <v>0</v>
      </c>
      <c r="Q237" s="563" t="s">
        <v>243</v>
      </c>
      <c r="R237" s="559" t="s">
        <v>3424</v>
      </c>
      <c r="S237" s="559">
        <f t="shared" si="10"/>
        <v>0</v>
      </c>
      <c r="T237" s="559">
        <v>13</v>
      </c>
      <c r="V237" s="562">
        <f>VLOOKUP(C237,[4]K10!$B$3:$J$1312,9,0)</f>
        <v>0</v>
      </c>
      <c r="W237" s="561">
        <v>234</v>
      </c>
      <c r="X237" s="561"/>
      <c r="Y237" s="561"/>
    </row>
    <row r="238" spans="1:26" ht="35.25" hidden="1" customHeight="1" x14ac:dyDescent="0.2">
      <c r="A238" s="569">
        <v>20</v>
      </c>
      <c r="B238" s="568" t="str">
        <f t="shared" si="8"/>
        <v>10.7.0303139.02</v>
      </c>
      <c r="C238" s="562" t="s">
        <v>3466</v>
      </c>
      <c r="D238" s="562" t="str">
        <f>VLOOKUP(E238,[1]QuyetdinhPCGD!$B$6:$C$1258,2,0)</f>
        <v>0303139</v>
      </c>
      <c r="E238" s="573" t="s">
        <v>248</v>
      </c>
      <c r="F238" s="564" t="s">
        <v>68</v>
      </c>
      <c r="G238" s="564" t="s">
        <v>8</v>
      </c>
      <c r="H238" s="562" t="s">
        <v>3349</v>
      </c>
      <c r="I238" s="564"/>
      <c r="J238" s="566" t="s">
        <v>242</v>
      </c>
      <c r="K238" s="563" t="s">
        <v>3457</v>
      </c>
      <c r="L238" s="565" t="s">
        <v>70</v>
      </c>
      <c r="M238" s="562" t="str">
        <f>VLOOKUP(C238,[3]K10!$B$3:$K$1312,10,0)</f>
        <v>Mở</v>
      </c>
      <c r="N238" s="564"/>
      <c r="O238" s="563" t="s">
        <v>63</v>
      </c>
      <c r="P238" s="563">
        <v>0</v>
      </c>
      <c r="Q238" s="563" t="s">
        <v>245</v>
      </c>
      <c r="R238" s="559" t="s">
        <v>3424</v>
      </c>
      <c r="S238" s="559">
        <f t="shared" si="10"/>
        <v>0</v>
      </c>
      <c r="T238" s="559">
        <v>16</v>
      </c>
      <c r="U238" s="559" t="s">
        <v>4628</v>
      </c>
      <c r="V238" s="562">
        <f>VLOOKUP(C238,[4]K10!$B$3:$J$1312,9,0)</f>
        <v>55</v>
      </c>
      <c r="W238" s="561">
        <v>235</v>
      </c>
      <c r="X238" s="561" t="s">
        <v>2472</v>
      </c>
      <c r="Y238" s="561"/>
    </row>
    <row r="239" spans="1:26" ht="36" hidden="1" customHeight="1" x14ac:dyDescent="0.2">
      <c r="A239" s="569">
        <v>21</v>
      </c>
      <c r="B239" s="568" t="str">
        <f t="shared" si="8"/>
        <v>10.7.0303139.01</v>
      </c>
      <c r="C239" s="562" t="s">
        <v>3467</v>
      </c>
      <c r="D239" s="562" t="str">
        <f>VLOOKUP(E239,[1]QuyetdinhPCGD!$B$6:$C$1258,2,0)</f>
        <v>0303139</v>
      </c>
      <c r="E239" s="573" t="s">
        <v>248</v>
      </c>
      <c r="F239" s="564" t="s">
        <v>60</v>
      </c>
      <c r="G239" s="564" t="s">
        <v>8</v>
      </c>
      <c r="H239" s="562" t="str">
        <f>VLOOKUP(J239,'[2]Phan ca&amp; Ngay BDhoc'!$B$4:$I$106,8,0)</f>
        <v>B3-201</v>
      </c>
      <c r="I239" s="564"/>
      <c r="J239" s="566" t="s">
        <v>242</v>
      </c>
      <c r="K239" s="563" t="s">
        <v>245</v>
      </c>
      <c r="L239" s="575" t="s">
        <v>62</v>
      </c>
      <c r="M239" s="562" t="str">
        <f>VLOOKUP(C239,[3]K10!$B$3:$K$1312,10,0)</f>
        <v>Mở</v>
      </c>
      <c r="N239" s="564"/>
      <c r="O239" s="563" t="s">
        <v>63</v>
      </c>
      <c r="P239" s="563">
        <v>0</v>
      </c>
      <c r="Q239" s="563" t="s">
        <v>245</v>
      </c>
      <c r="R239" s="559" t="s">
        <v>3424</v>
      </c>
      <c r="S239" s="559">
        <f t="shared" si="10"/>
        <v>1</v>
      </c>
      <c r="T239" s="559">
        <v>16</v>
      </c>
      <c r="V239" s="562">
        <f>VLOOKUP(C239,[4]K10!$B$3:$J$1312,9,0)</f>
        <v>24</v>
      </c>
      <c r="W239" s="561">
        <v>236</v>
      </c>
      <c r="X239" s="561" t="s">
        <v>4627</v>
      </c>
      <c r="Y239" s="561"/>
    </row>
    <row r="240" spans="1:26" ht="33" hidden="1" customHeight="1" x14ac:dyDescent="0.2">
      <c r="A240" s="569">
        <v>22</v>
      </c>
      <c r="B240" s="568" t="str">
        <f t="shared" si="8"/>
        <v>10.7.0303139.02</v>
      </c>
      <c r="C240" s="562" t="s">
        <v>3466</v>
      </c>
      <c r="D240" s="562" t="str">
        <f>VLOOKUP(E240,[1]QuyetdinhPCGD!$B$6:$C$1258,2,0)</f>
        <v>0303139</v>
      </c>
      <c r="E240" s="573" t="s">
        <v>248</v>
      </c>
      <c r="F240" s="564" t="s">
        <v>85</v>
      </c>
      <c r="G240" s="564" t="s">
        <v>9</v>
      </c>
      <c r="H240" s="562" t="s">
        <v>2442</v>
      </c>
      <c r="I240" s="571"/>
      <c r="J240" s="566" t="s">
        <v>242</v>
      </c>
      <c r="K240" s="563" t="s">
        <v>3457</v>
      </c>
      <c r="L240" s="575" t="s">
        <v>70</v>
      </c>
      <c r="M240" s="562" t="str">
        <f>VLOOKUP(C240,[3]K10!$B$3:$K$1312,10,0)</f>
        <v>Mở</v>
      </c>
      <c r="N240" s="571"/>
      <c r="O240" s="563" t="s">
        <v>63</v>
      </c>
      <c r="P240" s="563">
        <v>0</v>
      </c>
      <c r="Q240" s="563" t="s">
        <v>245</v>
      </c>
      <c r="R240" s="559" t="s">
        <v>3424</v>
      </c>
      <c r="S240" s="559">
        <f t="shared" si="10"/>
        <v>0</v>
      </c>
      <c r="T240" s="559">
        <v>17</v>
      </c>
      <c r="U240" s="559" t="s">
        <v>4628</v>
      </c>
      <c r="V240" s="562">
        <f>VLOOKUP(C240,[4]K10!$B$3:$J$1312,9,0)</f>
        <v>55</v>
      </c>
      <c r="W240" s="561">
        <v>237</v>
      </c>
      <c r="X240" s="561" t="s">
        <v>2472</v>
      </c>
      <c r="Y240" s="561"/>
    </row>
    <row r="241" spans="1:25" ht="33" hidden="1" customHeight="1" x14ac:dyDescent="0.2">
      <c r="A241" s="569">
        <v>23</v>
      </c>
      <c r="B241" s="568" t="str">
        <f t="shared" si="8"/>
        <v>10.7.0303139.01</v>
      </c>
      <c r="C241" s="562" t="s">
        <v>3467</v>
      </c>
      <c r="D241" s="562" t="str">
        <f>VLOOKUP(E241,[1]QuyetdinhPCGD!$B$6:$C$1258,2,0)</f>
        <v>0303139</v>
      </c>
      <c r="E241" s="573" t="s">
        <v>248</v>
      </c>
      <c r="F241" s="564" t="s">
        <v>81</v>
      </c>
      <c r="G241" s="564" t="s">
        <v>9</v>
      </c>
      <c r="H241" s="562" t="str">
        <f>VLOOKUP(J241,'[2]Phan ca&amp; Ngay BDhoc'!$B$4:$I$106,8,0)</f>
        <v>B3-201</v>
      </c>
      <c r="I241" s="571"/>
      <c r="J241" s="566" t="s">
        <v>242</v>
      </c>
      <c r="K241" s="563" t="s">
        <v>245</v>
      </c>
      <c r="L241" s="572" t="s">
        <v>62</v>
      </c>
      <c r="M241" s="562" t="str">
        <f>VLOOKUP(C241,[3]K10!$B$3:$K$1312,10,0)</f>
        <v>Mở</v>
      </c>
      <c r="N241" s="571"/>
      <c r="O241" s="563" t="s">
        <v>63</v>
      </c>
      <c r="P241" s="563">
        <v>0</v>
      </c>
      <c r="Q241" s="563" t="s">
        <v>245</v>
      </c>
      <c r="R241" s="559" t="s">
        <v>3424</v>
      </c>
      <c r="S241" s="559">
        <f t="shared" si="10"/>
        <v>1</v>
      </c>
      <c r="T241" s="559">
        <v>17</v>
      </c>
      <c r="V241" s="562">
        <f>VLOOKUP(C241,[4]K10!$B$3:$J$1312,9,0)</f>
        <v>24</v>
      </c>
      <c r="W241" s="561">
        <v>238</v>
      </c>
      <c r="X241" s="561" t="s">
        <v>4627</v>
      </c>
      <c r="Y241" s="561"/>
    </row>
    <row r="242" spans="1:25" ht="30" hidden="1" customHeight="1" x14ac:dyDescent="0.2">
      <c r="A242" s="569">
        <v>24</v>
      </c>
      <c r="B242" s="595" t="str">
        <f t="shared" si="8"/>
        <v>10.7.0303176.03</v>
      </c>
      <c r="C242" s="594" t="s">
        <v>3468</v>
      </c>
      <c r="D242" s="594" t="str">
        <f>VLOOKUP(E242,[1]QuyetdinhPCGD!$B$6:$C$1258,2,0)</f>
        <v>0303176</v>
      </c>
      <c r="E242" s="570" t="s">
        <v>233</v>
      </c>
      <c r="F242" s="564" t="s">
        <v>72</v>
      </c>
      <c r="G242" s="564" t="s">
        <v>9</v>
      </c>
      <c r="H242" s="562" t="s">
        <v>2442</v>
      </c>
      <c r="I242" s="571"/>
      <c r="J242" s="566" t="s">
        <v>242</v>
      </c>
      <c r="K242" s="563" t="s">
        <v>3469</v>
      </c>
      <c r="L242" s="575" t="s">
        <v>75</v>
      </c>
      <c r="M242" s="562" t="str">
        <f>VLOOKUP(C242,[3]K10!$B$3:$K$1312,10,0)</f>
        <v>Mở</v>
      </c>
      <c r="N242" s="571"/>
      <c r="O242" s="563" t="s">
        <v>63</v>
      </c>
      <c r="P242" s="563">
        <v>0</v>
      </c>
      <c r="Q242" s="563" t="s">
        <v>243</v>
      </c>
      <c r="R242" s="559" t="s">
        <v>87</v>
      </c>
      <c r="S242" s="559">
        <f t="shared" si="10"/>
        <v>0</v>
      </c>
      <c r="T242" s="559">
        <v>11</v>
      </c>
      <c r="U242" s="559" t="s">
        <v>4628</v>
      </c>
      <c r="V242" s="562">
        <f>VLOOKUP(C242,[4]K10!$B$3:$J$1312,9,0)</f>
        <v>32</v>
      </c>
      <c r="W242" s="561">
        <v>239</v>
      </c>
      <c r="X242" s="561" t="s">
        <v>2472</v>
      </c>
      <c r="Y242" s="561"/>
    </row>
    <row r="243" spans="1:25" ht="40.5" hidden="1" customHeight="1" x14ac:dyDescent="0.2">
      <c r="A243" s="569">
        <v>25</v>
      </c>
      <c r="B243" s="568" t="str">
        <f t="shared" si="8"/>
        <v>10.7.0303176.02</v>
      </c>
      <c r="C243" s="562" t="s">
        <v>3470</v>
      </c>
      <c r="D243" s="562" t="str">
        <f>VLOOKUP(E243,[1]QuyetdinhPCGD!$B$6:$C$1258,2,0)</f>
        <v>0303176</v>
      </c>
      <c r="E243" s="570" t="s">
        <v>233</v>
      </c>
      <c r="F243" s="564" t="s">
        <v>67</v>
      </c>
      <c r="G243" s="564" t="s">
        <v>9</v>
      </c>
      <c r="H243" s="562" t="s">
        <v>87</v>
      </c>
      <c r="I243" s="571"/>
      <c r="J243" s="566" t="s">
        <v>242</v>
      </c>
      <c r="K243" s="563" t="s">
        <v>243</v>
      </c>
      <c r="L243" s="572" t="s">
        <v>70</v>
      </c>
      <c r="M243" s="562" t="str">
        <f>VLOOKUP(C243,[3]K10!$B$3:$K$1312,10,0)</f>
        <v>Không mở</v>
      </c>
      <c r="N243" s="571"/>
      <c r="O243" s="563" t="s">
        <v>63</v>
      </c>
      <c r="P243" s="563">
        <v>0</v>
      </c>
      <c r="Q243" s="563" t="s">
        <v>243</v>
      </c>
      <c r="R243" s="559" t="s">
        <v>87</v>
      </c>
      <c r="S243" s="559">
        <f t="shared" si="10"/>
        <v>1</v>
      </c>
      <c r="T243" s="559">
        <v>11</v>
      </c>
      <c r="V243" s="562">
        <f>VLOOKUP(C243,[4]K10!$B$3:$J$1312,9,0)</f>
        <v>0</v>
      </c>
      <c r="W243" s="561">
        <v>240</v>
      </c>
      <c r="X243" s="561"/>
      <c r="Y243" s="561"/>
    </row>
    <row r="244" spans="1:25" ht="30" hidden="1" customHeight="1" x14ac:dyDescent="0.2">
      <c r="A244" s="569">
        <v>26</v>
      </c>
      <c r="B244" s="568" t="str">
        <f t="shared" si="8"/>
        <v>10.7.0303188.02</v>
      </c>
      <c r="C244" s="562" t="s">
        <v>3471</v>
      </c>
      <c r="D244" s="562" t="str">
        <f>VLOOKUP(E244,[1]QuyetdinhPCGD!$B$6:$C$1258,2,0)</f>
        <v>0303188</v>
      </c>
      <c r="E244" s="573" t="s">
        <v>249</v>
      </c>
      <c r="F244" s="564" t="s">
        <v>98</v>
      </c>
      <c r="G244" s="564" t="s">
        <v>10</v>
      </c>
      <c r="H244" s="562" t="s">
        <v>3218</v>
      </c>
      <c r="I244" s="571"/>
      <c r="J244" s="566" t="s">
        <v>242</v>
      </c>
      <c r="K244" s="563" t="s">
        <v>3457</v>
      </c>
      <c r="L244" s="575" t="s">
        <v>70</v>
      </c>
      <c r="M244" s="562" t="str">
        <f>VLOOKUP(C244,[3]K10!$B$3:$K$1312,10,0)</f>
        <v>Mở</v>
      </c>
      <c r="N244" s="571"/>
      <c r="O244" s="563" t="s">
        <v>63</v>
      </c>
      <c r="P244" s="563">
        <v>0</v>
      </c>
      <c r="Q244" s="563" t="s">
        <v>245</v>
      </c>
      <c r="R244" s="559" t="s">
        <v>3424</v>
      </c>
      <c r="S244" s="559">
        <f t="shared" si="10"/>
        <v>0</v>
      </c>
      <c r="T244" s="559">
        <v>18</v>
      </c>
      <c r="U244" s="559" t="s">
        <v>4628</v>
      </c>
      <c r="V244" s="562">
        <f>VLOOKUP(C244,[4]K10!$B$3:$J$1312,9,0)</f>
        <v>61</v>
      </c>
      <c r="W244" s="561">
        <v>241</v>
      </c>
      <c r="X244" s="561" t="s">
        <v>2472</v>
      </c>
      <c r="Y244" s="561"/>
    </row>
    <row r="245" spans="1:25" ht="30" hidden="1" customHeight="1" x14ac:dyDescent="0.2">
      <c r="A245" s="569">
        <v>27</v>
      </c>
      <c r="B245" s="568" t="str">
        <f t="shared" si="8"/>
        <v>10.7.0303188.01</v>
      </c>
      <c r="C245" s="562" t="s">
        <v>3472</v>
      </c>
      <c r="D245" s="562" t="str">
        <f>VLOOKUP(E245,[1]QuyetdinhPCGD!$B$6:$C$1258,2,0)</f>
        <v>0303188</v>
      </c>
      <c r="E245" s="573" t="s">
        <v>249</v>
      </c>
      <c r="F245" s="564" t="s">
        <v>100</v>
      </c>
      <c r="G245" s="564" t="s">
        <v>10</v>
      </c>
      <c r="H245" s="562" t="str">
        <f>VLOOKUP(J245,'[2]Phan ca&amp; Ngay BDhoc'!$B$4:$I$106,8,0)</f>
        <v>B3-201</v>
      </c>
      <c r="I245" s="571"/>
      <c r="J245" s="566" t="s">
        <v>242</v>
      </c>
      <c r="K245" s="563" t="s">
        <v>245</v>
      </c>
      <c r="L245" s="572" t="s">
        <v>62</v>
      </c>
      <c r="M245" s="562" t="str">
        <f>VLOOKUP(C245,[3]K10!$B$3:$K$1312,10,0)</f>
        <v>Mở</v>
      </c>
      <c r="N245" s="571"/>
      <c r="O245" s="563" t="s">
        <v>63</v>
      </c>
      <c r="P245" s="563">
        <v>0</v>
      </c>
      <c r="Q245" s="563" t="s">
        <v>245</v>
      </c>
      <c r="R245" s="559" t="s">
        <v>3424</v>
      </c>
      <c r="S245" s="559">
        <f t="shared" si="10"/>
        <v>1</v>
      </c>
      <c r="T245" s="559">
        <v>18</v>
      </c>
      <c r="V245" s="562">
        <f>VLOOKUP(C245,[4]K10!$B$3:$J$1312,9,0)</f>
        <v>19</v>
      </c>
      <c r="W245" s="561">
        <v>242</v>
      </c>
      <c r="X245" s="561" t="s">
        <v>4627</v>
      </c>
      <c r="Y245" s="561"/>
    </row>
    <row r="246" spans="1:25" ht="30" hidden="1" customHeight="1" x14ac:dyDescent="0.2">
      <c r="A246" s="569">
        <v>28</v>
      </c>
      <c r="B246" s="568" t="str">
        <f t="shared" si="8"/>
        <v>10.7.0303201.04</v>
      </c>
      <c r="C246" s="562" t="s">
        <v>3473</v>
      </c>
      <c r="D246" s="562" t="str">
        <f>VLOOKUP(E246,[1]QuyetdinhPCGD!$B$6:$C$1258,2,0)</f>
        <v>0303201</v>
      </c>
      <c r="E246" s="573" t="s">
        <v>250</v>
      </c>
      <c r="F246" s="564" t="s">
        <v>98</v>
      </c>
      <c r="G246" s="564" t="s">
        <v>12</v>
      </c>
      <c r="H246" s="562" t="s">
        <v>139</v>
      </c>
      <c r="I246" s="571"/>
      <c r="J246" s="566" t="s">
        <v>242</v>
      </c>
      <c r="K246" s="563" t="s">
        <v>3457</v>
      </c>
      <c r="L246" s="575" t="s">
        <v>89</v>
      </c>
      <c r="M246" s="562" t="str">
        <f>VLOOKUP(C246,[3]K10!$B$3:$K$1312,10,0)</f>
        <v>Mở</v>
      </c>
      <c r="N246" s="571"/>
      <c r="O246" s="563" t="s">
        <v>63</v>
      </c>
      <c r="P246" s="563" t="s">
        <v>252</v>
      </c>
      <c r="Q246" s="563" t="s">
        <v>251</v>
      </c>
      <c r="R246" s="559" t="s">
        <v>139</v>
      </c>
      <c r="S246" s="559">
        <f t="shared" si="10"/>
        <v>1</v>
      </c>
      <c r="T246" s="559">
        <v>19</v>
      </c>
      <c r="V246" s="562">
        <f>VLOOKUP(C246,[4]K10!$B$3:$J$1312,9,0)</f>
        <v>30</v>
      </c>
      <c r="W246" s="561">
        <v>243</v>
      </c>
      <c r="X246" s="561" t="s">
        <v>2472</v>
      </c>
      <c r="Y246" s="561"/>
    </row>
    <row r="247" spans="1:25" ht="30" hidden="1" customHeight="1" x14ac:dyDescent="0.2">
      <c r="A247" s="569">
        <v>29</v>
      </c>
      <c r="B247" s="568" t="str">
        <f t="shared" si="8"/>
        <v>10.7.0303201.05</v>
      </c>
      <c r="C247" s="562" t="s">
        <v>3474</v>
      </c>
      <c r="D247" s="562" t="str">
        <f>VLOOKUP(E247,[1]QuyetdinhPCGD!$B$6:$C$1258,2,0)</f>
        <v>0303201</v>
      </c>
      <c r="E247" s="573" t="s">
        <v>250</v>
      </c>
      <c r="F247" s="564" t="s">
        <v>98</v>
      </c>
      <c r="G247" s="564" t="s">
        <v>12</v>
      </c>
      <c r="H247" s="562" t="s">
        <v>139</v>
      </c>
      <c r="I247" s="571"/>
      <c r="J247" s="566" t="s">
        <v>242</v>
      </c>
      <c r="K247" s="563" t="s">
        <v>3457</v>
      </c>
      <c r="L247" s="575" t="s">
        <v>112</v>
      </c>
      <c r="M247" s="562" t="str">
        <f>VLOOKUP(C247,[3]K10!$B$3:$K$1312,10,0)</f>
        <v>Mở</v>
      </c>
      <c r="N247" s="571"/>
      <c r="O247" s="563" t="s">
        <v>63</v>
      </c>
      <c r="P247" s="563" t="s">
        <v>143</v>
      </c>
      <c r="Q247" s="563" t="s">
        <v>251</v>
      </c>
      <c r="R247" s="559" t="s">
        <v>139</v>
      </c>
      <c r="S247" s="559">
        <f t="shared" si="10"/>
        <v>1</v>
      </c>
      <c r="T247" s="559">
        <v>20</v>
      </c>
      <c r="V247" s="562">
        <f>VLOOKUP(C247,[4]K10!$B$3:$J$1312,9,0)</f>
        <v>30</v>
      </c>
      <c r="W247" s="561">
        <v>244</v>
      </c>
      <c r="X247" s="561" t="s">
        <v>2472</v>
      </c>
      <c r="Y247" s="561"/>
    </row>
    <row r="248" spans="1:25" ht="30" hidden="1" customHeight="1" x14ac:dyDescent="0.2">
      <c r="A248" s="569">
        <v>30</v>
      </c>
      <c r="B248" s="568" t="str">
        <f t="shared" si="8"/>
        <v>10.7.0303201.01</v>
      </c>
      <c r="C248" s="562" t="s">
        <v>3475</v>
      </c>
      <c r="D248" s="562" t="str">
        <f>VLOOKUP(E248,[1]QuyetdinhPCGD!$B$6:$C$1258,2,0)</f>
        <v>0303201</v>
      </c>
      <c r="E248" s="573" t="s">
        <v>250</v>
      </c>
      <c r="F248" s="564" t="s">
        <v>100</v>
      </c>
      <c r="G248" s="564" t="s">
        <v>12</v>
      </c>
      <c r="H248" s="562" t="s">
        <v>139</v>
      </c>
      <c r="I248" s="571"/>
      <c r="J248" s="566" t="s">
        <v>242</v>
      </c>
      <c r="K248" s="563" t="s">
        <v>251</v>
      </c>
      <c r="L248" s="572" t="s">
        <v>62</v>
      </c>
      <c r="M248" s="562" t="str">
        <f>VLOOKUP(C248,[3]K10!$B$3:$K$1312,10,0)</f>
        <v>Mở</v>
      </c>
      <c r="N248" s="571"/>
      <c r="O248" s="563" t="s">
        <v>63</v>
      </c>
      <c r="P248" s="563" t="s">
        <v>252</v>
      </c>
      <c r="Q248" s="563" t="s">
        <v>251</v>
      </c>
      <c r="R248" s="559" t="s">
        <v>139</v>
      </c>
      <c r="S248" s="559">
        <f t="shared" si="10"/>
        <v>1</v>
      </c>
      <c r="T248" s="559">
        <v>19</v>
      </c>
      <c r="V248" s="562">
        <f>VLOOKUP(C248,[4]K10!$B$3:$J$1312,9,0)</f>
        <v>20</v>
      </c>
      <c r="W248" s="561">
        <v>245</v>
      </c>
      <c r="X248" s="561" t="s">
        <v>4627</v>
      </c>
      <c r="Y248" s="561"/>
    </row>
    <row r="249" spans="1:25" ht="30" hidden="1" customHeight="1" x14ac:dyDescent="0.2">
      <c r="A249" s="569">
        <v>31</v>
      </c>
      <c r="B249" s="568" t="str">
        <f t="shared" si="8"/>
        <v>10.7.0303201.02</v>
      </c>
      <c r="C249" s="562" t="s">
        <v>3476</v>
      </c>
      <c r="D249" s="562" t="str">
        <f>VLOOKUP(E249,[1]QuyetdinhPCGD!$B$6:$C$1258,2,0)</f>
        <v>0303201</v>
      </c>
      <c r="E249" s="573" t="s">
        <v>250</v>
      </c>
      <c r="F249" s="564" t="s">
        <v>100</v>
      </c>
      <c r="G249" s="564" t="s">
        <v>12</v>
      </c>
      <c r="H249" s="562" t="s">
        <v>139</v>
      </c>
      <c r="I249" s="571"/>
      <c r="J249" s="566" t="s">
        <v>242</v>
      </c>
      <c r="K249" s="563" t="s">
        <v>251</v>
      </c>
      <c r="L249" s="572" t="s">
        <v>70</v>
      </c>
      <c r="M249" s="562" t="str">
        <f>VLOOKUP(C249,[3]K10!$B$3:$K$1312,10,0)</f>
        <v>Không mở</v>
      </c>
      <c r="N249" s="571"/>
      <c r="O249" s="563" t="s">
        <v>63</v>
      </c>
      <c r="P249" s="563" t="s">
        <v>143</v>
      </c>
      <c r="Q249" s="563" t="s">
        <v>251</v>
      </c>
      <c r="R249" s="559" t="s">
        <v>139</v>
      </c>
      <c r="S249" s="559">
        <f t="shared" si="10"/>
        <v>1</v>
      </c>
      <c r="T249" s="559">
        <v>20</v>
      </c>
      <c r="V249" s="562">
        <f>VLOOKUP(C249,[4]K10!$B$3:$J$1312,9,0)</f>
        <v>0</v>
      </c>
      <c r="W249" s="561">
        <v>246</v>
      </c>
      <c r="X249" s="561"/>
      <c r="Y249" s="561"/>
    </row>
    <row r="250" spans="1:25" ht="30" hidden="1" customHeight="1" x14ac:dyDescent="0.2">
      <c r="A250" s="569">
        <v>32</v>
      </c>
      <c r="B250" s="568" t="str">
        <f t="shared" si="8"/>
        <v>10.7.0303201.06</v>
      </c>
      <c r="C250" s="562" t="s">
        <v>3477</v>
      </c>
      <c r="D250" s="562" t="str">
        <f>VLOOKUP(E250,[1]QuyetdinhPCGD!$B$6:$C$1258,2,0)</f>
        <v>0303201</v>
      </c>
      <c r="E250" s="573" t="s">
        <v>250</v>
      </c>
      <c r="F250" s="564" t="s">
        <v>98</v>
      </c>
      <c r="G250" s="564" t="s">
        <v>13</v>
      </c>
      <c r="H250" s="562" t="s">
        <v>139</v>
      </c>
      <c r="I250" s="571"/>
      <c r="J250" s="566" t="s">
        <v>242</v>
      </c>
      <c r="K250" s="563" t="s">
        <v>3457</v>
      </c>
      <c r="L250" s="575" t="s">
        <v>115</v>
      </c>
      <c r="M250" s="562" t="str">
        <f>VLOOKUP(C250,[3]K10!$B$3:$K$1312,10,0)</f>
        <v>Không mở</v>
      </c>
      <c r="N250" s="571"/>
      <c r="O250" s="563" t="s">
        <v>63</v>
      </c>
      <c r="P250" s="563" t="s">
        <v>147</v>
      </c>
      <c r="Q250" s="563" t="s">
        <v>251</v>
      </c>
      <c r="R250" s="559" t="s">
        <v>139</v>
      </c>
      <c r="S250" s="559">
        <f t="shared" si="10"/>
        <v>1</v>
      </c>
      <c r="T250" s="559">
        <v>21</v>
      </c>
      <c r="V250" s="562">
        <f>VLOOKUP(C250,[4]K10!$B$3:$J$1312,9,0)</f>
        <v>0</v>
      </c>
      <c r="W250" s="561">
        <v>247</v>
      </c>
      <c r="X250" s="561"/>
      <c r="Y250" s="561"/>
    </row>
    <row r="251" spans="1:25" ht="30" hidden="1" customHeight="1" x14ac:dyDescent="0.2">
      <c r="A251" s="569">
        <v>33</v>
      </c>
      <c r="B251" s="568" t="str">
        <f t="shared" si="8"/>
        <v>10.7.0303201.03</v>
      </c>
      <c r="C251" s="562" t="s">
        <v>3478</v>
      </c>
      <c r="D251" s="562" t="str">
        <f>VLOOKUP(E251,[1]QuyetdinhPCGD!$B$6:$C$1258,2,0)</f>
        <v>0303201</v>
      </c>
      <c r="E251" s="573" t="s">
        <v>250</v>
      </c>
      <c r="F251" s="564" t="s">
        <v>100</v>
      </c>
      <c r="G251" s="564" t="s">
        <v>13</v>
      </c>
      <c r="H251" s="562" t="s">
        <v>139</v>
      </c>
      <c r="I251" s="571"/>
      <c r="J251" s="566" t="s">
        <v>242</v>
      </c>
      <c r="K251" s="563" t="s">
        <v>251</v>
      </c>
      <c r="L251" s="572" t="s">
        <v>75</v>
      </c>
      <c r="M251" s="562" t="str">
        <f>VLOOKUP(C251,[3]K10!$B$3:$K$1312,10,0)</f>
        <v>Không mở</v>
      </c>
      <c r="N251" s="571"/>
      <c r="O251" s="563" t="s">
        <v>63</v>
      </c>
      <c r="P251" s="563" t="s">
        <v>147</v>
      </c>
      <c r="Q251" s="563" t="s">
        <v>251</v>
      </c>
      <c r="R251" s="559" t="s">
        <v>139</v>
      </c>
      <c r="S251" s="559">
        <f t="shared" si="10"/>
        <v>1</v>
      </c>
      <c r="T251" s="559">
        <v>21</v>
      </c>
      <c r="V251" s="562">
        <f>VLOOKUP(C251,[4]K10!$B$3:$J$1312,9,0)</f>
        <v>0</v>
      </c>
      <c r="W251" s="561">
        <v>248</v>
      </c>
      <c r="X251" s="561"/>
      <c r="Y251" s="561"/>
    </row>
    <row r="252" spans="1:25" ht="35.25" hidden="1" customHeight="1" x14ac:dyDescent="0.2">
      <c r="A252" s="569">
        <v>34</v>
      </c>
      <c r="B252" s="568" t="str">
        <f t="shared" si="8"/>
        <v>10.7.0303193.01</v>
      </c>
      <c r="C252" s="562" t="s">
        <v>3479</v>
      </c>
      <c r="D252" s="562" t="str">
        <f>VLOOKUP(E252,[1]QuyetdinhPCGD!$B$6:$C$1258,2,0)</f>
        <v>0303193</v>
      </c>
      <c r="E252" s="573" t="s">
        <v>253</v>
      </c>
      <c r="F252" s="564" t="s">
        <v>91</v>
      </c>
      <c r="G252" s="564" t="s">
        <v>8</v>
      </c>
      <c r="H252" s="562" t="str">
        <f>VLOOKUP(J252,'[2]Phan ca&amp; Ngay BDhoc'!$B$4:$I$106,8,0)</f>
        <v>B3-201</v>
      </c>
      <c r="I252" s="564"/>
      <c r="J252" s="566" t="s">
        <v>242</v>
      </c>
      <c r="K252" s="563" t="s">
        <v>245</v>
      </c>
      <c r="L252" s="575" t="s">
        <v>62</v>
      </c>
      <c r="M252" s="562" t="str">
        <f>VLOOKUP(C252,[3]K10!$B$3:$K$1312,10,0)</f>
        <v>Mở</v>
      </c>
      <c r="N252" s="564"/>
      <c r="O252" s="563" t="s">
        <v>63</v>
      </c>
      <c r="P252" s="563">
        <v>0</v>
      </c>
      <c r="Q252" s="563" t="s">
        <v>245</v>
      </c>
      <c r="R252" s="559" t="s">
        <v>3424</v>
      </c>
      <c r="S252" s="559">
        <f t="shared" si="10"/>
        <v>1</v>
      </c>
      <c r="T252" s="559">
        <v>22</v>
      </c>
      <c r="V252" s="562">
        <f>VLOOKUP(C252,[4]K10!$B$3:$J$1312,9,0)</f>
        <v>20</v>
      </c>
      <c r="W252" s="561">
        <v>249</v>
      </c>
      <c r="X252" s="561" t="s">
        <v>4627</v>
      </c>
      <c r="Y252" s="561"/>
    </row>
    <row r="253" spans="1:25" ht="35.25" hidden="1" customHeight="1" x14ac:dyDescent="0.2">
      <c r="A253" s="569">
        <v>35</v>
      </c>
      <c r="B253" s="568" t="str">
        <f t="shared" si="8"/>
        <v>10.7.0303193.02</v>
      </c>
      <c r="C253" s="562" t="s">
        <v>3480</v>
      </c>
      <c r="D253" s="562" t="str">
        <f>VLOOKUP(E253,[1]QuyetdinhPCGD!$B$6:$C$1258,2,0)</f>
        <v>0303193</v>
      </c>
      <c r="E253" s="573" t="s">
        <v>253</v>
      </c>
      <c r="F253" s="564" t="s">
        <v>94</v>
      </c>
      <c r="G253" s="564" t="s">
        <v>8</v>
      </c>
      <c r="H253" s="562" t="s">
        <v>3349</v>
      </c>
      <c r="I253" s="564"/>
      <c r="J253" s="566" t="s">
        <v>242</v>
      </c>
      <c r="K253" s="563" t="s">
        <v>3457</v>
      </c>
      <c r="L253" s="565" t="s">
        <v>70</v>
      </c>
      <c r="M253" s="562" t="str">
        <f>VLOOKUP(C253,[3]K10!$B$3:$K$1312,10,0)</f>
        <v>Mở</v>
      </c>
      <c r="N253" s="564"/>
      <c r="O253" s="563" t="s">
        <v>63</v>
      </c>
      <c r="P253" s="563">
        <v>0</v>
      </c>
      <c r="Q253" s="563" t="s">
        <v>245</v>
      </c>
      <c r="R253" s="559" t="s">
        <v>3424</v>
      </c>
      <c r="S253" s="559">
        <f t="shared" si="10"/>
        <v>0</v>
      </c>
      <c r="T253" s="559">
        <v>22</v>
      </c>
      <c r="U253" s="559" t="s">
        <v>4628</v>
      </c>
      <c r="V253" s="562">
        <f>VLOOKUP(C253,[4]K10!$B$3:$J$1312,9,0)</f>
        <v>58</v>
      </c>
      <c r="W253" s="561">
        <v>250</v>
      </c>
      <c r="X253" s="561" t="s">
        <v>2472</v>
      </c>
      <c r="Y253" s="561"/>
    </row>
    <row r="254" spans="1:25" ht="35.25" hidden="1" customHeight="1" x14ac:dyDescent="0.2">
      <c r="A254" s="569">
        <v>36</v>
      </c>
      <c r="B254" s="568" t="str">
        <f t="shared" si="8"/>
        <v>10.7.0303105.01</v>
      </c>
      <c r="C254" s="562" t="s">
        <v>3481</v>
      </c>
      <c r="D254" s="562" t="str">
        <f>VLOOKUP(E254,[1]QuyetdinhPCGD!$B$6:$C$1258,2,0)</f>
        <v>0303105</v>
      </c>
      <c r="E254" s="570" t="s">
        <v>254</v>
      </c>
      <c r="F254" s="564" t="s">
        <v>100</v>
      </c>
      <c r="G254" s="564" t="s">
        <v>8</v>
      </c>
      <c r="H254" s="562" t="str">
        <f>VLOOKUP(J254,'[2]Phan ca&amp; Ngay BDhoc'!$B$4:$I$106,8,0)</f>
        <v>B3-204</v>
      </c>
      <c r="I254" s="564"/>
      <c r="J254" s="566" t="s">
        <v>255</v>
      </c>
      <c r="K254" s="563" t="s">
        <v>256</v>
      </c>
      <c r="L254" s="565" t="s">
        <v>62</v>
      </c>
      <c r="M254" s="562" t="str">
        <f>VLOOKUP(C254,[3]K10!$B$3:$K$1312,10,0)</f>
        <v>Mở</v>
      </c>
      <c r="N254" s="564"/>
      <c r="O254" s="563" t="s">
        <v>63</v>
      </c>
      <c r="P254" s="563">
        <v>0</v>
      </c>
      <c r="Q254" s="563" t="s">
        <v>256</v>
      </c>
      <c r="R254" s="559" t="s">
        <v>2442</v>
      </c>
      <c r="S254" s="559">
        <f t="shared" si="10"/>
        <v>1</v>
      </c>
      <c r="T254" s="559">
        <v>23</v>
      </c>
      <c r="V254" s="562">
        <f>VLOOKUP(C254,[4]K10!$B$3:$J$1312,9,0)</f>
        <v>40</v>
      </c>
      <c r="W254" s="561">
        <v>251</v>
      </c>
      <c r="X254" s="561" t="s">
        <v>4627</v>
      </c>
      <c r="Y254" s="561"/>
    </row>
    <row r="255" spans="1:25" ht="26.25" hidden="1" customHeight="1" x14ac:dyDescent="0.2">
      <c r="A255" s="569">
        <v>37</v>
      </c>
      <c r="B255" s="568" t="str">
        <f t="shared" si="8"/>
        <v>10.7.0303120.03</v>
      </c>
      <c r="C255" s="562" t="s">
        <v>3482</v>
      </c>
      <c r="D255" s="562" t="str">
        <f>VLOOKUP(E255,[1]QuyetdinhPCGD!$B$6:$C$1258,2,0)</f>
        <v>0303120</v>
      </c>
      <c r="E255" s="570" t="s">
        <v>238</v>
      </c>
      <c r="F255" s="564" t="s">
        <v>81</v>
      </c>
      <c r="G255" s="564" t="s">
        <v>11</v>
      </c>
      <c r="H255" s="562" t="str">
        <f>VLOOKUP(J255,'[2]Phan ca&amp; Ngay BDhoc'!$B$4:$I$106,8,0)</f>
        <v>B3-204</v>
      </c>
      <c r="I255" s="571"/>
      <c r="J255" s="566" t="s">
        <v>255</v>
      </c>
      <c r="K255" s="563" t="s">
        <v>257</v>
      </c>
      <c r="L255" s="572" t="s">
        <v>75</v>
      </c>
      <c r="M255" s="562" t="str">
        <f>VLOOKUP(C255,[3]K10!$B$3:$K$1312,10,0)</f>
        <v>Không mở</v>
      </c>
      <c r="N255" s="571"/>
      <c r="O255" s="563" t="s">
        <v>63</v>
      </c>
      <c r="P255" s="563">
        <v>0</v>
      </c>
      <c r="Q255" s="563" t="s">
        <v>257</v>
      </c>
      <c r="R255" s="559" t="s">
        <v>2442</v>
      </c>
      <c r="S255" s="559">
        <f t="shared" si="10"/>
        <v>1</v>
      </c>
      <c r="T255" s="559">
        <v>24</v>
      </c>
      <c r="V255" s="562">
        <f>VLOOKUP(C255,[4]K10!$B$3:$J$1312,9,0)</f>
        <v>0</v>
      </c>
      <c r="W255" s="561">
        <v>252</v>
      </c>
      <c r="X255" s="561"/>
      <c r="Y255" s="561"/>
    </row>
    <row r="256" spans="1:25" ht="26.25" hidden="1" customHeight="1" x14ac:dyDescent="0.2">
      <c r="A256" s="569">
        <v>38</v>
      </c>
      <c r="B256" s="568" t="str">
        <f t="shared" si="8"/>
        <v>10.7.0303151.01</v>
      </c>
      <c r="C256" s="562" t="s">
        <v>3483</v>
      </c>
      <c r="D256" s="562" t="str">
        <f>VLOOKUP(E256,[1]QuyetdinhPCGD!$B$6:$C$1258,2,0)</f>
        <v>0303151</v>
      </c>
      <c r="E256" s="567" t="s">
        <v>262</v>
      </c>
      <c r="F256" s="564" t="s">
        <v>67</v>
      </c>
      <c r="G256" s="564" t="s">
        <v>11</v>
      </c>
      <c r="H256" s="562" t="s">
        <v>4651</v>
      </c>
      <c r="I256" s="571"/>
      <c r="J256" s="566" t="s">
        <v>255</v>
      </c>
      <c r="K256" s="563" t="s">
        <v>257</v>
      </c>
      <c r="L256" s="572" t="s">
        <v>62</v>
      </c>
      <c r="M256" s="562" t="str">
        <f>VLOOKUP(C256,[3]K10!$B$3:$K$1312,10,0)</f>
        <v>Mở</v>
      </c>
      <c r="N256" s="571"/>
      <c r="O256" s="563" t="s">
        <v>63</v>
      </c>
      <c r="P256" s="563">
        <v>0</v>
      </c>
      <c r="Q256" s="563" t="s">
        <v>257</v>
      </c>
      <c r="R256" s="559" t="s">
        <v>87</v>
      </c>
      <c r="S256" s="559">
        <f t="shared" si="10"/>
        <v>0</v>
      </c>
      <c r="T256" s="559">
        <v>30</v>
      </c>
      <c r="V256" s="562">
        <f>VLOOKUP(C256,[4]K10!$B$3:$J$1312,9,0)</f>
        <v>37</v>
      </c>
      <c r="W256" s="561">
        <v>253</v>
      </c>
      <c r="X256" s="561" t="s">
        <v>4627</v>
      </c>
      <c r="Y256" s="561"/>
    </row>
    <row r="257" spans="1:25" ht="30" hidden="1" customHeight="1" x14ac:dyDescent="0.2">
      <c r="A257" s="569">
        <v>39</v>
      </c>
      <c r="B257" s="568" t="str">
        <f t="shared" si="8"/>
        <v>10.7.0303155.01</v>
      </c>
      <c r="C257" s="562" t="s">
        <v>3484</v>
      </c>
      <c r="D257" s="562" t="str">
        <f>VLOOKUP(E257,[1]QuyetdinhPCGD!$B$6:$C$1258,2,0)</f>
        <v>0303155</v>
      </c>
      <c r="E257" s="570" t="s">
        <v>258</v>
      </c>
      <c r="F257" s="564" t="s">
        <v>81</v>
      </c>
      <c r="G257" s="564" t="s">
        <v>11</v>
      </c>
      <c r="H257" s="562" t="s">
        <v>4651</v>
      </c>
      <c r="I257" s="571"/>
      <c r="J257" s="566" t="s">
        <v>255</v>
      </c>
      <c r="K257" s="563" t="s">
        <v>257</v>
      </c>
      <c r="L257" s="572" t="s">
        <v>62</v>
      </c>
      <c r="M257" s="562" t="str">
        <f>VLOOKUP(C257,[3]K10!$B$3:$K$1312,10,0)</f>
        <v>Mở</v>
      </c>
      <c r="N257" s="571"/>
      <c r="O257" s="563" t="s">
        <v>63</v>
      </c>
      <c r="P257" s="563">
        <v>0</v>
      </c>
      <c r="Q257" s="563" t="s">
        <v>257</v>
      </c>
      <c r="R257" s="559" t="s">
        <v>87</v>
      </c>
      <c r="S257" s="559">
        <f t="shared" si="10"/>
        <v>0</v>
      </c>
      <c r="T257" s="559">
        <v>25</v>
      </c>
      <c r="V257" s="562">
        <f>VLOOKUP(C257,[4]K10!$B$3:$J$1312,9,0)</f>
        <v>37</v>
      </c>
      <c r="W257" s="561">
        <v>254</v>
      </c>
      <c r="X257" s="561" t="s">
        <v>4627</v>
      </c>
      <c r="Y257" s="561"/>
    </row>
    <row r="258" spans="1:25" ht="30" hidden="1" customHeight="1" x14ac:dyDescent="0.2">
      <c r="A258" s="569">
        <v>40</v>
      </c>
      <c r="B258" s="568" t="str">
        <f t="shared" si="8"/>
        <v>10.7.0303173.01</v>
      </c>
      <c r="C258" s="562" t="s">
        <v>3485</v>
      </c>
      <c r="D258" s="562" t="str">
        <f>VLOOKUP(E258,[1]QuyetdinhPCGD!$B$6:$C$1258,2,0)</f>
        <v>0303173</v>
      </c>
      <c r="E258" s="570" t="s">
        <v>259</v>
      </c>
      <c r="F258" s="564" t="s">
        <v>100</v>
      </c>
      <c r="G258" s="564" t="s">
        <v>9</v>
      </c>
      <c r="H258" s="562" t="str">
        <f>VLOOKUP(J258,'[2]Phan ca&amp; Ngay BDhoc'!$B$4:$I$106,8,0)</f>
        <v>B3-204</v>
      </c>
      <c r="I258" s="571"/>
      <c r="J258" s="566" t="s">
        <v>255</v>
      </c>
      <c r="K258" s="563" t="s">
        <v>256</v>
      </c>
      <c r="L258" s="572" t="s">
        <v>62</v>
      </c>
      <c r="M258" s="562" t="str">
        <f>VLOOKUP(C258,[3]K10!$B$3:$K$1312,10,0)</f>
        <v>Mở</v>
      </c>
      <c r="N258" s="571"/>
      <c r="O258" s="563" t="s">
        <v>63</v>
      </c>
      <c r="P258" s="563">
        <v>0</v>
      </c>
      <c r="Q258" s="563" t="s">
        <v>256</v>
      </c>
      <c r="R258" s="559" t="s">
        <v>2442</v>
      </c>
      <c r="S258" s="559">
        <f t="shared" si="10"/>
        <v>1</v>
      </c>
      <c r="T258" s="559">
        <v>26</v>
      </c>
      <c r="V258" s="562">
        <f>VLOOKUP(C258,[4]K10!$B$3:$J$1312,9,0)</f>
        <v>39</v>
      </c>
      <c r="W258" s="561">
        <v>255</v>
      </c>
      <c r="X258" s="561" t="s">
        <v>4627</v>
      </c>
      <c r="Y258" s="561"/>
    </row>
    <row r="259" spans="1:25" ht="30" hidden="1" customHeight="1" x14ac:dyDescent="0.2">
      <c r="A259" s="569">
        <v>41</v>
      </c>
      <c r="B259" s="568" t="str">
        <f t="shared" si="8"/>
        <v>10.7.0303174.01</v>
      </c>
      <c r="C259" s="562" t="s">
        <v>3486</v>
      </c>
      <c r="D259" s="562" t="str">
        <f>VLOOKUP(E259,[1]QuyetdinhPCGD!$B$6:$C$1258,2,0)</f>
        <v>0303174</v>
      </c>
      <c r="E259" s="570" t="s">
        <v>260</v>
      </c>
      <c r="F259" s="564" t="s">
        <v>100</v>
      </c>
      <c r="G259" s="564" t="s">
        <v>10</v>
      </c>
      <c r="H259" s="562" t="str">
        <f>VLOOKUP(J259,'[2]Phan ca&amp; Ngay BDhoc'!$B$4:$I$106,8,0)</f>
        <v>B3-204</v>
      </c>
      <c r="I259" s="571"/>
      <c r="J259" s="566" t="s">
        <v>255</v>
      </c>
      <c r="K259" s="563" t="s">
        <v>256</v>
      </c>
      <c r="L259" s="572" t="s">
        <v>62</v>
      </c>
      <c r="M259" s="562" t="str">
        <f>VLOOKUP(C259,[3]K10!$B$3:$K$1312,10,0)</f>
        <v>Mở</v>
      </c>
      <c r="N259" s="571"/>
      <c r="O259" s="563" t="s">
        <v>63</v>
      </c>
      <c r="P259" s="563">
        <v>0</v>
      </c>
      <c r="Q259" s="563" t="s">
        <v>256</v>
      </c>
      <c r="R259" s="559" t="s">
        <v>2442</v>
      </c>
      <c r="S259" s="559">
        <f t="shared" si="10"/>
        <v>1</v>
      </c>
      <c r="T259" s="559">
        <v>27</v>
      </c>
      <c r="V259" s="562">
        <f>VLOOKUP(C259,[4]K10!$B$3:$J$1312,9,0)</f>
        <v>40</v>
      </c>
      <c r="W259" s="561">
        <v>256</v>
      </c>
      <c r="X259" s="561" t="s">
        <v>4627</v>
      </c>
      <c r="Y259" s="561"/>
    </row>
    <row r="260" spans="1:25" ht="60" hidden="1" customHeight="1" x14ac:dyDescent="0.2">
      <c r="A260" s="569">
        <v>42</v>
      </c>
      <c r="B260" s="568" t="str">
        <f t="shared" si="8"/>
        <v>10.7.0303176.03</v>
      </c>
      <c r="C260" s="562" t="s">
        <v>3468</v>
      </c>
      <c r="D260" s="562" t="str">
        <f>VLOOKUP(E260,[1]QuyetdinhPCGD!$B$6:$C$1258,2,0)</f>
        <v>0303176</v>
      </c>
      <c r="E260" s="570" t="s">
        <v>233</v>
      </c>
      <c r="F260" s="564" t="s">
        <v>100</v>
      </c>
      <c r="G260" s="564" t="s">
        <v>12</v>
      </c>
      <c r="H260" s="562" t="str">
        <f>VLOOKUP(J260,'[2]Phan ca&amp; Ngay BDhoc'!$B$4:$I$106,8,0)</f>
        <v>B3-204</v>
      </c>
      <c r="I260" s="571"/>
      <c r="J260" s="566" t="s">
        <v>255</v>
      </c>
      <c r="K260" s="563" t="s">
        <v>3487</v>
      </c>
      <c r="L260" s="572" t="s">
        <v>75</v>
      </c>
      <c r="M260" s="562" t="str">
        <f>VLOOKUP(C260,[3]K10!$B$3:$K$1312,10,0)</f>
        <v>Mở</v>
      </c>
      <c r="N260" s="571"/>
      <c r="O260" s="563" t="s">
        <v>63</v>
      </c>
      <c r="P260" s="563">
        <v>0</v>
      </c>
      <c r="Q260" s="563" t="s">
        <v>256</v>
      </c>
      <c r="R260" s="559" t="s">
        <v>2442</v>
      </c>
      <c r="S260" s="559">
        <f t="shared" si="10"/>
        <v>1</v>
      </c>
      <c r="T260" s="559">
        <v>28</v>
      </c>
      <c r="V260" s="562">
        <f>VLOOKUP(C260,[4]K10!$B$3:$J$1312,9,0)</f>
        <v>32</v>
      </c>
      <c r="W260" s="561">
        <v>257</v>
      </c>
      <c r="X260" s="561" t="s">
        <v>4627</v>
      </c>
      <c r="Y260" s="561"/>
    </row>
    <row r="261" spans="1:25" ht="30" hidden="1" customHeight="1" x14ac:dyDescent="0.2">
      <c r="A261" s="569">
        <v>43</v>
      </c>
      <c r="B261" s="568" t="str">
        <f t="shared" si="8"/>
        <v>10.7.0303177.01</v>
      </c>
      <c r="C261" s="562" t="s">
        <v>3488</v>
      </c>
      <c r="D261" s="562" t="str">
        <f>VLOOKUP(E261,[1]QuyetdinhPCGD!$B$6:$C$1258,2,0)</f>
        <v>0303177</v>
      </c>
      <c r="E261" s="567" t="s">
        <v>261</v>
      </c>
      <c r="F261" s="564" t="s">
        <v>67</v>
      </c>
      <c r="G261" s="564" t="s">
        <v>11</v>
      </c>
      <c r="H261" s="562" t="str">
        <f>VLOOKUP(J261,'[2]Phan ca&amp; Ngay BDhoc'!$B$4:$I$106,8,0)</f>
        <v>B3-204</v>
      </c>
      <c r="I261" s="571"/>
      <c r="J261" s="566" t="s">
        <v>255</v>
      </c>
      <c r="K261" s="563" t="s">
        <v>257</v>
      </c>
      <c r="L261" s="572" t="s">
        <v>62</v>
      </c>
      <c r="M261" s="562" t="str">
        <f>VLOOKUP(C261,[3]K10!$B$3:$K$1312,10,0)</f>
        <v>Không mở</v>
      </c>
      <c r="N261" s="571"/>
      <c r="O261" s="563" t="s">
        <v>63</v>
      </c>
      <c r="P261" s="563">
        <v>0</v>
      </c>
      <c r="Q261" s="563" t="s">
        <v>257</v>
      </c>
      <c r="R261" s="559" t="s">
        <v>2442</v>
      </c>
      <c r="S261" s="559">
        <f t="shared" si="10"/>
        <v>1</v>
      </c>
      <c r="T261" s="559">
        <v>29</v>
      </c>
      <c r="V261" s="562">
        <f>VLOOKUP(C261,[4]K10!$B$3:$J$1312,9,0)</f>
        <v>0</v>
      </c>
      <c r="W261" s="561">
        <v>258</v>
      </c>
      <c r="X261" s="561"/>
      <c r="Y261" s="561"/>
    </row>
    <row r="262" spans="1:25" ht="48" hidden="1" customHeight="1" x14ac:dyDescent="0.2">
      <c r="A262" s="569"/>
      <c r="B262" s="568" t="str">
        <f t="shared" si="8"/>
        <v>10.7.0303198.03</v>
      </c>
      <c r="C262" s="576" t="s">
        <v>3489</v>
      </c>
      <c r="D262" s="562" t="str">
        <f>VLOOKUP(E262,[1]QuyetdinhPCGD!$B$6:$C$1258,2,0)</f>
        <v>0303198</v>
      </c>
      <c r="E262" s="570" t="s">
        <v>263</v>
      </c>
      <c r="F262" s="564" t="s">
        <v>138</v>
      </c>
      <c r="G262" s="564" t="s">
        <v>8</v>
      </c>
      <c r="H262" s="562" t="s">
        <v>139</v>
      </c>
      <c r="I262" s="571"/>
      <c r="J262" s="566" t="s">
        <v>255</v>
      </c>
      <c r="K262" s="563" t="s">
        <v>3490</v>
      </c>
      <c r="L262" s="572" t="s">
        <v>75</v>
      </c>
      <c r="M262" s="562" t="s">
        <v>3491</v>
      </c>
      <c r="N262" s="571"/>
      <c r="O262" s="563" t="s">
        <v>63</v>
      </c>
      <c r="P262" s="563"/>
      <c r="Q262" s="563"/>
      <c r="V262" s="562" t="e">
        <f>VLOOKUP(C262,[4]K10!$B$3:$J$1312,9,0)</f>
        <v>#N/A</v>
      </c>
      <c r="W262" s="561">
        <v>259</v>
      </c>
      <c r="X262" s="561" t="s">
        <v>2472</v>
      </c>
      <c r="Y262" s="561"/>
    </row>
    <row r="263" spans="1:25" ht="44.25" hidden="1" customHeight="1" x14ac:dyDescent="0.2">
      <c r="A263" s="569"/>
      <c r="B263" s="568" t="str">
        <f t="shared" si="8"/>
        <v>10.7.0303198.04</v>
      </c>
      <c r="C263" s="576" t="s">
        <v>3492</v>
      </c>
      <c r="D263" s="562" t="str">
        <f>VLOOKUP(E263,[1]QuyetdinhPCGD!$B$6:$C$1258,2,0)</f>
        <v>0303198</v>
      </c>
      <c r="E263" s="570" t="s">
        <v>263</v>
      </c>
      <c r="F263" s="564" t="s">
        <v>138</v>
      </c>
      <c r="G263" s="564" t="s">
        <v>8</v>
      </c>
      <c r="H263" s="562" t="s">
        <v>139</v>
      </c>
      <c r="I263" s="571"/>
      <c r="J263" s="566" t="s">
        <v>255</v>
      </c>
      <c r="K263" s="563" t="s">
        <v>3490</v>
      </c>
      <c r="L263" s="572" t="s">
        <v>89</v>
      </c>
      <c r="M263" s="562" t="s">
        <v>3491</v>
      </c>
      <c r="N263" s="571"/>
      <c r="O263" s="563" t="s">
        <v>63</v>
      </c>
      <c r="P263" s="563"/>
      <c r="Q263" s="563"/>
      <c r="V263" s="562" t="e">
        <f>VLOOKUP(C263,[4]K10!$B$3:$J$1312,9,0)</f>
        <v>#N/A</v>
      </c>
      <c r="W263" s="561">
        <v>260</v>
      </c>
      <c r="X263" s="561" t="s">
        <v>2472</v>
      </c>
      <c r="Y263" s="561"/>
    </row>
    <row r="264" spans="1:25" ht="44.25" hidden="1" customHeight="1" x14ac:dyDescent="0.2">
      <c r="A264" s="569">
        <v>44</v>
      </c>
      <c r="B264" s="568" t="str">
        <f t="shared" si="8"/>
        <v>10.7.0303198.01</v>
      </c>
      <c r="C264" s="562" t="s">
        <v>3493</v>
      </c>
      <c r="D264" s="562" t="str">
        <f>VLOOKUP(E264,[1]QuyetdinhPCGD!$B$6:$C$1258,2,0)</f>
        <v>0303198</v>
      </c>
      <c r="E264" s="570" t="s">
        <v>263</v>
      </c>
      <c r="F264" s="564" t="s">
        <v>98</v>
      </c>
      <c r="G264" s="564" t="s">
        <v>9</v>
      </c>
      <c r="H264" s="562" t="s">
        <v>139</v>
      </c>
      <c r="I264" s="571"/>
      <c r="J264" s="566" t="s">
        <v>255</v>
      </c>
      <c r="K264" s="563" t="s">
        <v>256</v>
      </c>
      <c r="L264" s="572" t="s">
        <v>62</v>
      </c>
      <c r="M264" s="562" t="str">
        <f>VLOOKUP(C264,[3]K10!$B$3:$K$1312,10,0)</f>
        <v>Mở</v>
      </c>
      <c r="N264" s="571"/>
      <c r="O264" s="563" t="s">
        <v>63</v>
      </c>
      <c r="P264" s="563" t="s">
        <v>264</v>
      </c>
      <c r="Q264" s="563" t="s">
        <v>256</v>
      </c>
      <c r="R264" s="559" t="s">
        <v>139</v>
      </c>
      <c r="S264" s="559">
        <f>IF(H264=R264,1,0)</f>
        <v>1</v>
      </c>
      <c r="T264" s="559">
        <v>31</v>
      </c>
      <c r="V264" s="562">
        <f>VLOOKUP(C264,[4]K10!$B$3:$J$1312,9,0)</f>
        <v>18</v>
      </c>
      <c r="W264" s="561">
        <v>261</v>
      </c>
      <c r="X264" s="561" t="s">
        <v>2472</v>
      </c>
      <c r="Y264" s="561"/>
    </row>
    <row r="265" spans="1:25" ht="47.25" hidden="1" customHeight="1" x14ac:dyDescent="0.2">
      <c r="A265" s="569">
        <v>45</v>
      </c>
      <c r="B265" s="568" t="str">
        <f t="shared" si="8"/>
        <v>10.7.0303198.02</v>
      </c>
      <c r="C265" s="562" t="s">
        <v>3494</v>
      </c>
      <c r="D265" s="562" t="str">
        <f>VLOOKUP(E265,[1]QuyetdinhPCGD!$B$6:$C$1258,2,0)</f>
        <v>0303198</v>
      </c>
      <c r="E265" s="570" t="s">
        <v>263</v>
      </c>
      <c r="F265" s="564" t="s">
        <v>98</v>
      </c>
      <c r="G265" s="564" t="s">
        <v>9</v>
      </c>
      <c r="H265" s="562" t="s">
        <v>139</v>
      </c>
      <c r="I265" s="571"/>
      <c r="J265" s="566" t="s">
        <v>255</v>
      </c>
      <c r="K265" s="563" t="s">
        <v>256</v>
      </c>
      <c r="L265" s="572" t="s">
        <v>70</v>
      </c>
      <c r="M265" s="562" t="str">
        <f>VLOOKUP(C265,[3]K10!$B$3:$K$1312,10,0)</f>
        <v>Mở</v>
      </c>
      <c r="N265" s="571"/>
      <c r="O265" s="563" t="s">
        <v>63</v>
      </c>
      <c r="P265" s="563" t="s">
        <v>265</v>
      </c>
      <c r="Q265" s="563" t="s">
        <v>256</v>
      </c>
      <c r="R265" s="559" t="s">
        <v>139</v>
      </c>
      <c r="S265" s="559">
        <f>IF(H265=R265,1,0)</f>
        <v>1</v>
      </c>
      <c r="T265" s="559">
        <v>32</v>
      </c>
      <c r="V265" s="562">
        <f>VLOOKUP(C265,[4]K10!$B$3:$J$1312,9,0)</f>
        <v>20</v>
      </c>
      <c r="W265" s="561">
        <v>262</v>
      </c>
      <c r="X265" s="561" t="s">
        <v>2472</v>
      </c>
      <c r="Y265" s="561"/>
    </row>
    <row r="266" spans="1:25" ht="39" hidden="1" customHeight="1" x14ac:dyDescent="0.2">
      <c r="A266" s="569"/>
      <c r="B266" s="568" t="str">
        <f t="shared" si="8"/>
        <v>10.7.0303199.03</v>
      </c>
      <c r="C266" s="576" t="s">
        <v>3495</v>
      </c>
      <c r="D266" s="562" t="str">
        <f>VLOOKUP(E266,[1]QuyetdinhPCGD!$B$6:$C$1258,2,0)</f>
        <v>0303199</v>
      </c>
      <c r="E266" s="570" t="s">
        <v>266</v>
      </c>
      <c r="F266" s="564" t="s">
        <v>173</v>
      </c>
      <c r="G266" s="564" t="s">
        <v>11</v>
      </c>
      <c r="H266" s="562" t="s">
        <v>139</v>
      </c>
      <c r="I266" s="571"/>
      <c r="J266" s="566" t="s">
        <v>255</v>
      </c>
      <c r="K266" s="563" t="s">
        <v>3490</v>
      </c>
      <c r="L266" s="572" t="s">
        <v>75</v>
      </c>
      <c r="M266" s="562" t="s">
        <v>3491</v>
      </c>
      <c r="N266" s="571"/>
      <c r="O266" s="563" t="s">
        <v>63</v>
      </c>
      <c r="P266" s="563"/>
      <c r="Q266" s="563"/>
      <c r="V266" s="562" t="e">
        <f>VLOOKUP(C266,[4]K10!$B$3:$J$1312,9,0)</f>
        <v>#N/A</v>
      </c>
      <c r="W266" s="561">
        <v>263</v>
      </c>
      <c r="X266" s="561" t="s">
        <v>2472</v>
      </c>
      <c r="Y266" s="561"/>
    </row>
    <row r="267" spans="1:25" ht="38.25" hidden="1" customHeight="1" x14ac:dyDescent="0.2">
      <c r="A267" s="569"/>
      <c r="B267" s="568" t="str">
        <f t="shared" si="8"/>
        <v>10.7.0303199.04</v>
      </c>
      <c r="C267" s="576" t="s">
        <v>3496</v>
      </c>
      <c r="D267" s="562" t="str">
        <f>VLOOKUP(E267,[1]QuyetdinhPCGD!$B$6:$C$1258,2,0)</f>
        <v>0303199</v>
      </c>
      <c r="E267" s="570" t="s">
        <v>266</v>
      </c>
      <c r="F267" s="564" t="s">
        <v>173</v>
      </c>
      <c r="G267" s="564" t="s">
        <v>11</v>
      </c>
      <c r="H267" s="562" t="s">
        <v>139</v>
      </c>
      <c r="I267" s="571"/>
      <c r="J267" s="566" t="s">
        <v>255</v>
      </c>
      <c r="K267" s="563" t="s">
        <v>3490</v>
      </c>
      <c r="L267" s="572" t="s">
        <v>89</v>
      </c>
      <c r="M267" s="562" t="s">
        <v>3491</v>
      </c>
      <c r="N267" s="571"/>
      <c r="O267" s="563" t="s">
        <v>63</v>
      </c>
      <c r="P267" s="563"/>
      <c r="Q267" s="563"/>
      <c r="V267" s="562" t="e">
        <f>VLOOKUP(C267,[4]K10!$B$3:$J$1312,9,0)</f>
        <v>#N/A</v>
      </c>
      <c r="W267" s="561">
        <v>264</v>
      </c>
      <c r="X267" s="561" t="s">
        <v>2472</v>
      </c>
      <c r="Y267" s="561"/>
    </row>
    <row r="268" spans="1:25" ht="30" hidden="1" customHeight="1" x14ac:dyDescent="0.2">
      <c r="A268" s="569">
        <v>46</v>
      </c>
      <c r="B268" s="568" t="str">
        <f t="shared" si="8"/>
        <v>10.7.0303199.01</v>
      </c>
      <c r="C268" s="562" t="s">
        <v>3497</v>
      </c>
      <c r="D268" s="562" t="str">
        <f>VLOOKUP(E268,[1]QuyetdinhPCGD!$B$6:$C$1258,2,0)</f>
        <v>0303199</v>
      </c>
      <c r="E268" s="570" t="s">
        <v>266</v>
      </c>
      <c r="F268" s="564" t="s">
        <v>98</v>
      </c>
      <c r="G268" s="564" t="s">
        <v>10</v>
      </c>
      <c r="H268" s="562" t="s">
        <v>139</v>
      </c>
      <c r="I268" s="571"/>
      <c r="J268" s="566" t="s">
        <v>255</v>
      </c>
      <c r="K268" s="563" t="s">
        <v>256</v>
      </c>
      <c r="L268" s="572" t="s">
        <v>62</v>
      </c>
      <c r="M268" s="562" t="str">
        <f>VLOOKUP(C268,[3]K10!$B$3:$K$1312,10,0)</f>
        <v>Mở</v>
      </c>
      <c r="N268" s="571"/>
      <c r="O268" s="563" t="s">
        <v>63</v>
      </c>
      <c r="P268" s="563" t="s">
        <v>264</v>
      </c>
      <c r="Q268" s="563" t="s">
        <v>256</v>
      </c>
      <c r="R268" s="559" t="s">
        <v>139</v>
      </c>
      <c r="S268" s="559">
        <f t="shared" ref="S268:S305" si="11">IF(H268=R268,1,0)</f>
        <v>1</v>
      </c>
      <c r="T268" s="559">
        <v>33</v>
      </c>
      <c r="V268" s="562">
        <f>VLOOKUP(C268,[4]K10!$B$3:$J$1312,9,0)</f>
        <v>24</v>
      </c>
      <c r="W268" s="561">
        <v>265</v>
      </c>
      <c r="X268" s="561" t="s">
        <v>2472</v>
      </c>
      <c r="Y268" s="561"/>
    </row>
    <row r="269" spans="1:25" ht="27.75" hidden="1" customHeight="1" x14ac:dyDescent="0.2">
      <c r="A269" s="569">
        <v>47</v>
      </c>
      <c r="B269" s="568" t="str">
        <f t="shared" si="8"/>
        <v>10.7.0303199.02</v>
      </c>
      <c r="C269" s="562" t="s">
        <v>3498</v>
      </c>
      <c r="D269" s="562" t="str">
        <f>VLOOKUP(E269,[1]QuyetdinhPCGD!$B$6:$C$1258,2,0)</f>
        <v>0303199</v>
      </c>
      <c r="E269" s="570" t="s">
        <v>266</v>
      </c>
      <c r="F269" s="564" t="s">
        <v>98</v>
      </c>
      <c r="G269" s="564" t="s">
        <v>10</v>
      </c>
      <c r="H269" s="562" t="s">
        <v>139</v>
      </c>
      <c r="I269" s="571"/>
      <c r="J269" s="566" t="s">
        <v>255</v>
      </c>
      <c r="K269" s="563" t="s">
        <v>256</v>
      </c>
      <c r="L269" s="572" t="s">
        <v>70</v>
      </c>
      <c r="M269" s="562" t="str">
        <f>VLOOKUP(C269,[3]K10!$B$3:$K$1312,10,0)</f>
        <v>Mở</v>
      </c>
      <c r="N269" s="571"/>
      <c r="O269" s="563" t="s">
        <v>63</v>
      </c>
      <c r="P269" s="563" t="s">
        <v>265</v>
      </c>
      <c r="Q269" s="563" t="s">
        <v>256</v>
      </c>
      <c r="R269" s="559" t="s">
        <v>139</v>
      </c>
      <c r="S269" s="559">
        <f t="shared" si="11"/>
        <v>1</v>
      </c>
      <c r="T269" s="559">
        <v>34</v>
      </c>
      <c r="V269" s="562">
        <f>VLOOKUP(C269,[4]K10!$B$3:$J$1312,9,0)</f>
        <v>28</v>
      </c>
      <c r="W269" s="561">
        <v>266</v>
      </c>
      <c r="X269" s="561" t="s">
        <v>2472</v>
      </c>
      <c r="Y269" s="561"/>
    </row>
    <row r="270" spans="1:25" ht="30" hidden="1" customHeight="1" x14ac:dyDescent="0.2">
      <c r="A270" s="569">
        <v>48</v>
      </c>
      <c r="B270" s="568" t="str">
        <f t="shared" si="8"/>
        <v>10.7.0303200.05</v>
      </c>
      <c r="C270" s="562" t="s">
        <v>3499</v>
      </c>
      <c r="D270" s="562" t="str">
        <f>VLOOKUP(E270,[1]QuyetdinhPCGD!$B$6:$C$1258,2,0)</f>
        <v>0303200</v>
      </c>
      <c r="E270" s="570" t="s">
        <v>267</v>
      </c>
      <c r="F270" s="564" t="s">
        <v>98</v>
      </c>
      <c r="G270" s="564" t="s">
        <v>12</v>
      </c>
      <c r="H270" s="562" t="s">
        <v>139</v>
      </c>
      <c r="I270" s="571"/>
      <c r="J270" s="566" t="s">
        <v>255</v>
      </c>
      <c r="K270" s="563" t="s">
        <v>256</v>
      </c>
      <c r="L270" s="572" t="s">
        <v>112</v>
      </c>
      <c r="M270" s="562" t="str">
        <f>VLOOKUP(C270,[3]K10!$B$3:$K$1312,10,0)</f>
        <v>Không mở</v>
      </c>
      <c r="N270" s="571"/>
      <c r="O270" s="563" t="s">
        <v>63</v>
      </c>
      <c r="P270" s="563" t="s">
        <v>268</v>
      </c>
      <c r="Q270" s="563" t="s">
        <v>256</v>
      </c>
      <c r="R270" s="559" t="s">
        <v>139</v>
      </c>
      <c r="S270" s="559">
        <f t="shared" si="11"/>
        <v>1</v>
      </c>
      <c r="T270" s="559">
        <v>35</v>
      </c>
      <c r="V270" s="562">
        <f>VLOOKUP(C270,[4]K10!$B$3:$J$1312,9,0)</f>
        <v>6</v>
      </c>
      <c r="W270" s="561">
        <v>267</v>
      </c>
      <c r="X270" s="561"/>
      <c r="Y270" s="561"/>
    </row>
    <row r="271" spans="1:25" ht="34.5" hidden="1" customHeight="1" x14ac:dyDescent="0.2">
      <c r="A271" s="569">
        <v>49</v>
      </c>
      <c r="B271" s="568" t="str">
        <f t="shared" si="8"/>
        <v>10.7.0303200.06</v>
      </c>
      <c r="C271" s="562" t="s">
        <v>3500</v>
      </c>
      <c r="D271" s="562" t="str">
        <f>VLOOKUP(E271,[1]QuyetdinhPCGD!$B$6:$C$1258,2,0)</f>
        <v>0303200</v>
      </c>
      <c r="E271" s="570" t="s">
        <v>267</v>
      </c>
      <c r="F271" s="564" t="s">
        <v>98</v>
      </c>
      <c r="G271" s="564" t="s">
        <v>12</v>
      </c>
      <c r="H271" s="562" t="s">
        <v>139</v>
      </c>
      <c r="I271" s="571"/>
      <c r="J271" s="566" t="s">
        <v>255</v>
      </c>
      <c r="K271" s="563" t="s">
        <v>256</v>
      </c>
      <c r="L271" s="572" t="s">
        <v>115</v>
      </c>
      <c r="M271" s="562" t="str">
        <f>VLOOKUP(C271,[3]K10!$B$3:$K$1312,10,0)</f>
        <v>Không mở</v>
      </c>
      <c r="N271" s="571"/>
      <c r="O271" s="563" t="s">
        <v>63</v>
      </c>
      <c r="P271" s="563" t="s">
        <v>269</v>
      </c>
      <c r="Q271" s="563" t="s">
        <v>256</v>
      </c>
      <c r="R271" s="559" t="s">
        <v>139</v>
      </c>
      <c r="S271" s="559">
        <f t="shared" si="11"/>
        <v>1</v>
      </c>
      <c r="T271" s="559">
        <v>36</v>
      </c>
      <c r="V271" s="562">
        <f>VLOOKUP(C271,[4]K10!$B$3:$J$1312,9,0)</f>
        <v>0</v>
      </c>
      <c r="W271" s="561">
        <v>268</v>
      </c>
      <c r="X271" s="561"/>
      <c r="Y271" s="561"/>
    </row>
    <row r="272" spans="1:25" ht="30" hidden="1" customHeight="1" x14ac:dyDescent="0.2">
      <c r="A272" s="569">
        <v>50</v>
      </c>
      <c r="B272" s="568" t="str">
        <f t="shared" si="8"/>
        <v>10.7.0303208.01</v>
      </c>
      <c r="C272" s="562" t="s">
        <v>3501</v>
      </c>
      <c r="D272" s="562" t="str">
        <f>VLOOKUP(E272,[1]QuyetdinhPCGD!$B$6:$C$1258,2,0)</f>
        <v>0303208</v>
      </c>
      <c r="E272" s="570" t="s">
        <v>270</v>
      </c>
      <c r="F272" s="564" t="s">
        <v>81</v>
      </c>
      <c r="G272" s="564" t="s">
        <v>10</v>
      </c>
      <c r="H272" s="562" t="str">
        <f>VLOOKUP(J272,'[2]Phan ca&amp; Ngay BDhoc'!$B$4:$I$106,8,0)</f>
        <v>B3-104</v>
      </c>
      <c r="I272" s="571"/>
      <c r="J272" s="566" t="s">
        <v>271</v>
      </c>
      <c r="K272" s="563" t="s">
        <v>272</v>
      </c>
      <c r="L272" s="572" t="s">
        <v>62</v>
      </c>
      <c r="M272" s="562" t="str">
        <f>VLOOKUP(C272,[3]K10!$B$3:$K$1312,10,0)</f>
        <v>Mở</v>
      </c>
      <c r="N272" s="571"/>
      <c r="O272" s="563" t="s">
        <v>63</v>
      </c>
      <c r="P272" s="563">
        <v>0</v>
      </c>
      <c r="Q272" s="563" t="s">
        <v>272</v>
      </c>
      <c r="R272" s="559" t="s">
        <v>984</v>
      </c>
      <c r="S272" s="559">
        <f t="shared" si="11"/>
        <v>0</v>
      </c>
      <c r="T272" s="559">
        <v>37</v>
      </c>
      <c r="V272" s="562">
        <f>VLOOKUP(C272,[4]K10!$B$3:$J$1312,9,0)</f>
        <v>61</v>
      </c>
      <c r="W272" s="561">
        <v>269</v>
      </c>
      <c r="X272" s="561" t="s">
        <v>4627</v>
      </c>
      <c r="Y272" s="561"/>
    </row>
    <row r="273" spans="1:26" ht="30" hidden="1" customHeight="1" x14ac:dyDescent="0.2">
      <c r="A273" s="569">
        <v>51</v>
      </c>
      <c r="B273" s="568" t="str">
        <f t="shared" si="8"/>
        <v>10.7.0303103.01</v>
      </c>
      <c r="C273" s="562" t="s">
        <v>3502</v>
      </c>
      <c r="D273" s="562" t="str">
        <f>VLOOKUP(E273,[1]QuyetdinhPCGD!$B$6:$C$1258,2,0)</f>
        <v>0303103</v>
      </c>
      <c r="E273" s="573" t="s">
        <v>247</v>
      </c>
      <c r="F273" s="564" t="s">
        <v>67</v>
      </c>
      <c r="G273" s="564" t="s">
        <v>10</v>
      </c>
      <c r="H273" s="562" t="s">
        <v>87</v>
      </c>
      <c r="I273" s="571"/>
      <c r="J273" s="566" t="s">
        <v>271</v>
      </c>
      <c r="K273" s="563" t="s">
        <v>272</v>
      </c>
      <c r="L273" s="572" t="s">
        <v>62</v>
      </c>
      <c r="M273" s="562" t="str">
        <f>VLOOKUP(C273,[3]K10!$B$3:$K$1312,10,0)</f>
        <v>Không mở</v>
      </c>
      <c r="N273" s="571"/>
      <c r="O273" s="563" t="s">
        <v>63</v>
      </c>
      <c r="P273" s="563">
        <v>0</v>
      </c>
      <c r="Q273" s="563" t="s">
        <v>272</v>
      </c>
      <c r="R273" s="559" t="s">
        <v>87</v>
      </c>
      <c r="S273" s="559">
        <f t="shared" si="11"/>
        <v>1</v>
      </c>
      <c r="T273" s="559">
        <v>47</v>
      </c>
      <c r="V273" s="562">
        <f>VLOOKUP(C273,[4]K10!$B$3:$J$1312,9,0)</f>
        <v>0</v>
      </c>
      <c r="W273" s="561">
        <v>270</v>
      </c>
      <c r="X273" s="561"/>
      <c r="Y273" s="561"/>
    </row>
    <row r="274" spans="1:26" ht="30" hidden="1" customHeight="1" x14ac:dyDescent="0.2">
      <c r="A274" s="569">
        <v>52</v>
      </c>
      <c r="B274" s="568" t="str">
        <f t="shared" ref="B274:B337" si="12">CONCATENATE("10.7.",D274,".",L274)</f>
        <v>10.7.0303107.01</v>
      </c>
      <c r="C274" s="562" t="s">
        <v>3503</v>
      </c>
      <c r="D274" s="562" t="str">
        <f>VLOOKUP(E274,[1]QuyetdinhPCGD!$B$6:$C$1258,2,0)</f>
        <v>0303107</v>
      </c>
      <c r="E274" s="570" t="s">
        <v>246</v>
      </c>
      <c r="F274" s="564" t="s">
        <v>81</v>
      </c>
      <c r="G274" s="564" t="s">
        <v>10</v>
      </c>
      <c r="H274" s="562" t="s">
        <v>87</v>
      </c>
      <c r="I274" s="571"/>
      <c r="J274" s="566" t="s">
        <v>271</v>
      </c>
      <c r="K274" s="563" t="s">
        <v>272</v>
      </c>
      <c r="L274" s="572" t="s">
        <v>62</v>
      </c>
      <c r="M274" s="562" t="str">
        <f>VLOOKUP(C274,[3]K10!$B$3:$K$1312,10,0)</f>
        <v>Không mở</v>
      </c>
      <c r="N274" s="571"/>
      <c r="O274" s="563" t="s">
        <v>63</v>
      </c>
      <c r="P274" s="563">
        <v>0</v>
      </c>
      <c r="Q274" s="563" t="s">
        <v>272</v>
      </c>
      <c r="R274" s="559" t="s">
        <v>87</v>
      </c>
      <c r="S274" s="559">
        <f t="shared" si="11"/>
        <v>1</v>
      </c>
      <c r="T274" s="559">
        <v>38</v>
      </c>
      <c r="V274" s="562">
        <f>VLOOKUP(C274,[4]K10!$B$3:$J$1312,9,0)</f>
        <v>0</v>
      </c>
      <c r="W274" s="561">
        <v>271</v>
      </c>
      <c r="X274" s="561"/>
      <c r="Y274" s="561"/>
    </row>
    <row r="275" spans="1:26" ht="30" hidden="1" customHeight="1" x14ac:dyDescent="0.2">
      <c r="A275" s="569">
        <v>53</v>
      </c>
      <c r="B275" s="568" t="str">
        <f t="shared" si="12"/>
        <v>10.7.0303209.01</v>
      </c>
      <c r="C275" s="562" t="s">
        <v>3504</v>
      </c>
      <c r="D275" s="562" t="str">
        <f>VLOOKUP(E275,[1]QuyetdinhPCGD!$B$6:$C$1258,2,0)</f>
        <v>0303209</v>
      </c>
      <c r="E275" s="570" t="s">
        <v>273</v>
      </c>
      <c r="F275" s="564" t="s">
        <v>60</v>
      </c>
      <c r="G275" s="564" t="s">
        <v>8</v>
      </c>
      <c r="H275" s="562" t="str">
        <f>VLOOKUP(J275,'[2]Phan ca&amp; Ngay BDhoc'!$B$4:$I$106,8,0)</f>
        <v>B3-104</v>
      </c>
      <c r="I275" s="564"/>
      <c r="J275" s="566" t="s">
        <v>271</v>
      </c>
      <c r="K275" s="563" t="s">
        <v>274</v>
      </c>
      <c r="L275" s="565" t="s">
        <v>62</v>
      </c>
      <c r="M275" s="562" t="str">
        <f>VLOOKUP(C275,[3]K10!$B$3:$K$1312,10,0)</f>
        <v>Mở</v>
      </c>
      <c r="N275" s="564"/>
      <c r="O275" s="563" t="s">
        <v>63</v>
      </c>
      <c r="P275" s="563">
        <v>0</v>
      </c>
      <c r="Q275" s="563" t="s">
        <v>274</v>
      </c>
      <c r="R275" s="559" t="s">
        <v>984</v>
      </c>
      <c r="S275" s="559">
        <f t="shared" si="11"/>
        <v>0</v>
      </c>
      <c r="T275" s="559">
        <v>39</v>
      </c>
      <c r="V275" s="562">
        <f>VLOOKUP(C275,[4]K10!$B$3:$J$1312,9,0)</f>
        <v>55</v>
      </c>
      <c r="W275" s="561">
        <v>272</v>
      </c>
      <c r="X275" s="561" t="s">
        <v>4627</v>
      </c>
      <c r="Y275" s="561"/>
    </row>
    <row r="276" spans="1:26" ht="30" hidden="1" customHeight="1" x14ac:dyDescent="0.2">
      <c r="A276" s="569">
        <v>54</v>
      </c>
      <c r="B276" s="568" t="str">
        <f t="shared" si="12"/>
        <v>10.7.0303114.01</v>
      </c>
      <c r="C276" s="562" t="s">
        <v>3505</v>
      </c>
      <c r="D276" s="562" t="str">
        <f>VLOOKUP(E276,[1]QuyetdinhPCGD!$B$6:$C$1258,2,0)</f>
        <v>0303114</v>
      </c>
      <c r="E276" s="600" t="s">
        <v>275</v>
      </c>
      <c r="F276" s="564" t="s">
        <v>91</v>
      </c>
      <c r="G276" s="564" t="s">
        <v>8</v>
      </c>
      <c r="H276" s="562" t="str">
        <f>VLOOKUP(J276,'[2]Phan ca&amp; Ngay BDhoc'!$B$4:$I$106,8,0)</f>
        <v>B3-104</v>
      </c>
      <c r="I276" s="564"/>
      <c r="J276" s="566" t="s">
        <v>271</v>
      </c>
      <c r="K276" s="563" t="s">
        <v>274</v>
      </c>
      <c r="L276" s="565" t="s">
        <v>62</v>
      </c>
      <c r="M276" s="562" t="str">
        <f>VLOOKUP(C276,[3]K10!$B$3:$K$1312,10,0)</f>
        <v>Mở</v>
      </c>
      <c r="N276" s="564"/>
      <c r="O276" s="563" t="s">
        <v>63</v>
      </c>
      <c r="P276" s="563">
        <v>0</v>
      </c>
      <c r="Q276" s="563" t="s">
        <v>274</v>
      </c>
      <c r="R276" s="559" t="s">
        <v>984</v>
      </c>
      <c r="S276" s="559">
        <f t="shared" si="11"/>
        <v>0</v>
      </c>
      <c r="T276" s="559">
        <v>40</v>
      </c>
      <c r="V276" s="562">
        <f>VLOOKUP(C276,[4]K10!$B$3:$J$1312,9,0)</f>
        <v>55</v>
      </c>
      <c r="W276" s="561">
        <v>273</v>
      </c>
      <c r="X276" s="561" t="s">
        <v>4627</v>
      </c>
      <c r="Y276" s="561"/>
    </row>
    <row r="277" spans="1:26" ht="27.75" hidden="1" customHeight="1" x14ac:dyDescent="0.2">
      <c r="A277" s="569">
        <v>55</v>
      </c>
      <c r="B277" s="568" t="str">
        <f t="shared" si="12"/>
        <v>10.7.0303217.01</v>
      </c>
      <c r="C277" s="562" t="s">
        <v>3506</v>
      </c>
      <c r="D277" s="562" t="str">
        <f>VLOOKUP(E277,[1]QuyetdinhPCGD!$B$6:$C$1258,2,0)</f>
        <v>0303217</v>
      </c>
      <c r="E277" s="570" t="s">
        <v>276</v>
      </c>
      <c r="F277" s="564" t="s">
        <v>60</v>
      </c>
      <c r="G277" s="564" t="s">
        <v>9</v>
      </c>
      <c r="H277" s="562" t="str">
        <f>VLOOKUP(J277,'[2]Phan ca&amp; Ngay BDhoc'!$B$4:$I$106,8,0)</f>
        <v>B3-104</v>
      </c>
      <c r="I277" s="571"/>
      <c r="J277" s="566" t="s">
        <v>271</v>
      </c>
      <c r="K277" s="563" t="s">
        <v>274</v>
      </c>
      <c r="L277" s="572" t="s">
        <v>62</v>
      </c>
      <c r="M277" s="562" t="str">
        <f>VLOOKUP(C277,[3]K10!$B$3:$K$1312,10,0)</f>
        <v>Mở</v>
      </c>
      <c r="N277" s="571"/>
      <c r="O277" s="563" t="s">
        <v>63</v>
      </c>
      <c r="P277" s="563">
        <v>0</v>
      </c>
      <c r="Q277" s="563" t="s">
        <v>274</v>
      </c>
      <c r="R277" s="559" t="s">
        <v>984</v>
      </c>
      <c r="S277" s="559">
        <f t="shared" si="11"/>
        <v>0</v>
      </c>
      <c r="T277" s="559">
        <v>41</v>
      </c>
      <c r="V277" s="562">
        <f>VLOOKUP(C277,[4]K10!$B$3:$J$1312,9,0)</f>
        <v>57</v>
      </c>
      <c r="W277" s="561">
        <v>274</v>
      </c>
      <c r="X277" s="561" t="s">
        <v>4627</v>
      </c>
      <c r="Y277" s="561"/>
    </row>
    <row r="278" spans="1:26" s="602" customFormat="1" ht="25.5" hidden="1" customHeight="1" x14ac:dyDescent="0.2">
      <c r="A278" s="569">
        <v>56</v>
      </c>
      <c r="B278" s="568" t="str">
        <f t="shared" si="12"/>
        <v>10.7.0303220.01</v>
      </c>
      <c r="C278" s="562" t="s">
        <v>3507</v>
      </c>
      <c r="D278" s="562" t="str">
        <f>VLOOKUP(E278,[1]QuyetdinhPCGD!$B$6:$C$1258,2,0)</f>
        <v>0303220</v>
      </c>
      <c r="E278" s="600" t="s">
        <v>277</v>
      </c>
      <c r="F278" s="564" t="s">
        <v>142</v>
      </c>
      <c r="G278" s="564" t="s">
        <v>11</v>
      </c>
      <c r="H278" s="562" t="s">
        <v>278</v>
      </c>
      <c r="I278" s="571"/>
      <c r="J278" s="566" t="s">
        <v>271</v>
      </c>
      <c r="K278" s="563" t="s">
        <v>280</v>
      </c>
      <c r="L278" s="572" t="s">
        <v>62</v>
      </c>
      <c r="M278" s="562" t="str">
        <f>VLOOKUP(C278,[3]K10!$B$3:$K$1312,10,0)</f>
        <v>Mở</v>
      </c>
      <c r="N278" s="571"/>
      <c r="O278" s="563" t="s">
        <v>63</v>
      </c>
      <c r="P278" s="563" t="s">
        <v>279</v>
      </c>
      <c r="Q278" s="563" t="s">
        <v>280</v>
      </c>
      <c r="R278" s="559" t="s">
        <v>984</v>
      </c>
      <c r="S278" s="559">
        <f t="shared" si="11"/>
        <v>0</v>
      </c>
      <c r="T278" s="559">
        <v>42</v>
      </c>
      <c r="U278" s="559"/>
      <c r="V278" s="562">
        <f>VLOOKUP(C278,[4]K10!$B$3:$J$1312,9,0)</f>
        <v>22</v>
      </c>
      <c r="W278" s="561">
        <v>275</v>
      </c>
      <c r="X278" s="561" t="s">
        <v>4627</v>
      </c>
      <c r="Y278" s="561"/>
    </row>
    <row r="279" spans="1:26" ht="27" hidden="1" customHeight="1" x14ac:dyDescent="0.2">
      <c r="A279" s="569">
        <v>57</v>
      </c>
      <c r="B279" s="568" t="str">
        <f t="shared" si="12"/>
        <v>10.7.0303220.02</v>
      </c>
      <c r="C279" s="562" t="s">
        <v>3508</v>
      </c>
      <c r="D279" s="562" t="str">
        <f>VLOOKUP(E279,[1]QuyetdinhPCGD!$B$6:$C$1258,2,0)</f>
        <v>0303220</v>
      </c>
      <c r="E279" s="600" t="s">
        <v>277</v>
      </c>
      <c r="F279" s="564" t="s">
        <v>142</v>
      </c>
      <c r="G279" s="564" t="s">
        <v>12</v>
      </c>
      <c r="H279" s="562" t="s">
        <v>278</v>
      </c>
      <c r="I279" s="571"/>
      <c r="J279" s="566" t="s">
        <v>271</v>
      </c>
      <c r="K279" s="563" t="s">
        <v>280</v>
      </c>
      <c r="L279" s="572" t="s">
        <v>70</v>
      </c>
      <c r="M279" s="562" t="str">
        <f>VLOOKUP(C279,[3]K10!$B$3:$K$1312,10,0)</f>
        <v>Mở</v>
      </c>
      <c r="N279" s="571"/>
      <c r="O279" s="563" t="s">
        <v>63</v>
      </c>
      <c r="P279" s="563" t="s">
        <v>281</v>
      </c>
      <c r="Q279" s="563" t="s">
        <v>280</v>
      </c>
      <c r="R279" s="601" t="s">
        <v>984</v>
      </c>
      <c r="S279" s="559">
        <f t="shared" si="11"/>
        <v>0</v>
      </c>
      <c r="T279" s="559">
        <v>43</v>
      </c>
      <c r="V279" s="562">
        <f>VLOOKUP(C279,[4]K10!$B$3:$J$1312,9,0)</f>
        <v>20</v>
      </c>
      <c r="W279" s="561">
        <v>276</v>
      </c>
      <c r="X279" s="561" t="s">
        <v>4627</v>
      </c>
      <c r="Y279" s="561"/>
    </row>
    <row r="280" spans="1:26" ht="24.75" hidden="1" customHeight="1" x14ac:dyDescent="0.2">
      <c r="A280" s="569">
        <v>58</v>
      </c>
      <c r="B280" s="568" t="str">
        <f t="shared" si="12"/>
        <v>10.7.0303221.02</v>
      </c>
      <c r="C280" s="562" t="s">
        <v>3509</v>
      </c>
      <c r="D280" s="562" t="str">
        <f>VLOOKUP(E280,[1]QuyetdinhPCGD!$B$6:$C$1258,2,0)</f>
        <v>0303221</v>
      </c>
      <c r="E280" s="600" t="s">
        <v>282</v>
      </c>
      <c r="F280" s="564" t="s">
        <v>142</v>
      </c>
      <c r="G280" s="564" t="s">
        <v>11</v>
      </c>
      <c r="H280" s="562" t="s">
        <v>278</v>
      </c>
      <c r="I280" s="571"/>
      <c r="J280" s="566" t="s">
        <v>271</v>
      </c>
      <c r="K280" s="563" t="s">
        <v>280</v>
      </c>
      <c r="L280" s="572" t="s">
        <v>70</v>
      </c>
      <c r="M280" s="562" t="str">
        <f>VLOOKUP(C280,[3]K10!$B$3:$K$1312,10,0)</f>
        <v>Mở</v>
      </c>
      <c r="N280" s="571"/>
      <c r="O280" s="563" t="s">
        <v>63</v>
      </c>
      <c r="P280" s="563" t="s">
        <v>281</v>
      </c>
      <c r="Q280" s="563" t="s">
        <v>280</v>
      </c>
      <c r="R280" s="559" t="s">
        <v>984</v>
      </c>
      <c r="S280" s="559">
        <f t="shared" si="11"/>
        <v>0</v>
      </c>
      <c r="T280" s="559">
        <v>44</v>
      </c>
      <c r="V280" s="562">
        <f>VLOOKUP(C280,[4]K10!$B$3:$J$1312,9,0)</f>
        <v>20</v>
      </c>
      <c r="W280" s="561">
        <v>277</v>
      </c>
      <c r="X280" s="561" t="s">
        <v>4627</v>
      </c>
      <c r="Y280" s="561"/>
    </row>
    <row r="281" spans="1:26" ht="27.75" hidden="1" customHeight="1" x14ac:dyDescent="0.2">
      <c r="A281" s="569">
        <v>59</v>
      </c>
      <c r="B281" s="568" t="str">
        <f t="shared" si="12"/>
        <v>10.7.0303221.01</v>
      </c>
      <c r="C281" s="562" t="s">
        <v>3510</v>
      </c>
      <c r="D281" s="562" t="str">
        <f>VLOOKUP(E281,[1]QuyetdinhPCGD!$B$6:$C$1258,2,0)</f>
        <v>0303221</v>
      </c>
      <c r="E281" s="600" t="s">
        <v>282</v>
      </c>
      <c r="F281" s="564" t="s">
        <v>142</v>
      </c>
      <c r="G281" s="564" t="s">
        <v>12</v>
      </c>
      <c r="H281" s="562" t="s">
        <v>278</v>
      </c>
      <c r="I281" s="571"/>
      <c r="J281" s="566" t="s">
        <v>271</v>
      </c>
      <c r="K281" s="563" t="s">
        <v>280</v>
      </c>
      <c r="L281" s="572" t="s">
        <v>62</v>
      </c>
      <c r="M281" s="562" t="str">
        <f>VLOOKUP(C281,[3]K10!$B$3:$K$1312,10,0)</f>
        <v>Mở</v>
      </c>
      <c r="N281" s="571"/>
      <c r="O281" s="563" t="s">
        <v>63</v>
      </c>
      <c r="P281" s="563" t="s">
        <v>279</v>
      </c>
      <c r="Q281" s="563" t="s">
        <v>280</v>
      </c>
      <c r="R281" s="559" t="s">
        <v>984</v>
      </c>
      <c r="S281" s="559">
        <f t="shared" si="11"/>
        <v>0</v>
      </c>
      <c r="T281" s="559">
        <v>45</v>
      </c>
      <c r="V281" s="562">
        <f>VLOOKUP(C281,[4]K10!$B$3:$J$1312,9,0)</f>
        <v>21</v>
      </c>
      <c r="W281" s="561">
        <v>278</v>
      </c>
      <c r="X281" s="561" t="s">
        <v>4627</v>
      </c>
      <c r="Y281" s="561"/>
    </row>
    <row r="282" spans="1:26" ht="27.75" hidden="1" customHeight="1" x14ac:dyDescent="0.2">
      <c r="A282" s="569">
        <v>60</v>
      </c>
      <c r="B282" s="568" t="str">
        <f t="shared" si="12"/>
        <v>10.7.0303223.01</v>
      </c>
      <c r="C282" s="562" t="s">
        <v>3511</v>
      </c>
      <c r="D282" s="562" t="str">
        <f>VLOOKUP(E282,[1]QuyetdinhPCGD!$B$6:$C$1258,2,0)</f>
        <v>0303223</v>
      </c>
      <c r="E282" s="573" t="s">
        <v>283</v>
      </c>
      <c r="F282" s="564" t="s">
        <v>67</v>
      </c>
      <c r="G282" s="564" t="s">
        <v>10</v>
      </c>
      <c r="H282" s="562" t="str">
        <f>VLOOKUP(J282,'[2]Phan ca&amp; Ngay BDhoc'!$B$4:$I$106,8,0)</f>
        <v>B3-104</v>
      </c>
      <c r="I282" s="571"/>
      <c r="J282" s="566" t="s">
        <v>271</v>
      </c>
      <c r="K282" s="563" t="s">
        <v>272</v>
      </c>
      <c r="L282" s="572" t="s">
        <v>62</v>
      </c>
      <c r="M282" s="562" t="str">
        <f>VLOOKUP(C282,[3]K10!$B$3:$K$1312,10,0)</f>
        <v>Mở</v>
      </c>
      <c r="N282" s="571"/>
      <c r="O282" s="563" t="s">
        <v>63</v>
      </c>
      <c r="P282" s="563">
        <v>0</v>
      </c>
      <c r="Q282" s="563" t="s">
        <v>272</v>
      </c>
      <c r="R282" s="559" t="s">
        <v>984</v>
      </c>
      <c r="S282" s="559">
        <f t="shared" si="11"/>
        <v>0</v>
      </c>
      <c r="T282" s="559">
        <v>46</v>
      </c>
      <c r="V282" s="562">
        <f>VLOOKUP(C282,[4]K10!$B$3:$J$1312,9,0)</f>
        <v>55</v>
      </c>
      <c r="W282" s="561">
        <v>279</v>
      </c>
      <c r="X282" s="561" t="s">
        <v>4627</v>
      </c>
      <c r="Y282" s="561"/>
    </row>
    <row r="283" spans="1:26" ht="51" hidden="1" customHeight="1" x14ac:dyDescent="0.2">
      <c r="A283" s="569"/>
      <c r="B283" s="568" t="str">
        <f t="shared" si="12"/>
        <v>10.7.0303220.05</v>
      </c>
      <c r="C283" s="576" t="s">
        <v>3512</v>
      </c>
      <c r="D283" s="562" t="str">
        <f>VLOOKUP(E283,[1]QuyetdinhPCGD!$B$6:$C$1258,2,0)</f>
        <v>0303220</v>
      </c>
      <c r="E283" s="573" t="s">
        <v>277</v>
      </c>
      <c r="F283" s="564" t="s">
        <v>138</v>
      </c>
      <c r="G283" s="564" t="s">
        <v>13</v>
      </c>
      <c r="H283" s="562" t="s">
        <v>278</v>
      </c>
      <c r="I283" s="571"/>
      <c r="J283" s="566" t="s">
        <v>271</v>
      </c>
      <c r="K283" s="563" t="s">
        <v>3435</v>
      </c>
      <c r="L283" s="575" t="s">
        <v>112</v>
      </c>
      <c r="M283" s="562" t="str">
        <f>VLOOKUP(C283,[3]K10!$B$3:$K$1312,10,0)</f>
        <v>Mở</v>
      </c>
      <c r="N283" s="571">
        <v>12</v>
      </c>
      <c r="O283" s="563" t="s">
        <v>63</v>
      </c>
      <c r="P283" s="563">
        <v>0</v>
      </c>
      <c r="Q283" s="563" t="s">
        <v>272</v>
      </c>
      <c r="R283" s="559" t="s">
        <v>984</v>
      </c>
      <c r="S283" s="559">
        <f t="shared" si="11"/>
        <v>0</v>
      </c>
      <c r="T283" s="559">
        <v>46</v>
      </c>
      <c r="U283" s="559" t="s">
        <v>4628</v>
      </c>
      <c r="V283" s="562">
        <f>VLOOKUP(C283,[4]K10!$B$3:$J$1312,9,0)</f>
        <v>21</v>
      </c>
      <c r="W283" s="561">
        <v>280</v>
      </c>
      <c r="X283" s="561" t="s">
        <v>2472</v>
      </c>
      <c r="Y283" s="561"/>
      <c r="Z283" s="582" t="s">
        <v>3436</v>
      </c>
    </row>
    <row r="284" spans="1:26" ht="39" hidden="1" customHeight="1" x14ac:dyDescent="0.2">
      <c r="A284" s="569"/>
      <c r="B284" s="568" t="str">
        <f t="shared" si="12"/>
        <v>10.7.0303221.05</v>
      </c>
      <c r="C284" s="576" t="s">
        <v>3513</v>
      </c>
      <c r="D284" s="562" t="str">
        <f>VLOOKUP(E284,[1]QuyetdinhPCGD!$B$6:$C$1258,2,0)</f>
        <v>0303221</v>
      </c>
      <c r="E284" s="573" t="s">
        <v>282</v>
      </c>
      <c r="F284" s="564" t="s">
        <v>142</v>
      </c>
      <c r="G284" s="564" t="s">
        <v>13</v>
      </c>
      <c r="H284" s="562" t="s">
        <v>278</v>
      </c>
      <c r="I284" s="571"/>
      <c r="J284" s="566" t="s">
        <v>271</v>
      </c>
      <c r="K284" s="563" t="s">
        <v>3435</v>
      </c>
      <c r="L284" s="575" t="s">
        <v>112</v>
      </c>
      <c r="M284" s="562" t="str">
        <f>VLOOKUP(C284,[3]K10!$B$3:$K$1312,10,0)</f>
        <v>Mở</v>
      </c>
      <c r="N284" s="571">
        <v>12</v>
      </c>
      <c r="O284" s="563" t="s">
        <v>63</v>
      </c>
      <c r="P284" s="563">
        <v>0</v>
      </c>
      <c r="Q284" s="563" t="s">
        <v>272</v>
      </c>
      <c r="R284" s="559" t="s">
        <v>984</v>
      </c>
      <c r="S284" s="559">
        <f t="shared" si="11"/>
        <v>0</v>
      </c>
      <c r="T284" s="559">
        <v>46</v>
      </c>
      <c r="V284" s="562">
        <f>VLOOKUP(C284,[4]K10!$B$3:$J$1312,9,0)</f>
        <v>22</v>
      </c>
      <c r="W284" s="561">
        <v>281</v>
      </c>
      <c r="X284" s="561" t="s">
        <v>4627</v>
      </c>
      <c r="Y284" s="561"/>
      <c r="Z284" s="582" t="s">
        <v>3436</v>
      </c>
    </row>
    <row r="285" spans="1:26" ht="25.5" hidden="1" customHeight="1" x14ac:dyDescent="0.2">
      <c r="A285" s="569">
        <v>61</v>
      </c>
      <c r="B285" s="568" t="str">
        <f t="shared" si="12"/>
        <v>10.7.0303208.02</v>
      </c>
      <c r="C285" s="562" t="s">
        <v>3514</v>
      </c>
      <c r="D285" s="562" t="str">
        <f>VLOOKUP(E285,[1]QuyetdinhPCGD!$B$6:$C$1258,2,0)</f>
        <v>0303208</v>
      </c>
      <c r="E285" s="570" t="s">
        <v>270</v>
      </c>
      <c r="F285" s="564" t="s">
        <v>85</v>
      </c>
      <c r="G285" s="564" t="s">
        <v>10</v>
      </c>
      <c r="H285" s="562" t="str">
        <f>VLOOKUP(J285,'[2]Phan ca&amp; Ngay BDhoc'!$B$4:$I$106,8,0)</f>
        <v>B3-104</v>
      </c>
      <c r="I285" s="571"/>
      <c r="J285" s="566" t="s">
        <v>284</v>
      </c>
      <c r="K285" s="563" t="s">
        <v>272</v>
      </c>
      <c r="L285" s="572" t="s">
        <v>70</v>
      </c>
      <c r="M285" s="562" t="str">
        <f>VLOOKUP(C285,[3]K10!$B$3:$K$1312,10,0)</f>
        <v>Mở</v>
      </c>
      <c r="N285" s="571"/>
      <c r="O285" s="563" t="s">
        <v>63</v>
      </c>
      <c r="P285" s="563">
        <v>0</v>
      </c>
      <c r="Q285" s="563" t="s">
        <v>272</v>
      </c>
      <c r="R285" s="559" t="s">
        <v>3349</v>
      </c>
      <c r="S285" s="559">
        <f t="shared" si="11"/>
        <v>0</v>
      </c>
      <c r="T285" s="559">
        <v>48</v>
      </c>
      <c r="V285" s="562">
        <f>VLOOKUP(C285,[4]K10!$B$3:$J$1312,9,0)</f>
        <v>49</v>
      </c>
      <c r="W285" s="561">
        <v>282</v>
      </c>
      <c r="X285" s="561" t="s">
        <v>2472</v>
      </c>
      <c r="Y285" s="561"/>
    </row>
    <row r="286" spans="1:26" ht="25.5" hidden="1" customHeight="1" x14ac:dyDescent="0.2">
      <c r="A286" s="569">
        <v>62</v>
      </c>
      <c r="B286" s="568" t="str">
        <f t="shared" si="12"/>
        <v>10.7.0303103.02</v>
      </c>
      <c r="C286" s="562" t="s">
        <v>3515</v>
      </c>
      <c r="D286" s="562" t="str">
        <f>VLOOKUP(E286,[1]QuyetdinhPCGD!$B$6:$C$1258,2,0)</f>
        <v>0303103</v>
      </c>
      <c r="E286" s="573" t="s">
        <v>247</v>
      </c>
      <c r="F286" s="564" t="s">
        <v>72</v>
      </c>
      <c r="G286" s="564" t="s">
        <v>10</v>
      </c>
      <c r="H286" s="562" t="s">
        <v>87</v>
      </c>
      <c r="I286" s="571"/>
      <c r="J286" s="566" t="s">
        <v>284</v>
      </c>
      <c r="K286" s="563" t="s">
        <v>272</v>
      </c>
      <c r="L286" s="572" t="s">
        <v>70</v>
      </c>
      <c r="M286" s="562" t="str">
        <f>VLOOKUP(C286,[3]K10!$B$3:$K$1312,10,0)</f>
        <v>Không mở</v>
      </c>
      <c r="N286" s="571"/>
      <c r="O286" s="563" t="s">
        <v>63</v>
      </c>
      <c r="P286" s="563">
        <v>0</v>
      </c>
      <c r="Q286" s="563" t="s">
        <v>272</v>
      </c>
      <c r="R286" s="559" t="s">
        <v>87</v>
      </c>
      <c r="S286" s="559">
        <f t="shared" si="11"/>
        <v>1</v>
      </c>
      <c r="T286" s="559">
        <v>58</v>
      </c>
      <c r="V286" s="562">
        <f>VLOOKUP(C286,[4]K10!$B$3:$J$1312,9,0)</f>
        <v>0</v>
      </c>
      <c r="W286" s="561">
        <v>283</v>
      </c>
      <c r="X286" s="561"/>
      <c r="Y286" s="561"/>
    </row>
    <row r="287" spans="1:26" ht="27.75" hidden="1" customHeight="1" x14ac:dyDescent="0.2">
      <c r="A287" s="569">
        <v>63</v>
      </c>
      <c r="B287" s="568" t="str">
        <f t="shared" si="12"/>
        <v>10.7.0303107.02</v>
      </c>
      <c r="C287" s="562" t="s">
        <v>3516</v>
      </c>
      <c r="D287" s="562" t="str">
        <f>VLOOKUP(E287,[1]QuyetdinhPCGD!$B$6:$C$1258,2,0)</f>
        <v>0303107</v>
      </c>
      <c r="E287" s="570" t="s">
        <v>246</v>
      </c>
      <c r="F287" s="564" t="s">
        <v>85</v>
      </c>
      <c r="G287" s="564" t="s">
        <v>10</v>
      </c>
      <c r="H287" s="562" t="s">
        <v>87</v>
      </c>
      <c r="I287" s="571"/>
      <c r="J287" s="566" t="s">
        <v>284</v>
      </c>
      <c r="K287" s="563" t="s">
        <v>272</v>
      </c>
      <c r="L287" s="572" t="s">
        <v>70</v>
      </c>
      <c r="M287" s="562" t="str">
        <f>VLOOKUP(C287,[3]K10!$B$3:$K$1312,10,0)</f>
        <v>Không mở</v>
      </c>
      <c r="N287" s="571"/>
      <c r="O287" s="563" t="s">
        <v>63</v>
      </c>
      <c r="P287" s="563">
        <v>0</v>
      </c>
      <c r="Q287" s="563" t="s">
        <v>272</v>
      </c>
      <c r="R287" s="559" t="s">
        <v>87</v>
      </c>
      <c r="S287" s="559">
        <f t="shared" si="11"/>
        <v>1</v>
      </c>
      <c r="T287" s="559">
        <v>49</v>
      </c>
      <c r="V287" s="562">
        <f>VLOOKUP(C287,[4]K10!$B$3:$J$1312,9,0)</f>
        <v>0</v>
      </c>
      <c r="W287" s="561">
        <v>284</v>
      </c>
      <c r="X287" s="561"/>
      <c r="Y287" s="561"/>
    </row>
    <row r="288" spans="1:26" ht="27" hidden="1" customHeight="1" x14ac:dyDescent="0.2">
      <c r="A288" s="569">
        <v>64</v>
      </c>
      <c r="B288" s="568" t="str">
        <f t="shared" si="12"/>
        <v>10.7.0303209.02</v>
      </c>
      <c r="C288" s="562" t="s">
        <v>3517</v>
      </c>
      <c r="D288" s="562" t="str">
        <f>VLOOKUP(E288,[1]QuyetdinhPCGD!$B$6:$C$1258,2,0)</f>
        <v>0303209</v>
      </c>
      <c r="E288" s="570" t="s">
        <v>273</v>
      </c>
      <c r="F288" s="564" t="s">
        <v>68</v>
      </c>
      <c r="G288" s="564" t="s">
        <v>8</v>
      </c>
      <c r="H288" s="562" t="str">
        <f>VLOOKUP(J288,'[2]Phan ca&amp; Ngay BDhoc'!$B$4:$I$106,8,0)</f>
        <v>B3-104</v>
      </c>
      <c r="I288" s="564"/>
      <c r="J288" s="566" t="s">
        <v>284</v>
      </c>
      <c r="K288" s="563" t="s">
        <v>274</v>
      </c>
      <c r="L288" s="565" t="s">
        <v>70</v>
      </c>
      <c r="M288" s="562" t="str">
        <f>VLOOKUP(C288,[3]K10!$B$3:$K$1312,10,0)</f>
        <v>Mở</v>
      </c>
      <c r="N288" s="564"/>
      <c r="O288" s="563" t="s">
        <v>63</v>
      </c>
      <c r="P288" s="563">
        <v>0</v>
      </c>
      <c r="Q288" s="563" t="s">
        <v>274</v>
      </c>
      <c r="R288" s="559" t="s">
        <v>3349</v>
      </c>
      <c r="S288" s="559">
        <f t="shared" si="11"/>
        <v>0</v>
      </c>
      <c r="T288" s="559">
        <v>50</v>
      </c>
      <c r="V288" s="562">
        <f>VLOOKUP(C288,[4]K10!$B$3:$J$1312,9,0)</f>
        <v>49</v>
      </c>
      <c r="W288" s="561">
        <v>285</v>
      </c>
      <c r="X288" s="561" t="s">
        <v>2472</v>
      </c>
      <c r="Y288" s="561"/>
    </row>
    <row r="289" spans="1:25" ht="22.5" hidden="1" customHeight="1" x14ac:dyDescent="0.2">
      <c r="A289" s="569">
        <v>65</v>
      </c>
      <c r="B289" s="568" t="str">
        <f t="shared" si="12"/>
        <v>10.7.0303114.02</v>
      </c>
      <c r="C289" s="562" t="s">
        <v>3518</v>
      </c>
      <c r="D289" s="562" t="str">
        <f>VLOOKUP(E289,[1]QuyetdinhPCGD!$B$6:$C$1258,2,0)</f>
        <v>0303114</v>
      </c>
      <c r="E289" s="600" t="s">
        <v>275</v>
      </c>
      <c r="F289" s="564" t="s">
        <v>94</v>
      </c>
      <c r="G289" s="564" t="s">
        <v>8</v>
      </c>
      <c r="H289" s="562" t="str">
        <f>VLOOKUP(J289,'[2]Phan ca&amp; Ngay BDhoc'!$B$4:$I$106,8,0)</f>
        <v>B3-104</v>
      </c>
      <c r="I289" s="564"/>
      <c r="J289" s="566" t="s">
        <v>284</v>
      </c>
      <c r="K289" s="563" t="s">
        <v>274</v>
      </c>
      <c r="L289" s="565" t="s">
        <v>70</v>
      </c>
      <c r="M289" s="562" t="str">
        <f>VLOOKUP(C289,[3]K10!$B$3:$K$1312,10,0)</f>
        <v>Mở</v>
      </c>
      <c r="N289" s="564"/>
      <c r="O289" s="563" t="s">
        <v>63</v>
      </c>
      <c r="P289" s="563">
        <v>0</v>
      </c>
      <c r="Q289" s="563" t="s">
        <v>274</v>
      </c>
      <c r="R289" s="559" t="s">
        <v>3349</v>
      </c>
      <c r="S289" s="559">
        <f t="shared" si="11"/>
        <v>0</v>
      </c>
      <c r="T289" s="559">
        <v>51</v>
      </c>
      <c r="V289" s="562">
        <f>VLOOKUP(C289,[4]K10!$B$3:$J$1312,9,0)</f>
        <v>51</v>
      </c>
      <c r="W289" s="561">
        <v>286</v>
      </c>
      <c r="X289" s="561" t="s">
        <v>2472</v>
      </c>
      <c r="Y289" s="561"/>
    </row>
    <row r="290" spans="1:25" ht="27.75" hidden="1" customHeight="1" x14ac:dyDescent="0.2">
      <c r="A290" s="569">
        <v>66</v>
      </c>
      <c r="B290" s="568" t="str">
        <f t="shared" si="12"/>
        <v>10.7.0303217.02</v>
      </c>
      <c r="C290" s="562" t="s">
        <v>3519</v>
      </c>
      <c r="D290" s="562" t="str">
        <f>VLOOKUP(E290,[1]QuyetdinhPCGD!$B$6:$C$1258,2,0)</f>
        <v>0303217</v>
      </c>
      <c r="E290" s="570" t="s">
        <v>276</v>
      </c>
      <c r="F290" s="564" t="s">
        <v>68</v>
      </c>
      <c r="G290" s="564" t="s">
        <v>9</v>
      </c>
      <c r="H290" s="562" t="str">
        <f>VLOOKUP(J290,'[2]Phan ca&amp; Ngay BDhoc'!$B$4:$I$106,8,0)</f>
        <v>B3-104</v>
      </c>
      <c r="I290" s="571"/>
      <c r="J290" s="566" t="s">
        <v>284</v>
      </c>
      <c r="K290" s="563" t="s">
        <v>274</v>
      </c>
      <c r="L290" s="572" t="s">
        <v>70</v>
      </c>
      <c r="M290" s="562" t="str">
        <f>VLOOKUP(C290,[3]K10!$B$3:$K$1312,10,0)</f>
        <v>Mở</v>
      </c>
      <c r="N290" s="571"/>
      <c r="O290" s="563" t="s">
        <v>63</v>
      </c>
      <c r="P290" s="563">
        <v>0</v>
      </c>
      <c r="Q290" s="563" t="s">
        <v>274</v>
      </c>
      <c r="R290" s="559" t="s">
        <v>3349</v>
      </c>
      <c r="S290" s="559">
        <f t="shared" si="11"/>
        <v>0</v>
      </c>
      <c r="T290" s="559">
        <v>52</v>
      </c>
      <c r="V290" s="562">
        <f>VLOOKUP(C290,[4]K10!$B$3:$J$1312,9,0)</f>
        <v>47</v>
      </c>
      <c r="W290" s="561">
        <v>287</v>
      </c>
      <c r="X290" s="561" t="s">
        <v>2472</v>
      </c>
      <c r="Y290" s="561"/>
    </row>
    <row r="291" spans="1:25" ht="27.75" hidden="1" customHeight="1" x14ac:dyDescent="0.2">
      <c r="A291" s="569">
        <v>67</v>
      </c>
      <c r="B291" s="568" t="str">
        <f t="shared" si="12"/>
        <v>10.7.0303220.03</v>
      </c>
      <c r="C291" s="562" t="s">
        <v>3520</v>
      </c>
      <c r="D291" s="562" t="str">
        <f>VLOOKUP(E291,[1]QuyetdinhPCGD!$B$6:$C$1258,2,0)</f>
        <v>0303220</v>
      </c>
      <c r="E291" s="600" t="s">
        <v>277</v>
      </c>
      <c r="F291" s="564" t="s">
        <v>138</v>
      </c>
      <c r="G291" s="564" t="s">
        <v>11</v>
      </c>
      <c r="H291" s="562" t="s">
        <v>278</v>
      </c>
      <c r="I291" s="571"/>
      <c r="J291" s="566" t="s">
        <v>284</v>
      </c>
      <c r="K291" s="563" t="s">
        <v>280</v>
      </c>
      <c r="L291" s="572" t="s">
        <v>75</v>
      </c>
      <c r="M291" s="562" t="str">
        <f>VLOOKUP(C291,[3]K10!$B$3:$K$1312,10,0)</f>
        <v>Mở</v>
      </c>
      <c r="N291" s="571"/>
      <c r="O291" s="563" t="s">
        <v>63</v>
      </c>
      <c r="P291" s="563" t="s">
        <v>285</v>
      </c>
      <c r="Q291" s="563" t="s">
        <v>280</v>
      </c>
      <c r="R291" s="559" t="s">
        <v>3349</v>
      </c>
      <c r="S291" s="559">
        <f t="shared" si="11"/>
        <v>0</v>
      </c>
      <c r="T291" s="559">
        <v>53</v>
      </c>
      <c r="V291" s="562">
        <f>VLOOKUP(C291,[4]K10!$B$3:$J$1312,9,0)</f>
        <v>20</v>
      </c>
      <c r="W291" s="561">
        <v>288</v>
      </c>
      <c r="X291" s="561" t="s">
        <v>2472</v>
      </c>
      <c r="Y291" s="561"/>
    </row>
    <row r="292" spans="1:25" ht="31.5" hidden="1" customHeight="1" x14ac:dyDescent="0.2">
      <c r="A292" s="569">
        <v>68</v>
      </c>
      <c r="B292" s="568" t="str">
        <f t="shared" si="12"/>
        <v>10.7.0303220.04</v>
      </c>
      <c r="C292" s="562" t="s">
        <v>3521</v>
      </c>
      <c r="D292" s="562" t="str">
        <f>VLOOKUP(E292,[1]QuyetdinhPCGD!$B$6:$C$1258,2,0)</f>
        <v>0303220</v>
      </c>
      <c r="E292" s="600" t="s">
        <v>277</v>
      </c>
      <c r="F292" s="564" t="s">
        <v>138</v>
      </c>
      <c r="G292" s="564" t="s">
        <v>12</v>
      </c>
      <c r="H292" s="562" t="s">
        <v>278</v>
      </c>
      <c r="I292" s="571"/>
      <c r="J292" s="566" t="s">
        <v>284</v>
      </c>
      <c r="K292" s="563" t="s">
        <v>280</v>
      </c>
      <c r="L292" s="572" t="s">
        <v>89</v>
      </c>
      <c r="M292" s="562" t="str">
        <f>VLOOKUP(C292,[3]K10!$B$3:$K$1312,10,0)</f>
        <v>Mở</v>
      </c>
      <c r="N292" s="571"/>
      <c r="O292" s="563" t="s">
        <v>63</v>
      </c>
      <c r="P292" s="563" t="s">
        <v>286</v>
      </c>
      <c r="Q292" s="563" t="s">
        <v>280</v>
      </c>
      <c r="R292" s="559" t="s">
        <v>3349</v>
      </c>
      <c r="S292" s="559">
        <f t="shared" si="11"/>
        <v>0</v>
      </c>
      <c r="T292" s="559">
        <v>54</v>
      </c>
      <c r="V292" s="562">
        <f>VLOOKUP(C292,[4]K10!$B$3:$J$1312,9,0)</f>
        <v>21</v>
      </c>
      <c r="W292" s="561">
        <v>289</v>
      </c>
      <c r="X292" s="561" t="s">
        <v>2472</v>
      </c>
      <c r="Y292" s="561"/>
    </row>
    <row r="293" spans="1:25" ht="25.5" hidden="1" customHeight="1" x14ac:dyDescent="0.2">
      <c r="A293" s="569">
        <v>69</v>
      </c>
      <c r="B293" s="568" t="str">
        <f t="shared" si="12"/>
        <v>10.7.0303221.04</v>
      </c>
      <c r="C293" s="562" t="s">
        <v>3522</v>
      </c>
      <c r="D293" s="562" t="str">
        <f>VLOOKUP(E293,[1]QuyetdinhPCGD!$B$6:$C$1258,2,0)</f>
        <v>0303221</v>
      </c>
      <c r="E293" s="600" t="s">
        <v>282</v>
      </c>
      <c r="F293" s="564" t="s">
        <v>138</v>
      </c>
      <c r="G293" s="564" t="s">
        <v>11</v>
      </c>
      <c r="H293" s="562" t="s">
        <v>278</v>
      </c>
      <c r="I293" s="571"/>
      <c r="J293" s="566" t="s">
        <v>284</v>
      </c>
      <c r="K293" s="563" t="s">
        <v>280</v>
      </c>
      <c r="L293" s="572" t="s">
        <v>89</v>
      </c>
      <c r="M293" s="562" t="str">
        <f>VLOOKUP(C293,[3]K10!$B$3:$K$1312,10,0)</f>
        <v>Mở</v>
      </c>
      <c r="N293" s="571"/>
      <c r="O293" s="563" t="s">
        <v>63</v>
      </c>
      <c r="P293" s="563" t="s">
        <v>286</v>
      </c>
      <c r="Q293" s="563" t="s">
        <v>280</v>
      </c>
      <c r="R293" s="559" t="s">
        <v>3349</v>
      </c>
      <c r="S293" s="559">
        <f t="shared" si="11"/>
        <v>0</v>
      </c>
      <c r="T293" s="559">
        <v>55</v>
      </c>
      <c r="V293" s="562">
        <f>VLOOKUP(C293,[4]K10!$B$3:$J$1312,9,0)</f>
        <v>21</v>
      </c>
      <c r="W293" s="561">
        <v>290</v>
      </c>
      <c r="X293" s="561" t="s">
        <v>2472</v>
      </c>
      <c r="Y293" s="561"/>
    </row>
    <row r="294" spans="1:25" ht="30.75" hidden="1" customHeight="1" x14ac:dyDescent="0.2">
      <c r="A294" s="569">
        <v>70</v>
      </c>
      <c r="B294" s="568" t="str">
        <f t="shared" si="12"/>
        <v>10.7.0303221.03</v>
      </c>
      <c r="C294" s="562" t="s">
        <v>3523</v>
      </c>
      <c r="D294" s="562" t="str">
        <f>VLOOKUP(E294,[1]QuyetdinhPCGD!$B$6:$C$1258,2,0)</f>
        <v>0303221</v>
      </c>
      <c r="E294" s="600" t="s">
        <v>282</v>
      </c>
      <c r="F294" s="564" t="s">
        <v>138</v>
      </c>
      <c r="G294" s="564" t="s">
        <v>12</v>
      </c>
      <c r="H294" s="562" t="s">
        <v>278</v>
      </c>
      <c r="I294" s="571"/>
      <c r="J294" s="566" t="s">
        <v>284</v>
      </c>
      <c r="K294" s="563" t="s">
        <v>280</v>
      </c>
      <c r="L294" s="572" t="s">
        <v>75</v>
      </c>
      <c r="M294" s="562" t="str">
        <f>VLOOKUP(C294,[3]K10!$B$3:$K$1312,10,0)</f>
        <v>Mở</v>
      </c>
      <c r="N294" s="571"/>
      <c r="O294" s="563" t="s">
        <v>63</v>
      </c>
      <c r="P294" s="563" t="s">
        <v>285</v>
      </c>
      <c r="Q294" s="563" t="s">
        <v>280</v>
      </c>
      <c r="R294" s="559" t="s">
        <v>3349</v>
      </c>
      <c r="S294" s="559">
        <f t="shared" si="11"/>
        <v>0</v>
      </c>
      <c r="T294" s="559">
        <v>56</v>
      </c>
      <c r="V294" s="562">
        <f>VLOOKUP(C294,[4]K10!$B$3:$J$1312,9,0)</f>
        <v>20</v>
      </c>
      <c r="W294" s="561">
        <v>291</v>
      </c>
      <c r="X294" s="561" t="s">
        <v>2472</v>
      </c>
      <c r="Y294" s="561"/>
    </row>
    <row r="295" spans="1:25" ht="32.25" hidden="1" customHeight="1" x14ac:dyDescent="0.2">
      <c r="A295" s="569">
        <v>71</v>
      </c>
      <c r="B295" s="568" t="str">
        <f t="shared" si="12"/>
        <v>10.7.0303223.02</v>
      </c>
      <c r="C295" s="562" t="s">
        <v>3524</v>
      </c>
      <c r="D295" s="562" t="str">
        <f>VLOOKUP(E295,[1]QuyetdinhPCGD!$B$6:$C$1258,2,0)</f>
        <v>0303223</v>
      </c>
      <c r="E295" s="573" t="s">
        <v>283</v>
      </c>
      <c r="F295" s="564" t="s">
        <v>72</v>
      </c>
      <c r="G295" s="564" t="s">
        <v>10</v>
      </c>
      <c r="H295" s="562" t="str">
        <f>VLOOKUP(J295,'[2]Phan ca&amp; Ngay BDhoc'!$B$4:$I$106,8,0)</f>
        <v>B3-104</v>
      </c>
      <c r="I295" s="571"/>
      <c r="J295" s="566" t="s">
        <v>284</v>
      </c>
      <c r="K295" s="563" t="s">
        <v>272</v>
      </c>
      <c r="L295" s="572" t="s">
        <v>70</v>
      </c>
      <c r="M295" s="562" t="str">
        <f>VLOOKUP(C295,[3]K10!$B$3:$K$1312,10,0)</f>
        <v>Mở</v>
      </c>
      <c r="N295" s="571"/>
      <c r="O295" s="563" t="s">
        <v>63</v>
      </c>
      <c r="P295" s="563">
        <v>0</v>
      </c>
      <c r="Q295" s="563" t="s">
        <v>272</v>
      </c>
      <c r="R295" s="559" t="s">
        <v>3349</v>
      </c>
      <c r="S295" s="559">
        <f t="shared" si="11"/>
        <v>0</v>
      </c>
      <c r="T295" s="559">
        <v>57</v>
      </c>
      <c r="V295" s="562">
        <f>VLOOKUP(C295,[4]K10!$B$3:$J$1312,9,0)</f>
        <v>47</v>
      </c>
      <c r="W295" s="561">
        <v>292</v>
      </c>
      <c r="X295" s="561" t="s">
        <v>2472</v>
      </c>
      <c r="Y295" s="561"/>
    </row>
    <row r="296" spans="1:25" ht="30.75" hidden="1" customHeight="1" x14ac:dyDescent="0.2">
      <c r="A296" s="569">
        <v>72</v>
      </c>
      <c r="B296" s="568" t="str">
        <f t="shared" si="12"/>
        <v>10.7.0703124.01</v>
      </c>
      <c r="C296" s="562" t="s">
        <v>3525</v>
      </c>
      <c r="D296" s="562" t="str">
        <f>VLOOKUP(E296,[1]QuyetdinhPCGD!$B$6:$C$1258,2,0)</f>
        <v>0703124</v>
      </c>
      <c r="E296" s="573" t="s">
        <v>287</v>
      </c>
      <c r="F296" s="564" t="s">
        <v>166</v>
      </c>
      <c r="G296" s="564" t="s">
        <v>9</v>
      </c>
      <c r="H296" s="562" t="str">
        <f>VLOOKUP(J296,'[2]Phan ca&amp; Ngay BDhoc'!$B$4:$I$106,8,0)</f>
        <v>A7-311</v>
      </c>
      <c r="I296" s="571"/>
      <c r="J296" s="566" t="s">
        <v>61</v>
      </c>
      <c r="K296" s="563" t="s">
        <v>274</v>
      </c>
      <c r="L296" s="572" t="s">
        <v>62</v>
      </c>
      <c r="M296" s="562" t="str">
        <f>VLOOKUP(C296,[3]K10!$B$3:$K$1312,10,0)</f>
        <v>Mở</v>
      </c>
      <c r="N296" s="571"/>
      <c r="O296" s="563" t="s">
        <v>63</v>
      </c>
      <c r="P296" s="563">
        <v>0</v>
      </c>
      <c r="Q296" s="563" t="s">
        <v>274</v>
      </c>
      <c r="R296" s="559" t="s">
        <v>73</v>
      </c>
      <c r="S296" s="559">
        <f t="shared" si="11"/>
        <v>1</v>
      </c>
      <c r="T296" s="559">
        <v>59</v>
      </c>
      <c r="V296" s="562">
        <f>VLOOKUP(C296,[4]K10!$B$3:$J$1312,9,0)</f>
        <v>61</v>
      </c>
      <c r="W296" s="561">
        <v>293</v>
      </c>
      <c r="X296" s="561" t="s">
        <v>4627</v>
      </c>
      <c r="Y296" s="561"/>
    </row>
    <row r="297" spans="1:25" ht="28.5" hidden="1" customHeight="1" x14ac:dyDescent="0.2">
      <c r="A297" s="569">
        <v>73</v>
      </c>
      <c r="B297" s="568" t="str">
        <f t="shared" si="12"/>
        <v>10.7.1203107.01</v>
      </c>
      <c r="C297" s="562" t="s">
        <v>3526</v>
      </c>
      <c r="D297" s="562" t="str">
        <f>VLOOKUP(E297,[1]QuyetdinhPCGD!$B$6:$C$1258,2,0)</f>
        <v>1203107</v>
      </c>
      <c r="E297" s="573" t="s">
        <v>288</v>
      </c>
      <c r="F297" s="564" t="s">
        <v>81</v>
      </c>
      <c r="G297" s="564" t="s">
        <v>8</v>
      </c>
      <c r="H297" s="562" t="str">
        <f>VLOOKUP(J297,'[2]Phan ca&amp; Ngay BDhoc'!$B$4:$I$106,8,0)</f>
        <v>A7-311</v>
      </c>
      <c r="I297" s="564"/>
      <c r="J297" s="566" t="s">
        <v>61</v>
      </c>
      <c r="K297" s="563" t="s">
        <v>274</v>
      </c>
      <c r="L297" s="565" t="s">
        <v>62</v>
      </c>
      <c r="M297" s="562" t="str">
        <f>VLOOKUP(C297,[3]K10!$B$3:$K$1312,10,0)</f>
        <v>Mở</v>
      </c>
      <c r="N297" s="564"/>
      <c r="O297" s="563" t="s">
        <v>63</v>
      </c>
      <c r="P297" s="563">
        <v>0</v>
      </c>
      <c r="Q297" s="563" t="s">
        <v>274</v>
      </c>
      <c r="R297" s="559" t="s">
        <v>73</v>
      </c>
      <c r="S297" s="559">
        <f t="shared" si="11"/>
        <v>1</v>
      </c>
      <c r="T297" s="559">
        <v>61</v>
      </c>
      <c r="V297" s="562">
        <f>VLOOKUP(C297,[4]K10!$B$3:$J$1312,9,0)</f>
        <v>80</v>
      </c>
      <c r="W297" s="561">
        <v>294</v>
      </c>
      <c r="X297" s="561" t="s">
        <v>4627</v>
      </c>
      <c r="Y297" s="561"/>
    </row>
    <row r="298" spans="1:25" ht="33.75" hidden="1" customHeight="1" x14ac:dyDescent="0.2">
      <c r="A298" s="569">
        <v>74</v>
      </c>
      <c r="B298" s="568" t="str">
        <f t="shared" si="12"/>
        <v>10.7.0703170.01</v>
      </c>
      <c r="C298" s="562" t="s">
        <v>3527</v>
      </c>
      <c r="D298" s="562" t="str">
        <f>VLOOKUP(E298,[1]QuyetdinhPCGD!$B$6:$C$1258,2,0)</f>
        <v>0703170</v>
      </c>
      <c r="E298" s="567" t="s">
        <v>289</v>
      </c>
      <c r="F298" s="564" t="s">
        <v>142</v>
      </c>
      <c r="G298" s="564" t="s">
        <v>10</v>
      </c>
      <c r="H298" s="562" t="s">
        <v>139</v>
      </c>
      <c r="I298" s="571"/>
      <c r="J298" s="566" t="s">
        <v>61</v>
      </c>
      <c r="K298" s="563" t="s">
        <v>290</v>
      </c>
      <c r="L298" s="572" t="s">
        <v>62</v>
      </c>
      <c r="M298" s="562" t="str">
        <f>VLOOKUP(C298,[3]K10!$B$3:$K$1312,10,0)</f>
        <v>Không mở</v>
      </c>
      <c r="N298" s="571"/>
      <c r="O298" s="563" t="s">
        <v>63</v>
      </c>
      <c r="P298" s="563" t="s">
        <v>141</v>
      </c>
      <c r="Q298" s="563" t="s">
        <v>290</v>
      </c>
      <c r="R298" s="559" t="s">
        <v>139</v>
      </c>
      <c r="S298" s="559">
        <f t="shared" si="11"/>
        <v>1</v>
      </c>
      <c r="T298" s="559">
        <v>62</v>
      </c>
      <c r="V298" s="562">
        <f>VLOOKUP(C298,[4]K10!$B$3:$J$1312,9,0)</f>
        <v>0</v>
      </c>
      <c r="W298" s="561">
        <v>295</v>
      </c>
      <c r="X298" s="561"/>
      <c r="Y298" s="561"/>
    </row>
    <row r="299" spans="1:25" ht="33.75" hidden="1" customHeight="1" x14ac:dyDescent="0.2">
      <c r="A299" s="569">
        <v>75</v>
      </c>
      <c r="B299" s="568" t="str">
        <f t="shared" si="12"/>
        <v>10.7.0703170.02</v>
      </c>
      <c r="C299" s="562" t="s">
        <v>3528</v>
      </c>
      <c r="D299" s="562" t="str">
        <f>VLOOKUP(E299,[1]QuyetdinhPCGD!$B$6:$C$1258,2,0)</f>
        <v>0703170</v>
      </c>
      <c r="E299" s="567" t="s">
        <v>289</v>
      </c>
      <c r="F299" s="564" t="s">
        <v>142</v>
      </c>
      <c r="G299" s="564" t="s">
        <v>11</v>
      </c>
      <c r="H299" s="562" t="s">
        <v>139</v>
      </c>
      <c r="I299" s="571"/>
      <c r="J299" s="566" t="s">
        <v>61</v>
      </c>
      <c r="K299" s="563" t="s">
        <v>290</v>
      </c>
      <c r="L299" s="572" t="s">
        <v>70</v>
      </c>
      <c r="M299" s="562" t="str">
        <f>VLOOKUP(C299,[3]K10!$B$3:$K$1312,10,0)</f>
        <v>Không mở</v>
      </c>
      <c r="N299" s="571"/>
      <c r="O299" s="563" t="s">
        <v>63</v>
      </c>
      <c r="P299" s="563" t="s">
        <v>143</v>
      </c>
      <c r="Q299" s="563" t="s">
        <v>290</v>
      </c>
      <c r="R299" s="559" t="s">
        <v>139</v>
      </c>
      <c r="S299" s="559">
        <f t="shared" si="11"/>
        <v>1</v>
      </c>
      <c r="T299" s="559">
        <v>66</v>
      </c>
      <c r="V299" s="562">
        <f>VLOOKUP(C299,[4]K10!$B$3:$J$1312,9,0)</f>
        <v>0</v>
      </c>
      <c r="W299" s="561">
        <v>296</v>
      </c>
      <c r="X299" s="561"/>
      <c r="Y299" s="561"/>
    </row>
    <row r="300" spans="1:25" ht="33.75" hidden="1" customHeight="1" x14ac:dyDescent="0.2">
      <c r="A300" s="569">
        <v>76</v>
      </c>
      <c r="B300" s="568" t="str">
        <f t="shared" si="12"/>
        <v>10.7.0703171.01</v>
      </c>
      <c r="C300" s="562" t="s">
        <v>3529</v>
      </c>
      <c r="D300" s="562" t="str">
        <f>VLOOKUP(E300,[1]QuyetdinhPCGD!$B$6:$C$1258,2,0)</f>
        <v>0703171</v>
      </c>
      <c r="E300" s="567" t="s">
        <v>291</v>
      </c>
      <c r="F300" s="564" t="s">
        <v>142</v>
      </c>
      <c r="G300" s="564" t="s">
        <v>10</v>
      </c>
      <c r="H300" s="562" t="s">
        <v>139</v>
      </c>
      <c r="I300" s="571"/>
      <c r="J300" s="566" t="s">
        <v>61</v>
      </c>
      <c r="K300" s="563" t="s">
        <v>290</v>
      </c>
      <c r="L300" s="572" t="s">
        <v>62</v>
      </c>
      <c r="M300" s="562" t="str">
        <f>VLOOKUP(C300,[3]K10!$B$3:$K$1312,10,0)</f>
        <v>Mở</v>
      </c>
      <c r="N300" s="571"/>
      <c r="O300" s="563" t="s">
        <v>63</v>
      </c>
      <c r="P300" s="563" t="s">
        <v>141</v>
      </c>
      <c r="Q300" s="563" t="s">
        <v>290</v>
      </c>
      <c r="R300" s="559" t="s">
        <v>139</v>
      </c>
      <c r="S300" s="559">
        <f t="shared" si="11"/>
        <v>1</v>
      </c>
      <c r="T300" s="559">
        <v>63</v>
      </c>
      <c r="V300" s="562">
        <f>VLOOKUP(C300,[4]K10!$B$3:$J$1312,9,0)</f>
        <v>30</v>
      </c>
      <c r="W300" s="561">
        <v>297</v>
      </c>
      <c r="X300" s="561" t="s">
        <v>4627</v>
      </c>
      <c r="Y300" s="561"/>
    </row>
    <row r="301" spans="1:25" ht="33.75" hidden="1" customHeight="1" x14ac:dyDescent="0.2">
      <c r="A301" s="569">
        <v>77</v>
      </c>
      <c r="B301" s="568" t="str">
        <f t="shared" si="12"/>
        <v>10.7.0703171.02</v>
      </c>
      <c r="C301" s="562" t="s">
        <v>3530</v>
      </c>
      <c r="D301" s="562" t="str">
        <f>VLOOKUP(E301,[1]QuyetdinhPCGD!$B$6:$C$1258,2,0)</f>
        <v>0703171</v>
      </c>
      <c r="E301" s="567" t="s">
        <v>291</v>
      </c>
      <c r="F301" s="564" t="s">
        <v>142</v>
      </c>
      <c r="G301" s="564" t="s">
        <v>11</v>
      </c>
      <c r="H301" s="562" t="s">
        <v>139</v>
      </c>
      <c r="I301" s="571"/>
      <c r="J301" s="566" t="s">
        <v>61</v>
      </c>
      <c r="K301" s="563" t="s">
        <v>290</v>
      </c>
      <c r="L301" s="572" t="s">
        <v>70</v>
      </c>
      <c r="M301" s="562" t="str">
        <f>VLOOKUP(C301,[3]K10!$B$3:$K$1312,10,0)</f>
        <v>Mở</v>
      </c>
      <c r="N301" s="571"/>
      <c r="O301" s="563" t="s">
        <v>63</v>
      </c>
      <c r="P301" s="563" t="s">
        <v>143</v>
      </c>
      <c r="Q301" s="563" t="s">
        <v>290</v>
      </c>
      <c r="R301" s="559" t="s">
        <v>139</v>
      </c>
      <c r="S301" s="559">
        <f t="shared" si="11"/>
        <v>1</v>
      </c>
      <c r="T301" s="559">
        <v>67</v>
      </c>
      <c r="V301" s="562">
        <f>VLOOKUP(C301,[4]K10!$B$3:$J$1312,9,0)</f>
        <v>21</v>
      </c>
      <c r="W301" s="561">
        <v>298</v>
      </c>
      <c r="X301" s="561" t="s">
        <v>4627</v>
      </c>
      <c r="Y301" s="561"/>
    </row>
    <row r="302" spans="1:25" ht="33" hidden="1" customHeight="1" x14ac:dyDescent="0.2">
      <c r="A302" s="569">
        <v>78</v>
      </c>
      <c r="B302" s="568" t="str">
        <f t="shared" si="12"/>
        <v>10.7.0703177.02</v>
      </c>
      <c r="C302" s="562" t="s">
        <v>3531</v>
      </c>
      <c r="D302" s="562" t="str">
        <f>VLOOKUP(E302,[1]QuyetdinhPCGD!$B$6:$C$1258,2,0)</f>
        <v>0703177</v>
      </c>
      <c r="E302" s="573" t="s">
        <v>295</v>
      </c>
      <c r="F302" s="564" t="s">
        <v>142</v>
      </c>
      <c r="G302" s="564" t="s">
        <v>10</v>
      </c>
      <c r="H302" s="562" t="s">
        <v>139</v>
      </c>
      <c r="I302" s="571"/>
      <c r="J302" s="566" t="s">
        <v>61</v>
      </c>
      <c r="K302" s="563" t="s">
        <v>296</v>
      </c>
      <c r="L302" s="572" t="s">
        <v>70</v>
      </c>
      <c r="M302" s="562" t="str">
        <f>VLOOKUP(C302,[3]K10!$B$3:$K$1312,10,0)</f>
        <v>Mở</v>
      </c>
      <c r="N302" s="571"/>
      <c r="O302" s="563" t="s">
        <v>63</v>
      </c>
      <c r="P302" s="563" t="s">
        <v>143</v>
      </c>
      <c r="Q302" s="563" t="s">
        <v>296</v>
      </c>
      <c r="R302" s="559" t="s">
        <v>139</v>
      </c>
      <c r="S302" s="559">
        <f t="shared" si="11"/>
        <v>1</v>
      </c>
      <c r="T302" s="559">
        <v>68</v>
      </c>
      <c r="V302" s="562">
        <f>VLOOKUP(C302,[4]K10!$B$3:$J$1312,9,0)</f>
        <v>30</v>
      </c>
      <c r="W302" s="561">
        <v>299</v>
      </c>
      <c r="X302" s="561" t="s">
        <v>4627</v>
      </c>
      <c r="Y302" s="561"/>
    </row>
    <row r="303" spans="1:25" ht="33" hidden="1" customHeight="1" x14ac:dyDescent="0.2">
      <c r="A303" s="569">
        <v>79</v>
      </c>
      <c r="B303" s="568" t="str">
        <f t="shared" si="12"/>
        <v>10.7.0703177.01</v>
      </c>
      <c r="C303" s="562" t="s">
        <v>3532</v>
      </c>
      <c r="D303" s="562" t="str">
        <f>VLOOKUP(E303,[1]QuyetdinhPCGD!$B$6:$C$1258,2,0)</f>
        <v>0703177</v>
      </c>
      <c r="E303" s="573" t="s">
        <v>295</v>
      </c>
      <c r="F303" s="564" t="s">
        <v>142</v>
      </c>
      <c r="G303" s="564" t="s">
        <v>11</v>
      </c>
      <c r="H303" s="562" t="s">
        <v>139</v>
      </c>
      <c r="I303" s="571"/>
      <c r="J303" s="566" t="s">
        <v>61</v>
      </c>
      <c r="K303" s="563" t="s">
        <v>296</v>
      </c>
      <c r="L303" s="572" t="s">
        <v>62</v>
      </c>
      <c r="M303" s="562" t="str">
        <f>VLOOKUP(C303,[3]K10!$B$3:$K$1312,10,0)</f>
        <v>Mở</v>
      </c>
      <c r="N303" s="571"/>
      <c r="O303" s="563" t="s">
        <v>63</v>
      </c>
      <c r="P303" s="563" t="s">
        <v>141</v>
      </c>
      <c r="Q303" s="563" t="s">
        <v>296</v>
      </c>
      <c r="R303" s="559" t="s">
        <v>139</v>
      </c>
      <c r="S303" s="559">
        <f t="shared" si="11"/>
        <v>1</v>
      </c>
      <c r="T303" s="559">
        <v>69</v>
      </c>
      <c r="V303" s="562">
        <f>VLOOKUP(C303,[4]K10!$B$3:$J$1312,9,0)</f>
        <v>29</v>
      </c>
      <c r="W303" s="561">
        <v>300</v>
      </c>
      <c r="X303" s="561" t="s">
        <v>4627</v>
      </c>
      <c r="Y303" s="561"/>
    </row>
    <row r="304" spans="1:25" ht="30.75" hidden="1" customHeight="1" x14ac:dyDescent="0.2">
      <c r="A304" s="569">
        <v>80</v>
      </c>
      <c r="B304" s="568" t="str">
        <f t="shared" si="12"/>
        <v>10.7.0703160.01</v>
      </c>
      <c r="C304" s="562" t="s">
        <v>3533</v>
      </c>
      <c r="D304" s="562" t="str">
        <f>VLOOKUP(E304,[1]QuyetdinhPCGD!$B$6:$C$1258,2,0)</f>
        <v>0703160</v>
      </c>
      <c r="E304" s="573" t="s">
        <v>297</v>
      </c>
      <c r="F304" s="564" t="s">
        <v>91</v>
      </c>
      <c r="G304" s="564" t="s">
        <v>12</v>
      </c>
      <c r="H304" s="562" t="str">
        <f>VLOOKUP(J304,'[2]Phan ca&amp; Ngay BDhoc'!$B$4:$I$106,8,0)</f>
        <v>A7-311</v>
      </c>
      <c r="I304" s="571"/>
      <c r="J304" s="566" t="s">
        <v>61</v>
      </c>
      <c r="K304" s="563" t="s">
        <v>274</v>
      </c>
      <c r="L304" s="572" t="s">
        <v>62</v>
      </c>
      <c r="M304" s="562" t="str">
        <f>VLOOKUP(C304,[3]K10!$B$3:$K$1312,10,0)</f>
        <v>Mở</v>
      </c>
      <c r="N304" s="571"/>
      <c r="O304" s="563" t="s">
        <v>63</v>
      </c>
      <c r="P304" s="563">
        <v>0</v>
      </c>
      <c r="Q304" s="563" t="s">
        <v>274</v>
      </c>
      <c r="R304" s="559" t="s">
        <v>73</v>
      </c>
      <c r="S304" s="559">
        <f t="shared" si="11"/>
        <v>1</v>
      </c>
      <c r="T304" s="559">
        <v>70</v>
      </c>
      <c r="V304" s="562">
        <f>VLOOKUP(C304,[4]K10!$B$3:$J$1312,9,0)</f>
        <v>48</v>
      </c>
      <c r="W304" s="561">
        <v>301</v>
      </c>
      <c r="X304" s="561" t="s">
        <v>4627</v>
      </c>
      <c r="Y304" s="561"/>
    </row>
    <row r="305" spans="1:25" ht="24.75" hidden="1" customHeight="1" x14ac:dyDescent="0.2">
      <c r="A305" s="569">
        <v>81</v>
      </c>
      <c r="B305" s="568" t="str">
        <f t="shared" si="12"/>
        <v>10.7.0703187.01</v>
      </c>
      <c r="C305" s="562" t="s">
        <v>3534</v>
      </c>
      <c r="D305" s="562" t="str">
        <f>VLOOKUP(E305,[1]QuyetdinhPCGD!$B$6:$C$1258,2,0)</f>
        <v>0703187</v>
      </c>
      <c r="E305" s="567" t="s">
        <v>292</v>
      </c>
      <c r="F305" s="564" t="s">
        <v>142</v>
      </c>
      <c r="G305" s="564" t="s">
        <v>10</v>
      </c>
      <c r="H305" s="562" t="s">
        <v>293</v>
      </c>
      <c r="I305" s="571"/>
      <c r="J305" s="566" t="s">
        <v>61</v>
      </c>
      <c r="K305" s="563" t="s">
        <v>290</v>
      </c>
      <c r="L305" s="572" t="s">
        <v>62</v>
      </c>
      <c r="M305" s="562" t="str">
        <f>VLOOKUP(C305,[3]K10!$B$3:$K$1312,10,0)</f>
        <v>Không mở</v>
      </c>
      <c r="N305" s="571"/>
      <c r="O305" s="563" t="s">
        <v>63</v>
      </c>
      <c r="P305" s="562" t="s">
        <v>293</v>
      </c>
      <c r="Q305" s="563" t="s">
        <v>290</v>
      </c>
      <c r="R305" s="559" t="s">
        <v>73</v>
      </c>
      <c r="S305" s="559">
        <f t="shared" si="11"/>
        <v>0</v>
      </c>
      <c r="T305" s="559">
        <v>64</v>
      </c>
      <c r="V305" s="562">
        <f>VLOOKUP(C305,[4]K10!$B$3:$J$1312,9,0)</f>
        <v>0</v>
      </c>
      <c r="W305" s="561">
        <v>302</v>
      </c>
      <c r="X305" s="561"/>
      <c r="Y305" s="561"/>
    </row>
    <row r="306" spans="1:25" ht="30.75" hidden="1" customHeight="1" x14ac:dyDescent="0.2">
      <c r="A306" s="569"/>
      <c r="B306" s="568" t="str">
        <f t="shared" si="12"/>
        <v>10.7.0703137.01</v>
      </c>
      <c r="C306" s="576" t="s">
        <v>3535</v>
      </c>
      <c r="D306" s="562" t="str">
        <f>VLOOKUP(E306,[1]QuyetdinhPCGD!$B$6:$C$1258,2,0)</f>
        <v>0703137</v>
      </c>
      <c r="E306" s="573" t="s">
        <v>3536</v>
      </c>
      <c r="F306" s="564" t="s">
        <v>311</v>
      </c>
      <c r="G306" s="564" t="s">
        <v>13</v>
      </c>
      <c r="H306" s="563" t="s">
        <v>4642</v>
      </c>
      <c r="I306" s="571"/>
      <c r="J306" s="566" t="s">
        <v>61</v>
      </c>
      <c r="K306" s="563" t="s">
        <v>3537</v>
      </c>
      <c r="L306" s="572" t="s">
        <v>62</v>
      </c>
      <c r="M306" s="562" t="str">
        <f>VLOOKUP(C306,[3]K10!$B$3:$K$1312,10,0)</f>
        <v>Mở</v>
      </c>
      <c r="N306" s="571"/>
      <c r="O306" s="563" t="s">
        <v>63</v>
      </c>
      <c r="P306" s="562"/>
      <c r="Q306" s="563"/>
      <c r="U306" s="559" t="s">
        <v>4628</v>
      </c>
      <c r="V306" s="562">
        <f>VLOOKUP(C306,[4]K10!$B$3:$J$1312,9,0)</f>
        <v>70</v>
      </c>
      <c r="W306" s="561">
        <v>303</v>
      </c>
      <c r="X306" s="561"/>
      <c r="Y306" s="561"/>
    </row>
    <row r="307" spans="1:25" ht="25.5" hidden="1" customHeight="1" x14ac:dyDescent="0.2">
      <c r="A307" s="569">
        <v>82</v>
      </c>
      <c r="B307" s="568" t="str">
        <f t="shared" si="12"/>
        <v>10.7.0703188.01</v>
      </c>
      <c r="C307" s="562" t="s">
        <v>3538</v>
      </c>
      <c r="D307" s="562" t="str">
        <f>VLOOKUP(E307,[1]QuyetdinhPCGD!$B$6:$C$1258,2,0)</f>
        <v>0703188</v>
      </c>
      <c r="E307" s="567" t="s">
        <v>294</v>
      </c>
      <c r="F307" s="564" t="s">
        <v>142</v>
      </c>
      <c r="G307" s="564" t="s">
        <v>10</v>
      </c>
      <c r="H307" s="562" t="s">
        <v>293</v>
      </c>
      <c r="I307" s="571"/>
      <c r="J307" s="566" t="s">
        <v>61</v>
      </c>
      <c r="K307" s="563" t="s">
        <v>290</v>
      </c>
      <c r="L307" s="572" t="s">
        <v>62</v>
      </c>
      <c r="M307" s="562" t="str">
        <f>VLOOKUP(C307,[3]K10!$B$3:$K$1312,10,0)</f>
        <v>Không mở</v>
      </c>
      <c r="N307" s="571"/>
      <c r="O307" s="563" t="s">
        <v>63</v>
      </c>
      <c r="P307" s="563"/>
      <c r="Q307" s="563" t="s">
        <v>290</v>
      </c>
      <c r="R307" s="559" t="s">
        <v>293</v>
      </c>
      <c r="S307" s="559">
        <f>IF(H307=R307,1,0)</f>
        <v>1</v>
      </c>
      <c r="T307" s="559">
        <v>65</v>
      </c>
      <c r="V307" s="562">
        <f>VLOOKUP(C307,[4]K10!$B$3:$J$1312,9,0)</f>
        <v>0</v>
      </c>
      <c r="W307" s="561">
        <v>304</v>
      </c>
      <c r="X307" s="561"/>
      <c r="Y307" s="561"/>
    </row>
    <row r="308" spans="1:25" ht="31.5" hidden="1" customHeight="1" x14ac:dyDescent="0.2">
      <c r="A308" s="569"/>
      <c r="B308" s="568" t="str">
        <f t="shared" si="12"/>
        <v>10.7.0703122.01</v>
      </c>
      <c r="C308" s="576" t="s">
        <v>3539</v>
      </c>
      <c r="D308" s="562" t="str">
        <f>VLOOKUP(E308,[1]QuyetdinhPCGD!$B$6:$C$1258,2,0)</f>
        <v>0703122</v>
      </c>
      <c r="E308" s="573" t="s">
        <v>3540</v>
      </c>
      <c r="F308" s="564" t="s">
        <v>311</v>
      </c>
      <c r="G308" s="564" t="s">
        <v>8</v>
      </c>
      <c r="H308" s="563" t="s">
        <v>4650</v>
      </c>
      <c r="I308" s="571"/>
      <c r="J308" s="566" t="s">
        <v>61</v>
      </c>
      <c r="K308" s="563" t="s">
        <v>3541</v>
      </c>
      <c r="L308" s="572" t="s">
        <v>62</v>
      </c>
      <c r="M308" s="562" t="s">
        <v>3491</v>
      </c>
      <c r="N308" s="574">
        <v>15</v>
      </c>
      <c r="O308" s="563" t="s">
        <v>63</v>
      </c>
      <c r="P308" s="563"/>
      <c r="Q308" s="563"/>
      <c r="U308" s="559" t="s">
        <v>4628</v>
      </c>
      <c r="V308" s="562" t="e">
        <f>VLOOKUP(C308,[4]K10!$B$3:$J$1312,9,0)</f>
        <v>#N/A</v>
      </c>
      <c r="W308" s="561">
        <v>305</v>
      </c>
      <c r="X308" s="561"/>
      <c r="Y308" s="561"/>
    </row>
    <row r="309" spans="1:25" ht="31.5" hidden="1" customHeight="1" x14ac:dyDescent="0.2">
      <c r="A309" s="569"/>
      <c r="B309" s="568" t="str">
        <f t="shared" si="12"/>
        <v>10.7.1303136.07</v>
      </c>
      <c r="C309" s="576" t="s">
        <v>3542</v>
      </c>
      <c r="D309" s="562" t="str">
        <f>VLOOKUP(E309,[1]QuyetdinhPCGD!$B$6:$C$1258,2,0)</f>
        <v>1303136</v>
      </c>
      <c r="E309" s="573" t="s">
        <v>3543</v>
      </c>
      <c r="F309" s="564" t="s">
        <v>311</v>
      </c>
      <c r="G309" s="564" t="s">
        <v>9</v>
      </c>
      <c r="H309" s="563" t="s">
        <v>4642</v>
      </c>
      <c r="I309" s="571"/>
      <c r="J309" s="566" t="s">
        <v>61</v>
      </c>
      <c r="K309" s="563" t="s">
        <v>3541</v>
      </c>
      <c r="L309" s="572" t="s">
        <v>117</v>
      </c>
      <c r="M309" s="562" t="s">
        <v>3491</v>
      </c>
      <c r="N309" s="574">
        <v>20</v>
      </c>
      <c r="O309" s="563" t="s">
        <v>63</v>
      </c>
      <c r="P309" s="563"/>
      <c r="Q309" s="563"/>
      <c r="U309" s="559" t="s">
        <v>4628</v>
      </c>
      <c r="V309" s="562" t="e">
        <f>VLOOKUP(C309,[4]K10!$B$3:$J$1312,9,0)</f>
        <v>#N/A</v>
      </c>
      <c r="W309" s="561">
        <v>306</v>
      </c>
      <c r="X309" s="561"/>
      <c r="Y309" s="561"/>
    </row>
    <row r="310" spans="1:25" ht="31.5" hidden="1" customHeight="1" x14ac:dyDescent="0.2">
      <c r="A310" s="569"/>
      <c r="B310" s="568" t="str">
        <f t="shared" si="12"/>
        <v>10.7.0703186.01</v>
      </c>
      <c r="C310" s="576" t="s">
        <v>3544</v>
      </c>
      <c r="D310" s="562" t="str">
        <f>VLOOKUP(E310,[1]QuyetdinhPCGD!$B$6:$C$1258,2,0)</f>
        <v>0703186</v>
      </c>
      <c r="E310" s="573" t="s">
        <v>3545</v>
      </c>
      <c r="F310" s="564" t="s">
        <v>311</v>
      </c>
      <c r="G310" s="564" t="s">
        <v>10</v>
      </c>
      <c r="H310" s="563" t="s">
        <v>4642</v>
      </c>
      <c r="I310" s="571"/>
      <c r="J310" s="566" t="s">
        <v>61</v>
      </c>
      <c r="K310" s="563" t="s">
        <v>3541</v>
      </c>
      <c r="L310" s="572" t="s">
        <v>62</v>
      </c>
      <c r="M310" s="562" t="s">
        <v>3491</v>
      </c>
      <c r="N310" s="574">
        <v>1</v>
      </c>
      <c r="O310" s="563" t="s">
        <v>63</v>
      </c>
      <c r="P310" s="563"/>
      <c r="Q310" s="563"/>
      <c r="U310" s="559" t="s">
        <v>4628</v>
      </c>
      <c r="V310" s="562" t="e">
        <f>VLOOKUP(C310,[4]K10!$B$3:$J$1312,9,0)</f>
        <v>#N/A</v>
      </c>
      <c r="W310" s="561">
        <v>307</v>
      </c>
      <c r="X310" s="561"/>
      <c r="Y310" s="561"/>
    </row>
    <row r="311" spans="1:25" ht="24.75" hidden="1" customHeight="1" x14ac:dyDescent="0.2">
      <c r="A311" s="569">
        <v>83</v>
      </c>
      <c r="B311" s="568" t="str">
        <f t="shared" si="12"/>
        <v>10.7.0703124.02</v>
      </c>
      <c r="C311" s="562" t="s">
        <v>3546</v>
      </c>
      <c r="D311" s="562" t="str">
        <f>VLOOKUP(E311,[1]QuyetdinhPCGD!$B$6:$C$1258,2,0)</f>
        <v>0703124</v>
      </c>
      <c r="E311" s="573" t="s">
        <v>287</v>
      </c>
      <c r="F311" s="564" t="s">
        <v>169</v>
      </c>
      <c r="G311" s="564" t="s">
        <v>9</v>
      </c>
      <c r="H311" s="562" t="str">
        <f>VLOOKUP(J311,'[2]Phan ca&amp; Ngay BDhoc'!$B$4:$I$106,8,0)</f>
        <v>A7-311</v>
      </c>
      <c r="I311" s="571"/>
      <c r="J311" s="566" t="s">
        <v>69</v>
      </c>
      <c r="K311" s="563" t="s">
        <v>274</v>
      </c>
      <c r="L311" s="572" t="s">
        <v>70</v>
      </c>
      <c r="M311" s="562" t="str">
        <f>VLOOKUP(C311,[3]K10!$B$3:$K$1312,10,0)</f>
        <v>Mở</v>
      </c>
      <c r="N311" s="571"/>
      <c r="O311" s="563" t="s">
        <v>63</v>
      </c>
      <c r="P311" s="563">
        <v>0</v>
      </c>
      <c r="Q311" s="563" t="s">
        <v>274</v>
      </c>
      <c r="R311" s="559" t="s">
        <v>73</v>
      </c>
      <c r="S311" s="559">
        <f t="shared" ref="S311:S344" si="13">IF(H311=R311,1,0)</f>
        <v>1</v>
      </c>
      <c r="T311" s="559">
        <v>73</v>
      </c>
      <c r="V311" s="562">
        <f>VLOOKUP(C311,[4]K10!$B$3:$J$1312,9,0)</f>
        <v>63</v>
      </c>
      <c r="W311" s="561">
        <v>308</v>
      </c>
      <c r="X311" s="561" t="s">
        <v>2472</v>
      </c>
      <c r="Y311" s="561"/>
    </row>
    <row r="312" spans="1:25" ht="24" hidden="1" customHeight="1" x14ac:dyDescent="0.2">
      <c r="A312" s="569">
        <v>84</v>
      </c>
      <c r="B312" s="568" t="str">
        <f t="shared" si="12"/>
        <v>10.7.1203107.02</v>
      </c>
      <c r="C312" s="562" t="s">
        <v>3547</v>
      </c>
      <c r="D312" s="562" t="str">
        <f>VLOOKUP(E312,[1]QuyetdinhPCGD!$B$6:$C$1258,2,0)</f>
        <v>1203107</v>
      </c>
      <c r="E312" s="573" t="s">
        <v>288</v>
      </c>
      <c r="F312" s="564" t="s">
        <v>85</v>
      </c>
      <c r="G312" s="564" t="s">
        <v>8</v>
      </c>
      <c r="H312" s="562" t="str">
        <f>VLOOKUP(J312,'[2]Phan ca&amp; Ngay BDhoc'!$B$4:$I$106,8,0)</f>
        <v>A7-311</v>
      </c>
      <c r="I312" s="564"/>
      <c r="J312" s="566" t="s">
        <v>69</v>
      </c>
      <c r="K312" s="563" t="s">
        <v>274</v>
      </c>
      <c r="L312" s="565" t="s">
        <v>70</v>
      </c>
      <c r="M312" s="562" t="str">
        <f>VLOOKUP(C312,[3]K10!$B$3:$K$1312,10,0)</f>
        <v>Mở</v>
      </c>
      <c r="N312" s="564"/>
      <c r="O312" s="563" t="s">
        <v>63</v>
      </c>
      <c r="P312" s="563">
        <v>0</v>
      </c>
      <c r="Q312" s="563" t="s">
        <v>274</v>
      </c>
      <c r="R312" s="559" t="s">
        <v>73</v>
      </c>
      <c r="S312" s="559">
        <f t="shared" si="13"/>
        <v>1</v>
      </c>
      <c r="T312" s="559">
        <v>75</v>
      </c>
      <c r="V312" s="562">
        <f>VLOOKUP(C312,[4]K10!$B$3:$J$1312,9,0)</f>
        <v>80</v>
      </c>
      <c r="W312" s="561">
        <v>309</v>
      </c>
      <c r="X312" s="561" t="s">
        <v>2472</v>
      </c>
      <c r="Y312" s="561"/>
    </row>
    <row r="313" spans="1:25" ht="25.5" hidden="1" customHeight="1" x14ac:dyDescent="0.2">
      <c r="A313" s="569">
        <v>85</v>
      </c>
      <c r="B313" s="568" t="str">
        <f t="shared" si="12"/>
        <v>10.7.0703170.03</v>
      </c>
      <c r="C313" s="562" t="s">
        <v>3548</v>
      </c>
      <c r="D313" s="562" t="str">
        <f>VLOOKUP(E313,[1]QuyetdinhPCGD!$B$6:$C$1258,2,0)</f>
        <v>0703170</v>
      </c>
      <c r="E313" s="567" t="s">
        <v>289</v>
      </c>
      <c r="F313" s="564" t="s">
        <v>138</v>
      </c>
      <c r="G313" s="564" t="s">
        <v>10</v>
      </c>
      <c r="H313" s="562" t="s">
        <v>139</v>
      </c>
      <c r="I313" s="571"/>
      <c r="J313" s="566" t="s">
        <v>69</v>
      </c>
      <c r="K313" s="563" t="s">
        <v>290</v>
      </c>
      <c r="L313" s="572" t="s">
        <v>75</v>
      </c>
      <c r="M313" s="562" t="str">
        <f>VLOOKUP(C313,[3]K10!$B$3:$K$1312,10,0)</f>
        <v>Không mở</v>
      </c>
      <c r="N313" s="571"/>
      <c r="O313" s="563" t="s">
        <v>63</v>
      </c>
      <c r="P313" s="563" t="s">
        <v>147</v>
      </c>
      <c r="Q313" s="563" t="s">
        <v>290</v>
      </c>
      <c r="R313" s="559" t="s">
        <v>139</v>
      </c>
      <c r="S313" s="559">
        <f t="shared" si="13"/>
        <v>1</v>
      </c>
      <c r="T313" s="559">
        <v>76</v>
      </c>
      <c r="V313" s="562">
        <f>VLOOKUP(C313,[4]K10!$B$3:$J$1312,9,0)</f>
        <v>0</v>
      </c>
      <c r="W313" s="561">
        <v>310</v>
      </c>
      <c r="X313" s="561"/>
      <c r="Y313" s="561"/>
    </row>
    <row r="314" spans="1:25" ht="25.5" hidden="1" customHeight="1" x14ac:dyDescent="0.2">
      <c r="A314" s="569">
        <v>86</v>
      </c>
      <c r="B314" s="568" t="str">
        <f t="shared" si="12"/>
        <v>10.7.0703170.04</v>
      </c>
      <c r="C314" s="562" t="s">
        <v>3549</v>
      </c>
      <c r="D314" s="562" t="str">
        <f>VLOOKUP(E314,[1]QuyetdinhPCGD!$B$6:$C$1258,2,0)</f>
        <v>0703170</v>
      </c>
      <c r="E314" s="567" t="s">
        <v>289</v>
      </c>
      <c r="F314" s="564" t="s">
        <v>138</v>
      </c>
      <c r="G314" s="564" t="s">
        <v>11</v>
      </c>
      <c r="H314" s="562" t="s">
        <v>139</v>
      </c>
      <c r="I314" s="571"/>
      <c r="J314" s="566" t="s">
        <v>69</v>
      </c>
      <c r="K314" s="563" t="s">
        <v>290</v>
      </c>
      <c r="L314" s="572" t="s">
        <v>89</v>
      </c>
      <c r="M314" s="562" t="str">
        <f>VLOOKUP(C314,[3]K10!$B$3:$K$1312,10,0)</f>
        <v>Không mở</v>
      </c>
      <c r="N314" s="571"/>
      <c r="O314" s="563" t="s">
        <v>63</v>
      </c>
      <c r="P314" s="563" t="s">
        <v>148</v>
      </c>
      <c r="Q314" s="563" t="s">
        <v>290</v>
      </c>
      <c r="R314" s="559" t="s">
        <v>139</v>
      </c>
      <c r="S314" s="559">
        <f t="shared" si="13"/>
        <v>1</v>
      </c>
      <c r="T314" s="559">
        <v>80</v>
      </c>
      <c r="V314" s="562">
        <f>VLOOKUP(C314,[4]K10!$B$3:$J$1312,9,0)</f>
        <v>0</v>
      </c>
      <c r="W314" s="561">
        <v>311</v>
      </c>
      <c r="X314" s="561"/>
      <c r="Y314" s="561"/>
    </row>
    <row r="315" spans="1:25" ht="25.5" hidden="1" customHeight="1" x14ac:dyDescent="0.2">
      <c r="A315" s="569">
        <v>87</v>
      </c>
      <c r="B315" s="568" t="str">
        <f t="shared" si="12"/>
        <v>10.7.0703171.03</v>
      </c>
      <c r="C315" s="562" t="s">
        <v>3550</v>
      </c>
      <c r="D315" s="562" t="str">
        <f>VLOOKUP(E315,[1]QuyetdinhPCGD!$B$6:$C$1258,2,0)</f>
        <v>0703171</v>
      </c>
      <c r="E315" s="567" t="s">
        <v>291</v>
      </c>
      <c r="F315" s="564" t="s">
        <v>138</v>
      </c>
      <c r="G315" s="564" t="s">
        <v>10</v>
      </c>
      <c r="H315" s="562" t="s">
        <v>139</v>
      </c>
      <c r="I315" s="571"/>
      <c r="J315" s="566" t="s">
        <v>69</v>
      </c>
      <c r="K315" s="563" t="s">
        <v>290</v>
      </c>
      <c r="L315" s="572" t="s">
        <v>75</v>
      </c>
      <c r="M315" s="562" t="str">
        <f>VLOOKUP(C315,[3]K10!$B$3:$K$1312,10,0)</f>
        <v>Mở</v>
      </c>
      <c r="N315" s="571"/>
      <c r="O315" s="563" t="s">
        <v>63</v>
      </c>
      <c r="P315" s="563" t="s">
        <v>147</v>
      </c>
      <c r="Q315" s="563" t="s">
        <v>290</v>
      </c>
      <c r="R315" s="559" t="s">
        <v>139</v>
      </c>
      <c r="S315" s="559">
        <f t="shared" si="13"/>
        <v>1</v>
      </c>
      <c r="T315" s="559">
        <v>77</v>
      </c>
      <c r="V315" s="562">
        <f>VLOOKUP(C315,[4]K10!$B$3:$J$1312,9,0)</f>
        <v>30</v>
      </c>
      <c r="W315" s="561">
        <v>312</v>
      </c>
      <c r="X315" s="561" t="s">
        <v>2472</v>
      </c>
      <c r="Y315" s="561"/>
    </row>
    <row r="316" spans="1:25" ht="25.5" hidden="1" customHeight="1" x14ac:dyDescent="0.2">
      <c r="A316" s="569">
        <v>88</v>
      </c>
      <c r="B316" s="568" t="str">
        <f t="shared" si="12"/>
        <v>10.7.0703171.04</v>
      </c>
      <c r="C316" s="562" t="s">
        <v>3551</v>
      </c>
      <c r="D316" s="562" t="str">
        <f>VLOOKUP(E316,[1]QuyetdinhPCGD!$B$6:$C$1258,2,0)</f>
        <v>0703171</v>
      </c>
      <c r="E316" s="567" t="s">
        <v>291</v>
      </c>
      <c r="F316" s="564" t="s">
        <v>138</v>
      </c>
      <c r="G316" s="564" t="s">
        <v>11</v>
      </c>
      <c r="H316" s="562" t="s">
        <v>139</v>
      </c>
      <c r="I316" s="571"/>
      <c r="J316" s="566" t="s">
        <v>69</v>
      </c>
      <c r="K316" s="563" t="s">
        <v>290</v>
      </c>
      <c r="L316" s="572" t="s">
        <v>89</v>
      </c>
      <c r="M316" s="562" t="str">
        <f>VLOOKUP(C316,[3]K10!$B$3:$K$1312,10,0)</f>
        <v>Mở</v>
      </c>
      <c r="N316" s="571"/>
      <c r="O316" s="563" t="s">
        <v>63</v>
      </c>
      <c r="P316" s="563" t="s">
        <v>148</v>
      </c>
      <c r="Q316" s="563" t="s">
        <v>290</v>
      </c>
      <c r="R316" s="559" t="s">
        <v>139</v>
      </c>
      <c r="S316" s="559">
        <f t="shared" si="13"/>
        <v>1</v>
      </c>
      <c r="T316" s="559">
        <v>81</v>
      </c>
      <c r="V316" s="562">
        <f>VLOOKUP(C316,[4]K10!$B$3:$J$1312,9,0)</f>
        <v>30</v>
      </c>
      <c r="W316" s="561">
        <v>313</v>
      </c>
      <c r="X316" s="561" t="s">
        <v>2472</v>
      </c>
      <c r="Y316" s="561"/>
    </row>
    <row r="317" spans="1:25" ht="28.5" hidden="1" customHeight="1" x14ac:dyDescent="0.2">
      <c r="A317" s="569">
        <v>89</v>
      </c>
      <c r="B317" s="568" t="str">
        <f t="shared" si="12"/>
        <v>10.7.0703177.04</v>
      </c>
      <c r="C317" s="562" t="s">
        <v>3552</v>
      </c>
      <c r="D317" s="562" t="str">
        <f>VLOOKUP(E317,[1]QuyetdinhPCGD!$B$6:$C$1258,2,0)</f>
        <v>0703177</v>
      </c>
      <c r="E317" s="573" t="s">
        <v>295</v>
      </c>
      <c r="F317" s="564" t="s">
        <v>138</v>
      </c>
      <c r="G317" s="564" t="s">
        <v>10</v>
      </c>
      <c r="H317" s="562" t="s">
        <v>139</v>
      </c>
      <c r="I317" s="571"/>
      <c r="J317" s="566" t="s">
        <v>69</v>
      </c>
      <c r="K317" s="563" t="s">
        <v>296</v>
      </c>
      <c r="L317" s="572" t="s">
        <v>89</v>
      </c>
      <c r="M317" s="562" t="str">
        <f>VLOOKUP(C317,[3]K10!$B$3:$K$1312,10,0)</f>
        <v>Mở</v>
      </c>
      <c r="N317" s="571"/>
      <c r="O317" s="563" t="s">
        <v>63</v>
      </c>
      <c r="P317" s="563" t="s">
        <v>148</v>
      </c>
      <c r="Q317" s="563" t="s">
        <v>296</v>
      </c>
      <c r="R317" s="559" t="s">
        <v>139</v>
      </c>
      <c r="S317" s="559">
        <f t="shared" si="13"/>
        <v>1</v>
      </c>
      <c r="T317" s="559">
        <v>82</v>
      </c>
      <c r="V317" s="562">
        <f>VLOOKUP(C317,[4]K10!$B$3:$J$1312,9,0)</f>
        <v>29</v>
      </c>
      <c r="W317" s="561">
        <v>314</v>
      </c>
      <c r="X317" s="561" t="s">
        <v>2472</v>
      </c>
      <c r="Y317" s="561"/>
    </row>
    <row r="318" spans="1:25" ht="28.5" hidden="1" customHeight="1" x14ac:dyDescent="0.2">
      <c r="A318" s="569">
        <v>90</v>
      </c>
      <c r="B318" s="568" t="str">
        <f t="shared" si="12"/>
        <v>10.7.0703177.03</v>
      </c>
      <c r="C318" s="562" t="s">
        <v>3553</v>
      </c>
      <c r="D318" s="562" t="str">
        <f>VLOOKUP(E318,[1]QuyetdinhPCGD!$B$6:$C$1258,2,0)</f>
        <v>0703177</v>
      </c>
      <c r="E318" s="573" t="s">
        <v>295</v>
      </c>
      <c r="F318" s="564" t="s">
        <v>138</v>
      </c>
      <c r="G318" s="564" t="s">
        <v>11</v>
      </c>
      <c r="H318" s="562" t="s">
        <v>139</v>
      </c>
      <c r="I318" s="571"/>
      <c r="J318" s="566" t="s">
        <v>69</v>
      </c>
      <c r="K318" s="563" t="s">
        <v>296</v>
      </c>
      <c r="L318" s="572" t="s">
        <v>75</v>
      </c>
      <c r="M318" s="562" t="str">
        <f>VLOOKUP(C318,[3]K10!$B$3:$K$1312,10,0)</f>
        <v>Mở</v>
      </c>
      <c r="N318" s="571"/>
      <c r="O318" s="563" t="s">
        <v>63</v>
      </c>
      <c r="P318" s="563" t="s">
        <v>147</v>
      </c>
      <c r="Q318" s="563" t="s">
        <v>296</v>
      </c>
      <c r="R318" s="559" t="s">
        <v>139</v>
      </c>
      <c r="S318" s="559">
        <f t="shared" si="13"/>
        <v>1</v>
      </c>
      <c r="T318" s="559">
        <v>83</v>
      </c>
      <c r="V318" s="562">
        <f>VLOOKUP(C318,[4]K10!$B$3:$J$1312,9,0)</f>
        <v>30</v>
      </c>
      <c r="W318" s="561">
        <v>315</v>
      </c>
      <c r="X318" s="561" t="s">
        <v>2472</v>
      </c>
      <c r="Y318" s="561"/>
    </row>
    <row r="319" spans="1:25" ht="27" hidden="1" customHeight="1" x14ac:dyDescent="0.2">
      <c r="A319" s="569">
        <v>91</v>
      </c>
      <c r="B319" s="568" t="str">
        <f t="shared" si="12"/>
        <v>10.7.0703160.02</v>
      </c>
      <c r="C319" s="562" t="s">
        <v>3554</v>
      </c>
      <c r="D319" s="562" t="str">
        <f>VLOOKUP(E319,[1]QuyetdinhPCGD!$B$6:$C$1258,2,0)</f>
        <v>0703160</v>
      </c>
      <c r="E319" s="573" t="s">
        <v>297</v>
      </c>
      <c r="F319" s="564" t="s">
        <v>94</v>
      </c>
      <c r="G319" s="564" t="s">
        <v>12</v>
      </c>
      <c r="H319" s="562" t="str">
        <f>VLOOKUP(J319,'[2]Phan ca&amp; Ngay BDhoc'!$B$4:$I$106,8,0)</f>
        <v>A7-311</v>
      </c>
      <c r="I319" s="571"/>
      <c r="J319" s="566" t="s">
        <v>69</v>
      </c>
      <c r="K319" s="563" t="s">
        <v>274</v>
      </c>
      <c r="L319" s="572" t="s">
        <v>70</v>
      </c>
      <c r="M319" s="562" t="str">
        <f>VLOOKUP(C319,[3]K10!$B$3:$K$1312,10,0)</f>
        <v>Mở</v>
      </c>
      <c r="N319" s="571"/>
      <c r="O319" s="563" t="s">
        <v>63</v>
      </c>
      <c r="P319" s="563">
        <v>0</v>
      </c>
      <c r="Q319" s="563" t="s">
        <v>274</v>
      </c>
      <c r="R319" s="559" t="s">
        <v>73</v>
      </c>
      <c r="S319" s="559">
        <f t="shared" si="13"/>
        <v>1</v>
      </c>
      <c r="T319" s="559">
        <v>84</v>
      </c>
      <c r="V319" s="562">
        <f>VLOOKUP(C319,[4]K10!$B$3:$J$1312,9,0)</f>
        <v>65</v>
      </c>
      <c r="W319" s="561">
        <v>316</v>
      </c>
      <c r="X319" s="561" t="s">
        <v>2472</v>
      </c>
      <c r="Y319" s="561"/>
    </row>
    <row r="320" spans="1:25" ht="25.5" hidden="1" customHeight="1" x14ac:dyDescent="0.2">
      <c r="A320" s="569">
        <v>92</v>
      </c>
      <c r="B320" s="568" t="str">
        <f t="shared" si="12"/>
        <v>10.7.0703187.02</v>
      </c>
      <c r="C320" s="562" t="s">
        <v>3555</v>
      </c>
      <c r="D320" s="562" t="str">
        <f>VLOOKUP(E320,[1]QuyetdinhPCGD!$B$6:$C$1258,2,0)</f>
        <v>0703187</v>
      </c>
      <c r="E320" s="567" t="s">
        <v>292</v>
      </c>
      <c r="F320" s="564" t="s">
        <v>138</v>
      </c>
      <c r="G320" s="564" t="s">
        <v>10</v>
      </c>
      <c r="H320" s="562" t="s">
        <v>293</v>
      </c>
      <c r="I320" s="571"/>
      <c r="J320" s="566" t="s">
        <v>69</v>
      </c>
      <c r="K320" s="563" t="s">
        <v>290</v>
      </c>
      <c r="L320" s="572" t="s">
        <v>70</v>
      </c>
      <c r="M320" s="562" t="str">
        <f>VLOOKUP(C320,[3]K10!$B$3:$K$1312,10,0)</f>
        <v>Không mở</v>
      </c>
      <c r="N320" s="571"/>
      <c r="O320" s="563" t="s">
        <v>63</v>
      </c>
      <c r="P320" s="562" t="s">
        <v>293</v>
      </c>
      <c r="Q320" s="563" t="s">
        <v>290</v>
      </c>
      <c r="R320" s="559" t="s">
        <v>73</v>
      </c>
      <c r="S320" s="559">
        <f t="shared" si="13"/>
        <v>0</v>
      </c>
      <c r="T320" s="559">
        <v>78</v>
      </c>
      <c r="V320" s="562">
        <f>VLOOKUP(C320,[4]K10!$B$3:$J$1312,9,0)</f>
        <v>0</v>
      </c>
      <c r="W320" s="561">
        <v>317</v>
      </c>
      <c r="X320" s="561"/>
      <c r="Y320" s="561"/>
    </row>
    <row r="321" spans="1:25" ht="27.75" hidden="1" customHeight="1" x14ac:dyDescent="0.2">
      <c r="A321" s="569">
        <v>93</v>
      </c>
      <c r="B321" s="568" t="str">
        <f t="shared" si="12"/>
        <v>10.7.0703188.02</v>
      </c>
      <c r="C321" s="562" t="s">
        <v>3556</v>
      </c>
      <c r="D321" s="562" t="str">
        <f>VLOOKUP(E321,[1]QuyetdinhPCGD!$B$6:$C$1258,2,0)</f>
        <v>0703188</v>
      </c>
      <c r="E321" s="567" t="s">
        <v>294</v>
      </c>
      <c r="F321" s="564" t="s">
        <v>138</v>
      </c>
      <c r="G321" s="564" t="s">
        <v>10</v>
      </c>
      <c r="H321" s="562" t="s">
        <v>293</v>
      </c>
      <c r="I321" s="571"/>
      <c r="J321" s="566" t="s">
        <v>69</v>
      </c>
      <c r="K321" s="563" t="s">
        <v>290</v>
      </c>
      <c r="L321" s="572" t="s">
        <v>70</v>
      </c>
      <c r="M321" s="562" t="str">
        <f>VLOOKUP(C321,[3]K10!$B$3:$K$1312,10,0)</f>
        <v>Không mở</v>
      </c>
      <c r="N321" s="571"/>
      <c r="O321" s="563" t="s">
        <v>63</v>
      </c>
      <c r="P321" s="563"/>
      <c r="Q321" s="563" t="s">
        <v>290</v>
      </c>
      <c r="R321" s="559" t="s">
        <v>293</v>
      </c>
      <c r="S321" s="559">
        <f t="shared" si="13"/>
        <v>1</v>
      </c>
      <c r="T321" s="559">
        <v>79</v>
      </c>
      <c r="V321" s="562">
        <f>VLOOKUP(C321,[4]K10!$B$3:$J$1312,9,0)</f>
        <v>0</v>
      </c>
      <c r="W321" s="561">
        <v>318</v>
      </c>
      <c r="X321" s="561"/>
      <c r="Y321" s="561"/>
    </row>
    <row r="322" spans="1:25" ht="20.100000000000001" hidden="1" customHeight="1" x14ac:dyDescent="0.2">
      <c r="A322" s="569">
        <v>94</v>
      </c>
      <c r="B322" s="568" t="str">
        <f t="shared" si="12"/>
        <v>10.7.0703124.03</v>
      </c>
      <c r="C322" s="562" t="s">
        <v>3557</v>
      </c>
      <c r="D322" s="562" t="str">
        <f>VLOOKUP(E322,[1]QuyetdinhPCGD!$B$6:$C$1258,2,0)</f>
        <v>0703124</v>
      </c>
      <c r="E322" s="573" t="s">
        <v>287</v>
      </c>
      <c r="F322" s="564" t="s">
        <v>169</v>
      </c>
      <c r="G322" s="564" t="s">
        <v>11</v>
      </c>
      <c r="H322" s="563" t="s">
        <v>73</v>
      </c>
      <c r="I322" s="571"/>
      <c r="J322" s="566" t="s">
        <v>74</v>
      </c>
      <c r="K322" s="563" t="s">
        <v>274</v>
      </c>
      <c r="L322" s="572" t="s">
        <v>75</v>
      </c>
      <c r="M322" s="562" t="str">
        <f>VLOOKUP(C322,[3]K10!$B$3:$K$1312,10,0)</f>
        <v>Mở</v>
      </c>
      <c r="N322" s="571"/>
      <c r="O322" s="563" t="s">
        <v>63</v>
      </c>
      <c r="P322" s="563" t="s">
        <v>73</v>
      </c>
      <c r="Q322" s="563" t="s">
        <v>274</v>
      </c>
      <c r="R322" s="559" t="s">
        <v>73</v>
      </c>
      <c r="S322" s="559">
        <f t="shared" si="13"/>
        <v>1</v>
      </c>
      <c r="T322" s="559">
        <v>87</v>
      </c>
      <c r="V322" s="562">
        <f>VLOOKUP(C322,[4]K10!$B$3:$J$1312,9,0)</f>
        <v>43</v>
      </c>
      <c r="W322" s="561">
        <v>319</v>
      </c>
      <c r="X322" s="561" t="s">
        <v>2472</v>
      </c>
      <c r="Y322" s="561"/>
    </row>
    <row r="323" spans="1:25" ht="25.5" hidden="1" customHeight="1" x14ac:dyDescent="0.2">
      <c r="A323" s="569">
        <v>95</v>
      </c>
      <c r="B323" s="568" t="str">
        <f t="shared" si="12"/>
        <v>10.7.1203107.03</v>
      </c>
      <c r="C323" s="562" t="s">
        <v>3558</v>
      </c>
      <c r="D323" s="562" t="str">
        <f>VLOOKUP(E323,[1]QuyetdinhPCGD!$B$6:$C$1258,2,0)</f>
        <v>1203107</v>
      </c>
      <c r="E323" s="573" t="s">
        <v>288</v>
      </c>
      <c r="F323" s="564" t="s">
        <v>85</v>
      </c>
      <c r="G323" s="564" t="s">
        <v>12</v>
      </c>
      <c r="H323" s="562" t="s">
        <v>540</v>
      </c>
      <c r="I323" s="571"/>
      <c r="J323" s="566" t="s">
        <v>74</v>
      </c>
      <c r="K323" s="563" t="s">
        <v>274</v>
      </c>
      <c r="L323" s="565" t="s">
        <v>75</v>
      </c>
      <c r="M323" s="562" t="str">
        <f>VLOOKUP(C323,[3]K10!$B$3:$K$1312,10,0)</f>
        <v>Mở</v>
      </c>
      <c r="N323" s="571"/>
      <c r="O323" s="563" t="s">
        <v>63</v>
      </c>
      <c r="P323" s="563">
        <v>0</v>
      </c>
      <c r="Q323" s="563" t="s">
        <v>274</v>
      </c>
      <c r="R323" s="559" t="s">
        <v>299</v>
      </c>
      <c r="S323" s="559">
        <f t="shared" si="13"/>
        <v>0</v>
      </c>
      <c r="T323" s="559">
        <v>89</v>
      </c>
      <c r="U323" s="559" t="s">
        <v>4628</v>
      </c>
      <c r="V323" s="562">
        <f>VLOOKUP(C323,[4]K10!$B$3:$J$1312,9,0)</f>
        <v>80</v>
      </c>
      <c r="W323" s="561">
        <v>320</v>
      </c>
      <c r="X323" s="561" t="s">
        <v>2472</v>
      </c>
      <c r="Y323" s="578" t="s">
        <v>814</v>
      </c>
    </row>
    <row r="324" spans="1:25" ht="28.5" hidden="1" customHeight="1" x14ac:dyDescent="0.2">
      <c r="A324" s="569">
        <v>96</v>
      </c>
      <c r="B324" s="568" t="str">
        <f t="shared" si="12"/>
        <v>10.7.0703170.05</v>
      </c>
      <c r="C324" s="562" t="s">
        <v>3559</v>
      </c>
      <c r="D324" s="562" t="str">
        <f>VLOOKUP(E324,[1]QuyetdinhPCGD!$B$6:$C$1258,2,0)</f>
        <v>0703170</v>
      </c>
      <c r="E324" s="567" t="s">
        <v>289</v>
      </c>
      <c r="F324" s="564" t="s">
        <v>138</v>
      </c>
      <c r="G324" s="564" t="s">
        <v>8</v>
      </c>
      <c r="H324" s="562" t="s">
        <v>139</v>
      </c>
      <c r="I324" s="564"/>
      <c r="J324" s="566" t="s">
        <v>74</v>
      </c>
      <c r="K324" s="563" t="s">
        <v>290</v>
      </c>
      <c r="L324" s="565" t="s">
        <v>112</v>
      </c>
      <c r="M324" s="562" t="str">
        <f>VLOOKUP(C324,[3]K10!$B$3:$K$1312,10,0)</f>
        <v>Không mở</v>
      </c>
      <c r="N324" s="564"/>
      <c r="O324" s="563" t="s">
        <v>63</v>
      </c>
      <c r="P324" s="563" t="s">
        <v>298</v>
      </c>
      <c r="Q324" s="563" t="s">
        <v>290</v>
      </c>
      <c r="R324" s="559" t="s">
        <v>139</v>
      </c>
      <c r="S324" s="559">
        <f t="shared" si="13"/>
        <v>1</v>
      </c>
      <c r="T324" s="559">
        <v>90</v>
      </c>
      <c r="V324" s="562">
        <f>VLOOKUP(C324,[4]K10!$B$3:$J$1312,9,0)</f>
        <v>0</v>
      </c>
      <c r="W324" s="561">
        <v>321</v>
      </c>
      <c r="X324" s="561"/>
      <c r="Y324" s="561"/>
    </row>
    <row r="325" spans="1:25" ht="26.25" hidden="1" customHeight="1" x14ac:dyDescent="0.2">
      <c r="A325" s="569">
        <v>97</v>
      </c>
      <c r="B325" s="568" t="str">
        <f t="shared" si="12"/>
        <v>10.7.0703170.06</v>
      </c>
      <c r="C325" s="562" t="s">
        <v>3560</v>
      </c>
      <c r="D325" s="562" t="str">
        <f>VLOOKUP(E325,[1]QuyetdinhPCGD!$B$6:$C$1258,2,0)</f>
        <v>0703170</v>
      </c>
      <c r="E325" s="567" t="s">
        <v>289</v>
      </c>
      <c r="F325" s="564" t="s">
        <v>138</v>
      </c>
      <c r="G325" s="564" t="s">
        <v>9</v>
      </c>
      <c r="H325" s="562" t="s">
        <v>139</v>
      </c>
      <c r="I325" s="571"/>
      <c r="J325" s="566" t="s">
        <v>74</v>
      </c>
      <c r="K325" s="563" t="s">
        <v>290</v>
      </c>
      <c r="L325" s="572" t="s">
        <v>115</v>
      </c>
      <c r="M325" s="562" t="str">
        <f>VLOOKUP(C325,[3]K10!$B$3:$K$1312,10,0)</f>
        <v>Không mở</v>
      </c>
      <c r="N325" s="571"/>
      <c r="O325" s="563" t="s">
        <v>63</v>
      </c>
      <c r="P325" s="563" t="s">
        <v>300</v>
      </c>
      <c r="Q325" s="563" t="s">
        <v>290</v>
      </c>
      <c r="R325" s="559" t="s">
        <v>139</v>
      </c>
      <c r="S325" s="559">
        <f t="shared" si="13"/>
        <v>1</v>
      </c>
      <c r="T325" s="559">
        <v>94</v>
      </c>
      <c r="V325" s="562">
        <f>VLOOKUP(C325,[4]K10!$B$3:$J$1312,9,0)</f>
        <v>0</v>
      </c>
      <c r="W325" s="561">
        <v>322</v>
      </c>
      <c r="X325" s="561"/>
      <c r="Y325" s="561"/>
    </row>
    <row r="326" spans="1:25" ht="26.25" hidden="1" customHeight="1" x14ac:dyDescent="0.2">
      <c r="A326" s="569">
        <v>98</v>
      </c>
      <c r="B326" s="568" t="str">
        <f t="shared" si="12"/>
        <v>10.7.0703171.05</v>
      </c>
      <c r="C326" s="562" t="s">
        <v>3561</v>
      </c>
      <c r="D326" s="562" t="str">
        <f>VLOOKUP(E326,[1]QuyetdinhPCGD!$B$6:$C$1258,2,0)</f>
        <v>0703171</v>
      </c>
      <c r="E326" s="567" t="s">
        <v>291</v>
      </c>
      <c r="F326" s="564" t="s">
        <v>138</v>
      </c>
      <c r="G326" s="564" t="s">
        <v>8</v>
      </c>
      <c r="H326" s="562" t="s">
        <v>139</v>
      </c>
      <c r="I326" s="564"/>
      <c r="J326" s="566" t="s">
        <v>74</v>
      </c>
      <c r="K326" s="563" t="s">
        <v>290</v>
      </c>
      <c r="L326" s="565" t="s">
        <v>112</v>
      </c>
      <c r="M326" s="562" t="str">
        <f>VLOOKUP(C326,[3]K10!$B$3:$K$1312,10,0)</f>
        <v>Mở</v>
      </c>
      <c r="N326" s="564"/>
      <c r="O326" s="563" t="s">
        <v>63</v>
      </c>
      <c r="P326" s="563" t="s">
        <v>298</v>
      </c>
      <c r="Q326" s="563" t="s">
        <v>290</v>
      </c>
      <c r="R326" s="559" t="s">
        <v>139</v>
      </c>
      <c r="S326" s="559">
        <f t="shared" si="13"/>
        <v>1</v>
      </c>
      <c r="T326" s="559">
        <v>91</v>
      </c>
      <c r="V326" s="562">
        <f>VLOOKUP(C326,[4]K10!$B$3:$J$1312,9,0)</f>
        <v>30</v>
      </c>
      <c r="W326" s="561">
        <v>323</v>
      </c>
      <c r="X326" s="561" t="s">
        <v>2472</v>
      </c>
      <c r="Y326" s="561"/>
    </row>
    <row r="327" spans="1:25" ht="26.25" hidden="1" customHeight="1" x14ac:dyDescent="0.2">
      <c r="A327" s="569">
        <v>99</v>
      </c>
      <c r="B327" s="568" t="str">
        <f t="shared" si="12"/>
        <v>10.7.0703171.06</v>
      </c>
      <c r="C327" s="562" t="s">
        <v>3562</v>
      </c>
      <c r="D327" s="562" t="str">
        <f>VLOOKUP(E327,[1]QuyetdinhPCGD!$B$6:$C$1258,2,0)</f>
        <v>0703171</v>
      </c>
      <c r="E327" s="567" t="s">
        <v>291</v>
      </c>
      <c r="F327" s="564" t="s">
        <v>138</v>
      </c>
      <c r="G327" s="564" t="s">
        <v>9</v>
      </c>
      <c r="H327" s="562" t="s">
        <v>139</v>
      </c>
      <c r="I327" s="571"/>
      <c r="J327" s="566" t="s">
        <v>74</v>
      </c>
      <c r="K327" s="563" t="s">
        <v>290</v>
      </c>
      <c r="L327" s="572" t="s">
        <v>115</v>
      </c>
      <c r="M327" s="562" t="str">
        <f>VLOOKUP(C327,[3]K10!$B$3:$K$1312,10,0)</f>
        <v>Mở</v>
      </c>
      <c r="N327" s="571"/>
      <c r="O327" s="563" t="s">
        <v>63</v>
      </c>
      <c r="P327" s="563" t="s">
        <v>300</v>
      </c>
      <c r="Q327" s="563" t="s">
        <v>290</v>
      </c>
      <c r="R327" s="559" t="s">
        <v>139</v>
      </c>
      <c r="S327" s="559">
        <f t="shared" si="13"/>
        <v>1</v>
      </c>
      <c r="T327" s="559">
        <v>95</v>
      </c>
      <c r="V327" s="562">
        <f>VLOOKUP(C327,[4]K10!$B$3:$J$1312,9,0)</f>
        <v>29</v>
      </c>
      <c r="W327" s="561">
        <v>324</v>
      </c>
      <c r="X327" s="561" t="s">
        <v>2472</v>
      </c>
      <c r="Y327" s="561"/>
    </row>
    <row r="328" spans="1:25" ht="24.75" hidden="1" customHeight="1" x14ac:dyDescent="0.2">
      <c r="A328" s="569">
        <v>100</v>
      </c>
      <c r="B328" s="568" t="str">
        <f t="shared" si="12"/>
        <v>10.7.0703177.06</v>
      </c>
      <c r="C328" s="562" t="s">
        <v>3563</v>
      </c>
      <c r="D328" s="562" t="str">
        <f>VLOOKUP(E328,[1]QuyetdinhPCGD!$B$6:$C$1258,2,0)</f>
        <v>0703177</v>
      </c>
      <c r="E328" s="573" t="s">
        <v>295</v>
      </c>
      <c r="F328" s="564" t="s">
        <v>138</v>
      </c>
      <c r="G328" s="564" t="s">
        <v>8</v>
      </c>
      <c r="H328" s="562" t="s">
        <v>139</v>
      </c>
      <c r="I328" s="564"/>
      <c r="J328" s="566" t="s">
        <v>74</v>
      </c>
      <c r="K328" s="563" t="s">
        <v>296</v>
      </c>
      <c r="L328" s="565" t="s">
        <v>115</v>
      </c>
      <c r="M328" s="562" t="str">
        <f>VLOOKUP(C328,[3]K10!$B$3:$K$1312,10,0)</f>
        <v>Mở</v>
      </c>
      <c r="N328" s="564"/>
      <c r="O328" s="563" t="s">
        <v>63</v>
      </c>
      <c r="P328" s="563" t="s">
        <v>300</v>
      </c>
      <c r="Q328" s="563" t="s">
        <v>296</v>
      </c>
      <c r="R328" s="559" t="s">
        <v>139</v>
      </c>
      <c r="S328" s="559">
        <f t="shared" si="13"/>
        <v>1</v>
      </c>
      <c r="T328" s="559">
        <v>96</v>
      </c>
      <c r="V328" s="562">
        <f>VLOOKUP(C328,[4]K10!$B$3:$J$1312,9,0)</f>
        <v>20</v>
      </c>
      <c r="W328" s="561">
        <v>325</v>
      </c>
      <c r="X328" s="561" t="s">
        <v>2472</v>
      </c>
      <c r="Y328" s="561"/>
    </row>
    <row r="329" spans="1:25" ht="24.75" hidden="1" customHeight="1" x14ac:dyDescent="0.2">
      <c r="A329" s="569">
        <v>101</v>
      </c>
      <c r="B329" s="568" t="str">
        <f t="shared" si="12"/>
        <v>10.7.0703177.05</v>
      </c>
      <c r="C329" s="562" t="s">
        <v>3564</v>
      </c>
      <c r="D329" s="562" t="str">
        <f>VLOOKUP(E329,[1]QuyetdinhPCGD!$B$6:$C$1258,2,0)</f>
        <v>0703177</v>
      </c>
      <c r="E329" s="573" t="s">
        <v>295</v>
      </c>
      <c r="F329" s="564" t="s">
        <v>138</v>
      </c>
      <c r="G329" s="564" t="s">
        <v>9</v>
      </c>
      <c r="H329" s="562" t="s">
        <v>139</v>
      </c>
      <c r="I329" s="571"/>
      <c r="J329" s="566" t="s">
        <v>74</v>
      </c>
      <c r="K329" s="563" t="s">
        <v>296</v>
      </c>
      <c r="L329" s="572" t="s">
        <v>112</v>
      </c>
      <c r="M329" s="562" t="str">
        <f>VLOOKUP(C329,[3]K10!$B$3:$K$1312,10,0)</f>
        <v>Mở</v>
      </c>
      <c r="N329" s="571"/>
      <c r="O329" s="563" t="s">
        <v>63</v>
      </c>
      <c r="P329" s="563" t="s">
        <v>298</v>
      </c>
      <c r="Q329" s="563" t="s">
        <v>296</v>
      </c>
      <c r="R329" s="559" t="s">
        <v>139</v>
      </c>
      <c r="S329" s="559">
        <f t="shared" si="13"/>
        <v>1</v>
      </c>
      <c r="T329" s="559">
        <v>97</v>
      </c>
      <c r="V329" s="562">
        <f>VLOOKUP(C329,[4]K10!$B$3:$J$1312,9,0)</f>
        <v>30</v>
      </c>
      <c r="W329" s="561">
        <v>326</v>
      </c>
      <c r="X329" s="561" t="s">
        <v>2472</v>
      </c>
      <c r="Y329" s="561"/>
    </row>
    <row r="330" spans="1:25" ht="24.75" hidden="1" customHeight="1" x14ac:dyDescent="0.2">
      <c r="A330" s="569">
        <v>102</v>
      </c>
      <c r="B330" s="568" t="str">
        <f t="shared" si="12"/>
        <v>10.7.0703160.03</v>
      </c>
      <c r="C330" s="562" t="s">
        <v>3565</v>
      </c>
      <c r="D330" s="562" t="str">
        <f>VLOOKUP(E330,[1]QuyetdinhPCGD!$B$6:$C$1258,2,0)</f>
        <v>0703160</v>
      </c>
      <c r="E330" s="573" t="s">
        <v>297</v>
      </c>
      <c r="F330" s="564" t="s">
        <v>94</v>
      </c>
      <c r="G330" s="564" t="s">
        <v>10</v>
      </c>
      <c r="H330" s="563" t="s">
        <v>73</v>
      </c>
      <c r="I330" s="571"/>
      <c r="J330" s="566" t="s">
        <v>74</v>
      </c>
      <c r="K330" s="563" t="s">
        <v>274</v>
      </c>
      <c r="L330" s="572" t="s">
        <v>75</v>
      </c>
      <c r="M330" s="562" t="str">
        <f>VLOOKUP(C330,[3]K10!$B$3:$K$1312,10,0)</f>
        <v>Mở</v>
      </c>
      <c r="N330" s="571"/>
      <c r="O330" s="563" t="s">
        <v>63</v>
      </c>
      <c r="P330" s="563" t="s">
        <v>73</v>
      </c>
      <c r="Q330" s="563" t="s">
        <v>274</v>
      </c>
      <c r="R330" s="559" t="s">
        <v>73</v>
      </c>
      <c r="S330" s="559">
        <f t="shared" si="13"/>
        <v>1</v>
      </c>
      <c r="T330" s="559">
        <v>98</v>
      </c>
      <c r="V330" s="562">
        <f>VLOOKUP(C330,[4]K10!$B$3:$J$1312,9,0)</f>
        <v>56</v>
      </c>
      <c r="W330" s="561">
        <v>327</v>
      </c>
      <c r="X330" s="561" t="s">
        <v>2472</v>
      </c>
      <c r="Y330" s="561"/>
    </row>
    <row r="331" spans="1:25" ht="35.25" hidden="1" customHeight="1" x14ac:dyDescent="0.2">
      <c r="A331" s="569">
        <v>103</v>
      </c>
      <c r="B331" s="568" t="str">
        <f t="shared" si="12"/>
        <v>10.7.0703187.03</v>
      </c>
      <c r="C331" s="562" t="s">
        <v>3566</v>
      </c>
      <c r="D331" s="562" t="str">
        <f>VLOOKUP(E331,[1]QuyetdinhPCGD!$B$6:$C$1258,2,0)</f>
        <v>0703187</v>
      </c>
      <c r="E331" s="567" t="s">
        <v>292</v>
      </c>
      <c r="F331" s="564" t="s">
        <v>138</v>
      </c>
      <c r="G331" s="564" t="s">
        <v>8</v>
      </c>
      <c r="H331" s="562" t="s">
        <v>814</v>
      </c>
      <c r="I331" s="564"/>
      <c r="J331" s="566" t="s">
        <v>74</v>
      </c>
      <c r="K331" s="563" t="s">
        <v>3567</v>
      </c>
      <c r="L331" s="565" t="s">
        <v>75</v>
      </c>
      <c r="M331" s="562" t="str">
        <f>VLOOKUP(C331,[3]K10!$B$3:$K$1312,10,0)</f>
        <v>Không mở</v>
      </c>
      <c r="N331" s="564"/>
      <c r="O331" s="563" t="s">
        <v>63</v>
      </c>
      <c r="P331" s="563"/>
      <c r="Q331" s="563" t="s">
        <v>290</v>
      </c>
      <c r="R331" s="559" t="s">
        <v>299</v>
      </c>
      <c r="S331" s="559">
        <f t="shared" si="13"/>
        <v>0</v>
      </c>
      <c r="T331" s="559">
        <v>92</v>
      </c>
      <c r="V331" s="562">
        <f>VLOOKUP(C331,[4]K10!$B$3:$J$1312,9,0)</f>
        <v>0</v>
      </c>
      <c r="W331" s="561">
        <v>328</v>
      </c>
      <c r="X331" s="561"/>
      <c r="Y331" s="561"/>
    </row>
    <row r="332" spans="1:25" ht="24" hidden="1" customHeight="1" x14ac:dyDescent="0.2">
      <c r="A332" s="569">
        <v>104</v>
      </c>
      <c r="B332" s="568" t="str">
        <f t="shared" si="12"/>
        <v>10.7.0703188.03</v>
      </c>
      <c r="C332" s="562" t="s">
        <v>3568</v>
      </c>
      <c r="D332" s="562" t="str">
        <f>VLOOKUP(E332,[1]QuyetdinhPCGD!$B$6:$C$1258,2,0)</f>
        <v>0703188</v>
      </c>
      <c r="E332" s="567" t="s">
        <v>294</v>
      </c>
      <c r="F332" s="564" t="s">
        <v>138</v>
      </c>
      <c r="G332" s="564" t="s">
        <v>8</v>
      </c>
      <c r="H332" s="562" t="s">
        <v>293</v>
      </c>
      <c r="I332" s="564"/>
      <c r="J332" s="566" t="s">
        <v>74</v>
      </c>
      <c r="K332" s="563" t="s">
        <v>290</v>
      </c>
      <c r="L332" s="565" t="s">
        <v>75</v>
      </c>
      <c r="M332" s="562" t="str">
        <f>VLOOKUP(C332,[3]K10!$B$3:$K$1312,10,0)</f>
        <v>Không mở</v>
      </c>
      <c r="N332" s="564"/>
      <c r="O332" s="563" t="s">
        <v>63</v>
      </c>
      <c r="P332" s="563"/>
      <c r="Q332" s="563" t="s">
        <v>290</v>
      </c>
      <c r="R332" s="559" t="s">
        <v>293</v>
      </c>
      <c r="S332" s="559">
        <f t="shared" si="13"/>
        <v>1</v>
      </c>
      <c r="T332" s="559">
        <v>93</v>
      </c>
      <c r="V332" s="562">
        <f>VLOOKUP(C332,[4]K10!$B$3:$J$1312,9,0)</f>
        <v>0</v>
      </c>
      <c r="W332" s="561">
        <v>329</v>
      </c>
      <c r="X332" s="561"/>
      <c r="Y332" s="561"/>
    </row>
    <row r="333" spans="1:25" ht="33.75" hidden="1" customHeight="1" x14ac:dyDescent="0.2">
      <c r="A333" s="569">
        <v>105</v>
      </c>
      <c r="B333" s="568" t="str">
        <f t="shared" si="12"/>
        <v>10.7.1603113.01</v>
      </c>
      <c r="C333" s="562" t="s">
        <v>3569</v>
      </c>
      <c r="D333" s="562" t="str">
        <f>VLOOKUP(E333,[1]QuyetdinhPCGD!$B$6:$C$1258,2,0)</f>
        <v>1603113</v>
      </c>
      <c r="E333" s="570" t="s">
        <v>303</v>
      </c>
      <c r="F333" s="564" t="s">
        <v>81</v>
      </c>
      <c r="G333" s="564" t="s">
        <v>11</v>
      </c>
      <c r="H333" s="562" t="s">
        <v>87</v>
      </c>
      <c r="I333" s="571"/>
      <c r="J333" s="566" t="s">
        <v>77</v>
      </c>
      <c r="K333" s="563" t="s">
        <v>302</v>
      </c>
      <c r="L333" s="572" t="s">
        <v>62</v>
      </c>
      <c r="M333" s="562" t="str">
        <f>VLOOKUP(C333,[3]K10!$B$3:$K$1312,10,0)</f>
        <v>Không mở</v>
      </c>
      <c r="N333" s="571"/>
      <c r="O333" s="563" t="s">
        <v>63</v>
      </c>
      <c r="P333" s="563">
        <v>0</v>
      </c>
      <c r="Q333" s="563" t="s">
        <v>302</v>
      </c>
      <c r="R333" s="559" t="s">
        <v>87</v>
      </c>
      <c r="S333" s="559">
        <f t="shared" si="13"/>
        <v>1</v>
      </c>
      <c r="T333" s="559">
        <v>103</v>
      </c>
      <c r="V333" s="562">
        <f>VLOOKUP(C333,[4]K10!$B$3:$J$1312,9,0)</f>
        <v>0</v>
      </c>
      <c r="W333" s="561">
        <v>330</v>
      </c>
      <c r="X333" s="561"/>
      <c r="Y333" s="561"/>
    </row>
    <row r="334" spans="1:25" ht="33.75" hidden="1" customHeight="1" x14ac:dyDescent="0.2">
      <c r="A334" s="569">
        <v>106</v>
      </c>
      <c r="B334" s="568" t="str">
        <f t="shared" si="12"/>
        <v>10.7.1403114.01</v>
      </c>
      <c r="C334" s="562" t="s">
        <v>3570</v>
      </c>
      <c r="D334" s="562" t="str">
        <f>VLOOKUP(E334,[1]QuyetdinhPCGD!$B$6:$C$1258,2,0)</f>
        <v>1403114</v>
      </c>
      <c r="E334" s="570" t="s">
        <v>301</v>
      </c>
      <c r="F334" s="564" t="s">
        <v>81</v>
      </c>
      <c r="G334" s="564" t="s">
        <v>11</v>
      </c>
      <c r="H334" s="562" t="str">
        <f>VLOOKUP(J334,'[2]Phan ca&amp; Ngay BDhoc'!$B$4:$I$106,8,0)</f>
        <v>B4-602</v>
      </c>
      <c r="I334" s="571"/>
      <c r="J334" s="566" t="s">
        <v>77</v>
      </c>
      <c r="K334" s="563" t="s">
        <v>302</v>
      </c>
      <c r="L334" s="572" t="s">
        <v>62</v>
      </c>
      <c r="M334" s="562" t="str">
        <f>VLOOKUP(C334,[3]K10!$B$3:$K$1312,10,0)</f>
        <v>Mở</v>
      </c>
      <c r="N334" s="571"/>
      <c r="O334" s="563" t="s">
        <v>63</v>
      </c>
      <c r="P334" s="563">
        <v>0</v>
      </c>
      <c r="Q334" s="563" t="s">
        <v>302</v>
      </c>
      <c r="R334" s="559" t="s">
        <v>3207</v>
      </c>
      <c r="S334" s="559">
        <f t="shared" si="13"/>
        <v>0</v>
      </c>
      <c r="T334" s="559">
        <v>102</v>
      </c>
      <c r="V334" s="562">
        <f>VLOOKUP(C334,[4]K10!$B$3:$J$1312,9,0)</f>
        <v>67</v>
      </c>
      <c r="W334" s="561">
        <v>331</v>
      </c>
      <c r="X334" s="561" t="s">
        <v>4627</v>
      </c>
      <c r="Y334" s="561"/>
    </row>
    <row r="335" spans="1:25" ht="33.75" hidden="1" customHeight="1" x14ac:dyDescent="0.2">
      <c r="A335" s="569">
        <v>107</v>
      </c>
      <c r="B335" s="568" t="str">
        <f t="shared" si="12"/>
        <v>10.7.1203102.01</v>
      </c>
      <c r="C335" s="562" t="s">
        <v>3571</v>
      </c>
      <c r="D335" s="562" t="str">
        <f>VLOOKUP(E335,[1]QuyetdinhPCGD!$B$6:$C$1258,2,0)</f>
        <v>1203102</v>
      </c>
      <c r="E335" s="570" t="s">
        <v>304</v>
      </c>
      <c r="F335" s="564" t="s">
        <v>81</v>
      </c>
      <c r="G335" s="564" t="s">
        <v>11</v>
      </c>
      <c r="H335" s="562" t="s">
        <v>87</v>
      </c>
      <c r="I335" s="571"/>
      <c r="J335" s="566" t="s">
        <v>77</v>
      </c>
      <c r="K335" s="563" t="s">
        <v>302</v>
      </c>
      <c r="L335" s="572" t="s">
        <v>62</v>
      </c>
      <c r="M335" s="562" t="str">
        <f>VLOOKUP(C335,[3]K10!$B$3:$K$1312,10,0)</f>
        <v>Không mở</v>
      </c>
      <c r="N335" s="571"/>
      <c r="O335" s="563" t="s">
        <v>63</v>
      </c>
      <c r="P335" s="563">
        <v>0</v>
      </c>
      <c r="Q335" s="563" t="s">
        <v>302</v>
      </c>
      <c r="R335" s="559" t="s">
        <v>87</v>
      </c>
      <c r="S335" s="559">
        <f t="shared" si="13"/>
        <v>1</v>
      </c>
      <c r="T335" s="559">
        <v>104</v>
      </c>
      <c r="V335" s="562">
        <f>VLOOKUP(C335,[4]K10!$B$3:$J$1312,9,0)</f>
        <v>0</v>
      </c>
      <c r="W335" s="561">
        <v>332</v>
      </c>
      <c r="X335" s="561"/>
      <c r="Y335" s="561"/>
    </row>
    <row r="336" spans="1:25" ht="31.5" hidden="1" customHeight="1" x14ac:dyDescent="0.2">
      <c r="A336" s="569">
        <v>108</v>
      </c>
      <c r="B336" s="568" t="str">
        <f t="shared" si="12"/>
        <v>10.7.0403128.01</v>
      </c>
      <c r="C336" s="562" t="s">
        <v>3572</v>
      </c>
      <c r="D336" s="562" t="str">
        <f>VLOOKUP(E336,[1]QuyetdinhPCGD!$B$6:$C$1258,2,0)</f>
        <v>0403128</v>
      </c>
      <c r="E336" s="570" t="s">
        <v>305</v>
      </c>
      <c r="F336" s="564" t="s">
        <v>67</v>
      </c>
      <c r="G336" s="564" t="s">
        <v>13</v>
      </c>
      <c r="H336" s="562" t="str">
        <f>VLOOKUP(J336,'[2]Phan ca&amp; Ngay BDhoc'!$B$4:$I$106,8,0)</f>
        <v>B4-602</v>
      </c>
      <c r="I336" s="571"/>
      <c r="J336" s="566" t="s">
        <v>77</v>
      </c>
      <c r="K336" s="563" t="s">
        <v>306</v>
      </c>
      <c r="L336" s="572" t="s">
        <v>62</v>
      </c>
      <c r="M336" s="562" t="str">
        <f>VLOOKUP(C336,[3]K10!$B$3:$K$1312,10,0)</f>
        <v>Không mở</v>
      </c>
      <c r="N336" s="571"/>
      <c r="O336" s="563" t="s">
        <v>63</v>
      </c>
      <c r="P336" s="563">
        <v>0</v>
      </c>
      <c r="Q336" s="563" t="s">
        <v>306</v>
      </c>
      <c r="R336" s="559" t="s">
        <v>3207</v>
      </c>
      <c r="S336" s="559">
        <f t="shared" si="13"/>
        <v>0</v>
      </c>
      <c r="T336" s="559">
        <v>106</v>
      </c>
      <c r="V336" s="562">
        <f>VLOOKUP(C336,[4]K10!$B$3:$J$1312,9,0)</f>
        <v>0</v>
      </c>
      <c r="W336" s="561">
        <v>333</v>
      </c>
      <c r="X336" s="561"/>
      <c r="Y336" s="561"/>
    </row>
    <row r="337" spans="1:26" ht="32.25" hidden="1" customHeight="1" x14ac:dyDescent="0.2">
      <c r="A337" s="569">
        <v>109</v>
      </c>
      <c r="B337" s="568" t="str">
        <f t="shared" si="12"/>
        <v>10.7.0403137.01</v>
      </c>
      <c r="C337" s="562" t="s">
        <v>3573</v>
      </c>
      <c r="D337" s="562" t="str">
        <f>VLOOKUP(E337,[1]QuyetdinhPCGD!$B$6:$C$1258,2,0)</f>
        <v>0403137</v>
      </c>
      <c r="E337" s="570" t="s">
        <v>307</v>
      </c>
      <c r="F337" s="564" t="s">
        <v>79</v>
      </c>
      <c r="G337" s="564" t="s">
        <v>13</v>
      </c>
      <c r="H337" s="562" t="str">
        <f>VLOOKUP(J337,'[2]Phan ca&amp; Ngay BDhoc'!$B$4:$I$106,8,0)</f>
        <v>B4-602</v>
      </c>
      <c r="I337" s="571"/>
      <c r="J337" s="566" t="s">
        <v>77</v>
      </c>
      <c r="K337" s="563" t="s">
        <v>306</v>
      </c>
      <c r="L337" s="572" t="s">
        <v>62</v>
      </c>
      <c r="M337" s="562" t="str">
        <f>VLOOKUP(C337,[3]K10!$B$3:$K$1312,10,0)</f>
        <v>Mở</v>
      </c>
      <c r="N337" s="571"/>
      <c r="O337" s="563" t="s">
        <v>63</v>
      </c>
      <c r="P337" s="563">
        <v>0</v>
      </c>
      <c r="Q337" s="563" t="s">
        <v>306</v>
      </c>
      <c r="R337" s="559" t="s">
        <v>3207</v>
      </c>
      <c r="S337" s="559">
        <f t="shared" si="13"/>
        <v>0</v>
      </c>
      <c r="T337" s="559">
        <v>109</v>
      </c>
      <c r="V337" s="562">
        <f>VLOOKUP(C337,[4]K10!$B$3:$J$1312,9,0)</f>
        <v>50</v>
      </c>
      <c r="W337" s="561">
        <v>334</v>
      </c>
      <c r="X337" s="561" t="s">
        <v>4627</v>
      </c>
      <c r="Y337" s="561"/>
    </row>
    <row r="338" spans="1:26" ht="22.5" hidden="1" customHeight="1" x14ac:dyDescent="0.2">
      <c r="A338" s="569">
        <v>110</v>
      </c>
      <c r="B338" s="568" t="str">
        <f t="shared" ref="B338:B401" si="14">CONCATENATE("10.7.",D338,".",L338)</f>
        <v>10.7.0403145.01</v>
      </c>
      <c r="C338" s="562" t="s">
        <v>3574</v>
      </c>
      <c r="D338" s="562" t="str">
        <f>VLOOKUP(E338,[1]QuyetdinhPCGD!$B$6:$C$1258,2,0)</f>
        <v>0403145</v>
      </c>
      <c r="E338" s="567" t="s">
        <v>308</v>
      </c>
      <c r="F338" s="564" t="s">
        <v>142</v>
      </c>
      <c r="G338" s="564" t="s">
        <v>8</v>
      </c>
      <c r="H338" s="562" t="s">
        <v>309</v>
      </c>
      <c r="I338" s="564"/>
      <c r="J338" s="566" t="s">
        <v>77</v>
      </c>
      <c r="K338" s="563" t="s">
        <v>310</v>
      </c>
      <c r="L338" s="565" t="s">
        <v>62</v>
      </c>
      <c r="M338" s="562" t="str">
        <f>VLOOKUP(C338,[3]K10!$B$3:$K$1312,10,0)</f>
        <v>Mở</v>
      </c>
      <c r="N338" s="564"/>
      <c r="O338" s="563" t="s">
        <v>63</v>
      </c>
      <c r="P338" s="563" t="s">
        <v>141</v>
      </c>
      <c r="Q338" s="563" t="s">
        <v>310</v>
      </c>
      <c r="R338" s="559" t="s">
        <v>3207</v>
      </c>
      <c r="S338" s="559">
        <f t="shared" si="13"/>
        <v>0</v>
      </c>
      <c r="T338" s="559">
        <v>110</v>
      </c>
      <c r="V338" s="562">
        <f>VLOOKUP(C338,[4]K10!$B$3:$J$1312,9,0)</f>
        <v>22</v>
      </c>
      <c r="W338" s="561">
        <v>335</v>
      </c>
      <c r="X338" s="561" t="s">
        <v>4627</v>
      </c>
      <c r="Y338" s="561"/>
    </row>
    <row r="339" spans="1:26" ht="25.5" hidden="1" customHeight="1" x14ac:dyDescent="0.2">
      <c r="A339" s="569">
        <v>111</v>
      </c>
      <c r="B339" s="568" t="str">
        <f t="shared" si="14"/>
        <v>10.7.0403145.02</v>
      </c>
      <c r="C339" s="562" t="s">
        <v>3575</v>
      </c>
      <c r="D339" s="562" t="str">
        <f>VLOOKUP(E339,[1]QuyetdinhPCGD!$B$6:$C$1258,2,0)</f>
        <v>0403145</v>
      </c>
      <c r="E339" s="567" t="s">
        <v>308</v>
      </c>
      <c r="F339" s="564" t="s">
        <v>142</v>
      </c>
      <c r="G339" s="564" t="s">
        <v>9</v>
      </c>
      <c r="H339" s="562" t="s">
        <v>309</v>
      </c>
      <c r="I339" s="571"/>
      <c r="J339" s="566" t="s">
        <v>77</v>
      </c>
      <c r="K339" s="563" t="s">
        <v>310</v>
      </c>
      <c r="L339" s="572" t="s">
        <v>70</v>
      </c>
      <c r="M339" s="562" t="str">
        <f>VLOOKUP(C339,[3]K10!$B$3:$K$1312,10,0)</f>
        <v>Mở</v>
      </c>
      <c r="N339" s="571"/>
      <c r="O339" s="563" t="s">
        <v>63</v>
      </c>
      <c r="P339" s="563" t="s">
        <v>143</v>
      </c>
      <c r="Q339" s="563" t="s">
        <v>310</v>
      </c>
      <c r="R339" s="559" t="s">
        <v>3207</v>
      </c>
      <c r="S339" s="559">
        <f t="shared" si="13"/>
        <v>0</v>
      </c>
      <c r="T339" s="559">
        <v>111</v>
      </c>
      <c r="V339" s="562">
        <f>VLOOKUP(C339,[4]K10!$B$3:$J$1312,9,0)</f>
        <v>21</v>
      </c>
      <c r="W339" s="561">
        <v>336</v>
      </c>
      <c r="X339" s="561" t="s">
        <v>4627</v>
      </c>
      <c r="Y339" s="561"/>
    </row>
    <row r="340" spans="1:26" ht="23.25" hidden="1" customHeight="1" x14ac:dyDescent="0.2">
      <c r="A340" s="569">
        <v>112</v>
      </c>
      <c r="B340" s="568" t="str">
        <f t="shared" si="14"/>
        <v>10.7.0403145.03</v>
      </c>
      <c r="C340" s="562" t="s">
        <v>3576</v>
      </c>
      <c r="D340" s="562" t="str">
        <f>VLOOKUP(E340,[1]QuyetdinhPCGD!$B$6:$C$1258,2,0)</f>
        <v>0403145</v>
      </c>
      <c r="E340" s="567" t="s">
        <v>308</v>
      </c>
      <c r="F340" s="564" t="s">
        <v>138</v>
      </c>
      <c r="G340" s="564" t="s">
        <v>12</v>
      </c>
      <c r="H340" s="562" t="s">
        <v>309</v>
      </c>
      <c r="I340" s="571"/>
      <c r="J340" s="566" t="s">
        <v>77</v>
      </c>
      <c r="K340" s="563" t="s">
        <v>310</v>
      </c>
      <c r="L340" s="572" t="s">
        <v>75</v>
      </c>
      <c r="M340" s="562" t="str">
        <f>VLOOKUP(C340,[3]K10!$B$3:$K$1312,10,0)</f>
        <v>Mở</v>
      </c>
      <c r="N340" s="571"/>
      <c r="O340" s="563" t="s">
        <v>63</v>
      </c>
      <c r="P340" s="563" t="s">
        <v>147</v>
      </c>
      <c r="Q340" s="563" t="s">
        <v>310</v>
      </c>
      <c r="R340" s="559" t="s">
        <v>3207</v>
      </c>
      <c r="S340" s="559">
        <f t="shared" si="13"/>
        <v>0</v>
      </c>
      <c r="T340" s="559">
        <v>112</v>
      </c>
      <c r="V340" s="562">
        <f>VLOOKUP(C340,[4]K10!$B$3:$J$1312,9,0)</f>
        <v>22</v>
      </c>
      <c r="W340" s="561">
        <v>337</v>
      </c>
      <c r="X340" s="561" t="s">
        <v>2472</v>
      </c>
      <c r="Y340" s="561"/>
    </row>
    <row r="341" spans="1:26" ht="22.5" hidden="1" customHeight="1" x14ac:dyDescent="0.2">
      <c r="A341" s="569">
        <v>113</v>
      </c>
      <c r="B341" s="568" t="str">
        <f t="shared" si="14"/>
        <v>10.7.0403145.04</v>
      </c>
      <c r="C341" s="562" t="s">
        <v>3577</v>
      </c>
      <c r="D341" s="562" t="str">
        <f>VLOOKUP(E341,[1]QuyetdinhPCGD!$B$6:$C$1258,2,0)</f>
        <v>0403145</v>
      </c>
      <c r="E341" s="567" t="s">
        <v>308</v>
      </c>
      <c r="F341" s="905" t="s">
        <v>311</v>
      </c>
      <c r="G341" s="564" t="s">
        <v>13</v>
      </c>
      <c r="H341" s="562" t="s">
        <v>309</v>
      </c>
      <c r="I341" s="571"/>
      <c r="J341" s="566" t="s">
        <v>77</v>
      </c>
      <c r="K341" s="563" t="s">
        <v>310</v>
      </c>
      <c r="L341" s="572" t="s">
        <v>89</v>
      </c>
      <c r="M341" s="562" t="str">
        <f>VLOOKUP(C341,[3]K10!$B$3:$K$1312,10,0)</f>
        <v>Mở</v>
      </c>
      <c r="N341" s="571"/>
      <c r="O341" s="563" t="s">
        <v>63</v>
      </c>
      <c r="P341" s="563" t="s">
        <v>148</v>
      </c>
      <c r="Q341" s="563" t="s">
        <v>310</v>
      </c>
      <c r="R341" s="559" t="s">
        <v>3207</v>
      </c>
      <c r="S341" s="559">
        <f t="shared" si="13"/>
        <v>0</v>
      </c>
      <c r="T341" s="559">
        <v>113</v>
      </c>
      <c r="V341" s="562">
        <f>VLOOKUP(C341,[4]K10!$B$3:$J$1312,9,0)</f>
        <v>18</v>
      </c>
      <c r="W341" s="561">
        <v>338</v>
      </c>
      <c r="X341" s="561"/>
      <c r="Y341" s="561"/>
    </row>
    <row r="342" spans="1:26" ht="20.100000000000001" hidden="1" customHeight="1" x14ac:dyDescent="0.2">
      <c r="A342" s="569">
        <v>114</v>
      </c>
      <c r="B342" s="568" t="str">
        <f t="shared" si="14"/>
        <v>10.7.0403160.02</v>
      </c>
      <c r="C342" s="562" t="s">
        <v>3578</v>
      </c>
      <c r="D342" s="562" t="str">
        <f>VLOOKUP(E342,[1]QuyetdinhPCGD!$B$6:$C$1258,2,0)</f>
        <v>0403160</v>
      </c>
      <c r="E342" s="573" t="s">
        <v>312</v>
      </c>
      <c r="F342" s="564" t="s">
        <v>142</v>
      </c>
      <c r="G342" s="564" t="s">
        <v>8</v>
      </c>
      <c r="H342" s="562" t="s">
        <v>309</v>
      </c>
      <c r="I342" s="564"/>
      <c r="J342" s="566" t="s">
        <v>77</v>
      </c>
      <c r="K342" s="563" t="s">
        <v>313</v>
      </c>
      <c r="L342" s="565" t="s">
        <v>70</v>
      </c>
      <c r="M342" s="562" t="str">
        <f>VLOOKUP(C342,[3]K10!$B$3:$K$1312,10,0)</f>
        <v>Mở</v>
      </c>
      <c r="N342" s="564"/>
      <c r="O342" s="563" t="s">
        <v>63</v>
      </c>
      <c r="P342" s="563" t="s">
        <v>143</v>
      </c>
      <c r="Q342" s="563" t="s">
        <v>313</v>
      </c>
      <c r="R342" s="559" t="s">
        <v>3207</v>
      </c>
      <c r="S342" s="559">
        <f t="shared" si="13"/>
        <v>0</v>
      </c>
      <c r="T342" s="559">
        <v>114</v>
      </c>
      <c r="V342" s="562">
        <f>VLOOKUP(C342,[4]K10!$B$3:$J$1312,9,0)</f>
        <v>20</v>
      </c>
      <c r="W342" s="561">
        <v>339</v>
      </c>
      <c r="X342" s="561" t="s">
        <v>4627</v>
      </c>
      <c r="Y342" s="561"/>
    </row>
    <row r="343" spans="1:26" ht="18" hidden="1" customHeight="1" x14ac:dyDescent="0.2">
      <c r="A343" s="569">
        <v>115</v>
      </c>
      <c r="B343" s="568" t="str">
        <f t="shared" si="14"/>
        <v>10.7.0403160.01</v>
      </c>
      <c r="C343" s="562" t="s">
        <v>3579</v>
      </c>
      <c r="D343" s="562" t="str">
        <f>VLOOKUP(E343,[1]QuyetdinhPCGD!$B$6:$C$1258,2,0)</f>
        <v>0403160</v>
      </c>
      <c r="E343" s="573" t="s">
        <v>312</v>
      </c>
      <c r="F343" s="564" t="s">
        <v>142</v>
      </c>
      <c r="G343" s="564" t="s">
        <v>9</v>
      </c>
      <c r="H343" s="562" t="s">
        <v>309</v>
      </c>
      <c r="I343" s="571"/>
      <c r="J343" s="566" t="s">
        <v>77</v>
      </c>
      <c r="K343" s="563" t="s">
        <v>313</v>
      </c>
      <c r="L343" s="572" t="s">
        <v>62</v>
      </c>
      <c r="M343" s="562" t="str">
        <f>VLOOKUP(C343,[3]K10!$B$3:$K$1312,10,0)</f>
        <v>Mở</v>
      </c>
      <c r="N343" s="571"/>
      <c r="O343" s="563" t="s">
        <v>63</v>
      </c>
      <c r="P343" s="563" t="s">
        <v>141</v>
      </c>
      <c r="Q343" s="563" t="s">
        <v>313</v>
      </c>
      <c r="R343" s="559" t="s">
        <v>3207</v>
      </c>
      <c r="S343" s="559">
        <f t="shared" si="13"/>
        <v>0</v>
      </c>
      <c r="T343" s="559">
        <v>115</v>
      </c>
      <c r="V343" s="562">
        <f>VLOOKUP(C343,[4]K10!$B$3:$J$1312,9,0)</f>
        <v>22</v>
      </c>
      <c r="W343" s="561">
        <v>340</v>
      </c>
      <c r="X343" s="561" t="s">
        <v>4627</v>
      </c>
      <c r="Y343" s="561"/>
    </row>
    <row r="344" spans="1:26" ht="33" hidden="1" customHeight="1" x14ac:dyDescent="0.2">
      <c r="A344" s="569">
        <v>116</v>
      </c>
      <c r="B344" s="568" t="str">
        <f t="shared" si="14"/>
        <v>10.7.0403160.04</v>
      </c>
      <c r="C344" s="562" t="s">
        <v>3580</v>
      </c>
      <c r="D344" s="562" t="str">
        <f>VLOOKUP(E344,[1]QuyetdinhPCGD!$B$6:$C$1258,2,0)</f>
        <v>0403160</v>
      </c>
      <c r="E344" s="573" t="s">
        <v>312</v>
      </c>
      <c r="F344" s="564" t="s">
        <v>311</v>
      </c>
      <c r="G344" s="564" t="s">
        <v>12</v>
      </c>
      <c r="H344" s="562" t="s">
        <v>309</v>
      </c>
      <c r="I344" s="571"/>
      <c r="J344" s="566" t="s">
        <v>77</v>
      </c>
      <c r="K344" s="563" t="s">
        <v>313</v>
      </c>
      <c r="L344" s="572" t="s">
        <v>89</v>
      </c>
      <c r="M344" s="562" t="str">
        <f>VLOOKUP(C344,[3]K10!$B$3:$K$1312,10,0)</f>
        <v>Mở</v>
      </c>
      <c r="N344" s="571"/>
      <c r="O344" s="563" t="s">
        <v>63</v>
      </c>
      <c r="P344" s="563" t="s">
        <v>148</v>
      </c>
      <c r="Q344" s="563" t="s">
        <v>313</v>
      </c>
      <c r="R344" s="559" t="s">
        <v>3207</v>
      </c>
      <c r="S344" s="559">
        <f t="shared" si="13"/>
        <v>0</v>
      </c>
      <c r="T344" s="559">
        <v>116</v>
      </c>
      <c r="V344" s="562">
        <f>VLOOKUP(C344,[4]K10!$B$3:$J$1312,9,0)</f>
        <v>18</v>
      </c>
      <c r="W344" s="561">
        <v>341</v>
      </c>
      <c r="X344" s="561"/>
      <c r="Y344" s="561"/>
    </row>
    <row r="345" spans="1:26" ht="33" hidden="1" customHeight="1" x14ac:dyDescent="0.2">
      <c r="A345" s="569"/>
      <c r="B345" s="568" t="str">
        <f t="shared" si="14"/>
        <v>10.7.1303135.04</v>
      </c>
      <c r="C345" s="576" t="s">
        <v>3581</v>
      </c>
      <c r="D345" s="562" t="str">
        <f>VLOOKUP(E345,[1]QuyetdinhPCGD!$B$6:$C$1258,2,0)</f>
        <v>1303135</v>
      </c>
      <c r="E345" s="573" t="s">
        <v>3582</v>
      </c>
      <c r="F345" s="564" t="s">
        <v>91</v>
      </c>
      <c r="G345" s="564" t="s">
        <v>750</v>
      </c>
      <c r="H345" s="562" t="s">
        <v>87</v>
      </c>
      <c r="I345" s="571"/>
      <c r="J345" s="566" t="s">
        <v>77</v>
      </c>
      <c r="K345" s="563" t="s">
        <v>3537</v>
      </c>
      <c r="L345" s="572" t="s">
        <v>89</v>
      </c>
      <c r="M345" s="562" t="str">
        <f>VLOOKUP(C345,[3]K10!$B$3:$K$1312,10,0)</f>
        <v>Không mở</v>
      </c>
      <c r="N345" s="571"/>
      <c r="O345" s="563" t="s">
        <v>63</v>
      </c>
      <c r="P345" s="563"/>
      <c r="Q345" s="563"/>
      <c r="V345" s="562">
        <f>VLOOKUP(C345,[4]K10!$B$3:$J$1312,9,0)</f>
        <v>3</v>
      </c>
      <c r="W345" s="561">
        <v>342</v>
      </c>
      <c r="X345" s="561"/>
      <c r="Y345" s="561"/>
    </row>
    <row r="346" spans="1:26" ht="33" hidden="1" customHeight="1" x14ac:dyDescent="0.2">
      <c r="A346" s="569"/>
      <c r="B346" s="568" t="str">
        <f t="shared" si="14"/>
        <v>10.7.1303135.03</v>
      </c>
      <c r="C346" s="576" t="s">
        <v>3583</v>
      </c>
      <c r="D346" s="562" t="str">
        <f>VLOOKUP(E346,[1]QuyetdinhPCGD!$B$6:$C$1258,2,0)</f>
        <v>1303135</v>
      </c>
      <c r="E346" s="573" t="s">
        <v>3582</v>
      </c>
      <c r="F346" s="564" t="s">
        <v>60</v>
      </c>
      <c r="G346" s="564" t="s">
        <v>750</v>
      </c>
      <c r="H346" s="562" t="s">
        <v>87</v>
      </c>
      <c r="I346" s="571"/>
      <c r="J346" s="566" t="s">
        <v>77</v>
      </c>
      <c r="K346" s="563" t="s">
        <v>3537</v>
      </c>
      <c r="L346" s="572" t="s">
        <v>75</v>
      </c>
      <c r="M346" s="562" t="str">
        <f>VLOOKUP(C346,[3]K10!$B$3:$K$1312,10,0)</f>
        <v>Không mở</v>
      </c>
      <c r="N346" s="571"/>
      <c r="O346" s="563" t="s">
        <v>63</v>
      </c>
      <c r="P346" s="563"/>
      <c r="Q346" s="563"/>
      <c r="V346" s="562">
        <f>VLOOKUP(C346,[4]K10!$B$3:$J$1312,9,0)</f>
        <v>0</v>
      </c>
      <c r="W346" s="561">
        <v>343</v>
      </c>
      <c r="X346" s="561"/>
      <c r="Y346" s="561"/>
    </row>
    <row r="347" spans="1:26" ht="34.5" hidden="1" customHeight="1" x14ac:dyDescent="0.2">
      <c r="A347" s="569"/>
      <c r="B347" s="568" t="str">
        <f t="shared" si="14"/>
        <v>10.7.1303135.02</v>
      </c>
      <c r="C347" s="576" t="s">
        <v>3584</v>
      </c>
      <c r="D347" s="562" t="str">
        <f>VLOOKUP(E347,[1]QuyetdinhPCGD!$B$6:$C$1258,2,0)</f>
        <v>1303135</v>
      </c>
      <c r="E347" s="573" t="s">
        <v>3582</v>
      </c>
      <c r="F347" s="564" t="s">
        <v>94</v>
      </c>
      <c r="G347" s="564" t="s">
        <v>750</v>
      </c>
      <c r="H347" s="562" t="s">
        <v>87</v>
      </c>
      <c r="I347" s="571"/>
      <c r="J347" s="566" t="s">
        <v>77</v>
      </c>
      <c r="K347" s="563" t="s">
        <v>3537</v>
      </c>
      <c r="L347" s="572" t="s">
        <v>70</v>
      </c>
      <c r="M347" s="562" t="s">
        <v>3585</v>
      </c>
      <c r="N347" s="574"/>
      <c r="O347" s="563" t="s">
        <v>63</v>
      </c>
      <c r="P347" s="563"/>
      <c r="Q347" s="563"/>
      <c r="V347" s="562" t="e">
        <f>VLOOKUP(C347,[4]K10!$B$3:$J$1312,9,0)</f>
        <v>#N/A</v>
      </c>
      <c r="W347" s="561">
        <v>344</v>
      </c>
      <c r="X347" s="561"/>
      <c r="Y347" s="561"/>
      <c r="Z347" s="558" t="s">
        <v>4089</v>
      </c>
    </row>
    <row r="348" spans="1:26" ht="40.5" hidden="1" customHeight="1" x14ac:dyDescent="0.2">
      <c r="A348" s="569"/>
      <c r="B348" s="568" t="str">
        <f t="shared" si="14"/>
        <v>10.7.1303135.01</v>
      </c>
      <c r="C348" s="576" t="s">
        <v>3586</v>
      </c>
      <c r="D348" s="562" t="str">
        <f>VLOOKUP(E348,[1]QuyetdinhPCGD!$B$6:$C$1258,2,0)</f>
        <v>1303135</v>
      </c>
      <c r="E348" s="573" t="s">
        <v>3582</v>
      </c>
      <c r="F348" s="564" t="s">
        <v>68</v>
      </c>
      <c r="G348" s="564" t="s">
        <v>750</v>
      </c>
      <c r="H348" s="562" t="s">
        <v>3349</v>
      </c>
      <c r="I348" s="571"/>
      <c r="J348" s="566" t="s">
        <v>77</v>
      </c>
      <c r="K348" s="563" t="s">
        <v>3537</v>
      </c>
      <c r="L348" s="572" t="s">
        <v>62</v>
      </c>
      <c r="M348" s="562" t="str">
        <f>VLOOKUP(C348,[3]K10!$B$3:$K$1312,10,0)</f>
        <v>Mở</v>
      </c>
      <c r="N348" s="571"/>
      <c r="O348" s="563" t="s">
        <v>63</v>
      </c>
      <c r="P348" s="563"/>
      <c r="Q348" s="563"/>
      <c r="U348" s="559" t="s">
        <v>4628</v>
      </c>
      <c r="V348" s="562">
        <f>VLOOKUP(C348,[4]K10!$B$3:$J$1312,9,0)</f>
        <v>40</v>
      </c>
      <c r="W348" s="561">
        <v>345</v>
      </c>
      <c r="X348" s="561" t="s">
        <v>2472</v>
      </c>
      <c r="Y348" s="561"/>
    </row>
    <row r="349" spans="1:26" ht="29.25" customHeight="1" x14ac:dyDescent="0.2">
      <c r="A349" s="569">
        <v>117</v>
      </c>
      <c r="B349" s="568" t="str">
        <f t="shared" si="14"/>
        <v>10.7.0403160.03</v>
      </c>
      <c r="C349" s="562" t="s">
        <v>3587</v>
      </c>
      <c r="D349" s="562" t="str">
        <f>VLOOKUP(E349,[1]QuyetdinhPCGD!$B$6:$C$1258,2,0)</f>
        <v>0403160</v>
      </c>
      <c r="E349" s="573" t="s">
        <v>312</v>
      </c>
      <c r="F349" s="564" t="s">
        <v>138</v>
      </c>
      <c r="G349" s="564" t="s">
        <v>13</v>
      </c>
      <c r="H349" s="562" t="s">
        <v>309</v>
      </c>
      <c r="I349" s="571"/>
      <c r="J349" s="566" t="s">
        <v>77</v>
      </c>
      <c r="K349" s="563" t="s">
        <v>313</v>
      </c>
      <c r="L349" s="572" t="s">
        <v>75</v>
      </c>
      <c r="M349" s="562" t="str">
        <f>VLOOKUP(C349,[3]K10!$B$3:$K$1312,10,0)</f>
        <v>Mở</v>
      </c>
      <c r="N349" s="571"/>
      <c r="O349" s="563" t="s">
        <v>63</v>
      </c>
      <c r="P349" s="563" t="s">
        <v>147</v>
      </c>
      <c r="Q349" s="563" t="s">
        <v>313</v>
      </c>
      <c r="R349" s="559" t="s">
        <v>3207</v>
      </c>
      <c r="S349" s="559">
        <f t="shared" ref="S349:S380" si="15">IF(H349=R349,1,0)</f>
        <v>0</v>
      </c>
      <c r="T349" s="559">
        <v>117</v>
      </c>
      <c r="V349" s="562">
        <f>VLOOKUP(C349,[4]K10!$B$3:$J$1312,9,0)</f>
        <v>21</v>
      </c>
      <c r="W349" s="561">
        <v>346</v>
      </c>
      <c r="X349" s="561" t="s">
        <v>2472</v>
      </c>
      <c r="Y349" s="561"/>
    </row>
    <row r="350" spans="1:26" s="597" customFormat="1" ht="33" hidden="1" customHeight="1" x14ac:dyDescent="0.2">
      <c r="A350" s="569">
        <v>118</v>
      </c>
      <c r="B350" s="568" t="str">
        <f t="shared" si="14"/>
        <v>10.7.1603113.02</v>
      </c>
      <c r="C350" s="562" t="s">
        <v>3588</v>
      </c>
      <c r="D350" s="562" t="str">
        <f>VLOOKUP(E350,[1]QuyetdinhPCGD!$B$6:$C$1258,2,0)</f>
        <v>1603113</v>
      </c>
      <c r="E350" s="570" t="s">
        <v>303</v>
      </c>
      <c r="F350" s="564" t="s">
        <v>85</v>
      </c>
      <c r="G350" s="564" t="s">
        <v>11</v>
      </c>
      <c r="H350" s="562" t="s">
        <v>87</v>
      </c>
      <c r="I350" s="571"/>
      <c r="J350" s="599" t="s">
        <v>84</v>
      </c>
      <c r="K350" s="563" t="s">
        <v>302</v>
      </c>
      <c r="L350" s="572" t="s">
        <v>70</v>
      </c>
      <c r="M350" s="562" t="str">
        <f>VLOOKUP(C350,[3]K10!$B$3:$K$1312,10,0)</f>
        <v>Không mở</v>
      </c>
      <c r="N350" s="571"/>
      <c r="O350" s="563" t="s">
        <v>63</v>
      </c>
      <c r="P350" s="563">
        <v>0</v>
      </c>
      <c r="Q350" s="563" t="s">
        <v>302</v>
      </c>
      <c r="R350" s="596" t="s">
        <v>87</v>
      </c>
      <c r="S350" s="559">
        <f t="shared" si="15"/>
        <v>1</v>
      </c>
      <c r="T350" s="559">
        <v>121</v>
      </c>
      <c r="U350" s="559"/>
      <c r="V350" s="562">
        <f>VLOOKUP(C350,[4]K10!$B$3:$J$1312,9,0)</f>
        <v>0</v>
      </c>
      <c r="W350" s="561">
        <v>347</v>
      </c>
      <c r="X350" s="561"/>
      <c r="Y350" s="561"/>
    </row>
    <row r="351" spans="1:26" s="597" customFormat="1" ht="33" hidden="1" customHeight="1" x14ac:dyDescent="0.2">
      <c r="A351" s="569">
        <v>119</v>
      </c>
      <c r="B351" s="568" t="str">
        <f t="shared" si="14"/>
        <v>10.7.1403114.02</v>
      </c>
      <c r="C351" s="562" t="s">
        <v>3589</v>
      </c>
      <c r="D351" s="562" t="str">
        <f>VLOOKUP(E351,[1]QuyetdinhPCGD!$B$6:$C$1258,2,0)</f>
        <v>1403114</v>
      </c>
      <c r="E351" s="570" t="s">
        <v>301</v>
      </c>
      <c r="F351" s="564" t="s">
        <v>85</v>
      </c>
      <c r="G351" s="564" t="s">
        <v>11</v>
      </c>
      <c r="H351" s="562" t="str">
        <f>VLOOKUP(J351,'[2]Phan ca&amp; Ngay BDhoc'!$B$4:$I$106,8,0)</f>
        <v>B4-602</v>
      </c>
      <c r="I351" s="571"/>
      <c r="J351" s="599" t="s">
        <v>84</v>
      </c>
      <c r="K351" s="563" t="s">
        <v>302</v>
      </c>
      <c r="L351" s="572" t="s">
        <v>70</v>
      </c>
      <c r="M351" s="562" t="str">
        <f>VLOOKUP(C351,[3]K10!$B$3:$K$1312,10,0)</f>
        <v>Mở</v>
      </c>
      <c r="N351" s="571"/>
      <c r="O351" s="563" t="s">
        <v>63</v>
      </c>
      <c r="P351" s="563">
        <v>0</v>
      </c>
      <c r="Q351" s="563" t="s">
        <v>302</v>
      </c>
      <c r="R351" s="596" t="s">
        <v>3207</v>
      </c>
      <c r="S351" s="559">
        <f t="shared" si="15"/>
        <v>0</v>
      </c>
      <c r="T351" s="559">
        <v>120</v>
      </c>
      <c r="U351" s="559"/>
      <c r="V351" s="562">
        <f>VLOOKUP(C351,[4]K10!$B$3:$J$1312,9,0)</f>
        <v>41</v>
      </c>
      <c r="W351" s="561">
        <v>348</v>
      </c>
      <c r="X351" s="561" t="s">
        <v>2472</v>
      </c>
      <c r="Y351" s="561"/>
    </row>
    <row r="352" spans="1:26" s="597" customFormat="1" ht="33" hidden="1" customHeight="1" x14ac:dyDescent="0.2">
      <c r="A352" s="569">
        <v>120</v>
      </c>
      <c r="B352" s="568" t="str">
        <f t="shared" si="14"/>
        <v>10.7.1203102.02</v>
      </c>
      <c r="C352" s="562" t="s">
        <v>3590</v>
      </c>
      <c r="D352" s="562" t="str">
        <f>VLOOKUP(E352,[1]QuyetdinhPCGD!$B$6:$C$1258,2,0)</f>
        <v>1203102</v>
      </c>
      <c r="E352" s="570" t="s">
        <v>304</v>
      </c>
      <c r="F352" s="564" t="s">
        <v>85</v>
      </c>
      <c r="G352" s="564" t="s">
        <v>11</v>
      </c>
      <c r="H352" s="562" t="s">
        <v>87</v>
      </c>
      <c r="I352" s="571"/>
      <c r="J352" s="599" t="s">
        <v>84</v>
      </c>
      <c r="K352" s="563" t="s">
        <v>302</v>
      </c>
      <c r="L352" s="572" t="s">
        <v>70</v>
      </c>
      <c r="M352" s="562" t="str">
        <f>VLOOKUP(C352,[3]K10!$B$3:$K$1312,10,0)</f>
        <v>Không mở</v>
      </c>
      <c r="N352" s="571"/>
      <c r="O352" s="563" t="s">
        <v>63</v>
      </c>
      <c r="P352" s="563">
        <v>0</v>
      </c>
      <c r="Q352" s="563" t="s">
        <v>302</v>
      </c>
      <c r="R352" s="596" t="s">
        <v>87</v>
      </c>
      <c r="S352" s="559">
        <f t="shared" si="15"/>
        <v>1</v>
      </c>
      <c r="T352" s="559">
        <v>122</v>
      </c>
      <c r="U352" s="559"/>
      <c r="V352" s="562">
        <f>VLOOKUP(C352,[4]K10!$B$3:$J$1312,9,0)</f>
        <v>0</v>
      </c>
      <c r="W352" s="561">
        <v>349</v>
      </c>
      <c r="X352" s="561"/>
      <c r="Y352" s="561"/>
    </row>
    <row r="353" spans="1:25" s="597" customFormat="1" ht="28.5" customHeight="1" x14ac:dyDescent="0.2">
      <c r="A353" s="569">
        <v>121</v>
      </c>
      <c r="B353" s="568" t="str">
        <f t="shared" si="14"/>
        <v>10.7.0403128.02</v>
      </c>
      <c r="C353" s="562" t="s">
        <v>3591</v>
      </c>
      <c r="D353" s="562" t="str">
        <f>VLOOKUP(E353,[1]QuyetdinhPCGD!$B$6:$C$1258,2,0)</f>
        <v>0403128</v>
      </c>
      <c r="E353" s="570" t="s">
        <v>305</v>
      </c>
      <c r="F353" s="564" t="s">
        <v>85</v>
      </c>
      <c r="G353" s="564" t="s">
        <v>13</v>
      </c>
      <c r="H353" s="562" t="str">
        <f>VLOOKUP(J353,'[2]Phan ca&amp; Ngay BDhoc'!$B$4:$I$106,8,0)</f>
        <v>B4-602</v>
      </c>
      <c r="I353" s="571"/>
      <c r="J353" s="599" t="s">
        <v>84</v>
      </c>
      <c r="K353" s="563" t="s">
        <v>306</v>
      </c>
      <c r="L353" s="572" t="s">
        <v>70</v>
      </c>
      <c r="M353" s="562" t="str">
        <f>VLOOKUP(C353,[3]K10!$B$3:$K$1312,10,0)</f>
        <v>Không mở</v>
      </c>
      <c r="N353" s="571"/>
      <c r="O353" s="563" t="s">
        <v>63</v>
      </c>
      <c r="P353" s="563">
        <v>0</v>
      </c>
      <c r="Q353" s="563" t="s">
        <v>306</v>
      </c>
      <c r="R353" s="596" t="s">
        <v>3207</v>
      </c>
      <c r="S353" s="559">
        <f t="shared" si="15"/>
        <v>0</v>
      </c>
      <c r="T353" s="559">
        <v>124</v>
      </c>
      <c r="U353" s="559"/>
      <c r="V353" s="562">
        <f>VLOOKUP(C353,[4]K10!$B$3:$J$1312,9,0)</f>
        <v>0</v>
      </c>
      <c r="W353" s="561">
        <v>350</v>
      </c>
      <c r="X353" s="561"/>
      <c r="Y353" s="561"/>
    </row>
    <row r="354" spans="1:25" s="597" customFormat="1" ht="30" customHeight="1" x14ac:dyDescent="0.2">
      <c r="A354" s="569">
        <v>122</v>
      </c>
      <c r="B354" s="568" t="str">
        <f t="shared" si="14"/>
        <v>10.7.0403137.02</v>
      </c>
      <c r="C354" s="562" t="s">
        <v>3592</v>
      </c>
      <c r="D354" s="562" t="str">
        <f>VLOOKUP(E354,[1]QuyetdinhPCGD!$B$6:$C$1258,2,0)</f>
        <v>0403137</v>
      </c>
      <c r="E354" s="570" t="s">
        <v>307</v>
      </c>
      <c r="F354" s="564" t="s">
        <v>72</v>
      </c>
      <c r="G354" s="564" t="s">
        <v>13</v>
      </c>
      <c r="H354" s="562" t="str">
        <f>VLOOKUP(J354,'[2]Phan ca&amp; Ngay BDhoc'!$B$4:$I$106,8,0)</f>
        <v>B4-602</v>
      </c>
      <c r="I354" s="571"/>
      <c r="J354" s="599" t="s">
        <v>84</v>
      </c>
      <c r="K354" s="563" t="s">
        <v>306</v>
      </c>
      <c r="L354" s="572" t="s">
        <v>70</v>
      </c>
      <c r="M354" s="562" t="str">
        <f>VLOOKUP(C354,[3]K10!$B$3:$K$1312,10,0)</f>
        <v>Mở</v>
      </c>
      <c r="N354" s="571"/>
      <c r="O354" s="563" t="s">
        <v>63</v>
      </c>
      <c r="P354" s="563">
        <v>0</v>
      </c>
      <c r="Q354" s="563" t="s">
        <v>306</v>
      </c>
      <c r="R354" s="596" t="s">
        <v>3207</v>
      </c>
      <c r="S354" s="559">
        <f t="shared" si="15"/>
        <v>0</v>
      </c>
      <c r="T354" s="559">
        <v>127</v>
      </c>
      <c r="U354" s="559"/>
      <c r="V354" s="562">
        <f>VLOOKUP(C354,[4]K10!$B$3:$J$1312,9,0)</f>
        <v>72</v>
      </c>
      <c r="W354" s="561">
        <v>351</v>
      </c>
      <c r="X354" s="561" t="s">
        <v>2472</v>
      </c>
      <c r="Y354" s="561"/>
    </row>
    <row r="355" spans="1:25" s="597" customFormat="1" ht="24" hidden="1" customHeight="1" x14ac:dyDescent="0.2">
      <c r="A355" s="569">
        <v>123</v>
      </c>
      <c r="B355" s="568" t="str">
        <f t="shared" si="14"/>
        <v>10.7.0403145.06</v>
      </c>
      <c r="C355" s="562" t="s">
        <v>3593</v>
      </c>
      <c r="D355" s="562" t="str">
        <f>VLOOKUP(E355,[1]QuyetdinhPCGD!$B$6:$C$1258,2,0)</f>
        <v>0403145</v>
      </c>
      <c r="E355" s="567" t="s">
        <v>308</v>
      </c>
      <c r="F355" s="564" t="s">
        <v>138</v>
      </c>
      <c r="G355" s="564" t="s">
        <v>8</v>
      </c>
      <c r="H355" s="562" t="s">
        <v>309</v>
      </c>
      <c r="I355" s="564"/>
      <c r="J355" s="599" t="s">
        <v>84</v>
      </c>
      <c r="K355" s="563" t="s">
        <v>310</v>
      </c>
      <c r="L355" s="565" t="s">
        <v>115</v>
      </c>
      <c r="M355" s="562" t="str">
        <f>VLOOKUP(C355,[3]K10!$B$3:$K$1312,10,0)</f>
        <v>Mở</v>
      </c>
      <c r="N355" s="564"/>
      <c r="O355" s="563" t="s">
        <v>63</v>
      </c>
      <c r="P355" s="563" t="s">
        <v>300</v>
      </c>
      <c r="Q355" s="563" t="s">
        <v>310</v>
      </c>
      <c r="R355" s="596" t="s">
        <v>3207</v>
      </c>
      <c r="S355" s="559">
        <f t="shared" si="15"/>
        <v>0</v>
      </c>
      <c r="T355" s="559">
        <v>128</v>
      </c>
      <c r="U355" s="559"/>
      <c r="V355" s="562">
        <f>VLOOKUP(C355,[4]K10!$B$3:$J$1312,9,0)</f>
        <v>23</v>
      </c>
      <c r="W355" s="561">
        <v>352</v>
      </c>
      <c r="X355" s="561" t="s">
        <v>2472</v>
      </c>
      <c r="Y355" s="561"/>
    </row>
    <row r="356" spans="1:25" s="597" customFormat="1" ht="20.100000000000001" hidden="1" customHeight="1" x14ac:dyDescent="0.2">
      <c r="A356" s="569">
        <v>124</v>
      </c>
      <c r="B356" s="568" t="str">
        <f t="shared" si="14"/>
        <v>10.7.0403145.05</v>
      </c>
      <c r="C356" s="562" t="s">
        <v>3594</v>
      </c>
      <c r="D356" s="562" t="str">
        <f>VLOOKUP(E356,[1]QuyetdinhPCGD!$B$6:$C$1258,2,0)</f>
        <v>0403145</v>
      </c>
      <c r="E356" s="567" t="s">
        <v>308</v>
      </c>
      <c r="F356" s="564" t="s">
        <v>138</v>
      </c>
      <c r="G356" s="564" t="s">
        <v>9</v>
      </c>
      <c r="H356" s="562" t="s">
        <v>309</v>
      </c>
      <c r="I356" s="571"/>
      <c r="J356" s="599" t="s">
        <v>84</v>
      </c>
      <c r="K356" s="563" t="s">
        <v>310</v>
      </c>
      <c r="L356" s="572" t="s">
        <v>112</v>
      </c>
      <c r="M356" s="562" t="str">
        <f>VLOOKUP(C356,[3]K10!$B$3:$K$1312,10,0)</f>
        <v>Mở</v>
      </c>
      <c r="N356" s="571"/>
      <c r="O356" s="563" t="s">
        <v>63</v>
      </c>
      <c r="P356" s="563" t="s">
        <v>298</v>
      </c>
      <c r="Q356" s="563" t="s">
        <v>310</v>
      </c>
      <c r="R356" s="596" t="s">
        <v>3207</v>
      </c>
      <c r="S356" s="559">
        <f t="shared" si="15"/>
        <v>0</v>
      </c>
      <c r="T356" s="559">
        <v>129</v>
      </c>
      <c r="U356" s="559"/>
      <c r="V356" s="562">
        <f>VLOOKUP(C356,[4]K10!$B$3:$J$1312,9,0)</f>
        <v>23</v>
      </c>
      <c r="W356" s="561">
        <v>353</v>
      </c>
      <c r="X356" s="561" t="s">
        <v>2472</v>
      </c>
      <c r="Y356" s="561"/>
    </row>
    <row r="357" spans="1:25" s="597" customFormat="1" ht="20.25" hidden="1" customHeight="1" x14ac:dyDescent="0.2">
      <c r="A357" s="569">
        <v>125</v>
      </c>
      <c r="B357" s="568" t="str">
        <f t="shared" si="14"/>
        <v>10.7.0403145.07</v>
      </c>
      <c r="C357" s="562" t="s">
        <v>3595</v>
      </c>
      <c r="D357" s="562" t="str">
        <f>VLOOKUP(E357,[1]QuyetdinhPCGD!$B$6:$C$1258,2,0)</f>
        <v>0403145</v>
      </c>
      <c r="E357" s="567" t="s">
        <v>308</v>
      </c>
      <c r="F357" s="564" t="s">
        <v>142</v>
      </c>
      <c r="G357" s="564" t="s">
        <v>13</v>
      </c>
      <c r="H357" s="562" t="s">
        <v>309</v>
      </c>
      <c r="I357" s="571"/>
      <c r="J357" s="599" t="s">
        <v>84</v>
      </c>
      <c r="K357" s="563" t="s">
        <v>310</v>
      </c>
      <c r="L357" s="572" t="s">
        <v>117</v>
      </c>
      <c r="M357" s="562" t="str">
        <f>VLOOKUP(C357,[3]K10!$B$3:$K$1312,10,0)</f>
        <v>Mở</v>
      </c>
      <c r="N357" s="571"/>
      <c r="O357" s="563" t="s">
        <v>63</v>
      </c>
      <c r="P357" s="563" t="s">
        <v>314</v>
      </c>
      <c r="Q357" s="563" t="s">
        <v>310</v>
      </c>
      <c r="R357" s="596" t="s">
        <v>3207</v>
      </c>
      <c r="S357" s="559">
        <f t="shared" si="15"/>
        <v>0</v>
      </c>
      <c r="T357" s="559">
        <v>130</v>
      </c>
      <c r="U357" s="559"/>
      <c r="V357" s="562">
        <f>VLOOKUP(C357,[4]K10!$B$3:$J$1312,9,0)</f>
        <v>23</v>
      </c>
      <c r="W357" s="561">
        <v>354</v>
      </c>
      <c r="X357" s="561" t="s">
        <v>4627</v>
      </c>
      <c r="Y357" s="561"/>
    </row>
    <row r="358" spans="1:25" s="597" customFormat="1" ht="20.100000000000001" hidden="1" customHeight="1" x14ac:dyDescent="0.2">
      <c r="A358" s="569">
        <v>126</v>
      </c>
      <c r="B358" s="568" t="str">
        <f t="shared" si="14"/>
        <v>10.7.0403160.05</v>
      </c>
      <c r="C358" s="562" t="s">
        <v>3596</v>
      </c>
      <c r="D358" s="562" t="str">
        <f>VLOOKUP(E358,[1]QuyetdinhPCGD!$B$6:$C$1258,2,0)</f>
        <v>0403160</v>
      </c>
      <c r="E358" s="573" t="s">
        <v>312</v>
      </c>
      <c r="F358" s="564" t="s">
        <v>138</v>
      </c>
      <c r="G358" s="564" t="s">
        <v>8</v>
      </c>
      <c r="H358" s="562" t="s">
        <v>309</v>
      </c>
      <c r="I358" s="564"/>
      <c r="J358" s="599" t="s">
        <v>84</v>
      </c>
      <c r="K358" s="563" t="s">
        <v>313</v>
      </c>
      <c r="L358" s="565" t="s">
        <v>112</v>
      </c>
      <c r="M358" s="562" t="str">
        <f>VLOOKUP(C358,[3]K10!$B$3:$K$1312,10,0)</f>
        <v>Mở</v>
      </c>
      <c r="N358" s="564"/>
      <c r="O358" s="563" t="s">
        <v>63</v>
      </c>
      <c r="P358" s="563" t="s">
        <v>298</v>
      </c>
      <c r="Q358" s="563" t="s">
        <v>313</v>
      </c>
      <c r="R358" s="596" t="s">
        <v>3207</v>
      </c>
      <c r="S358" s="559">
        <f t="shared" si="15"/>
        <v>0</v>
      </c>
      <c r="T358" s="559">
        <v>131</v>
      </c>
      <c r="U358" s="559"/>
      <c r="V358" s="562">
        <f>VLOOKUP(C358,[4]K10!$B$3:$J$1312,9,0)</f>
        <v>23</v>
      </c>
      <c r="W358" s="561">
        <v>355</v>
      </c>
      <c r="X358" s="561" t="s">
        <v>2472</v>
      </c>
      <c r="Y358" s="561"/>
    </row>
    <row r="359" spans="1:25" s="597" customFormat="1" ht="21.75" hidden="1" customHeight="1" x14ac:dyDescent="0.2">
      <c r="A359" s="569">
        <v>127</v>
      </c>
      <c r="B359" s="568" t="str">
        <f t="shared" si="14"/>
        <v>10.7.0403160.06</v>
      </c>
      <c r="C359" s="562" t="s">
        <v>3597</v>
      </c>
      <c r="D359" s="562" t="str">
        <f>VLOOKUP(E359,[1]QuyetdinhPCGD!$B$6:$C$1258,2,0)</f>
        <v>0403160</v>
      </c>
      <c r="E359" s="573" t="s">
        <v>312</v>
      </c>
      <c r="F359" s="564" t="s">
        <v>138</v>
      </c>
      <c r="G359" s="564" t="s">
        <v>9</v>
      </c>
      <c r="H359" s="562" t="s">
        <v>309</v>
      </c>
      <c r="I359" s="571"/>
      <c r="J359" s="599" t="s">
        <v>84</v>
      </c>
      <c r="K359" s="563" t="s">
        <v>313</v>
      </c>
      <c r="L359" s="572" t="s">
        <v>115</v>
      </c>
      <c r="M359" s="562" t="str">
        <f>VLOOKUP(C359,[3]K10!$B$3:$K$1312,10,0)</f>
        <v>Mở</v>
      </c>
      <c r="N359" s="571"/>
      <c r="O359" s="563" t="s">
        <v>63</v>
      </c>
      <c r="P359" s="563" t="s">
        <v>300</v>
      </c>
      <c r="Q359" s="563" t="s">
        <v>313</v>
      </c>
      <c r="R359" s="596" t="s">
        <v>3207</v>
      </c>
      <c r="S359" s="559">
        <f t="shared" si="15"/>
        <v>0</v>
      </c>
      <c r="T359" s="559">
        <v>132</v>
      </c>
      <c r="U359" s="559"/>
      <c r="V359" s="562">
        <f>VLOOKUP(C359,[4]K10!$B$3:$J$1312,9,0)</f>
        <v>23</v>
      </c>
      <c r="W359" s="561">
        <v>356</v>
      </c>
      <c r="X359" s="561" t="s">
        <v>2472</v>
      </c>
      <c r="Y359" s="561"/>
    </row>
    <row r="360" spans="1:25" s="597" customFormat="1" ht="20.100000000000001" hidden="1" customHeight="1" x14ac:dyDescent="0.2">
      <c r="A360" s="569">
        <v>128</v>
      </c>
      <c r="B360" s="568" t="str">
        <f t="shared" si="14"/>
        <v>10.7.0403160.07</v>
      </c>
      <c r="C360" s="562" t="s">
        <v>3598</v>
      </c>
      <c r="D360" s="562" t="str">
        <f>VLOOKUP(E360,[1]QuyetdinhPCGD!$B$6:$C$1258,2,0)</f>
        <v>0403160</v>
      </c>
      <c r="E360" s="573" t="s">
        <v>312</v>
      </c>
      <c r="F360" s="564" t="s">
        <v>142</v>
      </c>
      <c r="G360" s="564" t="s">
        <v>12</v>
      </c>
      <c r="H360" s="562" t="s">
        <v>309</v>
      </c>
      <c r="I360" s="571"/>
      <c r="J360" s="599" t="s">
        <v>84</v>
      </c>
      <c r="K360" s="563" t="s">
        <v>313</v>
      </c>
      <c r="L360" s="572" t="s">
        <v>117</v>
      </c>
      <c r="M360" s="562" t="str">
        <f>VLOOKUP(C360,[3]K10!$B$3:$K$1312,10,0)</f>
        <v>Mở</v>
      </c>
      <c r="N360" s="571"/>
      <c r="O360" s="563" t="s">
        <v>63</v>
      </c>
      <c r="P360" s="563" t="s">
        <v>314</v>
      </c>
      <c r="Q360" s="563" t="s">
        <v>313</v>
      </c>
      <c r="R360" s="596" t="s">
        <v>3207</v>
      </c>
      <c r="S360" s="559">
        <f t="shared" si="15"/>
        <v>0</v>
      </c>
      <c r="T360" s="559">
        <v>133</v>
      </c>
      <c r="U360" s="559"/>
      <c r="V360" s="562">
        <f>VLOOKUP(C360,[4]K10!$B$3:$J$1312,9,0)</f>
        <v>23</v>
      </c>
      <c r="W360" s="561">
        <v>357</v>
      </c>
      <c r="X360" s="561" t="s">
        <v>4627</v>
      </c>
      <c r="Y360" s="561"/>
    </row>
    <row r="361" spans="1:25" s="597" customFormat="1" ht="22.5" hidden="1" customHeight="1" x14ac:dyDescent="0.2">
      <c r="A361" s="569">
        <v>129</v>
      </c>
      <c r="B361" s="568" t="str">
        <f t="shared" si="14"/>
        <v>10.7.1603113.03</v>
      </c>
      <c r="C361" s="562" t="s">
        <v>3599</v>
      </c>
      <c r="D361" s="562" t="str">
        <f>VLOOKUP(E361,[1]QuyetdinhPCGD!$B$6:$C$1258,2,0)</f>
        <v>1603113</v>
      </c>
      <c r="E361" s="570" t="s">
        <v>303</v>
      </c>
      <c r="F361" s="564" t="s">
        <v>67</v>
      </c>
      <c r="G361" s="564" t="s">
        <v>9</v>
      </c>
      <c r="H361" s="562" t="s">
        <v>87</v>
      </c>
      <c r="I361" s="571"/>
      <c r="J361" s="598" t="s">
        <v>86</v>
      </c>
      <c r="K361" s="563" t="s">
        <v>302</v>
      </c>
      <c r="L361" s="572" t="s">
        <v>75</v>
      </c>
      <c r="M361" s="562" t="str">
        <f>VLOOKUP(C361,[3]K10!$B$3:$K$1312,10,0)</f>
        <v>Không mở</v>
      </c>
      <c r="N361" s="571"/>
      <c r="O361" s="563" t="s">
        <v>63</v>
      </c>
      <c r="P361" s="563">
        <v>0</v>
      </c>
      <c r="Q361" s="563" t="s">
        <v>302</v>
      </c>
      <c r="R361" s="596" t="s">
        <v>87</v>
      </c>
      <c r="S361" s="559">
        <f t="shared" si="15"/>
        <v>1</v>
      </c>
      <c r="T361" s="559">
        <v>137</v>
      </c>
      <c r="U361" s="559"/>
      <c r="V361" s="562">
        <f>VLOOKUP(C361,[4]K10!$B$3:$J$1312,9,0)</f>
        <v>0</v>
      </c>
      <c r="W361" s="561">
        <v>358</v>
      </c>
      <c r="X361" s="561"/>
      <c r="Y361" s="561"/>
    </row>
    <row r="362" spans="1:25" s="597" customFormat="1" ht="22.5" hidden="1" customHeight="1" x14ac:dyDescent="0.2">
      <c r="A362" s="569">
        <v>130</v>
      </c>
      <c r="B362" s="568" t="str">
        <f t="shared" si="14"/>
        <v>10.7.1403114.03</v>
      </c>
      <c r="C362" s="562" t="s">
        <v>3600</v>
      </c>
      <c r="D362" s="562" t="str">
        <f>VLOOKUP(E362,[1]QuyetdinhPCGD!$B$6:$C$1258,2,0)</f>
        <v>1403114</v>
      </c>
      <c r="E362" s="570" t="s">
        <v>301</v>
      </c>
      <c r="F362" s="564" t="s">
        <v>67</v>
      </c>
      <c r="G362" s="564" t="s">
        <v>9</v>
      </c>
      <c r="H362" s="562" t="str">
        <f>VLOOKUP(J362,'[2]Phan ca&amp; Ngay BDhoc'!$B$4:$I$106,8,0)</f>
        <v>B4-602</v>
      </c>
      <c r="I362" s="571"/>
      <c r="J362" s="598" t="s">
        <v>86</v>
      </c>
      <c r="K362" s="563" t="s">
        <v>302</v>
      </c>
      <c r="L362" s="572" t="s">
        <v>75</v>
      </c>
      <c r="M362" s="562" t="str">
        <f>VLOOKUP(C362,[3]K10!$B$3:$K$1312,10,0)</f>
        <v>Mở</v>
      </c>
      <c r="N362" s="571"/>
      <c r="O362" s="563" t="s">
        <v>63</v>
      </c>
      <c r="P362" s="563">
        <v>0</v>
      </c>
      <c r="Q362" s="563" t="s">
        <v>302</v>
      </c>
      <c r="R362" s="596" t="s">
        <v>3218</v>
      </c>
      <c r="S362" s="559">
        <f t="shared" si="15"/>
        <v>0</v>
      </c>
      <c r="T362" s="559">
        <v>136</v>
      </c>
      <c r="U362" s="559"/>
      <c r="V362" s="562">
        <f>VLOOKUP(C362,[4]K10!$B$3:$J$1312,9,0)</f>
        <v>74</v>
      </c>
      <c r="W362" s="561">
        <v>359</v>
      </c>
      <c r="X362" s="561" t="s">
        <v>4627</v>
      </c>
      <c r="Y362" s="561"/>
    </row>
    <row r="363" spans="1:25" s="597" customFormat="1" ht="22.5" hidden="1" customHeight="1" x14ac:dyDescent="0.2">
      <c r="A363" s="569">
        <v>131</v>
      </c>
      <c r="B363" s="568" t="str">
        <f t="shared" si="14"/>
        <v>10.7.1203102.03</v>
      </c>
      <c r="C363" s="562" t="s">
        <v>3601</v>
      </c>
      <c r="D363" s="562" t="str">
        <f>VLOOKUP(E363,[1]QuyetdinhPCGD!$B$6:$C$1258,2,0)</f>
        <v>1203102</v>
      </c>
      <c r="E363" s="570" t="s">
        <v>304</v>
      </c>
      <c r="F363" s="564" t="s">
        <v>67</v>
      </c>
      <c r="G363" s="564" t="s">
        <v>9</v>
      </c>
      <c r="H363" s="562" t="s">
        <v>87</v>
      </c>
      <c r="I363" s="571"/>
      <c r="J363" s="598" t="s">
        <v>86</v>
      </c>
      <c r="K363" s="563" t="s">
        <v>302</v>
      </c>
      <c r="L363" s="572" t="s">
        <v>75</v>
      </c>
      <c r="M363" s="562" t="str">
        <f>VLOOKUP(C363,[3]K10!$B$3:$K$1312,10,0)</f>
        <v>Không mở</v>
      </c>
      <c r="N363" s="571"/>
      <c r="O363" s="563" t="s">
        <v>63</v>
      </c>
      <c r="P363" s="563">
        <v>0</v>
      </c>
      <c r="Q363" s="563" t="s">
        <v>302</v>
      </c>
      <c r="R363" s="596" t="s">
        <v>87</v>
      </c>
      <c r="S363" s="559">
        <f t="shared" si="15"/>
        <v>1</v>
      </c>
      <c r="T363" s="559">
        <v>138</v>
      </c>
      <c r="U363" s="559"/>
      <c r="V363" s="562">
        <f>VLOOKUP(C363,[4]K10!$B$3:$J$1312,9,0)</f>
        <v>0</v>
      </c>
      <c r="W363" s="561">
        <v>360</v>
      </c>
      <c r="X363" s="561"/>
      <c r="Y363" s="561"/>
    </row>
    <row r="364" spans="1:25" s="597" customFormat="1" ht="24.75" hidden="1" customHeight="1" x14ac:dyDescent="0.2">
      <c r="A364" s="569">
        <v>132</v>
      </c>
      <c r="B364" s="568" t="str">
        <f t="shared" si="14"/>
        <v>10.7.0403128.03</v>
      </c>
      <c r="C364" s="562" t="s">
        <v>3602</v>
      </c>
      <c r="D364" s="562" t="str">
        <f>VLOOKUP(E364,[1]QuyetdinhPCGD!$B$6:$C$1258,2,0)</f>
        <v>0403128</v>
      </c>
      <c r="E364" s="570" t="s">
        <v>305</v>
      </c>
      <c r="F364" s="564" t="s">
        <v>79</v>
      </c>
      <c r="G364" s="564" t="s">
        <v>13</v>
      </c>
      <c r="H364" s="563" t="s">
        <v>87</v>
      </c>
      <c r="I364" s="571"/>
      <c r="J364" s="598" t="s">
        <v>86</v>
      </c>
      <c r="K364" s="563" t="s">
        <v>306</v>
      </c>
      <c r="L364" s="572" t="s">
        <v>75</v>
      </c>
      <c r="M364" s="562" t="str">
        <f>VLOOKUP(C364,[3]K10!$B$3:$K$1312,10,0)</f>
        <v>Không mở</v>
      </c>
      <c r="N364" s="571"/>
      <c r="O364" s="563" t="s">
        <v>63</v>
      </c>
      <c r="P364" s="563" t="s">
        <v>87</v>
      </c>
      <c r="Q364" s="563" t="s">
        <v>306</v>
      </c>
      <c r="R364" s="596" t="s">
        <v>87</v>
      </c>
      <c r="S364" s="559">
        <f t="shared" si="15"/>
        <v>1</v>
      </c>
      <c r="T364" s="559">
        <v>140</v>
      </c>
      <c r="U364" s="559"/>
      <c r="V364" s="562">
        <f>VLOOKUP(C364,[4]K10!$B$3:$J$1312,9,0)</f>
        <v>0</v>
      </c>
      <c r="W364" s="561">
        <v>361</v>
      </c>
      <c r="X364" s="561"/>
      <c r="Y364" s="561"/>
    </row>
    <row r="365" spans="1:25" s="597" customFormat="1" ht="27.75" hidden="1" customHeight="1" x14ac:dyDescent="0.2">
      <c r="A365" s="569">
        <v>133</v>
      </c>
      <c r="B365" s="568" t="str">
        <f t="shared" si="14"/>
        <v>10.7.0403137.03</v>
      </c>
      <c r="C365" s="562" t="s">
        <v>3603</v>
      </c>
      <c r="D365" s="562" t="str">
        <f>VLOOKUP(E365,[1]QuyetdinhPCGD!$B$6:$C$1258,2,0)</f>
        <v>0403137</v>
      </c>
      <c r="E365" s="570" t="s">
        <v>307</v>
      </c>
      <c r="F365" s="564" t="s">
        <v>315</v>
      </c>
      <c r="G365" s="564" t="s">
        <v>13</v>
      </c>
      <c r="H365" s="563" t="s">
        <v>3218</v>
      </c>
      <c r="I365" s="571"/>
      <c r="J365" s="598" t="s">
        <v>86</v>
      </c>
      <c r="K365" s="563" t="s">
        <v>306</v>
      </c>
      <c r="L365" s="572" t="s">
        <v>75</v>
      </c>
      <c r="M365" s="562" t="str">
        <f>VLOOKUP(C365,[3]K10!$B$3:$K$1312,10,0)</f>
        <v>Mở</v>
      </c>
      <c r="N365" s="571"/>
      <c r="O365" s="563" t="s">
        <v>63</v>
      </c>
      <c r="P365" s="563" t="s">
        <v>87</v>
      </c>
      <c r="Q365" s="563" t="s">
        <v>306</v>
      </c>
      <c r="R365" s="596" t="s">
        <v>87</v>
      </c>
      <c r="S365" s="559">
        <f t="shared" si="15"/>
        <v>0</v>
      </c>
      <c r="T365" s="559">
        <v>143</v>
      </c>
      <c r="U365" s="559"/>
      <c r="V365" s="562">
        <f>VLOOKUP(C365,[4]K10!$B$3:$J$1312,9,0)</f>
        <v>48</v>
      </c>
      <c r="W365" s="561">
        <v>362</v>
      </c>
      <c r="X365" s="561" t="s">
        <v>4627</v>
      </c>
      <c r="Y365" s="561"/>
    </row>
    <row r="366" spans="1:25" s="597" customFormat="1" ht="29.25" hidden="1" customHeight="1" x14ac:dyDescent="0.2">
      <c r="A366" s="569">
        <v>134</v>
      </c>
      <c r="B366" s="568" t="str">
        <f t="shared" si="14"/>
        <v>10.7.0403145.10</v>
      </c>
      <c r="C366" s="562" t="s">
        <v>3604</v>
      </c>
      <c r="D366" s="562" t="str">
        <f>VLOOKUP(E366,[1]QuyetdinhPCGD!$B$6:$C$1258,2,0)</f>
        <v>0403145</v>
      </c>
      <c r="E366" s="567" t="s">
        <v>308</v>
      </c>
      <c r="F366" s="564" t="s">
        <v>311</v>
      </c>
      <c r="G366" s="564" t="s">
        <v>10</v>
      </c>
      <c r="H366" s="562" t="s">
        <v>309</v>
      </c>
      <c r="I366" s="571"/>
      <c r="J366" s="598" t="s">
        <v>86</v>
      </c>
      <c r="K366" s="563" t="s">
        <v>310</v>
      </c>
      <c r="L366" s="572" t="s">
        <v>180</v>
      </c>
      <c r="M366" s="562" t="str">
        <f>VLOOKUP(C366,[3]K10!$B$3:$K$1312,10,0)</f>
        <v>Mở</v>
      </c>
      <c r="N366" s="571"/>
      <c r="O366" s="563" t="s">
        <v>63</v>
      </c>
      <c r="P366" s="563" t="s">
        <v>316</v>
      </c>
      <c r="Q366" s="563" t="s">
        <v>310</v>
      </c>
      <c r="R366" s="596" t="s">
        <v>3218</v>
      </c>
      <c r="S366" s="559">
        <f t="shared" si="15"/>
        <v>0</v>
      </c>
      <c r="T366" s="559">
        <v>144</v>
      </c>
      <c r="U366" s="559"/>
      <c r="V366" s="562">
        <f>VLOOKUP(C366,[4]K10!$B$3:$J$1312,9,0)</f>
        <v>23</v>
      </c>
      <c r="W366" s="561">
        <v>363</v>
      </c>
      <c r="X366" s="561"/>
      <c r="Y366" s="561"/>
    </row>
    <row r="367" spans="1:25" s="597" customFormat="1" ht="28.5" hidden="1" customHeight="1" x14ac:dyDescent="0.2">
      <c r="A367" s="569">
        <v>135</v>
      </c>
      <c r="B367" s="568" t="str">
        <f t="shared" si="14"/>
        <v>10.7.0403145.08</v>
      </c>
      <c r="C367" s="562" t="s">
        <v>3605</v>
      </c>
      <c r="D367" s="562" t="str">
        <f>VLOOKUP(E367,[1]QuyetdinhPCGD!$B$6:$C$1258,2,0)</f>
        <v>0403145</v>
      </c>
      <c r="E367" s="567" t="s">
        <v>308</v>
      </c>
      <c r="F367" s="564" t="s">
        <v>142</v>
      </c>
      <c r="G367" s="564" t="s">
        <v>10</v>
      </c>
      <c r="H367" s="562" t="s">
        <v>309</v>
      </c>
      <c r="I367" s="571"/>
      <c r="J367" s="598" t="s">
        <v>86</v>
      </c>
      <c r="K367" s="563" t="s">
        <v>310</v>
      </c>
      <c r="L367" s="572" t="s">
        <v>119</v>
      </c>
      <c r="M367" s="562" t="str">
        <f>VLOOKUP(C367,[3]K10!$B$3:$K$1312,10,0)</f>
        <v>Mở</v>
      </c>
      <c r="N367" s="571"/>
      <c r="O367" s="563" t="s">
        <v>63</v>
      </c>
      <c r="P367" s="563" t="s">
        <v>317</v>
      </c>
      <c r="Q367" s="563" t="s">
        <v>310</v>
      </c>
      <c r="R367" s="596" t="s">
        <v>3218</v>
      </c>
      <c r="S367" s="559">
        <f t="shared" si="15"/>
        <v>0</v>
      </c>
      <c r="T367" s="559">
        <v>145</v>
      </c>
      <c r="U367" s="559"/>
      <c r="V367" s="562">
        <f>VLOOKUP(C367,[4]K10!$B$3:$J$1312,9,0)</f>
        <v>22</v>
      </c>
      <c r="W367" s="561">
        <v>364</v>
      </c>
      <c r="X367" s="561" t="s">
        <v>4627</v>
      </c>
      <c r="Y367" s="561"/>
    </row>
    <row r="368" spans="1:25" s="597" customFormat="1" ht="28.5" hidden="1" customHeight="1" x14ac:dyDescent="0.2">
      <c r="A368" s="569">
        <v>136</v>
      </c>
      <c r="B368" s="568" t="str">
        <f t="shared" si="14"/>
        <v>10.7.0403145.09</v>
      </c>
      <c r="C368" s="562" t="s">
        <v>3606</v>
      </c>
      <c r="D368" s="562" t="str">
        <f>VLOOKUP(E368,[1]QuyetdinhPCGD!$B$6:$C$1258,2,0)</f>
        <v>0403145</v>
      </c>
      <c r="E368" s="567" t="s">
        <v>308</v>
      </c>
      <c r="F368" s="564" t="s">
        <v>142</v>
      </c>
      <c r="G368" s="564" t="s">
        <v>11</v>
      </c>
      <c r="H368" s="562" t="s">
        <v>309</v>
      </c>
      <c r="I368" s="571"/>
      <c r="J368" s="598" t="s">
        <v>86</v>
      </c>
      <c r="K368" s="563" t="s">
        <v>310</v>
      </c>
      <c r="L368" s="572" t="s">
        <v>176</v>
      </c>
      <c r="M368" s="562" t="str">
        <f>VLOOKUP(C368,[3]K10!$B$3:$K$1312,10,0)</f>
        <v>Mở</v>
      </c>
      <c r="N368" s="571"/>
      <c r="O368" s="563" t="s">
        <v>63</v>
      </c>
      <c r="P368" s="563" t="s">
        <v>318</v>
      </c>
      <c r="Q368" s="563" t="s">
        <v>310</v>
      </c>
      <c r="R368" s="596" t="s">
        <v>3218</v>
      </c>
      <c r="S368" s="559">
        <f t="shared" si="15"/>
        <v>0</v>
      </c>
      <c r="T368" s="559">
        <v>146</v>
      </c>
      <c r="U368" s="559"/>
      <c r="V368" s="562">
        <f>VLOOKUP(C368,[4]K10!$B$3:$J$1312,9,0)</f>
        <v>23</v>
      </c>
      <c r="W368" s="561">
        <v>365</v>
      </c>
      <c r="X368" s="561" t="s">
        <v>4627</v>
      </c>
      <c r="Y368" s="561"/>
    </row>
    <row r="369" spans="1:25" s="597" customFormat="1" ht="20.100000000000001" hidden="1" customHeight="1" x14ac:dyDescent="0.2">
      <c r="A369" s="569">
        <v>137</v>
      </c>
      <c r="B369" s="568" t="str">
        <f t="shared" si="14"/>
        <v>10.7.0403160.09</v>
      </c>
      <c r="C369" s="562" t="s">
        <v>3607</v>
      </c>
      <c r="D369" s="562" t="str">
        <f>VLOOKUP(E369,[1]QuyetdinhPCGD!$B$6:$C$1258,2,0)</f>
        <v>0403160</v>
      </c>
      <c r="E369" s="573" t="s">
        <v>312</v>
      </c>
      <c r="F369" s="564" t="s">
        <v>142</v>
      </c>
      <c r="G369" s="564" t="s">
        <v>10</v>
      </c>
      <c r="H369" s="562" t="s">
        <v>309</v>
      </c>
      <c r="I369" s="571"/>
      <c r="J369" s="598" t="s">
        <v>86</v>
      </c>
      <c r="K369" s="563" t="s">
        <v>313</v>
      </c>
      <c r="L369" s="572" t="s">
        <v>176</v>
      </c>
      <c r="M369" s="562" t="str">
        <f>VLOOKUP(C369,[3]K10!$B$3:$K$1312,10,0)</f>
        <v>Mở</v>
      </c>
      <c r="N369" s="571"/>
      <c r="O369" s="563" t="s">
        <v>63</v>
      </c>
      <c r="P369" s="563" t="s">
        <v>318</v>
      </c>
      <c r="Q369" s="563" t="s">
        <v>313</v>
      </c>
      <c r="R369" s="596" t="s">
        <v>3218</v>
      </c>
      <c r="S369" s="559">
        <f t="shared" si="15"/>
        <v>0</v>
      </c>
      <c r="T369" s="559">
        <v>147</v>
      </c>
      <c r="U369" s="559"/>
      <c r="V369" s="562">
        <f>VLOOKUP(C369,[4]K10!$B$3:$J$1312,9,0)</f>
        <v>23</v>
      </c>
      <c r="W369" s="561">
        <v>366</v>
      </c>
      <c r="X369" s="561" t="s">
        <v>4627</v>
      </c>
      <c r="Y369" s="561"/>
    </row>
    <row r="370" spans="1:25" s="597" customFormat="1" ht="27.75" hidden="1" customHeight="1" x14ac:dyDescent="0.2">
      <c r="A370" s="569">
        <v>138</v>
      </c>
      <c r="B370" s="568" t="str">
        <f t="shared" si="14"/>
        <v>10.7.0403160.10</v>
      </c>
      <c r="C370" s="562" t="s">
        <v>3608</v>
      </c>
      <c r="D370" s="562" t="str">
        <f>VLOOKUP(E370,[1]QuyetdinhPCGD!$B$6:$C$1258,2,0)</f>
        <v>0403160</v>
      </c>
      <c r="E370" s="573" t="s">
        <v>312</v>
      </c>
      <c r="F370" s="564" t="s">
        <v>311</v>
      </c>
      <c r="G370" s="564" t="s">
        <v>11</v>
      </c>
      <c r="H370" s="562" t="s">
        <v>309</v>
      </c>
      <c r="I370" s="571"/>
      <c r="J370" s="598" t="s">
        <v>86</v>
      </c>
      <c r="K370" s="563" t="s">
        <v>313</v>
      </c>
      <c r="L370" s="572" t="s">
        <v>180</v>
      </c>
      <c r="M370" s="562" t="str">
        <f>VLOOKUP(C370,[3]K10!$B$3:$K$1312,10,0)</f>
        <v>Mở</v>
      </c>
      <c r="N370" s="571"/>
      <c r="O370" s="563" t="s">
        <v>63</v>
      </c>
      <c r="P370" s="563" t="s">
        <v>316</v>
      </c>
      <c r="Q370" s="563" t="s">
        <v>313</v>
      </c>
      <c r="R370" s="596" t="s">
        <v>3218</v>
      </c>
      <c r="S370" s="559">
        <f t="shared" si="15"/>
        <v>0</v>
      </c>
      <c r="T370" s="559">
        <v>148</v>
      </c>
      <c r="U370" s="559"/>
      <c r="V370" s="562">
        <f>VLOOKUP(C370,[4]K10!$B$3:$J$1312,9,0)</f>
        <v>23</v>
      </c>
      <c r="W370" s="561">
        <v>367</v>
      </c>
      <c r="X370" s="561"/>
      <c r="Y370" s="561"/>
    </row>
    <row r="371" spans="1:25" s="597" customFormat="1" ht="20.100000000000001" hidden="1" customHeight="1" x14ac:dyDescent="0.2">
      <c r="A371" s="569">
        <v>139</v>
      </c>
      <c r="B371" s="568" t="str">
        <f t="shared" si="14"/>
        <v>10.7.0403160.08</v>
      </c>
      <c r="C371" s="562" t="s">
        <v>3609</v>
      </c>
      <c r="D371" s="562" t="str">
        <f>VLOOKUP(E371,[1]QuyetdinhPCGD!$B$6:$C$1258,2,0)</f>
        <v>0403160</v>
      </c>
      <c r="E371" s="573" t="s">
        <v>312</v>
      </c>
      <c r="F371" s="564" t="s">
        <v>142</v>
      </c>
      <c r="G371" s="564" t="s">
        <v>11</v>
      </c>
      <c r="H371" s="562" t="s">
        <v>309</v>
      </c>
      <c r="I371" s="571"/>
      <c r="J371" s="598" t="s">
        <v>86</v>
      </c>
      <c r="K371" s="563" t="s">
        <v>313</v>
      </c>
      <c r="L371" s="572" t="s">
        <v>119</v>
      </c>
      <c r="M371" s="562" t="str">
        <f>VLOOKUP(C371,[3]K10!$B$3:$K$1312,10,0)</f>
        <v>Mở</v>
      </c>
      <c r="N371" s="571"/>
      <c r="O371" s="563" t="s">
        <v>63</v>
      </c>
      <c r="P371" s="563" t="s">
        <v>317</v>
      </c>
      <c r="Q371" s="563" t="s">
        <v>313</v>
      </c>
      <c r="R371" s="596" t="s">
        <v>3218</v>
      </c>
      <c r="S371" s="559">
        <f t="shared" si="15"/>
        <v>0</v>
      </c>
      <c r="T371" s="559">
        <v>149</v>
      </c>
      <c r="U371" s="559"/>
      <c r="V371" s="562">
        <f>VLOOKUP(C371,[4]K10!$B$3:$J$1312,9,0)</f>
        <v>23</v>
      </c>
      <c r="W371" s="561">
        <v>368</v>
      </c>
      <c r="X371" s="561" t="s">
        <v>4627</v>
      </c>
      <c r="Y371" s="561"/>
    </row>
    <row r="372" spans="1:25" s="597" customFormat="1" ht="29.25" hidden="1" customHeight="1" x14ac:dyDescent="0.2">
      <c r="A372" s="569">
        <v>140</v>
      </c>
      <c r="B372" s="568" t="str">
        <f t="shared" si="14"/>
        <v>10.7.1603113.04</v>
      </c>
      <c r="C372" s="562" t="s">
        <v>3610</v>
      </c>
      <c r="D372" s="562" t="str">
        <f>VLOOKUP(E372,[1]QuyetdinhPCGD!$B$6:$C$1258,2,0)</f>
        <v>1603113</v>
      </c>
      <c r="E372" s="570" t="s">
        <v>303</v>
      </c>
      <c r="F372" s="564" t="s">
        <v>72</v>
      </c>
      <c r="G372" s="564" t="s">
        <v>9</v>
      </c>
      <c r="H372" s="563" t="s">
        <v>87</v>
      </c>
      <c r="I372" s="571"/>
      <c r="J372" s="598" t="s">
        <v>88</v>
      </c>
      <c r="K372" s="563" t="s">
        <v>302</v>
      </c>
      <c r="L372" s="572" t="s">
        <v>89</v>
      </c>
      <c r="M372" s="562" t="str">
        <f>VLOOKUP(C372,[3]K10!$B$3:$K$1312,10,0)</f>
        <v>Không mở</v>
      </c>
      <c r="N372" s="571"/>
      <c r="O372" s="563" t="s">
        <v>63</v>
      </c>
      <c r="P372" s="563">
        <v>0</v>
      </c>
      <c r="Q372" s="563" t="s">
        <v>302</v>
      </c>
      <c r="R372" s="596" t="s">
        <v>87</v>
      </c>
      <c r="S372" s="559">
        <f t="shared" si="15"/>
        <v>1</v>
      </c>
      <c r="T372" s="559">
        <v>153</v>
      </c>
      <c r="U372" s="559"/>
      <c r="V372" s="562">
        <f>VLOOKUP(C372,[4]K10!$B$3:$J$1312,9,0)</f>
        <v>0</v>
      </c>
      <c r="W372" s="561">
        <v>369</v>
      </c>
      <c r="X372" s="561"/>
      <c r="Y372" s="561"/>
    </row>
    <row r="373" spans="1:25" s="597" customFormat="1" ht="29.25" hidden="1" customHeight="1" x14ac:dyDescent="0.2">
      <c r="A373" s="569">
        <v>141</v>
      </c>
      <c r="B373" s="568" t="str">
        <f t="shared" si="14"/>
        <v>10.7.1403114.04</v>
      </c>
      <c r="C373" s="562" t="s">
        <v>3611</v>
      </c>
      <c r="D373" s="562" t="str">
        <f>VLOOKUP(E373,[1]QuyetdinhPCGD!$B$6:$C$1258,2,0)</f>
        <v>1403114</v>
      </c>
      <c r="E373" s="570" t="s">
        <v>301</v>
      </c>
      <c r="F373" s="564" t="s">
        <v>72</v>
      </c>
      <c r="G373" s="564" t="s">
        <v>9</v>
      </c>
      <c r="H373" s="562" t="str">
        <f>VLOOKUP(J373,'[2]Phan ca&amp; Ngay BDhoc'!$B$4:$I$106,8,0)</f>
        <v>B4-602</v>
      </c>
      <c r="I373" s="571"/>
      <c r="J373" s="598" t="s">
        <v>88</v>
      </c>
      <c r="K373" s="563" t="s">
        <v>302</v>
      </c>
      <c r="L373" s="572" t="s">
        <v>89</v>
      </c>
      <c r="M373" s="562" t="str">
        <f>VLOOKUP(C373,[3]K10!$B$3:$K$1312,10,0)</f>
        <v>Mở</v>
      </c>
      <c r="N373" s="571"/>
      <c r="O373" s="563" t="s">
        <v>63</v>
      </c>
      <c r="P373" s="563">
        <v>0</v>
      </c>
      <c r="Q373" s="563" t="s">
        <v>302</v>
      </c>
      <c r="R373" s="596" t="s">
        <v>3218</v>
      </c>
      <c r="S373" s="559">
        <f t="shared" si="15"/>
        <v>0</v>
      </c>
      <c r="T373" s="559">
        <v>152</v>
      </c>
      <c r="U373" s="559"/>
      <c r="V373" s="562">
        <f>VLOOKUP(C373,[4]K10!$B$3:$J$1312,9,0)</f>
        <v>71</v>
      </c>
      <c r="W373" s="561">
        <v>370</v>
      </c>
      <c r="X373" s="561" t="s">
        <v>2472</v>
      </c>
      <c r="Y373" s="561"/>
    </row>
    <row r="374" spans="1:25" s="597" customFormat="1" ht="29.25" hidden="1" customHeight="1" x14ac:dyDescent="0.2">
      <c r="A374" s="569">
        <v>142</v>
      </c>
      <c r="B374" s="568" t="str">
        <f t="shared" si="14"/>
        <v>10.7.1203102.04</v>
      </c>
      <c r="C374" s="562" t="s">
        <v>3612</v>
      </c>
      <c r="D374" s="562" t="str">
        <f>VLOOKUP(E374,[1]QuyetdinhPCGD!$B$6:$C$1258,2,0)</f>
        <v>1203102</v>
      </c>
      <c r="E374" s="570" t="s">
        <v>304</v>
      </c>
      <c r="F374" s="564" t="s">
        <v>72</v>
      </c>
      <c r="G374" s="564" t="s">
        <v>9</v>
      </c>
      <c r="H374" s="563" t="s">
        <v>87</v>
      </c>
      <c r="I374" s="571"/>
      <c r="J374" s="598" t="s">
        <v>88</v>
      </c>
      <c r="K374" s="563" t="s">
        <v>302</v>
      </c>
      <c r="L374" s="572" t="s">
        <v>89</v>
      </c>
      <c r="M374" s="562" t="str">
        <f>VLOOKUP(C374,[3]K10!$B$3:$K$1312,10,0)</f>
        <v>Không mở</v>
      </c>
      <c r="N374" s="571"/>
      <c r="O374" s="563" t="s">
        <v>63</v>
      </c>
      <c r="P374" s="563">
        <v>0</v>
      </c>
      <c r="Q374" s="563" t="s">
        <v>302</v>
      </c>
      <c r="R374" s="596" t="s">
        <v>87</v>
      </c>
      <c r="S374" s="559">
        <f t="shared" si="15"/>
        <v>1</v>
      </c>
      <c r="T374" s="559">
        <v>154</v>
      </c>
      <c r="U374" s="559"/>
      <c r="V374" s="562">
        <f>VLOOKUP(C374,[4]K10!$B$3:$J$1312,9,0)</f>
        <v>0</v>
      </c>
      <c r="W374" s="561">
        <v>371</v>
      </c>
      <c r="X374" s="561"/>
      <c r="Y374" s="561"/>
    </row>
    <row r="375" spans="1:25" s="597" customFormat="1" ht="23.25" customHeight="1" x14ac:dyDescent="0.2">
      <c r="A375" s="569">
        <v>143</v>
      </c>
      <c r="B375" s="568" t="str">
        <f t="shared" si="14"/>
        <v>10.7.0403128.04</v>
      </c>
      <c r="C375" s="562" t="s">
        <v>3613</v>
      </c>
      <c r="D375" s="562" t="str">
        <f>VLOOKUP(E375,[1]QuyetdinhPCGD!$B$6:$C$1258,2,0)</f>
        <v>0403128</v>
      </c>
      <c r="E375" s="570" t="s">
        <v>305</v>
      </c>
      <c r="F375" s="564" t="s">
        <v>72</v>
      </c>
      <c r="G375" s="564" t="s">
        <v>13</v>
      </c>
      <c r="H375" s="563" t="s">
        <v>87</v>
      </c>
      <c r="I375" s="571"/>
      <c r="J375" s="598" t="s">
        <v>88</v>
      </c>
      <c r="K375" s="563" t="s">
        <v>306</v>
      </c>
      <c r="L375" s="572" t="s">
        <v>89</v>
      </c>
      <c r="M375" s="562" t="str">
        <f>VLOOKUP(C375,[3]K10!$B$3:$K$1312,10,0)</f>
        <v>Không mở</v>
      </c>
      <c r="N375" s="571"/>
      <c r="O375" s="563" t="s">
        <v>63</v>
      </c>
      <c r="P375" s="563" t="s">
        <v>87</v>
      </c>
      <c r="Q375" s="563" t="s">
        <v>306</v>
      </c>
      <c r="R375" s="596" t="s">
        <v>87</v>
      </c>
      <c r="S375" s="559">
        <f t="shared" si="15"/>
        <v>1</v>
      </c>
      <c r="T375" s="559">
        <v>156</v>
      </c>
      <c r="U375" s="559"/>
      <c r="V375" s="562">
        <f>VLOOKUP(C375,[4]K10!$B$3:$J$1312,9,0)</f>
        <v>0</v>
      </c>
      <c r="W375" s="561">
        <v>372</v>
      </c>
      <c r="X375" s="561"/>
      <c r="Y375" s="561"/>
    </row>
    <row r="376" spans="1:25" s="597" customFormat="1" ht="20.100000000000001" customHeight="1" x14ac:dyDescent="0.2">
      <c r="A376" s="569">
        <v>144</v>
      </c>
      <c r="B376" s="568" t="str">
        <f t="shared" si="14"/>
        <v>10.7.0403137.04</v>
      </c>
      <c r="C376" s="562" t="s">
        <v>3614</v>
      </c>
      <c r="D376" s="562" t="str">
        <f>VLOOKUP(E376,[1]QuyetdinhPCGD!$B$6:$C$1258,2,0)</f>
        <v>0403137</v>
      </c>
      <c r="E376" s="570" t="s">
        <v>307</v>
      </c>
      <c r="F376" s="564" t="s">
        <v>85</v>
      </c>
      <c r="G376" s="564" t="s">
        <v>13</v>
      </c>
      <c r="H376" s="562" t="s">
        <v>3218</v>
      </c>
      <c r="I376" s="571"/>
      <c r="J376" s="598" t="s">
        <v>88</v>
      </c>
      <c r="K376" s="563" t="s">
        <v>306</v>
      </c>
      <c r="L376" s="572" t="s">
        <v>89</v>
      </c>
      <c r="M376" s="562" t="str">
        <f>VLOOKUP(C376,[3]K10!$B$3:$K$1312,10,0)</f>
        <v>Mở</v>
      </c>
      <c r="N376" s="571"/>
      <c r="O376" s="563" t="s">
        <v>63</v>
      </c>
      <c r="P376" s="563" t="s">
        <v>87</v>
      </c>
      <c r="Q376" s="563" t="s">
        <v>306</v>
      </c>
      <c r="R376" s="596" t="s">
        <v>3218</v>
      </c>
      <c r="S376" s="559">
        <f t="shared" si="15"/>
        <v>1</v>
      </c>
      <c r="T376" s="559">
        <v>159</v>
      </c>
      <c r="U376" s="559" t="s">
        <v>4628</v>
      </c>
      <c r="V376" s="562">
        <f>VLOOKUP(C376,[4]K10!$B$3:$J$1312,9,0)</f>
        <v>67</v>
      </c>
      <c r="W376" s="561">
        <v>373</v>
      </c>
      <c r="X376" s="561" t="s">
        <v>2472</v>
      </c>
      <c r="Y376" s="561"/>
    </row>
    <row r="377" spans="1:25" s="597" customFormat="1" ht="23.25" hidden="1" customHeight="1" x14ac:dyDescent="0.2">
      <c r="A377" s="569">
        <v>145</v>
      </c>
      <c r="B377" s="568" t="str">
        <f t="shared" si="14"/>
        <v>10.7.0403145.12</v>
      </c>
      <c r="C377" s="562" t="s">
        <v>3615</v>
      </c>
      <c r="D377" s="562" t="str">
        <f>VLOOKUP(E377,[1]QuyetdinhPCGD!$B$6:$C$1258,2,0)</f>
        <v>0403145</v>
      </c>
      <c r="E377" s="567" t="s">
        <v>308</v>
      </c>
      <c r="F377" s="564" t="s">
        <v>138</v>
      </c>
      <c r="G377" s="564" t="s">
        <v>10</v>
      </c>
      <c r="H377" s="562" t="s">
        <v>309</v>
      </c>
      <c r="I377" s="571"/>
      <c r="J377" s="598" t="s">
        <v>88</v>
      </c>
      <c r="K377" s="563" t="s">
        <v>310</v>
      </c>
      <c r="L377" s="572" t="s">
        <v>319</v>
      </c>
      <c r="M377" s="562" t="str">
        <f>VLOOKUP(C377,[3]K10!$B$3:$K$1312,10,0)</f>
        <v>Mở</v>
      </c>
      <c r="N377" s="571"/>
      <c r="O377" s="563" t="s">
        <v>63</v>
      </c>
      <c r="P377" s="563" t="s">
        <v>320</v>
      </c>
      <c r="Q377" s="563" t="s">
        <v>310</v>
      </c>
      <c r="R377" s="596" t="s">
        <v>3218</v>
      </c>
      <c r="S377" s="559">
        <f t="shared" si="15"/>
        <v>0</v>
      </c>
      <c r="T377" s="559">
        <v>160</v>
      </c>
      <c r="U377" s="559"/>
      <c r="V377" s="562">
        <f>VLOOKUP(C377,[4]K10!$B$3:$J$1312,9,0)</f>
        <v>22</v>
      </c>
      <c r="W377" s="561">
        <v>374</v>
      </c>
      <c r="X377" s="561" t="s">
        <v>2472</v>
      </c>
      <c r="Y377" s="561"/>
    </row>
    <row r="378" spans="1:25" s="597" customFormat="1" ht="25.5" hidden="1" customHeight="1" x14ac:dyDescent="0.2">
      <c r="A378" s="569">
        <v>146</v>
      </c>
      <c r="B378" s="568" t="str">
        <f t="shared" si="14"/>
        <v>10.7.0403145.11</v>
      </c>
      <c r="C378" s="562" t="s">
        <v>3616</v>
      </c>
      <c r="D378" s="562" t="str">
        <f>VLOOKUP(E378,[1]QuyetdinhPCGD!$B$6:$C$1258,2,0)</f>
        <v>0403145</v>
      </c>
      <c r="E378" s="567" t="s">
        <v>308</v>
      </c>
      <c r="F378" s="564" t="s">
        <v>138</v>
      </c>
      <c r="G378" s="564" t="s">
        <v>11</v>
      </c>
      <c r="H378" s="562" t="s">
        <v>309</v>
      </c>
      <c r="I378" s="571"/>
      <c r="J378" s="598" t="s">
        <v>88</v>
      </c>
      <c r="K378" s="563" t="s">
        <v>310</v>
      </c>
      <c r="L378" s="572" t="s">
        <v>321</v>
      </c>
      <c r="M378" s="562" t="str">
        <f>VLOOKUP(C378,[3]K10!$B$3:$K$1312,10,0)</f>
        <v>Mở</v>
      </c>
      <c r="N378" s="571"/>
      <c r="O378" s="563" t="s">
        <v>63</v>
      </c>
      <c r="P378" s="563" t="s">
        <v>322</v>
      </c>
      <c r="Q378" s="563" t="s">
        <v>310</v>
      </c>
      <c r="R378" s="596" t="s">
        <v>3218</v>
      </c>
      <c r="S378" s="559">
        <f t="shared" si="15"/>
        <v>0</v>
      </c>
      <c r="T378" s="559">
        <v>161</v>
      </c>
      <c r="U378" s="559"/>
      <c r="V378" s="562">
        <f>VLOOKUP(C378,[4]K10!$B$3:$J$1312,9,0)</f>
        <v>24</v>
      </c>
      <c r="W378" s="561">
        <v>375</v>
      </c>
      <c r="X378" s="561" t="s">
        <v>2472</v>
      </c>
      <c r="Y378" s="561"/>
    </row>
    <row r="379" spans="1:25" s="597" customFormat="1" ht="25.5" hidden="1" customHeight="1" x14ac:dyDescent="0.2">
      <c r="A379" s="569">
        <v>147</v>
      </c>
      <c r="B379" s="568" t="str">
        <f t="shared" si="14"/>
        <v>10.7.0403145.13</v>
      </c>
      <c r="C379" s="562" t="s">
        <v>3617</v>
      </c>
      <c r="D379" s="562" t="str">
        <f>VLOOKUP(E379,[1]QuyetdinhPCGD!$B$6:$C$1258,2,0)</f>
        <v>0403145</v>
      </c>
      <c r="E379" s="567" t="s">
        <v>308</v>
      </c>
      <c r="F379" s="564" t="s">
        <v>142</v>
      </c>
      <c r="G379" s="564" t="s">
        <v>12</v>
      </c>
      <c r="H379" s="562" t="s">
        <v>309</v>
      </c>
      <c r="I379" s="571"/>
      <c r="J379" s="598" t="s">
        <v>88</v>
      </c>
      <c r="K379" s="563" t="s">
        <v>310</v>
      </c>
      <c r="L379" s="572" t="s">
        <v>323</v>
      </c>
      <c r="M379" s="562" t="str">
        <f>VLOOKUP(C379,[3]K10!$B$3:$K$1312,10,0)</f>
        <v>Mở</v>
      </c>
      <c r="N379" s="571"/>
      <c r="O379" s="563" t="s">
        <v>63</v>
      </c>
      <c r="P379" s="563" t="s">
        <v>324</v>
      </c>
      <c r="Q379" s="563" t="s">
        <v>310</v>
      </c>
      <c r="R379" s="596" t="s">
        <v>3218</v>
      </c>
      <c r="S379" s="559">
        <f t="shared" si="15"/>
        <v>0</v>
      </c>
      <c r="T379" s="559">
        <v>162</v>
      </c>
      <c r="U379" s="559"/>
      <c r="V379" s="562">
        <f>VLOOKUP(C379,[4]K10!$B$3:$J$1312,9,0)</f>
        <v>23</v>
      </c>
      <c r="W379" s="561">
        <v>376</v>
      </c>
      <c r="X379" s="561" t="s">
        <v>4627</v>
      </c>
      <c r="Y379" s="561"/>
    </row>
    <row r="380" spans="1:25" s="597" customFormat="1" ht="29.25" hidden="1" customHeight="1" x14ac:dyDescent="0.2">
      <c r="A380" s="569">
        <v>148</v>
      </c>
      <c r="B380" s="568" t="str">
        <f t="shared" si="14"/>
        <v>10.7.0403160.11</v>
      </c>
      <c r="C380" s="562" t="s">
        <v>3618</v>
      </c>
      <c r="D380" s="562" t="str">
        <f>VLOOKUP(E380,[1]QuyetdinhPCGD!$B$6:$C$1258,2,0)</f>
        <v>0403160</v>
      </c>
      <c r="E380" s="573" t="s">
        <v>312</v>
      </c>
      <c r="F380" s="564" t="s">
        <v>138</v>
      </c>
      <c r="G380" s="564" t="s">
        <v>10</v>
      </c>
      <c r="H380" s="562" t="s">
        <v>309</v>
      </c>
      <c r="I380" s="571"/>
      <c r="J380" s="598" t="s">
        <v>88</v>
      </c>
      <c r="K380" s="563" t="s">
        <v>313</v>
      </c>
      <c r="L380" s="572" t="s">
        <v>321</v>
      </c>
      <c r="M380" s="562" t="str">
        <f>VLOOKUP(C380,[3]K10!$B$3:$K$1312,10,0)</f>
        <v>Mở</v>
      </c>
      <c r="N380" s="571"/>
      <c r="O380" s="563" t="s">
        <v>63</v>
      </c>
      <c r="P380" s="563" t="s">
        <v>322</v>
      </c>
      <c r="Q380" s="563" t="s">
        <v>313</v>
      </c>
      <c r="R380" s="596" t="s">
        <v>3218</v>
      </c>
      <c r="S380" s="559">
        <f t="shared" si="15"/>
        <v>0</v>
      </c>
      <c r="T380" s="559">
        <v>163</v>
      </c>
      <c r="U380" s="559"/>
      <c r="V380" s="562">
        <f>VLOOKUP(C380,[4]K10!$B$3:$J$1312,9,0)</f>
        <v>23</v>
      </c>
      <c r="W380" s="561">
        <v>377</v>
      </c>
      <c r="X380" s="561" t="s">
        <v>2472</v>
      </c>
      <c r="Y380" s="561"/>
    </row>
    <row r="381" spans="1:25" s="597" customFormat="1" ht="22.5" hidden="1" customHeight="1" x14ac:dyDescent="0.2">
      <c r="A381" s="569">
        <v>149</v>
      </c>
      <c r="B381" s="568" t="str">
        <f t="shared" si="14"/>
        <v>10.7.0403160.12</v>
      </c>
      <c r="C381" s="562" t="s">
        <v>3619</v>
      </c>
      <c r="D381" s="562" t="str">
        <f>VLOOKUP(E381,[1]QuyetdinhPCGD!$B$6:$C$1258,2,0)</f>
        <v>0403160</v>
      </c>
      <c r="E381" s="573" t="s">
        <v>312</v>
      </c>
      <c r="F381" s="564" t="s">
        <v>138</v>
      </c>
      <c r="G381" s="564" t="s">
        <v>11</v>
      </c>
      <c r="H381" s="562" t="s">
        <v>309</v>
      </c>
      <c r="I381" s="571"/>
      <c r="J381" s="598" t="s">
        <v>88</v>
      </c>
      <c r="K381" s="563" t="s">
        <v>313</v>
      </c>
      <c r="L381" s="572" t="s">
        <v>319</v>
      </c>
      <c r="M381" s="562" t="str">
        <f>VLOOKUP(C381,[3]K10!$B$3:$K$1312,10,0)</f>
        <v>Mở</v>
      </c>
      <c r="N381" s="571"/>
      <c r="O381" s="563" t="s">
        <v>63</v>
      </c>
      <c r="P381" s="563" t="s">
        <v>320</v>
      </c>
      <c r="Q381" s="563" t="s">
        <v>313</v>
      </c>
      <c r="R381" s="596" t="s">
        <v>3218</v>
      </c>
      <c r="S381" s="559">
        <f t="shared" ref="S381:S412" si="16">IF(H381=R381,1,0)</f>
        <v>0</v>
      </c>
      <c r="T381" s="559">
        <v>164</v>
      </c>
      <c r="U381" s="559"/>
      <c r="V381" s="562">
        <f>VLOOKUP(C381,[4]K10!$B$3:$J$1312,9,0)</f>
        <v>22</v>
      </c>
      <c r="W381" s="561">
        <v>378</v>
      </c>
      <c r="X381" s="561" t="s">
        <v>2472</v>
      </c>
      <c r="Y381" s="561"/>
    </row>
    <row r="382" spans="1:25" s="597" customFormat="1" ht="21.75" hidden="1" customHeight="1" x14ac:dyDescent="0.2">
      <c r="A382" s="569">
        <v>150</v>
      </c>
      <c r="B382" s="568" t="str">
        <f t="shared" si="14"/>
        <v>10.7.0403160.13</v>
      </c>
      <c r="C382" s="562" t="s">
        <v>3620</v>
      </c>
      <c r="D382" s="562" t="str">
        <f>VLOOKUP(E382,[1]QuyetdinhPCGD!$B$6:$C$1258,2,0)</f>
        <v>0403160</v>
      </c>
      <c r="E382" s="573" t="s">
        <v>312</v>
      </c>
      <c r="F382" s="564" t="s">
        <v>142</v>
      </c>
      <c r="G382" s="564" t="s">
        <v>13</v>
      </c>
      <c r="H382" s="562" t="s">
        <v>309</v>
      </c>
      <c r="I382" s="571"/>
      <c r="J382" s="598" t="s">
        <v>88</v>
      </c>
      <c r="K382" s="563" t="s">
        <v>313</v>
      </c>
      <c r="L382" s="572" t="s">
        <v>323</v>
      </c>
      <c r="M382" s="562" t="str">
        <f>VLOOKUP(C382,[3]K10!$B$3:$K$1312,10,0)</f>
        <v>Mở</v>
      </c>
      <c r="N382" s="571"/>
      <c r="O382" s="563" t="s">
        <v>63</v>
      </c>
      <c r="P382" s="563" t="s">
        <v>324</v>
      </c>
      <c r="Q382" s="563" t="s">
        <v>313</v>
      </c>
      <c r="R382" s="596" t="s">
        <v>3218</v>
      </c>
      <c r="S382" s="559">
        <f t="shared" si="16"/>
        <v>0</v>
      </c>
      <c r="T382" s="559">
        <v>165</v>
      </c>
      <c r="U382" s="559"/>
      <c r="V382" s="562">
        <f>VLOOKUP(C382,[4]K10!$B$3:$J$1312,9,0)</f>
        <v>23</v>
      </c>
      <c r="W382" s="561">
        <v>379</v>
      </c>
      <c r="X382" s="561" t="s">
        <v>4627</v>
      </c>
      <c r="Y382" s="561"/>
    </row>
    <row r="383" spans="1:25" s="597" customFormat="1" ht="27.75" hidden="1" customHeight="1" x14ac:dyDescent="0.2">
      <c r="A383" s="569">
        <v>151</v>
      </c>
      <c r="B383" s="568" t="str">
        <f t="shared" si="14"/>
        <v>10.7.0503107.01</v>
      </c>
      <c r="C383" s="562" t="s">
        <v>3621</v>
      </c>
      <c r="D383" s="562" t="str">
        <f>VLOOKUP(E383,[1]QuyetdinhPCGD!$B$6:$C$1258,2,0)</f>
        <v>0503107</v>
      </c>
      <c r="E383" s="567" t="s">
        <v>325</v>
      </c>
      <c r="F383" s="564" t="s">
        <v>100</v>
      </c>
      <c r="G383" s="564" t="s">
        <v>12</v>
      </c>
      <c r="H383" s="562" t="str">
        <f>VLOOKUP(J383,'[2]Phan ca&amp; Ngay BDhoc'!$B$4:$I$106,8,0)</f>
        <v>A9-402</v>
      </c>
      <c r="I383" s="571"/>
      <c r="J383" s="566" t="s">
        <v>92</v>
      </c>
      <c r="K383" s="563" t="s">
        <v>326</v>
      </c>
      <c r="L383" s="572" t="s">
        <v>62</v>
      </c>
      <c r="M383" s="562" t="str">
        <f>VLOOKUP(C383,[3]K10!$B$3:$K$1312,10,0)</f>
        <v>Mở</v>
      </c>
      <c r="N383" s="571"/>
      <c r="O383" s="563" t="s">
        <v>63</v>
      </c>
      <c r="P383" s="563">
        <v>0</v>
      </c>
      <c r="Q383" s="563" t="s">
        <v>326</v>
      </c>
      <c r="R383" s="596" t="s">
        <v>3229</v>
      </c>
      <c r="S383" s="559">
        <f t="shared" si="16"/>
        <v>1</v>
      </c>
      <c r="T383" s="559">
        <v>167</v>
      </c>
      <c r="U383" s="559"/>
      <c r="V383" s="562">
        <f>VLOOKUP(C383,[4]K10!$B$3:$J$1312,9,0)</f>
        <v>72</v>
      </c>
      <c r="W383" s="561">
        <v>380</v>
      </c>
      <c r="X383" s="561" t="s">
        <v>4627</v>
      </c>
      <c r="Y383" s="561"/>
    </row>
    <row r="384" spans="1:25" s="597" customFormat="1" ht="27.75" hidden="1" customHeight="1" x14ac:dyDescent="0.2">
      <c r="A384" s="569">
        <v>152</v>
      </c>
      <c r="B384" s="568" t="str">
        <f t="shared" si="14"/>
        <v>10.7.0503104.01</v>
      </c>
      <c r="C384" s="562" t="s">
        <v>3622</v>
      </c>
      <c r="D384" s="562" t="str">
        <f>VLOOKUP(E384,[1]QuyetdinhPCGD!$B$6:$C$1258,2,0)</f>
        <v>0503104</v>
      </c>
      <c r="E384" s="567" t="s">
        <v>149</v>
      </c>
      <c r="F384" s="564" t="s">
        <v>79</v>
      </c>
      <c r="G384" s="564" t="s">
        <v>11</v>
      </c>
      <c r="H384" s="563" t="s">
        <v>293</v>
      </c>
      <c r="I384" s="571"/>
      <c r="J384" s="566" t="s">
        <v>92</v>
      </c>
      <c r="K384" s="563" t="s">
        <v>330</v>
      </c>
      <c r="L384" s="572" t="s">
        <v>62</v>
      </c>
      <c r="M384" s="562" t="str">
        <f>VLOOKUP(C384,[3]K10!$B$3:$K$1312,10,0)</f>
        <v>Không mở</v>
      </c>
      <c r="N384" s="571"/>
      <c r="O384" s="563" t="s">
        <v>63</v>
      </c>
      <c r="P384" s="563">
        <v>0</v>
      </c>
      <c r="Q384" s="563" t="s">
        <v>330</v>
      </c>
      <c r="R384" s="596" t="s">
        <v>293</v>
      </c>
      <c r="S384" s="559">
        <f t="shared" si="16"/>
        <v>1</v>
      </c>
      <c r="T384" s="559">
        <v>176</v>
      </c>
      <c r="U384" s="559"/>
      <c r="V384" s="562">
        <f>VLOOKUP(C384,[4]K10!$B$3:$J$1312,9,0)</f>
        <v>11</v>
      </c>
      <c r="W384" s="561">
        <v>381</v>
      </c>
      <c r="X384" s="561"/>
      <c r="Y384" s="561"/>
    </row>
    <row r="385" spans="1:25" s="597" customFormat="1" ht="27.75" hidden="1" customHeight="1" x14ac:dyDescent="0.2">
      <c r="A385" s="569">
        <v>153</v>
      </c>
      <c r="B385" s="568" t="str">
        <f t="shared" si="14"/>
        <v>10.7.0503104.01</v>
      </c>
      <c r="C385" s="562" t="s">
        <v>3622</v>
      </c>
      <c r="D385" s="562" t="str">
        <f>VLOOKUP(E385,[1]QuyetdinhPCGD!$B$6:$C$1258,2,0)</f>
        <v>0503104</v>
      </c>
      <c r="E385" s="567" t="s">
        <v>149</v>
      </c>
      <c r="F385" s="564" t="s">
        <v>79</v>
      </c>
      <c r="G385" s="564" t="s">
        <v>12</v>
      </c>
      <c r="H385" s="563" t="s">
        <v>293</v>
      </c>
      <c r="I385" s="571"/>
      <c r="J385" s="566" t="s">
        <v>92</v>
      </c>
      <c r="K385" s="563" t="s">
        <v>330</v>
      </c>
      <c r="L385" s="572" t="s">
        <v>62</v>
      </c>
      <c r="M385" s="562" t="str">
        <f>VLOOKUP(C385,[3]K10!$B$3:$K$1312,10,0)</f>
        <v>Không mở</v>
      </c>
      <c r="N385" s="571"/>
      <c r="O385" s="563" t="s">
        <v>63</v>
      </c>
      <c r="P385" s="563">
        <v>0</v>
      </c>
      <c r="Q385" s="563" t="s">
        <v>330</v>
      </c>
      <c r="R385" s="559" t="s">
        <v>293</v>
      </c>
      <c r="S385" s="559">
        <f t="shared" si="16"/>
        <v>1</v>
      </c>
      <c r="T385" s="559">
        <v>179</v>
      </c>
      <c r="U385" s="559"/>
      <c r="V385" s="562">
        <f>VLOOKUP(C385,[4]K10!$B$3:$J$1312,9,0)</f>
        <v>11</v>
      </c>
      <c r="W385" s="561">
        <v>382</v>
      </c>
      <c r="X385" s="561"/>
      <c r="Y385" s="561"/>
    </row>
    <row r="386" spans="1:25" s="597" customFormat="1" ht="39.75" hidden="1" customHeight="1" x14ac:dyDescent="0.2">
      <c r="A386" s="569">
        <v>154</v>
      </c>
      <c r="B386" s="568" t="str">
        <f t="shared" si="14"/>
        <v>10.7.0503112.01</v>
      </c>
      <c r="C386" s="562" t="s">
        <v>3623</v>
      </c>
      <c r="D386" s="562" t="str">
        <f>VLOOKUP(E386,[1]QuyetdinhPCGD!$B$6:$C$1258,2,0)</f>
        <v>0503112</v>
      </c>
      <c r="E386" s="573" t="s">
        <v>334</v>
      </c>
      <c r="F386" s="564" t="s">
        <v>100</v>
      </c>
      <c r="G386" s="564" t="s">
        <v>11</v>
      </c>
      <c r="H386" s="563" t="s">
        <v>293</v>
      </c>
      <c r="I386" s="571"/>
      <c r="J386" s="566" t="s">
        <v>92</v>
      </c>
      <c r="K386" s="563" t="s">
        <v>333</v>
      </c>
      <c r="L386" s="572" t="s">
        <v>62</v>
      </c>
      <c r="M386" s="562" t="str">
        <f>VLOOKUP(C386,[3]K10!$B$3:$K$1312,10,0)</f>
        <v>Không mở</v>
      </c>
      <c r="N386" s="571"/>
      <c r="O386" s="563" t="s">
        <v>63</v>
      </c>
      <c r="P386" s="563">
        <v>0</v>
      </c>
      <c r="Q386" s="563" t="s">
        <v>333</v>
      </c>
      <c r="R386" s="559" t="s">
        <v>293</v>
      </c>
      <c r="S386" s="559">
        <f t="shared" si="16"/>
        <v>1</v>
      </c>
      <c r="T386" s="559">
        <v>182</v>
      </c>
      <c r="U386" s="559"/>
      <c r="V386" s="562">
        <f>VLOOKUP(C386,[4]K10!$B$3:$J$1312,9,0)</f>
        <v>0</v>
      </c>
      <c r="W386" s="561">
        <v>383</v>
      </c>
      <c r="X386" s="561"/>
      <c r="Y386" s="561"/>
    </row>
    <row r="387" spans="1:25" s="597" customFormat="1" ht="30" hidden="1" customHeight="1" x14ac:dyDescent="0.2">
      <c r="A387" s="569">
        <v>155</v>
      </c>
      <c r="B387" s="568" t="str">
        <f t="shared" si="14"/>
        <v>10.7.0503121.01</v>
      </c>
      <c r="C387" s="562" t="s">
        <v>3624</v>
      </c>
      <c r="D387" s="562" t="str">
        <f>VLOOKUP(E387,[1]QuyetdinhPCGD!$B$6:$C$1258,2,0)</f>
        <v>0503121</v>
      </c>
      <c r="E387" s="567" t="s">
        <v>151</v>
      </c>
      <c r="F387" s="564" t="s">
        <v>100</v>
      </c>
      <c r="G387" s="564" t="s">
        <v>12</v>
      </c>
      <c r="H387" s="563" t="s">
        <v>293</v>
      </c>
      <c r="I387" s="571"/>
      <c r="J387" s="566" t="s">
        <v>92</v>
      </c>
      <c r="K387" s="563" t="s">
        <v>326</v>
      </c>
      <c r="L387" s="572" t="s">
        <v>62</v>
      </c>
      <c r="M387" s="562" t="str">
        <f>VLOOKUP(C387,[3]K10!$B$3:$K$1312,10,0)</f>
        <v>Không mở</v>
      </c>
      <c r="N387" s="571"/>
      <c r="O387" s="563" t="s">
        <v>63</v>
      </c>
      <c r="P387" s="563">
        <v>0</v>
      </c>
      <c r="Q387" s="563" t="s">
        <v>326</v>
      </c>
      <c r="R387" s="596" t="s">
        <v>293</v>
      </c>
      <c r="S387" s="559">
        <f t="shared" si="16"/>
        <v>1</v>
      </c>
      <c r="T387" s="559">
        <v>169</v>
      </c>
      <c r="U387" s="559"/>
      <c r="V387" s="562">
        <f>VLOOKUP(C387,[4]K10!$B$3:$J$1312,9,0)</f>
        <v>3</v>
      </c>
      <c r="W387" s="561">
        <v>384</v>
      </c>
      <c r="X387" s="561"/>
      <c r="Y387" s="561"/>
    </row>
    <row r="388" spans="1:25" s="597" customFormat="1" ht="30" hidden="1" customHeight="1" x14ac:dyDescent="0.2">
      <c r="A388" s="569">
        <v>156</v>
      </c>
      <c r="B388" s="568" t="str">
        <f t="shared" si="14"/>
        <v>10.7.0503132.01</v>
      </c>
      <c r="C388" s="562" t="s">
        <v>3625</v>
      </c>
      <c r="D388" s="562" t="str">
        <f>VLOOKUP(E388,[1]QuyetdinhPCGD!$B$6:$C$1258,2,0)</f>
        <v>0503132</v>
      </c>
      <c r="E388" s="573" t="s">
        <v>335</v>
      </c>
      <c r="F388" s="564" t="s">
        <v>100</v>
      </c>
      <c r="G388" s="564" t="s">
        <v>11</v>
      </c>
      <c r="H388" s="563" t="s">
        <v>293</v>
      </c>
      <c r="I388" s="571"/>
      <c r="J388" s="566" t="s">
        <v>92</v>
      </c>
      <c r="K388" s="563" t="s">
        <v>333</v>
      </c>
      <c r="L388" s="572" t="s">
        <v>62</v>
      </c>
      <c r="M388" s="562" t="str">
        <f>VLOOKUP(C388,[3]K10!$B$3:$K$1312,10,0)</f>
        <v>Không mở</v>
      </c>
      <c r="N388" s="571"/>
      <c r="O388" s="563" t="s">
        <v>63</v>
      </c>
      <c r="P388" s="563">
        <v>0</v>
      </c>
      <c r="Q388" s="563" t="s">
        <v>333</v>
      </c>
      <c r="R388" s="559" t="s">
        <v>293</v>
      </c>
      <c r="S388" s="559">
        <f t="shared" si="16"/>
        <v>1</v>
      </c>
      <c r="T388" s="559">
        <v>183</v>
      </c>
      <c r="U388" s="559"/>
      <c r="V388" s="562">
        <f>VLOOKUP(C388,[4]K10!$B$3:$J$1312,9,0)</f>
        <v>0</v>
      </c>
      <c r="W388" s="561">
        <v>385</v>
      </c>
      <c r="X388" s="561"/>
      <c r="Y388" s="561"/>
    </row>
    <row r="389" spans="1:25" s="597" customFormat="1" ht="30" hidden="1" customHeight="1" x14ac:dyDescent="0.2">
      <c r="A389" s="569">
        <v>157</v>
      </c>
      <c r="B389" s="568" t="str">
        <f t="shared" si="14"/>
        <v>10.7.0503133.01</v>
      </c>
      <c r="C389" s="562" t="s">
        <v>3626</v>
      </c>
      <c r="D389" s="562" t="str">
        <f>VLOOKUP(E389,[1]QuyetdinhPCGD!$B$6:$C$1258,2,0)</f>
        <v>0503133</v>
      </c>
      <c r="E389" s="567" t="s">
        <v>327</v>
      </c>
      <c r="F389" s="564" t="s">
        <v>100</v>
      </c>
      <c r="G389" s="564" t="s">
        <v>12</v>
      </c>
      <c r="H389" s="563" t="s">
        <v>293</v>
      </c>
      <c r="I389" s="571"/>
      <c r="J389" s="566" t="s">
        <v>92</v>
      </c>
      <c r="K389" s="563" t="s">
        <v>326</v>
      </c>
      <c r="L389" s="572" t="s">
        <v>62</v>
      </c>
      <c r="M389" s="562" t="str">
        <f>VLOOKUP(C389,[3]K10!$B$3:$K$1312,10,0)</f>
        <v>Không mở</v>
      </c>
      <c r="N389" s="571"/>
      <c r="O389" s="563" t="s">
        <v>63</v>
      </c>
      <c r="P389" s="563">
        <v>0</v>
      </c>
      <c r="Q389" s="563" t="s">
        <v>326</v>
      </c>
      <c r="R389" s="596" t="s">
        <v>293</v>
      </c>
      <c r="S389" s="559">
        <f t="shared" si="16"/>
        <v>1</v>
      </c>
      <c r="T389" s="559">
        <v>168</v>
      </c>
      <c r="U389" s="559"/>
      <c r="V389" s="562">
        <f>VLOOKUP(C389,[4]K10!$B$3:$J$1312,9,0)</f>
        <v>0</v>
      </c>
      <c r="W389" s="561">
        <v>386</v>
      </c>
      <c r="X389" s="561"/>
      <c r="Y389" s="561"/>
    </row>
    <row r="390" spans="1:25" ht="31.5" hidden="1" customHeight="1" x14ac:dyDescent="0.2">
      <c r="A390" s="569">
        <v>158</v>
      </c>
      <c r="B390" s="568" t="str">
        <f t="shared" si="14"/>
        <v>10.7.0503134.01</v>
      </c>
      <c r="C390" s="562" t="s">
        <v>3627</v>
      </c>
      <c r="D390" s="562" t="str">
        <f>VLOOKUP(E390,[1]QuyetdinhPCGD!$B$6:$C$1258,2,0)</f>
        <v>0503134</v>
      </c>
      <c r="E390" s="496" t="s">
        <v>328</v>
      </c>
      <c r="F390" s="564" t="s">
        <v>142</v>
      </c>
      <c r="G390" s="564" t="s">
        <v>9</v>
      </c>
      <c r="H390" s="562" t="str">
        <f>VLOOKUP(J390,'[2]Phan ca&amp; Ngay BDhoc'!$B$4:$I$106,8,0)</f>
        <v>A9-402</v>
      </c>
      <c r="I390" s="571"/>
      <c r="J390" s="566" t="s">
        <v>92</v>
      </c>
      <c r="K390" s="563" t="s">
        <v>274</v>
      </c>
      <c r="L390" s="572" t="s">
        <v>62</v>
      </c>
      <c r="M390" s="562" t="str">
        <f>VLOOKUP(C390,[3]K10!$B$3:$K$1312,10,0)</f>
        <v>Mở</v>
      </c>
      <c r="N390" s="571"/>
      <c r="O390" s="563" t="s">
        <v>63</v>
      </c>
      <c r="P390" s="563">
        <v>0</v>
      </c>
      <c r="Q390" s="563" t="s">
        <v>274</v>
      </c>
      <c r="R390" s="596" t="s">
        <v>3229</v>
      </c>
      <c r="S390" s="559">
        <f t="shared" si="16"/>
        <v>1</v>
      </c>
      <c r="T390" s="559">
        <v>172</v>
      </c>
      <c r="V390" s="562">
        <f>VLOOKUP(C390,[4]K10!$B$3:$J$1312,9,0)</f>
        <v>70</v>
      </c>
      <c r="W390" s="561">
        <v>387</v>
      </c>
      <c r="X390" s="561" t="s">
        <v>4627</v>
      </c>
      <c r="Y390" s="561"/>
    </row>
    <row r="391" spans="1:25" ht="31.5" hidden="1" customHeight="1" x14ac:dyDescent="0.2">
      <c r="A391" s="569">
        <v>159</v>
      </c>
      <c r="B391" s="568" t="str">
        <f t="shared" si="14"/>
        <v>10.7.0503149.01</v>
      </c>
      <c r="C391" s="562" t="s">
        <v>3628</v>
      </c>
      <c r="D391" s="562" t="str">
        <f>VLOOKUP(E391,[1]QuyetdinhPCGD!$B$6:$C$1258,2,0)</f>
        <v>0503149</v>
      </c>
      <c r="E391" s="567" t="s">
        <v>329</v>
      </c>
      <c r="F391" s="564" t="s">
        <v>79</v>
      </c>
      <c r="G391" s="564" t="s">
        <v>11</v>
      </c>
      <c r="H391" s="562" t="s">
        <v>201</v>
      </c>
      <c r="I391" s="571"/>
      <c r="J391" s="566" t="s">
        <v>92</v>
      </c>
      <c r="K391" s="563" t="s">
        <v>330</v>
      </c>
      <c r="L391" s="572" t="s">
        <v>62</v>
      </c>
      <c r="M391" s="562" t="str">
        <f>VLOOKUP(C391,[3]K10!$B$3:$K$1312,10,0)</f>
        <v>Mở</v>
      </c>
      <c r="N391" s="571"/>
      <c r="O391" s="563" t="s">
        <v>63</v>
      </c>
      <c r="P391" s="563">
        <v>0</v>
      </c>
      <c r="Q391" s="563" t="s">
        <v>330</v>
      </c>
      <c r="R391" s="596" t="s">
        <v>3229</v>
      </c>
      <c r="S391" s="559">
        <f t="shared" si="16"/>
        <v>0</v>
      </c>
      <c r="T391" s="559">
        <v>175</v>
      </c>
      <c r="U391" s="559" t="s">
        <v>4628</v>
      </c>
      <c r="V391" s="562">
        <f>VLOOKUP(C391,[4]K10!$B$3:$J$1312,9,0)</f>
        <v>51</v>
      </c>
      <c r="W391" s="561">
        <v>388</v>
      </c>
      <c r="X391" s="561" t="s">
        <v>4627</v>
      </c>
      <c r="Y391" s="578" t="s">
        <v>3229</v>
      </c>
    </row>
    <row r="392" spans="1:25" ht="31.5" hidden="1" customHeight="1" x14ac:dyDescent="0.2">
      <c r="A392" s="569">
        <v>160</v>
      </c>
      <c r="B392" s="568" t="str">
        <f t="shared" si="14"/>
        <v>10.7.0503149.01</v>
      </c>
      <c r="C392" s="562" t="s">
        <v>3628</v>
      </c>
      <c r="D392" s="562" t="str">
        <f>VLOOKUP(E392,[1]QuyetdinhPCGD!$B$6:$C$1258,2,0)</f>
        <v>0503149</v>
      </c>
      <c r="E392" s="567" t="s">
        <v>329</v>
      </c>
      <c r="F392" s="564" t="s">
        <v>79</v>
      </c>
      <c r="G392" s="564" t="s">
        <v>12</v>
      </c>
      <c r="H392" s="562" t="str">
        <f>VLOOKUP(J392,'[2]Phan ca&amp; Ngay BDhoc'!$B$4:$I$106,8,0)</f>
        <v>A9-402</v>
      </c>
      <c r="I392" s="571"/>
      <c r="J392" s="566" t="s">
        <v>92</v>
      </c>
      <c r="K392" s="563" t="s">
        <v>330</v>
      </c>
      <c r="L392" s="572" t="s">
        <v>62</v>
      </c>
      <c r="M392" s="562" t="str">
        <f>VLOOKUP(C392,[3]K10!$B$3:$K$1312,10,0)</f>
        <v>Mở</v>
      </c>
      <c r="N392" s="571"/>
      <c r="O392" s="563" t="s">
        <v>63</v>
      </c>
      <c r="P392" s="563">
        <v>0</v>
      </c>
      <c r="Q392" s="563" t="s">
        <v>330</v>
      </c>
      <c r="R392" s="559" t="s">
        <v>3229</v>
      </c>
      <c r="S392" s="559">
        <f t="shared" si="16"/>
        <v>1</v>
      </c>
      <c r="T392" s="559">
        <v>178</v>
      </c>
      <c r="V392" s="562">
        <f>VLOOKUP(C392,[4]K10!$B$3:$J$1312,9,0)</f>
        <v>51</v>
      </c>
      <c r="W392" s="561">
        <v>389</v>
      </c>
      <c r="X392" s="561" t="s">
        <v>4627</v>
      </c>
      <c r="Y392" s="561"/>
    </row>
    <row r="393" spans="1:25" ht="33" hidden="1" customHeight="1" x14ac:dyDescent="0.2">
      <c r="A393" s="569">
        <v>161</v>
      </c>
      <c r="B393" s="568" t="str">
        <f t="shared" si="14"/>
        <v>10.7.0503171.01</v>
      </c>
      <c r="C393" s="562" t="s">
        <v>3629</v>
      </c>
      <c r="D393" s="562" t="str">
        <f>VLOOKUP(E393,[1]QuyetdinhPCGD!$B$6:$C$1258,2,0)</f>
        <v>0503171</v>
      </c>
      <c r="E393" s="567" t="s">
        <v>331</v>
      </c>
      <c r="F393" s="564" t="s">
        <v>79</v>
      </c>
      <c r="G393" s="564" t="s">
        <v>11</v>
      </c>
      <c r="H393" s="563" t="s">
        <v>293</v>
      </c>
      <c r="I393" s="571"/>
      <c r="J393" s="566" t="s">
        <v>92</v>
      </c>
      <c r="K393" s="563" t="s">
        <v>330</v>
      </c>
      <c r="L393" s="572" t="s">
        <v>62</v>
      </c>
      <c r="M393" s="562" t="str">
        <f>VLOOKUP(C393,[3]K10!$B$3:$K$1312,10,0)</f>
        <v>Không mở</v>
      </c>
      <c r="N393" s="571"/>
      <c r="O393" s="563" t="s">
        <v>63</v>
      </c>
      <c r="P393" s="563">
        <v>0</v>
      </c>
      <c r="Q393" s="563" t="s">
        <v>330</v>
      </c>
      <c r="R393" s="596" t="s">
        <v>293</v>
      </c>
      <c r="S393" s="559">
        <f t="shared" si="16"/>
        <v>1</v>
      </c>
      <c r="T393" s="559">
        <v>177</v>
      </c>
      <c r="V393" s="562">
        <f>VLOOKUP(C393,[4]K10!$B$3:$J$1312,9,0)</f>
        <v>0</v>
      </c>
      <c r="W393" s="561">
        <v>390</v>
      </c>
      <c r="X393" s="561"/>
      <c r="Y393" s="561"/>
    </row>
    <row r="394" spans="1:25" ht="33" hidden="1" customHeight="1" x14ac:dyDescent="0.2">
      <c r="A394" s="569">
        <v>162</v>
      </c>
      <c r="B394" s="568" t="str">
        <f t="shared" si="14"/>
        <v>10.7.0503171.01</v>
      </c>
      <c r="C394" s="562" t="s">
        <v>3629</v>
      </c>
      <c r="D394" s="562" t="str">
        <f>VLOOKUP(E394,[1]QuyetdinhPCGD!$B$6:$C$1258,2,0)</f>
        <v>0503171</v>
      </c>
      <c r="E394" s="567" t="s">
        <v>331</v>
      </c>
      <c r="F394" s="564" t="s">
        <v>79</v>
      </c>
      <c r="G394" s="564" t="s">
        <v>12</v>
      </c>
      <c r="H394" s="563" t="s">
        <v>293</v>
      </c>
      <c r="I394" s="571"/>
      <c r="J394" s="566" t="s">
        <v>92</v>
      </c>
      <c r="K394" s="563" t="s">
        <v>330</v>
      </c>
      <c r="L394" s="572" t="s">
        <v>62</v>
      </c>
      <c r="M394" s="562" t="str">
        <f>VLOOKUP(C394,[3]K10!$B$3:$K$1312,10,0)</f>
        <v>Không mở</v>
      </c>
      <c r="N394" s="571"/>
      <c r="O394" s="563" t="s">
        <v>63</v>
      </c>
      <c r="P394" s="563">
        <v>0</v>
      </c>
      <c r="Q394" s="563" t="s">
        <v>330</v>
      </c>
      <c r="R394" s="559" t="s">
        <v>293</v>
      </c>
      <c r="S394" s="559">
        <f t="shared" si="16"/>
        <v>1</v>
      </c>
      <c r="T394" s="559">
        <v>180</v>
      </c>
      <c r="V394" s="562">
        <f>VLOOKUP(C394,[4]K10!$B$3:$J$1312,9,0)</f>
        <v>0</v>
      </c>
      <c r="W394" s="561">
        <v>391</v>
      </c>
      <c r="X394" s="561"/>
      <c r="Y394" s="561"/>
    </row>
    <row r="395" spans="1:25" ht="33" hidden="1" customHeight="1" x14ac:dyDescent="0.2">
      <c r="A395" s="569">
        <v>163</v>
      </c>
      <c r="B395" s="568" t="str">
        <f t="shared" si="14"/>
        <v>10.7.0503165.01</v>
      </c>
      <c r="C395" s="562" t="s">
        <v>3630</v>
      </c>
      <c r="D395" s="562" t="str">
        <f>VLOOKUP(E395,[1]QuyetdinhPCGD!$B$6:$C$1258,2,0)</f>
        <v>0503165</v>
      </c>
      <c r="E395" s="573" t="s">
        <v>332</v>
      </c>
      <c r="F395" s="564" t="s">
        <v>100</v>
      </c>
      <c r="G395" s="564" t="s">
        <v>11</v>
      </c>
      <c r="H395" s="562" t="str">
        <f>VLOOKUP(J395,'[2]Phan ca&amp; Ngay BDhoc'!$B$4:$I$106,8,0)</f>
        <v>A9-402</v>
      </c>
      <c r="I395" s="571"/>
      <c r="J395" s="566" t="s">
        <v>92</v>
      </c>
      <c r="K395" s="563" t="s">
        <v>333</v>
      </c>
      <c r="L395" s="572" t="s">
        <v>62</v>
      </c>
      <c r="M395" s="562" t="str">
        <f>VLOOKUP(C395,[3]K10!$B$3:$K$1312,10,0)</f>
        <v>Không mở</v>
      </c>
      <c r="N395" s="571"/>
      <c r="O395" s="563" t="s">
        <v>63</v>
      </c>
      <c r="P395" s="563">
        <v>0</v>
      </c>
      <c r="Q395" s="563" t="s">
        <v>333</v>
      </c>
      <c r="R395" s="559" t="s">
        <v>3229</v>
      </c>
      <c r="S395" s="559">
        <f t="shared" si="16"/>
        <v>1</v>
      </c>
      <c r="T395" s="559">
        <v>181</v>
      </c>
      <c r="V395" s="562">
        <f>VLOOKUP(C395,[4]K10!$B$3:$J$1312,9,0)</f>
        <v>0</v>
      </c>
      <c r="W395" s="561">
        <v>392</v>
      </c>
      <c r="X395" s="561"/>
      <c r="Y395" s="561"/>
    </row>
    <row r="396" spans="1:25" s="597" customFormat="1" ht="27.75" hidden="1" customHeight="1" x14ac:dyDescent="0.2">
      <c r="A396" s="569">
        <v>164</v>
      </c>
      <c r="B396" s="568" t="str">
        <f t="shared" si="14"/>
        <v>10.7.0503107.02</v>
      </c>
      <c r="C396" s="562" t="s">
        <v>3631</v>
      </c>
      <c r="D396" s="562" t="str">
        <f>VLOOKUP(E396,[1]QuyetdinhPCGD!$B$6:$C$1258,2,0)</f>
        <v>0503107</v>
      </c>
      <c r="E396" s="567" t="s">
        <v>325</v>
      </c>
      <c r="F396" s="564" t="s">
        <v>98</v>
      </c>
      <c r="G396" s="564" t="s">
        <v>12</v>
      </c>
      <c r="H396" s="562" t="str">
        <f>VLOOKUP(J396,'[2]Phan ca&amp; Ngay BDhoc'!$B$4:$I$106,8,0)</f>
        <v>A9-402</v>
      </c>
      <c r="I396" s="571"/>
      <c r="J396" s="566" t="s">
        <v>95</v>
      </c>
      <c r="K396" s="563" t="s">
        <v>326</v>
      </c>
      <c r="L396" s="572" t="s">
        <v>70</v>
      </c>
      <c r="M396" s="562" t="str">
        <f>VLOOKUP(C396,[3]K10!$B$3:$K$1312,10,0)</f>
        <v>Mở</v>
      </c>
      <c r="N396" s="571"/>
      <c r="O396" s="563" t="s">
        <v>63</v>
      </c>
      <c r="P396" s="563">
        <v>0</v>
      </c>
      <c r="Q396" s="563" t="s">
        <v>326</v>
      </c>
      <c r="R396" s="596" t="s">
        <v>3229</v>
      </c>
      <c r="S396" s="559">
        <f t="shared" si="16"/>
        <v>1</v>
      </c>
      <c r="T396" s="559">
        <v>184</v>
      </c>
      <c r="U396" s="559"/>
      <c r="V396" s="562">
        <f>VLOOKUP(C396,[4]K10!$B$3:$J$1312,9,0)</f>
        <v>42</v>
      </c>
      <c r="W396" s="561">
        <v>393</v>
      </c>
      <c r="X396" s="561" t="s">
        <v>2472</v>
      </c>
      <c r="Y396" s="561"/>
    </row>
    <row r="397" spans="1:25" s="597" customFormat="1" ht="27.75" hidden="1" customHeight="1" x14ac:dyDescent="0.2">
      <c r="A397" s="569">
        <v>165</v>
      </c>
      <c r="B397" s="568" t="str">
        <f t="shared" si="14"/>
        <v>10.7.0503104.02</v>
      </c>
      <c r="C397" s="562" t="s">
        <v>3632</v>
      </c>
      <c r="D397" s="562" t="str">
        <f>VLOOKUP(E397,[1]QuyetdinhPCGD!$B$6:$C$1258,2,0)</f>
        <v>0503104</v>
      </c>
      <c r="E397" s="567" t="s">
        <v>149</v>
      </c>
      <c r="F397" s="564" t="s">
        <v>145</v>
      </c>
      <c r="G397" s="564" t="s">
        <v>11</v>
      </c>
      <c r="H397" s="563" t="s">
        <v>3358</v>
      </c>
      <c r="I397" s="571"/>
      <c r="J397" s="566" t="s">
        <v>95</v>
      </c>
      <c r="K397" s="563" t="s">
        <v>330</v>
      </c>
      <c r="L397" s="572" t="s">
        <v>70</v>
      </c>
      <c r="M397" s="562" t="str">
        <f>VLOOKUP(C397,[3]K10!$B$3:$K$1312,10,0)</f>
        <v>Mở</v>
      </c>
      <c r="N397" s="571"/>
      <c r="O397" s="563" t="s">
        <v>63</v>
      </c>
      <c r="P397" s="563">
        <v>0</v>
      </c>
      <c r="Q397" s="563" t="s">
        <v>330</v>
      </c>
      <c r="R397" s="559" t="s">
        <v>293</v>
      </c>
      <c r="S397" s="559">
        <f t="shared" si="16"/>
        <v>0</v>
      </c>
      <c r="T397" s="559">
        <v>193</v>
      </c>
      <c r="U397" s="559" t="s">
        <v>4628</v>
      </c>
      <c r="V397" s="562">
        <f>VLOOKUP(C397,[4]K10!$B$3:$J$1312,9,0)</f>
        <v>48</v>
      </c>
      <c r="W397" s="561">
        <v>394</v>
      </c>
      <c r="X397" s="561" t="s">
        <v>2472</v>
      </c>
      <c r="Y397" s="561"/>
    </row>
    <row r="398" spans="1:25" s="597" customFormat="1" ht="27.75" hidden="1" customHeight="1" x14ac:dyDescent="0.2">
      <c r="A398" s="569">
        <v>166</v>
      </c>
      <c r="B398" s="568" t="str">
        <f t="shared" si="14"/>
        <v>10.7.0503104.02</v>
      </c>
      <c r="C398" s="562" t="s">
        <v>3632</v>
      </c>
      <c r="D398" s="562" t="str">
        <f>VLOOKUP(E398,[1]QuyetdinhPCGD!$B$6:$C$1258,2,0)</f>
        <v>0503104</v>
      </c>
      <c r="E398" s="567" t="s">
        <v>149</v>
      </c>
      <c r="F398" s="564" t="s">
        <v>145</v>
      </c>
      <c r="G398" s="564" t="s">
        <v>12</v>
      </c>
      <c r="H398" s="563" t="s">
        <v>3363</v>
      </c>
      <c r="I398" s="571"/>
      <c r="J398" s="566" t="s">
        <v>95</v>
      </c>
      <c r="K398" s="563" t="s">
        <v>330</v>
      </c>
      <c r="L398" s="572" t="s">
        <v>70</v>
      </c>
      <c r="M398" s="562" t="str">
        <f>VLOOKUP(C398,[3]K10!$B$3:$K$1312,10,0)</f>
        <v>Mở</v>
      </c>
      <c r="N398" s="571"/>
      <c r="O398" s="563" t="s">
        <v>63</v>
      </c>
      <c r="P398" s="563">
        <v>0</v>
      </c>
      <c r="Q398" s="563" t="s">
        <v>330</v>
      </c>
      <c r="R398" s="559" t="s">
        <v>293</v>
      </c>
      <c r="S398" s="559">
        <f t="shared" si="16"/>
        <v>0</v>
      </c>
      <c r="T398" s="559">
        <v>196</v>
      </c>
      <c r="U398" s="559" t="s">
        <v>4628</v>
      </c>
      <c r="V398" s="562">
        <f>VLOOKUP(C398,[4]K10!$B$3:$J$1312,9,0)</f>
        <v>48</v>
      </c>
      <c r="W398" s="561">
        <v>395</v>
      </c>
      <c r="X398" s="561" t="s">
        <v>2472</v>
      </c>
      <c r="Y398" s="561"/>
    </row>
    <row r="399" spans="1:25" ht="27" hidden="1" customHeight="1" x14ac:dyDescent="0.2">
      <c r="A399" s="569">
        <v>167</v>
      </c>
      <c r="B399" s="568" t="str">
        <f t="shared" si="14"/>
        <v>10.7.0503112.02</v>
      </c>
      <c r="C399" s="562" t="s">
        <v>3633</v>
      </c>
      <c r="D399" s="562" t="str">
        <f>VLOOKUP(E399,[1]QuyetdinhPCGD!$B$6:$C$1258,2,0)</f>
        <v>0503112</v>
      </c>
      <c r="E399" s="573" t="s">
        <v>334</v>
      </c>
      <c r="F399" s="564" t="s">
        <v>98</v>
      </c>
      <c r="G399" s="564" t="s">
        <v>11</v>
      </c>
      <c r="H399" s="563" t="s">
        <v>293</v>
      </c>
      <c r="I399" s="571"/>
      <c r="J399" s="566" t="s">
        <v>95</v>
      </c>
      <c r="K399" s="563" t="s">
        <v>333</v>
      </c>
      <c r="L399" s="572" t="s">
        <v>70</v>
      </c>
      <c r="M399" s="562" t="str">
        <f>VLOOKUP(C399,[3]K10!$B$3:$K$1312,10,0)</f>
        <v>Không mở</v>
      </c>
      <c r="N399" s="571"/>
      <c r="O399" s="563" t="s">
        <v>63</v>
      </c>
      <c r="P399" s="563">
        <v>0</v>
      </c>
      <c r="Q399" s="563" t="s">
        <v>333</v>
      </c>
      <c r="R399" s="559" t="s">
        <v>293</v>
      </c>
      <c r="S399" s="559">
        <f t="shared" si="16"/>
        <v>1</v>
      </c>
      <c r="T399" s="559">
        <v>199</v>
      </c>
      <c r="V399" s="562">
        <f>VLOOKUP(C399,[4]K10!$B$3:$J$1312,9,0)</f>
        <v>0</v>
      </c>
      <c r="W399" s="561">
        <v>396</v>
      </c>
      <c r="X399" s="561"/>
      <c r="Y399" s="561"/>
    </row>
    <row r="400" spans="1:25" ht="27.75" hidden="1" customHeight="1" x14ac:dyDescent="0.2">
      <c r="A400" s="569">
        <v>168</v>
      </c>
      <c r="B400" s="568" t="str">
        <f t="shared" si="14"/>
        <v>10.7.0503121.02</v>
      </c>
      <c r="C400" s="562" t="s">
        <v>3634</v>
      </c>
      <c r="D400" s="562" t="str">
        <f>VLOOKUP(E400,[1]QuyetdinhPCGD!$B$6:$C$1258,2,0)</f>
        <v>0503121</v>
      </c>
      <c r="E400" s="567" t="s">
        <v>151</v>
      </c>
      <c r="F400" s="564" t="s">
        <v>98</v>
      </c>
      <c r="G400" s="564" t="s">
        <v>12</v>
      </c>
      <c r="H400" s="563" t="s">
        <v>293</v>
      </c>
      <c r="I400" s="571"/>
      <c r="J400" s="566" t="s">
        <v>95</v>
      </c>
      <c r="K400" s="563" t="s">
        <v>326</v>
      </c>
      <c r="L400" s="572" t="s">
        <v>70</v>
      </c>
      <c r="M400" s="562" t="str">
        <f>VLOOKUP(C400,[3]K10!$B$3:$K$1312,10,0)</f>
        <v>Không mở</v>
      </c>
      <c r="N400" s="571"/>
      <c r="O400" s="563" t="s">
        <v>63</v>
      </c>
      <c r="P400" s="563">
        <v>0</v>
      </c>
      <c r="Q400" s="563" t="s">
        <v>326</v>
      </c>
      <c r="R400" s="596" t="s">
        <v>293</v>
      </c>
      <c r="S400" s="559">
        <f t="shared" si="16"/>
        <v>1</v>
      </c>
      <c r="T400" s="559">
        <v>186</v>
      </c>
      <c r="V400" s="562">
        <f>VLOOKUP(C400,[4]K10!$B$3:$J$1312,9,0)</f>
        <v>3</v>
      </c>
      <c r="W400" s="561">
        <v>397</v>
      </c>
      <c r="X400" s="561"/>
      <c r="Y400" s="561"/>
    </row>
    <row r="401" spans="1:25" ht="27.75" hidden="1" customHeight="1" x14ac:dyDescent="0.2">
      <c r="A401" s="569">
        <v>169</v>
      </c>
      <c r="B401" s="568" t="str">
        <f t="shared" si="14"/>
        <v>10.7.0503132.02</v>
      </c>
      <c r="C401" s="562" t="s">
        <v>3635</v>
      </c>
      <c r="D401" s="562" t="str">
        <f>VLOOKUP(E401,[1]QuyetdinhPCGD!$B$6:$C$1258,2,0)</f>
        <v>0503132</v>
      </c>
      <c r="E401" s="573" t="s">
        <v>335</v>
      </c>
      <c r="F401" s="564" t="s">
        <v>98</v>
      </c>
      <c r="G401" s="564" t="s">
        <v>11</v>
      </c>
      <c r="H401" s="563" t="s">
        <v>293</v>
      </c>
      <c r="I401" s="571"/>
      <c r="J401" s="566" t="s">
        <v>95</v>
      </c>
      <c r="K401" s="563" t="s">
        <v>333</v>
      </c>
      <c r="L401" s="572" t="s">
        <v>70</v>
      </c>
      <c r="M401" s="562" t="str">
        <f>VLOOKUP(C401,[3]K10!$B$3:$K$1312,10,0)</f>
        <v>Không mở</v>
      </c>
      <c r="N401" s="571"/>
      <c r="O401" s="563" t="s">
        <v>63</v>
      </c>
      <c r="P401" s="563">
        <v>0</v>
      </c>
      <c r="Q401" s="563" t="s">
        <v>333</v>
      </c>
      <c r="R401" s="559" t="s">
        <v>293</v>
      </c>
      <c r="S401" s="559">
        <f t="shared" si="16"/>
        <v>1</v>
      </c>
      <c r="T401" s="559">
        <v>200</v>
      </c>
      <c r="V401" s="562">
        <f>VLOOKUP(C401,[4]K10!$B$3:$J$1312,9,0)</f>
        <v>0</v>
      </c>
      <c r="W401" s="561">
        <v>398</v>
      </c>
      <c r="X401" s="561"/>
      <c r="Y401" s="561"/>
    </row>
    <row r="402" spans="1:25" ht="27.75" hidden="1" customHeight="1" x14ac:dyDescent="0.2">
      <c r="A402" s="569">
        <v>170</v>
      </c>
      <c r="B402" s="568" t="str">
        <f t="shared" ref="B402:B465" si="17">CONCATENATE("10.7.",D402,".",L402)</f>
        <v>10.7.0503133.02</v>
      </c>
      <c r="C402" s="562" t="s">
        <v>3636</v>
      </c>
      <c r="D402" s="562" t="str">
        <f>VLOOKUP(E402,[1]QuyetdinhPCGD!$B$6:$C$1258,2,0)</f>
        <v>0503133</v>
      </c>
      <c r="E402" s="567" t="s">
        <v>327</v>
      </c>
      <c r="F402" s="564" t="s">
        <v>98</v>
      </c>
      <c r="G402" s="564" t="s">
        <v>12</v>
      </c>
      <c r="H402" s="563" t="s">
        <v>293</v>
      </c>
      <c r="I402" s="571"/>
      <c r="J402" s="566" t="s">
        <v>95</v>
      </c>
      <c r="K402" s="563" t="s">
        <v>326</v>
      </c>
      <c r="L402" s="572" t="s">
        <v>70</v>
      </c>
      <c r="M402" s="562" t="str">
        <f>VLOOKUP(C402,[3]K10!$B$3:$K$1312,10,0)</f>
        <v>Không mở</v>
      </c>
      <c r="N402" s="571"/>
      <c r="O402" s="563" t="s">
        <v>63</v>
      </c>
      <c r="P402" s="563">
        <v>0</v>
      </c>
      <c r="Q402" s="563" t="s">
        <v>326</v>
      </c>
      <c r="R402" s="596" t="s">
        <v>293</v>
      </c>
      <c r="S402" s="559">
        <f t="shared" si="16"/>
        <v>1</v>
      </c>
      <c r="T402" s="559">
        <v>185</v>
      </c>
      <c r="V402" s="562">
        <f>VLOOKUP(C402,[4]K10!$B$3:$J$1312,9,0)</f>
        <v>0</v>
      </c>
      <c r="W402" s="561">
        <v>399</v>
      </c>
      <c r="X402" s="561"/>
      <c r="Y402" s="561"/>
    </row>
    <row r="403" spans="1:25" ht="24" hidden="1" customHeight="1" x14ac:dyDescent="0.2">
      <c r="A403" s="569">
        <v>171</v>
      </c>
      <c r="B403" s="568" t="str">
        <f t="shared" si="17"/>
        <v>10.7.0503134.02</v>
      </c>
      <c r="C403" s="562" t="s">
        <v>3637</v>
      </c>
      <c r="D403" s="562" t="str">
        <f>VLOOKUP(E403,[1]QuyetdinhPCGD!$B$6:$C$1258,2,0)</f>
        <v>0503134</v>
      </c>
      <c r="E403" s="496" t="s">
        <v>328</v>
      </c>
      <c r="F403" s="564" t="s">
        <v>138</v>
      </c>
      <c r="G403" s="564" t="s">
        <v>9</v>
      </c>
      <c r="H403" s="562" t="str">
        <f>VLOOKUP(J403,'[2]Phan ca&amp; Ngay BDhoc'!$B$4:$I$106,8,0)</f>
        <v>A9-402</v>
      </c>
      <c r="I403" s="571"/>
      <c r="J403" s="566" t="s">
        <v>95</v>
      </c>
      <c r="K403" s="563" t="s">
        <v>274</v>
      </c>
      <c r="L403" s="572" t="s">
        <v>70</v>
      </c>
      <c r="M403" s="562" t="str">
        <f>VLOOKUP(C403,[3]K10!$B$3:$K$1312,10,0)</f>
        <v>Mở</v>
      </c>
      <c r="N403" s="571"/>
      <c r="O403" s="563" t="s">
        <v>63</v>
      </c>
      <c r="P403" s="563">
        <v>0</v>
      </c>
      <c r="Q403" s="563" t="s">
        <v>274</v>
      </c>
      <c r="R403" s="559" t="s">
        <v>3229</v>
      </c>
      <c r="S403" s="559">
        <f t="shared" si="16"/>
        <v>1</v>
      </c>
      <c r="T403" s="559">
        <v>189</v>
      </c>
      <c r="V403" s="562">
        <f>VLOOKUP(C403,[4]K10!$B$3:$J$1312,9,0)</f>
        <v>53</v>
      </c>
      <c r="W403" s="561">
        <v>400</v>
      </c>
      <c r="X403" s="561" t="s">
        <v>2472</v>
      </c>
      <c r="Y403" s="561"/>
    </row>
    <row r="404" spans="1:25" ht="24" hidden="1" customHeight="1" x14ac:dyDescent="0.2">
      <c r="A404" s="569">
        <v>172</v>
      </c>
      <c r="B404" s="568" t="str">
        <f t="shared" si="17"/>
        <v>10.7.0503149.02</v>
      </c>
      <c r="C404" s="562" t="s">
        <v>3638</v>
      </c>
      <c r="D404" s="562" t="str">
        <f>VLOOKUP(E404,[1]QuyetdinhPCGD!$B$6:$C$1258,2,0)</f>
        <v>0503149</v>
      </c>
      <c r="E404" s="567" t="s">
        <v>329</v>
      </c>
      <c r="F404" s="564" t="s">
        <v>145</v>
      </c>
      <c r="G404" s="564" t="s">
        <v>11</v>
      </c>
      <c r="H404" s="562" t="str">
        <f>VLOOKUP(J404,'[2]Phan ca&amp; Ngay BDhoc'!$B$4:$I$106,8,0)</f>
        <v>A9-402</v>
      </c>
      <c r="I404" s="571"/>
      <c r="J404" s="566" t="s">
        <v>95</v>
      </c>
      <c r="K404" s="563" t="s">
        <v>330</v>
      </c>
      <c r="L404" s="572" t="s">
        <v>70</v>
      </c>
      <c r="M404" s="562" t="str">
        <f>VLOOKUP(C404,[3]K10!$B$3:$K$1312,10,0)</f>
        <v>Không mở</v>
      </c>
      <c r="N404" s="571"/>
      <c r="O404" s="563" t="s">
        <v>63</v>
      </c>
      <c r="P404" s="563">
        <v>0</v>
      </c>
      <c r="Q404" s="563" t="s">
        <v>330</v>
      </c>
      <c r="R404" s="559" t="s">
        <v>3229</v>
      </c>
      <c r="S404" s="559">
        <f t="shared" si="16"/>
        <v>1</v>
      </c>
      <c r="T404" s="559">
        <v>192</v>
      </c>
      <c r="V404" s="562">
        <f>VLOOKUP(C404,[4]K10!$B$3:$J$1312,9,0)</f>
        <v>0</v>
      </c>
      <c r="W404" s="561">
        <v>401</v>
      </c>
      <c r="X404" s="561"/>
      <c r="Y404" s="561"/>
    </row>
    <row r="405" spans="1:25" ht="24" hidden="1" customHeight="1" x14ac:dyDescent="0.2">
      <c r="A405" s="569">
        <v>173</v>
      </c>
      <c r="B405" s="568" t="str">
        <f t="shared" si="17"/>
        <v>10.7.0503149.02</v>
      </c>
      <c r="C405" s="562" t="s">
        <v>3638</v>
      </c>
      <c r="D405" s="562" t="str">
        <f>VLOOKUP(E405,[1]QuyetdinhPCGD!$B$6:$C$1258,2,0)</f>
        <v>0503149</v>
      </c>
      <c r="E405" s="567" t="s">
        <v>329</v>
      </c>
      <c r="F405" s="564" t="s">
        <v>145</v>
      </c>
      <c r="G405" s="564" t="s">
        <v>12</v>
      </c>
      <c r="H405" s="562" t="str">
        <f>VLOOKUP(J405,'[2]Phan ca&amp; Ngay BDhoc'!$B$4:$I$106,8,0)</f>
        <v>A9-402</v>
      </c>
      <c r="I405" s="571"/>
      <c r="J405" s="566" t="s">
        <v>95</v>
      </c>
      <c r="K405" s="563" t="s">
        <v>330</v>
      </c>
      <c r="L405" s="572" t="s">
        <v>70</v>
      </c>
      <c r="M405" s="562" t="str">
        <f>VLOOKUP(C405,[3]K10!$B$3:$K$1312,10,0)</f>
        <v>Không mở</v>
      </c>
      <c r="N405" s="571"/>
      <c r="O405" s="563" t="s">
        <v>63</v>
      </c>
      <c r="P405" s="563">
        <v>0</v>
      </c>
      <c r="Q405" s="563" t="s">
        <v>330</v>
      </c>
      <c r="R405" s="559" t="s">
        <v>3229</v>
      </c>
      <c r="S405" s="559">
        <f t="shared" si="16"/>
        <v>1</v>
      </c>
      <c r="T405" s="559">
        <v>195</v>
      </c>
      <c r="V405" s="562">
        <f>VLOOKUP(C405,[4]K10!$B$3:$J$1312,9,0)</f>
        <v>0</v>
      </c>
      <c r="W405" s="561">
        <v>402</v>
      </c>
      <c r="X405" s="561"/>
      <c r="Y405" s="561"/>
    </row>
    <row r="406" spans="1:25" ht="26.25" hidden="1" customHeight="1" x14ac:dyDescent="0.2">
      <c r="A406" s="569">
        <v>174</v>
      </c>
      <c r="B406" s="568" t="str">
        <f t="shared" si="17"/>
        <v>10.7.0503171.02</v>
      </c>
      <c r="C406" s="562" t="s">
        <v>3639</v>
      </c>
      <c r="D406" s="562" t="str">
        <f>VLOOKUP(E406,[1]QuyetdinhPCGD!$B$6:$C$1258,2,0)</f>
        <v>0503171</v>
      </c>
      <c r="E406" s="567" t="s">
        <v>331</v>
      </c>
      <c r="F406" s="564" t="s">
        <v>145</v>
      </c>
      <c r="G406" s="564" t="s">
        <v>11</v>
      </c>
      <c r="H406" s="563" t="s">
        <v>293</v>
      </c>
      <c r="I406" s="571"/>
      <c r="J406" s="566" t="s">
        <v>95</v>
      </c>
      <c r="K406" s="563" t="s">
        <v>330</v>
      </c>
      <c r="L406" s="572" t="s">
        <v>70</v>
      </c>
      <c r="M406" s="562" t="str">
        <f>VLOOKUP(C406,[3]K10!$B$3:$K$1312,10,0)</f>
        <v>Không mở</v>
      </c>
      <c r="N406" s="571"/>
      <c r="O406" s="563" t="s">
        <v>63</v>
      </c>
      <c r="P406" s="563">
        <v>0</v>
      </c>
      <c r="Q406" s="563" t="s">
        <v>330</v>
      </c>
      <c r="R406" s="559" t="s">
        <v>293</v>
      </c>
      <c r="S406" s="559">
        <f t="shared" si="16"/>
        <v>1</v>
      </c>
      <c r="T406" s="559">
        <v>194</v>
      </c>
      <c r="V406" s="562">
        <f>VLOOKUP(C406,[4]K10!$B$3:$J$1312,9,0)</f>
        <v>0</v>
      </c>
      <c r="W406" s="561">
        <v>403</v>
      </c>
      <c r="X406" s="561"/>
      <c r="Y406" s="561"/>
    </row>
    <row r="407" spans="1:25" ht="26.25" hidden="1" customHeight="1" x14ac:dyDescent="0.2">
      <c r="A407" s="569">
        <v>175</v>
      </c>
      <c r="B407" s="568" t="str">
        <f t="shared" si="17"/>
        <v>10.7.0503171.02</v>
      </c>
      <c r="C407" s="562" t="s">
        <v>3639</v>
      </c>
      <c r="D407" s="562" t="str">
        <f>VLOOKUP(E407,[1]QuyetdinhPCGD!$B$6:$C$1258,2,0)</f>
        <v>0503171</v>
      </c>
      <c r="E407" s="567" t="s">
        <v>331</v>
      </c>
      <c r="F407" s="564" t="s">
        <v>145</v>
      </c>
      <c r="G407" s="564" t="s">
        <v>12</v>
      </c>
      <c r="H407" s="563" t="s">
        <v>293</v>
      </c>
      <c r="I407" s="571"/>
      <c r="J407" s="566" t="s">
        <v>95</v>
      </c>
      <c r="K407" s="563" t="s">
        <v>330</v>
      </c>
      <c r="L407" s="572" t="s">
        <v>70</v>
      </c>
      <c r="M407" s="562" t="str">
        <f>VLOOKUP(C407,[3]K10!$B$3:$K$1312,10,0)</f>
        <v>Không mở</v>
      </c>
      <c r="N407" s="571"/>
      <c r="O407" s="563" t="s">
        <v>63</v>
      </c>
      <c r="P407" s="563">
        <v>0</v>
      </c>
      <c r="Q407" s="563" t="s">
        <v>330</v>
      </c>
      <c r="R407" s="559" t="s">
        <v>293</v>
      </c>
      <c r="S407" s="559">
        <f t="shared" si="16"/>
        <v>1</v>
      </c>
      <c r="T407" s="559">
        <v>197</v>
      </c>
      <c r="V407" s="562">
        <f>VLOOKUP(C407,[4]K10!$B$3:$J$1312,9,0)</f>
        <v>0</v>
      </c>
      <c r="W407" s="561">
        <v>404</v>
      </c>
      <c r="X407" s="561"/>
      <c r="Y407" s="561"/>
    </row>
    <row r="408" spans="1:25" ht="26.25" hidden="1" customHeight="1" x14ac:dyDescent="0.2">
      <c r="A408" s="569">
        <v>176</v>
      </c>
      <c r="B408" s="568" t="str">
        <f t="shared" si="17"/>
        <v>10.7.0503165.02</v>
      </c>
      <c r="C408" s="562" t="s">
        <v>3640</v>
      </c>
      <c r="D408" s="562" t="str">
        <f>VLOOKUP(E408,[1]QuyetdinhPCGD!$B$6:$C$1258,2,0)</f>
        <v>0503165</v>
      </c>
      <c r="E408" s="573" t="s">
        <v>332</v>
      </c>
      <c r="F408" s="564" t="s">
        <v>98</v>
      </c>
      <c r="G408" s="564" t="s">
        <v>11</v>
      </c>
      <c r="H408" s="562" t="str">
        <f>VLOOKUP(J408,'[2]Phan ca&amp; Ngay BDhoc'!$B$4:$I$106,8,0)</f>
        <v>A9-402</v>
      </c>
      <c r="I408" s="571"/>
      <c r="J408" s="566" t="s">
        <v>95</v>
      </c>
      <c r="K408" s="563" t="s">
        <v>333</v>
      </c>
      <c r="L408" s="572" t="s">
        <v>70</v>
      </c>
      <c r="M408" s="562" t="str">
        <f>VLOOKUP(C408,[3]K10!$B$3:$K$1312,10,0)</f>
        <v>Không mở</v>
      </c>
      <c r="N408" s="571"/>
      <c r="O408" s="563" t="s">
        <v>63</v>
      </c>
      <c r="P408" s="563">
        <v>0</v>
      </c>
      <c r="Q408" s="563" t="s">
        <v>333</v>
      </c>
      <c r="R408" s="559" t="s">
        <v>3229</v>
      </c>
      <c r="S408" s="559">
        <f t="shared" si="16"/>
        <v>1</v>
      </c>
      <c r="T408" s="559">
        <v>198</v>
      </c>
      <c r="V408" s="562">
        <f>VLOOKUP(C408,[4]K10!$B$3:$J$1312,9,0)</f>
        <v>12</v>
      </c>
      <c r="W408" s="561">
        <v>405</v>
      </c>
      <c r="X408" s="561"/>
      <c r="Y408" s="561"/>
    </row>
    <row r="409" spans="1:25" ht="26.25" hidden="1" customHeight="1" x14ac:dyDescent="0.2">
      <c r="A409" s="569">
        <v>177</v>
      </c>
      <c r="B409" s="568" t="str">
        <f t="shared" si="17"/>
        <v>10.7.0503107.03</v>
      </c>
      <c r="C409" s="562" t="s">
        <v>3641</v>
      </c>
      <c r="D409" s="562" t="str">
        <f>VLOOKUP(E409,[1]QuyetdinhPCGD!$B$6:$C$1258,2,0)</f>
        <v>0503107</v>
      </c>
      <c r="E409" s="567" t="s">
        <v>325</v>
      </c>
      <c r="F409" s="564" t="s">
        <v>98</v>
      </c>
      <c r="G409" s="564" t="s">
        <v>10</v>
      </c>
      <c r="H409" s="562" t="str">
        <f>VLOOKUP(J409,'[2]Phan ca&amp; Ngay BDhoc'!$B$4:$I$106,8,0)</f>
        <v>A9-308</v>
      </c>
      <c r="I409" s="571"/>
      <c r="J409" s="566" t="s">
        <v>96</v>
      </c>
      <c r="K409" s="563" t="s">
        <v>326</v>
      </c>
      <c r="L409" s="572" t="s">
        <v>75</v>
      </c>
      <c r="M409" s="562" t="str">
        <f>VLOOKUP(C409,[3]K10!$B$3:$K$1312,10,0)</f>
        <v>Mở</v>
      </c>
      <c r="N409" s="571"/>
      <c r="O409" s="563" t="s">
        <v>63</v>
      </c>
      <c r="P409" s="563">
        <v>0</v>
      </c>
      <c r="Q409" s="563" t="s">
        <v>326</v>
      </c>
      <c r="R409" s="559" t="s">
        <v>3229</v>
      </c>
      <c r="S409" s="559">
        <f t="shared" si="16"/>
        <v>0</v>
      </c>
      <c r="T409" s="559">
        <v>201</v>
      </c>
      <c r="V409" s="562">
        <f>VLOOKUP(C409,[4]K10!$B$3:$J$1312,9,0)</f>
        <v>70</v>
      </c>
      <c r="W409" s="561">
        <v>406</v>
      </c>
      <c r="X409" s="561" t="s">
        <v>2472</v>
      </c>
      <c r="Y409" s="561"/>
    </row>
    <row r="410" spans="1:25" ht="47.25" hidden="1" customHeight="1" x14ac:dyDescent="0.2">
      <c r="A410" s="569">
        <v>178</v>
      </c>
      <c r="B410" s="568" t="str">
        <f t="shared" si="17"/>
        <v>10.7.0503104.03</v>
      </c>
      <c r="C410" s="562" t="s">
        <v>3642</v>
      </c>
      <c r="D410" s="562" t="str">
        <f>VLOOKUP(E410,[1]QuyetdinhPCGD!$B$6:$C$1258,2,0)</f>
        <v>0503104</v>
      </c>
      <c r="E410" s="567" t="s">
        <v>149</v>
      </c>
      <c r="F410" s="564" t="s">
        <v>145</v>
      </c>
      <c r="G410" s="564" t="s">
        <v>8</v>
      </c>
      <c r="H410" s="563" t="s">
        <v>4636</v>
      </c>
      <c r="I410" s="564"/>
      <c r="J410" s="566" t="s">
        <v>96</v>
      </c>
      <c r="K410" s="563" t="s">
        <v>3643</v>
      </c>
      <c r="L410" s="565" t="s">
        <v>75</v>
      </c>
      <c r="M410" s="562" t="str">
        <f>VLOOKUP(C410,[3]K10!$B$3:$K$1312,10,0)</f>
        <v>Mở</v>
      </c>
      <c r="N410" s="564"/>
      <c r="O410" s="563" t="s">
        <v>63</v>
      </c>
      <c r="P410" s="563">
        <v>0</v>
      </c>
      <c r="Q410" s="563" t="s">
        <v>330</v>
      </c>
      <c r="R410" s="559" t="s">
        <v>293</v>
      </c>
      <c r="S410" s="559">
        <f t="shared" si="16"/>
        <v>0</v>
      </c>
      <c r="T410" s="559">
        <v>210</v>
      </c>
      <c r="U410" s="559" t="s">
        <v>4628</v>
      </c>
      <c r="V410" s="562">
        <f>VLOOKUP(C410,[4]K10!$B$3:$J$1312,9,0)</f>
        <v>59</v>
      </c>
      <c r="W410" s="561">
        <v>407</v>
      </c>
      <c r="X410" s="561" t="s">
        <v>2472</v>
      </c>
      <c r="Y410" s="561"/>
    </row>
    <row r="411" spans="1:25" ht="26.25" hidden="1" customHeight="1" x14ac:dyDescent="0.2">
      <c r="A411" s="569">
        <v>179</v>
      </c>
      <c r="B411" s="568" t="str">
        <f t="shared" si="17"/>
        <v>10.7.0503104.03</v>
      </c>
      <c r="C411" s="562" t="s">
        <v>3642</v>
      </c>
      <c r="D411" s="562" t="str">
        <f>VLOOKUP(E411,[1]QuyetdinhPCGD!$B$6:$C$1258,2,0)</f>
        <v>0503104</v>
      </c>
      <c r="E411" s="567" t="s">
        <v>149</v>
      </c>
      <c r="F411" s="564" t="s">
        <v>145</v>
      </c>
      <c r="G411" s="564" t="s">
        <v>10</v>
      </c>
      <c r="H411" s="563" t="s">
        <v>4636</v>
      </c>
      <c r="I411" s="571"/>
      <c r="J411" s="566" t="s">
        <v>96</v>
      </c>
      <c r="K411" s="563" t="s">
        <v>330</v>
      </c>
      <c r="L411" s="565" t="s">
        <v>75</v>
      </c>
      <c r="M411" s="562" t="str">
        <f>VLOOKUP(C411,[3]K10!$B$3:$K$1312,10,0)</f>
        <v>Mở</v>
      </c>
      <c r="N411" s="571"/>
      <c r="O411" s="563" t="s">
        <v>63</v>
      </c>
      <c r="P411" s="563">
        <v>0</v>
      </c>
      <c r="Q411" s="563" t="s">
        <v>330</v>
      </c>
      <c r="R411" s="559" t="s">
        <v>293</v>
      </c>
      <c r="S411" s="559">
        <f t="shared" si="16"/>
        <v>0</v>
      </c>
      <c r="T411" s="559">
        <v>213</v>
      </c>
      <c r="U411" s="559" t="s">
        <v>4628</v>
      </c>
      <c r="V411" s="562">
        <f>VLOOKUP(C411,[4]K10!$B$3:$J$1312,9,0)</f>
        <v>59</v>
      </c>
      <c r="W411" s="561">
        <v>408</v>
      </c>
      <c r="X411" s="561" t="s">
        <v>2472</v>
      </c>
      <c r="Y411" s="561"/>
    </row>
    <row r="412" spans="1:25" ht="42.75" hidden="1" x14ac:dyDescent="0.2">
      <c r="A412" s="569">
        <v>180</v>
      </c>
      <c r="B412" s="568" t="str">
        <f t="shared" si="17"/>
        <v>10.7.0503112.03</v>
      </c>
      <c r="C412" s="562" t="s">
        <v>3644</v>
      </c>
      <c r="D412" s="562" t="str">
        <f>VLOOKUP(E412,[1]QuyetdinhPCGD!$B$6:$C$1258,2,0)</f>
        <v>0503112</v>
      </c>
      <c r="E412" s="573" t="s">
        <v>334</v>
      </c>
      <c r="F412" s="564" t="s">
        <v>98</v>
      </c>
      <c r="G412" s="564" t="s">
        <v>8</v>
      </c>
      <c r="H412" s="563" t="s">
        <v>293</v>
      </c>
      <c r="I412" s="564"/>
      <c r="J412" s="566" t="s">
        <v>96</v>
      </c>
      <c r="K412" s="563" t="s">
        <v>333</v>
      </c>
      <c r="L412" s="565" t="s">
        <v>75</v>
      </c>
      <c r="M412" s="562" t="str">
        <f>VLOOKUP(C412,[3]K10!$B$3:$K$1312,10,0)</f>
        <v>Không mở</v>
      </c>
      <c r="N412" s="564"/>
      <c r="O412" s="563" t="s">
        <v>63</v>
      </c>
      <c r="P412" s="563">
        <v>0</v>
      </c>
      <c r="Q412" s="563" t="s">
        <v>333</v>
      </c>
      <c r="R412" s="559" t="s">
        <v>293</v>
      </c>
      <c r="S412" s="559">
        <f t="shared" si="16"/>
        <v>1</v>
      </c>
      <c r="T412" s="559">
        <v>216</v>
      </c>
      <c r="V412" s="562">
        <f>VLOOKUP(C412,[4]K10!$B$3:$J$1312,9,0)</f>
        <v>0</v>
      </c>
      <c r="W412" s="561">
        <v>409</v>
      </c>
      <c r="X412" s="561"/>
      <c r="Y412" s="561"/>
    </row>
    <row r="413" spans="1:25" ht="42.75" hidden="1" x14ac:dyDescent="0.2">
      <c r="A413" s="569">
        <v>181</v>
      </c>
      <c r="B413" s="568" t="str">
        <f t="shared" si="17"/>
        <v>10.7.0503121.03</v>
      </c>
      <c r="C413" s="562" t="s">
        <v>3645</v>
      </c>
      <c r="D413" s="562" t="str">
        <f>VLOOKUP(E413,[1]QuyetdinhPCGD!$B$6:$C$1258,2,0)</f>
        <v>0503121</v>
      </c>
      <c r="E413" s="567" t="s">
        <v>151</v>
      </c>
      <c r="F413" s="564" t="s">
        <v>98</v>
      </c>
      <c r="G413" s="564" t="s">
        <v>10</v>
      </c>
      <c r="H413" s="563" t="s">
        <v>293</v>
      </c>
      <c r="I413" s="571"/>
      <c r="J413" s="566" t="s">
        <v>96</v>
      </c>
      <c r="K413" s="563" t="s">
        <v>326</v>
      </c>
      <c r="L413" s="572" t="s">
        <v>75</v>
      </c>
      <c r="M413" s="562" t="str">
        <f>VLOOKUP(C413,[3]K10!$B$3:$K$1312,10,0)</f>
        <v>Không mở</v>
      </c>
      <c r="N413" s="571"/>
      <c r="O413" s="563" t="s">
        <v>63</v>
      </c>
      <c r="P413" s="563">
        <v>0</v>
      </c>
      <c r="Q413" s="563" t="s">
        <v>326</v>
      </c>
      <c r="R413" s="559" t="s">
        <v>293</v>
      </c>
      <c r="S413" s="559">
        <f t="shared" ref="S413:S435" si="18">IF(H413=R413,1,0)</f>
        <v>1</v>
      </c>
      <c r="T413" s="559">
        <v>203</v>
      </c>
      <c r="V413" s="562">
        <f>VLOOKUP(C413,[4]K10!$B$3:$J$1312,9,0)</f>
        <v>1</v>
      </c>
      <c r="W413" s="561">
        <v>410</v>
      </c>
      <c r="X413" s="561"/>
      <c r="Y413" s="561"/>
    </row>
    <row r="414" spans="1:25" ht="42.75" hidden="1" x14ac:dyDescent="0.2">
      <c r="A414" s="569">
        <v>182</v>
      </c>
      <c r="B414" s="568" t="str">
        <f t="shared" si="17"/>
        <v>10.7.0503132.03</v>
      </c>
      <c r="C414" s="562" t="s">
        <v>3646</v>
      </c>
      <c r="D414" s="562" t="str">
        <f>VLOOKUP(E414,[1]QuyetdinhPCGD!$B$6:$C$1258,2,0)</f>
        <v>0503132</v>
      </c>
      <c r="E414" s="573" t="s">
        <v>335</v>
      </c>
      <c r="F414" s="564" t="s">
        <v>98</v>
      </c>
      <c r="G414" s="564" t="s">
        <v>8</v>
      </c>
      <c r="H414" s="563" t="s">
        <v>293</v>
      </c>
      <c r="I414" s="564"/>
      <c r="J414" s="566" t="s">
        <v>96</v>
      </c>
      <c r="K414" s="563" t="s">
        <v>333</v>
      </c>
      <c r="L414" s="565" t="s">
        <v>75</v>
      </c>
      <c r="M414" s="562" t="str">
        <f>VLOOKUP(C414,[3]K10!$B$3:$K$1312,10,0)</f>
        <v>Không mở</v>
      </c>
      <c r="N414" s="564"/>
      <c r="O414" s="563" t="s">
        <v>63</v>
      </c>
      <c r="P414" s="563">
        <v>0</v>
      </c>
      <c r="Q414" s="563" t="s">
        <v>333</v>
      </c>
      <c r="R414" s="559" t="s">
        <v>293</v>
      </c>
      <c r="S414" s="559">
        <f t="shared" si="18"/>
        <v>1</v>
      </c>
      <c r="T414" s="559">
        <v>217</v>
      </c>
      <c r="V414" s="562">
        <f>VLOOKUP(C414,[4]K10!$B$3:$J$1312,9,0)</f>
        <v>1</v>
      </c>
      <c r="W414" s="561">
        <v>411</v>
      </c>
      <c r="X414" s="561"/>
      <c r="Y414" s="561"/>
    </row>
    <row r="415" spans="1:25" ht="42.75" hidden="1" x14ac:dyDescent="0.2">
      <c r="A415" s="569">
        <v>183</v>
      </c>
      <c r="B415" s="568" t="str">
        <f t="shared" si="17"/>
        <v>10.7.0503133.03</v>
      </c>
      <c r="C415" s="562" t="s">
        <v>3647</v>
      </c>
      <c r="D415" s="562" t="str">
        <f>VLOOKUP(E415,[1]QuyetdinhPCGD!$B$6:$C$1258,2,0)</f>
        <v>0503133</v>
      </c>
      <c r="E415" s="567" t="s">
        <v>327</v>
      </c>
      <c r="F415" s="564" t="s">
        <v>98</v>
      </c>
      <c r="G415" s="564" t="s">
        <v>10</v>
      </c>
      <c r="H415" s="563" t="s">
        <v>293</v>
      </c>
      <c r="I415" s="571"/>
      <c r="J415" s="566" t="s">
        <v>96</v>
      </c>
      <c r="K415" s="563" t="s">
        <v>326</v>
      </c>
      <c r="L415" s="572" t="s">
        <v>75</v>
      </c>
      <c r="M415" s="562" t="str">
        <f>VLOOKUP(C415,[3]K10!$B$3:$K$1312,10,0)</f>
        <v>Không mở</v>
      </c>
      <c r="N415" s="571"/>
      <c r="O415" s="563" t="s">
        <v>63</v>
      </c>
      <c r="P415" s="563">
        <v>0</v>
      </c>
      <c r="Q415" s="563" t="s">
        <v>326</v>
      </c>
      <c r="R415" s="559" t="s">
        <v>293</v>
      </c>
      <c r="S415" s="559">
        <f t="shared" si="18"/>
        <v>1</v>
      </c>
      <c r="T415" s="559">
        <v>202</v>
      </c>
      <c r="V415" s="562">
        <f>VLOOKUP(C415,[4]K10!$B$3:$J$1312,9,0)</f>
        <v>0</v>
      </c>
      <c r="W415" s="561">
        <v>412</v>
      </c>
      <c r="X415" s="561"/>
      <c r="Y415" s="561"/>
    </row>
    <row r="416" spans="1:25" ht="28.5" hidden="1" x14ac:dyDescent="0.2">
      <c r="A416" s="569">
        <v>184</v>
      </c>
      <c r="B416" s="568" t="str">
        <f t="shared" si="17"/>
        <v>10.7.0503134.03</v>
      </c>
      <c r="C416" s="562" t="s">
        <v>3648</v>
      </c>
      <c r="D416" s="562" t="str">
        <f>VLOOKUP(E416,[1]QuyetdinhPCGD!$B$6:$C$1258,2,0)</f>
        <v>0503134</v>
      </c>
      <c r="E416" s="496" t="s">
        <v>328</v>
      </c>
      <c r="F416" s="564" t="s">
        <v>138</v>
      </c>
      <c r="G416" s="564" t="s">
        <v>12</v>
      </c>
      <c r="H416" s="562" t="str">
        <f>VLOOKUP(J416,'[2]Phan ca&amp; Ngay BDhoc'!$B$4:$I$106,8,0)</f>
        <v>A9-308</v>
      </c>
      <c r="I416" s="571"/>
      <c r="J416" s="566" t="s">
        <v>96</v>
      </c>
      <c r="K416" s="563" t="s">
        <v>274</v>
      </c>
      <c r="L416" s="572" t="s">
        <v>75</v>
      </c>
      <c r="M416" s="562" t="str">
        <f>VLOOKUP(C416,[3]K10!$B$3:$K$1312,10,0)</f>
        <v>Mở</v>
      </c>
      <c r="N416" s="571"/>
      <c r="O416" s="563" t="s">
        <v>63</v>
      </c>
      <c r="P416" s="563">
        <v>0</v>
      </c>
      <c r="Q416" s="563" t="s">
        <v>274</v>
      </c>
      <c r="R416" s="559" t="s">
        <v>3229</v>
      </c>
      <c r="S416" s="559">
        <f t="shared" si="18"/>
        <v>0</v>
      </c>
      <c r="T416" s="559">
        <v>206</v>
      </c>
      <c r="V416" s="562">
        <f>VLOOKUP(C416,[4]K10!$B$3:$J$1312,9,0)</f>
        <v>63</v>
      </c>
      <c r="W416" s="561">
        <v>413</v>
      </c>
      <c r="X416" s="561" t="s">
        <v>2472</v>
      </c>
      <c r="Y416" s="561"/>
    </row>
    <row r="417" spans="1:25" ht="71.25" hidden="1" x14ac:dyDescent="0.2">
      <c r="A417" s="569">
        <v>185</v>
      </c>
      <c r="B417" s="568" t="str">
        <f t="shared" si="17"/>
        <v>10.7.0503149.03</v>
      </c>
      <c r="C417" s="562" t="s">
        <v>3649</v>
      </c>
      <c r="D417" s="562" t="str">
        <f>VLOOKUP(E417,[1]QuyetdinhPCGD!$B$6:$C$1258,2,0)</f>
        <v>0503149</v>
      </c>
      <c r="E417" s="567" t="s">
        <v>329</v>
      </c>
      <c r="F417" s="564" t="s">
        <v>145</v>
      </c>
      <c r="G417" s="564" t="s">
        <v>8</v>
      </c>
      <c r="H417" s="562" t="str">
        <f>VLOOKUP(J417,'[2]Phan ca&amp; Ngay BDhoc'!$B$4:$I$106,8,0)</f>
        <v>A9-308</v>
      </c>
      <c r="I417" s="564"/>
      <c r="J417" s="566" t="s">
        <v>96</v>
      </c>
      <c r="K417" s="563" t="s">
        <v>3650</v>
      </c>
      <c r="L417" s="572" t="s">
        <v>75</v>
      </c>
      <c r="M417" s="562" t="str">
        <f>VLOOKUP(C417,[3]K10!$B$3:$K$1312,10,0)</f>
        <v>Không mở</v>
      </c>
      <c r="N417" s="564"/>
      <c r="O417" s="563" t="s">
        <v>63</v>
      </c>
      <c r="P417" s="563">
        <v>0</v>
      </c>
      <c r="Q417" s="563" t="s">
        <v>330</v>
      </c>
      <c r="R417" s="559" t="s">
        <v>3229</v>
      </c>
      <c r="S417" s="559">
        <f t="shared" si="18"/>
        <v>0</v>
      </c>
      <c r="T417" s="559">
        <v>209</v>
      </c>
      <c r="V417" s="562">
        <f>VLOOKUP(C417,[4]K10!$B$3:$J$1312,9,0)</f>
        <v>9</v>
      </c>
      <c r="W417" s="561">
        <v>414</v>
      </c>
      <c r="X417" s="561"/>
      <c r="Y417" s="561"/>
    </row>
    <row r="418" spans="1:25" ht="42.75" hidden="1" x14ac:dyDescent="0.2">
      <c r="A418" s="569">
        <v>186</v>
      </c>
      <c r="B418" s="568" t="str">
        <f t="shared" si="17"/>
        <v>10.7.0503149.03</v>
      </c>
      <c r="C418" s="562" t="s">
        <v>3649</v>
      </c>
      <c r="D418" s="562" t="str">
        <f>VLOOKUP(E418,[1]QuyetdinhPCGD!$B$6:$C$1258,2,0)</f>
        <v>0503149</v>
      </c>
      <c r="E418" s="567" t="s">
        <v>329</v>
      </c>
      <c r="F418" s="564" t="s">
        <v>145</v>
      </c>
      <c r="G418" s="564" t="s">
        <v>10</v>
      </c>
      <c r="H418" s="562" t="str">
        <f>VLOOKUP(J418,'[2]Phan ca&amp; Ngay BDhoc'!$B$4:$I$106,8,0)</f>
        <v>A9-308</v>
      </c>
      <c r="I418" s="571"/>
      <c r="J418" s="566" t="s">
        <v>96</v>
      </c>
      <c r="K418" s="563" t="s">
        <v>330</v>
      </c>
      <c r="L418" s="572" t="s">
        <v>75</v>
      </c>
      <c r="M418" s="562" t="str">
        <f>VLOOKUP(C418,[3]K10!$B$3:$K$1312,10,0)</f>
        <v>Không mở</v>
      </c>
      <c r="N418" s="571"/>
      <c r="O418" s="563" t="s">
        <v>63</v>
      </c>
      <c r="P418" s="563">
        <v>0</v>
      </c>
      <c r="Q418" s="563" t="s">
        <v>330</v>
      </c>
      <c r="R418" s="559" t="s">
        <v>3229</v>
      </c>
      <c r="S418" s="559">
        <f t="shared" si="18"/>
        <v>0</v>
      </c>
      <c r="T418" s="559">
        <v>212</v>
      </c>
      <c r="V418" s="562">
        <f>VLOOKUP(C418,[4]K10!$B$3:$J$1312,9,0)</f>
        <v>9</v>
      </c>
      <c r="W418" s="561">
        <v>415</v>
      </c>
      <c r="X418" s="561"/>
      <c r="Y418" s="561"/>
    </row>
    <row r="419" spans="1:25" ht="64.5" hidden="1" customHeight="1" x14ac:dyDescent="0.2">
      <c r="A419" s="569">
        <v>187</v>
      </c>
      <c r="B419" s="568" t="str">
        <f t="shared" si="17"/>
        <v>10.7.0503171.03</v>
      </c>
      <c r="C419" s="562" t="s">
        <v>3651</v>
      </c>
      <c r="D419" s="562" t="str">
        <f>VLOOKUP(E419,[1]QuyetdinhPCGD!$B$6:$C$1258,2,0)</f>
        <v>0503171</v>
      </c>
      <c r="E419" s="567" t="s">
        <v>331</v>
      </c>
      <c r="F419" s="564" t="s">
        <v>145</v>
      </c>
      <c r="G419" s="564" t="s">
        <v>8</v>
      </c>
      <c r="H419" s="563" t="s">
        <v>293</v>
      </c>
      <c r="I419" s="564"/>
      <c r="J419" s="566" t="s">
        <v>96</v>
      </c>
      <c r="K419" s="563" t="s">
        <v>3650</v>
      </c>
      <c r="L419" s="572" t="s">
        <v>75</v>
      </c>
      <c r="M419" s="562" t="str">
        <f>VLOOKUP(C419,[3]K10!$B$3:$K$1312,10,0)</f>
        <v>Không mở</v>
      </c>
      <c r="N419" s="564"/>
      <c r="O419" s="563" t="s">
        <v>63</v>
      </c>
      <c r="P419" s="563">
        <v>0</v>
      </c>
      <c r="Q419" s="563" t="s">
        <v>330</v>
      </c>
      <c r="R419" s="559" t="s">
        <v>293</v>
      </c>
      <c r="S419" s="559">
        <f t="shared" si="18"/>
        <v>1</v>
      </c>
      <c r="T419" s="559">
        <v>211</v>
      </c>
      <c r="V419" s="562">
        <f>VLOOKUP(C419,[4]K10!$B$3:$J$1312,9,0)</f>
        <v>0</v>
      </c>
      <c r="W419" s="561">
        <v>416</v>
      </c>
      <c r="X419" s="561"/>
      <c r="Y419" s="561"/>
    </row>
    <row r="420" spans="1:25" ht="56.25" hidden="1" customHeight="1" x14ac:dyDescent="0.2">
      <c r="A420" s="569">
        <v>188</v>
      </c>
      <c r="B420" s="568" t="str">
        <f t="shared" si="17"/>
        <v>10.7.0503171.03</v>
      </c>
      <c r="C420" s="562" t="s">
        <v>3651</v>
      </c>
      <c r="D420" s="562" t="str">
        <f>VLOOKUP(E420,[1]QuyetdinhPCGD!$B$6:$C$1258,2,0)</f>
        <v>0503171</v>
      </c>
      <c r="E420" s="567" t="s">
        <v>331</v>
      </c>
      <c r="F420" s="564" t="s">
        <v>145</v>
      </c>
      <c r="G420" s="564" t="s">
        <v>10</v>
      </c>
      <c r="H420" s="563" t="s">
        <v>293</v>
      </c>
      <c r="I420" s="571"/>
      <c r="J420" s="566" t="s">
        <v>96</v>
      </c>
      <c r="K420" s="563" t="s">
        <v>330</v>
      </c>
      <c r="L420" s="572" t="s">
        <v>75</v>
      </c>
      <c r="M420" s="562" t="str">
        <f>VLOOKUP(C420,[3]K10!$B$3:$K$1312,10,0)</f>
        <v>Không mở</v>
      </c>
      <c r="N420" s="571"/>
      <c r="O420" s="563" t="s">
        <v>63</v>
      </c>
      <c r="P420" s="563">
        <v>0</v>
      </c>
      <c r="Q420" s="563" t="s">
        <v>330</v>
      </c>
      <c r="R420" s="559" t="s">
        <v>293</v>
      </c>
      <c r="S420" s="559">
        <f t="shared" si="18"/>
        <v>1</v>
      </c>
      <c r="T420" s="559">
        <v>214</v>
      </c>
      <c r="V420" s="562">
        <f>VLOOKUP(C420,[4]K10!$B$3:$J$1312,9,0)</f>
        <v>0</v>
      </c>
      <c r="W420" s="561">
        <v>417</v>
      </c>
      <c r="X420" s="561"/>
      <c r="Y420" s="561"/>
    </row>
    <row r="421" spans="1:25" ht="42.75" hidden="1" x14ac:dyDescent="0.2">
      <c r="A421" s="569">
        <v>189</v>
      </c>
      <c r="B421" s="568" t="str">
        <f t="shared" si="17"/>
        <v>10.7.0503165.03</v>
      </c>
      <c r="C421" s="562" t="s">
        <v>3652</v>
      </c>
      <c r="D421" s="562" t="str">
        <f>VLOOKUP(E421,[1]QuyetdinhPCGD!$B$6:$C$1258,2,0)</f>
        <v>0503165</v>
      </c>
      <c r="E421" s="573" t="s">
        <v>332</v>
      </c>
      <c r="F421" s="564" t="s">
        <v>98</v>
      </c>
      <c r="G421" s="564" t="s">
        <v>8</v>
      </c>
      <c r="H421" s="562" t="str">
        <f>VLOOKUP(J421,'[2]Phan ca&amp; Ngay BDhoc'!$B$4:$I$106,8,0)</f>
        <v>A9-308</v>
      </c>
      <c r="I421" s="564"/>
      <c r="J421" s="566" t="s">
        <v>96</v>
      </c>
      <c r="K421" s="563" t="s">
        <v>333</v>
      </c>
      <c r="L421" s="565" t="s">
        <v>75</v>
      </c>
      <c r="M421" s="562" t="str">
        <f>VLOOKUP(C421,[3]K10!$B$3:$K$1312,10,0)</f>
        <v>Không mở</v>
      </c>
      <c r="N421" s="564"/>
      <c r="O421" s="563" t="s">
        <v>63</v>
      </c>
      <c r="P421" s="563">
        <v>0</v>
      </c>
      <c r="Q421" s="563" t="s">
        <v>333</v>
      </c>
      <c r="R421" s="559" t="s">
        <v>3229</v>
      </c>
      <c r="S421" s="559">
        <f t="shared" si="18"/>
        <v>0</v>
      </c>
      <c r="T421" s="559">
        <v>215</v>
      </c>
      <c r="V421" s="562">
        <f>VLOOKUP(C421,[4]K10!$B$3:$J$1312,9,0)</f>
        <v>0</v>
      </c>
      <c r="W421" s="561">
        <v>418</v>
      </c>
      <c r="X421" s="561"/>
      <c r="Y421" s="561"/>
    </row>
    <row r="422" spans="1:25" ht="57" hidden="1" x14ac:dyDescent="0.2">
      <c r="A422" s="569">
        <v>190</v>
      </c>
      <c r="B422" s="568" t="str">
        <f t="shared" si="17"/>
        <v>10.7.0103118.01</v>
      </c>
      <c r="C422" s="562" t="s">
        <v>3653</v>
      </c>
      <c r="D422" s="562" t="str">
        <f>VLOOKUP(E422,[1]QuyetdinhPCGD!$B$6:$C$1258,2,0)</f>
        <v>0103118</v>
      </c>
      <c r="E422" s="570" t="s">
        <v>336</v>
      </c>
      <c r="F422" s="564" t="s">
        <v>100</v>
      </c>
      <c r="G422" s="564" t="s">
        <v>11</v>
      </c>
      <c r="H422" s="562" t="str">
        <f>VLOOKUP(J422,'[2]Phan ca&amp; Ngay BDhoc'!$B$4:$I$106,8,0)</f>
        <v>A10-601</v>
      </c>
      <c r="I422" s="571"/>
      <c r="J422" s="566" t="s">
        <v>337</v>
      </c>
      <c r="K422" s="563" t="s">
        <v>338</v>
      </c>
      <c r="L422" s="572" t="s">
        <v>62</v>
      </c>
      <c r="M422" s="562" t="str">
        <f>VLOOKUP(C422,[3]K10!$B$3:$K$1312,10,0)</f>
        <v>Mở</v>
      </c>
      <c r="N422" s="571"/>
      <c r="O422" s="563" t="s">
        <v>63</v>
      </c>
      <c r="P422" s="563">
        <v>0</v>
      </c>
      <c r="Q422" s="563" t="s">
        <v>338</v>
      </c>
      <c r="R422" s="559" t="s">
        <v>3654</v>
      </c>
      <c r="S422" s="559">
        <f t="shared" si="18"/>
        <v>1</v>
      </c>
      <c r="T422" s="559">
        <v>218</v>
      </c>
      <c r="V422" s="562">
        <f>VLOOKUP(C422,[4]K10!$B$3:$J$1312,9,0)</f>
        <v>75</v>
      </c>
      <c r="W422" s="561">
        <v>419</v>
      </c>
      <c r="X422" s="561" t="s">
        <v>4627</v>
      </c>
      <c r="Y422" s="561"/>
    </row>
    <row r="423" spans="1:25" ht="57" hidden="1" x14ac:dyDescent="0.2">
      <c r="A423" s="569">
        <v>191</v>
      </c>
      <c r="B423" s="568" t="str">
        <f t="shared" si="17"/>
        <v>10.7.0103132.01</v>
      </c>
      <c r="C423" s="562" t="s">
        <v>3655</v>
      </c>
      <c r="D423" s="562" t="str">
        <f>VLOOKUP(E423,[1]QuyetdinhPCGD!$B$6:$C$1258,2,0)</f>
        <v>0103132</v>
      </c>
      <c r="E423" s="570" t="s">
        <v>339</v>
      </c>
      <c r="F423" s="564" t="s">
        <v>100</v>
      </c>
      <c r="G423" s="564" t="s">
        <v>9</v>
      </c>
      <c r="H423" s="562" t="str">
        <f>VLOOKUP(J423,'[2]Phan ca&amp; Ngay BDhoc'!$B$4:$I$106,8,0)</f>
        <v>A10-601</v>
      </c>
      <c r="I423" s="571"/>
      <c r="J423" s="566" t="s">
        <v>337</v>
      </c>
      <c r="K423" s="563" t="s">
        <v>338</v>
      </c>
      <c r="L423" s="572" t="s">
        <v>62</v>
      </c>
      <c r="M423" s="562" t="str">
        <f>VLOOKUP(C423,[3]K10!$B$3:$K$1312,10,0)</f>
        <v>Mở</v>
      </c>
      <c r="N423" s="571"/>
      <c r="O423" s="563" t="s">
        <v>63</v>
      </c>
      <c r="P423" s="563">
        <v>0</v>
      </c>
      <c r="Q423" s="563" t="s">
        <v>338</v>
      </c>
      <c r="R423" s="559" t="s">
        <v>3654</v>
      </c>
      <c r="S423" s="559">
        <f t="shared" si="18"/>
        <v>1</v>
      </c>
      <c r="T423" s="559">
        <v>219</v>
      </c>
      <c r="V423" s="562">
        <f>VLOOKUP(C423,[4]K10!$B$3:$J$1312,9,0)</f>
        <v>80</v>
      </c>
      <c r="W423" s="561">
        <v>420</v>
      </c>
      <c r="X423" s="561" t="s">
        <v>4627</v>
      </c>
      <c r="Y423" s="561"/>
    </row>
    <row r="424" spans="1:25" ht="57" hidden="1" x14ac:dyDescent="0.2">
      <c r="A424" s="569">
        <v>192</v>
      </c>
      <c r="B424" s="595" t="str">
        <f t="shared" si="17"/>
        <v>10.7.0103132.02</v>
      </c>
      <c r="C424" s="594" t="s">
        <v>3656</v>
      </c>
      <c r="D424" s="594" t="str">
        <f>VLOOKUP(E424,[1]QuyetdinhPCGD!$B$6:$C$1258,2,0)</f>
        <v>0103132</v>
      </c>
      <c r="E424" s="570" t="s">
        <v>339</v>
      </c>
      <c r="F424" s="564" t="s">
        <v>100</v>
      </c>
      <c r="G424" s="564" t="s">
        <v>10</v>
      </c>
      <c r="H424" s="562" t="str">
        <f>VLOOKUP(J424,'[2]Phan ca&amp; Ngay BDhoc'!$B$4:$I$106,8,0)</f>
        <v>A10-601</v>
      </c>
      <c r="I424" s="571"/>
      <c r="J424" s="566" t="s">
        <v>337</v>
      </c>
      <c r="K424" s="563" t="s">
        <v>3657</v>
      </c>
      <c r="L424" s="572" t="s">
        <v>70</v>
      </c>
      <c r="M424" s="562" t="s">
        <v>3585</v>
      </c>
      <c r="N424" s="571"/>
      <c r="O424" s="563" t="s">
        <v>63</v>
      </c>
      <c r="P424" s="563">
        <v>0</v>
      </c>
      <c r="Q424" s="563" t="s">
        <v>338</v>
      </c>
      <c r="R424" s="559" t="s">
        <v>3654</v>
      </c>
      <c r="S424" s="559">
        <f t="shared" si="18"/>
        <v>1</v>
      </c>
      <c r="T424" s="559">
        <v>220</v>
      </c>
      <c r="V424" s="562" t="e">
        <f>VLOOKUP(C424,[4]K10!$B$3:$J$1312,9,0)</f>
        <v>#N/A</v>
      </c>
      <c r="W424" s="561">
        <v>421</v>
      </c>
      <c r="X424" s="561"/>
      <c r="Y424" s="561"/>
    </row>
    <row r="425" spans="1:25" ht="44.25" hidden="1" customHeight="1" x14ac:dyDescent="0.2">
      <c r="A425" s="569">
        <v>193</v>
      </c>
      <c r="B425" s="568" t="str">
        <f t="shared" si="17"/>
        <v>10.7.1203107.04</v>
      </c>
      <c r="C425" s="562" t="s">
        <v>3658</v>
      </c>
      <c r="D425" s="562" t="str">
        <f>VLOOKUP(E425,[1]QuyetdinhPCGD!$B$6:$C$1258,2,0)</f>
        <v>1203107</v>
      </c>
      <c r="E425" s="570" t="s">
        <v>288</v>
      </c>
      <c r="F425" s="564" t="s">
        <v>79</v>
      </c>
      <c r="G425" s="564" t="s">
        <v>11</v>
      </c>
      <c r="H425" s="562" t="str">
        <f>VLOOKUP(J425,'[2]Phan ca&amp; Ngay BDhoc'!$B$4:$I$106,8,0)</f>
        <v>A10-601</v>
      </c>
      <c r="I425" s="571"/>
      <c r="J425" s="566" t="s">
        <v>337</v>
      </c>
      <c r="K425" s="563" t="s">
        <v>340</v>
      </c>
      <c r="L425" s="565" t="s">
        <v>89</v>
      </c>
      <c r="M425" s="562" t="str">
        <f>VLOOKUP(C425,[3]K10!$B$3:$K$1312,10,0)</f>
        <v>Mở</v>
      </c>
      <c r="N425" s="571"/>
      <c r="O425" s="563" t="s">
        <v>63</v>
      </c>
      <c r="P425" s="563">
        <v>0</v>
      </c>
      <c r="Q425" s="563" t="s">
        <v>340</v>
      </c>
      <c r="R425" s="559" t="s">
        <v>3654</v>
      </c>
      <c r="S425" s="559">
        <f t="shared" si="18"/>
        <v>1</v>
      </c>
      <c r="T425" s="559">
        <v>221</v>
      </c>
      <c r="V425" s="562">
        <f>VLOOKUP(C425,[4]K10!$B$3:$J$1312,9,0)</f>
        <v>54</v>
      </c>
      <c r="W425" s="561">
        <v>422</v>
      </c>
      <c r="X425" s="561" t="s">
        <v>4627</v>
      </c>
      <c r="Y425" s="561"/>
    </row>
    <row r="426" spans="1:25" ht="57" hidden="1" x14ac:dyDescent="0.2">
      <c r="A426" s="569">
        <v>194</v>
      </c>
      <c r="B426" s="568" t="str">
        <f t="shared" si="17"/>
        <v>10.7.0103166.01</v>
      </c>
      <c r="C426" s="562" t="s">
        <v>3659</v>
      </c>
      <c r="D426" s="562" t="str">
        <f>VLOOKUP(E426,[1]QuyetdinhPCGD!$B$6:$C$1258,2,0)</f>
        <v>0103166</v>
      </c>
      <c r="E426" s="592" t="s">
        <v>341</v>
      </c>
      <c r="F426" s="564" t="s">
        <v>79</v>
      </c>
      <c r="G426" s="564" t="s">
        <v>12</v>
      </c>
      <c r="H426" s="562" t="str">
        <f>VLOOKUP(J426,'[2]Phan ca&amp; Ngay BDhoc'!$B$4:$I$106,8,0)</f>
        <v>A10-601</v>
      </c>
      <c r="I426" s="571"/>
      <c r="J426" s="566" t="s">
        <v>337</v>
      </c>
      <c r="K426" s="563" t="s">
        <v>342</v>
      </c>
      <c r="L426" s="572" t="s">
        <v>62</v>
      </c>
      <c r="M426" s="562" t="str">
        <f>VLOOKUP(C426,[3]K10!$B$3:$K$1312,10,0)</f>
        <v>Không mở</v>
      </c>
      <c r="N426" s="571"/>
      <c r="O426" s="563" t="s">
        <v>63</v>
      </c>
      <c r="P426" s="563">
        <v>0</v>
      </c>
      <c r="Q426" s="563" t="s">
        <v>342</v>
      </c>
      <c r="R426" s="559" t="s">
        <v>3654</v>
      </c>
      <c r="S426" s="559">
        <f t="shared" si="18"/>
        <v>1</v>
      </c>
      <c r="T426" s="559">
        <v>222</v>
      </c>
      <c r="V426" s="562">
        <f>VLOOKUP(C426,[4]K10!$B$3:$J$1312,9,0)</f>
        <v>0</v>
      </c>
      <c r="W426" s="561">
        <v>423</v>
      </c>
      <c r="X426" s="561"/>
      <c r="Y426" s="561"/>
    </row>
    <row r="427" spans="1:25" ht="57" hidden="1" x14ac:dyDescent="0.2">
      <c r="A427" s="569">
        <v>195</v>
      </c>
      <c r="B427" s="568" t="str">
        <f t="shared" si="17"/>
        <v>10.7.2303105.02</v>
      </c>
      <c r="C427" s="562" t="s">
        <v>3660</v>
      </c>
      <c r="D427" s="562" t="str">
        <f>VLOOKUP(E427,[1]QuyetdinhPCGD!$B$6:$C$1258,2,0)</f>
        <v>2303105</v>
      </c>
      <c r="E427" s="570" t="s">
        <v>348</v>
      </c>
      <c r="F427" s="564" t="s">
        <v>138</v>
      </c>
      <c r="G427" s="564" t="s">
        <v>8</v>
      </c>
      <c r="H427" s="562" t="s">
        <v>139</v>
      </c>
      <c r="I427" s="564"/>
      <c r="J427" s="566" t="s">
        <v>337</v>
      </c>
      <c r="K427" s="563" t="s">
        <v>338</v>
      </c>
      <c r="L427" s="565" t="s">
        <v>70</v>
      </c>
      <c r="M427" s="562" t="str">
        <f>VLOOKUP(C427,[3]K10!$B$3:$K$1312,10,0)</f>
        <v>Mở</v>
      </c>
      <c r="N427" s="564"/>
      <c r="O427" s="563" t="s">
        <v>63</v>
      </c>
      <c r="P427" s="563" t="s">
        <v>143</v>
      </c>
      <c r="Q427" s="563" t="s">
        <v>338</v>
      </c>
      <c r="R427" s="559" t="s">
        <v>139</v>
      </c>
      <c r="S427" s="559">
        <f t="shared" si="18"/>
        <v>1</v>
      </c>
      <c r="T427" s="559">
        <v>228</v>
      </c>
      <c r="V427" s="562">
        <f>VLOOKUP(C427,[4]K10!$B$3:$J$1312,9,0)</f>
        <v>20</v>
      </c>
      <c r="W427" s="561">
        <v>424</v>
      </c>
      <c r="X427" s="561" t="s">
        <v>2472</v>
      </c>
      <c r="Y427" s="561"/>
    </row>
    <row r="428" spans="1:25" ht="47.25" hidden="1" customHeight="1" x14ac:dyDescent="0.2">
      <c r="A428" s="569">
        <v>196</v>
      </c>
      <c r="B428" s="568" t="str">
        <f t="shared" si="17"/>
        <v>10.7.2303105.01</v>
      </c>
      <c r="C428" s="562" t="s">
        <v>3661</v>
      </c>
      <c r="D428" s="562" t="str">
        <f>VLOOKUP(E428,[1]QuyetdinhPCGD!$B$6:$C$1258,2,0)</f>
        <v>2303105</v>
      </c>
      <c r="E428" s="570" t="s">
        <v>348</v>
      </c>
      <c r="F428" s="564" t="s">
        <v>142</v>
      </c>
      <c r="G428" s="564" t="s">
        <v>8</v>
      </c>
      <c r="H428" s="562" t="s">
        <v>139</v>
      </c>
      <c r="I428" s="564"/>
      <c r="J428" s="566" t="s">
        <v>337</v>
      </c>
      <c r="K428" s="563" t="s">
        <v>338</v>
      </c>
      <c r="L428" s="565" t="s">
        <v>62</v>
      </c>
      <c r="M428" s="562" t="str">
        <f>VLOOKUP(C428,[3]K10!$B$3:$K$1312,10,0)</f>
        <v>Mở</v>
      </c>
      <c r="N428" s="564"/>
      <c r="O428" s="563" t="s">
        <v>63</v>
      </c>
      <c r="P428" s="563" t="s">
        <v>141</v>
      </c>
      <c r="Q428" s="563" t="s">
        <v>338</v>
      </c>
      <c r="R428" s="559" t="s">
        <v>139</v>
      </c>
      <c r="S428" s="559">
        <f t="shared" si="18"/>
        <v>1</v>
      </c>
      <c r="T428" s="559">
        <v>229</v>
      </c>
      <c r="V428" s="562">
        <f>VLOOKUP(C428,[4]K10!$B$3:$J$1312,9,0)</f>
        <v>20</v>
      </c>
      <c r="W428" s="561">
        <v>425</v>
      </c>
      <c r="X428" s="561" t="s">
        <v>4627</v>
      </c>
      <c r="Y428" s="561"/>
    </row>
    <row r="429" spans="1:25" ht="41.25" hidden="1" customHeight="1" x14ac:dyDescent="0.2">
      <c r="A429" s="569">
        <v>197</v>
      </c>
      <c r="B429" s="568" t="str">
        <f t="shared" si="17"/>
        <v>10.7.2503101.01</v>
      </c>
      <c r="C429" s="562" t="s">
        <v>3662</v>
      </c>
      <c r="D429" s="562" t="str">
        <f>VLOOKUP(E429,[1]QuyetdinhPCGD!$B$6:$C$1258,2,0)</f>
        <v>2503101</v>
      </c>
      <c r="E429" s="592" t="s">
        <v>344</v>
      </c>
      <c r="F429" s="564" t="s">
        <v>138</v>
      </c>
      <c r="G429" s="564" t="s">
        <v>12</v>
      </c>
      <c r="H429" s="563" t="s">
        <v>139</v>
      </c>
      <c r="I429" s="571"/>
      <c r="J429" s="566" t="s">
        <v>337</v>
      </c>
      <c r="K429" s="563" t="s">
        <v>342</v>
      </c>
      <c r="L429" s="572" t="s">
        <v>62</v>
      </c>
      <c r="M429" s="562" t="str">
        <f>VLOOKUP(C429,[3]K10!$B$3:$K$1312,10,0)</f>
        <v>Mở</v>
      </c>
      <c r="N429" s="571"/>
      <c r="O429" s="563" t="s">
        <v>63</v>
      </c>
      <c r="P429" s="563">
        <v>0</v>
      </c>
      <c r="Q429" s="563" t="s">
        <v>342</v>
      </c>
      <c r="R429" s="559" t="s">
        <v>139</v>
      </c>
      <c r="S429" s="559">
        <f t="shared" si="18"/>
        <v>1</v>
      </c>
      <c r="T429" s="559">
        <v>224</v>
      </c>
      <c r="V429" s="562">
        <f>VLOOKUP(C429,[4]K10!$B$3:$J$1312,9,0)</f>
        <v>25</v>
      </c>
      <c r="W429" s="561">
        <v>426</v>
      </c>
      <c r="X429" s="561" t="s">
        <v>2472</v>
      </c>
      <c r="Y429" s="561"/>
    </row>
    <row r="430" spans="1:25" ht="40.5" hidden="1" customHeight="1" x14ac:dyDescent="0.2">
      <c r="A430" s="569">
        <v>198</v>
      </c>
      <c r="B430" s="568" t="str">
        <f t="shared" si="17"/>
        <v>10.7.2503101.02</v>
      </c>
      <c r="C430" s="562" t="s">
        <v>3663</v>
      </c>
      <c r="D430" s="562" t="str">
        <f>VLOOKUP(E430,[1]QuyetdinhPCGD!$B$6:$C$1258,2,0)</f>
        <v>2503101</v>
      </c>
      <c r="E430" s="592" t="s">
        <v>344</v>
      </c>
      <c r="F430" s="564" t="s">
        <v>138</v>
      </c>
      <c r="G430" s="564" t="s">
        <v>12</v>
      </c>
      <c r="H430" s="563" t="s">
        <v>139</v>
      </c>
      <c r="I430" s="571"/>
      <c r="J430" s="566" t="s">
        <v>337</v>
      </c>
      <c r="K430" s="563" t="s">
        <v>342</v>
      </c>
      <c r="L430" s="572" t="s">
        <v>70</v>
      </c>
      <c r="M430" s="562" t="str">
        <f>VLOOKUP(C430,[3]K10!$B$3:$K$1312,10,0)</f>
        <v>Mở</v>
      </c>
      <c r="N430" s="571"/>
      <c r="O430" s="563" t="s">
        <v>63</v>
      </c>
      <c r="P430" s="563">
        <v>0</v>
      </c>
      <c r="Q430" s="563" t="s">
        <v>342</v>
      </c>
      <c r="R430" s="559" t="s">
        <v>139</v>
      </c>
      <c r="S430" s="559">
        <f t="shared" si="18"/>
        <v>1</v>
      </c>
      <c r="T430" s="559">
        <v>225</v>
      </c>
      <c r="V430" s="562">
        <f>VLOOKUP(C430,[4]K10!$B$3:$J$1312,9,0)</f>
        <v>25</v>
      </c>
      <c r="W430" s="561">
        <v>427</v>
      </c>
      <c r="X430" s="561" t="s">
        <v>2472</v>
      </c>
      <c r="Y430" s="561"/>
    </row>
    <row r="431" spans="1:25" ht="57" hidden="1" x14ac:dyDescent="0.2">
      <c r="A431" s="569">
        <v>199</v>
      </c>
      <c r="B431" s="568" t="str">
        <f t="shared" si="17"/>
        <v>10.7.2303104.13</v>
      </c>
      <c r="C431" s="562" t="s">
        <v>3664</v>
      </c>
      <c r="D431" s="562" t="str">
        <f>VLOOKUP(E431,[1]QuyetdinhPCGD!$B$6:$C$1258,2,0)</f>
        <v>2303104</v>
      </c>
      <c r="E431" s="592" t="s">
        <v>345</v>
      </c>
      <c r="F431" s="564" t="s">
        <v>138</v>
      </c>
      <c r="G431" s="564" t="s">
        <v>12</v>
      </c>
      <c r="H431" s="563" t="s">
        <v>139</v>
      </c>
      <c r="I431" s="571"/>
      <c r="J431" s="566" t="s">
        <v>337</v>
      </c>
      <c r="K431" s="563" t="s">
        <v>342</v>
      </c>
      <c r="L431" s="575" t="s">
        <v>323</v>
      </c>
      <c r="M431" s="562" t="str">
        <f>VLOOKUP(C431,[3]K10!$B$3:$K$1312,10,0)</f>
        <v>Không mở</v>
      </c>
      <c r="N431" s="571"/>
      <c r="O431" s="563" t="s">
        <v>63</v>
      </c>
      <c r="P431" s="563" t="s">
        <v>324</v>
      </c>
      <c r="Q431" s="563" t="s">
        <v>342</v>
      </c>
      <c r="R431" s="559" t="s">
        <v>139</v>
      </c>
      <c r="S431" s="559">
        <f t="shared" si="18"/>
        <v>1</v>
      </c>
      <c r="T431" s="559">
        <v>226</v>
      </c>
      <c r="V431" s="562">
        <f>VLOOKUP(C431,[4]K10!$B$3:$J$1312,9,0)</f>
        <v>5</v>
      </c>
      <c r="W431" s="561">
        <v>428</v>
      </c>
      <c r="X431" s="561"/>
      <c r="Y431" s="561"/>
    </row>
    <row r="432" spans="1:25" ht="57" hidden="1" x14ac:dyDescent="0.2">
      <c r="A432" s="569">
        <v>200</v>
      </c>
      <c r="B432" s="568" t="str">
        <f t="shared" si="17"/>
        <v>10.7.2303104.14</v>
      </c>
      <c r="C432" s="562" t="s">
        <v>3665</v>
      </c>
      <c r="D432" s="562" t="str">
        <f>VLOOKUP(E432,[1]QuyetdinhPCGD!$B$6:$C$1258,2,0)</f>
        <v>2303104</v>
      </c>
      <c r="E432" s="592" t="s">
        <v>345</v>
      </c>
      <c r="F432" s="564" t="s">
        <v>138</v>
      </c>
      <c r="G432" s="564" t="s">
        <v>12</v>
      </c>
      <c r="H432" s="563" t="s">
        <v>139</v>
      </c>
      <c r="I432" s="571"/>
      <c r="J432" s="566" t="s">
        <v>337</v>
      </c>
      <c r="K432" s="563" t="s">
        <v>342</v>
      </c>
      <c r="L432" s="572" t="s">
        <v>346</v>
      </c>
      <c r="M432" s="562" t="str">
        <f>VLOOKUP(C432,[3]K10!$B$3:$K$1312,10,0)</f>
        <v>Không mở</v>
      </c>
      <c r="N432" s="571"/>
      <c r="O432" s="563" t="s">
        <v>63</v>
      </c>
      <c r="P432" s="563" t="s">
        <v>347</v>
      </c>
      <c r="Q432" s="563" t="s">
        <v>342</v>
      </c>
      <c r="R432" s="559" t="s">
        <v>139</v>
      </c>
      <c r="S432" s="559">
        <f t="shared" si="18"/>
        <v>1</v>
      </c>
      <c r="T432" s="559">
        <v>227</v>
      </c>
      <c r="V432" s="562">
        <f>VLOOKUP(C432,[4]K10!$B$3:$J$1312,9,0)</f>
        <v>0</v>
      </c>
      <c r="W432" s="561">
        <v>429</v>
      </c>
      <c r="X432" s="561"/>
      <c r="Y432" s="561"/>
    </row>
    <row r="433" spans="1:26" ht="45.75" hidden="1" customHeight="1" x14ac:dyDescent="0.2">
      <c r="A433" s="569">
        <v>201</v>
      </c>
      <c r="B433" s="568" t="str">
        <f t="shared" si="17"/>
        <v>10.7.1603152.01</v>
      </c>
      <c r="C433" s="562" t="s">
        <v>3666</v>
      </c>
      <c r="D433" s="562" t="str">
        <f>VLOOKUP(E433,[1]QuyetdinhPCGD!$B$6:$C$1258,2,0)</f>
        <v>1603152</v>
      </c>
      <c r="E433" s="592" t="s">
        <v>343</v>
      </c>
      <c r="F433" s="564" t="s">
        <v>79</v>
      </c>
      <c r="G433" s="564" t="s">
        <v>12</v>
      </c>
      <c r="H433" s="563" t="s">
        <v>293</v>
      </c>
      <c r="I433" s="571"/>
      <c r="J433" s="566" t="s">
        <v>337</v>
      </c>
      <c r="K433" s="563" t="s">
        <v>342</v>
      </c>
      <c r="L433" s="572" t="s">
        <v>62</v>
      </c>
      <c r="M433" s="562" t="str">
        <f>VLOOKUP(C433,[3]K10!$B$3:$K$1312,10,0)</f>
        <v>Không mở</v>
      </c>
      <c r="N433" s="571"/>
      <c r="O433" s="563" t="s">
        <v>63</v>
      </c>
      <c r="P433" s="563">
        <v>0</v>
      </c>
      <c r="Q433" s="563" t="s">
        <v>342</v>
      </c>
      <c r="R433" s="559" t="s">
        <v>293</v>
      </c>
      <c r="S433" s="559">
        <f t="shared" si="18"/>
        <v>1</v>
      </c>
      <c r="T433" s="559">
        <v>223</v>
      </c>
      <c r="V433" s="562">
        <f>VLOOKUP(C433,[4]K10!$B$3:$J$1312,9,0)</f>
        <v>7</v>
      </c>
      <c r="W433" s="561">
        <v>430</v>
      </c>
      <c r="X433" s="561"/>
      <c r="Y433" s="561"/>
    </row>
    <row r="434" spans="1:26" ht="57" hidden="1" x14ac:dyDescent="0.2">
      <c r="A434" s="569">
        <v>202</v>
      </c>
      <c r="B434" s="568" t="str">
        <f t="shared" si="17"/>
        <v>10.7.0103159.01</v>
      </c>
      <c r="C434" s="562" t="s">
        <v>3667</v>
      </c>
      <c r="D434" s="562" t="str">
        <f>VLOOKUP(E434,[1]QuyetdinhPCGD!$B$6:$C$1258,2,0)</f>
        <v>0103159</v>
      </c>
      <c r="E434" s="570" t="s">
        <v>349</v>
      </c>
      <c r="F434" s="564" t="s">
        <v>100</v>
      </c>
      <c r="G434" s="564" t="s">
        <v>12</v>
      </c>
      <c r="H434" s="562" t="str">
        <f>VLOOKUP(J434,'[2]Phan ca&amp; Ngay BDhoc'!$B$4:$I$106,8,0)</f>
        <v>A10-601</v>
      </c>
      <c r="I434" s="571"/>
      <c r="J434" s="566" t="s">
        <v>337</v>
      </c>
      <c r="K434" s="563" t="s">
        <v>338</v>
      </c>
      <c r="L434" s="572" t="s">
        <v>62</v>
      </c>
      <c r="M434" s="562" t="str">
        <f>VLOOKUP(C434,[3]K10!$B$3:$K$1312,10,0)</f>
        <v>Mở</v>
      </c>
      <c r="N434" s="571"/>
      <c r="O434" s="563" t="s">
        <v>63</v>
      </c>
      <c r="P434" s="563">
        <v>0</v>
      </c>
      <c r="Q434" s="563" t="s">
        <v>338</v>
      </c>
      <c r="R434" s="559" t="s">
        <v>3654</v>
      </c>
      <c r="S434" s="559">
        <f t="shared" si="18"/>
        <v>1</v>
      </c>
      <c r="T434" s="559">
        <v>230</v>
      </c>
      <c r="V434" s="562">
        <f>VLOOKUP(C434,[4]K10!$B$3:$J$1312,9,0)</f>
        <v>70</v>
      </c>
      <c r="W434" s="561">
        <v>431</v>
      </c>
      <c r="X434" s="561" t="s">
        <v>4627</v>
      </c>
      <c r="Y434" s="561"/>
    </row>
    <row r="435" spans="1:26" ht="57" hidden="1" x14ac:dyDescent="0.2">
      <c r="A435" s="569">
        <v>203</v>
      </c>
      <c r="B435" s="568" t="str">
        <f t="shared" si="17"/>
        <v>10.7.0103118.02</v>
      </c>
      <c r="C435" s="562" t="s">
        <v>3668</v>
      </c>
      <c r="D435" s="562" t="str">
        <f>VLOOKUP(E435,[1]QuyetdinhPCGD!$B$6:$C$1258,2,0)</f>
        <v>0103118</v>
      </c>
      <c r="E435" s="570" t="s">
        <v>336</v>
      </c>
      <c r="F435" s="564" t="s">
        <v>98</v>
      </c>
      <c r="G435" s="564" t="s">
        <v>11</v>
      </c>
      <c r="H435" s="562" t="str">
        <f>VLOOKUP(J435,'[2]Phan ca&amp; Ngay BDhoc'!$B$4:$I$106,8,0)</f>
        <v>A10-601</v>
      </c>
      <c r="I435" s="571"/>
      <c r="J435" s="566" t="s">
        <v>350</v>
      </c>
      <c r="K435" s="563" t="s">
        <v>338</v>
      </c>
      <c r="L435" s="572" t="s">
        <v>70</v>
      </c>
      <c r="M435" s="562" t="str">
        <f>VLOOKUP(C435,[3]K10!$B$3:$K$1312,10,0)</f>
        <v>Mở</v>
      </c>
      <c r="N435" s="571"/>
      <c r="O435" s="563" t="s">
        <v>63</v>
      </c>
      <c r="P435" s="563">
        <v>0</v>
      </c>
      <c r="Q435" s="563" t="s">
        <v>338</v>
      </c>
      <c r="R435" s="559" t="s">
        <v>3654</v>
      </c>
      <c r="S435" s="559">
        <f t="shared" si="18"/>
        <v>1</v>
      </c>
      <c r="T435" s="559">
        <v>231</v>
      </c>
      <c r="V435" s="562">
        <f>VLOOKUP(C435,[4]K10!$B$3:$J$1312,9,0)</f>
        <v>75</v>
      </c>
      <c r="W435" s="561">
        <v>432</v>
      </c>
      <c r="X435" s="561" t="s">
        <v>2472</v>
      </c>
      <c r="Y435" s="561"/>
    </row>
    <row r="436" spans="1:26" ht="45.75" hidden="1" customHeight="1" x14ac:dyDescent="0.2">
      <c r="A436" s="569"/>
      <c r="B436" s="568" t="str">
        <f t="shared" si="17"/>
        <v>10.7.0103131.01</v>
      </c>
      <c r="C436" s="576" t="s">
        <v>3669</v>
      </c>
      <c r="D436" s="562" t="str">
        <f>VLOOKUP(E436,[1]QuyetdinhPCGD!$B$6:$C$1258,2,0)</f>
        <v>0103131</v>
      </c>
      <c r="E436" s="592" t="s">
        <v>3445</v>
      </c>
      <c r="F436" s="564" t="s">
        <v>311</v>
      </c>
      <c r="G436" s="564" t="s">
        <v>8</v>
      </c>
      <c r="H436" s="563" t="s">
        <v>4637</v>
      </c>
      <c r="I436" s="571"/>
      <c r="J436" s="566" t="s">
        <v>337</v>
      </c>
      <c r="K436" s="563" t="s">
        <v>3670</v>
      </c>
      <c r="L436" s="572" t="s">
        <v>62</v>
      </c>
      <c r="M436" s="562" t="s">
        <v>3439</v>
      </c>
      <c r="N436" s="574">
        <v>70</v>
      </c>
      <c r="O436" s="563" t="s">
        <v>63</v>
      </c>
      <c r="P436" s="563"/>
      <c r="Q436" s="563"/>
      <c r="U436" s="559" t="s">
        <v>4628</v>
      </c>
      <c r="V436" s="562" t="e">
        <f>VLOOKUP(C436,[4]K10!$B$3:$J$1312,9,0)</f>
        <v>#N/A</v>
      </c>
      <c r="W436" s="561">
        <v>433</v>
      </c>
      <c r="X436" s="561"/>
      <c r="Y436" s="561"/>
      <c r="Z436" s="582" t="s">
        <v>3436</v>
      </c>
    </row>
    <row r="437" spans="1:26" ht="36.75" hidden="1" customHeight="1" x14ac:dyDescent="0.2">
      <c r="A437" s="569"/>
      <c r="B437" s="568" t="str">
        <f t="shared" si="17"/>
        <v>10.7.0103109.01</v>
      </c>
      <c r="C437" s="576" t="s">
        <v>3671</v>
      </c>
      <c r="D437" s="562" t="str">
        <f>VLOOKUP(E437,[1]QuyetdinhPCGD!$B$6:$C$1258,2,0)</f>
        <v>0103109</v>
      </c>
      <c r="E437" s="592" t="s">
        <v>3672</v>
      </c>
      <c r="F437" s="564" t="s">
        <v>311</v>
      </c>
      <c r="G437" s="564" t="s">
        <v>9</v>
      </c>
      <c r="H437" s="563" t="s">
        <v>4631</v>
      </c>
      <c r="I437" s="571"/>
      <c r="J437" s="566" t="s">
        <v>337</v>
      </c>
      <c r="K437" s="563" t="s">
        <v>3670</v>
      </c>
      <c r="L437" s="572" t="s">
        <v>62</v>
      </c>
      <c r="M437" s="562" t="str">
        <f>VLOOKUP(C437,[3]K10!$B$3:$K$1312,10,0)</f>
        <v>Mở</v>
      </c>
      <c r="N437" s="571">
        <v>18</v>
      </c>
      <c r="O437" s="563" t="s">
        <v>63</v>
      </c>
      <c r="P437" s="563"/>
      <c r="Q437" s="563"/>
      <c r="U437" s="559" t="s">
        <v>4628</v>
      </c>
      <c r="V437" s="562">
        <f>VLOOKUP(C437,[4]K10!$B$3:$J$1312,9,0)</f>
        <v>23</v>
      </c>
      <c r="W437" s="561">
        <v>434</v>
      </c>
      <c r="X437" s="561"/>
      <c r="Y437" s="561"/>
      <c r="Z437" s="582" t="s">
        <v>3436</v>
      </c>
    </row>
    <row r="438" spans="1:26" ht="33.75" hidden="1" customHeight="1" x14ac:dyDescent="0.2">
      <c r="A438" s="569"/>
      <c r="B438" s="568" t="str">
        <f t="shared" si="17"/>
        <v>10.7.1303136.01</v>
      </c>
      <c r="C438" s="576" t="s">
        <v>3673</v>
      </c>
      <c r="D438" s="562" t="str">
        <f>VLOOKUP(E438,[1]QuyetdinhPCGD!$B$6:$C$1258,2,0)</f>
        <v>1303136</v>
      </c>
      <c r="E438" s="592" t="s">
        <v>3543</v>
      </c>
      <c r="F438" s="564" t="s">
        <v>311</v>
      </c>
      <c r="G438" s="564" t="s">
        <v>10</v>
      </c>
      <c r="H438" s="563" t="s">
        <v>4631</v>
      </c>
      <c r="I438" s="571"/>
      <c r="J438" s="566" t="s">
        <v>337</v>
      </c>
      <c r="K438" s="563" t="s">
        <v>3670</v>
      </c>
      <c r="L438" s="572" t="s">
        <v>62</v>
      </c>
      <c r="M438" s="562" t="str">
        <f>VLOOKUP(C438,[3]K10!$B$3:$K$1312,10,0)</f>
        <v>Mở</v>
      </c>
      <c r="N438" s="571">
        <v>35</v>
      </c>
      <c r="O438" s="563" t="s">
        <v>63</v>
      </c>
      <c r="P438" s="563"/>
      <c r="Q438" s="563"/>
      <c r="U438" s="559" t="s">
        <v>4628</v>
      </c>
      <c r="V438" s="562">
        <f>VLOOKUP(C438,[4]K10!$B$3:$J$1312,9,0)</f>
        <v>35</v>
      </c>
      <c r="W438" s="561">
        <v>435</v>
      </c>
      <c r="X438" s="561"/>
      <c r="Y438" s="561"/>
      <c r="Z438" s="582" t="s">
        <v>3436</v>
      </c>
    </row>
    <row r="439" spans="1:26" ht="36" hidden="1" customHeight="1" x14ac:dyDescent="0.2">
      <c r="A439" s="569"/>
      <c r="B439" s="568" t="str">
        <f t="shared" si="17"/>
        <v>10.7.1303136.02</v>
      </c>
      <c r="C439" s="576" t="s">
        <v>3674</v>
      </c>
      <c r="D439" s="562" t="str">
        <f>VLOOKUP(E439,[1]QuyetdinhPCGD!$B$6:$C$1258,2,0)</f>
        <v>1303136</v>
      </c>
      <c r="E439" s="592" t="s">
        <v>3543</v>
      </c>
      <c r="F439" s="564" t="s">
        <v>311</v>
      </c>
      <c r="G439" s="564" t="s">
        <v>11</v>
      </c>
      <c r="H439" s="563" t="s">
        <v>4631</v>
      </c>
      <c r="I439" s="571"/>
      <c r="J439" s="566" t="s">
        <v>337</v>
      </c>
      <c r="K439" s="563" t="s">
        <v>3670</v>
      </c>
      <c r="L439" s="572" t="s">
        <v>70</v>
      </c>
      <c r="M439" s="562" t="str">
        <f>VLOOKUP(C439,[3]K10!$B$3:$K$1312,10,0)</f>
        <v>Mở</v>
      </c>
      <c r="N439" s="571">
        <v>35</v>
      </c>
      <c r="O439" s="563" t="s">
        <v>63</v>
      </c>
      <c r="P439" s="563"/>
      <c r="Q439" s="563"/>
      <c r="U439" s="559" t="s">
        <v>4628</v>
      </c>
      <c r="V439" s="562">
        <f>VLOOKUP(C439,[4]K10!$B$3:$J$1312,9,0)</f>
        <v>35</v>
      </c>
      <c r="W439" s="561">
        <v>436</v>
      </c>
      <c r="X439" s="561"/>
      <c r="Y439" s="561"/>
      <c r="Z439" s="582" t="s">
        <v>3436</v>
      </c>
    </row>
    <row r="440" spans="1:26" ht="36" hidden="1" customHeight="1" x14ac:dyDescent="0.2">
      <c r="A440" s="569"/>
      <c r="B440" s="568" t="str">
        <f t="shared" si="17"/>
        <v>10.7.1303136.03</v>
      </c>
      <c r="C440" s="576" t="s">
        <v>3675</v>
      </c>
      <c r="D440" s="562" t="str">
        <f>VLOOKUP(E440,[1]QuyetdinhPCGD!$B$6:$C$1258,2,0)</f>
        <v>1303136</v>
      </c>
      <c r="E440" s="592" t="s">
        <v>3543</v>
      </c>
      <c r="F440" s="564" t="s">
        <v>311</v>
      </c>
      <c r="G440" s="564" t="s">
        <v>9</v>
      </c>
      <c r="H440" s="563" t="s">
        <v>610</v>
      </c>
      <c r="I440" s="571"/>
      <c r="J440" s="566" t="s">
        <v>510</v>
      </c>
      <c r="K440" s="563" t="s">
        <v>3670</v>
      </c>
      <c r="L440" s="572" t="s">
        <v>75</v>
      </c>
      <c r="M440" s="562" t="str">
        <f>VLOOKUP(C440,[3]K10!$B$3:$K$1312,10,0)</f>
        <v>Mở</v>
      </c>
      <c r="N440" s="571">
        <v>35</v>
      </c>
      <c r="O440" s="563" t="s">
        <v>63</v>
      </c>
      <c r="P440" s="563"/>
      <c r="Q440" s="563"/>
      <c r="U440" s="559" t="s">
        <v>4628</v>
      </c>
      <c r="V440" s="562">
        <f>VLOOKUP(C440,[4]K10!$B$3:$J$1312,9,0)</f>
        <v>35</v>
      </c>
      <c r="W440" s="561">
        <v>437</v>
      </c>
      <c r="X440" s="561"/>
      <c r="Y440" s="561"/>
      <c r="Z440" s="582" t="s">
        <v>3436</v>
      </c>
    </row>
    <row r="441" spans="1:26" ht="36" hidden="1" customHeight="1" x14ac:dyDescent="0.2">
      <c r="A441" s="569"/>
      <c r="B441" s="568" t="str">
        <f t="shared" si="17"/>
        <v>10.7.1303136.04</v>
      </c>
      <c r="C441" s="576" t="s">
        <v>3676</v>
      </c>
      <c r="D441" s="562" t="str">
        <f>VLOOKUP(E441,[1]QuyetdinhPCGD!$B$6:$C$1258,2,0)</f>
        <v>1303136</v>
      </c>
      <c r="E441" s="592" t="s">
        <v>3543</v>
      </c>
      <c r="F441" s="564" t="s">
        <v>94</v>
      </c>
      <c r="G441" s="564" t="s">
        <v>12</v>
      </c>
      <c r="H441" s="563" t="s">
        <v>605</v>
      </c>
      <c r="I441" s="571"/>
      <c r="J441" s="566" t="s">
        <v>510</v>
      </c>
      <c r="K441" s="563" t="s">
        <v>3670</v>
      </c>
      <c r="L441" s="572" t="s">
        <v>89</v>
      </c>
      <c r="M441" s="562" t="str">
        <f>VLOOKUP(C441,[3]K10!$B$3:$K$1312,10,0)</f>
        <v>Mở</v>
      </c>
      <c r="N441" s="571">
        <v>35</v>
      </c>
      <c r="O441" s="563" t="s">
        <v>63</v>
      </c>
      <c r="P441" s="563"/>
      <c r="Q441" s="563"/>
      <c r="U441" s="559" t="s">
        <v>4628</v>
      </c>
      <c r="V441" s="562">
        <f>VLOOKUP(C441,[4]K10!$B$3:$J$1312,9,0)</f>
        <v>35</v>
      </c>
      <c r="W441" s="561">
        <v>438</v>
      </c>
      <c r="X441" s="561" t="s">
        <v>2472</v>
      </c>
      <c r="Y441" s="561"/>
      <c r="Z441" s="582" t="s">
        <v>3436</v>
      </c>
    </row>
    <row r="442" spans="1:26" ht="36" hidden="1" customHeight="1" x14ac:dyDescent="0.2">
      <c r="A442" s="569"/>
      <c r="B442" s="568" t="str">
        <f t="shared" si="17"/>
        <v>10.7.1303136.05</v>
      </c>
      <c r="C442" s="576" t="s">
        <v>3677</v>
      </c>
      <c r="D442" s="562" t="str">
        <f>VLOOKUP(E442,[1]QuyetdinhPCGD!$B$6:$C$1258,2,0)</f>
        <v>1303136</v>
      </c>
      <c r="E442" s="592" t="s">
        <v>3543</v>
      </c>
      <c r="F442" s="564" t="s">
        <v>94</v>
      </c>
      <c r="G442" s="564" t="s">
        <v>9</v>
      </c>
      <c r="H442" s="563" t="s">
        <v>595</v>
      </c>
      <c r="I442" s="571"/>
      <c r="J442" s="566" t="s">
        <v>510</v>
      </c>
      <c r="K442" s="563" t="s">
        <v>3670</v>
      </c>
      <c r="L442" s="572" t="s">
        <v>112</v>
      </c>
      <c r="M442" s="562" t="str">
        <f>VLOOKUP(C442,[3]K10!$B$3:$K$1312,10,0)</f>
        <v>Mở</v>
      </c>
      <c r="N442" s="571">
        <v>35</v>
      </c>
      <c r="O442" s="563" t="s">
        <v>63</v>
      </c>
      <c r="P442" s="563"/>
      <c r="Q442" s="563"/>
      <c r="V442" s="562">
        <f>VLOOKUP(C442,[4]K10!$B$3:$J$1312,9,0)</f>
        <v>35</v>
      </c>
      <c r="W442" s="561">
        <v>439</v>
      </c>
      <c r="X442" s="561" t="s">
        <v>2472</v>
      </c>
      <c r="Y442" s="561"/>
      <c r="Z442" s="582" t="s">
        <v>3436</v>
      </c>
    </row>
    <row r="443" spans="1:26" ht="36" hidden="1" customHeight="1" x14ac:dyDescent="0.2">
      <c r="A443" s="569"/>
      <c r="B443" s="568" t="str">
        <f t="shared" si="17"/>
        <v>10.7.1303136.06</v>
      </c>
      <c r="C443" s="576" t="s">
        <v>3678</v>
      </c>
      <c r="D443" s="562" t="str">
        <f>VLOOKUP(E443,[1]QuyetdinhPCGD!$B$6:$C$1258,2,0)</f>
        <v>1303136</v>
      </c>
      <c r="E443" s="592" t="s">
        <v>3543</v>
      </c>
      <c r="F443" s="564" t="s">
        <v>311</v>
      </c>
      <c r="G443" s="564" t="s">
        <v>9</v>
      </c>
      <c r="H443" s="563" t="s">
        <v>2276</v>
      </c>
      <c r="I443" s="571"/>
      <c r="J443" s="566" t="s">
        <v>510</v>
      </c>
      <c r="K443" s="563" t="s">
        <v>3670</v>
      </c>
      <c r="L443" s="572" t="s">
        <v>115</v>
      </c>
      <c r="M443" s="562" t="s">
        <v>3491</v>
      </c>
      <c r="N443" s="574">
        <v>35</v>
      </c>
      <c r="O443" s="563" t="s">
        <v>63</v>
      </c>
      <c r="P443" s="563"/>
      <c r="Q443" s="563"/>
      <c r="U443" s="559" t="s">
        <v>4628</v>
      </c>
      <c r="V443" s="562" t="e">
        <f>VLOOKUP(C443,[4]K10!$B$3:$J$1312,9,0)</f>
        <v>#N/A</v>
      </c>
      <c r="W443" s="561">
        <v>440</v>
      </c>
      <c r="X443" s="561"/>
      <c r="Y443" s="561"/>
      <c r="Z443" s="582" t="s">
        <v>3436</v>
      </c>
    </row>
    <row r="444" spans="1:26" ht="36" hidden="1" customHeight="1" x14ac:dyDescent="0.2">
      <c r="A444" s="569"/>
      <c r="B444" s="568" t="str">
        <f t="shared" si="17"/>
        <v>10.7.0203115.01</v>
      </c>
      <c r="C444" s="576" t="s">
        <v>3679</v>
      </c>
      <c r="D444" s="562" t="str">
        <f>VLOOKUP(E444,[1]QuyetdinhPCGD!$B$6:$C$1258,2,0)</f>
        <v>0203115</v>
      </c>
      <c r="E444" s="567" t="s">
        <v>3680</v>
      </c>
      <c r="F444" s="564" t="s">
        <v>142</v>
      </c>
      <c r="G444" s="564" t="s">
        <v>9</v>
      </c>
      <c r="H444" s="563" t="s">
        <v>4631</v>
      </c>
      <c r="I444" s="571"/>
      <c r="J444" s="566" t="s">
        <v>510</v>
      </c>
      <c r="K444" s="563" t="s">
        <v>3670</v>
      </c>
      <c r="L444" s="572" t="s">
        <v>62</v>
      </c>
      <c r="M444" s="562" t="str">
        <f>VLOOKUP(C444,[3]K10!$B$3:$K$1312,10,0)</f>
        <v>Mở</v>
      </c>
      <c r="N444" s="571">
        <v>17</v>
      </c>
      <c r="O444" s="563" t="s">
        <v>63</v>
      </c>
      <c r="P444" s="563"/>
      <c r="Q444" s="563"/>
      <c r="U444" s="559" t="s">
        <v>4628</v>
      </c>
      <c r="V444" s="562">
        <f>VLOOKUP(C444,[4]K10!$B$3:$J$1312,9,0)</f>
        <v>21</v>
      </c>
      <c r="W444" s="561">
        <v>441</v>
      </c>
      <c r="X444" s="561" t="s">
        <v>4627</v>
      </c>
      <c r="Y444" s="561"/>
      <c r="Z444" s="582" t="s">
        <v>3436</v>
      </c>
    </row>
    <row r="445" spans="1:26" ht="36" hidden="1" customHeight="1" x14ac:dyDescent="0.2">
      <c r="A445" s="569"/>
      <c r="B445" s="568" t="str">
        <f t="shared" si="17"/>
        <v>10.7.0203123.01</v>
      </c>
      <c r="C445" s="576" t="s">
        <v>3681</v>
      </c>
      <c r="D445" s="562" t="str">
        <f>VLOOKUP(E445,[1]QuyetdinhPCGD!$B$6:$C$1258,2,0)</f>
        <v>0203123</v>
      </c>
      <c r="E445" s="567" t="s">
        <v>3682</v>
      </c>
      <c r="F445" s="564" t="s">
        <v>138</v>
      </c>
      <c r="G445" s="564" t="s">
        <v>750</v>
      </c>
      <c r="H445" s="563" t="s">
        <v>3358</v>
      </c>
      <c r="I445" s="571"/>
      <c r="J445" s="566" t="s">
        <v>510</v>
      </c>
      <c r="K445" s="563" t="s">
        <v>3670</v>
      </c>
      <c r="L445" s="572" t="s">
        <v>62</v>
      </c>
      <c r="M445" s="562" t="str">
        <f>VLOOKUP(C445,[3]K10!$B$3:$K$1312,10,0)</f>
        <v>Mở</v>
      </c>
      <c r="N445" s="571">
        <v>17</v>
      </c>
      <c r="O445" s="563" t="s">
        <v>63</v>
      </c>
      <c r="P445" s="563"/>
      <c r="Q445" s="563"/>
      <c r="U445" s="559" t="s">
        <v>4628</v>
      </c>
      <c r="V445" s="562">
        <f>VLOOKUP(C445,[4]K10!$B$3:$J$1312,9,0)</f>
        <v>21</v>
      </c>
      <c r="W445" s="561">
        <v>442</v>
      </c>
      <c r="X445" s="561" t="s">
        <v>2472</v>
      </c>
      <c r="Y445" s="561"/>
      <c r="Z445" s="582" t="s">
        <v>3436</v>
      </c>
    </row>
    <row r="446" spans="1:26" ht="36" hidden="1" customHeight="1" x14ac:dyDescent="0.2">
      <c r="A446" s="569"/>
      <c r="B446" s="568" t="str">
        <f t="shared" si="17"/>
        <v>10.7.0203130.13</v>
      </c>
      <c r="C446" s="576" t="s">
        <v>3683</v>
      </c>
      <c r="D446" s="562" t="str">
        <f>VLOOKUP(E446,[1]QuyetdinhPCGD!$B$6:$C$1258,2,0)</f>
        <v>0203130</v>
      </c>
      <c r="E446" s="567" t="s">
        <v>517</v>
      </c>
      <c r="F446" s="564" t="s">
        <v>173</v>
      </c>
      <c r="G446" s="564" t="s">
        <v>9</v>
      </c>
      <c r="H446" s="563" t="s">
        <v>4632</v>
      </c>
      <c r="I446" s="571"/>
      <c r="J446" s="566" t="s">
        <v>510</v>
      </c>
      <c r="K446" s="563" t="s">
        <v>3670</v>
      </c>
      <c r="L446" s="575" t="s">
        <v>323</v>
      </c>
      <c r="M446" s="562" t="str">
        <f>VLOOKUP(C446,[3]K10!$B$3:$K$1312,10,0)</f>
        <v>Mở</v>
      </c>
      <c r="N446" s="571">
        <v>16</v>
      </c>
      <c r="O446" s="563" t="s">
        <v>63</v>
      </c>
      <c r="P446" s="563"/>
      <c r="Q446" s="563"/>
      <c r="U446" s="559" t="s">
        <v>4628</v>
      </c>
      <c r="V446" s="562">
        <f>VLOOKUP(C446,[4]K10!$B$3:$J$1312,9,0)</f>
        <v>17</v>
      </c>
      <c r="W446" s="561">
        <v>443</v>
      </c>
      <c r="X446" s="561" t="s">
        <v>2472</v>
      </c>
      <c r="Y446" s="561"/>
      <c r="Z446" s="582" t="s">
        <v>3436</v>
      </c>
    </row>
    <row r="447" spans="1:26" ht="36" hidden="1" customHeight="1" x14ac:dyDescent="0.2">
      <c r="A447" s="569"/>
      <c r="B447" s="568" t="str">
        <f t="shared" si="17"/>
        <v>10.7.0203130.14</v>
      </c>
      <c r="C447" s="576" t="s">
        <v>3684</v>
      </c>
      <c r="D447" s="562" t="str">
        <f>VLOOKUP(E447,[1]QuyetdinhPCGD!$B$6:$C$1258,2,0)</f>
        <v>0203130</v>
      </c>
      <c r="E447" s="567" t="s">
        <v>517</v>
      </c>
      <c r="F447" s="564" t="s">
        <v>178</v>
      </c>
      <c r="G447" s="564" t="s">
        <v>12</v>
      </c>
      <c r="H447" s="563" t="s">
        <v>4632</v>
      </c>
      <c r="I447" s="571"/>
      <c r="J447" s="566" t="s">
        <v>510</v>
      </c>
      <c r="K447" s="563" t="s">
        <v>3670</v>
      </c>
      <c r="L447" s="575" t="s">
        <v>346</v>
      </c>
      <c r="M447" s="562" t="str">
        <f>VLOOKUP(C447,[3]K10!$B$3:$K$1312,10,0)</f>
        <v>Mở</v>
      </c>
      <c r="N447" s="571">
        <v>18</v>
      </c>
      <c r="O447" s="563" t="s">
        <v>63</v>
      </c>
      <c r="P447" s="563"/>
      <c r="Q447" s="563"/>
      <c r="V447" s="562">
        <f>VLOOKUP(C447,[4]K10!$B$3:$J$1312,9,0)</f>
        <v>19</v>
      </c>
      <c r="W447" s="561">
        <v>444</v>
      </c>
      <c r="X447" s="561" t="s">
        <v>4627</v>
      </c>
      <c r="Y447" s="561"/>
      <c r="Z447" s="582" t="s">
        <v>3436</v>
      </c>
    </row>
    <row r="448" spans="1:26" ht="36" hidden="1" customHeight="1" x14ac:dyDescent="0.2">
      <c r="A448" s="569"/>
      <c r="B448" s="568" t="str">
        <f t="shared" si="17"/>
        <v>10.7.0203136.11</v>
      </c>
      <c r="C448" s="576" t="s">
        <v>3685</v>
      </c>
      <c r="D448" s="562" t="str">
        <f>VLOOKUP(E448,[1]QuyetdinhPCGD!$B$6:$C$1258,2,0)</f>
        <v>0203136</v>
      </c>
      <c r="E448" s="567" t="s">
        <v>520</v>
      </c>
      <c r="F448" s="564" t="s">
        <v>311</v>
      </c>
      <c r="G448" s="564" t="s">
        <v>8</v>
      </c>
      <c r="H448" s="563" t="s">
        <v>4632</v>
      </c>
      <c r="I448" s="571"/>
      <c r="J448" s="566" t="s">
        <v>510</v>
      </c>
      <c r="K448" s="563" t="s">
        <v>3670</v>
      </c>
      <c r="L448" s="575" t="s">
        <v>321</v>
      </c>
      <c r="M448" s="562" t="str">
        <f>VLOOKUP(C448,[3]K10!$B$3:$K$1312,10,0)</f>
        <v>Mở</v>
      </c>
      <c r="N448" s="571">
        <v>20</v>
      </c>
      <c r="O448" s="563" t="s">
        <v>63</v>
      </c>
      <c r="P448" s="563"/>
      <c r="Q448" s="563"/>
      <c r="U448" s="559" t="s">
        <v>4628</v>
      </c>
      <c r="V448" s="562">
        <f>VLOOKUP(C448,[4]K10!$B$3:$J$1312,9,0)</f>
        <v>20</v>
      </c>
      <c r="W448" s="561">
        <v>445</v>
      </c>
      <c r="X448" s="561"/>
      <c r="Y448" s="561"/>
      <c r="Z448" s="582" t="s">
        <v>3436</v>
      </c>
    </row>
    <row r="449" spans="1:26" ht="36" hidden="1" customHeight="1" x14ac:dyDescent="0.2">
      <c r="A449" s="569"/>
      <c r="B449" s="568" t="str">
        <f t="shared" si="17"/>
        <v>10.7.0203136.12</v>
      </c>
      <c r="C449" s="576" t="s">
        <v>3686</v>
      </c>
      <c r="D449" s="562" t="str">
        <f>VLOOKUP(E449,[1]QuyetdinhPCGD!$B$6:$C$1258,2,0)</f>
        <v>0203136</v>
      </c>
      <c r="E449" s="567" t="s">
        <v>520</v>
      </c>
      <c r="F449" s="564" t="s">
        <v>311</v>
      </c>
      <c r="G449" s="564" t="s">
        <v>9</v>
      </c>
      <c r="H449" s="563" t="s">
        <v>4632</v>
      </c>
      <c r="I449" s="571"/>
      <c r="J449" s="566" t="s">
        <v>510</v>
      </c>
      <c r="K449" s="563" t="s">
        <v>3670</v>
      </c>
      <c r="L449" s="575" t="s">
        <v>319</v>
      </c>
      <c r="M449" s="562" t="str">
        <f>VLOOKUP(C449,[3]K10!$B$3:$K$1312,10,0)</f>
        <v>Mở</v>
      </c>
      <c r="N449" s="571">
        <v>20</v>
      </c>
      <c r="O449" s="563" t="s">
        <v>63</v>
      </c>
      <c r="P449" s="563"/>
      <c r="Q449" s="563"/>
      <c r="U449" s="559" t="s">
        <v>4628</v>
      </c>
      <c r="V449" s="562">
        <f>VLOOKUP(C449,[4]K10!$B$3:$J$1312,9,0)</f>
        <v>20</v>
      </c>
      <c r="W449" s="561">
        <v>446</v>
      </c>
      <c r="X449" s="561"/>
      <c r="Y449" s="561"/>
      <c r="Z449" s="582" t="s">
        <v>3436</v>
      </c>
    </row>
    <row r="450" spans="1:26" ht="36" hidden="1" customHeight="1" x14ac:dyDescent="0.2">
      <c r="A450" s="569"/>
      <c r="B450" s="568" t="str">
        <f t="shared" si="17"/>
        <v>10.7.0203131.09</v>
      </c>
      <c r="C450" s="576" t="s">
        <v>3687</v>
      </c>
      <c r="D450" s="562" t="str">
        <f>VLOOKUP(E450,[1]QuyetdinhPCGD!$B$6:$C$1258,2,0)</f>
        <v>0203131</v>
      </c>
      <c r="E450" s="567" t="s">
        <v>526</v>
      </c>
      <c r="F450" s="564" t="s">
        <v>178</v>
      </c>
      <c r="G450" s="564" t="s">
        <v>10</v>
      </c>
      <c r="H450" s="563" t="s">
        <v>293</v>
      </c>
      <c r="I450" s="571"/>
      <c r="J450" s="566" t="s">
        <v>510</v>
      </c>
      <c r="K450" s="563" t="s">
        <v>3670</v>
      </c>
      <c r="L450" s="572" t="s">
        <v>176</v>
      </c>
      <c r="M450" s="562" t="str">
        <f>VLOOKUP(C450,[3]K10!$B$3:$K$1312,10,0)</f>
        <v>Không mở</v>
      </c>
      <c r="N450" s="571">
        <v>0</v>
      </c>
      <c r="O450" s="563" t="s">
        <v>63</v>
      </c>
      <c r="P450" s="563"/>
      <c r="Q450" s="563"/>
      <c r="V450" s="562">
        <f>VLOOKUP(C450,[4]K10!$B$3:$J$1312,9,0)</f>
        <v>0</v>
      </c>
      <c r="W450" s="561">
        <v>447</v>
      </c>
      <c r="X450" s="561"/>
      <c r="Y450" s="561"/>
      <c r="Z450" s="582" t="s">
        <v>3436</v>
      </c>
    </row>
    <row r="451" spans="1:26" ht="36" hidden="1" customHeight="1" x14ac:dyDescent="0.2">
      <c r="A451" s="569"/>
      <c r="B451" s="568" t="str">
        <f t="shared" si="17"/>
        <v>10.7.0103140.01</v>
      </c>
      <c r="C451" s="576" t="s">
        <v>3688</v>
      </c>
      <c r="D451" s="562" t="str">
        <f>VLOOKUP(E451,[1]QuyetdinhPCGD!$B$6:$C$1258,2,0)</f>
        <v>0103140</v>
      </c>
      <c r="E451" s="592" t="s">
        <v>3689</v>
      </c>
      <c r="F451" s="564" t="s">
        <v>311</v>
      </c>
      <c r="G451" s="564" t="s">
        <v>12</v>
      </c>
      <c r="H451" s="563" t="s">
        <v>4631</v>
      </c>
      <c r="I451" s="571"/>
      <c r="J451" s="566" t="s">
        <v>337</v>
      </c>
      <c r="K451" s="563" t="s">
        <v>3670</v>
      </c>
      <c r="L451" s="572" t="s">
        <v>62</v>
      </c>
      <c r="M451" s="562" t="s">
        <v>3439</v>
      </c>
      <c r="N451" s="574">
        <v>56</v>
      </c>
      <c r="O451" s="563" t="s">
        <v>63</v>
      </c>
      <c r="P451" s="563"/>
      <c r="Q451" s="563"/>
      <c r="U451" s="559" t="s">
        <v>4628</v>
      </c>
      <c r="V451" s="562" t="e">
        <f>VLOOKUP(C451,[4]K10!$B$3:$J$1312,9,0)</f>
        <v>#N/A</v>
      </c>
      <c r="W451" s="561">
        <v>448</v>
      </c>
      <c r="X451" s="561"/>
      <c r="Y451" s="561"/>
      <c r="Z451" s="582" t="s">
        <v>3436</v>
      </c>
    </row>
    <row r="452" spans="1:26" ht="36" hidden="1" customHeight="1" x14ac:dyDescent="0.2">
      <c r="A452" s="569"/>
      <c r="B452" s="568" t="str">
        <f t="shared" si="17"/>
        <v>10.7.2303102.01</v>
      </c>
      <c r="C452" s="576" t="s">
        <v>3690</v>
      </c>
      <c r="D452" s="562" t="str">
        <f>VLOOKUP(E452,[1]QuyetdinhPCGD!$B$6:$C$1258,2,0)</f>
        <v>2303102</v>
      </c>
      <c r="E452" s="592" t="s">
        <v>3691</v>
      </c>
      <c r="F452" s="564" t="s">
        <v>173</v>
      </c>
      <c r="G452" s="564" t="s">
        <v>750</v>
      </c>
      <c r="H452" s="563" t="s">
        <v>4649</v>
      </c>
      <c r="I452" s="571"/>
      <c r="J452" s="566" t="s">
        <v>337</v>
      </c>
      <c r="K452" s="563" t="s">
        <v>3670</v>
      </c>
      <c r="L452" s="572" t="s">
        <v>62</v>
      </c>
      <c r="M452" s="562" t="str">
        <f>VLOOKUP(C452,[3]K10!$B$3:$K$1312,10,0)</f>
        <v>Mở</v>
      </c>
      <c r="N452" s="571">
        <v>27</v>
      </c>
      <c r="O452" s="563" t="s">
        <v>63</v>
      </c>
      <c r="P452" s="563"/>
      <c r="Q452" s="563"/>
      <c r="V452" s="562">
        <f>VLOOKUP(C452,[4]K10!$B$3:$J$1312,9,0)</f>
        <v>27</v>
      </c>
      <c r="W452" s="561">
        <v>449</v>
      </c>
      <c r="X452" s="561" t="s">
        <v>2472</v>
      </c>
      <c r="Y452" s="561"/>
      <c r="Z452" s="582" t="s">
        <v>3436</v>
      </c>
    </row>
    <row r="453" spans="1:26" ht="36" hidden="1" customHeight="1" x14ac:dyDescent="0.2">
      <c r="A453" s="569"/>
      <c r="B453" s="568" t="str">
        <f t="shared" si="17"/>
        <v>10.7.2303102.01</v>
      </c>
      <c r="C453" s="576" t="s">
        <v>3690</v>
      </c>
      <c r="D453" s="562" t="str">
        <f>VLOOKUP(E453,[1]QuyetdinhPCGD!$B$6:$C$1258,2,0)</f>
        <v>2303102</v>
      </c>
      <c r="E453" s="592" t="s">
        <v>3691</v>
      </c>
      <c r="F453" s="564" t="s">
        <v>100</v>
      </c>
      <c r="G453" s="564" t="s">
        <v>750</v>
      </c>
      <c r="H453" s="563" t="s">
        <v>4649</v>
      </c>
      <c r="I453" s="571"/>
      <c r="J453" s="566" t="s">
        <v>337</v>
      </c>
      <c r="K453" s="563" t="s">
        <v>3670</v>
      </c>
      <c r="L453" s="572" t="s">
        <v>62</v>
      </c>
      <c r="M453" s="562" t="str">
        <f>VLOOKUP(C453,[3]K10!$B$3:$K$1312,10,0)</f>
        <v>Mở</v>
      </c>
      <c r="N453" s="571">
        <v>27</v>
      </c>
      <c r="O453" s="563" t="s">
        <v>63</v>
      </c>
      <c r="P453" s="563"/>
      <c r="Q453" s="563"/>
      <c r="V453" s="562">
        <f>VLOOKUP(C453,[4]K10!$B$3:$J$1312,9,0)</f>
        <v>27</v>
      </c>
      <c r="W453" s="561">
        <v>450</v>
      </c>
      <c r="X453" s="561" t="s">
        <v>4627</v>
      </c>
      <c r="Y453" s="561"/>
      <c r="Z453" s="582" t="s">
        <v>3436</v>
      </c>
    </row>
    <row r="454" spans="1:26" ht="36" hidden="1" customHeight="1" x14ac:dyDescent="0.2">
      <c r="A454" s="569"/>
      <c r="B454" s="568" t="str">
        <f t="shared" si="17"/>
        <v>10.7.0103162.01</v>
      </c>
      <c r="C454" s="576" t="s">
        <v>3692</v>
      </c>
      <c r="D454" s="562" t="str">
        <f>VLOOKUP(E454,[1]QuyetdinhPCGD!$B$6:$C$1258,2,0)</f>
        <v>0103162</v>
      </c>
      <c r="E454" s="592" t="s">
        <v>3693</v>
      </c>
      <c r="F454" s="564" t="s">
        <v>173</v>
      </c>
      <c r="G454" s="564" t="s">
        <v>12</v>
      </c>
      <c r="H454" s="563" t="s">
        <v>3379</v>
      </c>
      <c r="I454" s="571"/>
      <c r="J454" s="566" t="s">
        <v>337</v>
      </c>
      <c r="K454" s="563" t="s">
        <v>3670</v>
      </c>
      <c r="L454" s="572" t="s">
        <v>62</v>
      </c>
      <c r="M454" s="562" t="str">
        <f>VLOOKUP(C454,[3]K10!$B$3:$K$1312,10,0)</f>
        <v>Mở</v>
      </c>
      <c r="N454" s="571">
        <v>21</v>
      </c>
      <c r="O454" s="563" t="s">
        <v>63</v>
      </c>
      <c r="P454" s="563"/>
      <c r="Q454" s="563"/>
      <c r="U454" s="559" t="s">
        <v>4628</v>
      </c>
      <c r="V454" s="562">
        <f>VLOOKUP(C454,[4]K10!$B$3:$J$1312,9,0)</f>
        <v>25</v>
      </c>
      <c r="W454" s="561">
        <v>451</v>
      </c>
      <c r="X454" s="561" t="s">
        <v>2472</v>
      </c>
      <c r="Y454" s="561"/>
      <c r="Z454" s="582" t="s">
        <v>3436</v>
      </c>
    </row>
    <row r="455" spans="1:26" ht="36" hidden="1" customHeight="1" x14ac:dyDescent="0.2">
      <c r="A455" s="569"/>
      <c r="B455" s="568" t="str">
        <f t="shared" si="17"/>
        <v>10.7.0103132.08</v>
      </c>
      <c r="C455" s="576" t="s">
        <v>3694</v>
      </c>
      <c r="D455" s="562" t="str">
        <f>VLOOKUP(E455,[1]QuyetdinhPCGD!$B$6:$C$1258,2,0)</f>
        <v>0103132</v>
      </c>
      <c r="E455" s="592" t="s">
        <v>339</v>
      </c>
      <c r="F455" s="564" t="s">
        <v>98</v>
      </c>
      <c r="G455" s="564" t="s">
        <v>10</v>
      </c>
      <c r="H455" s="563" t="s">
        <v>4631</v>
      </c>
      <c r="I455" s="571"/>
      <c r="J455" s="566" t="s">
        <v>337</v>
      </c>
      <c r="K455" s="563" t="s">
        <v>3670</v>
      </c>
      <c r="L455" s="572" t="s">
        <v>119</v>
      </c>
      <c r="M455" s="562" t="str">
        <f>VLOOKUP(C455,[3]K10!$B$3:$K$1312,10,0)</f>
        <v>Mở</v>
      </c>
      <c r="N455" s="571">
        <v>20</v>
      </c>
      <c r="O455" s="563" t="s">
        <v>63</v>
      </c>
      <c r="P455" s="563"/>
      <c r="Q455" s="563"/>
      <c r="U455" s="559" t="s">
        <v>4628</v>
      </c>
      <c r="V455" s="562">
        <f>VLOOKUP(C455,[4]K10!$B$3:$J$1312,9,0)</f>
        <v>26</v>
      </c>
      <c r="W455" s="561">
        <v>452</v>
      </c>
      <c r="X455" s="561" t="s">
        <v>2472</v>
      </c>
      <c r="Y455" s="561"/>
      <c r="Z455" s="582" t="s">
        <v>3436</v>
      </c>
    </row>
    <row r="456" spans="1:26" ht="36" hidden="1" customHeight="1" x14ac:dyDescent="0.2">
      <c r="A456" s="569"/>
      <c r="B456" s="568" t="str">
        <f t="shared" si="17"/>
        <v>10.7.0103159.07</v>
      </c>
      <c r="C456" s="576" t="s">
        <v>3695</v>
      </c>
      <c r="D456" s="562" t="str">
        <f>VLOOKUP(E456,[1]QuyetdinhPCGD!$B$6:$C$1258,2,0)</f>
        <v>0103159</v>
      </c>
      <c r="E456" s="592" t="s">
        <v>349</v>
      </c>
      <c r="F456" s="564" t="s">
        <v>98</v>
      </c>
      <c r="G456" s="564" t="s">
        <v>9</v>
      </c>
      <c r="H456" s="563" t="s">
        <v>540</v>
      </c>
      <c r="I456" s="571"/>
      <c r="J456" s="566" t="s">
        <v>337</v>
      </c>
      <c r="K456" s="563" t="s">
        <v>3670</v>
      </c>
      <c r="L456" s="572" t="s">
        <v>117</v>
      </c>
      <c r="M456" s="562" t="str">
        <f>VLOOKUP(C456,[3]K10!$B$3:$K$1312,10,0)</f>
        <v>Mở</v>
      </c>
      <c r="N456" s="571">
        <v>70</v>
      </c>
      <c r="O456" s="563" t="s">
        <v>63</v>
      </c>
      <c r="P456" s="563"/>
      <c r="Q456" s="563"/>
      <c r="U456" s="559" t="s">
        <v>4628</v>
      </c>
      <c r="V456" s="562">
        <f>VLOOKUP(C456,[4]K10!$B$3:$J$1312,9,0)</f>
        <v>70</v>
      </c>
      <c r="W456" s="561">
        <v>453</v>
      </c>
      <c r="X456" s="561" t="s">
        <v>2472</v>
      </c>
      <c r="Y456" s="561"/>
      <c r="Z456" s="582" t="s">
        <v>3436</v>
      </c>
    </row>
    <row r="457" spans="1:26" ht="33.75" hidden="1" customHeight="1" x14ac:dyDescent="0.2">
      <c r="A457" s="569"/>
      <c r="B457" s="568" t="str">
        <f t="shared" si="17"/>
        <v>10.7.0103112.01</v>
      </c>
      <c r="C457" s="576" t="s">
        <v>3696</v>
      </c>
      <c r="D457" s="562" t="str">
        <f>VLOOKUP(E457,[1]QuyetdinhPCGD!$B$6:$C$1258,2,0)</f>
        <v>0103112</v>
      </c>
      <c r="E457" s="570" t="s">
        <v>351</v>
      </c>
      <c r="F457" s="564" t="s">
        <v>100</v>
      </c>
      <c r="G457" s="564" t="s">
        <v>10</v>
      </c>
      <c r="H457" s="562" t="str">
        <f>VLOOKUP(J457,'[2]Phan ca&amp; Ngay BDhoc'!$B$4:$I$106,8,0)</f>
        <v>A10-601</v>
      </c>
      <c r="I457" s="571"/>
      <c r="J457" s="566" t="s">
        <v>337</v>
      </c>
      <c r="K457" s="563" t="s">
        <v>3697</v>
      </c>
      <c r="L457" s="575" t="s">
        <v>62</v>
      </c>
      <c r="M457" s="562" t="str">
        <f>VLOOKUP(C457,[3]K10!$B$3:$K$1312,10,0)</f>
        <v>Mở</v>
      </c>
      <c r="N457" s="571"/>
      <c r="O457" s="563" t="s">
        <v>63</v>
      </c>
      <c r="P457" s="563"/>
      <c r="Q457" s="563"/>
      <c r="V457" s="562">
        <f>VLOOKUP(C457,[4]K10!$B$3:$J$1312,9,0)</f>
        <v>73</v>
      </c>
      <c r="W457" s="561">
        <v>454</v>
      </c>
      <c r="X457" s="561" t="s">
        <v>4627</v>
      </c>
      <c r="Y457" s="561"/>
    </row>
    <row r="458" spans="1:26" ht="57" hidden="1" x14ac:dyDescent="0.2">
      <c r="A458" s="569">
        <v>204</v>
      </c>
      <c r="B458" s="568" t="str">
        <f t="shared" si="17"/>
        <v>10.7.0103112.02</v>
      </c>
      <c r="C458" s="562" t="s">
        <v>3698</v>
      </c>
      <c r="D458" s="562" t="str">
        <f>VLOOKUP(E458,[1]QuyetdinhPCGD!$B$6:$C$1258,2,0)</f>
        <v>0103112</v>
      </c>
      <c r="E458" s="570" t="s">
        <v>351</v>
      </c>
      <c r="F458" s="564" t="s">
        <v>98</v>
      </c>
      <c r="G458" s="564" t="s">
        <v>10</v>
      </c>
      <c r="H458" s="562" t="str">
        <f>VLOOKUP(J458,'[2]Phan ca&amp; Ngay BDhoc'!$B$4:$I$106,8,0)</f>
        <v>A10-601</v>
      </c>
      <c r="I458" s="571"/>
      <c r="J458" s="566" t="s">
        <v>350</v>
      </c>
      <c r="K458" s="563" t="s">
        <v>3697</v>
      </c>
      <c r="L458" s="575" t="s">
        <v>70</v>
      </c>
      <c r="M458" s="562" t="str">
        <f>VLOOKUP(C458,[3]K10!$B$3:$K$1312,10,0)</f>
        <v>Mở</v>
      </c>
      <c r="N458" s="571"/>
      <c r="O458" s="563" t="s">
        <v>63</v>
      </c>
      <c r="P458" s="563">
        <v>0</v>
      </c>
      <c r="Q458" s="563" t="s">
        <v>338</v>
      </c>
      <c r="R458" s="559" t="s">
        <v>3654</v>
      </c>
      <c r="S458" s="559">
        <f t="shared" ref="S458:S489" si="19">IF(H458=R458,1,0)</f>
        <v>1</v>
      </c>
      <c r="T458" s="559">
        <v>232</v>
      </c>
      <c r="V458" s="562">
        <f>VLOOKUP(C458,[4]K10!$B$3:$J$1312,9,0)</f>
        <v>75</v>
      </c>
      <c r="W458" s="561">
        <v>455</v>
      </c>
      <c r="X458" s="561" t="s">
        <v>2472</v>
      </c>
      <c r="Y458" s="561"/>
    </row>
    <row r="459" spans="1:26" ht="57" hidden="1" x14ac:dyDescent="0.2">
      <c r="A459" s="569">
        <v>205</v>
      </c>
      <c r="B459" s="568" t="str">
        <f t="shared" si="17"/>
        <v>10.7.0103132.03</v>
      </c>
      <c r="C459" s="562" t="s">
        <v>3699</v>
      </c>
      <c r="D459" s="562" t="str">
        <f>VLOOKUP(E459,[1]QuyetdinhPCGD!$B$6:$C$1258,2,0)</f>
        <v>0103132</v>
      </c>
      <c r="E459" s="570" t="s">
        <v>339</v>
      </c>
      <c r="F459" s="564" t="s">
        <v>98</v>
      </c>
      <c r="G459" s="564" t="s">
        <v>9</v>
      </c>
      <c r="H459" s="562" t="str">
        <f>VLOOKUP(J459,'[2]Phan ca&amp; Ngay BDhoc'!$B$4:$I$106,8,0)</f>
        <v>A10-601</v>
      </c>
      <c r="I459" s="571"/>
      <c r="J459" s="566" t="s">
        <v>350</v>
      </c>
      <c r="K459" s="563" t="s">
        <v>338</v>
      </c>
      <c r="L459" s="572" t="s">
        <v>75</v>
      </c>
      <c r="M459" s="562" t="str">
        <f>VLOOKUP(C459,[3]K10!$B$3:$K$1312,10,0)</f>
        <v>Mở</v>
      </c>
      <c r="N459" s="571"/>
      <c r="O459" s="563" t="s">
        <v>63</v>
      </c>
      <c r="P459" s="563">
        <v>0</v>
      </c>
      <c r="Q459" s="563" t="s">
        <v>338</v>
      </c>
      <c r="R459" s="559" t="s">
        <v>3654</v>
      </c>
      <c r="S459" s="559">
        <f t="shared" si="19"/>
        <v>1</v>
      </c>
      <c r="T459" s="559">
        <v>233</v>
      </c>
      <c r="V459" s="562">
        <f>VLOOKUP(C459,[4]K10!$B$3:$J$1312,9,0)</f>
        <v>70</v>
      </c>
      <c r="W459" s="561">
        <v>456</v>
      </c>
      <c r="X459" s="561" t="s">
        <v>2472</v>
      </c>
      <c r="Y459" s="561"/>
    </row>
    <row r="460" spans="1:26" ht="22.5" hidden="1" customHeight="1" x14ac:dyDescent="0.2">
      <c r="A460" s="569">
        <v>206</v>
      </c>
      <c r="B460" s="568" t="str">
        <f t="shared" si="17"/>
        <v>10.7.1203107.05</v>
      </c>
      <c r="C460" s="562" t="s">
        <v>3700</v>
      </c>
      <c r="D460" s="562" t="str">
        <f>VLOOKUP(E460,[1]QuyetdinhPCGD!$B$6:$C$1258,2,0)</f>
        <v>1203107</v>
      </c>
      <c r="E460" s="570" t="s">
        <v>288</v>
      </c>
      <c r="F460" s="564" t="s">
        <v>145</v>
      </c>
      <c r="G460" s="564" t="s">
        <v>11</v>
      </c>
      <c r="H460" s="562" t="str">
        <f>VLOOKUP(J460,'[2]Phan ca&amp; Ngay BDhoc'!$B$4:$I$106,8,0)</f>
        <v>A10-601</v>
      </c>
      <c r="I460" s="571"/>
      <c r="J460" s="566" t="s">
        <v>350</v>
      </c>
      <c r="K460" s="563" t="s">
        <v>340</v>
      </c>
      <c r="L460" s="565" t="s">
        <v>112</v>
      </c>
      <c r="M460" s="562" t="str">
        <f>VLOOKUP(C460,[3]K10!$B$3:$K$1312,10,0)</f>
        <v>Mở</v>
      </c>
      <c r="N460" s="571"/>
      <c r="O460" s="563" t="s">
        <v>63</v>
      </c>
      <c r="P460" s="563">
        <v>0</v>
      </c>
      <c r="Q460" s="563" t="s">
        <v>340</v>
      </c>
      <c r="R460" s="559" t="s">
        <v>3654</v>
      </c>
      <c r="S460" s="559">
        <f t="shared" si="19"/>
        <v>1</v>
      </c>
      <c r="T460" s="559">
        <v>234</v>
      </c>
      <c r="V460" s="562">
        <f>VLOOKUP(C460,[4]K10!$B$3:$J$1312,9,0)</f>
        <v>80</v>
      </c>
      <c r="W460" s="561">
        <v>457</v>
      </c>
      <c r="X460" s="561" t="s">
        <v>2472</v>
      </c>
      <c r="Y460" s="561"/>
    </row>
    <row r="461" spans="1:26" ht="23.25" hidden="1" customHeight="1" x14ac:dyDescent="0.2">
      <c r="A461" s="569">
        <v>207</v>
      </c>
      <c r="B461" s="568" t="str">
        <f t="shared" si="17"/>
        <v>10.7.0103166.02</v>
      </c>
      <c r="C461" s="562" t="s">
        <v>3701</v>
      </c>
      <c r="D461" s="562" t="str">
        <f>VLOOKUP(E461,[1]QuyetdinhPCGD!$B$6:$C$1258,2,0)</f>
        <v>0103166</v>
      </c>
      <c r="E461" s="592" t="s">
        <v>341</v>
      </c>
      <c r="F461" s="564" t="s">
        <v>145</v>
      </c>
      <c r="G461" s="564" t="s">
        <v>12</v>
      </c>
      <c r="H461" s="562" t="str">
        <f>VLOOKUP(J461,'[2]Phan ca&amp; Ngay BDhoc'!$B$4:$I$106,8,0)</f>
        <v>A10-601</v>
      </c>
      <c r="I461" s="571"/>
      <c r="J461" s="566" t="s">
        <v>350</v>
      </c>
      <c r="K461" s="563" t="s">
        <v>352</v>
      </c>
      <c r="L461" s="572" t="s">
        <v>70</v>
      </c>
      <c r="M461" s="562" t="str">
        <f>VLOOKUP(C461,[3]K10!$B$3:$K$1312,10,0)</f>
        <v>Không mở</v>
      </c>
      <c r="N461" s="571"/>
      <c r="O461" s="563" t="s">
        <v>63</v>
      </c>
      <c r="P461" s="563">
        <v>0</v>
      </c>
      <c r="Q461" s="563" t="s">
        <v>352</v>
      </c>
      <c r="R461" s="559" t="s">
        <v>3654</v>
      </c>
      <c r="S461" s="559">
        <f t="shared" si="19"/>
        <v>1</v>
      </c>
      <c r="T461" s="559">
        <v>235</v>
      </c>
      <c r="V461" s="562">
        <f>VLOOKUP(C461,[4]K10!$B$3:$J$1312,9,0)</f>
        <v>1</v>
      </c>
      <c r="W461" s="561">
        <v>458</v>
      </c>
      <c r="X461" s="561"/>
      <c r="Y461" s="561"/>
    </row>
    <row r="462" spans="1:26" ht="43.5" hidden="1" customHeight="1" x14ac:dyDescent="0.2">
      <c r="A462" s="569">
        <v>208</v>
      </c>
      <c r="B462" s="568" t="str">
        <f t="shared" si="17"/>
        <v>10.7.2303105.03</v>
      </c>
      <c r="C462" s="562" t="s">
        <v>3702</v>
      </c>
      <c r="D462" s="562" t="str">
        <f>VLOOKUP(E462,[1]QuyetdinhPCGD!$B$6:$C$1258,2,0)</f>
        <v>2303105</v>
      </c>
      <c r="E462" s="570" t="s">
        <v>348</v>
      </c>
      <c r="F462" s="564" t="s">
        <v>138</v>
      </c>
      <c r="G462" s="564" t="s">
        <v>13</v>
      </c>
      <c r="H462" s="562" t="s">
        <v>139</v>
      </c>
      <c r="I462" s="571"/>
      <c r="J462" s="566" t="s">
        <v>350</v>
      </c>
      <c r="K462" s="563" t="s">
        <v>338</v>
      </c>
      <c r="L462" s="572" t="s">
        <v>75</v>
      </c>
      <c r="M462" s="562" t="str">
        <f>VLOOKUP(C462,[3]K10!$B$3:$K$1312,10,0)</f>
        <v>Mở</v>
      </c>
      <c r="N462" s="571"/>
      <c r="O462" s="563" t="s">
        <v>63</v>
      </c>
      <c r="P462" s="563" t="s">
        <v>147</v>
      </c>
      <c r="Q462" s="563" t="s">
        <v>338</v>
      </c>
      <c r="R462" s="559" t="s">
        <v>139</v>
      </c>
      <c r="S462" s="559">
        <f t="shared" si="19"/>
        <v>1</v>
      </c>
      <c r="T462" s="559">
        <v>241</v>
      </c>
      <c r="V462" s="562">
        <f>VLOOKUP(C462,[4]K10!$B$3:$J$1312,9,0)</f>
        <v>20</v>
      </c>
      <c r="W462" s="561">
        <v>459</v>
      </c>
      <c r="X462" s="561" t="s">
        <v>2472</v>
      </c>
      <c r="Y462" s="561"/>
    </row>
    <row r="463" spans="1:26" ht="37.5" hidden="1" customHeight="1" x14ac:dyDescent="0.2">
      <c r="A463" s="569">
        <v>209</v>
      </c>
      <c r="B463" s="568" t="str">
        <f t="shared" si="17"/>
        <v>10.7.2303105.04</v>
      </c>
      <c r="C463" s="562" t="s">
        <v>3703</v>
      </c>
      <c r="D463" s="562" t="str">
        <f>VLOOKUP(E463,[1]QuyetdinhPCGD!$B$6:$C$1258,2,0)</f>
        <v>2303105</v>
      </c>
      <c r="E463" s="570" t="s">
        <v>348</v>
      </c>
      <c r="F463" s="564" t="s">
        <v>142</v>
      </c>
      <c r="G463" s="564" t="s">
        <v>13</v>
      </c>
      <c r="H463" s="562" t="s">
        <v>139</v>
      </c>
      <c r="I463" s="571"/>
      <c r="J463" s="566" t="s">
        <v>350</v>
      </c>
      <c r="K463" s="563" t="s">
        <v>338</v>
      </c>
      <c r="L463" s="572" t="s">
        <v>89</v>
      </c>
      <c r="M463" s="562" t="str">
        <f>VLOOKUP(C463,[3]K10!$B$3:$K$1312,10,0)</f>
        <v>Mở</v>
      </c>
      <c r="N463" s="571"/>
      <c r="O463" s="563" t="s">
        <v>63</v>
      </c>
      <c r="P463" s="563" t="s">
        <v>148</v>
      </c>
      <c r="Q463" s="563" t="s">
        <v>338</v>
      </c>
      <c r="R463" s="559" t="s">
        <v>139</v>
      </c>
      <c r="S463" s="559">
        <f t="shared" si="19"/>
        <v>1</v>
      </c>
      <c r="T463" s="559">
        <v>242</v>
      </c>
      <c r="V463" s="562">
        <f>VLOOKUP(C463,[4]K10!$B$3:$J$1312,9,0)</f>
        <v>20</v>
      </c>
      <c r="W463" s="561">
        <v>460</v>
      </c>
      <c r="X463" s="561" t="s">
        <v>4627</v>
      </c>
      <c r="Y463" s="561"/>
    </row>
    <row r="464" spans="1:26" ht="23.25" hidden="1" customHeight="1" x14ac:dyDescent="0.2">
      <c r="A464" s="569">
        <v>210</v>
      </c>
      <c r="B464" s="568" t="str">
        <f t="shared" si="17"/>
        <v>10.7.2503101.03</v>
      </c>
      <c r="C464" s="562" t="s">
        <v>3704</v>
      </c>
      <c r="D464" s="562" t="str">
        <f>VLOOKUP(E464,[1]QuyetdinhPCGD!$B$6:$C$1258,2,0)</f>
        <v>2503101</v>
      </c>
      <c r="E464" s="592" t="s">
        <v>344</v>
      </c>
      <c r="F464" s="564" t="s">
        <v>142</v>
      </c>
      <c r="G464" s="564" t="s">
        <v>12</v>
      </c>
      <c r="H464" s="563" t="s">
        <v>139</v>
      </c>
      <c r="I464" s="571"/>
      <c r="J464" s="566" t="s">
        <v>350</v>
      </c>
      <c r="K464" s="563" t="s">
        <v>352</v>
      </c>
      <c r="L464" s="572" t="s">
        <v>75</v>
      </c>
      <c r="M464" s="562" t="str">
        <f>VLOOKUP(C464,[3]K10!$B$3:$K$1312,10,0)</f>
        <v>Mở</v>
      </c>
      <c r="N464" s="571"/>
      <c r="O464" s="563" t="s">
        <v>63</v>
      </c>
      <c r="P464" s="563">
        <v>0</v>
      </c>
      <c r="Q464" s="563" t="s">
        <v>352</v>
      </c>
      <c r="R464" s="559" t="s">
        <v>139</v>
      </c>
      <c r="S464" s="559">
        <f t="shared" si="19"/>
        <v>1</v>
      </c>
      <c r="T464" s="559">
        <v>237</v>
      </c>
      <c r="V464" s="562">
        <f>VLOOKUP(C464,[4]K10!$B$3:$J$1312,9,0)</f>
        <v>25</v>
      </c>
      <c r="W464" s="561">
        <v>461</v>
      </c>
      <c r="X464" s="561" t="s">
        <v>4627</v>
      </c>
      <c r="Y464" s="561"/>
    </row>
    <row r="465" spans="1:25" ht="23.25" hidden="1" customHeight="1" x14ac:dyDescent="0.2">
      <c r="A465" s="569">
        <v>211</v>
      </c>
      <c r="B465" s="568" t="str">
        <f t="shared" si="17"/>
        <v>10.7.2503101.04</v>
      </c>
      <c r="C465" s="562" t="s">
        <v>3705</v>
      </c>
      <c r="D465" s="562" t="str">
        <f>VLOOKUP(E465,[1]QuyetdinhPCGD!$B$6:$C$1258,2,0)</f>
        <v>2503101</v>
      </c>
      <c r="E465" s="592" t="s">
        <v>344</v>
      </c>
      <c r="F465" s="564" t="s">
        <v>142</v>
      </c>
      <c r="G465" s="564" t="s">
        <v>12</v>
      </c>
      <c r="H465" s="563" t="s">
        <v>139</v>
      </c>
      <c r="I465" s="571"/>
      <c r="J465" s="566" t="s">
        <v>350</v>
      </c>
      <c r="K465" s="563" t="s">
        <v>352</v>
      </c>
      <c r="L465" s="572" t="s">
        <v>89</v>
      </c>
      <c r="M465" s="562" t="str">
        <f>VLOOKUP(C465,[3]K10!$B$3:$K$1312,10,0)</f>
        <v>Mở</v>
      </c>
      <c r="N465" s="571"/>
      <c r="O465" s="563" t="s">
        <v>63</v>
      </c>
      <c r="P465" s="563">
        <v>0</v>
      </c>
      <c r="Q465" s="563" t="s">
        <v>352</v>
      </c>
      <c r="R465" s="559" t="s">
        <v>139</v>
      </c>
      <c r="S465" s="559">
        <f t="shared" si="19"/>
        <v>1</v>
      </c>
      <c r="T465" s="559">
        <v>238</v>
      </c>
      <c r="V465" s="562">
        <f>VLOOKUP(C465,[4]K10!$B$3:$J$1312,9,0)</f>
        <v>25</v>
      </c>
      <c r="W465" s="561">
        <v>462</v>
      </c>
      <c r="X465" s="561" t="s">
        <v>4627</v>
      </c>
      <c r="Y465" s="561"/>
    </row>
    <row r="466" spans="1:25" ht="32.25" hidden="1" customHeight="1" x14ac:dyDescent="0.2">
      <c r="A466" s="569">
        <v>212</v>
      </c>
      <c r="B466" s="568" t="str">
        <f t="shared" ref="B466:B529" si="20">CONCATENATE("10.7.",D466,".",L466)</f>
        <v>10.7.2303104.15</v>
      </c>
      <c r="C466" s="562" t="s">
        <v>3706</v>
      </c>
      <c r="D466" s="562" t="str">
        <f>VLOOKUP(E466,[1]QuyetdinhPCGD!$B$6:$C$1258,2,0)</f>
        <v>2303104</v>
      </c>
      <c r="E466" s="592" t="s">
        <v>345</v>
      </c>
      <c r="F466" s="564" t="s">
        <v>142</v>
      </c>
      <c r="G466" s="564" t="s">
        <v>12</v>
      </c>
      <c r="H466" s="563" t="s">
        <v>139</v>
      </c>
      <c r="I466" s="571"/>
      <c r="J466" s="566" t="s">
        <v>350</v>
      </c>
      <c r="K466" s="563" t="s">
        <v>352</v>
      </c>
      <c r="L466" s="572" t="s">
        <v>353</v>
      </c>
      <c r="M466" s="562" t="str">
        <f>VLOOKUP(C466,[3]K10!$B$3:$K$1312,10,0)</f>
        <v>Không mở</v>
      </c>
      <c r="N466" s="571"/>
      <c r="O466" s="563" t="s">
        <v>63</v>
      </c>
      <c r="P466" s="563" t="s">
        <v>354</v>
      </c>
      <c r="Q466" s="563" t="s">
        <v>352</v>
      </c>
      <c r="R466" s="559" t="s">
        <v>139</v>
      </c>
      <c r="S466" s="559">
        <f t="shared" si="19"/>
        <v>1</v>
      </c>
      <c r="T466" s="559">
        <v>239</v>
      </c>
      <c r="V466" s="562">
        <f>VLOOKUP(C466,[4]K10!$B$3:$J$1312,9,0)</f>
        <v>0</v>
      </c>
      <c r="W466" s="561">
        <v>463</v>
      </c>
      <c r="X466" s="561"/>
      <c r="Y466" s="561"/>
    </row>
    <row r="467" spans="1:25" ht="42.75" hidden="1" x14ac:dyDescent="0.2">
      <c r="A467" s="569">
        <v>213</v>
      </c>
      <c r="B467" s="568" t="str">
        <f t="shared" si="20"/>
        <v>10.7.2303104.16</v>
      </c>
      <c r="C467" s="562" t="s">
        <v>3707</v>
      </c>
      <c r="D467" s="562" t="str">
        <f>VLOOKUP(E467,[1]QuyetdinhPCGD!$B$6:$C$1258,2,0)</f>
        <v>2303104</v>
      </c>
      <c r="E467" s="592" t="s">
        <v>345</v>
      </c>
      <c r="F467" s="564" t="s">
        <v>142</v>
      </c>
      <c r="G467" s="564" t="s">
        <v>12</v>
      </c>
      <c r="H467" s="563" t="s">
        <v>139</v>
      </c>
      <c r="I467" s="571"/>
      <c r="J467" s="566" t="s">
        <v>350</v>
      </c>
      <c r="K467" s="563" t="s">
        <v>352</v>
      </c>
      <c r="L467" s="572" t="s">
        <v>355</v>
      </c>
      <c r="M467" s="562" t="str">
        <f>VLOOKUP(C467,[3]K10!$B$3:$K$1312,10,0)</f>
        <v>Không mở</v>
      </c>
      <c r="N467" s="571"/>
      <c r="O467" s="563" t="s">
        <v>63</v>
      </c>
      <c r="P467" s="563" t="s">
        <v>356</v>
      </c>
      <c r="Q467" s="563" t="s">
        <v>352</v>
      </c>
      <c r="R467" s="559" t="s">
        <v>139</v>
      </c>
      <c r="S467" s="559">
        <f t="shared" si="19"/>
        <v>1</v>
      </c>
      <c r="T467" s="559">
        <v>240</v>
      </c>
      <c r="V467" s="562">
        <f>VLOOKUP(C467,[4]K10!$B$3:$J$1312,9,0)</f>
        <v>0</v>
      </c>
      <c r="W467" s="561">
        <v>464</v>
      </c>
      <c r="X467" s="561"/>
      <c r="Y467" s="561"/>
    </row>
    <row r="468" spans="1:25" ht="38.25" hidden="1" customHeight="1" x14ac:dyDescent="0.2">
      <c r="A468" s="569">
        <v>214</v>
      </c>
      <c r="B468" s="568" t="str">
        <f t="shared" si="20"/>
        <v>10.7.1603152.02</v>
      </c>
      <c r="C468" s="562" t="s">
        <v>3708</v>
      </c>
      <c r="D468" s="562" t="str">
        <f>VLOOKUP(E468,[1]QuyetdinhPCGD!$B$6:$C$1258,2,0)</f>
        <v>1603152</v>
      </c>
      <c r="E468" s="592" t="s">
        <v>343</v>
      </c>
      <c r="F468" s="564" t="s">
        <v>145</v>
      </c>
      <c r="G468" s="564" t="s">
        <v>12</v>
      </c>
      <c r="H468" s="563" t="s">
        <v>293</v>
      </c>
      <c r="I468" s="571"/>
      <c r="J468" s="566" t="s">
        <v>350</v>
      </c>
      <c r="K468" s="563" t="s">
        <v>352</v>
      </c>
      <c r="L468" s="572" t="s">
        <v>70</v>
      </c>
      <c r="M468" s="562" t="str">
        <f>VLOOKUP(C468,[3]K10!$B$3:$K$1312,10,0)</f>
        <v>Không mở</v>
      </c>
      <c r="N468" s="571"/>
      <c r="O468" s="563" t="s">
        <v>63</v>
      </c>
      <c r="P468" s="563">
        <v>0</v>
      </c>
      <c r="Q468" s="563" t="s">
        <v>352</v>
      </c>
      <c r="R468" s="559" t="s">
        <v>293</v>
      </c>
      <c r="S468" s="559">
        <f t="shared" si="19"/>
        <v>1</v>
      </c>
      <c r="T468" s="559">
        <v>236</v>
      </c>
      <c r="V468" s="562">
        <f>VLOOKUP(C468,[4]K10!$B$3:$J$1312,9,0)</f>
        <v>10</v>
      </c>
      <c r="W468" s="561">
        <v>465</v>
      </c>
      <c r="X468" s="561"/>
      <c r="Y468" s="561"/>
    </row>
    <row r="469" spans="1:25" ht="57" hidden="1" x14ac:dyDescent="0.2">
      <c r="A469" s="569">
        <v>215</v>
      </c>
      <c r="B469" s="568" t="str">
        <f t="shared" si="20"/>
        <v>10.7.0103159.02</v>
      </c>
      <c r="C469" s="562" t="s">
        <v>3709</v>
      </c>
      <c r="D469" s="562" t="str">
        <f>VLOOKUP(E469,[1]QuyetdinhPCGD!$B$6:$C$1258,2,0)</f>
        <v>0103159</v>
      </c>
      <c r="E469" s="570" t="s">
        <v>349</v>
      </c>
      <c r="F469" s="564" t="s">
        <v>98</v>
      </c>
      <c r="G469" s="564" t="s">
        <v>12</v>
      </c>
      <c r="H469" s="562" t="str">
        <f>VLOOKUP(J469,'[2]Phan ca&amp; Ngay BDhoc'!$B$4:$I$106,8,0)</f>
        <v>A10-601</v>
      </c>
      <c r="I469" s="571"/>
      <c r="J469" s="566" t="s">
        <v>350</v>
      </c>
      <c r="K469" s="563" t="s">
        <v>338</v>
      </c>
      <c r="L469" s="572" t="s">
        <v>70</v>
      </c>
      <c r="M469" s="562" t="str">
        <f>VLOOKUP(C469,[3]K10!$B$3:$K$1312,10,0)</f>
        <v>Mở</v>
      </c>
      <c r="N469" s="571"/>
      <c r="O469" s="563" t="s">
        <v>63</v>
      </c>
      <c r="P469" s="563">
        <v>0</v>
      </c>
      <c r="Q469" s="563" t="s">
        <v>338</v>
      </c>
      <c r="R469" s="559" t="s">
        <v>3654</v>
      </c>
      <c r="S469" s="559">
        <f t="shared" si="19"/>
        <v>1</v>
      </c>
      <c r="T469" s="559">
        <v>243</v>
      </c>
      <c r="V469" s="562">
        <f>VLOOKUP(C469,[4]K10!$B$3:$J$1312,9,0)</f>
        <v>75</v>
      </c>
      <c r="W469" s="561">
        <v>466</v>
      </c>
      <c r="X469" s="561" t="s">
        <v>2472</v>
      </c>
      <c r="Y469" s="561"/>
    </row>
    <row r="470" spans="1:25" ht="57" hidden="1" x14ac:dyDescent="0.2">
      <c r="A470" s="569">
        <v>216</v>
      </c>
      <c r="B470" s="568" t="str">
        <f t="shared" si="20"/>
        <v>10.7.0103118.03</v>
      </c>
      <c r="C470" s="562" t="s">
        <v>3710</v>
      </c>
      <c r="D470" s="562" t="str">
        <f>VLOOKUP(E470,[1]QuyetdinhPCGD!$B$6:$C$1258,2,0)</f>
        <v>0103118</v>
      </c>
      <c r="E470" s="570" t="s">
        <v>336</v>
      </c>
      <c r="F470" s="564" t="s">
        <v>100</v>
      </c>
      <c r="G470" s="564" t="s">
        <v>13</v>
      </c>
      <c r="H470" s="562" t="str">
        <f>VLOOKUP(J470,'[2]Phan ca&amp; Ngay BDhoc'!$B$4:$I$106,8,0)</f>
        <v>A10-604</v>
      </c>
      <c r="I470" s="571"/>
      <c r="J470" s="566" t="s">
        <v>357</v>
      </c>
      <c r="K470" s="563" t="s">
        <v>338</v>
      </c>
      <c r="L470" s="572" t="s">
        <v>75</v>
      </c>
      <c r="M470" s="562" t="str">
        <f>VLOOKUP(C470,[3]K10!$B$3:$K$1312,10,0)</f>
        <v>Mở</v>
      </c>
      <c r="N470" s="571"/>
      <c r="O470" s="563" t="s">
        <v>63</v>
      </c>
      <c r="P470" s="563">
        <v>0</v>
      </c>
      <c r="Q470" s="563" t="s">
        <v>338</v>
      </c>
      <c r="R470" s="559" t="s">
        <v>540</v>
      </c>
      <c r="S470" s="559">
        <f t="shared" si="19"/>
        <v>1</v>
      </c>
      <c r="T470" s="559">
        <v>244</v>
      </c>
      <c r="V470" s="562">
        <f>VLOOKUP(C470,[4]K10!$B$3:$J$1312,9,0)</f>
        <v>79</v>
      </c>
      <c r="W470" s="561">
        <v>467</v>
      </c>
      <c r="X470" s="561" t="s">
        <v>4627</v>
      </c>
      <c r="Y470" s="561"/>
    </row>
    <row r="471" spans="1:25" ht="57" hidden="1" x14ac:dyDescent="0.2">
      <c r="A471" s="569">
        <v>217</v>
      </c>
      <c r="B471" s="568" t="str">
        <f t="shared" si="20"/>
        <v>10.7.0103112.03</v>
      </c>
      <c r="C471" s="562" t="s">
        <v>3711</v>
      </c>
      <c r="D471" s="562" t="str">
        <f>VLOOKUP(E471,[1]QuyetdinhPCGD!$B$6:$C$1258,2,0)</f>
        <v>0103112</v>
      </c>
      <c r="E471" s="570" t="s">
        <v>351</v>
      </c>
      <c r="F471" s="564" t="s">
        <v>108</v>
      </c>
      <c r="G471" s="564" t="s">
        <v>12</v>
      </c>
      <c r="H471" s="562" t="str">
        <f>VLOOKUP(J471,'[2]Phan ca&amp; Ngay BDhoc'!$B$4:$I$106,8,0)</f>
        <v>A10-604</v>
      </c>
      <c r="I471" s="571"/>
      <c r="J471" s="566" t="s">
        <v>357</v>
      </c>
      <c r="K471" s="563" t="s">
        <v>3697</v>
      </c>
      <c r="L471" s="575" t="s">
        <v>75</v>
      </c>
      <c r="M471" s="562" t="str">
        <f>VLOOKUP(C471,[3]K10!$B$3:$K$1312,10,0)</f>
        <v>Mở</v>
      </c>
      <c r="N471" s="571"/>
      <c r="O471" s="563" t="s">
        <v>63</v>
      </c>
      <c r="P471" s="563">
        <v>0</v>
      </c>
      <c r="Q471" s="563" t="s">
        <v>338</v>
      </c>
      <c r="R471" s="559" t="s">
        <v>540</v>
      </c>
      <c r="S471" s="559">
        <f t="shared" si="19"/>
        <v>1</v>
      </c>
      <c r="T471" s="559">
        <v>245</v>
      </c>
      <c r="V471" s="562">
        <f>VLOOKUP(C471,[4]K10!$B$3:$J$1312,9,0)</f>
        <v>62</v>
      </c>
      <c r="W471" s="561">
        <v>468</v>
      </c>
      <c r="X471" s="561" t="s">
        <v>4627</v>
      </c>
      <c r="Y471" s="561"/>
    </row>
    <row r="472" spans="1:25" ht="57" hidden="1" x14ac:dyDescent="0.2">
      <c r="A472" s="569">
        <v>218</v>
      </c>
      <c r="B472" s="568" t="str">
        <f t="shared" si="20"/>
        <v>10.7.0103132.04</v>
      </c>
      <c r="C472" s="562" t="s">
        <v>3712</v>
      </c>
      <c r="D472" s="562" t="str">
        <f>VLOOKUP(E472,[1]QuyetdinhPCGD!$B$6:$C$1258,2,0)</f>
        <v>0103132</v>
      </c>
      <c r="E472" s="570" t="s">
        <v>339</v>
      </c>
      <c r="F472" s="564" t="s">
        <v>108</v>
      </c>
      <c r="G472" s="564" t="s">
        <v>11</v>
      </c>
      <c r="H472" s="562" t="str">
        <f>VLOOKUP(J472,'[2]Phan ca&amp; Ngay BDhoc'!$B$4:$I$106,8,0)</f>
        <v>A10-604</v>
      </c>
      <c r="I472" s="571"/>
      <c r="J472" s="566" t="s">
        <v>357</v>
      </c>
      <c r="K472" s="563" t="s">
        <v>338</v>
      </c>
      <c r="L472" s="572" t="s">
        <v>89</v>
      </c>
      <c r="M472" s="562" t="str">
        <f>VLOOKUP(C472,[3]K10!$B$3:$K$1312,10,0)</f>
        <v>Mở</v>
      </c>
      <c r="N472" s="571"/>
      <c r="O472" s="563" t="s">
        <v>63</v>
      </c>
      <c r="P472" s="563">
        <v>0</v>
      </c>
      <c r="Q472" s="563" t="s">
        <v>338</v>
      </c>
      <c r="R472" s="559" t="s">
        <v>540</v>
      </c>
      <c r="S472" s="559">
        <f t="shared" si="19"/>
        <v>1</v>
      </c>
      <c r="T472" s="559">
        <v>246</v>
      </c>
      <c r="V472" s="562">
        <f>VLOOKUP(C472,[4]K10!$B$3:$J$1312,9,0)</f>
        <v>70</v>
      </c>
      <c r="W472" s="561">
        <v>469</v>
      </c>
      <c r="X472" s="561" t="s">
        <v>4627</v>
      </c>
      <c r="Y472" s="561"/>
    </row>
    <row r="473" spans="1:25" ht="38.25" hidden="1" customHeight="1" x14ac:dyDescent="0.2">
      <c r="A473" s="569">
        <v>219</v>
      </c>
      <c r="B473" s="568" t="str">
        <f t="shared" si="20"/>
        <v>10.7.1203107.06</v>
      </c>
      <c r="C473" s="562" t="s">
        <v>3713</v>
      </c>
      <c r="D473" s="562" t="str">
        <f>VLOOKUP(E473,[1]QuyetdinhPCGD!$B$6:$C$1258,2,0)</f>
        <v>1203107</v>
      </c>
      <c r="E473" s="573" t="s">
        <v>288</v>
      </c>
      <c r="F473" s="564" t="s">
        <v>81</v>
      </c>
      <c r="G473" s="564" t="s">
        <v>11</v>
      </c>
      <c r="H473" s="562" t="str">
        <f>VLOOKUP(J473,'[2]Phan ca&amp; Ngay BDhoc'!$B$4:$I$106,8,0)</f>
        <v>A10-604</v>
      </c>
      <c r="I473" s="571"/>
      <c r="J473" s="566" t="s">
        <v>357</v>
      </c>
      <c r="K473" s="563" t="s">
        <v>340</v>
      </c>
      <c r="L473" s="565" t="s">
        <v>115</v>
      </c>
      <c r="M473" s="562" t="str">
        <f>VLOOKUP(C473,[3]K10!$B$3:$K$1312,10,0)</f>
        <v>Mở</v>
      </c>
      <c r="N473" s="571"/>
      <c r="O473" s="563" t="s">
        <v>63</v>
      </c>
      <c r="P473" s="563">
        <v>0</v>
      </c>
      <c r="Q473" s="563" t="s">
        <v>340</v>
      </c>
      <c r="R473" s="559" t="s">
        <v>540</v>
      </c>
      <c r="S473" s="559">
        <f t="shared" si="19"/>
        <v>1</v>
      </c>
      <c r="T473" s="559">
        <v>247</v>
      </c>
      <c r="V473" s="562">
        <f>VLOOKUP(C473,[4]K10!$B$3:$J$1312,9,0)</f>
        <v>33</v>
      </c>
      <c r="W473" s="561">
        <v>470</v>
      </c>
      <c r="X473" s="561" t="s">
        <v>4627</v>
      </c>
      <c r="Y473" s="561"/>
    </row>
    <row r="474" spans="1:25" ht="57" hidden="1" x14ac:dyDescent="0.2">
      <c r="A474" s="569">
        <v>220</v>
      </c>
      <c r="B474" s="568" t="str">
        <f t="shared" si="20"/>
        <v>10.7.0103166.03</v>
      </c>
      <c r="C474" s="562" t="s">
        <v>3714</v>
      </c>
      <c r="D474" s="562" t="str">
        <f>VLOOKUP(E474,[1]QuyetdinhPCGD!$B$6:$C$1258,2,0)</f>
        <v>0103166</v>
      </c>
      <c r="E474" s="592" t="s">
        <v>341</v>
      </c>
      <c r="F474" s="564" t="s">
        <v>81</v>
      </c>
      <c r="G474" s="564" t="s">
        <v>12</v>
      </c>
      <c r="H474" s="562" t="str">
        <f>VLOOKUP(J474,'[2]Phan ca&amp; Ngay BDhoc'!$B$4:$I$106,8,0)</f>
        <v>A10-604</v>
      </c>
      <c r="I474" s="571"/>
      <c r="J474" s="566" t="s">
        <v>357</v>
      </c>
      <c r="K474" s="563" t="s">
        <v>342</v>
      </c>
      <c r="L474" s="572" t="s">
        <v>75</v>
      </c>
      <c r="M474" s="562" t="str">
        <f>VLOOKUP(C474,[3]K10!$B$3:$K$1312,10,0)</f>
        <v>Không mở</v>
      </c>
      <c r="N474" s="571"/>
      <c r="O474" s="563" t="s">
        <v>63</v>
      </c>
      <c r="P474" s="563">
        <v>0</v>
      </c>
      <c r="Q474" s="563" t="s">
        <v>342</v>
      </c>
      <c r="R474" s="559" t="s">
        <v>540</v>
      </c>
      <c r="S474" s="559">
        <f t="shared" si="19"/>
        <v>1</v>
      </c>
      <c r="T474" s="559">
        <v>248</v>
      </c>
      <c r="V474" s="562">
        <f>VLOOKUP(C474,[4]K10!$B$3:$J$1312,9,0)</f>
        <v>0</v>
      </c>
      <c r="W474" s="561">
        <v>471</v>
      </c>
      <c r="X474" s="561"/>
      <c r="Y474" s="561"/>
    </row>
    <row r="475" spans="1:25" ht="57" hidden="1" x14ac:dyDescent="0.2">
      <c r="A475" s="569">
        <v>221</v>
      </c>
      <c r="B475" s="568" t="str">
        <f t="shared" si="20"/>
        <v>10.7.2303105.06</v>
      </c>
      <c r="C475" s="562" t="s">
        <v>3715</v>
      </c>
      <c r="D475" s="562" t="str">
        <f>VLOOKUP(E475,[1]QuyetdinhPCGD!$B$6:$C$1258,2,0)</f>
        <v>2303105</v>
      </c>
      <c r="E475" s="570" t="s">
        <v>348</v>
      </c>
      <c r="F475" s="564" t="s">
        <v>138</v>
      </c>
      <c r="G475" s="564" t="s">
        <v>10</v>
      </c>
      <c r="H475" s="562" t="s">
        <v>139</v>
      </c>
      <c r="I475" s="571"/>
      <c r="J475" s="566" t="s">
        <v>357</v>
      </c>
      <c r="K475" s="563" t="s">
        <v>338</v>
      </c>
      <c r="L475" s="572" t="s">
        <v>115</v>
      </c>
      <c r="M475" s="562" t="str">
        <f>VLOOKUP(C475,[3]K10!$B$3:$K$1312,10,0)</f>
        <v>Mở</v>
      </c>
      <c r="N475" s="571"/>
      <c r="O475" s="563" t="s">
        <v>63</v>
      </c>
      <c r="P475" s="563" t="s">
        <v>300</v>
      </c>
      <c r="Q475" s="563" t="s">
        <v>338</v>
      </c>
      <c r="R475" s="559" t="s">
        <v>139</v>
      </c>
      <c r="S475" s="559">
        <f t="shared" si="19"/>
        <v>1</v>
      </c>
      <c r="T475" s="559">
        <v>254</v>
      </c>
      <c r="V475" s="562">
        <f>VLOOKUP(C475,[4]K10!$B$3:$J$1312,9,0)</f>
        <v>20</v>
      </c>
      <c r="W475" s="561">
        <v>472</v>
      </c>
      <c r="X475" s="561" t="s">
        <v>2472</v>
      </c>
      <c r="Y475" s="561"/>
    </row>
    <row r="476" spans="1:25" ht="57" hidden="1" x14ac:dyDescent="0.2">
      <c r="A476" s="569">
        <v>222</v>
      </c>
      <c r="B476" s="568" t="str">
        <f t="shared" si="20"/>
        <v>10.7.2303105.05</v>
      </c>
      <c r="C476" s="562" t="s">
        <v>3716</v>
      </c>
      <c r="D476" s="562" t="str">
        <f>VLOOKUP(E476,[1]QuyetdinhPCGD!$B$6:$C$1258,2,0)</f>
        <v>2303105</v>
      </c>
      <c r="E476" s="570" t="s">
        <v>348</v>
      </c>
      <c r="F476" s="564" t="s">
        <v>142</v>
      </c>
      <c r="G476" s="564" t="s">
        <v>10</v>
      </c>
      <c r="H476" s="562" t="s">
        <v>139</v>
      </c>
      <c r="I476" s="571"/>
      <c r="J476" s="566" t="s">
        <v>357</v>
      </c>
      <c r="K476" s="563" t="s">
        <v>338</v>
      </c>
      <c r="L476" s="572" t="s">
        <v>112</v>
      </c>
      <c r="M476" s="562" t="str">
        <f>VLOOKUP(C476,[3]K10!$B$3:$K$1312,10,0)</f>
        <v>Mở</v>
      </c>
      <c r="N476" s="571"/>
      <c r="O476" s="563" t="s">
        <v>63</v>
      </c>
      <c r="P476" s="563" t="s">
        <v>298</v>
      </c>
      <c r="Q476" s="563" t="s">
        <v>338</v>
      </c>
      <c r="R476" s="559" t="s">
        <v>139</v>
      </c>
      <c r="S476" s="559">
        <f t="shared" si="19"/>
        <v>1</v>
      </c>
      <c r="T476" s="559">
        <v>255</v>
      </c>
      <c r="V476" s="562">
        <f>VLOOKUP(C476,[4]K10!$B$3:$J$1312,9,0)</f>
        <v>20</v>
      </c>
      <c r="W476" s="561">
        <v>473</v>
      </c>
      <c r="X476" s="561" t="s">
        <v>4627</v>
      </c>
      <c r="Y476" s="561"/>
    </row>
    <row r="477" spans="1:25" ht="57" hidden="1" x14ac:dyDescent="0.2">
      <c r="A477" s="569">
        <v>223</v>
      </c>
      <c r="B477" s="568" t="str">
        <f t="shared" si="20"/>
        <v>10.7.2503101.05</v>
      </c>
      <c r="C477" s="562" t="s">
        <v>3717</v>
      </c>
      <c r="D477" s="562" t="str">
        <f>VLOOKUP(E477,[1]QuyetdinhPCGD!$B$6:$C$1258,2,0)</f>
        <v>2503101</v>
      </c>
      <c r="E477" s="592" t="s">
        <v>344</v>
      </c>
      <c r="F477" s="564" t="s">
        <v>138</v>
      </c>
      <c r="G477" s="564" t="s">
        <v>12</v>
      </c>
      <c r="H477" s="563" t="s">
        <v>139</v>
      </c>
      <c r="I477" s="571"/>
      <c r="J477" s="566" t="s">
        <v>357</v>
      </c>
      <c r="K477" s="563" t="s">
        <v>342</v>
      </c>
      <c r="L477" s="572" t="s">
        <v>112</v>
      </c>
      <c r="M477" s="562" t="str">
        <f>VLOOKUP(C477,[3]K10!$B$3:$K$1312,10,0)</f>
        <v>Mở</v>
      </c>
      <c r="N477" s="571"/>
      <c r="O477" s="563" t="s">
        <v>63</v>
      </c>
      <c r="P477" s="563">
        <v>0</v>
      </c>
      <c r="Q477" s="563" t="s">
        <v>342</v>
      </c>
      <c r="R477" s="559" t="s">
        <v>139</v>
      </c>
      <c r="S477" s="559">
        <f t="shared" si="19"/>
        <v>1</v>
      </c>
      <c r="T477" s="559">
        <v>250</v>
      </c>
      <c r="V477" s="562">
        <f>VLOOKUP(C477,[4]K10!$B$3:$J$1312,9,0)</f>
        <v>24</v>
      </c>
      <c r="W477" s="561">
        <v>474</v>
      </c>
      <c r="X477" s="561" t="s">
        <v>2472</v>
      </c>
      <c r="Y477" s="561"/>
    </row>
    <row r="478" spans="1:25" ht="57" hidden="1" x14ac:dyDescent="0.2">
      <c r="A478" s="569">
        <v>224</v>
      </c>
      <c r="B478" s="568" t="str">
        <f t="shared" si="20"/>
        <v>10.7.2503101.06</v>
      </c>
      <c r="C478" s="562" t="s">
        <v>3718</v>
      </c>
      <c r="D478" s="562" t="str">
        <f>VLOOKUP(E478,[1]QuyetdinhPCGD!$B$6:$C$1258,2,0)</f>
        <v>2503101</v>
      </c>
      <c r="E478" s="592" t="s">
        <v>344</v>
      </c>
      <c r="F478" s="564" t="s">
        <v>138</v>
      </c>
      <c r="G478" s="564" t="s">
        <v>12</v>
      </c>
      <c r="H478" s="563" t="s">
        <v>139</v>
      </c>
      <c r="I478" s="571"/>
      <c r="J478" s="566" t="s">
        <v>357</v>
      </c>
      <c r="K478" s="563" t="s">
        <v>342</v>
      </c>
      <c r="L478" s="572" t="s">
        <v>115</v>
      </c>
      <c r="M478" s="562" t="str">
        <f>VLOOKUP(C478,[3]K10!$B$3:$K$1312,10,0)</f>
        <v>Mở</v>
      </c>
      <c r="N478" s="571"/>
      <c r="O478" s="563" t="s">
        <v>63</v>
      </c>
      <c r="P478" s="563">
        <v>0</v>
      </c>
      <c r="Q478" s="563" t="s">
        <v>342</v>
      </c>
      <c r="R478" s="559" t="s">
        <v>139</v>
      </c>
      <c r="S478" s="559">
        <f t="shared" si="19"/>
        <v>1</v>
      </c>
      <c r="T478" s="559">
        <v>251</v>
      </c>
      <c r="V478" s="562">
        <f>VLOOKUP(C478,[4]K10!$B$3:$J$1312,9,0)</f>
        <v>23</v>
      </c>
      <c r="W478" s="561">
        <v>475</v>
      </c>
      <c r="X478" s="561" t="s">
        <v>2472</v>
      </c>
      <c r="Y478" s="561"/>
    </row>
    <row r="479" spans="1:25" ht="57" hidden="1" x14ac:dyDescent="0.2">
      <c r="A479" s="569">
        <v>225</v>
      </c>
      <c r="B479" s="568" t="str">
        <f t="shared" si="20"/>
        <v>10.7.2303104.17</v>
      </c>
      <c r="C479" s="562" t="s">
        <v>3719</v>
      </c>
      <c r="D479" s="562" t="str">
        <f>VLOOKUP(E479,[1]QuyetdinhPCGD!$B$6:$C$1258,2,0)</f>
        <v>2303104</v>
      </c>
      <c r="E479" s="592" t="s">
        <v>345</v>
      </c>
      <c r="F479" s="564" t="s">
        <v>138</v>
      </c>
      <c r="G479" s="564" t="s">
        <v>12</v>
      </c>
      <c r="H479" s="563" t="s">
        <v>139</v>
      </c>
      <c r="I479" s="571"/>
      <c r="J479" s="566" t="s">
        <v>357</v>
      </c>
      <c r="K479" s="563" t="s">
        <v>342</v>
      </c>
      <c r="L479" s="572" t="s">
        <v>358</v>
      </c>
      <c r="M479" s="562" t="str">
        <f>VLOOKUP(C479,[3]K10!$B$3:$K$1312,10,0)</f>
        <v>Không mở</v>
      </c>
      <c r="N479" s="571"/>
      <c r="O479" s="563" t="s">
        <v>63</v>
      </c>
      <c r="P479" s="563" t="s">
        <v>359</v>
      </c>
      <c r="Q479" s="563" t="s">
        <v>342</v>
      </c>
      <c r="R479" s="559" t="s">
        <v>139</v>
      </c>
      <c r="S479" s="559">
        <f t="shared" si="19"/>
        <v>1</v>
      </c>
      <c r="T479" s="559">
        <v>252</v>
      </c>
      <c r="V479" s="562">
        <f>VLOOKUP(C479,[4]K10!$B$3:$J$1312,9,0)</f>
        <v>0</v>
      </c>
      <c r="W479" s="561">
        <v>476</v>
      </c>
      <c r="X479" s="561"/>
      <c r="Y479" s="561"/>
    </row>
    <row r="480" spans="1:25" ht="57" hidden="1" x14ac:dyDescent="0.2">
      <c r="A480" s="569">
        <v>226</v>
      </c>
      <c r="B480" s="568" t="str">
        <f t="shared" si="20"/>
        <v>10.7.2303104.18</v>
      </c>
      <c r="C480" s="562" t="s">
        <v>3720</v>
      </c>
      <c r="D480" s="562" t="str">
        <f>VLOOKUP(E480,[1]QuyetdinhPCGD!$B$6:$C$1258,2,0)</f>
        <v>2303104</v>
      </c>
      <c r="E480" s="592" t="s">
        <v>345</v>
      </c>
      <c r="F480" s="564" t="s">
        <v>138</v>
      </c>
      <c r="G480" s="564" t="s">
        <v>12</v>
      </c>
      <c r="H480" s="563" t="s">
        <v>139</v>
      </c>
      <c r="I480" s="571"/>
      <c r="J480" s="566" t="s">
        <v>357</v>
      </c>
      <c r="K480" s="563" t="s">
        <v>342</v>
      </c>
      <c r="L480" s="572" t="s">
        <v>360</v>
      </c>
      <c r="M480" s="562" t="str">
        <f>VLOOKUP(C480,[3]K10!$B$3:$K$1312,10,0)</f>
        <v>Không mở</v>
      </c>
      <c r="N480" s="571"/>
      <c r="O480" s="563" t="s">
        <v>63</v>
      </c>
      <c r="P480" s="563" t="s">
        <v>361</v>
      </c>
      <c r="Q480" s="563" t="s">
        <v>342</v>
      </c>
      <c r="R480" s="559" t="s">
        <v>139</v>
      </c>
      <c r="S480" s="559">
        <f t="shared" si="19"/>
        <v>1</v>
      </c>
      <c r="T480" s="559">
        <v>253</v>
      </c>
      <c r="V480" s="562">
        <f>VLOOKUP(C480,[4]K10!$B$3:$J$1312,9,0)</f>
        <v>0</v>
      </c>
      <c r="W480" s="561">
        <v>477</v>
      </c>
      <c r="X480" s="561"/>
      <c r="Y480" s="561"/>
    </row>
    <row r="481" spans="1:26" ht="57" hidden="1" x14ac:dyDescent="0.2">
      <c r="A481" s="569">
        <v>227</v>
      </c>
      <c r="B481" s="568" t="str">
        <f t="shared" si="20"/>
        <v>10.7.1603152.03</v>
      </c>
      <c r="C481" s="562" t="s">
        <v>3721</v>
      </c>
      <c r="D481" s="562" t="str">
        <f>VLOOKUP(E481,[1]QuyetdinhPCGD!$B$6:$C$1258,2,0)</f>
        <v>1603152</v>
      </c>
      <c r="E481" s="592" t="s">
        <v>343</v>
      </c>
      <c r="F481" s="564" t="s">
        <v>81</v>
      </c>
      <c r="G481" s="564" t="s">
        <v>12</v>
      </c>
      <c r="H481" s="563" t="s">
        <v>293</v>
      </c>
      <c r="I481" s="571"/>
      <c r="J481" s="566" t="s">
        <v>357</v>
      </c>
      <c r="K481" s="563" t="s">
        <v>342</v>
      </c>
      <c r="L481" s="572" t="s">
        <v>75</v>
      </c>
      <c r="M481" s="562" t="str">
        <f>VLOOKUP(C481,[3]K10!$B$3:$K$1312,10,0)</f>
        <v>Không mở</v>
      </c>
      <c r="N481" s="571"/>
      <c r="O481" s="563" t="s">
        <v>63</v>
      </c>
      <c r="P481" s="563">
        <v>0</v>
      </c>
      <c r="Q481" s="563" t="s">
        <v>342</v>
      </c>
      <c r="R481" s="559" t="s">
        <v>293</v>
      </c>
      <c r="S481" s="559">
        <f t="shared" si="19"/>
        <v>1</v>
      </c>
      <c r="T481" s="559">
        <v>249</v>
      </c>
      <c r="V481" s="562">
        <f>VLOOKUP(C481,[4]K10!$B$3:$J$1312,9,0)</f>
        <v>1</v>
      </c>
      <c r="W481" s="561">
        <v>478</v>
      </c>
      <c r="X481" s="561"/>
      <c r="Y481" s="561"/>
    </row>
    <row r="482" spans="1:26" ht="57" hidden="1" x14ac:dyDescent="0.2">
      <c r="A482" s="569">
        <v>228</v>
      </c>
      <c r="B482" s="568" t="str">
        <f t="shared" si="20"/>
        <v>10.7.0103159.03</v>
      </c>
      <c r="C482" s="562" t="s">
        <v>3722</v>
      </c>
      <c r="D482" s="562" t="str">
        <f>VLOOKUP(E482,[1]QuyetdinhPCGD!$B$6:$C$1258,2,0)</f>
        <v>0103159</v>
      </c>
      <c r="E482" s="570" t="s">
        <v>349</v>
      </c>
      <c r="F482" s="564" t="s">
        <v>100</v>
      </c>
      <c r="G482" s="564" t="s">
        <v>8</v>
      </c>
      <c r="H482" s="562" t="str">
        <f>VLOOKUP(J482,'[2]Phan ca&amp; Ngay BDhoc'!$B$4:$I$106,8,0)</f>
        <v>A10-604</v>
      </c>
      <c r="I482" s="564"/>
      <c r="J482" s="566" t="s">
        <v>357</v>
      </c>
      <c r="K482" s="563" t="s">
        <v>338</v>
      </c>
      <c r="L482" s="565" t="s">
        <v>75</v>
      </c>
      <c r="M482" s="562" t="str">
        <f>VLOOKUP(C482,[3]K10!$B$3:$K$1312,10,0)</f>
        <v>Mở</v>
      </c>
      <c r="N482" s="564"/>
      <c r="O482" s="563" t="s">
        <v>63</v>
      </c>
      <c r="P482" s="563">
        <v>0</v>
      </c>
      <c r="Q482" s="563" t="s">
        <v>338</v>
      </c>
      <c r="R482" s="559" t="s">
        <v>540</v>
      </c>
      <c r="S482" s="559">
        <f t="shared" si="19"/>
        <v>1</v>
      </c>
      <c r="T482" s="559">
        <v>256</v>
      </c>
      <c r="V482" s="562">
        <f>VLOOKUP(C482,[4]K10!$B$3:$J$1312,9,0)</f>
        <v>70</v>
      </c>
      <c r="W482" s="561">
        <v>479</v>
      </c>
      <c r="X482" s="561" t="s">
        <v>4627</v>
      </c>
      <c r="Y482" s="561"/>
      <c r="Z482" s="558" t="s">
        <v>3723</v>
      </c>
    </row>
    <row r="483" spans="1:26" ht="57" hidden="1" x14ac:dyDescent="0.2">
      <c r="A483" s="569">
        <v>229</v>
      </c>
      <c r="B483" s="568" t="str">
        <f t="shared" si="20"/>
        <v>10.7.0103118.04</v>
      </c>
      <c r="C483" s="562" t="s">
        <v>3724</v>
      </c>
      <c r="D483" s="562" t="str">
        <f>VLOOKUP(E483,[1]QuyetdinhPCGD!$B$6:$C$1258,2,0)</f>
        <v>0103118</v>
      </c>
      <c r="E483" s="570" t="s">
        <v>336</v>
      </c>
      <c r="F483" s="564" t="s">
        <v>98</v>
      </c>
      <c r="G483" s="564" t="s">
        <v>13</v>
      </c>
      <c r="H483" s="562" t="str">
        <f>VLOOKUP(J483,'[2]Phan ca&amp; Ngay BDhoc'!$B$4:$I$106,8,0)</f>
        <v>A10-604</v>
      </c>
      <c r="I483" s="571"/>
      <c r="J483" s="566" t="s">
        <v>362</v>
      </c>
      <c r="K483" s="563" t="s">
        <v>338</v>
      </c>
      <c r="L483" s="572" t="s">
        <v>89</v>
      </c>
      <c r="M483" s="562" t="str">
        <f>VLOOKUP(C483,[3]K10!$B$3:$K$1312,10,0)</f>
        <v>Mở</v>
      </c>
      <c r="N483" s="571"/>
      <c r="O483" s="563" t="s">
        <v>63</v>
      </c>
      <c r="P483" s="563">
        <v>0</v>
      </c>
      <c r="Q483" s="563" t="s">
        <v>338</v>
      </c>
      <c r="R483" s="559" t="s">
        <v>540</v>
      </c>
      <c r="S483" s="559">
        <f t="shared" si="19"/>
        <v>1</v>
      </c>
      <c r="T483" s="559">
        <v>257</v>
      </c>
      <c r="V483" s="562">
        <f>VLOOKUP(C483,[4]K10!$B$3:$J$1312,9,0)</f>
        <v>77</v>
      </c>
      <c r="W483" s="561">
        <v>480</v>
      </c>
      <c r="X483" s="561" t="s">
        <v>2472</v>
      </c>
      <c r="Y483" s="561"/>
    </row>
    <row r="484" spans="1:26" ht="37.5" hidden="1" customHeight="1" x14ac:dyDescent="0.2">
      <c r="A484" s="569">
        <v>230</v>
      </c>
      <c r="B484" s="568" t="str">
        <f t="shared" si="20"/>
        <v>10.7.0103112.04</v>
      </c>
      <c r="C484" s="562" t="s">
        <v>3725</v>
      </c>
      <c r="D484" s="562" t="str">
        <f>VLOOKUP(E484,[1]QuyetdinhPCGD!$B$6:$C$1258,2,0)</f>
        <v>0103112</v>
      </c>
      <c r="E484" s="570" t="s">
        <v>351</v>
      </c>
      <c r="F484" s="564" t="s">
        <v>113</v>
      </c>
      <c r="G484" s="564" t="s">
        <v>12</v>
      </c>
      <c r="H484" s="562" t="str">
        <f>VLOOKUP(J484,'[2]Phan ca&amp; Ngay BDhoc'!$B$4:$I$106,8,0)</f>
        <v>A10-604</v>
      </c>
      <c r="I484" s="571"/>
      <c r="J484" s="566" t="s">
        <v>362</v>
      </c>
      <c r="K484" s="563" t="s">
        <v>3697</v>
      </c>
      <c r="L484" s="575" t="s">
        <v>89</v>
      </c>
      <c r="M484" s="562" t="str">
        <f>VLOOKUP(C484,[3]K10!$B$3:$K$1312,10,0)</f>
        <v>Mở</v>
      </c>
      <c r="N484" s="571"/>
      <c r="O484" s="563" t="s">
        <v>63</v>
      </c>
      <c r="P484" s="563">
        <v>0</v>
      </c>
      <c r="Q484" s="563" t="s">
        <v>338</v>
      </c>
      <c r="R484" s="559" t="s">
        <v>540</v>
      </c>
      <c r="S484" s="559">
        <f t="shared" si="19"/>
        <v>1</v>
      </c>
      <c r="T484" s="559">
        <v>258</v>
      </c>
      <c r="V484" s="562">
        <f>VLOOKUP(C484,[4]K10!$B$3:$J$1312,9,0)</f>
        <v>43</v>
      </c>
      <c r="W484" s="561">
        <v>481</v>
      </c>
      <c r="X484" s="561" t="s">
        <v>2472</v>
      </c>
      <c r="Y484" s="561"/>
    </row>
    <row r="485" spans="1:26" ht="34.5" hidden="1" customHeight="1" x14ac:dyDescent="0.2">
      <c r="A485" s="569">
        <v>231</v>
      </c>
      <c r="B485" s="568" t="str">
        <f t="shared" si="20"/>
        <v>10.7.0103132.05</v>
      </c>
      <c r="C485" s="562" t="s">
        <v>3726</v>
      </c>
      <c r="D485" s="562" t="str">
        <f>VLOOKUP(E485,[1]QuyetdinhPCGD!$B$6:$C$1258,2,0)</f>
        <v>0103132</v>
      </c>
      <c r="E485" s="570" t="s">
        <v>339</v>
      </c>
      <c r="F485" s="564" t="s">
        <v>113</v>
      </c>
      <c r="G485" s="564" t="s">
        <v>11</v>
      </c>
      <c r="H485" s="562" t="str">
        <f>VLOOKUP(J485,'[2]Phan ca&amp; Ngay BDhoc'!$B$4:$I$106,8,0)</f>
        <v>A10-604</v>
      </c>
      <c r="I485" s="571"/>
      <c r="J485" s="566" t="s">
        <v>362</v>
      </c>
      <c r="K485" s="563" t="s">
        <v>338</v>
      </c>
      <c r="L485" s="572" t="s">
        <v>112</v>
      </c>
      <c r="M485" s="562" t="str">
        <f>VLOOKUP(C485,[3]K10!$B$3:$K$1312,10,0)</f>
        <v>Mở</v>
      </c>
      <c r="N485" s="571"/>
      <c r="O485" s="563" t="s">
        <v>63</v>
      </c>
      <c r="P485" s="563">
        <v>0</v>
      </c>
      <c r="Q485" s="563" t="s">
        <v>338</v>
      </c>
      <c r="R485" s="559" t="s">
        <v>540</v>
      </c>
      <c r="S485" s="559">
        <f t="shared" si="19"/>
        <v>1</v>
      </c>
      <c r="T485" s="559">
        <v>259</v>
      </c>
      <c r="V485" s="562">
        <f>VLOOKUP(C485,[4]K10!$B$3:$J$1312,9,0)</f>
        <v>69</v>
      </c>
      <c r="W485" s="561">
        <v>482</v>
      </c>
      <c r="X485" s="561" t="s">
        <v>2472</v>
      </c>
      <c r="Y485" s="561"/>
    </row>
    <row r="486" spans="1:26" ht="31.5" hidden="1" customHeight="1" x14ac:dyDescent="0.2">
      <c r="A486" s="569">
        <v>232</v>
      </c>
      <c r="B486" s="568" t="str">
        <f t="shared" si="20"/>
        <v>10.7.1203107.07</v>
      </c>
      <c r="C486" s="562" t="s">
        <v>3727</v>
      </c>
      <c r="D486" s="562" t="str">
        <f>VLOOKUP(E486,[1]QuyetdinhPCGD!$B$6:$C$1258,2,0)</f>
        <v>1203107</v>
      </c>
      <c r="E486" s="570" t="s">
        <v>288</v>
      </c>
      <c r="F486" s="564" t="s">
        <v>85</v>
      </c>
      <c r="G486" s="564" t="s">
        <v>11</v>
      </c>
      <c r="H486" s="562" t="str">
        <f>VLOOKUP(J486,'[2]Phan ca&amp; Ngay BDhoc'!$B$4:$I$106,8,0)</f>
        <v>A10-604</v>
      </c>
      <c r="I486" s="571"/>
      <c r="J486" s="566" t="s">
        <v>362</v>
      </c>
      <c r="K486" s="563" t="s">
        <v>340</v>
      </c>
      <c r="L486" s="565" t="s">
        <v>117</v>
      </c>
      <c r="M486" s="562" t="str">
        <f>VLOOKUP(C486,[3]K10!$B$3:$K$1312,10,0)</f>
        <v>Mở</v>
      </c>
      <c r="N486" s="571"/>
      <c r="O486" s="563" t="s">
        <v>63</v>
      </c>
      <c r="P486" s="563">
        <v>0</v>
      </c>
      <c r="Q486" s="563" t="s">
        <v>340</v>
      </c>
      <c r="R486" s="559" t="s">
        <v>540</v>
      </c>
      <c r="S486" s="559">
        <f t="shared" si="19"/>
        <v>1</v>
      </c>
      <c r="T486" s="559">
        <v>260</v>
      </c>
      <c r="V486" s="562">
        <f>VLOOKUP(C486,[4]K10!$B$3:$J$1312,9,0)</f>
        <v>79</v>
      </c>
      <c r="W486" s="561">
        <v>483</v>
      </c>
      <c r="X486" s="561" t="s">
        <v>2472</v>
      </c>
      <c r="Y486" s="561"/>
    </row>
    <row r="487" spans="1:26" ht="32.25" hidden="1" customHeight="1" x14ac:dyDescent="0.2">
      <c r="A487" s="569">
        <v>233</v>
      </c>
      <c r="B487" s="568" t="str">
        <f t="shared" si="20"/>
        <v>10.7.0103166.04</v>
      </c>
      <c r="C487" s="562" t="s">
        <v>3728</v>
      </c>
      <c r="D487" s="562" t="str">
        <f>VLOOKUP(E487,[1]QuyetdinhPCGD!$B$6:$C$1258,2,0)</f>
        <v>0103166</v>
      </c>
      <c r="E487" s="592" t="s">
        <v>341</v>
      </c>
      <c r="F487" s="564" t="s">
        <v>85</v>
      </c>
      <c r="G487" s="564" t="s">
        <v>12</v>
      </c>
      <c r="H487" s="562" t="str">
        <f>VLOOKUP(J487,'[2]Phan ca&amp; Ngay BDhoc'!$B$4:$I$106,8,0)</f>
        <v>A10-604</v>
      </c>
      <c r="I487" s="571"/>
      <c r="J487" s="566" t="s">
        <v>362</v>
      </c>
      <c r="K487" s="563" t="s">
        <v>342</v>
      </c>
      <c r="L487" s="572" t="s">
        <v>89</v>
      </c>
      <c r="M487" s="562" t="str">
        <f>VLOOKUP(C487,[3]K10!$B$3:$K$1312,10,0)</f>
        <v>Không mở</v>
      </c>
      <c r="N487" s="571"/>
      <c r="O487" s="563" t="s">
        <v>63</v>
      </c>
      <c r="P487" s="563">
        <v>0</v>
      </c>
      <c r="Q487" s="563" t="s">
        <v>342</v>
      </c>
      <c r="R487" s="559" t="s">
        <v>540</v>
      </c>
      <c r="S487" s="559">
        <f t="shared" si="19"/>
        <v>1</v>
      </c>
      <c r="T487" s="559">
        <v>261</v>
      </c>
      <c r="V487" s="562">
        <f>VLOOKUP(C487,[4]K10!$B$3:$J$1312,9,0)</f>
        <v>1</v>
      </c>
      <c r="W487" s="561">
        <v>484</v>
      </c>
      <c r="X487" s="561"/>
      <c r="Y487" s="561"/>
    </row>
    <row r="488" spans="1:26" ht="57" hidden="1" x14ac:dyDescent="0.2">
      <c r="A488" s="569">
        <v>234</v>
      </c>
      <c r="B488" s="568" t="str">
        <f t="shared" si="20"/>
        <v>10.7.2303105.07</v>
      </c>
      <c r="C488" s="562" t="s">
        <v>3729</v>
      </c>
      <c r="D488" s="562" t="str">
        <f>VLOOKUP(E488,[1]QuyetdinhPCGD!$B$6:$C$1258,2,0)</f>
        <v>2303105</v>
      </c>
      <c r="E488" s="570" t="s">
        <v>348</v>
      </c>
      <c r="F488" s="564" t="s">
        <v>138</v>
      </c>
      <c r="G488" s="564" t="s">
        <v>9</v>
      </c>
      <c r="H488" s="562" t="s">
        <v>139</v>
      </c>
      <c r="I488" s="571"/>
      <c r="J488" s="566" t="s">
        <v>362</v>
      </c>
      <c r="K488" s="563" t="s">
        <v>338</v>
      </c>
      <c r="L488" s="572" t="s">
        <v>117</v>
      </c>
      <c r="M488" s="562" t="str">
        <f>VLOOKUP(C488,[3]K10!$B$3:$K$1312,10,0)</f>
        <v>Mở</v>
      </c>
      <c r="N488" s="571"/>
      <c r="O488" s="563" t="s">
        <v>63</v>
      </c>
      <c r="P488" s="563" t="s">
        <v>314</v>
      </c>
      <c r="Q488" s="563" t="s">
        <v>338</v>
      </c>
      <c r="R488" s="559" t="s">
        <v>139</v>
      </c>
      <c r="S488" s="559">
        <f t="shared" si="19"/>
        <v>1</v>
      </c>
      <c r="T488" s="559">
        <v>267</v>
      </c>
      <c r="V488" s="562">
        <f>VLOOKUP(C488,[4]K10!$B$3:$J$1312,9,0)</f>
        <v>20</v>
      </c>
      <c r="W488" s="561">
        <v>485</v>
      </c>
      <c r="X488" s="561" t="s">
        <v>2472</v>
      </c>
      <c r="Y488" s="561"/>
    </row>
    <row r="489" spans="1:26" ht="57" hidden="1" x14ac:dyDescent="0.2">
      <c r="A489" s="569">
        <v>235</v>
      </c>
      <c r="B489" s="568" t="str">
        <f t="shared" si="20"/>
        <v>10.7.2303105.08</v>
      </c>
      <c r="C489" s="562" t="s">
        <v>3730</v>
      </c>
      <c r="D489" s="562" t="str">
        <f>VLOOKUP(E489,[1]QuyetdinhPCGD!$B$6:$C$1258,2,0)</f>
        <v>2303105</v>
      </c>
      <c r="E489" s="570" t="s">
        <v>348</v>
      </c>
      <c r="F489" s="564" t="s">
        <v>142</v>
      </c>
      <c r="G489" s="564" t="s">
        <v>9</v>
      </c>
      <c r="H489" s="562" t="s">
        <v>139</v>
      </c>
      <c r="I489" s="571"/>
      <c r="J489" s="566" t="s">
        <v>362</v>
      </c>
      <c r="K489" s="563" t="s">
        <v>338</v>
      </c>
      <c r="L489" s="572" t="s">
        <v>119</v>
      </c>
      <c r="M489" s="562" t="str">
        <f>VLOOKUP(C489,[3]K10!$B$3:$K$1312,10,0)</f>
        <v>Mở</v>
      </c>
      <c r="N489" s="571"/>
      <c r="O489" s="563" t="s">
        <v>63</v>
      </c>
      <c r="P489" s="563" t="s">
        <v>317</v>
      </c>
      <c r="Q489" s="563" t="s">
        <v>338</v>
      </c>
      <c r="R489" s="559" t="s">
        <v>139</v>
      </c>
      <c r="S489" s="559">
        <f t="shared" si="19"/>
        <v>1</v>
      </c>
      <c r="T489" s="559">
        <v>268</v>
      </c>
      <c r="V489" s="562">
        <f>VLOOKUP(C489,[4]K10!$B$3:$J$1312,9,0)</f>
        <v>20</v>
      </c>
      <c r="W489" s="561">
        <v>486</v>
      </c>
      <c r="X489" s="561" t="s">
        <v>4627</v>
      </c>
      <c r="Y489" s="561"/>
    </row>
    <row r="490" spans="1:26" ht="57" hidden="1" x14ac:dyDescent="0.2">
      <c r="A490" s="569">
        <v>236</v>
      </c>
      <c r="B490" s="568" t="str">
        <f t="shared" si="20"/>
        <v>10.7.2503101.07</v>
      </c>
      <c r="C490" s="562" t="s">
        <v>3731</v>
      </c>
      <c r="D490" s="562" t="str">
        <f>VLOOKUP(E490,[1]QuyetdinhPCGD!$B$6:$C$1258,2,0)</f>
        <v>2503101</v>
      </c>
      <c r="E490" s="592" t="s">
        <v>344</v>
      </c>
      <c r="F490" s="564" t="s">
        <v>142</v>
      </c>
      <c r="G490" s="564" t="s">
        <v>12</v>
      </c>
      <c r="H490" s="563" t="s">
        <v>139</v>
      </c>
      <c r="I490" s="571"/>
      <c r="J490" s="566" t="s">
        <v>362</v>
      </c>
      <c r="K490" s="563" t="s">
        <v>342</v>
      </c>
      <c r="L490" s="572" t="s">
        <v>117</v>
      </c>
      <c r="M490" s="562" t="str">
        <f>VLOOKUP(C490,[3]K10!$B$3:$K$1312,10,0)</f>
        <v>Mở</v>
      </c>
      <c r="N490" s="571"/>
      <c r="O490" s="563" t="s">
        <v>63</v>
      </c>
      <c r="P490" s="563">
        <v>0</v>
      </c>
      <c r="Q490" s="563" t="s">
        <v>342</v>
      </c>
      <c r="R490" s="559" t="s">
        <v>139</v>
      </c>
      <c r="S490" s="559">
        <f t="shared" ref="S490:S521" si="21">IF(H490=R490,1,0)</f>
        <v>1</v>
      </c>
      <c r="T490" s="559">
        <v>263</v>
      </c>
      <c r="V490" s="562">
        <f>VLOOKUP(C490,[4]K10!$B$3:$J$1312,9,0)</f>
        <v>25</v>
      </c>
      <c r="W490" s="561">
        <v>487</v>
      </c>
      <c r="X490" s="561" t="s">
        <v>4627</v>
      </c>
      <c r="Y490" s="561"/>
    </row>
    <row r="491" spans="1:26" ht="57" hidden="1" x14ac:dyDescent="0.2">
      <c r="A491" s="569">
        <v>237</v>
      </c>
      <c r="B491" s="568" t="str">
        <f t="shared" si="20"/>
        <v>10.7.2503101.08</v>
      </c>
      <c r="C491" s="562" t="s">
        <v>3732</v>
      </c>
      <c r="D491" s="562" t="str">
        <f>VLOOKUP(E491,[1]QuyetdinhPCGD!$B$6:$C$1258,2,0)</f>
        <v>2503101</v>
      </c>
      <c r="E491" s="592" t="s">
        <v>344</v>
      </c>
      <c r="F491" s="564" t="s">
        <v>142</v>
      </c>
      <c r="G491" s="564" t="s">
        <v>12</v>
      </c>
      <c r="H491" s="563" t="s">
        <v>139</v>
      </c>
      <c r="I491" s="571"/>
      <c r="J491" s="566" t="s">
        <v>362</v>
      </c>
      <c r="K491" s="563" t="s">
        <v>342</v>
      </c>
      <c r="L491" s="572" t="s">
        <v>119</v>
      </c>
      <c r="M491" s="562" t="str">
        <f>VLOOKUP(C491,[3]K10!$B$3:$K$1312,10,0)</f>
        <v>Không mở</v>
      </c>
      <c r="N491" s="571"/>
      <c r="O491" s="563" t="s">
        <v>63</v>
      </c>
      <c r="P491" s="563">
        <v>0</v>
      </c>
      <c r="Q491" s="563" t="s">
        <v>342</v>
      </c>
      <c r="R491" s="559" t="s">
        <v>139</v>
      </c>
      <c r="S491" s="559">
        <f t="shared" si="21"/>
        <v>1</v>
      </c>
      <c r="T491" s="559">
        <v>264</v>
      </c>
      <c r="V491" s="562">
        <f>VLOOKUP(C491,[4]K10!$B$3:$J$1312,9,0)</f>
        <v>1</v>
      </c>
      <c r="W491" s="561">
        <v>488</v>
      </c>
      <c r="X491" s="561"/>
      <c r="Y491" s="561"/>
    </row>
    <row r="492" spans="1:26" ht="57" hidden="1" x14ac:dyDescent="0.2">
      <c r="A492" s="569">
        <v>238</v>
      </c>
      <c r="B492" s="568" t="str">
        <f t="shared" si="20"/>
        <v>10.7.2303104.19</v>
      </c>
      <c r="C492" s="562" t="s">
        <v>3733</v>
      </c>
      <c r="D492" s="562" t="str">
        <f>VLOOKUP(E492,[1]QuyetdinhPCGD!$B$6:$C$1258,2,0)</f>
        <v>2303104</v>
      </c>
      <c r="E492" s="592" t="s">
        <v>345</v>
      </c>
      <c r="F492" s="564" t="s">
        <v>142</v>
      </c>
      <c r="G492" s="564" t="s">
        <v>12</v>
      </c>
      <c r="H492" s="563" t="s">
        <v>139</v>
      </c>
      <c r="I492" s="571"/>
      <c r="J492" s="566" t="s">
        <v>362</v>
      </c>
      <c r="K492" s="563" t="s">
        <v>342</v>
      </c>
      <c r="L492" s="572" t="s">
        <v>363</v>
      </c>
      <c r="M492" s="562" t="str">
        <f>VLOOKUP(C492,[3]K10!$B$3:$K$1312,10,0)</f>
        <v>Không mở</v>
      </c>
      <c r="N492" s="571"/>
      <c r="O492" s="563" t="s">
        <v>63</v>
      </c>
      <c r="P492" s="563" t="s">
        <v>364</v>
      </c>
      <c r="Q492" s="563" t="s">
        <v>342</v>
      </c>
      <c r="R492" s="559" t="s">
        <v>139</v>
      </c>
      <c r="S492" s="559">
        <f t="shared" si="21"/>
        <v>1</v>
      </c>
      <c r="T492" s="559">
        <v>265</v>
      </c>
      <c r="V492" s="562">
        <f>VLOOKUP(C492,[4]K10!$B$3:$J$1312,9,0)</f>
        <v>0</v>
      </c>
      <c r="W492" s="561">
        <v>489</v>
      </c>
      <c r="X492" s="561"/>
      <c r="Y492" s="561"/>
    </row>
    <row r="493" spans="1:26" ht="57" hidden="1" x14ac:dyDescent="0.2">
      <c r="A493" s="569">
        <v>239</v>
      </c>
      <c r="B493" s="568" t="str">
        <f t="shared" si="20"/>
        <v>10.7.2303104.20</v>
      </c>
      <c r="C493" s="562" t="s">
        <v>3734</v>
      </c>
      <c r="D493" s="562" t="str">
        <f>VLOOKUP(E493,[1]QuyetdinhPCGD!$B$6:$C$1258,2,0)</f>
        <v>2303104</v>
      </c>
      <c r="E493" s="592" t="s">
        <v>345</v>
      </c>
      <c r="F493" s="564" t="s">
        <v>142</v>
      </c>
      <c r="G493" s="564" t="s">
        <v>12</v>
      </c>
      <c r="H493" s="563" t="s">
        <v>139</v>
      </c>
      <c r="I493" s="571"/>
      <c r="J493" s="566" t="s">
        <v>362</v>
      </c>
      <c r="K493" s="563" t="s">
        <v>342</v>
      </c>
      <c r="L493" s="572" t="s">
        <v>365</v>
      </c>
      <c r="M493" s="562" t="str">
        <f>VLOOKUP(C493,[3]K10!$B$3:$K$1312,10,0)</f>
        <v>Không mở</v>
      </c>
      <c r="N493" s="571"/>
      <c r="O493" s="563" t="s">
        <v>63</v>
      </c>
      <c r="P493" s="563" t="s">
        <v>366</v>
      </c>
      <c r="Q493" s="563" t="s">
        <v>342</v>
      </c>
      <c r="R493" s="559" t="s">
        <v>139</v>
      </c>
      <c r="S493" s="559">
        <f t="shared" si="21"/>
        <v>1</v>
      </c>
      <c r="T493" s="559">
        <v>266</v>
      </c>
      <c r="V493" s="562">
        <f>VLOOKUP(C493,[4]K10!$B$3:$J$1312,9,0)</f>
        <v>0</v>
      </c>
      <c r="W493" s="561">
        <v>490</v>
      </c>
      <c r="X493" s="561"/>
      <c r="Y493" s="561"/>
    </row>
    <row r="494" spans="1:26" ht="53.25" hidden="1" customHeight="1" x14ac:dyDescent="0.2">
      <c r="A494" s="569">
        <v>240</v>
      </c>
      <c r="B494" s="568" t="str">
        <f t="shared" si="20"/>
        <v>10.7.1603152.04</v>
      </c>
      <c r="C494" s="562" t="s">
        <v>3735</v>
      </c>
      <c r="D494" s="562" t="str">
        <f>VLOOKUP(E494,[1]QuyetdinhPCGD!$B$6:$C$1258,2,0)</f>
        <v>1603152</v>
      </c>
      <c r="E494" s="592" t="s">
        <v>343</v>
      </c>
      <c r="F494" s="564" t="s">
        <v>85</v>
      </c>
      <c r="G494" s="564" t="s">
        <v>12</v>
      </c>
      <c r="H494" s="563" t="s">
        <v>293</v>
      </c>
      <c r="I494" s="571"/>
      <c r="J494" s="566" t="s">
        <v>362</v>
      </c>
      <c r="K494" s="563" t="s">
        <v>342</v>
      </c>
      <c r="L494" s="572" t="s">
        <v>89</v>
      </c>
      <c r="M494" s="562" t="str">
        <f>VLOOKUP(C494,[3]K10!$B$3:$K$1312,10,0)</f>
        <v>Không mở</v>
      </c>
      <c r="N494" s="571"/>
      <c r="O494" s="563" t="s">
        <v>63</v>
      </c>
      <c r="P494" s="563">
        <v>0</v>
      </c>
      <c r="Q494" s="563" t="s">
        <v>342</v>
      </c>
      <c r="R494" s="559" t="s">
        <v>293</v>
      </c>
      <c r="S494" s="559">
        <f t="shared" si="21"/>
        <v>1</v>
      </c>
      <c r="T494" s="559">
        <v>262</v>
      </c>
      <c r="V494" s="562">
        <f>VLOOKUP(C494,[4]K10!$B$3:$J$1312,9,0)</f>
        <v>16</v>
      </c>
      <c r="W494" s="561">
        <v>491</v>
      </c>
      <c r="X494" s="561"/>
      <c r="Y494" s="561"/>
    </row>
    <row r="495" spans="1:26" ht="57" hidden="1" x14ac:dyDescent="0.2">
      <c r="A495" s="569">
        <v>241</v>
      </c>
      <c r="B495" s="568" t="str">
        <f t="shared" si="20"/>
        <v>10.7.0103159.04</v>
      </c>
      <c r="C495" s="562" t="s">
        <v>3736</v>
      </c>
      <c r="D495" s="562" t="str">
        <f>VLOOKUP(E495,[1]QuyetdinhPCGD!$B$6:$C$1258,2,0)</f>
        <v>0103159</v>
      </c>
      <c r="E495" s="570" t="s">
        <v>349</v>
      </c>
      <c r="F495" s="564" t="s">
        <v>98</v>
      </c>
      <c r="G495" s="564" t="s">
        <v>8</v>
      </c>
      <c r="H495" s="562" t="str">
        <f>VLOOKUP(J495,'[2]Phan ca&amp; Ngay BDhoc'!$B$4:$I$106,8,0)</f>
        <v>A10-604</v>
      </c>
      <c r="I495" s="564"/>
      <c r="J495" s="566" t="s">
        <v>362</v>
      </c>
      <c r="K495" s="563" t="s">
        <v>338</v>
      </c>
      <c r="L495" s="565" t="s">
        <v>89</v>
      </c>
      <c r="M495" s="562" t="str">
        <f>VLOOKUP(C495,[3]K10!$B$3:$K$1312,10,0)</f>
        <v>Mở</v>
      </c>
      <c r="N495" s="564"/>
      <c r="O495" s="563" t="s">
        <v>63</v>
      </c>
      <c r="P495" s="563">
        <v>0</v>
      </c>
      <c r="Q495" s="563" t="s">
        <v>338</v>
      </c>
      <c r="R495" s="559" t="s">
        <v>540</v>
      </c>
      <c r="S495" s="559">
        <f t="shared" si="21"/>
        <v>1</v>
      </c>
      <c r="T495" s="559">
        <v>269</v>
      </c>
      <c r="V495" s="562">
        <f>VLOOKUP(C495,[4]K10!$B$3:$J$1312,9,0)</f>
        <v>85</v>
      </c>
      <c r="W495" s="561">
        <v>492</v>
      </c>
      <c r="X495" s="561" t="s">
        <v>2472</v>
      </c>
      <c r="Y495" s="561"/>
    </row>
    <row r="496" spans="1:26" ht="57" hidden="1" x14ac:dyDescent="0.2">
      <c r="A496" s="569">
        <v>242</v>
      </c>
      <c r="B496" s="568" t="str">
        <f t="shared" si="20"/>
        <v>10.7.0103118.05</v>
      </c>
      <c r="C496" s="562" t="s">
        <v>3737</v>
      </c>
      <c r="D496" s="562" t="str">
        <f>VLOOKUP(E496,[1]QuyetdinhPCGD!$B$6:$C$1258,2,0)</f>
        <v>0103118</v>
      </c>
      <c r="E496" s="570" t="s">
        <v>336</v>
      </c>
      <c r="F496" s="564" t="s">
        <v>100</v>
      </c>
      <c r="G496" s="564" t="s">
        <v>8</v>
      </c>
      <c r="H496" s="562" t="str">
        <f>VLOOKUP(J496,'[2]Phan ca&amp; Ngay BDhoc'!$B$4:$I$106,8,0)</f>
        <v>A10-602</v>
      </c>
      <c r="I496" s="564"/>
      <c r="J496" s="566" t="s">
        <v>367</v>
      </c>
      <c r="K496" s="563" t="s">
        <v>338</v>
      </c>
      <c r="L496" s="565" t="s">
        <v>112</v>
      </c>
      <c r="M496" s="562" t="str">
        <f>VLOOKUP(C496,[3]K10!$B$3:$K$1312,10,0)</f>
        <v>Mở</v>
      </c>
      <c r="N496" s="564"/>
      <c r="O496" s="563" t="s">
        <v>63</v>
      </c>
      <c r="P496" s="563">
        <v>0</v>
      </c>
      <c r="Q496" s="563" t="s">
        <v>338</v>
      </c>
      <c r="R496" s="559" t="s">
        <v>203</v>
      </c>
      <c r="S496" s="559">
        <f t="shared" si="21"/>
        <v>1</v>
      </c>
      <c r="T496" s="559">
        <v>270</v>
      </c>
      <c r="V496" s="562">
        <f>VLOOKUP(C496,[4]K10!$B$3:$J$1312,9,0)</f>
        <v>75</v>
      </c>
      <c r="W496" s="561">
        <v>493</v>
      </c>
      <c r="X496" s="561" t="s">
        <v>4627</v>
      </c>
      <c r="Y496" s="561"/>
    </row>
    <row r="497" spans="1:25" ht="57" hidden="1" x14ac:dyDescent="0.2">
      <c r="A497" s="569">
        <v>243</v>
      </c>
      <c r="B497" s="568" t="str">
        <f t="shared" si="20"/>
        <v>10.7.0103112.05</v>
      </c>
      <c r="C497" s="562" t="s">
        <v>3738</v>
      </c>
      <c r="D497" s="562" t="str">
        <f>VLOOKUP(E497,[1]QuyetdinhPCGD!$B$6:$C$1258,2,0)</f>
        <v>0103112</v>
      </c>
      <c r="E497" s="570" t="s">
        <v>351</v>
      </c>
      <c r="F497" s="564" t="s">
        <v>100</v>
      </c>
      <c r="G497" s="564" t="s">
        <v>9</v>
      </c>
      <c r="H497" s="562" t="str">
        <f>VLOOKUP(J497,'[2]Phan ca&amp; Ngay BDhoc'!$B$4:$I$106,8,0)</f>
        <v>A10-602</v>
      </c>
      <c r="I497" s="571"/>
      <c r="J497" s="566" t="s">
        <v>367</v>
      </c>
      <c r="K497" s="563" t="s">
        <v>3697</v>
      </c>
      <c r="L497" s="575" t="s">
        <v>112</v>
      </c>
      <c r="M497" s="562" t="str">
        <f>VLOOKUP(C497,[3]K10!$B$3:$K$1312,10,0)</f>
        <v>Mở</v>
      </c>
      <c r="N497" s="571"/>
      <c r="O497" s="563" t="s">
        <v>63</v>
      </c>
      <c r="P497" s="563">
        <v>0</v>
      </c>
      <c r="Q497" s="563" t="s">
        <v>338</v>
      </c>
      <c r="R497" s="559" t="s">
        <v>203</v>
      </c>
      <c r="S497" s="559">
        <f t="shared" si="21"/>
        <v>1</v>
      </c>
      <c r="T497" s="559">
        <v>271</v>
      </c>
      <c r="V497" s="562">
        <f>VLOOKUP(C497,[4]K10!$B$3:$J$1312,9,0)</f>
        <v>75</v>
      </c>
      <c r="W497" s="561">
        <v>494</v>
      </c>
      <c r="X497" s="561" t="s">
        <v>4627</v>
      </c>
      <c r="Y497" s="561"/>
    </row>
    <row r="498" spans="1:25" ht="57" hidden="1" x14ac:dyDescent="0.2">
      <c r="A498" s="569">
        <v>244</v>
      </c>
      <c r="B498" s="568" t="str">
        <f t="shared" si="20"/>
        <v>10.7.0103132.06</v>
      </c>
      <c r="C498" s="562" t="s">
        <v>3739</v>
      </c>
      <c r="D498" s="562" t="str">
        <f>VLOOKUP(E498,[1]QuyetdinhPCGD!$B$6:$C$1258,2,0)</f>
        <v>0103132</v>
      </c>
      <c r="E498" s="570" t="s">
        <v>339</v>
      </c>
      <c r="F498" s="564" t="s">
        <v>100</v>
      </c>
      <c r="G498" s="564" t="s">
        <v>13</v>
      </c>
      <c r="H498" s="562" t="str">
        <f>VLOOKUP(J498,'[2]Phan ca&amp; Ngay BDhoc'!$B$4:$I$106,8,0)</f>
        <v>A10-602</v>
      </c>
      <c r="I498" s="571"/>
      <c r="J498" s="566" t="s">
        <v>367</v>
      </c>
      <c r="K498" s="563" t="s">
        <v>338</v>
      </c>
      <c r="L498" s="572" t="s">
        <v>115</v>
      </c>
      <c r="M498" s="562" t="str">
        <f>VLOOKUP(C498,[3]K10!$B$3:$K$1312,10,0)</f>
        <v>Mở</v>
      </c>
      <c r="N498" s="571"/>
      <c r="O498" s="563" t="s">
        <v>63</v>
      </c>
      <c r="P498" s="563">
        <v>0</v>
      </c>
      <c r="Q498" s="563" t="s">
        <v>338</v>
      </c>
      <c r="R498" s="559" t="s">
        <v>203</v>
      </c>
      <c r="S498" s="559">
        <f t="shared" si="21"/>
        <v>1</v>
      </c>
      <c r="T498" s="559">
        <v>272</v>
      </c>
      <c r="V498" s="562">
        <f>VLOOKUP(C498,[4]K10!$B$3:$J$1312,9,0)</f>
        <v>70</v>
      </c>
      <c r="W498" s="561">
        <v>495</v>
      </c>
      <c r="X498" s="561" t="s">
        <v>4627</v>
      </c>
      <c r="Y498" s="561"/>
    </row>
    <row r="499" spans="1:25" ht="38.25" hidden="1" customHeight="1" x14ac:dyDescent="0.2">
      <c r="A499" s="569">
        <v>245</v>
      </c>
      <c r="B499" s="568" t="str">
        <f t="shared" si="20"/>
        <v>10.7.1203107.08</v>
      </c>
      <c r="C499" s="562" t="s">
        <v>3740</v>
      </c>
      <c r="D499" s="562" t="str">
        <f>VLOOKUP(E499,[1]QuyetdinhPCGD!$B$6:$C$1258,2,0)</f>
        <v>1203107</v>
      </c>
      <c r="E499" s="570" t="s">
        <v>288</v>
      </c>
      <c r="F499" s="564" t="s">
        <v>79</v>
      </c>
      <c r="G499" s="564" t="s">
        <v>10</v>
      </c>
      <c r="H499" s="562" t="str">
        <f>VLOOKUP(J499,'[2]Phan ca&amp; Ngay BDhoc'!$B$4:$I$106,8,0)</f>
        <v>A10-602</v>
      </c>
      <c r="I499" s="571"/>
      <c r="J499" s="566" t="s">
        <v>367</v>
      </c>
      <c r="K499" s="563" t="s">
        <v>340</v>
      </c>
      <c r="L499" s="565" t="s">
        <v>119</v>
      </c>
      <c r="M499" s="562" t="str">
        <f>VLOOKUP(C499,[3]K10!$B$3:$K$1312,10,0)</f>
        <v>Không mở</v>
      </c>
      <c r="N499" s="571"/>
      <c r="O499" s="563" t="s">
        <v>63</v>
      </c>
      <c r="P499" s="563">
        <v>0</v>
      </c>
      <c r="Q499" s="563" t="s">
        <v>340</v>
      </c>
      <c r="R499" s="559" t="s">
        <v>203</v>
      </c>
      <c r="S499" s="559">
        <f t="shared" si="21"/>
        <v>1</v>
      </c>
      <c r="T499" s="559">
        <v>273</v>
      </c>
      <c r="V499" s="562">
        <f>VLOOKUP(C499,[4]K10!$B$3:$J$1312,9,0)</f>
        <v>18</v>
      </c>
      <c r="W499" s="561">
        <v>496</v>
      </c>
      <c r="X499" s="561"/>
      <c r="Y499" s="561"/>
    </row>
    <row r="500" spans="1:25" ht="57" hidden="1" x14ac:dyDescent="0.2">
      <c r="A500" s="569">
        <v>246</v>
      </c>
      <c r="B500" s="568" t="str">
        <f t="shared" si="20"/>
        <v>10.7.0103166.05</v>
      </c>
      <c r="C500" s="562" t="s">
        <v>3741</v>
      </c>
      <c r="D500" s="562" t="str">
        <f>VLOOKUP(E500,[1]QuyetdinhPCGD!$B$6:$C$1258,2,0)</f>
        <v>0103166</v>
      </c>
      <c r="E500" s="592" t="s">
        <v>341</v>
      </c>
      <c r="F500" s="564" t="s">
        <v>79</v>
      </c>
      <c r="G500" s="564" t="s">
        <v>8</v>
      </c>
      <c r="H500" s="562" t="str">
        <f>VLOOKUP(J500,'[2]Phan ca&amp; Ngay BDhoc'!$B$4:$I$106,8,0)</f>
        <v>A10-602</v>
      </c>
      <c r="I500" s="564"/>
      <c r="J500" s="566" t="s">
        <v>367</v>
      </c>
      <c r="K500" s="563" t="s">
        <v>342</v>
      </c>
      <c r="L500" s="565" t="s">
        <v>112</v>
      </c>
      <c r="M500" s="562" t="str">
        <f>VLOOKUP(C500,[3]K10!$B$3:$K$1312,10,0)</f>
        <v>Không mở</v>
      </c>
      <c r="N500" s="564"/>
      <c r="O500" s="563" t="s">
        <v>63</v>
      </c>
      <c r="P500" s="563">
        <v>0</v>
      </c>
      <c r="Q500" s="563" t="s">
        <v>342</v>
      </c>
      <c r="R500" s="559" t="s">
        <v>203</v>
      </c>
      <c r="S500" s="559">
        <f t="shared" si="21"/>
        <v>1</v>
      </c>
      <c r="T500" s="559">
        <v>274</v>
      </c>
      <c r="V500" s="562">
        <f>VLOOKUP(C500,[4]K10!$B$3:$J$1312,9,0)</f>
        <v>0</v>
      </c>
      <c r="W500" s="561">
        <v>497</v>
      </c>
      <c r="X500" s="561"/>
      <c r="Y500" s="561"/>
    </row>
    <row r="501" spans="1:25" ht="57" hidden="1" x14ac:dyDescent="0.2">
      <c r="A501" s="569">
        <v>247</v>
      </c>
      <c r="B501" s="568" t="str">
        <f t="shared" si="20"/>
        <v>10.7.2303105.10</v>
      </c>
      <c r="C501" s="562" t="s">
        <v>3742</v>
      </c>
      <c r="D501" s="562" t="str">
        <f>VLOOKUP(E501,[1]QuyetdinhPCGD!$B$6:$C$1258,2,0)</f>
        <v>2303105</v>
      </c>
      <c r="E501" s="570" t="s">
        <v>348</v>
      </c>
      <c r="F501" s="564" t="s">
        <v>138</v>
      </c>
      <c r="G501" s="564" t="s">
        <v>12</v>
      </c>
      <c r="H501" s="562" t="s">
        <v>139</v>
      </c>
      <c r="I501" s="571"/>
      <c r="J501" s="566" t="s">
        <v>367</v>
      </c>
      <c r="K501" s="563" t="s">
        <v>338</v>
      </c>
      <c r="L501" s="572" t="s">
        <v>180</v>
      </c>
      <c r="M501" s="562" t="str">
        <f>VLOOKUP(C501,[3]K10!$B$3:$K$1312,10,0)</f>
        <v>Mở</v>
      </c>
      <c r="N501" s="571"/>
      <c r="O501" s="563" t="s">
        <v>63</v>
      </c>
      <c r="P501" s="563" t="s">
        <v>316</v>
      </c>
      <c r="Q501" s="563" t="s">
        <v>338</v>
      </c>
      <c r="R501" s="559" t="s">
        <v>139</v>
      </c>
      <c r="S501" s="559">
        <f t="shared" si="21"/>
        <v>1</v>
      </c>
      <c r="T501" s="559">
        <v>280</v>
      </c>
      <c r="V501" s="562">
        <f>VLOOKUP(C501,[4]K10!$B$3:$J$1312,9,0)</f>
        <v>20</v>
      </c>
      <c r="W501" s="561">
        <v>498</v>
      </c>
      <c r="X501" s="561" t="s">
        <v>2472</v>
      </c>
      <c r="Y501" s="561"/>
    </row>
    <row r="502" spans="1:25" ht="57" hidden="1" x14ac:dyDescent="0.2">
      <c r="A502" s="569">
        <v>248</v>
      </c>
      <c r="B502" s="568" t="str">
        <f t="shared" si="20"/>
        <v>10.7.2303105.09</v>
      </c>
      <c r="C502" s="562" t="s">
        <v>3743</v>
      </c>
      <c r="D502" s="562" t="str">
        <f>VLOOKUP(E502,[1]QuyetdinhPCGD!$B$6:$C$1258,2,0)</f>
        <v>2303105</v>
      </c>
      <c r="E502" s="570" t="s">
        <v>348</v>
      </c>
      <c r="F502" s="564" t="s">
        <v>142</v>
      </c>
      <c r="G502" s="564" t="s">
        <v>12</v>
      </c>
      <c r="H502" s="562" t="s">
        <v>139</v>
      </c>
      <c r="I502" s="571"/>
      <c r="J502" s="566" t="s">
        <v>367</v>
      </c>
      <c r="K502" s="563" t="s">
        <v>338</v>
      </c>
      <c r="L502" s="572" t="s">
        <v>176</v>
      </c>
      <c r="M502" s="562" t="str">
        <f>VLOOKUP(C502,[3]K10!$B$3:$K$1312,10,0)</f>
        <v>Mở</v>
      </c>
      <c r="N502" s="571"/>
      <c r="O502" s="563" t="s">
        <v>63</v>
      </c>
      <c r="P502" s="563" t="s">
        <v>318</v>
      </c>
      <c r="Q502" s="563" t="s">
        <v>338</v>
      </c>
      <c r="R502" s="559" t="s">
        <v>139</v>
      </c>
      <c r="S502" s="559">
        <f t="shared" si="21"/>
        <v>1</v>
      </c>
      <c r="T502" s="559">
        <v>281</v>
      </c>
      <c r="V502" s="562">
        <f>VLOOKUP(C502,[4]K10!$B$3:$J$1312,9,0)</f>
        <v>20</v>
      </c>
      <c r="W502" s="561">
        <v>499</v>
      </c>
      <c r="X502" s="561" t="s">
        <v>4627</v>
      </c>
      <c r="Y502" s="561"/>
    </row>
    <row r="503" spans="1:25" ht="57" hidden="1" x14ac:dyDescent="0.2">
      <c r="A503" s="569">
        <v>249</v>
      </c>
      <c r="B503" s="568" t="str">
        <f t="shared" si="20"/>
        <v>10.7.2503101.09</v>
      </c>
      <c r="C503" s="562" t="s">
        <v>3744</v>
      </c>
      <c r="D503" s="562" t="str">
        <f>VLOOKUP(E503,[1]QuyetdinhPCGD!$B$6:$C$1258,2,0)</f>
        <v>2503101</v>
      </c>
      <c r="E503" s="592" t="s">
        <v>344</v>
      </c>
      <c r="F503" s="564" t="s">
        <v>138</v>
      </c>
      <c r="G503" s="564" t="s">
        <v>8</v>
      </c>
      <c r="H503" s="563" t="s">
        <v>139</v>
      </c>
      <c r="I503" s="564"/>
      <c r="J503" s="566" t="s">
        <v>367</v>
      </c>
      <c r="K503" s="563" t="s">
        <v>342</v>
      </c>
      <c r="L503" s="565" t="s">
        <v>176</v>
      </c>
      <c r="M503" s="562" t="str">
        <f>VLOOKUP(C503,[3]K10!$B$3:$K$1312,10,0)</f>
        <v>Mở</v>
      </c>
      <c r="N503" s="564"/>
      <c r="O503" s="563" t="s">
        <v>63</v>
      </c>
      <c r="P503" s="563">
        <v>0</v>
      </c>
      <c r="Q503" s="563" t="s">
        <v>342</v>
      </c>
      <c r="R503" s="559" t="s">
        <v>139</v>
      </c>
      <c r="S503" s="559">
        <f t="shared" si="21"/>
        <v>1</v>
      </c>
      <c r="T503" s="559">
        <v>276</v>
      </c>
      <c r="V503" s="562">
        <f>VLOOKUP(C503,[4]K10!$B$3:$J$1312,9,0)</f>
        <v>25</v>
      </c>
      <c r="W503" s="561">
        <v>500</v>
      </c>
      <c r="X503" s="561" t="s">
        <v>2472</v>
      </c>
      <c r="Y503" s="561"/>
    </row>
    <row r="504" spans="1:25" ht="57" hidden="1" x14ac:dyDescent="0.2">
      <c r="A504" s="569">
        <v>250</v>
      </c>
      <c r="B504" s="568" t="str">
        <f t="shared" si="20"/>
        <v>10.7.2503101.10</v>
      </c>
      <c r="C504" s="562" t="s">
        <v>3745</v>
      </c>
      <c r="D504" s="562" t="str">
        <f>VLOOKUP(E504,[1]QuyetdinhPCGD!$B$6:$C$1258,2,0)</f>
        <v>2503101</v>
      </c>
      <c r="E504" s="592" t="s">
        <v>344</v>
      </c>
      <c r="F504" s="564" t="s">
        <v>138</v>
      </c>
      <c r="G504" s="564" t="s">
        <v>8</v>
      </c>
      <c r="H504" s="563" t="s">
        <v>139</v>
      </c>
      <c r="I504" s="564"/>
      <c r="J504" s="566" t="s">
        <v>367</v>
      </c>
      <c r="K504" s="563" t="s">
        <v>342</v>
      </c>
      <c r="L504" s="565" t="s">
        <v>180</v>
      </c>
      <c r="M504" s="562" t="str">
        <f>VLOOKUP(C504,[3]K10!$B$3:$K$1312,10,0)</f>
        <v>Mở</v>
      </c>
      <c r="N504" s="564"/>
      <c r="O504" s="563" t="s">
        <v>63</v>
      </c>
      <c r="P504" s="563">
        <v>0</v>
      </c>
      <c r="Q504" s="563" t="s">
        <v>342</v>
      </c>
      <c r="R504" s="559" t="s">
        <v>139</v>
      </c>
      <c r="S504" s="559">
        <f t="shared" si="21"/>
        <v>1</v>
      </c>
      <c r="T504" s="559">
        <v>277</v>
      </c>
      <c r="V504" s="562">
        <f>VLOOKUP(C504,[4]K10!$B$3:$J$1312,9,0)</f>
        <v>17</v>
      </c>
      <c r="W504" s="561">
        <v>501</v>
      </c>
      <c r="X504" s="561" t="s">
        <v>2472</v>
      </c>
      <c r="Y504" s="561"/>
    </row>
    <row r="505" spans="1:25" ht="57" hidden="1" x14ac:dyDescent="0.2">
      <c r="A505" s="569">
        <v>251</v>
      </c>
      <c r="B505" s="568" t="str">
        <f t="shared" si="20"/>
        <v>10.7.2303104.21</v>
      </c>
      <c r="C505" s="562" t="s">
        <v>3746</v>
      </c>
      <c r="D505" s="562" t="str">
        <f>VLOOKUP(E505,[1]QuyetdinhPCGD!$B$6:$C$1258,2,0)</f>
        <v>2303104</v>
      </c>
      <c r="E505" s="592" t="s">
        <v>345</v>
      </c>
      <c r="F505" s="564" t="s">
        <v>138</v>
      </c>
      <c r="G505" s="564" t="s">
        <v>8</v>
      </c>
      <c r="H505" s="563" t="s">
        <v>139</v>
      </c>
      <c r="I505" s="564"/>
      <c r="J505" s="566" t="s">
        <v>367</v>
      </c>
      <c r="K505" s="563" t="s">
        <v>342</v>
      </c>
      <c r="L505" s="565" t="s">
        <v>368</v>
      </c>
      <c r="M505" s="562" t="str">
        <f>VLOOKUP(C505,[3]K10!$B$3:$K$1312,10,0)</f>
        <v>Không mở</v>
      </c>
      <c r="N505" s="564"/>
      <c r="O505" s="563" t="s">
        <v>63</v>
      </c>
      <c r="P505" s="563" t="s">
        <v>369</v>
      </c>
      <c r="Q505" s="563" t="s">
        <v>342</v>
      </c>
      <c r="R505" s="559" t="s">
        <v>139</v>
      </c>
      <c r="S505" s="559">
        <f t="shared" si="21"/>
        <v>1</v>
      </c>
      <c r="T505" s="559">
        <v>278</v>
      </c>
      <c r="V505" s="562">
        <f>VLOOKUP(C505,[4]K10!$B$3:$J$1312,9,0)</f>
        <v>0</v>
      </c>
      <c r="W505" s="561">
        <v>502</v>
      </c>
      <c r="X505" s="561"/>
      <c r="Y505" s="561"/>
    </row>
    <row r="506" spans="1:25" ht="57" hidden="1" x14ac:dyDescent="0.2">
      <c r="A506" s="569">
        <v>252</v>
      </c>
      <c r="B506" s="568" t="str">
        <f t="shared" si="20"/>
        <v>10.7.2303104.22</v>
      </c>
      <c r="C506" s="562" t="s">
        <v>3747</v>
      </c>
      <c r="D506" s="562" t="str">
        <f>VLOOKUP(E506,[1]QuyetdinhPCGD!$B$6:$C$1258,2,0)</f>
        <v>2303104</v>
      </c>
      <c r="E506" s="592" t="s">
        <v>345</v>
      </c>
      <c r="F506" s="564" t="s">
        <v>138</v>
      </c>
      <c r="G506" s="564" t="s">
        <v>8</v>
      </c>
      <c r="H506" s="563" t="s">
        <v>139</v>
      </c>
      <c r="I506" s="564"/>
      <c r="J506" s="566" t="s">
        <v>367</v>
      </c>
      <c r="K506" s="563" t="s">
        <v>342</v>
      </c>
      <c r="L506" s="565" t="s">
        <v>370</v>
      </c>
      <c r="M506" s="562" t="str">
        <f>VLOOKUP(C506,[3]K10!$B$3:$K$1312,10,0)</f>
        <v>Không mở</v>
      </c>
      <c r="N506" s="564"/>
      <c r="O506" s="563" t="s">
        <v>63</v>
      </c>
      <c r="P506" s="563" t="s">
        <v>371</v>
      </c>
      <c r="Q506" s="563" t="s">
        <v>342</v>
      </c>
      <c r="R506" s="559" t="s">
        <v>139</v>
      </c>
      <c r="S506" s="559">
        <f t="shared" si="21"/>
        <v>1</v>
      </c>
      <c r="T506" s="559">
        <v>279</v>
      </c>
      <c r="V506" s="562">
        <f>VLOOKUP(C506,[4]K10!$B$3:$J$1312,9,0)</f>
        <v>0</v>
      </c>
      <c r="W506" s="561">
        <v>503</v>
      </c>
      <c r="X506" s="561"/>
      <c r="Y506" s="561"/>
    </row>
    <row r="507" spans="1:25" ht="57" hidden="1" x14ac:dyDescent="0.2">
      <c r="A507" s="569">
        <v>253</v>
      </c>
      <c r="B507" s="568" t="str">
        <f t="shared" si="20"/>
        <v>10.7.1603152.05</v>
      </c>
      <c r="C507" s="562" t="s">
        <v>3748</v>
      </c>
      <c r="D507" s="562" t="str">
        <f>VLOOKUP(E507,[1]QuyetdinhPCGD!$B$6:$C$1258,2,0)</f>
        <v>1603152</v>
      </c>
      <c r="E507" s="592" t="s">
        <v>343</v>
      </c>
      <c r="F507" s="564" t="s">
        <v>79</v>
      </c>
      <c r="G507" s="564" t="s">
        <v>8</v>
      </c>
      <c r="H507" s="563" t="s">
        <v>4438</v>
      </c>
      <c r="I507" s="564"/>
      <c r="J507" s="566" t="s">
        <v>367</v>
      </c>
      <c r="K507" s="563" t="s">
        <v>342</v>
      </c>
      <c r="L507" s="572" t="s">
        <v>112</v>
      </c>
      <c r="M507" s="562" t="str">
        <f>VLOOKUP(C507,[3]K10!$B$3:$K$1312,10,0)</f>
        <v>Mở</v>
      </c>
      <c r="N507" s="564"/>
      <c r="O507" s="563" t="s">
        <v>63</v>
      </c>
      <c r="P507" s="563">
        <v>0</v>
      </c>
      <c r="Q507" s="563" t="s">
        <v>342</v>
      </c>
      <c r="R507" s="559" t="s">
        <v>293</v>
      </c>
      <c r="S507" s="559">
        <f t="shared" si="21"/>
        <v>0</v>
      </c>
      <c r="T507" s="559">
        <v>275</v>
      </c>
      <c r="U507" s="559" t="s">
        <v>4628</v>
      </c>
      <c r="V507" s="562">
        <f>VLOOKUP(C507,[4]K10!$B$3:$J$1312,9,0)</f>
        <v>33</v>
      </c>
      <c r="W507" s="561">
        <v>504</v>
      </c>
      <c r="X507" s="561" t="s">
        <v>4627</v>
      </c>
      <c r="Y507" s="561"/>
    </row>
    <row r="508" spans="1:25" ht="57" hidden="1" x14ac:dyDescent="0.2">
      <c r="A508" s="569">
        <v>254</v>
      </c>
      <c r="B508" s="568" t="str">
        <f t="shared" si="20"/>
        <v>10.7.0103159.05</v>
      </c>
      <c r="C508" s="562" t="s">
        <v>3749</v>
      </c>
      <c r="D508" s="562" t="str">
        <f>VLOOKUP(E508,[1]QuyetdinhPCGD!$B$6:$C$1258,2,0)</f>
        <v>0103159</v>
      </c>
      <c r="E508" s="570" t="s">
        <v>349</v>
      </c>
      <c r="F508" s="564" t="s">
        <v>100</v>
      </c>
      <c r="G508" s="564" t="s">
        <v>10</v>
      </c>
      <c r="H508" s="562" t="str">
        <f>VLOOKUP(J508,'[2]Phan ca&amp; Ngay BDhoc'!$B$4:$I$106,8,0)</f>
        <v>A10-602</v>
      </c>
      <c r="I508" s="571"/>
      <c r="J508" s="566" t="s">
        <v>367</v>
      </c>
      <c r="K508" s="563" t="s">
        <v>338</v>
      </c>
      <c r="L508" s="572" t="s">
        <v>112</v>
      </c>
      <c r="M508" s="562" t="str">
        <f>VLOOKUP(C508,[3]K10!$B$3:$K$1312,10,0)</f>
        <v>Mở</v>
      </c>
      <c r="N508" s="571"/>
      <c r="O508" s="563" t="s">
        <v>63</v>
      </c>
      <c r="P508" s="563">
        <v>0</v>
      </c>
      <c r="Q508" s="563" t="s">
        <v>338</v>
      </c>
      <c r="R508" s="559" t="s">
        <v>203</v>
      </c>
      <c r="S508" s="559">
        <f t="shared" si="21"/>
        <v>1</v>
      </c>
      <c r="T508" s="559">
        <v>282</v>
      </c>
      <c r="V508" s="562">
        <f>VLOOKUP(C508,[4]K10!$B$3:$J$1312,9,0)</f>
        <v>70</v>
      </c>
      <c r="W508" s="561">
        <v>505</v>
      </c>
      <c r="X508" s="561" t="s">
        <v>4627</v>
      </c>
      <c r="Y508" s="561"/>
    </row>
    <row r="509" spans="1:25" ht="57" hidden="1" x14ac:dyDescent="0.2">
      <c r="A509" s="569">
        <v>255</v>
      </c>
      <c r="B509" s="568" t="str">
        <f t="shared" si="20"/>
        <v>10.7.0103118.06</v>
      </c>
      <c r="C509" s="562" t="s">
        <v>3750</v>
      </c>
      <c r="D509" s="562" t="str">
        <f>VLOOKUP(E509,[1]QuyetdinhPCGD!$B$6:$C$1258,2,0)</f>
        <v>0103118</v>
      </c>
      <c r="E509" s="570" t="s">
        <v>336</v>
      </c>
      <c r="F509" s="564" t="s">
        <v>98</v>
      </c>
      <c r="G509" s="564" t="s">
        <v>8</v>
      </c>
      <c r="H509" s="562" t="str">
        <f>VLOOKUP(J509,'[2]Phan ca&amp; Ngay BDhoc'!$B$4:$I$106,8,0)</f>
        <v>A10-602</v>
      </c>
      <c r="I509" s="564"/>
      <c r="J509" s="566" t="s">
        <v>372</v>
      </c>
      <c r="K509" s="563" t="s">
        <v>338</v>
      </c>
      <c r="L509" s="565" t="s">
        <v>115</v>
      </c>
      <c r="M509" s="562" t="str">
        <f>VLOOKUP(C509,[3]K10!$B$3:$K$1312,10,0)</f>
        <v>Mở</v>
      </c>
      <c r="N509" s="564"/>
      <c r="O509" s="563" t="s">
        <v>63</v>
      </c>
      <c r="P509" s="563">
        <v>0</v>
      </c>
      <c r="Q509" s="563" t="s">
        <v>338</v>
      </c>
      <c r="R509" s="559" t="s">
        <v>203</v>
      </c>
      <c r="S509" s="559">
        <f t="shared" si="21"/>
        <v>1</v>
      </c>
      <c r="T509" s="559">
        <v>283</v>
      </c>
      <c r="V509" s="562">
        <f>VLOOKUP(C509,[4]K10!$B$3:$J$1312,9,0)</f>
        <v>75</v>
      </c>
      <c r="W509" s="561">
        <v>506</v>
      </c>
      <c r="X509" s="561" t="s">
        <v>2472</v>
      </c>
      <c r="Y509" s="561"/>
    </row>
    <row r="510" spans="1:25" ht="57" hidden="1" x14ac:dyDescent="0.2">
      <c r="A510" s="569">
        <v>256</v>
      </c>
      <c r="B510" s="568" t="str">
        <f t="shared" si="20"/>
        <v>10.7.0103112.06</v>
      </c>
      <c r="C510" s="576" t="s">
        <v>3751</v>
      </c>
      <c r="D510" s="562" t="str">
        <f>VLOOKUP(E510,[1]QuyetdinhPCGD!$B$6:$C$1258,2,0)</f>
        <v>0103112</v>
      </c>
      <c r="E510" s="570" t="s">
        <v>351</v>
      </c>
      <c r="F510" s="564" t="s">
        <v>98</v>
      </c>
      <c r="G510" s="564" t="s">
        <v>9</v>
      </c>
      <c r="H510" s="562" t="str">
        <f>VLOOKUP(J510,'[2]Phan ca&amp; Ngay BDhoc'!$B$4:$I$106,8,0)</f>
        <v>A10-602</v>
      </c>
      <c r="I510" s="571"/>
      <c r="J510" s="566" t="s">
        <v>372</v>
      </c>
      <c r="K510" s="563" t="s">
        <v>3697</v>
      </c>
      <c r="L510" s="575" t="s">
        <v>115</v>
      </c>
      <c r="M510" s="562" t="str">
        <f>VLOOKUP(C510,[3]K10!$B$3:$K$1312,10,0)</f>
        <v>Mở</v>
      </c>
      <c r="N510" s="571"/>
      <c r="O510" s="563" t="s">
        <v>63</v>
      </c>
      <c r="P510" s="563">
        <v>0</v>
      </c>
      <c r="Q510" s="563" t="s">
        <v>338</v>
      </c>
      <c r="R510" s="559" t="s">
        <v>203</v>
      </c>
      <c r="S510" s="559">
        <f t="shared" si="21"/>
        <v>1</v>
      </c>
      <c r="T510" s="559">
        <v>284</v>
      </c>
      <c r="V510" s="562">
        <f>VLOOKUP(C510,[4]K10!$B$3:$J$1312,9,0)</f>
        <v>70</v>
      </c>
      <c r="W510" s="561">
        <v>507</v>
      </c>
      <c r="X510" s="561" t="s">
        <v>2472</v>
      </c>
      <c r="Y510" s="561"/>
    </row>
    <row r="511" spans="1:25" ht="57" hidden="1" x14ac:dyDescent="0.2">
      <c r="A511" s="569">
        <v>257</v>
      </c>
      <c r="B511" s="568" t="str">
        <f t="shared" si="20"/>
        <v>10.7.0103132.07</v>
      </c>
      <c r="C511" s="562" t="s">
        <v>3752</v>
      </c>
      <c r="D511" s="562" t="str">
        <f>VLOOKUP(E511,[1]QuyetdinhPCGD!$B$6:$C$1258,2,0)</f>
        <v>0103132</v>
      </c>
      <c r="E511" s="570" t="s">
        <v>339</v>
      </c>
      <c r="F511" s="564" t="s">
        <v>98</v>
      </c>
      <c r="G511" s="564" t="s">
        <v>13</v>
      </c>
      <c r="H511" s="562" t="str">
        <f>VLOOKUP(J511,'[2]Phan ca&amp; Ngay BDhoc'!$B$4:$I$106,8,0)</f>
        <v>A10-602</v>
      </c>
      <c r="I511" s="571"/>
      <c r="J511" s="566" t="s">
        <v>372</v>
      </c>
      <c r="K511" s="563" t="s">
        <v>338</v>
      </c>
      <c r="L511" s="572" t="s">
        <v>117</v>
      </c>
      <c r="M511" s="562" t="str">
        <f>VLOOKUP(C511,[3]K10!$B$3:$K$1312,10,0)</f>
        <v>Mở</v>
      </c>
      <c r="N511" s="571"/>
      <c r="O511" s="563" t="s">
        <v>63</v>
      </c>
      <c r="P511" s="563">
        <v>0</v>
      </c>
      <c r="Q511" s="563" t="s">
        <v>338</v>
      </c>
      <c r="R511" s="559" t="s">
        <v>203</v>
      </c>
      <c r="S511" s="559">
        <f t="shared" si="21"/>
        <v>1</v>
      </c>
      <c r="T511" s="559">
        <v>285</v>
      </c>
      <c r="V511" s="562">
        <f>VLOOKUP(C511,[4]K10!$B$3:$J$1312,9,0)</f>
        <v>71</v>
      </c>
      <c r="W511" s="561">
        <v>508</v>
      </c>
      <c r="X511" s="561" t="s">
        <v>2472</v>
      </c>
      <c r="Y511" s="561"/>
    </row>
    <row r="512" spans="1:25" ht="30.75" hidden="1" customHeight="1" x14ac:dyDescent="0.2">
      <c r="A512" s="569">
        <v>258</v>
      </c>
      <c r="B512" s="568" t="str">
        <f t="shared" si="20"/>
        <v>10.7.1203107.09</v>
      </c>
      <c r="C512" s="562" t="s">
        <v>3753</v>
      </c>
      <c r="D512" s="562" t="str">
        <f>VLOOKUP(E512,[1]QuyetdinhPCGD!$B$6:$C$1258,2,0)</f>
        <v>1203107</v>
      </c>
      <c r="E512" s="570" t="s">
        <v>288</v>
      </c>
      <c r="F512" s="564" t="s">
        <v>145</v>
      </c>
      <c r="G512" s="564" t="s">
        <v>10</v>
      </c>
      <c r="H512" s="562" t="str">
        <f>VLOOKUP(J512,'[2]Phan ca&amp; Ngay BDhoc'!$B$4:$I$106,8,0)</f>
        <v>A10-602</v>
      </c>
      <c r="I512" s="571"/>
      <c r="J512" s="566" t="s">
        <v>372</v>
      </c>
      <c r="K512" s="563" t="s">
        <v>340</v>
      </c>
      <c r="L512" s="565" t="s">
        <v>176</v>
      </c>
      <c r="M512" s="562" t="str">
        <f>VLOOKUP(C512,[3]K10!$B$3:$K$1312,10,0)</f>
        <v>Mở</v>
      </c>
      <c r="N512" s="571"/>
      <c r="O512" s="563" t="s">
        <v>63</v>
      </c>
      <c r="P512" s="563">
        <v>0</v>
      </c>
      <c r="Q512" s="563" t="s">
        <v>340</v>
      </c>
      <c r="R512" s="559" t="s">
        <v>203</v>
      </c>
      <c r="S512" s="559">
        <f t="shared" si="21"/>
        <v>1</v>
      </c>
      <c r="T512" s="559">
        <v>286</v>
      </c>
      <c r="V512" s="562">
        <f>VLOOKUP(C512,[4]K10!$B$3:$J$1312,9,0)</f>
        <v>80</v>
      </c>
      <c r="W512" s="561">
        <v>509</v>
      </c>
      <c r="X512" s="561" t="s">
        <v>2472</v>
      </c>
      <c r="Y512" s="561"/>
    </row>
    <row r="513" spans="1:27" ht="57" hidden="1" x14ac:dyDescent="0.2">
      <c r="A513" s="569">
        <v>259</v>
      </c>
      <c r="B513" s="568" t="str">
        <f t="shared" si="20"/>
        <v>10.7.0103166.06</v>
      </c>
      <c r="C513" s="562" t="s">
        <v>3754</v>
      </c>
      <c r="D513" s="562" t="str">
        <f>VLOOKUP(E513,[1]QuyetdinhPCGD!$B$6:$C$1258,2,0)</f>
        <v>0103166</v>
      </c>
      <c r="E513" s="592" t="s">
        <v>341</v>
      </c>
      <c r="F513" s="564" t="s">
        <v>145</v>
      </c>
      <c r="G513" s="564" t="s">
        <v>8</v>
      </c>
      <c r="H513" s="562" t="str">
        <f>VLOOKUP(J513,'[2]Phan ca&amp; Ngay BDhoc'!$B$4:$I$106,8,0)</f>
        <v>A10-602</v>
      </c>
      <c r="I513" s="564"/>
      <c r="J513" s="566" t="s">
        <v>372</v>
      </c>
      <c r="K513" s="563" t="s">
        <v>342</v>
      </c>
      <c r="L513" s="565" t="s">
        <v>115</v>
      </c>
      <c r="M513" s="562" t="str">
        <f>VLOOKUP(C513,[3]K10!$B$3:$K$1312,10,0)</f>
        <v>Không mở</v>
      </c>
      <c r="N513" s="564"/>
      <c r="O513" s="563" t="s">
        <v>63</v>
      </c>
      <c r="P513" s="563">
        <v>0</v>
      </c>
      <c r="Q513" s="563" t="s">
        <v>342</v>
      </c>
      <c r="R513" s="559" t="s">
        <v>203</v>
      </c>
      <c r="S513" s="559">
        <f t="shared" si="21"/>
        <v>1</v>
      </c>
      <c r="T513" s="559">
        <v>287</v>
      </c>
      <c r="V513" s="562">
        <f>VLOOKUP(C513,[4]K10!$B$3:$J$1312,9,0)</f>
        <v>0</v>
      </c>
      <c r="W513" s="561">
        <v>510</v>
      </c>
      <c r="X513" s="561"/>
      <c r="Y513" s="561"/>
    </row>
    <row r="514" spans="1:27" ht="57" hidden="1" x14ac:dyDescent="0.2">
      <c r="A514" s="569">
        <v>260</v>
      </c>
      <c r="B514" s="568" t="str">
        <f t="shared" si="20"/>
        <v>10.7.2303105.11</v>
      </c>
      <c r="C514" s="562" t="s">
        <v>3755</v>
      </c>
      <c r="D514" s="562" t="str">
        <f>VLOOKUP(E514,[1]QuyetdinhPCGD!$B$6:$C$1258,2,0)</f>
        <v>2303105</v>
      </c>
      <c r="E514" s="570" t="s">
        <v>348</v>
      </c>
      <c r="F514" s="564" t="s">
        <v>138</v>
      </c>
      <c r="G514" s="564" t="s">
        <v>11</v>
      </c>
      <c r="H514" s="562" t="s">
        <v>139</v>
      </c>
      <c r="I514" s="571"/>
      <c r="J514" s="566" t="s">
        <v>372</v>
      </c>
      <c r="K514" s="563" t="s">
        <v>338</v>
      </c>
      <c r="L514" s="572" t="s">
        <v>321</v>
      </c>
      <c r="M514" s="562" t="str">
        <f>VLOOKUP(C514,[3]K10!$B$3:$K$1312,10,0)</f>
        <v>Mở</v>
      </c>
      <c r="N514" s="571"/>
      <c r="O514" s="563" t="s">
        <v>63</v>
      </c>
      <c r="P514" s="563" t="s">
        <v>322</v>
      </c>
      <c r="Q514" s="563" t="s">
        <v>338</v>
      </c>
      <c r="R514" s="559" t="s">
        <v>139</v>
      </c>
      <c r="S514" s="559">
        <f t="shared" si="21"/>
        <v>1</v>
      </c>
      <c r="T514" s="559">
        <v>292</v>
      </c>
      <c r="V514" s="562">
        <f>VLOOKUP(C514,[4]K10!$B$3:$J$1312,9,0)</f>
        <v>20</v>
      </c>
      <c r="W514" s="561">
        <v>511</v>
      </c>
      <c r="X514" s="561" t="s">
        <v>2472</v>
      </c>
      <c r="Y514" s="561"/>
    </row>
    <row r="515" spans="1:27" ht="57" hidden="1" x14ac:dyDescent="0.2">
      <c r="A515" s="569">
        <v>261</v>
      </c>
      <c r="B515" s="568" t="str">
        <f t="shared" si="20"/>
        <v>10.7.2303105.12</v>
      </c>
      <c r="C515" s="562" t="s">
        <v>3756</v>
      </c>
      <c r="D515" s="562" t="str">
        <f>VLOOKUP(E515,[1]QuyetdinhPCGD!$B$6:$C$1258,2,0)</f>
        <v>2303105</v>
      </c>
      <c r="E515" s="570" t="s">
        <v>348</v>
      </c>
      <c r="F515" s="564" t="s">
        <v>142</v>
      </c>
      <c r="G515" s="564" t="s">
        <v>11</v>
      </c>
      <c r="H515" s="562" t="s">
        <v>139</v>
      </c>
      <c r="I515" s="571"/>
      <c r="J515" s="566" t="s">
        <v>372</v>
      </c>
      <c r="K515" s="563" t="s">
        <v>338</v>
      </c>
      <c r="L515" s="572" t="s">
        <v>319</v>
      </c>
      <c r="M515" s="562" t="str">
        <f>VLOOKUP(C515,[3]K10!$B$3:$K$1312,10,0)</f>
        <v>Mở</v>
      </c>
      <c r="N515" s="571"/>
      <c r="O515" s="563" t="s">
        <v>63</v>
      </c>
      <c r="P515" s="563" t="s">
        <v>320</v>
      </c>
      <c r="Q515" s="563" t="s">
        <v>338</v>
      </c>
      <c r="R515" s="559" t="s">
        <v>139</v>
      </c>
      <c r="S515" s="559">
        <f t="shared" si="21"/>
        <v>1</v>
      </c>
      <c r="T515" s="559">
        <v>293</v>
      </c>
      <c r="V515" s="562">
        <f>VLOOKUP(C515,[4]K10!$B$3:$J$1312,9,0)</f>
        <v>20</v>
      </c>
      <c r="W515" s="561">
        <v>512</v>
      </c>
      <c r="X515" s="561" t="s">
        <v>4627</v>
      </c>
      <c r="Y515" s="561"/>
    </row>
    <row r="516" spans="1:27" ht="57" hidden="1" x14ac:dyDescent="0.2">
      <c r="A516" s="569">
        <v>262</v>
      </c>
      <c r="B516" s="568" t="str">
        <f t="shared" si="20"/>
        <v>10.7.2503101.11</v>
      </c>
      <c r="C516" s="562" t="s">
        <v>3757</v>
      </c>
      <c r="D516" s="562" t="str">
        <f>VLOOKUP(E516,[1]QuyetdinhPCGD!$B$6:$C$1258,2,0)</f>
        <v>2503101</v>
      </c>
      <c r="E516" s="592" t="s">
        <v>344</v>
      </c>
      <c r="F516" s="564" t="s">
        <v>142</v>
      </c>
      <c r="G516" s="564" t="s">
        <v>8</v>
      </c>
      <c r="H516" s="563" t="s">
        <v>139</v>
      </c>
      <c r="I516" s="564"/>
      <c r="J516" s="566" t="s">
        <v>372</v>
      </c>
      <c r="K516" s="563" t="s">
        <v>342</v>
      </c>
      <c r="L516" s="565" t="s">
        <v>321</v>
      </c>
      <c r="M516" s="562" t="str">
        <f>VLOOKUP(C516,[3]K10!$B$3:$K$1312,10,0)</f>
        <v>Mở</v>
      </c>
      <c r="N516" s="564"/>
      <c r="O516" s="563" t="s">
        <v>63</v>
      </c>
      <c r="P516" s="563">
        <v>0</v>
      </c>
      <c r="Q516" s="563" t="s">
        <v>342</v>
      </c>
      <c r="R516" s="559" t="s">
        <v>139</v>
      </c>
      <c r="S516" s="559">
        <f t="shared" si="21"/>
        <v>1</v>
      </c>
      <c r="T516" s="559">
        <v>289</v>
      </c>
      <c r="V516" s="562">
        <f>VLOOKUP(C516,[4]K10!$B$3:$J$1312,9,0)</f>
        <v>25</v>
      </c>
      <c r="W516" s="561">
        <v>513</v>
      </c>
      <c r="X516" s="561" t="s">
        <v>4627</v>
      </c>
      <c r="Y516" s="561"/>
    </row>
    <row r="517" spans="1:27" ht="57" hidden="1" x14ac:dyDescent="0.2">
      <c r="A517" s="569">
        <v>263</v>
      </c>
      <c r="B517" s="568" t="str">
        <f t="shared" si="20"/>
        <v>10.7.2503101.12</v>
      </c>
      <c r="C517" s="562" t="s">
        <v>3758</v>
      </c>
      <c r="D517" s="562" t="str">
        <f>VLOOKUP(E517,[1]QuyetdinhPCGD!$B$6:$C$1258,2,0)</f>
        <v>2503101</v>
      </c>
      <c r="E517" s="592" t="s">
        <v>344</v>
      </c>
      <c r="F517" s="564" t="s">
        <v>142</v>
      </c>
      <c r="G517" s="564" t="s">
        <v>8</v>
      </c>
      <c r="H517" s="563" t="s">
        <v>139</v>
      </c>
      <c r="I517" s="564"/>
      <c r="J517" s="566" t="s">
        <v>372</v>
      </c>
      <c r="K517" s="563" t="s">
        <v>342</v>
      </c>
      <c r="L517" s="565" t="s">
        <v>319</v>
      </c>
      <c r="M517" s="562" t="str">
        <f>VLOOKUP(C517,[3]K10!$B$3:$K$1312,10,0)</f>
        <v>Mở</v>
      </c>
      <c r="N517" s="564"/>
      <c r="O517" s="563" t="s">
        <v>63</v>
      </c>
      <c r="P517" s="563">
        <v>0</v>
      </c>
      <c r="Q517" s="563" t="s">
        <v>342</v>
      </c>
      <c r="R517" s="559" t="s">
        <v>139</v>
      </c>
      <c r="S517" s="559">
        <f t="shared" si="21"/>
        <v>1</v>
      </c>
      <c r="T517" s="559">
        <v>290</v>
      </c>
      <c r="V517" s="562">
        <f>VLOOKUP(C517,[4]K10!$B$3:$J$1312,9,0)</f>
        <v>35</v>
      </c>
      <c r="W517" s="561">
        <v>514</v>
      </c>
      <c r="X517" s="561" t="s">
        <v>4627</v>
      </c>
      <c r="Y517" s="561"/>
    </row>
    <row r="518" spans="1:27" ht="57" hidden="1" x14ac:dyDescent="0.2">
      <c r="A518" s="569">
        <v>264</v>
      </c>
      <c r="B518" s="568" t="str">
        <f t="shared" si="20"/>
        <v>10.7.2303104.23</v>
      </c>
      <c r="C518" s="562" t="s">
        <v>3759</v>
      </c>
      <c r="D518" s="562" t="str">
        <f>VLOOKUP(E518,[1]QuyetdinhPCGD!$B$6:$C$1258,2,0)</f>
        <v>2303104</v>
      </c>
      <c r="E518" s="592" t="s">
        <v>345</v>
      </c>
      <c r="F518" s="564" t="s">
        <v>142</v>
      </c>
      <c r="G518" s="564" t="s">
        <v>8</v>
      </c>
      <c r="H518" s="563" t="s">
        <v>139</v>
      </c>
      <c r="I518" s="564"/>
      <c r="J518" s="566" t="s">
        <v>372</v>
      </c>
      <c r="K518" s="563" t="s">
        <v>342</v>
      </c>
      <c r="L518" s="565" t="s">
        <v>373</v>
      </c>
      <c r="M518" s="562" t="str">
        <f>VLOOKUP(C518,[3]K10!$B$3:$K$1312,10,0)</f>
        <v>Không mở</v>
      </c>
      <c r="N518" s="564"/>
      <c r="O518" s="563" t="s">
        <v>63</v>
      </c>
      <c r="P518" s="563" t="s">
        <v>374</v>
      </c>
      <c r="Q518" s="563" t="s">
        <v>342</v>
      </c>
      <c r="R518" s="559" t="s">
        <v>139</v>
      </c>
      <c r="S518" s="559">
        <f t="shared" si="21"/>
        <v>1</v>
      </c>
      <c r="T518" s="559">
        <v>291</v>
      </c>
      <c r="V518" s="562">
        <f>VLOOKUP(C518,[4]K10!$B$3:$J$1312,9,0)</f>
        <v>9</v>
      </c>
      <c r="W518" s="561">
        <v>515</v>
      </c>
      <c r="X518" s="561"/>
      <c r="Y518" s="561"/>
    </row>
    <row r="519" spans="1:27" ht="35.25" hidden="1" customHeight="1" x14ac:dyDescent="0.2">
      <c r="A519" s="569">
        <v>265</v>
      </c>
      <c r="B519" s="568" t="str">
        <f t="shared" si="20"/>
        <v>10.7.1603152.06</v>
      </c>
      <c r="C519" s="562" t="s">
        <v>3760</v>
      </c>
      <c r="D519" s="562" t="str">
        <f>VLOOKUP(E519,[1]QuyetdinhPCGD!$B$6:$C$1258,2,0)</f>
        <v>1603152</v>
      </c>
      <c r="E519" s="592" t="s">
        <v>343</v>
      </c>
      <c r="F519" s="564" t="s">
        <v>145</v>
      </c>
      <c r="G519" s="564" t="s">
        <v>8</v>
      </c>
      <c r="H519" s="563" t="s">
        <v>203</v>
      </c>
      <c r="I519" s="564"/>
      <c r="J519" s="566" t="s">
        <v>372</v>
      </c>
      <c r="K519" s="563" t="s">
        <v>342</v>
      </c>
      <c r="L519" s="572" t="s">
        <v>115</v>
      </c>
      <c r="M519" s="562" t="str">
        <f>VLOOKUP(C519,[3]K10!$B$3:$K$1312,10,0)</f>
        <v>Mở</v>
      </c>
      <c r="N519" s="564"/>
      <c r="O519" s="563" t="s">
        <v>63</v>
      </c>
      <c r="P519" s="563">
        <v>0</v>
      </c>
      <c r="Q519" s="563" t="s">
        <v>342</v>
      </c>
      <c r="R519" s="559" t="s">
        <v>293</v>
      </c>
      <c r="S519" s="559">
        <f t="shared" si="21"/>
        <v>0</v>
      </c>
      <c r="T519" s="559">
        <v>288</v>
      </c>
      <c r="U519" s="559" t="s">
        <v>4628</v>
      </c>
      <c r="V519" s="562">
        <f>VLOOKUP(C519,[4]K10!$B$3:$J$1312,9,0)</f>
        <v>27</v>
      </c>
      <c r="W519" s="561">
        <v>516</v>
      </c>
      <c r="X519" s="561" t="s">
        <v>2472</v>
      </c>
      <c r="Y519" s="561"/>
    </row>
    <row r="520" spans="1:27" ht="30" hidden="1" customHeight="1" x14ac:dyDescent="0.2">
      <c r="A520" s="569">
        <v>266</v>
      </c>
      <c r="B520" s="568" t="str">
        <f t="shared" si="20"/>
        <v>10.7.0103159.06</v>
      </c>
      <c r="C520" s="562" t="s">
        <v>3761</v>
      </c>
      <c r="D520" s="562" t="str">
        <f>VLOOKUP(E520,[1]QuyetdinhPCGD!$B$6:$C$1258,2,0)</f>
        <v>0103159</v>
      </c>
      <c r="E520" s="570" t="s">
        <v>349</v>
      </c>
      <c r="F520" s="564" t="s">
        <v>98</v>
      </c>
      <c r="G520" s="564" t="s">
        <v>10</v>
      </c>
      <c r="H520" s="562" t="str">
        <f>VLOOKUP(J520,'[2]Phan ca&amp; Ngay BDhoc'!$B$4:$I$106,8,0)</f>
        <v>A10-602</v>
      </c>
      <c r="I520" s="571"/>
      <c r="J520" s="566" t="s">
        <v>372</v>
      </c>
      <c r="K520" s="563" t="s">
        <v>338</v>
      </c>
      <c r="L520" s="572" t="s">
        <v>115</v>
      </c>
      <c r="M520" s="562" t="str">
        <f>VLOOKUP(C520,[3]K10!$B$3:$K$1312,10,0)</f>
        <v>Mở</v>
      </c>
      <c r="N520" s="571"/>
      <c r="O520" s="563" t="s">
        <v>63</v>
      </c>
      <c r="P520" s="563">
        <v>0</v>
      </c>
      <c r="Q520" s="563" t="s">
        <v>338</v>
      </c>
      <c r="R520" s="559" t="s">
        <v>203</v>
      </c>
      <c r="S520" s="559">
        <f t="shared" si="21"/>
        <v>1</v>
      </c>
      <c r="T520" s="559">
        <v>294</v>
      </c>
      <c r="V520" s="562">
        <f>VLOOKUP(C520,[4]K10!$B$3:$J$1312,9,0)</f>
        <v>80</v>
      </c>
      <c r="W520" s="561">
        <v>517</v>
      </c>
      <c r="X520" s="561" t="s">
        <v>2472</v>
      </c>
      <c r="Y520" s="561"/>
    </row>
    <row r="521" spans="1:27" ht="57" hidden="1" x14ac:dyDescent="0.2">
      <c r="A521" s="569">
        <v>267</v>
      </c>
      <c r="B521" s="568" t="str">
        <f t="shared" si="20"/>
        <v>10.7.0103115.01</v>
      </c>
      <c r="C521" s="562" t="s">
        <v>3762</v>
      </c>
      <c r="D521" s="562" t="str">
        <f>VLOOKUP(E521,[1]QuyetdinhPCGD!$B$6:$C$1258,2,0)</f>
        <v>0103115</v>
      </c>
      <c r="E521" s="592" t="s">
        <v>375</v>
      </c>
      <c r="F521" s="564" t="s">
        <v>91</v>
      </c>
      <c r="G521" s="564" t="s">
        <v>10</v>
      </c>
      <c r="H521" s="562" t="str">
        <f>VLOOKUP(J521,'[2]Phan ca&amp; Ngay BDhoc'!$B$4:$I$106,8,0)</f>
        <v>A10-504</v>
      </c>
      <c r="I521" s="571"/>
      <c r="J521" s="566" t="s">
        <v>376</v>
      </c>
      <c r="K521" s="563" t="s">
        <v>377</v>
      </c>
      <c r="L521" s="572" t="s">
        <v>62</v>
      </c>
      <c r="M521" s="562" t="str">
        <f>VLOOKUP(C521,[3]K10!$B$3:$K$1312,10,0)</f>
        <v>Mở</v>
      </c>
      <c r="N521" s="571"/>
      <c r="O521" s="563" t="s">
        <v>63</v>
      </c>
      <c r="P521" s="563">
        <v>0</v>
      </c>
      <c r="Q521" s="563" t="s">
        <v>377</v>
      </c>
      <c r="R521" s="559" t="s">
        <v>3763</v>
      </c>
      <c r="S521" s="559">
        <f t="shared" si="21"/>
        <v>0</v>
      </c>
      <c r="T521" s="559">
        <v>295</v>
      </c>
      <c r="V521" s="562">
        <f>VLOOKUP(C521,[4]K10!$B$3:$J$1312,9,0)</f>
        <v>16</v>
      </c>
      <c r="W521" s="561">
        <v>518</v>
      </c>
      <c r="X521" s="561" t="s">
        <v>4627</v>
      </c>
      <c r="Y521" s="561"/>
    </row>
    <row r="522" spans="1:27" ht="57" hidden="1" x14ac:dyDescent="0.2">
      <c r="A522" s="569">
        <v>268</v>
      </c>
      <c r="B522" s="568" t="str">
        <f t="shared" si="20"/>
        <v>10.7.0103136.01</v>
      </c>
      <c r="C522" s="562" t="s">
        <v>3764</v>
      </c>
      <c r="D522" s="562" t="str">
        <f>VLOOKUP(E522,[1]QuyetdinhPCGD!$B$6:$C$1258,2,0)</f>
        <v>0103136</v>
      </c>
      <c r="E522" s="592" t="s">
        <v>378</v>
      </c>
      <c r="F522" s="564" t="s">
        <v>100</v>
      </c>
      <c r="G522" s="564" t="s">
        <v>11</v>
      </c>
      <c r="H522" s="562" t="str">
        <f>VLOOKUP(J522,'[2]Phan ca&amp; Ngay BDhoc'!$B$4:$I$106,8,0)</f>
        <v>A10-504</v>
      </c>
      <c r="I522" s="571"/>
      <c r="J522" s="566" t="s">
        <v>376</v>
      </c>
      <c r="K522" s="563" t="s">
        <v>377</v>
      </c>
      <c r="L522" s="572" t="s">
        <v>62</v>
      </c>
      <c r="M522" s="562" t="str">
        <f>VLOOKUP(C522,[3]K10!$B$3:$K$1312,10,0)</f>
        <v>Mở</v>
      </c>
      <c r="N522" s="571"/>
      <c r="O522" s="563" t="s">
        <v>63</v>
      </c>
      <c r="P522" s="563">
        <v>0</v>
      </c>
      <c r="Q522" s="563" t="s">
        <v>377</v>
      </c>
      <c r="R522" s="559" t="s">
        <v>3763</v>
      </c>
      <c r="S522" s="559">
        <f t="shared" ref="S522:S553" si="22">IF(H522=R522,1,0)</f>
        <v>0</v>
      </c>
      <c r="T522" s="559">
        <v>296</v>
      </c>
      <c r="V522" s="562">
        <f>VLOOKUP(C522,[4]K10!$B$3:$J$1312,9,0)</f>
        <v>16</v>
      </c>
      <c r="W522" s="561">
        <v>519</v>
      </c>
      <c r="X522" s="561" t="s">
        <v>4627</v>
      </c>
      <c r="Y522" s="561"/>
    </row>
    <row r="523" spans="1:27" ht="57" hidden="1" x14ac:dyDescent="0.2">
      <c r="A523" s="569">
        <v>269</v>
      </c>
      <c r="B523" s="568" t="str">
        <f t="shared" si="20"/>
        <v>10.7.0103145.01</v>
      </c>
      <c r="C523" s="562" t="s">
        <v>3765</v>
      </c>
      <c r="D523" s="562" t="str">
        <f>VLOOKUP(E523,[1]QuyetdinhPCGD!$B$6:$C$1258,2,0)</f>
        <v>0103145</v>
      </c>
      <c r="E523" s="592" t="s">
        <v>379</v>
      </c>
      <c r="F523" s="564" t="s">
        <v>108</v>
      </c>
      <c r="G523" s="564" t="s">
        <v>8</v>
      </c>
      <c r="H523" s="562" t="str">
        <f>VLOOKUP(J523,'[2]Phan ca&amp; Ngay BDhoc'!$B$4:$I$106,8,0)</f>
        <v>A10-504</v>
      </c>
      <c r="I523" s="564"/>
      <c r="J523" s="566" t="s">
        <v>376</v>
      </c>
      <c r="K523" s="563" t="s">
        <v>377</v>
      </c>
      <c r="L523" s="565" t="s">
        <v>62</v>
      </c>
      <c r="M523" s="562" t="str">
        <f>VLOOKUP(C523,[3]K10!$B$3:$K$1312,10,0)</f>
        <v>Mở</v>
      </c>
      <c r="N523" s="564"/>
      <c r="O523" s="563" t="s">
        <v>63</v>
      </c>
      <c r="P523" s="563">
        <v>0</v>
      </c>
      <c r="Q523" s="563" t="s">
        <v>377</v>
      </c>
      <c r="R523" s="559" t="s">
        <v>3763</v>
      </c>
      <c r="S523" s="559">
        <f t="shared" si="22"/>
        <v>0</v>
      </c>
      <c r="T523" s="559">
        <v>297</v>
      </c>
      <c r="V523" s="562">
        <f>VLOOKUP(C523,[4]K10!$B$3:$J$1312,9,0)</f>
        <v>16</v>
      </c>
      <c r="W523" s="561">
        <v>520</v>
      </c>
      <c r="X523" s="561" t="s">
        <v>4627</v>
      </c>
      <c r="Y523" s="561"/>
    </row>
    <row r="524" spans="1:27" ht="31.5" hidden="1" customHeight="1" x14ac:dyDescent="0.2">
      <c r="A524" s="569">
        <v>270</v>
      </c>
      <c r="B524" s="568" t="str">
        <f t="shared" si="20"/>
        <v>10.7.1203107.10</v>
      </c>
      <c r="C524" s="562" t="s">
        <v>3766</v>
      </c>
      <c r="D524" s="562" t="str">
        <f>VLOOKUP(E524,[1]QuyetdinhPCGD!$B$6:$C$1258,2,0)</f>
        <v>1203107</v>
      </c>
      <c r="E524" s="570" t="s">
        <v>288</v>
      </c>
      <c r="F524" s="564" t="s">
        <v>65</v>
      </c>
      <c r="G524" s="564" t="s">
        <v>10</v>
      </c>
      <c r="H524" s="562" t="str">
        <f>VLOOKUP(J524,'[2]Phan ca&amp; Ngay BDhoc'!$B$4:$I$106,8,0)</f>
        <v>A10-504</v>
      </c>
      <c r="I524" s="571"/>
      <c r="J524" s="566" t="s">
        <v>376</v>
      </c>
      <c r="K524" s="563" t="s">
        <v>340</v>
      </c>
      <c r="L524" s="565" t="s">
        <v>180</v>
      </c>
      <c r="M524" s="562" t="str">
        <f>VLOOKUP(C524,[3]K10!$B$3:$K$1312,10,0)</f>
        <v>Không mở</v>
      </c>
      <c r="N524" s="571"/>
      <c r="O524" s="563" t="s">
        <v>63</v>
      </c>
      <c r="P524" s="563">
        <v>0</v>
      </c>
      <c r="Q524" s="563" t="s">
        <v>340</v>
      </c>
      <c r="R524" s="559" t="s">
        <v>3763</v>
      </c>
      <c r="S524" s="559">
        <f t="shared" si="22"/>
        <v>0</v>
      </c>
      <c r="T524" s="559">
        <v>298</v>
      </c>
      <c r="V524" s="562">
        <f>VLOOKUP(C524,[4]K10!$B$3:$J$1312,9,0)</f>
        <v>3</v>
      </c>
      <c r="W524" s="561">
        <v>521</v>
      </c>
      <c r="X524" s="561"/>
      <c r="Y524" s="561"/>
    </row>
    <row r="525" spans="1:27" ht="57" hidden="1" x14ac:dyDescent="0.2">
      <c r="A525" s="569">
        <v>271</v>
      </c>
      <c r="B525" s="568" t="str">
        <f t="shared" si="20"/>
        <v>10.7.0103163.01</v>
      </c>
      <c r="C525" s="562" t="s">
        <v>3767</v>
      </c>
      <c r="D525" s="562" t="str">
        <f>VLOOKUP(E525,[1]QuyetdinhPCGD!$B$6:$C$1258,2,0)</f>
        <v>0103163</v>
      </c>
      <c r="E525" s="592" t="s">
        <v>380</v>
      </c>
      <c r="F525" s="564" t="s">
        <v>100</v>
      </c>
      <c r="G525" s="564" t="s">
        <v>9</v>
      </c>
      <c r="H525" s="562" t="str">
        <f>VLOOKUP(J525,'[2]Phan ca&amp; Ngay BDhoc'!$B$4:$I$106,8,0)</f>
        <v>A10-504</v>
      </c>
      <c r="I525" s="571"/>
      <c r="J525" s="566" t="s">
        <v>376</v>
      </c>
      <c r="K525" s="563" t="s">
        <v>377</v>
      </c>
      <c r="L525" s="572" t="s">
        <v>62</v>
      </c>
      <c r="M525" s="562" t="s">
        <v>4648</v>
      </c>
      <c r="N525" s="571"/>
      <c r="O525" s="563" t="s">
        <v>63</v>
      </c>
      <c r="P525" s="563">
        <v>0</v>
      </c>
      <c r="Q525" s="563" t="s">
        <v>377</v>
      </c>
      <c r="R525" s="559" t="s">
        <v>3763</v>
      </c>
      <c r="S525" s="559">
        <f t="shared" si="22"/>
        <v>0</v>
      </c>
      <c r="T525" s="559">
        <v>299</v>
      </c>
      <c r="U525" s="559" t="s">
        <v>4647</v>
      </c>
      <c r="V525" s="562">
        <f>VLOOKUP(C525,[4]K10!$B$3:$J$1312,9,0)</f>
        <v>17</v>
      </c>
      <c r="W525" s="561">
        <v>522</v>
      </c>
      <c r="X525" s="561" t="s">
        <v>4627</v>
      </c>
      <c r="Y525" s="561"/>
      <c r="Z525" s="593"/>
      <c r="AA525" s="581"/>
    </row>
    <row r="526" spans="1:27" ht="57" hidden="1" x14ac:dyDescent="0.2">
      <c r="A526" s="569">
        <v>272</v>
      </c>
      <c r="B526" s="568" t="str">
        <f t="shared" si="20"/>
        <v>10.7.0103166.07</v>
      </c>
      <c r="C526" s="562" t="s">
        <v>3768</v>
      </c>
      <c r="D526" s="562" t="str">
        <f>VLOOKUP(E526,[1]QuyetdinhPCGD!$B$6:$C$1258,2,0)</f>
        <v>0103166</v>
      </c>
      <c r="E526" s="592" t="s">
        <v>341</v>
      </c>
      <c r="F526" s="564" t="s">
        <v>81</v>
      </c>
      <c r="G526" s="564" t="s">
        <v>8</v>
      </c>
      <c r="H526" s="562" t="str">
        <f>VLOOKUP(J526,'[2]Phan ca&amp; Ngay BDhoc'!$B$4:$I$106,8,0)</f>
        <v>A10-504</v>
      </c>
      <c r="I526" s="564"/>
      <c r="J526" s="566" t="s">
        <v>376</v>
      </c>
      <c r="K526" s="563" t="s">
        <v>342</v>
      </c>
      <c r="L526" s="565" t="s">
        <v>117</v>
      </c>
      <c r="M526" s="562" t="str">
        <f>VLOOKUP(C526,[3]K10!$B$3:$K$1312,10,0)</f>
        <v>Không mở</v>
      </c>
      <c r="N526" s="564"/>
      <c r="O526" s="563" t="s">
        <v>63</v>
      </c>
      <c r="P526" s="563">
        <v>0</v>
      </c>
      <c r="Q526" s="563" t="s">
        <v>342</v>
      </c>
      <c r="R526" s="559" t="s">
        <v>3763</v>
      </c>
      <c r="S526" s="559">
        <f t="shared" si="22"/>
        <v>0</v>
      </c>
      <c r="T526" s="559">
        <v>300</v>
      </c>
      <c r="V526" s="562">
        <f>VLOOKUP(C526,[4]K10!$B$3:$J$1312,9,0)</f>
        <v>0</v>
      </c>
      <c r="W526" s="561">
        <v>523</v>
      </c>
      <c r="X526" s="561"/>
      <c r="Y526" s="561"/>
    </row>
    <row r="527" spans="1:27" ht="57" hidden="1" x14ac:dyDescent="0.2">
      <c r="A527" s="569">
        <v>273</v>
      </c>
      <c r="B527" s="568" t="str">
        <f t="shared" si="20"/>
        <v>10.7.2503101.13</v>
      </c>
      <c r="C527" s="562" t="s">
        <v>3769</v>
      </c>
      <c r="D527" s="562" t="str">
        <f>VLOOKUP(E527,[1]QuyetdinhPCGD!$B$6:$C$1258,2,0)</f>
        <v>2503101</v>
      </c>
      <c r="E527" s="592" t="s">
        <v>344</v>
      </c>
      <c r="F527" s="564" t="s">
        <v>138</v>
      </c>
      <c r="G527" s="564" t="s">
        <v>8</v>
      </c>
      <c r="H527" s="563" t="s">
        <v>139</v>
      </c>
      <c r="I527" s="564"/>
      <c r="J527" s="566" t="s">
        <v>376</v>
      </c>
      <c r="K527" s="563" t="s">
        <v>342</v>
      </c>
      <c r="L527" s="565" t="s">
        <v>323</v>
      </c>
      <c r="M527" s="562" t="str">
        <f>VLOOKUP(C527,[3]K10!$B$3:$K$1312,10,0)</f>
        <v>Không mở</v>
      </c>
      <c r="N527" s="564"/>
      <c r="O527" s="563" t="s">
        <v>63</v>
      </c>
      <c r="P527" s="563">
        <v>0</v>
      </c>
      <c r="Q527" s="563" t="s">
        <v>342</v>
      </c>
      <c r="R527" s="559" t="s">
        <v>139</v>
      </c>
      <c r="S527" s="559">
        <f t="shared" si="22"/>
        <v>1</v>
      </c>
      <c r="T527" s="559">
        <v>302</v>
      </c>
      <c r="V527" s="562">
        <f>VLOOKUP(C527,[4]K10!$B$3:$J$1312,9,0)</f>
        <v>0</v>
      </c>
      <c r="W527" s="561">
        <v>524</v>
      </c>
      <c r="X527" s="561"/>
      <c r="Y527" s="561"/>
    </row>
    <row r="528" spans="1:27" ht="57" hidden="1" x14ac:dyDescent="0.2">
      <c r="A528" s="569">
        <v>274</v>
      </c>
      <c r="B528" s="568" t="str">
        <f t="shared" si="20"/>
        <v>10.7.2503101.14</v>
      </c>
      <c r="C528" s="562" t="s">
        <v>3770</v>
      </c>
      <c r="D528" s="562" t="str">
        <f>VLOOKUP(E528,[1]QuyetdinhPCGD!$B$6:$C$1258,2,0)</f>
        <v>2503101</v>
      </c>
      <c r="E528" s="592" t="s">
        <v>344</v>
      </c>
      <c r="F528" s="564" t="s">
        <v>138</v>
      </c>
      <c r="G528" s="564" t="s">
        <v>8</v>
      </c>
      <c r="H528" s="563" t="s">
        <v>139</v>
      </c>
      <c r="I528" s="564"/>
      <c r="J528" s="566" t="s">
        <v>376</v>
      </c>
      <c r="K528" s="563" t="s">
        <v>342</v>
      </c>
      <c r="L528" s="565" t="s">
        <v>346</v>
      </c>
      <c r="M528" s="562" t="str">
        <f>VLOOKUP(C528,[3]K10!$B$3:$K$1312,10,0)</f>
        <v>Mở</v>
      </c>
      <c r="N528" s="564"/>
      <c r="O528" s="563" t="s">
        <v>63</v>
      </c>
      <c r="P528" s="563">
        <v>0</v>
      </c>
      <c r="Q528" s="563" t="s">
        <v>342</v>
      </c>
      <c r="R528" s="559" t="s">
        <v>139</v>
      </c>
      <c r="S528" s="559">
        <f t="shared" si="22"/>
        <v>1</v>
      </c>
      <c r="T528" s="559">
        <v>303</v>
      </c>
      <c r="V528" s="562">
        <f>VLOOKUP(C528,[4]K10!$B$3:$J$1312,9,0)</f>
        <v>25</v>
      </c>
      <c r="W528" s="561">
        <v>525</v>
      </c>
      <c r="X528" s="561" t="s">
        <v>2472</v>
      </c>
      <c r="Y528" s="561"/>
    </row>
    <row r="529" spans="1:25" ht="57" hidden="1" x14ac:dyDescent="0.2">
      <c r="A529" s="569">
        <v>275</v>
      </c>
      <c r="B529" s="568" t="str">
        <f t="shared" si="20"/>
        <v>10.7.2303104.24</v>
      </c>
      <c r="C529" s="562" t="s">
        <v>3771</v>
      </c>
      <c r="D529" s="562" t="str">
        <f>VLOOKUP(E529,[1]QuyetdinhPCGD!$B$6:$C$1258,2,0)</f>
        <v>2303104</v>
      </c>
      <c r="E529" s="592" t="s">
        <v>345</v>
      </c>
      <c r="F529" s="564" t="s">
        <v>138</v>
      </c>
      <c r="G529" s="564" t="s">
        <v>8</v>
      </c>
      <c r="H529" s="563" t="s">
        <v>139</v>
      </c>
      <c r="I529" s="564"/>
      <c r="J529" s="566" t="s">
        <v>376</v>
      </c>
      <c r="K529" s="563" t="s">
        <v>342</v>
      </c>
      <c r="L529" s="565" t="s">
        <v>381</v>
      </c>
      <c r="M529" s="562" t="str">
        <f>VLOOKUP(C529,[3]K10!$B$3:$K$1312,10,0)</f>
        <v>Không mở</v>
      </c>
      <c r="N529" s="564"/>
      <c r="O529" s="563" t="s">
        <v>63</v>
      </c>
      <c r="P529" s="563" t="s">
        <v>382</v>
      </c>
      <c r="Q529" s="563" t="s">
        <v>342</v>
      </c>
      <c r="R529" s="559" t="s">
        <v>139</v>
      </c>
      <c r="S529" s="559">
        <f t="shared" si="22"/>
        <v>1</v>
      </c>
      <c r="T529" s="559">
        <v>304</v>
      </c>
      <c r="V529" s="562">
        <f>VLOOKUP(C529,[4]K10!$B$3:$J$1312,9,0)</f>
        <v>0</v>
      </c>
      <c r="W529" s="561">
        <v>526</v>
      </c>
      <c r="X529" s="561"/>
      <c r="Y529" s="561"/>
    </row>
    <row r="530" spans="1:25" ht="57" hidden="1" x14ac:dyDescent="0.2">
      <c r="A530" s="569">
        <v>276</v>
      </c>
      <c r="B530" s="568" t="str">
        <f t="shared" ref="B530:B593" si="23">CONCATENATE("10.7.",D530,".",L530)</f>
        <v>10.7.1603152.07</v>
      </c>
      <c r="C530" s="562" t="s">
        <v>3772</v>
      </c>
      <c r="D530" s="562" t="str">
        <f>VLOOKUP(E530,[1]QuyetdinhPCGD!$B$6:$C$1258,2,0)</f>
        <v>1603152</v>
      </c>
      <c r="E530" s="592" t="s">
        <v>343</v>
      </c>
      <c r="F530" s="564" t="s">
        <v>81</v>
      </c>
      <c r="G530" s="564" t="s">
        <v>8</v>
      </c>
      <c r="H530" s="563" t="s">
        <v>4438</v>
      </c>
      <c r="I530" s="564"/>
      <c r="J530" s="566" t="s">
        <v>376</v>
      </c>
      <c r="K530" s="563" t="s">
        <v>342</v>
      </c>
      <c r="L530" s="572" t="s">
        <v>117</v>
      </c>
      <c r="M530" s="562" t="str">
        <f>VLOOKUP(C530,[3]K10!$B$3:$K$1312,10,0)</f>
        <v>Mở</v>
      </c>
      <c r="N530" s="564"/>
      <c r="O530" s="563" t="s">
        <v>63</v>
      </c>
      <c r="P530" s="563">
        <v>0</v>
      </c>
      <c r="Q530" s="563" t="s">
        <v>342</v>
      </c>
      <c r="R530" s="559" t="s">
        <v>293</v>
      </c>
      <c r="S530" s="559">
        <f t="shared" si="22"/>
        <v>0</v>
      </c>
      <c r="T530" s="559">
        <v>301</v>
      </c>
      <c r="U530" s="559" t="s">
        <v>4628</v>
      </c>
      <c r="V530" s="562">
        <f>VLOOKUP(C530,[4]K10!$B$3:$J$1312,9,0)</f>
        <v>45</v>
      </c>
      <c r="W530" s="561">
        <v>527</v>
      </c>
      <c r="X530" s="561" t="s">
        <v>4627</v>
      </c>
      <c r="Y530" s="561"/>
    </row>
    <row r="531" spans="1:25" ht="42.75" hidden="1" x14ac:dyDescent="0.2">
      <c r="A531" s="569">
        <v>277</v>
      </c>
      <c r="B531" s="568" t="str">
        <f t="shared" si="23"/>
        <v>10.7.1603113.05</v>
      </c>
      <c r="C531" s="562" t="s">
        <v>3773</v>
      </c>
      <c r="D531" s="562" t="str">
        <f>VLOOKUP(E531,[1]QuyetdinhPCGD!$B$6:$C$1258,2,0)</f>
        <v>1603113</v>
      </c>
      <c r="E531" s="567" t="s">
        <v>303</v>
      </c>
      <c r="F531" s="564" t="s">
        <v>145</v>
      </c>
      <c r="G531" s="564" t="s">
        <v>11</v>
      </c>
      <c r="H531" s="562" t="s">
        <v>3236</v>
      </c>
      <c r="I531" s="571"/>
      <c r="J531" s="566" t="s">
        <v>99</v>
      </c>
      <c r="K531" s="563" t="s">
        <v>3237</v>
      </c>
      <c r="L531" s="572" t="s">
        <v>112</v>
      </c>
      <c r="M531" s="562" t="str">
        <f>VLOOKUP(C531,[3]K10!$B$3:$K$1312,10,0)</f>
        <v>Không mở</v>
      </c>
      <c r="N531" s="571"/>
      <c r="O531" s="563" t="s">
        <v>63</v>
      </c>
      <c r="P531" s="563">
        <v>0</v>
      </c>
      <c r="Q531" s="563" t="s">
        <v>383</v>
      </c>
      <c r="R531" s="559" t="s">
        <v>2154</v>
      </c>
      <c r="S531" s="559">
        <f t="shared" si="22"/>
        <v>0</v>
      </c>
      <c r="T531" s="559">
        <v>306</v>
      </c>
      <c r="V531" s="562">
        <f>VLOOKUP(C531,[4]K10!$B$3:$J$1312,9,0)</f>
        <v>1</v>
      </c>
      <c r="W531" s="561">
        <v>528</v>
      </c>
      <c r="X531" s="561"/>
      <c r="Y531" s="561"/>
    </row>
    <row r="532" spans="1:25" ht="42.75" hidden="1" x14ac:dyDescent="0.2">
      <c r="A532" s="569">
        <v>278</v>
      </c>
      <c r="B532" s="568" t="str">
        <f t="shared" si="23"/>
        <v>10.7.1403114.05</v>
      </c>
      <c r="C532" s="562" t="s">
        <v>3774</v>
      </c>
      <c r="D532" s="562" t="str">
        <f>VLOOKUP(E532,[1]QuyetdinhPCGD!$B$6:$C$1258,2,0)</f>
        <v>1403114</v>
      </c>
      <c r="E532" s="567" t="s">
        <v>301</v>
      </c>
      <c r="F532" s="564" t="s">
        <v>145</v>
      </c>
      <c r="G532" s="564" t="s">
        <v>11</v>
      </c>
      <c r="H532" s="563" t="s">
        <v>598</v>
      </c>
      <c r="I532" s="571"/>
      <c r="J532" s="566" t="s">
        <v>99</v>
      </c>
      <c r="K532" s="563" t="s">
        <v>383</v>
      </c>
      <c r="L532" s="572" t="s">
        <v>112</v>
      </c>
      <c r="M532" s="562" t="str">
        <f>VLOOKUP(C532,[3]K10!$B$3:$K$1312,10,0)</f>
        <v>Mở</v>
      </c>
      <c r="N532" s="571"/>
      <c r="O532" s="563" t="s">
        <v>63</v>
      </c>
      <c r="P532" s="563">
        <v>0</v>
      </c>
      <c r="Q532" s="563" t="s">
        <v>383</v>
      </c>
      <c r="R532" s="559" t="s">
        <v>293</v>
      </c>
      <c r="S532" s="559">
        <f t="shared" si="22"/>
        <v>0</v>
      </c>
      <c r="T532" s="559">
        <v>307</v>
      </c>
      <c r="U532" s="559" t="s">
        <v>4628</v>
      </c>
      <c r="V532" s="562">
        <f>VLOOKUP(C532,[4]K10!$B$3:$J$1312,9,0)</f>
        <v>28</v>
      </c>
      <c r="W532" s="561">
        <v>529</v>
      </c>
      <c r="X532" s="561" t="s">
        <v>2472</v>
      </c>
      <c r="Y532" s="561"/>
    </row>
    <row r="533" spans="1:25" ht="42.75" hidden="1" x14ac:dyDescent="0.2">
      <c r="A533" s="569">
        <v>279</v>
      </c>
      <c r="B533" s="568" t="str">
        <f t="shared" si="23"/>
        <v>10.7.1603119.01</v>
      </c>
      <c r="C533" s="562" t="s">
        <v>3775</v>
      </c>
      <c r="D533" s="562" t="str">
        <f>VLOOKUP(E533,[1]QuyetdinhPCGD!$B$6:$C$1258,2,0)</f>
        <v>1603119</v>
      </c>
      <c r="E533" s="567" t="s">
        <v>385</v>
      </c>
      <c r="F533" s="564" t="s">
        <v>98</v>
      </c>
      <c r="G533" s="564" t="s">
        <v>11</v>
      </c>
      <c r="H533" s="562" t="s">
        <v>3236</v>
      </c>
      <c r="I533" s="571"/>
      <c r="J533" s="566" t="s">
        <v>99</v>
      </c>
      <c r="K533" s="563" t="s">
        <v>3237</v>
      </c>
      <c r="L533" s="572" t="s">
        <v>62</v>
      </c>
      <c r="M533" s="562" t="str">
        <f>VLOOKUP(C533,[3]K10!$B$3:$K$1312,10,0)</f>
        <v>Không mở</v>
      </c>
      <c r="N533" s="571"/>
      <c r="O533" s="563" t="s">
        <v>63</v>
      </c>
      <c r="P533" s="563">
        <v>0</v>
      </c>
      <c r="Q533" s="563" t="s">
        <v>386</v>
      </c>
      <c r="R533" s="559" t="s">
        <v>2154</v>
      </c>
      <c r="S533" s="559">
        <f t="shared" si="22"/>
        <v>0</v>
      </c>
      <c r="T533" s="559">
        <v>309</v>
      </c>
      <c r="V533" s="562">
        <f>VLOOKUP(C533,[4]K10!$B$3:$J$1312,9,0)</f>
        <v>0</v>
      </c>
      <c r="W533" s="561">
        <v>530</v>
      </c>
      <c r="X533" s="561"/>
      <c r="Y533" s="561"/>
    </row>
    <row r="534" spans="1:25" ht="57" hidden="1" x14ac:dyDescent="0.2">
      <c r="A534" s="569">
        <v>280</v>
      </c>
      <c r="B534" s="568" t="str">
        <f t="shared" si="23"/>
        <v>10.7.0703150.01</v>
      </c>
      <c r="C534" s="562" t="s">
        <v>3776</v>
      </c>
      <c r="D534" s="562" t="str">
        <f>VLOOKUP(E534,[1]QuyetdinhPCGD!$B$6:$C$1258,2,0)</f>
        <v>0703150</v>
      </c>
      <c r="E534" s="567" t="s">
        <v>389</v>
      </c>
      <c r="F534" s="564" t="s">
        <v>113</v>
      </c>
      <c r="G534" s="564" t="s">
        <v>10</v>
      </c>
      <c r="H534" s="563" t="s">
        <v>293</v>
      </c>
      <c r="I534" s="571"/>
      <c r="J534" s="566" t="s">
        <v>99</v>
      </c>
      <c r="K534" s="563" t="s">
        <v>388</v>
      </c>
      <c r="L534" s="572" t="s">
        <v>62</v>
      </c>
      <c r="M534" s="562" t="str">
        <f>VLOOKUP(C534,[3]K10!$B$3:$K$1312,10,0)</f>
        <v>Không mở</v>
      </c>
      <c r="N534" s="571"/>
      <c r="O534" s="563" t="s">
        <v>63</v>
      </c>
      <c r="P534" s="563">
        <v>0</v>
      </c>
      <c r="Q534" s="563" t="s">
        <v>388</v>
      </c>
      <c r="R534" s="559" t="s">
        <v>293</v>
      </c>
      <c r="S534" s="559">
        <f t="shared" si="22"/>
        <v>1</v>
      </c>
      <c r="T534" s="559">
        <v>311</v>
      </c>
      <c r="V534" s="562">
        <f>VLOOKUP(C534,[4]K10!$B$3:$J$1312,9,0)</f>
        <v>0</v>
      </c>
      <c r="W534" s="561">
        <v>531</v>
      </c>
      <c r="X534" s="561"/>
      <c r="Y534" s="561"/>
    </row>
    <row r="535" spans="1:25" ht="57" hidden="1" x14ac:dyDescent="0.2">
      <c r="A535" s="569">
        <v>281</v>
      </c>
      <c r="B535" s="568" t="str">
        <f t="shared" si="23"/>
        <v>10.7.0103152.01</v>
      </c>
      <c r="C535" s="562" t="s">
        <v>3777</v>
      </c>
      <c r="D535" s="562" t="str">
        <f>VLOOKUP(E535,[1]QuyetdinhPCGD!$B$6:$C$1258,2,0)</f>
        <v>0103152</v>
      </c>
      <c r="E535" s="567" t="s">
        <v>387</v>
      </c>
      <c r="F535" s="564" t="s">
        <v>113</v>
      </c>
      <c r="G535" s="564" t="s">
        <v>10</v>
      </c>
      <c r="H535" s="562" t="s">
        <v>4438</v>
      </c>
      <c r="I535" s="571"/>
      <c r="J535" s="566" t="s">
        <v>99</v>
      </c>
      <c r="K535" s="563" t="s">
        <v>3237</v>
      </c>
      <c r="L535" s="572" t="s">
        <v>62</v>
      </c>
      <c r="M535" s="562" t="str">
        <f>VLOOKUP(C535,[3]K10!$B$3:$K$1312,10,0)</f>
        <v>Mở</v>
      </c>
      <c r="N535" s="571"/>
      <c r="O535" s="563" t="s">
        <v>63</v>
      </c>
      <c r="P535" s="563">
        <v>0</v>
      </c>
      <c r="Q535" s="563" t="s">
        <v>388</v>
      </c>
      <c r="R535" s="559" t="s">
        <v>2154</v>
      </c>
      <c r="S535" s="559">
        <f t="shared" si="22"/>
        <v>0</v>
      </c>
      <c r="T535" s="559">
        <v>310</v>
      </c>
      <c r="U535" s="559" t="s">
        <v>4628</v>
      </c>
      <c r="V535" s="562">
        <f>VLOOKUP(C535,[4]K10!$B$3:$J$1312,9,0)</f>
        <v>60</v>
      </c>
      <c r="W535" s="561">
        <v>532</v>
      </c>
      <c r="X535" s="561" t="s">
        <v>2472</v>
      </c>
      <c r="Y535" s="581" t="s">
        <v>3236</v>
      </c>
    </row>
    <row r="536" spans="1:25" ht="42.75" hidden="1" customHeight="1" x14ac:dyDescent="0.2">
      <c r="A536" s="569">
        <v>282</v>
      </c>
      <c r="B536" s="568" t="str">
        <f t="shared" si="23"/>
        <v>10.7.1203107.11</v>
      </c>
      <c r="C536" s="562" t="s">
        <v>3778</v>
      </c>
      <c r="D536" s="562" t="str">
        <f>VLOOKUP(E536,[1]QuyetdinhPCGD!$B$6:$C$1258,2,0)</f>
        <v>1203107</v>
      </c>
      <c r="E536" s="573" t="s">
        <v>288</v>
      </c>
      <c r="F536" s="564" t="s">
        <v>85</v>
      </c>
      <c r="G536" s="564" t="s">
        <v>10</v>
      </c>
      <c r="H536" s="562" t="s">
        <v>714</v>
      </c>
      <c r="I536" s="571"/>
      <c r="J536" s="566" t="s">
        <v>99</v>
      </c>
      <c r="K536" s="563" t="s">
        <v>3237</v>
      </c>
      <c r="L536" s="565" t="s">
        <v>321</v>
      </c>
      <c r="M536" s="562" t="str">
        <f>VLOOKUP(C536,[3]K10!$B$3:$K$1312,10,0)</f>
        <v>Mở</v>
      </c>
      <c r="N536" s="571"/>
      <c r="O536" s="563" t="s">
        <v>63</v>
      </c>
      <c r="P536" s="563">
        <v>0</v>
      </c>
      <c r="Q536" s="563" t="s">
        <v>340</v>
      </c>
      <c r="R536" s="559" t="s">
        <v>2154</v>
      </c>
      <c r="S536" s="559">
        <f t="shared" si="22"/>
        <v>0</v>
      </c>
      <c r="T536" s="559">
        <v>312</v>
      </c>
      <c r="U536" s="559" t="s">
        <v>4628</v>
      </c>
      <c r="V536" s="562">
        <f>VLOOKUP(C536,[4]K10!$B$3:$J$1312,9,0)</f>
        <v>34</v>
      </c>
      <c r="W536" s="561">
        <v>533</v>
      </c>
      <c r="X536" s="561" t="s">
        <v>2472</v>
      </c>
      <c r="Y536" s="581" t="s">
        <v>3236</v>
      </c>
    </row>
    <row r="537" spans="1:25" ht="36" hidden="1" customHeight="1" x14ac:dyDescent="0.2">
      <c r="A537" s="569">
        <v>283</v>
      </c>
      <c r="B537" s="568" t="str">
        <f t="shared" si="23"/>
        <v>10.7.1403133.01</v>
      </c>
      <c r="C537" s="562" t="s">
        <v>3779</v>
      </c>
      <c r="D537" s="562" t="str">
        <f>VLOOKUP(E537,[1]QuyetdinhPCGD!$B$6:$C$1258,2,0)</f>
        <v>1403133</v>
      </c>
      <c r="E537" s="567" t="s">
        <v>384</v>
      </c>
      <c r="F537" s="564" t="s">
        <v>145</v>
      </c>
      <c r="G537" s="564" t="s">
        <v>11</v>
      </c>
      <c r="H537" s="563" t="s">
        <v>293</v>
      </c>
      <c r="I537" s="571"/>
      <c r="J537" s="566" t="s">
        <v>99</v>
      </c>
      <c r="K537" s="563" t="s">
        <v>383</v>
      </c>
      <c r="L537" s="572" t="s">
        <v>62</v>
      </c>
      <c r="M537" s="562" t="str">
        <f>VLOOKUP(C537,[3]K10!$B$3:$K$1312,10,0)</f>
        <v>Không mở</v>
      </c>
      <c r="N537" s="571"/>
      <c r="O537" s="563" t="s">
        <v>63</v>
      </c>
      <c r="P537" s="563">
        <v>0</v>
      </c>
      <c r="Q537" s="563" t="s">
        <v>383</v>
      </c>
      <c r="R537" s="559" t="s">
        <v>293</v>
      </c>
      <c r="S537" s="559">
        <f t="shared" si="22"/>
        <v>1</v>
      </c>
      <c r="T537" s="559">
        <v>308</v>
      </c>
      <c r="V537" s="562">
        <f>VLOOKUP(C537,[4]K10!$B$3:$J$1312,9,0)</f>
        <v>6</v>
      </c>
      <c r="W537" s="561">
        <v>534</v>
      </c>
      <c r="X537" s="561"/>
      <c r="Y537" s="561"/>
    </row>
    <row r="538" spans="1:25" ht="49.5" hidden="1" customHeight="1" x14ac:dyDescent="0.2">
      <c r="A538" s="569">
        <v>284</v>
      </c>
      <c r="B538" s="568" t="str">
        <f t="shared" si="23"/>
        <v>10.7.2303105.14</v>
      </c>
      <c r="C538" s="591" t="s">
        <v>3780</v>
      </c>
      <c r="D538" s="562" t="str">
        <f>VLOOKUP(E538,[1]QuyetdinhPCGD!$B$6:$C$1258,2,0)</f>
        <v>2303105</v>
      </c>
      <c r="E538" s="590" t="s">
        <v>348</v>
      </c>
      <c r="F538" s="564" t="s">
        <v>138</v>
      </c>
      <c r="G538" s="564" t="s">
        <v>8</v>
      </c>
      <c r="H538" s="563" t="s">
        <v>139</v>
      </c>
      <c r="I538" s="564"/>
      <c r="J538" s="566" t="s">
        <v>99</v>
      </c>
      <c r="K538" s="563" t="s">
        <v>3781</v>
      </c>
      <c r="L538" s="565" t="s">
        <v>346</v>
      </c>
      <c r="M538" s="562" t="str">
        <f>VLOOKUP(C538,[3]K10!$B$3:$K$1312,10,0)</f>
        <v>Không mở</v>
      </c>
      <c r="N538" s="564"/>
      <c r="O538" s="563" t="s">
        <v>63</v>
      </c>
      <c r="P538" s="563" t="s">
        <v>143</v>
      </c>
      <c r="Q538" s="563" t="s">
        <v>390</v>
      </c>
      <c r="R538" s="559" t="s">
        <v>139</v>
      </c>
      <c r="S538" s="559">
        <f t="shared" si="22"/>
        <v>1</v>
      </c>
      <c r="T538" s="559">
        <v>313</v>
      </c>
      <c r="V538" s="562">
        <f>VLOOKUP(C538,[4]K10!$B$3:$J$1312,9,0)</f>
        <v>0</v>
      </c>
      <c r="W538" s="561">
        <v>535</v>
      </c>
      <c r="X538" s="561"/>
      <c r="Y538" s="561"/>
    </row>
    <row r="539" spans="1:25" ht="55.5" hidden="1" customHeight="1" x14ac:dyDescent="0.2">
      <c r="A539" s="569">
        <v>285</v>
      </c>
      <c r="B539" s="568" t="str">
        <f t="shared" si="23"/>
        <v>10.7.2303105.25</v>
      </c>
      <c r="C539" s="591" t="s">
        <v>3782</v>
      </c>
      <c r="D539" s="562" t="str">
        <f>VLOOKUP(E539,[1]QuyetdinhPCGD!$B$6:$C$1258,2,0)</f>
        <v>2303105</v>
      </c>
      <c r="E539" s="590" t="s">
        <v>348</v>
      </c>
      <c r="F539" s="564" t="s">
        <v>138</v>
      </c>
      <c r="G539" s="564" t="s">
        <v>9</v>
      </c>
      <c r="H539" s="563" t="s">
        <v>139</v>
      </c>
      <c r="I539" s="571"/>
      <c r="J539" s="566" t="s">
        <v>99</v>
      </c>
      <c r="K539" s="563" t="s">
        <v>3783</v>
      </c>
      <c r="L539" s="572" t="s">
        <v>433</v>
      </c>
      <c r="M539" s="562" t="str">
        <f>VLOOKUP(C539,[3]K10!$B$3:$K$1312,10,0)</f>
        <v>Không mở</v>
      </c>
      <c r="N539" s="571"/>
      <c r="O539" s="563" t="s">
        <v>63</v>
      </c>
      <c r="P539" s="563" t="s">
        <v>141</v>
      </c>
      <c r="Q539" s="563" t="s">
        <v>390</v>
      </c>
      <c r="R539" s="559" t="s">
        <v>139</v>
      </c>
      <c r="S539" s="559">
        <f t="shared" si="22"/>
        <v>1</v>
      </c>
      <c r="T539" s="559">
        <v>315</v>
      </c>
      <c r="V539" s="562">
        <f>VLOOKUP(C539,[4]K10!$B$3:$J$1312,9,0)</f>
        <v>4</v>
      </c>
      <c r="W539" s="561">
        <v>536</v>
      </c>
      <c r="X539" s="561"/>
      <c r="Y539" s="561"/>
    </row>
    <row r="540" spans="1:25" ht="44.25" hidden="1" customHeight="1" x14ac:dyDescent="0.2">
      <c r="A540" s="569">
        <v>286</v>
      </c>
      <c r="B540" s="568" t="str">
        <f t="shared" si="23"/>
        <v>10.7.2303105.15</v>
      </c>
      <c r="C540" s="591" t="s">
        <v>3784</v>
      </c>
      <c r="D540" s="562" t="str">
        <f>VLOOKUP(E540,[1]QuyetdinhPCGD!$B$6:$C$1258,2,0)</f>
        <v>2303105</v>
      </c>
      <c r="E540" s="590" t="s">
        <v>348</v>
      </c>
      <c r="F540" s="564" t="s">
        <v>142</v>
      </c>
      <c r="G540" s="564" t="s">
        <v>13</v>
      </c>
      <c r="H540" s="563" t="s">
        <v>139</v>
      </c>
      <c r="I540" s="571"/>
      <c r="J540" s="566" t="s">
        <v>99</v>
      </c>
      <c r="K540" s="563" t="s">
        <v>3785</v>
      </c>
      <c r="L540" s="572" t="s">
        <v>353</v>
      </c>
      <c r="M540" s="562" t="str">
        <f>VLOOKUP(C540,[3]K10!$B$3:$K$1312,10,0)</f>
        <v>Không mở</v>
      </c>
      <c r="N540" s="571"/>
      <c r="O540" s="563" t="s">
        <v>63</v>
      </c>
      <c r="P540" s="563" t="s">
        <v>147</v>
      </c>
      <c r="Q540" s="563" t="s">
        <v>390</v>
      </c>
      <c r="R540" s="559" t="s">
        <v>139</v>
      </c>
      <c r="S540" s="559">
        <f t="shared" si="22"/>
        <v>1</v>
      </c>
      <c r="T540" s="559">
        <v>317</v>
      </c>
      <c r="V540" s="562">
        <f>VLOOKUP(C540,[4]K10!$B$3:$J$1312,9,0)</f>
        <v>0</v>
      </c>
      <c r="W540" s="561">
        <v>537</v>
      </c>
      <c r="X540" s="561"/>
      <c r="Y540" s="561"/>
    </row>
    <row r="541" spans="1:25" ht="42.75" hidden="1" x14ac:dyDescent="0.2">
      <c r="A541" s="569">
        <v>287</v>
      </c>
      <c r="B541" s="568" t="str">
        <f t="shared" si="23"/>
        <v>10.7.0103168.01</v>
      </c>
      <c r="C541" s="562" t="s">
        <v>3786</v>
      </c>
      <c r="D541" s="562" t="str">
        <f>VLOOKUP(E541,[1]QuyetdinhPCGD!$B$6:$C$1258,2,0)</f>
        <v>0103168</v>
      </c>
      <c r="E541" s="573" t="s">
        <v>391</v>
      </c>
      <c r="F541" s="564" t="s">
        <v>138</v>
      </c>
      <c r="G541" s="564" t="s">
        <v>8</v>
      </c>
      <c r="H541" s="562" t="s">
        <v>139</v>
      </c>
      <c r="I541" s="564"/>
      <c r="J541" s="566" t="s">
        <v>99</v>
      </c>
      <c r="K541" s="563" t="s">
        <v>296</v>
      </c>
      <c r="L541" s="565" t="s">
        <v>62</v>
      </c>
      <c r="M541" s="562" t="str">
        <f>VLOOKUP(C541,[3]K10!$B$3:$K$1312,10,0)</f>
        <v>Mở</v>
      </c>
      <c r="N541" s="564"/>
      <c r="O541" s="563" t="s">
        <v>63</v>
      </c>
      <c r="P541" s="563" t="s">
        <v>141</v>
      </c>
      <c r="Q541" s="563" t="s">
        <v>296</v>
      </c>
      <c r="R541" s="559" t="s">
        <v>139</v>
      </c>
      <c r="S541" s="559">
        <f t="shared" si="22"/>
        <v>1</v>
      </c>
      <c r="T541" s="559">
        <v>319</v>
      </c>
      <c r="V541" s="562">
        <f>VLOOKUP(C541,[4]K10!$B$3:$J$1312,9,0)</f>
        <v>28</v>
      </c>
      <c r="W541" s="561">
        <v>538</v>
      </c>
      <c r="X541" s="561" t="s">
        <v>2472</v>
      </c>
      <c r="Y541" s="561"/>
    </row>
    <row r="542" spans="1:25" ht="42.75" hidden="1" x14ac:dyDescent="0.2">
      <c r="A542" s="569">
        <v>288</v>
      </c>
      <c r="B542" s="568" t="str">
        <f t="shared" si="23"/>
        <v>10.7.0103168.02</v>
      </c>
      <c r="C542" s="562" t="s">
        <v>3787</v>
      </c>
      <c r="D542" s="562" t="str">
        <f>VLOOKUP(E542,[1]QuyetdinhPCGD!$B$6:$C$1258,2,0)</f>
        <v>0103168</v>
      </c>
      <c r="E542" s="573" t="s">
        <v>391</v>
      </c>
      <c r="F542" s="564" t="s">
        <v>138</v>
      </c>
      <c r="G542" s="564" t="s">
        <v>9</v>
      </c>
      <c r="H542" s="562" t="s">
        <v>139</v>
      </c>
      <c r="I542" s="571"/>
      <c r="J542" s="566" t="s">
        <v>99</v>
      </c>
      <c r="K542" s="563" t="s">
        <v>296</v>
      </c>
      <c r="L542" s="572" t="s">
        <v>70</v>
      </c>
      <c r="M542" s="562" t="str">
        <f>VLOOKUP(C542,[3]K10!$B$3:$K$1312,10,0)</f>
        <v>Mở</v>
      </c>
      <c r="N542" s="571"/>
      <c r="O542" s="563" t="s">
        <v>63</v>
      </c>
      <c r="P542" s="563" t="s">
        <v>143</v>
      </c>
      <c r="Q542" s="563" t="s">
        <v>296</v>
      </c>
      <c r="R542" s="559" t="s">
        <v>139</v>
      </c>
      <c r="S542" s="559">
        <f t="shared" si="22"/>
        <v>1</v>
      </c>
      <c r="T542" s="559">
        <v>320</v>
      </c>
      <c r="V542" s="562">
        <f>VLOOKUP(C542,[4]K10!$B$3:$J$1312,9,0)</f>
        <v>30</v>
      </c>
      <c r="W542" s="561">
        <v>539</v>
      </c>
      <c r="X542" s="561" t="s">
        <v>2472</v>
      </c>
      <c r="Y542" s="561"/>
    </row>
    <row r="543" spans="1:25" ht="42.75" hidden="1" x14ac:dyDescent="0.2">
      <c r="A543" s="569">
        <v>289</v>
      </c>
      <c r="B543" s="568" t="str">
        <f t="shared" si="23"/>
        <v>10.7.0103168.03</v>
      </c>
      <c r="C543" s="562" t="s">
        <v>3788</v>
      </c>
      <c r="D543" s="562" t="str">
        <f>VLOOKUP(E543,[1]QuyetdinhPCGD!$B$6:$C$1258,2,0)</f>
        <v>0103168</v>
      </c>
      <c r="E543" s="573" t="s">
        <v>391</v>
      </c>
      <c r="F543" s="564" t="s">
        <v>142</v>
      </c>
      <c r="G543" s="564" t="s">
        <v>12</v>
      </c>
      <c r="H543" s="562" t="s">
        <v>139</v>
      </c>
      <c r="I543" s="571"/>
      <c r="J543" s="566" t="s">
        <v>99</v>
      </c>
      <c r="K543" s="563" t="s">
        <v>296</v>
      </c>
      <c r="L543" s="572" t="s">
        <v>75</v>
      </c>
      <c r="M543" s="562" t="str">
        <f>VLOOKUP(C543,[3]K10!$B$3:$K$1312,10,0)</f>
        <v>Mở</v>
      </c>
      <c r="N543" s="571"/>
      <c r="O543" s="563" t="s">
        <v>63</v>
      </c>
      <c r="P543" s="563" t="s">
        <v>147</v>
      </c>
      <c r="Q543" s="563" t="s">
        <v>296</v>
      </c>
      <c r="R543" s="559" t="s">
        <v>139</v>
      </c>
      <c r="S543" s="559">
        <f t="shared" si="22"/>
        <v>1</v>
      </c>
      <c r="T543" s="559">
        <v>321</v>
      </c>
      <c r="V543" s="562">
        <f>VLOOKUP(C543,[4]K10!$B$3:$J$1312,9,0)</f>
        <v>12</v>
      </c>
      <c r="W543" s="561">
        <v>540</v>
      </c>
      <c r="X543" s="561" t="s">
        <v>4627</v>
      </c>
      <c r="Y543" s="561"/>
    </row>
    <row r="544" spans="1:25" ht="54" hidden="1" customHeight="1" x14ac:dyDescent="0.2">
      <c r="A544" s="569">
        <v>290</v>
      </c>
      <c r="B544" s="568" t="str">
        <f t="shared" si="23"/>
        <v>10.7.2303104.02</v>
      </c>
      <c r="C544" s="562" t="s">
        <v>3789</v>
      </c>
      <c r="D544" s="562" t="str">
        <f>VLOOKUP(E544,[1]QuyetdinhPCGD!$B$6:$C$1258,2,0)</f>
        <v>2303104</v>
      </c>
      <c r="E544" s="590" t="s">
        <v>345</v>
      </c>
      <c r="F544" s="564" t="s">
        <v>138</v>
      </c>
      <c r="G544" s="564" t="s">
        <v>8</v>
      </c>
      <c r="H544" s="563" t="s">
        <v>139</v>
      </c>
      <c r="I544" s="564"/>
      <c r="J544" s="566" t="s">
        <v>99</v>
      </c>
      <c r="K544" s="563" t="s">
        <v>390</v>
      </c>
      <c r="L544" s="565" t="s">
        <v>70</v>
      </c>
      <c r="M544" s="562" t="str">
        <f>VLOOKUP(C544,[3]K10!$B$3:$K$1312,10,0)</f>
        <v>Mở</v>
      </c>
      <c r="N544" s="564"/>
      <c r="O544" s="563" t="s">
        <v>63</v>
      </c>
      <c r="P544" s="563" t="s">
        <v>143</v>
      </c>
      <c r="Q544" s="563" t="s">
        <v>390</v>
      </c>
      <c r="R544" s="559" t="s">
        <v>139</v>
      </c>
      <c r="S544" s="559">
        <f t="shared" si="22"/>
        <v>1</v>
      </c>
      <c r="T544" s="559">
        <v>314</v>
      </c>
      <c r="V544" s="562">
        <f>VLOOKUP(C544,[4]K10!$B$3:$J$1312,9,0)</f>
        <v>25</v>
      </c>
      <c r="W544" s="561">
        <v>541</v>
      </c>
      <c r="X544" s="561" t="s">
        <v>2472</v>
      </c>
      <c r="Y544" s="561"/>
    </row>
    <row r="545" spans="1:25" ht="45" hidden="1" customHeight="1" x14ac:dyDescent="0.2">
      <c r="A545" s="569">
        <v>291</v>
      </c>
      <c r="B545" s="568" t="str">
        <f t="shared" si="23"/>
        <v>10.7.2303104.01</v>
      </c>
      <c r="C545" s="562" t="s">
        <v>3790</v>
      </c>
      <c r="D545" s="562" t="str">
        <f>VLOOKUP(E545,[1]QuyetdinhPCGD!$B$6:$C$1258,2,0)</f>
        <v>2303104</v>
      </c>
      <c r="E545" s="590" t="s">
        <v>345</v>
      </c>
      <c r="F545" s="564" t="s">
        <v>138</v>
      </c>
      <c r="G545" s="564" t="s">
        <v>9</v>
      </c>
      <c r="H545" s="563" t="s">
        <v>139</v>
      </c>
      <c r="I545" s="571"/>
      <c r="J545" s="566" t="s">
        <v>99</v>
      </c>
      <c r="K545" s="563" t="s">
        <v>390</v>
      </c>
      <c r="L545" s="572" t="s">
        <v>62</v>
      </c>
      <c r="M545" s="562" t="str">
        <f>VLOOKUP(C545,[3]K10!$B$3:$K$1312,10,0)</f>
        <v>Mở</v>
      </c>
      <c r="N545" s="571"/>
      <c r="O545" s="563" t="s">
        <v>63</v>
      </c>
      <c r="P545" s="563" t="s">
        <v>141</v>
      </c>
      <c r="Q545" s="563" t="s">
        <v>390</v>
      </c>
      <c r="R545" s="559" t="s">
        <v>139</v>
      </c>
      <c r="S545" s="559">
        <f t="shared" si="22"/>
        <v>1</v>
      </c>
      <c r="T545" s="559">
        <v>316</v>
      </c>
      <c r="V545" s="562">
        <f>VLOOKUP(C545,[4]K10!$B$3:$J$1312,9,0)</f>
        <v>25</v>
      </c>
      <c r="W545" s="561">
        <v>542</v>
      </c>
      <c r="X545" s="561" t="s">
        <v>2472</v>
      </c>
      <c r="Y545" s="561"/>
    </row>
    <row r="546" spans="1:25" ht="32.25" hidden="1" customHeight="1" x14ac:dyDescent="0.2">
      <c r="A546" s="569">
        <v>292</v>
      </c>
      <c r="B546" s="568" t="str">
        <f t="shared" si="23"/>
        <v>10.7.2303104.03</v>
      </c>
      <c r="C546" s="562" t="s">
        <v>3791</v>
      </c>
      <c r="D546" s="562" t="str">
        <f>VLOOKUP(E546,[1]QuyetdinhPCGD!$B$6:$C$1258,2,0)</f>
        <v>2303104</v>
      </c>
      <c r="E546" s="590" t="s">
        <v>345</v>
      </c>
      <c r="F546" s="564" t="s">
        <v>142</v>
      </c>
      <c r="G546" s="564" t="s">
        <v>13</v>
      </c>
      <c r="H546" s="563" t="s">
        <v>139</v>
      </c>
      <c r="I546" s="571"/>
      <c r="J546" s="566" t="s">
        <v>99</v>
      </c>
      <c r="K546" s="563" t="s">
        <v>390</v>
      </c>
      <c r="L546" s="572" t="s">
        <v>75</v>
      </c>
      <c r="M546" s="562" t="str">
        <f>VLOOKUP(C546,[3]K10!$B$3:$K$1312,10,0)</f>
        <v>Không mở</v>
      </c>
      <c r="N546" s="571"/>
      <c r="O546" s="563" t="s">
        <v>63</v>
      </c>
      <c r="P546" s="563" t="s">
        <v>147</v>
      </c>
      <c r="Q546" s="563" t="s">
        <v>390</v>
      </c>
      <c r="R546" s="559" t="s">
        <v>139</v>
      </c>
      <c r="S546" s="559">
        <f t="shared" si="22"/>
        <v>1</v>
      </c>
      <c r="T546" s="559">
        <v>318</v>
      </c>
      <c r="V546" s="562">
        <f>VLOOKUP(C546,[4]K10!$B$3:$J$1312,9,0)</f>
        <v>9</v>
      </c>
      <c r="W546" s="561">
        <v>543</v>
      </c>
      <c r="X546" s="561"/>
      <c r="Y546" s="561"/>
    </row>
    <row r="547" spans="1:25" ht="57.75" hidden="1" customHeight="1" x14ac:dyDescent="0.2">
      <c r="A547" s="569">
        <v>293</v>
      </c>
      <c r="B547" s="568" t="str">
        <f t="shared" si="23"/>
        <v>10.7.1603113.06</v>
      </c>
      <c r="C547" s="562" t="s">
        <v>3792</v>
      </c>
      <c r="D547" s="562" t="str">
        <f>VLOOKUP(E547,[1]QuyetdinhPCGD!$B$6:$C$1258,2,0)</f>
        <v>1603113</v>
      </c>
      <c r="E547" s="567" t="s">
        <v>303</v>
      </c>
      <c r="F547" s="564" t="s">
        <v>79</v>
      </c>
      <c r="G547" s="564" t="s">
        <v>11</v>
      </c>
      <c r="H547" s="562" t="s">
        <v>3236</v>
      </c>
      <c r="I547" s="571"/>
      <c r="J547" s="566" t="s">
        <v>101</v>
      </c>
      <c r="K547" s="563" t="s">
        <v>3237</v>
      </c>
      <c r="L547" s="572" t="s">
        <v>115</v>
      </c>
      <c r="M547" s="562" t="str">
        <f>VLOOKUP(C547,[3]K10!$B$3:$K$1312,10,0)</f>
        <v>Không mở</v>
      </c>
      <c r="N547" s="571"/>
      <c r="O547" s="563" t="s">
        <v>63</v>
      </c>
      <c r="P547" s="563">
        <v>0</v>
      </c>
      <c r="Q547" s="563" t="s">
        <v>383</v>
      </c>
      <c r="R547" s="559" t="s">
        <v>2154</v>
      </c>
      <c r="S547" s="559">
        <f t="shared" si="22"/>
        <v>0</v>
      </c>
      <c r="T547" s="559">
        <v>323</v>
      </c>
      <c r="V547" s="562">
        <f>VLOOKUP(C547,[4]K10!$B$3:$J$1312,9,0)</f>
        <v>2</v>
      </c>
      <c r="W547" s="561">
        <v>544</v>
      </c>
      <c r="X547" s="561"/>
      <c r="Y547" s="561"/>
    </row>
    <row r="548" spans="1:25" ht="36.75" hidden="1" customHeight="1" x14ac:dyDescent="0.2">
      <c r="A548" s="569">
        <v>294</v>
      </c>
      <c r="B548" s="568" t="str">
        <f t="shared" si="23"/>
        <v>10.7.1403114.06</v>
      </c>
      <c r="C548" s="562" t="s">
        <v>3793</v>
      </c>
      <c r="D548" s="562" t="str">
        <f>VLOOKUP(E548,[1]QuyetdinhPCGD!$B$6:$C$1258,2,0)</f>
        <v>1403114</v>
      </c>
      <c r="E548" s="567" t="s">
        <v>301</v>
      </c>
      <c r="F548" s="564" t="s">
        <v>79</v>
      </c>
      <c r="G548" s="564" t="s">
        <v>11</v>
      </c>
      <c r="H548" s="563" t="s">
        <v>293</v>
      </c>
      <c r="I548" s="571"/>
      <c r="J548" s="566" t="s">
        <v>101</v>
      </c>
      <c r="K548" s="563" t="s">
        <v>383</v>
      </c>
      <c r="L548" s="572" t="s">
        <v>115</v>
      </c>
      <c r="M548" s="562" t="str">
        <f>VLOOKUP(C548,[3]K10!$B$3:$K$1312,10,0)</f>
        <v>Không mở</v>
      </c>
      <c r="N548" s="571"/>
      <c r="O548" s="563" t="s">
        <v>63</v>
      </c>
      <c r="P548" s="563">
        <v>0</v>
      </c>
      <c r="Q548" s="563" t="s">
        <v>383</v>
      </c>
      <c r="R548" s="559" t="s">
        <v>293</v>
      </c>
      <c r="S548" s="559">
        <f t="shared" si="22"/>
        <v>1</v>
      </c>
      <c r="T548" s="559">
        <v>324</v>
      </c>
      <c r="V548" s="562">
        <f>VLOOKUP(C548,[4]K10!$B$3:$J$1312,9,0)</f>
        <v>0</v>
      </c>
      <c r="W548" s="561">
        <v>545</v>
      </c>
      <c r="X548" s="561"/>
      <c r="Y548" s="561"/>
    </row>
    <row r="549" spans="1:25" ht="39.75" hidden="1" customHeight="1" x14ac:dyDescent="0.2">
      <c r="A549" s="569">
        <v>295</v>
      </c>
      <c r="B549" s="568" t="str">
        <f t="shared" si="23"/>
        <v>10.7.1603119.02</v>
      </c>
      <c r="C549" s="562" t="s">
        <v>3794</v>
      </c>
      <c r="D549" s="562" t="str">
        <f>VLOOKUP(E549,[1]QuyetdinhPCGD!$B$6:$C$1258,2,0)</f>
        <v>1603119</v>
      </c>
      <c r="E549" s="570" t="s">
        <v>385</v>
      </c>
      <c r="F549" s="564" t="s">
        <v>100</v>
      </c>
      <c r="G549" s="564" t="s">
        <v>11</v>
      </c>
      <c r="H549" s="562" t="s">
        <v>3236</v>
      </c>
      <c r="I549" s="571"/>
      <c r="J549" s="566" t="s">
        <v>101</v>
      </c>
      <c r="K549" s="563" t="s">
        <v>3237</v>
      </c>
      <c r="L549" s="572" t="s">
        <v>70</v>
      </c>
      <c r="M549" s="562" t="str">
        <f>VLOOKUP(C549,[3]K10!$B$3:$K$1312,10,0)</f>
        <v>Không mở</v>
      </c>
      <c r="N549" s="571"/>
      <c r="O549" s="563" t="s">
        <v>63</v>
      </c>
      <c r="P549" s="563">
        <v>0</v>
      </c>
      <c r="Q549" s="563" t="s">
        <v>386</v>
      </c>
      <c r="R549" s="559" t="s">
        <v>2154</v>
      </c>
      <c r="S549" s="559">
        <f t="shared" si="22"/>
        <v>0</v>
      </c>
      <c r="T549" s="559">
        <v>326</v>
      </c>
      <c r="V549" s="562">
        <f>VLOOKUP(C549,[4]K10!$B$3:$J$1312,9,0)</f>
        <v>0</v>
      </c>
      <c r="W549" s="561">
        <v>546</v>
      </c>
      <c r="X549" s="561"/>
      <c r="Y549" s="561"/>
    </row>
    <row r="550" spans="1:25" ht="57" hidden="1" x14ac:dyDescent="0.2">
      <c r="A550" s="569">
        <v>296</v>
      </c>
      <c r="B550" s="568" t="str">
        <f t="shared" si="23"/>
        <v>10.7.0703150.02</v>
      </c>
      <c r="C550" s="562" t="s">
        <v>3795</v>
      </c>
      <c r="D550" s="562" t="str">
        <f>VLOOKUP(E550,[1]QuyetdinhPCGD!$B$6:$C$1258,2,0)</f>
        <v>0703150</v>
      </c>
      <c r="E550" s="567" t="s">
        <v>389</v>
      </c>
      <c r="F550" s="564" t="s">
        <v>108</v>
      </c>
      <c r="G550" s="564" t="s">
        <v>10</v>
      </c>
      <c r="H550" s="563" t="s">
        <v>293</v>
      </c>
      <c r="I550" s="571"/>
      <c r="J550" s="566" t="s">
        <v>101</v>
      </c>
      <c r="K550" s="563" t="s">
        <v>388</v>
      </c>
      <c r="L550" s="572" t="s">
        <v>70</v>
      </c>
      <c r="M550" s="562" t="str">
        <f>VLOOKUP(C550,[3]K10!$B$3:$K$1312,10,0)</f>
        <v>Không mở</v>
      </c>
      <c r="N550" s="571"/>
      <c r="O550" s="563" t="s">
        <v>63</v>
      </c>
      <c r="P550" s="563">
        <v>0</v>
      </c>
      <c r="Q550" s="563" t="s">
        <v>388</v>
      </c>
      <c r="R550" s="559" t="s">
        <v>293</v>
      </c>
      <c r="S550" s="559">
        <f t="shared" si="22"/>
        <v>1</v>
      </c>
      <c r="T550" s="559">
        <v>328</v>
      </c>
      <c r="V550" s="562">
        <f>VLOOKUP(C550,[4]K10!$B$3:$J$1312,9,0)</f>
        <v>0</v>
      </c>
      <c r="W550" s="561">
        <v>547</v>
      </c>
      <c r="X550" s="561"/>
      <c r="Y550" s="561"/>
    </row>
    <row r="551" spans="1:25" ht="57" hidden="1" x14ac:dyDescent="0.2">
      <c r="A551" s="569">
        <v>297</v>
      </c>
      <c r="B551" s="568" t="str">
        <f t="shared" si="23"/>
        <v>10.7.0103152.02</v>
      </c>
      <c r="C551" s="562" t="s">
        <v>3796</v>
      </c>
      <c r="D551" s="562" t="str">
        <f>VLOOKUP(E551,[1]QuyetdinhPCGD!$B$6:$C$1258,2,0)</f>
        <v>0103152</v>
      </c>
      <c r="E551" s="567" t="s">
        <v>387</v>
      </c>
      <c r="F551" s="564" t="s">
        <v>108</v>
      </c>
      <c r="G551" s="564" t="s">
        <v>10</v>
      </c>
      <c r="H551" s="562" t="s">
        <v>3236</v>
      </c>
      <c r="I551" s="571"/>
      <c r="J551" s="566" t="s">
        <v>101</v>
      </c>
      <c r="K551" s="563" t="s">
        <v>3237</v>
      </c>
      <c r="L551" s="572" t="s">
        <v>70</v>
      </c>
      <c r="M551" s="562" t="str">
        <f>VLOOKUP(C551,[3]K10!$B$3:$K$1312,10,0)</f>
        <v>Không mở</v>
      </c>
      <c r="N551" s="571"/>
      <c r="O551" s="563" t="s">
        <v>63</v>
      </c>
      <c r="P551" s="563">
        <v>0</v>
      </c>
      <c r="Q551" s="563" t="s">
        <v>388</v>
      </c>
      <c r="R551" s="559" t="s">
        <v>2154</v>
      </c>
      <c r="S551" s="559">
        <f t="shared" si="22"/>
        <v>0</v>
      </c>
      <c r="T551" s="559">
        <v>327</v>
      </c>
      <c r="V551" s="562">
        <f>VLOOKUP(C551,[4]K10!$B$3:$J$1312,9,0)</f>
        <v>0</v>
      </c>
      <c r="W551" s="561">
        <v>548</v>
      </c>
      <c r="X551" s="561"/>
      <c r="Y551" s="561"/>
    </row>
    <row r="552" spans="1:25" ht="42.75" hidden="1" x14ac:dyDescent="0.2">
      <c r="A552" s="569">
        <v>298</v>
      </c>
      <c r="B552" s="568" t="str">
        <f t="shared" si="23"/>
        <v>10.7.1203107.12</v>
      </c>
      <c r="C552" s="562" t="s">
        <v>3797</v>
      </c>
      <c r="D552" s="562" t="str">
        <f>VLOOKUP(E552,[1]QuyetdinhPCGD!$B$6:$C$1258,2,0)</f>
        <v>1203107</v>
      </c>
      <c r="E552" s="573" t="s">
        <v>288</v>
      </c>
      <c r="F552" s="564" t="s">
        <v>81</v>
      </c>
      <c r="G552" s="564" t="s">
        <v>10</v>
      </c>
      <c r="H552" s="562" t="s">
        <v>3236</v>
      </c>
      <c r="I552" s="571"/>
      <c r="J552" s="566" t="s">
        <v>101</v>
      </c>
      <c r="K552" s="563" t="s">
        <v>3237</v>
      </c>
      <c r="L552" s="565" t="s">
        <v>319</v>
      </c>
      <c r="M552" s="562" t="str">
        <f>VLOOKUP(C552,[3]K10!$B$3:$K$1312,10,0)</f>
        <v>Không mở</v>
      </c>
      <c r="N552" s="571"/>
      <c r="O552" s="563" t="s">
        <v>63</v>
      </c>
      <c r="P552" s="563">
        <v>0</v>
      </c>
      <c r="Q552" s="563" t="s">
        <v>340</v>
      </c>
      <c r="R552" s="559" t="s">
        <v>2154</v>
      </c>
      <c r="S552" s="559">
        <f t="shared" si="22"/>
        <v>0</v>
      </c>
      <c r="T552" s="559">
        <v>329</v>
      </c>
      <c r="V552" s="562">
        <f>VLOOKUP(C552,[4]K10!$B$3:$J$1312,9,0)</f>
        <v>27</v>
      </c>
      <c r="W552" s="561">
        <v>549</v>
      </c>
      <c r="X552" s="561"/>
      <c r="Y552" s="561"/>
    </row>
    <row r="553" spans="1:25" ht="34.5" hidden="1" customHeight="1" x14ac:dyDescent="0.2">
      <c r="A553" s="569">
        <v>299</v>
      </c>
      <c r="B553" s="568" t="str">
        <f t="shared" si="23"/>
        <v>10.7.1403133.02</v>
      </c>
      <c r="C553" s="562" t="s">
        <v>3798</v>
      </c>
      <c r="D553" s="562" t="str">
        <f>VLOOKUP(E553,[1]QuyetdinhPCGD!$B$6:$C$1258,2,0)</f>
        <v>1403133</v>
      </c>
      <c r="E553" s="567" t="s">
        <v>384</v>
      </c>
      <c r="F553" s="564" t="s">
        <v>79</v>
      </c>
      <c r="G553" s="564" t="s">
        <v>11</v>
      </c>
      <c r="H553" s="563" t="s">
        <v>293</v>
      </c>
      <c r="I553" s="571"/>
      <c r="J553" s="566" t="s">
        <v>101</v>
      </c>
      <c r="K553" s="563" t="s">
        <v>383</v>
      </c>
      <c r="L553" s="572" t="s">
        <v>70</v>
      </c>
      <c r="M553" s="562" t="str">
        <f>VLOOKUP(C553,[3]K10!$B$3:$K$1312,10,0)</f>
        <v>Không mở</v>
      </c>
      <c r="N553" s="571"/>
      <c r="O553" s="563" t="s">
        <v>63</v>
      </c>
      <c r="P553" s="563">
        <v>0</v>
      </c>
      <c r="Q553" s="563" t="s">
        <v>383</v>
      </c>
      <c r="R553" s="559" t="s">
        <v>293</v>
      </c>
      <c r="S553" s="559">
        <f t="shared" si="22"/>
        <v>1</v>
      </c>
      <c r="T553" s="559">
        <v>325</v>
      </c>
      <c r="V553" s="562">
        <f>VLOOKUP(C553,[4]K10!$B$3:$J$1312,9,0)</f>
        <v>0</v>
      </c>
      <c r="W553" s="561">
        <v>550</v>
      </c>
      <c r="X553" s="561"/>
      <c r="Y553" s="561"/>
    </row>
    <row r="554" spans="1:25" ht="41.25" hidden="1" customHeight="1" x14ac:dyDescent="0.2">
      <c r="A554" s="569">
        <v>300</v>
      </c>
      <c r="B554" s="568" t="str">
        <f t="shared" si="23"/>
        <v>10.7.2303105.17</v>
      </c>
      <c r="C554" s="591" t="s">
        <v>3799</v>
      </c>
      <c r="D554" s="562" t="str">
        <f>VLOOKUP(E554,[1]QuyetdinhPCGD!$B$6:$C$1258,2,0)</f>
        <v>2303105</v>
      </c>
      <c r="E554" s="590" t="s">
        <v>348</v>
      </c>
      <c r="F554" s="564" t="s">
        <v>142</v>
      </c>
      <c r="G554" s="564" t="s">
        <v>8</v>
      </c>
      <c r="H554" s="562" t="s">
        <v>139</v>
      </c>
      <c r="I554" s="564"/>
      <c r="J554" s="566" t="s">
        <v>101</v>
      </c>
      <c r="K554" s="563" t="s">
        <v>3800</v>
      </c>
      <c r="L554" s="565" t="s">
        <v>358</v>
      </c>
      <c r="M554" s="562" t="str">
        <f>VLOOKUP(C554,[3]K10!$B$3:$K$1312,10,0)</f>
        <v>Mở</v>
      </c>
      <c r="N554" s="564"/>
      <c r="O554" s="563" t="s">
        <v>63</v>
      </c>
      <c r="P554" s="563" t="s">
        <v>298</v>
      </c>
      <c r="Q554" s="563" t="s">
        <v>390</v>
      </c>
      <c r="R554" s="559" t="s">
        <v>139</v>
      </c>
      <c r="S554" s="559">
        <f t="shared" ref="S554:S585" si="24">IF(H554=R554,1,0)</f>
        <v>1</v>
      </c>
      <c r="T554" s="559">
        <v>330</v>
      </c>
      <c r="V554" s="562">
        <f>VLOOKUP(C554,[4]K10!$B$3:$J$1312,9,0)</f>
        <v>50</v>
      </c>
      <c r="W554" s="561">
        <v>551</v>
      </c>
      <c r="X554" s="561" t="s">
        <v>4627</v>
      </c>
      <c r="Y554" s="561"/>
    </row>
    <row r="555" spans="1:25" ht="45.75" hidden="1" customHeight="1" x14ac:dyDescent="0.2">
      <c r="A555" s="569">
        <v>301</v>
      </c>
      <c r="B555" s="568" t="str">
        <f t="shared" si="23"/>
        <v>10.7.2303105.16</v>
      </c>
      <c r="C555" s="591" t="s">
        <v>3801</v>
      </c>
      <c r="D555" s="562" t="str">
        <f>VLOOKUP(E555,[1]QuyetdinhPCGD!$B$6:$C$1258,2,0)</f>
        <v>2303105</v>
      </c>
      <c r="E555" s="590" t="s">
        <v>348</v>
      </c>
      <c r="F555" s="564" t="s">
        <v>142</v>
      </c>
      <c r="G555" s="564" t="s">
        <v>9</v>
      </c>
      <c r="H555" s="562" t="s">
        <v>139</v>
      </c>
      <c r="I555" s="571"/>
      <c r="J555" s="566" t="s">
        <v>101</v>
      </c>
      <c r="K555" s="563" t="s">
        <v>3802</v>
      </c>
      <c r="L555" s="572" t="s">
        <v>355</v>
      </c>
      <c r="M555" s="562" t="str">
        <f>VLOOKUP(C555,[3]K10!$B$3:$K$1312,10,0)</f>
        <v>Không mở</v>
      </c>
      <c r="N555" s="571"/>
      <c r="O555" s="563" t="s">
        <v>63</v>
      </c>
      <c r="P555" s="563" t="s">
        <v>148</v>
      </c>
      <c r="Q555" s="563" t="s">
        <v>390</v>
      </c>
      <c r="R555" s="559" t="s">
        <v>139</v>
      </c>
      <c r="S555" s="559">
        <f t="shared" si="24"/>
        <v>1</v>
      </c>
      <c r="T555" s="559">
        <v>332</v>
      </c>
      <c r="V555" s="562">
        <f>VLOOKUP(C555,[4]K10!$B$3:$J$1312,9,0)</f>
        <v>2</v>
      </c>
      <c r="W555" s="561">
        <v>552</v>
      </c>
      <c r="X555" s="561"/>
      <c r="Y555" s="561"/>
    </row>
    <row r="556" spans="1:25" ht="43.5" hidden="1" customHeight="1" x14ac:dyDescent="0.2">
      <c r="A556" s="569">
        <v>302</v>
      </c>
      <c r="B556" s="568" t="str">
        <f t="shared" si="23"/>
        <v>10.7.2303105.18</v>
      </c>
      <c r="C556" s="591" t="s">
        <v>3803</v>
      </c>
      <c r="D556" s="562" t="str">
        <f>VLOOKUP(E556,[1]QuyetdinhPCGD!$B$6:$C$1258,2,0)</f>
        <v>2303105</v>
      </c>
      <c r="E556" s="590" t="s">
        <v>348</v>
      </c>
      <c r="F556" s="564" t="s">
        <v>138</v>
      </c>
      <c r="G556" s="564" t="s">
        <v>13</v>
      </c>
      <c r="H556" s="562" t="s">
        <v>139</v>
      </c>
      <c r="I556" s="571"/>
      <c r="J556" s="566" t="s">
        <v>101</v>
      </c>
      <c r="K556" s="563" t="s">
        <v>3804</v>
      </c>
      <c r="L556" s="572" t="s">
        <v>360</v>
      </c>
      <c r="M556" s="562" t="str">
        <f>VLOOKUP(C556,[3]K10!$B$3:$K$1312,10,0)</f>
        <v>Không mở</v>
      </c>
      <c r="N556" s="571"/>
      <c r="O556" s="563" t="s">
        <v>63</v>
      </c>
      <c r="P556" s="563" t="s">
        <v>300</v>
      </c>
      <c r="Q556" s="563" t="s">
        <v>390</v>
      </c>
      <c r="R556" s="559" t="s">
        <v>139</v>
      </c>
      <c r="S556" s="559">
        <f t="shared" si="24"/>
        <v>1</v>
      </c>
      <c r="T556" s="559">
        <v>334</v>
      </c>
      <c r="V556" s="562">
        <f>VLOOKUP(C556,[4]K10!$B$3:$J$1312,9,0)</f>
        <v>3</v>
      </c>
      <c r="W556" s="561">
        <v>553</v>
      </c>
      <c r="X556" s="561"/>
      <c r="Y556" s="561"/>
    </row>
    <row r="557" spans="1:25" ht="42.75" hidden="1" x14ac:dyDescent="0.2">
      <c r="A557" s="569">
        <v>303</v>
      </c>
      <c r="B557" s="568" t="str">
        <f t="shared" si="23"/>
        <v>10.7.0103168.04</v>
      </c>
      <c r="C557" s="562" t="s">
        <v>3805</v>
      </c>
      <c r="D557" s="562" t="str">
        <f>VLOOKUP(E557,[1]QuyetdinhPCGD!$B$6:$C$1258,2,0)</f>
        <v>0103168</v>
      </c>
      <c r="E557" s="573" t="s">
        <v>391</v>
      </c>
      <c r="F557" s="564" t="s">
        <v>142</v>
      </c>
      <c r="G557" s="564" t="s">
        <v>8</v>
      </c>
      <c r="H557" s="562" t="s">
        <v>139</v>
      </c>
      <c r="I557" s="564"/>
      <c r="J557" s="566" t="s">
        <v>101</v>
      </c>
      <c r="K557" s="563" t="s">
        <v>296</v>
      </c>
      <c r="L557" s="565" t="s">
        <v>89</v>
      </c>
      <c r="M557" s="562" t="str">
        <f>VLOOKUP(C557,[3]K10!$B$3:$K$1312,10,0)</f>
        <v>Không mở</v>
      </c>
      <c r="N557" s="564"/>
      <c r="O557" s="563" t="s">
        <v>63</v>
      </c>
      <c r="P557" s="563" t="s">
        <v>148</v>
      </c>
      <c r="Q557" s="563" t="s">
        <v>296</v>
      </c>
      <c r="R557" s="559" t="s">
        <v>139</v>
      </c>
      <c r="S557" s="559">
        <f t="shared" si="24"/>
        <v>1</v>
      </c>
      <c r="T557" s="559">
        <v>336</v>
      </c>
      <c r="V557" s="562">
        <f>VLOOKUP(C557,[4]K10!$B$3:$J$1312,9,0)</f>
        <v>4</v>
      </c>
      <c r="W557" s="561">
        <v>554</v>
      </c>
      <c r="X557" s="561"/>
      <c r="Y557" s="561"/>
    </row>
    <row r="558" spans="1:25" ht="42.75" hidden="1" x14ac:dyDescent="0.2">
      <c r="A558" s="569">
        <v>304</v>
      </c>
      <c r="B558" s="568" t="str">
        <f t="shared" si="23"/>
        <v>10.7.0103168.05</v>
      </c>
      <c r="C558" s="562" t="s">
        <v>3806</v>
      </c>
      <c r="D558" s="562" t="str">
        <f>VLOOKUP(E558,[1]QuyetdinhPCGD!$B$6:$C$1258,2,0)</f>
        <v>0103168</v>
      </c>
      <c r="E558" s="573" t="s">
        <v>391</v>
      </c>
      <c r="F558" s="564" t="s">
        <v>142</v>
      </c>
      <c r="G558" s="564" t="s">
        <v>9</v>
      </c>
      <c r="H558" s="562" t="s">
        <v>139</v>
      </c>
      <c r="I558" s="571"/>
      <c r="J558" s="566" t="s">
        <v>101</v>
      </c>
      <c r="K558" s="563" t="s">
        <v>296</v>
      </c>
      <c r="L558" s="572" t="s">
        <v>112</v>
      </c>
      <c r="M558" s="562" t="str">
        <f>VLOOKUP(C558,[3]K10!$B$3:$K$1312,10,0)</f>
        <v>Không mở</v>
      </c>
      <c r="N558" s="571"/>
      <c r="O558" s="563" t="s">
        <v>63</v>
      </c>
      <c r="P558" s="563" t="s">
        <v>298</v>
      </c>
      <c r="Q558" s="563" t="s">
        <v>296</v>
      </c>
      <c r="R558" s="559" t="s">
        <v>139</v>
      </c>
      <c r="S558" s="559">
        <f t="shared" si="24"/>
        <v>1</v>
      </c>
      <c r="T558" s="559">
        <v>337</v>
      </c>
      <c r="V558" s="562">
        <f>VLOOKUP(C558,[4]K10!$B$3:$J$1312,9,0)</f>
        <v>1</v>
      </c>
      <c r="W558" s="561">
        <v>555</v>
      </c>
      <c r="X558" s="561"/>
      <c r="Y558" s="561"/>
    </row>
    <row r="559" spans="1:25" ht="42.75" hidden="1" x14ac:dyDescent="0.2">
      <c r="A559" s="569">
        <v>305</v>
      </c>
      <c r="B559" s="568" t="str">
        <f t="shared" si="23"/>
        <v>10.7.0103168.06</v>
      </c>
      <c r="C559" s="562" t="s">
        <v>3807</v>
      </c>
      <c r="D559" s="562" t="str">
        <f>VLOOKUP(E559,[1]QuyetdinhPCGD!$B$6:$C$1258,2,0)</f>
        <v>0103168</v>
      </c>
      <c r="E559" s="573" t="s">
        <v>391</v>
      </c>
      <c r="F559" s="564" t="s">
        <v>138</v>
      </c>
      <c r="G559" s="564" t="s">
        <v>12</v>
      </c>
      <c r="H559" s="562" t="s">
        <v>139</v>
      </c>
      <c r="I559" s="571"/>
      <c r="J559" s="566" t="s">
        <v>101</v>
      </c>
      <c r="K559" s="563" t="s">
        <v>296</v>
      </c>
      <c r="L559" s="572" t="s">
        <v>115</v>
      </c>
      <c r="M559" s="562" t="str">
        <f>VLOOKUP(C559,[3]K10!$B$3:$K$1312,10,0)</f>
        <v>Mở</v>
      </c>
      <c r="N559" s="571"/>
      <c r="O559" s="563" t="s">
        <v>63</v>
      </c>
      <c r="P559" s="563" t="s">
        <v>300</v>
      </c>
      <c r="Q559" s="563" t="s">
        <v>296</v>
      </c>
      <c r="R559" s="559" t="s">
        <v>139</v>
      </c>
      <c r="S559" s="559">
        <f t="shared" si="24"/>
        <v>1</v>
      </c>
      <c r="T559" s="559">
        <v>338</v>
      </c>
      <c r="V559" s="562">
        <f>VLOOKUP(C559,[4]K10!$B$3:$J$1312,9,0)</f>
        <v>30</v>
      </c>
      <c r="W559" s="561">
        <v>556</v>
      </c>
      <c r="X559" s="561" t="s">
        <v>2472</v>
      </c>
      <c r="Y559" s="561"/>
    </row>
    <row r="560" spans="1:25" ht="56.25" hidden="1" customHeight="1" x14ac:dyDescent="0.2">
      <c r="A560" s="569">
        <v>306</v>
      </c>
      <c r="B560" s="568" t="str">
        <f t="shared" si="23"/>
        <v>10.7.2303104.05</v>
      </c>
      <c r="C560" s="562" t="s">
        <v>3808</v>
      </c>
      <c r="D560" s="562" t="str">
        <f>VLOOKUP(E560,[1]QuyetdinhPCGD!$B$6:$C$1258,2,0)</f>
        <v>2303104</v>
      </c>
      <c r="E560" s="590" t="s">
        <v>345</v>
      </c>
      <c r="F560" s="564" t="s">
        <v>142</v>
      </c>
      <c r="G560" s="564" t="s">
        <v>8</v>
      </c>
      <c r="H560" s="563" t="s">
        <v>139</v>
      </c>
      <c r="I560" s="564"/>
      <c r="J560" s="566" t="s">
        <v>101</v>
      </c>
      <c r="K560" s="563" t="s">
        <v>390</v>
      </c>
      <c r="L560" s="565" t="s">
        <v>112</v>
      </c>
      <c r="M560" s="562" t="str">
        <f>VLOOKUP(C560,[3]K10!$B$3:$K$1312,10,0)</f>
        <v>Không mở</v>
      </c>
      <c r="N560" s="564"/>
      <c r="O560" s="563" t="s">
        <v>63</v>
      </c>
      <c r="P560" s="563" t="s">
        <v>298</v>
      </c>
      <c r="Q560" s="563" t="s">
        <v>390</v>
      </c>
      <c r="R560" s="559" t="s">
        <v>139</v>
      </c>
      <c r="S560" s="559">
        <f t="shared" si="24"/>
        <v>1</v>
      </c>
      <c r="T560" s="559">
        <v>331</v>
      </c>
      <c r="V560" s="562">
        <f>VLOOKUP(C560,[4]K10!$B$3:$J$1312,9,0)</f>
        <v>0</v>
      </c>
      <c r="W560" s="561">
        <v>557</v>
      </c>
      <c r="X560" s="561"/>
      <c r="Y560" s="561"/>
    </row>
    <row r="561" spans="1:25" ht="54.75" hidden="1" customHeight="1" x14ac:dyDescent="0.2">
      <c r="A561" s="569">
        <v>307</v>
      </c>
      <c r="B561" s="568" t="str">
        <f t="shared" si="23"/>
        <v>10.7.2303104.04</v>
      </c>
      <c r="C561" s="562" t="s">
        <v>3809</v>
      </c>
      <c r="D561" s="562" t="str">
        <f>VLOOKUP(E561,[1]QuyetdinhPCGD!$B$6:$C$1258,2,0)</f>
        <v>2303104</v>
      </c>
      <c r="E561" s="590" t="s">
        <v>345</v>
      </c>
      <c r="F561" s="564" t="s">
        <v>142</v>
      </c>
      <c r="G561" s="564" t="s">
        <v>9</v>
      </c>
      <c r="H561" s="563" t="s">
        <v>139</v>
      </c>
      <c r="I561" s="571"/>
      <c r="J561" s="566" t="s">
        <v>101</v>
      </c>
      <c r="K561" s="563" t="s">
        <v>390</v>
      </c>
      <c r="L561" s="572" t="s">
        <v>89</v>
      </c>
      <c r="M561" s="562" t="str">
        <f>VLOOKUP(C561,[3]K10!$B$3:$K$1312,10,0)</f>
        <v>Mở</v>
      </c>
      <c r="N561" s="571"/>
      <c r="O561" s="563" t="s">
        <v>63</v>
      </c>
      <c r="P561" s="563" t="s">
        <v>148</v>
      </c>
      <c r="Q561" s="563" t="s">
        <v>390</v>
      </c>
      <c r="R561" s="559" t="s">
        <v>139</v>
      </c>
      <c r="S561" s="559">
        <f t="shared" si="24"/>
        <v>1</v>
      </c>
      <c r="T561" s="559">
        <v>333</v>
      </c>
      <c r="V561" s="562">
        <f>VLOOKUP(C561,[4]K10!$B$3:$J$1312,9,0)</f>
        <v>25</v>
      </c>
      <c r="W561" s="561">
        <v>558</v>
      </c>
      <c r="X561" s="561" t="s">
        <v>4627</v>
      </c>
      <c r="Y561" s="561"/>
    </row>
    <row r="562" spans="1:25" ht="51.75" hidden="1" customHeight="1" x14ac:dyDescent="0.2">
      <c r="A562" s="569">
        <v>308</v>
      </c>
      <c r="B562" s="568" t="str">
        <f t="shared" si="23"/>
        <v>10.7.2303104.06</v>
      </c>
      <c r="C562" s="562" t="s">
        <v>3810</v>
      </c>
      <c r="D562" s="562" t="str">
        <f>VLOOKUP(E562,[1]QuyetdinhPCGD!$B$6:$C$1258,2,0)</f>
        <v>2303104</v>
      </c>
      <c r="E562" s="590" t="s">
        <v>345</v>
      </c>
      <c r="F562" s="564" t="s">
        <v>138</v>
      </c>
      <c r="G562" s="564" t="s">
        <v>13</v>
      </c>
      <c r="H562" s="563" t="s">
        <v>139</v>
      </c>
      <c r="I562" s="571"/>
      <c r="J562" s="566" t="s">
        <v>101</v>
      </c>
      <c r="K562" s="563" t="s">
        <v>390</v>
      </c>
      <c r="L562" s="572" t="s">
        <v>115</v>
      </c>
      <c r="M562" s="562" t="str">
        <f>VLOOKUP(C562,[3]K10!$B$3:$K$1312,10,0)</f>
        <v>Không mở</v>
      </c>
      <c r="N562" s="571"/>
      <c r="O562" s="563" t="s">
        <v>63</v>
      </c>
      <c r="P562" s="563" t="s">
        <v>300</v>
      </c>
      <c r="Q562" s="563" t="s">
        <v>390</v>
      </c>
      <c r="R562" s="559" t="s">
        <v>139</v>
      </c>
      <c r="S562" s="559">
        <f t="shared" si="24"/>
        <v>1</v>
      </c>
      <c r="T562" s="559">
        <v>335</v>
      </c>
      <c r="V562" s="562">
        <f>VLOOKUP(C562,[4]K10!$B$3:$J$1312,9,0)</f>
        <v>2</v>
      </c>
      <c r="W562" s="561">
        <v>559</v>
      </c>
      <c r="X562" s="561"/>
      <c r="Y562" s="561"/>
    </row>
    <row r="563" spans="1:25" ht="57" hidden="1" x14ac:dyDescent="0.2">
      <c r="A563" s="569">
        <v>309</v>
      </c>
      <c r="B563" s="568" t="str">
        <f t="shared" si="23"/>
        <v>10.7.1603113.07</v>
      </c>
      <c r="C563" s="562" t="s">
        <v>3811</v>
      </c>
      <c r="D563" s="562" t="str">
        <f>VLOOKUP(E563,[1]QuyetdinhPCGD!$B$6:$C$1258,2,0)</f>
        <v>1603113</v>
      </c>
      <c r="E563" s="567" t="s">
        <v>303</v>
      </c>
      <c r="F563" s="564" t="s">
        <v>145</v>
      </c>
      <c r="G563" s="564" t="s">
        <v>12</v>
      </c>
      <c r="H563" s="563" t="s">
        <v>293</v>
      </c>
      <c r="I563" s="571"/>
      <c r="J563" s="566" t="s">
        <v>102</v>
      </c>
      <c r="K563" s="563" t="s">
        <v>3812</v>
      </c>
      <c r="L563" s="572" t="s">
        <v>117</v>
      </c>
      <c r="M563" s="562" t="str">
        <f>VLOOKUP(C563,[3]K10!$B$3:$K$1312,10,0)</f>
        <v>Không mở</v>
      </c>
      <c r="N563" s="571"/>
      <c r="O563" s="563" t="s">
        <v>63</v>
      </c>
      <c r="P563" s="563">
        <v>0</v>
      </c>
      <c r="Q563" s="563" t="s">
        <v>383</v>
      </c>
      <c r="R563" s="559" t="s">
        <v>2133</v>
      </c>
      <c r="S563" s="559">
        <f t="shared" si="24"/>
        <v>0</v>
      </c>
      <c r="T563" s="559">
        <v>340</v>
      </c>
      <c r="V563" s="562">
        <f>VLOOKUP(C563,[4]K10!$B$3:$J$1312,9,0)</f>
        <v>2</v>
      </c>
      <c r="W563" s="561">
        <v>560</v>
      </c>
      <c r="X563" s="561"/>
      <c r="Y563" s="561"/>
    </row>
    <row r="564" spans="1:25" ht="57" hidden="1" x14ac:dyDescent="0.2">
      <c r="A564" s="569">
        <v>310</v>
      </c>
      <c r="B564" s="568" t="str">
        <f t="shared" si="23"/>
        <v>10.7.1403114.07</v>
      </c>
      <c r="C564" s="562" t="s">
        <v>3813</v>
      </c>
      <c r="D564" s="562" t="str">
        <f>VLOOKUP(E564,[1]QuyetdinhPCGD!$B$6:$C$1258,2,0)</f>
        <v>1403114</v>
      </c>
      <c r="E564" s="567" t="s">
        <v>301</v>
      </c>
      <c r="F564" s="564" t="s">
        <v>145</v>
      </c>
      <c r="G564" s="564" t="s">
        <v>12</v>
      </c>
      <c r="H564" s="563" t="s">
        <v>293</v>
      </c>
      <c r="I564" s="571"/>
      <c r="J564" s="566" t="s">
        <v>102</v>
      </c>
      <c r="K564" s="563" t="s">
        <v>383</v>
      </c>
      <c r="L564" s="572" t="s">
        <v>117</v>
      </c>
      <c r="M564" s="562" t="str">
        <f>VLOOKUP(C564,[3]K10!$B$3:$K$1312,10,0)</f>
        <v>Không mở</v>
      </c>
      <c r="N564" s="571"/>
      <c r="O564" s="563" t="s">
        <v>63</v>
      </c>
      <c r="P564" s="563">
        <v>0</v>
      </c>
      <c r="Q564" s="563" t="s">
        <v>383</v>
      </c>
      <c r="R564" s="559" t="s">
        <v>293</v>
      </c>
      <c r="S564" s="559">
        <f t="shared" si="24"/>
        <v>1</v>
      </c>
      <c r="T564" s="559">
        <v>341</v>
      </c>
      <c r="V564" s="562">
        <f>VLOOKUP(C564,[4]K10!$B$3:$J$1312,9,0)</f>
        <v>14</v>
      </c>
      <c r="W564" s="561">
        <v>561</v>
      </c>
      <c r="X564" s="561"/>
      <c r="Y564" s="561"/>
    </row>
    <row r="565" spans="1:25" ht="57" hidden="1" x14ac:dyDescent="0.2">
      <c r="A565" s="569">
        <v>311</v>
      </c>
      <c r="B565" s="568" t="str">
        <f t="shared" si="23"/>
        <v>10.7.1603119.03</v>
      </c>
      <c r="C565" s="562" t="s">
        <v>3814</v>
      </c>
      <c r="D565" s="562" t="str">
        <f>VLOOKUP(E565,[1]QuyetdinhPCGD!$B$6:$C$1258,2,0)</f>
        <v>1603119</v>
      </c>
      <c r="E565" s="570" t="s">
        <v>385</v>
      </c>
      <c r="F565" s="564" t="s">
        <v>98</v>
      </c>
      <c r="G565" s="564" t="s">
        <v>12</v>
      </c>
      <c r="H565" s="563" t="s">
        <v>293</v>
      </c>
      <c r="I565" s="571"/>
      <c r="J565" s="566" t="s">
        <v>102</v>
      </c>
      <c r="K565" s="563" t="s">
        <v>3812</v>
      </c>
      <c r="L565" s="572" t="s">
        <v>75</v>
      </c>
      <c r="M565" s="562" t="str">
        <f>VLOOKUP(C565,[3]K10!$B$3:$K$1312,10,0)</f>
        <v>Không mở</v>
      </c>
      <c r="N565" s="571"/>
      <c r="O565" s="563" t="s">
        <v>63</v>
      </c>
      <c r="P565" s="563">
        <v>0</v>
      </c>
      <c r="Q565" s="563" t="s">
        <v>386</v>
      </c>
      <c r="R565" s="559" t="s">
        <v>2133</v>
      </c>
      <c r="S565" s="559">
        <f t="shared" si="24"/>
        <v>0</v>
      </c>
      <c r="T565" s="559">
        <v>343</v>
      </c>
      <c r="V565" s="562">
        <f>VLOOKUP(C565,[4]K10!$B$3:$J$1312,9,0)</f>
        <v>0</v>
      </c>
      <c r="W565" s="561">
        <v>562</v>
      </c>
      <c r="X565" s="561"/>
      <c r="Y565" s="561"/>
    </row>
    <row r="566" spans="1:25" ht="57" hidden="1" x14ac:dyDescent="0.2">
      <c r="A566" s="569">
        <v>312</v>
      </c>
      <c r="B566" s="568" t="str">
        <f t="shared" si="23"/>
        <v>10.7.0703150.03</v>
      </c>
      <c r="C566" s="562" t="s">
        <v>3815</v>
      </c>
      <c r="D566" s="562" t="str">
        <f>VLOOKUP(E566,[1]QuyetdinhPCGD!$B$6:$C$1258,2,0)</f>
        <v>0703150</v>
      </c>
      <c r="E566" s="567" t="s">
        <v>389</v>
      </c>
      <c r="F566" s="564" t="s">
        <v>98</v>
      </c>
      <c r="G566" s="564" t="s">
        <v>9</v>
      </c>
      <c r="H566" s="563" t="s">
        <v>293</v>
      </c>
      <c r="I566" s="571"/>
      <c r="J566" s="566" t="s">
        <v>102</v>
      </c>
      <c r="K566" s="563" t="s">
        <v>388</v>
      </c>
      <c r="L566" s="572" t="s">
        <v>75</v>
      </c>
      <c r="M566" s="562" t="str">
        <f>VLOOKUP(C566,[3]K10!$B$3:$K$1312,10,0)</f>
        <v>Không mở</v>
      </c>
      <c r="N566" s="571"/>
      <c r="O566" s="563" t="s">
        <v>63</v>
      </c>
      <c r="P566" s="563">
        <v>0</v>
      </c>
      <c r="Q566" s="563" t="s">
        <v>388</v>
      </c>
      <c r="R566" s="559" t="s">
        <v>293</v>
      </c>
      <c r="S566" s="559">
        <f t="shared" si="24"/>
        <v>1</v>
      </c>
      <c r="T566" s="559">
        <v>345</v>
      </c>
      <c r="V566" s="562">
        <f>VLOOKUP(C566,[4]K10!$B$3:$J$1312,9,0)</f>
        <v>0</v>
      </c>
      <c r="W566" s="561">
        <v>563</v>
      </c>
      <c r="X566" s="561"/>
      <c r="Y566" s="561"/>
    </row>
    <row r="567" spans="1:25" ht="53.25" hidden="1" customHeight="1" x14ac:dyDescent="0.2">
      <c r="A567" s="569">
        <v>313</v>
      </c>
      <c r="B567" s="568" t="str">
        <f t="shared" si="23"/>
        <v>10.7.0103152.03</v>
      </c>
      <c r="C567" s="562" t="s">
        <v>3816</v>
      </c>
      <c r="D567" s="562" t="str">
        <f>VLOOKUP(E567,[1]QuyetdinhPCGD!$B$6:$C$1258,2,0)</f>
        <v>0103152</v>
      </c>
      <c r="E567" s="567" t="s">
        <v>387</v>
      </c>
      <c r="F567" s="564" t="s">
        <v>98</v>
      </c>
      <c r="G567" s="564" t="s">
        <v>9</v>
      </c>
      <c r="H567" s="562" t="s">
        <v>3236</v>
      </c>
      <c r="I567" s="571"/>
      <c r="J567" s="566" t="s">
        <v>102</v>
      </c>
      <c r="K567" s="563" t="s">
        <v>3237</v>
      </c>
      <c r="L567" s="572" t="s">
        <v>75</v>
      </c>
      <c r="M567" s="562" t="str">
        <f>VLOOKUP(C567,[3]K10!$B$3:$K$1312,10,0)</f>
        <v>Không mở</v>
      </c>
      <c r="N567" s="571"/>
      <c r="O567" s="563" t="s">
        <v>63</v>
      </c>
      <c r="P567" s="563">
        <v>0</v>
      </c>
      <c r="Q567" s="563" t="s">
        <v>388</v>
      </c>
      <c r="R567" s="559" t="s">
        <v>2133</v>
      </c>
      <c r="S567" s="559">
        <f t="shared" si="24"/>
        <v>0</v>
      </c>
      <c r="T567" s="559">
        <v>344</v>
      </c>
      <c r="V567" s="562">
        <f>VLOOKUP(C567,[4]K10!$B$3:$J$1312,9,0)</f>
        <v>6</v>
      </c>
      <c r="W567" s="561">
        <v>564</v>
      </c>
      <c r="X567" s="561"/>
      <c r="Y567" s="561"/>
    </row>
    <row r="568" spans="1:25" ht="53.25" hidden="1" customHeight="1" x14ac:dyDescent="0.2">
      <c r="A568" s="569">
        <v>314</v>
      </c>
      <c r="B568" s="568" t="str">
        <f t="shared" si="23"/>
        <v>10.7.1203107.13</v>
      </c>
      <c r="C568" s="562" t="s">
        <v>3817</v>
      </c>
      <c r="D568" s="562" t="str">
        <f>VLOOKUP(E568,[1]QuyetdinhPCGD!$B$6:$C$1258,2,0)</f>
        <v>1203107</v>
      </c>
      <c r="E568" s="573" t="s">
        <v>288</v>
      </c>
      <c r="F568" s="564" t="s">
        <v>145</v>
      </c>
      <c r="G568" s="564" t="s">
        <v>9</v>
      </c>
      <c r="H568" s="562" t="s">
        <v>540</v>
      </c>
      <c r="I568" s="571"/>
      <c r="J568" s="566" t="s">
        <v>102</v>
      </c>
      <c r="K568" s="563" t="s">
        <v>3237</v>
      </c>
      <c r="L568" s="565" t="s">
        <v>323</v>
      </c>
      <c r="M568" s="562" t="str">
        <f>VLOOKUP(C568,[3]K10!$B$3:$K$1312,10,0)</f>
        <v>Mở</v>
      </c>
      <c r="N568" s="571"/>
      <c r="O568" s="563" t="s">
        <v>63</v>
      </c>
      <c r="P568" s="563">
        <v>0</v>
      </c>
      <c r="Q568" s="563" t="s">
        <v>340</v>
      </c>
      <c r="R568" s="559" t="s">
        <v>2133</v>
      </c>
      <c r="S568" s="559">
        <f t="shared" si="24"/>
        <v>0</v>
      </c>
      <c r="T568" s="559">
        <v>346</v>
      </c>
      <c r="U568" s="559" t="s">
        <v>4628</v>
      </c>
      <c r="V568" s="562">
        <f>VLOOKUP(C568,[4]K10!$B$3:$J$1312,9,0)</f>
        <v>80</v>
      </c>
      <c r="W568" s="561">
        <v>565</v>
      </c>
      <c r="X568" s="561" t="s">
        <v>2472</v>
      </c>
      <c r="Y568" s="581" t="s">
        <v>3236</v>
      </c>
    </row>
    <row r="569" spans="1:25" ht="33" hidden="1" customHeight="1" x14ac:dyDescent="0.2">
      <c r="A569" s="569">
        <v>315</v>
      </c>
      <c r="B569" s="568" t="str">
        <f t="shared" si="23"/>
        <v>10.7.1403133.03</v>
      </c>
      <c r="C569" s="562" t="s">
        <v>3818</v>
      </c>
      <c r="D569" s="562" t="str">
        <f>VLOOKUP(E569,[1]QuyetdinhPCGD!$B$6:$C$1258,2,0)</f>
        <v>1403133</v>
      </c>
      <c r="E569" s="567" t="s">
        <v>384</v>
      </c>
      <c r="F569" s="564" t="s">
        <v>145</v>
      </c>
      <c r="G569" s="564" t="s">
        <v>12</v>
      </c>
      <c r="H569" s="563" t="s">
        <v>293</v>
      </c>
      <c r="I569" s="571"/>
      <c r="J569" s="566" t="s">
        <v>102</v>
      </c>
      <c r="K569" s="563" t="s">
        <v>383</v>
      </c>
      <c r="L569" s="572" t="s">
        <v>75</v>
      </c>
      <c r="M569" s="562" t="str">
        <f>VLOOKUP(C569,[3]K10!$B$3:$K$1312,10,0)</f>
        <v>Không mở</v>
      </c>
      <c r="N569" s="571"/>
      <c r="O569" s="563" t="s">
        <v>63</v>
      </c>
      <c r="P569" s="563">
        <v>0</v>
      </c>
      <c r="Q569" s="563" t="s">
        <v>383</v>
      </c>
      <c r="R569" s="559" t="s">
        <v>293</v>
      </c>
      <c r="S569" s="559">
        <f t="shared" si="24"/>
        <v>1</v>
      </c>
      <c r="T569" s="559">
        <v>342</v>
      </c>
      <c r="V569" s="562">
        <f>VLOOKUP(C569,[4]K10!$B$3:$J$1312,9,0)</f>
        <v>0</v>
      </c>
      <c r="W569" s="561">
        <v>566</v>
      </c>
      <c r="X569" s="561"/>
      <c r="Y569" s="561"/>
    </row>
    <row r="570" spans="1:25" ht="45" hidden="1" customHeight="1" x14ac:dyDescent="0.2">
      <c r="A570" s="569">
        <v>316</v>
      </c>
      <c r="B570" s="568" t="str">
        <f t="shared" si="23"/>
        <v>10.7.2303105.20</v>
      </c>
      <c r="C570" s="591" t="s">
        <v>3819</v>
      </c>
      <c r="D570" s="562" t="str">
        <f>VLOOKUP(E570,[1]QuyetdinhPCGD!$B$6:$C$1258,2,0)</f>
        <v>2303105</v>
      </c>
      <c r="E570" s="590" t="s">
        <v>348</v>
      </c>
      <c r="F570" s="564" t="s">
        <v>138</v>
      </c>
      <c r="G570" s="564" t="s">
        <v>10</v>
      </c>
      <c r="H570" s="563" t="s">
        <v>139</v>
      </c>
      <c r="I570" s="571"/>
      <c r="J570" s="566" t="s">
        <v>102</v>
      </c>
      <c r="K570" s="563" t="s">
        <v>3820</v>
      </c>
      <c r="L570" s="572" t="s">
        <v>365</v>
      </c>
      <c r="M570" s="562" t="str">
        <f>VLOOKUP(C570,[3]K10!$B$3:$K$1312,10,0)</f>
        <v>Không mở</v>
      </c>
      <c r="N570" s="571"/>
      <c r="O570" s="563" t="s">
        <v>63</v>
      </c>
      <c r="P570" s="563" t="s">
        <v>317</v>
      </c>
      <c r="Q570" s="563" t="s">
        <v>390</v>
      </c>
      <c r="R570" s="559" t="s">
        <v>139</v>
      </c>
      <c r="S570" s="559">
        <f t="shared" si="24"/>
        <v>1</v>
      </c>
      <c r="T570" s="559">
        <v>347</v>
      </c>
      <c r="V570" s="562">
        <f>VLOOKUP(C570,[4]K10!$B$3:$J$1312,9,0)</f>
        <v>0</v>
      </c>
      <c r="W570" s="561">
        <v>567</v>
      </c>
      <c r="X570" s="561"/>
      <c r="Y570" s="561"/>
    </row>
    <row r="571" spans="1:25" ht="45" hidden="1" customHeight="1" x14ac:dyDescent="0.2">
      <c r="A571" s="569">
        <v>317</v>
      </c>
      <c r="B571" s="568" t="str">
        <f t="shared" si="23"/>
        <v>10.7.2303105.19</v>
      </c>
      <c r="C571" s="591" t="s">
        <v>3821</v>
      </c>
      <c r="D571" s="562" t="str">
        <f>VLOOKUP(E571,[1]QuyetdinhPCGD!$B$6:$C$1258,2,0)</f>
        <v>2303105</v>
      </c>
      <c r="E571" s="590" t="s">
        <v>348</v>
      </c>
      <c r="F571" s="564" t="s">
        <v>138</v>
      </c>
      <c r="G571" s="564" t="s">
        <v>11</v>
      </c>
      <c r="H571" s="563" t="s">
        <v>139</v>
      </c>
      <c r="I571" s="571"/>
      <c r="J571" s="566" t="s">
        <v>102</v>
      </c>
      <c r="K571" s="563" t="s">
        <v>3822</v>
      </c>
      <c r="L571" s="572" t="s">
        <v>363</v>
      </c>
      <c r="M571" s="562" t="str">
        <f>VLOOKUP(C571,[3]K10!$B$3:$K$1312,10,0)</f>
        <v>Mở</v>
      </c>
      <c r="N571" s="571"/>
      <c r="O571" s="563" t="s">
        <v>63</v>
      </c>
      <c r="P571" s="563" t="s">
        <v>314</v>
      </c>
      <c r="Q571" s="563" t="s">
        <v>390</v>
      </c>
      <c r="R571" s="559" t="s">
        <v>139</v>
      </c>
      <c r="S571" s="559">
        <f t="shared" si="24"/>
        <v>1</v>
      </c>
      <c r="T571" s="559">
        <v>349</v>
      </c>
      <c r="V571" s="562">
        <f>VLOOKUP(C571,[4]K10!$B$3:$J$1312,9,0)</f>
        <v>43</v>
      </c>
      <c r="W571" s="561">
        <v>568</v>
      </c>
      <c r="X571" s="561" t="s">
        <v>2472</v>
      </c>
      <c r="Y571" s="561"/>
    </row>
    <row r="572" spans="1:25" ht="58.5" hidden="1" customHeight="1" x14ac:dyDescent="0.2">
      <c r="A572" s="569">
        <v>318</v>
      </c>
      <c r="B572" s="568" t="str">
        <f t="shared" si="23"/>
        <v>10.7.2303105.21</v>
      </c>
      <c r="C572" s="591" t="s">
        <v>3823</v>
      </c>
      <c r="D572" s="562" t="str">
        <f>VLOOKUP(E572,[1]QuyetdinhPCGD!$B$6:$C$1258,2,0)</f>
        <v>2303105</v>
      </c>
      <c r="E572" s="590" t="s">
        <v>348</v>
      </c>
      <c r="F572" s="564" t="s">
        <v>142</v>
      </c>
      <c r="G572" s="564" t="s">
        <v>12</v>
      </c>
      <c r="H572" s="563" t="s">
        <v>139</v>
      </c>
      <c r="I572" s="571"/>
      <c r="J572" s="566" t="s">
        <v>102</v>
      </c>
      <c r="K572" s="563" t="s">
        <v>3824</v>
      </c>
      <c r="L572" s="572" t="s">
        <v>368</v>
      </c>
      <c r="M572" s="562" t="str">
        <f>VLOOKUP(C572,[3]K10!$B$3:$K$1312,10,0)</f>
        <v>Không mở</v>
      </c>
      <c r="N572" s="571"/>
      <c r="O572" s="563" t="s">
        <v>63</v>
      </c>
      <c r="P572" s="563" t="s">
        <v>318</v>
      </c>
      <c r="Q572" s="563" t="s">
        <v>390</v>
      </c>
      <c r="R572" s="559" t="s">
        <v>139</v>
      </c>
      <c r="S572" s="559">
        <f t="shared" si="24"/>
        <v>1</v>
      </c>
      <c r="T572" s="559">
        <v>351</v>
      </c>
      <c r="V572" s="562">
        <f>VLOOKUP(C572,[4]K10!$B$3:$J$1312,9,0)</f>
        <v>3</v>
      </c>
      <c r="W572" s="561">
        <v>569</v>
      </c>
      <c r="X572" s="561"/>
      <c r="Y572" s="561"/>
    </row>
    <row r="573" spans="1:25" ht="42.75" hidden="1" x14ac:dyDescent="0.2">
      <c r="A573" s="569">
        <v>319</v>
      </c>
      <c r="B573" s="568" t="str">
        <f t="shared" si="23"/>
        <v>10.7.0103168.07</v>
      </c>
      <c r="C573" s="562" t="s">
        <v>3825</v>
      </c>
      <c r="D573" s="562" t="str">
        <f>VLOOKUP(E573,[1]QuyetdinhPCGD!$B$6:$C$1258,2,0)</f>
        <v>0103168</v>
      </c>
      <c r="E573" s="573" t="s">
        <v>391</v>
      </c>
      <c r="F573" s="564" t="s">
        <v>138</v>
      </c>
      <c r="G573" s="564" t="s">
        <v>10</v>
      </c>
      <c r="H573" s="562" t="s">
        <v>139</v>
      </c>
      <c r="I573" s="571"/>
      <c r="J573" s="566" t="s">
        <v>102</v>
      </c>
      <c r="K573" s="563" t="s">
        <v>296</v>
      </c>
      <c r="L573" s="572" t="s">
        <v>117</v>
      </c>
      <c r="M573" s="562" t="str">
        <f>VLOOKUP(C573,[3]K10!$B$3:$K$1312,10,0)</f>
        <v>Không mở</v>
      </c>
      <c r="N573" s="571"/>
      <c r="O573" s="563" t="s">
        <v>63</v>
      </c>
      <c r="P573" s="563" t="s">
        <v>314</v>
      </c>
      <c r="Q573" s="563" t="s">
        <v>296</v>
      </c>
      <c r="R573" s="559" t="s">
        <v>139</v>
      </c>
      <c r="S573" s="559">
        <f t="shared" si="24"/>
        <v>1</v>
      </c>
      <c r="T573" s="559">
        <v>353</v>
      </c>
      <c r="V573" s="562">
        <f>VLOOKUP(C573,[4]K10!$B$3:$J$1312,9,0)</f>
        <v>8</v>
      </c>
      <c r="W573" s="561">
        <v>570</v>
      </c>
      <c r="X573" s="561"/>
      <c r="Y573" s="561"/>
    </row>
    <row r="574" spans="1:25" ht="42.75" hidden="1" x14ac:dyDescent="0.2">
      <c r="A574" s="569">
        <v>320</v>
      </c>
      <c r="B574" s="568" t="str">
        <f t="shared" si="23"/>
        <v>10.7.0103168.08</v>
      </c>
      <c r="C574" s="562" t="s">
        <v>3826</v>
      </c>
      <c r="D574" s="562" t="str">
        <f>VLOOKUP(E574,[1]QuyetdinhPCGD!$B$6:$C$1258,2,0)</f>
        <v>0103168</v>
      </c>
      <c r="E574" s="573" t="s">
        <v>391</v>
      </c>
      <c r="F574" s="564" t="s">
        <v>138</v>
      </c>
      <c r="G574" s="564" t="s">
        <v>11</v>
      </c>
      <c r="H574" s="562" t="s">
        <v>139</v>
      </c>
      <c r="I574" s="571"/>
      <c r="J574" s="566" t="s">
        <v>102</v>
      </c>
      <c r="K574" s="563" t="s">
        <v>296</v>
      </c>
      <c r="L574" s="572" t="s">
        <v>119</v>
      </c>
      <c r="M574" s="562" t="str">
        <f>VLOOKUP(C574,[3]K10!$B$3:$K$1312,10,0)</f>
        <v>Mở</v>
      </c>
      <c r="N574" s="571"/>
      <c r="O574" s="563" t="s">
        <v>63</v>
      </c>
      <c r="P574" s="563" t="s">
        <v>317</v>
      </c>
      <c r="Q574" s="563" t="s">
        <v>296</v>
      </c>
      <c r="R574" s="559" t="s">
        <v>139</v>
      </c>
      <c r="S574" s="559">
        <f t="shared" si="24"/>
        <v>1</v>
      </c>
      <c r="T574" s="559">
        <v>354</v>
      </c>
      <c r="V574" s="562">
        <f>VLOOKUP(C574,[4]K10!$B$3:$J$1312,9,0)</f>
        <v>30</v>
      </c>
      <c r="W574" s="561">
        <v>571</v>
      </c>
      <c r="X574" s="561" t="s">
        <v>2472</v>
      </c>
      <c r="Y574" s="561"/>
    </row>
    <row r="575" spans="1:25" ht="42.75" hidden="1" x14ac:dyDescent="0.2">
      <c r="A575" s="569">
        <v>321</v>
      </c>
      <c r="B575" s="568" t="str">
        <f t="shared" si="23"/>
        <v>10.7.0103168.09</v>
      </c>
      <c r="C575" s="562" t="s">
        <v>3827</v>
      </c>
      <c r="D575" s="562" t="str">
        <f>VLOOKUP(E575,[1]QuyetdinhPCGD!$B$6:$C$1258,2,0)</f>
        <v>0103168</v>
      </c>
      <c r="E575" s="573" t="s">
        <v>391</v>
      </c>
      <c r="F575" s="564" t="s">
        <v>142</v>
      </c>
      <c r="G575" s="564" t="s">
        <v>13</v>
      </c>
      <c r="H575" s="562" t="s">
        <v>139</v>
      </c>
      <c r="I575" s="571"/>
      <c r="J575" s="566" t="s">
        <v>102</v>
      </c>
      <c r="K575" s="563" t="s">
        <v>296</v>
      </c>
      <c r="L575" s="572" t="s">
        <v>176</v>
      </c>
      <c r="M575" s="562" t="str">
        <f>VLOOKUP(C575,[3]K10!$B$3:$K$1312,10,0)</f>
        <v>Không mở</v>
      </c>
      <c r="N575" s="571"/>
      <c r="O575" s="563" t="s">
        <v>63</v>
      </c>
      <c r="P575" s="563" t="s">
        <v>318</v>
      </c>
      <c r="Q575" s="563" t="s">
        <v>296</v>
      </c>
      <c r="R575" s="559" t="s">
        <v>139</v>
      </c>
      <c r="S575" s="559">
        <f t="shared" si="24"/>
        <v>1</v>
      </c>
      <c r="T575" s="559">
        <v>355</v>
      </c>
      <c r="V575" s="562">
        <f>VLOOKUP(C575,[4]K10!$B$3:$J$1312,9,0)</f>
        <v>0</v>
      </c>
      <c r="W575" s="561">
        <v>572</v>
      </c>
      <c r="X575" s="561"/>
      <c r="Y575" s="561"/>
    </row>
    <row r="576" spans="1:25" ht="66.75" hidden="1" customHeight="1" x14ac:dyDescent="0.2">
      <c r="A576" s="569">
        <v>322</v>
      </c>
      <c r="B576" s="568" t="str">
        <f t="shared" si="23"/>
        <v>10.7.2303104.08</v>
      </c>
      <c r="C576" s="562" t="s">
        <v>3828</v>
      </c>
      <c r="D576" s="562" t="str">
        <f>VLOOKUP(E576,[1]QuyetdinhPCGD!$B$6:$C$1258,2,0)</f>
        <v>2303104</v>
      </c>
      <c r="E576" s="590" t="s">
        <v>345</v>
      </c>
      <c r="F576" s="564" t="s">
        <v>138</v>
      </c>
      <c r="G576" s="564" t="s">
        <v>10</v>
      </c>
      <c r="H576" s="563" t="s">
        <v>139</v>
      </c>
      <c r="I576" s="571"/>
      <c r="J576" s="566" t="s">
        <v>102</v>
      </c>
      <c r="K576" s="563" t="s">
        <v>390</v>
      </c>
      <c r="L576" s="572" t="s">
        <v>119</v>
      </c>
      <c r="M576" s="562" t="str">
        <f>VLOOKUP(C576,[3]K10!$B$3:$K$1312,10,0)</f>
        <v>Mở</v>
      </c>
      <c r="N576" s="571"/>
      <c r="O576" s="563" t="s">
        <v>63</v>
      </c>
      <c r="P576" s="563" t="s">
        <v>317</v>
      </c>
      <c r="Q576" s="563" t="s">
        <v>390</v>
      </c>
      <c r="R576" s="559" t="s">
        <v>139</v>
      </c>
      <c r="S576" s="559">
        <f t="shared" si="24"/>
        <v>1</v>
      </c>
      <c r="T576" s="559">
        <v>348</v>
      </c>
      <c r="V576" s="562">
        <f>VLOOKUP(C576,[4]K10!$B$3:$J$1312,9,0)</f>
        <v>25</v>
      </c>
      <c r="W576" s="561">
        <v>573</v>
      </c>
      <c r="X576" s="561" t="s">
        <v>2472</v>
      </c>
      <c r="Y576" s="561"/>
    </row>
    <row r="577" spans="1:25" ht="54" hidden="1" customHeight="1" x14ac:dyDescent="0.2">
      <c r="A577" s="569">
        <v>323</v>
      </c>
      <c r="B577" s="568" t="str">
        <f t="shared" si="23"/>
        <v>10.7.2303104.07</v>
      </c>
      <c r="C577" s="562" t="s">
        <v>3829</v>
      </c>
      <c r="D577" s="562" t="str">
        <f>VLOOKUP(E577,[1]QuyetdinhPCGD!$B$6:$C$1258,2,0)</f>
        <v>2303104</v>
      </c>
      <c r="E577" s="590" t="s">
        <v>345</v>
      </c>
      <c r="F577" s="564" t="s">
        <v>138</v>
      </c>
      <c r="G577" s="564" t="s">
        <v>11</v>
      </c>
      <c r="H577" s="563" t="s">
        <v>139</v>
      </c>
      <c r="I577" s="571"/>
      <c r="J577" s="566" t="s">
        <v>102</v>
      </c>
      <c r="K577" s="563" t="s">
        <v>390</v>
      </c>
      <c r="L577" s="572" t="s">
        <v>117</v>
      </c>
      <c r="M577" s="562" t="str">
        <f>VLOOKUP(C577,[3]K10!$B$3:$K$1312,10,0)</f>
        <v>Mở</v>
      </c>
      <c r="N577" s="571"/>
      <c r="O577" s="563" t="s">
        <v>63</v>
      </c>
      <c r="P577" s="563" t="s">
        <v>314</v>
      </c>
      <c r="Q577" s="563" t="s">
        <v>390</v>
      </c>
      <c r="R577" s="559" t="s">
        <v>139</v>
      </c>
      <c r="S577" s="559">
        <f t="shared" si="24"/>
        <v>1</v>
      </c>
      <c r="T577" s="559">
        <v>350</v>
      </c>
      <c r="V577" s="562">
        <f>VLOOKUP(C577,[4]K10!$B$3:$J$1312,9,0)</f>
        <v>25</v>
      </c>
      <c r="W577" s="561">
        <v>574</v>
      </c>
      <c r="X577" s="561" t="s">
        <v>2472</v>
      </c>
      <c r="Y577" s="561"/>
    </row>
    <row r="578" spans="1:25" ht="44.25" hidden="1" customHeight="1" x14ac:dyDescent="0.2">
      <c r="A578" s="569">
        <v>324</v>
      </c>
      <c r="B578" s="568" t="str">
        <f t="shared" si="23"/>
        <v>10.7.2303104.09</v>
      </c>
      <c r="C578" s="562" t="s">
        <v>3830</v>
      </c>
      <c r="D578" s="562" t="str">
        <f>VLOOKUP(E578,[1]QuyetdinhPCGD!$B$6:$C$1258,2,0)</f>
        <v>2303104</v>
      </c>
      <c r="E578" s="590" t="s">
        <v>345</v>
      </c>
      <c r="F578" s="564" t="s">
        <v>142</v>
      </c>
      <c r="G578" s="564" t="s">
        <v>12</v>
      </c>
      <c r="H578" s="563" t="s">
        <v>139</v>
      </c>
      <c r="I578" s="571"/>
      <c r="J578" s="566" t="s">
        <v>102</v>
      </c>
      <c r="K578" s="563" t="s">
        <v>390</v>
      </c>
      <c r="L578" s="572" t="s">
        <v>176</v>
      </c>
      <c r="M578" s="562" t="str">
        <f>VLOOKUP(C578,[3]K10!$B$3:$K$1312,10,0)</f>
        <v>Không mở</v>
      </c>
      <c r="N578" s="571"/>
      <c r="O578" s="563" t="s">
        <v>63</v>
      </c>
      <c r="P578" s="563" t="s">
        <v>318</v>
      </c>
      <c r="Q578" s="563" t="s">
        <v>390</v>
      </c>
      <c r="R578" s="559" t="s">
        <v>139</v>
      </c>
      <c r="S578" s="559">
        <f t="shared" si="24"/>
        <v>1</v>
      </c>
      <c r="T578" s="559">
        <v>352</v>
      </c>
      <c r="V578" s="562">
        <f>VLOOKUP(C578,[4]K10!$B$3:$J$1312,9,0)</f>
        <v>0</v>
      </c>
      <c r="W578" s="561">
        <v>575</v>
      </c>
      <c r="X578" s="561"/>
      <c r="Y578" s="561"/>
    </row>
    <row r="579" spans="1:25" ht="57" hidden="1" x14ac:dyDescent="0.2">
      <c r="A579" s="569">
        <v>325</v>
      </c>
      <c r="B579" s="568" t="str">
        <f t="shared" si="23"/>
        <v>10.7.1603113.08</v>
      </c>
      <c r="C579" s="562" t="s">
        <v>3831</v>
      </c>
      <c r="D579" s="562" t="str">
        <f>VLOOKUP(E579,[1]QuyetdinhPCGD!$B$6:$C$1258,2,0)</f>
        <v>1603113</v>
      </c>
      <c r="E579" s="567" t="s">
        <v>303</v>
      </c>
      <c r="F579" s="564" t="s">
        <v>79</v>
      </c>
      <c r="G579" s="564" t="s">
        <v>12</v>
      </c>
      <c r="H579" s="563" t="s">
        <v>293</v>
      </c>
      <c r="I579" s="571"/>
      <c r="J579" s="566" t="s">
        <v>103</v>
      </c>
      <c r="K579" s="563" t="s">
        <v>3812</v>
      </c>
      <c r="L579" s="572" t="s">
        <v>119</v>
      </c>
      <c r="M579" s="562" t="str">
        <f>VLOOKUP(C579,[3]K10!$B$3:$K$1312,10,0)</f>
        <v>Không mở</v>
      </c>
      <c r="N579" s="571"/>
      <c r="O579" s="563" t="s">
        <v>63</v>
      </c>
      <c r="P579" s="563">
        <v>0</v>
      </c>
      <c r="Q579" s="563" t="s">
        <v>383</v>
      </c>
      <c r="R579" s="559" t="s">
        <v>2133</v>
      </c>
      <c r="S579" s="559">
        <f t="shared" si="24"/>
        <v>0</v>
      </c>
      <c r="T579" s="559">
        <v>357</v>
      </c>
      <c r="V579" s="562">
        <f>VLOOKUP(C579,[4]K10!$B$3:$J$1312,9,0)</f>
        <v>1</v>
      </c>
      <c r="W579" s="561">
        <v>576</v>
      </c>
      <c r="X579" s="561"/>
      <c r="Y579" s="561"/>
    </row>
    <row r="580" spans="1:25" ht="57" hidden="1" x14ac:dyDescent="0.2">
      <c r="A580" s="569">
        <v>326</v>
      </c>
      <c r="B580" s="568" t="str">
        <f t="shared" si="23"/>
        <v>10.7.1403114.08</v>
      </c>
      <c r="C580" s="562" t="s">
        <v>3832</v>
      </c>
      <c r="D580" s="562" t="str">
        <f>VLOOKUP(E580,[1]QuyetdinhPCGD!$B$6:$C$1258,2,0)</f>
        <v>1403114</v>
      </c>
      <c r="E580" s="567" t="s">
        <v>301</v>
      </c>
      <c r="F580" s="564" t="s">
        <v>79</v>
      </c>
      <c r="G580" s="564" t="s">
        <v>12</v>
      </c>
      <c r="H580" s="563" t="s">
        <v>293</v>
      </c>
      <c r="I580" s="571"/>
      <c r="J580" s="566" t="s">
        <v>103</v>
      </c>
      <c r="K580" s="563" t="s">
        <v>383</v>
      </c>
      <c r="L580" s="572" t="s">
        <v>119</v>
      </c>
      <c r="M580" s="562" t="str">
        <f>VLOOKUP(C580,[3]K10!$B$3:$K$1312,10,0)</f>
        <v>Không mở</v>
      </c>
      <c r="N580" s="571"/>
      <c r="O580" s="563" t="s">
        <v>63</v>
      </c>
      <c r="P580" s="563">
        <v>0</v>
      </c>
      <c r="Q580" s="563" t="s">
        <v>383</v>
      </c>
      <c r="R580" s="559" t="s">
        <v>293</v>
      </c>
      <c r="S580" s="559">
        <f t="shared" si="24"/>
        <v>1</v>
      </c>
      <c r="T580" s="559">
        <v>358</v>
      </c>
      <c r="V580" s="562">
        <f>VLOOKUP(C580,[4]K10!$B$3:$J$1312,9,0)</f>
        <v>0</v>
      </c>
      <c r="W580" s="561">
        <v>577</v>
      </c>
      <c r="X580" s="561"/>
      <c r="Y580" s="561"/>
    </row>
    <row r="581" spans="1:25" ht="57" hidden="1" x14ac:dyDescent="0.2">
      <c r="A581" s="569">
        <v>327</v>
      </c>
      <c r="B581" s="568" t="str">
        <f t="shared" si="23"/>
        <v>10.7.1603119.04</v>
      </c>
      <c r="C581" s="562" t="s">
        <v>3833</v>
      </c>
      <c r="D581" s="562" t="str">
        <f>VLOOKUP(E581,[1]QuyetdinhPCGD!$B$6:$C$1258,2,0)</f>
        <v>1603119</v>
      </c>
      <c r="E581" s="570" t="s">
        <v>385</v>
      </c>
      <c r="F581" s="564" t="s">
        <v>100</v>
      </c>
      <c r="G581" s="564" t="s">
        <v>12</v>
      </c>
      <c r="H581" s="563" t="s">
        <v>293</v>
      </c>
      <c r="I581" s="571"/>
      <c r="J581" s="566" t="s">
        <v>103</v>
      </c>
      <c r="K581" s="563" t="s">
        <v>3812</v>
      </c>
      <c r="L581" s="572" t="s">
        <v>89</v>
      </c>
      <c r="M581" s="562" t="str">
        <f>VLOOKUP(C581,[3]K10!$B$3:$K$1312,10,0)</f>
        <v>Không mở</v>
      </c>
      <c r="N581" s="571"/>
      <c r="O581" s="563" t="s">
        <v>63</v>
      </c>
      <c r="P581" s="563">
        <v>0</v>
      </c>
      <c r="Q581" s="563" t="s">
        <v>386</v>
      </c>
      <c r="R581" s="559" t="s">
        <v>2133</v>
      </c>
      <c r="S581" s="559">
        <f t="shared" si="24"/>
        <v>0</v>
      </c>
      <c r="T581" s="559">
        <v>360</v>
      </c>
      <c r="V581" s="562">
        <f>VLOOKUP(C581,[4]K10!$B$3:$J$1312,9,0)</f>
        <v>0</v>
      </c>
      <c r="W581" s="561">
        <v>578</v>
      </c>
      <c r="X581" s="561"/>
      <c r="Y581" s="561"/>
    </row>
    <row r="582" spans="1:25" ht="57" hidden="1" x14ac:dyDescent="0.2">
      <c r="A582" s="569">
        <v>328</v>
      </c>
      <c r="B582" s="568" t="str">
        <f t="shared" si="23"/>
        <v>10.7.0703150.04</v>
      </c>
      <c r="C582" s="562" t="s">
        <v>3834</v>
      </c>
      <c r="D582" s="562" t="str">
        <f>VLOOKUP(E582,[1]QuyetdinhPCGD!$B$6:$C$1258,2,0)</f>
        <v>0703150</v>
      </c>
      <c r="E582" s="567" t="s">
        <v>389</v>
      </c>
      <c r="F582" s="564" t="s">
        <v>100</v>
      </c>
      <c r="G582" s="564" t="s">
        <v>9</v>
      </c>
      <c r="H582" s="563" t="s">
        <v>293</v>
      </c>
      <c r="I582" s="571"/>
      <c r="J582" s="566" t="s">
        <v>103</v>
      </c>
      <c r="K582" s="563" t="s">
        <v>388</v>
      </c>
      <c r="L582" s="572" t="s">
        <v>89</v>
      </c>
      <c r="M582" s="562" t="str">
        <f>VLOOKUP(C582,[3]K10!$B$3:$K$1312,10,0)</f>
        <v>Không mở</v>
      </c>
      <c r="N582" s="571"/>
      <c r="O582" s="563" t="s">
        <v>63</v>
      </c>
      <c r="P582" s="563">
        <v>0</v>
      </c>
      <c r="Q582" s="563" t="s">
        <v>388</v>
      </c>
      <c r="R582" s="559" t="s">
        <v>293</v>
      </c>
      <c r="S582" s="559">
        <f t="shared" si="24"/>
        <v>1</v>
      </c>
      <c r="T582" s="559">
        <v>362</v>
      </c>
      <c r="V582" s="562">
        <f>VLOOKUP(C582,[4]K10!$B$3:$J$1312,9,0)</f>
        <v>3</v>
      </c>
      <c r="W582" s="561">
        <v>579</v>
      </c>
      <c r="X582" s="561"/>
      <c r="Y582" s="561"/>
    </row>
    <row r="583" spans="1:25" ht="57" hidden="1" x14ac:dyDescent="0.2">
      <c r="A583" s="569">
        <v>329</v>
      </c>
      <c r="B583" s="568" t="str">
        <f t="shared" si="23"/>
        <v>10.7.0103152.04</v>
      </c>
      <c r="C583" s="562" t="s">
        <v>3835</v>
      </c>
      <c r="D583" s="562" t="str">
        <f>VLOOKUP(E583,[1]QuyetdinhPCGD!$B$6:$C$1258,2,0)</f>
        <v>0103152</v>
      </c>
      <c r="E583" s="567" t="s">
        <v>387</v>
      </c>
      <c r="F583" s="564" t="s">
        <v>100</v>
      </c>
      <c r="G583" s="564" t="s">
        <v>9</v>
      </c>
      <c r="H583" s="562" t="s">
        <v>3236</v>
      </c>
      <c r="I583" s="571"/>
      <c r="J583" s="566" t="s">
        <v>103</v>
      </c>
      <c r="K583" s="563" t="s">
        <v>3237</v>
      </c>
      <c r="L583" s="572" t="s">
        <v>89</v>
      </c>
      <c r="M583" s="562" t="str">
        <f>VLOOKUP(C583,[3]K10!$B$3:$K$1312,10,0)</f>
        <v>Không mở</v>
      </c>
      <c r="N583" s="571"/>
      <c r="O583" s="563" t="s">
        <v>63</v>
      </c>
      <c r="P583" s="563">
        <v>0</v>
      </c>
      <c r="Q583" s="563" t="s">
        <v>388</v>
      </c>
      <c r="R583" s="559" t="s">
        <v>2133</v>
      </c>
      <c r="S583" s="559">
        <f t="shared" si="24"/>
        <v>0</v>
      </c>
      <c r="T583" s="559">
        <v>361</v>
      </c>
      <c r="V583" s="562">
        <f>VLOOKUP(C583,[4]K10!$B$3:$J$1312,9,0)</f>
        <v>0</v>
      </c>
      <c r="W583" s="561">
        <v>580</v>
      </c>
      <c r="X583" s="561"/>
      <c r="Y583" s="561"/>
    </row>
    <row r="584" spans="1:25" ht="42.75" hidden="1" x14ac:dyDescent="0.2">
      <c r="A584" s="569">
        <v>330</v>
      </c>
      <c r="B584" s="568" t="str">
        <f t="shared" si="23"/>
        <v>10.7.1203107.14</v>
      </c>
      <c r="C584" s="562" t="s">
        <v>3836</v>
      </c>
      <c r="D584" s="562" t="str">
        <f>VLOOKUP(E584,[1]QuyetdinhPCGD!$B$6:$C$1258,2,0)</f>
        <v>1203107</v>
      </c>
      <c r="E584" s="573" t="s">
        <v>288</v>
      </c>
      <c r="F584" s="564" t="s">
        <v>79</v>
      </c>
      <c r="G584" s="564" t="s">
        <v>9</v>
      </c>
      <c r="H584" s="562" t="s">
        <v>1110</v>
      </c>
      <c r="I584" s="571"/>
      <c r="J584" s="566" t="s">
        <v>103</v>
      </c>
      <c r="K584" s="563" t="s">
        <v>3237</v>
      </c>
      <c r="L584" s="565" t="s">
        <v>346</v>
      </c>
      <c r="M584" s="562" t="str">
        <f>VLOOKUP(C584,[3]K10!$B$3:$K$1312,10,0)</f>
        <v>Mở</v>
      </c>
      <c r="N584" s="571"/>
      <c r="O584" s="563" t="s">
        <v>63</v>
      </c>
      <c r="P584" s="563">
        <v>0</v>
      </c>
      <c r="Q584" s="563" t="s">
        <v>340</v>
      </c>
      <c r="R584" s="559" t="s">
        <v>2133</v>
      </c>
      <c r="S584" s="559">
        <f t="shared" si="24"/>
        <v>0</v>
      </c>
      <c r="T584" s="559">
        <v>363</v>
      </c>
      <c r="U584" s="559" t="s">
        <v>4628</v>
      </c>
      <c r="V584" s="562">
        <f>VLOOKUP(C584,[4]K10!$B$3:$J$1312,9,0)</f>
        <v>78</v>
      </c>
      <c r="W584" s="561">
        <v>581</v>
      </c>
      <c r="X584" s="561" t="s">
        <v>4627</v>
      </c>
      <c r="Y584" s="581" t="s">
        <v>3236</v>
      </c>
    </row>
    <row r="585" spans="1:25" ht="46.5" hidden="1" customHeight="1" x14ac:dyDescent="0.2">
      <c r="A585" s="569">
        <v>331</v>
      </c>
      <c r="B585" s="568" t="str">
        <f t="shared" si="23"/>
        <v>10.7.1403133.04</v>
      </c>
      <c r="C585" s="562" t="s">
        <v>3837</v>
      </c>
      <c r="D585" s="562" t="str">
        <f>VLOOKUP(E585,[1]QuyetdinhPCGD!$B$6:$C$1258,2,0)</f>
        <v>1403133</v>
      </c>
      <c r="E585" s="567" t="s">
        <v>384</v>
      </c>
      <c r="F585" s="564" t="s">
        <v>79</v>
      </c>
      <c r="G585" s="564" t="s">
        <v>12</v>
      </c>
      <c r="H585" s="563" t="s">
        <v>293</v>
      </c>
      <c r="I585" s="571"/>
      <c r="J585" s="566" t="s">
        <v>103</v>
      </c>
      <c r="K585" s="563" t="s">
        <v>3812</v>
      </c>
      <c r="L585" s="572" t="s">
        <v>89</v>
      </c>
      <c r="M585" s="562" t="str">
        <f>VLOOKUP(C585,[3]K10!$B$3:$K$1312,10,0)</f>
        <v>Không mở</v>
      </c>
      <c r="N585" s="571"/>
      <c r="O585" s="563" t="s">
        <v>63</v>
      </c>
      <c r="P585" s="563">
        <v>0</v>
      </c>
      <c r="Q585" s="563" t="s">
        <v>383</v>
      </c>
      <c r="R585" s="559" t="s">
        <v>293</v>
      </c>
      <c r="S585" s="559">
        <f t="shared" si="24"/>
        <v>1</v>
      </c>
      <c r="T585" s="559">
        <v>359</v>
      </c>
      <c r="V585" s="562">
        <f>VLOOKUP(C585,[4]K10!$B$3:$J$1312,9,0)</f>
        <v>0</v>
      </c>
      <c r="W585" s="561">
        <v>582</v>
      </c>
      <c r="X585" s="561"/>
      <c r="Y585" s="561"/>
    </row>
    <row r="586" spans="1:25" ht="54.75" hidden="1" customHeight="1" x14ac:dyDescent="0.2">
      <c r="A586" s="569">
        <v>332</v>
      </c>
      <c r="B586" s="568" t="str">
        <f t="shared" si="23"/>
        <v>10.7.2303105.23</v>
      </c>
      <c r="C586" s="591" t="s">
        <v>3838</v>
      </c>
      <c r="D586" s="562" t="str">
        <f>VLOOKUP(E586,[1]QuyetdinhPCGD!$B$6:$C$1258,2,0)</f>
        <v>2303105</v>
      </c>
      <c r="E586" s="590" t="s">
        <v>348</v>
      </c>
      <c r="F586" s="564" t="s">
        <v>142</v>
      </c>
      <c r="G586" s="564" t="s">
        <v>10</v>
      </c>
      <c r="H586" s="563" t="s">
        <v>139</v>
      </c>
      <c r="I586" s="571"/>
      <c r="J586" s="566" t="s">
        <v>103</v>
      </c>
      <c r="K586" s="563" t="s">
        <v>3839</v>
      </c>
      <c r="L586" s="572" t="s">
        <v>373</v>
      </c>
      <c r="M586" s="562" t="str">
        <f>VLOOKUP(C586,[3]K10!$B$3:$K$1312,10,0)</f>
        <v>Không mở</v>
      </c>
      <c r="N586" s="571"/>
      <c r="O586" s="563" t="s">
        <v>63</v>
      </c>
      <c r="P586" s="563" t="s">
        <v>322</v>
      </c>
      <c r="Q586" s="563" t="s">
        <v>390</v>
      </c>
      <c r="R586" s="559" t="s">
        <v>139</v>
      </c>
      <c r="S586" s="559">
        <f t="shared" ref="S586:S613" si="25">IF(H586=R586,1,0)</f>
        <v>1</v>
      </c>
      <c r="T586" s="559">
        <v>364</v>
      </c>
      <c r="V586" s="562">
        <f>VLOOKUP(C586,[4]K10!$B$3:$J$1312,9,0)</f>
        <v>9</v>
      </c>
      <c r="W586" s="561">
        <v>583</v>
      </c>
      <c r="X586" s="561"/>
      <c r="Y586" s="561"/>
    </row>
    <row r="587" spans="1:25" ht="49.5" hidden="1" customHeight="1" x14ac:dyDescent="0.2">
      <c r="A587" s="569">
        <v>333</v>
      </c>
      <c r="B587" s="568" t="str">
        <f t="shared" si="23"/>
        <v>10.7.2303105.22</v>
      </c>
      <c r="C587" s="591" t="s">
        <v>3840</v>
      </c>
      <c r="D587" s="562" t="str">
        <f>VLOOKUP(E587,[1]QuyetdinhPCGD!$B$6:$C$1258,2,0)</f>
        <v>2303105</v>
      </c>
      <c r="E587" s="590" t="s">
        <v>348</v>
      </c>
      <c r="F587" s="564" t="s">
        <v>142</v>
      </c>
      <c r="G587" s="564" t="s">
        <v>11</v>
      </c>
      <c r="H587" s="563" t="s">
        <v>139</v>
      </c>
      <c r="I587" s="571"/>
      <c r="J587" s="566" t="s">
        <v>103</v>
      </c>
      <c r="K587" s="563" t="s">
        <v>3841</v>
      </c>
      <c r="L587" s="572" t="s">
        <v>370</v>
      </c>
      <c r="M587" s="562" t="str">
        <f>VLOOKUP(C587,[3]K10!$B$3:$K$1312,10,0)</f>
        <v>Không mở</v>
      </c>
      <c r="N587" s="571"/>
      <c r="O587" s="563" t="s">
        <v>63</v>
      </c>
      <c r="P587" s="563" t="s">
        <v>316</v>
      </c>
      <c r="Q587" s="563" t="s">
        <v>390</v>
      </c>
      <c r="R587" s="559" t="s">
        <v>139</v>
      </c>
      <c r="S587" s="559">
        <f t="shared" si="25"/>
        <v>1</v>
      </c>
      <c r="T587" s="559">
        <v>366</v>
      </c>
      <c r="V587" s="562">
        <f>VLOOKUP(C587,[4]K10!$B$3:$J$1312,9,0)</f>
        <v>1</v>
      </c>
      <c r="W587" s="561">
        <v>584</v>
      </c>
      <c r="X587" s="561"/>
      <c r="Y587" s="561"/>
    </row>
    <row r="588" spans="1:25" ht="57.75" hidden="1" customHeight="1" x14ac:dyDescent="0.2">
      <c r="A588" s="569">
        <v>334</v>
      </c>
      <c r="B588" s="568" t="str">
        <f t="shared" si="23"/>
        <v>10.7.2303105.24</v>
      </c>
      <c r="C588" s="591" t="s">
        <v>3842</v>
      </c>
      <c r="D588" s="562" t="str">
        <f>VLOOKUP(E588,[1]QuyetdinhPCGD!$B$6:$C$1258,2,0)</f>
        <v>2303105</v>
      </c>
      <c r="E588" s="590" t="s">
        <v>348</v>
      </c>
      <c r="F588" s="564" t="s">
        <v>138</v>
      </c>
      <c r="G588" s="564" t="s">
        <v>12</v>
      </c>
      <c r="H588" s="563" t="s">
        <v>139</v>
      </c>
      <c r="I588" s="571"/>
      <c r="J588" s="566" t="s">
        <v>103</v>
      </c>
      <c r="K588" s="563" t="s">
        <v>3843</v>
      </c>
      <c r="L588" s="572" t="s">
        <v>381</v>
      </c>
      <c r="M588" s="562" t="str">
        <f>VLOOKUP(C588,[3]K10!$B$3:$K$1312,10,0)</f>
        <v>Không mở</v>
      </c>
      <c r="N588" s="571"/>
      <c r="O588" s="563" t="s">
        <v>63</v>
      </c>
      <c r="P588" s="563" t="s">
        <v>320</v>
      </c>
      <c r="Q588" s="563" t="s">
        <v>390</v>
      </c>
      <c r="R588" s="559" t="s">
        <v>139</v>
      </c>
      <c r="S588" s="559">
        <f t="shared" si="25"/>
        <v>1</v>
      </c>
      <c r="T588" s="559">
        <v>368</v>
      </c>
      <c r="V588" s="562">
        <f>VLOOKUP(C588,[4]K10!$B$3:$J$1312,9,0)</f>
        <v>5</v>
      </c>
      <c r="W588" s="561">
        <v>585</v>
      </c>
      <c r="X588" s="561"/>
      <c r="Y588" s="561"/>
    </row>
    <row r="589" spans="1:25" ht="42.75" hidden="1" x14ac:dyDescent="0.2">
      <c r="A589" s="569">
        <v>335</v>
      </c>
      <c r="B589" s="568" t="str">
        <f t="shared" si="23"/>
        <v>10.7.0103168.10</v>
      </c>
      <c r="C589" s="562" t="s">
        <v>3844</v>
      </c>
      <c r="D589" s="562" t="str">
        <f>VLOOKUP(E589,[1]QuyetdinhPCGD!$B$6:$C$1258,2,0)</f>
        <v>0103168</v>
      </c>
      <c r="E589" s="573" t="s">
        <v>391</v>
      </c>
      <c r="F589" s="564" t="s">
        <v>142</v>
      </c>
      <c r="G589" s="564" t="s">
        <v>10</v>
      </c>
      <c r="H589" s="562" t="s">
        <v>139</v>
      </c>
      <c r="I589" s="571"/>
      <c r="J589" s="566" t="s">
        <v>103</v>
      </c>
      <c r="K589" s="563" t="s">
        <v>296</v>
      </c>
      <c r="L589" s="572" t="s">
        <v>180</v>
      </c>
      <c r="M589" s="562" t="str">
        <f>VLOOKUP(C589,[3]K10!$B$3:$K$1312,10,0)</f>
        <v>Mở</v>
      </c>
      <c r="N589" s="571"/>
      <c r="O589" s="563" t="s">
        <v>63</v>
      </c>
      <c r="P589" s="563" t="s">
        <v>316</v>
      </c>
      <c r="Q589" s="563" t="s">
        <v>296</v>
      </c>
      <c r="R589" s="559" t="s">
        <v>139</v>
      </c>
      <c r="S589" s="559">
        <f t="shared" si="25"/>
        <v>1</v>
      </c>
      <c r="T589" s="559">
        <v>370</v>
      </c>
      <c r="V589" s="562">
        <f>VLOOKUP(C589,[4]K10!$B$3:$J$1312,9,0)</f>
        <v>30</v>
      </c>
      <c r="W589" s="561">
        <v>586</v>
      </c>
      <c r="X589" s="561" t="s">
        <v>4627</v>
      </c>
      <c r="Y589" s="561"/>
    </row>
    <row r="590" spans="1:25" ht="42.75" hidden="1" x14ac:dyDescent="0.2">
      <c r="A590" s="569">
        <v>336</v>
      </c>
      <c r="B590" s="568" t="str">
        <f t="shared" si="23"/>
        <v>10.7.0103168.11</v>
      </c>
      <c r="C590" s="562" t="s">
        <v>3845</v>
      </c>
      <c r="D590" s="562" t="str">
        <f>VLOOKUP(E590,[1]QuyetdinhPCGD!$B$6:$C$1258,2,0)</f>
        <v>0103168</v>
      </c>
      <c r="E590" s="573" t="s">
        <v>391</v>
      </c>
      <c r="F590" s="564" t="s">
        <v>142</v>
      </c>
      <c r="G590" s="564" t="s">
        <v>11</v>
      </c>
      <c r="H590" s="562" t="s">
        <v>139</v>
      </c>
      <c r="I590" s="571"/>
      <c r="J590" s="566" t="s">
        <v>103</v>
      </c>
      <c r="K590" s="563" t="s">
        <v>296</v>
      </c>
      <c r="L590" s="572" t="s">
        <v>321</v>
      </c>
      <c r="M590" s="562" t="str">
        <f>VLOOKUP(C590,[3]K10!$B$3:$K$1312,10,0)</f>
        <v>Mở</v>
      </c>
      <c r="N590" s="571"/>
      <c r="O590" s="563" t="s">
        <v>63</v>
      </c>
      <c r="P590" s="563" t="s">
        <v>322</v>
      </c>
      <c r="Q590" s="563" t="s">
        <v>296</v>
      </c>
      <c r="R590" s="559" t="s">
        <v>139</v>
      </c>
      <c r="S590" s="559">
        <f t="shared" si="25"/>
        <v>1</v>
      </c>
      <c r="T590" s="559">
        <v>371</v>
      </c>
      <c r="V590" s="562">
        <f>VLOOKUP(C590,[4]K10!$B$3:$J$1312,9,0)</f>
        <v>29</v>
      </c>
      <c r="W590" s="561">
        <v>587</v>
      </c>
      <c r="X590" s="561" t="s">
        <v>4627</v>
      </c>
      <c r="Y590" s="561"/>
    </row>
    <row r="591" spans="1:25" ht="42.75" hidden="1" x14ac:dyDescent="0.2">
      <c r="A591" s="569">
        <v>337</v>
      </c>
      <c r="B591" s="568" t="str">
        <f t="shared" si="23"/>
        <v>10.7.0103168.12</v>
      </c>
      <c r="C591" s="562" t="s">
        <v>3846</v>
      </c>
      <c r="D591" s="562" t="str">
        <f>VLOOKUP(E591,[1]QuyetdinhPCGD!$B$6:$C$1258,2,0)</f>
        <v>0103168</v>
      </c>
      <c r="E591" s="573" t="s">
        <v>391</v>
      </c>
      <c r="F591" s="564" t="s">
        <v>138</v>
      </c>
      <c r="G591" s="564" t="s">
        <v>13</v>
      </c>
      <c r="H591" s="562" t="s">
        <v>139</v>
      </c>
      <c r="I591" s="571"/>
      <c r="J591" s="566" t="s">
        <v>103</v>
      </c>
      <c r="K591" s="563" t="s">
        <v>296</v>
      </c>
      <c r="L591" s="572" t="s">
        <v>319</v>
      </c>
      <c r="M591" s="562" t="str">
        <f>VLOOKUP(C591,[3]K10!$B$3:$K$1312,10,0)</f>
        <v>Mở</v>
      </c>
      <c r="N591" s="571"/>
      <c r="O591" s="563" t="s">
        <v>63</v>
      </c>
      <c r="P591" s="563" t="s">
        <v>320</v>
      </c>
      <c r="Q591" s="563" t="s">
        <v>296</v>
      </c>
      <c r="R591" s="559" t="s">
        <v>139</v>
      </c>
      <c r="S591" s="559">
        <f t="shared" si="25"/>
        <v>1</v>
      </c>
      <c r="T591" s="559">
        <v>372</v>
      </c>
      <c r="V591" s="562">
        <f>VLOOKUP(C591,[4]K10!$B$3:$J$1312,9,0)</f>
        <v>29</v>
      </c>
      <c r="W591" s="561">
        <v>588</v>
      </c>
      <c r="X591" s="561" t="s">
        <v>2472</v>
      </c>
      <c r="Y591" s="561"/>
    </row>
    <row r="592" spans="1:25" ht="58.5" hidden="1" customHeight="1" x14ac:dyDescent="0.2">
      <c r="A592" s="569">
        <v>338</v>
      </c>
      <c r="B592" s="568" t="str">
        <f t="shared" si="23"/>
        <v>10.7.2303104.11</v>
      </c>
      <c r="C592" s="562" t="s">
        <v>3847</v>
      </c>
      <c r="D592" s="562" t="str">
        <f>VLOOKUP(E592,[1]QuyetdinhPCGD!$B$6:$C$1258,2,0)</f>
        <v>2303104</v>
      </c>
      <c r="E592" s="590" t="s">
        <v>345</v>
      </c>
      <c r="F592" s="564" t="s">
        <v>142</v>
      </c>
      <c r="G592" s="564" t="s">
        <v>10</v>
      </c>
      <c r="H592" s="563" t="s">
        <v>139</v>
      </c>
      <c r="I592" s="571"/>
      <c r="J592" s="566" t="s">
        <v>103</v>
      </c>
      <c r="K592" s="563" t="s">
        <v>390</v>
      </c>
      <c r="L592" s="572" t="s">
        <v>321</v>
      </c>
      <c r="M592" s="562" t="str">
        <f>VLOOKUP(C592,[3]K10!$B$3:$K$1312,10,0)</f>
        <v>Không mở</v>
      </c>
      <c r="N592" s="571"/>
      <c r="O592" s="563" t="s">
        <v>63</v>
      </c>
      <c r="P592" s="563" t="s">
        <v>322</v>
      </c>
      <c r="Q592" s="563" t="s">
        <v>390</v>
      </c>
      <c r="R592" s="559" t="s">
        <v>139</v>
      </c>
      <c r="S592" s="559">
        <f t="shared" si="25"/>
        <v>1</v>
      </c>
      <c r="T592" s="559">
        <v>365</v>
      </c>
      <c r="V592" s="562">
        <f>VLOOKUP(C592,[4]K10!$B$3:$J$1312,9,0)</f>
        <v>3</v>
      </c>
      <c r="W592" s="561">
        <v>589</v>
      </c>
      <c r="X592" s="561"/>
      <c r="Y592" s="561"/>
    </row>
    <row r="593" spans="1:25" ht="42.75" hidden="1" customHeight="1" x14ac:dyDescent="0.2">
      <c r="A593" s="569">
        <v>339</v>
      </c>
      <c r="B593" s="568" t="str">
        <f t="shared" si="23"/>
        <v>10.7.2303104.10</v>
      </c>
      <c r="C593" s="562" t="s">
        <v>3848</v>
      </c>
      <c r="D593" s="562" t="str">
        <f>VLOOKUP(E593,[1]QuyetdinhPCGD!$B$6:$C$1258,2,0)</f>
        <v>2303104</v>
      </c>
      <c r="E593" s="590" t="s">
        <v>345</v>
      </c>
      <c r="F593" s="564" t="s">
        <v>142</v>
      </c>
      <c r="G593" s="564" t="s">
        <v>11</v>
      </c>
      <c r="H593" s="563" t="s">
        <v>139</v>
      </c>
      <c r="I593" s="571"/>
      <c r="J593" s="566" t="s">
        <v>103</v>
      </c>
      <c r="K593" s="563" t="s">
        <v>390</v>
      </c>
      <c r="L593" s="572" t="s">
        <v>180</v>
      </c>
      <c r="M593" s="562" t="str">
        <f>VLOOKUP(C593,[3]K10!$B$3:$K$1312,10,0)</f>
        <v>Mở</v>
      </c>
      <c r="N593" s="571"/>
      <c r="O593" s="563" t="s">
        <v>63</v>
      </c>
      <c r="P593" s="563" t="s">
        <v>316</v>
      </c>
      <c r="Q593" s="563" t="s">
        <v>390</v>
      </c>
      <c r="R593" s="559" t="s">
        <v>139</v>
      </c>
      <c r="S593" s="559">
        <f t="shared" si="25"/>
        <v>1</v>
      </c>
      <c r="T593" s="559">
        <v>367</v>
      </c>
      <c r="V593" s="562">
        <f>VLOOKUP(C593,[4]K10!$B$3:$J$1312,9,0)</f>
        <v>25</v>
      </c>
      <c r="W593" s="561">
        <v>590</v>
      </c>
      <c r="X593" s="561" t="s">
        <v>4627</v>
      </c>
      <c r="Y593" s="561"/>
    </row>
    <row r="594" spans="1:25" ht="51" hidden="1" customHeight="1" x14ac:dyDescent="0.2">
      <c r="A594" s="569">
        <v>340</v>
      </c>
      <c r="B594" s="568" t="str">
        <f t="shared" ref="B594:B657" si="26">CONCATENATE("10.7.",D594,".",L594)</f>
        <v>10.7.2303104.12</v>
      </c>
      <c r="C594" s="562" t="s">
        <v>3849</v>
      </c>
      <c r="D594" s="562" t="str">
        <f>VLOOKUP(E594,[1]QuyetdinhPCGD!$B$6:$C$1258,2,0)</f>
        <v>2303104</v>
      </c>
      <c r="E594" s="590" t="s">
        <v>345</v>
      </c>
      <c r="F594" s="564" t="s">
        <v>138</v>
      </c>
      <c r="G594" s="564" t="s">
        <v>12</v>
      </c>
      <c r="H594" s="563" t="s">
        <v>139</v>
      </c>
      <c r="I594" s="571"/>
      <c r="J594" s="566" t="s">
        <v>103</v>
      </c>
      <c r="K594" s="563" t="s">
        <v>390</v>
      </c>
      <c r="L594" s="572" t="s">
        <v>319</v>
      </c>
      <c r="M594" s="562" t="str">
        <f>VLOOKUP(C594,[3]K10!$B$3:$K$1312,10,0)</f>
        <v>Mở</v>
      </c>
      <c r="N594" s="571"/>
      <c r="O594" s="563" t="s">
        <v>63</v>
      </c>
      <c r="P594" s="563" t="s">
        <v>320</v>
      </c>
      <c r="Q594" s="563" t="s">
        <v>390</v>
      </c>
      <c r="R594" s="559" t="s">
        <v>139</v>
      </c>
      <c r="S594" s="559">
        <f t="shared" si="25"/>
        <v>1</v>
      </c>
      <c r="T594" s="559">
        <v>369</v>
      </c>
      <c r="V594" s="562">
        <f>VLOOKUP(C594,[4]K10!$B$3:$J$1312,9,0)</f>
        <v>25</v>
      </c>
      <c r="W594" s="561">
        <v>591</v>
      </c>
      <c r="X594" s="561" t="s">
        <v>2472</v>
      </c>
      <c r="Y594" s="561"/>
    </row>
    <row r="595" spans="1:25" ht="31.5" hidden="1" customHeight="1" x14ac:dyDescent="0.2">
      <c r="A595" s="569">
        <v>341</v>
      </c>
      <c r="B595" s="568" t="str">
        <f t="shared" si="26"/>
        <v>10.7.0703102.01</v>
      </c>
      <c r="C595" s="562" t="s">
        <v>3850</v>
      </c>
      <c r="D595" s="562" t="str">
        <f>VLOOKUP(E595,[1]QuyetdinhPCGD!$B$6:$C$1258,2,0)</f>
        <v>0703102</v>
      </c>
      <c r="E595" s="567" t="s">
        <v>396</v>
      </c>
      <c r="F595" s="564" t="s">
        <v>79</v>
      </c>
      <c r="G595" s="564" t="s">
        <v>10</v>
      </c>
      <c r="H595" s="563" t="s">
        <v>293</v>
      </c>
      <c r="I595" s="571"/>
      <c r="J595" s="566" t="s">
        <v>105</v>
      </c>
      <c r="K595" s="563" t="s">
        <v>395</v>
      </c>
      <c r="L595" s="572" t="s">
        <v>62</v>
      </c>
      <c r="M595" s="562" t="str">
        <f>VLOOKUP(C595,[3]K10!$B$3:$K$1312,10,0)</f>
        <v>Không mở</v>
      </c>
      <c r="N595" s="571"/>
      <c r="O595" s="563" t="s">
        <v>63</v>
      </c>
      <c r="P595" s="563">
        <v>0</v>
      </c>
      <c r="Q595" s="563" t="s">
        <v>395</v>
      </c>
      <c r="R595" s="559" t="s">
        <v>293</v>
      </c>
      <c r="S595" s="559">
        <f t="shared" si="25"/>
        <v>1</v>
      </c>
      <c r="T595" s="559">
        <v>379</v>
      </c>
      <c r="V595" s="562">
        <f>VLOOKUP(C595,[4]K10!$B$3:$J$1312,9,0)</f>
        <v>1</v>
      </c>
      <c r="W595" s="561">
        <v>592</v>
      </c>
      <c r="X595" s="561"/>
      <c r="Y595" s="561"/>
    </row>
    <row r="596" spans="1:25" ht="57" hidden="1" x14ac:dyDescent="0.2">
      <c r="A596" s="569">
        <v>342</v>
      </c>
      <c r="B596" s="568" t="str">
        <f t="shared" si="26"/>
        <v>10.7.0703105.01</v>
      </c>
      <c r="C596" s="562" t="s">
        <v>3851</v>
      </c>
      <c r="D596" s="562" t="str">
        <f>VLOOKUP(E596,[1]QuyetdinhPCGD!$B$6:$C$1258,2,0)</f>
        <v>0703105</v>
      </c>
      <c r="E596" s="567" t="s">
        <v>399</v>
      </c>
      <c r="F596" s="564" t="s">
        <v>79</v>
      </c>
      <c r="G596" s="564" t="s">
        <v>10</v>
      </c>
      <c r="H596" s="563" t="s">
        <v>293</v>
      </c>
      <c r="I596" s="571"/>
      <c r="J596" s="566" t="s">
        <v>105</v>
      </c>
      <c r="K596" s="563" t="s">
        <v>395</v>
      </c>
      <c r="L596" s="572" t="s">
        <v>62</v>
      </c>
      <c r="M596" s="562" t="str">
        <f>VLOOKUP(C596,[3]K10!$B$3:$K$1312,10,0)</f>
        <v>Không mở</v>
      </c>
      <c r="N596" s="571"/>
      <c r="O596" s="563" t="s">
        <v>63</v>
      </c>
      <c r="P596" s="563">
        <v>0</v>
      </c>
      <c r="Q596" s="563" t="s">
        <v>395</v>
      </c>
      <c r="R596" s="559" t="s">
        <v>293</v>
      </c>
      <c r="S596" s="559">
        <f t="shared" si="25"/>
        <v>1</v>
      </c>
      <c r="T596" s="559">
        <v>382</v>
      </c>
      <c r="V596" s="562">
        <f>VLOOKUP(C596,[4]K10!$B$3:$J$1312,9,0)</f>
        <v>0</v>
      </c>
      <c r="W596" s="561">
        <v>593</v>
      </c>
      <c r="X596" s="561"/>
      <c r="Y596" s="561"/>
    </row>
    <row r="597" spans="1:25" ht="39" hidden="1" customHeight="1" x14ac:dyDescent="0.2">
      <c r="A597" s="569">
        <v>343</v>
      </c>
      <c r="B597" s="568" t="str">
        <f t="shared" si="26"/>
        <v>10.7.0703109.01</v>
      </c>
      <c r="C597" s="562" t="s">
        <v>3852</v>
      </c>
      <c r="D597" s="562" t="str">
        <f>VLOOKUP(E597,[1]QuyetdinhPCGD!$B$6:$C$1258,2,0)</f>
        <v>0703109</v>
      </c>
      <c r="E597" s="573" t="s">
        <v>392</v>
      </c>
      <c r="F597" s="564" t="s">
        <v>178</v>
      </c>
      <c r="G597" s="564" t="s">
        <v>12</v>
      </c>
      <c r="H597" s="562" t="str">
        <f>VLOOKUP(J597,'[2]Phan ca&amp; Ngay BDhoc'!$B$4:$I$106,8,0)</f>
        <v>A7-313</v>
      </c>
      <c r="I597" s="571"/>
      <c r="J597" s="566" t="s">
        <v>105</v>
      </c>
      <c r="K597" s="563" t="s">
        <v>274</v>
      </c>
      <c r="L597" s="572" t="s">
        <v>62</v>
      </c>
      <c r="M597" s="562" t="str">
        <f>VLOOKUP(C597,[3]K10!$B$3:$K$1312,10,0)</f>
        <v>Mở</v>
      </c>
      <c r="N597" s="571"/>
      <c r="O597" s="563" t="s">
        <v>63</v>
      </c>
      <c r="P597" s="563">
        <v>0</v>
      </c>
      <c r="Q597" s="563" t="s">
        <v>274</v>
      </c>
      <c r="R597" s="559" t="s">
        <v>3242</v>
      </c>
      <c r="S597" s="559">
        <f t="shared" si="25"/>
        <v>0</v>
      </c>
      <c r="T597" s="559">
        <v>373</v>
      </c>
      <c r="V597" s="562">
        <f>VLOOKUP(C597,[4]K10!$B$3:$J$1312,9,0)</f>
        <v>70</v>
      </c>
      <c r="W597" s="561">
        <v>594</v>
      </c>
      <c r="X597" s="561" t="s">
        <v>4627</v>
      </c>
      <c r="Y597" s="561"/>
    </row>
    <row r="598" spans="1:25" ht="35.25" hidden="1" customHeight="1" x14ac:dyDescent="0.2">
      <c r="A598" s="569">
        <v>344</v>
      </c>
      <c r="B598" s="568" t="str">
        <f t="shared" si="26"/>
        <v>10.7.0703120.01</v>
      </c>
      <c r="C598" s="562" t="s">
        <v>3853</v>
      </c>
      <c r="D598" s="562" t="str">
        <f>VLOOKUP(E598,[1]QuyetdinhPCGD!$B$6:$C$1258,2,0)</f>
        <v>0703120</v>
      </c>
      <c r="E598" s="567" t="s">
        <v>406</v>
      </c>
      <c r="F598" s="564" t="s">
        <v>407</v>
      </c>
      <c r="G598" s="564" t="s">
        <v>13</v>
      </c>
      <c r="H598" s="563" t="s">
        <v>293</v>
      </c>
      <c r="I598" s="571"/>
      <c r="J598" s="566" t="s">
        <v>105</v>
      </c>
      <c r="K598" s="563" t="s">
        <v>402</v>
      </c>
      <c r="L598" s="572" t="s">
        <v>62</v>
      </c>
      <c r="M598" s="562" t="str">
        <f>VLOOKUP(C598,[3]K10!$B$3:$K$1312,10,0)</f>
        <v>Không mở</v>
      </c>
      <c r="N598" s="571"/>
      <c r="O598" s="563" t="s">
        <v>63</v>
      </c>
      <c r="P598" s="563">
        <v>0</v>
      </c>
      <c r="Q598" s="563" t="s">
        <v>402</v>
      </c>
      <c r="R598" s="559" t="s">
        <v>293</v>
      </c>
      <c r="S598" s="559">
        <f t="shared" si="25"/>
        <v>1</v>
      </c>
      <c r="T598" s="559">
        <v>389</v>
      </c>
      <c r="V598" s="562">
        <f>VLOOKUP(C598,[4]K10!$B$3:$J$1312,9,0)</f>
        <v>5</v>
      </c>
      <c r="W598" s="561">
        <v>595</v>
      </c>
      <c r="X598" s="561"/>
      <c r="Y598" s="561"/>
    </row>
    <row r="599" spans="1:25" ht="42" hidden="1" customHeight="1" x14ac:dyDescent="0.2">
      <c r="A599" s="569">
        <v>345</v>
      </c>
      <c r="B599" s="568" t="str">
        <f t="shared" si="26"/>
        <v>10.7.1603113.09</v>
      </c>
      <c r="C599" s="562" t="s">
        <v>3854</v>
      </c>
      <c r="D599" s="562" t="str">
        <f>VLOOKUP(E599,[1]QuyetdinhPCGD!$B$6:$C$1258,2,0)</f>
        <v>1603113</v>
      </c>
      <c r="E599" s="567" t="s">
        <v>303</v>
      </c>
      <c r="F599" s="564" t="s">
        <v>67</v>
      </c>
      <c r="G599" s="564" t="s">
        <v>9</v>
      </c>
      <c r="H599" s="562" t="str">
        <f>VLOOKUP(J599,'[2]Phan ca&amp; Ngay BDhoc'!$B$4:$I$106,8,0)</f>
        <v>A7-313</v>
      </c>
      <c r="I599" s="571"/>
      <c r="J599" s="566" t="s">
        <v>105</v>
      </c>
      <c r="K599" s="563" t="s">
        <v>393</v>
      </c>
      <c r="L599" s="575" t="s">
        <v>176</v>
      </c>
      <c r="M599" s="562" t="str">
        <f>VLOOKUP(C599,[3]K10!$B$3:$K$1312,10,0)</f>
        <v>Không mở</v>
      </c>
      <c r="N599" s="571"/>
      <c r="O599" s="563" t="s">
        <v>63</v>
      </c>
      <c r="P599" s="563">
        <v>0</v>
      </c>
      <c r="Q599" s="563" t="s">
        <v>393</v>
      </c>
      <c r="R599" s="559" t="s">
        <v>3242</v>
      </c>
      <c r="S599" s="559">
        <f t="shared" si="25"/>
        <v>0</v>
      </c>
      <c r="T599" s="559">
        <v>375</v>
      </c>
      <c r="V599" s="562">
        <f>VLOOKUP(C599,[4]K10!$B$3:$J$1312,9,0)</f>
        <v>0</v>
      </c>
      <c r="W599" s="561">
        <v>596</v>
      </c>
      <c r="X599" s="561"/>
      <c r="Y599" s="561"/>
    </row>
    <row r="600" spans="1:25" ht="42.75" hidden="1" x14ac:dyDescent="0.2">
      <c r="A600" s="569">
        <v>346</v>
      </c>
      <c r="B600" s="568" t="str">
        <f t="shared" si="26"/>
        <v>10.7.1403114.09</v>
      </c>
      <c r="C600" s="562" t="s">
        <v>3855</v>
      </c>
      <c r="D600" s="562" t="str">
        <f>VLOOKUP(E600,[1]QuyetdinhPCGD!$B$6:$C$1258,2,0)</f>
        <v>1403114</v>
      </c>
      <c r="E600" s="567" t="s">
        <v>301</v>
      </c>
      <c r="F600" s="564" t="s">
        <v>67</v>
      </c>
      <c r="G600" s="564" t="s">
        <v>9</v>
      </c>
      <c r="H600" s="563" t="s">
        <v>293</v>
      </c>
      <c r="I600" s="571"/>
      <c r="J600" s="566" t="s">
        <v>105</v>
      </c>
      <c r="K600" s="563" t="s">
        <v>393</v>
      </c>
      <c r="L600" s="572" t="s">
        <v>176</v>
      </c>
      <c r="M600" s="562" t="str">
        <f>VLOOKUP(C600,[3]K10!$B$3:$K$1312,10,0)</f>
        <v>Không mở</v>
      </c>
      <c r="N600" s="571"/>
      <c r="O600" s="563" t="s">
        <v>63</v>
      </c>
      <c r="P600" s="563">
        <v>0</v>
      </c>
      <c r="Q600" s="563" t="s">
        <v>393</v>
      </c>
      <c r="R600" s="559" t="s">
        <v>293</v>
      </c>
      <c r="S600" s="559">
        <f t="shared" si="25"/>
        <v>1</v>
      </c>
      <c r="T600" s="559">
        <v>376</v>
      </c>
      <c r="V600" s="562">
        <f>VLOOKUP(C600,[4]K10!$B$3:$J$1312,9,0)</f>
        <v>1</v>
      </c>
      <c r="W600" s="561">
        <v>597</v>
      </c>
      <c r="X600" s="561"/>
      <c r="Y600" s="561"/>
    </row>
    <row r="601" spans="1:25" ht="57" hidden="1" x14ac:dyDescent="0.2">
      <c r="A601" s="569">
        <v>347</v>
      </c>
      <c r="B601" s="568" t="str">
        <f t="shared" si="26"/>
        <v>10.7.0703135.01</v>
      </c>
      <c r="C601" s="562" t="s">
        <v>3856</v>
      </c>
      <c r="D601" s="562" t="str">
        <f>VLOOKUP(E601,[1]QuyetdinhPCGD!$B$6:$C$1258,2,0)</f>
        <v>0703135</v>
      </c>
      <c r="E601" s="567" t="s">
        <v>394</v>
      </c>
      <c r="F601" s="564" t="s">
        <v>79</v>
      </c>
      <c r="G601" s="564" t="s">
        <v>10</v>
      </c>
      <c r="H601" s="562" t="str">
        <f>VLOOKUP(J601,'[2]Phan ca&amp; Ngay BDhoc'!$B$4:$I$106,8,0)</f>
        <v>A7-313</v>
      </c>
      <c r="I601" s="571"/>
      <c r="J601" s="566" t="s">
        <v>105</v>
      </c>
      <c r="K601" s="563" t="s">
        <v>395</v>
      </c>
      <c r="L601" s="572" t="s">
        <v>62</v>
      </c>
      <c r="M601" s="562" t="str">
        <f>VLOOKUP(C601,[3]K10!$B$3:$K$1312,10,0)</f>
        <v>Mở</v>
      </c>
      <c r="N601" s="571"/>
      <c r="O601" s="563" t="s">
        <v>63</v>
      </c>
      <c r="P601" s="563">
        <v>0</v>
      </c>
      <c r="Q601" s="563" t="s">
        <v>395</v>
      </c>
      <c r="R601" s="559" t="s">
        <v>3242</v>
      </c>
      <c r="S601" s="559">
        <f t="shared" si="25"/>
        <v>0</v>
      </c>
      <c r="T601" s="559">
        <v>378</v>
      </c>
      <c r="V601" s="562">
        <f>VLOOKUP(C601,[4]K10!$B$3:$J$1312,9,0)</f>
        <v>67</v>
      </c>
      <c r="W601" s="561">
        <v>598</v>
      </c>
      <c r="X601" s="561" t="s">
        <v>4627</v>
      </c>
      <c r="Y601" s="561"/>
    </row>
    <row r="602" spans="1:25" ht="57" hidden="1" x14ac:dyDescent="0.2">
      <c r="A602" s="569">
        <v>348</v>
      </c>
      <c r="B602" s="568" t="str">
        <f t="shared" si="26"/>
        <v>10.7.0703142.01</v>
      </c>
      <c r="C602" s="562" t="s">
        <v>3857</v>
      </c>
      <c r="D602" s="562" t="str">
        <f>VLOOKUP(E602,[1]QuyetdinhPCGD!$B$6:$C$1258,2,0)</f>
        <v>0703142</v>
      </c>
      <c r="E602" s="567" t="s">
        <v>405</v>
      </c>
      <c r="F602" s="564" t="s">
        <v>79</v>
      </c>
      <c r="G602" s="564" t="s">
        <v>11</v>
      </c>
      <c r="H602" s="563" t="s">
        <v>293</v>
      </c>
      <c r="I602" s="571"/>
      <c r="J602" s="566" t="s">
        <v>105</v>
      </c>
      <c r="K602" s="563" t="s">
        <v>402</v>
      </c>
      <c r="L602" s="572" t="s">
        <v>62</v>
      </c>
      <c r="M602" s="562" t="str">
        <f>VLOOKUP(C602,[3]K10!$B$3:$K$1312,10,0)</f>
        <v>Không mở</v>
      </c>
      <c r="N602" s="571"/>
      <c r="O602" s="563" t="s">
        <v>63</v>
      </c>
      <c r="P602" s="563">
        <v>0</v>
      </c>
      <c r="Q602" s="563" t="s">
        <v>402</v>
      </c>
      <c r="R602" s="559" t="s">
        <v>293</v>
      </c>
      <c r="S602" s="559">
        <f t="shared" si="25"/>
        <v>1</v>
      </c>
      <c r="T602" s="559">
        <v>388</v>
      </c>
      <c r="V602" s="562">
        <f>VLOOKUP(C602,[4]K10!$B$3:$J$1312,9,0)</f>
        <v>0</v>
      </c>
      <c r="W602" s="561">
        <v>599</v>
      </c>
      <c r="X602" s="561"/>
      <c r="Y602" s="561"/>
    </row>
    <row r="603" spans="1:25" ht="57" hidden="1" x14ac:dyDescent="0.2">
      <c r="A603" s="569">
        <v>349</v>
      </c>
      <c r="B603" s="568" t="str">
        <f t="shared" si="26"/>
        <v>10.7.0703154.01</v>
      </c>
      <c r="C603" s="562" t="s">
        <v>3858</v>
      </c>
      <c r="D603" s="562" t="str">
        <f>VLOOKUP(E603,[1]QuyetdinhPCGD!$B$6:$C$1258,2,0)</f>
        <v>0703154</v>
      </c>
      <c r="E603" s="567" t="s">
        <v>400</v>
      </c>
      <c r="F603" s="564" t="s">
        <v>79</v>
      </c>
      <c r="G603" s="564" t="s">
        <v>10</v>
      </c>
      <c r="H603" s="563" t="s">
        <v>293</v>
      </c>
      <c r="I603" s="571"/>
      <c r="J603" s="566" t="s">
        <v>105</v>
      </c>
      <c r="K603" s="563" t="s">
        <v>395</v>
      </c>
      <c r="L603" s="572" t="s">
        <v>62</v>
      </c>
      <c r="M603" s="562" t="str">
        <f>VLOOKUP(C603,[3]K10!$B$3:$K$1312,10,0)</f>
        <v>Không mở</v>
      </c>
      <c r="N603" s="571"/>
      <c r="O603" s="563" t="s">
        <v>63</v>
      </c>
      <c r="P603" s="563">
        <v>0</v>
      </c>
      <c r="Q603" s="563" t="s">
        <v>395</v>
      </c>
      <c r="R603" s="559" t="s">
        <v>293</v>
      </c>
      <c r="S603" s="559">
        <f t="shared" si="25"/>
        <v>1</v>
      </c>
      <c r="T603" s="559">
        <v>383</v>
      </c>
      <c r="V603" s="562">
        <f>VLOOKUP(C603,[4]K10!$B$3:$J$1312,9,0)</f>
        <v>0</v>
      </c>
      <c r="W603" s="561">
        <v>600</v>
      </c>
      <c r="X603" s="561"/>
      <c r="Y603" s="561"/>
    </row>
    <row r="604" spans="1:25" ht="57" hidden="1" x14ac:dyDescent="0.2">
      <c r="A604" s="569">
        <v>350</v>
      </c>
      <c r="B604" s="568" t="str">
        <f t="shared" si="26"/>
        <v>10.7.0703155.01</v>
      </c>
      <c r="C604" s="562" t="s">
        <v>3859</v>
      </c>
      <c r="D604" s="562" t="str">
        <f>VLOOKUP(E604,[1]QuyetdinhPCGD!$B$6:$C$1258,2,0)</f>
        <v>0703155</v>
      </c>
      <c r="E604" s="567" t="s">
        <v>397</v>
      </c>
      <c r="F604" s="564" t="s">
        <v>79</v>
      </c>
      <c r="G604" s="564" t="s">
        <v>10</v>
      </c>
      <c r="H604" s="563" t="s">
        <v>293</v>
      </c>
      <c r="I604" s="571"/>
      <c r="J604" s="566" t="s">
        <v>105</v>
      </c>
      <c r="K604" s="563" t="s">
        <v>395</v>
      </c>
      <c r="L604" s="572" t="s">
        <v>62</v>
      </c>
      <c r="M604" s="562" t="str">
        <f>VLOOKUP(C604,[3]K10!$B$3:$K$1312,10,0)</f>
        <v>Không mở</v>
      </c>
      <c r="N604" s="571"/>
      <c r="O604" s="563" t="s">
        <v>63</v>
      </c>
      <c r="P604" s="563">
        <v>0</v>
      </c>
      <c r="Q604" s="563" t="s">
        <v>395</v>
      </c>
      <c r="R604" s="559" t="s">
        <v>293</v>
      </c>
      <c r="S604" s="559">
        <f t="shared" si="25"/>
        <v>1</v>
      </c>
      <c r="T604" s="559">
        <v>380</v>
      </c>
      <c r="V604" s="562">
        <f>VLOOKUP(C604,[4]K10!$B$3:$J$1312,9,0)</f>
        <v>0</v>
      </c>
      <c r="W604" s="561">
        <v>601</v>
      </c>
      <c r="X604" s="561"/>
      <c r="Y604" s="561"/>
    </row>
    <row r="605" spans="1:25" ht="24" hidden="1" customHeight="1" x14ac:dyDescent="0.2">
      <c r="A605" s="569">
        <v>351</v>
      </c>
      <c r="B605" s="568" t="str">
        <f t="shared" si="26"/>
        <v>10.7.1203107.15</v>
      </c>
      <c r="C605" s="562" t="s">
        <v>3860</v>
      </c>
      <c r="D605" s="562" t="str">
        <f>VLOOKUP(E605,[1]QuyetdinhPCGD!$B$6:$C$1258,2,0)</f>
        <v>1203107</v>
      </c>
      <c r="E605" s="573" t="s">
        <v>288</v>
      </c>
      <c r="F605" s="564" t="s">
        <v>81</v>
      </c>
      <c r="G605" s="564" t="s">
        <v>9</v>
      </c>
      <c r="H605" s="562" t="s">
        <v>4638</v>
      </c>
      <c r="I605" s="571"/>
      <c r="J605" s="566" t="s">
        <v>105</v>
      </c>
      <c r="K605" s="563" t="s">
        <v>274</v>
      </c>
      <c r="L605" s="565" t="s">
        <v>353</v>
      </c>
      <c r="M605" s="562" t="str">
        <f>VLOOKUP(C605,[3]K10!$B$3:$K$1312,10,0)</f>
        <v>Mở</v>
      </c>
      <c r="N605" s="571"/>
      <c r="O605" s="563" t="s">
        <v>63</v>
      </c>
      <c r="P605" s="563">
        <v>0</v>
      </c>
      <c r="Q605" s="563" t="s">
        <v>274</v>
      </c>
      <c r="R605" s="559" t="s">
        <v>3242</v>
      </c>
      <c r="S605" s="559">
        <f t="shared" si="25"/>
        <v>0</v>
      </c>
      <c r="T605" s="559">
        <v>384</v>
      </c>
      <c r="U605" s="559" t="s">
        <v>4628</v>
      </c>
      <c r="V605" s="562">
        <f>VLOOKUP(C605,[4]K10!$B$3:$J$1312,9,0)</f>
        <v>80</v>
      </c>
      <c r="W605" s="561">
        <v>602</v>
      </c>
      <c r="X605" s="561" t="s">
        <v>4627</v>
      </c>
      <c r="Y605" s="578" t="s">
        <v>4645</v>
      </c>
    </row>
    <row r="606" spans="1:25" ht="31.5" hidden="1" customHeight="1" x14ac:dyDescent="0.2">
      <c r="A606" s="569">
        <v>352</v>
      </c>
      <c r="B606" s="568" t="str">
        <f t="shared" si="26"/>
        <v>10.7.1403133.05</v>
      </c>
      <c r="C606" s="562" t="s">
        <v>3861</v>
      </c>
      <c r="D606" s="562" t="str">
        <f>VLOOKUP(E606,[1]QuyetdinhPCGD!$B$6:$C$1258,2,0)</f>
        <v>1403133</v>
      </c>
      <c r="E606" s="567" t="s">
        <v>384</v>
      </c>
      <c r="F606" s="564" t="s">
        <v>67</v>
      </c>
      <c r="G606" s="564" t="s">
        <v>9</v>
      </c>
      <c r="H606" s="563" t="s">
        <v>293</v>
      </c>
      <c r="I606" s="571"/>
      <c r="J606" s="566" t="s">
        <v>105</v>
      </c>
      <c r="K606" s="563" t="s">
        <v>393</v>
      </c>
      <c r="L606" s="572" t="s">
        <v>112</v>
      </c>
      <c r="M606" s="562" t="str">
        <f>VLOOKUP(C606,[3]K10!$B$3:$K$1312,10,0)</f>
        <v>Không mở</v>
      </c>
      <c r="N606" s="571"/>
      <c r="O606" s="563" t="s">
        <v>63</v>
      </c>
      <c r="P606" s="563">
        <v>0</v>
      </c>
      <c r="Q606" s="563" t="s">
        <v>393</v>
      </c>
      <c r="R606" s="559" t="s">
        <v>293</v>
      </c>
      <c r="S606" s="559">
        <f t="shared" si="25"/>
        <v>1</v>
      </c>
      <c r="T606" s="559">
        <v>377</v>
      </c>
      <c r="V606" s="562">
        <f>VLOOKUP(C606,[4]K10!$B$3:$J$1312,9,0)</f>
        <v>0</v>
      </c>
      <c r="W606" s="561">
        <v>603</v>
      </c>
      <c r="X606" s="561"/>
      <c r="Y606" s="561"/>
    </row>
    <row r="607" spans="1:25" ht="31.5" hidden="1" customHeight="1" x14ac:dyDescent="0.2">
      <c r="A607" s="569">
        <v>353</v>
      </c>
      <c r="B607" s="568" t="str">
        <f t="shared" si="26"/>
        <v>10.7.0703167.01</v>
      </c>
      <c r="C607" s="562" t="s">
        <v>3862</v>
      </c>
      <c r="D607" s="562" t="str">
        <f>VLOOKUP(E607,[1]QuyetdinhPCGD!$B$6:$C$1258,2,0)</f>
        <v>0703167</v>
      </c>
      <c r="E607" s="567" t="s">
        <v>401</v>
      </c>
      <c r="F607" s="564" t="s">
        <v>79</v>
      </c>
      <c r="G607" s="564" t="s">
        <v>11</v>
      </c>
      <c r="H607" s="562" t="str">
        <f>VLOOKUP(J607,'[2]Phan ca&amp; Ngay BDhoc'!$B$4:$I$106,8,0)</f>
        <v>A7-313</v>
      </c>
      <c r="I607" s="571"/>
      <c r="J607" s="566" t="s">
        <v>105</v>
      </c>
      <c r="K607" s="563" t="s">
        <v>402</v>
      </c>
      <c r="L607" s="572" t="s">
        <v>62</v>
      </c>
      <c r="M607" s="562" t="str">
        <f>VLOOKUP(C607,[3]K10!$B$3:$K$1312,10,0)</f>
        <v>Không mở</v>
      </c>
      <c r="N607" s="571"/>
      <c r="O607" s="563" t="s">
        <v>63</v>
      </c>
      <c r="P607" s="563">
        <v>0</v>
      </c>
      <c r="Q607" s="563" t="s">
        <v>402</v>
      </c>
      <c r="R607" s="559" t="s">
        <v>3242</v>
      </c>
      <c r="S607" s="559">
        <f t="shared" si="25"/>
        <v>0</v>
      </c>
      <c r="T607" s="559">
        <v>385</v>
      </c>
      <c r="V607" s="562">
        <f>VLOOKUP(C607,[4]K10!$B$3:$J$1312,9,0)</f>
        <v>0</v>
      </c>
      <c r="W607" s="561">
        <v>604</v>
      </c>
      <c r="X607" s="561"/>
      <c r="Y607" s="561"/>
    </row>
    <row r="608" spans="1:25" ht="31.5" hidden="1" customHeight="1" x14ac:dyDescent="0.2">
      <c r="A608" s="569">
        <v>354</v>
      </c>
      <c r="B608" s="568" t="str">
        <f t="shared" si="26"/>
        <v>10.7.0703175.02</v>
      </c>
      <c r="C608" s="562" t="s">
        <v>3863</v>
      </c>
      <c r="D608" s="562" t="str">
        <f>VLOOKUP(E608,[1]QuyetdinhPCGD!$B$6:$C$1258,2,0)</f>
        <v>0703175</v>
      </c>
      <c r="E608" s="573" t="s">
        <v>408</v>
      </c>
      <c r="F608" s="564" t="s">
        <v>138</v>
      </c>
      <c r="G608" s="564" t="s">
        <v>8</v>
      </c>
      <c r="H608" s="562" t="s">
        <v>139</v>
      </c>
      <c r="I608" s="564"/>
      <c r="J608" s="566" t="s">
        <v>105</v>
      </c>
      <c r="K608" s="563" t="s">
        <v>409</v>
      </c>
      <c r="L608" s="565" t="s">
        <v>70</v>
      </c>
      <c r="M608" s="562" t="str">
        <f>VLOOKUP(C608,[3]K10!$B$3:$K$1312,10,0)</f>
        <v>Mở</v>
      </c>
      <c r="N608" s="564"/>
      <c r="O608" s="563" t="s">
        <v>63</v>
      </c>
      <c r="P608" s="563" t="s">
        <v>143</v>
      </c>
      <c r="Q608" s="563" t="s">
        <v>409</v>
      </c>
      <c r="R608" s="559" t="s">
        <v>139</v>
      </c>
      <c r="S608" s="559">
        <f t="shared" si="25"/>
        <v>1</v>
      </c>
      <c r="T608" s="559">
        <v>390</v>
      </c>
      <c r="V608" s="562">
        <f>VLOOKUP(C608,[4]K10!$B$3:$J$1312,9,0)</f>
        <v>28</v>
      </c>
      <c r="W608" s="561">
        <v>605</v>
      </c>
      <c r="X608" s="561" t="s">
        <v>2472</v>
      </c>
      <c r="Y608" s="561"/>
    </row>
    <row r="609" spans="1:25" ht="31.5" hidden="1" customHeight="1" x14ac:dyDescent="0.2">
      <c r="A609" s="569">
        <v>355</v>
      </c>
      <c r="B609" s="568" t="str">
        <f t="shared" si="26"/>
        <v>10.7.0703175.03</v>
      </c>
      <c r="C609" s="562" t="s">
        <v>3864</v>
      </c>
      <c r="D609" s="562" t="str">
        <f>VLOOKUP(E609,[1]QuyetdinhPCGD!$B$6:$C$1258,2,0)</f>
        <v>0703175</v>
      </c>
      <c r="E609" s="573" t="s">
        <v>408</v>
      </c>
      <c r="F609" s="564" t="s">
        <v>311</v>
      </c>
      <c r="G609" s="564" t="s">
        <v>8</v>
      </c>
      <c r="H609" s="562" t="s">
        <v>139</v>
      </c>
      <c r="I609" s="564"/>
      <c r="J609" s="566" t="s">
        <v>105</v>
      </c>
      <c r="K609" s="563" t="s">
        <v>409</v>
      </c>
      <c r="L609" s="565" t="s">
        <v>75</v>
      </c>
      <c r="M609" s="562" t="str">
        <f>VLOOKUP(C609,[3]K10!$B$3:$K$1312,10,0)</f>
        <v>Mở</v>
      </c>
      <c r="N609" s="564"/>
      <c r="O609" s="563" t="s">
        <v>63</v>
      </c>
      <c r="P609" s="563" t="s">
        <v>147</v>
      </c>
      <c r="Q609" s="563" t="s">
        <v>409</v>
      </c>
      <c r="R609" s="559" t="s">
        <v>139</v>
      </c>
      <c r="S609" s="559">
        <f t="shared" si="25"/>
        <v>1</v>
      </c>
      <c r="T609" s="559">
        <v>391</v>
      </c>
      <c r="V609" s="562">
        <f>VLOOKUP(C609,[4]K10!$B$3:$J$1312,9,0)</f>
        <v>30</v>
      </c>
      <c r="W609" s="561">
        <v>606</v>
      </c>
      <c r="X609" s="561"/>
      <c r="Y609" s="561"/>
    </row>
    <row r="610" spans="1:25" ht="31.5" hidden="1" customHeight="1" x14ac:dyDescent="0.2">
      <c r="A610" s="569">
        <v>356</v>
      </c>
      <c r="B610" s="568" t="str">
        <f t="shared" si="26"/>
        <v>10.7.0703175.01</v>
      </c>
      <c r="C610" s="562" t="s">
        <v>3865</v>
      </c>
      <c r="D610" s="562" t="str">
        <f>VLOOKUP(E610,[1]QuyetdinhPCGD!$B$6:$C$1258,2,0)</f>
        <v>0703175</v>
      </c>
      <c r="E610" s="573" t="s">
        <v>408</v>
      </c>
      <c r="F610" s="564" t="s">
        <v>142</v>
      </c>
      <c r="G610" s="564" t="s">
        <v>8</v>
      </c>
      <c r="H610" s="562" t="s">
        <v>139</v>
      </c>
      <c r="I610" s="564"/>
      <c r="J610" s="566" t="s">
        <v>105</v>
      </c>
      <c r="K610" s="563" t="s">
        <v>409</v>
      </c>
      <c r="L610" s="565" t="s">
        <v>62</v>
      </c>
      <c r="M610" s="562" t="str">
        <f>VLOOKUP(C610,[3]K10!$B$3:$K$1312,10,0)</f>
        <v>Mở</v>
      </c>
      <c r="N610" s="564"/>
      <c r="O610" s="563" t="s">
        <v>63</v>
      </c>
      <c r="P610" s="563" t="s">
        <v>141</v>
      </c>
      <c r="Q610" s="563" t="s">
        <v>409</v>
      </c>
      <c r="R610" s="559" t="s">
        <v>139</v>
      </c>
      <c r="S610" s="559">
        <f t="shared" si="25"/>
        <v>1</v>
      </c>
      <c r="T610" s="559">
        <v>392</v>
      </c>
      <c r="V610" s="562">
        <f>VLOOKUP(C610,[4]K10!$B$3:$J$1312,9,0)</f>
        <v>30</v>
      </c>
      <c r="W610" s="561">
        <v>607</v>
      </c>
      <c r="X610" s="561" t="s">
        <v>4627</v>
      </c>
      <c r="Y610" s="561"/>
    </row>
    <row r="611" spans="1:25" ht="30.75" hidden="1" customHeight="1" x14ac:dyDescent="0.2">
      <c r="A611" s="569">
        <v>357</v>
      </c>
      <c r="B611" s="568" t="str">
        <f t="shared" si="26"/>
        <v>10.7.0703184.01</v>
      </c>
      <c r="C611" s="562" t="s">
        <v>3866</v>
      </c>
      <c r="D611" s="562" t="str">
        <f>VLOOKUP(E611,[1]QuyetdinhPCGD!$B$6:$C$1258,2,0)</f>
        <v>0703184</v>
      </c>
      <c r="E611" s="567" t="s">
        <v>403</v>
      </c>
      <c r="F611" s="564" t="s">
        <v>79</v>
      </c>
      <c r="G611" s="564" t="s">
        <v>11</v>
      </c>
      <c r="H611" s="563" t="s">
        <v>293</v>
      </c>
      <c r="I611" s="571"/>
      <c r="J611" s="566" t="s">
        <v>105</v>
      </c>
      <c r="K611" s="563" t="s">
        <v>402</v>
      </c>
      <c r="L611" s="572" t="s">
        <v>62</v>
      </c>
      <c r="M611" s="562" t="str">
        <f>VLOOKUP(C611,[3]K10!$B$3:$K$1312,10,0)</f>
        <v>Không mở</v>
      </c>
      <c r="N611" s="571"/>
      <c r="O611" s="563" t="s">
        <v>63</v>
      </c>
      <c r="P611" s="563">
        <v>0</v>
      </c>
      <c r="Q611" s="563" t="s">
        <v>402</v>
      </c>
      <c r="R611" s="559" t="s">
        <v>293</v>
      </c>
      <c r="S611" s="559">
        <f t="shared" si="25"/>
        <v>1</v>
      </c>
      <c r="T611" s="559">
        <v>386</v>
      </c>
      <c r="V611" s="562">
        <f>VLOOKUP(C611,[4]K10!$B$3:$J$1312,9,0)</f>
        <v>0</v>
      </c>
      <c r="W611" s="561">
        <v>608</v>
      </c>
      <c r="X611" s="561"/>
      <c r="Y611" s="561"/>
    </row>
    <row r="612" spans="1:25" ht="30.75" hidden="1" customHeight="1" x14ac:dyDescent="0.2">
      <c r="A612" s="569">
        <v>358</v>
      </c>
      <c r="B612" s="568" t="str">
        <f t="shared" si="26"/>
        <v>10.7.0703163.01</v>
      </c>
      <c r="C612" s="562" t="s">
        <v>3867</v>
      </c>
      <c r="D612" s="562" t="str">
        <f>VLOOKUP(E612,[1]QuyetdinhPCGD!$B$6:$C$1258,2,0)</f>
        <v>0703163</v>
      </c>
      <c r="E612" s="567" t="s">
        <v>404</v>
      </c>
      <c r="F612" s="564" t="s">
        <v>79</v>
      </c>
      <c r="G612" s="564" t="s">
        <v>11</v>
      </c>
      <c r="H612" s="563" t="s">
        <v>598</v>
      </c>
      <c r="I612" s="571"/>
      <c r="J612" s="566" t="s">
        <v>105</v>
      </c>
      <c r="K612" s="563" t="s">
        <v>402</v>
      </c>
      <c r="L612" s="572" t="s">
        <v>62</v>
      </c>
      <c r="M612" s="562" t="str">
        <f>VLOOKUP(C612,[3]K10!$B$3:$K$1312,10,0)</f>
        <v>Mở</v>
      </c>
      <c r="N612" s="571"/>
      <c r="O612" s="563" t="s">
        <v>63</v>
      </c>
      <c r="P612" s="563">
        <v>0</v>
      </c>
      <c r="Q612" s="563" t="s">
        <v>402</v>
      </c>
      <c r="R612" s="559" t="s">
        <v>293</v>
      </c>
      <c r="S612" s="559">
        <f t="shared" si="25"/>
        <v>0</v>
      </c>
      <c r="T612" s="559">
        <v>387</v>
      </c>
      <c r="U612" s="559" t="s">
        <v>4628</v>
      </c>
      <c r="V612" s="562">
        <f>VLOOKUP(C612,[4]K10!$B$3:$J$1312,9,0)</f>
        <v>70</v>
      </c>
      <c r="W612" s="561">
        <v>609</v>
      </c>
      <c r="X612" s="561" t="s">
        <v>4627</v>
      </c>
      <c r="Y612" s="561"/>
    </row>
    <row r="613" spans="1:25" ht="34.5" hidden="1" customHeight="1" x14ac:dyDescent="0.2">
      <c r="A613" s="569">
        <v>359</v>
      </c>
      <c r="B613" s="568" t="str">
        <f t="shared" si="26"/>
        <v>10.7.0703189.01</v>
      </c>
      <c r="C613" s="562" t="s">
        <v>3868</v>
      </c>
      <c r="D613" s="562" t="str">
        <f>VLOOKUP(E613,[1]QuyetdinhPCGD!$B$6:$C$1258,2,0)</f>
        <v>0703189</v>
      </c>
      <c r="E613" s="567" t="s">
        <v>398</v>
      </c>
      <c r="F613" s="564" t="s">
        <v>79</v>
      </c>
      <c r="G613" s="564" t="s">
        <v>10</v>
      </c>
      <c r="H613" s="563" t="s">
        <v>293</v>
      </c>
      <c r="I613" s="571"/>
      <c r="J613" s="566" t="s">
        <v>105</v>
      </c>
      <c r="K613" s="563" t="s">
        <v>395</v>
      </c>
      <c r="L613" s="572" t="s">
        <v>62</v>
      </c>
      <c r="M613" s="562" t="str">
        <f>VLOOKUP(C613,[3]K10!$B$3:$K$1312,10,0)</f>
        <v>Không mở</v>
      </c>
      <c r="N613" s="571"/>
      <c r="O613" s="563" t="s">
        <v>63</v>
      </c>
      <c r="P613" s="563">
        <v>0</v>
      </c>
      <c r="Q613" s="563" t="s">
        <v>395</v>
      </c>
      <c r="R613" s="559" t="s">
        <v>293</v>
      </c>
      <c r="S613" s="559">
        <f t="shared" si="25"/>
        <v>1</v>
      </c>
      <c r="T613" s="559">
        <v>381</v>
      </c>
      <c r="V613" s="562">
        <f>VLOOKUP(C613,[4]K10!$B$3:$J$1312,9,0)</f>
        <v>0</v>
      </c>
      <c r="W613" s="561">
        <v>610</v>
      </c>
      <c r="X613" s="561"/>
      <c r="Y613" s="561"/>
    </row>
    <row r="614" spans="1:25" ht="34.5" hidden="1" customHeight="1" x14ac:dyDescent="0.2">
      <c r="A614" s="569"/>
      <c r="B614" s="568" t="str">
        <f t="shared" si="26"/>
        <v>10.7.0703183.01</v>
      </c>
      <c r="C614" s="576" t="s">
        <v>3869</v>
      </c>
      <c r="D614" s="562" t="str">
        <f>VLOOKUP(E614,[1]QuyetdinhPCGD!$B$6:$C$1258,2,0)</f>
        <v>0703183</v>
      </c>
      <c r="E614" s="567" t="s">
        <v>3870</v>
      </c>
      <c r="F614" s="564" t="s">
        <v>311</v>
      </c>
      <c r="G614" s="564" t="s">
        <v>8</v>
      </c>
      <c r="H614" s="563" t="s">
        <v>610</v>
      </c>
      <c r="I614" s="571"/>
      <c r="J614" s="566" t="s">
        <v>105</v>
      </c>
      <c r="K614" s="563" t="s">
        <v>3541</v>
      </c>
      <c r="L614" s="572" t="s">
        <v>62</v>
      </c>
      <c r="M614" s="562" t="s">
        <v>3491</v>
      </c>
      <c r="N614" s="574">
        <v>19</v>
      </c>
      <c r="O614" s="563" t="s">
        <v>63</v>
      </c>
      <c r="P614" s="563"/>
      <c r="Q614" s="563"/>
      <c r="U614" s="559" t="s">
        <v>4628</v>
      </c>
      <c r="V614" s="562" t="e">
        <f>VLOOKUP(C614,[4]K10!$B$3:$J$1312,9,0)</f>
        <v>#N/A</v>
      </c>
      <c r="W614" s="561">
        <v>611</v>
      </c>
      <c r="X614" s="561"/>
      <c r="Y614" s="561"/>
    </row>
    <row r="615" spans="1:25" ht="37.5" hidden="1" customHeight="1" x14ac:dyDescent="0.2">
      <c r="A615" s="569">
        <v>360</v>
      </c>
      <c r="B615" s="568" t="str">
        <f t="shared" si="26"/>
        <v>10.7.0703102.02</v>
      </c>
      <c r="C615" s="562" t="s">
        <v>3871</v>
      </c>
      <c r="D615" s="562" t="str">
        <f>VLOOKUP(E615,[1]QuyetdinhPCGD!$B$6:$C$1258,2,0)</f>
        <v>0703102</v>
      </c>
      <c r="E615" s="567" t="s">
        <v>396</v>
      </c>
      <c r="F615" s="564" t="s">
        <v>145</v>
      </c>
      <c r="G615" s="564" t="s">
        <v>8</v>
      </c>
      <c r="H615" s="563" t="s">
        <v>293</v>
      </c>
      <c r="I615" s="564"/>
      <c r="J615" s="566" t="s">
        <v>107</v>
      </c>
      <c r="K615" s="563" t="s">
        <v>395</v>
      </c>
      <c r="L615" s="565" t="s">
        <v>70</v>
      </c>
      <c r="M615" s="562" t="str">
        <f>VLOOKUP(C615,[3]K10!$B$3:$K$1312,10,0)</f>
        <v>Không mở</v>
      </c>
      <c r="N615" s="564"/>
      <c r="O615" s="563" t="s">
        <v>63</v>
      </c>
      <c r="P615" s="563">
        <v>0</v>
      </c>
      <c r="Q615" s="563" t="s">
        <v>395</v>
      </c>
      <c r="R615" s="559" t="s">
        <v>293</v>
      </c>
      <c r="S615" s="559">
        <f t="shared" ref="S615:S678" si="27">IF(H615=R615,1,0)</f>
        <v>1</v>
      </c>
      <c r="T615" s="559">
        <v>400</v>
      </c>
      <c r="V615" s="562">
        <f>VLOOKUP(C615,[4]K10!$B$3:$J$1312,9,0)</f>
        <v>1</v>
      </c>
      <c r="W615" s="561">
        <v>612</v>
      </c>
      <c r="X615" s="561"/>
      <c r="Y615" s="561"/>
    </row>
    <row r="616" spans="1:25" ht="35.25" hidden="1" customHeight="1" x14ac:dyDescent="0.2">
      <c r="A616" s="569">
        <v>361</v>
      </c>
      <c r="B616" s="568" t="str">
        <f t="shared" si="26"/>
        <v>10.7.0703105.02</v>
      </c>
      <c r="C616" s="562" t="s">
        <v>3872</v>
      </c>
      <c r="D616" s="562" t="str">
        <f>VLOOKUP(E616,[1]QuyetdinhPCGD!$B$6:$C$1258,2,0)</f>
        <v>0703105</v>
      </c>
      <c r="E616" s="567" t="s">
        <v>399</v>
      </c>
      <c r="F616" s="564" t="s">
        <v>145</v>
      </c>
      <c r="G616" s="564" t="s">
        <v>8</v>
      </c>
      <c r="H616" s="563" t="s">
        <v>293</v>
      </c>
      <c r="I616" s="564"/>
      <c r="J616" s="566" t="s">
        <v>107</v>
      </c>
      <c r="K616" s="563" t="s">
        <v>395</v>
      </c>
      <c r="L616" s="565" t="s">
        <v>70</v>
      </c>
      <c r="M616" s="562" t="str">
        <f>VLOOKUP(C616,[3]K10!$B$3:$K$1312,10,0)</f>
        <v>Không mở</v>
      </c>
      <c r="N616" s="564"/>
      <c r="O616" s="563" t="s">
        <v>63</v>
      </c>
      <c r="P616" s="563">
        <v>0</v>
      </c>
      <c r="Q616" s="563" t="s">
        <v>395</v>
      </c>
      <c r="R616" s="559" t="s">
        <v>293</v>
      </c>
      <c r="S616" s="559">
        <f t="shared" si="27"/>
        <v>1</v>
      </c>
      <c r="T616" s="559">
        <v>403</v>
      </c>
      <c r="V616" s="562">
        <f>VLOOKUP(C616,[4]K10!$B$3:$J$1312,9,0)</f>
        <v>0</v>
      </c>
      <c r="W616" s="561">
        <v>613</v>
      </c>
      <c r="X616" s="561"/>
      <c r="Y616" s="561"/>
    </row>
    <row r="617" spans="1:25" ht="28.5" hidden="1" x14ac:dyDescent="0.2">
      <c r="A617" s="569">
        <v>362</v>
      </c>
      <c r="B617" s="568" t="str">
        <f t="shared" si="26"/>
        <v>10.7.0703109.02</v>
      </c>
      <c r="C617" s="562" t="s">
        <v>3873</v>
      </c>
      <c r="D617" s="562" t="str">
        <f>VLOOKUP(E617,[1]QuyetdinhPCGD!$B$6:$C$1258,2,0)</f>
        <v>0703109</v>
      </c>
      <c r="E617" s="573" t="s">
        <v>392</v>
      </c>
      <c r="F617" s="564" t="s">
        <v>173</v>
      </c>
      <c r="G617" s="564" t="s">
        <v>12</v>
      </c>
      <c r="H617" s="562" t="str">
        <f>VLOOKUP(J617,'[2]Phan ca&amp; Ngay BDhoc'!$B$4:$I$106,8,0)</f>
        <v>A7-313</v>
      </c>
      <c r="I617" s="571"/>
      <c r="J617" s="566" t="s">
        <v>107</v>
      </c>
      <c r="K617" s="563" t="s">
        <v>274</v>
      </c>
      <c r="L617" s="572" t="s">
        <v>70</v>
      </c>
      <c r="M617" s="562" t="str">
        <f>VLOOKUP(C617,[3]K10!$B$3:$K$1312,10,0)</f>
        <v>Mở</v>
      </c>
      <c r="N617" s="571"/>
      <c r="O617" s="563" t="s">
        <v>63</v>
      </c>
      <c r="P617" s="563">
        <v>0</v>
      </c>
      <c r="Q617" s="563" t="s">
        <v>274</v>
      </c>
      <c r="R617" s="559" t="s">
        <v>3242</v>
      </c>
      <c r="S617" s="559">
        <f t="shared" si="27"/>
        <v>0</v>
      </c>
      <c r="T617" s="559">
        <v>394</v>
      </c>
      <c r="V617" s="562">
        <f>VLOOKUP(C617,[4]K10!$B$3:$J$1312,9,0)</f>
        <v>70</v>
      </c>
      <c r="W617" s="561">
        <v>614</v>
      </c>
      <c r="X617" s="561" t="s">
        <v>2472</v>
      </c>
      <c r="Y617" s="561"/>
    </row>
    <row r="618" spans="1:25" ht="57" hidden="1" x14ac:dyDescent="0.2">
      <c r="A618" s="569">
        <v>363</v>
      </c>
      <c r="B618" s="568" t="str">
        <f t="shared" si="26"/>
        <v>10.7.0703120.02</v>
      </c>
      <c r="C618" s="562" t="s">
        <v>3874</v>
      </c>
      <c r="D618" s="562" t="str">
        <f>VLOOKUP(E618,[1]QuyetdinhPCGD!$B$6:$C$1258,2,0)</f>
        <v>0703120</v>
      </c>
      <c r="E618" s="567" t="s">
        <v>406</v>
      </c>
      <c r="F618" s="564" t="s">
        <v>98</v>
      </c>
      <c r="G618" s="564" t="s">
        <v>13</v>
      </c>
      <c r="H618" s="563" t="s">
        <v>293</v>
      </c>
      <c r="I618" s="571"/>
      <c r="J618" s="566" t="s">
        <v>107</v>
      </c>
      <c r="K618" s="563" t="s">
        <v>402</v>
      </c>
      <c r="L618" s="572" t="s">
        <v>70</v>
      </c>
      <c r="M618" s="562" t="str">
        <f>VLOOKUP(C618,[3]K10!$B$3:$K$1312,10,0)</f>
        <v>Không mở</v>
      </c>
      <c r="N618" s="571"/>
      <c r="O618" s="563" t="s">
        <v>63</v>
      </c>
      <c r="P618" s="563">
        <v>0</v>
      </c>
      <c r="Q618" s="563" t="s">
        <v>402</v>
      </c>
      <c r="R618" s="559" t="s">
        <v>293</v>
      </c>
      <c r="S618" s="559">
        <f t="shared" si="27"/>
        <v>1</v>
      </c>
      <c r="T618" s="559">
        <v>410</v>
      </c>
      <c r="V618" s="562">
        <f>VLOOKUP(C618,[4]K10!$B$3:$J$1312,9,0)</f>
        <v>0</v>
      </c>
      <c r="W618" s="561">
        <v>615</v>
      </c>
      <c r="X618" s="561"/>
      <c r="Y618" s="561"/>
    </row>
    <row r="619" spans="1:25" ht="42.75" hidden="1" x14ac:dyDescent="0.2">
      <c r="A619" s="569">
        <v>364</v>
      </c>
      <c r="B619" s="568" t="str">
        <f t="shared" si="26"/>
        <v>10.7.1603113.10</v>
      </c>
      <c r="C619" s="562" t="s">
        <v>3875</v>
      </c>
      <c r="D619" s="562" t="str">
        <f>VLOOKUP(E619,[1]QuyetdinhPCGD!$B$6:$C$1258,2,0)</f>
        <v>1603113</v>
      </c>
      <c r="E619" s="567" t="s">
        <v>303</v>
      </c>
      <c r="F619" s="564" t="s">
        <v>72</v>
      </c>
      <c r="G619" s="564" t="s">
        <v>11</v>
      </c>
      <c r="H619" s="562" t="str">
        <f>VLOOKUP(J619,'[2]Phan ca&amp; Ngay BDhoc'!$B$4:$I$106,8,0)</f>
        <v>A7-313</v>
      </c>
      <c r="I619" s="571"/>
      <c r="J619" s="566" t="s">
        <v>107</v>
      </c>
      <c r="K619" s="563" t="s">
        <v>393</v>
      </c>
      <c r="L619" s="572" t="s">
        <v>180</v>
      </c>
      <c r="M619" s="562" t="str">
        <f>VLOOKUP(C619,[3]K10!$B$3:$K$1312,10,0)</f>
        <v>Không mở</v>
      </c>
      <c r="N619" s="571"/>
      <c r="O619" s="563" t="s">
        <v>63</v>
      </c>
      <c r="P619" s="563">
        <v>0</v>
      </c>
      <c r="Q619" s="563" t="s">
        <v>393</v>
      </c>
      <c r="R619" s="559" t="s">
        <v>3242</v>
      </c>
      <c r="S619" s="559">
        <f t="shared" si="27"/>
        <v>0</v>
      </c>
      <c r="T619" s="559">
        <v>396</v>
      </c>
      <c r="V619" s="562">
        <f>VLOOKUP(C619,[4]K10!$B$3:$J$1312,9,0)</f>
        <v>0</v>
      </c>
      <c r="W619" s="561">
        <v>616</v>
      </c>
      <c r="X619" s="561"/>
      <c r="Y619" s="561"/>
    </row>
    <row r="620" spans="1:25" ht="42.75" hidden="1" x14ac:dyDescent="0.2">
      <c r="A620" s="569">
        <v>365</v>
      </c>
      <c r="B620" s="568" t="str">
        <f t="shared" si="26"/>
        <v>10.7.1403114.10</v>
      </c>
      <c r="C620" s="562" t="s">
        <v>3876</v>
      </c>
      <c r="D620" s="562" t="str">
        <f>VLOOKUP(E620,[1]QuyetdinhPCGD!$B$6:$C$1258,2,0)</f>
        <v>1403114</v>
      </c>
      <c r="E620" s="567" t="s">
        <v>301</v>
      </c>
      <c r="F620" s="564" t="s">
        <v>72</v>
      </c>
      <c r="G620" s="564" t="s">
        <v>11</v>
      </c>
      <c r="H620" s="563" t="s">
        <v>293</v>
      </c>
      <c r="I620" s="571"/>
      <c r="J620" s="566" t="s">
        <v>107</v>
      </c>
      <c r="K620" s="563" t="s">
        <v>393</v>
      </c>
      <c r="L620" s="572" t="s">
        <v>180</v>
      </c>
      <c r="M620" s="562" t="str">
        <f>VLOOKUP(C620,[3]K10!$B$3:$K$1312,10,0)</f>
        <v>Không mở</v>
      </c>
      <c r="N620" s="571"/>
      <c r="O620" s="563" t="s">
        <v>63</v>
      </c>
      <c r="P620" s="563">
        <v>0</v>
      </c>
      <c r="Q620" s="563" t="s">
        <v>393</v>
      </c>
      <c r="R620" s="559" t="s">
        <v>293</v>
      </c>
      <c r="S620" s="559">
        <f t="shared" si="27"/>
        <v>1</v>
      </c>
      <c r="T620" s="559">
        <v>397</v>
      </c>
      <c r="V620" s="562">
        <f>VLOOKUP(C620,[4]K10!$B$3:$J$1312,9,0)</f>
        <v>14</v>
      </c>
      <c r="W620" s="561">
        <v>617</v>
      </c>
      <c r="X620" s="561"/>
      <c r="Y620" s="561"/>
    </row>
    <row r="621" spans="1:25" ht="57" hidden="1" x14ac:dyDescent="0.2">
      <c r="A621" s="569">
        <v>366</v>
      </c>
      <c r="B621" s="568" t="str">
        <f t="shared" si="26"/>
        <v>10.7.0703135.02</v>
      </c>
      <c r="C621" s="562" t="s">
        <v>3877</v>
      </c>
      <c r="D621" s="562" t="str">
        <f>VLOOKUP(E621,[1]QuyetdinhPCGD!$B$6:$C$1258,2,0)</f>
        <v>0703135</v>
      </c>
      <c r="E621" s="567" t="s">
        <v>394</v>
      </c>
      <c r="F621" s="564" t="s">
        <v>145</v>
      </c>
      <c r="G621" s="564" t="s">
        <v>8</v>
      </c>
      <c r="H621" s="562" t="str">
        <f>VLOOKUP(J621,'[2]Phan ca&amp; Ngay BDhoc'!$B$4:$I$106,8,0)</f>
        <v>A7-313</v>
      </c>
      <c r="I621" s="564"/>
      <c r="J621" s="566" t="s">
        <v>107</v>
      </c>
      <c r="K621" s="563" t="s">
        <v>395</v>
      </c>
      <c r="L621" s="565" t="s">
        <v>70</v>
      </c>
      <c r="M621" s="562" t="str">
        <f>VLOOKUP(C621,[3]K10!$B$3:$K$1312,10,0)</f>
        <v>Mở</v>
      </c>
      <c r="N621" s="564"/>
      <c r="O621" s="563" t="s">
        <v>63</v>
      </c>
      <c r="P621" s="563">
        <v>0</v>
      </c>
      <c r="Q621" s="563" t="s">
        <v>395</v>
      </c>
      <c r="R621" s="559" t="s">
        <v>3242</v>
      </c>
      <c r="S621" s="559">
        <f t="shared" si="27"/>
        <v>0</v>
      </c>
      <c r="T621" s="559">
        <v>399</v>
      </c>
      <c r="V621" s="562">
        <f>VLOOKUP(C621,[4]K10!$B$3:$J$1312,9,0)</f>
        <v>69</v>
      </c>
      <c r="W621" s="561">
        <v>618</v>
      </c>
      <c r="X621" s="561" t="s">
        <v>2472</v>
      </c>
      <c r="Y621" s="561"/>
    </row>
    <row r="622" spans="1:25" ht="57" hidden="1" x14ac:dyDescent="0.2">
      <c r="A622" s="569">
        <v>367</v>
      </c>
      <c r="B622" s="568" t="str">
        <f t="shared" si="26"/>
        <v>10.7.0703142.02</v>
      </c>
      <c r="C622" s="562" t="s">
        <v>3878</v>
      </c>
      <c r="D622" s="562" t="str">
        <f>VLOOKUP(E622,[1]QuyetdinhPCGD!$B$6:$C$1258,2,0)</f>
        <v>0703142</v>
      </c>
      <c r="E622" s="567" t="s">
        <v>405</v>
      </c>
      <c r="F622" s="564" t="s">
        <v>145</v>
      </c>
      <c r="G622" s="564" t="s">
        <v>9</v>
      </c>
      <c r="H622" s="563" t="s">
        <v>293</v>
      </c>
      <c r="I622" s="571"/>
      <c r="J622" s="566" t="s">
        <v>107</v>
      </c>
      <c r="K622" s="563" t="s">
        <v>402</v>
      </c>
      <c r="L622" s="572" t="s">
        <v>70</v>
      </c>
      <c r="M622" s="562" t="str">
        <f>VLOOKUP(C622,[3]K10!$B$3:$K$1312,10,0)</f>
        <v>Không mở</v>
      </c>
      <c r="N622" s="571"/>
      <c r="O622" s="563" t="s">
        <v>63</v>
      </c>
      <c r="P622" s="563">
        <v>0</v>
      </c>
      <c r="Q622" s="563" t="s">
        <v>402</v>
      </c>
      <c r="R622" s="559" t="s">
        <v>293</v>
      </c>
      <c r="S622" s="559">
        <f t="shared" si="27"/>
        <v>1</v>
      </c>
      <c r="T622" s="559">
        <v>409</v>
      </c>
      <c r="V622" s="562">
        <f>VLOOKUP(C622,[4]K10!$B$3:$J$1312,9,0)</f>
        <v>0</v>
      </c>
      <c r="W622" s="561">
        <v>619</v>
      </c>
      <c r="X622" s="561"/>
      <c r="Y622" s="561"/>
    </row>
    <row r="623" spans="1:25" ht="57" hidden="1" x14ac:dyDescent="0.2">
      <c r="A623" s="569">
        <v>368</v>
      </c>
      <c r="B623" s="568" t="str">
        <f t="shared" si="26"/>
        <v>10.7.0703154.02</v>
      </c>
      <c r="C623" s="562" t="s">
        <v>3879</v>
      </c>
      <c r="D623" s="562" t="str">
        <f>VLOOKUP(E623,[1]QuyetdinhPCGD!$B$6:$C$1258,2,0)</f>
        <v>0703154</v>
      </c>
      <c r="E623" s="567" t="s">
        <v>400</v>
      </c>
      <c r="F623" s="564" t="s">
        <v>145</v>
      </c>
      <c r="G623" s="564" t="s">
        <v>8</v>
      </c>
      <c r="H623" s="563" t="s">
        <v>293</v>
      </c>
      <c r="I623" s="564"/>
      <c r="J623" s="566" t="s">
        <v>107</v>
      </c>
      <c r="K623" s="563" t="s">
        <v>395</v>
      </c>
      <c r="L623" s="565" t="s">
        <v>70</v>
      </c>
      <c r="M623" s="562" t="str">
        <f>VLOOKUP(C623,[3]K10!$B$3:$K$1312,10,0)</f>
        <v>Không mở</v>
      </c>
      <c r="N623" s="564"/>
      <c r="O623" s="563" t="s">
        <v>63</v>
      </c>
      <c r="P623" s="563">
        <v>0</v>
      </c>
      <c r="Q623" s="563" t="s">
        <v>395</v>
      </c>
      <c r="R623" s="559" t="s">
        <v>293</v>
      </c>
      <c r="S623" s="559">
        <f t="shared" si="27"/>
        <v>1</v>
      </c>
      <c r="T623" s="559">
        <v>404</v>
      </c>
      <c r="V623" s="562">
        <f>VLOOKUP(C623,[4]K10!$B$3:$J$1312,9,0)</f>
        <v>0</v>
      </c>
      <c r="W623" s="561">
        <v>620</v>
      </c>
      <c r="X623" s="561"/>
      <c r="Y623" s="561"/>
    </row>
    <row r="624" spans="1:25" ht="57" hidden="1" x14ac:dyDescent="0.2">
      <c r="A624" s="569">
        <v>369</v>
      </c>
      <c r="B624" s="568" t="str">
        <f t="shared" si="26"/>
        <v>10.7.0703155.02</v>
      </c>
      <c r="C624" s="562" t="s">
        <v>3880</v>
      </c>
      <c r="D624" s="562" t="str">
        <f>VLOOKUP(E624,[1]QuyetdinhPCGD!$B$6:$C$1258,2,0)</f>
        <v>0703155</v>
      </c>
      <c r="E624" s="567" t="s">
        <v>397</v>
      </c>
      <c r="F624" s="564" t="s">
        <v>145</v>
      </c>
      <c r="G624" s="564" t="s">
        <v>8</v>
      </c>
      <c r="H624" s="563" t="s">
        <v>293</v>
      </c>
      <c r="I624" s="564"/>
      <c r="J624" s="566" t="s">
        <v>107</v>
      </c>
      <c r="K624" s="563" t="s">
        <v>395</v>
      </c>
      <c r="L624" s="565" t="s">
        <v>70</v>
      </c>
      <c r="M624" s="562" t="str">
        <f>VLOOKUP(C624,[3]K10!$B$3:$K$1312,10,0)</f>
        <v>Không mở</v>
      </c>
      <c r="N624" s="564"/>
      <c r="O624" s="563" t="s">
        <v>63</v>
      </c>
      <c r="P624" s="563">
        <v>0</v>
      </c>
      <c r="Q624" s="563" t="s">
        <v>395</v>
      </c>
      <c r="R624" s="559" t="s">
        <v>293</v>
      </c>
      <c r="S624" s="559">
        <f t="shared" si="27"/>
        <v>1</v>
      </c>
      <c r="T624" s="559">
        <v>401</v>
      </c>
      <c r="V624" s="562">
        <f>VLOOKUP(C624,[4]K10!$B$3:$J$1312,9,0)</f>
        <v>0</v>
      </c>
      <c r="W624" s="561">
        <v>621</v>
      </c>
      <c r="X624" s="561"/>
      <c r="Y624" s="561"/>
    </row>
    <row r="625" spans="1:25" ht="23.25" hidden="1" customHeight="1" x14ac:dyDescent="0.2">
      <c r="A625" s="569">
        <v>370</v>
      </c>
      <c r="B625" s="568" t="str">
        <f t="shared" si="26"/>
        <v>10.7.1203107.16</v>
      </c>
      <c r="C625" s="562" t="s">
        <v>3881</v>
      </c>
      <c r="D625" s="562" t="str">
        <f>VLOOKUP(E625,[1]QuyetdinhPCGD!$B$6:$C$1258,2,0)</f>
        <v>1203107</v>
      </c>
      <c r="E625" s="573" t="s">
        <v>288</v>
      </c>
      <c r="F625" s="564" t="s">
        <v>85</v>
      </c>
      <c r="G625" s="564" t="s">
        <v>11</v>
      </c>
      <c r="H625" s="563" t="s">
        <v>598</v>
      </c>
      <c r="I625" s="571"/>
      <c r="J625" s="566" t="s">
        <v>107</v>
      </c>
      <c r="K625" s="563" t="s">
        <v>274</v>
      </c>
      <c r="L625" s="565" t="s">
        <v>355</v>
      </c>
      <c r="M625" s="562" t="str">
        <f>VLOOKUP(C625,[3]K10!$B$3:$K$1312,10,0)</f>
        <v>Mở</v>
      </c>
      <c r="N625" s="571"/>
      <c r="O625" s="563" t="s">
        <v>63</v>
      </c>
      <c r="P625" s="563">
        <v>0</v>
      </c>
      <c r="Q625" s="563" t="s">
        <v>274</v>
      </c>
      <c r="R625" s="559" t="s">
        <v>3242</v>
      </c>
      <c r="S625" s="559">
        <f t="shared" si="27"/>
        <v>0</v>
      </c>
      <c r="T625" s="559">
        <v>405</v>
      </c>
      <c r="U625" s="559" t="s">
        <v>4628</v>
      </c>
      <c r="V625" s="562">
        <f>VLOOKUP(C625,[4]K10!$B$3:$J$1312,9,0)</f>
        <v>79</v>
      </c>
      <c r="W625" s="561">
        <v>622</v>
      </c>
      <c r="X625" s="561" t="s">
        <v>2472</v>
      </c>
      <c r="Y625" s="578" t="s">
        <v>4645</v>
      </c>
    </row>
    <row r="626" spans="1:25" ht="42.75" hidden="1" x14ac:dyDescent="0.2">
      <c r="A626" s="569">
        <v>371</v>
      </c>
      <c r="B626" s="568" t="str">
        <f t="shared" si="26"/>
        <v>10.7.1403133.06</v>
      </c>
      <c r="C626" s="562" t="s">
        <v>3882</v>
      </c>
      <c r="D626" s="562" t="str">
        <f>VLOOKUP(E626,[1]QuyetdinhPCGD!$B$6:$C$1258,2,0)</f>
        <v>1403133</v>
      </c>
      <c r="E626" s="567" t="s">
        <v>384</v>
      </c>
      <c r="F626" s="564" t="s">
        <v>72</v>
      </c>
      <c r="G626" s="564" t="s">
        <v>11</v>
      </c>
      <c r="H626" s="563" t="s">
        <v>293</v>
      </c>
      <c r="I626" s="571"/>
      <c r="J626" s="566" t="s">
        <v>107</v>
      </c>
      <c r="K626" s="563" t="s">
        <v>393</v>
      </c>
      <c r="L626" s="572" t="s">
        <v>115</v>
      </c>
      <c r="M626" s="562" t="str">
        <f>VLOOKUP(C626,[3]K10!$B$3:$K$1312,10,0)</f>
        <v>Không mở</v>
      </c>
      <c r="N626" s="571"/>
      <c r="O626" s="563" t="s">
        <v>63</v>
      </c>
      <c r="P626" s="563">
        <v>0</v>
      </c>
      <c r="Q626" s="563" t="s">
        <v>393</v>
      </c>
      <c r="R626" s="559" t="s">
        <v>293</v>
      </c>
      <c r="S626" s="559">
        <f t="shared" si="27"/>
        <v>1</v>
      </c>
      <c r="T626" s="559">
        <v>398</v>
      </c>
      <c r="V626" s="562">
        <f>VLOOKUP(C626,[4]K10!$B$3:$J$1312,9,0)</f>
        <v>8</v>
      </c>
      <c r="W626" s="561">
        <v>623</v>
      </c>
      <c r="X626" s="561"/>
      <c r="Y626" s="561"/>
    </row>
    <row r="627" spans="1:25" ht="57" hidden="1" x14ac:dyDescent="0.2">
      <c r="A627" s="569">
        <v>372</v>
      </c>
      <c r="B627" s="568" t="str">
        <f t="shared" si="26"/>
        <v>10.7.0703167.02</v>
      </c>
      <c r="C627" s="562" t="s">
        <v>3883</v>
      </c>
      <c r="D627" s="562" t="str">
        <f>VLOOKUP(E627,[1]QuyetdinhPCGD!$B$6:$C$1258,2,0)</f>
        <v>0703167</v>
      </c>
      <c r="E627" s="567" t="s">
        <v>401</v>
      </c>
      <c r="F627" s="564" t="s">
        <v>145</v>
      </c>
      <c r="G627" s="564" t="s">
        <v>9</v>
      </c>
      <c r="H627" s="562" t="str">
        <f>VLOOKUP(J627,'[2]Phan ca&amp; Ngay BDhoc'!$B$4:$I$106,8,0)</f>
        <v>A7-313</v>
      </c>
      <c r="I627" s="571"/>
      <c r="J627" s="566" t="s">
        <v>107</v>
      </c>
      <c r="K627" s="563" t="s">
        <v>402</v>
      </c>
      <c r="L627" s="572" t="s">
        <v>70</v>
      </c>
      <c r="M627" s="562" t="str">
        <f>VLOOKUP(C627,[3]K10!$B$3:$K$1312,10,0)</f>
        <v>Không mở</v>
      </c>
      <c r="N627" s="571"/>
      <c r="O627" s="563" t="s">
        <v>63</v>
      </c>
      <c r="P627" s="563">
        <v>0</v>
      </c>
      <c r="Q627" s="563" t="s">
        <v>402</v>
      </c>
      <c r="R627" s="559" t="s">
        <v>3242</v>
      </c>
      <c r="S627" s="559">
        <f t="shared" si="27"/>
        <v>0</v>
      </c>
      <c r="T627" s="559">
        <v>406</v>
      </c>
      <c r="V627" s="562">
        <f>VLOOKUP(C627,[4]K10!$B$3:$J$1312,9,0)</f>
        <v>0</v>
      </c>
      <c r="W627" s="561">
        <v>624</v>
      </c>
      <c r="X627" s="561"/>
      <c r="Y627" s="561"/>
    </row>
    <row r="628" spans="1:25" ht="71.25" hidden="1" x14ac:dyDescent="0.2">
      <c r="A628" s="569">
        <v>373</v>
      </c>
      <c r="B628" s="568" t="str">
        <f t="shared" si="26"/>
        <v>10.7.0703175.04</v>
      </c>
      <c r="C628" s="562" t="s">
        <v>3884</v>
      </c>
      <c r="D628" s="562" t="str">
        <f>VLOOKUP(E628,[1]QuyetdinhPCGD!$B$6:$C$1258,2,0)</f>
        <v>0703175</v>
      </c>
      <c r="E628" s="573" t="s">
        <v>408</v>
      </c>
      <c r="F628" s="564" t="s">
        <v>138</v>
      </c>
      <c r="G628" s="564" t="s">
        <v>10</v>
      </c>
      <c r="H628" s="562" t="s">
        <v>139</v>
      </c>
      <c r="I628" s="571"/>
      <c r="J628" s="566" t="s">
        <v>107</v>
      </c>
      <c r="K628" s="563" t="s">
        <v>409</v>
      </c>
      <c r="L628" s="572" t="s">
        <v>89</v>
      </c>
      <c r="M628" s="562" t="str">
        <f>VLOOKUP(C628,[3]K10!$B$3:$K$1312,10,0)</f>
        <v>Mở</v>
      </c>
      <c r="N628" s="571"/>
      <c r="O628" s="563" t="s">
        <v>63</v>
      </c>
      <c r="P628" s="563" t="s">
        <v>148</v>
      </c>
      <c r="Q628" s="563" t="s">
        <v>409</v>
      </c>
      <c r="R628" s="559" t="s">
        <v>139</v>
      </c>
      <c r="S628" s="559">
        <f t="shared" si="27"/>
        <v>1</v>
      </c>
      <c r="T628" s="559">
        <v>411</v>
      </c>
      <c r="V628" s="562">
        <f>VLOOKUP(C628,[4]K10!$B$3:$J$1312,9,0)</f>
        <v>30</v>
      </c>
      <c r="W628" s="561">
        <v>625</v>
      </c>
      <c r="X628" s="561" t="s">
        <v>2472</v>
      </c>
      <c r="Y628" s="561"/>
    </row>
    <row r="629" spans="1:25" ht="71.25" hidden="1" x14ac:dyDescent="0.2">
      <c r="A629" s="569">
        <v>374</v>
      </c>
      <c r="B629" s="568" t="str">
        <f t="shared" si="26"/>
        <v>10.7.0703175.06</v>
      </c>
      <c r="C629" s="562" t="s">
        <v>3885</v>
      </c>
      <c r="D629" s="562" t="str">
        <f>VLOOKUP(E629,[1]QuyetdinhPCGD!$B$6:$C$1258,2,0)</f>
        <v>0703175</v>
      </c>
      <c r="E629" s="573" t="s">
        <v>408</v>
      </c>
      <c r="F629" s="564" t="s">
        <v>311</v>
      </c>
      <c r="G629" s="564" t="s">
        <v>10</v>
      </c>
      <c r="H629" s="562" t="s">
        <v>139</v>
      </c>
      <c r="I629" s="571"/>
      <c r="J629" s="566" t="s">
        <v>107</v>
      </c>
      <c r="K629" s="563" t="s">
        <v>409</v>
      </c>
      <c r="L629" s="572" t="s">
        <v>115</v>
      </c>
      <c r="M629" s="562" t="str">
        <f>VLOOKUP(C629,[3]K10!$B$3:$K$1312,10,0)</f>
        <v>Mở</v>
      </c>
      <c r="N629" s="571"/>
      <c r="O629" s="563" t="s">
        <v>63</v>
      </c>
      <c r="P629" s="563" t="s">
        <v>300</v>
      </c>
      <c r="Q629" s="563" t="s">
        <v>409</v>
      </c>
      <c r="R629" s="559" t="s">
        <v>139</v>
      </c>
      <c r="S629" s="559">
        <f t="shared" si="27"/>
        <v>1</v>
      </c>
      <c r="T629" s="559">
        <v>412</v>
      </c>
      <c r="V629" s="562">
        <f>VLOOKUP(C629,[4]K10!$B$3:$J$1312,9,0)</f>
        <v>30</v>
      </c>
      <c r="W629" s="561">
        <v>626</v>
      </c>
      <c r="X629" s="561"/>
      <c r="Y629" s="561"/>
    </row>
    <row r="630" spans="1:25" ht="71.25" hidden="1" x14ac:dyDescent="0.2">
      <c r="A630" s="569">
        <v>375</v>
      </c>
      <c r="B630" s="568" t="str">
        <f t="shared" si="26"/>
        <v>10.7.0703175.05</v>
      </c>
      <c r="C630" s="562" t="s">
        <v>3886</v>
      </c>
      <c r="D630" s="562" t="str">
        <f>VLOOKUP(E630,[1]QuyetdinhPCGD!$B$6:$C$1258,2,0)</f>
        <v>0703175</v>
      </c>
      <c r="E630" s="573" t="s">
        <v>408</v>
      </c>
      <c r="F630" s="564" t="s">
        <v>142</v>
      </c>
      <c r="G630" s="564" t="s">
        <v>10</v>
      </c>
      <c r="H630" s="562" t="s">
        <v>139</v>
      </c>
      <c r="I630" s="571"/>
      <c r="J630" s="566" t="s">
        <v>107</v>
      </c>
      <c r="K630" s="563" t="s">
        <v>409</v>
      </c>
      <c r="L630" s="572" t="s">
        <v>112</v>
      </c>
      <c r="M630" s="562" t="str">
        <f>VLOOKUP(C630,[3]K10!$B$3:$K$1312,10,0)</f>
        <v>Mở</v>
      </c>
      <c r="N630" s="571"/>
      <c r="O630" s="563" t="s">
        <v>63</v>
      </c>
      <c r="P630" s="563" t="s">
        <v>298</v>
      </c>
      <c r="Q630" s="563" t="s">
        <v>409</v>
      </c>
      <c r="R630" s="559" t="s">
        <v>139</v>
      </c>
      <c r="S630" s="559">
        <f t="shared" si="27"/>
        <v>1</v>
      </c>
      <c r="T630" s="559">
        <v>413</v>
      </c>
      <c r="V630" s="562">
        <f>VLOOKUP(C630,[4]K10!$B$3:$J$1312,9,0)</f>
        <v>30</v>
      </c>
      <c r="W630" s="561">
        <v>627</v>
      </c>
      <c r="X630" s="561" t="s">
        <v>4627</v>
      </c>
      <c r="Y630" s="561"/>
    </row>
    <row r="631" spans="1:25" ht="57" hidden="1" x14ac:dyDescent="0.2">
      <c r="A631" s="569">
        <v>376</v>
      </c>
      <c r="B631" s="568" t="str">
        <f t="shared" si="26"/>
        <v>10.7.0703184.02</v>
      </c>
      <c r="C631" s="562" t="s">
        <v>3887</v>
      </c>
      <c r="D631" s="562" t="str">
        <f>VLOOKUP(E631,[1]QuyetdinhPCGD!$B$6:$C$1258,2,0)</f>
        <v>0703184</v>
      </c>
      <c r="E631" s="567" t="s">
        <v>403</v>
      </c>
      <c r="F631" s="564" t="s">
        <v>145</v>
      </c>
      <c r="G631" s="564" t="s">
        <v>9</v>
      </c>
      <c r="H631" s="563" t="s">
        <v>293</v>
      </c>
      <c r="I631" s="571"/>
      <c r="J631" s="566" t="s">
        <v>107</v>
      </c>
      <c r="K631" s="563" t="s">
        <v>402</v>
      </c>
      <c r="L631" s="572" t="s">
        <v>70</v>
      </c>
      <c r="M631" s="562" t="str">
        <f>VLOOKUP(C631,[3]K10!$B$3:$K$1312,10,0)</f>
        <v>Không mở</v>
      </c>
      <c r="N631" s="571"/>
      <c r="O631" s="563" t="s">
        <v>63</v>
      </c>
      <c r="P631" s="563">
        <v>0</v>
      </c>
      <c r="Q631" s="563" t="s">
        <v>402</v>
      </c>
      <c r="R631" s="559" t="s">
        <v>293</v>
      </c>
      <c r="S631" s="559">
        <f t="shared" si="27"/>
        <v>1</v>
      </c>
      <c r="T631" s="559">
        <v>407</v>
      </c>
      <c r="V631" s="562">
        <f>VLOOKUP(C631,[4]K10!$B$3:$J$1312,9,0)</f>
        <v>0</v>
      </c>
      <c r="W631" s="561">
        <v>628</v>
      </c>
      <c r="X631" s="561"/>
      <c r="Y631" s="561"/>
    </row>
    <row r="632" spans="1:25" ht="57" hidden="1" x14ac:dyDescent="0.2">
      <c r="A632" s="569">
        <v>377</v>
      </c>
      <c r="B632" s="568" t="str">
        <f t="shared" si="26"/>
        <v>10.7.0703163.02</v>
      </c>
      <c r="C632" s="562" t="s">
        <v>3888</v>
      </c>
      <c r="D632" s="562" t="str">
        <f>VLOOKUP(E632,[1]QuyetdinhPCGD!$B$6:$C$1258,2,0)</f>
        <v>0703163</v>
      </c>
      <c r="E632" s="567" t="s">
        <v>404</v>
      </c>
      <c r="F632" s="564" t="s">
        <v>145</v>
      </c>
      <c r="G632" s="564" t="s">
        <v>9</v>
      </c>
      <c r="H632" s="563" t="s">
        <v>3363</v>
      </c>
      <c r="I632" s="571"/>
      <c r="J632" s="566" t="s">
        <v>107</v>
      </c>
      <c r="K632" s="563" t="s">
        <v>402</v>
      </c>
      <c r="L632" s="572" t="s">
        <v>70</v>
      </c>
      <c r="M632" s="562" t="str">
        <f>VLOOKUP(C632,[3]K10!$B$3:$K$1312,10,0)</f>
        <v>Mở</v>
      </c>
      <c r="N632" s="571"/>
      <c r="O632" s="563" t="s">
        <v>63</v>
      </c>
      <c r="P632" s="563">
        <v>0</v>
      </c>
      <c r="Q632" s="563" t="s">
        <v>402</v>
      </c>
      <c r="R632" s="559" t="s">
        <v>293</v>
      </c>
      <c r="S632" s="559">
        <f t="shared" si="27"/>
        <v>0</v>
      </c>
      <c r="T632" s="559">
        <v>408</v>
      </c>
      <c r="U632" s="559" t="s">
        <v>4628</v>
      </c>
      <c r="V632" s="562">
        <f>VLOOKUP(C632,[4]K10!$B$3:$J$1312,9,0)</f>
        <v>52</v>
      </c>
      <c r="W632" s="561">
        <v>629</v>
      </c>
      <c r="X632" s="561" t="s">
        <v>2472</v>
      </c>
      <c r="Y632" s="561"/>
    </row>
    <row r="633" spans="1:25" ht="57" hidden="1" x14ac:dyDescent="0.2">
      <c r="A633" s="569">
        <v>378</v>
      </c>
      <c r="B633" s="568" t="str">
        <f t="shared" si="26"/>
        <v>10.7.0703189.02</v>
      </c>
      <c r="C633" s="562" t="s">
        <v>3889</v>
      </c>
      <c r="D633" s="562" t="str">
        <f>VLOOKUP(E633,[1]QuyetdinhPCGD!$B$6:$C$1258,2,0)</f>
        <v>0703189</v>
      </c>
      <c r="E633" s="567" t="s">
        <v>398</v>
      </c>
      <c r="F633" s="564" t="s">
        <v>145</v>
      </c>
      <c r="G633" s="564" t="s">
        <v>8</v>
      </c>
      <c r="H633" s="563" t="s">
        <v>293</v>
      </c>
      <c r="I633" s="564"/>
      <c r="J633" s="566" t="s">
        <v>107</v>
      </c>
      <c r="K633" s="563" t="s">
        <v>395</v>
      </c>
      <c r="L633" s="572" t="s">
        <v>70</v>
      </c>
      <c r="M633" s="562" t="str">
        <f>VLOOKUP(C633,[3]K10!$B$3:$K$1312,10,0)</f>
        <v>Không mở</v>
      </c>
      <c r="N633" s="564"/>
      <c r="O633" s="563" t="s">
        <v>63</v>
      </c>
      <c r="P633" s="563">
        <v>0</v>
      </c>
      <c r="Q633" s="563" t="s">
        <v>395</v>
      </c>
      <c r="R633" s="559" t="s">
        <v>293</v>
      </c>
      <c r="S633" s="559">
        <f t="shared" si="27"/>
        <v>1</v>
      </c>
      <c r="T633" s="559">
        <v>402</v>
      </c>
      <c r="V633" s="562">
        <f>VLOOKUP(C633,[4]K10!$B$3:$J$1312,9,0)</f>
        <v>0</v>
      </c>
      <c r="W633" s="561">
        <v>630</v>
      </c>
      <c r="X633" s="561"/>
      <c r="Y633" s="561"/>
    </row>
    <row r="634" spans="1:25" ht="28.5" hidden="1" customHeight="1" x14ac:dyDescent="0.2">
      <c r="A634" s="569">
        <v>379</v>
      </c>
      <c r="B634" s="568" t="str">
        <f t="shared" si="26"/>
        <v>10.7.0703102.03</v>
      </c>
      <c r="C634" s="562" t="s">
        <v>3890</v>
      </c>
      <c r="D634" s="562" t="str">
        <f>VLOOKUP(E634,[1]QuyetdinhPCGD!$B$6:$C$1258,2,0)</f>
        <v>0703102</v>
      </c>
      <c r="E634" s="567" t="s">
        <v>396</v>
      </c>
      <c r="F634" s="564" t="s">
        <v>81</v>
      </c>
      <c r="G634" s="564" t="s">
        <v>10</v>
      </c>
      <c r="H634" s="563" t="s">
        <v>293</v>
      </c>
      <c r="I634" s="571"/>
      <c r="J634" s="566" t="s">
        <v>109</v>
      </c>
      <c r="K634" s="563" t="s">
        <v>395</v>
      </c>
      <c r="L634" s="572" t="s">
        <v>75</v>
      </c>
      <c r="M634" s="562" t="str">
        <f>VLOOKUP(C634,[3]K10!$B$3:$K$1312,10,0)</f>
        <v>Không mở</v>
      </c>
      <c r="N634" s="571"/>
      <c r="O634" s="563" t="s">
        <v>63</v>
      </c>
      <c r="P634" s="563">
        <v>0</v>
      </c>
      <c r="Q634" s="563" t="s">
        <v>395</v>
      </c>
      <c r="R634" s="559" t="s">
        <v>293</v>
      </c>
      <c r="S634" s="559">
        <f t="shared" si="27"/>
        <v>1</v>
      </c>
      <c r="T634" s="559">
        <v>421</v>
      </c>
      <c r="V634" s="562">
        <f>VLOOKUP(C634,[4]K10!$B$3:$J$1312,9,0)</f>
        <v>0</v>
      </c>
      <c r="W634" s="561">
        <v>631</v>
      </c>
      <c r="X634" s="561"/>
      <c r="Y634" s="561"/>
    </row>
    <row r="635" spans="1:25" ht="57" hidden="1" x14ac:dyDescent="0.2">
      <c r="A635" s="569">
        <v>380</v>
      </c>
      <c r="B635" s="568" t="str">
        <f t="shared" si="26"/>
        <v>10.7.0703105.03</v>
      </c>
      <c r="C635" s="562" t="s">
        <v>3891</v>
      </c>
      <c r="D635" s="562" t="str">
        <f>VLOOKUP(E635,[1]QuyetdinhPCGD!$B$6:$C$1258,2,0)</f>
        <v>0703105</v>
      </c>
      <c r="E635" s="567" t="s">
        <v>399</v>
      </c>
      <c r="F635" s="564" t="s">
        <v>81</v>
      </c>
      <c r="G635" s="564" t="s">
        <v>10</v>
      </c>
      <c r="H635" s="563" t="s">
        <v>293</v>
      </c>
      <c r="I635" s="571"/>
      <c r="J635" s="566" t="s">
        <v>109</v>
      </c>
      <c r="K635" s="563" t="s">
        <v>395</v>
      </c>
      <c r="L635" s="572" t="s">
        <v>75</v>
      </c>
      <c r="M635" s="562" t="str">
        <f>VLOOKUP(C635,[3]K10!$B$3:$K$1312,10,0)</f>
        <v>Không mở</v>
      </c>
      <c r="N635" s="571"/>
      <c r="O635" s="563" t="s">
        <v>63</v>
      </c>
      <c r="P635" s="563">
        <v>0</v>
      </c>
      <c r="Q635" s="563" t="s">
        <v>395</v>
      </c>
      <c r="R635" s="559" t="s">
        <v>293</v>
      </c>
      <c r="S635" s="559">
        <f t="shared" si="27"/>
        <v>1</v>
      </c>
      <c r="T635" s="559">
        <v>424</v>
      </c>
      <c r="V635" s="562">
        <f>VLOOKUP(C635,[4]K10!$B$3:$J$1312,9,0)</f>
        <v>0</v>
      </c>
      <c r="W635" s="561">
        <v>632</v>
      </c>
      <c r="X635" s="561"/>
      <c r="Y635" s="561"/>
    </row>
    <row r="636" spans="1:25" ht="28.5" hidden="1" x14ac:dyDescent="0.2">
      <c r="A636" s="569">
        <v>381</v>
      </c>
      <c r="B636" s="568" t="str">
        <f t="shared" si="26"/>
        <v>10.7.0703109.03</v>
      </c>
      <c r="C636" s="562" t="s">
        <v>3892</v>
      </c>
      <c r="D636" s="562" t="str">
        <f>VLOOKUP(E636,[1]QuyetdinhPCGD!$B$6:$C$1258,2,0)</f>
        <v>0703109</v>
      </c>
      <c r="E636" s="573" t="s">
        <v>392</v>
      </c>
      <c r="F636" s="564" t="s">
        <v>178</v>
      </c>
      <c r="G636" s="564" t="s">
        <v>8</v>
      </c>
      <c r="H636" s="562" t="str">
        <f>VLOOKUP(J636,'[2]Phan ca&amp; Ngay BDhoc'!$B$4:$I$106,8,0)</f>
        <v>A7-318</v>
      </c>
      <c r="I636" s="564"/>
      <c r="J636" s="566" t="s">
        <v>109</v>
      </c>
      <c r="K636" s="563" t="s">
        <v>274</v>
      </c>
      <c r="L636" s="565" t="s">
        <v>75</v>
      </c>
      <c r="M636" s="562" t="str">
        <f>VLOOKUP(C636,[3]K10!$B$3:$K$1312,10,0)</f>
        <v>Mở</v>
      </c>
      <c r="N636" s="564"/>
      <c r="O636" s="563" t="s">
        <v>63</v>
      </c>
      <c r="P636" s="563">
        <v>0</v>
      </c>
      <c r="Q636" s="563" t="s">
        <v>274</v>
      </c>
      <c r="R636" s="559" t="s">
        <v>3247</v>
      </c>
      <c r="S636" s="559">
        <f t="shared" si="27"/>
        <v>0</v>
      </c>
      <c r="T636" s="559">
        <v>415</v>
      </c>
      <c r="V636" s="562">
        <f>VLOOKUP(C636,[4]K10!$B$3:$J$1312,9,0)</f>
        <v>70</v>
      </c>
      <c r="W636" s="561">
        <v>633</v>
      </c>
      <c r="X636" s="561" t="s">
        <v>4627</v>
      </c>
      <c r="Y636" s="561"/>
    </row>
    <row r="637" spans="1:25" ht="57" hidden="1" x14ac:dyDescent="0.2">
      <c r="A637" s="569">
        <v>382</v>
      </c>
      <c r="B637" s="568" t="str">
        <f t="shared" si="26"/>
        <v>10.7.0703120.03</v>
      </c>
      <c r="C637" s="562" t="s">
        <v>3893</v>
      </c>
      <c r="D637" s="562" t="str">
        <f>VLOOKUP(E637,[1]QuyetdinhPCGD!$B$6:$C$1258,2,0)</f>
        <v>0703120</v>
      </c>
      <c r="E637" s="567" t="s">
        <v>406</v>
      </c>
      <c r="F637" s="564" t="s">
        <v>100</v>
      </c>
      <c r="G637" s="564" t="s">
        <v>13</v>
      </c>
      <c r="H637" s="563" t="s">
        <v>293</v>
      </c>
      <c r="I637" s="571"/>
      <c r="J637" s="566" t="s">
        <v>109</v>
      </c>
      <c r="K637" s="563" t="s">
        <v>402</v>
      </c>
      <c r="L637" s="572" t="s">
        <v>75</v>
      </c>
      <c r="M637" s="562" t="str">
        <f>VLOOKUP(C637,[3]K10!$B$3:$K$1312,10,0)</f>
        <v>Không mở</v>
      </c>
      <c r="N637" s="571"/>
      <c r="O637" s="563" t="s">
        <v>63</v>
      </c>
      <c r="P637" s="563">
        <v>0</v>
      </c>
      <c r="Q637" s="563" t="s">
        <v>402</v>
      </c>
      <c r="R637" s="559" t="s">
        <v>293</v>
      </c>
      <c r="S637" s="559">
        <f t="shared" si="27"/>
        <v>1</v>
      </c>
      <c r="T637" s="559">
        <v>431</v>
      </c>
      <c r="V637" s="562">
        <f>VLOOKUP(C637,[4]K10!$B$3:$J$1312,9,0)</f>
        <v>0</v>
      </c>
      <c r="W637" s="561">
        <v>634</v>
      </c>
      <c r="X637" s="561"/>
      <c r="Y637" s="561"/>
    </row>
    <row r="638" spans="1:25" ht="42.75" hidden="1" x14ac:dyDescent="0.2">
      <c r="A638" s="569">
        <v>383</v>
      </c>
      <c r="B638" s="568" t="str">
        <f t="shared" si="26"/>
        <v>10.7.1603113.11</v>
      </c>
      <c r="C638" s="562" t="s">
        <v>3894</v>
      </c>
      <c r="D638" s="562" t="str">
        <f>VLOOKUP(E638,[1]QuyetdinhPCGD!$B$6:$C$1258,2,0)</f>
        <v>1603113</v>
      </c>
      <c r="E638" s="567" t="s">
        <v>303</v>
      </c>
      <c r="F638" s="564" t="s">
        <v>79</v>
      </c>
      <c r="G638" s="564" t="s">
        <v>9</v>
      </c>
      <c r="H638" s="562" t="str">
        <f>VLOOKUP(J638,'[2]Phan ca&amp; Ngay BDhoc'!$B$4:$I$106,8,0)</f>
        <v>A7-318</v>
      </c>
      <c r="I638" s="571"/>
      <c r="J638" s="566" t="s">
        <v>109</v>
      </c>
      <c r="K638" s="563" t="s">
        <v>393</v>
      </c>
      <c r="L638" s="572" t="s">
        <v>321</v>
      </c>
      <c r="M638" s="562" t="str">
        <f>VLOOKUP(C638,[3]K10!$B$3:$K$1312,10,0)</f>
        <v>Không mở</v>
      </c>
      <c r="N638" s="571"/>
      <c r="O638" s="563" t="s">
        <v>63</v>
      </c>
      <c r="P638" s="563">
        <v>0</v>
      </c>
      <c r="Q638" s="563" t="s">
        <v>393</v>
      </c>
      <c r="R638" s="559" t="s">
        <v>3247</v>
      </c>
      <c r="S638" s="559">
        <f t="shared" si="27"/>
        <v>0</v>
      </c>
      <c r="T638" s="559">
        <v>417</v>
      </c>
      <c r="V638" s="562">
        <f>VLOOKUP(C638,[4]K10!$B$3:$J$1312,9,0)</f>
        <v>1</v>
      </c>
      <c r="W638" s="561">
        <v>635</v>
      </c>
      <c r="X638" s="561"/>
      <c r="Y638" s="561"/>
    </row>
    <row r="639" spans="1:25" ht="42.75" hidden="1" x14ac:dyDescent="0.2">
      <c r="A639" s="569">
        <v>384</v>
      </c>
      <c r="B639" s="568" t="str">
        <f t="shared" si="26"/>
        <v>10.7.1403114.11</v>
      </c>
      <c r="C639" s="562" t="s">
        <v>3895</v>
      </c>
      <c r="D639" s="562" t="str">
        <f>VLOOKUP(E639,[1]QuyetdinhPCGD!$B$6:$C$1258,2,0)</f>
        <v>1403114</v>
      </c>
      <c r="E639" s="567" t="s">
        <v>301</v>
      </c>
      <c r="F639" s="564" t="s">
        <v>79</v>
      </c>
      <c r="G639" s="564" t="s">
        <v>9</v>
      </c>
      <c r="H639" s="563" t="s">
        <v>293</v>
      </c>
      <c r="I639" s="571"/>
      <c r="J639" s="566" t="s">
        <v>109</v>
      </c>
      <c r="K639" s="563" t="s">
        <v>393</v>
      </c>
      <c r="L639" s="572" t="s">
        <v>321</v>
      </c>
      <c r="M639" s="562" t="str">
        <f>VLOOKUP(C639,[3]K10!$B$3:$K$1312,10,0)</f>
        <v>Không mở</v>
      </c>
      <c r="N639" s="571"/>
      <c r="O639" s="563" t="s">
        <v>63</v>
      </c>
      <c r="P639" s="563">
        <v>0</v>
      </c>
      <c r="Q639" s="563" t="s">
        <v>393</v>
      </c>
      <c r="R639" s="559" t="s">
        <v>293</v>
      </c>
      <c r="S639" s="559">
        <f t="shared" si="27"/>
        <v>1</v>
      </c>
      <c r="T639" s="559">
        <v>418</v>
      </c>
      <c r="V639" s="562">
        <f>VLOOKUP(C639,[4]K10!$B$3:$J$1312,9,0)</f>
        <v>1</v>
      </c>
      <c r="W639" s="561">
        <v>636</v>
      </c>
      <c r="X639" s="561"/>
      <c r="Y639" s="561"/>
    </row>
    <row r="640" spans="1:25" ht="57" hidden="1" x14ac:dyDescent="0.2">
      <c r="A640" s="569">
        <v>385</v>
      </c>
      <c r="B640" s="568" t="str">
        <f t="shared" si="26"/>
        <v>10.7.0703135.03</v>
      </c>
      <c r="C640" s="562" t="s">
        <v>3896</v>
      </c>
      <c r="D640" s="562" t="str">
        <f>VLOOKUP(E640,[1]QuyetdinhPCGD!$B$6:$C$1258,2,0)</f>
        <v>0703135</v>
      </c>
      <c r="E640" s="567" t="s">
        <v>394</v>
      </c>
      <c r="F640" s="564" t="s">
        <v>81</v>
      </c>
      <c r="G640" s="564" t="s">
        <v>10</v>
      </c>
      <c r="H640" s="562" t="str">
        <f>VLOOKUP(J640,'[2]Phan ca&amp; Ngay BDhoc'!$B$4:$I$106,8,0)</f>
        <v>A7-318</v>
      </c>
      <c r="I640" s="571"/>
      <c r="J640" s="566" t="s">
        <v>109</v>
      </c>
      <c r="K640" s="563" t="s">
        <v>395</v>
      </c>
      <c r="L640" s="572" t="s">
        <v>75</v>
      </c>
      <c r="M640" s="562" t="str">
        <f>VLOOKUP(C640,[3]K10!$B$3:$K$1312,10,0)</f>
        <v>Mở</v>
      </c>
      <c r="N640" s="571"/>
      <c r="O640" s="563" t="s">
        <v>63</v>
      </c>
      <c r="P640" s="563">
        <v>0</v>
      </c>
      <c r="Q640" s="563" t="s">
        <v>395</v>
      </c>
      <c r="R640" s="559" t="s">
        <v>3247</v>
      </c>
      <c r="S640" s="559">
        <f t="shared" si="27"/>
        <v>0</v>
      </c>
      <c r="T640" s="559">
        <v>420</v>
      </c>
      <c r="V640" s="562">
        <f>VLOOKUP(C640,[4]K10!$B$3:$J$1312,9,0)</f>
        <v>70</v>
      </c>
      <c r="W640" s="561">
        <v>637</v>
      </c>
      <c r="X640" s="561" t="s">
        <v>4627</v>
      </c>
      <c r="Y640" s="561"/>
    </row>
    <row r="641" spans="1:25" ht="57" hidden="1" x14ac:dyDescent="0.2">
      <c r="A641" s="569">
        <v>386</v>
      </c>
      <c r="B641" s="568" t="str">
        <f t="shared" si="26"/>
        <v>10.7.0703142.03</v>
      </c>
      <c r="C641" s="562" t="s">
        <v>3897</v>
      </c>
      <c r="D641" s="562" t="str">
        <f>VLOOKUP(E641,[1]QuyetdinhPCGD!$B$6:$C$1258,2,0)</f>
        <v>0703142</v>
      </c>
      <c r="E641" s="567" t="s">
        <v>405</v>
      </c>
      <c r="F641" s="564" t="s">
        <v>81</v>
      </c>
      <c r="G641" s="564" t="s">
        <v>9</v>
      </c>
      <c r="H641" s="563" t="s">
        <v>293</v>
      </c>
      <c r="I641" s="571"/>
      <c r="J641" s="566" t="s">
        <v>109</v>
      </c>
      <c r="K641" s="563" t="s">
        <v>402</v>
      </c>
      <c r="L641" s="572" t="s">
        <v>75</v>
      </c>
      <c r="M641" s="562" t="str">
        <f>VLOOKUP(C641,[3]K10!$B$3:$K$1312,10,0)</f>
        <v>Không mở</v>
      </c>
      <c r="N641" s="571"/>
      <c r="O641" s="563" t="s">
        <v>63</v>
      </c>
      <c r="P641" s="563">
        <v>0</v>
      </c>
      <c r="Q641" s="563" t="s">
        <v>402</v>
      </c>
      <c r="R641" s="559" t="s">
        <v>293</v>
      </c>
      <c r="S641" s="559">
        <f t="shared" si="27"/>
        <v>1</v>
      </c>
      <c r="T641" s="559">
        <v>430</v>
      </c>
      <c r="V641" s="562">
        <f>VLOOKUP(C641,[4]K10!$B$3:$J$1312,9,0)</f>
        <v>0</v>
      </c>
      <c r="W641" s="561">
        <v>638</v>
      </c>
      <c r="X641" s="561"/>
      <c r="Y641" s="561"/>
    </row>
    <row r="642" spans="1:25" ht="57" hidden="1" x14ac:dyDescent="0.2">
      <c r="A642" s="569">
        <v>387</v>
      </c>
      <c r="B642" s="568" t="str">
        <f t="shared" si="26"/>
        <v>10.7.0703154.03</v>
      </c>
      <c r="C642" s="562" t="s">
        <v>3898</v>
      </c>
      <c r="D642" s="562" t="str">
        <f>VLOOKUP(E642,[1]QuyetdinhPCGD!$B$6:$C$1258,2,0)</f>
        <v>0703154</v>
      </c>
      <c r="E642" s="567" t="s">
        <v>400</v>
      </c>
      <c r="F642" s="564" t="s">
        <v>81</v>
      </c>
      <c r="G642" s="564" t="s">
        <v>10</v>
      </c>
      <c r="H642" s="563" t="s">
        <v>293</v>
      </c>
      <c r="I642" s="571"/>
      <c r="J642" s="566" t="s">
        <v>109</v>
      </c>
      <c r="K642" s="563" t="s">
        <v>395</v>
      </c>
      <c r="L642" s="572" t="s">
        <v>75</v>
      </c>
      <c r="M642" s="562" t="str">
        <f>VLOOKUP(C642,[3]K10!$B$3:$K$1312,10,0)</f>
        <v>Không mở</v>
      </c>
      <c r="N642" s="571"/>
      <c r="O642" s="563" t="s">
        <v>63</v>
      </c>
      <c r="P642" s="563">
        <v>0</v>
      </c>
      <c r="Q642" s="563" t="s">
        <v>395</v>
      </c>
      <c r="R642" s="559" t="s">
        <v>293</v>
      </c>
      <c r="S642" s="559">
        <f t="shared" si="27"/>
        <v>1</v>
      </c>
      <c r="T642" s="559">
        <v>425</v>
      </c>
      <c r="V642" s="562">
        <f>VLOOKUP(C642,[4]K10!$B$3:$J$1312,9,0)</f>
        <v>1</v>
      </c>
      <c r="W642" s="561">
        <v>639</v>
      </c>
      <c r="X642" s="561"/>
      <c r="Y642" s="561"/>
    </row>
    <row r="643" spans="1:25" ht="57" hidden="1" x14ac:dyDescent="0.2">
      <c r="A643" s="569">
        <v>388</v>
      </c>
      <c r="B643" s="568" t="str">
        <f t="shared" si="26"/>
        <v>10.7.0703155.03</v>
      </c>
      <c r="C643" s="562" t="s">
        <v>3899</v>
      </c>
      <c r="D643" s="562" t="str">
        <f>VLOOKUP(E643,[1]QuyetdinhPCGD!$B$6:$C$1258,2,0)</f>
        <v>0703155</v>
      </c>
      <c r="E643" s="567" t="s">
        <v>397</v>
      </c>
      <c r="F643" s="564" t="s">
        <v>81</v>
      </c>
      <c r="G643" s="564" t="s">
        <v>10</v>
      </c>
      <c r="H643" s="563" t="s">
        <v>293</v>
      </c>
      <c r="I643" s="571"/>
      <c r="J643" s="566" t="s">
        <v>109</v>
      </c>
      <c r="K643" s="563" t="s">
        <v>395</v>
      </c>
      <c r="L643" s="565" t="s">
        <v>75</v>
      </c>
      <c r="M643" s="562" t="str">
        <f>VLOOKUP(C643,[3]K10!$B$3:$K$1312,10,0)</f>
        <v>Không mở</v>
      </c>
      <c r="N643" s="571"/>
      <c r="O643" s="563" t="s">
        <v>63</v>
      </c>
      <c r="P643" s="563">
        <v>0</v>
      </c>
      <c r="Q643" s="563" t="s">
        <v>395</v>
      </c>
      <c r="R643" s="559" t="s">
        <v>293</v>
      </c>
      <c r="S643" s="559">
        <f t="shared" si="27"/>
        <v>1</v>
      </c>
      <c r="T643" s="559">
        <v>422</v>
      </c>
      <c r="V643" s="562">
        <f>VLOOKUP(C643,[4]K10!$B$3:$J$1312,9,0)</f>
        <v>0</v>
      </c>
      <c r="W643" s="561">
        <v>640</v>
      </c>
      <c r="X643" s="561"/>
      <c r="Y643" s="561"/>
    </row>
    <row r="644" spans="1:25" ht="27" hidden="1" customHeight="1" x14ac:dyDescent="0.2">
      <c r="A644" s="569">
        <v>389</v>
      </c>
      <c r="B644" s="568" t="str">
        <f t="shared" si="26"/>
        <v>10.7.1203107.17</v>
      </c>
      <c r="C644" s="562" t="s">
        <v>3900</v>
      </c>
      <c r="D644" s="562" t="str">
        <f>VLOOKUP(E644,[1]QuyetdinhPCGD!$B$6:$C$1258,2,0)</f>
        <v>1203107</v>
      </c>
      <c r="E644" s="573" t="s">
        <v>288</v>
      </c>
      <c r="F644" s="564" t="s">
        <v>67</v>
      </c>
      <c r="G644" s="564" t="s">
        <v>9</v>
      </c>
      <c r="H644" s="562" t="s">
        <v>4638</v>
      </c>
      <c r="I644" s="571"/>
      <c r="J644" s="566" t="s">
        <v>109</v>
      </c>
      <c r="K644" s="563" t="s">
        <v>340</v>
      </c>
      <c r="L644" s="565" t="s">
        <v>358</v>
      </c>
      <c r="M644" s="562" t="str">
        <f>VLOOKUP(C644,[3]K10!$B$3:$K$1312,10,0)</f>
        <v>Mở</v>
      </c>
      <c r="N644" s="571"/>
      <c r="O644" s="563" t="s">
        <v>63</v>
      </c>
      <c r="P644" s="563">
        <v>0</v>
      </c>
      <c r="Q644" s="563" t="s">
        <v>340</v>
      </c>
      <c r="R644" s="559" t="s">
        <v>3247</v>
      </c>
      <c r="S644" s="559">
        <f t="shared" si="27"/>
        <v>0</v>
      </c>
      <c r="T644" s="559">
        <v>426</v>
      </c>
      <c r="U644" s="559" t="s">
        <v>4628</v>
      </c>
      <c r="V644" s="562">
        <f>VLOOKUP(C644,[4]K10!$B$3:$J$1312,9,0)</f>
        <v>76</v>
      </c>
      <c r="W644" s="561">
        <v>641</v>
      </c>
      <c r="X644" s="561" t="s">
        <v>4627</v>
      </c>
      <c r="Y644" s="561" t="s">
        <v>4638</v>
      </c>
    </row>
    <row r="645" spans="1:25" ht="42.75" hidden="1" x14ac:dyDescent="0.2">
      <c r="A645" s="569">
        <v>390</v>
      </c>
      <c r="B645" s="568" t="str">
        <f t="shared" si="26"/>
        <v>10.7.1403133.07</v>
      </c>
      <c r="C645" s="562" t="s">
        <v>3901</v>
      </c>
      <c r="D645" s="562" t="str">
        <f>VLOOKUP(E645,[1]QuyetdinhPCGD!$B$6:$C$1258,2,0)</f>
        <v>1403133</v>
      </c>
      <c r="E645" s="567" t="s">
        <v>384</v>
      </c>
      <c r="F645" s="564" t="s">
        <v>79</v>
      </c>
      <c r="G645" s="564" t="s">
        <v>9</v>
      </c>
      <c r="H645" s="563" t="s">
        <v>293</v>
      </c>
      <c r="I645" s="571"/>
      <c r="J645" s="566" t="s">
        <v>109</v>
      </c>
      <c r="K645" s="563" t="s">
        <v>393</v>
      </c>
      <c r="L645" s="572" t="s">
        <v>117</v>
      </c>
      <c r="M645" s="562" t="str">
        <f>VLOOKUP(C645,[3]K10!$B$3:$K$1312,10,0)</f>
        <v>Không mở</v>
      </c>
      <c r="N645" s="571"/>
      <c r="O645" s="563" t="s">
        <v>63</v>
      </c>
      <c r="P645" s="563">
        <v>0</v>
      </c>
      <c r="Q645" s="563" t="s">
        <v>393</v>
      </c>
      <c r="R645" s="559" t="s">
        <v>293</v>
      </c>
      <c r="S645" s="559">
        <f t="shared" si="27"/>
        <v>1</v>
      </c>
      <c r="T645" s="559">
        <v>419</v>
      </c>
      <c r="V645" s="562">
        <f>VLOOKUP(C645,[4]K10!$B$3:$J$1312,9,0)</f>
        <v>0</v>
      </c>
      <c r="W645" s="561">
        <v>642</v>
      </c>
      <c r="X645" s="561"/>
      <c r="Y645" s="561"/>
    </row>
    <row r="646" spans="1:25" ht="57" hidden="1" x14ac:dyDescent="0.2">
      <c r="A646" s="569">
        <v>391</v>
      </c>
      <c r="B646" s="568" t="str">
        <f t="shared" si="26"/>
        <v>10.7.0703167.03</v>
      </c>
      <c r="C646" s="562" t="s">
        <v>3902</v>
      </c>
      <c r="D646" s="562" t="str">
        <f>VLOOKUP(E646,[1]QuyetdinhPCGD!$B$6:$C$1258,2,0)</f>
        <v>0703167</v>
      </c>
      <c r="E646" s="570" t="s">
        <v>401</v>
      </c>
      <c r="F646" s="564" t="s">
        <v>81</v>
      </c>
      <c r="G646" s="564" t="s">
        <v>9</v>
      </c>
      <c r="H646" s="562" t="str">
        <f>VLOOKUP(J646,'[2]Phan ca&amp; Ngay BDhoc'!$B$4:$I$106,8,0)</f>
        <v>A7-318</v>
      </c>
      <c r="I646" s="571"/>
      <c r="J646" s="566" t="s">
        <v>109</v>
      </c>
      <c r="K646" s="563" t="s">
        <v>402</v>
      </c>
      <c r="L646" s="572" t="s">
        <v>75</v>
      </c>
      <c r="M646" s="562" t="str">
        <f>VLOOKUP(C646,[3]K10!$B$3:$K$1312,10,0)</f>
        <v>Không mở</v>
      </c>
      <c r="N646" s="571"/>
      <c r="O646" s="563" t="s">
        <v>63</v>
      </c>
      <c r="P646" s="563">
        <v>0</v>
      </c>
      <c r="Q646" s="563" t="s">
        <v>402</v>
      </c>
      <c r="R646" s="559" t="s">
        <v>3247</v>
      </c>
      <c r="S646" s="559">
        <f t="shared" si="27"/>
        <v>0</v>
      </c>
      <c r="T646" s="559">
        <v>427</v>
      </c>
      <c r="V646" s="562">
        <f>VLOOKUP(C646,[4]K10!$B$3:$J$1312,9,0)</f>
        <v>0</v>
      </c>
      <c r="W646" s="561">
        <v>643</v>
      </c>
      <c r="X646" s="561"/>
      <c r="Y646" s="561"/>
    </row>
    <row r="647" spans="1:25" ht="71.25" hidden="1" x14ac:dyDescent="0.2">
      <c r="A647" s="569">
        <v>392</v>
      </c>
      <c r="B647" s="568" t="str">
        <f t="shared" si="26"/>
        <v>10.7.0703175.08</v>
      </c>
      <c r="C647" s="562" t="s">
        <v>3903</v>
      </c>
      <c r="D647" s="562" t="str">
        <f>VLOOKUP(E647,[1]QuyetdinhPCGD!$B$6:$C$1258,2,0)</f>
        <v>0703175</v>
      </c>
      <c r="E647" s="573" t="s">
        <v>408</v>
      </c>
      <c r="F647" s="564" t="s">
        <v>138</v>
      </c>
      <c r="G647" s="564" t="s">
        <v>11</v>
      </c>
      <c r="H647" s="562" t="s">
        <v>139</v>
      </c>
      <c r="I647" s="571"/>
      <c r="J647" s="566" t="s">
        <v>109</v>
      </c>
      <c r="K647" s="563" t="s">
        <v>409</v>
      </c>
      <c r="L647" s="572" t="s">
        <v>119</v>
      </c>
      <c r="M647" s="562" t="str">
        <f>VLOOKUP(C647,[3]K10!$B$3:$K$1312,10,0)</f>
        <v>Mở</v>
      </c>
      <c r="N647" s="571"/>
      <c r="O647" s="563" t="s">
        <v>63</v>
      </c>
      <c r="P647" s="563" t="s">
        <v>317</v>
      </c>
      <c r="Q647" s="563" t="s">
        <v>409</v>
      </c>
      <c r="R647" s="559" t="s">
        <v>139</v>
      </c>
      <c r="S647" s="559">
        <f t="shared" si="27"/>
        <v>1</v>
      </c>
      <c r="T647" s="559">
        <v>432</v>
      </c>
      <c r="V647" s="562">
        <f>VLOOKUP(C647,[4]K10!$B$3:$J$1312,9,0)</f>
        <v>30</v>
      </c>
      <c r="W647" s="561">
        <v>644</v>
      </c>
      <c r="X647" s="561" t="s">
        <v>2472</v>
      </c>
      <c r="Y647" s="561"/>
    </row>
    <row r="648" spans="1:25" ht="71.25" hidden="1" x14ac:dyDescent="0.2">
      <c r="A648" s="569">
        <v>393</v>
      </c>
      <c r="B648" s="568" t="str">
        <f t="shared" si="26"/>
        <v>10.7.0703175.09</v>
      </c>
      <c r="C648" s="562" t="s">
        <v>3904</v>
      </c>
      <c r="D648" s="562" t="str">
        <f>VLOOKUP(E648,[1]QuyetdinhPCGD!$B$6:$C$1258,2,0)</f>
        <v>0703175</v>
      </c>
      <c r="E648" s="573" t="s">
        <v>408</v>
      </c>
      <c r="F648" s="564" t="s">
        <v>311</v>
      </c>
      <c r="G648" s="564" t="s">
        <v>11</v>
      </c>
      <c r="H648" s="562" t="s">
        <v>139</v>
      </c>
      <c r="I648" s="571"/>
      <c r="J648" s="566" t="s">
        <v>109</v>
      </c>
      <c r="K648" s="563" t="s">
        <v>409</v>
      </c>
      <c r="L648" s="572" t="s">
        <v>176</v>
      </c>
      <c r="M648" s="562" t="str">
        <f>VLOOKUP(C648,[3]K10!$B$3:$K$1312,10,0)</f>
        <v>Mở</v>
      </c>
      <c r="N648" s="571"/>
      <c r="O648" s="563" t="s">
        <v>63</v>
      </c>
      <c r="P648" s="563" t="s">
        <v>318</v>
      </c>
      <c r="Q648" s="563" t="s">
        <v>409</v>
      </c>
      <c r="R648" s="559" t="s">
        <v>139</v>
      </c>
      <c r="S648" s="559">
        <f t="shared" si="27"/>
        <v>1</v>
      </c>
      <c r="T648" s="559">
        <v>433</v>
      </c>
      <c r="V648" s="562">
        <f>VLOOKUP(C648,[4]K10!$B$3:$J$1312,9,0)</f>
        <v>30</v>
      </c>
      <c r="W648" s="561">
        <v>645</v>
      </c>
      <c r="X648" s="561"/>
      <c r="Y648" s="561"/>
    </row>
    <row r="649" spans="1:25" ht="71.25" hidden="1" x14ac:dyDescent="0.2">
      <c r="A649" s="569">
        <v>394</v>
      </c>
      <c r="B649" s="568" t="str">
        <f t="shared" si="26"/>
        <v>10.7.0703175.07</v>
      </c>
      <c r="C649" s="562" t="s">
        <v>3905</v>
      </c>
      <c r="D649" s="562" t="str">
        <f>VLOOKUP(E649,[1]QuyetdinhPCGD!$B$6:$C$1258,2,0)</f>
        <v>0703175</v>
      </c>
      <c r="E649" s="573" t="s">
        <v>408</v>
      </c>
      <c r="F649" s="564" t="s">
        <v>142</v>
      </c>
      <c r="G649" s="564" t="s">
        <v>11</v>
      </c>
      <c r="H649" s="562" t="s">
        <v>139</v>
      </c>
      <c r="I649" s="571"/>
      <c r="J649" s="566" t="s">
        <v>109</v>
      </c>
      <c r="K649" s="563" t="s">
        <v>409</v>
      </c>
      <c r="L649" s="572" t="s">
        <v>117</v>
      </c>
      <c r="M649" s="562" t="str">
        <f>VLOOKUP(C649,[3]K10!$B$3:$K$1312,10,0)</f>
        <v>Không mở</v>
      </c>
      <c r="N649" s="571"/>
      <c r="O649" s="563" t="s">
        <v>63</v>
      </c>
      <c r="P649" s="563" t="s">
        <v>314</v>
      </c>
      <c r="Q649" s="563" t="s">
        <v>409</v>
      </c>
      <c r="R649" s="559" t="s">
        <v>139</v>
      </c>
      <c r="S649" s="559">
        <f t="shared" si="27"/>
        <v>1</v>
      </c>
      <c r="T649" s="559">
        <v>434</v>
      </c>
      <c r="V649" s="562">
        <f>VLOOKUP(C649,[4]K10!$B$3:$J$1312,9,0)</f>
        <v>4</v>
      </c>
      <c r="W649" s="561">
        <v>646</v>
      </c>
      <c r="X649" s="561"/>
      <c r="Y649" s="561"/>
    </row>
    <row r="650" spans="1:25" ht="57" hidden="1" x14ac:dyDescent="0.2">
      <c r="A650" s="569">
        <v>395</v>
      </c>
      <c r="B650" s="568" t="str">
        <f t="shared" si="26"/>
        <v>10.7.0703184.03</v>
      </c>
      <c r="C650" s="562" t="s">
        <v>3906</v>
      </c>
      <c r="D650" s="562" t="str">
        <f>VLOOKUP(E650,[1]QuyetdinhPCGD!$B$6:$C$1258,2,0)</f>
        <v>0703184</v>
      </c>
      <c r="E650" s="567" t="s">
        <v>403</v>
      </c>
      <c r="F650" s="564" t="s">
        <v>81</v>
      </c>
      <c r="G650" s="564" t="s">
        <v>9</v>
      </c>
      <c r="H650" s="563" t="s">
        <v>293</v>
      </c>
      <c r="I650" s="571"/>
      <c r="J650" s="566" t="s">
        <v>109</v>
      </c>
      <c r="K650" s="563" t="s">
        <v>402</v>
      </c>
      <c r="L650" s="572" t="s">
        <v>75</v>
      </c>
      <c r="M650" s="562" t="str">
        <f>VLOOKUP(C650,[3]K10!$B$3:$K$1312,10,0)</f>
        <v>Không mở</v>
      </c>
      <c r="N650" s="571"/>
      <c r="O650" s="563" t="s">
        <v>63</v>
      </c>
      <c r="P650" s="563">
        <v>0</v>
      </c>
      <c r="Q650" s="563" t="s">
        <v>402</v>
      </c>
      <c r="R650" s="559" t="s">
        <v>293</v>
      </c>
      <c r="S650" s="559">
        <f t="shared" si="27"/>
        <v>1</v>
      </c>
      <c r="T650" s="559">
        <v>428</v>
      </c>
      <c r="V650" s="562">
        <f>VLOOKUP(C650,[4]K10!$B$3:$J$1312,9,0)</f>
        <v>0</v>
      </c>
      <c r="W650" s="561">
        <v>647</v>
      </c>
      <c r="X650" s="561"/>
      <c r="Y650" s="561"/>
    </row>
    <row r="651" spans="1:25" ht="57" hidden="1" x14ac:dyDescent="0.2">
      <c r="A651" s="569">
        <v>396</v>
      </c>
      <c r="B651" s="568" t="str">
        <f t="shared" si="26"/>
        <v>10.7.0703163.03</v>
      </c>
      <c r="C651" s="562" t="s">
        <v>3907</v>
      </c>
      <c r="D651" s="562" t="str">
        <f>VLOOKUP(E651,[1]QuyetdinhPCGD!$B$6:$C$1258,2,0)</f>
        <v>0703163</v>
      </c>
      <c r="E651" s="567" t="s">
        <v>404</v>
      </c>
      <c r="F651" s="564" t="s">
        <v>81</v>
      </c>
      <c r="G651" s="564" t="s">
        <v>9</v>
      </c>
      <c r="H651" s="563" t="s">
        <v>592</v>
      </c>
      <c r="I651" s="571"/>
      <c r="J651" s="566" t="s">
        <v>109</v>
      </c>
      <c r="K651" s="563" t="s">
        <v>402</v>
      </c>
      <c r="L651" s="572" t="s">
        <v>75</v>
      </c>
      <c r="M651" s="562" t="str">
        <f>VLOOKUP(C651,[3]K10!$B$3:$K$1312,10,0)</f>
        <v>Mở</v>
      </c>
      <c r="N651" s="571"/>
      <c r="O651" s="563" t="s">
        <v>63</v>
      </c>
      <c r="P651" s="563">
        <v>0</v>
      </c>
      <c r="Q651" s="563" t="s">
        <v>402</v>
      </c>
      <c r="R651" s="559" t="s">
        <v>293</v>
      </c>
      <c r="S651" s="559">
        <f t="shared" si="27"/>
        <v>0</v>
      </c>
      <c r="T651" s="559">
        <v>429</v>
      </c>
      <c r="U651" s="559" t="s">
        <v>4628</v>
      </c>
      <c r="V651" s="562">
        <f>VLOOKUP(C651,[4]K10!$B$3:$J$1312,9,0)</f>
        <v>70</v>
      </c>
      <c r="W651" s="561">
        <v>648</v>
      </c>
      <c r="X651" s="561" t="s">
        <v>4627</v>
      </c>
      <c r="Y651" s="561"/>
    </row>
    <row r="652" spans="1:25" ht="57" hidden="1" x14ac:dyDescent="0.2">
      <c r="A652" s="569">
        <v>397</v>
      </c>
      <c r="B652" s="568" t="str">
        <f t="shared" si="26"/>
        <v>10.7.0703189.03</v>
      </c>
      <c r="C652" s="562" t="s">
        <v>3908</v>
      </c>
      <c r="D652" s="562" t="str">
        <f>VLOOKUP(E652,[1]QuyetdinhPCGD!$B$6:$C$1258,2,0)</f>
        <v>0703189</v>
      </c>
      <c r="E652" s="567" t="s">
        <v>398</v>
      </c>
      <c r="F652" s="564" t="s">
        <v>81</v>
      </c>
      <c r="G652" s="564" t="s">
        <v>10</v>
      </c>
      <c r="H652" s="563" t="s">
        <v>293</v>
      </c>
      <c r="I652" s="571"/>
      <c r="J652" s="566" t="s">
        <v>109</v>
      </c>
      <c r="K652" s="563" t="s">
        <v>395</v>
      </c>
      <c r="L652" s="572" t="s">
        <v>75</v>
      </c>
      <c r="M652" s="562" t="str">
        <f>VLOOKUP(C652,[3]K10!$B$3:$K$1312,10,0)</f>
        <v>Không mở</v>
      </c>
      <c r="N652" s="571"/>
      <c r="O652" s="563" t="s">
        <v>63</v>
      </c>
      <c r="P652" s="563">
        <v>0</v>
      </c>
      <c r="Q652" s="563" t="s">
        <v>395</v>
      </c>
      <c r="R652" s="559" t="s">
        <v>293</v>
      </c>
      <c r="S652" s="559">
        <f t="shared" si="27"/>
        <v>1</v>
      </c>
      <c r="T652" s="559">
        <v>423</v>
      </c>
      <c r="V652" s="562">
        <f>VLOOKUP(C652,[4]K10!$B$3:$J$1312,9,0)</f>
        <v>0</v>
      </c>
      <c r="W652" s="561">
        <v>649</v>
      </c>
      <c r="X652" s="561"/>
      <c r="Y652" s="561"/>
    </row>
    <row r="653" spans="1:25" ht="57" hidden="1" x14ac:dyDescent="0.2">
      <c r="A653" s="569">
        <v>398</v>
      </c>
      <c r="B653" s="568" t="str">
        <f t="shared" si="26"/>
        <v>10.7.0703102.04</v>
      </c>
      <c r="C653" s="562" t="s">
        <v>3909</v>
      </c>
      <c r="D653" s="562" t="str">
        <f>VLOOKUP(E653,[1]QuyetdinhPCGD!$B$6:$C$1258,2,0)</f>
        <v>0703102</v>
      </c>
      <c r="E653" s="567" t="s">
        <v>396</v>
      </c>
      <c r="F653" s="564" t="s">
        <v>145</v>
      </c>
      <c r="G653" s="564" t="s">
        <v>10</v>
      </c>
      <c r="H653" s="563" t="s">
        <v>293</v>
      </c>
      <c r="I653" s="571"/>
      <c r="J653" s="566" t="s">
        <v>110</v>
      </c>
      <c r="K653" s="563" t="s">
        <v>395</v>
      </c>
      <c r="L653" s="572" t="s">
        <v>89</v>
      </c>
      <c r="M653" s="562" t="str">
        <f>VLOOKUP(C653,[3]K10!$B$3:$K$1312,10,0)</f>
        <v>Không mở</v>
      </c>
      <c r="N653" s="571"/>
      <c r="O653" s="563" t="s">
        <v>63</v>
      </c>
      <c r="P653" s="563">
        <v>0</v>
      </c>
      <c r="Q653" s="563" t="s">
        <v>395</v>
      </c>
      <c r="R653" s="559" t="s">
        <v>293</v>
      </c>
      <c r="S653" s="559">
        <f t="shared" si="27"/>
        <v>1</v>
      </c>
      <c r="T653" s="559">
        <v>442</v>
      </c>
      <c r="V653" s="562">
        <f>VLOOKUP(C653,[4]K10!$B$3:$J$1312,9,0)</f>
        <v>2</v>
      </c>
      <c r="W653" s="561">
        <v>650</v>
      </c>
      <c r="X653" s="561"/>
      <c r="Y653" s="561"/>
    </row>
    <row r="654" spans="1:25" ht="57" hidden="1" x14ac:dyDescent="0.2">
      <c r="A654" s="569">
        <v>399</v>
      </c>
      <c r="B654" s="568" t="str">
        <f t="shared" si="26"/>
        <v>10.7.0703105.04</v>
      </c>
      <c r="C654" s="562" t="s">
        <v>3910</v>
      </c>
      <c r="D654" s="562" t="str">
        <f>VLOOKUP(E654,[1]QuyetdinhPCGD!$B$6:$C$1258,2,0)</f>
        <v>0703105</v>
      </c>
      <c r="E654" s="567" t="s">
        <v>399</v>
      </c>
      <c r="F654" s="564" t="s">
        <v>145</v>
      </c>
      <c r="G654" s="564" t="s">
        <v>10</v>
      </c>
      <c r="H654" s="563" t="s">
        <v>293</v>
      </c>
      <c r="I654" s="571"/>
      <c r="J654" s="566" t="s">
        <v>110</v>
      </c>
      <c r="K654" s="563" t="s">
        <v>395</v>
      </c>
      <c r="L654" s="572" t="s">
        <v>89</v>
      </c>
      <c r="M654" s="562" t="str">
        <f>VLOOKUP(C654,[3]K10!$B$3:$K$1312,10,0)</f>
        <v>Không mở</v>
      </c>
      <c r="N654" s="571"/>
      <c r="O654" s="563" t="s">
        <v>63</v>
      </c>
      <c r="P654" s="563">
        <v>0</v>
      </c>
      <c r="Q654" s="563" t="s">
        <v>395</v>
      </c>
      <c r="R654" s="559" t="s">
        <v>293</v>
      </c>
      <c r="S654" s="559">
        <f t="shared" si="27"/>
        <v>1</v>
      </c>
      <c r="T654" s="559">
        <v>445</v>
      </c>
      <c r="V654" s="562">
        <f>VLOOKUP(C654,[4]K10!$B$3:$J$1312,9,0)</f>
        <v>0</v>
      </c>
      <c r="W654" s="561">
        <v>651</v>
      </c>
      <c r="X654" s="561"/>
      <c r="Y654" s="561"/>
    </row>
    <row r="655" spans="1:25" ht="28.5" hidden="1" x14ac:dyDescent="0.2">
      <c r="A655" s="569">
        <v>400</v>
      </c>
      <c r="B655" s="568" t="str">
        <f t="shared" si="26"/>
        <v>10.7.0703109.04</v>
      </c>
      <c r="C655" s="562" t="s">
        <v>3911</v>
      </c>
      <c r="D655" s="562" t="str">
        <f>VLOOKUP(E655,[1]QuyetdinhPCGD!$B$6:$C$1258,2,0)</f>
        <v>0703109</v>
      </c>
      <c r="E655" s="573" t="s">
        <v>392</v>
      </c>
      <c r="F655" s="564" t="s">
        <v>173</v>
      </c>
      <c r="G655" s="564" t="s">
        <v>8</v>
      </c>
      <c r="H655" s="562" t="str">
        <f>VLOOKUP(J655,'[2]Phan ca&amp; Ngay BDhoc'!$B$4:$I$106,8,0)</f>
        <v>A7-318</v>
      </c>
      <c r="I655" s="564"/>
      <c r="J655" s="566" t="s">
        <v>110</v>
      </c>
      <c r="K655" s="563" t="s">
        <v>274</v>
      </c>
      <c r="L655" s="565" t="s">
        <v>89</v>
      </c>
      <c r="M655" s="562" t="str">
        <f>VLOOKUP(C655,[3]K10!$B$3:$K$1312,10,0)</f>
        <v>Mở</v>
      </c>
      <c r="N655" s="564"/>
      <c r="O655" s="563" t="s">
        <v>63</v>
      </c>
      <c r="P655" s="563">
        <v>0</v>
      </c>
      <c r="Q655" s="563" t="s">
        <v>274</v>
      </c>
      <c r="R655" s="559" t="s">
        <v>3247</v>
      </c>
      <c r="S655" s="559">
        <f t="shared" si="27"/>
        <v>0</v>
      </c>
      <c r="T655" s="559">
        <v>436</v>
      </c>
      <c r="V655" s="562">
        <f>VLOOKUP(C655,[4]K10!$B$3:$J$1312,9,0)</f>
        <v>68</v>
      </c>
      <c r="W655" s="561">
        <v>652</v>
      </c>
      <c r="X655" s="561" t="s">
        <v>2472</v>
      </c>
      <c r="Y655" s="561"/>
    </row>
    <row r="656" spans="1:25" ht="57" hidden="1" x14ac:dyDescent="0.2">
      <c r="A656" s="569">
        <v>401</v>
      </c>
      <c r="B656" s="568" t="str">
        <f t="shared" si="26"/>
        <v>10.7.0703120.04</v>
      </c>
      <c r="C656" s="562" t="s">
        <v>3912</v>
      </c>
      <c r="D656" s="562" t="str">
        <f>VLOOKUP(E656,[1]QuyetdinhPCGD!$B$6:$C$1258,2,0)</f>
        <v>0703120</v>
      </c>
      <c r="E656" s="567" t="s">
        <v>406</v>
      </c>
      <c r="F656" s="564" t="s">
        <v>98</v>
      </c>
      <c r="G656" s="564" t="s">
        <v>13</v>
      </c>
      <c r="H656" s="563" t="s">
        <v>293</v>
      </c>
      <c r="I656" s="571"/>
      <c r="J656" s="566" t="s">
        <v>110</v>
      </c>
      <c r="K656" s="563" t="s">
        <v>402</v>
      </c>
      <c r="L656" s="572" t="s">
        <v>89</v>
      </c>
      <c r="M656" s="562" t="str">
        <f>VLOOKUP(C656,[3]K10!$B$3:$K$1312,10,0)</f>
        <v>Không mở</v>
      </c>
      <c r="N656" s="571"/>
      <c r="O656" s="563" t="s">
        <v>63</v>
      </c>
      <c r="P656" s="563">
        <v>0</v>
      </c>
      <c r="Q656" s="563" t="s">
        <v>402</v>
      </c>
      <c r="R656" s="559" t="s">
        <v>293</v>
      </c>
      <c r="S656" s="559">
        <f t="shared" si="27"/>
        <v>1</v>
      </c>
      <c r="T656" s="559">
        <v>452</v>
      </c>
      <c r="V656" s="562">
        <f>VLOOKUP(C656,[4]K10!$B$3:$J$1312,9,0)</f>
        <v>0</v>
      </c>
      <c r="W656" s="561">
        <v>653</v>
      </c>
      <c r="X656" s="561"/>
      <c r="Y656" s="561"/>
    </row>
    <row r="657" spans="1:25" ht="42.75" hidden="1" x14ac:dyDescent="0.2">
      <c r="A657" s="569">
        <v>402</v>
      </c>
      <c r="B657" s="568" t="str">
        <f t="shared" si="26"/>
        <v>10.7.1603113.12</v>
      </c>
      <c r="C657" s="562" t="s">
        <v>3913</v>
      </c>
      <c r="D657" s="562" t="str">
        <f>VLOOKUP(E657,[1]QuyetdinhPCGD!$B$6:$C$1258,2,0)</f>
        <v>1603113</v>
      </c>
      <c r="E657" s="567" t="s">
        <v>303</v>
      </c>
      <c r="F657" s="564" t="s">
        <v>145</v>
      </c>
      <c r="G657" s="564" t="s">
        <v>9</v>
      </c>
      <c r="H657" s="562" t="str">
        <f>VLOOKUP(J657,'[2]Phan ca&amp; Ngay BDhoc'!$B$4:$I$106,8,0)</f>
        <v>A7-318</v>
      </c>
      <c r="I657" s="571"/>
      <c r="J657" s="566" t="s">
        <v>110</v>
      </c>
      <c r="K657" s="563" t="s">
        <v>393</v>
      </c>
      <c r="L657" s="572" t="s">
        <v>319</v>
      </c>
      <c r="M657" s="562" t="str">
        <f>VLOOKUP(C657,[3]K10!$B$3:$K$1312,10,0)</f>
        <v>Không mở</v>
      </c>
      <c r="N657" s="571"/>
      <c r="O657" s="563" t="s">
        <v>63</v>
      </c>
      <c r="P657" s="563">
        <v>0</v>
      </c>
      <c r="Q657" s="563" t="s">
        <v>393</v>
      </c>
      <c r="R657" s="559" t="s">
        <v>3247</v>
      </c>
      <c r="S657" s="559">
        <f t="shared" si="27"/>
        <v>0</v>
      </c>
      <c r="T657" s="559">
        <v>438</v>
      </c>
      <c r="V657" s="562">
        <f>VLOOKUP(C657,[4]K10!$B$3:$J$1312,9,0)</f>
        <v>1</v>
      </c>
      <c r="W657" s="561">
        <v>654</v>
      </c>
      <c r="X657" s="561"/>
      <c r="Y657" s="561"/>
    </row>
    <row r="658" spans="1:25" ht="42.75" hidden="1" x14ac:dyDescent="0.2">
      <c r="A658" s="569">
        <v>403</v>
      </c>
      <c r="B658" s="568" t="str">
        <f t="shared" ref="B658:B721" si="28">CONCATENATE("10.7.",D658,".",L658)</f>
        <v>10.7.1403114.12</v>
      </c>
      <c r="C658" s="562" t="s">
        <v>3914</v>
      </c>
      <c r="D658" s="562" t="str">
        <f>VLOOKUP(E658,[1]QuyetdinhPCGD!$B$6:$C$1258,2,0)</f>
        <v>1403114</v>
      </c>
      <c r="E658" s="567" t="s">
        <v>301</v>
      </c>
      <c r="F658" s="564" t="s">
        <v>145</v>
      </c>
      <c r="G658" s="564" t="s">
        <v>9</v>
      </c>
      <c r="H658" s="563" t="s">
        <v>293</v>
      </c>
      <c r="I658" s="571"/>
      <c r="J658" s="566" t="s">
        <v>110</v>
      </c>
      <c r="K658" s="563" t="s">
        <v>393</v>
      </c>
      <c r="L658" s="572" t="s">
        <v>319</v>
      </c>
      <c r="M658" s="562" t="str">
        <f>VLOOKUP(C658,[3]K10!$B$3:$K$1312,10,0)</f>
        <v>Không mở</v>
      </c>
      <c r="N658" s="571"/>
      <c r="O658" s="563" t="s">
        <v>63</v>
      </c>
      <c r="P658" s="563">
        <v>0</v>
      </c>
      <c r="Q658" s="563" t="s">
        <v>393</v>
      </c>
      <c r="R658" s="559" t="s">
        <v>293</v>
      </c>
      <c r="S658" s="559">
        <f t="shared" si="27"/>
        <v>1</v>
      </c>
      <c r="T658" s="559">
        <v>439</v>
      </c>
      <c r="V658" s="562">
        <f>VLOOKUP(C658,[4]K10!$B$3:$J$1312,9,0)</f>
        <v>5</v>
      </c>
      <c r="W658" s="561">
        <v>655</v>
      </c>
      <c r="X658" s="561"/>
      <c r="Y658" s="561"/>
    </row>
    <row r="659" spans="1:25" ht="57" hidden="1" x14ac:dyDescent="0.2">
      <c r="A659" s="569">
        <v>404</v>
      </c>
      <c r="B659" s="568" t="str">
        <f t="shared" si="28"/>
        <v>10.7.0703135.04</v>
      </c>
      <c r="C659" s="562" t="s">
        <v>3915</v>
      </c>
      <c r="D659" s="562" t="str">
        <f>VLOOKUP(E659,[1]QuyetdinhPCGD!$B$6:$C$1258,2,0)</f>
        <v>0703135</v>
      </c>
      <c r="E659" s="567" t="s">
        <v>394</v>
      </c>
      <c r="F659" s="564" t="s">
        <v>145</v>
      </c>
      <c r="G659" s="564" t="s">
        <v>10</v>
      </c>
      <c r="H659" s="562" t="str">
        <f>VLOOKUP(J659,'[2]Phan ca&amp; Ngay BDhoc'!$B$4:$I$106,8,0)</f>
        <v>A7-318</v>
      </c>
      <c r="I659" s="571"/>
      <c r="J659" s="566" t="s">
        <v>110</v>
      </c>
      <c r="K659" s="563" t="s">
        <v>395</v>
      </c>
      <c r="L659" s="572" t="s">
        <v>89</v>
      </c>
      <c r="M659" s="562" t="str">
        <f>VLOOKUP(C659,[3]K10!$B$3:$K$1312,10,0)</f>
        <v>Mở</v>
      </c>
      <c r="N659" s="571"/>
      <c r="O659" s="563" t="s">
        <v>63</v>
      </c>
      <c r="P659" s="563">
        <v>0</v>
      </c>
      <c r="Q659" s="563" t="s">
        <v>395</v>
      </c>
      <c r="R659" s="559" t="s">
        <v>3247</v>
      </c>
      <c r="S659" s="559">
        <f t="shared" si="27"/>
        <v>0</v>
      </c>
      <c r="T659" s="559">
        <v>441</v>
      </c>
      <c r="V659" s="562">
        <f>VLOOKUP(C659,[4]K10!$B$3:$J$1312,9,0)</f>
        <v>70</v>
      </c>
      <c r="W659" s="561">
        <v>656</v>
      </c>
      <c r="X659" s="561" t="s">
        <v>2472</v>
      </c>
      <c r="Y659" s="561"/>
    </row>
    <row r="660" spans="1:25" ht="57" hidden="1" x14ac:dyDescent="0.2">
      <c r="A660" s="569">
        <v>405</v>
      </c>
      <c r="B660" s="568" t="str">
        <f t="shared" si="28"/>
        <v>10.7.0703142.04</v>
      </c>
      <c r="C660" s="562" t="s">
        <v>3916</v>
      </c>
      <c r="D660" s="562" t="str">
        <f>VLOOKUP(E660,[1]QuyetdinhPCGD!$B$6:$C$1258,2,0)</f>
        <v>0703142</v>
      </c>
      <c r="E660" s="567" t="s">
        <v>405</v>
      </c>
      <c r="F660" s="564" t="s">
        <v>72</v>
      </c>
      <c r="G660" s="564" t="s">
        <v>9</v>
      </c>
      <c r="H660" s="563" t="s">
        <v>293</v>
      </c>
      <c r="I660" s="571"/>
      <c r="J660" s="566" t="s">
        <v>110</v>
      </c>
      <c r="K660" s="563" t="s">
        <v>402</v>
      </c>
      <c r="L660" s="572" t="s">
        <v>89</v>
      </c>
      <c r="M660" s="562" t="str">
        <f>VLOOKUP(C660,[3]K10!$B$3:$K$1312,10,0)</f>
        <v>Không mở</v>
      </c>
      <c r="N660" s="571"/>
      <c r="O660" s="563" t="s">
        <v>63</v>
      </c>
      <c r="P660" s="563">
        <v>0</v>
      </c>
      <c r="Q660" s="563" t="s">
        <v>402</v>
      </c>
      <c r="R660" s="559" t="s">
        <v>293</v>
      </c>
      <c r="S660" s="559">
        <f t="shared" si="27"/>
        <v>1</v>
      </c>
      <c r="T660" s="559">
        <v>451</v>
      </c>
      <c r="V660" s="562">
        <f>VLOOKUP(C660,[4]K10!$B$3:$J$1312,9,0)</f>
        <v>0</v>
      </c>
      <c r="W660" s="561">
        <v>657</v>
      </c>
      <c r="X660" s="561"/>
      <c r="Y660" s="561"/>
    </row>
    <row r="661" spans="1:25" ht="57" hidden="1" x14ac:dyDescent="0.2">
      <c r="A661" s="569">
        <v>406</v>
      </c>
      <c r="B661" s="568" t="str">
        <f t="shared" si="28"/>
        <v>10.7.0703154.04</v>
      </c>
      <c r="C661" s="562" t="s">
        <v>3917</v>
      </c>
      <c r="D661" s="562" t="str">
        <f>VLOOKUP(E661,[1]QuyetdinhPCGD!$B$6:$C$1258,2,0)</f>
        <v>0703154</v>
      </c>
      <c r="E661" s="567" t="s">
        <v>400</v>
      </c>
      <c r="F661" s="564" t="s">
        <v>145</v>
      </c>
      <c r="G661" s="564" t="s">
        <v>10</v>
      </c>
      <c r="H661" s="563" t="s">
        <v>293</v>
      </c>
      <c r="I661" s="571"/>
      <c r="J661" s="566" t="s">
        <v>110</v>
      </c>
      <c r="K661" s="563" t="s">
        <v>395</v>
      </c>
      <c r="L661" s="572" t="s">
        <v>89</v>
      </c>
      <c r="M661" s="562" t="str">
        <f>VLOOKUP(C661,[3]K10!$B$3:$K$1312,10,0)</f>
        <v>Không mở</v>
      </c>
      <c r="N661" s="571"/>
      <c r="O661" s="563" t="s">
        <v>63</v>
      </c>
      <c r="P661" s="563">
        <v>0</v>
      </c>
      <c r="Q661" s="563" t="s">
        <v>395</v>
      </c>
      <c r="R661" s="559" t="s">
        <v>293</v>
      </c>
      <c r="S661" s="559">
        <f t="shared" si="27"/>
        <v>1</v>
      </c>
      <c r="T661" s="559">
        <v>446</v>
      </c>
      <c r="V661" s="562">
        <f>VLOOKUP(C661,[4]K10!$B$3:$J$1312,9,0)</f>
        <v>0</v>
      </c>
      <c r="W661" s="561">
        <v>658</v>
      </c>
      <c r="X661" s="561"/>
      <c r="Y661" s="561"/>
    </row>
    <row r="662" spans="1:25" ht="57" hidden="1" x14ac:dyDescent="0.2">
      <c r="A662" s="569">
        <v>407</v>
      </c>
      <c r="B662" s="568" t="str">
        <f t="shared" si="28"/>
        <v>10.7.0703155.04</v>
      </c>
      <c r="C662" s="562" t="s">
        <v>3918</v>
      </c>
      <c r="D662" s="562" t="str">
        <f>VLOOKUP(E662,[1]QuyetdinhPCGD!$B$6:$C$1258,2,0)</f>
        <v>0703155</v>
      </c>
      <c r="E662" s="567" t="s">
        <v>397</v>
      </c>
      <c r="F662" s="564" t="s">
        <v>145</v>
      </c>
      <c r="G662" s="564" t="s">
        <v>10</v>
      </c>
      <c r="H662" s="563" t="s">
        <v>293</v>
      </c>
      <c r="I662" s="571"/>
      <c r="J662" s="566" t="s">
        <v>110</v>
      </c>
      <c r="K662" s="563" t="s">
        <v>395</v>
      </c>
      <c r="L662" s="565" t="s">
        <v>89</v>
      </c>
      <c r="M662" s="562" t="str">
        <f>VLOOKUP(C662,[3]K10!$B$3:$K$1312,10,0)</f>
        <v>Không mở</v>
      </c>
      <c r="N662" s="571"/>
      <c r="O662" s="563" t="s">
        <v>63</v>
      </c>
      <c r="P662" s="563">
        <v>0</v>
      </c>
      <c r="Q662" s="563" t="s">
        <v>395</v>
      </c>
      <c r="R662" s="559" t="s">
        <v>293</v>
      </c>
      <c r="S662" s="559">
        <f t="shared" si="27"/>
        <v>1</v>
      </c>
      <c r="T662" s="559">
        <v>443</v>
      </c>
      <c r="V662" s="562">
        <f>VLOOKUP(C662,[4]K10!$B$3:$J$1312,9,0)</f>
        <v>0</v>
      </c>
      <c r="W662" s="561">
        <v>659</v>
      </c>
      <c r="X662" s="561"/>
      <c r="Y662" s="561"/>
    </row>
    <row r="663" spans="1:25" ht="33" hidden="1" customHeight="1" x14ac:dyDescent="0.2">
      <c r="A663" s="569">
        <v>408</v>
      </c>
      <c r="B663" s="568" t="str">
        <f t="shared" si="28"/>
        <v>10.7.1203107.18</v>
      </c>
      <c r="C663" s="562" t="s">
        <v>3919</v>
      </c>
      <c r="D663" s="562" t="str">
        <f>VLOOKUP(E663,[1]QuyetdinhPCGD!$B$6:$C$1258,2,0)</f>
        <v>1203107</v>
      </c>
      <c r="E663" s="573" t="s">
        <v>288</v>
      </c>
      <c r="F663" s="564" t="s">
        <v>85</v>
      </c>
      <c r="G663" s="564" t="s">
        <v>9</v>
      </c>
      <c r="H663" s="562" t="s">
        <v>4638</v>
      </c>
      <c r="I663" s="571"/>
      <c r="J663" s="566" t="s">
        <v>110</v>
      </c>
      <c r="K663" s="563" t="s">
        <v>340</v>
      </c>
      <c r="L663" s="565" t="s">
        <v>360</v>
      </c>
      <c r="M663" s="562" t="str">
        <f>VLOOKUP(C663,[3]K10!$B$3:$K$1312,10,0)</f>
        <v>Mở</v>
      </c>
      <c r="N663" s="571"/>
      <c r="O663" s="563" t="s">
        <v>63</v>
      </c>
      <c r="P663" s="563">
        <v>0</v>
      </c>
      <c r="Q663" s="563" t="s">
        <v>340</v>
      </c>
      <c r="R663" s="559" t="s">
        <v>3247</v>
      </c>
      <c r="S663" s="559">
        <f t="shared" si="27"/>
        <v>0</v>
      </c>
      <c r="T663" s="559">
        <v>447</v>
      </c>
      <c r="U663" s="559" t="s">
        <v>4628</v>
      </c>
      <c r="V663" s="562">
        <f>VLOOKUP(C663,[4]K10!$B$3:$J$1312,9,0)</f>
        <v>80</v>
      </c>
      <c r="W663" s="561">
        <v>660</v>
      </c>
      <c r="X663" s="561" t="s">
        <v>2472</v>
      </c>
      <c r="Y663" s="578" t="s">
        <v>4638</v>
      </c>
    </row>
    <row r="664" spans="1:25" ht="42.75" hidden="1" x14ac:dyDescent="0.2">
      <c r="A664" s="569">
        <v>409</v>
      </c>
      <c r="B664" s="568" t="str">
        <f t="shared" si="28"/>
        <v>10.7.1403133.08</v>
      </c>
      <c r="C664" s="562" t="s">
        <v>3920</v>
      </c>
      <c r="D664" s="562" t="str">
        <f>VLOOKUP(E664,[1]QuyetdinhPCGD!$B$6:$C$1258,2,0)</f>
        <v>1403133</v>
      </c>
      <c r="E664" s="567" t="s">
        <v>384</v>
      </c>
      <c r="F664" s="564" t="s">
        <v>145</v>
      </c>
      <c r="G664" s="564" t="s">
        <v>9</v>
      </c>
      <c r="H664" s="563" t="s">
        <v>293</v>
      </c>
      <c r="I664" s="571"/>
      <c r="J664" s="566" t="s">
        <v>110</v>
      </c>
      <c r="K664" s="563" t="s">
        <v>393</v>
      </c>
      <c r="L664" s="572" t="s">
        <v>119</v>
      </c>
      <c r="M664" s="562" t="str">
        <f>VLOOKUP(C664,[3]K10!$B$3:$K$1312,10,0)</f>
        <v>Không mở</v>
      </c>
      <c r="N664" s="571"/>
      <c r="O664" s="563" t="s">
        <v>63</v>
      </c>
      <c r="P664" s="563">
        <v>0</v>
      </c>
      <c r="Q664" s="563" t="s">
        <v>393</v>
      </c>
      <c r="R664" s="559" t="s">
        <v>293</v>
      </c>
      <c r="S664" s="559">
        <f t="shared" si="27"/>
        <v>1</v>
      </c>
      <c r="T664" s="559">
        <v>440</v>
      </c>
      <c r="V664" s="562">
        <f>VLOOKUP(C664,[4]K10!$B$3:$J$1312,9,0)</f>
        <v>0</v>
      </c>
      <c r="W664" s="561">
        <v>661</v>
      </c>
      <c r="X664" s="561"/>
      <c r="Y664" s="561"/>
    </row>
    <row r="665" spans="1:25" ht="57" hidden="1" x14ac:dyDescent="0.2">
      <c r="A665" s="569">
        <v>410</v>
      </c>
      <c r="B665" s="568" t="str">
        <f t="shared" si="28"/>
        <v>10.7.0703167.04</v>
      </c>
      <c r="C665" s="562" t="s">
        <v>3921</v>
      </c>
      <c r="D665" s="562" t="str">
        <f>VLOOKUP(E665,[1]QuyetdinhPCGD!$B$6:$C$1258,2,0)</f>
        <v>0703167</v>
      </c>
      <c r="E665" s="570" t="s">
        <v>401</v>
      </c>
      <c r="F665" s="564" t="s">
        <v>72</v>
      </c>
      <c r="G665" s="564" t="s">
        <v>9</v>
      </c>
      <c r="H665" s="562" t="str">
        <f>VLOOKUP(J665,'[2]Phan ca&amp; Ngay BDhoc'!$B$4:$I$106,8,0)</f>
        <v>A7-318</v>
      </c>
      <c r="I665" s="571"/>
      <c r="J665" s="566" t="s">
        <v>110</v>
      </c>
      <c r="K665" s="563" t="s">
        <v>402</v>
      </c>
      <c r="L665" s="572" t="s">
        <v>89</v>
      </c>
      <c r="M665" s="562" t="str">
        <f>VLOOKUP(C665,[3]K10!$B$3:$K$1312,10,0)</f>
        <v>Không mở</v>
      </c>
      <c r="N665" s="571"/>
      <c r="O665" s="563" t="s">
        <v>63</v>
      </c>
      <c r="P665" s="563">
        <v>0</v>
      </c>
      <c r="Q665" s="563" t="s">
        <v>402</v>
      </c>
      <c r="R665" s="559" t="s">
        <v>3247</v>
      </c>
      <c r="S665" s="559">
        <f t="shared" si="27"/>
        <v>0</v>
      </c>
      <c r="T665" s="559">
        <v>448</v>
      </c>
      <c r="V665" s="562">
        <f>VLOOKUP(C665,[4]K10!$B$3:$J$1312,9,0)</f>
        <v>0</v>
      </c>
      <c r="W665" s="561">
        <v>662</v>
      </c>
      <c r="X665" s="561"/>
      <c r="Y665" s="561"/>
    </row>
    <row r="666" spans="1:25" ht="71.25" hidden="1" x14ac:dyDescent="0.2">
      <c r="A666" s="569">
        <v>411</v>
      </c>
      <c r="B666" s="568" t="str">
        <f t="shared" si="28"/>
        <v>10.7.0703175.10</v>
      </c>
      <c r="C666" s="562" t="s">
        <v>3922</v>
      </c>
      <c r="D666" s="562" t="str">
        <f>VLOOKUP(E666,[1]QuyetdinhPCGD!$B$6:$C$1258,2,0)</f>
        <v>0703175</v>
      </c>
      <c r="E666" s="573" t="s">
        <v>408</v>
      </c>
      <c r="F666" s="564" t="s">
        <v>138</v>
      </c>
      <c r="G666" s="564" t="s">
        <v>12</v>
      </c>
      <c r="H666" s="562" t="s">
        <v>139</v>
      </c>
      <c r="I666" s="571"/>
      <c r="J666" s="566" t="s">
        <v>110</v>
      </c>
      <c r="K666" s="563" t="s">
        <v>409</v>
      </c>
      <c r="L666" s="572" t="s">
        <v>180</v>
      </c>
      <c r="M666" s="562" t="str">
        <f>VLOOKUP(C666,[3]K10!$B$3:$K$1312,10,0)</f>
        <v>Mở</v>
      </c>
      <c r="N666" s="571"/>
      <c r="O666" s="563" t="s">
        <v>63</v>
      </c>
      <c r="P666" s="563" t="s">
        <v>316</v>
      </c>
      <c r="Q666" s="563" t="s">
        <v>409</v>
      </c>
      <c r="R666" s="559" t="s">
        <v>139</v>
      </c>
      <c r="S666" s="559">
        <f t="shared" si="27"/>
        <v>1</v>
      </c>
      <c r="T666" s="559">
        <v>453</v>
      </c>
      <c r="V666" s="562">
        <f>VLOOKUP(C666,[4]K10!$B$3:$J$1312,9,0)</f>
        <v>30</v>
      </c>
      <c r="W666" s="561">
        <v>663</v>
      </c>
      <c r="X666" s="561" t="s">
        <v>2472</v>
      </c>
      <c r="Y666" s="561"/>
    </row>
    <row r="667" spans="1:25" ht="71.25" hidden="1" x14ac:dyDescent="0.2">
      <c r="A667" s="569">
        <v>412</v>
      </c>
      <c r="B667" s="568" t="str">
        <f t="shared" si="28"/>
        <v>10.7.0703175.12</v>
      </c>
      <c r="C667" s="562" t="s">
        <v>3923</v>
      </c>
      <c r="D667" s="562" t="str">
        <f>VLOOKUP(E667,[1]QuyetdinhPCGD!$B$6:$C$1258,2,0)</f>
        <v>0703175</v>
      </c>
      <c r="E667" s="573" t="s">
        <v>408</v>
      </c>
      <c r="F667" s="564" t="s">
        <v>311</v>
      </c>
      <c r="G667" s="564" t="s">
        <v>12</v>
      </c>
      <c r="H667" s="562" t="s">
        <v>139</v>
      </c>
      <c r="I667" s="571"/>
      <c r="J667" s="566" t="s">
        <v>110</v>
      </c>
      <c r="K667" s="563" t="s">
        <v>409</v>
      </c>
      <c r="L667" s="572" t="s">
        <v>319</v>
      </c>
      <c r="M667" s="562" t="str">
        <f>VLOOKUP(C667,[3]K10!$B$3:$K$1312,10,0)</f>
        <v>Không mở</v>
      </c>
      <c r="N667" s="571"/>
      <c r="O667" s="563" t="s">
        <v>63</v>
      </c>
      <c r="P667" s="563" t="s">
        <v>320</v>
      </c>
      <c r="Q667" s="563" t="s">
        <v>409</v>
      </c>
      <c r="R667" s="559" t="s">
        <v>139</v>
      </c>
      <c r="S667" s="559">
        <f t="shared" si="27"/>
        <v>1</v>
      </c>
      <c r="T667" s="559">
        <v>454</v>
      </c>
      <c r="V667" s="562">
        <f>VLOOKUP(C667,[4]K10!$B$3:$J$1312,9,0)</f>
        <v>2</v>
      </c>
      <c r="W667" s="561">
        <v>664</v>
      </c>
      <c r="X667" s="561"/>
      <c r="Y667" s="561"/>
    </row>
    <row r="668" spans="1:25" ht="71.25" hidden="1" x14ac:dyDescent="0.2">
      <c r="A668" s="569">
        <v>413</v>
      </c>
      <c r="B668" s="568" t="str">
        <f t="shared" si="28"/>
        <v>10.7.0703175.11</v>
      </c>
      <c r="C668" s="562" t="s">
        <v>3924</v>
      </c>
      <c r="D668" s="562" t="str">
        <f>VLOOKUP(E668,[1]QuyetdinhPCGD!$B$6:$C$1258,2,0)</f>
        <v>0703175</v>
      </c>
      <c r="E668" s="573" t="s">
        <v>408</v>
      </c>
      <c r="F668" s="564" t="s">
        <v>142</v>
      </c>
      <c r="G668" s="564" t="s">
        <v>12</v>
      </c>
      <c r="H668" s="562" t="s">
        <v>139</v>
      </c>
      <c r="I668" s="571"/>
      <c r="J668" s="566" t="s">
        <v>110</v>
      </c>
      <c r="K668" s="563" t="s">
        <v>409</v>
      </c>
      <c r="L668" s="572" t="s">
        <v>321</v>
      </c>
      <c r="M668" s="562" t="str">
        <f>VLOOKUP(C668,[3]K10!$B$3:$K$1312,10,0)</f>
        <v>Mở</v>
      </c>
      <c r="N668" s="571"/>
      <c r="O668" s="563" t="s">
        <v>63</v>
      </c>
      <c r="P668" s="563" t="s">
        <v>322</v>
      </c>
      <c r="Q668" s="563" t="s">
        <v>409</v>
      </c>
      <c r="R668" s="559" t="s">
        <v>139</v>
      </c>
      <c r="S668" s="559">
        <f t="shared" si="27"/>
        <v>1</v>
      </c>
      <c r="T668" s="559">
        <v>455</v>
      </c>
      <c r="V668" s="562">
        <f>VLOOKUP(C668,[4]K10!$B$3:$J$1312,9,0)</f>
        <v>30</v>
      </c>
      <c r="W668" s="561">
        <v>665</v>
      </c>
      <c r="X668" s="561" t="s">
        <v>4627</v>
      </c>
      <c r="Y668" s="561"/>
    </row>
    <row r="669" spans="1:25" ht="57" hidden="1" x14ac:dyDescent="0.2">
      <c r="A669" s="569">
        <v>414</v>
      </c>
      <c r="B669" s="568" t="str">
        <f t="shared" si="28"/>
        <v>10.7.0703184.04</v>
      </c>
      <c r="C669" s="562" t="s">
        <v>3925</v>
      </c>
      <c r="D669" s="562" t="str">
        <f>VLOOKUP(E669,[1]QuyetdinhPCGD!$B$6:$C$1258,2,0)</f>
        <v>0703184</v>
      </c>
      <c r="E669" s="567" t="s">
        <v>403</v>
      </c>
      <c r="F669" s="564" t="s">
        <v>72</v>
      </c>
      <c r="G669" s="564" t="s">
        <v>9</v>
      </c>
      <c r="H669" s="563" t="s">
        <v>293</v>
      </c>
      <c r="I669" s="571"/>
      <c r="J669" s="566" t="s">
        <v>110</v>
      </c>
      <c r="K669" s="563" t="s">
        <v>402</v>
      </c>
      <c r="L669" s="572" t="s">
        <v>89</v>
      </c>
      <c r="M669" s="562" t="str">
        <f>VLOOKUP(C669,[3]K10!$B$3:$K$1312,10,0)</f>
        <v>Không mở</v>
      </c>
      <c r="N669" s="571"/>
      <c r="O669" s="563" t="s">
        <v>63</v>
      </c>
      <c r="P669" s="563">
        <v>0</v>
      </c>
      <c r="Q669" s="563" t="s">
        <v>402</v>
      </c>
      <c r="R669" s="559" t="s">
        <v>293</v>
      </c>
      <c r="S669" s="559">
        <f t="shared" si="27"/>
        <v>1</v>
      </c>
      <c r="T669" s="559">
        <v>449</v>
      </c>
      <c r="V669" s="562">
        <f>VLOOKUP(C669,[4]K10!$B$3:$J$1312,9,0)</f>
        <v>0</v>
      </c>
      <c r="W669" s="561">
        <v>666</v>
      </c>
      <c r="X669" s="561"/>
      <c r="Y669" s="561"/>
    </row>
    <row r="670" spans="1:25" ht="57" hidden="1" x14ac:dyDescent="0.2">
      <c r="A670" s="569">
        <v>415</v>
      </c>
      <c r="B670" s="568" t="str">
        <f t="shared" si="28"/>
        <v>10.7.0703163.04</v>
      </c>
      <c r="C670" s="562" t="s">
        <v>3926</v>
      </c>
      <c r="D670" s="562" t="str">
        <f>VLOOKUP(E670,[1]QuyetdinhPCGD!$B$6:$C$1258,2,0)</f>
        <v>0703163</v>
      </c>
      <c r="E670" s="567" t="s">
        <v>404</v>
      </c>
      <c r="F670" s="564" t="s">
        <v>72</v>
      </c>
      <c r="G670" s="564" t="s">
        <v>9</v>
      </c>
      <c r="H670" s="562" t="s">
        <v>4638</v>
      </c>
      <c r="I670" s="571"/>
      <c r="J670" s="566" t="s">
        <v>110</v>
      </c>
      <c r="K670" s="563" t="s">
        <v>402</v>
      </c>
      <c r="L670" s="572" t="s">
        <v>89</v>
      </c>
      <c r="M670" s="562" t="str">
        <f>VLOOKUP(C670,[3]K10!$B$3:$K$1312,10,0)</f>
        <v>Mở</v>
      </c>
      <c r="N670" s="571"/>
      <c r="O670" s="563" t="s">
        <v>63</v>
      </c>
      <c r="P670" s="563">
        <v>0</v>
      </c>
      <c r="Q670" s="563" t="s">
        <v>402</v>
      </c>
      <c r="R670" s="559" t="s">
        <v>293</v>
      </c>
      <c r="S670" s="559">
        <f t="shared" si="27"/>
        <v>0</v>
      </c>
      <c r="T670" s="559">
        <v>450</v>
      </c>
      <c r="U670" s="559" t="s">
        <v>4628</v>
      </c>
      <c r="V670" s="562">
        <f>VLOOKUP(C670,[4]K10!$B$3:$J$1312,9,0)</f>
        <v>42</v>
      </c>
      <c r="W670" s="561">
        <v>667</v>
      </c>
      <c r="X670" s="561" t="s">
        <v>2472</v>
      </c>
      <c r="Y670" s="561"/>
    </row>
    <row r="671" spans="1:25" ht="57" hidden="1" x14ac:dyDescent="0.2">
      <c r="A671" s="569">
        <v>416</v>
      </c>
      <c r="B671" s="568" t="str">
        <f t="shared" si="28"/>
        <v>10.7.0703189.04</v>
      </c>
      <c r="C671" s="562" t="s">
        <v>3927</v>
      </c>
      <c r="D671" s="562" t="str">
        <f>VLOOKUP(E671,[1]QuyetdinhPCGD!$B$6:$C$1258,2,0)</f>
        <v>0703189</v>
      </c>
      <c r="E671" s="567" t="s">
        <v>398</v>
      </c>
      <c r="F671" s="564" t="s">
        <v>145</v>
      </c>
      <c r="G671" s="564" t="s">
        <v>10</v>
      </c>
      <c r="H671" s="563" t="s">
        <v>293</v>
      </c>
      <c r="I671" s="571"/>
      <c r="J671" s="566" t="s">
        <v>110</v>
      </c>
      <c r="K671" s="563" t="s">
        <v>395</v>
      </c>
      <c r="L671" s="572" t="s">
        <v>89</v>
      </c>
      <c r="M671" s="562" t="str">
        <f>VLOOKUP(C671,[3]K10!$B$3:$K$1312,10,0)</f>
        <v>Không mở</v>
      </c>
      <c r="N671" s="571"/>
      <c r="O671" s="563" t="s">
        <v>63</v>
      </c>
      <c r="P671" s="563">
        <v>0</v>
      </c>
      <c r="Q671" s="563" t="s">
        <v>395</v>
      </c>
      <c r="R671" s="559" t="s">
        <v>293</v>
      </c>
      <c r="S671" s="559">
        <f t="shared" si="27"/>
        <v>1</v>
      </c>
      <c r="T671" s="559">
        <v>444</v>
      </c>
      <c r="V671" s="562">
        <f>VLOOKUP(C671,[4]K10!$B$3:$J$1312,9,0)</f>
        <v>0</v>
      </c>
      <c r="W671" s="561">
        <v>668</v>
      </c>
      <c r="X671" s="561"/>
      <c r="Y671" s="561"/>
    </row>
    <row r="672" spans="1:25" ht="57" hidden="1" x14ac:dyDescent="0.2">
      <c r="A672" s="569">
        <v>417</v>
      </c>
      <c r="B672" s="568" t="str">
        <f t="shared" si="28"/>
        <v>10.7.0703102.05</v>
      </c>
      <c r="C672" s="562" t="s">
        <v>3928</v>
      </c>
      <c r="D672" s="562" t="str">
        <f>VLOOKUP(E672,[1]QuyetdinhPCGD!$B$6:$C$1258,2,0)</f>
        <v>0703102</v>
      </c>
      <c r="E672" s="567" t="s">
        <v>396</v>
      </c>
      <c r="F672" s="564" t="s">
        <v>81</v>
      </c>
      <c r="G672" s="564" t="s">
        <v>8</v>
      </c>
      <c r="H672" s="563" t="s">
        <v>293</v>
      </c>
      <c r="I672" s="564"/>
      <c r="J672" s="566" t="s">
        <v>111</v>
      </c>
      <c r="K672" s="563" t="s">
        <v>395</v>
      </c>
      <c r="L672" s="565" t="s">
        <v>112</v>
      </c>
      <c r="M672" s="562" t="str">
        <f>VLOOKUP(C672,[3]K10!$B$3:$K$1312,10,0)</f>
        <v>Không mở</v>
      </c>
      <c r="N672" s="564"/>
      <c r="O672" s="563" t="s">
        <v>63</v>
      </c>
      <c r="P672" s="563">
        <v>0</v>
      </c>
      <c r="Q672" s="563" t="s">
        <v>395</v>
      </c>
      <c r="R672" s="559" t="s">
        <v>293</v>
      </c>
      <c r="S672" s="559">
        <f t="shared" si="27"/>
        <v>1</v>
      </c>
      <c r="T672" s="559">
        <v>463</v>
      </c>
      <c r="V672" s="562">
        <f>VLOOKUP(C672,[4]K10!$B$3:$J$1312,9,0)</f>
        <v>0</v>
      </c>
      <c r="W672" s="561">
        <v>669</v>
      </c>
      <c r="X672" s="561"/>
      <c r="Y672" s="561"/>
    </row>
    <row r="673" spans="1:25" ht="57" hidden="1" x14ac:dyDescent="0.2">
      <c r="A673" s="569">
        <v>418</v>
      </c>
      <c r="B673" s="568" t="str">
        <f t="shared" si="28"/>
        <v>10.7.0703105.05</v>
      </c>
      <c r="C673" s="562" t="s">
        <v>3929</v>
      </c>
      <c r="D673" s="562" t="str">
        <f>VLOOKUP(E673,[1]QuyetdinhPCGD!$B$6:$C$1258,2,0)</f>
        <v>0703105</v>
      </c>
      <c r="E673" s="567" t="s">
        <v>399</v>
      </c>
      <c r="F673" s="564" t="s">
        <v>81</v>
      </c>
      <c r="G673" s="564" t="s">
        <v>8</v>
      </c>
      <c r="H673" s="563" t="s">
        <v>293</v>
      </c>
      <c r="I673" s="564"/>
      <c r="J673" s="566" t="s">
        <v>111</v>
      </c>
      <c r="K673" s="563" t="s">
        <v>395</v>
      </c>
      <c r="L673" s="565" t="s">
        <v>112</v>
      </c>
      <c r="M673" s="562" t="str">
        <f>VLOOKUP(C673,[3]K10!$B$3:$K$1312,10,0)</f>
        <v>Không mở</v>
      </c>
      <c r="N673" s="564"/>
      <c r="O673" s="563" t="s">
        <v>63</v>
      </c>
      <c r="P673" s="563">
        <v>0</v>
      </c>
      <c r="Q673" s="563" t="s">
        <v>395</v>
      </c>
      <c r="R673" s="559" t="s">
        <v>293</v>
      </c>
      <c r="S673" s="559">
        <f t="shared" si="27"/>
        <v>1</v>
      </c>
      <c r="T673" s="559">
        <v>466</v>
      </c>
      <c r="V673" s="562">
        <f>VLOOKUP(C673,[4]K10!$B$3:$J$1312,9,0)</f>
        <v>0</v>
      </c>
      <c r="W673" s="561">
        <v>670</v>
      </c>
      <c r="X673" s="561"/>
      <c r="Y673" s="561"/>
    </row>
    <row r="674" spans="1:25" ht="28.5" hidden="1" x14ac:dyDescent="0.2">
      <c r="A674" s="569">
        <v>419</v>
      </c>
      <c r="B674" s="568" t="str">
        <f t="shared" si="28"/>
        <v>10.7.0703109.05</v>
      </c>
      <c r="C674" s="562" t="s">
        <v>3930</v>
      </c>
      <c r="D674" s="562" t="str">
        <f>VLOOKUP(E674,[1]QuyetdinhPCGD!$B$6:$C$1258,2,0)</f>
        <v>0703109</v>
      </c>
      <c r="E674" s="573" t="s">
        <v>392</v>
      </c>
      <c r="F674" s="564" t="s">
        <v>178</v>
      </c>
      <c r="G674" s="564" t="s">
        <v>10</v>
      </c>
      <c r="H674" s="562" t="str">
        <f>VLOOKUP(J674,'[2]Phan ca&amp; Ngay BDhoc'!$B$4:$I$106,8,0)</f>
        <v>A7-314</v>
      </c>
      <c r="I674" s="571"/>
      <c r="J674" s="566" t="s">
        <v>111</v>
      </c>
      <c r="K674" s="563" t="s">
        <v>274</v>
      </c>
      <c r="L674" s="565" t="s">
        <v>112</v>
      </c>
      <c r="M674" s="562" t="str">
        <f>VLOOKUP(C674,[3]K10!$B$3:$K$1312,10,0)</f>
        <v>Mở</v>
      </c>
      <c r="N674" s="571"/>
      <c r="O674" s="563" t="s">
        <v>63</v>
      </c>
      <c r="P674" s="563">
        <v>0</v>
      </c>
      <c r="Q674" s="563" t="s">
        <v>274</v>
      </c>
      <c r="R674" s="559" t="s">
        <v>2276</v>
      </c>
      <c r="S674" s="559">
        <f t="shared" si="27"/>
        <v>0</v>
      </c>
      <c r="T674" s="559">
        <v>457</v>
      </c>
      <c r="V674" s="562">
        <f>VLOOKUP(C674,[4]K10!$B$3:$J$1312,9,0)</f>
        <v>70</v>
      </c>
      <c r="W674" s="561">
        <v>671</v>
      </c>
      <c r="X674" s="561" t="s">
        <v>4627</v>
      </c>
      <c r="Y674" s="561"/>
    </row>
    <row r="675" spans="1:25" ht="57" hidden="1" x14ac:dyDescent="0.2">
      <c r="A675" s="569">
        <v>420</v>
      </c>
      <c r="B675" s="568" t="str">
        <f t="shared" si="28"/>
        <v>10.7.0703120.05</v>
      </c>
      <c r="C675" s="562" t="s">
        <v>3931</v>
      </c>
      <c r="D675" s="562" t="str">
        <f>VLOOKUP(E675,[1]QuyetdinhPCGD!$B$6:$C$1258,2,0)</f>
        <v>0703120</v>
      </c>
      <c r="E675" s="567" t="s">
        <v>406</v>
      </c>
      <c r="F675" s="564" t="s">
        <v>100</v>
      </c>
      <c r="G675" s="564" t="s">
        <v>13</v>
      </c>
      <c r="H675" s="563" t="s">
        <v>293</v>
      </c>
      <c r="I675" s="571"/>
      <c r="J675" s="566" t="s">
        <v>111</v>
      </c>
      <c r="K675" s="563" t="s">
        <v>402</v>
      </c>
      <c r="L675" s="572" t="s">
        <v>112</v>
      </c>
      <c r="M675" s="562" t="str">
        <f>VLOOKUP(C675,[3]K10!$B$3:$K$1312,10,0)</f>
        <v>Không mở</v>
      </c>
      <c r="N675" s="571"/>
      <c r="O675" s="563" t="s">
        <v>63</v>
      </c>
      <c r="P675" s="563">
        <v>0</v>
      </c>
      <c r="Q675" s="563" t="s">
        <v>402</v>
      </c>
      <c r="R675" s="559" t="s">
        <v>293</v>
      </c>
      <c r="S675" s="559">
        <f t="shared" si="27"/>
        <v>1</v>
      </c>
      <c r="T675" s="559">
        <v>473</v>
      </c>
      <c r="V675" s="562">
        <f>VLOOKUP(C675,[4]K10!$B$3:$J$1312,9,0)</f>
        <v>0</v>
      </c>
      <c r="W675" s="561">
        <v>672</v>
      </c>
      <c r="X675" s="561"/>
      <c r="Y675" s="561"/>
    </row>
    <row r="676" spans="1:25" ht="42.75" hidden="1" x14ac:dyDescent="0.2">
      <c r="A676" s="569">
        <v>421</v>
      </c>
      <c r="B676" s="568" t="str">
        <f t="shared" si="28"/>
        <v>10.7.1603113.13</v>
      </c>
      <c r="C676" s="562" t="s">
        <v>3932</v>
      </c>
      <c r="D676" s="562" t="str">
        <f>VLOOKUP(E676,[1]QuyetdinhPCGD!$B$6:$C$1258,2,0)</f>
        <v>1603113</v>
      </c>
      <c r="E676" s="567" t="s">
        <v>303</v>
      </c>
      <c r="F676" s="564" t="s">
        <v>67</v>
      </c>
      <c r="G676" s="564" t="s">
        <v>12</v>
      </c>
      <c r="H676" s="562" t="str">
        <f>VLOOKUP(J676,'[2]Phan ca&amp; Ngay BDhoc'!$B$4:$I$106,8,0)</f>
        <v>A7-314</v>
      </c>
      <c r="I676" s="571"/>
      <c r="J676" s="566" t="s">
        <v>111</v>
      </c>
      <c r="K676" s="563" t="s">
        <v>393</v>
      </c>
      <c r="L676" s="572" t="s">
        <v>323</v>
      </c>
      <c r="M676" s="562" t="str">
        <f>VLOOKUP(C676,[3]K10!$B$3:$K$1312,10,0)</f>
        <v>Không mở</v>
      </c>
      <c r="N676" s="571"/>
      <c r="O676" s="563" t="s">
        <v>63</v>
      </c>
      <c r="P676" s="563">
        <v>0</v>
      </c>
      <c r="Q676" s="563" t="s">
        <v>393</v>
      </c>
      <c r="R676" s="559" t="s">
        <v>2276</v>
      </c>
      <c r="S676" s="559">
        <f t="shared" si="27"/>
        <v>0</v>
      </c>
      <c r="T676" s="559">
        <v>459</v>
      </c>
      <c r="V676" s="562">
        <f>VLOOKUP(C676,[4]K10!$B$3:$J$1312,9,0)</f>
        <v>0</v>
      </c>
      <c r="W676" s="561">
        <v>673</v>
      </c>
      <c r="X676" s="561"/>
      <c r="Y676" s="561"/>
    </row>
    <row r="677" spans="1:25" ht="42.75" hidden="1" x14ac:dyDescent="0.2">
      <c r="A677" s="569">
        <v>422</v>
      </c>
      <c r="B677" s="568" t="str">
        <f t="shared" si="28"/>
        <v>10.7.1403114.13</v>
      </c>
      <c r="C677" s="562" t="s">
        <v>3933</v>
      </c>
      <c r="D677" s="562" t="str">
        <f>VLOOKUP(E677,[1]QuyetdinhPCGD!$B$6:$C$1258,2,0)</f>
        <v>1403114</v>
      </c>
      <c r="E677" s="567" t="s">
        <v>301</v>
      </c>
      <c r="F677" s="564" t="s">
        <v>67</v>
      </c>
      <c r="G677" s="564" t="s">
        <v>12</v>
      </c>
      <c r="H677" s="563" t="s">
        <v>293</v>
      </c>
      <c r="I677" s="571"/>
      <c r="J677" s="566" t="s">
        <v>111</v>
      </c>
      <c r="K677" s="563" t="s">
        <v>393</v>
      </c>
      <c r="L677" s="572" t="s">
        <v>323</v>
      </c>
      <c r="M677" s="562" t="str">
        <f>VLOOKUP(C677,[3]K10!$B$3:$K$1312,10,0)</f>
        <v>Không mở</v>
      </c>
      <c r="N677" s="571"/>
      <c r="O677" s="563" t="s">
        <v>63</v>
      </c>
      <c r="P677" s="563">
        <v>0</v>
      </c>
      <c r="Q677" s="563" t="s">
        <v>393</v>
      </c>
      <c r="R677" s="559" t="s">
        <v>293</v>
      </c>
      <c r="S677" s="559">
        <f t="shared" si="27"/>
        <v>1</v>
      </c>
      <c r="T677" s="559">
        <v>460</v>
      </c>
      <c r="V677" s="562">
        <f>VLOOKUP(C677,[4]K10!$B$3:$J$1312,9,0)</f>
        <v>1</v>
      </c>
      <c r="W677" s="561">
        <v>674</v>
      </c>
      <c r="X677" s="561"/>
      <c r="Y677" s="561"/>
    </row>
    <row r="678" spans="1:25" ht="57" hidden="1" x14ac:dyDescent="0.2">
      <c r="A678" s="569">
        <v>423</v>
      </c>
      <c r="B678" s="568" t="str">
        <f t="shared" si="28"/>
        <v>10.7.0703135.05</v>
      </c>
      <c r="C678" s="562" t="s">
        <v>3934</v>
      </c>
      <c r="D678" s="562" t="str">
        <f>VLOOKUP(E678,[1]QuyetdinhPCGD!$B$6:$C$1258,2,0)</f>
        <v>0703135</v>
      </c>
      <c r="E678" s="567" t="s">
        <v>394</v>
      </c>
      <c r="F678" s="564" t="s">
        <v>81</v>
      </c>
      <c r="G678" s="564" t="s">
        <v>8</v>
      </c>
      <c r="H678" s="562" t="str">
        <f>VLOOKUP(J678,'[2]Phan ca&amp; Ngay BDhoc'!$B$4:$I$106,8,0)</f>
        <v>A7-314</v>
      </c>
      <c r="I678" s="564"/>
      <c r="J678" s="566" t="s">
        <v>111</v>
      </c>
      <c r="K678" s="563" t="s">
        <v>395</v>
      </c>
      <c r="L678" s="565" t="s">
        <v>112</v>
      </c>
      <c r="M678" s="562" t="str">
        <f>VLOOKUP(C678,[3]K10!$B$3:$K$1312,10,0)</f>
        <v>Mở</v>
      </c>
      <c r="N678" s="564"/>
      <c r="O678" s="563" t="s">
        <v>63</v>
      </c>
      <c r="P678" s="563">
        <v>0</v>
      </c>
      <c r="Q678" s="563" t="s">
        <v>395</v>
      </c>
      <c r="R678" s="559" t="s">
        <v>2276</v>
      </c>
      <c r="S678" s="559">
        <f t="shared" si="27"/>
        <v>0</v>
      </c>
      <c r="T678" s="559">
        <v>462</v>
      </c>
      <c r="V678" s="562">
        <f>VLOOKUP(C678,[4]K10!$B$3:$J$1312,9,0)</f>
        <v>70</v>
      </c>
      <c r="W678" s="561">
        <v>675</v>
      </c>
      <c r="X678" s="561" t="s">
        <v>4627</v>
      </c>
      <c r="Y678" s="561"/>
    </row>
    <row r="679" spans="1:25" ht="57" hidden="1" x14ac:dyDescent="0.2">
      <c r="A679" s="569">
        <v>424</v>
      </c>
      <c r="B679" s="568" t="str">
        <f t="shared" si="28"/>
        <v>10.7.0703142.05</v>
      </c>
      <c r="C679" s="562" t="s">
        <v>3935</v>
      </c>
      <c r="D679" s="562" t="str">
        <f>VLOOKUP(E679,[1]QuyetdinhPCGD!$B$6:$C$1258,2,0)</f>
        <v>0703142</v>
      </c>
      <c r="E679" s="567" t="s">
        <v>405</v>
      </c>
      <c r="F679" s="564" t="s">
        <v>81</v>
      </c>
      <c r="G679" s="564" t="s">
        <v>11</v>
      </c>
      <c r="H679" s="563" t="s">
        <v>293</v>
      </c>
      <c r="I679" s="571"/>
      <c r="J679" s="566" t="s">
        <v>111</v>
      </c>
      <c r="K679" s="563" t="s">
        <v>402</v>
      </c>
      <c r="L679" s="572" t="s">
        <v>112</v>
      </c>
      <c r="M679" s="562" t="str">
        <f>VLOOKUP(C679,[3]K10!$B$3:$K$1312,10,0)</f>
        <v>Không mở</v>
      </c>
      <c r="N679" s="571"/>
      <c r="O679" s="563" t="s">
        <v>63</v>
      </c>
      <c r="P679" s="563">
        <v>0</v>
      </c>
      <c r="Q679" s="563" t="s">
        <v>402</v>
      </c>
      <c r="R679" s="559" t="s">
        <v>293</v>
      </c>
      <c r="S679" s="559">
        <f t="shared" ref="S679:S742" si="29">IF(H679=R679,1,0)</f>
        <v>1</v>
      </c>
      <c r="T679" s="559">
        <v>472</v>
      </c>
      <c r="V679" s="562">
        <f>VLOOKUP(C679,[4]K10!$B$3:$J$1312,9,0)</f>
        <v>0</v>
      </c>
      <c r="W679" s="561">
        <v>676</v>
      </c>
      <c r="X679" s="561"/>
      <c r="Y679" s="561"/>
    </row>
    <row r="680" spans="1:25" ht="57" hidden="1" x14ac:dyDescent="0.2">
      <c r="A680" s="569">
        <v>425</v>
      </c>
      <c r="B680" s="568" t="str">
        <f t="shared" si="28"/>
        <v>10.7.0703154.05</v>
      </c>
      <c r="C680" s="562" t="s">
        <v>3936</v>
      </c>
      <c r="D680" s="562" t="str">
        <f>VLOOKUP(E680,[1]QuyetdinhPCGD!$B$6:$C$1258,2,0)</f>
        <v>0703154</v>
      </c>
      <c r="E680" s="567" t="s">
        <v>400</v>
      </c>
      <c r="F680" s="564" t="s">
        <v>81</v>
      </c>
      <c r="G680" s="564" t="s">
        <v>8</v>
      </c>
      <c r="H680" s="563" t="s">
        <v>293</v>
      </c>
      <c r="I680" s="564"/>
      <c r="J680" s="566" t="s">
        <v>111</v>
      </c>
      <c r="K680" s="563" t="s">
        <v>395</v>
      </c>
      <c r="L680" s="565" t="s">
        <v>112</v>
      </c>
      <c r="M680" s="562" t="str">
        <f>VLOOKUP(C680,[3]K10!$B$3:$K$1312,10,0)</f>
        <v>Không mở</v>
      </c>
      <c r="N680" s="564"/>
      <c r="O680" s="563" t="s">
        <v>63</v>
      </c>
      <c r="P680" s="563">
        <v>0</v>
      </c>
      <c r="Q680" s="563" t="s">
        <v>395</v>
      </c>
      <c r="R680" s="559" t="s">
        <v>293</v>
      </c>
      <c r="S680" s="559">
        <f t="shared" si="29"/>
        <v>1</v>
      </c>
      <c r="T680" s="559">
        <v>467</v>
      </c>
      <c r="V680" s="562">
        <f>VLOOKUP(C680,[4]K10!$B$3:$J$1312,9,0)</f>
        <v>0</v>
      </c>
      <c r="W680" s="561">
        <v>677</v>
      </c>
      <c r="X680" s="561"/>
      <c r="Y680" s="561"/>
    </row>
    <row r="681" spans="1:25" ht="57" hidden="1" x14ac:dyDescent="0.2">
      <c r="A681" s="569">
        <v>426</v>
      </c>
      <c r="B681" s="568" t="str">
        <f t="shared" si="28"/>
        <v>10.7.0703155.05</v>
      </c>
      <c r="C681" s="562" t="s">
        <v>3937</v>
      </c>
      <c r="D681" s="562" t="str">
        <f>VLOOKUP(E681,[1]QuyetdinhPCGD!$B$6:$C$1258,2,0)</f>
        <v>0703155</v>
      </c>
      <c r="E681" s="567" t="s">
        <v>397</v>
      </c>
      <c r="F681" s="564" t="s">
        <v>81</v>
      </c>
      <c r="G681" s="564" t="s">
        <v>8</v>
      </c>
      <c r="H681" s="563" t="s">
        <v>293</v>
      </c>
      <c r="I681" s="564"/>
      <c r="J681" s="566" t="s">
        <v>111</v>
      </c>
      <c r="K681" s="563" t="s">
        <v>395</v>
      </c>
      <c r="L681" s="565" t="s">
        <v>112</v>
      </c>
      <c r="M681" s="562" t="str">
        <f>VLOOKUP(C681,[3]K10!$B$3:$K$1312,10,0)</f>
        <v>Không mở</v>
      </c>
      <c r="N681" s="564"/>
      <c r="O681" s="563" t="s">
        <v>63</v>
      </c>
      <c r="P681" s="563">
        <v>0</v>
      </c>
      <c r="Q681" s="563" t="s">
        <v>395</v>
      </c>
      <c r="R681" s="559" t="s">
        <v>293</v>
      </c>
      <c r="S681" s="559">
        <f t="shared" si="29"/>
        <v>1</v>
      </c>
      <c r="T681" s="559">
        <v>464</v>
      </c>
      <c r="V681" s="562">
        <f>VLOOKUP(C681,[4]K10!$B$3:$J$1312,9,0)</f>
        <v>0</v>
      </c>
      <c r="W681" s="561">
        <v>678</v>
      </c>
      <c r="X681" s="561"/>
      <c r="Y681" s="561"/>
    </row>
    <row r="682" spans="1:25" ht="31.5" hidden="1" customHeight="1" x14ac:dyDescent="0.2">
      <c r="A682" s="569">
        <v>427</v>
      </c>
      <c r="B682" s="568" t="str">
        <f t="shared" si="28"/>
        <v>10.7.1203107.19</v>
      </c>
      <c r="C682" s="562" t="s">
        <v>3938</v>
      </c>
      <c r="D682" s="562" t="str">
        <f>VLOOKUP(E682,[1]QuyetdinhPCGD!$B$6:$C$1258,2,0)</f>
        <v>1203107</v>
      </c>
      <c r="E682" s="573" t="s">
        <v>288</v>
      </c>
      <c r="F682" s="564" t="s">
        <v>81</v>
      </c>
      <c r="G682" s="564" t="s">
        <v>12</v>
      </c>
      <c r="H682" s="562" t="str">
        <f>VLOOKUP(J682,'[2]Phan ca&amp; Ngay BDhoc'!$B$4:$I$106,8,0)</f>
        <v>A7-314</v>
      </c>
      <c r="I682" s="571"/>
      <c r="J682" s="566" t="s">
        <v>111</v>
      </c>
      <c r="K682" s="563" t="s">
        <v>340</v>
      </c>
      <c r="L682" s="565" t="s">
        <v>363</v>
      </c>
      <c r="M682" s="562" t="str">
        <f>VLOOKUP(C682,[3]K10!$B$3:$K$1312,10,0)</f>
        <v>Không mở</v>
      </c>
      <c r="N682" s="571"/>
      <c r="O682" s="563" t="s">
        <v>63</v>
      </c>
      <c r="P682" s="563">
        <v>0</v>
      </c>
      <c r="Q682" s="563" t="s">
        <v>340</v>
      </c>
      <c r="R682" s="559" t="s">
        <v>2276</v>
      </c>
      <c r="S682" s="559">
        <f t="shared" si="29"/>
        <v>0</v>
      </c>
      <c r="T682" s="559">
        <v>468</v>
      </c>
      <c r="V682" s="562">
        <f>VLOOKUP(C682,[4]K10!$B$3:$J$1312,9,0)</f>
        <v>0</v>
      </c>
      <c r="W682" s="561">
        <v>679</v>
      </c>
      <c r="X682" s="561"/>
      <c r="Y682" s="561"/>
    </row>
    <row r="683" spans="1:25" ht="42.75" hidden="1" x14ac:dyDescent="0.2">
      <c r="A683" s="569">
        <v>428</v>
      </c>
      <c r="B683" s="568" t="str">
        <f t="shared" si="28"/>
        <v>10.7.1403133.09</v>
      </c>
      <c r="C683" s="562" t="s">
        <v>3939</v>
      </c>
      <c r="D683" s="562" t="str">
        <f>VLOOKUP(E683,[1]QuyetdinhPCGD!$B$6:$C$1258,2,0)</f>
        <v>1403133</v>
      </c>
      <c r="E683" s="567" t="s">
        <v>384</v>
      </c>
      <c r="F683" s="564" t="s">
        <v>67</v>
      </c>
      <c r="G683" s="564" t="s">
        <v>12</v>
      </c>
      <c r="H683" s="563" t="s">
        <v>293</v>
      </c>
      <c r="I683" s="571"/>
      <c r="J683" s="566" t="s">
        <v>111</v>
      </c>
      <c r="K683" s="563" t="s">
        <v>393</v>
      </c>
      <c r="L683" s="572" t="s">
        <v>176</v>
      </c>
      <c r="M683" s="562" t="str">
        <f>VLOOKUP(C683,[3]K10!$B$3:$K$1312,10,0)</f>
        <v>Không mở</v>
      </c>
      <c r="N683" s="571"/>
      <c r="O683" s="563" t="s">
        <v>63</v>
      </c>
      <c r="P683" s="563">
        <v>0</v>
      </c>
      <c r="Q683" s="563" t="s">
        <v>393</v>
      </c>
      <c r="R683" s="559" t="s">
        <v>293</v>
      </c>
      <c r="S683" s="559">
        <f t="shared" si="29"/>
        <v>1</v>
      </c>
      <c r="T683" s="559">
        <v>461</v>
      </c>
      <c r="V683" s="562">
        <f>VLOOKUP(C683,[4]K10!$B$3:$J$1312,9,0)</f>
        <v>0</v>
      </c>
      <c r="W683" s="561">
        <v>680</v>
      </c>
      <c r="X683" s="561"/>
      <c r="Y683" s="561"/>
    </row>
    <row r="684" spans="1:25" ht="57" hidden="1" x14ac:dyDescent="0.2">
      <c r="A684" s="569">
        <v>429</v>
      </c>
      <c r="B684" s="568" t="str">
        <f t="shared" si="28"/>
        <v>10.7.0703167.05</v>
      </c>
      <c r="C684" s="562" t="s">
        <v>3940</v>
      </c>
      <c r="D684" s="562" t="str">
        <f>VLOOKUP(E684,[1]QuyetdinhPCGD!$B$6:$C$1258,2,0)</f>
        <v>0703167</v>
      </c>
      <c r="E684" s="570" t="s">
        <v>401</v>
      </c>
      <c r="F684" s="564" t="s">
        <v>81</v>
      </c>
      <c r="G684" s="564" t="s">
        <v>11</v>
      </c>
      <c r="H684" s="562" t="str">
        <f>VLOOKUP(J684,'[2]Phan ca&amp; Ngay BDhoc'!$B$4:$I$106,8,0)</f>
        <v>A7-314</v>
      </c>
      <c r="I684" s="571"/>
      <c r="J684" s="566" t="s">
        <v>111</v>
      </c>
      <c r="K684" s="563" t="s">
        <v>402</v>
      </c>
      <c r="L684" s="572" t="s">
        <v>112</v>
      </c>
      <c r="M684" s="562" t="str">
        <f>VLOOKUP(C684,[3]K10!$B$3:$K$1312,10,0)</f>
        <v>Không mở</v>
      </c>
      <c r="N684" s="571"/>
      <c r="O684" s="563" t="s">
        <v>63</v>
      </c>
      <c r="P684" s="563">
        <v>0</v>
      </c>
      <c r="Q684" s="563" t="s">
        <v>402</v>
      </c>
      <c r="R684" s="559" t="s">
        <v>2276</v>
      </c>
      <c r="S684" s="559">
        <f t="shared" si="29"/>
        <v>0</v>
      </c>
      <c r="T684" s="559">
        <v>469</v>
      </c>
      <c r="V684" s="562">
        <f>VLOOKUP(C684,[4]K10!$B$3:$J$1312,9,0)</f>
        <v>0</v>
      </c>
      <c r="W684" s="561">
        <v>681</v>
      </c>
      <c r="X684" s="561"/>
      <c r="Y684" s="561"/>
    </row>
    <row r="685" spans="1:25" ht="71.25" hidden="1" x14ac:dyDescent="0.2">
      <c r="A685" s="569">
        <v>430</v>
      </c>
      <c r="B685" s="568" t="str">
        <f t="shared" si="28"/>
        <v>10.7.0703175.14</v>
      </c>
      <c r="C685" s="562" t="s">
        <v>3941</v>
      </c>
      <c r="D685" s="562" t="str">
        <f>VLOOKUP(E685,[1]QuyetdinhPCGD!$B$6:$C$1258,2,0)</f>
        <v>0703175</v>
      </c>
      <c r="E685" s="573" t="s">
        <v>408</v>
      </c>
      <c r="F685" s="564" t="s">
        <v>138</v>
      </c>
      <c r="G685" s="564" t="s">
        <v>9</v>
      </c>
      <c r="H685" s="562" t="s">
        <v>139</v>
      </c>
      <c r="I685" s="571"/>
      <c r="J685" s="566" t="s">
        <v>111</v>
      </c>
      <c r="K685" s="563" t="s">
        <v>409</v>
      </c>
      <c r="L685" s="572" t="s">
        <v>346</v>
      </c>
      <c r="M685" s="562" t="str">
        <f>VLOOKUP(C685,[3]K10!$B$3:$K$1312,10,0)</f>
        <v>Mở</v>
      </c>
      <c r="N685" s="571"/>
      <c r="O685" s="563" t="s">
        <v>63</v>
      </c>
      <c r="P685" s="563" t="s">
        <v>347</v>
      </c>
      <c r="Q685" s="563" t="s">
        <v>409</v>
      </c>
      <c r="R685" s="559" t="s">
        <v>139</v>
      </c>
      <c r="S685" s="559">
        <f t="shared" si="29"/>
        <v>1</v>
      </c>
      <c r="T685" s="559">
        <v>474</v>
      </c>
      <c r="V685" s="562">
        <f>VLOOKUP(C685,[4]K10!$B$3:$J$1312,9,0)</f>
        <v>23</v>
      </c>
      <c r="W685" s="561">
        <v>682</v>
      </c>
      <c r="X685" s="561" t="s">
        <v>2472</v>
      </c>
      <c r="Y685" s="561"/>
    </row>
    <row r="686" spans="1:25" ht="71.25" hidden="1" x14ac:dyDescent="0.2">
      <c r="A686" s="569">
        <v>431</v>
      </c>
      <c r="B686" s="568" t="str">
        <f t="shared" si="28"/>
        <v>10.7.0703175.15</v>
      </c>
      <c r="C686" s="562" t="s">
        <v>3942</v>
      </c>
      <c r="D686" s="562" t="str">
        <f>VLOOKUP(E686,[1]QuyetdinhPCGD!$B$6:$C$1258,2,0)</f>
        <v>0703175</v>
      </c>
      <c r="E686" s="573" t="s">
        <v>408</v>
      </c>
      <c r="F686" s="564" t="s">
        <v>311</v>
      </c>
      <c r="G686" s="564" t="s">
        <v>9</v>
      </c>
      <c r="H686" s="562" t="s">
        <v>139</v>
      </c>
      <c r="I686" s="571"/>
      <c r="J686" s="566" t="s">
        <v>111</v>
      </c>
      <c r="K686" s="563" t="s">
        <v>409</v>
      </c>
      <c r="L686" s="572" t="s">
        <v>353</v>
      </c>
      <c r="M686" s="562" t="str">
        <f>VLOOKUP(C686,[3]K10!$B$3:$K$1312,10,0)</f>
        <v>Không mở</v>
      </c>
      <c r="N686" s="571"/>
      <c r="O686" s="563" t="s">
        <v>63</v>
      </c>
      <c r="P686" s="563" t="s">
        <v>354</v>
      </c>
      <c r="Q686" s="563" t="s">
        <v>409</v>
      </c>
      <c r="R686" s="559" t="s">
        <v>139</v>
      </c>
      <c r="S686" s="559">
        <f t="shared" si="29"/>
        <v>1</v>
      </c>
      <c r="T686" s="559">
        <v>475</v>
      </c>
      <c r="V686" s="562">
        <f>VLOOKUP(C686,[4]K10!$B$3:$J$1312,9,0)</f>
        <v>1</v>
      </c>
      <c r="W686" s="561">
        <v>683</v>
      </c>
      <c r="X686" s="561"/>
      <c r="Y686" s="561"/>
    </row>
    <row r="687" spans="1:25" ht="71.25" hidden="1" x14ac:dyDescent="0.2">
      <c r="A687" s="569">
        <v>432</v>
      </c>
      <c r="B687" s="568" t="str">
        <f t="shared" si="28"/>
        <v>10.7.0703175.13</v>
      </c>
      <c r="C687" s="562" t="s">
        <v>3943</v>
      </c>
      <c r="D687" s="562" t="str">
        <f>VLOOKUP(E687,[1]QuyetdinhPCGD!$B$6:$C$1258,2,0)</f>
        <v>0703175</v>
      </c>
      <c r="E687" s="573" t="s">
        <v>408</v>
      </c>
      <c r="F687" s="564" t="s">
        <v>142</v>
      </c>
      <c r="G687" s="564" t="s">
        <v>9</v>
      </c>
      <c r="H687" s="562" t="s">
        <v>139</v>
      </c>
      <c r="I687" s="571"/>
      <c r="J687" s="566" t="s">
        <v>111</v>
      </c>
      <c r="K687" s="563" t="s">
        <v>409</v>
      </c>
      <c r="L687" s="572" t="s">
        <v>323</v>
      </c>
      <c r="M687" s="562" t="str">
        <f>VLOOKUP(C687,[3]K10!$B$3:$K$1312,10,0)</f>
        <v>Mở</v>
      </c>
      <c r="N687" s="571"/>
      <c r="O687" s="563" t="s">
        <v>63</v>
      </c>
      <c r="P687" s="563" t="s">
        <v>324</v>
      </c>
      <c r="Q687" s="563" t="s">
        <v>409</v>
      </c>
      <c r="R687" s="559" t="s">
        <v>139</v>
      </c>
      <c r="S687" s="559">
        <f t="shared" si="29"/>
        <v>1</v>
      </c>
      <c r="T687" s="559">
        <v>476</v>
      </c>
      <c r="V687" s="562">
        <f>VLOOKUP(C687,[4]K10!$B$3:$J$1312,9,0)</f>
        <v>30</v>
      </c>
      <c r="W687" s="561">
        <v>684</v>
      </c>
      <c r="X687" s="561" t="s">
        <v>4627</v>
      </c>
      <c r="Y687" s="561"/>
    </row>
    <row r="688" spans="1:25" ht="57" hidden="1" x14ac:dyDescent="0.2">
      <c r="A688" s="569">
        <v>433</v>
      </c>
      <c r="B688" s="568" t="str">
        <f t="shared" si="28"/>
        <v>10.7.0703184.05</v>
      </c>
      <c r="C688" s="562" t="s">
        <v>3944</v>
      </c>
      <c r="D688" s="562" t="str">
        <f>VLOOKUP(E688,[1]QuyetdinhPCGD!$B$6:$C$1258,2,0)</f>
        <v>0703184</v>
      </c>
      <c r="E688" s="567" t="s">
        <v>403</v>
      </c>
      <c r="F688" s="564" t="s">
        <v>81</v>
      </c>
      <c r="G688" s="564" t="s">
        <v>11</v>
      </c>
      <c r="H688" s="563" t="s">
        <v>293</v>
      </c>
      <c r="I688" s="571"/>
      <c r="J688" s="566" t="s">
        <v>111</v>
      </c>
      <c r="K688" s="563" t="s">
        <v>402</v>
      </c>
      <c r="L688" s="572" t="s">
        <v>112</v>
      </c>
      <c r="M688" s="562" t="str">
        <f>VLOOKUP(C688,[3]K10!$B$3:$K$1312,10,0)</f>
        <v>Không mở</v>
      </c>
      <c r="N688" s="571"/>
      <c r="O688" s="563" t="s">
        <v>63</v>
      </c>
      <c r="P688" s="563">
        <v>0</v>
      </c>
      <c r="Q688" s="563" t="s">
        <v>402</v>
      </c>
      <c r="R688" s="559" t="s">
        <v>293</v>
      </c>
      <c r="S688" s="559">
        <f t="shared" si="29"/>
        <v>1</v>
      </c>
      <c r="T688" s="559">
        <v>470</v>
      </c>
      <c r="V688" s="562">
        <f>VLOOKUP(C688,[4]K10!$B$3:$J$1312,9,0)</f>
        <v>0</v>
      </c>
      <c r="W688" s="561">
        <v>685</v>
      </c>
      <c r="X688" s="561"/>
      <c r="Y688" s="561"/>
    </row>
    <row r="689" spans="1:25" ht="57" hidden="1" x14ac:dyDescent="0.2">
      <c r="A689" s="569">
        <v>434</v>
      </c>
      <c r="B689" s="568" t="str">
        <f t="shared" si="28"/>
        <v>10.7.0703163.05</v>
      </c>
      <c r="C689" s="562" t="s">
        <v>3945</v>
      </c>
      <c r="D689" s="562" t="str">
        <f>VLOOKUP(E689,[1]QuyetdinhPCGD!$B$6:$C$1258,2,0)</f>
        <v>0703163</v>
      </c>
      <c r="E689" s="567" t="s">
        <v>404</v>
      </c>
      <c r="F689" s="564" t="s">
        <v>81</v>
      </c>
      <c r="G689" s="564" t="s">
        <v>11</v>
      </c>
      <c r="H689" s="563" t="s">
        <v>598</v>
      </c>
      <c r="I689" s="571"/>
      <c r="J689" s="566" t="s">
        <v>111</v>
      </c>
      <c r="K689" s="563" t="s">
        <v>402</v>
      </c>
      <c r="L689" s="572" t="s">
        <v>112</v>
      </c>
      <c r="M689" s="562" t="str">
        <f>VLOOKUP(C689,[3]K10!$B$3:$K$1312,10,0)</f>
        <v>Mở</v>
      </c>
      <c r="N689" s="571"/>
      <c r="O689" s="563" t="s">
        <v>63</v>
      </c>
      <c r="P689" s="563">
        <v>0</v>
      </c>
      <c r="Q689" s="563" t="s">
        <v>402</v>
      </c>
      <c r="R689" s="559" t="s">
        <v>293</v>
      </c>
      <c r="S689" s="559">
        <f t="shared" si="29"/>
        <v>0</v>
      </c>
      <c r="T689" s="559">
        <v>471</v>
      </c>
      <c r="U689" s="559" t="s">
        <v>4628</v>
      </c>
      <c r="V689" s="562">
        <f>VLOOKUP(C689,[4]K10!$B$3:$J$1312,9,0)</f>
        <v>70</v>
      </c>
      <c r="W689" s="561">
        <v>686</v>
      </c>
      <c r="X689" s="561" t="s">
        <v>4627</v>
      </c>
      <c r="Y689" s="561"/>
    </row>
    <row r="690" spans="1:25" ht="57" hidden="1" x14ac:dyDescent="0.2">
      <c r="A690" s="569">
        <v>435</v>
      </c>
      <c r="B690" s="568" t="str">
        <f t="shared" si="28"/>
        <v>10.7.0703189.05</v>
      </c>
      <c r="C690" s="562" t="s">
        <v>3946</v>
      </c>
      <c r="D690" s="562" t="str">
        <f>VLOOKUP(E690,[1]QuyetdinhPCGD!$B$6:$C$1258,2,0)</f>
        <v>0703189</v>
      </c>
      <c r="E690" s="567" t="s">
        <v>398</v>
      </c>
      <c r="F690" s="564" t="s">
        <v>81</v>
      </c>
      <c r="G690" s="564" t="s">
        <v>8</v>
      </c>
      <c r="H690" s="563" t="s">
        <v>293</v>
      </c>
      <c r="I690" s="564"/>
      <c r="J690" s="566" t="s">
        <v>111</v>
      </c>
      <c r="K690" s="563" t="s">
        <v>395</v>
      </c>
      <c r="L690" s="572" t="s">
        <v>112</v>
      </c>
      <c r="M690" s="562" t="str">
        <f>VLOOKUP(C690,[3]K10!$B$3:$K$1312,10,0)</f>
        <v>Không mở</v>
      </c>
      <c r="N690" s="564"/>
      <c r="O690" s="563" t="s">
        <v>63</v>
      </c>
      <c r="P690" s="563">
        <v>0</v>
      </c>
      <c r="Q690" s="563" t="s">
        <v>395</v>
      </c>
      <c r="R690" s="559" t="s">
        <v>293</v>
      </c>
      <c r="S690" s="559">
        <f t="shared" si="29"/>
        <v>1</v>
      </c>
      <c r="T690" s="559">
        <v>465</v>
      </c>
      <c r="V690" s="562">
        <f>VLOOKUP(C690,[4]K10!$B$3:$J$1312,9,0)</f>
        <v>0</v>
      </c>
      <c r="W690" s="561">
        <v>687</v>
      </c>
      <c r="X690" s="561"/>
      <c r="Y690" s="561"/>
    </row>
    <row r="691" spans="1:25" ht="57" hidden="1" x14ac:dyDescent="0.2">
      <c r="A691" s="569">
        <v>436</v>
      </c>
      <c r="B691" s="568" t="str">
        <f t="shared" si="28"/>
        <v>10.7.0703102.06</v>
      </c>
      <c r="C691" s="562" t="s">
        <v>3947</v>
      </c>
      <c r="D691" s="562" t="str">
        <f>VLOOKUP(E691,[1]QuyetdinhPCGD!$B$6:$C$1258,2,0)</f>
        <v>0703102</v>
      </c>
      <c r="E691" s="567" t="s">
        <v>396</v>
      </c>
      <c r="F691" s="564" t="s">
        <v>85</v>
      </c>
      <c r="G691" s="564" t="s">
        <v>8</v>
      </c>
      <c r="H691" s="563" t="s">
        <v>293</v>
      </c>
      <c r="I691" s="564"/>
      <c r="J691" s="566" t="s">
        <v>114</v>
      </c>
      <c r="K691" s="563" t="s">
        <v>395</v>
      </c>
      <c r="L691" s="565" t="s">
        <v>115</v>
      </c>
      <c r="M691" s="562" t="str">
        <f>VLOOKUP(C691,[3]K10!$B$3:$K$1312,10,0)</f>
        <v>Không mở</v>
      </c>
      <c r="N691" s="564"/>
      <c r="O691" s="563" t="s">
        <v>63</v>
      </c>
      <c r="P691" s="563">
        <v>0</v>
      </c>
      <c r="Q691" s="563" t="s">
        <v>395</v>
      </c>
      <c r="R691" s="559" t="s">
        <v>293</v>
      </c>
      <c r="S691" s="559">
        <f t="shared" si="29"/>
        <v>1</v>
      </c>
      <c r="T691" s="559">
        <v>484</v>
      </c>
      <c r="V691" s="562">
        <f>VLOOKUP(C691,[4]K10!$B$3:$J$1312,9,0)</f>
        <v>0</v>
      </c>
      <c r="W691" s="561">
        <v>688</v>
      </c>
      <c r="X691" s="561"/>
      <c r="Y691" s="561"/>
    </row>
    <row r="692" spans="1:25" ht="57" hidden="1" x14ac:dyDescent="0.2">
      <c r="A692" s="569">
        <v>437</v>
      </c>
      <c r="B692" s="568" t="str">
        <f t="shared" si="28"/>
        <v>10.7.0703105.06</v>
      </c>
      <c r="C692" s="562" t="s">
        <v>3948</v>
      </c>
      <c r="D692" s="562" t="str">
        <f>VLOOKUP(E692,[1]QuyetdinhPCGD!$B$6:$C$1258,2,0)</f>
        <v>0703105</v>
      </c>
      <c r="E692" s="567" t="s">
        <v>399</v>
      </c>
      <c r="F692" s="564" t="s">
        <v>85</v>
      </c>
      <c r="G692" s="564" t="s">
        <v>8</v>
      </c>
      <c r="H692" s="563" t="s">
        <v>293</v>
      </c>
      <c r="I692" s="564"/>
      <c r="J692" s="566" t="s">
        <v>114</v>
      </c>
      <c r="K692" s="563" t="s">
        <v>395</v>
      </c>
      <c r="L692" s="565" t="s">
        <v>115</v>
      </c>
      <c r="M692" s="562" t="str">
        <f>VLOOKUP(C692,[3]K10!$B$3:$K$1312,10,0)</f>
        <v>Không mở</v>
      </c>
      <c r="N692" s="564"/>
      <c r="O692" s="563" t="s">
        <v>63</v>
      </c>
      <c r="P692" s="563">
        <v>0</v>
      </c>
      <c r="Q692" s="563" t="s">
        <v>395</v>
      </c>
      <c r="R692" s="559" t="s">
        <v>293</v>
      </c>
      <c r="S692" s="559">
        <f t="shared" si="29"/>
        <v>1</v>
      </c>
      <c r="T692" s="559">
        <v>487</v>
      </c>
      <c r="V692" s="562">
        <f>VLOOKUP(C692,[4]K10!$B$3:$J$1312,9,0)</f>
        <v>0</v>
      </c>
      <c r="W692" s="561">
        <v>689</v>
      </c>
      <c r="X692" s="561"/>
      <c r="Y692" s="561"/>
    </row>
    <row r="693" spans="1:25" ht="28.5" hidden="1" x14ac:dyDescent="0.2">
      <c r="A693" s="569">
        <v>438</v>
      </c>
      <c r="B693" s="568" t="str">
        <f t="shared" si="28"/>
        <v>10.7.0703109.06</v>
      </c>
      <c r="C693" s="562" t="s">
        <v>3949</v>
      </c>
      <c r="D693" s="562" t="str">
        <f>VLOOKUP(E693,[1]QuyetdinhPCGD!$B$6:$C$1258,2,0)</f>
        <v>0703109</v>
      </c>
      <c r="E693" s="573" t="s">
        <v>392</v>
      </c>
      <c r="F693" s="564" t="s">
        <v>173</v>
      </c>
      <c r="G693" s="564" t="s">
        <v>10</v>
      </c>
      <c r="H693" s="562" t="str">
        <f>VLOOKUP(J693,'[2]Phan ca&amp; Ngay BDhoc'!$B$4:$I$106,8,0)</f>
        <v>A7-314</v>
      </c>
      <c r="I693" s="571"/>
      <c r="J693" s="566" t="s">
        <v>114</v>
      </c>
      <c r="K693" s="563" t="s">
        <v>274</v>
      </c>
      <c r="L693" s="565" t="s">
        <v>115</v>
      </c>
      <c r="M693" s="562" t="str">
        <f>VLOOKUP(C693,[3]K10!$B$3:$K$1312,10,0)</f>
        <v>Mở</v>
      </c>
      <c r="N693" s="571"/>
      <c r="O693" s="563" t="s">
        <v>63</v>
      </c>
      <c r="P693" s="563">
        <v>0</v>
      </c>
      <c r="Q693" s="563" t="s">
        <v>274</v>
      </c>
      <c r="R693" s="559" t="s">
        <v>2276</v>
      </c>
      <c r="S693" s="559">
        <f t="shared" si="29"/>
        <v>0</v>
      </c>
      <c r="T693" s="559">
        <v>478</v>
      </c>
      <c r="V693" s="562">
        <f>VLOOKUP(C693,[4]K10!$B$3:$J$1312,9,0)</f>
        <v>70</v>
      </c>
      <c r="W693" s="561">
        <v>690</v>
      </c>
      <c r="X693" s="561" t="s">
        <v>2472</v>
      </c>
      <c r="Y693" s="561"/>
    </row>
    <row r="694" spans="1:25" ht="57" hidden="1" x14ac:dyDescent="0.2">
      <c r="A694" s="569">
        <v>439</v>
      </c>
      <c r="B694" s="568" t="str">
        <f t="shared" si="28"/>
        <v>10.7.0703120.06</v>
      </c>
      <c r="C694" s="562" t="s">
        <v>3950</v>
      </c>
      <c r="D694" s="562" t="str">
        <f>VLOOKUP(E694,[1]QuyetdinhPCGD!$B$6:$C$1258,2,0)</f>
        <v>0703120</v>
      </c>
      <c r="E694" s="567" t="s">
        <v>406</v>
      </c>
      <c r="F694" s="564" t="s">
        <v>98</v>
      </c>
      <c r="G694" s="564" t="s">
        <v>9</v>
      </c>
      <c r="H694" s="563" t="s">
        <v>293</v>
      </c>
      <c r="I694" s="571"/>
      <c r="J694" s="566" t="s">
        <v>114</v>
      </c>
      <c r="K694" s="563" t="s">
        <v>402</v>
      </c>
      <c r="L694" s="572" t="s">
        <v>115</v>
      </c>
      <c r="M694" s="562" t="str">
        <f>VLOOKUP(C694,[3]K10!$B$3:$K$1312,10,0)</f>
        <v>Không mở</v>
      </c>
      <c r="N694" s="571"/>
      <c r="O694" s="563" t="s">
        <v>63</v>
      </c>
      <c r="P694" s="563">
        <v>0</v>
      </c>
      <c r="Q694" s="563" t="s">
        <v>402</v>
      </c>
      <c r="R694" s="559" t="s">
        <v>293</v>
      </c>
      <c r="S694" s="559">
        <f t="shared" si="29"/>
        <v>1</v>
      </c>
      <c r="T694" s="559">
        <v>494</v>
      </c>
      <c r="V694" s="562">
        <f>VLOOKUP(C694,[4]K10!$B$3:$J$1312,9,0)</f>
        <v>0</v>
      </c>
      <c r="W694" s="561">
        <v>691</v>
      </c>
      <c r="X694" s="561"/>
      <c r="Y694" s="561"/>
    </row>
    <row r="695" spans="1:25" ht="42.75" hidden="1" x14ac:dyDescent="0.2">
      <c r="A695" s="569">
        <v>440</v>
      </c>
      <c r="B695" s="568" t="str">
        <f t="shared" si="28"/>
        <v>10.7.1603113.14</v>
      </c>
      <c r="C695" s="562" t="s">
        <v>3951</v>
      </c>
      <c r="D695" s="562" t="str">
        <f>VLOOKUP(E695,[1]QuyetdinhPCGD!$B$6:$C$1258,2,0)</f>
        <v>1603113</v>
      </c>
      <c r="E695" s="567" t="s">
        <v>303</v>
      </c>
      <c r="F695" s="564" t="s">
        <v>72</v>
      </c>
      <c r="G695" s="564" t="s">
        <v>11</v>
      </c>
      <c r="H695" s="562" t="str">
        <f>VLOOKUP(J695,'[2]Phan ca&amp; Ngay BDhoc'!$B$4:$I$106,8,0)</f>
        <v>A7-314</v>
      </c>
      <c r="I695" s="571"/>
      <c r="J695" s="566" t="s">
        <v>114</v>
      </c>
      <c r="K695" s="563" t="s">
        <v>393</v>
      </c>
      <c r="L695" s="572" t="s">
        <v>346</v>
      </c>
      <c r="M695" s="562" t="str">
        <f>VLOOKUP(C695,[3]K10!$B$3:$K$1312,10,0)</f>
        <v>Không mở</v>
      </c>
      <c r="N695" s="571"/>
      <c r="O695" s="563" t="s">
        <v>63</v>
      </c>
      <c r="P695" s="563">
        <v>0</v>
      </c>
      <c r="Q695" s="563" t="s">
        <v>393</v>
      </c>
      <c r="R695" s="559" t="s">
        <v>2276</v>
      </c>
      <c r="S695" s="559">
        <f t="shared" si="29"/>
        <v>0</v>
      </c>
      <c r="T695" s="559">
        <v>480</v>
      </c>
      <c r="V695" s="562">
        <f>VLOOKUP(C695,[4]K10!$B$3:$J$1312,9,0)</f>
        <v>0</v>
      </c>
      <c r="W695" s="561">
        <v>692</v>
      </c>
      <c r="X695" s="561"/>
      <c r="Y695" s="561"/>
    </row>
    <row r="696" spans="1:25" ht="42.75" hidden="1" x14ac:dyDescent="0.2">
      <c r="A696" s="569">
        <v>441</v>
      </c>
      <c r="B696" s="568" t="str">
        <f t="shared" si="28"/>
        <v>10.7.1403114.14</v>
      </c>
      <c r="C696" s="562" t="s">
        <v>3952</v>
      </c>
      <c r="D696" s="562" t="str">
        <f>VLOOKUP(E696,[1]QuyetdinhPCGD!$B$6:$C$1258,2,0)</f>
        <v>1403114</v>
      </c>
      <c r="E696" s="567" t="s">
        <v>301</v>
      </c>
      <c r="F696" s="564" t="s">
        <v>72</v>
      </c>
      <c r="G696" s="564" t="s">
        <v>11</v>
      </c>
      <c r="H696" s="563" t="s">
        <v>598</v>
      </c>
      <c r="I696" s="571"/>
      <c r="J696" s="566" t="s">
        <v>114</v>
      </c>
      <c r="K696" s="563" t="s">
        <v>393</v>
      </c>
      <c r="L696" s="572" t="s">
        <v>346</v>
      </c>
      <c r="M696" s="562" t="str">
        <f>VLOOKUP(C696,[3]K10!$B$3:$K$1312,10,0)</f>
        <v>Mở</v>
      </c>
      <c r="N696" s="571"/>
      <c r="O696" s="563" t="s">
        <v>63</v>
      </c>
      <c r="P696" s="563">
        <v>0</v>
      </c>
      <c r="Q696" s="563" t="s">
        <v>393</v>
      </c>
      <c r="R696" s="559" t="s">
        <v>293</v>
      </c>
      <c r="S696" s="559">
        <f t="shared" si="29"/>
        <v>0</v>
      </c>
      <c r="T696" s="559">
        <v>481</v>
      </c>
      <c r="U696" s="559" t="s">
        <v>4628</v>
      </c>
      <c r="V696" s="562">
        <f>VLOOKUP(C696,[4]K10!$B$3:$J$1312,9,0)</f>
        <v>36</v>
      </c>
      <c r="W696" s="561">
        <v>693</v>
      </c>
      <c r="X696" s="561" t="s">
        <v>2472</v>
      </c>
      <c r="Y696" s="561"/>
    </row>
    <row r="697" spans="1:25" ht="57" hidden="1" x14ac:dyDescent="0.2">
      <c r="A697" s="569">
        <v>442</v>
      </c>
      <c r="B697" s="568" t="str">
        <f t="shared" si="28"/>
        <v>10.7.0703135.06</v>
      </c>
      <c r="C697" s="562" t="s">
        <v>3953</v>
      </c>
      <c r="D697" s="562" t="str">
        <f>VLOOKUP(E697,[1]QuyetdinhPCGD!$B$6:$C$1258,2,0)</f>
        <v>0703135</v>
      </c>
      <c r="E697" s="567" t="s">
        <v>394</v>
      </c>
      <c r="F697" s="564" t="s">
        <v>85</v>
      </c>
      <c r="G697" s="564" t="s">
        <v>8</v>
      </c>
      <c r="H697" s="562" t="str">
        <f>VLOOKUP(J697,'[2]Phan ca&amp; Ngay BDhoc'!$B$4:$I$106,8,0)</f>
        <v>A7-314</v>
      </c>
      <c r="I697" s="564"/>
      <c r="J697" s="566" t="s">
        <v>114</v>
      </c>
      <c r="K697" s="563" t="s">
        <v>395</v>
      </c>
      <c r="L697" s="565" t="s">
        <v>115</v>
      </c>
      <c r="M697" s="562" t="str">
        <f>VLOOKUP(C697,[3]K10!$B$3:$K$1312,10,0)</f>
        <v>Mở</v>
      </c>
      <c r="N697" s="564"/>
      <c r="O697" s="563" t="s">
        <v>63</v>
      </c>
      <c r="P697" s="563">
        <v>0</v>
      </c>
      <c r="Q697" s="563" t="s">
        <v>395</v>
      </c>
      <c r="R697" s="559" t="s">
        <v>2276</v>
      </c>
      <c r="S697" s="559">
        <f t="shared" si="29"/>
        <v>0</v>
      </c>
      <c r="T697" s="559">
        <v>483</v>
      </c>
      <c r="V697" s="562">
        <f>VLOOKUP(C697,[4]K10!$B$3:$J$1312,9,0)</f>
        <v>70</v>
      </c>
      <c r="W697" s="561">
        <v>694</v>
      </c>
      <c r="X697" s="561" t="s">
        <v>2472</v>
      </c>
      <c r="Y697" s="561"/>
    </row>
    <row r="698" spans="1:25" ht="57" hidden="1" x14ac:dyDescent="0.2">
      <c r="A698" s="569">
        <v>443</v>
      </c>
      <c r="B698" s="568" t="str">
        <f t="shared" si="28"/>
        <v>10.7.0703142.06</v>
      </c>
      <c r="C698" s="562" t="s">
        <v>3954</v>
      </c>
      <c r="D698" s="562" t="str">
        <f>VLOOKUP(E698,[1]QuyetdinhPCGD!$B$6:$C$1258,2,0)</f>
        <v>0703142</v>
      </c>
      <c r="E698" s="567" t="s">
        <v>405</v>
      </c>
      <c r="F698" s="564" t="s">
        <v>85</v>
      </c>
      <c r="G698" s="564" t="s">
        <v>11</v>
      </c>
      <c r="H698" s="563" t="s">
        <v>293</v>
      </c>
      <c r="I698" s="571"/>
      <c r="J698" s="566" t="s">
        <v>114</v>
      </c>
      <c r="K698" s="563" t="s">
        <v>402</v>
      </c>
      <c r="L698" s="572" t="s">
        <v>115</v>
      </c>
      <c r="M698" s="562" t="str">
        <f>VLOOKUP(C698,[3]K10!$B$3:$K$1312,10,0)</f>
        <v>Không mở</v>
      </c>
      <c r="N698" s="571"/>
      <c r="O698" s="563" t="s">
        <v>63</v>
      </c>
      <c r="P698" s="563">
        <v>0</v>
      </c>
      <c r="Q698" s="563" t="s">
        <v>402</v>
      </c>
      <c r="R698" s="559" t="s">
        <v>293</v>
      </c>
      <c r="S698" s="559">
        <f t="shared" si="29"/>
        <v>1</v>
      </c>
      <c r="T698" s="559">
        <v>493</v>
      </c>
      <c r="V698" s="562">
        <f>VLOOKUP(C698,[4]K10!$B$3:$J$1312,9,0)</f>
        <v>0</v>
      </c>
      <c r="W698" s="561">
        <v>695</v>
      </c>
      <c r="X698" s="561"/>
      <c r="Y698" s="561"/>
    </row>
    <row r="699" spans="1:25" ht="57" hidden="1" x14ac:dyDescent="0.2">
      <c r="A699" s="569">
        <v>444</v>
      </c>
      <c r="B699" s="568" t="str">
        <f t="shared" si="28"/>
        <v>10.7.0703154.06</v>
      </c>
      <c r="C699" s="562" t="s">
        <v>3955</v>
      </c>
      <c r="D699" s="562" t="str">
        <f>VLOOKUP(E699,[1]QuyetdinhPCGD!$B$6:$C$1258,2,0)</f>
        <v>0703154</v>
      </c>
      <c r="E699" s="567" t="s">
        <v>400</v>
      </c>
      <c r="F699" s="564" t="s">
        <v>85</v>
      </c>
      <c r="G699" s="564" t="s">
        <v>8</v>
      </c>
      <c r="H699" s="563" t="s">
        <v>293</v>
      </c>
      <c r="I699" s="564"/>
      <c r="J699" s="566" t="s">
        <v>114</v>
      </c>
      <c r="K699" s="563" t="s">
        <v>395</v>
      </c>
      <c r="L699" s="565" t="s">
        <v>115</v>
      </c>
      <c r="M699" s="562" t="str">
        <f>VLOOKUP(C699,[3]K10!$B$3:$K$1312,10,0)</f>
        <v>Không mở</v>
      </c>
      <c r="N699" s="564"/>
      <c r="O699" s="563" t="s">
        <v>63</v>
      </c>
      <c r="P699" s="563">
        <v>0</v>
      </c>
      <c r="Q699" s="563" t="s">
        <v>395</v>
      </c>
      <c r="R699" s="559" t="s">
        <v>293</v>
      </c>
      <c r="S699" s="559">
        <f t="shared" si="29"/>
        <v>1</v>
      </c>
      <c r="T699" s="559">
        <v>488</v>
      </c>
      <c r="V699" s="562">
        <f>VLOOKUP(C699,[4]K10!$B$3:$J$1312,9,0)</f>
        <v>0</v>
      </c>
      <c r="W699" s="561">
        <v>696</v>
      </c>
      <c r="X699" s="561"/>
      <c r="Y699" s="561"/>
    </row>
    <row r="700" spans="1:25" ht="57" hidden="1" x14ac:dyDescent="0.2">
      <c r="A700" s="569">
        <v>445</v>
      </c>
      <c r="B700" s="568" t="str">
        <f t="shared" si="28"/>
        <v>10.7.0703155.06</v>
      </c>
      <c r="C700" s="562" t="s">
        <v>3956</v>
      </c>
      <c r="D700" s="562" t="str">
        <f>VLOOKUP(E700,[1]QuyetdinhPCGD!$B$6:$C$1258,2,0)</f>
        <v>0703155</v>
      </c>
      <c r="E700" s="567" t="s">
        <v>397</v>
      </c>
      <c r="F700" s="564" t="s">
        <v>85</v>
      </c>
      <c r="G700" s="564" t="s">
        <v>8</v>
      </c>
      <c r="H700" s="563" t="s">
        <v>293</v>
      </c>
      <c r="I700" s="564"/>
      <c r="J700" s="566" t="s">
        <v>114</v>
      </c>
      <c r="K700" s="563" t="s">
        <v>395</v>
      </c>
      <c r="L700" s="565" t="s">
        <v>115</v>
      </c>
      <c r="M700" s="562" t="str">
        <f>VLOOKUP(C700,[3]K10!$B$3:$K$1312,10,0)</f>
        <v>Không mở</v>
      </c>
      <c r="N700" s="564"/>
      <c r="O700" s="563" t="s">
        <v>63</v>
      </c>
      <c r="P700" s="563">
        <v>0</v>
      </c>
      <c r="Q700" s="563" t="s">
        <v>395</v>
      </c>
      <c r="R700" s="559" t="s">
        <v>293</v>
      </c>
      <c r="S700" s="559">
        <f t="shared" si="29"/>
        <v>1</v>
      </c>
      <c r="T700" s="559">
        <v>485</v>
      </c>
      <c r="V700" s="562">
        <f>VLOOKUP(C700,[4]K10!$B$3:$J$1312,9,0)</f>
        <v>0</v>
      </c>
      <c r="W700" s="561">
        <v>697</v>
      </c>
      <c r="X700" s="561"/>
      <c r="Y700" s="561"/>
    </row>
    <row r="701" spans="1:25" ht="41.25" hidden="1" customHeight="1" x14ac:dyDescent="0.2">
      <c r="A701" s="569">
        <v>446</v>
      </c>
      <c r="B701" s="568" t="str">
        <f t="shared" si="28"/>
        <v>10.7.1203107.20</v>
      </c>
      <c r="C701" s="562" t="s">
        <v>3957</v>
      </c>
      <c r="D701" s="562" t="str">
        <f>VLOOKUP(E701,[1]QuyetdinhPCGD!$B$6:$C$1258,2,0)</f>
        <v>1203107</v>
      </c>
      <c r="E701" s="573" t="s">
        <v>288</v>
      </c>
      <c r="F701" s="564" t="s">
        <v>145</v>
      </c>
      <c r="G701" s="564" t="s">
        <v>12</v>
      </c>
      <c r="H701" s="562" t="str">
        <f>VLOOKUP(J701,'[2]Phan ca&amp; Ngay BDhoc'!$B$4:$I$106,8,0)</f>
        <v>A7-314</v>
      </c>
      <c r="I701" s="571"/>
      <c r="J701" s="566" t="s">
        <v>114</v>
      </c>
      <c r="K701" s="563" t="s">
        <v>340</v>
      </c>
      <c r="L701" s="565" t="s">
        <v>365</v>
      </c>
      <c r="M701" s="562" t="str">
        <f>VLOOKUP(C701,[3]K10!$B$3:$K$1312,10,0)</f>
        <v>Mở</v>
      </c>
      <c r="N701" s="571"/>
      <c r="O701" s="563" t="s">
        <v>63</v>
      </c>
      <c r="P701" s="563">
        <v>0</v>
      </c>
      <c r="Q701" s="563" t="s">
        <v>340</v>
      </c>
      <c r="R701" s="559" t="s">
        <v>2276</v>
      </c>
      <c r="S701" s="559">
        <f t="shared" si="29"/>
        <v>0</v>
      </c>
      <c r="T701" s="559">
        <v>489</v>
      </c>
      <c r="V701" s="562">
        <f>VLOOKUP(C701,[4]K10!$B$3:$J$1312,9,0)</f>
        <v>79</v>
      </c>
      <c r="W701" s="561">
        <v>698</v>
      </c>
      <c r="X701" s="561" t="s">
        <v>2472</v>
      </c>
      <c r="Y701" s="561"/>
    </row>
    <row r="702" spans="1:25" ht="42.75" hidden="1" x14ac:dyDescent="0.2">
      <c r="A702" s="569">
        <v>447</v>
      </c>
      <c r="B702" s="568" t="str">
        <f t="shared" si="28"/>
        <v>10.7.1403133.10</v>
      </c>
      <c r="C702" s="562" t="s">
        <v>3958</v>
      </c>
      <c r="D702" s="562" t="str">
        <f>VLOOKUP(E702,[1]QuyetdinhPCGD!$B$6:$C$1258,2,0)</f>
        <v>1403133</v>
      </c>
      <c r="E702" s="567" t="s">
        <v>384</v>
      </c>
      <c r="F702" s="564" t="s">
        <v>72</v>
      </c>
      <c r="G702" s="564" t="s">
        <v>11</v>
      </c>
      <c r="H702" s="563" t="s">
        <v>293</v>
      </c>
      <c r="I702" s="571"/>
      <c r="J702" s="566" t="s">
        <v>114</v>
      </c>
      <c r="K702" s="563" t="s">
        <v>393</v>
      </c>
      <c r="L702" s="572" t="s">
        <v>180</v>
      </c>
      <c r="M702" s="562" t="str">
        <f>VLOOKUP(C702,[3]K10!$B$3:$K$1312,10,0)</f>
        <v>Không mở</v>
      </c>
      <c r="N702" s="571"/>
      <c r="O702" s="563" t="s">
        <v>63</v>
      </c>
      <c r="P702" s="563">
        <v>0</v>
      </c>
      <c r="Q702" s="563" t="s">
        <v>393</v>
      </c>
      <c r="R702" s="559" t="s">
        <v>293</v>
      </c>
      <c r="S702" s="559">
        <f t="shared" si="29"/>
        <v>1</v>
      </c>
      <c r="T702" s="559">
        <v>482</v>
      </c>
      <c r="V702" s="562">
        <f>VLOOKUP(C702,[4]K10!$B$3:$J$1312,9,0)</f>
        <v>0</v>
      </c>
      <c r="W702" s="561">
        <v>699</v>
      </c>
      <c r="X702" s="561"/>
      <c r="Y702" s="561"/>
    </row>
    <row r="703" spans="1:25" ht="57" hidden="1" x14ac:dyDescent="0.2">
      <c r="A703" s="569">
        <v>448</v>
      </c>
      <c r="B703" s="568" t="str">
        <f t="shared" si="28"/>
        <v>10.7.0703167.06</v>
      </c>
      <c r="C703" s="562" t="s">
        <v>3959</v>
      </c>
      <c r="D703" s="562" t="str">
        <f>VLOOKUP(E703,[1]QuyetdinhPCGD!$B$6:$C$1258,2,0)</f>
        <v>0703167</v>
      </c>
      <c r="E703" s="570" t="s">
        <v>401</v>
      </c>
      <c r="F703" s="564" t="s">
        <v>85</v>
      </c>
      <c r="G703" s="564" t="s">
        <v>11</v>
      </c>
      <c r="H703" s="562" t="str">
        <f>VLOOKUP(J703,'[2]Phan ca&amp; Ngay BDhoc'!$B$4:$I$106,8,0)</f>
        <v>A7-314</v>
      </c>
      <c r="I703" s="571"/>
      <c r="J703" s="566" t="s">
        <v>114</v>
      </c>
      <c r="K703" s="563" t="s">
        <v>402</v>
      </c>
      <c r="L703" s="572" t="s">
        <v>115</v>
      </c>
      <c r="M703" s="562" t="str">
        <f>VLOOKUP(C703,[3]K10!$B$3:$K$1312,10,0)</f>
        <v>Không mở</v>
      </c>
      <c r="N703" s="571"/>
      <c r="O703" s="563" t="s">
        <v>63</v>
      </c>
      <c r="P703" s="563">
        <v>0</v>
      </c>
      <c r="Q703" s="563" t="s">
        <v>402</v>
      </c>
      <c r="R703" s="559" t="s">
        <v>2276</v>
      </c>
      <c r="S703" s="559">
        <f t="shared" si="29"/>
        <v>0</v>
      </c>
      <c r="T703" s="559">
        <v>490</v>
      </c>
      <c r="V703" s="562">
        <f>VLOOKUP(C703,[4]K10!$B$3:$J$1312,9,0)</f>
        <v>0</v>
      </c>
      <c r="W703" s="561">
        <v>700</v>
      </c>
      <c r="X703" s="561"/>
      <c r="Y703" s="561"/>
    </row>
    <row r="704" spans="1:25" ht="71.25" hidden="1" x14ac:dyDescent="0.2">
      <c r="A704" s="569">
        <v>449</v>
      </c>
      <c r="B704" s="568" t="str">
        <f t="shared" si="28"/>
        <v>10.7.0703175.18</v>
      </c>
      <c r="C704" s="562" t="s">
        <v>3960</v>
      </c>
      <c r="D704" s="562" t="str">
        <f>VLOOKUP(E704,[1]QuyetdinhPCGD!$B$6:$C$1258,2,0)</f>
        <v>0703175</v>
      </c>
      <c r="E704" s="573" t="s">
        <v>408</v>
      </c>
      <c r="F704" s="564" t="s">
        <v>311</v>
      </c>
      <c r="G704" s="564" t="s">
        <v>10</v>
      </c>
      <c r="H704" s="562" t="s">
        <v>139</v>
      </c>
      <c r="I704" s="571"/>
      <c r="J704" s="566" t="s">
        <v>114</v>
      </c>
      <c r="K704" s="563" t="s">
        <v>409</v>
      </c>
      <c r="L704" s="572" t="s">
        <v>360</v>
      </c>
      <c r="M704" s="562" t="str">
        <f>VLOOKUP(C704,[3]K10!$B$3:$K$1312,10,0)</f>
        <v>Mở</v>
      </c>
      <c r="N704" s="571"/>
      <c r="O704" s="563" t="s">
        <v>63</v>
      </c>
      <c r="P704" s="563" t="s">
        <v>361</v>
      </c>
      <c r="Q704" s="563" t="s">
        <v>409</v>
      </c>
      <c r="R704" s="559" t="s">
        <v>139</v>
      </c>
      <c r="S704" s="559">
        <f t="shared" si="29"/>
        <v>1</v>
      </c>
      <c r="T704" s="559">
        <v>495</v>
      </c>
      <c r="V704" s="562">
        <f>VLOOKUP(C704,[4]K10!$B$3:$J$1312,9,0)</f>
        <v>30</v>
      </c>
      <c r="W704" s="561">
        <v>701</v>
      </c>
      <c r="X704" s="561"/>
      <c r="Y704" s="561"/>
    </row>
    <row r="705" spans="1:25" ht="71.25" hidden="1" x14ac:dyDescent="0.2">
      <c r="A705" s="569">
        <v>450</v>
      </c>
      <c r="B705" s="568" t="str">
        <f t="shared" si="28"/>
        <v>10.7.0703175.16</v>
      </c>
      <c r="C705" s="562" t="s">
        <v>3961</v>
      </c>
      <c r="D705" s="562" t="str">
        <f>VLOOKUP(E705,[1]QuyetdinhPCGD!$B$6:$C$1258,2,0)</f>
        <v>0703175</v>
      </c>
      <c r="E705" s="573" t="s">
        <v>408</v>
      </c>
      <c r="F705" s="564" t="s">
        <v>138</v>
      </c>
      <c r="G705" s="564" t="s">
        <v>13</v>
      </c>
      <c r="H705" s="562" t="s">
        <v>139</v>
      </c>
      <c r="I705" s="571"/>
      <c r="J705" s="566" t="s">
        <v>114</v>
      </c>
      <c r="K705" s="563" t="s">
        <v>409</v>
      </c>
      <c r="L705" s="572" t="s">
        <v>355</v>
      </c>
      <c r="M705" s="562" t="str">
        <f>VLOOKUP(C705,[3]K10!$B$3:$K$1312,10,0)</f>
        <v>Mở</v>
      </c>
      <c r="N705" s="571"/>
      <c r="O705" s="563" t="s">
        <v>63</v>
      </c>
      <c r="P705" s="563" t="s">
        <v>356</v>
      </c>
      <c r="Q705" s="563" t="s">
        <v>409</v>
      </c>
      <c r="R705" s="559" t="s">
        <v>139</v>
      </c>
      <c r="S705" s="559">
        <f t="shared" si="29"/>
        <v>1</v>
      </c>
      <c r="T705" s="559">
        <v>496</v>
      </c>
      <c r="V705" s="562">
        <f>VLOOKUP(C705,[4]K10!$B$3:$J$1312,9,0)</f>
        <v>30</v>
      </c>
      <c r="W705" s="561">
        <v>702</v>
      </c>
      <c r="X705" s="561" t="s">
        <v>2472</v>
      </c>
      <c r="Y705" s="561"/>
    </row>
    <row r="706" spans="1:25" ht="71.25" hidden="1" x14ac:dyDescent="0.2">
      <c r="A706" s="569">
        <v>451</v>
      </c>
      <c r="B706" s="568" t="str">
        <f t="shared" si="28"/>
        <v>10.7.0703175.17</v>
      </c>
      <c r="C706" s="562" t="s">
        <v>3962</v>
      </c>
      <c r="D706" s="562" t="str">
        <f>VLOOKUP(E706,[1]QuyetdinhPCGD!$B$6:$C$1258,2,0)</f>
        <v>0703175</v>
      </c>
      <c r="E706" s="573" t="s">
        <v>408</v>
      </c>
      <c r="F706" s="564" t="s">
        <v>142</v>
      </c>
      <c r="G706" s="564" t="s">
        <v>13</v>
      </c>
      <c r="H706" s="562" t="s">
        <v>139</v>
      </c>
      <c r="I706" s="571"/>
      <c r="J706" s="566" t="s">
        <v>114</v>
      </c>
      <c r="K706" s="563" t="s">
        <v>409</v>
      </c>
      <c r="L706" s="572" t="s">
        <v>358</v>
      </c>
      <c r="M706" s="562" t="str">
        <f>VLOOKUP(C706,[3]K10!$B$3:$K$1312,10,0)</f>
        <v>Mở</v>
      </c>
      <c r="N706" s="571"/>
      <c r="O706" s="563" t="s">
        <v>63</v>
      </c>
      <c r="P706" s="563" t="s">
        <v>359</v>
      </c>
      <c r="Q706" s="563" t="s">
        <v>409</v>
      </c>
      <c r="R706" s="559" t="s">
        <v>139</v>
      </c>
      <c r="S706" s="559">
        <f t="shared" si="29"/>
        <v>1</v>
      </c>
      <c r="T706" s="559">
        <v>497</v>
      </c>
      <c r="V706" s="562">
        <f>VLOOKUP(C706,[4]K10!$B$3:$J$1312,9,0)</f>
        <v>30</v>
      </c>
      <c r="W706" s="561">
        <v>703</v>
      </c>
      <c r="X706" s="561" t="s">
        <v>4627</v>
      </c>
      <c r="Y706" s="561"/>
    </row>
    <row r="707" spans="1:25" ht="57" hidden="1" x14ac:dyDescent="0.2">
      <c r="A707" s="569">
        <v>452</v>
      </c>
      <c r="B707" s="568" t="str">
        <f t="shared" si="28"/>
        <v>10.7.0703184.06</v>
      </c>
      <c r="C707" s="562" t="s">
        <v>3963</v>
      </c>
      <c r="D707" s="562" t="str">
        <f>VLOOKUP(E707,[1]QuyetdinhPCGD!$B$6:$C$1258,2,0)</f>
        <v>0703184</v>
      </c>
      <c r="E707" s="567" t="s">
        <v>403</v>
      </c>
      <c r="F707" s="564" t="s">
        <v>85</v>
      </c>
      <c r="G707" s="564" t="s">
        <v>11</v>
      </c>
      <c r="H707" s="563" t="s">
        <v>293</v>
      </c>
      <c r="I707" s="571"/>
      <c r="J707" s="566" t="s">
        <v>114</v>
      </c>
      <c r="K707" s="563" t="s">
        <v>402</v>
      </c>
      <c r="L707" s="572" t="s">
        <v>115</v>
      </c>
      <c r="M707" s="562" t="str">
        <f>VLOOKUP(C707,[3]K10!$B$3:$K$1312,10,0)</f>
        <v>Không mở</v>
      </c>
      <c r="N707" s="571"/>
      <c r="O707" s="563" t="s">
        <v>63</v>
      </c>
      <c r="P707" s="563">
        <v>0</v>
      </c>
      <c r="Q707" s="563" t="s">
        <v>402</v>
      </c>
      <c r="R707" s="559" t="s">
        <v>293</v>
      </c>
      <c r="S707" s="559">
        <f t="shared" si="29"/>
        <v>1</v>
      </c>
      <c r="T707" s="559">
        <v>491</v>
      </c>
      <c r="V707" s="562">
        <f>VLOOKUP(C707,[4]K10!$B$3:$J$1312,9,0)</f>
        <v>2</v>
      </c>
      <c r="W707" s="561">
        <v>704</v>
      </c>
      <c r="X707" s="561"/>
      <c r="Y707" s="561"/>
    </row>
    <row r="708" spans="1:25" ht="57" hidden="1" x14ac:dyDescent="0.2">
      <c r="A708" s="569">
        <v>453</v>
      </c>
      <c r="B708" s="568" t="str">
        <f t="shared" si="28"/>
        <v>10.7.0703163.06</v>
      </c>
      <c r="C708" s="562" t="s">
        <v>3964</v>
      </c>
      <c r="D708" s="562" t="str">
        <f>VLOOKUP(E708,[1]QuyetdinhPCGD!$B$6:$C$1258,2,0)</f>
        <v>0703163</v>
      </c>
      <c r="E708" s="567" t="s">
        <v>404</v>
      </c>
      <c r="F708" s="564" t="s">
        <v>85</v>
      </c>
      <c r="G708" s="564" t="s">
        <v>11</v>
      </c>
      <c r="H708" s="563" t="s">
        <v>293</v>
      </c>
      <c r="I708" s="571"/>
      <c r="J708" s="566" t="s">
        <v>114</v>
      </c>
      <c r="K708" s="563" t="s">
        <v>402</v>
      </c>
      <c r="L708" s="572" t="s">
        <v>115</v>
      </c>
      <c r="M708" s="562" t="str">
        <f>VLOOKUP(C708,[3]K10!$B$3:$K$1312,10,0)</f>
        <v>Không mở</v>
      </c>
      <c r="N708" s="571"/>
      <c r="O708" s="563" t="s">
        <v>63</v>
      </c>
      <c r="P708" s="563">
        <v>0</v>
      </c>
      <c r="Q708" s="563" t="s">
        <v>402</v>
      </c>
      <c r="R708" s="559" t="s">
        <v>293</v>
      </c>
      <c r="S708" s="559">
        <f t="shared" si="29"/>
        <v>1</v>
      </c>
      <c r="T708" s="559">
        <v>492</v>
      </c>
      <c r="V708" s="562">
        <f>VLOOKUP(C708,[4]K10!$B$3:$J$1312,9,0)</f>
        <v>12</v>
      </c>
      <c r="W708" s="561">
        <v>705</v>
      </c>
      <c r="X708" s="561"/>
      <c r="Y708" s="561"/>
    </row>
    <row r="709" spans="1:25" ht="57" hidden="1" x14ac:dyDescent="0.2">
      <c r="A709" s="569">
        <v>454</v>
      </c>
      <c r="B709" s="568" t="str">
        <f t="shared" si="28"/>
        <v>10.7.0703189.06</v>
      </c>
      <c r="C709" s="562" t="s">
        <v>3965</v>
      </c>
      <c r="D709" s="562" t="str">
        <f>VLOOKUP(E709,[1]QuyetdinhPCGD!$B$6:$C$1258,2,0)</f>
        <v>0703189</v>
      </c>
      <c r="E709" s="567" t="s">
        <v>398</v>
      </c>
      <c r="F709" s="564" t="s">
        <v>85</v>
      </c>
      <c r="G709" s="564" t="s">
        <v>8</v>
      </c>
      <c r="H709" s="563" t="s">
        <v>293</v>
      </c>
      <c r="I709" s="564"/>
      <c r="J709" s="566" t="s">
        <v>114</v>
      </c>
      <c r="K709" s="563" t="s">
        <v>395</v>
      </c>
      <c r="L709" s="572" t="s">
        <v>115</v>
      </c>
      <c r="M709" s="562" t="str">
        <f>VLOOKUP(C709,[3]K10!$B$3:$K$1312,10,0)</f>
        <v>Không mở</v>
      </c>
      <c r="N709" s="564"/>
      <c r="O709" s="563" t="s">
        <v>63</v>
      </c>
      <c r="P709" s="563">
        <v>0</v>
      </c>
      <c r="Q709" s="563" t="s">
        <v>395</v>
      </c>
      <c r="R709" s="559" t="s">
        <v>293</v>
      </c>
      <c r="S709" s="559">
        <f t="shared" si="29"/>
        <v>1</v>
      </c>
      <c r="T709" s="559">
        <v>486</v>
      </c>
      <c r="V709" s="562">
        <f>VLOOKUP(C709,[4]K10!$B$3:$J$1312,9,0)</f>
        <v>0</v>
      </c>
      <c r="W709" s="561">
        <v>706</v>
      </c>
      <c r="X709" s="561"/>
      <c r="Y709" s="561"/>
    </row>
    <row r="710" spans="1:25" ht="57" hidden="1" x14ac:dyDescent="0.2">
      <c r="A710" s="569">
        <v>455</v>
      </c>
      <c r="B710" s="568" t="str">
        <f t="shared" si="28"/>
        <v>10.7.0703102.07</v>
      </c>
      <c r="C710" s="562" t="s">
        <v>3966</v>
      </c>
      <c r="D710" s="562" t="str">
        <f>VLOOKUP(E710,[1]QuyetdinhPCGD!$B$6:$C$1258,2,0)</f>
        <v>0703102</v>
      </c>
      <c r="E710" s="567" t="s">
        <v>396</v>
      </c>
      <c r="F710" s="564" t="s">
        <v>81</v>
      </c>
      <c r="G710" s="564" t="s">
        <v>10</v>
      </c>
      <c r="H710" s="563" t="s">
        <v>293</v>
      </c>
      <c r="I710" s="571"/>
      <c r="J710" s="566" t="s">
        <v>116</v>
      </c>
      <c r="K710" s="563" t="s">
        <v>395</v>
      </c>
      <c r="L710" s="572" t="s">
        <v>117</v>
      </c>
      <c r="M710" s="562" t="str">
        <f>VLOOKUP(C710,[3]K10!$B$3:$K$1312,10,0)</f>
        <v>Không mở</v>
      </c>
      <c r="N710" s="571"/>
      <c r="O710" s="563" t="s">
        <v>63</v>
      </c>
      <c r="P710" s="563">
        <v>0</v>
      </c>
      <c r="Q710" s="563" t="s">
        <v>395</v>
      </c>
      <c r="R710" s="559" t="s">
        <v>293</v>
      </c>
      <c r="S710" s="559">
        <f t="shared" si="29"/>
        <v>1</v>
      </c>
      <c r="T710" s="559">
        <v>505</v>
      </c>
      <c r="V710" s="562">
        <f>VLOOKUP(C710,[4]K10!$B$3:$J$1312,9,0)</f>
        <v>0</v>
      </c>
      <c r="W710" s="561">
        <v>707</v>
      </c>
      <c r="X710" s="561"/>
      <c r="Y710" s="561"/>
    </row>
    <row r="711" spans="1:25" ht="57" hidden="1" x14ac:dyDescent="0.2">
      <c r="A711" s="569">
        <v>456</v>
      </c>
      <c r="B711" s="568" t="str">
        <f t="shared" si="28"/>
        <v>10.7.0703105.07</v>
      </c>
      <c r="C711" s="562" t="s">
        <v>3967</v>
      </c>
      <c r="D711" s="562" t="str">
        <f>VLOOKUP(E711,[1]QuyetdinhPCGD!$B$6:$C$1258,2,0)</f>
        <v>0703105</v>
      </c>
      <c r="E711" s="567" t="s">
        <v>399</v>
      </c>
      <c r="F711" s="564" t="s">
        <v>81</v>
      </c>
      <c r="G711" s="564" t="s">
        <v>10</v>
      </c>
      <c r="H711" s="563" t="s">
        <v>293</v>
      </c>
      <c r="I711" s="571"/>
      <c r="J711" s="566" t="s">
        <v>116</v>
      </c>
      <c r="K711" s="563" t="s">
        <v>395</v>
      </c>
      <c r="L711" s="572" t="s">
        <v>117</v>
      </c>
      <c r="M711" s="562" t="str">
        <f>VLOOKUP(C711,[3]K10!$B$3:$K$1312,10,0)</f>
        <v>Không mở</v>
      </c>
      <c r="N711" s="571"/>
      <c r="O711" s="563" t="s">
        <v>63</v>
      </c>
      <c r="P711" s="563">
        <v>0</v>
      </c>
      <c r="Q711" s="563" t="s">
        <v>395</v>
      </c>
      <c r="R711" s="559" t="s">
        <v>293</v>
      </c>
      <c r="S711" s="559">
        <f t="shared" si="29"/>
        <v>1</v>
      </c>
      <c r="T711" s="559">
        <v>508</v>
      </c>
      <c r="V711" s="562">
        <f>VLOOKUP(C711,[4]K10!$B$3:$J$1312,9,0)</f>
        <v>0</v>
      </c>
      <c r="W711" s="561">
        <v>708</v>
      </c>
      <c r="X711" s="561"/>
      <c r="Y711" s="561"/>
    </row>
    <row r="712" spans="1:25" ht="28.5" hidden="1" x14ac:dyDescent="0.2">
      <c r="A712" s="569">
        <v>457</v>
      </c>
      <c r="B712" s="568" t="str">
        <f t="shared" si="28"/>
        <v>10.7.0703109.07</v>
      </c>
      <c r="C712" s="562" t="s">
        <v>3968</v>
      </c>
      <c r="D712" s="562" t="str">
        <f>VLOOKUP(E712,[1]QuyetdinhPCGD!$B$6:$C$1258,2,0)</f>
        <v>0703109</v>
      </c>
      <c r="E712" s="573" t="s">
        <v>392</v>
      </c>
      <c r="F712" s="564" t="s">
        <v>178</v>
      </c>
      <c r="G712" s="564" t="s">
        <v>11</v>
      </c>
      <c r="H712" s="562" t="s">
        <v>3763</v>
      </c>
      <c r="I712" s="571"/>
      <c r="J712" s="566" t="s">
        <v>116</v>
      </c>
      <c r="K712" s="563" t="s">
        <v>274</v>
      </c>
      <c r="L712" s="565" t="s">
        <v>117</v>
      </c>
      <c r="M712" s="562" t="str">
        <f>VLOOKUP(C712,[3]K10!$B$3:$K$1312,10,0)</f>
        <v>Mở</v>
      </c>
      <c r="N712" s="571"/>
      <c r="O712" s="563" t="s">
        <v>63</v>
      </c>
      <c r="P712" s="563">
        <v>0</v>
      </c>
      <c r="Q712" s="563" t="s">
        <v>274</v>
      </c>
      <c r="R712" s="559" t="s">
        <v>3256</v>
      </c>
      <c r="S712" s="559">
        <f t="shared" si="29"/>
        <v>0</v>
      </c>
      <c r="T712" s="559">
        <v>499</v>
      </c>
      <c r="U712" s="559" t="s">
        <v>4628</v>
      </c>
      <c r="V712" s="562">
        <f>VLOOKUP(C712,[4]K10!$B$3:$J$1312,9,0)</f>
        <v>69</v>
      </c>
      <c r="W712" s="561">
        <v>709</v>
      </c>
      <c r="X712" s="561" t="s">
        <v>4627</v>
      </c>
      <c r="Y712" s="578" t="s">
        <v>4644</v>
      </c>
    </row>
    <row r="713" spans="1:25" ht="57" hidden="1" x14ac:dyDescent="0.2">
      <c r="A713" s="569">
        <v>458</v>
      </c>
      <c r="B713" s="568" t="str">
        <f t="shared" si="28"/>
        <v>10.7.0703120.07</v>
      </c>
      <c r="C713" s="562" t="s">
        <v>3969</v>
      </c>
      <c r="D713" s="562" t="str">
        <f>VLOOKUP(E713,[1]QuyetdinhPCGD!$B$6:$C$1258,2,0)</f>
        <v>0703120</v>
      </c>
      <c r="E713" s="567" t="s">
        <v>406</v>
      </c>
      <c r="F713" s="564" t="s">
        <v>108</v>
      </c>
      <c r="G713" s="564" t="s">
        <v>8</v>
      </c>
      <c r="H713" s="563" t="s">
        <v>293</v>
      </c>
      <c r="I713" s="571"/>
      <c r="J713" s="566" t="s">
        <v>116</v>
      </c>
      <c r="K713" s="589" t="s">
        <v>3970</v>
      </c>
      <c r="L713" s="572" t="s">
        <v>117</v>
      </c>
      <c r="M713" s="562" t="str">
        <f>VLOOKUP(C713,[3]K10!$B$3:$K$1312,10,0)</f>
        <v>Không mở</v>
      </c>
      <c r="N713" s="571"/>
      <c r="O713" s="563" t="s">
        <v>63</v>
      </c>
      <c r="P713" s="563">
        <v>0</v>
      </c>
      <c r="Q713" s="563" t="s">
        <v>402</v>
      </c>
      <c r="R713" s="559" t="s">
        <v>293</v>
      </c>
      <c r="S713" s="559">
        <f t="shared" si="29"/>
        <v>1</v>
      </c>
      <c r="T713" s="559">
        <v>515</v>
      </c>
      <c r="V713" s="562">
        <f>VLOOKUP(C713,[4]K10!$B$3:$J$1312,9,0)</f>
        <v>5</v>
      </c>
      <c r="W713" s="561">
        <v>710</v>
      </c>
      <c r="X713" s="561"/>
      <c r="Y713" s="561"/>
    </row>
    <row r="714" spans="1:25" ht="42.75" hidden="1" x14ac:dyDescent="0.2">
      <c r="A714" s="569">
        <v>459</v>
      </c>
      <c r="B714" s="568" t="str">
        <f t="shared" si="28"/>
        <v>10.7.1603113.15</v>
      </c>
      <c r="C714" s="562" t="s">
        <v>3971</v>
      </c>
      <c r="D714" s="562" t="str">
        <f>VLOOKUP(E714,[1]QuyetdinhPCGD!$B$6:$C$1258,2,0)</f>
        <v>1603113</v>
      </c>
      <c r="E714" s="567" t="s">
        <v>303</v>
      </c>
      <c r="F714" s="564" t="s">
        <v>67</v>
      </c>
      <c r="G714" s="564" t="s">
        <v>12</v>
      </c>
      <c r="H714" s="562" t="str">
        <f>VLOOKUP(J714,'[2]Phan ca&amp; Ngay BDhoc'!$B$4:$I$106,8,0)</f>
        <v>A7-301</v>
      </c>
      <c r="I714" s="571"/>
      <c r="J714" s="566" t="s">
        <v>116</v>
      </c>
      <c r="K714" s="563" t="s">
        <v>393</v>
      </c>
      <c r="L714" s="572" t="s">
        <v>353</v>
      </c>
      <c r="M714" s="562" t="str">
        <f>VLOOKUP(C714,[3]K10!$B$3:$K$1312,10,0)</f>
        <v>Không mở</v>
      </c>
      <c r="N714" s="571"/>
      <c r="O714" s="563" t="s">
        <v>63</v>
      </c>
      <c r="P714" s="563">
        <v>0</v>
      </c>
      <c r="Q714" s="563" t="s">
        <v>393</v>
      </c>
      <c r="R714" s="559" t="s">
        <v>3256</v>
      </c>
      <c r="S714" s="559">
        <f t="shared" si="29"/>
        <v>0</v>
      </c>
      <c r="T714" s="559">
        <v>501</v>
      </c>
      <c r="V714" s="562">
        <f>VLOOKUP(C714,[4]K10!$B$3:$J$1312,9,0)</f>
        <v>0</v>
      </c>
      <c r="W714" s="561">
        <v>711</v>
      </c>
      <c r="X714" s="561"/>
      <c r="Y714" s="561"/>
    </row>
    <row r="715" spans="1:25" ht="42.75" hidden="1" x14ac:dyDescent="0.2">
      <c r="A715" s="569">
        <v>460</v>
      </c>
      <c r="B715" s="568" t="str">
        <f t="shared" si="28"/>
        <v>10.7.1403114.15</v>
      </c>
      <c r="C715" s="562" t="s">
        <v>3972</v>
      </c>
      <c r="D715" s="562" t="str">
        <f>VLOOKUP(E715,[1]QuyetdinhPCGD!$B$6:$C$1258,2,0)</f>
        <v>1403114</v>
      </c>
      <c r="E715" s="567" t="s">
        <v>301</v>
      </c>
      <c r="F715" s="564" t="s">
        <v>67</v>
      </c>
      <c r="G715" s="564" t="s">
        <v>12</v>
      </c>
      <c r="H715" s="563" t="s">
        <v>293</v>
      </c>
      <c r="I715" s="571"/>
      <c r="J715" s="566" t="s">
        <v>116</v>
      </c>
      <c r="K715" s="563" t="s">
        <v>393</v>
      </c>
      <c r="L715" s="572" t="s">
        <v>353</v>
      </c>
      <c r="M715" s="562" t="str">
        <f>VLOOKUP(C715,[3]K10!$B$3:$K$1312,10,0)</f>
        <v>Không mở</v>
      </c>
      <c r="N715" s="571"/>
      <c r="O715" s="563" t="s">
        <v>63</v>
      </c>
      <c r="P715" s="563">
        <v>0</v>
      </c>
      <c r="Q715" s="563" t="s">
        <v>393</v>
      </c>
      <c r="R715" s="559" t="s">
        <v>293</v>
      </c>
      <c r="S715" s="559">
        <f t="shared" si="29"/>
        <v>1</v>
      </c>
      <c r="T715" s="559">
        <v>502</v>
      </c>
      <c r="V715" s="562">
        <f>VLOOKUP(C715,[4]K10!$B$3:$J$1312,9,0)</f>
        <v>2</v>
      </c>
      <c r="W715" s="561">
        <v>712</v>
      </c>
      <c r="X715" s="561"/>
      <c r="Y715" s="561"/>
    </row>
    <row r="716" spans="1:25" ht="57" hidden="1" x14ac:dyDescent="0.2">
      <c r="A716" s="569">
        <v>461</v>
      </c>
      <c r="B716" s="568" t="str">
        <f t="shared" si="28"/>
        <v>10.7.0703135.07</v>
      </c>
      <c r="C716" s="562" t="s">
        <v>3973</v>
      </c>
      <c r="D716" s="562" t="str">
        <f>VLOOKUP(E716,[1]QuyetdinhPCGD!$B$6:$C$1258,2,0)</f>
        <v>0703135</v>
      </c>
      <c r="E716" s="567" t="s">
        <v>394</v>
      </c>
      <c r="F716" s="564" t="s">
        <v>81</v>
      </c>
      <c r="G716" s="564" t="s">
        <v>10</v>
      </c>
      <c r="H716" s="562" t="s">
        <v>3763</v>
      </c>
      <c r="I716" s="571"/>
      <c r="J716" s="566" t="s">
        <v>116</v>
      </c>
      <c r="K716" s="563" t="s">
        <v>395</v>
      </c>
      <c r="L716" s="572" t="s">
        <v>117</v>
      </c>
      <c r="M716" s="562" t="str">
        <f>VLOOKUP(C716,[3]K10!$B$3:$K$1312,10,0)</f>
        <v>Mở</v>
      </c>
      <c r="N716" s="571"/>
      <c r="O716" s="563" t="s">
        <v>63</v>
      </c>
      <c r="P716" s="563">
        <v>0</v>
      </c>
      <c r="Q716" s="563" t="s">
        <v>395</v>
      </c>
      <c r="R716" s="559" t="s">
        <v>3256</v>
      </c>
      <c r="S716" s="559">
        <f t="shared" si="29"/>
        <v>0</v>
      </c>
      <c r="T716" s="559">
        <v>504</v>
      </c>
      <c r="U716" s="559" t="s">
        <v>4628</v>
      </c>
      <c r="V716" s="562">
        <f>VLOOKUP(C716,[4]K10!$B$3:$J$1312,9,0)</f>
        <v>70</v>
      </c>
      <c r="W716" s="561">
        <v>713</v>
      </c>
      <c r="X716" s="561" t="s">
        <v>4627</v>
      </c>
      <c r="Y716" s="578" t="s">
        <v>4644</v>
      </c>
    </row>
    <row r="717" spans="1:25" ht="57" hidden="1" x14ac:dyDescent="0.2">
      <c r="A717" s="569">
        <v>462</v>
      </c>
      <c r="B717" s="568" t="str">
        <f t="shared" si="28"/>
        <v>10.7.0703142.07</v>
      </c>
      <c r="C717" s="562" t="s">
        <v>3974</v>
      </c>
      <c r="D717" s="562" t="str">
        <f>VLOOKUP(E717,[1]QuyetdinhPCGD!$B$6:$C$1258,2,0)</f>
        <v>0703142</v>
      </c>
      <c r="E717" s="567" t="s">
        <v>405</v>
      </c>
      <c r="F717" s="564" t="s">
        <v>79</v>
      </c>
      <c r="G717" s="564" t="s">
        <v>9</v>
      </c>
      <c r="H717" s="563" t="s">
        <v>293</v>
      </c>
      <c r="I717" s="571"/>
      <c r="J717" s="566" t="s">
        <v>116</v>
      </c>
      <c r="K717" s="563" t="s">
        <v>402</v>
      </c>
      <c r="L717" s="572" t="s">
        <v>117</v>
      </c>
      <c r="M717" s="562" t="str">
        <f>VLOOKUP(C717,[3]K10!$B$3:$K$1312,10,0)</f>
        <v>Không mở</v>
      </c>
      <c r="N717" s="571"/>
      <c r="O717" s="563" t="s">
        <v>63</v>
      </c>
      <c r="P717" s="563">
        <v>0</v>
      </c>
      <c r="Q717" s="563" t="s">
        <v>402</v>
      </c>
      <c r="R717" s="559" t="s">
        <v>293</v>
      </c>
      <c r="S717" s="559">
        <f t="shared" si="29"/>
        <v>1</v>
      </c>
      <c r="T717" s="559">
        <v>514</v>
      </c>
      <c r="V717" s="562">
        <f>VLOOKUP(C717,[4]K10!$B$3:$J$1312,9,0)</f>
        <v>0</v>
      </c>
      <c r="W717" s="561">
        <v>714</v>
      </c>
      <c r="X717" s="561"/>
      <c r="Y717" s="561"/>
    </row>
    <row r="718" spans="1:25" ht="57" hidden="1" x14ac:dyDescent="0.2">
      <c r="A718" s="569">
        <v>463</v>
      </c>
      <c r="B718" s="568" t="str">
        <f t="shared" si="28"/>
        <v>10.7.0703154.07</v>
      </c>
      <c r="C718" s="562" t="s">
        <v>3975</v>
      </c>
      <c r="D718" s="562" t="str">
        <f>VLOOKUP(E718,[1]QuyetdinhPCGD!$B$6:$C$1258,2,0)</f>
        <v>0703154</v>
      </c>
      <c r="E718" s="567" t="s">
        <v>400</v>
      </c>
      <c r="F718" s="564" t="s">
        <v>81</v>
      </c>
      <c r="G718" s="564" t="s">
        <v>10</v>
      </c>
      <c r="H718" s="563" t="s">
        <v>293</v>
      </c>
      <c r="I718" s="571"/>
      <c r="J718" s="566" t="s">
        <v>116</v>
      </c>
      <c r="K718" s="563" t="s">
        <v>395</v>
      </c>
      <c r="L718" s="572" t="s">
        <v>117</v>
      </c>
      <c r="M718" s="562" t="str">
        <f>VLOOKUP(C718,[3]K10!$B$3:$K$1312,10,0)</f>
        <v>Không mở</v>
      </c>
      <c r="N718" s="571"/>
      <c r="O718" s="563" t="s">
        <v>63</v>
      </c>
      <c r="P718" s="563">
        <v>0</v>
      </c>
      <c r="Q718" s="563" t="s">
        <v>395</v>
      </c>
      <c r="R718" s="559" t="s">
        <v>293</v>
      </c>
      <c r="S718" s="559">
        <f t="shared" si="29"/>
        <v>1</v>
      </c>
      <c r="T718" s="559">
        <v>509</v>
      </c>
      <c r="V718" s="562">
        <f>VLOOKUP(C718,[4]K10!$B$3:$J$1312,9,0)</f>
        <v>0</v>
      </c>
      <c r="W718" s="561">
        <v>715</v>
      </c>
      <c r="X718" s="561"/>
      <c r="Y718" s="561"/>
    </row>
    <row r="719" spans="1:25" ht="57" hidden="1" x14ac:dyDescent="0.2">
      <c r="A719" s="569">
        <v>464</v>
      </c>
      <c r="B719" s="568" t="str">
        <f t="shared" si="28"/>
        <v>10.7.0703155.07</v>
      </c>
      <c r="C719" s="562" t="s">
        <v>3976</v>
      </c>
      <c r="D719" s="562" t="str">
        <f>VLOOKUP(E719,[1]QuyetdinhPCGD!$B$6:$C$1258,2,0)</f>
        <v>0703155</v>
      </c>
      <c r="E719" s="567" t="s">
        <v>397</v>
      </c>
      <c r="F719" s="564" t="s">
        <v>81</v>
      </c>
      <c r="G719" s="564" t="s">
        <v>10</v>
      </c>
      <c r="H719" s="563" t="s">
        <v>293</v>
      </c>
      <c r="I719" s="571"/>
      <c r="J719" s="566" t="s">
        <v>116</v>
      </c>
      <c r="K719" s="563" t="s">
        <v>395</v>
      </c>
      <c r="L719" s="565" t="s">
        <v>117</v>
      </c>
      <c r="M719" s="562" t="str">
        <f>VLOOKUP(C719,[3]K10!$B$3:$K$1312,10,0)</f>
        <v>Không mở</v>
      </c>
      <c r="N719" s="571"/>
      <c r="O719" s="563" t="s">
        <v>63</v>
      </c>
      <c r="P719" s="563">
        <v>0</v>
      </c>
      <c r="Q719" s="563" t="s">
        <v>395</v>
      </c>
      <c r="R719" s="559" t="s">
        <v>293</v>
      </c>
      <c r="S719" s="559">
        <f t="shared" si="29"/>
        <v>1</v>
      </c>
      <c r="T719" s="559">
        <v>506</v>
      </c>
      <c r="V719" s="562">
        <f>VLOOKUP(C719,[4]K10!$B$3:$J$1312,9,0)</f>
        <v>0</v>
      </c>
      <c r="W719" s="561">
        <v>716</v>
      </c>
      <c r="X719" s="561"/>
      <c r="Y719" s="561"/>
    </row>
    <row r="720" spans="1:25" ht="27" hidden="1" customHeight="1" x14ac:dyDescent="0.2">
      <c r="A720" s="569">
        <v>465</v>
      </c>
      <c r="B720" s="568" t="str">
        <f t="shared" si="28"/>
        <v>10.7.1203107.21</v>
      </c>
      <c r="C720" s="562" t="s">
        <v>3977</v>
      </c>
      <c r="D720" s="562" t="str">
        <f>VLOOKUP(E720,[1]QuyetdinhPCGD!$B$6:$C$1258,2,0)</f>
        <v>1203107</v>
      </c>
      <c r="E720" s="573" t="s">
        <v>288</v>
      </c>
      <c r="F720" s="564" t="s">
        <v>81</v>
      </c>
      <c r="G720" s="564" t="s">
        <v>12</v>
      </c>
      <c r="H720" s="562" t="s">
        <v>3379</v>
      </c>
      <c r="I720" s="571"/>
      <c r="J720" s="566" t="s">
        <v>116</v>
      </c>
      <c r="K720" s="563" t="s">
        <v>274</v>
      </c>
      <c r="L720" s="565" t="s">
        <v>368</v>
      </c>
      <c r="M720" s="562" t="str">
        <f>VLOOKUP(C720,[3]K10!$B$3:$K$1312,10,0)</f>
        <v>Mở</v>
      </c>
      <c r="N720" s="571"/>
      <c r="O720" s="563" t="s">
        <v>63</v>
      </c>
      <c r="P720" s="563">
        <v>0</v>
      </c>
      <c r="Q720" s="563" t="s">
        <v>274</v>
      </c>
      <c r="R720" s="559" t="s">
        <v>3256</v>
      </c>
      <c r="S720" s="559">
        <f t="shared" si="29"/>
        <v>0</v>
      </c>
      <c r="T720" s="559">
        <v>510</v>
      </c>
      <c r="U720" s="559" t="s">
        <v>4628</v>
      </c>
      <c r="V720" s="562">
        <f>VLOOKUP(C720,[4]K10!$B$3:$J$1312,9,0)</f>
        <v>77</v>
      </c>
      <c r="W720" s="561">
        <v>717</v>
      </c>
      <c r="X720" s="561" t="s">
        <v>4627</v>
      </c>
      <c r="Y720" s="578" t="s">
        <v>4644</v>
      </c>
    </row>
    <row r="721" spans="1:25" ht="42.75" hidden="1" x14ac:dyDescent="0.2">
      <c r="A721" s="569">
        <v>466</v>
      </c>
      <c r="B721" s="568" t="str">
        <f t="shared" si="28"/>
        <v>10.7.1403133.11</v>
      </c>
      <c r="C721" s="562" t="s">
        <v>3978</v>
      </c>
      <c r="D721" s="562" t="str">
        <f>VLOOKUP(E721,[1]QuyetdinhPCGD!$B$6:$C$1258,2,0)</f>
        <v>1403133</v>
      </c>
      <c r="E721" s="567" t="s">
        <v>384</v>
      </c>
      <c r="F721" s="564" t="s">
        <v>67</v>
      </c>
      <c r="G721" s="564" t="s">
        <v>12</v>
      </c>
      <c r="H721" s="563" t="s">
        <v>293</v>
      </c>
      <c r="I721" s="571"/>
      <c r="J721" s="566" t="s">
        <v>116</v>
      </c>
      <c r="K721" s="563" t="s">
        <v>393</v>
      </c>
      <c r="L721" s="572" t="s">
        <v>321</v>
      </c>
      <c r="M721" s="562" t="str">
        <f>VLOOKUP(C721,[3]K10!$B$3:$K$1312,10,0)</f>
        <v>Không mở</v>
      </c>
      <c r="N721" s="571"/>
      <c r="O721" s="563" t="s">
        <v>63</v>
      </c>
      <c r="P721" s="563">
        <v>0</v>
      </c>
      <c r="Q721" s="563" t="s">
        <v>393</v>
      </c>
      <c r="R721" s="559" t="s">
        <v>293</v>
      </c>
      <c r="S721" s="559">
        <f t="shared" si="29"/>
        <v>1</v>
      </c>
      <c r="T721" s="559">
        <v>503</v>
      </c>
      <c r="V721" s="562">
        <f>VLOOKUP(C721,[4]K10!$B$3:$J$1312,9,0)</f>
        <v>0</v>
      </c>
      <c r="W721" s="561">
        <v>718</v>
      </c>
      <c r="X721" s="561"/>
      <c r="Y721" s="561"/>
    </row>
    <row r="722" spans="1:25" ht="57" hidden="1" x14ac:dyDescent="0.2">
      <c r="A722" s="569">
        <v>467</v>
      </c>
      <c r="B722" s="568" t="str">
        <f t="shared" ref="B722:B785" si="30">CONCATENATE("10.7.",D722,".",L722)</f>
        <v>10.7.0703167.07</v>
      </c>
      <c r="C722" s="562" t="s">
        <v>3979</v>
      </c>
      <c r="D722" s="562" t="str">
        <f>VLOOKUP(E722,[1]QuyetdinhPCGD!$B$6:$C$1258,2,0)</f>
        <v>0703167</v>
      </c>
      <c r="E722" s="570" t="s">
        <v>401</v>
      </c>
      <c r="F722" s="564" t="s">
        <v>79</v>
      </c>
      <c r="G722" s="564" t="s">
        <v>9</v>
      </c>
      <c r="H722" s="562" t="str">
        <f>VLOOKUP(J722,'[2]Phan ca&amp; Ngay BDhoc'!$B$4:$I$106,8,0)</f>
        <v>A7-301</v>
      </c>
      <c r="I722" s="571"/>
      <c r="J722" s="566" t="s">
        <v>116</v>
      </c>
      <c r="K722" s="563" t="s">
        <v>402</v>
      </c>
      <c r="L722" s="572" t="s">
        <v>117</v>
      </c>
      <c r="M722" s="562" t="str">
        <f>VLOOKUP(C722,[3]K10!$B$3:$K$1312,10,0)</f>
        <v>Không mở</v>
      </c>
      <c r="N722" s="571"/>
      <c r="O722" s="563" t="s">
        <v>63</v>
      </c>
      <c r="P722" s="563">
        <v>0</v>
      </c>
      <c r="Q722" s="563" t="s">
        <v>402</v>
      </c>
      <c r="R722" s="559" t="s">
        <v>3256</v>
      </c>
      <c r="S722" s="559">
        <f t="shared" si="29"/>
        <v>0</v>
      </c>
      <c r="T722" s="559">
        <v>511</v>
      </c>
      <c r="V722" s="562">
        <f>VLOOKUP(C722,[4]K10!$B$3:$J$1312,9,0)</f>
        <v>0</v>
      </c>
      <c r="W722" s="561">
        <v>719</v>
      </c>
      <c r="X722" s="561"/>
      <c r="Y722" s="561"/>
    </row>
    <row r="723" spans="1:25" ht="71.25" hidden="1" x14ac:dyDescent="0.2">
      <c r="A723" s="569">
        <v>468</v>
      </c>
      <c r="B723" s="568" t="str">
        <f t="shared" si="30"/>
        <v>10.7.0703175.21</v>
      </c>
      <c r="C723" s="562" t="s">
        <v>3980</v>
      </c>
      <c r="D723" s="562" t="str">
        <f>VLOOKUP(E723,[1]QuyetdinhPCGD!$B$6:$C$1258,2,0)</f>
        <v>0703175</v>
      </c>
      <c r="E723" s="573" t="s">
        <v>408</v>
      </c>
      <c r="F723" s="564" t="s">
        <v>311</v>
      </c>
      <c r="G723" s="564" t="s">
        <v>11</v>
      </c>
      <c r="H723" s="562" t="s">
        <v>139</v>
      </c>
      <c r="I723" s="571"/>
      <c r="J723" s="566" t="s">
        <v>116</v>
      </c>
      <c r="K723" s="563" t="s">
        <v>409</v>
      </c>
      <c r="L723" s="572" t="s">
        <v>368</v>
      </c>
      <c r="M723" s="562" t="str">
        <f>VLOOKUP(C723,[3]K10!$B$3:$K$1312,10,0)</f>
        <v>Mở</v>
      </c>
      <c r="N723" s="571"/>
      <c r="O723" s="563" t="s">
        <v>63</v>
      </c>
      <c r="P723" s="563" t="s">
        <v>369</v>
      </c>
      <c r="Q723" s="563" t="s">
        <v>409</v>
      </c>
      <c r="R723" s="559" t="s">
        <v>139</v>
      </c>
      <c r="S723" s="559">
        <f t="shared" si="29"/>
        <v>1</v>
      </c>
      <c r="T723" s="559">
        <v>516</v>
      </c>
      <c r="V723" s="562">
        <f>VLOOKUP(C723,[4]K10!$B$3:$J$1312,9,0)</f>
        <v>30</v>
      </c>
      <c r="W723" s="561">
        <v>720</v>
      </c>
      <c r="X723" s="561"/>
      <c r="Y723" s="561"/>
    </row>
    <row r="724" spans="1:25" ht="71.25" hidden="1" x14ac:dyDescent="0.2">
      <c r="A724" s="569">
        <v>469</v>
      </c>
      <c r="B724" s="568" t="str">
        <f t="shared" si="30"/>
        <v>10.7.0703175.20</v>
      </c>
      <c r="C724" s="562" t="s">
        <v>3981</v>
      </c>
      <c r="D724" s="562" t="str">
        <f>VLOOKUP(E724,[1]QuyetdinhPCGD!$B$6:$C$1258,2,0)</f>
        <v>0703175</v>
      </c>
      <c r="E724" s="573" t="s">
        <v>408</v>
      </c>
      <c r="F724" s="564" t="s">
        <v>138</v>
      </c>
      <c r="G724" s="564" t="s">
        <v>13</v>
      </c>
      <c r="H724" s="562" t="s">
        <v>139</v>
      </c>
      <c r="I724" s="571"/>
      <c r="J724" s="566" t="s">
        <v>116</v>
      </c>
      <c r="K724" s="563" t="s">
        <v>409</v>
      </c>
      <c r="L724" s="572" t="s">
        <v>365</v>
      </c>
      <c r="M724" s="562" t="str">
        <f>VLOOKUP(C724,[3]K10!$B$3:$K$1312,10,0)</f>
        <v>Không mở</v>
      </c>
      <c r="N724" s="571"/>
      <c r="O724" s="563" t="s">
        <v>63</v>
      </c>
      <c r="P724" s="563" t="s">
        <v>366</v>
      </c>
      <c r="Q724" s="563" t="s">
        <v>409</v>
      </c>
      <c r="R724" s="559" t="s">
        <v>139</v>
      </c>
      <c r="S724" s="559">
        <f t="shared" si="29"/>
        <v>1</v>
      </c>
      <c r="T724" s="559">
        <v>517</v>
      </c>
      <c r="V724" s="562">
        <f>VLOOKUP(C724,[4]K10!$B$3:$J$1312,9,0)</f>
        <v>2</v>
      </c>
      <c r="W724" s="561">
        <v>721</v>
      </c>
      <c r="X724" s="561"/>
      <c r="Y724" s="561"/>
    </row>
    <row r="725" spans="1:25" ht="71.25" hidden="1" x14ac:dyDescent="0.2">
      <c r="A725" s="569">
        <v>470</v>
      </c>
      <c r="B725" s="568" t="str">
        <f t="shared" si="30"/>
        <v>10.7.0703175.19</v>
      </c>
      <c r="C725" s="562" t="s">
        <v>3982</v>
      </c>
      <c r="D725" s="562" t="str">
        <f>VLOOKUP(E725,[1]QuyetdinhPCGD!$B$6:$C$1258,2,0)</f>
        <v>0703175</v>
      </c>
      <c r="E725" s="573" t="s">
        <v>408</v>
      </c>
      <c r="F725" s="564" t="s">
        <v>142</v>
      </c>
      <c r="G725" s="564" t="s">
        <v>13</v>
      </c>
      <c r="H725" s="562" t="s">
        <v>139</v>
      </c>
      <c r="I725" s="571"/>
      <c r="J725" s="566" t="s">
        <v>116</v>
      </c>
      <c r="K725" s="563" t="s">
        <v>409</v>
      </c>
      <c r="L725" s="572" t="s">
        <v>363</v>
      </c>
      <c r="M725" s="562" t="str">
        <f>VLOOKUP(C725,[3]K10!$B$3:$K$1312,10,0)</f>
        <v>Không mở</v>
      </c>
      <c r="N725" s="571"/>
      <c r="O725" s="563" t="s">
        <v>63</v>
      </c>
      <c r="P725" s="563" t="s">
        <v>364</v>
      </c>
      <c r="Q725" s="563" t="s">
        <v>409</v>
      </c>
      <c r="R725" s="559" t="s">
        <v>139</v>
      </c>
      <c r="S725" s="559">
        <f t="shared" si="29"/>
        <v>1</v>
      </c>
      <c r="T725" s="559">
        <v>518</v>
      </c>
      <c r="V725" s="562">
        <f>VLOOKUP(C725,[4]K10!$B$3:$J$1312,9,0)</f>
        <v>0</v>
      </c>
      <c r="W725" s="561">
        <v>722</v>
      </c>
      <c r="X725" s="561"/>
      <c r="Y725" s="561"/>
    </row>
    <row r="726" spans="1:25" ht="57" hidden="1" x14ac:dyDescent="0.2">
      <c r="A726" s="569">
        <v>471</v>
      </c>
      <c r="B726" s="568" t="str">
        <f t="shared" si="30"/>
        <v>10.7.0703184.07</v>
      </c>
      <c r="C726" s="562" t="s">
        <v>3983</v>
      </c>
      <c r="D726" s="562" t="str">
        <f>VLOOKUP(E726,[1]QuyetdinhPCGD!$B$6:$C$1258,2,0)</f>
        <v>0703184</v>
      </c>
      <c r="E726" s="567" t="s">
        <v>403</v>
      </c>
      <c r="F726" s="564" t="s">
        <v>79</v>
      </c>
      <c r="G726" s="564" t="s">
        <v>9</v>
      </c>
      <c r="H726" s="563" t="s">
        <v>293</v>
      </c>
      <c r="I726" s="571"/>
      <c r="J726" s="566" t="s">
        <v>116</v>
      </c>
      <c r="K726" s="563" t="s">
        <v>402</v>
      </c>
      <c r="L726" s="572" t="s">
        <v>117</v>
      </c>
      <c r="M726" s="562" t="str">
        <f>VLOOKUP(C726,[3]K10!$B$3:$K$1312,10,0)</f>
        <v>Không mở</v>
      </c>
      <c r="N726" s="571"/>
      <c r="O726" s="563" t="s">
        <v>63</v>
      </c>
      <c r="P726" s="563">
        <v>0</v>
      </c>
      <c r="Q726" s="563" t="s">
        <v>402</v>
      </c>
      <c r="R726" s="559" t="s">
        <v>293</v>
      </c>
      <c r="S726" s="559">
        <f t="shared" si="29"/>
        <v>1</v>
      </c>
      <c r="T726" s="559">
        <v>512</v>
      </c>
      <c r="V726" s="562">
        <f>VLOOKUP(C726,[4]K10!$B$3:$J$1312,9,0)</f>
        <v>0</v>
      </c>
      <c r="W726" s="561">
        <v>723</v>
      </c>
      <c r="X726" s="561"/>
      <c r="Y726" s="561"/>
    </row>
    <row r="727" spans="1:25" ht="57" hidden="1" x14ac:dyDescent="0.2">
      <c r="A727" s="569">
        <v>472</v>
      </c>
      <c r="B727" s="568" t="str">
        <f t="shared" si="30"/>
        <v>10.7.0703163.07</v>
      </c>
      <c r="C727" s="562" t="s">
        <v>3984</v>
      </c>
      <c r="D727" s="562" t="str">
        <f>VLOOKUP(E727,[1]QuyetdinhPCGD!$B$6:$C$1258,2,0)</f>
        <v>0703163</v>
      </c>
      <c r="E727" s="567" t="s">
        <v>404</v>
      </c>
      <c r="F727" s="564" t="s">
        <v>79</v>
      </c>
      <c r="G727" s="564" t="s">
        <v>9</v>
      </c>
      <c r="H727" s="563" t="s">
        <v>592</v>
      </c>
      <c r="I727" s="571"/>
      <c r="J727" s="566" t="s">
        <v>116</v>
      </c>
      <c r="K727" s="563" t="s">
        <v>402</v>
      </c>
      <c r="L727" s="572" t="s">
        <v>117</v>
      </c>
      <c r="M727" s="562" t="str">
        <f>VLOOKUP(C727,[3]K10!$B$3:$K$1312,10,0)</f>
        <v>Mở</v>
      </c>
      <c r="N727" s="571"/>
      <c r="O727" s="563" t="s">
        <v>63</v>
      </c>
      <c r="P727" s="563">
        <v>0</v>
      </c>
      <c r="Q727" s="563" t="s">
        <v>402</v>
      </c>
      <c r="R727" s="559" t="s">
        <v>293</v>
      </c>
      <c r="S727" s="559">
        <f t="shared" si="29"/>
        <v>0</v>
      </c>
      <c r="T727" s="559">
        <v>513</v>
      </c>
      <c r="U727" s="559" t="s">
        <v>4628</v>
      </c>
      <c r="V727" s="562">
        <f>VLOOKUP(C727,[4]K10!$B$3:$J$1312,9,0)</f>
        <v>70</v>
      </c>
      <c r="W727" s="561">
        <v>724</v>
      </c>
      <c r="X727" s="561" t="s">
        <v>4627</v>
      </c>
      <c r="Y727" s="561"/>
    </row>
    <row r="728" spans="1:25" ht="57" hidden="1" x14ac:dyDescent="0.2">
      <c r="A728" s="569">
        <v>473</v>
      </c>
      <c r="B728" s="568" t="str">
        <f t="shared" si="30"/>
        <v>10.7.0703189.07</v>
      </c>
      <c r="C728" s="562" t="s">
        <v>3985</v>
      </c>
      <c r="D728" s="562" t="str">
        <f>VLOOKUP(E728,[1]QuyetdinhPCGD!$B$6:$C$1258,2,0)</f>
        <v>0703189</v>
      </c>
      <c r="E728" s="567" t="s">
        <v>398</v>
      </c>
      <c r="F728" s="564" t="s">
        <v>81</v>
      </c>
      <c r="G728" s="564" t="s">
        <v>10</v>
      </c>
      <c r="H728" s="563" t="s">
        <v>293</v>
      </c>
      <c r="I728" s="571"/>
      <c r="J728" s="566" t="s">
        <v>116</v>
      </c>
      <c r="K728" s="563" t="s">
        <v>395</v>
      </c>
      <c r="L728" s="572" t="s">
        <v>117</v>
      </c>
      <c r="M728" s="562" t="str">
        <f>VLOOKUP(C728,[3]K10!$B$3:$K$1312,10,0)</f>
        <v>Không mở</v>
      </c>
      <c r="N728" s="571"/>
      <c r="O728" s="563" t="s">
        <v>63</v>
      </c>
      <c r="P728" s="563">
        <v>0</v>
      </c>
      <c r="Q728" s="563" t="s">
        <v>395</v>
      </c>
      <c r="R728" s="559" t="s">
        <v>293</v>
      </c>
      <c r="S728" s="559">
        <f t="shared" si="29"/>
        <v>1</v>
      </c>
      <c r="T728" s="559">
        <v>507</v>
      </c>
      <c r="V728" s="562">
        <f>VLOOKUP(C728,[4]K10!$B$3:$J$1312,9,0)</f>
        <v>0</v>
      </c>
      <c r="W728" s="561">
        <v>725</v>
      </c>
      <c r="X728" s="561"/>
      <c r="Y728" s="561"/>
    </row>
    <row r="729" spans="1:25" ht="57" hidden="1" x14ac:dyDescent="0.2">
      <c r="A729" s="569">
        <v>474</v>
      </c>
      <c r="B729" s="568" t="str">
        <f t="shared" si="30"/>
        <v>10.7.0703102.08</v>
      </c>
      <c r="C729" s="562" t="s">
        <v>3986</v>
      </c>
      <c r="D729" s="562" t="str">
        <f>VLOOKUP(E729,[1]QuyetdinhPCGD!$B$6:$C$1258,2,0)</f>
        <v>0703102</v>
      </c>
      <c r="E729" s="567" t="s">
        <v>396</v>
      </c>
      <c r="F729" s="564" t="s">
        <v>85</v>
      </c>
      <c r="G729" s="564" t="s">
        <v>9</v>
      </c>
      <c r="H729" s="563" t="s">
        <v>293</v>
      </c>
      <c r="I729" s="571"/>
      <c r="J729" s="566" t="s">
        <v>118</v>
      </c>
      <c r="K729" s="563" t="s">
        <v>395</v>
      </c>
      <c r="L729" s="572" t="s">
        <v>119</v>
      </c>
      <c r="M729" s="562" t="str">
        <f>VLOOKUP(C729,[3]K10!$B$3:$K$1312,10,0)</f>
        <v>Không mở</v>
      </c>
      <c r="N729" s="571"/>
      <c r="O729" s="563" t="s">
        <v>63</v>
      </c>
      <c r="P729" s="563">
        <v>0</v>
      </c>
      <c r="Q729" s="563" t="s">
        <v>395</v>
      </c>
      <c r="R729" s="559" t="s">
        <v>293</v>
      </c>
      <c r="S729" s="559">
        <f t="shared" si="29"/>
        <v>1</v>
      </c>
      <c r="T729" s="559">
        <v>526</v>
      </c>
      <c r="V729" s="562">
        <f>VLOOKUP(C729,[4]K10!$B$3:$J$1312,9,0)</f>
        <v>0</v>
      </c>
      <c r="W729" s="561">
        <v>726</v>
      </c>
      <c r="X729" s="561"/>
      <c r="Y729" s="561"/>
    </row>
    <row r="730" spans="1:25" ht="57" hidden="1" x14ac:dyDescent="0.2">
      <c r="A730" s="569">
        <v>475</v>
      </c>
      <c r="B730" s="568" t="str">
        <f t="shared" si="30"/>
        <v>10.7.0703105.08</v>
      </c>
      <c r="C730" s="562" t="s">
        <v>3987</v>
      </c>
      <c r="D730" s="562" t="str">
        <f>VLOOKUP(E730,[1]QuyetdinhPCGD!$B$6:$C$1258,2,0)</f>
        <v>0703105</v>
      </c>
      <c r="E730" s="567" t="s">
        <v>399</v>
      </c>
      <c r="F730" s="564" t="s">
        <v>85</v>
      </c>
      <c r="G730" s="564" t="s">
        <v>9</v>
      </c>
      <c r="H730" s="563" t="s">
        <v>293</v>
      </c>
      <c r="I730" s="571"/>
      <c r="J730" s="566" t="s">
        <v>118</v>
      </c>
      <c r="K730" s="563" t="s">
        <v>395</v>
      </c>
      <c r="L730" s="572" t="s">
        <v>119</v>
      </c>
      <c r="M730" s="562" t="str">
        <f>VLOOKUP(C730,[3]K10!$B$3:$K$1312,10,0)</f>
        <v>Không mở</v>
      </c>
      <c r="N730" s="571"/>
      <c r="O730" s="563" t="s">
        <v>63</v>
      </c>
      <c r="P730" s="563">
        <v>0</v>
      </c>
      <c r="Q730" s="563" t="s">
        <v>395</v>
      </c>
      <c r="R730" s="559" t="s">
        <v>293</v>
      </c>
      <c r="S730" s="559">
        <f t="shared" si="29"/>
        <v>1</v>
      </c>
      <c r="T730" s="559">
        <v>529</v>
      </c>
      <c r="V730" s="562">
        <f>VLOOKUP(C730,[4]K10!$B$3:$J$1312,9,0)</f>
        <v>0</v>
      </c>
      <c r="W730" s="561">
        <v>727</v>
      </c>
      <c r="X730" s="561"/>
      <c r="Y730" s="561"/>
    </row>
    <row r="731" spans="1:25" ht="37.5" hidden="1" customHeight="1" x14ac:dyDescent="0.2">
      <c r="A731" s="569">
        <v>476</v>
      </c>
      <c r="B731" s="568" t="str">
        <f t="shared" si="30"/>
        <v>10.7.0703109.08</v>
      </c>
      <c r="C731" s="562" t="s">
        <v>3988</v>
      </c>
      <c r="D731" s="562" t="str">
        <f>VLOOKUP(E731,[1]QuyetdinhPCGD!$B$6:$C$1258,2,0)</f>
        <v>0703109</v>
      </c>
      <c r="E731" s="573" t="s">
        <v>392</v>
      </c>
      <c r="F731" s="564" t="s">
        <v>173</v>
      </c>
      <c r="G731" s="564" t="s">
        <v>12</v>
      </c>
      <c r="H731" s="562" t="s">
        <v>4638</v>
      </c>
      <c r="I731" s="571"/>
      <c r="J731" s="566" t="s">
        <v>118</v>
      </c>
      <c r="K731" s="563" t="s">
        <v>274</v>
      </c>
      <c r="L731" s="565" t="s">
        <v>119</v>
      </c>
      <c r="M731" s="562" t="str">
        <f>VLOOKUP(C731,[3]K10!$B$3:$K$1312,10,0)</f>
        <v>Mở</v>
      </c>
      <c r="N731" s="571"/>
      <c r="O731" s="563" t="s">
        <v>63</v>
      </c>
      <c r="P731" s="563">
        <v>0</v>
      </c>
      <c r="Q731" s="563" t="s">
        <v>274</v>
      </c>
      <c r="R731" s="559" t="s">
        <v>3256</v>
      </c>
      <c r="S731" s="559">
        <f t="shared" si="29"/>
        <v>0</v>
      </c>
      <c r="T731" s="559">
        <v>520</v>
      </c>
      <c r="U731" s="559" t="s">
        <v>4628</v>
      </c>
      <c r="V731" s="562">
        <f>VLOOKUP(C731,[4]K10!$B$3:$J$1312,9,0)</f>
        <v>70</v>
      </c>
      <c r="W731" s="561">
        <v>728</v>
      </c>
      <c r="X731" s="561" t="s">
        <v>2472</v>
      </c>
      <c r="Y731" s="578" t="s">
        <v>4644</v>
      </c>
    </row>
    <row r="732" spans="1:25" ht="57" hidden="1" x14ac:dyDescent="0.2">
      <c r="A732" s="569">
        <v>477</v>
      </c>
      <c r="B732" s="568" t="str">
        <f t="shared" si="30"/>
        <v>10.7.0703120.08</v>
      </c>
      <c r="C732" s="562" t="s">
        <v>3989</v>
      </c>
      <c r="D732" s="562" t="str">
        <f>VLOOKUP(E732,[1]QuyetdinhPCGD!$B$6:$C$1258,2,0)</f>
        <v>0703120</v>
      </c>
      <c r="E732" s="567" t="s">
        <v>406</v>
      </c>
      <c r="F732" s="564" t="s">
        <v>98</v>
      </c>
      <c r="G732" s="564" t="s">
        <v>11</v>
      </c>
      <c r="H732" s="563" t="s">
        <v>293</v>
      </c>
      <c r="I732" s="564"/>
      <c r="J732" s="566" t="s">
        <v>118</v>
      </c>
      <c r="K732" s="563" t="s">
        <v>402</v>
      </c>
      <c r="L732" s="565" t="s">
        <v>119</v>
      </c>
      <c r="M732" s="562" t="str">
        <f>VLOOKUP(C732,[3]K10!$B$3:$K$1312,10,0)</f>
        <v>Không mở</v>
      </c>
      <c r="N732" s="564"/>
      <c r="O732" s="563" t="s">
        <v>63</v>
      </c>
      <c r="P732" s="563">
        <v>0</v>
      </c>
      <c r="Q732" s="563" t="s">
        <v>402</v>
      </c>
      <c r="R732" s="559" t="s">
        <v>293</v>
      </c>
      <c r="S732" s="559">
        <f t="shared" si="29"/>
        <v>1</v>
      </c>
      <c r="T732" s="559">
        <v>536</v>
      </c>
      <c r="V732" s="562">
        <f>VLOOKUP(C732,[4]K10!$B$3:$J$1312,9,0)</f>
        <v>0</v>
      </c>
      <c r="W732" s="561">
        <v>729</v>
      </c>
      <c r="X732" s="561"/>
      <c r="Y732" s="561"/>
    </row>
    <row r="733" spans="1:25" ht="42.75" hidden="1" x14ac:dyDescent="0.2">
      <c r="A733" s="569">
        <v>478</v>
      </c>
      <c r="B733" s="568" t="str">
        <f t="shared" si="30"/>
        <v>10.7.1603113.16</v>
      </c>
      <c r="C733" s="562" t="s">
        <v>3990</v>
      </c>
      <c r="D733" s="562" t="str">
        <f>VLOOKUP(E733,[1]QuyetdinhPCGD!$B$6:$C$1258,2,0)</f>
        <v>1603113</v>
      </c>
      <c r="E733" s="567" t="s">
        <v>303</v>
      </c>
      <c r="F733" s="564" t="s">
        <v>72</v>
      </c>
      <c r="G733" s="564" t="s">
        <v>10</v>
      </c>
      <c r="H733" s="562" t="str">
        <f>VLOOKUP(J733,'[2]Phan ca&amp; Ngay BDhoc'!$B$4:$I$106,8,0)</f>
        <v>A7-301</v>
      </c>
      <c r="I733" s="571"/>
      <c r="J733" s="566" t="s">
        <v>118</v>
      </c>
      <c r="K733" s="563" t="s">
        <v>393</v>
      </c>
      <c r="L733" s="572" t="s">
        <v>355</v>
      </c>
      <c r="M733" s="562" t="str">
        <f>VLOOKUP(C733,[3]K10!$B$3:$K$1312,10,0)</f>
        <v>Không mở</v>
      </c>
      <c r="N733" s="571"/>
      <c r="O733" s="563" t="s">
        <v>63</v>
      </c>
      <c r="P733" s="563">
        <v>0</v>
      </c>
      <c r="Q733" s="563" t="s">
        <v>393</v>
      </c>
      <c r="R733" s="559" t="s">
        <v>3256</v>
      </c>
      <c r="S733" s="559">
        <f t="shared" si="29"/>
        <v>0</v>
      </c>
      <c r="T733" s="559">
        <v>522</v>
      </c>
      <c r="V733" s="562">
        <f>VLOOKUP(C733,[4]K10!$B$3:$J$1312,9,0)</f>
        <v>3</v>
      </c>
      <c r="W733" s="561">
        <v>730</v>
      </c>
      <c r="X733" s="561"/>
      <c r="Y733" s="561"/>
    </row>
    <row r="734" spans="1:25" ht="42.75" hidden="1" x14ac:dyDescent="0.2">
      <c r="A734" s="569">
        <v>479</v>
      </c>
      <c r="B734" s="568" t="str">
        <f t="shared" si="30"/>
        <v>10.7.1403114.16</v>
      </c>
      <c r="C734" s="562" t="s">
        <v>3991</v>
      </c>
      <c r="D734" s="562" t="str">
        <f>VLOOKUP(E734,[1]QuyetdinhPCGD!$B$6:$C$1258,2,0)</f>
        <v>1403114</v>
      </c>
      <c r="E734" s="567" t="s">
        <v>301</v>
      </c>
      <c r="F734" s="564" t="s">
        <v>72</v>
      </c>
      <c r="G734" s="564" t="s">
        <v>10</v>
      </c>
      <c r="H734" s="563" t="s">
        <v>4645</v>
      </c>
      <c r="I734" s="571"/>
      <c r="J734" s="566" t="s">
        <v>118</v>
      </c>
      <c r="K734" s="563" t="s">
        <v>393</v>
      </c>
      <c r="L734" s="572" t="s">
        <v>355</v>
      </c>
      <c r="M734" s="562" t="str">
        <f>VLOOKUP(C734,[3]K10!$B$3:$K$1312,10,0)</f>
        <v>Mở</v>
      </c>
      <c r="N734" s="571"/>
      <c r="O734" s="563" t="s">
        <v>63</v>
      </c>
      <c r="P734" s="563">
        <v>0</v>
      </c>
      <c r="Q734" s="563" t="s">
        <v>393</v>
      </c>
      <c r="R734" s="559" t="s">
        <v>293</v>
      </c>
      <c r="S734" s="559">
        <f t="shared" si="29"/>
        <v>0</v>
      </c>
      <c r="T734" s="559">
        <v>523</v>
      </c>
      <c r="U734" s="559" t="s">
        <v>4628</v>
      </c>
      <c r="V734" s="562">
        <f>VLOOKUP(C734,[4]K10!$B$3:$J$1312,9,0)</f>
        <v>75</v>
      </c>
      <c r="W734" s="561">
        <v>731</v>
      </c>
      <c r="X734" s="561" t="s">
        <v>2472</v>
      </c>
      <c r="Y734" s="578" t="s">
        <v>4644</v>
      </c>
    </row>
    <row r="735" spans="1:25" ht="57" hidden="1" x14ac:dyDescent="0.2">
      <c r="A735" s="569">
        <v>480</v>
      </c>
      <c r="B735" s="568" t="str">
        <f t="shared" si="30"/>
        <v>10.7.0703135.08</v>
      </c>
      <c r="C735" s="562" t="s">
        <v>3992</v>
      </c>
      <c r="D735" s="562" t="str">
        <f>VLOOKUP(E735,[1]QuyetdinhPCGD!$B$6:$C$1258,2,0)</f>
        <v>0703135</v>
      </c>
      <c r="E735" s="567" t="s">
        <v>394</v>
      </c>
      <c r="F735" s="564" t="s">
        <v>85</v>
      </c>
      <c r="G735" s="564" t="s">
        <v>9</v>
      </c>
      <c r="H735" s="562" t="s">
        <v>4646</v>
      </c>
      <c r="I735" s="571"/>
      <c r="J735" s="566" t="s">
        <v>118</v>
      </c>
      <c r="K735" s="563" t="s">
        <v>395</v>
      </c>
      <c r="L735" s="572" t="s">
        <v>119</v>
      </c>
      <c r="M735" s="562" t="str">
        <f>VLOOKUP(C735,[3]K10!$B$3:$K$1312,10,0)</f>
        <v>Mở</v>
      </c>
      <c r="N735" s="571"/>
      <c r="O735" s="563" t="s">
        <v>63</v>
      </c>
      <c r="P735" s="563">
        <v>0</v>
      </c>
      <c r="Q735" s="563" t="s">
        <v>395</v>
      </c>
      <c r="R735" s="559" t="s">
        <v>3256</v>
      </c>
      <c r="S735" s="559">
        <f t="shared" si="29"/>
        <v>0</v>
      </c>
      <c r="T735" s="559">
        <v>525</v>
      </c>
      <c r="U735" s="559" t="s">
        <v>4628</v>
      </c>
      <c r="V735" s="562">
        <f>VLOOKUP(C735,[4]K10!$B$3:$J$1312,9,0)</f>
        <v>70</v>
      </c>
      <c r="W735" s="561">
        <v>732</v>
      </c>
      <c r="X735" s="561" t="s">
        <v>2472</v>
      </c>
      <c r="Y735" s="578" t="s">
        <v>4644</v>
      </c>
    </row>
    <row r="736" spans="1:25" ht="57" hidden="1" x14ac:dyDescent="0.2">
      <c r="A736" s="569">
        <v>481</v>
      </c>
      <c r="B736" s="568" t="str">
        <f t="shared" si="30"/>
        <v>10.7.0703142.08</v>
      </c>
      <c r="C736" s="562" t="s">
        <v>3993</v>
      </c>
      <c r="D736" s="562" t="str">
        <f>VLOOKUP(E736,[1]QuyetdinhPCGD!$B$6:$C$1258,2,0)</f>
        <v>0703142</v>
      </c>
      <c r="E736" s="567" t="s">
        <v>405</v>
      </c>
      <c r="F736" s="564" t="s">
        <v>145</v>
      </c>
      <c r="G736" s="564" t="s">
        <v>8</v>
      </c>
      <c r="H736" s="563" t="s">
        <v>293</v>
      </c>
      <c r="I736" s="564"/>
      <c r="J736" s="566" t="s">
        <v>118</v>
      </c>
      <c r="K736" s="563" t="s">
        <v>402</v>
      </c>
      <c r="L736" s="565" t="s">
        <v>119</v>
      </c>
      <c r="M736" s="562" t="str">
        <f>VLOOKUP(C736,[3]K10!$B$3:$K$1312,10,0)</f>
        <v>Không mở</v>
      </c>
      <c r="N736" s="564"/>
      <c r="O736" s="563" t="s">
        <v>63</v>
      </c>
      <c r="P736" s="563">
        <v>0</v>
      </c>
      <c r="Q736" s="563" t="s">
        <v>402</v>
      </c>
      <c r="R736" s="559" t="s">
        <v>293</v>
      </c>
      <c r="S736" s="559">
        <f t="shared" si="29"/>
        <v>1</v>
      </c>
      <c r="T736" s="559">
        <v>535</v>
      </c>
      <c r="V736" s="562">
        <f>VLOOKUP(C736,[4]K10!$B$3:$J$1312,9,0)</f>
        <v>0</v>
      </c>
      <c r="W736" s="561">
        <v>733</v>
      </c>
      <c r="X736" s="561"/>
      <c r="Y736" s="561"/>
    </row>
    <row r="737" spans="1:25" ht="57" hidden="1" x14ac:dyDescent="0.2">
      <c r="A737" s="569">
        <v>482</v>
      </c>
      <c r="B737" s="568" t="str">
        <f t="shared" si="30"/>
        <v>10.7.0703154.08</v>
      </c>
      <c r="C737" s="562" t="s">
        <v>3994</v>
      </c>
      <c r="D737" s="562" t="str">
        <f>VLOOKUP(E737,[1]QuyetdinhPCGD!$B$6:$C$1258,2,0)</f>
        <v>0703154</v>
      </c>
      <c r="E737" s="567" t="s">
        <v>400</v>
      </c>
      <c r="F737" s="564" t="s">
        <v>85</v>
      </c>
      <c r="G737" s="564" t="s">
        <v>9</v>
      </c>
      <c r="H737" s="563" t="s">
        <v>293</v>
      </c>
      <c r="I737" s="571"/>
      <c r="J737" s="566" t="s">
        <v>118</v>
      </c>
      <c r="K737" s="563" t="s">
        <v>395</v>
      </c>
      <c r="L737" s="572" t="s">
        <v>119</v>
      </c>
      <c r="M737" s="562" t="str">
        <f>VLOOKUP(C737,[3]K10!$B$3:$K$1312,10,0)</f>
        <v>Không mở</v>
      </c>
      <c r="N737" s="571"/>
      <c r="O737" s="563" t="s">
        <v>63</v>
      </c>
      <c r="P737" s="563">
        <v>0</v>
      </c>
      <c r="Q737" s="563" t="s">
        <v>395</v>
      </c>
      <c r="R737" s="559" t="s">
        <v>293</v>
      </c>
      <c r="S737" s="559">
        <f t="shared" si="29"/>
        <v>1</v>
      </c>
      <c r="T737" s="559">
        <v>530</v>
      </c>
      <c r="V737" s="562">
        <f>VLOOKUP(C737,[4]K10!$B$3:$J$1312,9,0)</f>
        <v>0</v>
      </c>
      <c r="W737" s="561">
        <v>734</v>
      </c>
      <c r="X737" s="561"/>
      <c r="Y737" s="561"/>
    </row>
    <row r="738" spans="1:25" ht="57" hidden="1" x14ac:dyDescent="0.2">
      <c r="A738" s="569">
        <v>483</v>
      </c>
      <c r="B738" s="568" t="str">
        <f t="shared" si="30"/>
        <v>10.7.0703155.08</v>
      </c>
      <c r="C738" s="562" t="s">
        <v>3995</v>
      </c>
      <c r="D738" s="562" t="str">
        <f>VLOOKUP(E738,[1]QuyetdinhPCGD!$B$6:$C$1258,2,0)</f>
        <v>0703155</v>
      </c>
      <c r="E738" s="567" t="s">
        <v>397</v>
      </c>
      <c r="F738" s="564" t="s">
        <v>85</v>
      </c>
      <c r="G738" s="564" t="s">
        <v>9</v>
      </c>
      <c r="H738" s="563" t="s">
        <v>293</v>
      </c>
      <c r="I738" s="571"/>
      <c r="J738" s="566" t="s">
        <v>118</v>
      </c>
      <c r="K738" s="563" t="s">
        <v>395</v>
      </c>
      <c r="L738" s="565" t="s">
        <v>119</v>
      </c>
      <c r="M738" s="562" t="str">
        <f>VLOOKUP(C738,[3]K10!$B$3:$K$1312,10,0)</f>
        <v>Không mở</v>
      </c>
      <c r="N738" s="571"/>
      <c r="O738" s="563" t="s">
        <v>63</v>
      </c>
      <c r="P738" s="563">
        <v>0</v>
      </c>
      <c r="Q738" s="563" t="s">
        <v>395</v>
      </c>
      <c r="R738" s="559" t="s">
        <v>293</v>
      </c>
      <c r="S738" s="559">
        <f t="shared" si="29"/>
        <v>1</v>
      </c>
      <c r="T738" s="559">
        <v>527</v>
      </c>
      <c r="V738" s="562">
        <f>VLOOKUP(C738,[4]K10!$B$3:$J$1312,9,0)</f>
        <v>0</v>
      </c>
      <c r="W738" s="561">
        <v>735</v>
      </c>
      <c r="X738" s="561"/>
      <c r="Y738" s="561"/>
    </row>
    <row r="739" spans="1:25" ht="34.5" hidden="1" customHeight="1" x14ac:dyDescent="0.2">
      <c r="A739" s="569">
        <v>484</v>
      </c>
      <c r="B739" s="568" t="str">
        <f t="shared" si="30"/>
        <v>10.7.1203107.22</v>
      </c>
      <c r="C739" s="562" t="s">
        <v>3996</v>
      </c>
      <c r="D739" s="562" t="str">
        <f>VLOOKUP(E739,[1]QuyetdinhPCGD!$B$6:$C$1258,2,0)</f>
        <v>1203107</v>
      </c>
      <c r="E739" s="573" t="s">
        <v>288</v>
      </c>
      <c r="F739" s="564" t="s">
        <v>85</v>
      </c>
      <c r="G739" s="564" t="s">
        <v>10</v>
      </c>
      <c r="H739" s="563" t="s">
        <v>4645</v>
      </c>
      <c r="I739" s="571"/>
      <c r="J739" s="566" t="s">
        <v>118</v>
      </c>
      <c r="K739" s="563" t="s">
        <v>274</v>
      </c>
      <c r="L739" s="565" t="s">
        <v>370</v>
      </c>
      <c r="M739" s="562" t="str">
        <f>VLOOKUP(C739,[3]K10!$B$3:$K$1312,10,0)</f>
        <v>Mở</v>
      </c>
      <c r="N739" s="571"/>
      <c r="O739" s="563" t="s">
        <v>63</v>
      </c>
      <c r="P739" s="563">
        <v>0</v>
      </c>
      <c r="Q739" s="563" t="s">
        <v>274</v>
      </c>
      <c r="R739" s="559" t="s">
        <v>3256</v>
      </c>
      <c r="S739" s="559">
        <f t="shared" si="29"/>
        <v>0</v>
      </c>
      <c r="T739" s="559">
        <v>531</v>
      </c>
      <c r="U739" s="559" t="s">
        <v>4628</v>
      </c>
      <c r="V739" s="562">
        <f>VLOOKUP(C739,[4]K10!$B$3:$J$1312,9,0)</f>
        <v>80</v>
      </c>
      <c r="W739" s="561">
        <v>736</v>
      </c>
      <c r="X739" s="561" t="s">
        <v>2472</v>
      </c>
      <c r="Y739" s="578" t="s">
        <v>4644</v>
      </c>
    </row>
    <row r="740" spans="1:25" ht="42.75" hidden="1" x14ac:dyDescent="0.2">
      <c r="A740" s="569">
        <v>485</v>
      </c>
      <c r="B740" s="568" t="str">
        <f t="shared" si="30"/>
        <v>10.7.1403133.12</v>
      </c>
      <c r="C740" s="562" t="s">
        <v>3997</v>
      </c>
      <c r="D740" s="562" t="str">
        <f>VLOOKUP(E740,[1]QuyetdinhPCGD!$B$6:$C$1258,2,0)</f>
        <v>1403133</v>
      </c>
      <c r="E740" s="567" t="s">
        <v>384</v>
      </c>
      <c r="F740" s="564" t="s">
        <v>72</v>
      </c>
      <c r="G740" s="564" t="s">
        <v>10</v>
      </c>
      <c r="H740" s="563" t="s">
        <v>293</v>
      </c>
      <c r="I740" s="571"/>
      <c r="J740" s="566" t="s">
        <v>118</v>
      </c>
      <c r="K740" s="563" t="s">
        <v>393</v>
      </c>
      <c r="L740" s="572" t="s">
        <v>319</v>
      </c>
      <c r="M740" s="562" t="str">
        <f>VLOOKUP(C740,[3]K10!$B$3:$K$1312,10,0)</f>
        <v>Không mở</v>
      </c>
      <c r="N740" s="571"/>
      <c r="O740" s="563" t="s">
        <v>63</v>
      </c>
      <c r="P740" s="563">
        <v>0</v>
      </c>
      <c r="Q740" s="563" t="s">
        <v>393</v>
      </c>
      <c r="R740" s="559" t="s">
        <v>293</v>
      </c>
      <c r="S740" s="559">
        <f t="shared" si="29"/>
        <v>1</v>
      </c>
      <c r="T740" s="559">
        <v>524</v>
      </c>
      <c r="V740" s="562">
        <f>VLOOKUP(C740,[4]K10!$B$3:$J$1312,9,0)</f>
        <v>0</v>
      </c>
      <c r="W740" s="561">
        <v>737</v>
      </c>
      <c r="X740" s="561"/>
      <c r="Y740" s="561"/>
    </row>
    <row r="741" spans="1:25" ht="44.25" hidden="1" customHeight="1" x14ac:dyDescent="0.2">
      <c r="A741" s="569">
        <v>486</v>
      </c>
      <c r="B741" s="568" t="str">
        <f t="shared" si="30"/>
        <v>10.7.0703167.08</v>
      </c>
      <c r="C741" s="562" t="s">
        <v>3998</v>
      </c>
      <c r="D741" s="562" t="str">
        <f>VLOOKUP(E741,[1]QuyetdinhPCGD!$B$6:$C$1258,2,0)</f>
        <v>0703167</v>
      </c>
      <c r="E741" s="570" t="s">
        <v>401</v>
      </c>
      <c r="F741" s="564" t="s">
        <v>145</v>
      </c>
      <c r="G741" s="564" t="s">
        <v>8</v>
      </c>
      <c r="H741" s="562" t="str">
        <f>VLOOKUP(J741,'[2]Phan ca&amp; Ngay BDhoc'!$B$4:$I$106,8,0)</f>
        <v>A7-301</v>
      </c>
      <c r="I741" s="564"/>
      <c r="J741" s="566" t="s">
        <v>118</v>
      </c>
      <c r="K741" s="563" t="s">
        <v>402</v>
      </c>
      <c r="L741" s="572" t="s">
        <v>119</v>
      </c>
      <c r="M741" s="562" t="str">
        <f>VLOOKUP(C741,[3]K10!$B$3:$K$1312,10,0)</f>
        <v>Không mở</v>
      </c>
      <c r="N741" s="564"/>
      <c r="O741" s="563" t="s">
        <v>63</v>
      </c>
      <c r="P741" s="563">
        <v>0</v>
      </c>
      <c r="Q741" s="563" t="s">
        <v>402</v>
      </c>
      <c r="R741" s="559" t="s">
        <v>3256</v>
      </c>
      <c r="S741" s="559">
        <f t="shared" si="29"/>
        <v>0</v>
      </c>
      <c r="T741" s="559">
        <v>532</v>
      </c>
      <c r="V741" s="562">
        <f>VLOOKUP(C741,[4]K10!$B$3:$J$1312,9,0)</f>
        <v>0</v>
      </c>
      <c r="W741" s="561">
        <v>738</v>
      </c>
      <c r="X741" s="561"/>
      <c r="Y741" s="561"/>
    </row>
    <row r="742" spans="1:25" ht="57" hidden="1" x14ac:dyDescent="0.2">
      <c r="A742" s="569">
        <v>487</v>
      </c>
      <c r="B742" s="568" t="str">
        <f t="shared" si="30"/>
        <v>10.7.0703184.08</v>
      </c>
      <c r="C742" s="562" t="s">
        <v>3999</v>
      </c>
      <c r="D742" s="562" t="str">
        <f>VLOOKUP(E742,[1]QuyetdinhPCGD!$B$6:$C$1258,2,0)</f>
        <v>0703184</v>
      </c>
      <c r="E742" s="567" t="s">
        <v>403</v>
      </c>
      <c r="F742" s="564" t="s">
        <v>145</v>
      </c>
      <c r="G742" s="564" t="s">
        <v>8</v>
      </c>
      <c r="H742" s="563" t="s">
        <v>293</v>
      </c>
      <c r="I742" s="564"/>
      <c r="J742" s="566" t="s">
        <v>118</v>
      </c>
      <c r="K742" s="563" t="s">
        <v>402</v>
      </c>
      <c r="L742" s="565" t="s">
        <v>119</v>
      </c>
      <c r="M742" s="562" t="str">
        <f>VLOOKUP(C742,[3]K10!$B$3:$K$1312,10,0)</f>
        <v>Không mở</v>
      </c>
      <c r="N742" s="564"/>
      <c r="O742" s="563" t="s">
        <v>63</v>
      </c>
      <c r="P742" s="563">
        <v>0</v>
      </c>
      <c r="Q742" s="563" t="s">
        <v>402</v>
      </c>
      <c r="R742" s="559" t="s">
        <v>293</v>
      </c>
      <c r="S742" s="559">
        <f t="shared" si="29"/>
        <v>1</v>
      </c>
      <c r="T742" s="559">
        <v>533</v>
      </c>
      <c r="V742" s="562">
        <f>VLOOKUP(C742,[4]K10!$B$3:$J$1312,9,0)</f>
        <v>0</v>
      </c>
      <c r="W742" s="561">
        <v>739</v>
      </c>
      <c r="X742" s="561"/>
      <c r="Y742" s="561"/>
    </row>
    <row r="743" spans="1:25" ht="28.5" hidden="1" customHeight="1" x14ac:dyDescent="0.2">
      <c r="A743" s="569">
        <v>488</v>
      </c>
      <c r="B743" s="568" t="str">
        <f t="shared" si="30"/>
        <v>10.7.0703163.08</v>
      </c>
      <c r="C743" s="562" t="s">
        <v>4000</v>
      </c>
      <c r="D743" s="562" t="str">
        <f>VLOOKUP(E743,[1]QuyetdinhPCGD!$B$6:$C$1258,2,0)</f>
        <v>0703163</v>
      </c>
      <c r="E743" s="567" t="s">
        <v>404</v>
      </c>
      <c r="F743" s="564" t="s">
        <v>145</v>
      </c>
      <c r="G743" s="564" t="s">
        <v>8</v>
      </c>
      <c r="H743" s="562" t="s">
        <v>2146</v>
      </c>
      <c r="I743" s="564"/>
      <c r="J743" s="566" t="s">
        <v>118</v>
      </c>
      <c r="K743" s="563" t="s">
        <v>402</v>
      </c>
      <c r="L743" s="572" t="s">
        <v>119</v>
      </c>
      <c r="M743" s="562" t="str">
        <f>VLOOKUP(C743,[3]K10!$B$3:$K$1312,10,0)</f>
        <v>Mở</v>
      </c>
      <c r="N743" s="564"/>
      <c r="O743" s="563" t="s">
        <v>63</v>
      </c>
      <c r="P743" s="563">
        <v>0</v>
      </c>
      <c r="Q743" s="563" t="s">
        <v>402</v>
      </c>
      <c r="R743" s="559" t="s">
        <v>293</v>
      </c>
      <c r="S743" s="559">
        <f t="shared" ref="S743:S806" si="31">IF(H743=R743,1,0)</f>
        <v>0</v>
      </c>
      <c r="T743" s="559">
        <v>534</v>
      </c>
      <c r="U743" s="559" t="s">
        <v>4628</v>
      </c>
      <c r="V743" s="562">
        <f>VLOOKUP(C743,[4]K10!$B$3:$J$1312,9,0)</f>
        <v>70</v>
      </c>
      <c r="W743" s="561">
        <v>740</v>
      </c>
      <c r="X743" s="561" t="s">
        <v>2472</v>
      </c>
      <c r="Y743" s="578" t="s">
        <v>4644</v>
      </c>
    </row>
    <row r="744" spans="1:25" ht="57" hidden="1" x14ac:dyDescent="0.2">
      <c r="A744" s="569">
        <v>489</v>
      </c>
      <c r="B744" s="568" t="str">
        <f t="shared" si="30"/>
        <v>10.7.0703189.08</v>
      </c>
      <c r="C744" s="562" t="s">
        <v>4001</v>
      </c>
      <c r="D744" s="562" t="str">
        <f>VLOOKUP(E744,[1]QuyetdinhPCGD!$B$6:$C$1258,2,0)</f>
        <v>0703189</v>
      </c>
      <c r="E744" s="567" t="s">
        <v>398</v>
      </c>
      <c r="F744" s="564" t="s">
        <v>85</v>
      </c>
      <c r="G744" s="564" t="s">
        <v>9</v>
      </c>
      <c r="H744" s="563" t="s">
        <v>293</v>
      </c>
      <c r="I744" s="571"/>
      <c r="J744" s="566" t="s">
        <v>118</v>
      </c>
      <c r="K744" s="563" t="s">
        <v>395</v>
      </c>
      <c r="L744" s="572" t="s">
        <v>119</v>
      </c>
      <c r="M744" s="562" t="str">
        <f>VLOOKUP(C744,[3]K10!$B$3:$K$1312,10,0)</f>
        <v>Không mở</v>
      </c>
      <c r="N744" s="571"/>
      <c r="O744" s="563" t="s">
        <v>63</v>
      </c>
      <c r="P744" s="563">
        <v>0</v>
      </c>
      <c r="Q744" s="563" t="s">
        <v>395</v>
      </c>
      <c r="R744" s="559" t="s">
        <v>293</v>
      </c>
      <c r="S744" s="559">
        <f t="shared" si="31"/>
        <v>1</v>
      </c>
      <c r="T744" s="559">
        <v>528</v>
      </c>
      <c r="V744" s="562">
        <f>VLOOKUP(C744,[4]K10!$B$3:$J$1312,9,0)</f>
        <v>0</v>
      </c>
      <c r="W744" s="561">
        <v>741</v>
      </c>
      <c r="X744" s="561"/>
      <c r="Y744" s="561"/>
    </row>
    <row r="745" spans="1:25" ht="57" hidden="1" x14ac:dyDescent="0.2">
      <c r="A745" s="569">
        <v>490</v>
      </c>
      <c r="B745" s="568" t="str">
        <f t="shared" si="30"/>
        <v>10.7.0803140.01</v>
      </c>
      <c r="C745" s="562" t="s">
        <v>4002</v>
      </c>
      <c r="D745" s="562" t="str">
        <f>VLOOKUP(E745,[1]QuyetdinhPCGD!$B$6:$C$1258,2,0)</f>
        <v>0803140</v>
      </c>
      <c r="E745" s="567" t="s">
        <v>417</v>
      </c>
      <c r="F745" s="564" t="s">
        <v>145</v>
      </c>
      <c r="G745" s="564" t="s">
        <v>10</v>
      </c>
      <c r="H745" s="563" t="s">
        <v>293</v>
      </c>
      <c r="I745" s="571"/>
      <c r="J745" s="566" t="s">
        <v>121</v>
      </c>
      <c r="K745" s="563" t="s">
        <v>415</v>
      </c>
      <c r="L745" s="572" t="s">
        <v>62</v>
      </c>
      <c r="M745" s="562" t="str">
        <f>VLOOKUP(C745,[3]K10!$B$3:$K$1312,10,0)</f>
        <v>Không mở</v>
      </c>
      <c r="N745" s="571"/>
      <c r="O745" s="563" t="s">
        <v>63</v>
      </c>
      <c r="P745" s="563">
        <v>0</v>
      </c>
      <c r="Q745" s="563" t="s">
        <v>415</v>
      </c>
      <c r="R745" s="559" t="s">
        <v>293</v>
      </c>
      <c r="S745" s="559">
        <f t="shared" si="31"/>
        <v>1</v>
      </c>
      <c r="T745" s="559">
        <v>543</v>
      </c>
      <c r="V745" s="562">
        <f>VLOOKUP(C745,[4]K10!$B$3:$J$1312,9,0)</f>
        <v>0</v>
      </c>
      <c r="W745" s="561">
        <v>742</v>
      </c>
      <c r="X745" s="561"/>
      <c r="Y745" s="561"/>
    </row>
    <row r="746" spans="1:25" ht="57" hidden="1" x14ac:dyDescent="0.2">
      <c r="A746" s="569">
        <v>491</v>
      </c>
      <c r="B746" s="568" t="str">
        <f t="shared" si="30"/>
        <v>10.7.0803140.01</v>
      </c>
      <c r="C746" s="562" t="s">
        <v>4002</v>
      </c>
      <c r="D746" s="562" t="str">
        <f>VLOOKUP(E746,[1]QuyetdinhPCGD!$B$6:$C$1258,2,0)</f>
        <v>0803140</v>
      </c>
      <c r="E746" s="567" t="s">
        <v>417</v>
      </c>
      <c r="F746" s="564" t="s">
        <v>145</v>
      </c>
      <c r="G746" s="564" t="s">
        <v>11</v>
      </c>
      <c r="H746" s="563" t="s">
        <v>293</v>
      </c>
      <c r="I746" s="571"/>
      <c r="J746" s="566" t="s">
        <v>121</v>
      </c>
      <c r="K746" s="563" t="s">
        <v>415</v>
      </c>
      <c r="L746" s="572" t="s">
        <v>62</v>
      </c>
      <c r="M746" s="562" t="str">
        <f>VLOOKUP(C746,[3]K10!$B$3:$K$1312,10,0)</f>
        <v>Không mở</v>
      </c>
      <c r="N746" s="571"/>
      <c r="O746" s="563" t="s">
        <v>63</v>
      </c>
      <c r="P746" s="563">
        <v>0</v>
      </c>
      <c r="Q746" s="563" t="s">
        <v>415</v>
      </c>
      <c r="R746" s="559" t="s">
        <v>293</v>
      </c>
      <c r="S746" s="559">
        <f t="shared" si="31"/>
        <v>1</v>
      </c>
      <c r="T746" s="559">
        <v>546</v>
      </c>
      <c r="V746" s="562">
        <f>VLOOKUP(C746,[4]K10!$B$3:$J$1312,9,0)</f>
        <v>0</v>
      </c>
      <c r="W746" s="561">
        <v>743</v>
      </c>
      <c r="X746" s="561"/>
      <c r="Y746" s="561"/>
    </row>
    <row r="747" spans="1:25" ht="57" hidden="1" x14ac:dyDescent="0.2">
      <c r="A747" s="569">
        <v>492</v>
      </c>
      <c r="B747" s="568" t="str">
        <f t="shared" si="30"/>
        <v>10.7.0803107.01</v>
      </c>
      <c r="C747" s="562" t="s">
        <v>4003</v>
      </c>
      <c r="D747" s="562" t="str">
        <f>VLOOKUP(E747,[1]QuyetdinhPCGD!$B$6:$C$1258,2,0)</f>
        <v>0803107</v>
      </c>
      <c r="E747" s="567" t="s">
        <v>416</v>
      </c>
      <c r="F747" s="564" t="s">
        <v>145</v>
      </c>
      <c r="G747" s="564" t="s">
        <v>10</v>
      </c>
      <c r="H747" s="563" t="s">
        <v>3261</v>
      </c>
      <c r="I747" s="571"/>
      <c r="J747" s="566" t="s">
        <v>121</v>
      </c>
      <c r="K747" s="563" t="s">
        <v>4004</v>
      </c>
      <c r="L747" s="572" t="s">
        <v>62</v>
      </c>
      <c r="M747" s="562" t="str">
        <f>VLOOKUP(C747,[3]K10!$B$3:$K$1312,10,0)</f>
        <v>Mở</v>
      </c>
      <c r="N747" s="571"/>
      <c r="O747" s="563" t="s">
        <v>63</v>
      </c>
      <c r="P747" s="563">
        <v>0</v>
      </c>
      <c r="Q747" s="563" t="s">
        <v>415</v>
      </c>
      <c r="R747" s="559" t="s">
        <v>293</v>
      </c>
      <c r="S747" s="559">
        <f t="shared" si="31"/>
        <v>0</v>
      </c>
      <c r="T747" s="559">
        <v>542</v>
      </c>
      <c r="U747" s="559" t="s">
        <v>4628</v>
      </c>
      <c r="V747" s="562">
        <f>VLOOKUP(C747,[4]K10!$B$3:$J$1312,9,0)</f>
        <v>70</v>
      </c>
      <c r="W747" s="561">
        <v>744</v>
      </c>
      <c r="X747" s="561" t="s">
        <v>2472</v>
      </c>
      <c r="Y747" s="561"/>
    </row>
    <row r="748" spans="1:25" ht="57" hidden="1" x14ac:dyDescent="0.2">
      <c r="A748" s="569">
        <v>493</v>
      </c>
      <c r="B748" s="568" t="str">
        <f t="shared" si="30"/>
        <v>10.7.0803107.01</v>
      </c>
      <c r="C748" s="562" t="s">
        <v>4003</v>
      </c>
      <c r="D748" s="562" t="str">
        <f>VLOOKUP(E748,[1]QuyetdinhPCGD!$B$6:$C$1258,2,0)</f>
        <v>0803107</v>
      </c>
      <c r="E748" s="567" t="s">
        <v>416</v>
      </c>
      <c r="F748" s="564" t="s">
        <v>145</v>
      </c>
      <c r="G748" s="564" t="s">
        <v>11</v>
      </c>
      <c r="H748" s="563" t="s">
        <v>3261</v>
      </c>
      <c r="I748" s="571"/>
      <c r="J748" s="566" t="s">
        <v>121</v>
      </c>
      <c r="K748" s="563" t="s">
        <v>4004</v>
      </c>
      <c r="L748" s="575" t="s">
        <v>62</v>
      </c>
      <c r="M748" s="562" t="str">
        <f>VLOOKUP(C748,[3]K10!$B$3:$K$1312,10,0)</f>
        <v>Mở</v>
      </c>
      <c r="N748" s="571"/>
      <c r="O748" s="563" t="s">
        <v>63</v>
      </c>
      <c r="P748" s="563">
        <v>0</v>
      </c>
      <c r="Q748" s="563" t="s">
        <v>415</v>
      </c>
      <c r="R748" s="559" t="s">
        <v>293</v>
      </c>
      <c r="S748" s="559">
        <f t="shared" si="31"/>
        <v>0</v>
      </c>
      <c r="T748" s="559">
        <v>545</v>
      </c>
      <c r="U748" s="559" t="s">
        <v>4628</v>
      </c>
      <c r="V748" s="562">
        <f>VLOOKUP(C748,[4]K10!$B$3:$J$1312,9,0)</f>
        <v>70</v>
      </c>
      <c r="W748" s="561">
        <v>745</v>
      </c>
      <c r="X748" s="561" t="s">
        <v>2472</v>
      </c>
      <c r="Y748" s="561"/>
    </row>
    <row r="749" spans="1:25" ht="57" hidden="1" x14ac:dyDescent="0.2">
      <c r="A749" s="569">
        <v>494</v>
      </c>
      <c r="B749" s="568" t="str">
        <f t="shared" si="30"/>
        <v>10.7.0803108.01</v>
      </c>
      <c r="C749" s="562" t="s">
        <v>4005</v>
      </c>
      <c r="D749" s="562" t="str">
        <f>VLOOKUP(E749,[1]QuyetdinhPCGD!$B$6:$C$1258,2,0)</f>
        <v>0803108</v>
      </c>
      <c r="E749" s="567" t="s">
        <v>413</v>
      </c>
      <c r="F749" s="564" t="s">
        <v>98</v>
      </c>
      <c r="G749" s="564" t="s">
        <v>11</v>
      </c>
      <c r="H749" s="563" t="s">
        <v>3261</v>
      </c>
      <c r="I749" s="571"/>
      <c r="J749" s="566" t="s">
        <v>121</v>
      </c>
      <c r="K749" s="563" t="s">
        <v>411</v>
      </c>
      <c r="L749" s="572" t="s">
        <v>62</v>
      </c>
      <c r="M749" s="562" t="str">
        <f>VLOOKUP(C749,[3]K10!$B$3:$K$1312,10,0)</f>
        <v>Mở</v>
      </c>
      <c r="N749" s="571"/>
      <c r="O749" s="563" t="s">
        <v>63</v>
      </c>
      <c r="P749" s="563">
        <v>0</v>
      </c>
      <c r="Q749" s="563" t="s">
        <v>411</v>
      </c>
      <c r="R749" s="559" t="s">
        <v>293</v>
      </c>
      <c r="S749" s="559">
        <f t="shared" si="31"/>
        <v>0</v>
      </c>
      <c r="T749" s="559">
        <v>540</v>
      </c>
      <c r="U749" s="559" t="s">
        <v>4628</v>
      </c>
      <c r="V749" s="562">
        <f>VLOOKUP(C749,[4]K10!$B$3:$J$1312,9,0)</f>
        <v>70</v>
      </c>
      <c r="W749" s="561">
        <v>746</v>
      </c>
      <c r="X749" s="561" t="s">
        <v>2472</v>
      </c>
      <c r="Y749" s="561"/>
    </row>
    <row r="750" spans="1:25" ht="57" hidden="1" x14ac:dyDescent="0.2">
      <c r="A750" s="569">
        <v>495</v>
      </c>
      <c r="B750" s="568" t="str">
        <f t="shared" si="30"/>
        <v>10.7.0803109.01</v>
      </c>
      <c r="C750" s="562" t="s">
        <v>4006</v>
      </c>
      <c r="D750" s="562" t="str">
        <f>VLOOKUP(E750,[1]QuyetdinhPCGD!$B$6:$C$1258,2,0)</f>
        <v>0803109</v>
      </c>
      <c r="E750" s="567" t="s">
        <v>410</v>
      </c>
      <c r="F750" s="564" t="s">
        <v>98</v>
      </c>
      <c r="G750" s="564" t="s">
        <v>11</v>
      </c>
      <c r="H750" s="562" t="str">
        <f>VLOOKUP(J750,'[2]Phan ca&amp; Ngay BDhoc'!$B$4:$I$106,8,0)</f>
        <v>A7-606</v>
      </c>
      <c r="I750" s="571"/>
      <c r="J750" s="566" t="s">
        <v>121</v>
      </c>
      <c r="K750" s="563" t="s">
        <v>411</v>
      </c>
      <c r="L750" s="572" t="s">
        <v>62</v>
      </c>
      <c r="M750" s="562" t="str">
        <f>VLOOKUP(C750,[3]K10!$B$3:$K$1312,10,0)</f>
        <v>Không mở</v>
      </c>
      <c r="N750" s="571"/>
      <c r="O750" s="563" t="s">
        <v>63</v>
      </c>
      <c r="P750" s="563">
        <v>0</v>
      </c>
      <c r="Q750" s="563" t="s">
        <v>411</v>
      </c>
      <c r="R750" s="559" t="s">
        <v>3261</v>
      </c>
      <c r="S750" s="559">
        <f t="shared" si="31"/>
        <v>1</v>
      </c>
      <c r="T750" s="559">
        <v>538</v>
      </c>
      <c r="V750" s="562">
        <f>VLOOKUP(C750,[4]K10!$B$3:$J$1312,9,0)</f>
        <v>0</v>
      </c>
      <c r="W750" s="561">
        <v>747</v>
      </c>
      <c r="X750" s="561"/>
      <c r="Y750" s="561"/>
    </row>
    <row r="751" spans="1:25" ht="57" hidden="1" x14ac:dyDescent="0.2">
      <c r="A751" s="569">
        <v>496</v>
      </c>
      <c r="B751" s="568" t="str">
        <f t="shared" si="30"/>
        <v>10.7.0803110.01</v>
      </c>
      <c r="C751" s="562" t="s">
        <v>4007</v>
      </c>
      <c r="D751" s="562" t="str">
        <f>VLOOKUP(E751,[1]QuyetdinhPCGD!$B$6:$C$1258,2,0)</f>
        <v>0803110</v>
      </c>
      <c r="E751" s="567" t="s">
        <v>414</v>
      </c>
      <c r="F751" s="564" t="s">
        <v>145</v>
      </c>
      <c r="G751" s="564" t="s">
        <v>10</v>
      </c>
      <c r="H751" s="562" t="str">
        <f>VLOOKUP(J751,'[2]Phan ca&amp; Ngay BDhoc'!$B$4:$I$106,8,0)</f>
        <v>A7-606</v>
      </c>
      <c r="I751" s="571"/>
      <c r="J751" s="566" t="s">
        <v>121</v>
      </c>
      <c r="K751" s="563" t="s">
        <v>415</v>
      </c>
      <c r="L751" s="572" t="s">
        <v>62</v>
      </c>
      <c r="M751" s="562" t="str">
        <f>VLOOKUP(C751,[3]K10!$B$3:$K$1312,10,0)</f>
        <v>Không mở</v>
      </c>
      <c r="N751" s="571"/>
      <c r="O751" s="563" t="s">
        <v>63</v>
      </c>
      <c r="P751" s="563">
        <v>0</v>
      </c>
      <c r="Q751" s="563" t="s">
        <v>415</v>
      </c>
      <c r="R751" s="559" t="s">
        <v>3261</v>
      </c>
      <c r="S751" s="559">
        <f t="shared" si="31"/>
        <v>1</v>
      </c>
      <c r="T751" s="559">
        <v>541</v>
      </c>
      <c r="V751" s="562">
        <f>VLOOKUP(C751,[4]K10!$B$3:$J$1312,9,0)</f>
        <v>1</v>
      </c>
      <c r="W751" s="561">
        <v>748</v>
      </c>
      <c r="X751" s="561"/>
      <c r="Y751" s="561"/>
    </row>
    <row r="752" spans="1:25" ht="57" hidden="1" x14ac:dyDescent="0.2">
      <c r="A752" s="569">
        <v>497</v>
      </c>
      <c r="B752" s="568" t="str">
        <f t="shared" si="30"/>
        <v>10.7.0803110.01</v>
      </c>
      <c r="C752" s="562" t="s">
        <v>4007</v>
      </c>
      <c r="D752" s="562" t="str">
        <f>VLOOKUP(E752,[1]QuyetdinhPCGD!$B$6:$C$1258,2,0)</f>
        <v>0803110</v>
      </c>
      <c r="E752" s="567" t="s">
        <v>414</v>
      </c>
      <c r="F752" s="564" t="s">
        <v>145</v>
      </c>
      <c r="G752" s="564" t="s">
        <v>11</v>
      </c>
      <c r="H752" s="562" t="str">
        <f>VLOOKUP(J752,'[2]Phan ca&amp; Ngay BDhoc'!$B$4:$I$106,8,0)</f>
        <v>A7-606</v>
      </c>
      <c r="I752" s="571"/>
      <c r="J752" s="566" t="s">
        <v>121</v>
      </c>
      <c r="K752" s="563" t="s">
        <v>415</v>
      </c>
      <c r="L752" s="572" t="s">
        <v>62</v>
      </c>
      <c r="M752" s="562" t="str">
        <f>VLOOKUP(C752,[3]K10!$B$3:$K$1312,10,0)</f>
        <v>Không mở</v>
      </c>
      <c r="N752" s="571"/>
      <c r="O752" s="563" t="s">
        <v>63</v>
      </c>
      <c r="P752" s="563">
        <v>0</v>
      </c>
      <c r="Q752" s="563" t="s">
        <v>415</v>
      </c>
      <c r="R752" s="559" t="s">
        <v>3261</v>
      </c>
      <c r="S752" s="559">
        <f t="shared" si="31"/>
        <v>1</v>
      </c>
      <c r="T752" s="559">
        <v>544</v>
      </c>
      <c r="V752" s="562">
        <f>VLOOKUP(C752,[4]K10!$B$3:$J$1312,9,0)</f>
        <v>1</v>
      </c>
      <c r="W752" s="561">
        <v>749</v>
      </c>
      <c r="X752" s="561"/>
      <c r="Y752" s="561"/>
    </row>
    <row r="753" spans="1:25" ht="57" hidden="1" x14ac:dyDescent="0.2">
      <c r="A753" s="569">
        <v>498</v>
      </c>
      <c r="B753" s="568" t="str">
        <f t="shared" si="30"/>
        <v>10.7.0803112.01</v>
      </c>
      <c r="C753" s="562" t="s">
        <v>4008</v>
      </c>
      <c r="D753" s="562" t="str">
        <f>VLOOKUP(E753,[1]QuyetdinhPCGD!$B$6:$C$1258,2,0)</f>
        <v>0803112</v>
      </c>
      <c r="E753" s="567" t="s">
        <v>418</v>
      </c>
      <c r="F753" s="564" t="s">
        <v>98</v>
      </c>
      <c r="G753" s="564" t="s">
        <v>10</v>
      </c>
      <c r="H753" s="562" t="str">
        <f>VLOOKUP(J753,'[2]Phan ca&amp; Ngay BDhoc'!$B$4:$I$106,8,0)</f>
        <v>A7-606</v>
      </c>
      <c r="I753" s="571"/>
      <c r="J753" s="566" t="s">
        <v>121</v>
      </c>
      <c r="K753" s="563" t="s">
        <v>419</v>
      </c>
      <c r="L753" s="572" t="s">
        <v>62</v>
      </c>
      <c r="M753" s="562" t="str">
        <f>VLOOKUP(C753,[3]K10!$B$3:$K$1312,10,0)</f>
        <v>Mở</v>
      </c>
      <c r="N753" s="571"/>
      <c r="O753" s="563" t="s">
        <v>63</v>
      </c>
      <c r="P753" s="563">
        <v>0</v>
      </c>
      <c r="Q753" s="563" t="s">
        <v>419</v>
      </c>
      <c r="R753" s="559" t="s">
        <v>3261</v>
      </c>
      <c r="S753" s="559">
        <f t="shared" si="31"/>
        <v>1</v>
      </c>
      <c r="T753" s="559">
        <v>547</v>
      </c>
      <c r="V753" s="562">
        <f>VLOOKUP(C753,[4]K10!$B$3:$J$1312,9,0)</f>
        <v>70</v>
      </c>
      <c r="W753" s="561">
        <v>750</v>
      </c>
      <c r="X753" s="561" t="s">
        <v>2472</v>
      </c>
      <c r="Y753" s="561"/>
    </row>
    <row r="754" spans="1:25" ht="57" hidden="1" x14ac:dyDescent="0.2">
      <c r="A754" s="569">
        <v>499</v>
      </c>
      <c r="B754" s="568" t="str">
        <f t="shared" si="30"/>
        <v>10.7.0803115.01</v>
      </c>
      <c r="C754" s="562" t="s">
        <v>4009</v>
      </c>
      <c r="D754" s="562" t="str">
        <f>VLOOKUP(E754,[1]QuyetdinhPCGD!$B$6:$C$1258,2,0)</f>
        <v>0803115</v>
      </c>
      <c r="E754" s="567" t="s">
        <v>420</v>
      </c>
      <c r="F754" s="564" t="s">
        <v>98</v>
      </c>
      <c r="G754" s="564" t="s">
        <v>10</v>
      </c>
      <c r="H754" s="563" t="s">
        <v>293</v>
      </c>
      <c r="I754" s="571"/>
      <c r="J754" s="566" t="s">
        <v>121</v>
      </c>
      <c r="K754" s="563" t="s">
        <v>419</v>
      </c>
      <c r="L754" s="572" t="s">
        <v>62</v>
      </c>
      <c r="M754" s="562" t="str">
        <f>VLOOKUP(C754,[3]K10!$B$3:$K$1312,10,0)</f>
        <v>Không mở</v>
      </c>
      <c r="N754" s="571"/>
      <c r="O754" s="563" t="s">
        <v>63</v>
      </c>
      <c r="P754" s="563">
        <v>0</v>
      </c>
      <c r="Q754" s="563" t="s">
        <v>419</v>
      </c>
      <c r="R754" s="559" t="s">
        <v>293</v>
      </c>
      <c r="S754" s="559">
        <f t="shared" si="31"/>
        <v>1</v>
      </c>
      <c r="T754" s="559">
        <v>548</v>
      </c>
      <c r="V754" s="562">
        <f>VLOOKUP(C754,[4]K10!$B$3:$J$1312,9,0)</f>
        <v>0</v>
      </c>
      <c r="W754" s="561">
        <v>751</v>
      </c>
      <c r="X754" s="561"/>
      <c r="Y754" s="561"/>
    </row>
    <row r="755" spans="1:25" ht="57" hidden="1" x14ac:dyDescent="0.2">
      <c r="A755" s="569">
        <v>500</v>
      </c>
      <c r="B755" s="568" t="str">
        <f t="shared" si="30"/>
        <v>10.7.0803129.01</v>
      </c>
      <c r="C755" s="562" t="s">
        <v>4010</v>
      </c>
      <c r="D755" s="562" t="str">
        <f>VLOOKUP(E755,[1]QuyetdinhPCGD!$B$6:$C$1258,2,0)</f>
        <v>0803129</v>
      </c>
      <c r="E755" s="567" t="s">
        <v>412</v>
      </c>
      <c r="F755" s="564" t="s">
        <v>98</v>
      </c>
      <c r="G755" s="564" t="s">
        <v>11</v>
      </c>
      <c r="H755" s="563" t="s">
        <v>293</v>
      </c>
      <c r="I755" s="571"/>
      <c r="J755" s="566" t="s">
        <v>121</v>
      </c>
      <c r="K755" s="563" t="s">
        <v>411</v>
      </c>
      <c r="L755" s="572" t="s">
        <v>62</v>
      </c>
      <c r="M755" s="562" t="str">
        <f>VLOOKUP(C755,[3]K10!$B$3:$K$1312,10,0)</f>
        <v>Không mở</v>
      </c>
      <c r="N755" s="571"/>
      <c r="O755" s="563" t="s">
        <v>63</v>
      </c>
      <c r="P755" s="563">
        <v>0</v>
      </c>
      <c r="Q755" s="563" t="s">
        <v>411</v>
      </c>
      <c r="R755" s="559" t="s">
        <v>293</v>
      </c>
      <c r="S755" s="559">
        <f t="shared" si="31"/>
        <v>1</v>
      </c>
      <c r="T755" s="559">
        <v>539</v>
      </c>
      <c r="V755" s="562">
        <f>VLOOKUP(C755,[4]K10!$B$3:$J$1312,9,0)</f>
        <v>1</v>
      </c>
      <c r="W755" s="561">
        <v>752</v>
      </c>
      <c r="X755" s="561"/>
      <c r="Y755" s="561"/>
    </row>
    <row r="756" spans="1:25" ht="28.5" hidden="1" customHeight="1" x14ac:dyDescent="0.2">
      <c r="A756" s="569">
        <v>501</v>
      </c>
      <c r="B756" s="568" t="str">
        <f t="shared" si="30"/>
        <v>10.7.0803135.01</v>
      </c>
      <c r="C756" s="562" t="s">
        <v>4011</v>
      </c>
      <c r="D756" s="562" t="str">
        <f>VLOOKUP(E756,[1]QuyetdinhPCGD!$B$6:$C$1258,2,0)</f>
        <v>0803135</v>
      </c>
      <c r="E756" s="573" t="s">
        <v>421</v>
      </c>
      <c r="F756" s="564" t="s">
        <v>173</v>
      </c>
      <c r="G756" s="564" t="s">
        <v>9</v>
      </c>
      <c r="H756" s="562" t="str">
        <f>VLOOKUP(J756,'[2]Phan ca&amp; Ngay BDhoc'!$B$4:$I$106,8,0)</f>
        <v>A7-606</v>
      </c>
      <c r="I756" s="571"/>
      <c r="J756" s="566" t="s">
        <v>121</v>
      </c>
      <c r="K756" s="563" t="s">
        <v>274</v>
      </c>
      <c r="L756" s="572" t="s">
        <v>62</v>
      </c>
      <c r="M756" s="562" t="str">
        <f>VLOOKUP(C756,[3]K10!$B$3:$K$1312,10,0)</f>
        <v>Mở</v>
      </c>
      <c r="N756" s="571"/>
      <c r="O756" s="563" t="s">
        <v>63</v>
      </c>
      <c r="P756" s="563">
        <v>0</v>
      </c>
      <c r="Q756" s="563" t="s">
        <v>274</v>
      </c>
      <c r="R756" s="559" t="s">
        <v>3261</v>
      </c>
      <c r="S756" s="559">
        <f t="shared" si="31"/>
        <v>1</v>
      </c>
      <c r="T756" s="559">
        <v>551</v>
      </c>
      <c r="V756" s="562">
        <f>VLOOKUP(C756,[4]K10!$B$3:$J$1312,9,0)</f>
        <v>70</v>
      </c>
      <c r="W756" s="561">
        <v>753</v>
      </c>
      <c r="X756" s="561" t="s">
        <v>2472</v>
      </c>
      <c r="Y756" s="561"/>
    </row>
    <row r="757" spans="1:25" ht="57" hidden="1" x14ac:dyDescent="0.2">
      <c r="A757" s="569">
        <v>502</v>
      </c>
      <c r="B757" s="568" t="str">
        <f t="shared" si="30"/>
        <v>10.7.0803140.02</v>
      </c>
      <c r="C757" s="562" t="s">
        <v>4012</v>
      </c>
      <c r="D757" s="562" t="str">
        <f>VLOOKUP(E757,[1]QuyetdinhPCGD!$B$6:$C$1258,2,0)</f>
        <v>0803140</v>
      </c>
      <c r="E757" s="567" t="s">
        <v>417</v>
      </c>
      <c r="F757" s="564" t="s">
        <v>79</v>
      </c>
      <c r="G757" s="564" t="s">
        <v>10</v>
      </c>
      <c r="H757" s="563" t="s">
        <v>293</v>
      </c>
      <c r="I757" s="571"/>
      <c r="J757" s="566" t="s">
        <v>123</v>
      </c>
      <c r="K757" s="563" t="s">
        <v>415</v>
      </c>
      <c r="L757" s="572" t="s">
        <v>70</v>
      </c>
      <c r="M757" s="562" t="str">
        <f>VLOOKUP(C757,[3]K10!$B$3:$K$1312,10,0)</f>
        <v>Không mở</v>
      </c>
      <c r="N757" s="571"/>
      <c r="O757" s="563" t="s">
        <v>63</v>
      </c>
      <c r="P757" s="563">
        <v>0</v>
      </c>
      <c r="Q757" s="563" t="s">
        <v>415</v>
      </c>
      <c r="R757" s="559" t="s">
        <v>293</v>
      </c>
      <c r="S757" s="559">
        <f t="shared" si="31"/>
        <v>1</v>
      </c>
      <c r="T757" s="559">
        <v>557</v>
      </c>
      <c r="V757" s="562">
        <f>VLOOKUP(C757,[4]K10!$B$3:$J$1312,9,0)</f>
        <v>0</v>
      </c>
      <c r="W757" s="561">
        <v>754</v>
      </c>
      <c r="X757" s="561"/>
      <c r="Y757" s="561"/>
    </row>
    <row r="758" spans="1:25" ht="57" hidden="1" x14ac:dyDescent="0.2">
      <c r="A758" s="569">
        <v>503</v>
      </c>
      <c r="B758" s="568" t="str">
        <f t="shared" si="30"/>
        <v>10.7.0803140.02</v>
      </c>
      <c r="C758" s="562" t="s">
        <v>4012</v>
      </c>
      <c r="D758" s="562" t="str">
        <f>VLOOKUP(E758,[1]QuyetdinhPCGD!$B$6:$C$1258,2,0)</f>
        <v>0803140</v>
      </c>
      <c r="E758" s="567" t="s">
        <v>417</v>
      </c>
      <c r="F758" s="564" t="s">
        <v>79</v>
      </c>
      <c r="G758" s="564" t="s">
        <v>11</v>
      </c>
      <c r="H758" s="563" t="s">
        <v>293</v>
      </c>
      <c r="I758" s="571"/>
      <c r="J758" s="566" t="s">
        <v>123</v>
      </c>
      <c r="K758" s="563" t="s">
        <v>415</v>
      </c>
      <c r="L758" s="572" t="s">
        <v>70</v>
      </c>
      <c r="M758" s="562" t="str">
        <f>VLOOKUP(C758,[3]K10!$B$3:$K$1312,10,0)</f>
        <v>Không mở</v>
      </c>
      <c r="N758" s="571"/>
      <c r="O758" s="563" t="s">
        <v>63</v>
      </c>
      <c r="P758" s="563">
        <v>0</v>
      </c>
      <c r="Q758" s="563" t="s">
        <v>415</v>
      </c>
      <c r="R758" s="559" t="s">
        <v>293</v>
      </c>
      <c r="S758" s="559">
        <f t="shared" si="31"/>
        <v>1</v>
      </c>
      <c r="T758" s="559">
        <v>560</v>
      </c>
      <c r="V758" s="562">
        <f>VLOOKUP(C758,[4]K10!$B$3:$J$1312,9,0)</f>
        <v>0</v>
      </c>
      <c r="W758" s="561">
        <v>755</v>
      </c>
      <c r="X758" s="561"/>
      <c r="Y758" s="561"/>
    </row>
    <row r="759" spans="1:25" ht="57" hidden="1" x14ac:dyDescent="0.2">
      <c r="A759" s="569">
        <v>504</v>
      </c>
      <c r="B759" s="568" t="str">
        <f t="shared" si="30"/>
        <v>10.7.0803107.02</v>
      </c>
      <c r="C759" s="576" t="s">
        <v>4013</v>
      </c>
      <c r="D759" s="562" t="str">
        <f>VLOOKUP(E759,[1]QuyetdinhPCGD!$B$6:$C$1258,2,0)</f>
        <v>0803107</v>
      </c>
      <c r="E759" s="567" t="s">
        <v>416</v>
      </c>
      <c r="F759" s="564" t="s">
        <v>79</v>
      </c>
      <c r="G759" s="564" t="s">
        <v>10</v>
      </c>
      <c r="H759" s="563" t="s">
        <v>3261</v>
      </c>
      <c r="I759" s="571"/>
      <c r="J759" s="566" t="s">
        <v>123</v>
      </c>
      <c r="K759" s="563" t="s">
        <v>4004</v>
      </c>
      <c r="L759" s="575" t="s">
        <v>70</v>
      </c>
      <c r="M759" s="562" t="str">
        <f>VLOOKUP(C759,[3]K10!$B$3:$K$1312,10,0)</f>
        <v>Mở</v>
      </c>
      <c r="N759" s="571"/>
      <c r="O759" s="563" t="s">
        <v>63</v>
      </c>
      <c r="P759" s="563">
        <v>0</v>
      </c>
      <c r="Q759" s="563" t="s">
        <v>415</v>
      </c>
      <c r="R759" s="559" t="s">
        <v>293</v>
      </c>
      <c r="S759" s="559">
        <f t="shared" si="31"/>
        <v>0</v>
      </c>
      <c r="T759" s="559">
        <v>556</v>
      </c>
      <c r="U759" s="559" t="s">
        <v>4628</v>
      </c>
      <c r="V759" s="562">
        <f>VLOOKUP(C759,[4]K10!$B$3:$J$1312,9,0)</f>
        <v>70</v>
      </c>
      <c r="W759" s="561">
        <v>756</v>
      </c>
      <c r="X759" s="561" t="s">
        <v>4627</v>
      </c>
      <c r="Y759" s="561"/>
    </row>
    <row r="760" spans="1:25" ht="57" hidden="1" x14ac:dyDescent="0.2">
      <c r="A760" s="569">
        <v>505</v>
      </c>
      <c r="B760" s="568" t="str">
        <f t="shared" si="30"/>
        <v>10.7.0803107.02</v>
      </c>
      <c r="C760" s="576" t="s">
        <v>4013</v>
      </c>
      <c r="D760" s="562" t="str">
        <f>VLOOKUP(E760,[1]QuyetdinhPCGD!$B$6:$C$1258,2,0)</f>
        <v>0803107</v>
      </c>
      <c r="E760" s="567" t="s">
        <v>416</v>
      </c>
      <c r="F760" s="564" t="s">
        <v>79</v>
      </c>
      <c r="G760" s="564" t="s">
        <v>11</v>
      </c>
      <c r="H760" s="563" t="s">
        <v>3261</v>
      </c>
      <c r="I760" s="571"/>
      <c r="J760" s="566" t="s">
        <v>123</v>
      </c>
      <c r="K760" s="563" t="s">
        <v>4004</v>
      </c>
      <c r="L760" s="575" t="s">
        <v>70</v>
      </c>
      <c r="M760" s="562" t="str">
        <f>VLOOKUP(C760,[3]K10!$B$3:$K$1312,10,0)</f>
        <v>Mở</v>
      </c>
      <c r="N760" s="571"/>
      <c r="O760" s="563" t="s">
        <v>63</v>
      </c>
      <c r="P760" s="563">
        <v>0</v>
      </c>
      <c r="Q760" s="563" t="s">
        <v>415</v>
      </c>
      <c r="R760" s="559" t="s">
        <v>293</v>
      </c>
      <c r="S760" s="559">
        <f t="shared" si="31"/>
        <v>0</v>
      </c>
      <c r="T760" s="559">
        <v>559</v>
      </c>
      <c r="U760" s="559" t="s">
        <v>4628</v>
      </c>
      <c r="V760" s="562">
        <f>VLOOKUP(C760,[4]K10!$B$3:$J$1312,9,0)</f>
        <v>70</v>
      </c>
      <c r="W760" s="561">
        <v>757</v>
      </c>
      <c r="X760" s="561" t="s">
        <v>4627</v>
      </c>
      <c r="Y760" s="561"/>
    </row>
    <row r="761" spans="1:25" ht="57" hidden="1" x14ac:dyDescent="0.2">
      <c r="A761" s="569">
        <v>506</v>
      </c>
      <c r="B761" s="568" t="str">
        <f t="shared" si="30"/>
        <v>10.7.0803108.02</v>
      </c>
      <c r="C761" s="562" t="s">
        <v>4014</v>
      </c>
      <c r="D761" s="562" t="str">
        <f>VLOOKUP(E761,[1]QuyetdinhPCGD!$B$6:$C$1258,2,0)</f>
        <v>0803108</v>
      </c>
      <c r="E761" s="567" t="s">
        <v>413</v>
      </c>
      <c r="F761" s="564" t="s">
        <v>100</v>
      </c>
      <c r="G761" s="564" t="s">
        <v>11</v>
      </c>
      <c r="H761" s="563" t="s">
        <v>3261</v>
      </c>
      <c r="I761" s="571"/>
      <c r="J761" s="566" t="s">
        <v>123</v>
      </c>
      <c r="K761" s="563" t="s">
        <v>411</v>
      </c>
      <c r="L761" s="572" t="s">
        <v>70</v>
      </c>
      <c r="M761" s="562" t="str">
        <f>VLOOKUP(C761,[3]K10!$B$3:$K$1312,10,0)</f>
        <v>Mở</v>
      </c>
      <c r="N761" s="571"/>
      <c r="O761" s="563" t="s">
        <v>63</v>
      </c>
      <c r="P761" s="563">
        <v>0</v>
      </c>
      <c r="Q761" s="563" t="s">
        <v>411</v>
      </c>
      <c r="R761" s="559" t="s">
        <v>293</v>
      </c>
      <c r="S761" s="559">
        <f t="shared" si="31"/>
        <v>0</v>
      </c>
      <c r="T761" s="559">
        <v>554</v>
      </c>
      <c r="U761" s="559" t="s">
        <v>4628</v>
      </c>
      <c r="V761" s="562">
        <f>VLOOKUP(C761,[4]K10!$B$3:$J$1312,9,0)</f>
        <v>69</v>
      </c>
      <c r="W761" s="561">
        <v>758</v>
      </c>
      <c r="X761" s="561" t="s">
        <v>4627</v>
      </c>
      <c r="Y761" s="561"/>
    </row>
    <row r="762" spans="1:25" ht="57" hidden="1" x14ac:dyDescent="0.2">
      <c r="A762" s="569">
        <v>507</v>
      </c>
      <c r="B762" s="568" t="str">
        <f t="shared" si="30"/>
        <v>10.7.0803109.02</v>
      </c>
      <c r="C762" s="562" t="s">
        <v>4015</v>
      </c>
      <c r="D762" s="562" t="str">
        <f>VLOOKUP(E762,[1]QuyetdinhPCGD!$B$6:$C$1258,2,0)</f>
        <v>0803109</v>
      </c>
      <c r="E762" s="567" t="s">
        <v>410</v>
      </c>
      <c r="F762" s="564" t="s">
        <v>100</v>
      </c>
      <c r="G762" s="564" t="s">
        <v>11</v>
      </c>
      <c r="H762" s="562" t="str">
        <f>VLOOKUP(J762,'[2]Phan ca&amp; Ngay BDhoc'!$B$4:$I$106,8,0)</f>
        <v>A7-606</v>
      </c>
      <c r="I762" s="571"/>
      <c r="J762" s="566" t="s">
        <v>123</v>
      </c>
      <c r="K762" s="563" t="s">
        <v>411</v>
      </c>
      <c r="L762" s="572" t="s">
        <v>70</v>
      </c>
      <c r="M762" s="562" t="str">
        <f>VLOOKUP(C762,[3]K10!$B$3:$K$1312,10,0)</f>
        <v>Không mở</v>
      </c>
      <c r="N762" s="571"/>
      <c r="O762" s="563" t="s">
        <v>63</v>
      </c>
      <c r="P762" s="563">
        <v>0</v>
      </c>
      <c r="Q762" s="563" t="s">
        <v>411</v>
      </c>
      <c r="R762" s="559" t="s">
        <v>3261</v>
      </c>
      <c r="S762" s="559">
        <f t="shared" si="31"/>
        <v>1</v>
      </c>
      <c r="T762" s="559">
        <v>552</v>
      </c>
      <c r="V762" s="562">
        <f>VLOOKUP(C762,[4]K10!$B$3:$J$1312,9,0)</f>
        <v>1</v>
      </c>
      <c r="W762" s="561">
        <v>759</v>
      </c>
      <c r="X762" s="561"/>
      <c r="Y762" s="561"/>
    </row>
    <row r="763" spans="1:25" ht="57" hidden="1" x14ac:dyDescent="0.2">
      <c r="A763" s="569">
        <v>508</v>
      </c>
      <c r="B763" s="568" t="str">
        <f t="shared" si="30"/>
        <v>10.7.0803110.02</v>
      </c>
      <c r="C763" s="562" t="s">
        <v>4016</v>
      </c>
      <c r="D763" s="562" t="str">
        <f>VLOOKUP(E763,[1]QuyetdinhPCGD!$B$6:$C$1258,2,0)</f>
        <v>0803110</v>
      </c>
      <c r="E763" s="567" t="s">
        <v>414</v>
      </c>
      <c r="F763" s="564" t="s">
        <v>79</v>
      </c>
      <c r="G763" s="564" t="s">
        <v>10</v>
      </c>
      <c r="H763" s="562" t="str">
        <f>VLOOKUP(J763,'[2]Phan ca&amp; Ngay BDhoc'!$B$4:$I$106,8,0)</f>
        <v>A7-606</v>
      </c>
      <c r="I763" s="571"/>
      <c r="J763" s="566" t="s">
        <v>123</v>
      </c>
      <c r="K763" s="563" t="s">
        <v>415</v>
      </c>
      <c r="L763" s="572" t="s">
        <v>70</v>
      </c>
      <c r="M763" s="562" t="str">
        <f>VLOOKUP(C763,[3]K10!$B$3:$K$1312,10,0)</f>
        <v>Không mở</v>
      </c>
      <c r="N763" s="571"/>
      <c r="O763" s="563" t="s">
        <v>63</v>
      </c>
      <c r="P763" s="563">
        <v>0</v>
      </c>
      <c r="Q763" s="563" t="s">
        <v>415</v>
      </c>
      <c r="R763" s="559" t="s">
        <v>3261</v>
      </c>
      <c r="S763" s="559">
        <f t="shared" si="31"/>
        <v>1</v>
      </c>
      <c r="T763" s="559">
        <v>555</v>
      </c>
      <c r="V763" s="562">
        <f>VLOOKUP(C763,[4]K10!$B$3:$J$1312,9,0)</f>
        <v>2</v>
      </c>
      <c r="W763" s="561">
        <v>760</v>
      </c>
      <c r="X763" s="561"/>
      <c r="Y763" s="561"/>
    </row>
    <row r="764" spans="1:25" ht="57" hidden="1" x14ac:dyDescent="0.2">
      <c r="A764" s="569">
        <v>509</v>
      </c>
      <c r="B764" s="568" t="str">
        <f t="shared" si="30"/>
        <v>10.7.0803110.02</v>
      </c>
      <c r="C764" s="562" t="s">
        <v>4016</v>
      </c>
      <c r="D764" s="562" t="str">
        <f>VLOOKUP(E764,[1]QuyetdinhPCGD!$B$6:$C$1258,2,0)</f>
        <v>0803110</v>
      </c>
      <c r="E764" s="567" t="s">
        <v>414</v>
      </c>
      <c r="F764" s="564" t="s">
        <v>79</v>
      </c>
      <c r="G764" s="564" t="s">
        <v>11</v>
      </c>
      <c r="H764" s="562" t="str">
        <f>VLOOKUP(J764,'[2]Phan ca&amp; Ngay BDhoc'!$B$4:$I$106,8,0)</f>
        <v>A7-606</v>
      </c>
      <c r="I764" s="571"/>
      <c r="J764" s="566" t="s">
        <v>123</v>
      </c>
      <c r="K764" s="563" t="s">
        <v>415</v>
      </c>
      <c r="L764" s="572" t="s">
        <v>70</v>
      </c>
      <c r="M764" s="562" t="str">
        <f>VLOOKUP(C764,[3]K10!$B$3:$K$1312,10,0)</f>
        <v>Không mở</v>
      </c>
      <c r="N764" s="571"/>
      <c r="O764" s="563" t="s">
        <v>63</v>
      </c>
      <c r="P764" s="563">
        <v>0</v>
      </c>
      <c r="Q764" s="563" t="s">
        <v>415</v>
      </c>
      <c r="R764" s="559" t="s">
        <v>3261</v>
      </c>
      <c r="S764" s="559">
        <f t="shared" si="31"/>
        <v>1</v>
      </c>
      <c r="T764" s="559">
        <v>558</v>
      </c>
      <c r="V764" s="562">
        <f>VLOOKUP(C764,[4]K10!$B$3:$J$1312,9,0)</f>
        <v>2</v>
      </c>
      <c r="W764" s="561">
        <v>761</v>
      </c>
      <c r="X764" s="561"/>
      <c r="Y764" s="561"/>
    </row>
    <row r="765" spans="1:25" ht="57" hidden="1" x14ac:dyDescent="0.2">
      <c r="A765" s="569">
        <v>510</v>
      </c>
      <c r="B765" s="568" t="str">
        <f t="shared" si="30"/>
        <v>10.7.0803112.02</v>
      </c>
      <c r="C765" s="562" t="s">
        <v>4017</v>
      </c>
      <c r="D765" s="562" t="str">
        <f>VLOOKUP(E765,[1]QuyetdinhPCGD!$B$6:$C$1258,2,0)</f>
        <v>0803112</v>
      </c>
      <c r="E765" s="567" t="s">
        <v>418</v>
      </c>
      <c r="F765" s="564" t="s">
        <v>100</v>
      </c>
      <c r="G765" s="564" t="s">
        <v>10</v>
      </c>
      <c r="H765" s="562" t="str">
        <f>VLOOKUP(J765,'[2]Phan ca&amp; Ngay BDhoc'!$B$4:$I$106,8,0)</f>
        <v>A7-606</v>
      </c>
      <c r="I765" s="571"/>
      <c r="J765" s="566" t="s">
        <v>123</v>
      </c>
      <c r="K765" s="563" t="s">
        <v>419</v>
      </c>
      <c r="L765" s="572" t="s">
        <v>70</v>
      </c>
      <c r="M765" s="562" t="str">
        <f>VLOOKUP(C765,[3]K10!$B$3:$K$1312,10,0)</f>
        <v>Mở</v>
      </c>
      <c r="N765" s="571"/>
      <c r="O765" s="563" t="s">
        <v>63</v>
      </c>
      <c r="P765" s="563">
        <v>0</v>
      </c>
      <c r="Q765" s="563" t="s">
        <v>419</v>
      </c>
      <c r="R765" s="559" t="s">
        <v>3261</v>
      </c>
      <c r="S765" s="559">
        <f t="shared" si="31"/>
        <v>1</v>
      </c>
      <c r="T765" s="559">
        <v>561</v>
      </c>
      <c r="V765" s="562">
        <f>VLOOKUP(C765,[4]K10!$B$3:$J$1312,9,0)</f>
        <v>70</v>
      </c>
      <c r="W765" s="561">
        <v>762</v>
      </c>
      <c r="X765" s="561" t="s">
        <v>4627</v>
      </c>
      <c r="Y765" s="561"/>
    </row>
    <row r="766" spans="1:25" ht="57" hidden="1" x14ac:dyDescent="0.2">
      <c r="A766" s="569">
        <v>511</v>
      </c>
      <c r="B766" s="568" t="str">
        <f t="shared" si="30"/>
        <v>10.7.0803115.02</v>
      </c>
      <c r="C766" s="562" t="s">
        <v>4018</v>
      </c>
      <c r="D766" s="562" t="str">
        <f>VLOOKUP(E766,[1]QuyetdinhPCGD!$B$6:$C$1258,2,0)</f>
        <v>0803115</v>
      </c>
      <c r="E766" s="567" t="s">
        <v>420</v>
      </c>
      <c r="F766" s="564" t="s">
        <v>100</v>
      </c>
      <c r="G766" s="564" t="s">
        <v>10</v>
      </c>
      <c r="H766" s="563" t="s">
        <v>293</v>
      </c>
      <c r="I766" s="571"/>
      <c r="J766" s="566" t="s">
        <v>123</v>
      </c>
      <c r="K766" s="563" t="s">
        <v>419</v>
      </c>
      <c r="L766" s="572" t="s">
        <v>70</v>
      </c>
      <c r="M766" s="562" t="str">
        <f>VLOOKUP(C766,[3]K10!$B$3:$K$1312,10,0)</f>
        <v>Không mở</v>
      </c>
      <c r="N766" s="571"/>
      <c r="O766" s="563" t="s">
        <v>63</v>
      </c>
      <c r="P766" s="563">
        <v>0</v>
      </c>
      <c r="Q766" s="563" t="s">
        <v>419</v>
      </c>
      <c r="R766" s="559" t="s">
        <v>293</v>
      </c>
      <c r="S766" s="559">
        <f t="shared" si="31"/>
        <v>1</v>
      </c>
      <c r="T766" s="559">
        <v>562</v>
      </c>
      <c r="V766" s="562">
        <f>VLOOKUP(C766,[4]K10!$B$3:$J$1312,9,0)</f>
        <v>0</v>
      </c>
      <c r="W766" s="561">
        <v>763</v>
      </c>
      <c r="X766" s="561"/>
      <c r="Y766" s="561"/>
    </row>
    <row r="767" spans="1:25" ht="57" hidden="1" x14ac:dyDescent="0.2">
      <c r="A767" s="569">
        <v>512</v>
      </c>
      <c r="B767" s="568" t="str">
        <f t="shared" si="30"/>
        <v>10.7.0803129.02</v>
      </c>
      <c r="C767" s="562" t="s">
        <v>4019</v>
      </c>
      <c r="D767" s="562" t="str">
        <f>VLOOKUP(E767,[1]QuyetdinhPCGD!$B$6:$C$1258,2,0)</f>
        <v>0803129</v>
      </c>
      <c r="E767" s="567" t="s">
        <v>412</v>
      </c>
      <c r="F767" s="564" t="s">
        <v>100</v>
      </c>
      <c r="G767" s="564" t="s">
        <v>11</v>
      </c>
      <c r="H767" s="563" t="s">
        <v>293</v>
      </c>
      <c r="I767" s="571"/>
      <c r="J767" s="566" t="s">
        <v>123</v>
      </c>
      <c r="K767" s="563" t="s">
        <v>411</v>
      </c>
      <c r="L767" s="572" t="s">
        <v>70</v>
      </c>
      <c r="M767" s="562" t="str">
        <f>VLOOKUP(C767,[3]K10!$B$3:$K$1312,10,0)</f>
        <v>Không mở</v>
      </c>
      <c r="N767" s="571"/>
      <c r="O767" s="563" t="s">
        <v>63</v>
      </c>
      <c r="P767" s="563">
        <v>0</v>
      </c>
      <c r="Q767" s="563" t="s">
        <v>411</v>
      </c>
      <c r="R767" s="559" t="s">
        <v>293</v>
      </c>
      <c r="S767" s="559">
        <f t="shared" si="31"/>
        <v>1</v>
      </c>
      <c r="T767" s="559">
        <v>553</v>
      </c>
      <c r="V767" s="562">
        <f>VLOOKUP(C767,[4]K10!$B$3:$J$1312,9,0)</f>
        <v>3</v>
      </c>
      <c r="W767" s="561">
        <v>764</v>
      </c>
      <c r="X767" s="561"/>
      <c r="Y767" s="561"/>
    </row>
    <row r="768" spans="1:25" ht="22.5" hidden="1" customHeight="1" x14ac:dyDescent="0.2">
      <c r="A768" s="569">
        <v>513</v>
      </c>
      <c r="B768" s="568" t="str">
        <f t="shared" si="30"/>
        <v>10.7.0803135.02</v>
      </c>
      <c r="C768" s="562" t="s">
        <v>4020</v>
      </c>
      <c r="D768" s="562" t="str">
        <f>VLOOKUP(E768,[1]QuyetdinhPCGD!$B$6:$C$1258,2,0)</f>
        <v>0803135</v>
      </c>
      <c r="E768" s="573" t="s">
        <v>421</v>
      </c>
      <c r="F768" s="564" t="s">
        <v>178</v>
      </c>
      <c r="G768" s="564" t="s">
        <v>9</v>
      </c>
      <c r="H768" s="562" t="str">
        <f>VLOOKUP(J768,'[2]Phan ca&amp; Ngay BDhoc'!$B$4:$I$106,8,0)</f>
        <v>A7-606</v>
      </c>
      <c r="I768" s="571"/>
      <c r="J768" s="566" t="s">
        <v>123</v>
      </c>
      <c r="K768" s="563" t="s">
        <v>274</v>
      </c>
      <c r="L768" s="572" t="s">
        <v>70</v>
      </c>
      <c r="M768" s="562" t="str">
        <f>VLOOKUP(C768,[3]K10!$B$3:$K$1312,10,0)</f>
        <v>Mở</v>
      </c>
      <c r="N768" s="571"/>
      <c r="O768" s="563" t="s">
        <v>63</v>
      </c>
      <c r="P768" s="563">
        <v>0</v>
      </c>
      <c r="Q768" s="563" t="s">
        <v>274</v>
      </c>
      <c r="R768" s="559" t="s">
        <v>3261</v>
      </c>
      <c r="S768" s="559">
        <f t="shared" si="31"/>
        <v>1</v>
      </c>
      <c r="T768" s="559">
        <v>565</v>
      </c>
      <c r="V768" s="562">
        <f>VLOOKUP(C768,[4]K10!$B$3:$J$1312,9,0)</f>
        <v>70</v>
      </c>
      <c r="W768" s="561">
        <v>765</v>
      </c>
      <c r="X768" s="561" t="s">
        <v>4627</v>
      </c>
      <c r="Y768" s="561"/>
    </row>
    <row r="769" spans="1:25" ht="57" hidden="1" x14ac:dyDescent="0.2">
      <c r="A769" s="569">
        <v>514</v>
      </c>
      <c r="B769" s="568" t="str">
        <f t="shared" si="30"/>
        <v>10.7.0803140.03</v>
      </c>
      <c r="C769" s="562" t="s">
        <v>4021</v>
      </c>
      <c r="D769" s="562" t="str">
        <f>VLOOKUP(E769,[1]QuyetdinhPCGD!$B$6:$C$1258,2,0)</f>
        <v>0803140</v>
      </c>
      <c r="E769" s="567" t="s">
        <v>417</v>
      </c>
      <c r="F769" s="564" t="s">
        <v>145</v>
      </c>
      <c r="G769" s="564" t="s">
        <v>8</v>
      </c>
      <c r="H769" s="563" t="s">
        <v>293</v>
      </c>
      <c r="I769" s="564"/>
      <c r="J769" s="566" t="s">
        <v>124</v>
      </c>
      <c r="K769" s="563" t="s">
        <v>415</v>
      </c>
      <c r="L769" s="572" t="s">
        <v>75</v>
      </c>
      <c r="M769" s="562" t="str">
        <f>VLOOKUP(C769,[3]K10!$B$3:$K$1312,10,0)</f>
        <v>Không mở</v>
      </c>
      <c r="N769" s="564"/>
      <c r="O769" s="563" t="s">
        <v>63</v>
      </c>
      <c r="P769" s="563">
        <v>0</v>
      </c>
      <c r="Q769" s="563" t="s">
        <v>415</v>
      </c>
      <c r="R769" s="559" t="s">
        <v>293</v>
      </c>
      <c r="S769" s="559">
        <f t="shared" si="31"/>
        <v>1</v>
      </c>
      <c r="T769" s="559">
        <v>571</v>
      </c>
      <c r="V769" s="562">
        <f>VLOOKUP(C769,[4]K10!$B$3:$J$1312,9,0)</f>
        <v>0</v>
      </c>
      <c r="W769" s="561">
        <v>766</v>
      </c>
      <c r="X769" s="561"/>
      <c r="Y769" s="561"/>
    </row>
    <row r="770" spans="1:25" ht="57" hidden="1" x14ac:dyDescent="0.2">
      <c r="A770" s="569">
        <v>515</v>
      </c>
      <c r="B770" s="568" t="str">
        <f t="shared" si="30"/>
        <v>10.7.0803140.03</v>
      </c>
      <c r="C770" s="562" t="s">
        <v>4021</v>
      </c>
      <c r="D770" s="562" t="str">
        <f>VLOOKUP(E770,[1]QuyetdinhPCGD!$B$6:$C$1258,2,0)</f>
        <v>0803140</v>
      </c>
      <c r="E770" s="567" t="s">
        <v>417</v>
      </c>
      <c r="F770" s="564" t="s">
        <v>145</v>
      </c>
      <c r="G770" s="564" t="s">
        <v>9</v>
      </c>
      <c r="H770" s="563" t="s">
        <v>293</v>
      </c>
      <c r="I770" s="571"/>
      <c r="J770" s="566" t="s">
        <v>124</v>
      </c>
      <c r="K770" s="563" t="s">
        <v>415</v>
      </c>
      <c r="L770" s="572" t="s">
        <v>75</v>
      </c>
      <c r="M770" s="562" t="str">
        <f>VLOOKUP(C770,[3]K10!$B$3:$K$1312,10,0)</f>
        <v>Không mở</v>
      </c>
      <c r="N770" s="571"/>
      <c r="O770" s="563" t="s">
        <v>63</v>
      </c>
      <c r="P770" s="563">
        <v>0</v>
      </c>
      <c r="Q770" s="563" t="s">
        <v>415</v>
      </c>
      <c r="R770" s="559" t="s">
        <v>293</v>
      </c>
      <c r="S770" s="559">
        <f t="shared" si="31"/>
        <v>1</v>
      </c>
      <c r="T770" s="559">
        <v>574</v>
      </c>
      <c r="V770" s="562">
        <f>VLOOKUP(C770,[4]K10!$B$3:$J$1312,9,0)</f>
        <v>0</v>
      </c>
      <c r="W770" s="561">
        <v>767</v>
      </c>
      <c r="X770" s="561"/>
      <c r="Y770" s="561"/>
    </row>
    <row r="771" spans="1:25" ht="57" hidden="1" x14ac:dyDescent="0.2">
      <c r="A771" s="569">
        <v>516</v>
      </c>
      <c r="B771" s="568" t="str">
        <f t="shared" si="30"/>
        <v>10.7.0803107.03</v>
      </c>
      <c r="C771" s="576" t="s">
        <v>4022</v>
      </c>
      <c r="D771" s="562" t="str">
        <f>VLOOKUP(E771,[1]QuyetdinhPCGD!$B$6:$C$1258,2,0)</f>
        <v>0803107</v>
      </c>
      <c r="E771" s="567" t="s">
        <v>416</v>
      </c>
      <c r="F771" s="564" t="s">
        <v>145</v>
      </c>
      <c r="G771" s="564" t="s">
        <v>8</v>
      </c>
      <c r="H771" s="563" t="s">
        <v>4643</v>
      </c>
      <c r="I771" s="564"/>
      <c r="J771" s="566" t="s">
        <v>124</v>
      </c>
      <c r="K771" s="563" t="s">
        <v>4004</v>
      </c>
      <c r="L771" s="575" t="s">
        <v>75</v>
      </c>
      <c r="M771" s="562" t="str">
        <f>VLOOKUP(C771,[3]K10!$B$3:$K$1312,10,0)</f>
        <v>Mở</v>
      </c>
      <c r="N771" s="564"/>
      <c r="O771" s="563" t="s">
        <v>63</v>
      </c>
      <c r="P771" s="563">
        <v>0</v>
      </c>
      <c r="Q771" s="563" t="s">
        <v>415</v>
      </c>
      <c r="R771" s="559" t="s">
        <v>293</v>
      </c>
      <c r="S771" s="559">
        <f t="shared" si="31"/>
        <v>0</v>
      </c>
      <c r="T771" s="559">
        <v>570</v>
      </c>
      <c r="U771" s="559" t="s">
        <v>4628</v>
      </c>
      <c r="V771" s="562">
        <f>VLOOKUP(C771,[4]K10!$B$3:$J$1312,9,0)</f>
        <v>69</v>
      </c>
      <c r="W771" s="561">
        <v>768</v>
      </c>
      <c r="X771" s="561" t="s">
        <v>2472</v>
      </c>
      <c r="Y771" s="561"/>
    </row>
    <row r="772" spans="1:25" ht="57" hidden="1" x14ac:dyDescent="0.2">
      <c r="A772" s="569">
        <v>517</v>
      </c>
      <c r="B772" s="568" t="str">
        <f t="shared" si="30"/>
        <v>10.7.0803107.03</v>
      </c>
      <c r="C772" s="576" t="s">
        <v>4022</v>
      </c>
      <c r="D772" s="562" t="str">
        <f>VLOOKUP(E772,[1]QuyetdinhPCGD!$B$6:$C$1258,2,0)</f>
        <v>0803107</v>
      </c>
      <c r="E772" s="567" t="s">
        <v>416</v>
      </c>
      <c r="F772" s="564" t="s">
        <v>145</v>
      </c>
      <c r="G772" s="564" t="s">
        <v>9</v>
      </c>
      <c r="H772" s="563" t="s">
        <v>3353</v>
      </c>
      <c r="I772" s="571"/>
      <c r="J772" s="566" t="s">
        <v>124</v>
      </c>
      <c r="K772" s="563" t="s">
        <v>4004</v>
      </c>
      <c r="L772" s="575" t="s">
        <v>75</v>
      </c>
      <c r="M772" s="562" t="str">
        <f>VLOOKUP(C772,[3]K10!$B$3:$K$1312,10,0)</f>
        <v>Mở</v>
      </c>
      <c r="N772" s="571"/>
      <c r="O772" s="563" t="s">
        <v>63</v>
      </c>
      <c r="P772" s="563">
        <v>0</v>
      </c>
      <c r="Q772" s="563" t="s">
        <v>415</v>
      </c>
      <c r="R772" s="559" t="s">
        <v>293</v>
      </c>
      <c r="S772" s="559">
        <f t="shared" si="31"/>
        <v>0</v>
      </c>
      <c r="T772" s="559">
        <v>573</v>
      </c>
      <c r="U772" s="559" t="s">
        <v>4628</v>
      </c>
      <c r="V772" s="562">
        <f>VLOOKUP(C772,[4]K10!$B$3:$J$1312,9,0)</f>
        <v>69</v>
      </c>
      <c r="W772" s="561">
        <v>769</v>
      </c>
      <c r="X772" s="561" t="s">
        <v>2472</v>
      </c>
      <c r="Y772" s="561"/>
    </row>
    <row r="773" spans="1:25" ht="57" hidden="1" x14ac:dyDescent="0.2">
      <c r="A773" s="569">
        <v>518</v>
      </c>
      <c r="B773" s="568" t="str">
        <f t="shared" si="30"/>
        <v>10.7.0803108.03</v>
      </c>
      <c r="C773" s="562" t="s">
        <v>4023</v>
      </c>
      <c r="D773" s="562" t="str">
        <f>VLOOKUP(E773,[1]QuyetdinhPCGD!$B$6:$C$1258,2,0)</f>
        <v>0803108</v>
      </c>
      <c r="E773" s="567" t="s">
        <v>413</v>
      </c>
      <c r="F773" s="564" t="s">
        <v>98</v>
      </c>
      <c r="G773" s="564" t="s">
        <v>9</v>
      </c>
      <c r="H773" s="563" t="s">
        <v>3266</v>
      </c>
      <c r="I773" s="571"/>
      <c r="J773" s="566" t="s">
        <v>124</v>
      </c>
      <c r="K773" s="563" t="s">
        <v>411</v>
      </c>
      <c r="L773" s="572" t="s">
        <v>75</v>
      </c>
      <c r="M773" s="562" t="str">
        <f>VLOOKUP(C773,[3]K10!$B$3:$K$1312,10,0)</f>
        <v>Mở</v>
      </c>
      <c r="N773" s="571"/>
      <c r="O773" s="563" t="s">
        <v>63</v>
      </c>
      <c r="P773" s="563">
        <v>0</v>
      </c>
      <c r="Q773" s="563" t="s">
        <v>411</v>
      </c>
      <c r="R773" s="559" t="s">
        <v>293</v>
      </c>
      <c r="S773" s="559">
        <f t="shared" si="31"/>
        <v>0</v>
      </c>
      <c r="T773" s="559">
        <v>568</v>
      </c>
      <c r="U773" s="559" t="s">
        <v>4628</v>
      </c>
      <c r="V773" s="562">
        <f>VLOOKUP(C773,[4]K10!$B$3:$J$1312,9,0)</f>
        <v>70</v>
      </c>
      <c r="W773" s="561">
        <v>770</v>
      </c>
      <c r="X773" s="561" t="s">
        <v>2472</v>
      </c>
      <c r="Y773" s="561"/>
    </row>
    <row r="774" spans="1:25" ht="57" hidden="1" x14ac:dyDescent="0.2">
      <c r="A774" s="569">
        <v>519</v>
      </c>
      <c r="B774" s="568" t="str">
        <f t="shared" si="30"/>
        <v>10.7.0803109.03</v>
      </c>
      <c r="C774" s="562" t="s">
        <v>4024</v>
      </c>
      <c r="D774" s="562" t="str">
        <f>VLOOKUP(E774,[1]QuyetdinhPCGD!$B$6:$C$1258,2,0)</f>
        <v>0803109</v>
      </c>
      <c r="E774" s="567" t="s">
        <v>410</v>
      </c>
      <c r="F774" s="564" t="s">
        <v>98</v>
      </c>
      <c r="G774" s="564" t="s">
        <v>9</v>
      </c>
      <c r="H774" s="562" t="str">
        <f>VLOOKUP(J774,'[2]Phan ca&amp; Ngay BDhoc'!$B$4:$I$106,8,0)</f>
        <v>A7-607</v>
      </c>
      <c r="I774" s="571"/>
      <c r="J774" s="566" t="s">
        <v>124</v>
      </c>
      <c r="K774" s="563" t="s">
        <v>411</v>
      </c>
      <c r="L774" s="572" t="s">
        <v>75</v>
      </c>
      <c r="M774" s="562" t="str">
        <f>VLOOKUP(C774,[3]K10!$B$3:$K$1312,10,0)</f>
        <v>Không mở</v>
      </c>
      <c r="N774" s="571"/>
      <c r="O774" s="563" t="s">
        <v>63</v>
      </c>
      <c r="P774" s="563">
        <v>0</v>
      </c>
      <c r="Q774" s="563" t="s">
        <v>411</v>
      </c>
      <c r="R774" s="559" t="s">
        <v>3266</v>
      </c>
      <c r="S774" s="559">
        <f t="shared" si="31"/>
        <v>1</v>
      </c>
      <c r="T774" s="559">
        <v>566</v>
      </c>
      <c r="V774" s="562">
        <f>VLOOKUP(C774,[4]K10!$B$3:$J$1312,9,0)</f>
        <v>0</v>
      </c>
      <c r="W774" s="561">
        <v>771</v>
      </c>
      <c r="X774" s="561"/>
      <c r="Y774" s="561"/>
    </row>
    <row r="775" spans="1:25" ht="57" hidden="1" x14ac:dyDescent="0.2">
      <c r="A775" s="569">
        <v>520</v>
      </c>
      <c r="B775" s="568" t="str">
        <f t="shared" si="30"/>
        <v>10.7.0803110.03</v>
      </c>
      <c r="C775" s="562" t="s">
        <v>4025</v>
      </c>
      <c r="D775" s="562" t="str">
        <f>VLOOKUP(E775,[1]QuyetdinhPCGD!$B$6:$C$1258,2,0)</f>
        <v>0803110</v>
      </c>
      <c r="E775" s="567" t="s">
        <v>414</v>
      </c>
      <c r="F775" s="564" t="s">
        <v>145</v>
      </c>
      <c r="G775" s="564" t="s">
        <v>8</v>
      </c>
      <c r="H775" s="562" t="str">
        <f>VLOOKUP(J775,'[2]Phan ca&amp; Ngay BDhoc'!$B$4:$I$106,8,0)</f>
        <v>A7-607</v>
      </c>
      <c r="I775" s="564"/>
      <c r="J775" s="566" t="s">
        <v>124</v>
      </c>
      <c r="K775" s="563" t="s">
        <v>415</v>
      </c>
      <c r="L775" s="572" t="s">
        <v>75</v>
      </c>
      <c r="M775" s="562" t="str">
        <f>VLOOKUP(C775,[3]K10!$B$3:$K$1312,10,0)</f>
        <v>Mở</v>
      </c>
      <c r="N775" s="564"/>
      <c r="O775" s="563" t="s">
        <v>63</v>
      </c>
      <c r="P775" s="563">
        <v>0</v>
      </c>
      <c r="Q775" s="563" t="s">
        <v>415</v>
      </c>
      <c r="R775" s="559" t="s">
        <v>3266</v>
      </c>
      <c r="S775" s="559">
        <f t="shared" si="31"/>
        <v>1</v>
      </c>
      <c r="T775" s="559">
        <v>569</v>
      </c>
      <c r="V775" s="562">
        <f>VLOOKUP(C775,[4]K10!$B$3:$J$1312,9,0)</f>
        <v>41</v>
      </c>
      <c r="W775" s="561">
        <v>772</v>
      </c>
      <c r="X775" s="561" t="s">
        <v>2472</v>
      </c>
      <c r="Y775" s="561"/>
    </row>
    <row r="776" spans="1:25" ht="57" hidden="1" x14ac:dyDescent="0.2">
      <c r="A776" s="569">
        <v>521</v>
      </c>
      <c r="B776" s="568" t="str">
        <f t="shared" si="30"/>
        <v>10.7.0803110.03</v>
      </c>
      <c r="C776" s="562" t="s">
        <v>4025</v>
      </c>
      <c r="D776" s="562" t="str">
        <f>VLOOKUP(E776,[1]QuyetdinhPCGD!$B$6:$C$1258,2,0)</f>
        <v>0803110</v>
      </c>
      <c r="E776" s="567" t="s">
        <v>414</v>
      </c>
      <c r="F776" s="564" t="s">
        <v>145</v>
      </c>
      <c r="G776" s="564" t="s">
        <v>9</v>
      </c>
      <c r="H776" s="562" t="s">
        <v>3266</v>
      </c>
      <c r="I776" s="571"/>
      <c r="J776" s="566" t="s">
        <v>124</v>
      </c>
      <c r="K776" s="563" t="s">
        <v>415</v>
      </c>
      <c r="L776" s="572" t="s">
        <v>75</v>
      </c>
      <c r="M776" s="562" t="str">
        <f>VLOOKUP(C776,[3]K10!$B$3:$K$1312,10,0)</f>
        <v>Mở</v>
      </c>
      <c r="N776" s="571"/>
      <c r="O776" s="563" t="s">
        <v>63</v>
      </c>
      <c r="P776" s="563">
        <v>0</v>
      </c>
      <c r="Q776" s="563" t="s">
        <v>415</v>
      </c>
      <c r="R776" s="559" t="s">
        <v>3266</v>
      </c>
      <c r="S776" s="559">
        <f t="shared" si="31"/>
        <v>1</v>
      </c>
      <c r="T776" s="559">
        <v>572</v>
      </c>
      <c r="U776" s="559" t="s">
        <v>4628</v>
      </c>
      <c r="V776" s="562">
        <f>VLOOKUP(C776,[4]K10!$B$3:$J$1312,9,0)</f>
        <v>41</v>
      </c>
      <c r="W776" s="561">
        <v>773</v>
      </c>
      <c r="X776" s="561" t="s">
        <v>2472</v>
      </c>
      <c r="Y776" s="561"/>
    </row>
    <row r="777" spans="1:25" ht="57" hidden="1" x14ac:dyDescent="0.2">
      <c r="A777" s="569">
        <v>522</v>
      </c>
      <c r="B777" s="568" t="str">
        <f t="shared" si="30"/>
        <v>10.7.0803112.03</v>
      </c>
      <c r="C777" s="562" t="s">
        <v>4026</v>
      </c>
      <c r="D777" s="562" t="str">
        <f>VLOOKUP(E777,[1]QuyetdinhPCGD!$B$6:$C$1258,2,0)</f>
        <v>0803112</v>
      </c>
      <c r="E777" s="567" t="s">
        <v>418</v>
      </c>
      <c r="F777" s="564" t="s">
        <v>98</v>
      </c>
      <c r="G777" s="564" t="s">
        <v>8</v>
      </c>
      <c r="H777" s="562" t="str">
        <f>VLOOKUP(J777,'[2]Phan ca&amp; Ngay BDhoc'!$B$4:$I$106,8,0)</f>
        <v>A7-607</v>
      </c>
      <c r="I777" s="564"/>
      <c r="J777" s="566" t="s">
        <v>124</v>
      </c>
      <c r="K777" s="563" t="s">
        <v>419</v>
      </c>
      <c r="L777" s="572" t="s">
        <v>75</v>
      </c>
      <c r="M777" s="562" t="str">
        <f>VLOOKUP(C777,[3]K10!$B$3:$K$1312,10,0)</f>
        <v>Mở</v>
      </c>
      <c r="N777" s="564"/>
      <c r="O777" s="563" t="s">
        <v>63</v>
      </c>
      <c r="P777" s="563">
        <v>0</v>
      </c>
      <c r="Q777" s="563" t="s">
        <v>419</v>
      </c>
      <c r="R777" s="559" t="s">
        <v>3266</v>
      </c>
      <c r="S777" s="559">
        <f t="shared" si="31"/>
        <v>1</v>
      </c>
      <c r="T777" s="559">
        <v>575</v>
      </c>
      <c r="V777" s="562">
        <f>VLOOKUP(C777,[4]K10!$B$3:$J$1312,9,0)</f>
        <v>70</v>
      </c>
      <c r="W777" s="561">
        <v>774</v>
      </c>
      <c r="X777" s="561" t="s">
        <v>2472</v>
      </c>
      <c r="Y777" s="561"/>
    </row>
    <row r="778" spans="1:25" ht="46.5" hidden="1" customHeight="1" x14ac:dyDescent="0.2">
      <c r="A778" s="569">
        <v>523</v>
      </c>
      <c r="B778" s="568" t="str">
        <f t="shared" si="30"/>
        <v>10.7.0803115.03</v>
      </c>
      <c r="C778" s="562" t="s">
        <v>4027</v>
      </c>
      <c r="D778" s="562" t="str">
        <f>VLOOKUP(E778,[1]QuyetdinhPCGD!$B$6:$C$1258,2,0)</f>
        <v>0803115</v>
      </c>
      <c r="E778" s="567" t="s">
        <v>420</v>
      </c>
      <c r="F778" s="564" t="s">
        <v>98</v>
      </c>
      <c r="G778" s="564" t="s">
        <v>8</v>
      </c>
      <c r="H778" s="563" t="s">
        <v>293</v>
      </c>
      <c r="I778" s="564"/>
      <c r="J778" s="566" t="s">
        <v>124</v>
      </c>
      <c r="K778" s="563" t="s">
        <v>419</v>
      </c>
      <c r="L778" s="572" t="s">
        <v>75</v>
      </c>
      <c r="M778" s="562" t="str">
        <f>VLOOKUP(C778,[3]K10!$B$3:$K$1312,10,0)</f>
        <v>Không mở</v>
      </c>
      <c r="N778" s="564"/>
      <c r="O778" s="563" t="s">
        <v>63</v>
      </c>
      <c r="P778" s="563">
        <v>0</v>
      </c>
      <c r="Q778" s="563" t="s">
        <v>419</v>
      </c>
      <c r="R778" s="559" t="s">
        <v>293</v>
      </c>
      <c r="S778" s="559">
        <f t="shared" si="31"/>
        <v>1</v>
      </c>
      <c r="T778" s="559">
        <v>576</v>
      </c>
      <c r="V778" s="562">
        <f>VLOOKUP(C778,[4]K10!$B$3:$J$1312,9,0)</f>
        <v>0</v>
      </c>
      <c r="W778" s="561">
        <v>775</v>
      </c>
      <c r="X778" s="561"/>
      <c r="Y778" s="561"/>
    </row>
    <row r="779" spans="1:25" ht="37.5" hidden="1" customHeight="1" x14ac:dyDescent="0.2">
      <c r="A779" s="569">
        <v>524</v>
      </c>
      <c r="B779" s="568" t="str">
        <f t="shared" si="30"/>
        <v>10.7.0803129.03</v>
      </c>
      <c r="C779" s="562" t="s">
        <v>4028</v>
      </c>
      <c r="D779" s="562" t="str">
        <f>VLOOKUP(E779,[1]QuyetdinhPCGD!$B$6:$C$1258,2,0)</f>
        <v>0803129</v>
      </c>
      <c r="E779" s="567" t="s">
        <v>412</v>
      </c>
      <c r="F779" s="564" t="s">
        <v>98</v>
      </c>
      <c r="G779" s="564" t="s">
        <v>9</v>
      </c>
      <c r="H779" s="563" t="s">
        <v>293</v>
      </c>
      <c r="I779" s="571"/>
      <c r="J779" s="566" t="s">
        <v>124</v>
      </c>
      <c r="K779" s="563" t="s">
        <v>411</v>
      </c>
      <c r="L779" s="572" t="s">
        <v>75</v>
      </c>
      <c r="M779" s="562" t="str">
        <f>VLOOKUP(C779,[3]K10!$B$3:$K$1312,10,0)</f>
        <v>Không mở</v>
      </c>
      <c r="N779" s="571"/>
      <c r="O779" s="563" t="s">
        <v>63</v>
      </c>
      <c r="P779" s="563">
        <v>0</v>
      </c>
      <c r="Q779" s="563" t="s">
        <v>411</v>
      </c>
      <c r="R779" s="559" t="s">
        <v>293</v>
      </c>
      <c r="S779" s="559">
        <f t="shared" si="31"/>
        <v>1</v>
      </c>
      <c r="T779" s="559">
        <v>567</v>
      </c>
      <c r="V779" s="562">
        <f>VLOOKUP(C779,[4]K10!$B$3:$J$1312,9,0)</f>
        <v>2</v>
      </c>
      <c r="W779" s="561">
        <v>776</v>
      </c>
      <c r="X779" s="561"/>
      <c r="Y779" s="561"/>
    </row>
    <row r="780" spans="1:25" ht="45.75" hidden="1" customHeight="1" x14ac:dyDescent="0.2">
      <c r="A780" s="569">
        <v>525</v>
      </c>
      <c r="B780" s="568" t="str">
        <f t="shared" si="30"/>
        <v>10.7.0803135.03</v>
      </c>
      <c r="C780" s="562" t="s">
        <v>4029</v>
      </c>
      <c r="D780" s="562" t="str">
        <f>VLOOKUP(E780,[1]QuyetdinhPCGD!$B$6:$C$1258,2,0)</f>
        <v>0803135</v>
      </c>
      <c r="E780" s="573" t="s">
        <v>421</v>
      </c>
      <c r="F780" s="564" t="s">
        <v>173</v>
      </c>
      <c r="G780" s="564" t="s">
        <v>12</v>
      </c>
      <c r="H780" s="562" t="str">
        <f>VLOOKUP(J780,'[2]Phan ca&amp; Ngay BDhoc'!$B$4:$I$106,8,0)</f>
        <v>A7-607</v>
      </c>
      <c r="I780" s="571"/>
      <c r="J780" s="566" t="s">
        <v>124</v>
      </c>
      <c r="K780" s="563" t="s">
        <v>274</v>
      </c>
      <c r="L780" s="572" t="s">
        <v>75</v>
      </c>
      <c r="M780" s="562" t="str">
        <f>VLOOKUP(C780,[3]K10!$B$3:$K$1312,10,0)</f>
        <v>Mở</v>
      </c>
      <c r="N780" s="571"/>
      <c r="O780" s="563" t="s">
        <v>63</v>
      </c>
      <c r="P780" s="563">
        <v>0</v>
      </c>
      <c r="Q780" s="563" t="s">
        <v>274</v>
      </c>
      <c r="R780" s="559" t="s">
        <v>3266</v>
      </c>
      <c r="S780" s="559">
        <f t="shared" si="31"/>
        <v>1</v>
      </c>
      <c r="T780" s="559">
        <v>579</v>
      </c>
      <c r="V780" s="562">
        <f>VLOOKUP(C780,[4]K10!$B$3:$J$1312,9,0)</f>
        <v>70</v>
      </c>
      <c r="W780" s="561">
        <v>777</v>
      </c>
      <c r="X780" s="561" t="s">
        <v>2472</v>
      </c>
      <c r="Y780" s="561"/>
    </row>
    <row r="781" spans="1:25" ht="42" hidden="1" customHeight="1" x14ac:dyDescent="0.2">
      <c r="A781" s="569">
        <v>526</v>
      </c>
      <c r="B781" s="568" t="str">
        <f t="shared" si="30"/>
        <v>10.7.0803140.04</v>
      </c>
      <c r="C781" s="562" t="s">
        <v>4030</v>
      </c>
      <c r="D781" s="562" t="str">
        <f>VLOOKUP(E781,[1]QuyetdinhPCGD!$B$6:$C$1258,2,0)</f>
        <v>0803140</v>
      </c>
      <c r="E781" s="567" t="s">
        <v>417</v>
      </c>
      <c r="F781" s="564" t="s">
        <v>79</v>
      </c>
      <c r="G781" s="564" t="s">
        <v>8</v>
      </c>
      <c r="H781" s="563" t="s">
        <v>293</v>
      </c>
      <c r="I781" s="564"/>
      <c r="J781" s="566" t="s">
        <v>125</v>
      </c>
      <c r="K781" s="563" t="s">
        <v>415</v>
      </c>
      <c r="L781" s="572" t="s">
        <v>89</v>
      </c>
      <c r="M781" s="562" t="str">
        <f>VLOOKUP(C781,[3]K10!$B$3:$K$1312,10,0)</f>
        <v>Không mở</v>
      </c>
      <c r="N781" s="564"/>
      <c r="O781" s="563" t="s">
        <v>63</v>
      </c>
      <c r="P781" s="563">
        <v>0</v>
      </c>
      <c r="Q781" s="563" t="s">
        <v>415</v>
      </c>
      <c r="R781" s="559" t="s">
        <v>293</v>
      </c>
      <c r="S781" s="559">
        <f t="shared" si="31"/>
        <v>1</v>
      </c>
      <c r="T781" s="559">
        <v>585</v>
      </c>
      <c r="V781" s="562">
        <f>VLOOKUP(C781,[4]K10!$B$3:$J$1312,9,0)</f>
        <v>0</v>
      </c>
      <c r="W781" s="561">
        <v>778</v>
      </c>
      <c r="X781" s="561"/>
      <c r="Y781" s="561"/>
    </row>
    <row r="782" spans="1:25" ht="57" hidden="1" x14ac:dyDescent="0.2">
      <c r="A782" s="569">
        <v>527</v>
      </c>
      <c r="B782" s="568" t="str">
        <f t="shared" si="30"/>
        <v>10.7.0803140.04</v>
      </c>
      <c r="C782" s="562" t="s">
        <v>4030</v>
      </c>
      <c r="D782" s="562" t="str">
        <f>VLOOKUP(E782,[1]QuyetdinhPCGD!$B$6:$C$1258,2,0)</f>
        <v>0803140</v>
      </c>
      <c r="E782" s="567" t="s">
        <v>417</v>
      </c>
      <c r="F782" s="564" t="s">
        <v>79</v>
      </c>
      <c r="G782" s="564" t="s">
        <v>9</v>
      </c>
      <c r="H782" s="563" t="s">
        <v>293</v>
      </c>
      <c r="I782" s="571"/>
      <c r="J782" s="566" t="s">
        <v>125</v>
      </c>
      <c r="K782" s="563" t="s">
        <v>415</v>
      </c>
      <c r="L782" s="572" t="s">
        <v>89</v>
      </c>
      <c r="M782" s="562" t="str">
        <f>VLOOKUP(C782,[3]K10!$B$3:$K$1312,10,0)</f>
        <v>Không mở</v>
      </c>
      <c r="N782" s="571"/>
      <c r="O782" s="563" t="s">
        <v>63</v>
      </c>
      <c r="P782" s="563">
        <v>0</v>
      </c>
      <c r="Q782" s="563" t="s">
        <v>415</v>
      </c>
      <c r="R782" s="559" t="s">
        <v>293</v>
      </c>
      <c r="S782" s="559">
        <f t="shared" si="31"/>
        <v>1</v>
      </c>
      <c r="T782" s="559">
        <v>588</v>
      </c>
      <c r="V782" s="562">
        <f>VLOOKUP(C782,[4]K10!$B$3:$J$1312,9,0)</f>
        <v>0</v>
      </c>
      <c r="W782" s="561">
        <v>779</v>
      </c>
      <c r="X782" s="561"/>
      <c r="Y782" s="561"/>
    </row>
    <row r="783" spans="1:25" ht="57" hidden="1" x14ac:dyDescent="0.2">
      <c r="A783" s="569">
        <v>528</v>
      </c>
      <c r="B783" s="568" t="str">
        <f t="shared" si="30"/>
        <v>10.7.0803107.04</v>
      </c>
      <c r="C783" s="576" t="s">
        <v>4031</v>
      </c>
      <c r="D783" s="562" t="str">
        <f>VLOOKUP(E783,[1]QuyetdinhPCGD!$B$6:$C$1258,2,0)</f>
        <v>0803107</v>
      </c>
      <c r="E783" s="567" t="s">
        <v>416</v>
      </c>
      <c r="F783" s="564" t="s">
        <v>79</v>
      </c>
      <c r="G783" s="564" t="s">
        <v>8</v>
      </c>
      <c r="H783" s="563" t="s">
        <v>3261</v>
      </c>
      <c r="I783" s="564"/>
      <c r="J783" s="566" t="s">
        <v>125</v>
      </c>
      <c r="K783" s="563" t="s">
        <v>4004</v>
      </c>
      <c r="L783" s="575" t="s">
        <v>89</v>
      </c>
      <c r="M783" s="562" t="str">
        <f>VLOOKUP(C783,[3]K10!$B$3:$K$1312,10,0)</f>
        <v>Mở</v>
      </c>
      <c r="N783" s="564"/>
      <c r="O783" s="563" t="s">
        <v>63</v>
      </c>
      <c r="P783" s="563">
        <v>0</v>
      </c>
      <c r="Q783" s="563" t="s">
        <v>415</v>
      </c>
      <c r="R783" s="559" t="s">
        <v>293</v>
      </c>
      <c r="S783" s="559">
        <f t="shared" si="31"/>
        <v>0</v>
      </c>
      <c r="T783" s="559">
        <v>584</v>
      </c>
      <c r="U783" s="559" t="s">
        <v>4628</v>
      </c>
      <c r="V783" s="562">
        <f>VLOOKUP(C783,[4]K10!$B$3:$J$1312,9,0)</f>
        <v>65</v>
      </c>
      <c r="W783" s="561">
        <v>780</v>
      </c>
      <c r="X783" s="561" t="s">
        <v>4627</v>
      </c>
      <c r="Y783" s="561"/>
    </row>
    <row r="784" spans="1:25" ht="57" hidden="1" x14ac:dyDescent="0.2">
      <c r="A784" s="569">
        <v>529</v>
      </c>
      <c r="B784" s="568" t="str">
        <f t="shared" si="30"/>
        <v>10.7.0803107.04</v>
      </c>
      <c r="C784" s="576" t="s">
        <v>4031</v>
      </c>
      <c r="D784" s="562" t="str">
        <f>VLOOKUP(E784,[1]QuyetdinhPCGD!$B$6:$C$1258,2,0)</f>
        <v>0803107</v>
      </c>
      <c r="E784" s="567" t="s">
        <v>416</v>
      </c>
      <c r="F784" s="564" t="s">
        <v>79</v>
      </c>
      <c r="G784" s="564" t="s">
        <v>9</v>
      </c>
      <c r="H784" s="563" t="s">
        <v>4643</v>
      </c>
      <c r="I784" s="571"/>
      <c r="J784" s="566" t="s">
        <v>125</v>
      </c>
      <c r="K784" s="563" t="s">
        <v>4004</v>
      </c>
      <c r="L784" s="575" t="s">
        <v>89</v>
      </c>
      <c r="M784" s="562" t="str">
        <f>VLOOKUP(C784,[3]K10!$B$3:$K$1312,10,0)</f>
        <v>Mở</v>
      </c>
      <c r="N784" s="571"/>
      <c r="O784" s="563" t="s">
        <v>63</v>
      </c>
      <c r="P784" s="563">
        <v>0</v>
      </c>
      <c r="Q784" s="563" t="s">
        <v>415</v>
      </c>
      <c r="R784" s="559" t="s">
        <v>293</v>
      </c>
      <c r="S784" s="559">
        <f t="shared" si="31"/>
        <v>0</v>
      </c>
      <c r="T784" s="559">
        <v>587</v>
      </c>
      <c r="U784" s="559" t="s">
        <v>4628</v>
      </c>
      <c r="V784" s="562">
        <f>VLOOKUP(C784,[4]K10!$B$3:$J$1312,9,0)</f>
        <v>65</v>
      </c>
      <c r="W784" s="561">
        <v>781</v>
      </c>
      <c r="X784" s="561" t="s">
        <v>4627</v>
      </c>
      <c r="Y784" s="561"/>
    </row>
    <row r="785" spans="1:25" ht="57" hidden="1" x14ac:dyDescent="0.2">
      <c r="A785" s="569">
        <v>530</v>
      </c>
      <c r="B785" s="568" t="str">
        <f t="shared" si="30"/>
        <v>10.7.0803108.04</v>
      </c>
      <c r="C785" s="562" t="s">
        <v>4032</v>
      </c>
      <c r="D785" s="562" t="str">
        <f>VLOOKUP(E785,[1]QuyetdinhPCGD!$B$6:$C$1258,2,0)</f>
        <v>0803108</v>
      </c>
      <c r="E785" s="567" t="s">
        <v>413</v>
      </c>
      <c r="F785" s="564" t="s">
        <v>100</v>
      </c>
      <c r="G785" s="564" t="s">
        <v>9</v>
      </c>
      <c r="H785" s="563" t="s">
        <v>4643</v>
      </c>
      <c r="I785" s="571"/>
      <c r="J785" s="566" t="s">
        <v>125</v>
      </c>
      <c r="K785" s="563" t="s">
        <v>411</v>
      </c>
      <c r="L785" s="572" t="s">
        <v>89</v>
      </c>
      <c r="M785" s="562" t="str">
        <f>VLOOKUP(C785,[3]K10!$B$3:$K$1312,10,0)</f>
        <v>Mở</v>
      </c>
      <c r="N785" s="571"/>
      <c r="O785" s="563" t="s">
        <v>63</v>
      </c>
      <c r="P785" s="563">
        <v>0</v>
      </c>
      <c r="Q785" s="563" t="s">
        <v>411</v>
      </c>
      <c r="R785" s="559" t="s">
        <v>293</v>
      </c>
      <c r="S785" s="559">
        <f t="shared" si="31"/>
        <v>0</v>
      </c>
      <c r="T785" s="559">
        <v>582</v>
      </c>
      <c r="U785" s="559" t="s">
        <v>4628</v>
      </c>
      <c r="V785" s="562">
        <f>VLOOKUP(C785,[4]K10!$B$3:$J$1312,9,0)</f>
        <v>63</v>
      </c>
      <c r="W785" s="561">
        <v>782</v>
      </c>
      <c r="X785" s="561" t="s">
        <v>4627</v>
      </c>
      <c r="Y785" s="561"/>
    </row>
    <row r="786" spans="1:25" ht="57" hidden="1" x14ac:dyDescent="0.2">
      <c r="A786" s="569">
        <v>531</v>
      </c>
      <c r="B786" s="568" t="str">
        <f t="shared" ref="B786:B849" si="32">CONCATENATE("10.7.",D786,".",L786)</f>
        <v>10.7.0803109.04</v>
      </c>
      <c r="C786" s="562" t="s">
        <v>4033</v>
      </c>
      <c r="D786" s="562" t="str">
        <f>VLOOKUP(E786,[1]QuyetdinhPCGD!$B$6:$C$1258,2,0)</f>
        <v>0803109</v>
      </c>
      <c r="E786" s="567" t="s">
        <v>410</v>
      </c>
      <c r="F786" s="564" t="s">
        <v>100</v>
      </c>
      <c r="G786" s="564" t="s">
        <v>9</v>
      </c>
      <c r="H786" s="562" t="str">
        <f>VLOOKUP(J786,'[2]Phan ca&amp; Ngay BDhoc'!$B$4:$I$106,8,0)</f>
        <v>A7-607</v>
      </c>
      <c r="I786" s="571"/>
      <c r="J786" s="566" t="s">
        <v>125</v>
      </c>
      <c r="K786" s="563" t="s">
        <v>411</v>
      </c>
      <c r="L786" s="572" t="s">
        <v>89</v>
      </c>
      <c r="M786" s="562" t="str">
        <f>VLOOKUP(C786,[3]K10!$B$3:$K$1312,10,0)</f>
        <v>Không mở</v>
      </c>
      <c r="N786" s="571"/>
      <c r="O786" s="563" t="s">
        <v>63</v>
      </c>
      <c r="P786" s="563">
        <v>0</v>
      </c>
      <c r="Q786" s="563" t="s">
        <v>411</v>
      </c>
      <c r="R786" s="559" t="s">
        <v>3266</v>
      </c>
      <c r="S786" s="559">
        <f t="shared" si="31"/>
        <v>1</v>
      </c>
      <c r="T786" s="559">
        <v>580</v>
      </c>
      <c r="V786" s="562">
        <f>VLOOKUP(C786,[4]K10!$B$3:$J$1312,9,0)</f>
        <v>0</v>
      </c>
      <c r="W786" s="561">
        <v>783</v>
      </c>
      <c r="X786" s="561"/>
      <c r="Y786" s="561"/>
    </row>
    <row r="787" spans="1:25" ht="57" hidden="1" x14ac:dyDescent="0.2">
      <c r="A787" s="569">
        <v>532</v>
      </c>
      <c r="B787" s="568" t="str">
        <f t="shared" si="32"/>
        <v>10.7.0803110.04</v>
      </c>
      <c r="C787" s="562" t="s">
        <v>4034</v>
      </c>
      <c r="D787" s="562" t="str">
        <f>VLOOKUP(E787,[1]QuyetdinhPCGD!$B$6:$C$1258,2,0)</f>
        <v>0803110</v>
      </c>
      <c r="E787" s="567" t="s">
        <v>414</v>
      </c>
      <c r="F787" s="564" t="s">
        <v>79</v>
      </c>
      <c r="G787" s="564" t="s">
        <v>8</v>
      </c>
      <c r="H787" s="562" t="str">
        <f>VLOOKUP(J787,'[2]Phan ca&amp; Ngay BDhoc'!$B$4:$I$106,8,0)</f>
        <v>A7-607</v>
      </c>
      <c r="I787" s="564"/>
      <c r="J787" s="566" t="s">
        <v>125</v>
      </c>
      <c r="K787" s="563" t="s">
        <v>415</v>
      </c>
      <c r="L787" s="572" t="s">
        <v>89</v>
      </c>
      <c r="M787" s="562" t="str">
        <f>VLOOKUP(C787,[3]K10!$B$3:$K$1312,10,0)</f>
        <v>Không mở</v>
      </c>
      <c r="N787" s="564"/>
      <c r="O787" s="563" t="s">
        <v>63</v>
      </c>
      <c r="P787" s="563">
        <v>0</v>
      </c>
      <c r="Q787" s="563" t="s">
        <v>415</v>
      </c>
      <c r="R787" s="559" t="s">
        <v>3266</v>
      </c>
      <c r="S787" s="559">
        <f t="shared" si="31"/>
        <v>1</v>
      </c>
      <c r="T787" s="559">
        <v>583</v>
      </c>
      <c r="V787" s="562">
        <f>VLOOKUP(C787,[4]K10!$B$3:$J$1312,9,0)</f>
        <v>0</v>
      </c>
      <c r="W787" s="561">
        <v>784</v>
      </c>
      <c r="X787" s="561"/>
      <c r="Y787" s="561"/>
    </row>
    <row r="788" spans="1:25" ht="57" hidden="1" x14ac:dyDescent="0.2">
      <c r="A788" s="569">
        <v>533</v>
      </c>
      <c r="B788" s="568" t="str">
        <f t="shared" si="32"/>
        <v>10.7.0803110.04</v>
      </c>
      <c r="C788" s="562" t="s">
        <v>4034</v>
      </c>
      <c r="D788" s="562" t="str">
        <f>VLOOKUP(E788,[1]QuyetdinhPCGD!$B$6:$C$1258,2,0)</f>
        <v>0803110</v>
      </c>
      <c r="E788" s="567" t="s">
        <v>414</v>
      </c>
      <c r="F788" s="564" t="s">
        <v>79</v>
      </c>
      <c r="G788" s="564" t="s">
        <v>9</v>
      </c>
      <c r="H788" s="562" t="str">
        <f>VLOOKUP(J788,'[2]Phan ca&amp; Ngay BDhoc'!$B$4:$I$106,8,0)</f>
        <v>A7-607</v>
      </c>
      <c r="I788" s="571"/>
      <c r="J788" s="566" t="s">
        <v>125</v>
      </c>
      <c r="K788" s="563" t="s">
        <v>415</v>
      </c>
      <c r="L788" s="572" t="s">
        <v>89</v>
      </c>
      <c r="M788" s="562" t="str">
        <f>VLOOKUP(C788,[3]K10!$B$3:$K$1312,10,0)</f>
        <v>Không mở</v>
      </c>
      <c r="N788" s="571"/>
      <c r="O788" s="563" t="s">
        <v>63</v>
      </c>
      <c r="P788" s="563">
        <v>0</v>
      </c>
      <c r="Q788" s="563" t="s">
        <v>415</v>
      </c>
      <c r="R788" s="559" t="s">
        <v>3266</v>
      </c>
      <c r="S788" s="559">
        <f t="shared" si="31"/>
        <v>1</v>
      </c>
      <c r="T788" s="559">
        <v>586</v>
      </c>
      <c r="V788" s="562">
        <f>VLOOKUP(C788,[4]K10!$B$3:$J$1312,9,0)</f>
        <v>0</v>
      </c>
      <c r="W788" s="561">
        <v>785</v>
      </c>
      <c r="X788" s="561"/>
      <c r="Y788" s="561"/>
    </row>
    <row r="789" spans="1:25" ht="57" hidden="1" x14ac:dyDescent="0.2">
      <c r="A789" s="569">
        <v>534</v>
      </c>
      <c r="B789" s="568" t="str">
        <f t="shared" si="32"/>
        <v>10.7.0803112.04</v>
      </c>
      <c r="C789" s="562" t="s">
        <v>4035</v>
      </c>
      <c r="D789" s="562" t="str">
        <f>VLOOKUP(E789,[1]QuyetdinhPCGD!$B$6:$C$1258,2,0)</f>
        <v>0803112</v>
      </c>
      <c r="E789" s="567" t="s">
        <v>418</v>
      </c>
      <c r="F789" s="564" t="s">
        <v>100</v>
      </c>
      <c r="G789" s="564" t="s">
        <v>8</v>
      </c>
      <c r="H789" s="562" t="str">
        <f>VLOOKUP(J789,'[2]Phan ca&amp; Ngay BDhoc'!$B$4:$I$106,8,0)</f>
        <v>A7-607</v>
      </c>
      <c r="I789" s="564"/>
      <c r="J789" s="566" t="s">
        <v>125</v>
      </c>
      <c r="K789" s="563" t="s">
        <v>419</v>
      </c>
      <c r="L789" s="572" t="s">
        <v>89</v>
      </c>
      <c r="M789" s="562" t="str">
        <f>VLOOKUP(C789,[3]K10!$B$3:$K$1312,10,0)</f>
        <v>Mở</v>
      </c>
      <c r="N789" s="564"/>
      <c r="O789" s="563" t="s">
        <v>63</v>
      </c>
      <c r="P789" s="563">
        <v>0</v>
      </c>
      <c r="Q789" s="563" t="s">
        <v>419</v>
      </c>
      <c r="R789" s="559" t="s">
        <v>3266</v>
      </c>
      <c r="S789" s="559">
        <f t="shared" si="31"/>
        <v>1</v>
      </c>
      <c r="T789" s="559">
        <v>589</v>
      </c>
      <c r="V789" s="562">
        <f>VLOOKUP(C789,[4]K10!$B$3:$J$1312,9,0)</f>
        <v>53</v>
      </c>
      <c r="W789" s="561">
        <v>786</v>
      </c>
      <c r="X789" s="561" t="s">
        <v>4627</v>
      </c>
      <c r="Y789" s="561"/>
    </row>
    <row r="790" spans="1:25" ht="57" hidden="1" x14ac:dyDescent="0.2">
      <c r="A790" s="569">
        <v>535</v>
      </c>
      <c r="B790" s="568" t="str">
        <f t="shared" si="32"/>
        <v>10.7.0803115.04</v>
      </c>
      <c r="C790" s="562" t="s">
        <v>4036</v>
      </c>
      <c r="D790" s="562" t="str">
        <f>VLOOKUP(E790,[1]QuyetdinhPCGD!$B$6:$C$1258,2,0)</f>
        <v>0803115</v>
      </c>
      <c r="E790" s="567" t="s">
        <v>420</v>
      </c>
      <c r="F790" s="564" t="s">
        <v>100</v>
      </c>
      <c r="G790" s="564" t="s">
        <v>8</v>
      </c>
      <c r="H790" s="563" t="s">
        <v>293</v>
      </c>
      <c r="I790" s="564"/>
      <c r="J790" s="566" t="s">
        <v>125</v>
      </c>
      <c r="K790" s="563" t="s">
        <v>419</v>
      </c>
      <c r="L790" s="572" t="s">
        <v>89</v>
      </c>
      <c r="M790" s="562" t="str">
        <f>VLOOKUP(C790,[3]K10!$B$3:$K$1312,10,0)</f>
        <v>Không mở</v>
      </c>
      <c r="N790" s="564"/>
      <c r="O790" s="563" t="s">
        <v>63</v>
      </c>
      <c r="P790" s="563">
        <v>0</v>
      </c>
      <c r="Q790" s="563" t="s">
        <v>419</v>
      </c>
      <c r="R790" s="559" t="s">
        <v>293</v>
      </c>
      <c r="S790" s="559">
        <f t="shared" si="31"/>
        <v>1</v>
      </c>
      <c r="T790" s="559">
        <v>590</v>
      </c>
      <c r="V790" s="562">
        <f>VLOOKUP(C790,[4]K10!$B$3:$J$1312,9,0)</f>
        <v>0</v>
      </c>
      <c r="W790" s="561">
        <v>787</v>
      </c>
      <c r="X790" s="561"/>
      <c r="Y790" s="561"/>
    </row>
    <row r="791" spans="1:25" ht="36" hidden="1" customHeight="1" x14ac:dyDescent="0.2">
      <c r="A791" s="569">
        <v>536</v>
      </c>
      <c r="B791" s="568" t="str">
        <f t="shared" si="32"/>
        <v>10.7.0803129.04</v>
      </c>
      <c r="C791" s="562" t="s">
        <v>4037</v>
      </c>
      <c r="D791" s="562" t="str">
        <f>VLOOKUP(E791,[1]QuyetdinhPCGD!$B$6:$C$1258,2,0)</f>
        <v>0803129</v>
      </c>
      <c r="E791" s="567" t="s">
        <v>412</v>
      </c>
      <c r="F791" s="564" t="s">
        <v>100</v>
      </c>
      <c r="G791" s="564" t="s">
        <v>9</v>
      </c>
      <c r="H791" s="563" t="s">
        <v>293</v>
      </c>
      <c r="I791" s="571"/>
      <c r="J791" s="566" t="s">
        <v>125</v>
      </c>
      <c r="K791" s="563" t="s">
        <v>411</v>
      </c>
      <c r="L791" s="572" t="s">
        <v>89</v>
      </c>
      <c r="M791" s="562" t="str">
        <f>VLOOKUP(C791,[3]K10!$B$3:$K$1312,10,0)</f>
        <v>Không mở</v>
      </c>
      <c r="N791" s="571"/>
      <c r="O791" s="563" t="s">
        <v>63</v>
      </c>
      <c r="P791" s="563">
        <v>0</v>
      </c>
      <c r="Q791" s="563" t="s">
        <v>411</v>
      </c>
      <c r="R791" s="559" t="s">
        <v>293</v>
      </c>
      <c r="S791" s="559">
        <f t="shared" si="31"/>
        <v>1</v>
      </c>
      <c r="T791" s="559">
        <v>581</v>
      </c>
      <c r="V791" s="562">
        <f>VLOOKUP(C791,[4]K10!$B$3:$J$1312,9,0)</f>
        <v>18</v>
      </c>
      <c r="W791" s="561">
        <v>788</v>
      </c>
      <c r="X791" s="561"/>
      <c r="Y791" s="561"/>
    </row>
    <row r="792" spans="1:25" ht="36.75" hidden="1" customHeight="1" x14ac:dyDescent="0.2">
      <c r="A792" s="569">
        <v>537</v>
      </c>
      <c r="B792" s="568" t="str">
        <f t="shared" si="32"/>
        <v>10.7.0803135.04</v>
      </c>
      <c r="C792" s="562" t="s">
        <v>4038</v>
      </c>
      <c r="D792" s="562" t="str">
        <f>VLOOKUP(E792,[1]QuyetdinhPCGD!$B$6:$C$1258,2,0)</f>
        <v>0803135</v>
      </c>
      <c r="E792" s="573" t="s">
        <v>421</v>
      </c>
      <c r="F792" s="564" t="s">
        <v>178</v>
      </c>
      <c r="G792" s="564" t="s">
        <v>12</v>
      </c>
      <c r="H792" s="562" t="str">
        <f>VLOOKUP(J792,'[2]Phan ca&amp; Ngay BDhoc'!$B$4:$I$106,8,0)</f>
        <v>A7-607</v>
      </c>
      <c r="I792" s="571"/>
      <c r="J792" s="566" t="s">
        <v>125</v>
      </c>
      <c r="K792" s="563" t="s">
        <v>274</v>
      </c>
      <c r="L792" s="572" t="s">
        <v>89</v>
      </c>
      <c r="M792" s="562" t="str">
        <f>VLOOKUP(C792,[3]K10!$B$3:$K$1312,10,0)</f>
        <v>Mở</v>
      </c>
      <c r="N792" s="571"/>
      <c r="O792" s="563" t="s">
        <v>63</v>
      </c>
      <c r="P792" s="563">
        <v>0</v>
      </c>
      <c r="Q792" s="563" t="s">
        <v>274</v>
      </c>
      <c r="R792" s="559" t="s">
        <v>3266</v>
      </c>
      <c r="S792" s="559">
        <f t="shared" si="31"/>
        <v>1</v>
      </c>
      <c r="T792" s="559">
        <v>593</v>
      </c>
      <c r="V792" s="562">
        <f>VLOOKUP(C792,[4]K10!$B$3:$J$1312,9,0)</f>
        <v>70</v>
      </c>
      <c r="W792" s="561">
        <v>789</v>
      </c>
      <c r="X792" s="561" t="s">
        <v>4627</v>
      </c>
      <c r="Y792" s="561"/>
    </row>
    <row r="793" spans="1:25" ht="57" hidden="1" x14ac:dyDescent="0.2">
      <c r="A793" s="569">
        <v>538</v>
      </c>
      <c r="B793" s="568" t="str">
        <f t="shared" si="32"/>
        <v>10.7.0803140.05</v>
      </c>
      <c r="C793" s="562" t="s">
        <v>4039</v>
      </c>
      <c r="D793" s="562" t="str">
        <f>VLOOKUP(E793,[1]QuyetdinhPCGD!$B$6:$C$1258,2,0)</f>
        <v>0803140</v>
      </c>
      <c r="E793" s="567" t="s">
        <v>417</v>
      </c>
      <c r="F793" s="564" t="s">
        <v>85</v>
      </c>
      <c r="G793" s="564" t="s">
        <v>8</v>
      </c>
      <c r="H793" s="563" t="s">
        <v>293</v>
      </c>
      <c r="I793" s="564"/>
      <c r="J793" s="566" t="s">
        <v>126</v>
      </c>
      <c r="K793" s="563" t="s">
        <v>415</v>
      </c>
      <c r="L793" s="572" t="s">
        <v>112</v>
      </c>
      <c r="M793" s="562" t="str">
        <f>VLOOKUP(C793,[3]K10!$B$3:$K$1312,10,0)</f>
        <v>Không mở</v>
      </c>
      <c r="N793" s="564"/>
      <c r="O793" s="563" t="s">
        <v>63</v>
      </c>
      <c r="P793" s="563">
        <v>0</v>
      </c>
      <c r="Q793" s="563" t="s">
        <v>415</v>
      </c>
      <c r="R793" s="559" t="s">
        <v>293</v>
      </c>
      <c r="S793" s="559">
        <f t="shared" si="31"/>
        <v>1</v>
      </c>
      <c r="T793" s="559">
        <v>599</v>
      </c>
      <c r="V793" s="562">
        <f>VLOOKUP(C793,[4]K10!$B$3:$J$1312,9,0)</f>
        <v>1</v>
      </c>
      <c r="W793" s="561">
        <v>790</v>
      </c>
      <c r="X793" s="561"/>
      <c r="Y793" s="561"/>
    </row>
    <row r="794" spans="1:25" ht="57" hidden="1" x14ac:dyDescent="0.2">
      <c r="A794" s="569">
        <v>539</v>
      </c>
      <c r="B794" s="568" t="str">
        <f t="shared" si="32"/>
        <v>10.7.0803140.05</v>
      </c>
      <c r="C794" s="562" t="s">
        <v>4039</v>
      </c>
      <c r="D794" s="562" t="str">
        <f>VLOOKUP(E794,[1]QuyetdinhPCGD!$B$6:$C$1258,2,0)</f>
        <v>0803140</v>
      </c>
      <c r="E794" s="567" t="s">
        <v>417</v>
      </c>
      <c r="F794" s="564" t="s">
        <v>85</v>
      </c>
      <c r="G794" s="564" t="s">
        <v>9</v>
      </c>
      <c r="H794" s="563" t="s">
        <v>293</v>
      </c>
      <c r="I794" s="571"/>
      <c r="J794" s="566" t="s">
        <v>126</v>
      </c>
      <c r="K794" s="563" t="s">
        <v>415</v>
      </c>
      <c r="L794" s="572" t="s">
        <v>112</v>
      </c>
      <c r="M794" s="562" t="str">
        <f>VLOOKUP(C794,[3]K10!$B$3:$K$1312,10,0)</f>
        <v>Không mở</v>
      </c>
      <c r="N794" s="571"/>
      <c r="O794" s="563" t="s">
        <v>63</v>
      </c>
      <c r="P794" s="563">
        <v>0</v>
      </c>
      <c r="Q794" s="563" t="s">
        <v>415</v>
      </c>
      <c r="R794" s="559" t="s">
        <v>293</v>
      </c>
      <c r="S794" s="559">
        <f t="shared" si="31"/>
        <v>1</v>
      </c>
      <c r="T794" s="559">
        <v>602</v>
      </c>
      <c r="V794" s="562">
        <f>VLOOKUP(C794,[4]K10!$B$3:$J$1312,9,0)</f>
        <v>1</v>
      </c>
      <c r="W794" s="561">
        <v>791</v>
      </c>
      <c r="X794" s="561"/>
      <c r="Y794" s="561"/>
    </row>
    <row r="795" spans="1:25" ht="57" hidden="1" x14ac:dyDescent="0.2">
      <c r="A795" s="569">
        <v>540</v>
      </c>
      <c r="B795" s="568" t="str">
        <f t="shared" si="32"/>
        <v>10.7.0803107.05</v>
      </c>
      <c r="C795" s="576" t="s">
        <v>4040</v>
      </c>
      <c r="D795" s="562" t="str">
        <f>VLOOKUP(E795,[1]QuyetdinhPCGD!$B$6:$C$1258,2,0)</f>
        <v>0803107</v>
      </c>
      <c r="E795" s="567" t="s">
        <v>416</v>
      </c>
      <c r="F795" s="564" t="s">
        <v>85</v>
      </c>
      <c r="G795" s="564" t="s">
        <v>8</v>
      </c>
      <c r="H795" s="563" t="s">
        <v>4643</v>
      </c>
      <c r="I795" s="564"/>
      <c r="J795" s="566" t="s">
        <v>126</v>
      </c>
      <c r="K795" s="563" t="s">
        <v>4004</v>
      </c>
      <c r="L795" s="575" t="s">
        <v>112</v>
      </c>
      <c r="M795" s="562" t="str">
        <f>VLOOKUP(C795,[3]K10!$B$3:$K$1312,10,0)</f>
        <v>Mở</v>
      </c>
      <c r="N795" s="564"/>
      <c r="O795" s="563" t="s">
        <v>63</v>
      </c>
      <c r="P795" s="563">
        <v>0</v>
      </c>
      <c r="Q795" s="563" t="s">
        <v>415</v>
      </c>
      <c r="R795" s="559" t="s">
        <v>293</v>
      </c>
      <c r="S795" s="559">
        <f t="shared" si="31"/>
        <v>0</v>
      </c>
      <c r="T795" s="559">
        <v>598</v>
      </c>
      <c r="U795" s="559" t="s">
        <v>4628</v>
      </c>
      <c r="V795" s="562">
        <f>VLOOKUP(C795,[4]K10!$B$3:$J$1312,9,0)</f>
        <v>70</v>
      </c>
      <c r="W795" s="561">
        <v>792</v>
      </c>
      <c r="X795" s="561" t="s">
        <v>2472</v>
      </c>
      <c r="Y795" s="561"/>
    </row>
    <row r="796" spans="1:25" ht="57" hidden="1" x14ac:dyDescent="0.2">
      <c r="A796" s="569">
        <v>541</v>
      </c>
      <c r="B796" s="568" t="str">
        <f t="shared" si="32"/>
        <v>10.7.0803107.05</v>
      </c>
      <c r="C796" s="576" t="s">
        <v>4040</v>
      </c>
      <c r="D796" s="562" t="str">
        <f>VLOOKUP(E796,[1]QuyetdinhPCGD!$B$6:$C$1258,2,0)</f>
        <v>0803107</v>
      </c>
      <c r="E796" s="567" t="s">
        <v>416</v>
      </c>
      <c r="F796" s="564" t="s">
        <v>85</v>
      </c>
      <c r="G796" s="564" t="s">
        <v>9</v>
      </c>
      <c r="H796" s="563" t="s">
        <v>4643</v>
      </c>
      <c r="I796" s="571"/>
      <c r="J796" s="566" t="s">
        <v>126</v>
      </c>
      <c r="K796" s="563" t="s">
        <v>4004</v>
      </c>
      <c r="L796" s="575" t="s">
        <v>112</v>
      </c>
      <c r="M796" s="562" t="str">
        <f>VLOOKUP(C796,[3]K10!$B$3:$K$1312,10,0)</f>
        <v>Mở</v>
      </c>
      <c r="N796" s="571"/>
      <c r="O796" s="563" t="s">
        <v>63</v>
      </c>
      <c r="P796" s="563">
        <v>0</v>
      </c>
      <c r="Q796" s="563" t="s">
        <v>415</v>
      </c>
      <c r="R796" s="559" t="s">
        <v>293</v>
      </c>
      <c r="S796" s="559">
        <f t="shared" si="31"/>
        <v>0</v>
      </c>
      <c r="T796" s="559">
        <v>601</v>
      </c>
      <c r="U796" s="559" t="s">
        <v>4628</v>
      </c>
      <c r="V796" s="562">
        <f>VLOOKUP(C796,[4]K10!$B$3:$J$1312,9,0)</f>
        <v>70</v>
      </c>
      <c r="W796" s="561">
        <v>793</v>
      </c>
      <c r="X796" s="561" t="s">
        <v>2472</v>
      </c>
      <c r="Y796" s="561"/>
    </row>
    <row r="797" spans="1:25" ht="57" hidden="1" x14ac:dyDescent="0.2">
      <c r="A797" s="569">
        <v>542</v>
      </c>
      <c r="B797" s="568" t="str">
        <f t="shared" si="32"/>
        <v>10.7.0803108.05</v>
      </c>
      <c r="C797" s="562" t="s">
        <v>4041</v>
      </c>
      <c r="D797" s="562" t="str">
        <f>VLOOKUP(E797,[1]QuyetdinhPCGD!$B$6:$C$1258,2,0)</f>
        <v>0803108</v>
      </c>
      <c r="E797" s="567" t="s">
        <v>413</v>
      </c>
      <c r="F797" s="564" t="s">
        <v>113</v>
      </c>
      <c r="G797" s="564" t="s">
        <v>8</v>
      </c>
      <c r="H797" s="563" t="s">
        <v>293</v>
      </c>
      <c r="I797" s="564"/>
      <c r="J797" s="566" t="s">
        <v>126</v>
      </c>
      <c r="K797" s="563" t="s">
        <v>411</v>
      </c>
      <c r="L797" s="572" t="s">
        <v>112</v>
      </c>
      <c r="M797" s="562" t="str">
        <f>VLOOKUP(C797,[3]K10!$B$3:$K$1312,10,0)</f>
        <v>Không mở</v>
      </c>
      <c r="N797" s="564"/>
      <c r="O797" s="563" t="s">
        <v>63</v>
      </c>
      <c r="P797" s="563">
        <v>0</v>
      </c>
      <c r="Q797" s="563" t="s">
        <v>411</v>
      </c>
      <c r="R797" s="559" t="s">
        <v>293</v>
      </c>
      <c r="S797" s="559">
        <f t="shared" si="31"/>
        <v>1</v>
      </c>
      <c r="T797" s="559">
        <v>596</v>
      </c>
      <c r="V797" s="562">
        <f>VLOOKUP(C797,[4]K10!$B$3:$J$1312,9,0)</f>
        <v>12</v>
      </c>
      <c r="W797" s="561">
        <v>794</v>
      </c>
      <c r="X797" s="561"/>
      <c r="Y797" s="561"/>
    </row>
    <row r="798" spans="1:25" ht="57" hidden="1" x14ac:dyDescent="0.2">
      <c r="A798" s="569">
        <v>543</v>
      </c>
      <c r="B798" s="568" t="str">
        <f t="shared" si="32"/>
        <v>10.7.0803109.05</v>
      </c>
      <c r="C798" s="562" t="s">
        <v>4042</v>
      </c>
      <c r="D798" s="562" t="str">
        <f>VLOOKUP(E798,[1]QuyetdinhPCGD!$B$6:$C$1258,2,0)</f>
        <v>0803109</v>
      </c>
      <c r="E798" s="567" t="s">
        <v>410</v>
      </c>
      <c r="F798" s="564" t="s">
        <v>113</v>
      </c>
      <c r="G798" s="564" t="s">
        <v>8</v>
      </c>
      <c r="H798" s="562" t="str">
        <f>VLOOKUP(J798,'[2]Phan ca&amp; Ngay BDhoc'!$B$4:$I$106,8,0)</f>
        <v>A7-602</v>
      </c>
      <c r="I798" s="564"/>
      <c r="J798" s="566" t="s">
        <v>126</v>
      </c>
      <c r="K798" s="563" t="s">
        <v>411</v>
      </c>
      <c r="L798" s="572" t="s">
        <v>112</v>
      </c>
      <c r="M798" s="562" t="str">
        <f>VLOOKUP(C798,[3]K10!$B$3:$K$1312,10,0)</f>
        <v>Không mở</v>
      </c>
      <c r="N798" s="564"/>
      <c r="O798" s="563" t="s">
        <v>63</v>
      </c>
      <c r="P798" s="563">
        <v>0</v>
      </c>
      <c r="Q798" s="563" t="s">
        <v>411</v>
      </c>
      <c r="R798" s="559" t="s">
        <v>800</v>
      </c>
      <c r="S798" s="559">
        <f t="shared" si="31"/>
        <v>0</v>
      </c>
      <c r="T798" s="559">
        <v>594</v>
      </c>
      <c r="V798" s="562">
        <f>VLOOKUP(C798,[4]K10!$B$3:$J$1312,9,0)</f>
        <v>0</v>
      </c>
      <c r="W798" s="561">
        <v>795</v>
      </c>
      <c r="X798" s="561"/>
      <c r="Y798" s="561"/>
    </row>
    <row r="799" spans="1:25" ht="57" hidden="1" x14ac:dyDescent="0.2">
      <c r="A799" s="569">
        <v>544</v>
      </c>
      <c r="B799" s="568" t="str">
        <f t="shared" si="32"/>
        <v>10.7.0803110.05</v>
      </c>
      <c r="C799" s="562" t="s">
        <v>4043</v>
      </c>
      <c r="D799" s="562" t="str">
        <f>VLOOKUP(E799,[1]QuyetdinhPCGD!$B$6:$C$1258,2,0)</f>
        <v>0803110</v>
      </c>
      <c r="E799" s="567" t="s">
        <v>414</v>
      </c>
      <c r="F799" s="564" t="s">
        <v>85</v>
      </c>
      <c r="G799" s="564" t="s">
        <v>8</v>
      </c>
      <c r="H799" s="562" t="str">
        <f>VLOOKUP(J799,'[2]Phan ca&amp; Ngay BDhoc'!$B$4:$I$106,8,0)</f>
        <v>A7-602</v>
      </c>
      <c r="I799" s="564"/>
      <c r="J799" s="566" t="s">
        <v>126</v>
      </c>
      <c r="K799" s="563" t="s">
        <v>415</v>
      </c>
      <c r="L799" s="572" t="s">
        <v>112</v>
      </c>
      <c r="M799" s="562" t="str">
        <f>VLOOKUP(C799,[3]K10!$B$3:$K$1312,10,0)</f>
        <v>Không mở</v>
      </c>
      <c r="N799" s="564"/>
      <c r="O799" s="563" t="s">
        <v>63</v>
      </c>
      <c r="P799" s="563">
        <v>0</v>
      </c>
      <c r="Q799" s="563" t="s">
        <v>415</v>
      </c>
      <c r="R799" s="559" t="s">
        <v>800</v>
      </c>
      <c r="S799" s="559">
        <f t="shared" si="31"/>
        <v>0</v>
      </c>
      <c r="T799" s="559">
        <v>597</v>
      </c>
      <c r="V799" s="562">
        <f>VLOOKUP(C799,[4]K10!$B$3:$J$1312,9,0)</f>
        <v>0</v>
      </c>
      <c r="W799" s="561">
        <v>796</v>
      </c>
      <c r="X799" s="561"/>
      <c r="Y799" s="561"/>
    </row>
    <row r="800" spans="1:25" ht="57" hidden="1" x14ac:dyDescent="0.2">
      <c r="A800" s="569">
        <v>545</v>
      </c>
      <c r="B800" s="568" t="str">
        <f t="shared" si="32"/>
        <v>10.7.0803110.05</v>
      </c>
      <c r="C800" s="562" t="s">
        <v>4043</v>
      </c>
      <c r="D800" s="562" t="str">
        <f>VLOOKUP(E800,[1]QuyetdinhPCGD!$B$6:$C$1258,2,0)</f>
        <v>0803110</v>
      </c>
      <c r="E800" s="567" t="s">
        <v>414</v>
      </c>
      <c r="F800" s="564" t="s">
        <v>85</v>
      </c>
      <c r="G800" s="564" t="s">
        <v>9</v>
      </c>
      <c r="H800" s="562" t="str">
        <f>VLOOKUP(J800,'[2]Phan ca&amp; Ngay BDhoc'!$B$4:$I$106,8,0)</f>
        <v>A7-602</v>
      </c>
      <c r="I800" s="571"/>
      <c r="J800" s="566" t="s">
        <v>126</v>
      </c>
      <c r="K800" s="563" t="s">
        <v>415</v>
      </c>
      <c r="L800" s="572" t="s">
        <v>112</v>
      </c>
      <c r="M800" s="562" t="str">
        <f>VLOOKUP(C800,[3]K10!$B$3:$K$1312,10,0)</f>
        <v>Không mở</v>
      </c>
      <c r="N800" s="571"/>
      <c r="O800" s="563" t="s">
        <v>63</v>
      </c>
      <c r="P800" s="563">
        <v>0</v>
      </c>
      <c r="Q800" s="563" t="s">
        <v>415</v>
      </c>
      <c r="R800" s="559" t="s">
        <v>800</v>
      </c>
      <c r="S800" s="559">
        <f t="shared" si="31"/>
        <v>0</v>
      </c>
      <c r="T800" s="559">
        <v>600</v>
      </c>
      <c r="V800" s="562">
        <f>VLOOKUP(C800,[4]K10!$B$3:$J$1312,9,0)</f>
        <v>0</v>
      </c>
      <c r="W800" s="561">
        <v>797</v>
      </c>
      <c r="X800" s="561"/>
      <c r="Y800" s="561"/>
    </row>
    <row r="801" spans="1:25" ht="57" hidden="1" x14ac:dyDescent="0.2">
      <c r="A801" s="569">
        <v>546</v>
      </c>
      <c r="B801" s="568" t="str">
        <f t="shared" si="32"/>
        <v>10.7.0803112.05</v>
      </c>
      <c r="C801" s="562" t="s">
        <v>4044</v>
      </c>
      <c r="D801" s="562" t="str">
        <f>VLOOKUP(E801,[1]QuyetdinhPCGD!$B$6:$C$1258,2,0)</f>
        <v>0803112</v>
      </c>
      <c r="E801" s="567" t="s">
        <v>418</v>
      </c>
      <c r="F801" s="564" t="s">
        <v>113</v>
      </c>
      <c r="G801" s="564" t="s">
        <v>9</v>
      </c>
      <c r="H801" s="562" t="str">
        <f>VLOOKUP(J801,'[2]Phan ca&amp; Ngay BDhoc'!$B$4:$I$106,8,0)</f>
        <v>A7-602</v>
      </c>
      <c r="I801" s="571"/>
      <c r="J801" s="566" t="s">
        <v>126</v>
      </c>
      <c r="K801" s="563" t="s">
        <v>419</v>
      </c>
      <c r="L801" s="572" t="s">
        <v>112</v>
      </c>
      <c r="M801" s="562" t="str">
        <f>VLOOKUP(C801,[3]K10!$B$3:$K$1312,10,0)</f>
        <v>Mở</v>
      </c>
      <c r="N801" s="571"/>
      <c r="O801" s="563" t="s">
        <v>63</v>
      </c>
      <c r="P801" s="563">
        <v>0</v>
      </c>
      <c r="Q801" s="563" t="s">
        <v>419</v>
      </c>
      <c r="R801" s="559" t="s">
        <v>800</v>
      </c>
      <c r="S801" s="559">
        <f t="shared" si="31"/>
        <v>0</v>
      </c>
      <c r="T801" s="559">
        <v>603</v>
      </c>
      <c r="V801" s="562">
        <f>VLOOKUP(C801,[4]K10!$B$3:$J$1312,9,0)</f>
        <v>28</v>
      </c>
      <c r="W801" s="561">
        <v>798</v>
      </c>
      <c r="X801" s="561" t="s">
        <v>2472</v>
      </c>
      <c r="Y801" s="561"/>
    </row>
    <row r="802" spans="1:25" ht="57" hidden="1" x14ac:dyDescent="0.2">
      <c r="A802" s="569">
        <v>547</v>
      </c>
      <c r="B802" s="568" t="str">
        <f t="shared" si="32"/>
        <v>10.7.0803115.05</v>
      </c>
      <c r="C802" s="562" t="s">
        <v>4045</v>
      </c>
      <c r="D802" s="562" t="str">
        <f>VLOOKUP(E802,[1]QuyetdinhPCGD!$B$6:$C$1258,2,0)</f>
        <v>0803115</v>
      </c>
      <c r="E802" s="567" t="s">
        <v>420</v>
      </c>
      <c r="F802" s="564" t="s">
        <v>113</v>
      </c>
      <c r="G802" s="564" t="s">
        <v>9</v>
      </c>
      <c r="H802" s="563" t="s">
        <v>293</v>
      </c>
      <c r="I802" s="571"/>
      <c r="J802" s="566" t="s">
        <v>126</v>
      </c>
      <c r="K802" s="563" t="s">
        <v>419</v>
      </c>
      <c r="L802" s="572" t="s">
        <v>112</v>
      </c>
      <c r="M802" s="562" t="str">
        <f>VLOOKUP(C802,[3]K10!$B$3:$K$1312,10,0)</f>
        <v>Không mở</v>
      </c>
      <c r="N802" s="571"/>
      <c r="O802" s="563" t="s">
        <v>63</v>
      </c>
      <c r="P802" s="563">
        <v>0</v>
      </c>
      <c r="Q802" s="563" t="s">
        <v>419</v>
      </c>
      <c r="R802" s="559" t="s">
        <v>293</v>
      </c>
      <c r="S802" s="559">
        <f t="shared" si="31"/>
        <v>1</v>
      </c>
      <c r="T802" s="559">
        <v>604</v>
      </c>
      <c r="V802" s="562">
        <f>VLOOKUP(C802,[4]K10!$B$3:$J$1312,9,0)</f>
        <v>0</v>
      </c>
      <c r="W802" s="561">
        <v>799</v>
      </c>
      <c r="X802" s="561"/>
      <c r="Y802" s="561"/>
    </row>
    <row r="803" spans="1:25" ht="57" hidden="1" x14ac:dyDescent="0.2">
      <c r="A803" s="569">
        <v>548</v>
      </c>
      <c r="B803" s="568" t="str">
        <f t="shared" si="32"/>
        <v>10.7.0803129.05</v>
      </c>
      <c r="C803" s="562" t="s">
        <v>4046</v>
      </c>
      <c r="D803" s="562" t="str">
        <f>VLOOKUP(E803,[1]QuyetdinhPCGD!$B$6:$C$1258,2,0)</f>
        <v>0803129</v>
      </c>
      <c r="E803" s="567" t="s">
        <v>412</v>
      </c>
      <c r="F803" s="564" t="s">
        <v>113</v>
      </c>
      <c r="G803" s="564" t="s">
        <v>8</v>
      </c>
      <c r="H803" s="563" t="s">
        <v>293</v>
      </c>
      <c r="I803" s="564"/>
      <c r="J803" s="566" t="s">
        <v>126</v>
      </c>
      <c r="K803" s="563" t="s">
        <v>411</v>
      </c>
      <c r="L803" s="572" t="s">
        <v>112</v>
      </c>
      <c r="M803" s="562" t="str">
        <f>VLOOKUP(C803,[3]K10!$B$3:$K$1312,10,0)</f>
        <v>Không mở</v>
      </c>
      <c r="N803" s="564"/>
      <c r="O803" s="563" t="s">
        <v>63</v>
      </c>
      <c r="P803" s="563">
        <v>0</v>
      </c>
      <c r="Q803" s="563" t="s">
        <v>411</v>
      </c>
      <c r="R803" s="559" t="s">
        <v>293</v>
      </c>
      <c r="S803" s="559">
        <f t="shared" si="31"/>
        <v>1</v>
      </c>
      <c r="T803" s="559">
        <v>595</v>
      </c>
      <c r="V803" s="562">
        <f>VLOOKUP(C803,[4]K10!$B$3:$J$1312,9,0)</f>
        <v>0</v>
      </c>
      <c r="W803" s="561">
        <v>800</v>
      </c>
      <c r="X803" s="561"/>
      <c r="Y803" s="561"/>
    </row>
    <row r="804" spans="1:25" ht="20.25" hidden="1" customHeight="1" x14ac:dyDescent="0.2">
      <c r="A804" s="569">
        <v>549</v>
      </c>
      <c r="B804" s="568" t="str">
        <f t="shared" si="32"/>
        <v>10.7.0803135.05</v>
      </c>
      <c r="C804" s="562" t="s">
        <v>4047</v>
      </c>
      <c r="D804" s="562" t="str">
        <f>VLOOKUP(E804,[1]QuyetdinhPCGD!$B$6:$C$1258,2,0)</f>
        <v>0803135</v>
      </c>
      <c r="E804" s="573" t="s">
        <v>421</v>
      </c>
      <c r="F804" s="564" t="s">
        <v>173</v>
      </c>
      <c r="G804" s="564" t="s">
        <v>10</v>
      </c>
      <c r="H804" s="562" t="str">
        <f>VLOOKUP(J804,'[2]Phan ca&amp; Ngay BDhoc'!$B$4:$I$106,8,0)</f>
        <v>A7-602</v>
      </c>
      <c r="I804" s="571"/>
      <c r="J804" s="566" t="s">
        <v>126</v>
      </c>
      <c r="K804" s="563" t="s">
        <v>274</v>
      </c>
      <c r="L804" s="572" t="s">
        <v>112</v>
      </c>
      <c r="M804" s="562" t="str">
        <f>VLOOKUP(C804,[3]K10!$B$3:$K$1312,10,0)</f>
        <v>Mở</v>
      </c>
      <c r="N804" s="571"/>
      <c r="O804" s="563" t="s">
        <v>63</v>
      </c>
      <c r="P804" s="563">
        <v>0</v>
      </c>
      <c r="Q804" s="563" t="s">
        <v>274</v>
      </c>
      <c r="R804" s="559" t="s">
        <v>800</v>
      </c>
      <c r="S804" s="559">
        <f t="shared" si="31"/>
        <v>0</v>
      </c>
      <c r="T804" s="559">
        <v>607</v>
      </c>
      <c r="V804" s="562">
        <f>VLOOKUP(C804,[4]K10!$B$3:$J$1312,9,0)</f>
        <v>70</v>
      </c>
      <c r="W804" s="561">
        <v>801</v>
      </c>
      <c r="X804" s="561" t="s">
        <v>2472</v>
      </c>
      <c r="Y804" s="561"/>
    </row>
    <row r="805" spans="1:25" ht="57" hidden="1" x14ac:dyDescent="0.2">
      <c r="A805" s="569">
        <v>550</v>
      </c>
      <c r="B805" s="568" t="str">
        <f t="shared" si="32"/>
        <v>10.7.0803140.06</v>
      </c>
      <c r="C805" s="562" t="s">
        <v>4048</v>
      </c>
      <c r="D805" s="562" t="str">
        <f>VLOOKUP(E805,[1]QuyetdinhPCGD!$B$6:$C$1258,2,0)</f>
        <v>0803140</v>
      </c>
      <c r="E805" s="567" t="s">
        <v>417</v>
      </c>
      <c r="F805" s="564" t="s">
        <v>81</v>
      </c>
      <c r="G805" s="564" t="s">
        <v>8</v>
      </c>
      <c r="H805" s="563" t="s">
        <v>293</v>
      </c>
      <c r="I805" s="564"/>
      <c r="J805" s="566" t="s">
        <v>127</v>
      </c>
      <c r="K805" s="563" t="s">
        <v>415</v>
      </c>
      <c r="L805" s="572" t="s">
        <v>115</v>
      </c>
      <c r="M805" s="562" t="str">
        <f>VLOOKUP(C805,[3]K10!$B$3:$K$1312,10,0)</f>
        <v>Không mở</v>
      </c>
      <c r="N805" s="564"/>
      <c r="O805" s="563" t="s">
        <v>63</v>
      </c>
      <c r="P805" s="563">
        <v>0</v>
      </c>
      <c r="Q805" s="563" t="s">
        <v>415</v>
      </c>
      <c r="R805" s="559" t="s">
        <v>293</v>
      </c>
      <c r="S805" s="559">
        <f t="shared" si="31"/>
        <v>1</v>
      </c>
      <c r="T805" s="559">
        <v>613</v>
      </c>
      <c r="V805" s="562">
        <f>VLOOKUP(C805,[4]K10!$B$3:$J$1312,9,0)</f>
        <v>0</v>
      </c>
      <c r="W805" s="561">
        <v>802</v>
      </c>
      <c r="X805" s="561"/>
      <c r="Y805" s="561"/>
    </row>
    <row r="806" spans="1:25" ht="57" hidden="1" x14ac:dyDescent="0.2">
      <c r="A806" s="569">
        <v>551</v>
      </c>
      <c r="B806" s="568" t="str">
        <f t="shared" si="32"/>
        <v>10.7.0803140.06</v>
      </c>
      <c r="C806" s="562" t="s">
        <v>4048</v>
      </c>
      <c r="D806" s="562" t="str">
        <f>VLOOKUP(E806,[1]QuyetdinhPCGD!$B$6:$C$1258,2,0)</f>
        <v>0803140</v>
      </c>
      <c r="E806" s="567" t="s">
        <v>417</v>
      </c>
      <c r="F806" s="564" t="s">
        <v>81</v>
      </c>
      <c r="G806" s="564" t="s">
        <v>9</v>
      </c>
      <c r="H806" s="563" t="s">
        <v>293</v>
      </c>
      <c r="I806" s="571"/>
      <c r="J806" s="566" t="s">
        <v>127</v>
      </c>
      <c r="K806" s="563" t="s">
        <v>415</v>
      </c>
      <c r="L806" s="572" t="s">
        <v>115</v>
      </c>
      <c r="M806" s="562" t="str">
        <f>VLOOKUP(C806,[3]K10!$B$3:$K$1312,10,0)</f>
        <v>Không mở</v>
      </c>
      <c r="N806" s="571"/>
      <c r="O806" s="563" t="s">
        <v>63</v>
      </c>
      <c r="P806" s="563">
        <v>0</v>
      </c>
      <c r="Q806" s="563" t="s">
        <v>415</v>
      </c>
      <c r="R806" s="559" t="s">
        <v>293</v>
      </c>
      <c r="S806" s="559">
        <f t="shared" si="31"/>
        <v>1</v>
      </c>
      <c r="T806" s="559">
        <v>616</v>
      </c>
      <c r="V806" s="562">
        <f>VLOOKUP(C806,[4]K10!$B$3:$J$1312,9,0)</f>
        <v>0</v>
      </c>
      <c r="W806" s="561">
        <v>803</v>
      </c>
      <c r="X806" s="561"/>
      <c r="Y806" s="561"/>
    </row>
    <row r="807" spans="1:25" ht="57" hidden="1" x14ac:dyDescent="0.2">
      <c r="A807" s="569">
        <v>552</v>
      </c>
      <c r="B807" s="568" t="str">
        <f t="shared" si="32"/>
        <v>10.7.0803107.06</v>
      </c>
      <c r="C807" s="576" t="s">
        <v>4049</v>
      </c>
      <c r="D807" s="562" t="str">
        <f>VLOOKUP(E807,[1]QuyetdinhPCGD!$B$6:$C$1258,2,0)</f>
        <v>0803107</v>
      </c>
      <c r="E807" s="567" t="s">
        <v>416</v>
      </c>
      <c r="F807" s="564" t="s">
        <v>81</v>
      </c>
      <c r="G807" s="564" t="s">
        <v>8</v>
      </c>
      <c r="H807" s="563" t="s">
        <v>4643</v>
      </c>
      <c r="I807" s="564"/>
      <c r="J807" s="566" t="s">
        <v>127</v>
      </c>
      <c r="K807" s="563" t="s">
        <v>4004</v>
      </c>
      <c r="L807" s="575" t="s">
        <v>115</v>
      </c>
      <c r="M807" s="562" t="str">
        <f>VLOOKUP(C807,[3]K10!$B$3:$K$1312,10,0)</f>
        <v>Mở</v>
      </c>
      <c r="N807" s="564"/>
      <c r="O807" s="563" t="s">
        <v>63</v>
      </c>
      <c r="P807" s="563">
        <v>0</v>
      </c>
      <c r="Q807" s="563" t="s">
        <v>415</v>
      </c>
      <c r="R807" s="559" t="s">
        <v>293</v>
      </c>
      <c r="S807" s="559">
        <f t="shared" ref="S807:S846" si="33">IF(H807=R807,1,0)</f>
        <v>0</v>
      </c>
      <c r="T807" s="559">
        <v>612</v>
      </c>
      <c r="U807" s="559" t="s">
        <v>4628</v>
      </c>
      <c r="V807" s="562">
        <f>VLOOKUP(C807,[4]K10!$B$3:$J$1312,9,0)</f>
        <v>52</v>
      </c>
      <c r="W807" s="561">
        <v>804</v>
      </c>
      <c r="X807" s="561" t="s">
        <v>4627</v>
      </c>
      <c r="Y807" s="561"/>
    </row>
    <row r="808" spans="1:25" ht="57" hidden="1" x14ac:dyDescent="0.2">
      <c r="A808" s="569">
        <v>553</v>
      </c>
      <c r="B808" s="568" t="str">
        <f t="shared" si="32"/>
        <v>10.7.0803107.06</v>
      </c>
      <c r="C808" s="576" t="s">
        <v>4049</v>
      </c>
      <c r="D808" s="562" t="str">
        <f>VLOOKUP(E808,[1]QuyetdinhPCGD!$B$6:$C$1258,2,0)</f>
        <v>0803107</v>
      </c>
      <c r="E808" s="567" t="s">
        <v>416</v>
      </c>
      <c r="F808" s="564" t="s">
        <v>81</v>
      </c>
      <c r="G808" s="564" t="s">
        <v>9</v>
      </c>
      <c r="H808" s="562" t="s">
        <v>4630</v>
      </c>
      <c r="I808" s="571"/>
      <c r="J808" s="566" t="s">
        <v>127</v>
      </c>
      <c r="K808" s="563" t="s">
        <v>4004</v>
      </c>
      <c r="L808" s="575" t="s">
        <v>115</v>
      </c>
      <c r="M808" s="562" t="str">
        <f>VLOOKUP(C808,[3]K10!$B$3:$K$1312,10,0)</f>
        <v>Mở</v>
      </c>
      <c r="N808" s="571"/>
      <c r="O808" s="563" t="s">
        <v>63</v>
      </c>
      <c r="P808" s="563">
        <v>0</v>
      </c>
      <c r="Q808" s="563" t="s">
        <v>415</v>
      </c>
      <c r="R808" s="559" t="s">
        <v>293</v>
      </c>
      <c r="S808" s="559">
        <f t="shared" si="33"/>
        <v>0</v>
      </c>
      <c r="T808" s="559">
        <v>615</v>
      </c>
      <c r="U808" s="559" t="s">
        <v>4628</v>
      </c>
      <c r="V808" s="562">
        <f>VLOOKUP(C808,[4]K10!$B$3:$J$1312,9,0)</f>
        <v>52</v>
      </c>
      <c r="W808" s="561">
        <v>805</v>
      </c>
      <c r="X808" s="561" t="s">
        <v>4627</v>
      </c>
      <c r="Y808" s="561"/>
    </row>
    <row r="809" spans="1:25" ht="57" hidden="1" x14ac:dyDescent="0.2">
      <c r="A809" s="569">
        <v>554</v>
      </c>
      <c r="B809" s="568" t="str">
        <f t="shared" si="32"/>
        <v>10.7.0803108.06</v>
      </c>
      <c r="C809" s="562" t="s">
        <v>4050</v>
      </c>
      <c r="D809" s="562" t="str">
        <f>VLOOKUP(E809,[1]QuyetdinhPCGD!$B$6:$C$1258,2,0)</f>
        <v>0803108</v>
      </c>
      <c r="E809" s="567" t="s">
        <v>413</v>
      </c>
      <c r="F809" s="564" t="s">
        <v>108</v>
      </c>
      <c r="G809" s="564" t="s">
        <v>8</v>
      </c>
      <c r="H809" s="563" t="s">
        <v>4643</v>
      </c>
      <c r="I809" s="564"/>
      <c r="J809" s="566" t="s">
        <v>127</v>
      </c>
      <c r="K809" s="563" t="s">
        <v>411</v>
      </c>
      <c r="L809" s="572" t="s">
        <v>115</v>
      </c>
      <c r="M809" s="562" t="str">
        <f>VLOOKUP(C809,[3]K10!$B$3:$K$1312,10,0)</f>
        <v>Mở</v>
      </c>
      <c r="N809" s="564"/>
      <c r="O809" s="563" t="s">
        <v>63</v>
      </c>
      <c r="P809" s="563">
        <v>0</v>
      </c>
      <c r="Q809" s="563" t="s">
        <v>411</v>
      </c>
      <c r="R809" s="559" t="s">
        <v>293</v>
      </c>
      <c r="S809" s="559">
        <f t="shared" si="33"/>
        <v>0</v>
      </c>
      <c r="T809" s="559">
        <v>610</v>
      </c>
      <c r="U809" s="559" t="s">
        <v>4628</v>
      </c>
      <c r="V809" s="562">
        <f>VLOOKUP(C809,[4]K10!$B$3:$J$1312,9,0)</f>
        <v>23</v>
      </c>
      <c r="W809" s="561">
        <v>806</v>
      </c>
      <c r="X809" s="561" t="s">
        <v>4627</v>
      </c>
      <c r="Y809" s="561"/>
    </row>
    <row r="810" spans="1:25" ht="57" hidden="1" x14ac:dyDescent="0.2">
      <c r="A810" s="569">
        <v>555</v>
      </c>
      <c r="B810" s="568" t="str">
        <f t="shared" si="32"/>
        <v>10.7.0803109.06</v>
      </c>
      <c r="C810" s="562" t="s">
        <v>4051</v>
      </c>
      <c r="D810" s="562" t="str">
        <f>VLOOKUP(E810,[1]QuyetdinhPCGD!$B$6:$C$1258,2,0)</f>
        <v>0803109</v>
      </c>
      <c r="E810" s="567" t="s">
        <v>410</v>
      </c>
      <c r="F810" s="564" t="s">
        <v>108</v>
      </c>
      <c r="G810" s="564" t="s">
        <v>8</v>
      </c>
      <c r="H810" s="562" t="str">
        <f>VLOOKUP(J810,'[2]Phan ca&amp; Ngay BDhoc'!$B$4:$I$106,8,0)</f>
        <v>A7-602</v>
      </c>
      <c r="I810" s="564"/>
      <c r="J810" s="566" t="s">
        <v>127</v>
      </c>
      <c r="K810" s="563" t="s">
        <v>411</v>
      </c>
      <c r="L810" s="572" t="s">
        <v>115</v>
      </c>
      <c r="M810" s="562" t="str">
        <f>VLOOKUP(C810,[3]K10!$B$3:$K$1312,10,0)</f>
        <v>Không mở</v>
      </c>
      <c r="N810" s="564"/>
      <c r="O810" s="563" t="s">
        <v>63</v>
      </c>
      <c r="P810" s="563">
        <v>0</v>
      </c>
      <c r="Q810" s="563" t="s">
        <v>411</v>
      </c>
      <c r="R810" s="559" t="s">
        <v>800</v>
      </c>
      <c r="S810" s="559">
        <f t="shared" si="33"/>
        <v>0</v>
      </c>
      <c r="T810" s="559">
        <v>608</v>
      </c>
      <c r="V810" s="562">
        <f>VLOOKUP(C810,[4]K10!$B$3:$J$1312,9,0)</f>
        <v>1</v>
      </c>
      <c r="W810" s="561">
        <v>807</v>
      </c>
      <c r="X810" s="561"/>
      <c r="Y810" s="561"/>
    </row>
    <row r="811" spans="1:25" ht="57" hidden="1" x14ac:dyDescent="0.2">
      <c r="A811" s="569">
        <v>556</v>
      </c>
      <c r="B811" s="568" t="str">
        <f t="shared" si="32"/>
        <v>10.7.0803110.06</v>
      </c>
      <c r="C811" s="562" t="s">
        <v>4052</v>
      </c>
      <c r="D811" s="562" t="str">
        <f>VLOOKUP(E811,[1]QuyetdinhPCGD!$B$6:$C$1258,2,0)</f>
        <v>0803110</v>
      </c>
      <c r="E811" s="567" t="s">
        <v>414</v>
      </c>
      <c r="F811" s="564" t="s">
        <v>81</v>
      </c>
      <c r="G811" s="564" t="s">
        <v>8</v>
      </c>
      <c r="H811" s="562" t="str">
        <f>VLOOKUP(J811,'[2]Phan ca&amp; Ngay BDhoc'!$B$4:$I$106,8,0)</f>
        <v>A7-602</v>
      </c>
      <c r="I811" s="564"/>
      <c r="J811" s="566" t="s">
        <v>127</v>
      </c>
      <c r="K811" s="563" t="s">
        <v>415</v>
      </c>
      <c r="L811" s="572" t="s">
        <v>115</v>
      </c>
      <c r="M811" s="562" t="str">
        <f>VLOOKUP(C811,[3]K10!$B$3:$K$1312,10,0)</f>
        <v>Không mở</v>
      </c>
      <c r="N811" s="564"/>
      <c r="O811" s="563" t="s">
        <v>63</v>
      </c>
      <c r="P811" s="563">
        <v>0</v>
      </c>
      <c r="Q811" s="563" t="s">
        <v>415</v>
      </c>
      <c r="R811" s="559" t="s">
        <v>800</v>
      </c>
      <c r="S811" s="559">
        <f t="shared" si="33"/>
        <v>0</v>
      </c>
      <c r="T811" s="559">
        <v>611</v>
      </c>
      <c r="V811" s="562">
        <f>VLOOKUP(C811,[4]K10!$B$3:$J$1312,9,0)</f>
        <v>1</v>
      </c>
      <c r="W811" s="561">
        <v>808</v>
      </c>
      <c r="X811" s="561"/>
      <c r="Y811" s="561"/>
    </row>
    <row r="812" spans="1:25" ht="57" hidden="1" x14ac:dyDescent="0.2">
      <c r="A812" s="569">
        <v>557</v>
      </c>
      <c r="B812" s="568" t="str">
        <f t="shared" si="32"/>
        <v>10.7.0803110.06</v>
      </c>
      <c r="C812" s="562" t="s">
        <v>4052</v>
      </c>
      <c r="D812" s="562" t="str">
        <f>VLOOKUP(E812,[1]QuyetdinhPCGD!$B$6:$C$1258,2,0)</f>
        <v>0803110</v>
      </c>
      <c r="E812" s="567" t="s">
        <v>414</v>
      </c>
      <c r="F812" s="564" t="s">
        <v>81</v>
      </c>
      <c r="G812" s="564" t="s">
        <v>9</v>
      </c>
      <c r="H812" s="562" t="str">
        <f>VLOOKUP(J812,'[2]Phan ca&amp; Ngay BDhoc'!$B$4:$I$106,8,0)</f>
        <v>A7-602</v>
      </c>
      <c r="I812" s="571"/>
      <c r="J812" s="566" t="s">
        <v>127</v>
      </c>
      <c r="K812" s="563" t="s">
        <v>415</v>
      </c>
      <c r="L812" s="572" t="s">
        <v>115</v>
      </c>
      <c r="M812" s="562" t="str">
        <f>VLOOKUP(C812,[3]K10!$B$3:$K$1312,10,0)</f>
        <v>Không mở</v>
      </c>
      <c r="N812" s="571"/>
      <c r="O812" s="563" t="s">
        <v>63</v>
      </c>
      <c r="P812" s="563">
        <v>0</v>
      </c>
      <c r="Q812" s="563" t="s">
        <v>415</v>
      </c>
      <c r="R812" s="559" t="s">
        <v>800</v>
      </c>
      <c r="S812" s="559">
        <f t="shared" si="33"/>
        <v>0</v>
      </c>
      <c r="T812" s="559">
        <v>614</v>
      </c>
      <c r="V812" s="562">
        <f>VLOOKUP(C812,[4]K10!$B$3:$J$1312,9,0)</f>
        <v>1</v>
      </c>
      <c r="W812" s="561">
        <v>809</v>
      </c>
      <c r="X812" s="561"/>
      <c r="Y812" s="561"/>
    </row>
    <row r="813" spans="1:25" ht="57" hidden="1" x14ac:dyDescent="0.2">
      <c r="A813" s="569">
        <v>558</v>
      </c>
      <c r="B813" s="568" t="str">
        <f t="shared" si="32"/>
        <v>10.7.0803112.06</v>
      </c>
      <c r="C813" s="562" t="s">
        <v>4053</v>
      </c>
      <c r="D813" s="562" t="str">
        <f>VLOOKUP(E813,[1]QuyetdinhPCGD!$B$6:$C$1258,2,0)</f>
        <v>0803112</v>
      </c>
      <c r="E813" s="567" t="s">
        <v>418</v>
      </c>
      <c r="F813" s="564" t="s">
        <v>108</v>
      </c>
      <c r="G813" s="564" t="s">
        <v>9</v>
      </c>
      <c r="H813" s="562" t="str">
        <f>VLOOKUP(J813,'[2]Phan ca&amp; Ngay BDhoc'!$B$4:$I$106,8,0)</f>
        <v>A7-602</v>
      </c>
      <c r="I813" s="571"/>
      <c r="J813" s="566" t="s">
        <v>127</v>
      </c>
      <c r="K813" s="563" t="s">
        <v>419</v>
      </c>
      <c r="L813" s="572" t="s">
        <v>115</v>
      </c>
      <c r="M813" s="562" t="str">
        <f>VLOOKUP(C813,[3]K10!$B$3:$K$1312,10,0)</f>
        <v>Không mở</v>
      </c>
      <c r="N813" s="571"/>
      <c r="O813" s="563" t="s">
        <v>63</v>
      </c>
      <c r="P813" s="563">
        <v>0</v>
      </c>
      <c r="Q813" s="563" t="s">
        <v>419</v>
      </c>
      <c r="R813" s="559" t="s">
        <v>800</v>
      </c>
      <c r="S813" s="559">
        <f t="shared" si="33"/>
        <v>0</v>
      </c>
      <c r="T813" s="559">
        <v>617</v>
      </c>
      <c r="V813" s="562">
        <f>VLOOKUP(C813,[4]K10!$B$3:$J$1312,9,0)</f>
        <v>14</v>
      </c>
      <c r="W813" s="561">
        <v>810</v>
      </c>
      <c r="X813" s="561"/>
      <c r="Y813" s="561"/>
    </row>
    <row r="814" spans="1:25" ht="57" hidden="1" x14ac:dyDescent="0.2">
      <c r="A814" s="569">
        <v>559</v>
      </c>
      <c r="B814" s="568" t="str">
        <f t="shared" si="32"/>
        <v>10.7.0803115.06</v>
      </c>
      <c r="C814" s="562" t="s">
        <v>4054</v>
      </c>
      <c r="D814" s="562" t="str">
        <f>VLOOKUP(E814,[1]QuyetdinhPCGD!$B$6:$C$1258,2,0)</f>
        <v>0803115</v>
      </c>
      <c r="E814" s="567" t="s">
        <v>420</v>
      </c>
      <c r="F814" s="564" t="s">
        <v>108</v>
      </c>
      <c r="G814" s="564" t="s">
        <v>9</v>
      </c>
      <c r="H814" s="563" t="s">
        <v>293</v>
      </c>
      <c r="I814" s="571"/>
      <c r="J814" s="566" t="s">
        <v>127</v>
      </c>
      <c r="K814" s="563" t="s">
        <v>419</v>
      </c>
      <c r="L814" s="572" t="s">
        <v>115</v>
      </c>
      <c r="M814" s="562" t="str">
        <f>VLOOKUP(C814,[3]K10!$B$3:$K$1312,10,0)</f>
        <v>Không mở</v>
      </c>
      <c r="N814" s="571"/>
      <c r="O814" s="563" t="s">
        <v>63</v>
      </c>
      <c r="P814" s="563">
        <v>0</v>
      </c>
      <c r="Q814" s="563" t="s">
        <v>419</v>
      </c>
      <c r="R814" s="559" t="s">
        <v>293</v>
      </c>
      <c r="S814" s="559">
        <f t="shared" si="33"/>
        <v>1</v>
      </c>
      <c r="T814" s="559">
        <v>618</v>
      </c>
      <c r="V814" s="562">
        <f>VLOOKUP(C814,[4]K10!$B$3:$J$1312,9,0)</f>
        <v>0</v>
      </c>
      <c r="W814" s="561">
        <v>811</v>
      </c>
      <c r="X814" s="561"/>
      <c r="Y814" s="561"/>
    </row>
    <row r="815" spans="1:25" ht="45" hidden="1" customHeight="1" x14ac:dyDescent="0.2">
      <c r="A815" s="569">
        <v>560</v>
      </c>
      <c r="B815" s="568" t="str">
        <f t="shared" si="32"/>
        <v>10.7.0803129.06</v>
      </c>
      <c r="C815" s="562" t="s">
        <v>4055</v>
      </c>
      <c r="D815" s="562" t="str">
        <f>VLOOKUP(E815,[1]QuyetdinhPCGD!$B$6:$C$1258,2,0)</f>
        <v>0803129</v>
      </c>
      <c r="E815" s="567" t="s">
        <v>412</v>
      </c>
      <c r="F815" s="564" t="s">
        <v>108</v>
      </c>
      <c r="G815" s="564" t="s">
        <v>8</v>
      </c>
      <c r="H815" s="563" t="s">
        <v>293</v>
      </c>
      <c r="I815" s="564"/>
      <c r="J815" s="566" t="s">
        <v>127</v>
      </c>
      <c r="K815" s="563" t="s">
        <v>411</v>
      </c>
      <c r="L815" s="572" t="s">
        <v>115</v>
      </c>
      <c r="M815" s="562" t="str">
        <f>VLOOKUP(C815,[3]K10!$B$3:$K$1312,10,0)</f>
        <v>Không mở</v>
      </c>
      <c r="N815" s="564"/>
      <c r="O815" s="563" t="s">
        <v>63</v>
      </c>
      <c r="P815" s="563">
        <v>0</v>
      </c>
      <c r="Q815" s="563" t="s">
        <v>411</v>
      </c>
      <c r="R815" s="559" t="s">
        <v>293</v>
      </c>
      <c r="S815" s="559">
        <f t="shared" si="33"/>
        <v>1</v>
      </c>
      <c r="T815" s="559">
        <v>609</v>
      </c>
      <c r="V815" s="562">
        <f>VLOOKUP(C815,[4]K10!$B$3:$J$1312,9,0)</f>
        <v>3</v>
      </c>
      <c r="W815" s="561">
        <v>812</v>
      </c>
      <c r="X815" s="561"/>
      <c r="Y815" s="561"/>
    </row>
    <row r="816" spans="1:25" ht="42" hidden="1" customHeight="1" x14ac:dyDescent="0.2">
      <c r="A816" s="569">
        <v>561</v>
      </c>
      <c r="B816" s="568" t="str">
        <f t="shared" si="32"/>
        <v>10.7.0803135.06</v>
      </c>
      <c r="C816" s="562" t="s">
        <v>4056</v>
      </c>
      <c r="D816" s="562" t="str">
        <f>VLOOKUP(E816,[1]QuyetdinhPCGD!$B$6:$C$1258,2,0)</f>
        <v>0803135</v>
      </c>
      <c r="E816" s="573" t="s">
        <v>421</v>
      </c>
      <c r="F816" s="564" t="s">
        <v>178</v>
      </c>
      <c r="G816" s="564" t="s">
        <v>10</v>
      </c>
      <c r="H816" s="562" t="str">
        <f>VLOOKUP(J816,'[2]Phan ca&amp; Ngay BDhoc'!$B$4:$I$106,8,0)</f>
        <v>A7-602</v>
      </c>
      <c r="I816" s="571"/>
      <c r="J816" s="566" t="s">
        <v>127</v>
      </c>
      <c r="K816" s="563" t="s">
        <v>274</v>
      </c>
      <c r="L816" s="572" t="s">
        <v>115</v>
      </c>
      <c r="M816" s="562" t="str">
        <f>VLOOKUP(C816,[3]K10!$B$3:$K$1312,10,0)</f>
        <v>Mở</v>
      </c>
      <c r="N816" s="571"/>
      <c r="O816" s="563" t="s">
        <v>63</v>
      </c>
      <c r="P816" s="563">
        <v>0</v>
      </c>
      <c r="Q816" s="563" t="s">
        <v>274</v>
      </c>
      <c r="R816" s="559" t="s">
        <v>800</v>
      </c>
      <c r="S816" s="559">
        <f t="shared" si="33"/>
        <v>0</v>
      </c>
      <c r="T816" s="559">
        <v>621</v>
      </c>
      <c r="V816" s="562">
        <f>VLOOKUP(C816,[4]K10!$B$3:$J$1312,9,0)</f>
        <v>69</v>
      </c>
      <c r="W816" s="561">
        <v>813</v>
      </c>
      <c r="X816" s="561" t="s">
        <v>4627</v>
      </c>
      <c r="Y816" s="561"/>
    </row>
    <row r="817" spans="1:25" ht="57" hidden="1" x14ac:dyDescent="0.2">
      <c r="A817" s="569">
        <v>562</v>
      </c>
      <c r="B817" s="568" t="str">
        <f t="shared" si="32"/>
        <v>10.7.0803140.07</v>
      </c>
      <c r="C817" s="562" t="s">
        <v>4057</v>
      </c>
      <c r="D817" s="562" t="str">
        <f>VLOOKUP(E817,[1]QuyetdinhPCGD!$B$6:$C$1258,2,0)</f>
        <v>0803140</v>
      </c>
      <c r="E817" s="567" t="s">
        <v>417</v>
      </c>
      <c r="F817" s="564" t="s">
        <v>81</v>
      </c>
      <c r="G817" s="564" t="s">
        <v>10</v>
      </c>
      <c r="H817" s="563" t="s">
        <v>293</v>
      </c>
      <c r="I817" s="571"/>
      <c r="J817" s="566" t="s">
        <v>128</v>
      </c>
      <c r="K817" s="563" t="s">
        <v>415</v>
      </c>
      <c r="L817" s="572" t="s">
        <v>117</v>
      </c>
      <c r="M817" s="562" t="str">
        <f>VLOOKUP(C817,[3]K10!$B$3:$K$1312,10,0)</f>
        <v>Không mở</v>
      </c>
      <c r="N817" s="571"/>
      <c r="O817" s="563" t="s">
        <v>63</v>
      </c>
      <c r="P817" s="563">
        <v>0</v>
      </c>
      <c r="Q817" s="563" t="s">
        <v>415</v>
      </c>
      <c r="R817" s="559" t="s">
        <v>293</v>
      </c>
      <c r="S817" s="559">
        <f t="shared" si="33"/>
        <v>1</v>
      </c>
      <c r="T817" s="559">
        <v>627</v>
      </c>
      <c r="V817" s="562">
        <f>VLOOKUP(C817,[4]K10!$B$3:$J$1312,9,0)</f>
        <v>0</v>
      </c>
      <c r="W817" s="561">
        <v>814</v>
      </c>
      <c r="X817" s="561"/>
      <c r="Y817" s="561"/>
    </row>
    <row r="818" spans="1:25" ht="57" hidden="1" x14ac:dyDescent="0.2">
      <c r="A818" s="569">
        <v>563</v>
      </c>
      <c r="B818" s="568" t="str">
        <f t="shared" si="32"/>
        <v>10.7.0803140.07</v>
      </c>
      <c r="C818" s="562" t="s">
        <v>4057</v>
      </c>
      <c r="D818" s="562" t="str">
        <f>VLOOKUP(E818,[1]QuyetdinhPCGD!$B$6:$C$1258,2,0)</f>
        <v>0803140</v>
      </c>
      <c r="E818" s="567" t="s">
        <v>417</v>
      </c>
      <c r="F818" s="564" t="s">
        <v>81</v>
      </c>
      <c r="G818" s="564" t="s">
        <v>11</v>
      </c>
      <c r="H818" s="563" t="s">
        <v>293</v>
      </c>
      <c r="I818" s="571"/>
      <c r="J818" s="566" t="s">
        <v>128</v>
      </c>
      <c r="K818" s="563" t="s">
        <v>415</v>
      </c>
      <c r="L818" s="572" t="s">
        <v>117</v>
      </c>
      <c r="M818" s="562" t="str">
        <f>VLOOKUP(C818,[3]K10!$B$3:$K$1312,10,0)</f>
        <v>Không mở</v>
      </c>
      <c r="N818" s="571"/>
      <c r="O818" s="563" t="s">
        <v>63</v>
      </c>
      <c r="P818" s="563">
        <v>0</v>
      </c>
      <c r="Q818" s="563" t="s">
        <v>415</v>
      </c>
      <c r="R818" s="559" t="s">
        <v>293</v>
      </c>
      <c r="S818" s="559">
        <f t="shared" si="33"/>
        <v>1</v>
      </c>
      <c r="T818" s="559">
        <v>630</v>
      </c>
      <c r="V818" s="562">
        <f>VLOOKUP(C818,[4]K10!$B$3:$J$1312,9,0)</f>
        <v>0</v>
      </c>
      <c r="W818" s="561">
        <v>815</v>
      </c>
      <c r="X818" s="561"/>
      <c r="Y818" s="561"/>
    </row>
    <row r="819" spans="1:25" ht="57" hidden="1" x14ac:dyDescent="0.2">
      <c r="A819" s="569">
        <v>564</v>
      </c>
      <c r="B819" s="568" t="str">
        <f t="shared" si="32"/>
        <v>10.7.0803107.07</v>
      </c>
      <c r="C819" s="576" t="s">
        <v>4058</v>
      </c>
      <c r="D819" s="562" t="str">
        <f>VLOOKUP(E819,[1]QuyetdinhPCGD!$B$6:$C$1258,2,0)</f>
        <v>0803107</v>
      </c>
      <c r="E819" s="567" t="s">
        <v>416</v>
      </c>
      <c r="F819" s="564" t="s">
        <v>81</v>
      </c>
      <c r="G819" s="564" t="s">
        <v>10</v>
      </c>
      <c r="H819" s="563" t="s">
        <v>4636</v>
      </c>
      <c r="I819" s="571"/>
      <c r="J819" s="566" t="s">
        <v>128</v>
      </c>
      <c r="K819" s="563" t="s">
        <v>4004</v>
      </c>
      <c r="L819" s="575" t="s">
        <v>117</v>
      </c>
      <c r="M819" s="562" t="str">
        <f>VLOOKUP(C819,[3]K10!$B$3:$K$1312,10,0)</f>
        <v>Mở</v>
      </c>
      <c r="N819" s="571"/>
      <c r="O819" s="563" t="s">
        <v>63</v>
      </c>
      <c r="P819" s="563">
        <v>0</v>
      </c>
      <c r="Q819" s="563" t="s">
        <v>415</v>
      </c>
      <c r="R819" s="559" t="s">
        <v>293</v>
      </c>
      <c r="S819" s="559">
        <f t="shared" si="33"/>
        <v>0</v>
      </c>
      <c r="T819" s="559">
        <v>626</v>
      </c>
      <c r="U819" s="559" t="s">
        <v>4628</v>
      </c>
      <c r="V819" s="562">
        <f>VLOOKUP(C819,[4]K10!$B$3:$J$1312,9,0)</f>
        <v>69</v>
      </c>
      <c r="W819" s="561">
        <v>816</v>
      </c>
      <c r="X819" s="561" t="s">
        <v>4627</v>
      </c>
      <c r="Y819" s="561"/>
    </row>
    <row r="820" spans="1:25" ht="57" hidden="1" x14ac:dyDescent="0.2">
      <c r="A820" s="569">
        <v>565</v>
      </c>
      <c r="B820" s="568" t="str">
        <f t="shared" si="32"/>
        <v>10.7.0803107.07</v>
      </c>
      <c r="C820" s="576" t="s">
        <v>4058</v>
      </c>
      <c r="D820" s="562" t="str">
        <f>VLOOKUP(E820,[1]QuyetdinhPCGD!$B$6:$C$1258,2,0)</f>
        <v>0803107</v>
      </c>
      <c r="E820" s="567" t="s">
        <v>416</v>
      </c>
      <c r="F820" s="564" t="s">
        <v>81</v>
      </c>
      <c r="G820" s="564" t="s">
        <v>11</v>
      </c>
      <c r="H820" s="562" t="s">
        <v>201</v>
      </c>
      <c r="I820" s="571"/>
      <c r="J820" s="566" t="s">
        <v>128</v>
      </c>
      <c r="K820" s="563" t="s">
        <v>4004</v>
      </c>
      <c r="L820" s="575" t="s">
        <v>117</v>
      </c>
      <c r="M820" s="562" t="str">
        <f>VLOOKUP(C820,[3]K10!$B$3:$K$1312,10,0)</f>
        <v>Mở</v>
      </c>
      <c r="N820" s="571"/>
      <c r="O820" s="563" t="s">
        <v>63</v>
      </c>
      <c r="P820" s="563">
        <v>0</v>
      </c>
      <c r="Q820" s="563" t="s">
        <v>415</v>
      </c>
      <c r="R820" s="559" t="s">
        <v>293</v>
      </c>
      <c r="S820" s="559">
        <f t="shared" si="33"/>
        <v>0</v>
      </c>
      <c r="T820" s="559">
        <v>629</v>
      </c>
      <c r="U820" s="559" t="s">
        <v>4628</v>
      </c>
      <c r="V820" s="562">
        <f>VLOOKUP(C820,[4]K10!$B$3:$J$1312,9,0)</f>
        <v>69</v>
      </c>
      <c r="W820" s="561">
        <v>817</v>
      </c>
      <c r="X820" s="561" t="s">
        <v>4627</v>
      </c>
      <c r="Y820" s="561"/>
    </row>
    <row r="821" spans="1:25" ht="57" hidden="1" x14ac:dyDescent="0.2">
      <c r="A821" s="569">
        <v>566</v>
      </c>
      <c r="B821" s="568" t="str">
        <f t="shared" si="32"/>
        <v>10.7.0803108.07</v>
      </c>
      <c r="C821" s="562" t="s">
        <v>4059</v>
      </c>
      <c r="D821" s="562" t="str">
        <f>VLOOKUP(E821,[1]QuyetdinhPCGD!$B$6:$C$1258,2,0)</f>
        <v>0803108</v>
      </c>
      <c r="E821" s="567" t="s">
        <v>413</v>
      </c>
      <c r="F821" s="564" t="s">
        <v>108</v>
      </c>
      <c r="G821" s="564" t="s">
        <v>10</v>
      </c>
      <c r="H821" s="563" t="s">
        <v>4636</v>
      </c>
      <c r="I821" s="571"/>
      <c r="J821" s="566" t="s">
        <v>128</v>
      </c>
      <c r="K821" s="563" t="s">
        <v>411</v>
      </c>
      <c r="L821" s="572" t="s">
        <v>117</v>
      </c>
      <c r="M821" s="562" t="str">
        <f>VLOOKUP(C821,[3]K10!$B$3:$K$1312,10,0)</f>
        <v>Mở</v>
      </c>
      <c r="N821" s="571"/>
      <c r="O821" s="563" t="s">
        <v>63</v>
      </c>
      <c r="P821" s="563">
        <v>0</v>
      </c>
      <c r="Q821" s="563" t="s">
        <v>411</v>
      </c>
      <c r="R821" s="559" t="s">
        <v>293</v>
      </c>
      <c r="S821" s="559">
        <f t="shared" si="33"/>
        <v>0</v>
      </c>
      <c r="T821" s="559">
        <v>624</v>
      </c>
      <c r="U821" s="559" t="s">
        <v>4628</v>
      </c>
      <c r="V821" s="562">
        <f>VLOOKUP(C821,[4]K10!$B$3:$J$1312,9,0)</f>
        <v>59</v>
      </c>
      <c r="W821" s="561">
        <v>818</v>
      </c>
      <c r="X821" s="561" t="s">
        <v>4627</v>
      </c>
      <c r="Y821" s="561"/>
    </row>
    <row r="822" spans="1:25" ht="57" hidden="1" x14ac:dyDescent="0.2">
      <c r="A822" s="569">
        <v>567</v>
      </c>
      <c r="B822" s="568" t="str">
        <f t="shared" si="32"/>
        <v>10.7.0803109.07</v>
      </c>
      <c r="C822" s="562" t="s">
        <v>4060</v>
      </c>
      <c r="D822" s="562" t="str">
        <f>VLOOKUP(E822,[1]QuyetdinhPCGD!$B$6:$C$1258,2,0)</f>
        <v>0803109</v>
      </c>
      <c r="E822" s="567" t="s">
        <v>410</v>
      </c>
      <c r="F822" s="564" t="s">
        <v>108</v>
      </c>
      <c r="G822" s="564" t="s">
        <v>10</v>
      </c>
      <c r="H822" s="562" t="str">
        <f>VLOOKUP(J822,'[2]Phan ca&amp; Ngay BDhoc'!$B$4:$I$106,8,0)</f>
        <v>A9-308</v>
      </c>
      <c r="I822" s="571"/>
      <c r="J822" s="566" t="s">
        <v>128</v>
      </c>
      <c r="K822" s="563" t="s">
        <v>411</v>
      </c>
      <c r="L822" s="572" t="s">
        <v>117</v>
      </c>
      <c r="M822" s="562" t="str">
        <f>VLOOKUP(C822,[3]K10!$B$3:$K$1312,10,0)</f>
        <v>Không mở</v>
      </c>
      <c r="N822" s="571"/>
      <c r="O822" s="563" t="s">
        <v>63</v>
      </c>
      <c r="P822" s="563">
        <v>0</v>
      </c>
      <c r="Q822" s="563" t="s">
        <v>411</v>
      </c>
      <c r="R822" s="559" t="s">
        <v>3261</v>
      </c>
      <c r="S822" s="559">
        <f t="shared" si="33"/>
        <v>0</v>
      </c>
      <c r="T822" s="559">
        <v>622</v>
      </c>
      <c r="V822" s="562">
        <f>VLOOKUP(C822,[4]K10!$B$3:$J$1312,9,0)</f>
        <v>0</v>
      </c>
      <c r="W822" s="561">
        <v>819</v>
      </c>
      <c r="X822" s="561"/>
      <c r="Y822" s="561"/>
    </row>
    <row r="823" spans="1:25" ht="57" hidden="1" x14ac:dyDescent="0.2">
      <c r="A823" s="569">
        <v>568</v>
      </c>
      <c r="B823" s="568" t="str">
        <f t="shared" si="32"/>
        <v>10.7.0803110.07</v>
      </c>
      <c r="C823" s="562" t="s">
        <v>4061</v>
      </c>
      <c r="D823" s="562" t="str">
        <f>VLOOKUP(E823,[1]QuyetdinhPCGD!$B$6:$C$1258,2,0)</f>
        <v>0803110</v>
      </c>
      <c r="E823" s="567" t="s">
        <v>414</v>
      </c>
      <c r="F823" s="564" t="s">
        <v>81</v>
      </c>
      <c r="G823" s="564" t="s">
        <v>10</v>
      </c>
      <c r="H823" s="562" t="str">
        <f>VLOOKUP(J823,'[2]Phan ca&amp; Ngay BDhoc'!$B$4:$I$106,8,0)</f>
        <v>A9-308</v>
      </c>
      <c r="I823" s="571"/>
      <c r="J823" s="566" t="s">
        <v>128</v>
      </c>
      <c r="K823" s="563" t="s">
        <v>415</v>
      </c>
      <c r="L823" s="572" t="s">
        <v>117</v>
      </c>
      <c r="M823" s="562" t="str">
        <f>VLOOKUP(C823,[3]K10!$B$3:$K$1312,10,0)</f>
        <v>Không mở</v>
      </c>
      <c r="N823" s="571"/>
      <c r="O823" s="563" t="s">
        <v>63</v>
      </c>
      <c r="P823" s="563">
        <v>0</v>
      </c>
      <c r="Q823" s="563" t="s">
        <v>415</v>
      </c>
      <c r="R823" s="559" t="s">
        <v>3261</v>
      </c>
      <c r="S823" s="559">
        <f t="shared" si="33"/>
        <v>0</v>
      </c>
      <c r="T823" s="559">
        <v>625</v>
      </c>
      <c r="V823" s="562">
        <f>VLOOKUP(C823,[4]K10!$B$3:$J$1312,9,0)</f>
        <v>0</v>
      </c>
      <c r="W823" s="561">
        <v>820</v>
      </c>
      <c r="X823" s="561"/>
      <c r="Y823" s="561"/>
    </row>
    <row r="824" spans="1:25" ht="57" hidden="1" x14ac:dyDescent="0.2">
      <c r="A824" s="569">
        <v>569</v>
      </c>
      <c r="B824" s="568" t="str">
        <f t="shared" si="32"/>
        <v>10.7.0803110.07</v>
      </c>
      <c r="C824" s="562" t="s">
        <v>4061</v>
      </c>
      <c r="D824" s="562" t="str">
        <f>VLOOKUP(E824,[1]QuyetdinhPCGD!$B$6:$C$1258,2,0)</f>
        <v>0803110</v>
      </c>
      <c r="E824" s="567" t="s">
        <v>414</v>
      </c>
      <c r="F824" s="564" t="s">
        <v>81</v>
      </c>
      <c r="G824" s="564" t="s">
        <v>11</v>
      </c>
      <c r="H824" s="562" t="str">
        <f>VLOOKUP(J824,'[2]Phan ca&amp; Ngay BDhoc'!$B$4:$I$106,8,0)</f>
        <v>A9-308</v>
      </c>
      <c r="I824" s="571"/>
      <c r="J824" s="566" t="s">
        <v>128</v>
      </c>
      <c r="K824" s="563" t="s">
        <v>415</v>
      </c>
      <c r="L824" s="572" t="s">
        <v>117</v>
      </c>
      <c r="M824" s="562" t="str">
        <f>VLOOKUP(C824,[3]K10!$B$3:$K$1312,10,0)</f>
        <v>Không mở</v>
      </c>
      <c r="N824" s="571"/>
      <c r="O824" s="563" t="s">
        <v>63</v>
      </c>
      <c r="P824" s="563">
        <v>0</v>
      </c>
      <c r="Q824" s="563" t="s">
        <v>415</v>
      </c>
      <c r="R824" s="559" t="s">
        <v>3261</v>
      </c>
      <c r="S824" s="559">
        <f t="shared" si="33"/>
        <v>0</v>
      </c>
      <c r="T824" s="559">
        <v>628</v>
      </c>
      <c r="V824" s="562">
        <f>VLOOKUP(C824,[4]K10!$B$3:$J$1312,9,0)</f>
        <v>0</v>
      </c>
      <c r="W824" s="561">
        <v>821</v>
      </c>
      <c r="X824" s="561"/>
      <c r="Y824" s="561"/>
    </row>
    <row r="825" spans="1:25" ht="57" hidden="1" x14ac:dyDescent="0.2">
      <c r="A825" s="569">
        <v>570</v>
      </c>
      <c r="B825" s="568" t="str">
        <f t="shared" si="32"/>
        <v>10.7.0803112.07</v>
      </c>
      <c r="C825" s="562" t="s">
        <v>4062</v>
      </c>
      <c r="D825" s="562" t="str">
        <f>VLOOKUP(E825,[1]QuyetdinhPCGD!$B$6:$C$1258,2,0)</f>
        <v>0803112</v>
      </c>
      <c r="E825" s="567" t="s">
        <v>418</v>
      </c>
      <c r="F825" s="564" t="s">
        <v>108</v>
      </c>
      <c r="G825" s="564" t="s">
        <v>11</v>
      </c>
      <c r="H825" s="562" t="str">
        <f>VLOOKUP(J825,'[2]Phan ca&amp; Ngay BDhoc'!$B$4:$I$106,8,0)</f>
        <v>A9-308</v>
      </c>
      <c r="I825" s="571"/>
      <c r="J825" s="566" t="s">
        <v>128</v>
      </c>
      <c r="K825" s="563" t="s">
        <v>419</v>
      </c>
      <c r="L825" s="572" t="s">
        <v>117</v>
      </c>
      <c r="M825" s="562" t="str">
        <f>VLOOKUP(C825,[3]K10!$B$3:$K$1312,10,0)</f>
        <v>Mở</v>
      </c>
      <c r="N825" s="571"/>
      <c r="O825" s="563" t="s">
        <v>63</v>
      </c>
      <c r="P825" s="563">
        <v>0</v>
      </c>
      <c r="Q825" s="563" t="s">
        <v>419</v>
      </c>
      <c r="R825" s="559" t="s">
        <v>3261</v>
      </c>
      <c r="S825" s="559">
        <f t="shared" si="33"/>
        <v>0</v>
      </c>
      <c r="T825" s="559">
        <v>631</v>
      </c>
      <c r="V825" s="562">
        <f>VLOOKUP(C825,[4]K10!$B$3:$J$1312,9,0)</f>
        <v>63</v>
      </c>
      <c r="W825" s="561">
        <v>822</v>
      </c>
      <c r="X825" s="561" t="s">
        <v>4627</v>
      </c>
      <c r="Y825" s="561"/>
    </row>
    <row r="826" spans="1:25" ht="57" hidden="1" x14ac:dyDescent="0.2">
      <c r="A826" s="569">
        <v>571</v>
      </c>
      <c r="B826" s="568" t="str">
        <f t="shared" si="32"/>
        <v>10.7.0803115.07</v>
      </c>
      <c r="C826" s="562" t="s">
        <v>4063</v>
      </c>
      <c r="D826" s="562" t="str">
        <f>VLOOKUP(E826,[1]QuyetdinhPCGD!$B$6:$C$1258,2,0)</f>
        <v>0803115</v>
      </c>
      <c r="E826" s="567" t="s">
        <v>420</v>
      </c>
      <c r="F826" s="564" t="s">
        <v>108</v>
      </c>
      <c r="G826" s="564" t="s">
        <v>11</v>
      </c>
      <c r="H826" s="563" t="s">
        <v>293</v>
      </c>
      <c r="I826" s="571"/>
      <c r="J826" s="566" t="s">
        <v>128</v>
      </c>
      <c r="K826" s="563" t="s">
        <v>419</v>
      </c>
      <c r="L826" s="572" t="s">
        <v>117</v>
      </c>
      <c r="M826" s="562" t="str">
        <f>VLOOKUP(C826,[3]K10!$B$3:$K$1312,10,0)</f>
        <v>Không mở</v>
      </c>
      <c r="N826" s="571"/>
      <c r="O826" s="563" t="s">
        <v>63</v>
      </c>
      <c r="P826" s="563">
        <v>0</v>
      </c>
      <c r="Q826" s="563" t="s">
        <v>419</v>
      </c>
      <c r="R826" s="559" t="s">
        <v>293</v>
      </c>
      <c r="S826" s="559">
        <f t="shared" si="33"/>
        <v>1</v>
      </c>
      <c r="T826" s="559">
        <v>632</v>
      </c>
      <c r="V826" s="562">
        <f>VLOOKUP(C826,[4]K10!$B$3:$J$1312,9,0)</f>
        <v>0</v>
      </c>
      <c r="W826" s="561">
        <v>823</v>
      </c>
      <c r="X826" s="561"/>
      <c r="Y826" s="561"/>
    </row>
    <row r="827" spans="1:25" ht="38.25" hidden="1" customHeight="1" x14ac:dyDescent="0.2">
      <c r="A827" s="569">
        <v>572</v>
      </c>
      <c r="B827" s="568" t="str">
        <f t="shared" si="32"/>
        <v>10.7.0803129.07</v>
      </c>
      <c r="C827" s="562" t="s">
        <v>4064</v>
      </c>
      <c r="D827" s="562" t="str">
        <f>VLOOKUP(E827,[1]QuyetdinhPCGD!$B$6:$C$1258,2,0)</f>
        <v>0803129</v>
      </c>
      <c r="E827" s="567" t="s">
        <v>412</v>
      </c>
      <c r="F827" s="564" t="s">
        <v>108</v>
      </c>
      <c r="G827" s="564" t="s">
        <v>10</v>
      </c>
      <c r="H827" s="563" t="s">
        <v>293</v>
      </c>
      <c r="I827" s="571"/>
      <c r="J827" s="566" t="s">
        <v>128</v>
      </c>
      <c r="K827" s="563" t="s">
        <v>411</v>
      </c>
      <c r="L827" s="572" t="s">
        <v>117</v>
      </c>
      <c r="M827" s="562" t="str">
        <f>VLOOKUP(C827,[3]K10!$B$3:$K$1312,10,0)</f>
        <v>Không mở</v>
      </c>
      <c r="N827" s="571"/>
      <c r="O827" s="563" t="s">
        <v>63</v>
      </c>
      <c r="P827" s="563">
        <v>0</v>
      </c>
      <c r="Q827" s="563" t="s">
        <v>411</v>
      </c>
      <c r="R827" s="559" t="s">
        <v>293</v>
      </c>
      <c r="S827" s="559">
        <f t="shared" si="33"/>
        <v>1</v>
      </c>
      <c r="T827" s="559">
        <v>623</v>
      </c>
      <c r="V827" s="562">
        <f>VLOOKUP(C827,[4]K10!$B$3:$J$1312,9,0)</f>
        <v>0</v>
      </c>
      <c r="W827" s="561">
        <v>824</v>
      </c>
      <c r="X827" s="561"/>
      <c r="Y827" s="561"/>
    </row>
    <row r="828" spans="1:25" ht="30.75" hidden="1" customHeight="1" x14ac:dyDescent="0.2">
      <c r="A828" s="569">
        <v>573</v>
      </c>
      <c r="B828" s="568" t="str">
        <f t="shared" si="32"/>
        <v>10.7.0803135.07</v>
      </c>
      <c r="C828" s="562" t="s">
        <v>4065</v>
      </c>
      <c r="D828" s="562" t="str">
        <f>VLOOKUP(E828,[1]QuyetdinhPCGD!$B$6:$C$1258,2,0)</f>
        <v>0803135</v>
      </c>
      <c r="E828" s="573" t="s">
        <v>421</v>
      </c>
      <c r="F828" s="564" t="s">
        <v>178</v>
      </c>
      <c r="G828" s="564" t="s">
        <v>8</v>
      </c>
      <c r="H828" s="562" t="str">
        <f>VLOOKUP(J828,'[2]Phan ca&amp; Ngay BDhoc'!$B$4:$I$106,8,0)</f>
        <v>A9-308</v>
      </c>
      <c r="I828" s="564"/>
      <c r="J828" s="566" t="s">
        <v>128</v>
      </c>
      <c r="K828" s="563" t="s">
        <v>274</v>
      </c>
      <c r="L828" s="572" t="s">
        <v>117</v>
      </c>
      <c r="M828" s="562" t="str">
        <f>VLOOKUP(C828,[3]K10!$B$3:$K$1312,10,0)</f>
        <v>Mở</v>
      </c>
      <c r="N828" s="564"/>
      <c r="O828" s="563" t="s">
        <v>63</v>
      </c>
      <c r="P828" s="563">
        <v>0</v>
      </c>
      <c r="Q828" s="563" t="s">
        <v>274</v>
      </c>
      <c r="R828" s="559" t="s">
        <v>3261</v>
      </c>
      <c r="S828" s="559">
        <f t="shared" si="33"/>
        <v>0</v>
      </c>
      <c r="T828" s="559">
        <v>635</v>
      </c>
      <c r="V828" s="562">
        <f>VLOOKUP(C828,[4]K10!$B$3:$J$1312,9,0)</f>
        <v>70</v>
      </c>
      <c r="W828" s="561">
        <v>825</v>
      </c>
      <c r="X828" s="561" t="s">
        <v>4627</v>
      </c>
      <c r="Y828" s="561"/>
    </row>
    <row r="829" spans="1:25" ht="43.5" hidden="1" customHeight="1" x14ac:dyDescent="0.2">
      <c r="A829" s="569">
        <v>574</v>
      </c>
      <c r="B829" s="568" t="str">
        <f t="shared" si="32"/>
        <v>10.7.0703109.09</v>
      </c>
      <c r="C829" s="562" t="s">
        <v>4066</v>
      </c>
      <c r="D829" s="562" t="str">
        <f>VLOOKUP(E829,[1]QuyetdinhPCGD!$B$6:$C$1258,2,0)</f>
        <v>0703109</v>
      </c>
      <c r="E829" s="570" t="s">
        <v>422</v>
      </c>
      <c r="F829" s="564" t="s">
        <v>173</v>
      </c>
      <c r="G829" s="564" t="s">
        <v>9</v>
      </c>
      <c r="H829" s="562" t="str">
        <f>VLOOKUP(J829,'[2]Phan ca&amp; Ngay BDhoc'!$B$4:$I$106,8,0)</f>
        <v>A7-317</v>
      </c>
      <c r="I829" s="571"/>
      <c r="J829" s="566" t="s">
        <v>130</v>
      </c>
      <c r="K829" s="563" t="s">
        <v>274</v>
      </c>
      <c r="L829" s="565" t="s">
        <v>176</v>
      </c>
      <c r="M829" s="562" t="str">
        <f>VLOOKUP(C829,[3]K10!$B$3:$K$1312,10,0)</f>
        <v>Mở</v>
      </c>
      <c r="N829" s="571"/>
      <c r="O829" s="563" t="s">
        <v>63</v>
      </c>
      <c r="P829" s="563">
        <v>0</v>
      </c>
      <c r="Q829" s="563" t="s">
        <v>274</v>
      </c>
      <c r="R829" s="559" t="s">
        <v>3278</v>
      </c>
      <c r="S829" s="559">
        <f t="shared" si="33"/>
        <v>0</v>
      </c>
      <c r="T829" s="559">
        <v>636</v>
      </c>
      <c r="V829" s="562">
        <f>VLOOKUP(C829,[4]K10!$B$3:$J$1312,9,0)</f>
        <v>70</v>
      </c>
      <c r="W829" s="561">
        <v>826</v>
      </c>
      <c r="X829" s="561" t="s">
        <v>2472</v>
      </c>
      <c r="Y829" s="561"/>
    </row>
    <row r="830" spans="1:25" ht="25.5" hidden="1" customHeight="1" x14ac:dyDescent="0.2">
      <c r="A830" s="569">
        <v>575</v>
      </c>
      <c r="B830" s="568" t="str">
        <f t="shared" si="32"/>
        <v>10.7.0703113.01</v>
      </c>
      <c r="C830" s="562" t="s">
        <v>4067</v>
      </c>
      <c r="D830" s="562" t="str">
        <f>VLOOKUP(E830,[1]QuyetdinhPCGD!$B$6:$C$1258,2,0)</f>
        <v>0703113</v>
      </c>
      <c r="E830" s="567" t="s">
        <v>426</v>
      </c>
      <c r="F830" s="564" t="s">
        <v>424</v>
      </c>
      <c r="G830" s="564" t="s">
        <v>10</v>
      </c>
      <c r="H830" s="563" t="s">
        <v>293</v>
      </c>
      <c r="I830" s="571"/>
      <c r="J830" s="566" t="s">
        <v>130</v>
      </c>
      <c r="K830" s="563" t="s">
        <v>425</v>
      </c>
      <c r="L830" s="572" t="s">
        <v>62</v>
      </c>
      <c r="M830" s="562" t="str">
        <f>VLOOKUP(C830,[3]K10!$B$3:$K$1312,10,0)</f>
        <v>Không mở</v>
      </c>
      <c r="N830" s="571"/>
      <c r="O830" s="563" t="s">
        <v>63</v>
      </c>
      <c r="P830" s="563">
        <v>0</v>
      </c>
      <c r="Q830" s="563" t="s">
        <v>425</v>
      </c>
      <c r="R830" s="559" t="s">
        <v>293</v>
      </c>
      <c r="S830" s="559">
        <f t="shared" si="33"/>
        <v>1</v>
      </c>
      <c r="T830" s="559">
        <v>640</v>
      </c>
      <c r="V830" s="562">
        <f>VLOOKUP(C830,[4]K10!$B$3:$J$1312,9,0)</f>
        <v>5</v>
      </c>
      <c r="W830" s="561">
        <v>827</v>
      </c>
      <c r="X830" s="561"/>
      <c r="Y830" s="561"/>
    </row>
    <row r="831" spans="1:25" ht="57" hidden="1" x14ac:dyDescent="0.2">
      <c r="A831" s="569">
        <v>576</v>
      </c>
      <c r="B831" s="568" t="str">
        <f t="shared" si="32"/>
        <v>10.7.0703114.01</v>
      </c>
      <c r="C831" s="562" t="s">
        <v>4068</v>
      </c>
      <c r="D831" s="562" t="str">
        <f>VLOOKUP(E831,[1]QuyetdinhPCGD!$B$6:$C$1258,2,0)</f>
        <v>0703114</v>
      </c>
      <c r="E831" s="567" t="s">
        <v>427</v>
      </c>
      <c r="F831" s="564" t="s">
        <v>424</v>
      </c>
      <c r="G831" s="564" t="s">
        <v>10</v>
      </c>
      <c r="H831" s="563" t="s">
        <v>3763</v>
      </c>
      <c r="I831" s="571"/>
      <c r="J831" s="566" t="s">
        <v>130</v>
      </c>
      <c r="K831" s="563" t="s">
        <v>425</v>
      </c>
      <c r="L831" s="572" t="s">
        <v>62</v>
      </c>
      <c r="M831" s="562" t="str">
        <f>VLOOKUP(C831,[3]K10!$B$3:$K$1312,10,0)</f>
        <v>Mở</v>
      </c>
      <c r="N831" s="571"/>
      <c r="O831" s="563" t="s">
        <v>63</v>
      </c>
      <c r="P831" s="563">
        <v>0</v>
      </c>
      <c r="Q831" s="563" t="s">
        <v>425</v>
      </c>
      <c r="R831" s="559" t="s">
        <v>293</v>
      </c>
      <c r="S831" s="559">
        <f t="shared" si="33"/>
        <v>0</v>
      </c>
      <c r="T831" s="559">
        <v>641</v>
      </c>
      <c r="U831" s="559" t="s">
        <v>4628</v>
      </c>
      <c r="V831" s="562">
        <f>VLOOKUP(C831,[4]K10!$B$3:$J$1312,9,0)</f>
        <v>70</v>
      </c>
      <c r="W831" s="561">
        <v>828</v>
      </c>
      <c r="X831" s="561" t="s">
        <v>2472</v>
      </c>
      <c r="Y831" s="561"/>
    </row>
    <row r="832" spans="1:25" ht="57" hidden="1" x14ac:dyDescent="0.2">
      <c r="A832" s="569">
        <v>577</v>
      </c>
      <c r="B832" s="568" t="str">
        <f t="shared" si="32"/>
        <v>10.7.0703123.01</v>
      </c>
      <c r="C832" s="562" t="s">
        <v>4069</v>
      </c>
      <c r="D832" s="562" t="str">
        <f>VLOOKUP(E832,[1]QuyetdinhPCGD!$B$6:$C$1258,2,0)</f>
        <v>0703123</v>
      </c>
      <c r="E832" s="567" t="s">
        <v>429</v>
      </c>
      <c r="F832" s="564" t="s">
        <v>85</v>
      </c>
      <c r="G832" s="564" t="s">
        <v>10</v>
      </c>
      <c r="H832" s="563" t="s">
        <v>3763</v>
      </c>
      <c r="I832" s="571"/>
      <c r="J832" s="566" t="s">
        <v>130</v>
      </c>
      <c r="K832" s="563" t="s">
        <v>428</v>
      </c>
      <c r="L832" s="572" t="s">
        <v>62</v>
      </c>
      <c r="M832" s="562" t="str">
        <f>VLOOKUP(C832,[3]K10!$B$3:$K$1312,10,0)</f>
        <v>Mở</v>
      </c>
      <c r="N832" s="571"/>
      <c r="O832" s="563" t="s">
        <v>63</v>
      </c>
      <c r="P832" s="563">
        <v>0</v>
      </c>
      <c r="Q832" s="563" t="s">
        <v>428</v>
      </c>
      <c r="R832" s="559" t="s">
        <v>293</v>
      </c>
      <c r="S832" s="559">
        <f t="shared" si="33"/>
        <v>0</v>
      </c>
      <c r="T832" s="559">
        <v>645</v>
      </c>
      <c r="U832" s="559" t="s">
        <v>4628</v>
      </c>
      <c r="V832" s="562">
        <f>VLOOKUP(C832,[4]K10!$B$3:$J$1312,9,0)</f>
        <v>70</v>
      </c>
      <c r="W832" s="561">
        <v>829</v>
      </c>
      <c r="X832" s="561" t="s">
        <v>2472</v>
      </c>
      <c r="Y832" s="561"/>
    </row>
    <row r="833" spans="1:25" ht="57" hidden="1" x14ac:dyDescent="0.2">
      <c r="A833" s="569">
        <v>578</v>
      </c>
      <c r="B833" s="568" t="str">
        <f t="shared" si="32"/>
        <v>10.7.0703142.09</v>
      </c>
      <c r="C833" s="562" t="s">
        <v>4070</v>
      </c>
      <c r="D833" s="562" t="str">
        <f>VLOOKUP(E833,[1]QuyetdinhPCGD!$B$6:$C$1258,2,0)</f>
        <v>0703142</v>
      </c>
      <c r="E833" s="567" t="s">
        <v>405</v>
      </c>
      <c r="F833" s="564" t="s">
        <v>85</v>
      </c>
      <c r="G833" s="564" t="s">
        <v>10</v>
      </c>
      <c r="H833" s="563" t="s">
        <v>3363</v>
      </c>
      <c r="I833" s="571"/>
      <c r="J833" s="566" t="s">
        <v>130</v>
      </c>
      <c r="K833" s="563" t="s">
        <v>428</v>
      </c>
      <c r="L833" s="572" t="s">
        <v>176</v>
      </c>
      <c r="M833" s="562" t="str">
        <f>VLOOKUP(C833,[3]K10!$B$3:$K$1312,10,0)</f>
        <v>Mở</v>
      </c>
      <c r="N833" s="571"/>
      <c r="O833" s="563" t="s">
        <v>63</v>
      </c>
      <c r="P833" s="563">
        <v>0</v>
      </c>
      <c r="Q833" s="563" t="s">
        <v>428</v>
      </c>
      <c r="R833" s="559" t="s">
        <v>293</v>
      </c>
      <c r="S833" s="559">
        <f t="shared" si="33"/>
        <v>0</v>
      </c>
      <c r="T833" s="559">
        <v>643</v>
      </c>
      <c r="U833" s="559" t="s">
        <v>4628</v>
      </c>
      <c r="V833" s="562">
        <f>VLOOKUP(C833,[4]K10!$B$3:$J$1312,9,0)</f>
        <v>54</v>
      </c>
      <c r="W833" s="561">
        <v>830</v>
      </c>
      <c r="X833" s="561" t="s">
        <v>2472</v>
      </c>
      <c r="Y833" s="561"/>
    </row>
    <row r="834" spans="1:25" ht="45" hidden="1" customHeight="1" x14ac:dyDescent="0.2">
      <c r="A834" s="569">
        <v>579</v>
      </c>
      <c r="B834" s="568" t="str">
        <f t="shared" si="32"/>
        <v>10.7.0703152.01</v>
      </c>
      <c r="C834" s="562" t="s">
        <v>4071</v>
      </c>
      <c r="D834" s="562" t="str">
        <f>VLOOKUP(E834,[1]QuyetdinhPCGD!$B$6:$C$1258,2,0)</f>
        <v>0703152</v>
      </c>
      <c r="E834" s="567" t="s">
        <v>4072</v>
      </c>
      <c r="F834" s="564" t="s">
        <v>85</v>
      </c>
      <c r="G834" s="564" t="s">
        <v>10</v>
      </c>
      <c r="H834" s="563" t="s">
        <v>293</v>
      </c>
      <c r="I834" s="571"/>
      <c r="J834" s="566" t="s">
        <v>130</v>
      </c>
      <c r="K834" s="563" t="s">
        <v>428</v>
      </c>
      <c r="L834" s="572" t="s">
        <v>62</v>
      </c>
      <c r="M834" s="562" t="str">
        <f>VLOOKUP(C834,[3]K10!$B$3:$K$1312,10,0)</f>
        <v>Không mở</v>
      </c>
      <c r="N834" s="571"/>
      <c r="O834" s="563" t="s">
        <v>63</v>
      </c>
      <c r="P834" s="563">
        <v>0</v>
      </c>
      <c r="Q834" s="563" t="s">
        <v>428</v>
      </c>
      <c r="R834" s="559" t="s">
        <v>293</v>
      </c>
      <c r="S834" s="559">
        <f t="shared" si="33"/>
        <v>1</v>
      </c>
      <c r="T834" s="559">
        <v>644</v>
      </c>
      <c r="V834" s="562">
        <f>VLOOKUP(C834,[4]K10!$B$3:$J$1312,9,0)</f>
        <v>0</v>
      </c>
      <c r="W834" s="561">
        <v>831</v>
      </c>
      <c r="X834" s="561"/>
      <c r="Y834" s="561"/>
    </row>
    <row r="835" spans="1:25" ht="30" hidden="1" customHeight="1" x14ac:dyDescent="0.2">
      <c r="A835" s="569">
        <v>580</v>
      </c>
      <c r="B835" s="568" t="str">
        <f t="shared" si="32"/>
        <v>10.7.1203107.23</v>
      </c>
      <c r="C835" s="562" t="s">
        <v>4073</v>
      </c>
      <c r="D835" s="562" t="str">
        <f>VLOOKUP(E835,[1]QuyetdinhPCGD!$B$6:$C$1258,2,0)</f>
        <v>1203107</v>
      </c>
      <c r="E835" s="570" t="s">
        <v>288</v>
      </c>
      <c r="F835" s="564" t="s">
        <v>85</v>
      </c>
      <c r="G835" s="564" t="s">
        <v>8</v>
      </c>
      <c r="H835" s="562" t="str">
        <f>VLOOKUP(J835,'[2]Phan ca&amp; Ngay BDhoc'!$B$4:$I$106,8,0)</f>
        <v>A7-317</v>
      </c>
      <c r="I835" s="564"/>
      <c r="J835" s="566" t="s">
        <v>130</v>
      </c>
      <c r="K835" s="563" t="s">
        <v>274</v>
      </c>
      <c r="L835" s="565" t="s">
        <v>373</v>
      </c>
      <c r="M835" s="562" t="str">
        <f>VLOOKUP(C835,[3]K10!$B$3:$K$1312,10,0)</f>
        <v>Mở</v>
      </c>
      <c r="N835" s="564"/>
      <c r="O835" s="563" t="s">
        <v>63</v>
      </c>
      <c r="P835" s="563">
        <v>0</v>
      </c>
      <c r="Q835" s="563" t="s">
        <v>274</v>
      </c>
      <c r="R835" s="559" t="s">
        <v>3278</v>
      </c>
      <c r="S835" s="559">
        <f t="shared" si="33"/>
        <v>0</v>
      </c>
      <c r="T835" s="559">
        <v>638</v>
      </c>
      <c r="V835" s="562">
        <f>VLOOKUP(C835,[4]K10!$B$3:$J$1312,9,0)</f>
        <v>73</v>
      </c>
      <c r="W835" s="561">
        <v>832</v>
      </c>
      <c r="X835" s="561" t="s">
        <v>2472</v>
      </c>
      <c r="Y835" s="561"/>
    </row>
    <row r="836" spans="1:25" ht="57" hidden="1" x14ac:dyDescent="0.2">
      <c r="A836" s="569">
        <v>581</v>
      </c>
      <c r="B836" s="568" t="str">
        <f t="shared" si="32"/>
        <v>10.7.0703166.01</v>
      </c>
      <c r="C836" s="562" t="s">
        <v>4074</v>
      </c>
      <c r="D836" s="562" t="str">
        <f>VLOOKUP(E836,[1]QuyetdinhPCGD!$B$6:$C$1258,2,0)</f>
        <v>0703166</v>
      </c>
      <c r="E836" s="570" t="s">
        <v>423</v>
      </c>
      <c r="F836" s="564" t="s">
        <v>424</v>
      </c>
      <c r="G836" s="564" t="s">
        <v>10</v>
      </c>
      <c r="H836" s="562" t="str">
        <f>VLOOKUP(J836,'[2]Phan ca&amp; Ngay BDhoc'!$B$4:$I$106,8,0)</f>
        <v>A7-317</v>
      </c>
      <c r="I836" s="571"/>
      <c r="J836" s="566" t="s">
        <v>130</v>
      </c>
      <c r="K836" s="563" t="s">
        <v>425</v>
      </c>
      <c r="L836" s="572" t="s">
        <v>62</v>
      </c>
      <c r="M836" s="562" t="str">
        <f>VLOOKUP(C836,[3]K10!$B$3:$K$1312,10,0)</f>
        <v>Không mở</v>
      </c>
      <c r="N836" s="571"/>
      <c r="O836" s="563" t="s">
        <v>63</v>
      </c>
      <c r="P836" s="563">
        <v>0</v>
      </c>
      <c r="Q836" s="563" t="s">
        <v>425</v>
      </c>
      <c r="R836" s="559" t="s">
        <v>3278</v>
      </c>
      <c r="S836" s="559">
        <f t="shared" si="33"/>
        <v>0</v>
      </c>
      <c r="T836" s="559">
        <v>639</v>
      </c>
      <c r="V836" s="562">
        <f>VLOOKUP(C836,[4]K10!$B$3:$J$1312,9,0)</f>
        <v>0</v>
      </c>
      <c r="W836" s="561">
        <v>833</v>
      </c>
      <c r="X836" s="561"/>
      <c r="Y836" s="561"/>
    </row>
    <row r="837" spans="1:25" ht="57" hidden="1" x14ac:dyDescent="0.2">
      <c r="A837" s="569">
        <v>582</v>
      </c>
      <c r="B837" s="568" t="str">
        <f t="shared" si="32"/>
        <v>10.7.0703167.09</v>
      </c>
      <c r="C837" s="562" t="s">
        <v>4075</v>
      </c>
      <c r="D837" s="562" t="str">
        <f>VLOOKUP(E837,[1]QuyetdinhPCGD!$B$6:$C$1258,2,0)</f>
        <v>0703167</v>
      </c>
      <c r="E837" s="570" t="s">
        <v>401</v>
      </c>
      <c r="F837" s="564" t="s">
        <v>85</v>
      </c>
      <c r="G837" s="564" t="s">
        <v>10</v>
      </c>
      <c r="H837" s="562" t="str">
        <f>VLOOKUP(J837,'[2]Phan ca&amp; Ngay BDhoc'!$B$4:$I$106,8,0)</f>
        <v>A7-317</v>
      </c>
      <c r="I837" s="571"/>
      <c r="J837" s="566" t="s">
        <v>130</v>
      </c>
      <c r="K837" s="563" t="s">
        <v>428</v>
      </c>
      <c r="L837" s="572" t="s">
        <v>176</v>
      </c>
      <c r="M837" s="562" t="str">
        <f>VLOOKUP(C837,[3]K10!$B$3:$K$1312,10,0)</f>
        <v>Không mở</v>
      </c>
      <c r="N837" s="571"/>
      <c r="O837" s="563" t="s">
        <v>63</v>
      </c>
      <c r="P837" s="563">
        <v>0</v>
      </c>
      <c r="Q837" s="563" t="s">
        <v>428</v>
      </c>
      <c r="R837" s="559" t="s">
        <v>3278</v>
      </c>
      <c r="S837" s="559">
        <f t="shared" si="33"/>
        <v>0</v>
      </c>
      <c r="T837" s="559">
        <v>642</v>
      </c>
      <c r="V837" s="562">
        <f>VLOOKUP(C837,[4]K10!$B$3:$J$1312,9,0)</f>
        <v>0</v>
      </c>
      <c r="W837" s="561">
        <v>834</v>
      </c>
      <c r="X837" s="561"/>
      <c r="Y837" s="561"/>
    </row>
    <row r="838" spans="1:25" ht="41.25" hidden="1" customHeight="1" x14ac:dyDescent="0.2">
      <c r="A838" s="569">
        <v>583</v>
      </c>
      <c r="B838" s="568" t="str">
        <f t="shared" si="32"/>
        <v>10.7.0703169.02</v>
      </c>
      <c r="C838" s="562" t="s">
        <v>4076</v>
      </c>
      <c r="D838" s="562" t="str">
        <f>VLOOKUP(E838,[1]QuyetdinhPCGD!$B$6:$C$1258,2,0)</f>
        <v>0703169</v>
      </c>
      <c r="E838" s="573" t="s">
        <v>430</v>
      </c>
      <c r="F838" s="564" t="s">
        <v>138</v>
      </c>
      <c r="G838" s="564" t="s">
        <v>11</v>
      </c>
      <c r="H838" s="562" t="s">
        <v>139</v>
      </c>
      <c r="I838" s="571"/>
      <c r="J838" s="566" t="s">
        <v>130</v>
      </c>
      <c r="K838" s="563" t="s">
        <v>409</v>
      </c>
      <c r="L838" s="572" t="s">
        <v>70</v>
      </c>
      <c r="M838" s="562" t="str">
        <f>VLOOKUP(C838,[3]K10!$B$3:$K$1312,10,0)</f>
        <v>Mở</v>
      </c>
      <c r="N838" s="571"/>
      <c r="O838" s="563" t="s">
        <v>63</v>
      </c>
      <c r="P838" s="563" t="s">
        <v>143</v>
      </c>
      <c r="Q838" s="563" t="s">
        <v>409</v>
      </c>
      <c r="R838" s="559" t="s">
        <v>139</v>
      </c>
      <c r="S838" s="559">
        <f t="shared" si="33"/>
        <v>1</v>
      </c>
      <c r="T838" s="559">
        <v>646</v>
      </c>
      <c r="V838" s="562">
        <f>VLOOKUP(C838,[4]K10!$B$3:$J$1312,9,0)</f>
        <v>30</v>
      </c>
      <c r="W838" s="561">
        <v>835</v>
      </c>
      <c r="X838" s="561" t="s">
        <v>2472</v>
      </c>
      <c r="Y838" s="561"/>
    </row>
    <row r="839" spans="1:25" ht="50.25" hidden="1" customHeight="1" x14ac:dyDescent="0.2">
      <c r="A839" s="569">
        <v>584</v>
      </c>
      <c r="B839" s="568" t="str">
        <f t="shared" si="32"/>
        <v>10.7.0703169.03</v>
      </c>
      <c r="C839" s="562" t="s">
        <v>4077</v>
      </c>
      <c r="D839" s="562" t="str">
        <f>VLOOKUP(E839,[1]QuyetdinhPCGD!$B$6:$C$1258,2,0)</f>
        <v>0703169</v>
      </c>
      <c r="E839" s="573" t="s">
        <v>430</v>
      </c>
      <c r="F839" s="564" t="s">
        <v>138</v>
      </c>
      <c r="G839" s="564" t="s">
        <v>12</v>
      </c>
      <c r="H839" s="562" t="s">
        <v>139</v>
      </c>
      <c r="I839" s="571"/>
      <c r="J839" s="566" t="s">
        <v>130</v>
      </c>
      <c r="K839" s="563" t="s">
        <v>409</v>
      </c>
      <c r="L839" s="572" t="s">
        <v>75</v>
      </c>
      <c r="M839" s="562" t="str">
        <f>VLOOKUP(C839,[3]K10!$B$3:$K$1312,10,0)</f>
        <v>Mở</v>
      </c>
      <c r="N839" s="571"/>
      <c r="O839" s="563" t="s">
        <v>63</v>
      </c>
      <c r="P839" s="563" t="s">
        <v>147</v>
      </c>
      <c r="Q839" s="563" t="s">
        <v>409</v>
      </c>
      <c r="R839" s="559" t="s">
        <v>139</v>
      </c>
      <c r="S839" s="559">
        <f t="shared" si="33"/>
        <v>1</v>
      </c>
      <c r="T839" s="559">
        <v>647</v>
      </c>
      <c r="V839" s="562">
        <f>VLOOKUP(C839,[4]K10!$B$3:$J$1312,9,0)</f>
        <v>30</v>
      </c>
      <c r="W839" s="561">
        <v>836</v>
      </c>
      <c r="X839" s="561" t="s">
        <v>2472</v>
      </c>
      <c r="Y839" s="561"/>
    </row>
    <row r="840" spans="1:25" ht="51.75" hidden="1" customHeight="1" x14ac:dyDescent="0.2">
      <c r="A840" s="569">
        <v>585</v>
      </c>
      <c r="B840" s="568" t="str">
        <f t="shared" si="32"/>
        <v>10.7.0703169.01</v>
      </c>
      <c r="C840" s="562" t="s">
        <v>4078</v>
      </c>
      <c r="D840" s="562" t="str">
        <f>VLOOKUP(E840,[1]QuyetdinhPCGD!$B$6:$C$1258,2,0)</f>
        <v>0703169</v>
      </c>
      <c r="E840" s="573" t="s">
        <v>430</v>
      </c>
      <c r="F840" s="564" t="s">
        <v>138</v>
      </c>
      <c r="G840" s="564" t="s">
        <v>13</v>
      </c>
      <c r="H840" s="562" t="s">
        <v>139</v>
      </c>
      <c r="I840" s="571"/>
      <c r="J840" s="566" t="s">
        <v>130</v>
      </c>
      <c r="K840" s="563" t="s">
        <v>409</v>
      </c>
      <c r="L840" s="572" t="s">
        <v>62</v>
      </c>
      <c r="M840" s="562" t="str">
        <f>VLOOKUP(C840,[3]K10!$B$3:$K$1312,10,0)</f>
        <v>Mở</v>
      </c>
      <c r="N840" s="571"/>
      <c r="O840" s="563" t="s">
        <v>63</v>
      </c>
      <c r="P840" s="563" t="s">
        <v>141</v>
      </c>
      <c r="Q840" s="563" t="s">
        <v>409</v>
      </c>
      <c r="R840" s="559" t="s">
        <v>139</v>
      </c>
      <c r="S840" s="559">
        <f t="shared" si="33"/>
        <v>1</v>
      </c>
      <c r="T840" s="559">
        <v>648</v>
      </c>
      <c r="V840" s="562">
        <f>VLOOKUP(C840,[4]K10!$B$3:$J$1312,9,0)</f>
        <v>24</v>
      </c>
      <c r="W840" s="561">
        <v>837</v>
      </c>
      <c r="X840" s="561" t="s">
        <v>2472</v>
      </c>
      <c r="Y840" s="561"/>
    </row>
    <row r="841" spans="1:25" ht="50.25" hidden="1" customHeight="1" x14ac:dyDescent="0.2">
      <c r="A841" s="569">
        <v>586</v>
      </c>
      <c r="B841" s="568" t="str">
        <f t="shared" si="32"/>
        <v>10.7.0703174.01</v>
      </c>
      <c r="C841" s="562" t="s">
        <v>4079</v>
      </c>
      <c r="D841" s="562" t="str">
        <f>VLOOKUP(E841,[1]QuyetdinhPCGD!$B$6:$C$1258,2,0)</f>
        <v>0703174</v>
      </c>
      <c r="E841" s="573" t="s">
        <v>431</v>
      </c>
      <c r="F841" s="564" t="s">
        <v>138</v>
      </c>
      <c r="G841" s="564" t="s">
        <v>11</v>
      </c>
      <c r="H841" s="562" t="s">
        <v>139</v>
      </c>
      <c r="I841" s="571"/>
      <c r="J841" s="566" t="s">
        <v>130</v>
      </c>
      <c r="K841" s="563" t="s">
        <v>409</v>
      </c>
      <c r="L841" s="572" t="s">
        <v>62</v>
      </c>
      <c r="M841" s="562" t="str">
        <f>VLOOKUP(C841,[3]K10!$B$3:$K$1312,10,0)</f>
        <v>Mở</v>
      </c>
      <c r="N841" s="571"/>
      <c r="O841" s="563" t="s">
        <v>63</v>
      </c>
      <c r="P841" s="563" t="s">
        <v>141</v>
      </c>
      <c r="Q841" s="563" t="s">
        <v>409</v>
      </c>
      <c r="R841" s="559" t="s">
        <v>139</v>
      </c>
      <c r="S841" s="559">
        <f t="shared" si="33"/>
        <v>1</v>
      </c>
      <c r="T841" s="559">
        <v>649</v>
      </c>
      <c r="V841" s="562">
        <f>VLOOKUP(C841,[4]K10!$B$3:$J$1312,9,0)</f>
        <v>30</v>
      </c>
      <c r="W841" s="561">
        <v>838</v>
      </c>
      <c r="X841" s="561" t="s">
        <v>2472</v>
      </c>
      <c r="Y841" s="561"/>
    </row>
    <row r="842" spans="1:25" ht="50.25" hidden="1" customHeight="1" x14ac:dyDescent="0.2">
      <c r="A842" s="569">
        <v>587</v>
      </c>
      <c r="B842" s="568" t="str">
        <f t="shared" si="32"/>
        <v>10.7.0703174.02</v>
      </c>
      <c r="C842" s="562" t="s">
        <v>4080</v>
      </c>
      <c r="D842" s="562" t="str">
        <f>VLOOKUP(E842,[1]QuyetdinhPCGD!$B$6:$C$1258,2,0)</f>
        <v>0703174</v>
      </c>
      <c r="E842" s="573" t="s">
        <v>431</v>
      </c>
      <c r="F842" s="564" t="s">
        <v>138</v>
      </c>
      <c r="G842" s="564" t="s">
        <v>12</v>
      </c>
      <c r="H842" s="562" t="s">
        <v>139</v>
      </c>
      <c r="I842" s="571"/>
      <c r="J842" s="566" t="s">
        <v>130</v>
      </c>
      <c r="K842" s="563" t="s">
        <v>409</v>
      </c>
      <c r="L842" s="572" t="s">
        <v>70</v>
      </c>
      <c r="M842" s="562" t="str">
        <f>VLOOKUP(C842,[3]K10!$B$3:$K$1312,10,0)</f>
        <v>Mở</v>
      </c>
      <c r="N842" s="571"/>
      <c r="O842" s="563" t="s">
        <v>63</v>
      </c>
      <c r="P842" s="563" t="s">
        <v>143</v>
      </c>
      <c r="Q842" s="563" t="s">
        <v>409</v>
      </c>
      <c r="R842" s="559" t="s">
        <v>139</v>
      </c>
      <c r="S842" s="559">
        <f t="shared" si="33"/>
        <v>1</v>
      </c>
      <c r="T842" s="559">
        <v>650</v>
      </c>
      <c r="V842" s="562">
        <f>VLOOKUP(C842,[4]K10!$B$3:$J$1312,9,0)</f>
        <v>29</v>
      </c>
      <c r="W842" s="561">
        <v>839</v>
      </c>
      <c r="X842" s="561" t="s">
        <v>2472</v>
      </c>
      <c r="Y842" s="561"/>
    </row>
    <row r="843" spans="1:25" ht="48" hidden="1" customHeight="1" x14ac:dyDescent="0.2">
      <c r="A843" s="569">
        <v>588</v>
      </c>
      <c r="B843" s="568" t="str">
        <f t="shared" si="32"/>
        <v>10.7.0703174.03</v>
      </c>
      <c r="C843" s="562" t="s">
        <v>4081</v>
      </c>
      <c r="D843" s="562" t="str">
        <f>VLOOKUP(E843,[1]QuyetdinhPCGD!$B$6:$C$1258,2,0)</f>
        <v>0703174</v>
      </c>
      <c r="E843" s="573" t="s">
        <v>431</v>
      </c>
      <c r="F843" s="564" t="s">
        <v>138</v>
      </c>
      <c r="G843" s="564" t="s">
        <v>13</v>
      </c>
      <c r="H843" s="562" t="s">
        <v>139</v>
      </c>
      <c r="I843" s="571"/>
      <c r="J843" s="566" t="s">
        <v>130</v>
      </c>
      <c r="K843" s="563" t="s">
        <v>409</v>
      </c>
      <c r="L843" s="572" t="s">
        <v>75</v>
      </c>
      <c r="M843" s="562" t="str">
        <f>VLOOKUP(C843,[3]K10!$B$3:$K$1312,10,0)</f>
        <v>Mở</v>
      </c>
      <c r="N843" s="571"/>
      <c r="O843" s="563" t="s">
        <v>63</v>
      </c>
      <c r="P843" s="563" t="s">
        <v>147</v>
      </c>
      <c r="Q843" s="563" t="s">
        <v>409</v>
      </c>
      <c r="R843" s="559" t="s">
        <v>139</v>
      </c>
      <c r="S843" s="559">
        <f t="shared" si="33"/>
        <v>1</v>
      </c>
      <c r="T843" s="559">
        <v>651</v>
      </c>
      <c r="V843" s="562">
        <f>VLOOKUP(C843,[4]K10!$B$3:$J$1312,9,0)</f>
        <v>30</v>
      </c>
      <c r="W843" s="561">
        <v>840</v>
      </c>
      <c r="X843" s="561" t="s">
        <v>2472</v>
      </c>
      <c r="Y843" s="561"/>
    </row>
    <row r="844" spans="1:25" ht="47.25" hidden="1" customHeight="1" x14ac:dyDescent="0.2">
      <c r="A844" s="569">
        <v>589</v>
      </c>
      <c r="B844" s="568" t="str">
        <f t="shared" si="32"/>
        <v>10.7.0703176.03</v>
      </c>
      <c r="C844" s="562" t="s">
        <v>4082</v>
      </c>
      <c r="D844" s="562" t="str">
        <f>VLOOKUP(E844,[1]QuyetdinhPCGD!$B$6:$C$1258,2,0)</f>
        <v>0703176</v>
      </c>
      <c r="E844" s="573" t="s">
        <v>432</v>
      </c>
      <c r="F844" s="564" t="s">
        <v>138</v>
      </c>
      <c r="G844" s="564" t="s">
        <v>11</v>
      </c>
      <c r="H844" s="562" t="s">
        <v>139</v>
      </c>
      <c r="I844" s="571"/>
      <c r="J844" s="566" t="s">
        <v>130</v>
      </c>
      <c r="K844" s="563" t="s">
        <v>409</v>
      </c>
      <c r="L844" s="572" t="s">
        <v>75</v>
      </c>
      <c r="M844" s="562" t="str">
        <f>VLOOKUP(C844,[3]K10!$B$3:$K$1312,10,0)</f>
        <v>Mở</v>
      </c>
      <c r="N844" s="571"/>
      <c r="O844" s="563" t="s">
        <v>63</v>
      </c>
      <c r="P844" s="563" t="s">
        <v>147</v>
      </c>
      <c r="Q844" s="563" t="s">
        <v>409</v>
      </c>
      <c r="R844" s="559" t="s">
        <v>139</v>
      </c>
      <c r="S844" s="559">
        <f t="shared" si="33"/>
        <v>1</v>
      </c>
      <c r="T844" s="559">
        <v>652</v>
      </c>
      <c r="V844" s="562">
        <f>VLOOKUP(C844,[4]K10!$B$3:$J$1312,9,0)</f>
        <v>29</v>
      </c>
      <c r="W844" s="561">
        <v>841</v>
      </c>
      <c r="X844" s="561" t="s">
        <v>2472</v>
      </c>
      <c r="Y844" s="561"/>
    </row>
    <row r="845" spans="1:25" ht="48" hidden="1" customHeight="1" x14ac:dyDescent="0.2">
      <c r="A845" s="569">
        <v>590</v>
      </c>
      <c r="B845" s="568" t="str">
        <f t="shared" si="32"/>
        <v>10.7.0703176.01</v>
      </c>
      <c r="C845" s="562" t="s">
        <v>4083</v>
      </c>
      <c r="D845" s="562" t="str">
        <f>VLOOKUP(E845,[1]QuyetdinhPCGD!$B$6:$C$1258,2,0)</f>
        <v>0703176</v>
      </c>
      <c r="E845" s="573" t="s">
        <v>432</v>
      </c>
      <c r="F845" s="564" t="s">
        <v>138</v>
      </c>
      <c r="G845" s="564" t="s">
        <v>12</v>
      </c>
      <c r="H845" s="562" t="s">
        <v>139</v>
      </c>
      <c r="I845" s="571"/>
      <c r="J845" s="566" t="s">
        <v>130</v>
      </c>
      <c r="K845" s="563" t="s">
        <v>409</v>
      </c>
      <c r="L845" s="572" t="s">
        <v>62</v>
      </c>
      <c r="M845" s="562" t="str">
        <f>VLOOKUP(C845,[3]K10!$B$3:$K$1312,10,0)</f>
        <v>Mở</v>
      </c>
      <c r="N845" s="571"/>
      <c r="O845" s="563" t="s">
        <v>63</v>
      </c>
      <c r="P845" s="563" t="s">
        <v>141</v>
      </c>
      <c r="Q845" s="563" t="s">
        <v>409</v>
      </c>
      <c r="R845" s="559" t="s">
        <v>139</v>
      </c>
      <c r="S845" s="559">
        <f t="shared" si="33"/>
        <v>1</v>
      </c>
      <c r="T845" s="559">
        <v>653</v>
      </c>
      <c r="V845" s="562">
        <f>VLOOKUP(C845,[4]K10!$B$3:$J$1312,9,0)</f>
        <v>17</v>
      </c>
      <c r="W845" s="561">
        <v>842</v>
      </c>
      <c r="X845" s="561" t="s">
        <v>2472</v>
      </c>
      <c r="Y845" s="561"/>
    </row>
    <row r="846" spans="1:25" ht="40.5" hidden="1" customHeight="1" x14ac:dyDescent="0.2">
      <c r="A846" s="569">
        <v>591</v>
      </c>
      <c r="B846" s="568" t="str">
        <f t="shared" si="32"/>
        <v>10.7.0703176.02</v>
      </c>
      <c r="C846" s="562" t="s">
        <v>4084</v>
      </c>
      <c r="D846" s="562" t="str">
        <f>VLOOKUP(E846,[1]QuyetdinhPCGD!$B$6:$C$1258,2,0)</f>
        <v>0703176</v>
      </c>
      <c r="E846" s="573" t="s">
        <v>432</v>
      </c>
      <c r="F846" s="564" t="s">
        <v>138</v>
      </c>
      <c r="G846" s="564" t="s">
        <v>13</v>
      </c>
      <c r="H846" s="562" t="s">
        <v>139</v>
      </c>
      <c r="I846" s="571"/>
      <c r="J846" s="566" t="s">
        <v>130</v>
      </c>
      <c r="K846" s="563" t="s">
        <v>409</v>
      </c>
      <c r="L846" s="572" t="s">
        <v>70</v>
      </c>
      <c r="M846" s="562" t="str">
        <f>VLOOKUP(C846,[3]K10!$B$3:$K$1312,10,0)</f>
        <v>Mở</v>
      </c>
      <c r="N846" s="571"/>
      <c r="O846" s="563" t="s">
        <v>63</v>
      </c>
      <c r="P846" s="563" t="s">
        <v>143</v>
      </c>
      <c r="Q846" s="563" t="s">
        <v>409</v>
      </c>
      <c r="R846" s="559" t="s">
        <v>139</v>
      </c>
      <c r="S846" s="559">
        <f t="shared" si="33"/>
        <v>1</v>
      </c>
      <c r="T846" s="559">
        <v>654</v>
      </c>
      <c r="V846" s="562">
        <f>VLOOKUP(C846,[4]K10!$B$3:$J$1312,9,0)</f>
        <v>30</v>
      </c>
      <c r="W846" s="561">
        <v>843</v>
      </c>
      <c r="X846" s="561" t="s">
        <v>2472</v>
      </c>
      <c r="Y846" s="561"/>
    </row>
    <row r="847" spans="1:25" ht="30.75" hidden="1" customHeight="1" x14ac:dyDescent="0.2">
      <c r="A847" s="569"/>
      <c r="B847" s="568" t="str">
        <f t="shared" si="32"/>
        <v>10.7.1303137.01</v>
      </c>
      <c r="C847" s="576" t="s">
        <v>4085</v>
      </c>
      <c r="D847" s="562" t="str">
        <f>VLOOKUP(E847,[1]QuyetdinhPCGD!$B$6:$C$1258,2,0)</f>
        <v>1303137</v>
      </c>
      <c r="E847" s="573" t="s">
        <v>4086</v>
      </c>
      <c r="F847" s="564" t="s">
        <v>311</v>
      </c>
      <c r="G847" s="564" t="s">
        <v>9</v>
      </c>
      <c r="H847" s="563" t="s">
        <v>2247</v>
      </c>
      <c r="I847" s="571"/>
      <c r="J847" s="566" t="s">
        <v>130</v>
      </c>
      <c r="K847" s="563" t="s">
        <v>3541</v>
      </c>
      <c r="L847" s="572" t="s">
        <v>62</v>
      </c>
      <c r="M847" s="562" t="s">
        <v>3491</v>
      </c>
      <c r="N847" s="574">
        <v>35</v>
      </c>
      <c r="O847" s="563" t="s">
        <v>63</v>
      </c>
      <c r="P847" s="563"/>
      <c r="Q847" s="563"/>
      <c r="U847" s="559" t="s">
        <v>4628</v>
      </c>
      <c r="V847" s="562" t="e">
        <f>VLOOKUP(C847,[4]K10!$B$3:$J$1312,9,0)</f>
        <v>#N/A</v>
      </c>
      <c r="W847" s="561">
        <v>844</v>
      </c>
      <c r="X847" s="561"/>
      <c r="Y847" s="561"/>
    </row>
    <row r="848" spans="1:25" ht="34.5" hidden="1" customHeight="1" x14ac:dyDescent="0.2">
      <c r="A848" s="569"/>
      <c r="B848" s="568" t="str">
        <f t="shared" si="32"/>
        <v>10.7.1303137.02</v>
      </c>
      <c r="C848" s="576" t="s">
        <v>4087</v>
      </c>
      <c r="D848" s="562" t="str">
        <f>VLOOKUP(E848,[1]QuyetdinhPCGD!$B$6:$C$1258,2,0)</f>
        <v>1303137</v>
      </c>
      <c r="E848" s="573" t="s">
        <v>4086</v>
      </c>
      <c r="F848" s="564" t="s">
        <v>311</v>
      </c>
      <c r="G848" s="564" t="s">
        <v>11</v>
      </c>
      <c r="H848" s="563" t="s">
        <v>2247</v>
      </c>
      <c r="I848" s="571"/>
      <c r="J848" s="566" t="s">
        <v>130</v>
      </c>
      <c r="K848" s="563" t="s">
        <v>3541</v>
      </c>
      <c r="L848" s="572" t="s">
        <v>70</v>
      </c>
      <c r="M848" s="562" t="s">
        <v>3491</v>
      </c>
      <c r="N848" s="574">
        <v>24</v>
      </c>
      <c r="O848" s="563" t="s">
        <v>63</v>
      </c>
      <c r="P848" s="563"/>
      <c r="Q848" s="563"/>
      <c r="U848" s="559" t="s">
        <v>4628</v>
      </c>
      <c r="V848" s="562" t="e">
        <f>VLOOKUP(C848,[4]K10!$B$3:$J$1312,9,0)</f>
        <v>#N/A</v>
      </c>
      <c r="W848" s="561">
        <v>845</v>
      </c>
      <c r="X848" s="561"/>
      <c r="Y848" s="561"/>
    </row>
    <row r="849" spans="1:26" ht="28.5" hidden="1" customHeight="1" x14ac:dyDescent="0.2">
      <c r="A849" s="569"/>
      <c r="B849" s="568" t="str">
        <f t="shared" si="32"/>
        <v>10.7.1303137.03</v>
      </c>
      <c r="C849" s="576" t="s">
        <v>4088</v>
      </c>
      <c r="D849" s="562" t="str">
        <f>VLOOKUP(E849,[1]QuyetdinhPCGD!$B$6:$C$1258,2,0)</f>
        <v>1303137</v>
      </c>
      <c r="E849" s="573" t="s">
        <v>4086</v>
      </c>
      <c r="F849" s="564" t="s">
        <v>311</v>
      </c>
      <c r="G849" s="564" t="s">
        <v>750</v>
      </c>
      <c r="H849" s="563" t="s">
        <v>2247</v>
      </c>
      <c r="I849" s="571"/>
      <c r="J849" s="566" t="s">
        <v>130</v>
      </c>
      <c r="K849" s="563" t="s">
        <v>3541</v>
      </c>
      <c r="L849" s="572" t="s">
        <v>75</v>
      </c>
      <c r="M849" s="562" t="s">
        <v>3491</v>
      </c>
      <c r="N849" s="574"/>
      <c r="O849" s="563" t="s">
        <v>63</v>
      </c>
      <c r="P849" s="563"/>
      <c r="Q849" s="563"/>
      <c r="U849" s="559" t="s">
        <v>4628</v>
      </c>
      <c r="V849" s="562" t="e">
        <f>VLOOKUP(C849,[4]K10!$B$3:$J$1312,9,0)</f>
        <v>#N/A</v>
      </c>
      <c r="W849" s="561">
        <v>846</v>
      </c>
      <c r="X849" s="561"/>
      <c r="Y849" s="561"/>
      <c r="Z849" s="558" t="s">
        <v>4089</v>
      </c>
    </row>
    <row r="850" spans="1:26" ht="32.25" hidden="1" customHeight="1" x14ac:dyDescent="0.2">
      <c r="A850" s="569"/>
      <c r="B850" s="568" t="str">
        <f t="shared" ref="B850:B913" si="34">CONCATENATE("10.7.",D850,".",L850)</f>
        <v>10.7.0703112.01</v>
      </c>
      <c r="C850" s="576" t="s">
        <v>4090</v>
      </c>
      <c r="D850" s="562" t="str">
        <f>VLOOKUP(E850,[1]QuyetdinhPCGD!$B$6:$C$1258,2,0)</f>
        <v>0703112</v>
      </c>
      <c r="E850" s="573" t="s">
        <v>4091</v>
      </c>
      <c r="F850" s="564" t="s">
        <v>311</v>
      </c>
      <c r="G850" s="564" t="s">
        <v>11</v>
      </c>
      <c r="H850" s="563" t="s">
        <v>4642</v>
      </c>
      <c r="I850" s="571"/>
      <c r="J850" s="566" t="s">
        <v>130</v>
      </c>
      <c r="K850" s="563" t="s">
        <v>3541</v>
      </c>
      <c r="L850" s="572" t="s">
        <v>62</v>
      </c>
      <c r="M850" s="562" t="s">
        <v>3491</v>
      </c>
      <c r="N850" s="574">
        <v>0</v>
      </c>
      <c r="O850" s="563" t="s">
        <v>63</v>
      </c>
      <c r="P850" s="563"/>
      <c r="Q850" s="563"/>
      <c r="U850" s="559" t="s">
        <v>4628</v>
      </c>
      <c r="V850" s="562" t="e">
        <f>VLOOKUP(C850,[4]K10!$B$3:$J$1312,9,0)</f>
        <v>#N/A</v>
      </c>
      <c r="W850" s="561">
        <v>847</v>
      </c>
      <c r="X850" s="561"/>
      <c r="Y850" s="561"/>
    </row>
    <row r="851" spans="1:26" ht="30" hidden="1" customHeight="1" x14ac:dyDescent="0.2">
      <c r="A851" s="569"/>
      <c r="B851" s="568" t="str">
        <f t="shared" si="34"/>
        <v>10.7.0903103.01</v>
      </c>
      <c r="C851" s="576" t="s">
        <v>4092</v>
      </c>
      <c r="D851" s="562" t="str">
        <f>VLOOKUP(E851,[1]QuyetdinhPCGD!$B$6:$C$1258,2,0)</f>
        <v>0903103</v>
      </c>
      <c r="E851" s="567" t="s">
        <v>2474</v>
      </c>
      <c r="F851" s="564" t="s">
        <v>68</v>
      </c>
      <c r="G851" s="564" t="s">
        <v>13</v>
      </c>
      <c r="H851" s="563" t="s">
        <v>4641</v>
      </c>
      <c r="I851" s="571"/>
      <c r="J851" s="566" t="s">
        <v>130</v>
      </c>
      <c r="K851" s="563" t="s">
        <v>3541</v>
      </c>
      <c r="L851" s="572" t="s">
        <v>62</v>
      </c>
      <c r="M851" s="562" t="s">
        <v>3491</v>
      </c>
      <c r="N851" s="574">
        <v>3</v>
      </c>
      <c r="O851" s="563" t="s">
        <v>63</v>
      </c>
      <c r="P851" s="563"/>
      <c r="Q851" s="563"/>
      <c r="V851" s="562" t="e">
        <f>VLOOKUP(C851,[4]K10!$B$3:$J$1312,9,0)</f>
        <v>#N/A</v>
      </c>
      <c r="W851" s="561">
        <v>848</v>
      </c>
      <c r="X851" s="561" t="s">
        <v>2472</v>
      </c>
      <c r="Y851" s="561"/>
    </row>
    <row r="852" spans="1:26" ht="33" hidden="1" customHeight="1" x14ac:dyDescent="0.2">
      <c r="A852" s="569"/>
      <c r="B852" s="568" t="str">
        <f t="shared" si="34"/>
        <v>10.7.0903103.02</v>
      </c>
      <c r="C852" s="576" t="s">
        <v>4093</v>
      </c>
      <c r="D852" s="562" t="str">
        <f>VLOOKUP(E852,[1]QuyetdinhPCGD!$B$6:$C$1258,2,0)</f>
        <v>0903103</v>
      </c>
      <c r="E852" s="567" t="s">
        <v>2474</v>
      </c>
      <c r="F852" s="564" t="s">
        <v>60</v>
      </c>
      <c r="G852" s="564" t="s">
        <v>13</v>
      </c>
      <c r="H852" s="563" t="s">
        <v>4641</v>
      </c>
      <c r="I852" s="571"/>
      <c r="J852" s="566" t="s">
        <v>130</v>
      </c>
      <c r="K852" s="563" t="s">
        <v>3541</v>
      </c>
      <c r="L852" s="572" t="s">
        <v>70</v>
      </c>
      <c r="M852" s="562" t="s">
        <v>3491</v>
      </c>
      <c r="N852" s="574"/>
      <c r="O852" s="563" t="s">
        <v>63</v>
      </c>
      <c r="P852" s="563"/>
      <c r="Q852" s="563"/>
      <c r="V852" s="562" t="e">
        <f>VLOOKUP(C852,[4]K10!$B$3:$J$1312,9,0)</f>
        <v>#N/A</v>
      </c>
      <c r="W852" s="561">
        <v>849</v>
      </c>
      <c r="X852" s="561" t="s">
        <v>4627</v>
      </c>
      <c r="Y852" s="561"/>
      <c r="Z852" s="558" t="s">
        <v>4089</v>
      </c>
    </row>
    <row r="853" spans="1:26" ht="39.75" hidden="1" customHeight="1" x14ac:dyDescent="0.2">
      <c r="A853" s="569">
        <v>592</v>
      </c>
      <c r="B853" s="568" t="str">
        <f t="shared" si="34"/>
        <v>10.7.0703109.10</v>
      </c>
      <c r="C853" s="562" t="s">
        <v>4094</v>
      </c>
      <c r="D853" s="562" t="str">
        <f>VLOOKUP(E853,[1]QuyetdinhPCGD!$B$6:$C$1258,2,0)</f>
        <v>0703109</v>
      </c>
      <c r="E853" s="570" t="s">
        <v>422</v>
      </c>
      <c r="F853" s="564" t="s">
        <v>178</v>
      </c>
      <c r="G853" s="564" t="s">
        <v>8</v>
      </c>
      <c r="H853" s="562" t="str">
        <f>VLOOKUP(J853,'[2]Phan ca&amp; Ngay BDhoc'!$B$4:$I$106,8,0)</f>
        <v>A7-317</v>
      </c>
      <c r="I853" s="564"/>
      <c r="J853" s="566" t="s">
        <v>131</v>
      </c>
      <c r="K853" s="563" t="s">
        <v>274</v>
      </c>
      <c r="L853" s="565" t="s">
        <v>180</v>
      </c>
      <c r="M853" s="562" t="str">
        <f>VLOOKUP(C853,[3]K10!$B$3:$K$1312,10,0)</f>
        <v>Mở</v>
      </c>
      <c r="N853" s="564"/>
      <c r="O853" s="563" t="s">
        <v>63</v>
      </c>
      <c r="P853" s="563">
        <v>0</v>
      </c>
      <c r="Q853" s="563" t="s">
        <v>274</v>
      </c>
      <c r="R853" s="559" t="s">
        <v>3278</v>
      </c>
      <c r="S853" s="559">
        <f t="shared" ref="S853:S884" si="35">IF(H853=R853,1,0)</f>
        <v>0</v>
      </c>
      <c r="T853" s="559">
        <v>655</v>
      </c>
      <c r="V853" s="562">
        <f>VLOOKUP(C853,[4]K10!$B$3:$J$1312,9,0)</f>
        <v>59</v>
      </c>
      <c r="W853" s="561">
        <v>850</v>
      </c>
      <c r="X853" s="561" t="s">
        <v>4627</v>
      </c>
      <c r="Y853" s="561"/>
    </row>
    <row r="854" spans="1:26" ht="36" hidden="1" customHeight="1" x14ac:dyDescent="0.2">
      <c r="A854" s="569">
        <v>593</v>
      </c>
      <c r="B854" s="568" t="str">
        <f t="shared" si="34"/>
        <v>10.7.0703113.02</v>
      </c>
      <c r="C854" s="562" t="s">
        <v>4095</v>
      </c>
      <c r="D854" s="562" t="str">
        <f>VLOOKUP(E854,[1]QuyetdinhPCGD!$B$6:$C$1258,2,0)</f>
        <v>0703113</v>
      </c>
      <c r="E854" s="567" t="s">
        <v>426</v>
      </c>
      <c r="F854" s="564" t="s">
        <v>91</v>
      </c>
      <c r="G854" s="564" t="s">
        <v>10</v>
      </c>
      <c r="H854" s="563" t="s">
        <v>293</v>
      </c>
      <c r="I854" s="571"/>
      <c r="J854" s="566" t="s">
        <v>131</v>
      </c>
      <c r="K854" s="563" t="s">
        <v>425</v>
      </c>
      <c r="L854" s="572" t="s">
        <v>70</v>
      </c>
      <c r="M854" s="562" t="str">
        <f>VLOOKUP(C854,[3]K10!$B$3:$K$1312,10,0)</f>
        <v>Không mở</v>
      </c>
      <c r="N854" s="571"/>
      <c r="O854" s="563" t="s">
        <v>63</v>
      </c>
      <c r="P854" s="563">
        <v>0</v>
      </c>
      <c r="Q854" s="563" t="s">
        <v>425</v>
      </c>
      <c r="R854" s="559" t="s">
        <v>293</v>
      </c>
      <c r="S854" s="559">
        <f t="shared" si="35"/>
        <v>1</v>
      </c>
      <c r="T854" s="559">
        <v>659</v>
      </c>
      <c r="V854" s="562">
        <f>VLOOKUP(C854,[4]K10!$B$3:$J$1312,9,0)</f>
        <v>1</v>
      </c>
      <c r="W854" s="561">
        <v>851</v>
      </c>
      <c r="X854" s="561"/>
      <c r="Y854" s="561"/>
    </row>
    <row r="855" spans="1:26" ht="35.25" hidden="1" customHeight="1" x14ac:dyDescent="0.2">
      <c r="A855" s="569">
        <v>594</v>
      </c>
      <c r="B855" s="568" t="str">
        <f t="shared" si="34"/>
        <v>10.7.0703114.02</v>
      </c>
      <c r="C855" s="562" t="s">
        <v>4096</v>
      </c>
      <c r="D855" s="562" t="str">
        <f>VLOOKUP(E855,[1]QuyetdinhPCGD!$B$6:$C$1258,2,0)</f>
        <v>0703114</v>
      </c>
      <c r="E855" s="567" t="s">
        <v>427</v>
      </c>
      <c r="F855" s="564" t="s">
        <v>91</v>
      </c>
      <c r="G855" s="564" t="s">
        <v>10</v>
      </c>
      <c r="H855" s="563" t="s">
        <v>3363</v>
      </c>
      <c r="I855" s="571"/>
      <c r="J855" s="566" t="s">
        <v>131</v>
      </c>
      <c r="K855" s="563" t="s">
        <v>425</v>
      </c>
      <c r="L855" s="572" t="s">
        <v>70</v>
      </c>
      <c r="M855" s="562" t="str">
        <f>VLOOKUP(C855,[3]K10!$B$3:$K$1312,10,0)</f>
        <v>Mở</v>
      </c>
      <c r="N855" s="571"/>
      <c r="O855" s="563" t="s">
        <v>63</v>
      </c>
      <c r="P855" s="563">
        <v>0</v>
      </c>
      <c r="Q855" s="563" t="s">
        <v>425</v>
      </c>
      <c r="R855" s="559" t="s">
        <v>293</v>
      </c>
      <c r="S855" s="559">
        <f t="shared" si="35"/>
        <v>0</v>
      </c>
      <c r="T855" s="559">
        <v>660</v>
      </c>
      <c r="U855" s="559" t="s">
        <v>4628</v>
      </c>
      <c r="V855" s="562">
        <f>VLOOKUP(C855,[4]K10!$B$3:$J$1312,9,0)</f>
        <v>70</v>
      </c>
      <c r="W855" s="561">
        <v>852</v>
      </c>
      <c r="X855" s="561" t="s">
        <v>4627</v>
      </c>
      <c r="Y855" s="561"/>
    </row>
    <row r="856" spans="1:26" ht="45.75" hidden="1" customHeight="1" x14ac:dyDescent="0.2">
      <c r="A856" s="569">
        <v>595</v>
      </c>
      <c r="B856" s="568" t="str">
        <f t="shared" si="34"/>
        <v>10.7.0703123.02</v>
      </c>
      <c r="C856" s="562" t="s">
        <v>4097</v>
      </c>
      <c r="D856" s="562" t="str">
        <f>VLOOKUP(E856,[1]QuyetdinhPCGD!$B$6:$C$1258,2,0)</f>
        <v>0703123</v>
      </c>
      <c r="E856" s="567" t="s">
        <v>429</v>
      </c>
      <c r="F856" s="564" t="s">
        <v>81</v>
      </c>
      <c r="G856" s="564" t="s">
        <v>10</v>
      </c>
      <c r="H856" s="563" t="s">
        <v>3363</v>
      </c>
      <c r="I856" s="571"/>
      <c r="J856" s="566" t="s">
        <v>131</v>
      </c>
      <c r="K856" s="563" t="s">
        <v>428</v>
      </c>
      <c r="L856" s="572" t="s">
        <v>70</v>
      </c>
      <c r="M856" s="562" t="str">
        <f>VLOOKUP(C856,[3]K10!$B$3:$K$1312,10,0)</f>
        <v>Mở</v>
      </c>
      <c r="N856" s="571"/>
      <c r="O856" s="563" t="s">
        <v>63</v>
      </c>
      <c r="P856" s="563">
        <v>0</v>
      </c>
      <c r="Q856" s="563" t="s">
        <v>428</v>
      </c>
      <c r="R856" s="559" t="s">
        <v>293</v>
      </c>
      <c r="S856" s="559">
        <f t="shared" si="35"/>
        <v>0</v>
      </c>
      <c r="T856" s="559">
        <v>664</v>
      </c>
      <c r="U856" s="559" t="s">
        <v>4628</v>
      </c>
      <c r="V856" s="562">
        <f>VLOOKUP(C856,[4]K10!$B$3:$J$1312,9,0)</f>
        <v>61</v>
      </c>
      <c r="W856" s="561">
        <v>853</v>
      </c>
      <c r="X856" s="561" t="s">
        <v>4627</v>
      </c>
      <c r="Y856" s="561"/>
    </row>
    <row r="857" spans="1:26" ht="40.5" hidden="1" customHeight="1" x14ac:dyDescent="0.2">
      <c r="A857" s="569">
        <v>596</v>
      </c>
      <c r="B857" s="568" t="str">
        <f t="shared" si="34"/>
        <v>10.7.0703142.10</v>
      </c>
      <c r="C857" s="562" t="s">
        <v>4098</v>
      </c>
      <c r="D857" s="562" t="str">
        <f>VLOOKUP(E857,[1]QuyetdinhPCGD!$B$6:$C$1258,2,0)</f>
        <v>0703142</v>
      </c>
      <c r="E857" s="567" t="s">
        <v>405</v>
      </c>
      <c r="F857" s="564" t="s">
        <v>81</v>
      </c>
      <c r="G857" s="564" t="s">
        <v>10</v>
      </c>
      <c r="H857" s="563" t="s">
        <v>293</v>
      </c>
      <c r="I857" s="571"/>
      <c r="J857" s="566" t="s">
        <v>131</v>
      </c>
      <c r="K857" s="563" t="s">
        <v>428</v>
      </c>
      <c r="L857" s="572" t="s">
        <v>180</v>
      </c>
      <c r="M857" s="562" t="str">
        <f>VLOOKUP(C857,[3]K10!$B$3:$K$1312,10,0)</f>
        <v>Không mở</v>
      </c>
      <c r="N857" s="571"/>
      <c r="O857" s="563" t="s">
        <v>63</v>
      </c>
      <c r="P857" s="563">
        <v>0</v>
      </c>
      <c r="Q857" s="563" t="s">
        <v>428</v>
      </c>
      <c r="R857" s="559" t="s">
        <v>293</v>
      </c>
      <c r="S857" s="559">
        <f t="shared" si="35"/>
        <v>1</v>
      </c>
      <c r="T857" s="559">
        <v>662</v>
      </c>
      <c r="V857" s="562">
        <f>VLOOKUP(C857,[4]K10!$B$3:$J$1312,9,0)</f>
        <v>0</v>
      </c>
      <c r="W857" s="561">
        <v>854</v>
      </c>
      <c r="X857" s="561"/>
      <c r="Y857" s="561"/>
    </row>
    <row r="858" spans="1:26" ht="38.25" hidden="1" customHeight="1" x14ac:dyDescent="0.2">
      <c r="A858" s="569">
        <v>597</v>
      </c>
      <c r="B858" s="568" t="str">
        <f t="shared" si="34"/>
        <v>10.7.0703152.02</v>
      </c>
      <c r="C858" s="562" t="s">
        <v>4099</v>
      </c>
      <c r="D858" s="562" t="str">
        <f>VLOOKUP(E858,[1]QuyetdinhPCGD!$B$6:$C$1258,2,0)</f>
        <v>0703152</v>
      </c>
      <c r="E858" s="567" t="s">
        <v>4072</v>
      </c>
      <c r="F858" s="564" t="s">
        <v>81</v>
      </c>
      <c r="G858" s="564" t="s">
        <v>10</v>
      </c>
      <c r="H858" s="563" t="s">
        <v>293</v>
      </c>
      <c r="I858" s="571"/>
      <c r="J858" s="566" t="s">
        <v>131</v>
      </c>
      <c r="K858" s="563" t="s">
        <v>428</v>
      </c>
      <c r="L858" s="572" t="s">
        <v>70</v>
      </c>
      <c r="M858" s="562" t="str">
        <f>VLOOKUP(C858,[3]K10!$B$3:$K$1312,10,0)</f>
        <v>Không mở</v>
      </c>
      <c r="N858" s="571"/>
      <c r="O858" s="563" t="s">
        <v>63</v>
      </c>
      <c r="P858" s="563">
        <v>0</v>
      </c>
      <c r="Q858" s="563" t="s">
        <v>428</v>
      </c>
      <c r="R858" s="559" t="s">
        <v>293</v>
      </c>
      <c r="S858" s="559">
        <f t="shared" si="35"/>
        <v>1</v>
      </c>
      <c r="T858" s="559">
        <v>663</v>
      </c>
      <c r="V858" s="562">
        <f>VLOOKUP(C858,[4]K10!$B$3:$J$1312,9,0)</f>
        <v>0</v>
      </c>
      <c r="W858" s="561">
        <v>855</v>
      </c>
      <c r="X858" s="561"/>
      <c r="Y858" s="561"/>
    </row>
    <row r="859" spans="1:26" ht="33.75" hidden="1" customHeight="1" x14ac:dyDescent="0.2">
      <c r="A859" s="569">
        <v>598</v>
      </c>
      <c r="B859" s="568" t="str">
        <f t="shared" si="34"/>
        <v>10.7.1203107.24</v>
      </c>
      <c r="C859" s="562" t="s">
        <v>4100</v>
      </c>
      <c r="D859" s="562" t="str">
        <f>VLOOKUP(E859,[1]QuyetdinhPCGD!$B$6:$C$1258,2,0)</f>
        <v>1203107</v>
      </c>
      <c r="E859" s="573" t="s">
        <v>288</v>
      </c>
      <c r="F859" s="564" t="s">
        <v>79</v>
      </c>
      <c r="G859" s="564" t="s">
        <v>9</v>
      </c>
      <c r="H859" s="562" t="str">
        <f>VLOOKUP(J859,'[2]Phan ca&amp; Ngay BDhoc'!$B$4:$I$106,8,0)</f>
        <v>A7-317</v>
      </c>
      <c r="I859" s="571"/>
      <c r="J859" s="566" t="s">
        <v>131</v>
      </c>
      <c r="K859" s="563" t="s">
        <v>274</v>
      </c>
      <c r="L859" s="565" t="s">
        <v>381</v>
      </c>
      <c r="M859" s="562" t="str">
        <f>VLOOKUP(C859,[3]K10!$B$3:$K$1312,10,0)</f>
        <v>Không mở</v>
      </c>
      <c r="N859" s="571"/>
      <c r="O859" s="563" t="s">
        <v>63</v>
      </c>
      <c r="P859" s="563">
        <v>0</v>
      </c>
      <c r="Q859" s="563" t="s">
        <v>274</v>
      </c>
      <c r="R859" s="559" t="s">
        <v>3278</v>
      </c>
      <c r="S859" s="559">
        <f t="shared" si="35"/>
        <v>0</v>
      </c>
      <c r="T859" s="559">
        <v>657</v>
      </c>
      <c r="V859" s="562">
        <f>VLOOKUP(C859,[4]K10!$B$3:$J$1312,9,0)</f>
        <v>10</v>
      </c>
      <c r="W859" s="561">
        <v>856</v>
      </c>
      <c r="X859" s="561"/>
      <c r="Y859" s="561"/>
    </row>
    <row r="860" spans="1:26" ht="45" hidden="1" customHeight="1" x14ac:dyDescent="0.2">
      <c r="A860" s="569">
        <v>599</v>
      </c>
      <c r="B860" s="568" t="str">
        <f t="shared" si="34"/>
        <v>10.7.0703166.02</v>
      </c>
      <c r="C860" s="562" t="s">
        <v>4101</v>
      </c>
      <c r="D860" s="562" t="str">
        <f>VLOOKUP(E860,[1]QuyetdinhPCGD!$B$6:$C$1258,2,0)</f>
        <v>0703166</v>
      </c>
      <c r="E860" s="570" t="s">
        <v>423</v>
      </c>
      <c r="F860" s="564" t="s">
        <v>91</v>
      </c>
      <c r="G860" s="564" t="s">
        <v>10</v>
      </c>
      <c r="H860" s="562" t="str">
        <f>VLOOKUP(J860,'[2]Phan ca&amp; Ngay BDhoc'!$B$4:$I$106,8,0)</f>
        <v>A7-317</v>
      </c>
      <c r="I860" s="571"/>
      <c r="J860" s="566" t="s">
        <v>131</v>
      </c>
      <c r="K860" s="563" t="s">
        <v>425</v>
      </c>
      <c r="L860" s="572" t="s">
        <v>70</v>
      </c>
      <c r="M860" s="562" t="str">
        <f>VLOOKUP(C860,[3]K10!$B$3:$K$1312,10,0)</f>
        <v>Không mở</v>
      </c>
      <c r="N860" s="571"/>
      <c r="O860" s="563" t="s">
        <v>63</v>
      </c>
      <c r="P860" s="563">
        <v>0</v>
      </c>
      <c r="Q860" s="563" t="s">
        <v>425</v>
      </c>
      <c r="R860" s="559" t="s">
        <v>3278</v>
      </c>
      <c r="S860" s="559">
        <f t="shared" si="35"/>
        <v>0</v>
      </c>
      <c r="T860" s="559">
        <v>658</v>
      </c>
      <c r="V860" s="562">
        <f>VLOOKUP(C860,[4]K10!$B$3:$J$1312,9,0)</f>
        <v>1</v>
      </c>
      <c r="W860" s="561">
        <v>857</v>
      </c>
      <c r="X860" s="561"/>
      <c r="Y860" s="561"/>
    </row>
    <row r="861" spans="1:26" ht="48" hidden="1" customHeight="1" x14ac:dyDescent="0.2">
      <c r="A861" s="569">
        <v>600</v>
      </c>
      <c r="B861" s="568" t="str">
        <f t="shared" si="34"/>
        <v>10.7.0703167.10</v>
      </c>
      <c r="C861" s="562" t="s">
        <v>4102</v>
      </c>
      <c r="D861" s="562" t="str">
        <f>VLOOKUP(E861,[1]QuyetdinhPCGD!$B$6:$C$1258,2,0)</f>
        <v>0703167</v>
      </c>
      <c r="E861" s="570" t="s">
        <v>401</v>
      </c>
      <c r="F861" s="564" t="s">
        <v>81</v>
      </c>
      <c r="G861" s="564" t="s">
        <v>10</v>
      </c>
      <c r="H861" s="562" t="str">
        <f>VLOOKUP(J861,'[2]Phan ca&amp; Ngay BDhoc'!$B$4:$I$106,8,0)</f>
        <v>A7-317</v>
      </c>
      <c r="I861" s="571"/>
      <c r="J861" s="566" t="s">
        <v>131</v>
      </c>
      <c r="K861" s="563" t="s">
        <v>428</v>
      </c>
      <c r="L861" s="572" t="s">
        <v>180</v>
      </c>
      <c r="M861" s="562" t="str">
        <f>VLOOKUP(C861,[3]K10!$B$3:$K$1312,10,0)</f>
        <v>Không mở</v>
      </c>
      <c r="N861" s="571"/>
      <c r="O861" s="563" t="s">
        <v>63</v>
      </c>
      <c r="P861" s="563">
        <v>0</v>
      </c>
      <c r="Q861" s="563" t="s">
        <v>428</v>
      </c>
      <c r="R861" s="559" t="s">
        <v>3278</v>
      </c>
      <c r="S861" s="559">
        <f t="shared" si="35"/>
        <v>0</v>
      </c>
      <c r="T861" s="559">
        <v>661</v>
      </c>
      <c r="V861" s="562">
        <f>VLOOKUP(C861,[4]K10!$B$3:$J$1312,9,0)</f>
        <v>0</v>
      </c>
      <c r="W861" s="561">
        <v>858</v>
      </c>
      <c r="X861" s="561"/>
      <c r="Y861" s="561"/>
    </row>
    <row r="862" spans="1:26" ht="51.75" hidden="1" customHeight="1" x14ac:dyDescent="0.2">
      <c r="A862" s="569">
        <v>601</v>
      </c>
      <c r="B862" s="568" t="str">
        <f t="shared" si="34"/>
        <v>10.7.0703169.05</v>
      </c>
      <c r="C862" s="562" t="s">
        <v>4103</v>
      </c>
      <c r="D862" s="562" t="str">
        <f>VLOOKUP(E862,[1]QuyetdinhPCGD!$B$6:$C$1258,2,0)</f>
        <v>0703169</v>
      </c>
      <c r="E862" s="573" t="s">
        <v>430</v>
      </c>
      <c r="F862" s="564" t="s">
        <v>142</v>
      </c>
      <c r="G862" s="564" t="s">
        <v>11</v>
      </c>
      <c r="H862" s="562" t="s">
        <v>139</v>
      </c>
      <c r="I862" s="571"/>
      <c r="J862" s="566" t="s">
        <v>131</v>
      </c>
      <c r="K862" s="563" t="s">
        <v>409</v>
      </c>
      <c r="L862" s="572" t="s">
        <v>112</v>
      </c>
      <c r="M862" s="562" t="str">
        <f>VLOOKUP(C862,[3]K10!$B$3:$K$1312,10,0)</f>
        <v>Mở</v>
      </c>
      <c r="N862" s="571"/>
      <c r="O862" s="563" t="s">
        <v>63</v>
      </c>
      <c r="P862" s="563" t="s">
        <v>298</v>
      </c>
      <c r="Q862" s="563" t="s">
        <v>409</v>
      </c>
      <c r="R862" s="559" t="s">
        <v>139</v>
      </c>
      <c r="S862" s="559">
        <f t="shared" si="35"/>
        <v>1</v>
      </c>
      <c r="T862" s="559">
        <v>665</v>
      </c>
      <c r="V862" s="562">
        <f>VLOOKUP(C862,[4]K10!$B$3:$J$1312,9,0)</f>
        <v>30</v>
      </c>
      <c r="W862" s="561">
        <v>859</v>
      </c>
      <c r="X862" s="561" t="s">
        <v>4627</v>
      </c>
      <c r="Y862" s="561"/>
    </row>
    <row r="863" spans="1:26" ht="45" hidden="1" customHeight="1" x14ac:dyDescent="0.2">
      <c r="A863" s="569">
        <v>602</v>
      </c>
      <c r="B863" s="568" t="str">
        <f t="shared" si="34"/>
        <v>10.7.0703169.06</v>
      </c>
      <c r="C863" s="562" t="s">
        <v>4104</v>
      </c>
      <c r="D863" s="562" t="str">
        <f>VLOOKUP(E863,[1]QuyetdinhPCGD!$B$6:$C$1258,2,0)</f>
        <v>0703169</v>
      </c>
      <c r="E863" s="573" t="s">
        <v>430</v>
      </c>
      <c r="F863" s="564" t="s">
        <v>142</v>
      </c>
      <c r="G863" s="564" t="s">
        <v>12</v>
      </c>
      <c r="H863" s="562" t="s">
        <v>139</v>
      </c>
      <c r="I863" s="571"/>
      <c r="J863" s="566" t="s">
        <v>131</v>
      </c>
      <c r="K863" s="563" t="s">
        <v>409</v>
      </c>
      <c r="L863" s="572" t="s">
        <v>115</v>
      </c>
      <c r="M863" s="562" t="str">
        <f>VLOOKUP(C863,[3]K10!$B$3:$K$1312,10,0)</f>
        <v>Không mở</v>
      </c>
      <c r="N863" s="571"/>
      <c r="O863" s="563" t="s">
        <v>63</v>
      </c>
      <c r="P863" s="563" t="s">
        <v>300</v>
      </c>
      <c r="Q863" s="563" t="s">
        <v>409</v>
      </c>
      <c r="R863" s="559" t="s">
        <v>139</v>
      </c>
      <c r="S863" s="559">
        <f t="shared" si="35"/>
        <v>1</v>
      </c>
      <c r="T863" s="559">
        <v>666</v>
      </c>
      <c r="V863" s="562">
        <f>VLOOKUP(C863,[4]K10!$B$3:$J$1312,9,0)</f>
        <v>1</v>
      </c>
      <c r="W863" s="561">
        <v>860</v>
      </c>
      <c r="X863" s="561"/>
      <c r="Y863" s="561"/>
    </row>
    <row r="864" spans="1:26" ht="39.75" hidden="1" customHeight="1" x14ac:dyDescent="0.2">
      <c r="A864" s="569">
        <v>603</v>
      </c>
      <c r="B864" s="568" t="str">
        <f t="shared" si="34"/>
        <v>10.7.0703169.04</v>
      </c>
      <c r="C864" s="562" t="s">
        <v>4105</v>
      </c>
      <c r="D864" s="562" t="str">
        <f>VLOOKUP(E864,[1]QuyetdinhPCGD!$B$6:$C$1258,2,0)</f>
        <v>0703169</v>
      </c>
      <c r="E864" s="573" t="s">
        <v>430</v>
      </c>
      <c r="F864" s="564" t="s">
        <v>142</v>
      </c>
      <c r="G864" s="564" t="s">
        <v>13</v>
      </c>
      <c r="H864" s="562" t="s">
        <v>139</v>
      </c>
      <c r="I864" s="571"/>
      <c r="J864" s="566" t="s">
        <v>131</v>
      </c>
      <c r="K864" s="563" t="s">
        <v>409</v>
      </c>
      <c r="L864" s="572" t="s">
        <v>89</v>
      </c>
      <c r="M864" s="562" t="str">
        <f>VLOOKUP(C864,[3]K10!$B$3:$K$1312,10,0)</f>
        <v>Không mở</v>
      </c>
      <c r="N864" s="571"/>
      <c r="O864" s="563" t="s">
        <v>63</v>
      </c>
      <c r="P864" s="563" t="s">
        <v>148</v>
      </c>
      <c r="Q864" s="563" t="s">
        <v>409</v>
      </c>
      <c r="R864" s="559" t="s">
        <v>139</v>
      </c>
      <c r="S864" s="559">
        <f t="shared" si="35"/>
        <v>1</v>
      </c>
      <c r="T864" s="559">
        <v>667</v>
      </c>
      <c r="V864" s="562">
        <f>VLOOKUP(C864,[4]K10!$B$3:$J$1312,9,0)</f>
        <v>5</v>
      </c>
      <c r="W864" s="561">
        <v>861</v>
      </c>
      <c r="X864" s="561"/>
      <c r="Y864" s="561"/>
    </row>
    <row r="865" spans="1:25" ht="40.5" hidden="1" customHeight="1" x14ac:dyDescent="0.2">
      <c r="A865" s="569">
        <v>604</v>
      </c>
      <c r="B865" s="568" t="str">
        <f t="shared" si="34"/>
        <v>10.7.0703174.04</v>
      </c>
      <c r="C865" s="562" t="s">
        <v>4106</v>
      </c>
      <c r="D865" s="562" t="str">
        <f>VLOOKUP(E865,[1]QuyetdinhPCGD!$B$6:$C$1258,2,0)</f>
        <v>0703174</v>
      </c>
      <c r="E865" s="573" t="s">
        <v>431</v>
      </c>
      <c r="F865" s="564" t="s">
        <v>142</v>
      </c>
      <c r="G865" s="564" t="s">
        <v>11</v>
      </c>
      <c r="H865" s="562" t="s">
        <v>139</v>
      </c>
      <c r="I865" s="571"/>
      <c r="J865" s="566" t="s">
        <v>131</v>
      </c>
      <c r="K865" s="563" t="s">
        <v>409</v>
      </c>
      <c r="L865" s="572" t="s">
        <v>89</v>
      </c>
      <c r="M865" s="562" t="str">
        <f>VLOOKUP(C865,[3]K10!$B$3:$K$1312,10,0)</f>
        <v>Mở</v>
      </c>
      <c r="N865" s="571"/>
      <c r="O865" s="563" t="s">
        <v>63</v>
      </c>
      <c r="P865" s="563" t="s">
        <v>148</v>
      </c>
      <c r="Q865" s="563" t="s">
        <v>409</v>
      </c>
      <c r="R865" s="559" t="s">
        <v>139</v>
      </c>
      <c r="S865" s="559">
        <f t="shared" si="35"/>
        <v>1</v>
      </c>
      <c r="T865" s="559">
        <v>668</v>
      </c>
      <c r="V865" s="562">
        <f>VLOOKUP(C865,[4]K10!$B$3:$J$1312,9,0)</f>
        <v>30</v>
      </c>
      <c r="W865" s="561">
        <v>862</v>
      </c>
      <c r="X865" s="561" t="s">
        <v>4627</v>
      </c>
      <c r="Y865" s="561"/>
    </row>
    <row r="866" spans="1:25" ht="44.25" hidden="1" customHeight="1" x14ac:dyDescent="0.2">
      <c r="A866" s="569">
        <v>605</v>
      </c>
      <c r="B866" s="568" t="str">
        <f t="shared" si="34"/>
        <v>10.7.0703174.05</v>
      </c>
      <c r="C866" s="562" t="s">
        <v>4107</v>
      </c>
      <c r="D866" s="562" t="str">
        <f>VLOOKUP(E866,[1]QuyetdinhPCGD!$B$6:$C$1258,2,0)</f>
        <v>0703174</v>
      </c>
      <c r="E866" s="573" t="s">
        <v>431</v>
      </c>
      <c r="F866" s="564" t="s">
        <v>142</v>
      </c>
      <c r="G866" s="564" t="s">
        <v>12</v>
      </c>
      <c r="H866" s="562" t="s">
        <v>139</v>
      </c>
      <c r="I866" s="571"/>
      <c r="J866" s="566" t="s">
        <v>131</v>
      </c>
      <c r="K866" s="563" t="s">
        <v>409</v>
      </c>
      <c r="L866" s="572" t="s">
        <v>112</v>
      </c>
      <c r="M866" s="562" t="str">
        <f>VLOOKUP(C866,[3]K10!$B$3:$K$1312,10,0)</f>
        <v>Mở</v>
      </c>
      <c r="N866" s="571"/>
      <c r="O866" s="563" t="s">
        <v>63</v>
      </c>
      <c r="P866" s="563" t="s">
        <v>298</v>
      </c>
      <c r="Q866" s="563" t="s">
        <v>409</v>
      </c>
      <c r="R866" s="559" t="s">
        <v>139</v>
      </c>
      <c r="S866" s="559">
        <f t="shared" si="35"/>
        <v>1</v>
      </c>
      <c r="T866" s="559">
        <v>669</v>
      </c>
      <c r="V866" s="562">
        <f>VLOOKUP(C866,[4]K10!$B$3:$J$1312,9,0)</f>
        <v>22</v>
      </c>
      <c r="W866" s="561">
        <v>863</v>
      </c>
      <c r="X866" s="561" t="s">
        <v>4627</v>
      </c>
      <c r="Y866" s="561"/>
    </row>
    <row r="867" spans="1:25" ht="48" hidden="1" customHeight="1" x14ac:dyDescent="0.2">
      <c r="A867" s="569">
        <v>606</v>
      </c>
      <c r="B867" s="568" t="str">
        <f t="shared" si="34"/>
        <v>10.7.0703174.06</v>
      </c>
      <c r="C867" s="562" t="s">
        <v>4108</v>
      </c>
      <c r="D867" s="562" t="str">
        <f>VLOOKUP(E867,[1]QuyetdinhPCGD!$B$6:$C$1258,2,0)</f>
        <v>0703174</v>
      </c>
      <c r="E867" s="573" t="s">
        <v>431</v>
      </c>
      <c r="F867" s="564" t="s">
        <v>142</v>
      </c>
      <c r="G867" s="564" t="s">
        <v>13</v>
      </c>
      <c r="H867" s="562" t="s">
        <v>139</v>
      </c>
      <c r="I867" s="571"/>
      <c r="J867" s="566" t="s">
        <v>131</v>
      </c>
      <c r="K867" s="563" t="s">
        <v>409</v>
      </c>
      <c r="L867" s="572" t="s">
        <v>115</v>
      </c>
      <c r="M867" s="562" t="str">
        <f>VLOOKUP(C867,[3]K10!$B$3:$K$1312,10,0)</f>
        <v>Không mở</v>
      </c>
      <c r="N867" s="571"/>
      <c r="O867" s="563" t="s">
        <v>63</v>
      </c>
      <c r="P867" s="563" t="s">
        <v>300</v>
      </c>
      <c r="Q867" s="563" t="s">
        <v>409</v>
      </c>
      <c r="R867" s="559" t="s">
        <v>139</v>
      </c>
      <c r="S867" s="559">
        <f t="shared" si="35"/>
        <v>1</v>
      </c>
      <c r="T867" s="559">
        <v>670</v>
      </c>
      <c r="V867" s="562">
        <f>VLOOKUP(C867,[4]K10!$B$3:$J$1312,9,0)</f>
        <v>1</v>
      </c>
      <c r="W867" s="561">
        <v>864</v>
      </c>
      <c r="X867" s="561"/>
      <c r="Y867" s="561"/>
    </row>
    <row r="868" spans="1:25" ht="50.25" hidden="1" customHeight="1" x14ac:dyDescent="0.2">
      <c r="A868" s="569">
        <v>607</v>
      </c>
      <c r="B868" s="568" t="str">
        <f t="shared" si="34"/>
        <v>10.7.0703176.06</v>
      </c>
      <c r="C868" s="562" t="s">
        <v>4109</v>
      </c>
      <c r="D868" s="562" t="str">
        <f>VLOOKUP(E868,[1]QuyetdinhPCGD!$B$6:$C$1258,2,0)</f>
        <v>0703176</v>
      </c>
      <c r="E868" s="573" t="s">
        <v>432</v>
      </c>
      <c r="F868" s="564" t="s">
        <v>142</v>
      </c>
      <c r="G868" s="564" t="s">
        <v>11</v>
      </c>
      <c r="H868" s="562" t="s">
        <v>139</v>
      </c>
      <c r="I868" s="571"/>
      <c r="J868" s="566" t="s">
        <v>131</v>
      </c>
      <c r="K868" s="563" t="s">
        <v>409</v>
      </c>
      <c r="L868" s="572" t="s">
        <v>115</v>
      </c>
      <c r="M868" s="562" t="str">
        <f>VLOOKUP(C868,[3]K10!$B$3:$K$1312,10,0)</f>
        <v>Không mở</v>
      </c>
      <c r="N868" s="571"/>
      <c r="O868" s="563" t="s">
        <v>63</v>
      </c>
      <c r="P868" s="563" t="s">
        <v>300</v>
      </c>
      <c r="Q868" s="563" t="s">
        <v>409</v>
      </c>
      <c r="R868" s="559" t="s">
        <v>139</v>
      </c>
      <c r="S868" s="559">
        <f t="shared" si="35"/>
        <v>1</v>
      </c>
      <c r="T868" s="559">
        <v>671</v>
      </c>
      <c r="V868" s="562">
        <f>VLOOKUP(C868,[4]K10!$B$3:$J$1312,9,0)</f>
        <v>2</v>
      </c>
      <c r="W868" s="561">
        <v>865</v>
      </c>
      <c r="X868" s="561"/>
      <c r="Y868" s="561"/>
    </row>
    <row r="869" spans="1:25" ht="47.25" hidden="1" customHeight="1" x14ac:dyDescent="0.2">
      <c r="A869" s="569">
        <v>608</v>
      </c>
      <c r="B869" s="568" t="str">
        <f t="shared" si="34"/>
        <v>10.7.0703176.04</v>
      </c>
      <c r="C869" s="562" t="s">
        <v>4110</v>
      </c>
      <c r="D869" s="562" t="str">
        <f>VLOOKUP(E869,[1]QuyetdinhPCGD!$B$6:$C$1258,2,0)</f>
        <v>0703176</v>
      </c>
      <c r="E869" s="573" t="s">
        <v>432</v>
      </c>
      <c r="F869" s="564" t="s">
        <v>142</v>
      </c>
      <c r="G869" s="564" t="s">
        <v>12</v>
      </c>
      <c r="H869" s="562" t="s">
        <v>139</v>
      </c>
      <c r="I869" s="571"/>
      <c r="J869" s="566" t="s">
        <v>131</v>
      </c>
      <c r="K869" s="563" t="s">
        <v>409</v>
      </c>
      <c r="L869" s="572" t="s">
        <v>89</v>
      </c>
      <c r="M869" s="562" t="str">
        <f>VLOOKUP(C869,[3]K10!$B$3:$K$1312,10,0)</f>
        <v>Mở</v>
      </c>
      <c r="N869" s="571"/>
      <c r="O869" s="563" t="s">
        <v>63</v>
      </c>
      <c r="P869" s="563" t="s">
        <v>148</v>
      </c>
      <c r="Q869" s="563" t="s">
        <v>409</v>
      </c>
      <c r="R869" s="559" t="s">
        <v>139</v>
      </c>
      <c r="S869" s="559">
        <f t="shared" si="35"/>
        <v>1</v>
      </c>
      <c r="T869" s="559">
        <v>672</v>
      </c>
      <c r="V869" s="562">
        <f>VLOOKUP(C869,[4]K10!$B$3:$J$1312,9,0)</f>
        <v>11</v>
      </c>
      <c r="W869" s="561">
        <v>866</v>
      </c>
      <c r="X869" s="561" t="s">
        <v>4627</v>
      </c>
      <c r="Y869" s="561"/>
    </row>
    <row r="870" spans="1:25" ht="47.25" hidden="1" customHeight="1" x14ac:dyDescent="0.2">
      <c r="A870" s="569">
        <v>609</v>
      </c>
      <c r="B870" s="568" t="str">
        <f t="shared" si="34"/>
        <v>10.7.0703176.05</v>
      </c>
      <c r="C870" s="562" t="s">
        <v>4111</v>
      </c>
      <c r="D870" s="562" t="str">
        <f>VLOOKUP(E870,[1]QuyetdinhPCGD!$B$6:$C$1258,2,0)</f>
        <v>0703176</v>
      </c>
      <c r="E870" s="573" t="s">
        <v>432</v>
      </c>
      <c r="F870" s="564" t="s">
        <v>142</v>
      </c>
      <c r="G870" s="564" t="s">
        <v>13</v>
      </c>
      <c r="H870" s="562" t="s">
        <v>139</v>
      </c>
      <c r="I870" s="571"/>
      <c r="J870" s="566" t="s">
        <v>131</v>
      </c>
      <c r="K870" s="563" t="s">
        <v>409</v>
      </c>
      <c r="L870" s="572" t="s">
        <v>112</v>
      </c>
      <c r="M870" s="562" t="str">
        <f>VLOOKUP(C870,[3]K10!$B$3:$K$1312,10,0)</f>
        <v>Không mở</v>
      </c>
      <c r="N870" s="571"/>
      <c r="O870" s="563" t="s">
        <v>63</v>
      </c>
      <c r="P870" s="563" t="s">
        <v>298</v>
      </c>
      <c r="Q870" s="563" t="s">
        <v>409</v>
      </c>
      <c r="R870" s="559" t="s">
        <v>139</v>
      </c>
      <c r="S870" s="559">
        <f t="shared" si="35"/>
        <v>1</v>
      </c>
      <c r="T870" s="559">
        <v>673</v>
      </c>
      <c r="V870" s="562">
        <f>VLOOKUP(C870,[4]K10!$B$3:$J$1312,9,0)</f>
        <v>0</v>
      </c>
      <c r="W870" s="561">
        <v>867</v>
      </c>
      <c r="X870" s="561"/>
      <c r="Y870" s="561"/>
    </row>
    <row r="871" spans="1:25" ht="28.5" hidden="1" x14ac:dyDescent="0.2">
      <c r="A871" s="569">
        <v>610</v>
      </c>
      <c r="B871" s="568" t="str">
        <f t="shared" si="34"/>
        <v>10.7.0703109.11</v>
      </c>
      <c r="C871" s="562" t="s">
        <v>4112</v>
      </c>
      <c r="D871" s="562" t="str">
        <f>VLOOKUP(E871,[1]QuyetdinhPCGD!$B$6:$C$1258,2,0)</f>
        <v>0703109</v>
      </c>
      <c r="E871" s="573" t="s">
        <v>422</v>
      </c>
      <c r="F871" s="564" t="s">
        <v>173</v>
      </c>
      <c r="G871" s="564" t="s">
        <v>13</v>
      </c>
      <c r="H871" s="562" t="str">
        <f>VLOOKUP(J871,'[2]Phan ca&amp; Ngay BDhoc'!$B$4:$I$106,8,0)</f>
        <v>A7-317</v>
      </c>
      <c r="I871" s="571"/>
      <c r="J871" s="566" t="s">
        <v>132</v>
      </c>
      <c r="K871" s="563" t="s">
        <v>274</v>
      </c>
      <c r="L871" s="565" t="s">
        <v>321</v>
      </c>
      <c r="M871" s="562" t="str">
        <f>VLOOKUP(C871,[3]K10!$B$3:$K$1312,10,0)</f>
        <v>Mở</v>
      </c>
      <c r="N871" s="571"/>
      <c r="O871" s="563" t="s">
        <v>63</v>
      </c>
      <c r="P871" s="563">
        <v>0</v>
      </c>
      <c r="Q871" s="563" t="s">
        <v>274</v>
      </c>
      <c r="R871" s="559" t="s">
        <v>3281</v>
      </c>
      <c r="S871" s="559">
        <f t="shared" si="35"/>
        <v>0</v>
      </c>
      <c r="T871" s="559">
        <v>674</v>
      </c>
      <c r="V871" s="562">
        <f>VLOOKUP(C871,[4]K10!$B$3:$J$1312,9,0)</f>
        <v>70</v>
      </c>
      <c r="W871" s="561">
        <v>868</v>
      </c>
      <c r="X871" s="561" t="s">
        <v>2472</v>
      </c>
      <c r="Y871" s="561"/>
    </row>
    <row r="872" spans="1:25" ht="29.25" hidden="1" customHeight="1" x14ac:dyDescent="0.2">
      <c r="A872" s="569">
        <v>611</v>
      </c>
      <c r="B872" s="568" t="str">
        <f t="shared" si="34"/>
        <v>10.7.0703113.03</v>
      </c>
      <c r="C872" s="562" t="s">
        <v>4113</v>
      </c>
      <c r="D872" s="562" t="str">
        <f>VLOOKUP(E872,[1]QuyetdinhPCGD!$B$6:$C$1258,2,0)</f>
        <v>0703113</v>
      </c>
      <c r="E872" s="567" t="s">
        <v>426</v>
      </c>
      <c r="F872" s="564" t="s">
        <v>68</v>
      </c>
      <c r="G872" s="564" t="s">
        <v>12</v>
      </c>
      <c r="H872" s="563" t="s">
        <v>832</v>
      </c>
      <c r="I872" s="571"/>
      <c r="J872" s="566" t="s">
        <v>132</v>
      </c>
      <c r="K872" s="563" t="s">
        <v>425</v>
      </c>
      <c r="L872" s="572" t="s">
        <v>75</v>
      </c>
      <c r="M872" s="562" t="str">
        <f>VLOOKUP(C872,[3]K10!$B$3:$K$1312,10,0)</f>
        <v>Mở</v>
      </c>
      <c r="N872" s="571"/>
      <c r="O872" s="563" t="s">
        <v>63</v>
      </c>
      <c r="P872" s="563">
        <v>0</v>
      </c>
      <c r="Q872" s="563" t="s">
        <v>425</v>
      </c>
      <c r="R872" s="559" t="s">
        <v>293</v>
      </c>
      <c r="S872" s="559">
        <f t="shared" si="35"/>
        <v>0</v>
      </c>
      <c r="T872" s="559">
        <v>678</v>
      </c>
      <c r="U872" s="559" t="s">
        <v>4628</v>
      </c>
      <c r="V872" s="562">
        <f>VLOOKUP(C872,[4]K10!$B$3:$J$1312,9,0)</f>
        <v>70</v>
      </c>
      <c r="W872" s="561">
        <v>869</v>
      </c>
      <c r="X872" s="561" t="s">
        <v>2472</v>
      </c>
      <c r="Y872" s="561"/>
    </row>
    <row r="873" spans="1:25" ht="35.25" hidden="1" customHeight="1" x14ac:dyDescent="0.2">
      <c r="A873" s="569">
        <v>612</v>
      </c>
      <c r="B873" s="568" t="str">
        <f t="shared" si="34"/>
        <v>10.7.0703114.03</v>
      </c>
      <c r="C873" s="562" t="s">
        <v>4114</v>
      </c>
      <c r="D873" s="562" t="str">
        <f>VLOOKUP(E873,[1]QuyetdinhPCGD!$B$6:$C$1258,2,0)</f>
        <v>0703114</v>
      </c>
      <c r="E873" s="567" t="s">
        <v>427</v>
      </c>
      <c r="F873" s="564" t="s">
        <v>68</v>
      </c>
      <c r="G873" s="564" t="s">
        <v>12</v>
      </c>
      <c r="H873" s="563" t="s">
        <v>3763</v>
      </c>
      <c r="I873" s="571"/>
      <c r="J873" s="566" t="s">
        <v>132</v>
      </c>
      <c r="K873" s="563" t="s">
        <v>425</v>
      </c>
      <c r="L873" s="572" t="s">
        <v>75</v>
      </c>
      <c r="M873" s="562" t="str">
        <f>VLOOKUP(C873,[3]K10!$B$3:$K$1312,10,0)</f>
        <v>Mở</v>
      </c>
      <c r="N873" s="571"/>
      <c r="O873" s="563" t="s">
        <v>63</v>
      </c>
      <c r="P873" s="563">
        <v>0</v>
      </c>
      <c r="Q873" s="563" t="s">
        <v>425</v>
      </c>
      <c r="R873" s="559" t="s">
        <v>293</v>
      </c>
      <c r="S873" s="559">
        <f t="shared" si="35"/>
        <v>0</v>
      </c>
      <c r="T873" s="559">
        <v>679</v>
      </c>
      <c r="U873" s="559" t="s">
        <v>4628</v>
      </c>
      <c r="V873" s="562">
        <f>VLOOKUP(C873,[4]K10!$B$3:$J$1312,9,0)</f>
        <v>70</v>
      </c>
      <c r="W873" s="561">
        <v>870</v>
      </c>
      <c r="X873" s="561" t="s">
        <v>2472</v>
      </c>
      <c r="Y873" s="561"/>
    </row>
    <row r="874" spans="1:25" ht="43.5" hidden="1" customHeight="1" x14ac:dyDescent="0.2">
      <c r="A874" s="569">
        <v>613</v>
      </c>
      <c r="B874" s="568" t="str">
        <f t="shared" si="34"/>
        <v>10.7.0703123.03</v>
      </c>
      <c r="C874" s="562" t="s">
        <v>4115</v>
      </c>
      <c r="D874" s="562" t="str">
        <f>VLOOKUP(E874,[1]QuyetdinhPCGD!$B$6:$C$1258,2,0)</f>
        <v>0703123</v>
      </c>
      <c r="E874" s="567" t="s">
        <v>429</v>
      </c>
      <c r="F874" s="564" t="s">
        <v>169</v>
      </c>
      <c r="G874" s="564" t="s">
        <v>12</v>
      </c>
      <c r="H874" s="563" t="s">
        <v>3763</v>
      </c>
      <c r="I874" s="571"/>
      <c r="J874" s="566" t="s">
        <v>132</v>
      </c>
      <c r="K874" s="563" t="s">
        <v>428</v>
      </c>
      <c r="L874" s="572" t="s">
        <v>75</v>
      </c>
      <c r="M874" s="562" t="str">
        <f>VLOOKUP(C874,[3]K10!$B$3:$K$1312,10,0)</f>
        <v>Mở</v>
      </c>
      <c r="N874" s="571"/>
      <c r="O874" s="563" t="s">
        <v>63</v>
      </c>
      <c r="P874" s="563">
        <v>0</v>
      </c>
      <c r="Q874" s="563" t="s">
        <v>428</v>
      </c>
      <c r="R874" s="559" t="s">
        <v>293</v>
      </c>
      <c r="S874" s="559">
        <f t="shared" si="35"/>
        <v>0</v>
      </c>
      <c r="T874" s="559">
        <v>683</v>
      </c>
      <c r="U874" s="559" t="s">
        <v>4628</v>
      </c>
      <c r="V874" s="562">
        <f>VLOOKUP(C874,[4]K10!$B$3:$J$1312,9,0)</f>
        <v>70</v>
      </c>
      <c r="W874" s="561">
        <v>871</v>
      </c>
      <c r="X874" s="561" t="s">
        <v>2472</v>
      </c>
      <c r="Y874" s="561"/>
    </row>
    <row r="875" spans="1:25" ht="35.25" hidden="1" customHeight="1" x14ac:dyDescent="0.2">
      <c r="A875" s="569">
        <v>614</v>
      </c>
      <c r="B875" s="568" t="str">
        <f t="shared" si="34"/>
        <v>10.7.0703142.11</v>
      </c>
      <c r="C875" s="562" t="s">
        <v>4116</v>
      </c>
      <c r="D875" s="562" t="str">
        <f>VLOOKUP(E875,[1]QuyetdinhPCGD!$B$6:$C$1258,2,0)</f>
        <v>0703142</v>
      </c>
      <c r="E875" s="567" t="s">
        <v>405</v>
      </c>
      <c r="F875" s="564" t="s">
        <v>169</v>
      </c>
      <c r="G875" s="564" t="s">
        <v>12</v>
      </c>
      <c r="H875" s="563" t="s">
        <v>293</v>
      </c>
      <c r="I875" s="571"/>
      <c r="J875" s="566" t="s">
        <v>132</v>
      </c>
      <c r="K875" s="563" t="s">
        <v>428</v>
      </c>
      <c r="L875" s="572" t="s">
        <v>321</v>
      </c>
      <c r="M875" s="562" t="str">
        <f>VLOOKUP(C875,[3]K10!$B$3:$K$1312,10,0)</f>
        <v>Không mở</v>
      </c>
      <c r="N875" s="571"/>
      <c r="O875" s="563" t="s">
        <v>63</v>
      </c>
      <c r="P875" s="563">
        <v>0</v>
      </c>
      <c r="Q875" s="563" t="s">
        <v>428</v>
      </c>
      <c r="R875" s="559" t="s">
        <v>293</v>
      </c>
      <c r="S875" s="559">
        <f t="shared" si="35"/>
        <v>1</v>
      </c>
      <c r="T875" s="559">
        <v>681</v>
      </c>
      <c r="V875" s="562">
        <f>VLOOKUP(C875,[4]K10!$B$3:$J$1312,9,0)</f>
        <v>0</v>
      </c>
      <c r="W875" s="561">
        <v>872</v>
      </c>
      <c r="X875" s="561"/>
      <c r="Y875" s="561"/>
    </row>
    <row r="876" spans="1:25" ht="38.25" hidden="1" customHeight="1" x14ac:dyDescent="0.2">
      <c r="A876" s="569">
        <v>615</v>
      </c>
      <c r="B876" s="568" t="str">
        <f t="shared" si="34"/>
        <v>10.7.0703152.03</v>
      </c>
      <c r="C876" s="562" t="s">
        <v>4117</v>
      </c>
      <c r="D876" s="562" t="str">
        <f>VLOOKUP(E876,[1]QuyetdinhPCGD!$B$6:$C$1258,2,0)</f>
        <v>0703152</v>
      </c>
      <c r="E876" s="567" t="s">
        <v>4072</v>
      </c>
      <c r="F876" s="564" t="s">
        <v>169</v>
      </c>
      <c r="G876" s="564" t="s">
        <v>12</v>
      </c>
      <c r="H876" s="563" t="s">
        <v>293</v>
      </c>
      <c r="I876" s="571"/>
      <c r="J876" s="566" t="s">
        <v>132</v>
      </c>
      <c r="K876" s="563" t="s">
        <v>428</v>
      </c>
      <c r="L876" s="572" t="s">
        <v>75</v>
      </c>
      <c r="M876" s="562" t="str">
        <f>VLOOKUP(C876,[3]K10!$B$3:$K$1312,10,0)</f>
        <v>Không mở</v>
      </c>
      <c r="N876" s="571"/>
      <c r="O876" s="563" t="s">
        <v>63</v>
      </c>
      <c r="P876" s="563">
        <v>0</v>
      </c>
      <c r="Q876" s="563" t="s">
        <v>428</v>
      </c>
      <c r="R876" s="559" t="s">
        <v>293</v>
      </c>
      <c r="S876" s="559">
        <f t="shared" si="35"/>
        <v>1</v>
      </c>
      <c r="T876" s="559">
        <v>682</v>
      </c>
      <c r="V876" s="562">
        <f>VLOOKUP(C876,[4]K10!$B$3:$J$1312,9,0)</f>
        <v>0</v>
      </c>
      <c r="W876" s="561">
        <v>873</v>
      </c>
      <c r="X876" s="561"/>
      <c r="Y876" s="561"/>
    </row>
    <row r="877" spans="1:25" ht="39.75" hidden="1" customHeight="1" x14ac:dyDescent="0.2">
      <c r="A877" s="569">
        <v>616</v>
      </c>
      <c r="B877" s="568" t="str">
        <f t="shared" si="34"/>
        <v>10.7.1203107.25</v>
      </c>
      <c r="C877" s="562" t="s">
        <v>4118</v>
      </c>
      <c r="D877" s="562" t="str">
        <f>VLOOKUP(E877,[1]QuyetdinhPCGD!$B$6:$C$1258,2,0)</f>
        <v>1203107</v>
      </c>
      <c r="E877" s="573" t="s">
        <v>288</v>
      </c>
      <c r="F877" s="564" t="s">
        <v>145</v>
      </c>
      <c r="G877" s="564" t="s">
        <v>11</v>
      </c>
      <c r="H877" s="562" t="str">
        <f>VLOOKUP(J877,'[2]Phan ca&amp; Ngay BDhoc'!$B$4:$I$106,8,0)</f>
        <v>A7-317</v>
      </c>
      <c r="I877" s="571"/>
      <c r="J877" s="566" t="s">
        <v>132</v>
      </c>
      <c r="K877" s="563" t="s">
        <v>274</v>
      </c>
      <c r="L877" s="565" t="s">
        <v>433</v>
      </c>
      <c r="M877" s="562" t="str">
        <f>VLOOKUP(C877,[3]K10!$B$3:$K$1312,10,0)</f>
        <v>Mở</v>
      </c>
      <c r="N877" s="571"/>
      <c r="O877" s="563" t="s">
        <v>63</v>
      </c>
      <c r="P877" s="563">
        <v>0</v>
      </c>
      <c r="Q877" s="563" t="s">
        <v>274</v>
      </c>
      <c r="R877" s="559" t="s">
        <v>3281</v>
      </c>
      <c r="S877" s="559">
        <f t="shared" si="35"/>
        <v>0</v>
      </c>
      <c r="T877" s="559">
        <v>676</v>
      </c>
      <c r="V877" s="562">
        <f>VLOOKUP(C877,[4]K10!$B$3:$J$1312,9,0)</f>
        <v>80</v>
      </c>
      <c r="W877" s="561">
        <v>874</v>
      </c>
      <c r="X877" s="561" t="s">
        <v>2472</v>
      </c>
      <c r="Y877" s="561"/>
    </row>
    <row r="878" spans="1:25" ht="33" hidden="1" customHeight="1" x14ac:dyDescent="0.2">
      <c r="A878" s="569">
        <v>617</v>
      </c>
      <c r="B878" s="568" t="str">
        <f t="shared" si="34"/>
        <v>10.7.0703166.03</v>
      </c>
      <c r="C878" s="562" t="s">
        <v>4119</v>
      </c>
      <c r="D878" s="562" t="str">
        <f>VLOOKUP(E878,[1]QuyetdinhPCGD!$B$6:$C$1258,2,0)</f>
        <v>0703166</v>
      </c>
      <c r="E878" s="570" t="s">
        <v>423</v>
      </c>
      <c r="F878" s="564" t="s">
        <v>68</v>
      </c>
      <c r="G878" s="564" t="s">
        <v>12</v>
      </c>
      <c r="H878" s="562" t="str">
        <f>VLOOKUP(J878,'[2]Phan ca&amp; Ngay BDhoc'!$B$4:$I$106,8,0)</f>
        <v>A7-317</v>
      </c>
      <c r="I878" s="571"/>
      <c r="J878" s="566" t="s">
        <v>132</v>
      </c>
      <c r="K878" s="563" t="s">
        <v>425</v>
      </c>
      <c r="L878" s="572" t="s">
        <v>75</v>
      </c>
      <c r="M878" s="562" t="str">
        <f>VLOOKUP(C878,[3]K10!$B$3:$K$1312,10,0)</f>
        <v>Không mở</v>
      </c>
      <c r="N878" s="571"/>
      <c r="O878" s="563" t="s">
        <v>63</v>
      </c>
      <c r="P878" s="563">
        <v>0</v>
      </c>
      <c r="Q878" s="563" t="s">
        <v>425</v>
      </c>
      <c r="R878" s="559" t="s">
        <v>3281</v>
      </c>
      <c r="S878" s="559">
        <f t="shared" si="35"/>
        <v>0</v>
      </c>
      <c r="T878" s="559">
        <v>677</v>
      </c>
      <c r="V878" s="562">
        <f>VLOOKUP(C878,[4]K10!$B$3:$J$1312,9,0)</f>
        <v>16</v>
      </c>
      <c r="W878" s="561">
        <v>875</v>
      </c>
      <c r="X878" s="561"/>
      <c r="Y878" s="561"/>
    </row>
    <row r="879" spans="1:25" ht="53.25" hidden="1" customHeight="1" x14ac:dyDescent="0.2">
      <c r="A879" s="569">
        <v>618</v>
      </c>
      <c r="B879" s="568" t="str">
        <f t="shared" si="34"/>
        <v>10.7.0703167.11</v>
      </c>
      <c r="C879" s="562" t="s">
        <v>4120</v>
      </c>
      <c r="D879" s="562" t="str">
        <f>VLOOKUP(E879,[1]QuyetdinhPCGD!$B$6:$C$1258,2,0)</f>
        <v>0703167</v>
      </c>
      <c r="E879" s="570" t="s">
        <v>401</v>
      </c>
      <c r="F879" s="564" t="s">
        <v>169</v>
      </c>
      <c r="G879" s="564" t="s">
        <v>12</v>
      </c>
      <c r="H879" s="562" t="str">
        <f>VLOOKUP(J879,'[2]Phan ca&amp; Ngay BDhoc'!$B$4:$I$106,8,0)</f>
        <v>A7-317</v>
      </c>
      <c r="I879" s="571"/>
      <c r="J879" s="566" t="s">
        <v>132</v>
      </c>
      <c r="K879" s="563" t="s">
        <v>428</v>
      </c>
      <c r="L879" s="572" t="s">
        <v>321</v>
      </c>
      <c r="M879" s="562" t="str">
        <f>VLOOKUP(C879,[3]K10!$B$3:$K$1312,10,0)</f>
        <v>Không mở</v>
      </c>
      <c r="N879" s="571"/>
      <c r="O879" s="563" t="s">
        <v>63</v>
      </c>
      <c r="P879" s="563">
        <v>0</v>
      </c>
      <c r="Q879" s="563" t="s">
        <v>428</v>
      </c>
      <c r="R879" s="559" t="s">
        <v>3281</v>
      </c>
      <c r="S879" s="559">
        <f t="shared" si="35"/>
        <v>0</v>
      </c>
      <c r="T879" s="559">
        <v>680</v>
      </c>
      <c r="V879" s="562">
        <f>VLOOKUP(C879,[4]K10!$B$3:$J$1312,9,0)</f>
        <v>0</v>
      </c>
      <c r="W879" s="561">
        <v>876</v>
      </c>
      <c r="X879" s="561"/>
      <c r="Y879" s="561"/>
    </row>
    <row r="880" spans="1:25" ht="71.25" hidden="1" x14ac:dyDescent="0.2">
      <c r="A880" s="569">
        <v>619</v>
      </c>
      <c r="B880" s="568" t="str">
        <f t="shared" si="34"/>
        <v>10.7.0703169.08</v>
      </c>
      <c r="C880" s="562" t="s">
        <v>4121</v>
      </c>
      <c r="D880" s="562" t="str">
        <f>VLOOKUP(E880,[1]QuyetdinhPCGD!$B$6:$C$1258,2,0)</f>
        <v>0703169</v>
      </c>
      <c r="E880" s="573" t="s">
        <v>430</v>
      </c>
      <c r="F880" s="564" t="s">
        <v>138</v>
      </c>
      <c r="G880" s="564" t="s">
        <v>8</v>
      </c>
      <c r="H880" s="562" t="s">
        <v>139</v>
      </c>
      <c r="I880" s="564"/>
      <c r="J880" s="566" t="s">
        <v>132</v>
      </c>
      <c r="K880" s="563" t="s">
        <v>409</v>
      </c>
      <c r="L880" s="565" t="s">
        <v>119</v>
      </c>
      <c r="M880" s="562" t="str">
        <f>VLOOKUP(C880,[3]K10!$B$3:$K$1312,10,0)</f>
        <v>Mở</v>
      </c>
      <c r="N880" s="564"/>
      <c r="O880" s="563" t="s">
        <v>63</v>
      </c>
      <c r="P880" s="563" t="s">
        <v>317</v>
      </c>
      <c r="Q880" s="563" t="s">
        <v>409</v>
      </c>
      <c r="R880" s="559" t="s">
        <v>139</v>
      </c>
      <c r="S880" s="559">
        <f t="shared" si="35"/>
        <v>1</v>
      </c>
      <c r="T880" s="559">
        <v>684</v>
      </c>
      <c r="V880" s="562">
        <f>VLOOKUP(C880,[4]K10!$B$3:$J$1312,9,0)</f>
        <v>30</v>
      </c>
      <c r="W880" s="561">
        <v>877</v>
      </c>
      <c r="X880" s="561" t="s">
        <v>2472</v>
      </c>
      <c r="Y880" s="561"/>
    </row>
    <row r="881" spans="1:25" ht="71.25" hidden="1" x14ac:dyDescent="0.2">
      <c r="A881" s="569">
        <v>620</v>
      </c>
      <c r="B881" s="568" t="str">
        <f t="shared" si="34"/>
        <v>10.7.0703169.09</v>
      </c>
      <c r="C881" s="562" t="s">
        <v>4122</v>
      </c>
      <c r="D881" s="562" t="str">
        <f>VLOOKUP(E881,[1]QuyetdinhPCGD!$B$6:$C$1258,2,0)</f>
        <v>0703169</v>
      </c>
      <c r="E881" s="573" t="s">
        <v>430</v>
      </c>
      <c r="F881" s="564" t="s">
        <v>138</v>
      </c>
      <c r="G881" s="564" t="s">
        <v>9</v>
      </c>
      <c r="H881" s="562" t="s">
        <v>139</v>
      </c>
      <c r="I881" s="571"/>
      <c r="J881" s="566" t="s">
        <v>132</v>
      </c>
      <c r="K881" s="563" t="s">
        <v>409</v>
      </c>
      <c r="L881" s="572" t="s">
        <v>176</v>
      </c>
      <c r="M881" s="562" t="str">
        <f>VLOOKUP(C881,[3]K10!$B$3:$K$1312,10,0)</f>
        <v>Mở</v>
      </c>
      <c r="N881" s="571"/>
      <c r="O881" s="563" t="s">
        <v>63</v>
      </c>
      <c r="P881" s="563" t="s">
        <v>318</v>
      </c>
      <c r="Q881" s="563" t="s">
        <v>409</v>
      </c>
      <c r="R881" s="559" t="s">
        <v>139</v>
      </c>
      <c r="S881" s="559">
        <f t="shared" si="35"/>
        <v>1</v>
      </c>
      <c r="T881" s="559">
        <v>685</v>
      </c>
      <c r="V881" s="562">
        <f>VLOOKUP(C881,[4]K10!$B$3:$J$1312,9,0)</f>
        <v>30</v>
      </c>
      <c r="W881" s="561">
        <v>878</v>
      </c>
      <c r="X881" s="561" t="s">
        <v>2472</v>
      </c>
      <c r="Y881" s="561"/>
    </row>
    <row r="882" spans="1:25" ht="71.25" hidden="1" x14ac:dyDescent="0.2">
      <c r="A882" s="569">
        <v>621</v>
      </c>
      <c r="B882" s="568" t="str">
        <f t="shared" si="34"/>
        <v>10.7.0703169.07</v>
      </c>
      <c r="C882" s="562" t="s">
        <v>4123</v>
      </c>
      <c r="D882" s="562" t="str">
        <f>VLOOKUP(E882,[1]QuyetdinhPCGD!$B$6:$C$1258,2,0)</f>
        <v>0703169</v>
      </c>
      <c r="E882" s="573" t="s">
        <v>430</v>
      </c>
      <c r="F882" s="564" t="s">
        <v>138</v>
      </c>
      <c r="G882" s="564" t="s">
        <v>10</v>
      </c>
      <c r="H882" s="562" t="s">
        <v>139</v>
      </c>
      <c r="I882" s="571"/>
      <c r="J882" s="566" t="s">
        <v>132</v>
      </c>
      <c r="K882" s="563" t="s">
        <v>409</v>
      </c>
      <c r="L882" s="572" t="s">
        <v>117</v>
      </c>
      <c r="M882" s="562" t="str">
        <f>VLOOKUP(C882,[3]K10!$B$3:$K$1312,10,0)</f>
        <v>Mở</v>
      </c>
      <c r="N882" s="571"/>
      <c r="O882" s="563" t="s">
        <v>63</v>
      </c>
      <c r="P882" s="563" t="s">
        <v>314</v>
      </c>
      <c r="Q882" s="563" t="s">
        <v>409</v>
      </c>
      <c r="R882" s="559" t="s">
        <v>139</v>
      </c>
      <c r="S882" s="559">
        <f t="shared" si="35"/>
        <v>1</v>
      </c>
      <c r="T882" s="559">
        <v>686</v>
      </c>
      <c r="V882" s="562">
        <f>VLOOKUP(C882,[4]K10!$B$3:$J$1312,9,0)</f>
        <v>27</v>
      </c>
      <c r="W882" s="561">
        <v>879</v>
      </c>
      <c r="X882" s="561" t="s">
        <v>2472</v>
      </c>
      <c r="Y882" s="561"/>
    </row>
    <row r="883" spans="1:25" ht="71.25" hidden="1" x14ac:dyDescent="0.2">
      <c r="A883" s="569">
        <v>622</v>
      </c>
      <c r="B883" s="568" t="str">
        <f t="shared" si="34"/>
        <v>10.7.0703174.07</v>
      </c>
      <c r="C883" s="562" t="s">
        <v>4124</v>
      </c>
      <c r="D883" s="562" t="str">
        <f>VLOOKUP(E883,[1]QuyetdinhPCGD!$B$6:$C$1258,2,0)</f>
        <v>0703174</v>
      </c>
      <c r="E883" s="573" t="s">
        <v>431</v>
      </c>
      <c r="F883" s="564" t="s">
        <v>138</v>
      </c>
      <c r="G883" s="564" t="s">
        <v>8</v>
      </c>
      <c r="H883" s="562" t="s">
        <v>139</v>
      </c>
      <c r="I883" s="564"/>
      <c r="J883" s="566" t="s">
        <v>132</v>
      </c>
      <c r="K883" s="563" t="s">
        <v>409</v>
      </c>
      <c r="L883" s="565" t="s">
        <v>117</v>
      </c>
      <c r="M883" s="562" t="str">
        <f>VLOOKUP(C883,[3]K10!$B$3:$K$1312,10,0)</f>
        <v>Mở</v>
      </c>
      <c r="N883" s="564"/>
      <c r="O883" s="563" t="s">
        <v>63</v>
      </c>
      <c r="P883" s="563" t="s">
        <v>314</v>
      </c>
      <c r="Q883" s="563" t="s">
        <v>409</v>
      </c>
      <c r="R883" s="559" t="s">
        <v>139</v>
      </c>
      <c r="S883" s="559">
        <f t="shared" si="35"/>
        <v>1</v>
      </c>
      <c r="T883" s="559">
        <v>687</v>
      </c>
      <c r="V883" s="562">
        <f>VLOOKUP(C883,[4]K10!$B$3:$J$1312,9,0)</f>
        <v>22</v>
      </c>
      <c r="W883" s="561">
        <v>880</v>
      </c>
      <c r="X883" s="561" t="s">
        <v>2472</v>
      </c>
      <c r="Y883" s="561"/>
    </row>
    <row r="884" spans="1:25" ht="71.25" hidden="1" x14ac:dyDescent="0.2">
      <c r="A884" s="569">
        <v>623</v>
      </c>
      <c r="B884" s="568" t="str">
        <f t="shared" si="34"/>
        <v>10.7.0703174.08</v>
      </c>
      <c r="C884" s="562" t="s">
        <v>4125</v>
      </c>
      <c r="D884" s="562" t="str">
        <f>VLOOKUP(E884,[1]QuyetdinhPCGD!$B$6:$C$1258,2,0)</f>
        <v>0703174</v>
      </c>
      <c r="E884" s="573" t="s">
        <v>431</v>
      </c>
      <c r="F884" s="564" t="s">
        <v>138</v>
      </c>
      <c r="G884" s="564" t="s">
        <v>9</v>
      </c>
      <c r="H884" s="562" t="s">
        <v>139</v>
      </c>
      <c r="I884" s="571"/>
      <c r="J884" s="566" t="s">
        <v>132</v>
      </c>
      <c r="K884" s="563" t="s">
        <v>409</v>
      </c>
      <c r="L884" s="572" t="s">
        <v>119</v>
      </c>
      <c r="M884" s="562" t="str">
        <f>VLOOKUP(C884,[3]K10!$B$3:$K$1312,10,0)</f>
        <v>Mở</v>
      </c>
      <c r="N884" s="571"/>
      <c r="O884" s="563" t="s">
        <v>63</v>
      </c>
      <c r="P884" s="563" t="s">
        <v>317</v>
      </c>
      <c r="Q884" s="563" t="s">
        <v>409</v>
      </c>
      <c r="R884" s="559" t="s">
        <v>139</v>
      </c>
      <c r="S884" s="559">
        <f t="shared" si="35"/>
        <v>1</v>
      </c>
      <c r="T884" s="559">
        <v>688</v>
      </c>
      <c r="V884" s="562">
        <f>VLOOKUP(C884,[4]K10!$B$3:$J$1312,9,0)</f>
        <v>30</v>
      </c>
      <c r="W884" s="561">
        <v>881</v>
      </c>
      <c r="X884" s="561" t="s">
        <v>2472</v>
      </c>
      <c r="Y884" s="561"/>
    </row>
    <row r="885" spans="1:25" ht="71.25" hidden="1" x14ac:dyDescent="0.2">
      <c r="A885" s="569">
        <v>624</v>
      </c>
      <c r="B885" s="568" t="str">
        <f t="shared" si="34"/>
        <v>10.7.0703174.09</v>
      </c>
      <c r="C885" s="562" t="s">
        <v>4126</v>
      </c>
      <c r="D885" s="562" t="str">
        <f>VLOOKUP(E885,[1]QuyetdinhPCGD!$B$6:$C$1258,2,0)</f>
        <v>0703174</v>
      </c>
      <c r="E885" s="573" t="s">
        <v>431</v>
      </c>
      <c r="F885" s="564" t="s">
        <v>138</v>
      </c>
      <c r="G885" s="564" t="s">
        <v>10</v>
      </c>
      <c r="H885" s="562" t="s">
        <v>139</v>
      </c>
      <c r="I885" s="571"/>
      <c r="J885" s="566" t="s">
        <v>132</v>
      </c>
      <c r="K885" s="563" t="s">
        <v>409</v>
      </c>
      <c r="L885" s="572" t="s">
        <v>176</v>
      </c>
      <c r="M885" s="562" t="str">
        <f>VLOOKUP(C885,[3]K10!$B$3:$K$1312,10,0)</f>
        <v>Mở</v>
      </c>
      <c r="N885" s="571"/>
      <c r="O885" s="563" t="s">
        <v>63</v>
      </c>
      <c r="P885" s="563" t="s">
        <v>318</v>
      </c>
      <c r="Q885" s="563" t="s">
        <v>409</v>
      </c>
      <c r="R885" s="559" t="s">
        <v>139</v>
      </c>
      <c r="S885" s="559">
        <f t="shared" ref="S885:S916" si="36">IF(H885=R885,1,0)</f>
        <v>1</v>
      </c>
      <c r="T885" s="559">
        <v>689</v>
      </c>
      <c r="V885" s="562">
        <f>VLOOKUP(C885,[4]K10!$B$3:$J$1312,9,0)</f>
        <v>30</v>
      </c>
      <c r="W885" s="561">
        <v>882</v>
      </c>
      <c r="X885" s="561" t="s">
        <v>2472</v>
      </c>
      <c r="Y885" s="561"/>
    </row>
    <row r="886" spans="1:25" ht="71.25" hidden="1" x14ac:dyDescent="0.2">
      <c r="A886" s="569">
        <v>625</v>
      </c>
      <c r="B886" s="568" t="str">
        <f t="shared" si="34"/>
        <v>10.7.0703176.09</v>
      </c>
      <c r="C886" s="562" t="s">
        <v>4127</v>
      </c>
      <c r="D886" s="562" t="str">
        <f>VLOOKUP(E886,[1]QuyetdinhPCGD!$B$6:$C$1258,2,0)</f>
        <v>0703176</v>
      </c>
      <c r="E886" s="573" t="s">
        <v>432</v>
      </c>
      <c r="F886" s="564" t="s">
        <v>138</v>
      </c>
      <c r="G886" s="564" t="s">
        <v>8</v>
      </c>
      <c r="H886" s="562" t="s">
        <v>139</v>
      </c>
      <c r="I886" s="564"/>
      <c r="J886" s="566" t="s">
        <v>132</v>
      </c>
      <c r="K886" s="563" t="s">
        <v>409</v>
      </c>
      <c r="L886" s="565" t="s">
        <v>176</v>
      </c>
      <c r="M886" s="562" t="str">
        <f>VLOOKUP(C886,[3]K10!$B$3:$K$1312,10,0)</f>
        <v>Mở</v>
      </c>
      <c r="N886" s="564"/>
      <c r="O886" s="563" t="s">
        <v>63</v>
      </c>
      <c r="P886" s="563" t="s">
        <v>318</v>
      </c>
      <c r="Q886" s="563" t="s">
        <v>409</v>
      </c>
      <c r="R886" s="559" t="s">
        <v>139</v>
      </c>
      <c r="S886" s="559">
        <f t="shared" si="36"/>
        <v>1</v>
      </c>
      <c r="T886" s="559">
        <v>690</v>
      </c>
      <c r="V886" s="562">
        <f>VLOOKUP(C886,[4]K10!$B$3:$J$1312,9,0)</f>
        <v>30</v>
      </c>
      <c r="W886" s="561">
        <v>883</v>
      </c>
      <c r="X886" s="561" t="s">
        <v>2472</v>
      </c>
      <c r="Y886" s="561"/>
    </row>
    <row r="887" spans="1:25" ht="71.25" hidden="1" x14ac:dyDescent="0.2">
      <c r="A887" s="569">
        <v>626</v>
      </c>
      <c r="B887" s="568" t="str">
        <f t="shared" si="34"/>
        <v>10.7.0703176.07</v>
      </c>
      <c r="C887" s="562" t="s">
        <v>4128</v>
      </c>
      <c r="D887" s="562" t="str">
        <f>VLOOKUP(E887,[1]QuyetdinhPCGD!$B$6:$C$1258,2,0)</f>
        <v>0703176</v>
      </c>
      <c r="E887" s="573" t="s">
        <v>432</v>
      </c>
      <c r="F887" s="564" t="s">
        <v>138</v>
      </c>
      <c r="G887" s="564" t="s">
        <v>9</v>
      </c>
      <c r="H887" s="562" t="s">
        <v>139</v>
      </c>
      <c r="I887" s="571"/>
      <c r="J887" s="566" t="s">
        <v>132</v>
      </c>
      <c r="K887" s="563" t="s">
        <v>409</v>
      </c>
      <c r="L887" s="572" t="s">
        <v>117</v>
      </c>
      <c r="M887" s="562" t="str">
        <f>VLOOKUP(C887,[3]K10!$B$3:$K$1312,10,0)</f>
        <v>Mở</v>
      </c>
      <c r="N887" s="571"/>
      <c r="O887" s="563" t="s">
        <v>63</v>
      </c>
      <c r="P887" s="563" t="s">
        <v>314</v>
      </c>
      <c r="Q887" s="563" t="s">
        <v>409</v>
      </c>
      <c r="R887" s="559" t="s">
        <v>139</v>
      </c>
      <c r="S887" s="559">
        <f t="shared" si="36"/>
        <v>1</v>
      </c>
      <c r="T887" s="559">
        <v>691</v>
      </c>
      <c r="V887" s="562">
        <f>VLOOKUP(C887,[4]K10!$B$3:$J$1312,9,0)</f>
        <v>30</v>
      </c>
      <c r="W887" s="561">
        <v>884</v>
      </c>
      <c r="X887" s="561" t="s">
        <v>2472</v>
      </c>
      <c r="Y887" s="561"/>
    </row>
    <row r="888" spans="1:25" ht="71.25" hidden="1" x14ac:dyDescent="0.2">
      <c r="A888" s="569">
        <v>627</v>
      </c>
      <c r="B888" s="568" t="str">
        <f t="shared" si="34"/>
        <v>10.7.0703176.08</v>
      </c>
      <c r="C888" s="562" t="s">
        <v>4129</v>
      </c>
      <c r="D888" s="562" t="str">
        <f>VLOOKUP(E888,[1]QuyetdinhPCGD!$B$6:$C$1258,2,0)</f>
        <v>0703176</v>
      </c>
      <c r="E888" s="573" t="s">
        <v>432</v>
      </c>
      <c r="F888" s="564" t="s">
        <v>138</v>
      </c>
      <c r="G888" s="564" t="s">
        <v>10</v>
      </c>
      <c r="H888" s="562" t="s">
        <v>139</v>
      </c>
      <c r="I888" s="571"/>
      <c r="J888" s="566" t="s">
        <v>132</v>
      </c>
      <c r="K888" s="563" t="s">
        <v>409</v>
      </c>
      <c r="L888" s="572" t="s">
        <v>119</v>
      </c>
      <c r="M888" s="562" t="str">
        <f>VLOOKUP(C888,[3]K10!$B$3:$K$1312,10,0)</f>
        <v>Mở</v>
      </c>
      <c r="N888" s="571"/>
      <c r="O888" s="563" t="s">
        <v>63</v>
      </c>
      <c r="P888" s="563" t="s">
        <v>317</v>
      </c>
      <c r="Q888" s="563" t="s">
        <v>409</v>
      </c>
      <c r="R888" s="559" t="s">
        <v>139</v>
      </c>
      <c r="S888" s="559">
        <f t="shared" si="36"/>
        <v>1</v>
      </c>
      <c r="T888" s="559">
        <v>692</v>
      </c>
      <c r="V888" s="562">
        <f>VLOOKUP(C888,[4]K10!$B$3:$J$1312,9,0)</f>
        <v>29</v>
      </c>
      <c r="W888" s="561">
        <v>885</v>
      </c>
      <c r="X888" s="561" t="s">
        <v>2472</v>
      </c>
      <c r="Y888" s="561"/>
    </row>
    <row r="889" spans="1:25" ht="30.75" hidden="1" customHeight="1" x14ac:dyDescent="0.2">
      <c r="A889" s="569">
        <v>628</v>
      </c>
      <c r="B889" s="568" t="str">
        <f t="shared" si="34"/>
        <v>10.7.0703109.12</v>
      </c>
      <c r="C889" s="562" t="s">
        <v>4130</v>
      </c>
      <c r="D889" s="562" t="str">
        <f>VLOOKUP(E889,[1]QuyetdinhPCGD!$B$6:$C$1258,2,0)</f>
        <v>0703109</v>
      </c>
      <c r="E889" s="573" t="s">
        <v>422</v>
      </c>
      <c r="F889" s="564" t="s">
        <v>178</v>
      </c>
      <c r="G889" s="564" t="s">
        <v>12</v>
      </c>
      <c r="H889" s="562" t="str">
        <f>VLOOKUP(J889,'[2]Phan ca&amp; Ngay BDhoc'!$B$4:$I$106,8,0)</f>
        <v>A7-317</v>
      </c>
      <c r="I889" s="571"/>
      <c r="J889" s="566" t="s">
        <v>133</v>
      </c>
      <c r="K889" s="563" t="s">
        <v>274</v>
      </c>
      <c r="L889" s="565" t="s">
        <v>319</v>
      </c>
      <c r="M889" s="562" t="str">
        <f>VLOOKUP(C889,[3]K10!$B$3:$K$1312,10,0)</f>
        <v>Mở</v>
      </c>
      <c r="N889" s="571"/>
      <c r="O889" s="563" t="s">
        <v>63</v>
      </c>
      <c r="P889" s="563">
        <v>0</v>
      </c>
      <c r="Q889" s="563" t="s">
        <v>274</v>
      </c>
      <c r="R889" s="559" t="s">
        <v>3281</v>
      </c>
      <c r="S889" s="559">
        <f t="shared" si="36"/>
        <v>0</v>
      </c>
      <c r="T889" s="559">
        <v>693</v>
      </c>
      <c r="V889" s="562">
        <f>VLOOKUP(C889,[4]K10!$B$3:$J$1312,9,0)</f>
        <v>70</v>
      </c>
      <c r="W889" s="561">
        <v>886</v>
      </c>
      <c r="X889" s="561" t="s">
        <v>4627</v>
      </c>
      <c r="Y889" s="561"/>
    </row>
    <row r="890" spans="1:25" ht="24.75" hidden="1" customHeight="1" x14ac:dyDescent="0.2">
      <c r="A890" s="569">
        <v>629</v>
      </c>
      <c r="B890" s="568" t="str">
        <f t="shared" si="34"/>
        <v>10.7.0703113.04</v>
      </c>
      <c r="C890" s="562" t="s">
        <v>4131</v>
      </c>
      <c r="D890" s="562" t="str">
        <f>VLOOKUP(E890,[1]QuyetdinhPCGD!$B$6:$C$1258,2,0)</f>
        <v>0703113</v>
      </c>
      <c r="E890" s="567" t="s">
        <v>426</v>
      </c>
      <c r="F890" s="564" t="s">
        <v>60</v>
      </c>
      <c r="G890" s="564" t="s">
        <v>11</v>
      </c>
      <c r="H890" s="563" t="s">
        <v>293</v>
      </c>
      <c r="I890" s="571"/>
      <c r="J890" s="566" t="s">
        <v>133</v>
      </c>
      <c r="K890" s="563" t="s">
        <v>425</v>
      </c>
      <c r="L890" s="572" t="s">
        <v>89</v>
      </c>
      <c r="M890" s="562" t="str">
        <f>VLOOKUP(C890,[3]K10!$B$3:$K$1312,10,0)</f>
        <v>Không mở</v>
      </c>
      <c r="N890" s="571"/>
      <c r="O890" s="563" t="s">
        <v>63</v>
      </c>
      <c r="P890" s="563">
        <v>0</v>
      </c>
      <c r="Q890" s="563" t="s">
        <v>425</v>
      </c>
      <c r="R890" s="559" t="s">
        <v>293</v>
      </c>
      <c r="S890" s="559">
        <f t="shared" si="36"/>
        <v>1</v>
      </c>
      <c r="T890" s="559">
        <v>697</v>
      </c>
      <c r="V890" s="562">
        <f>VLOOKUP(C890,[4]K10!$B$3:$J$1312,9,0)</f>
        <v>5</v>
      </c>
      <c r="W890" s="561">
        <v>887</v>
      </c>
      <c r="X890" s="561"/>
      <c r="Y890" s="561"/>
    </row>
    <row r="891" spans="1:25" ht="57" hidden="1" x14ac:dyDescent="0.2">
      <c r="A891" s="569">
        <v>630</v>
      </c>
      <c r="B891" s="568" t="str">
        <f t="shared" si="34"/>
        <v>10.7.0703114.04</v>
      </c>
      <c r="C891" s="562" t="s">
        <v>4132</v>
      </c>
      <c r="D891" s="562" t="str">
        <f>VLOOKUP(E891,[1]QuyetdinhPCGD!$B$6:$C$1258,2,0)</f>
        <v>0703114</v>
      </c>
      <c r="E891" s="567" t="s">
        <v>427</v>
      </c>
      <c r="F891" s="564" t="s">
        <v>60</v>
      </c>
      <c r="G891" s="564" t="s">
        <v>11</v>
      </c>
      <c r="H891" s="563" t="s">
        <v>1105</v>
      </c>
      <c r="I891" s="571"/>
      <c r="J891" s="566" t="s">
        <v>133</v>
      </c>
      <c r="K891" s="563" t="s">
        <v>425</v>
      </c>
      <c r="L891" s="572" t="s">
        <v>89</v>
      </c>
      <c r="M891" s="562" t="str">
        <f>VLOOKUP(C891,[3]K10!$B$3:$K$1312,10,0)</f>
        <v>Mở</v>
      </c>
      <c r="N891" s="571"/>
      <c r="O891" s="563" t="s">
        <v>63</v>
      </c>
      <c r="P891" s="563">
        <v>0</v>
      </c>
      <c r="Q891" s="563" t="s">
        <v>425</v>
      </c>
      <c r="R891" s="559" t="s">
        <v>293</v>
      </c>
      <c r="S891" s="559">
        <f t="shared" si="36"/>
        <v>0</v>
      </c>
      <c r="T891" s="559">
        <v>698</v>
      </c>
      <c r="U891" s="559" t="s">
        <v>4628</v>
      </c>
      <c r="V891" s="562">
        <f>VLOOKUP(C891,[4]K10!$B$3:$J$1312,9,0)</f>
        <v>70</v>
      </c>
      <c r="W891" s="561">
        <v>888</v>
      </c>
      <c r="X891" s="561" t="s">
        <v>4627</v>
      </c>
      <c r="Y891" s="561"/>
    </row>
    <row r="892" spans="1:25" ht="57" hidden="1" x14ac:dyDescent="0.2">
      <c r="A892" s="569">
        <v>631</v>
      </c>
      <c r="B892" s="568" t="str">
        <f t="shared" si="34"/>
        <v>10.7.0703123.04</v>
      </c>
      <c r="C892" s="562" t="s">
        <v>4133</v>
      </c>
      <c r="D892" s="562" t="str">
        <f>VLOOKUP(E892,[1]QuyetdinhPCGD!$B$6:$C$1258,2,0)</f>
        <v>0703123</v>
      </c>
      <c r="E892" s="567" t="s">
        <v>429</v>
      </c>
      <c r="F892" s="564" t="s">
        <v>166</v>
      </c>
      <c r="G892" s="564" t="s">
        <v>11</v>
      </c>
      <c r="H892" s="563" t="s">
        <v>1105</v>
      </c>
      <c r="I892" s="571"/>
      <c r="J892" s="566" t="s">
        <v>133</v>
      </c>
      <c r="K892" s="563" t="s">
        <v>428</v>
      </c>
      <c r="L892" s="572" t="s">
        <v>89</v>
      </c>
      <c r="M892" s="562" t="str">
        <f>VLOOKUP(C892,[3]K10!$B$3:$K$1312,10,0)</f>
        <v>Mở</v>
      </c>
      <c r="N892" s="571"/>
      <c r="O892" s="563" t="s">
        <v>63</v>
      </c>
      <c r="P892" s="563">
        <v>0</v>
      </c>
      <c r="Q892" s="563" t="s">
        <v>428</v>
      </c>
      <c r="R892" s="559" t="s">
        <v>293</v>
      </c>
      <c r="S892" s="559">
        <f t="shared" si="36"/>
        <v>0</v>
      </c>
      <c r="T892" s="559">
        <v>702</v>
      </c>
      <c r="U892" s="559" t="s">
        <v>4628</v>
      </c>
      <c r="V892" s="562">
        <f>VLOOKUP(C892,[4]K10!$B$3:$J$1312,9,0)</f>
        <v>66</v>
      </c>
      <c r="W892" s="561">
        <v>889</v>
      </c>
      <c r="X892" s="561" t="s">
        <v>4627</v>
      </c>
      <c r="Y892" s="561"/>
    </row>
    <row r="893" spans="1:25" ht="57" hidden="1" x14ac:dyDescent="0.2">
      <c r="A893" s="569">
        <v>632</v>
      </c>
      <c r="B893" s="568" t="str">
        <f t="shared" si="34"/>
        <v>10.7.0703142.12</v>
      </c>
      <c r="C893" s="562" t="s">
        <v>4134</v>
      </c>
      <c r="D893" s="562" t="str">
        <f>VLOOKUP(E893,[1]QuyetdinhPCGD!$B$6:$C$1258,2,0)</f>
        <v>0703142</v>
      </c>
      <c r="E893" s="567" t="s">
        <v>405</v>
      </c>
      <c r="F893" s="564" t="s">
        <v>166</v>
      </c>
      <c r="G893" s="564" t="s">
        <v>11</v>
      </c>
      <c r="H893" s="563" t="s">
        <v>293</v>
      </c>
      <c r="I893" s="571"/>
      <c r="J893" s="566" t="s">
        <v>133</v>
      </c>
      <c r="K893" s="563" t="s">
        <v>428</v>
      </c>
      <c r="L893" s="572" t="s">
        <v>319</v>
      </c>
      <c r="M893" s="562" t="str">
        <f>VLOOKUP(C893,[3]K10!$B$3:$K$1312,10,0)</f>
        <v>Không mở</v>
      </c>
      <c r="N893" s="571"/>
      <c r="O893" s="563" t="s">
        <v>63</v>
      </c>
      <c r="P893" s="563">
        <v>0</v>
      </c>
      <c r="Q893" s="563" t="s">
        <v>428</v>
      </c>
      <c r="R893" s="559" t="s">
        <v>293</v>
      </c>
      <c r="S893" s="559">
        <f t="shared" si="36"/>
        <v>1</v>
      </c>
      <c r="T893" s="559">
        <v>700</v>
      </c>
      <c r="V893" s="562">
        <f>VLOOKUP(C893,[4]K10!$B$3:$J$1312,9,0)</f>
        <v>0</v>
      </c>
      <c r="W893" s="561">
        <v>890</v>
      </c>
      <c r="X893" s="561"/>
      <c r="Y893" s="561"/>
    </row>
    <row r="894" spans="1:25" ht="57" hidden="1" x14ac:dyDescent="0.2">
      <c r="A894" s="569">
        <v>633</v>
      </c>
      <c r="B894" s="568" t="str">
        <f t="shared" si="34"/>
        <v>10.7.0703152.04</v>
      </c>
      <c r="C894" s="562" t="s">
        <v>4135</v>
      </c>
      <c r="D894" s="562" t="str">
        <f>VLOOKUP(E894,[1]QuyetdinhPCGD!$B$6:$C$1258,2,0)</f>
        <v>0703152</v>
      </c>
      <c r="E894" s="567" t="s">
        <v>4072</v>
      </c>
      <c r="F894" s="564" t="s">
        <v>166</v>
      </c>
      <c r="G894" s="564" t="s">
        <v>11</v>
      </c>
      <c r="H894" s="563" t="s">
        <v>293</v>
      </c>
      <c r="I894" s="571"/>
      <c r="J894" s="566" t="s">
        <v>133</v>
      </c>
      <c r="K894" s="563" t="s">
        <v>428</v>
      </c>
      <c r="L894" s="572" t="s">
        <v>89</v>
      </c>
      <c r="M894" s="562" t="str">
        <f>VLOOKUP(C894,[3]K10!$B$3:$K$1312,10,0)</f>
        <v>Không mở</v>
      </c>
      <c r="N894" s="571"/>
      <c r="O894" s="563" t="s">
        <v>63</v>
      </c>
      <c r="P894" s="563">
        <v>0</v>
      </c>
      <c r="Q894" s="563" t="s">
        <v>428</v>
      </c>
      <c r="R894" s="559" t="s">
        <v>293</v>
      </c>
      <c r="S894" s="559">
        <f t="shared" si="36"/>
        <v>1</v>
      </c>
      <c r="T894" s="559">
        <v>701</v>
      </c>
      <c r="V894" s="562">
        <f>VLOOKUP(C894,[4]K10!$B$3:$J$1312,9,0)</f>
        <v>0</v>
      </c>
      <c r="W894" s="561">
        <v>891</v>
      </c>
      <c r="X894" s="561"/>
      <c r="Y894" s="561"/>
    </row>
    <row r="895" spans="1:25" ht="43.5" hidden="1" customHeight="1" x14ac:dyDescent="0.2">
      <c r="A895" s="569">
        <v>634</v>
      </c>
      <c r="B895" s="568" t="str">
        <f t="shared" si="34"/>
        <v>10.7.1203107.26</v>
      </c>
      <c r="C895" s="562" t="s">
        <v>4136</v>
      </c>
      <c r="D895" s="562" t="str">
        <f>VLOOKUP(E895,[1]QuyetdinhPCGD!$B$6:$C$1258,2,0)</f>
        <v>1203107</v>
      </c>
      <c r="E895" s="573" t="s">
        <v>288</v>
      </c>
      <c r="F895" s="564" t="s">
        <v>79</v>
      </c>
      <c r="G895" s="564" t="s">
        <v>13</v>
      </c>
      <c r="H895" s="562" t="str">
        <f>VLOOKUP(J895,'[2]Phan ca&amp; Ngay BDhoc'!$B$4:$I$106,8,0)</f>
        <v>A7-317</v>
      </c>
      <c r="I895" s="571"/>
      <c r="J895" s="566" t="s">
        <v>133</v>
      </c>
      <c r="K895" s="563" t="s">
        <v>274</v>
      </c>
      <c r="L895" s="565" t="s">
        <v>434</v>
      </c>
      <c r="M895" s="562" t="str">
        <f>VLOOKUP(C895,[3]K10!$B$3:$K$1312,10,0)</f>
        <v>Không mở</v>
      </c>
      <c r="N895" s="571"/>
      <c r="O895" s="563" t="s">
        <v>63</v>
      </c>
      <c r="P895" s="563">
        <v>0</v>
      </c>
      <c r="Q895" s="563" t="s">
        <v>274</v>
      </c>
      <c r="R895" s="559" t="s">
        <v>3281</v>
      </c>
      <c r="S895" s="559">
        <f t="shared" si="36"/>
        <v>0</v>
      </c>
      <c r="T895" s="559">
        <v>695</v>
      </c>
      <c r="V895" s="562">
        <f>VLOOKUP(C895,[4]K10!$B$3:$J$1312,9,0)</f>
        <v>4</v>
      </c>
      <c r="W895" s="561">
        <v>892</v>
      </c>
      <c r="X895" s="561"/>
      <c r="Y895" s="561"/>
    </row>
    <row r="896" spans="1:25" ht="48.75" hidden="1" customHeight="1" x14ac:dyDescent="0.2">
      <c r="A896" s="569">
        <v>635</v>
      </c>
      <c r="B896" s="568" t="str">
        <f t="shared" si="34"/>
        <v>10.7.0703166.04</v>
      </c>
      <c r="C896" s="562" t="s">
        <v>4137</v>
      </c>
      <c r="D896" s="562" t="str">
        <f>VLOOKUP(E896,[1]QuyetdinhPCGD!$B$6:$C$1258,2,0)</f>
        <v>0703166</v>
      </c>
      <c r="E896" s="570" t="s">
        <v>423</v>
      </c>
      <c r="F896" s="564" t="s">
        <v>60</v>
      </c>
      <c r="G896" s="564" t="s">
        <v>11</v>
      </c>
      <c r="H896" s="562" t="str">
        <f>VLOOKUP(J896,'[2]Phan ca&amp; Ngay BDhoc'!$B$4:$I$106,8,0)</f>
        <v>A7-317</v>
      </c>
      <c r="I896" s="571"/>
      <c r="J896" s="566" t="s">
        <v>133</v>
      </c>
      <c r="K896" s="563" t="s">
        <v>425</v>
      </c>
      <c r="L896" s="572" t="s">
        <v>89</v>
      </c>
      <c r="M896" s="562" t="str">
        <f>VLOOKUP(C896,[3]K10!$B$3:$K$1312,10,0)</f>
        <v>Không mở</v>
      </c>
      <c r="N896" s="571"/>
      <c r="O896" s="563" t="s">
        <v>63</v>
      </c>
      <c r="P896" s="563">
        <v>0</v>
      </c>
      <c r="Q896" s="563" t="s">
        <v>425</v>
      </c>
      <c r="R896" s="559" t="s">
        <v>3281</v>
      </c>
      <c r="S896" s="559">
        <f t="shared" si="36"/>
        <v>0</v>
      </c>
      <c r="T896" s="559">
        <v>696</v>
      </c>
      <c r="V896" s="562">
        <f>VLOOKUP(C896,[4]K10!$B$3:$J$1312,9,0)</f>
        <v>10</v>
      </c>
      <c r="W896" s="561">
        <v>893</v>
      </c>
      <c r="X896" s="561"/>
      <c r="Y896" s="561"/>
    </row>
    <row r="897" spans="1:25" ht="46.5" hidden="1" customHeight="1" x14ac:dyDescent="0.2">
      <c r="A897" s="569">
        <v>636</v>
      </c>
      <c r="B897" s="568" t="str">
        <f t="shared" si="34"/>
        <v>10.7.0703167.12</v>
      </c>
      <c r="C897" s="562" t="s">
        <v>4138</v>
      </c>
      <c r="D897" s="562" t="str">
        <f>VLOOKUP(E897,[1]QuyetdinhPCGD!$B$6:$C$1258,2,0)</f>
        <v>0703167</v>
      </c>
      <c r="E897" s="570" t="s">
        <v>401</v>
      </c>
      <c r="F897" s="564" t="s">
        <v>166</v>
      </c>
      <c r="G897" s="564" t="s">
        <v>11</v>
      </c>
      <c r="H897" s="562" t="str">
        <f>VLOOKUP(J897,'[2]Phan ca&amp; Ngay BDhoc'!$B$4:$I$106,8,0)</f>
        <v>A7-317</v>
      </c>
      <c r="I897" s="571"/>
      <c r="J897" s="566" t="s">
        <v>133</v>
      </c>
      <c r="K897" s="563" t="s">
        <v>428</v>
      </c>
      <c r="L897" s="572" t="s">
        <v>319</v>
      </c>
      <c r="M897" s="562" t="str">
        <f>VLOOKUP(C897,[3]K10!$B$3:$K$1312,10,0)</f>
        <v>Không mở</v>
      </c>
      <c r="N897" s="571"/>
      <c r="O897" s="563" t="s">
        <v>63</v>
      </c>
      <c r="P897" s="563">
        <v>0</v>
      </c>
      <c r="Q897" s="563" t="s">
        <v>428</v>
      </c>
      <c r="R897" s="559" t="s">
        <v>3281</v>
      </c>
      <c r="S897" s="559">
        <f t="shared" si="36"/>
        <v>0</v>
      </c>
      <c r="T897" s="559">
        <v>699</v>
      </c>
      <c r="V897" s="562">
        <f>VLOOKUP(C897,[4]K10!$B$3:$J$1312,9,0)</f>
        <v>0</v>
      </c>
      <c r="W897" s="561">
        <v>894</v>
      </c>
      <c r="X897" s="561"/>
      <c r="Y897" s="561"/>
    </row>
    <row r="898" spans="1:25" ht="43.5" hidden="1" customHeight="1" x14ac:dyDescent="0.2">
      <c r="A898" s="569">
        <v>637</v>
      </c>
      <c r="B898" s="568" t="str">
        <f t="shared" si="34"/>
        <v>10.7.0703169.11</v>
      </c>
      <c r="C898" s="562" t="s">
        <v>4139</v>
      </c>
      <c r="D898" s="562" t="str">
        <f>VLOOKUP(E898,[1]QuyetdinhPCGD!$B$6:$C$1258,2,0)</f>
        <v>0703169</v>
      </c>
      <c r="E898" s="573" t="s">
        <v>430</v>
      </c>
      <c r="F898" s="564" t="s">
        <v>142</v>
      </c>
      <c r="G898" s="564" t="s">
        <v>8</v>
      </c>
      <c r="H898" s="562" t="s">
        <v>139</v>
      </c>
      <c r="I898" s="564"/>
      <c r="J898" s="566" t="s">
        <v>133</v>
      </c>
      <c r="K898" s="563" t="s">
        <v>409</v>
      </c>
      <c r="L898" s="565" t="s">
        <v>321</v>
      </c>
      <c r="M898" s="562" t="str">
        <f>VLOOKUP(C898,[3]K10!$B$3:$K$1312,10,0)</f>
        <v>Mở</v>
      </c>
      <c r="N898" s="564"/>
      <c r="O898" s="563" t="s">
        <v>63</v>
      </c>
      <c r="P898" s="563" t="s">
        <v>322</v>
      </c>
      <c r="Q898" s="563" t="s">
        <v>409</v>
      </c>
      <c r="R898" s="559" t="s">
        <v>139</v>
      </c>
      <c r="S898" s="559">
        <f t="shared" si="36"/>
        <v>1</v>
      </c>
      <c r="T898" s="559">
        <v>703</v>
      </c>
      <c r="V898" s="562">
        <f>VLOOKUP(C898,[4]K10!$B$3:$J$1312,9,0)</f>
        <v>30</v>
      </c>
      <c r="W898" s="561">
        <v>895</v>
      </c>
      <c r="X898" s="561" t="s">
        <v>4627</v>
      </c>
      <c r="Y898" s="561"/>
    </row>
    <row r="899" spans="1:25" ht="48" hidden="1" customHeight="1" x14ac:dyDescent="0.2">
      <c r="A899" s="569">
        <v>638</v>
      </c>
      <c r="B899" s="568" t="str">
        <f t="shared" si="34"/>
        <v>10.7.0703169.12</v>
      </c>
      <c r="C899" s="562" t="s">
        <v>4140</v>
      </c>
      <c r="D899" s="562" t="str">
        <f>VLOOKUP(E899,[1]QuyetdinhPCGD!$B$6:$C$1258,2,0)</f>
        <v>0703169</v>
      </c>
      <c r="E899" s="573" t="s">
        <v>430</v>
      </c>
      <c r="F899" s="564" t="s">
        <v>142</v>
      </c>
      <c r="G899" s="564" t="s">
        <v>9</v>
      </c>
      <c r="H899" s="562" t="s">
        <v>139</v>
      </c>
      <c r="I899" s="571"/>
      <c r="J899" s="566" t="s">
        <v>133</v>
      </c>
      <c r="K899" s="563" t="s">
        <v>409</v>
      </c>
      <c r="L899" s="572" t="s">
        <v>319</v>
      </c>
      <c r="M899" s="562" t="str">
        <f>VLOOKUP(C899,[3]K10!$B$3:$K$1312,10,0)</f>
        <v>Mở</v>
      </c>
      <c r="N899" s="571"/>
      <c r="O899" s="563" t="s">
        <v>63</v>
      </c>
      <c r="P899" s="563" t="s">
        <v>320</v>
      </c>
      <c r="Q899" s="563" t="s">
        <v>409</v>
      </c>
      <c r="R899" s="559" t="s">
        <v>139</v>
      </c>
      <c r="S899" s="559">
        <f t="shared" si="36"/>
        <v>1</v>
      </c>
      <c r="T899" s="559">
        <v>704</v>
      </c>
      <c r="V899" s="562">
        <f>VLOOKUP(C899,[4]K10!$B$3:$J$1312,9,0)</f>
        <v>22</v>
      </c>
      <c r="W899" s="561">
        <v>896</v>
      </c>
      <c r="X899" s="561" t="s">
        <v>4627</v>
      </c>
      <c r="Y899" s="561"/>
    </row>
    <row r="900" spans="1:25" ht="48" hidden="1" customHeight="1" x14ac:dyDescent="0.2">
      <c r="A900" s="569">
        <v>639</v>
      </c>
      <c r="B900" s="568" t="str">
        <f t="shared" si="34"/>
        <v>10.7.0703169.10</v>
      </c>
      <c r="C900" s="562" t="s">
        <v>4141</v>
      </c>
      <c r="D900" s="562" t="str">
        <f>VLOOKUP(E900,[1]QuyetdinhPCGD!$B$6:$C$1258,2,0)</f>
        <v>0703169</v>
      </c>
      <c r="E900" s="573" t="s">
        <v>430</v>
      </c>
      <c r="F900" s="564" t="s">
        <v>142</v>
      </c>
      <c r="G900" s="564" t="s">
        <v>10</v>
      </c>
      <c r="H900" s="562" t="s">
        <v>139</v>
      </c>
      <c r="I900" s="571"/>
      <c r="J900" s="566" t="s">
        <v>133</v>
      </c>
      <c r="K900" s="563" t="s">
        <v>409</v>
      </c>
      <c r="L900" s="572" t="s">
        <v>180</v>
      </c>
      <c r="M900" s="562" t="str">
        <f>VLOOKUP(C900,[3]K10!$B$3:$K$1312,10,0)</f>
        <v>Không mở</v>
      </c>
      <c r="N900" s="571"/>
      <c r="O900" s="563" t="s">
        <v>63</v>
      </c>
      <c r="P900" s="563" t="s">
        <v>316</v>
      </c>
      <c r="Q900" s="563" t="s">
        <v>409</v>
      </c>
      <c r="R900" s="559" t="s">
        <v>139</v>
      </c>
      <c r="S900" s="559">
        <f t="shared" si="36"/>
        <v>1</v>
      </c>
      <c r="T900" s="559">
        <v>705</v>
      </c>
      <c r="V900" s="562">
        <f>VLOOKUP(C900,[4]K10!$B$3:$J$1312,9,0)</f>
        <v>2</v>
      </c>
      <c r="W900" s="561">
        <v>897</v>
      </c>
      <c r="X900" s="561"/>
      <c r="Y900" s="561"/>
    </row>
    <row r="901" spans="1:25" ht="46.5" hidden="1" customHeight="1" x14ac:dyDescent="0.2">
      <c r="A901" s="569">
        <v>640</v>
      </c>
      <c r="B901" s="568" t="str">
        <f t="shared" si="34"/>
        <v>10.7.0703174.10</v>
      </c>
      <c r="C901" s="562" t="s">
        <v>4142</v>
      </c>
      <c r="D901" s="562" t="str">
        <f>VLOOKUP(E901,[1]QuyetdinhPCGD!$B$6:$C$1258,2,0)</f>
        <v>0703174</v>
      </c>
      <c r="E901" s="573" t="s">
        <v>431</v>
      </c>
      <c r="F901" s="564" t="s">
        <v>142</v>
      </c>
      <c r="G901" s="564" t="s">
        <v>8</v>
      </c>
      <c r="H901" s="562" t="s">
        <v>139</v>
      </c>
      <c r="I901" s="564"/>
      <c r="J901" s="566" t="s">
        <v>133</v>
      </c>
      <c r="K901" s="563" t="s">
        <v>409</v>
      </c>
      <c r="L901" s="565" t="s">
        <v>180</v>
      </c>
      <c r="M901" s="562" t="str">
        <f>VLOOKUP(C901,[3]K10!$B$3:$K$1312,10,0)</f>
        <v>Mở</v>
      </c>
      <c r="N901" s="564"/>
      <c r="O901" s="563" t="s">
        <v>63</v>
      </c>
      <c r="P901" s="563" t="s">
        <v>316</v>
      </c>
      <c r="Q901" s="563" t="s">
        <v>409</v>
      </c>
      <c r="R901" s="559" t="s">
        <v>139</v>
      </c>
      <c r="S901" s="559">
        <f t="shared" si="36"/>
        <v>1</v>
      </c>
      <c r="T901" s="559">
        <v>706</v>
      </c>
      <c r="V901" s="562">
        <f>VLOOKUP(C901,[4]K10!$B$3:$J$1312,9,0)</f>
        <v>30</v>
      </c>
      <c r="W901" s="561">
        <v>898</v>
      </c>
      <c r="X901" s="561" t="s">
        <v>4627</v>
      </c>
      <c r="Y901" s="561"/>
    </row>
    <row r="902" spans="1:25" ht="41.25" hidden="1" customHeight="1" x14ac:dyDescent="0.2">
      <c r="A902" s="569">
        <v>641</v>
      </c>
      <c r="B902" s="568" t="str">
        <f t="shared" si="34"/>
        <v>10.7.0703174.11</v>
      </c>
      <c r="C902" s="562" t="s">
        <v>4143</v>
      </c>
      <c r="D902" s="562" t="str">
        <f>VLOOKUP(E902,[1]QuyetdinhPCGD!$B$6:$C$1258,2,0)</f>
        <v>0703174</v>
      </c>
      <c r="E902" s="573" t="s">
        <v>431</v>
      </c>
      <c r="F902" s="564" t="s">
        <v>142</v>
      </c>
      <c r="G902" s="564" t="s">
        <v>9</v>
      </c>
      <c r="H902" s="562" t="s">
        <v>139</v>
      </c>
      <c r="I902" s="571"/>
      <c r="J902" s="566" t="s">
        <v>133</v>
      </c>
      <c r="K902" s="563" t="s">
        <v>409</v>
      </c>
      <c r="L902" s="572" t="s">
        <v>321</v>
      </c>
      <c r="M902" s="562" t="str">
        <f>VLOOKUP(C902,[3]K10!$B$3:$K$1312,10,0)</f>
        <v>Mở</v>
      </c>
      <c r="N902" s="571"/>
      <c r="O902" s="563" t="s">
        <v>63</v>
      </c>
      <c r="P902" s="563" t="s">
        <v>322</v>
      </c>
      <c r="Q902" s="563" t="s">
        <v>409</v>
      </c>
      <c r="R902" s="559" t="s">
        <v>139</v>
      </c>
      <c r="S902" s="559">
        <f t="shared" si="36"/>
        <v>1</v>
      </c>
      <c r="T902" s="559">
        <v>707</v>
      </c>
      <c r="V902" s="562">
        <f>VLOOKUP(C902,[4]K10!$B$3:$J$1312,9,0)</f>
        <v>30</v>
      </c>
      <c r="W902" s="561">
        <v>899</v>
      </c>
      <c r="X902" s="561" t="s">
        <v>4627</v>
      </c>
      <c r="Y902" s="561"/>
    </row>
    <row r="903" spans="1:25" ht="47.25" hidden="1" customHeight="1" x14ac:dyDescent="0.2">
      <c r="A903" s="569">
        <v>642</v>
      </c>
      <c r="B903" s="568" t="str">
        <f t="shared" si="34"/>
        <v>10.7.0703174.12</v>
      </c>
      <c r="C903" s="562" t="s">
        <v>4144</v>
      </c>
      <c r="D903" s="562" t="str">
        <f>VLOOKUP(E903,[1]QuyetdinhPCGD!$B$6:$C$1258,2,0)</f>
        <v>0703174</v>
      </c>
      <c r="E903" s="573" t="s">
        <v>431</v>
      </c>
      <c r="F903" s="564" t="s">
        <v>142</v>
      </c>
      <c r="G903" s="564" t="s">
        <v>10</v>
      </c>
      <c r="H903" s="562" t="s">
        <v>139</v>
      </c>
      <c r="I903" s="571"/>
      <c r="J903" s="566" t="s">
        <v>133</v>
      </c>
      <c r="K903" s="563" t="s">
        <v>409</v>
      </c>
      <c r="L903" s="572" t="s">
        <v>319</v>
      </c>
      <c r="M903" s="562" t="str">
        <f>VLOOKUP(C903,[3]K10!$B$3:$K$1312,10,0)</f>
        <v>Mở</v>
      </c>
      <c r="N903" s="571"/>
      <c r="O903" s="563" t="s">
        <v>63</v>
      </c>
      <c r="P903" s="563" t="s">
        <v>320</v>
      </c>
      <c r="Q903" s="563" t="s">
        <v>409</v>
      </c>
      <c r="R903" s="559" t="s">
        <v>139</v>
      </c>
      <c r="S903" s="559">
        <f t="shared" si="36"/>
        <v>1</v>
      </c>
      <c r="T903" s="559">
        <v>708</v>
      </c>
      <c r="V903" s="562">
        <f>VLOOKUP(C903,[4]K10!$B$3:$J$1312,9,0)</f>
        <v>30</v>
      </c>
      <c r="W903" s="561">
        <v>900</v>
      </c>
      <c r="X903" s="561" t="s">
        <v>4627</v>
      </c>
      <c r="Y903" s="561"/>
    </row>
    <row r="904" spans="1:25" ht="51.75" hidden="1" customHeight="1" x14ac:dyDescent="0.2">
      <c r="A904" s="569">
        <v>643</v>
      </c>
      <c r="B904" s="568" t="str">
        <f t="shared" si="34"/>
        <v>10.7.0703176.12</v>
      </c>
      <c r="C904" s="562" t="s">
        <v>4145</v>
      </c>
      <c r="D904" s="562" t="str">
        <f>VLOOKUP(E904,[1]QuyetdinhPCGD!$B$6:$C$1258,2,0)</f>
        <v>0703176</v>
      </c>
      <c r="E904" s="573" t="s">
        <v>432</v>
      </c>
      <c r="F904" s="564" t="s">
        <v>142</v>
      </c>
      <c r="G904" s="564" t="s">
        <v>8</v>
      </c>
      <c r="H904" s="562" t="s">
        <v>139</v>
      </c>
      <c r="I904" s="564"/>
      <c r="J904" s="566" t="s">
        <v>133</v>
      </c>
      <c r="K904" s="563" t="s">
        <v>409</v>
      </c>
      <c r="L904" s="565" t="s">
        <v>319</v>
      </c>
      <c r="M904" s="562" t="str">
        <f>VLOOKUP(C904,[3]K10!$B$3:$K$1312,10,0)</f>
        <v>Mở</v>
      </c>
      <c r="N904" s="564"/>
      <c r="O904" s="563" t="s">
        <v>63</v>
      </c>
      <c r="P904" s="563" t="s">
        <v>320</v>
      </c>
      <c r="Q904" s="563" t="s">
        <v>409</v>
      </c>
      <c r="R904" s="559" t="s">
        <v>139</v>
      </c>
      <c r="S904" s="559">
        <f t="shared" si="36"/>
        <v>1</v>
      </c>
      <c r="T904" s="559">
        <v>709</v>
      </c>
      <c r="V904" s="562">
        <f>VLOOKUP(C904,[4]K10!$B$3:$J$1312,9,0)</f>
        <v>30</v>
      </c>
      <c r="W904" s="561">
        <v>901</v>
      </c>
      <c r="X904" s="561" t="s">
        <v>4627</v>
      </c>
      <c r="Y904" s="561"/>
    </row>
    <row r="905" spans="1:25" ht="48" hidden="1" customHeight="1" x14ac:dyDescent="0.2">
      <c r="A905" s="569">
        <v>644</v>
      </c>
      <c r="B905" s="568" t="str">
        <f t="shared" si="34"/>
        <v>10.7.0703176.10</v>
      </c>
      <c r="C905" s="562" t="s">
        <v>4146</v>
      </c>
      <c r="D905" s="562" t="str">
        <f>VLOOKUP(E905,[1]QuyetdinhPCGD!$B$6:$C$1258,2,0)</f>
        <v>0703176</v>
      </c>
      <c r="E905" s="573" t="s">
        <v>432</v>
      </c>
      <c r="F905" s="564" t="s">
        <v>142</v>
      </c>
      <c r="G905" s="564" t="s">
        <v>9</v>
      </c>
      <c r="H905" s="562" t="s">
        <v>139</v>
      </c>
      <c r="I905" s="571"/>
      <c r="J905" s="566" t="s">
        <v>133</v>
      </c>
      <c r="K905" s="563" t="s">
        <v>409</v>
      </c>
      <c r="L905" s="572" t="s">
        <v>180</v>
      </c>
      <c r="M905" s="562" t="str">
        <f>VLOOKUP(C905,[3]K10!$B$3:$K$1312,10,0)</f>
        <v>Mở</v>
      </c>
      <c r="N905" s="571"/>
      <c r="O905" s="563" t="s">
        <v>63</v>
      </c>
      <c r="P905" s="563" t="s">
        <v>316</v>
      </c>
      <c r="Q905" s="563" t="s">
        <v>409</v>
      </c>
      <c r="R905" s="559" t="s">
        <v>139</v>
      </c>
      <c r="S905" s="559">
        <f t="shared" si="36"/>
        <v>1</v>
      </c>
      <c r="T905" s="559">
        <v>710</v>
      </c>
      <c r="V905" s="562">
        <f>VLOOKUP(C905,[4]K10!$B$3:$J$1312,9,0)</f>
        <v>30</v>
      </c>
      <c r="W905" s="561">
        <v>902</v>
      </c>
      <c r="X905" s="561" t="s">
        <v>4627</v>
      </c>
      <c r="Y905" s="561"/>
    </row>
    <row r="906" spans="1:25" ht="51" hidden="1" customHeight="1" x14ac:dyDescent="0.2">
      <c r="A906" s="569">
        <v>645</v>
      </c>
      <c r="B906" s="568" t="str">
        <f t="shared" si="34"/>
        <v>10.7.0703176.11</v>
      </c>
      <c r="C906" s="562" t="s">
        <v>4147</v>
      </c>
      <c r="D906" s="562" t="str">
        <f>VLOOKUP(E906,[1]QuyetdinhPCGD!$B$6:$C$1258,2,0)</f>
        <v>0703176</v>
      </c>
      <c r="E906" s="573" t="s">
        <v>432</v>
      </c>
      <c r="F906" s="564" t="s">
        <v>142</v>
      </c>
      <c r="G906" s="564" t="s">
        <v>10</v>
      </c>
      <c r="H906" s="562" t="s">
        <v>139</v>
      </c>
      <c r="I906" s="571"/>
      <c r="J906" s="566" t="s">
        <v>133</v>
      </c>
      <c r="K906" s="563" t="s">
        <v>409</v>
      </c>
      <c r="L906" s="572" t="s">
        <v>321</v>
      </c>
      <c r="M906" s="562" t="str">
        <f>VLOOKUP(C906,[3]K10!$B$3:$K$1312,10,0)</f>
        <v>Mở</v>
      </c>
      <c r="N906" s="571"/>
      <c r="O906" s="563" t="s">
        <v>63</v>
      </c>
      <c r="P906" s="563" t="s">
        <v>322</v>
      </c>
      <c r="Q906" s="563" t="s">
        <v>409</v>
      </c>
      <c r="R906" s="559" t="s">
        <v>139</v>
      </c>
      <c r="S906" s="559">
        <f t="shared" si="36"/>
        <v>1</v>
      </c>
      <c r="T906" s="559">
        <v>711</v>
      </c>
      <c r="V906" s="562">
        <f>VLOOKUP(C906,[4]K10!$B$3:$J$1312,9,0)</f>
        <v>30</v>
      </c>
      <c r="W906" s="561">
        <v>903</v>
      </c>
      <c r="X906" s="561" t="s">
        <v>4627</v>
      </c>
      <c r="Y906" s="561"/>
    </row>
    <row r="907" spans="1:25" ht="40.5" hidden="1" customHeight="1" x14ac:dyDescent="0.2">
      <c r="A907" s="569">
        <v>646</v>
      </c>
      <c r="B907" s="568" t="str">
        <f t="shared" si="34"/>
        <v>10.7.1403104.01</v>
      </c>
      <c r="C907" s="562" t="s">
        <v>4148</v>
      </c>
      <c r="D907" s="562" t="str">
        <f>VLOOKUP(E907,[1]QuyetdinhPCGD!$B$6:$C$1258,2,0)</f>
        <v>1403104</v>
      </c>
      <c r="E907" s="570" t="s">
        <v>435</v>
      </c>
      <c r="F907" s="564" t="s">
        <v>94</v>
      </c>
      <c r="G907" s="564" t="s">
        <v>10</v>
      </c>
      <c r="H907" s="562" t="str">
        <f>VLOOKUP(J907,'[2]Phan ca&amp; Ngay BDhoc'!$B$4:$I$106,8,0)</f>
        <v>A8-302</v>
      </c>
      <c r="I907" s="571"/>
      <c r="J907" s="566" t="s">
        <v>135</v>
      </c>
      <c r="K907" s="563" t="s">
        <v>436</v>
      </c>
      <c r="L907" s="572" t="s">
        <v>62</v>
      </c>
      <c r="M907" s="562" t="str">
        <f>VLOOKUP(C907,[3]K10!$B$3:$K$1312,10,0)</f>
        <v>Mở</v>
      </c>
      <c r="N907" s="571"/>
      <c r="O907" s="563" t="s">
        <v>63</v>
      </c>
      <c r="P907" s="563">
        <v>0</v>
      </c>
      <c r="Q907" s="563" t="s">
        <v>436</v>
      </c>
      <c r="R907" s="559" t="s">
        <v>3285</v>
      </c>
      <c r="S907" s="559">
        <f t="shared" si="36"/>
        <v>1</v>
      </c>
      <c r="T907" s="559">
        <v>712</v>
      </c>
      <c r="V907" s="562">
        <f>VLOOKUP(C907,[4]K10!$B$3:$J$1312,9,0)</f>
        <v>67</v>
      </c>
      <c r="W907" s="561">
        <v>904</v>
      </c>
      <c r="X907" s="561" t="s">
        <v>2472</v>
      </c>
      <c r="Y907" s="561"/>
    </row>
    <row r="908" spans="1:25" ht="57" hidden="1" x14ac:dyDescent="0.2">
      <c r="A908" s="569">
        <v>647</v>
      </c>
      <c r="B908" s="568" t="str">
        <f t="shared" si="34"/>
        <v>10.7.1403110.01</v>
      </c>
      <c r="C908" s="562" t="s">
        <v>4149</v>
      </c>
      <c r="D908" s="562" t="str">
        <f>VLOOKUP(E908,[1]QuyetdinhPCGD!$B$6:$C$1258,2,0)</f>
        <v>1403110</v>
      </c>
      <c r="E908" s="570" t="s">
        <v>438</v>
      </c>
      <c r="F908" s="564" t="s">
        <v>68</v>
      </c>
      <c r="G908" s="564" t="s">
        <v>10</v>
      </c>
      <c r="H908" s="562" t="str">
        <f>VLOOKUP(J908,'[2]Phan ca&amp; Ngay BDhoc'!$B$4:$I$106,8,0)</f>
        <v>A8-302</v>
      </c>
      <c r="I908" s="571"/>
      <c r="J908" s="566" t="s">
        <v>135</v>
      </c>
      <c r="K908" s="563" t="s">
        <v>436</v>
      </c>
      <c r="L908" s="572" t="s">
        <v>62</v>
      </c>
      <c r="M908" s="562" t="str">
        <f>VLOOKUP(C908,[3]K10!$B$3:$K$1312,10,0)</f>
        <v>Mở</v>
      </c>
      <c r="N908" s="571"/>
      <c r="O908" s="563" t="s">
        <v>63</v>
      </c>
      <c r="P908" s="563">
        <v>0</v>
      </c>
      <c r="Q908" s="563" t="s">
        <v>436</v>
      </c>
      <c r="R908" s="559" t="s">
        <v>3285</v>
      </c>
      <c r="S908" s="559">
        <f t="shared" si="36"/>
        <v>1</v>
      </c>
      <c r="T908" s="559">
        <v>716</v>
      </c>
      <c r="V908" s="562">
        <f>VLOOKUP(C908,[4]K10!$B$3:$J$1312,9,0)</f>
        <v>70</v>
      </c>
      <c r="W908" s="561">
        <v>905</v>
      </c>
      <c r="X908" s="561" t="s">
        <v>2472</v>
      </c>
      <c r="Y908" s="561"/>
    </row>
    <row r="909" spans="1:25" ht="43.5" hidden="1" customHeight="1" x14ac:dyDescent="0.2">
      <c r="A909" s="569">
        <v>648</v>
      </c>
      <c r="B909" s="568" t="str">
        <f t="shared" si="34"/>
        <v>10.7.1403111.01</v>
      </c>
      <c r="C909" s="562" t="s">
        <v>4150</v>
      </c>
      <c r="D909" s="562" t="str">
        <f>VLOOKUP(E909,[1]QuyetdinhPCGD!$B$6:$C$1258,2,0)</f>
        <v>1403111</v>
      </c>
      <c r="E909" s="570" t="s">
        <v>437</v>
      </c>
      <c r="F909" s="564" t="s">
        <v>94</v>
      </c>
      <c r="G909" s="564" t="s">
        <v>10</v>
      </c>
      <c r="H909" s="563" t="s">
        <v>2134</v>
      </c>
      <c r="I909" s="571"/>
      <c r="J909" s="566" t="s">
        <v>135</v>
      </c>
      <c r="K909" s="563" t="s">
        <v>436</v>
      </c>
      <c r="L909" s="572" t="s">
        <v>62</v>
      </c>
      <c r="M909" s="562" t="str">
        <f>VLOOKUP(C909,[3]K10!$B$3:$K$1312,10,0)</f>
        <v>Mở</v>
      </c>
      <c r="N909" s="571"/>
      <c r="O909" s="563" t="s">
        <v>63</v>
      </c>
      <c r="P909" s="563">
        <v>0</v>
      </c>
      <c r="Q909" s="563" t="s">
        <v>436</v>
      </c>
      <c r="R909" s="559" t="s">
        <v>293</v>
      </c>
      <c r="S909" s="559">
        <f t="shared" si="36"/>
        <v>0</v>
      </c>
      <c r="T909" s="559">
        <v>713</v>
      </c>
      <c r="U909" s="559" t="s">
        <v>4628</v>
      </c>
      <c r="V909" s="562">
        <f>VLOOKUP(C909,[4]K10!$B$3:$J$1312,9,0)</f>
        <v>18</v>
      </c>
      <c r="W909" s="561">
        <v>906</v>
      </c>
      <c r="X909" s="561" t="s">
        <v>2472</v>
      </c>
      <c r="Y909" s="561"/>
    </row>
    <row r="910" spans="1:25" ht="40.5" hidden="1" customHeight="1" x14ac:dyDescent="0.2">
      <c r="A910" s="569">
        <v>649</v>
      </c>
      <c r="B910" s="568" t="str">
        <f t="shared" si="34"/>
        <v>10.7.1403117.01</v>
      </c>
      <c r="C910" s="562" t="s">
        <v>4151</v>
      </c>
      <c r="D910" s="562" t="str">
        <f>VLOOKUP(E910,[1]QuyetdinhPCGD!$B$6:$C$1258,2,0)</f>
        <v>1403117</v>
      </c>
      <c r="E910" s="567" t="s">
        <v>439</v>
      </c>
      <c r="F910" s="564" t="s">
        <v>94</v>
      </c>
      <c r="G910" s="564" t="s">
        <v>9</v>
      </c>
      <c r="H910" s="562" t="str">
        <f>VLOOKUP(J910,'[2]Phan ca&amp; Ngay BDhoc'!$B$4:$I$106,8,0)</f>
        <v>A8-302</v>
      </c>
      <c r="I910" s="571"/>
      <c r="J910" s="566" t="s">
        <v>135</v>
      </c>
      <c r="K910" s="563" t="s">
        <v>440</v>
      </c>
      <c r="L910" s="572" t="s">
        <v>62</v>
      </c>
      <c r="M910" s="562" t="str">
        <f>VLOOKUP(C910,[3]K10!$B$3:$K$1312,10,0)</f>
        <v>Không mở</v>
      </c>
      <c r="N910" s="571"/>
      <c r="O910" s="563" t="s">
        <v>63</v>
      </c>
      <c r="P910" s="563">
        <v>0</v>
      </c>
      <c r="Q910" s="563" t="s">
        <v>440</v>
      </c>
      <c r="R910" s="559" t="s">
        <v>3285</v>
      </c>
      <c r="S910" s="559">
        <f t="shared" si="36"/>
        <v>1</v>
      </c>
      <c r="T910" s="559">
        <v>717</v>
      </c>
      <c r="V910" s="562">
        <f>VLOOKUP(C910,[4]K10!$B$3:$J$1312,9,0)</f>
        <v>0</v>
      </c>
      <c r="W910" s="561">
        <v>907</v>
      </c>
      <c r="X910" s="561"/>
      <c r="Y910" s="561"/>
    </row>
    <row r="911" spans="1:25" ht="36.75" hidden="1" customHeight="1" x14ac:dyDescent="0.2">
      <c r="A911" s="569">
        <v>650</v>
      </c>
      <c r="B911" s="568" t="str">
        <f t="shared" si="34"/>
        <v>10.7.1203103.01</v>
      </c>
      <c r="C911" s="562" t="s">
        <v>4152</v>
      </c>
      <c r="D911" s="562" t="str">
        <f>VLOOKUP(E911,[1]QuyetdinhPCGD!$B$6:$C$1258,2,0)</f>
        <v>1203103</v>
      </c>
      <c r="E911" s="570" t="s">
        <v>442</v>
      </c>
      <c r="F911" s="564" t="s">
        <v>68</v>
      </c>
      <c r="G911" s="564" t="s">
        <v>9</v>
      </c>
      <c r="H911" s="562" t="str">
        <f>VLOOKUP(J911,'[2]Phan ca&amp; Ngay BDhoc'!$B$4:$I$106,8,0)</f>
        <v>A8-302</v>
      </c>
      <c r="I911" s="571"/>
      <c r="J911" s="566" t="s">
        <v>135</v>
      </c>
      <c r="K911" s="563" t="s">
        <v>274</v>
      </c>
      <c r="L911" s="572" t="s">
        <v>62</v>
      </c>
      <c r="M911" s="562" t="str">
        <f>VLOOKUP(C911,[3]K10!$B$3:$K$1312,10,0)</f>
        <v>Mở</v>
      </c>
      <c r="N911" s="571"/>
      <c r="O911" s="563" t="s">
        <v>63</v>
      </c>
      <c r="P911" s="563">
        <v>0</v>
      </c>
      <c r="Q911" s="563" t="s">
        <v>274</v>
      </c>
      <c r="R911" s="559" t="s">
        <v>3285</v>
      </c>
      <c r="S911" s="559">
        <f t="shared" si="36"/>
        <v>1</v>
      </c>
      <c r="T911" s="559">
        <v>719</v>
      </c>
      <c r="V911" s="562">
        <f>VLOOKUP(C911,[4]K10!$B$3:$J$1312,9,0)</f>
        <v>65</v>
      </c>
      <c r="W911" s="561">
        <v>908</v>
      </c>
      <c r="X911" s="561" t="s">
        <v>2472</v>
      </c>
      <c r="Y911" s="561"/>
    </row>
    <row r="912" spans="1:25" ht="33.75" hidden="1" customHeight="1" x14ac:dyDescent="0.2">
      <c r="A912" s="569">
        <v>651</v>
      </c>
      <c r="B912" s="568" t="str">
        <f t="shared" si="34"/>
        <v>10.7.1403124.01</v>
      </c>
      <c r="C912" s="562" t="s">
        <v>4153</v>
      </c>
      <c r="D912" s="562" t="str">
        <f>VLOOKUP(E912,[1]QuyetdinhPCGD!$B$6:$C$1258,2,0)</f>
        <v>1403124</v>
      </c>
      <c r="E912" s="567" t="s">
        <v>441</v>
      </c>
      <c r="F912" s="564" t="s">
        <v>94</v>
      </c>
      <c r="G912" s="564" t="s">
        <v>9</v>
      </c>
      <c r="H912" s="563" t="s">
        <v>3285</v>
      </c>
      <c r="I912" s="571"/>
      <c r="J912" s="566" t="s">
        <v>135</v>
      </c>
      <c r="K912" s="563" t="s">
        <v>440</v>
      </c>
      <c r="L912" s="572" t="s">
        <v>62</v>
      </c>
      <c r="M912" s="562" t="str">
        <f>VLOOKUP(C912,[3]K10!$B$3:$K$1312,10,0)</f>
        <v>Mở</v>
      </c>
      <c r="N912" s="571"/>
      <c r="O912" s="563" t="s">
        <v>63</v>
      </c>
      <c r="P912" s="563">
        <v>0</v>
      </c>
      <c r="Q912" s="563" t="s">
        <v>440</v>
      </c>
      <c r="R912" s="559" t="s">
        <v>293</v>
      </c>
      <c r="S912" s="559">
        <f t="shared" si="36"/>
        <v>0</v>
      </c>
      <c r="T912" s="559">
        <v>718</v>
      </c>
      <c r="V912" s="562">
        <f>VLOOKUP(C912,[4]K10!$B$3:$J$1312,9,0)</f>
        <v>70</v>
      </c>
      <c r="W912" s="561">
        <v>909</v>
      </c>
      <c r="X912" s="561" t="s">
        <v>2472</v>
      </c>
      <c r="Y912" s="561"/>
    </row>
    <row r="913" spans="1:25" ht="57" hidden="1" x14ac:dyDescent="0.2">
      <c r="A913" s="569">
        <v>652</v>
      </c>
      <c r="B913" s="568" t="str">
        <f t="shared" si="34"/>
        <v>10.7.1403104.02</v>
      </c>
      <c r="C913" s="562" t="s">
        <v>4154</v>
      </c>
      <c r="D913" s="562" t="str">
        <f>VLOOKUP(E913,[1]QuyetdinhPCGD!$B$6:$C$1258,2,0)</f>
        <v>1403104</v>
      </c>
      <c r="E913" s="570" t="s">
        <v>435</v>
      </c>
      <c r="F913" s="564" t="s">
        <v>60</v>
      </c>
      <c r="G913" s="564" t="s">
        <v>10</v>
      </c>
      <c r="H913" s="562" t="str">
        <f>VLOOKUP(J913,'[2]Phan ca&amp; Ngay BDhoc'!$B$4:$I$106,8,0)</f>
        <v>A8-302</v>
      </c>
      <c r="I913" s="571"/>
      <c r="J913" s="566" t="s">
        <v>146</v>
      </c>
      <c r="K913" s="563" t="s">
        <v>436</v>
      </c>
      <c r="L913" s="572" t="s">
        <v>70</v>
      </c>
      <c r="M913" s="562" t="str">
        <f>VLOOKUP(C913,[3]K10!$B$3:$K$1312,10,0)</f>
        <v>Không mở</v>
      </c>
      <c r="N913" s="571"/>
      <c r="O913" s="563" t="s">
        <v>63</v>
      </c>
      <c r="P913" s="563">
        <v>0</v>
      </c>
      <c r="Q913" s="563" t="s">
        <v>436</v>
      </c>
      <c r="R913" s="559" t="s">
        <v>3285</v>
      </c>
      <c r="S913" s="559">
        <f t="shared" si="36"/>
        <v>1</v>
      </c>
      <c r="T913" s="559">
        <v>724</v>
      </c>
      <c r="V913" s="562">
        <f>VLOOKUP(C913,[4]K10!$B$3:$J$1312,9,0)</f>
        <v>13</v>
      </c>
      <c r="W913" s="561">
        <v>910</v>
      </c>
      <c r="X913" s="561"/>
      <c r="Y913" s="561"/>
    </row>
    <row r="914" spans="1:25" ht="57" hidden="1" x14ac:dyDescent="0.2">
      <c r="A914" s="569">
        <v>653</v>
      </c>
      <c r="B914" s="568" t="str">
        <f t="shared" ref="B914:B977" si="37">CONCATENATE("10.7.",D914,".",L914)</f>
        <v>10.7.1403110.02</v>
      </c>
      <c r="C914" s="562" t="s">
        <v>4155</v>
      </c>
      <c r="D914" s="562" t="str">
        <f>VLOOKUP(E914,[1]QuyetdinhPCGD!$B$6:$C$1258,2,0)</f>
        <v>1403110</v>
      </c>
      <c r="E914" s="570" t="s">
        <v>438</v>
      </c>
      <c r="F914" s="564" t="s">
        <v>91</v>
      </c>
      <c r="G914" s="564" t="s">
        <v>10</v>
      </c>
      <c r="H914" s="562" t="str">
        <f>VLOOKUP(J914,'[2]Phan ca&amp; Ngay BDhoc'!$B$4:$I$106,8,0)</f>
        <v>A8-302</v>
      </c>
      <c r="I914" s="571"/>
      <c r="J914" s="566" t="s">
        <v>146</v>
      </c>
      <c r="K914" s="563" t="s">
        <v>436</v>
      </c>
      <c r="L914" s="572" t="s">
        <v>70</v>
      </c>
      <c r="M914" s="562" t="str">
        <f>VLOOKUP(C914,[3]K10!$B$3:$K$1312,10,0)</f>
        <v>Mở</v>
      </c>
      <c r="N914" s="571"/>
      <c r="O914" s="563" t="s">
        <v>63</v>
      </c>
      <c r="P914" s="563">
        <v>0</v>
      </c>
      <c r="Q914" s="563" t="s">
        <v>436</v>
      </c>
      <c r="R914" s="559" t="s">
        <v>3285</v>
      </c>
      <c r="S914" s="559">
        <f t="shared" si="36"/>
        <v>1</v>
      </c>
      <c r="T914" s="559">
        <v>728</v>
      </c>
      <c r="V914" s="562">
        <f>VLOOKUP(C914,[4]K10!$B$3:$J$1312,9,0)</f>
        <v>70</v>
      </c>
      <c r="W914" s="561">
        <v>911</v>
      </c>
      <c r="X914" s="561" t="s">
        <v>4627</v>
      </c>
      <c r="Y914" s="561"/>
    </row>
    <row r="915" spans="1:25" ht="57" hidden="1" x14ac:dyDescent="0.2">
      <c r="A915" s="569">
        <v>654</v>
      </c>
      <c r="B915" s="568" t="str">
        <f t="shared" si="37"/>
        <v>10.7.1403111.02</v>
      </c>
      <c r="C915" s="562" t="s">
        <v>4156</v>
      </c>
      <c r="D915" s="562" t="str">
        <f>VLOOKUP(E915,[1]QuyetdinhPCGD!$B$6:$C$1258,2,0)</f>
        <v>1403111</v>
      </c>
      <c r="E915" s="570" t="s">
        <v>437</v>
      </c>
      <c r="F915" s="564" t="s">
        <v>60</v>
      </c>
      <c r="G915" s="564" t="s">
        <v>10</v>
      </c>
      <c r="H915" s="563" t="s">
        <v>3285</v>
      </c>
      <c r="I915" s="571"/>
      <c r="J915" s="566" t="s">
        <v>146</v>
      </c>
      <c r="K915" s="563" t="s">
        <v>436</v>
      </c>
      <c r="L915" s="572" t="s">
        <v>70</v>
      </c>
      <c r="M915" s="562" t="str">
        <f>VLOOKUP(C915,[3]K10!$B$3:$K$1312,10,0)</f>
        <v>Mở</v>
      </c>
      <c r="N915" s="571"/>
      <c r="O915" s="563" t="s">
        <v>63</v>
      </c>
      <c r="P915" s="563">
        <v>0</v>
      </c>
      <c r="Q915" s="563" t="s">
        <v>436</v>
      </c>
      <c r="R915" s="559" t="s">
        <v>293</v>
      </c>
      <c r="S915" s="559">
        <f t="shared" si="36"/>
        <v>0</v>
      </c>
      <c r="T915" s="559">
        <v>725</v>
      </c>
      <c r="U915" s="559" t="s">
        <v>4628</v>
      </c>
      <c r="V915" s="562">
        <f>VLOOKUP(C915,[4]K10!$B$3:$J$1312,9,0)</f>
        <v>69</v>
      </c>
      <c r="W915" s="561">
        <v>912</v>
      </c>
      <c r="X915" s="561" t="s">
        <v>4627</v>
      </c>
      <c r="Y915" s="561"/>
    </row>
    <row r="916" spans="1:25" ht="57" hidden="1" x14ac:dyDescent="0.2">
      <c r="A916" s="569">
        <v>655</v>
      </c>
      <c r="B916" s="568" t="str">
        <f t="shared" si="37"/>
        <v>10.7.1403117.02</v>
      </c>
      <c r="C916" s="562" t="s">
        <v>4157</v>
      </c>
      <c r="D916" s="562" t="str">
        <f>VLOOKUP(E916,[1]QuyetdinhPCGD!$B$6:$C$1258,2,0)</f>
        <v>1403117</v>
      </c>
      <c r="E916" s="567" t="s">
        <v>439</v>
      </c>
      <c r="F916" s="564" t="s">
        <v>91</v>
      </c>
      <c r="G916" s="564" t="s">
        <v>9</v>
      </c>
      <c r="H916" s="562" t="str">
        <f>VLOOKUP(J916,'[2]Phan ca&amp; Ngay BDhoc'!$B$4:$I$106,8,0)</f>
        <v>A8-302</v>
      </c>
      <c r="I916" s="571"/>
      <c r="J916" s="566" t="s">
        <v>146</v>
      </c>
      <c r="K916" s="563" t="s">
        <v>440</v>
      </c>
      <c r="L916" s="572" t="s">
        <v>70</v>
      </c>
      <c r="M916" s="562" t="str">
        <f>VLOOKUP(C916,[3]K10!$B$3:$K$1312,10,0)</f>
        <v>Không mở</v>
      </c>
      <c r="N916" s="571"/>
      <c r="O916" s="563" t="s">
        <v>63</v>
      </c>
      <c r="P916" s="563">
        <v>0</v>
      </c>
      <c r="Q916" s="563" t="s">
        <v>440</v>
      </c>
      <c r="R916" s="559" t="s">
        <v>3285</v>
      </c>
      <c r="S916" s="559">
        <f t="shared" si="36"/>
        <v>1</v>
      </c>
      <c r="T916" s="559">
        <v>729</v>
      </c>
      <c r="V916" s="562">
        <f>VLOOKUP(C916,[4]K10!$B$3:$J$1312,9,0)</f>
        <v>0</v>
      </c>
      <c r="W916" s="561">
        <v>913</v>
      </c>
      <c r="X916" s="561"/>
      <c r="Y916" s="561"/>
    </row>
    <row r="917" spans="1:25" ht="28.5" hidden="1" x14ac:dyDescent="0.2">
      <c r="A917" s="569">
        <v>656</v>
      </c>
      <c r="B917" s="568" t="str">
        <f t="shared" si="37"/>
        <v>10.7.1203103.02</v>
      </c>
      <c r="C917" s="562" t="s">
        <v>4158</v>
      </c>
      <c r="D917" s="562" t="str">
        <f>VLOOKUP(E917,[1]QuyetdinhPCGD!$B$6:$C$1258,2,0)</f>
        <v>1203103</v>
      </c>
      <c r="E917" s="570" t="s">
        <v>442</v>
      </c>
      <c r="F917" s="564" t="s">
        <v>60</v>
      </c>
      <c r="G917" s="564" t="s">
        <v>9</v>
      </c>
      <c r="H917" s="562" t="str">
        <f>VLOOKUP(J917,'[2]Phan ca&amp; Ngay BDhoc'!$B$4:$I$106,8,0)</f>
        <v>A8-302</v>
      </c>
      <c r="I917" s="571"/>
      <c r="J917" s="566" t="s">
        <v>146</v>
      </c>
      <c r="K917" s="563" t="s">
        <v>274</v>
      </c>
      <c r="L917" s="572" t="s">
        <v>70</v>
      </c>
      <c r="M917" s="562" t="str">
        <f>VLOOKUP(C917,[3]K10!$B$3:$K$1312,10,0)</f>
        <v>Mở</v>
      </c>
      <c r="N917" s="571"/>
      <c r="O917" s="563" t="s">
        <v>63</v>
      </c>
      <c r="P917" s="563">
        <v>0</v>
      </c>
      <c r="Q917" s="563" t="s">
        <v>274</v>
      </c>
      <c r="R917" s="559" t="s">
        <v>3285</v>
      </c>
      <c r="S917" s="559">
        <f t="shared" ref="S917:S942" si="38">IF(H917=R917,1,0)</f>
        <v>1</v>
      </c>
      <c r="T917" s="559">
        <v>731</v>
      </c>
      <c r="V917" s="562">
        <f>VLOOKUP(C917,[4]K10!$B$3:$J$1312,9,0)</f>
        <v>70</v>
      </c>
      <c r="W917" s="561">
        <v>914</v>
      </c>
      <c r="X917" s="561" t="s">
        <v>4627</v>
      </c>
      <c r="Y917" s="561"/>
    </row>
    <row r="918" spans="1:25" ht="20.25" hidden="1" customHeight="1" x14ac:dyDescent="0.2">
      <c r="A918" s="569">
        <v>657</v>
      </c>
      <c r="B918" s="568" t="str">
        <f t="shared" si="37"/>
        <v>10.7.1403124.02</v>
      </c>
      <c r="C918" s="562" t="s">
        <v>4159</v>
      </c>
      <c r="D918" s="562" t="str">
        <f>VLOOKUP(E918,[1]QuyetdinhPCGD!$B$6:$C$1258,2,0)</f>
        <v>1403124</v>
      </c>
      <c r="E918" s="567" t="s">
        <v>441</v>
      </c>
      <c r="F918" s="564" t="s">
        <v>91</v>
      </c>
      <c r="G918" s="564" t="s">
        <v>9</v>
      </c>
      <c r="H918" s="563" t="s">
        <v>3379</v>
      </c>
      <c r="I918" s="571"/>
      <c r="J918" s="566" t="s">
        <v>146</v>
      </c>
      <c r="K918" s="563" t="s">
        <v>440</v>
      </c>
      <c r="L918" s="572" t="s">
        <v>70</v>
      </c>
      <c r="M918" s="562" t="str">
        <f>VLOOKUP(C918,[3]K10!$B$3:$K$1312,10,0)</f>
        <v>Mở</v>
      </c>
      <c r="N918" s="571"/>
      <c r="O918" s="563" t="s">
        <v>63</v>
      </c>
      <c r="P918" s="563">
        <v>0</v>
      </c>
      <c r="Q918" s="563" t="s">
        <v>440</v>
      </c>
      <c r="R918" s="559" t="s">
        <v>293</v>
      </c>
      <c r="S918" s="559">
        <f t="shared" si="38"/>
        <v>0</v>
      </c>
      <c r="T918" s="559">
        <v>730</v>
      </c>
      <c r="U918" s="559" t="s">
        <v>4628</v>
      </c>
      <c r="V918" s="562">
        <f>VLOOKUP(C918,[4]K10!$B$3:$J$1312,9,0)</f>
        <v>70</v>
      </c>
      <c r="W918" s="561">
        <v>915</v>
      </c>
      <c r="X918" s="561" t="s">
        <v>4627</v>
      </c>
      <c r="Y918" s="561"/>
    </row>
    <row r="919" spans="1:25" ht="30" hidden="1" customHeight="1" x14ac:dyDescent="0.2">
      <c r="A919" s="569">
        <v>658</v>
      </c>
      <c r="B919" s="568" t="str">
        <f t="shared" si="37"/>
        <v>10.7.0503105.01</v>
      </c>
      <c r="C919" s="562" t="s">
        <v>4160</v>
      </c>
      <c r="D919" s="562" t="str">
        <f>VLOOKUP(E919,[1]QuyetdinhPCGD!$B$6:$C$1258,2,0)</f>
        <v>0503105</v>
      </c>
      <c r="E919" s="588" t="s">
        <v>443</v>
      </c>
      <c r="F919" s="564" t="s">
        <v>98</v>
      </c>
      <c r="G919" s="564" t="s">
        <v>10</v>
      </c>
      <c r="H919" s="562" t="str">
        <f>VLOOKUP(J919,'[2]Phan ca&amp; Ngay BDhoc'!$B$4:$I$106,8,0)</f>
        <v>A8-501</v>
      </c>
      <c r="I919" s="571"/>
      <c r="J919" s="566" t="s">
        <v>150</v>
      </c>
      <c r="K919" s="563" t="s">
        <v>274</v>
      </c>
      <c r="L919" s="572" t="s">
        <v>62</v>
      </c>
      <c r="M919" s="562" t="str">
        <f>VLOOKUP(C919,[3]K10!$B$3:$K$1312,10,0)</f>
        <v>Mở</v>
      </c>
      <c r="N919" s="571"/>
      <c r="O919" s="563" t="s">
        <v>63</v>
      </c>
      <c r="P919" s="563">
        <v>0</v>
      </c>
      <c r="Q919" s="563" t="s">
        <v>274</v>
      </c>
      <c r="R919" s="559" t="s">
        <v>3297</v>
      </c>
      <c r="S919" s="559">
        <f t="shared" si="38"/>
        <v>1</v>
      </c>
      <c r="T919" s="559">
        <v>738</v>
      </c>
      <c r="V919" s="562">
        <f>VLOOKUP(C919,[4]K10!$B$3:$J$1312,9,0)</f>
        <v>75</v>
      </c>
      <c r="W919" s="561">
        <v>916</v>
      </c>
      <c r="X919" s="561" t="s">
        <v>2472</v>
      </c>
      <c r="Y919" s="561"/>
    </row>
    <row r="920" spans="1:25" ht="57" hidden="1" x14ac:dyDescent="0.2">
      <c r="A920" s="569">
        <v>659</v>
      </c>
      <c r="B920" s="568" t="str">
        <f t="shared" si="37"/>
        <v>10.7.0503122.01</v>
      </c>
      <c r="C920" s="562" t="s">
        <v>4161</v>
      </c>
      <c r="D920" s="562" t="str">
        <f>VLOOKUP(E920,[1]QuyetdinhPCGD!$B$6:$C$1258,2,0)</f>
        <v>0503122</v>
      </c>
      <c r="E920" s="567" t="s">
        <v>444</v>
      </c>
      <c r="F920" s="564" t="s">
        <v>98</v>
      </c>
      <c r="G920" s="564" t="s">
        <v>11</v>
      </c>
      <c r="H920" s="562" t="str">
        <f>VLOOKUP(J920,'[2]Phan ca&amp; Ngay BDhoc'!$B$4:$I$106,8,0)</f>
        <v>A8-501</v>
      </c>
      <c r="I920" s="571"/>
      <c r="J920" s="566" t="s">
        <v>150</v>
      </c>
      <c r="K920" s="563" t="s">
        <v>445</v>
      </c>
      <c r="L920" s="572" t="s">
        <v>62</v>
      </c>
      <c r="M920" s="562" t="str">
        <f>VLOOKUP(C920,[3]K10!$B$3:$K$1312,10,0)</f>
        <v>Mở</v>
      </c>
      <c r="N920" s="571"/>
      <c r="O920" s="563" t="s">
        <v>63</v>
      </c>
      <c r="P920" s="563">
        <v>0</v>
      </c>
      <c r="Q920" s="563" t="s">
        <v>445</v>
      </c>
      <c r="R920" s="559" t="s">
        <v>3297</v>
      </c>
      <c r="S920" s="559">
        <f t="shared" si="38"/>
        <v>1</v>
      </c>
      <c r="T920" s="559">
        <v>740</v>
      </c>
      <c r="V920" s="562">
        <f>VLOOKUP(C920,[4]K10!$B$3:$J$1312,9,0)</f>
        <v>51</v>
      </c>
      <c r="W920" s="561">
        <v>917</v>
      </c>
      <c r="X920" s="561" t="s">
        <v>2472</v>
      </c>
      <c r="Y920" s="561"/>
    </row>
    <row r="921" spans="1:25" ht="57" hidden="1" x14ac:dyDescent="0.2">
      <c r="A921" s="569">
        <v>660</v>
      </c>
      <c r="B921" s="568" t="str">
        <f t="shared" si="37"/>
        <v>10.7.0503124.01</v>
      </c>
      <c r="C921" s="562" t="s">
        <v>4162</v>
      </c>
      <c r="D921" s="562" t="str">
        <f>VLOOKUP(E921,[1]QuyetdinhPCGD!$B$6:$C$1258,2,0)</f>
        <v>0503124</v>
      </c>
      <c r="E921" s="567" t="s">
        <v>446</v>
      </c>
      <c r="F921" s="564" t="s">
        <v>98</v>
      </c>
      <c r="G921" s="564" t="s">
        <v>11</v>
      </c>
      <c r="H921" s="563" t="s">
        <v>293</v>
      </c>
      <c r="I921" s="571"/>
      <c r="J921" s="566" t="s">
        <v>150</v>
      </c>
      <c r="K921" s="563" t="s">
        <v>447</v>
      </c>
      <c r="L921" s="572" t="s">
        <v>62</v>
      </c>
      <c r="M921" s="562" t="str">
        <f>VLOOKUP(C921,[3]K10!$B$3:$K$1312,10,0)</f>
        <v>Không mở</v>
      </c>
      <c r="N921" s="571"/>
      <c r="O921" s="563" t="s">
        <v>63</v>
      </c>
      <c r="P921" s="563">
        <v>0</v>
      </c>
      <c r="Q921" s="563" t="s">
        <v>445</v>
      </c>
      <c r="R921" s="559" t="s">
        <v>293</v>
      </c>
      <c r="S921" s="559">
        <f t="shared" si="38"/>
        <v>1</v>
      </c>
      <c r="T921" s="559">
        <v>741</v>
      </c>
      <c r="V921" s="562">
        <f>VLOOKUP(C921,[4]K10!$B$3:$J$1312,9,0)</f>
        <v>0</v>
      </c>
      <c r="W921" s="561">
        <v>918</v>
      </c>
      <c r="X921" s="561"/>
      <c r="Y921" s="561"/>
    </row>
    <row r="922" spans="1:25" ht="57" hidden="1" x14ac:dyDescent="0.2">
      <c r="A922" s="569">
        <v>661</v>
      </c>
      <c r="B922" s="568" t="str">
        <f t="shared" si="37"/>
        <v>10.7.0503132.04</v>
      </c>
      <c r="C922" s="562" t="s">
        <v>4163</v>
      </c>
      <c r="D922" s="562" t="str">
        <f>VLOOKUP(E922,[1]QuyetdinhPCGD!$B$6:$C$1258,2,0)</f>
        <v>0503132</v>
      </c>
      <c r="E922" s="567" t="s">
        <v>335</v>
      </c>
      <c r="F922" s="564" t="s">
        <v>98</v>
      </c>
      <c r="G922" s="564" t="s">
        <v>11</v>
      </c>
      <c r="H922" s="563" t="s">
        <v>293</v>
      </c>
      <c r="I922" s="571"/>
      <c r="J922" s="566" t="s">
        <v>150</v>
      </c>
      <c r="K922" s="563" t="s">
        <v>445</v>
      </c>
      <c r="L922" s="572" t="s">
        <v>89</v>
      </c>
      <c r="M922" s="562" t="str">
        <f>VLOOKUP(C922,[3]K10!$B$3:$K$1312,10,0)</f>
        <v>Không mở</v>
      </c>
      <c r="N922" s="571"/>
      <c r="O922" s="563" t="s">
        <v>63</v>
      </c>
      <c r="P922" s="563">
        <v>0</v>
      </c>
      <c r="Q922" s="563" t="s">
        <v>445</v>
      </c>
      <c r="R922" s="559" t="s">
        <v>293</v>
      </c>
      <c r="S922" s="559">
        <f t="shared" si="38"/>
        <v>1</v>
      </c>
      <c r="T922" s="559">
        <v>742</v>
      </c>
      <c r="V922" s="562">
        <f>VLOOKUP(C922,[4]K10!$B$3:$J$1312,9,0)</f>
        <v>0</v>
      </c>
      <c r="W922" s="561">
        <v>919</v>
      </c>
      <c r="X922" s="561"/>
      <c r="Y922" s="561"/>
    </row>
    <row r="923" spans="1:25" ht="57" hidden="1" x14ac:dyDescent="0.2">
      <c r="A923" s="569">
        <v>662</v>
      </c>
      <c r="B923" s="568" t="str">
        <f t="shared" si="37"/>
        <v>10.7.0503133.04</v>
      </c>
      <c r="C923" s="562" t="s">
        <v>4164</v>
      </c>
      <c r="D923" s="562" t="str">
        <f>VLOOKUP(E923,[1]QuyetdinhPCGD!$B$6:$C$1258,2,0)</f>
        <v>0503133</v>
      </c>
      <c r="E923" s="570" t="s">
        <v>327</v>
      </c>
      <c r="F923" s="564" t="s">
        <v>98</v>
      </c>
      <c r="G923" s="564" t="s">
        <v>9</v>
      </c>
      <c r="H923" s="562" t="str">
        <f>VLOOKUP(J923,'[2]Phan ca&amp; Ngay BDhoc'!$B$4:$I$106,8,0)</f>
        <v>A8-501</v>
      </c>
      <c r="I923" s="571"/>
      <c r="J923" s="566" t="s">
        <v>150</v>
      </c>
      <c r="K923" s="563" t="s">
        <v>447</v>
      </c>
      <c r="L923" s="572" t="s">
        <v>89</v>
      </c>
      <c r="M923" s="562" t="str">
        <f>VLOOKUP(C923,[3]K10!$B$3:$K$1312,10,0)</f>
        <v>Không mở</v>
      </c>
      <c r="N923" s="571"/>
      <c r="O923" s="563" t="s">
        <v>63</v>
      </c>
      <c r="P923" s="563">
        <v>0</v>
      </c>
      <c r="Q923" s="563" t="s">
        <v>447</v>
      </c>
      <c r="R923" s="559" t="s">
        <v>3297</v>
      </c>
      <c r="S923" s="559">
        <f t="shared" si="38"/>
        <v>1</v>
      </c>
      <c r="T923" s="559">
        <v>743</v>
      </c>
      <c r="V923" s="562">
        <f>VLOOKUP(C923,[4]K10!$B$3:$J$1312,9,0)</f>
        <v>0</v>
      </c>
      <c r="W923" s="561">
        <v>920</v>
      </c>
      <c r="X923" s="561"/>
      <c r="Y923" s="561"/>
    </row>
    <row r="924" spans="1:25" ht="28.5" hidden="1" x14ac:dyDescent="0.2">
      <c r="A924" s="569">
        <v>663</v>
      </c>
      <c r="B924" s="568" t="str">
        <f t="shared" si="37"/>
        <v>10.7.0503134.04</v>
      </c>
      <c r="C924" s="562" t="s">
        <v>4165</v>
      </c>
      <c r="D924" s="562" t="str">
        <f>VLOOKUP(E924,[1]QuyetdinhPCGD!$B$6:$C$1258,2,0)</f>
        <v>0503134</v>
      </c>
      <c r="E924" s="496" t="s">
        <v>328</v>
      </c>
      <c r="F924" s="564" t="s">
        <v>138</v>
      </c>
      <c r="G924" s="564" t="s">
        <v>8</v>
      </c>
      <c r="H924" s="562" t="str">
        <f>VLOOKUP(J924,'[2]Phan ca&amp; Ngay BDhoc'!$B$4:$I$106,8,0)</f>
        <v>A8-501</v>
      </c>
      <c r="I924" s="564"/>
      <c r="J924" s="566" t="s">
        <v>150</v>
      </c>
      <c r="K924" s="563" t="s">
        <v>274</v>
      </c>
      <c r="L924" s="565" t="s">
        <v>89</v>
      </c>
      <c r="M924" s="562" t="str">
        <f>VLOOKUP(C924,[3]K10!$B$3:$K$1312,10,0)</f>
        <v>Mở</v>
      </c>
      <c r="N924" s="564"/>
      <c r="O924" s="563" t="s">
        <v>63</v>
      </c>
      <c r="P924" s="563">
        <v>0</v>
      </c>
      <c r="Q924" s="563" t="s">
        <v>274</v>
      </c>
      <c r="R924" s="559" t="s">
        <v>3297</v>
      </c>
      <c r="S924" s="559">
        <f t="shared" si="38"/>
        <v>1</v>
      </c>
      <c r="T924" s="559">
        <v>746</v>
      </c>
      <c r="V924" s="562">
        <f>VLOOKUP(C924,[4]K10!$B$3:$J$1312,9,0)</f>
        <v>70</v>
      </c>
      <c r="W924" s="561">
        <v>921</v>
      </c>
      <c r="X924" s="561" t="s">
        <v>2472</v>
      </c>
      <c r="Y924" s="561"/>
    </row>
    <row r="925" spans="1:25" ht="57" hidden="1" x14ac:dyDescent="0.2">
      <c r="A925" s="569">
        <v>664</v>
      </c>
      <c r="B925" s="568" t="str">
        <f t="shared" si="37"/>
        <v>10.7.0503151.01</v>
      </c>
      <c r="C925" s="562" t="s">
        <v>4166</v>
      </c>
      <c r="D925" s="562" t="str">
        <f>VLOOKUP(E925,[1]QuyetdinhPCGD!$B$6:$C$1258,2,0)</f>
        <v>0503151</v>
      </c>
      <c r="E925" s="567" t="s">
        <v>448</v>
      </c>
      <c r="F925" s="564" t="s">
        <v>98</v>
      </c>
      <c r="G925" s="564" t="s">
        <v>9</v>
      </c>
      <c r="H925" s="563" t="s">
        <v>3297</v>
      </c>
      <c r="I925" s="571"/>
      <c r="J925" s="566" t="s">
        <v>150</v>
      </c>
      <c r="K925" s="563" t="s">
        <v>445</v>
      </c>
      <c r="L925" s="572" t="s">
        <v>62</v>
      </c>
      <c r="M925" s="562" t="str">
        <f>VLOOKUP(C925,[3]K10!$B$3:$K$1312,10,0)</f>
        <v>Mở</v>
      </c>
      <c r="N925" s="571"/>
      <c r="O925" s="563" t="s">
        <v>63</v>
      </c>
      <c r="P925" s="563">
        <v>0</v>
      </c>
      <c r="Q925" s="563" t="s">
        <v>447</v>
      </c>
      <c r="R925" s="559" t="s">
        <v>293</v>
      </c>
      <c r="S925" s="559">
        <f t="shared" si="38"/>
        <v>0</v>
      </c>
      <c r="T925" s="559">
        <v>744</v>
      </c>
      <c r="U925" s="559" t="s">
        <v>4628</v>
      </c>
      <c r="V925" s="562">
        <f>VLOOKUP(C925,[4]K10!$B$3:$J$1312,9,0)</f>
        <v>70</v>
      </c>
      <c r="W925" s="561">
        <v>922</v>
      </c>
      <c r="X925" s="561" t="s">
        <v>2472</v>
      </c>
      <c r="Y925" s="561"/>
    </row>
    <row r="926" spans="1:25" ht="35.25" hidden="1" customHeight="1" x14ac:dyDescent="0.2">
      <c r="A926" s="569">
        <v>665</v>
      </c>
      <c r="B926" s="568" t="str">
        <f t="shared" si="37"/>
        <v>10.7.0503165.04</v>
      </c>
      <c r="C926" s="562" t="s">
        <v>4167</v>
      </c>
      <c r="D926" s="562" t="str">
        <f>VLOOKUP(E926,[1]QuyetdinhPCGD!$B$6:$C$1258,2,0)</f>
        <v>0503165</v>
      </c>
      <c r="E926" s="567" t="s">
        <v>332</v>
      </c>
      <c r="F926" s="564" t="s">
        <v>98</v>
      </c>
      <c r="G926" s="564" t="s">
        <v>9</v>
      </c>
      <c r="H926" s="563" t="s">
        <v>293</v>
      </c>
      <c r="I926" s="571"/>
      <c r="J926" s="566" t="s">
        <v>150</v>
      </c>
      <c r="K926" s="563" t="s">
        <v>447</v>
      </c>
      <c r="L926" s="572" t="s">
        <v>89</v>
      </c>
      <c r="M926" s="562" t="str">
        <f>VLOOKUP(C926,[3]K10!$B$3:$K$1312,10,0)</f>
        <v>Không mở</v>
      </c>
      <c r="N926" s="571"/>
      <c r="O926" s="563" t="s">
        <v>63</v>
      </c>
      <c r="P926" s="563">
        <v>0</v>
      </c>
      <c r="Q926" s="563" t="s">
        <v>447</v>
      </c>
      <c r="R926" s="559" t="s">
        <v>293</v>
      </c>
      <c r="S926" s="559">
        <f t="shared" si="38"/>
        <v>1</v>
      </c>
      <c r="T926" s="559">
        <v>745</v>
      </c>
      <c r="V926" s="562">
        <f>VLOOKUP(C926,[4]K10!$B$3:$J$1312,9,0)</f>
        <v>0</v>
      </c>
      <c r="W926" s="561">
        <v>923</v>
      </c>
      <c r="X926" s="561"/>
      <c r="Y926" s="561"/>
    </row>
    <row r="927" spans="1:25" ht="35.25" hidden="1" customHeight="1" x14ac:dyDescent="0.2">
      <c r="A927" s="569">
        <v>666</v>
      </c>
      <c r="B927" s="568" t="str">
        <f t="shared" si="37"/>
        <v>10.7.0503105.02</v>
      </c>
      <c r="C927" s="562" t="s">
        <v>4168</v>
      </c>
      <c r="D927" s="562" t="str">
        <f>VLOOKUP(E927,[1]QuyetdinhPCGD!$B$6:$C$1258,2,0)</f>
        <v>0503105</v>
      </c>
      <c r="E927" s="588" t="s">
        <v>443</v>
      </c>
      <c r="F927" s="564" t="s">
        <v>100</v>
      </c>
      <c r="G927" s="564" t="s">
        <v>10</v>
      </c>
      <c r="H927" s="562" t="str">
        <f>VLOOKUP(J927,'[2]Phan ca&amp; Ngay BDhoc'!$B$4:$I$106,8,0)</f>
        <v>A8-501</v>
      </c>
      <c r="I927" s="571"/>
      <c r="J927" s="566" t="s">
        <v>152</v>
      </c>
      <c r="K927" s="563" t="s">
        <v>274</v>
      </c>
      <c r="L927" s="572" t="s">
        <v>70</v>
      </c>
      <c r="M927" s="562" t="str">
        <f>VLOOKUP(C927,[3]K10!$B$3:$K$1312,10,0)</f>
        <v>Mở</v>
      </c>
      <c r="N927" s="571"/>
      <c r="O927" s="563" t="s">
        <v>63</v>
      </c>
      <c r="P927" s="563">
        <v>0</v>
      </c>
      <c r="Q927" s="563" t="s">
        <v>274</v>
      </c>
      <c r="R927" s="559" t="s">
        <v>3297</v>
      </c>
      <c r="S927" s="559">
        <f t="shared" si="38"/>
        <v>1</v>
      </c>
      <c r="T927" s="559">
        <v>749</v>
      </c>
      <c r="V927" s="562">
        <f>VLOOKUP(C927,[4]K10!$B$3:$J$1312,9,0)</f>
        <v>75</v>
      </c>
      <c r="W927" s="561">
        <v>924</v>
      </c>
      <c r="X927" s="561" t="s">
        <v>4627</v>
      </c>
      <c r="Y927" s="561"/>
    </row>
    <row r="928" spans="1:25" ht="57" hidden="1" x14ac:dyDescent="0.2">
      <c r="A928" s="569">
        <v>667</v>
      </c>
      <c r="B928" s="568" t="str">
        <f t="shared" si="37"/>
        <v>10.7.0503122.02</v>
      </c>
      <c r="C928" s="562" t="s">
        <v>4169</v>
      </c>
      <c r="D928" s="562" t="str">
        <f>VLOOKUP(E928,[1]QuyetdinhPCGD!$B$6:$C$1258,2,0)</f>
        <v>0503122</v>
      </c>
      <c r="E928" s="567" t="s">
        <v>444</v>
      </c>
      <c r="F928" s="564" t="s">
        <v>100</v>
      </c>
      <c r="G928" s="564" t="s">
        <v>11</v>
      </c>
      <c r="H928" s="562" t="str">
        <f>VLOOKUP(J928,'[2]Phan ca&amp; Ngay BDhoc'!$B$4:$I$106,8,0)</f>
        <v>A8-501</v>
      </c>
      <c r="I928" s="571"/>
      <c r="J928" s="566" t="s">
        <v>152</v>
      </c>
      <c r="K928" s="563" t="s">
        <v>445</v>
      </c>
      <c r="L928" s="572" t="s">
        <v>70</v>
      </c>
      <c r="M928" s="562" t="str">
        <f>VLOOKUP(C928,[3]K10!$B$3:$K$1312,10,0)</f>
        <v>Mở</v>
      </c>
      <c r="N928" s="571"/>
      <c r="O928" s="563" t="s">
        <v>63</v>
      </c>
      <c r="P928" s="563">
        <v>0</v>
      </c>
      <c r="Q928" s="563" t="s">
        <v>445</v>
      </c>
      <c r="R928" s="559" t="s">
        <v>3297</v>
      </c>
      <c r="S928" s="559">
        <f t="shared" si="38"/>
        <v>1</v>
      </c>
      <c r="T928" s="559">
        <v>751</v>
      </c>
      <c r="V928" s="562">
        <f>VLOOKUP(C928,[4]K10!$B$3:$J$1312,9,0)</f>
        <v>60</v>
      </c>
      <c r="W928" s="561">
        <v>925</v>
      </c>
      <c r="X928" s="561" t="s">
        <v>4627</v>
      </c>
      <c r="Y928" s="561"/>
    </row>
    <row r="929" spans="1:25" ht="57" hidden="1" x14ac:dyDescent="0.2">
      <c r="A929" s="569">
        <v>668</v>
      </c>
      <c r="B929" s="568" t="str">
        <f t="shared" si="37"/>
        <v>10.7.0503124.02</v>
      </c>
      <c r="C929" s="562" t="s">
        <v>4170</v>
      </c>
      <c r="D929" s="562" t="str">
        <f>VLOOKUP(E929,[1]QuyetdinhPCGD!$B$6:$C$1258,2,0)</f>
        <v>0503124</v>
      </c>
      <c r="E929" s="567" t="s">
        <v>446</v>
      </c>
      <c r="F929" s="564" t="s">
        <v>100</v>
      </c>
      <c r="G929" s="564" t="s">
        <v>11</v>
      </c>
      <c r="H929" s="563" t="s">
        <v>293</v>
      </c>
      <c r="I929" s="571"/>
      <c r="J929" s="566" t="s">
        <v>152</v>
      </c>
      <c r="K929" s="563" t="s">
        <v>447</v>
      </c>
      <c r="L929" s="572" t="s">
        <v>70</v>
      </c>
      <c r="M929" s="562" t="str">
        <f>VLOOKUP(C929,[3]K10!$B$3:$K$1312,10,0)</f>
        <v>Không mở</v>
      </c>
      <c r="N929" s="571"/>
      <c r="O929" s="563" t="s">
        <v>63</v>
      </c>
      <c r="P929" s="563">
        <v>0</v>
      </c>
      <c r="Q929" s="563" t="s">
        <v>445</v>
      </c>
      <c r="R929" s="559" t="s">
        <v>293</v>
      </c>
      <c r="S929" s="559">
        <f t="shared" si="38"/>
        <v>1</v>
      </c>
      <c r="T929" s="559">
        <v>752</v>
      </c>
      <c r="V929" s="562">
        <f>VLOOKUP(C929,[4]K10!$B$3:$J$1312,9,0)</f>
        <v>0</v>
      </c>
      <c r="W929" s="561">
        <v>926</v>
      </c>
      <c r="X929" s="561"/>
      <c r="Y929" s="561"/>
    </row>
    <row r="930" spans="1:25" ht="57" hidden="1" x14ac:dyDescent="0.2">
      <c r="A930" s="569">
        <v>669</v>
      </c>
      <c r="B930" s="568" t="str">
        <f t="shared" si="37"/>
        <v>10.7.0503132.05</v>
      </c>
      <c r="C930" s="562" t="s">
        <v>4171</v>
      </c>
      <c r="D930" s="562" t="str">
        <f>VLOOKUP(E930,[1]QuyetdinhPCGD!$B$6:$C$1258,2,0)</f>
        <v>0503132</v>
      </c>
      <c r="E930" s="567" t="s">
        <v>335</v>
      </c>
      <c r="F930" s="564" t="s">
        <v>100</v>
      </c>
      <c r="G930" s="564" t="s">
        <v>11</v>
      </c>
      <c r="H930" s="563" t="s">
        <v>293</v>
      </c>
      <c r="I930" s="571"/>
      <c r="J930" s="566" t="s">
        <v>152</v>
      </c>
      <c r="K930" s="563" t="s">
        <v>445</v>
      </c>
      <c r="L930" s="572" t="s">
        <v>112</v>
      </c>
      <c r="M930" s="562" t="str">
        <f>VLOOKUP(C930,[3]K10!$B$3:$K$1312,10,0)</f>
        <v>Không mở</v>
      </c>
      <c r="N930" s="571"/>
      <c r="O930" s="563" t="s">
        <v>63</v>
      </c>
      <c r="P930" s="563">
        <v>0</v>
      </c>
      <c r="Q930" s="563" t="s">
        <v>445</v>
      </c>
      <c r="R930" s="559" t="s">
        <v>293</v>
      </c>
      <c r="S930" s="559">
        <f t="shared" si="38"/>
        <v>1</v>
      </c>
      <c r="T930" s="559">
        <v>753</v>
      </c>
      <c r="V930" s="562">
        <f>VLOOKUP(C930,[4]K10!$B$3:$J$1312,9,0)</f>
        <v>0</v>
      </c>
      <c r="W930" s="561">
        <v>927</v>
      </c>
      <c r="X930" s="561"/>
      <c r="Y930" s="561"/>
    </row>
    <row r="931" spans="1:25" ht="57" hidden="1" x14ac:dyDescent="0.2">
      <c r="A931" s="569">
        <v>670</v>
      </c>
      <c r="B931" s="568" t="str">
        <f t="shared" si="37"/>
        <v>10.7.0503133.05</v>
      </c>
      <c r="C931" s="562" t="s">
        <v>4172</v>
      </c>
      <c r="D931" s="562" t="str">
        <f>VLOOKUP(E931,[1]QuyetdinhPCGD!$B$6:$C$1258,2,0)</f>
        <v>0503133</v>
      </c>
      <c r="E931" s="570" t="s">
        <v>327</v>
      </c>
      <c r="F931" s="564" t="s">
        <v>100</v>
      </c>
      <c r="G931" s="564" t="s">
        <v>9</v>
      </c>
      <c r="H931" s="562" t="str">
        <f>VLOOKUP(J931,'[2]Phan ca&amp; Ngay BDhoc'!$B$4:$I$106,8,0)</f>
        <v>A8-501</v>
      </c>
      <c r="I931" s="571"/>
      <c r="J931" s="566" t="s">
        <v>152</v>
      </c>
      <c r="K931" s="563" t="s">
        <v>447</v>
      </c>
      <c r="L931" s="572" t="s">
        <v>112</v>
      </c>
      <c r="M931" s="562" t="str">
        <f>VLOOKUP(C931,[3]K10!$B$3:$K$1312,10,0)</f>
        <v>Không mở</v>
      </c>
      <c r="N931" s="571"/>
      <c r="O931" s="563" t="s">
        <v>63</v>
      </c>
      <c r="P931" s="563">
        <v>0</v>
      </c>
      <c r="Q931" s="563" t="s">
        <v>447</v>
      </c>
      <c r="R931" s="559" t="s">
        <v>3297</v>
      </c>
      <c r="S931" s="559">
        <f t="shared" si="38"/>
        <v>1</v>
      </c>
      <c r="T931" s="559">
        <v>754</v>
      </c>
      <c r="V931" s="562">
        <f>VLOOKUP(C931,[4]K10!$B$3:$J$1312,9,0)</f>
        <v>0</v>
      </c>
      <c r="W931" s="561">
        <v>928</v>
      </c>
      <c r="X931" s="561"/>
      <c r="Y931" s="561"/>
    </row>
    <row r="932" spans="1:25" ht="28.5" hidden="1" x14ac:dyDescent="0.2">
      <c r="A932" s="569">
        <v>671</v>
      </c>
      <c r="B932" s="568" t="str">
        <f t="shared" si="37"/>
        <v>10.7.0503134.05</v>
      </c>
      <c r="C932" s="562" t="s">
        <v>4173</v>
      </c>
      <c r="D932" s="562" t="str">
        <f>VLOOKUP(E932,[1]QuyetdinhPCGD!$B$6:$C$1258,2,0)</f>
        <v>0503134</v>
      </c>
      <c r="E932" s="496" t="s">
        <v>328</v>
      </c>
      <c r="F932" s="564" t="s">
        <v>142</v>
      </c>
      <c r="G932" s="564" t="s">
        <v>8</v>
      </c>
      <c r="H932" s="562" t="str">
        <f>VLOOKUP(J932,'[2]Phan ca&amp; Ngay BDhoc'!$B$4:$I$106,8,0)</f>
        <v>A8-501</v>
      </c>
      <c r="I932" s="564"/>
      <c r="J932" s="566" t="s">
        <v>152</v>
      </c>
      <c r="K932" s="563" t="s">
        <v>274</v>
      </c>
      <c r="L932" s="565" t="s">
        <v>112</v>
      </c>
      <c r="M932" s="562" t="str">
        <f>VLOOKUP(C932,[3]K10!$B$3:$K$1312,10,0)</f>
        <v>Mở</v>
      </c>
      <c r="N932" s="564"/>
      <c r="O932" s="563" t="s">
        <v>63</v>
      </c>
      <c r="P932" s="563">
        <v>0</v>
      </c>
      <c r="Q932" s="563" t="s">
        <v>274</v>
      </c>
      <c r="R932" s="559" t="s">
        <v>3297</v>
      </c>
      <c r="S932" s="559">
        <f t="shared" si="38"/>
        <v>1</v>
      </c>
      <c r="T932" s="559">
        <v>757</v>
      </c>
      <c r="V932" s="562">
        <f>VLOOKUP(C932,[4]K10!$B$3:$J$1312,9,0)</f>
        <v>70</v>
      </c>
      <c r="W932" s="561">
        <v>929</v>
      </c>
      <c r="X932" s="561" t="s">
        <v>4627</v>
      </c>
      <c r="Y932" s="561"/>
    </row>
    <row r="933" spans="1:25" ht="57" hidden="1" x14ac:dyDescent="0.2">
      <c r="A933" s="569">
        <v>672</v>
      </c>
      <c r="B933" s="568" t="str">
        <f t="shared" si="37"/>
        <v>10.7.0503151.02</v>
      </c>
      <c r="C933" s="562" t="s">
        <v>4174</v>
      </c>
      <c r="D933" s="562" t="str">
        <f>VLOOKUP(E933,[1]QuyetdinhPCGD!$B$6:$C$1258,2,0)</f>
        <v>0503151</v>
      </c>
      <c r="E933" s="567" t="s">
        <v>448</v>
      </c>
      <c r="F933" s="564" t="s">
        <v>100</v>
      </c>
      <c r="G933" s="564" t="s">
        <v>9</v>
      </c>
      <c r="H933" s="563" t="s">
        <v>3297</v>
      </c>
      <c r="I933" s="571"/>
      <c r="J933" s="566" t="s">
        <v>152</v>
      </c>
      <c r="K933" s="563" t="s">
        <v>445</v>
      </c>
      <c r="L933" s="572" t="s">
        <v>70</v>
      </c>
      <c r="M933" s="562" t="str">
        <f>VLOOKUP(C933,[3]K10!$B$3:$K$1312,10,0)</f>
        <v>Mở</v>
      </c>
      <c r="N933" s="571"/>
      <c r="O933" s="563" t="s">
        <v>63</v>
      </c>
      <c r="P933" s="563">
        <v>0</v>
      </c>
      <c r="Q933" s="563" t="s">
        <v>447</v>
      </c>
      <c r="R933" s="559" t="s">
        <v>293</v>
      </c>
      <c r="S933" s="559">
        <f t="shared" si="38"/>
        <v>0</v>
      </c>
      <c r="T933" s="559">
        <v>755</v>
      </c>
      <c r="U933" s="559" t="s">
        <v>4628</v>
      </c>
      <c r="V933" s="562">
        <f>VLOOKUP(C933,[4]K10!$B$3:$J$1312,9,0)</f>
        <v>70</v>
      </c>
      <c r="W933" s="561">
        <v>930</v>
      </c>
      <c r="X933" s="561" t="s">
        <v>4627</v>
      </c>
      <c r="Y933" s="561"/>
    </row>
    <row r="934" spans="1:25" ht="57" hidden="1" x14ac:dyDescent="0.2">
      <c r="A934" s="569">
        <v>673</v>
      </c>
      <c r="B934" s="568" t="str">
        <f t="shared" si="37"/>
        <v>10.7.0503165.05</v>
      </c>
      <c r="C934" s="562" t="s">
        <v>4175</v>
      </c>
      <c r="D934" s="562" t="str">
        <f>VLOOKUP(E934,[1]QuyetdinhPCGD!$B$6:$C$1258,2,0)</f>
        <v>0503165</v>
      </c>
      <c r="E934" s="567" t="s">
        <v>332</v>
      </c>
      <c r="F934" s="564" t="s">
        <v>100</v>
      </c>
      <c r="G934" s="564" t="s">
        <v>9</v>
      </c>
      <c r="H934" s="563" t="s">
        <v>293</v>
      </c>
      <c r="I934" s="571"/>
      <c r="J934" s="566" t="s">
        <v>152</v>
      </c>
      <c r="K934" s="563" t="s">
        <v>447</v>
      </c>
      <c r="L934" s="572" t="s">
        <v>112</v>
      </c>
      <c r="M934" s="562" t="str">
        <f>VLOOKUP(C934,[3]K10!$B$3:$K$1312,10,0)</f>
        <v>Không mở</v>
      </c>
      <c r="N934" s="571"/>
      <c r="O934" s="563" t="s">
        <v>63</v>
      </c>
      <c r="P934" s="563">
        <v>0</v>
      </c>
      <c r="Q934" s="563" t="s">
        <v>447</v>
      </c>
      <c r="R934" s="559" t="s">
        <v>293</v>
      </c>
      <c r="S934" s="559">
        <f t="shared" si="38"/>
        <v>1</v>
      </c>
      <c r="T934" s="559">
        <v>756</v>
      </c>
      <c r="V934" s="562">
        <f>VLOOKUP(C934,[4]K10!$B$3:$J$1312,9,0)</f>
        <v>3</v>
      </c>
      <c r="W934" s="561">
        <v>931</v>
      </c>
      <c r="X934" s="561"/>
      <c r="Y934" s="561"/>
    </row>
    <row r="935" spans="1:25" ht="22.5" hidden="1" customHeight="1" x14ac:dyDescent="0.2">
      <c r="A935" s="569">
        <v>674</v>
      </c>
      <c r="B935" s="568" t="str">
        <f t="shared" si="37"/>
        <v>10.7.1103102.01</v>
      </c>
      <c r="C935" s="562" t="s">
        <v>4176</v>
      </c>
      <c r="D935" s="562" t="str">
        <f>VLOOKUP(E935,[1]QuyetdinhPCGD!$B$6:$C$1258,2,0)</f>
        <v>1103102</v>
      </c>
      <c r="E935" s="573" t="s">
        <v>449</v>
      </c>
      <c r="F935" s="586" t="s">
        <v>100</v>
      </c>
      <c r="G935" s="564" t="s">
        <v>11</v>
      </c>
      <c r="H935" s="562" t="str">
        <f>VLOOKUP(J935,'[2]Phan ca&amp; Ngay BDhoc'!$B$4:$I$106,8,0)</f>
        <v>B3-202</v>
      </c>
      <c r="I935" s="571"/>
      <c r="J935" s="566" t="s">
        <v>154</v>
      </c>
      <c r="K935" s="563" t="s">
        <v>340</v>
      </c>
      <c r="L935" s="572" t="s">
        <v>62</v>
      </c>
      <c r="M935" s="562" t="str">
        <f>VLOOKUP(C935,[3]K10!$B$3:$K$1312,10,0)</f>
        <v>Mở</v>
      </c>
      <c r="N935" s="571"/>
      <c r="O935" s="563" t="s">
        <v>63</v>
      </c>
      <c r="P935" s="563">
        <v>0</v>
      </c>
      <c r="Q935" s="563" t="s">
        <v>340</v>
      </c>
      <c r="R935" s="559" t="s">
        <v>3302</v>
      </c>
      <c r="S935" s="559">
        <f t="shared" si="38"/>
        <v>1</v>
      </c>
      <c r="T935" s="559">
        <v>758</v>
      </c>
      <c r="V935" s="562">
        <f>VLOOKUP(C935,[4]K10!$B$3:$J$1312,9,0)</f>
        <v>52</v>
      </c>
      <c r="W935" s="561">
        <v>932</v>
      </c>
      <c r="X935" s="561" t="s">
        <v>4627</v>
      </c>
      <c r="Y935" s="561"/>
    </row>
    <row r="936" spans="1:25" ht="57" hidden="1" x14ac:dyDescent="0.2">
      <c r="A936" s="569">
        <v>675</v>
      </c>
      <c r="B936" s="568" t="str">
        <f t="shared" si="37"/>
        <v>10.7.1103104.01</v>
      </c>
      <c r="C936" s="562" t="s">
        <v>4177</v>
      </c>
      <c r="D936" s="562" t="str">
        <f>VLOOKUP(E936,[1]QuyetdinhPCGD!$B$6:$C$1258,2,0)</f>
        <v>1103104</v>
      </c>
      <c r="E936" s="567" t="s">
        <v>453</v>
      </c>
      <c r="F936" s="586" t="s">
        <v>79</v>
      </c>
      <c r="G936" s="564" t="s">
        <v>10</v>
      </c>
      <c r="H936" s="563" t="s">
        <v>87</v>
      </c>
      <c r="I936" s="571"/>
      <c r="J936" s="566" t="s">
        <v>154</v>
      </c>
      <c r="K936" s="563" t="s">
        <v>451</v>
      </c>
      <c r="L936" s="572" t="s">
        <v>62</v>
      </c>
      <c r="M936" s="562" t="str">
        <f>VLOOKUP(C936,[3]K10!$B$3:$K$1312,10,0)</f>
        <v>Không mở</v>
      </c>
      <c r="N936" s="571"/>
      <c r="O936" s="563" t="s">
        <v>63</v>
      </c>
      <c r="P936" s="563">
        <v>0</v>
      </c>
      <c r="Q936" s="563" t="s">
        <v>451</v>
      </c>
      <c r="R936" s="559" t="s">
        <v>87</v>
      </c>
      <c r="S936" s="559">
        <f t="shared" si="38"/>
        <v>1</v>
      </c>
      <c r="T936" s="559">
        <v>763</v>
      </c>
      <c r="V936" s="562">
        <f>VLOOKUP(C936,[4]K10!$B$3:$J$1312,9,0)</f>
        <v>0</v>
      </c>
      <c r="W936" s="561">
        <v>933</v>
      </c>
      <c r="X936" s="561"/>
      <c r="Y936" s="561"/>
    </row>
    <row r="937" spans="1:25" ht="24" hidden="1" customHeight="1" x14ac:dyDescent="0.2">
      <c r="A937" s="569">
        <v>676</v>
      </c>
      <c r="B937" s="568" t="str">
        <f t="shared" si="37"/>
        <v>10.7.1103114.01</v>
      </c>
      <c r="C937" s="562" t="s">
        <v>4178</v>
      </c>
      <c r="D937" s="562" t="str">
        <f>VLOOKUP(E937,[1]QuyetdinhPCGD!$B$6:$C$1258,2,0)</f>
        <v>1103114</v>
      </c>
      <c r="E937" s="587" t="s">
        <v>450</v>
      </c>
      <c r="F937" s="586" t="s">
        <v>79</v>
      </c>
      <c r="G937" s="564" t="s">
        <v>10</v>
      </c>
      <c r="H937" s="562" t="str">
        <f>VLOOKUP(J937,'[2]Phan ca&amp; Ngay BDhoc'!$B$4:$I$106,8,0)</f>
        <v>B3-202</v>
      </c>
      <c r="I937" s="571"/>
      <c r="J937" s="566" t="s">
        <v>154</v>
      </c>
      <c r="K937" s="563" t="s">
        <v>451</v>
      </c>
      <c r="L937" s="572" t="s">
        <v>62</v>
      </c>
      <c r="M937" s="562" t="str">
        <f>VLOOKUP(C937,[3]K10!$B$3:$K$1312,10,0)</f>
        <v>Không mở</v>
      </c>
      <c r="N937" s="571"/>
      <c r="O937" s="563" t="s">
        <v>63</v>
      </c>
      <c r="P937" s="563">
        <v>0</v>
      </c>
      <c r="Q937" s="563" t="s">
        <v>451</v>
      </c>
      <c r="R937" s="559" t="s">
        <v>3302</v>
      </c>
      <c r="S937" s="559">
        <f t="shared" si="38"/>
        <v>1</v>
      </c>
      <c r="T937" s="559">
        <v>761</v>
      </c>
      <c r="V937" s="562">
        <f>VLOOKUP(C937,[4]K10!$B$3:$J$1312,9,0)</f>
        <v>0</v>
      </c>
      <c r="W937" s="561">
        <v>934</v>
      </c>
      <c r="X937" s="561"/>
      <c r="Y937" s="561"/>
    </row>
    <row r="938" spans="1:25" ht="23.25" hidden="1" customHeight="1" x14ac:dyDescent="0.2">
      <c r="A938" s="569">
        <v>677</v>
      </c>
      <c r="B938" s="568" t="str">
        <f t="shared" si="37"/>
        <v>10.7.1103115.01</v>
      </c>
      <c r="C938" s="562" t="s">
        <v>4179</v>
      </c>
      <c r="D938" s="562" t="str">
        <f>VLOOKUP(E938,[1]QuyetdinhPCGD!$B$6:$C$1258,2,0)</f>
        <v>1103115</v>
      </c>
      <c r="E938" s="587" t="s">
        <v>454</v>
      </c>
      <c r="F938" s="586" t="s">
        <v>100</v>
      </c>
      <c r="G938" s="564" t="s">
        <v>9</v>
      </c>
      <c r="H938" s="562" t="str">
        <f>VLOOKUP(J938,'[2]Phan ca&amp; Ngay BDhoc'!$B$4:$I$106,8,0)</f>
        <v>B3-202</v>
      </c>
      <c r="I938" s="571"/>
      <c r="J938" s="566" t="s">
        <v>154</v>
      </c>
      <c r="K938" s="563" t="s">
        <v>340</v>
      </c>
      <c r="L938" s="572" t="s">
        <v>62</v>
      </c>
      <c r="M938" s="562" t="str">
        <f>VLOOKUP(C938,[3]K10!$B$3:$K$1312,10,0)</f>
        <v>Mở</v>
      </c>
      <c r="N938" s="571"/>
      <c r="O938" s="563" t="s">
        <v>63</v>
      </c>
      <c r="P938" s="563">
        <v>0</v>
      </c>
      <c r="Q938" s="563" t="s">
        <v>340</v>
      </c>
      <c r="R938" s="559" t="s">
        <v>3302</v>
      </c>
      <c r="S938" s="559">
        <f t="shared" si="38"/>
        <v>1</v>
      </c>
      <c r="T938" s="559">
        <v>765</v>
      </c>
      <c r="V938" s="562">
        <f>VLOOKUP(C938,[4]K10!$B$3:$J$1312,9,0)</f>
        <v>44</v>
      </c>
      <c r="W938" s="561">
        <v>935</v>
      </c>
      <c r="X938" s="561" t="s">
        <v>4627</v>
      </c>
      <c r="Y938" s="561"/>
    </row>
    <row r="939" spans="1:25" ht="23.25" hidden="1" customHeight="1" x14ac:dyDescent="0.2">
      <c r="A939" s="569">
        <v>678</v>
      </c>
      <c r="B939" s="568" t="str">
        <f t="shared" si="37"/>
        <v>10.7.1103116.01</v>
      </c>
      <c r="C939" s="562" t="s">
        <v>4180</v>
      </c>
      <c r="D939" s="562" t="str">
        <f>VLOOKUP(E939,[1]QuyetdinhPCGD!$B$6:$C$1258,2,0)</f>
        <v>1103116</v>
      </c>
      <c r="E939" s="567" t="s">
        <v>452</v>
      </c>
      <c r="F939" s="586" t="s">
        <v>79</v>
      </c>
      <c r="G939" s="564" t="s">
        <v>10</v>
      </c>
      <c r="H939" s="563" t="s">
        <v>3339</v>
      </c>
      <c r="I939" s="571"/>
      <c r="J939" s="566" t="s">
        <v>154</v>
      </c>
      <c r="K939" s="563" t="s">
        <v>451</v>
      </c>
      <c r="L939" s="572" t="s">
        <v>62</v>
      </c>
      <c r="M939" s="562" t="str">
        <f>VLOOKUP(C939,[3]K10!$B$3:$K$1312,10,0)</f>
        <v>Mở</v>
      </c>
      <c r="N939" s="571"/>
      <c r="O939" s="563" t="s">
        <v>63</v>
      </c>
      <c r="P939" s="563">
        <v>0</v>
      </c>
      <c r="Q939" s="563" t="s">
        <v>451</v>
      </c>
      <c r="R939" s="559" t="s">
        <v>87</v>
      </c>
      <c r="S939" s="559">
        <f t="shared" si="38"/>
        <v>0</v>
      </c>
      <c r="T939" s="559">
        <v>762</v>
      </c>
      <c r="V939" s="562">
        <f>VLOOKUP(C939,[4]K10!$B$3:$J$1312,9,0)</f>
        <v>49</v>
      </c>
      <c r="W939" s="561">
        <v>936</v>
      </c>
      <c r="X939" s="561" t="s">
        <v>4627</v>
      </c>
      <c r="Y939" s="561"/>
    </row>
    <row r="940" spans="1:25" ht="21.75" hidden="1" customHeight="1" x14ac:dyDescent="0.2">
      <c r="A940" s="569">
        <v>679</v>
      </c>
      <c r="B940" s="568" t="str">
        <f t="shared" si="37"/>
        <v>10.7.1103117.01</v>
      </c>
      <c r="C940" s="562" t="s">
        <v>4181</v>
      </c>
      <c r="D940" s="562" t="str">
        <f>VLOOKUP(E940,[1]QuyetdinhPCGD!$B$6:$C$1258,2,0)</f>
        <v>1103117</v>
      </c>
      <c r="E940" s="567" t="s">
        <v>175</v>
      </c>
      <c r="F940" s="586" t="s">
        <v>79</v>
      </c>
      <c r="G940" s="564" t="s">
        <v>10</v>
      </c>
      <c r="H940" s="563" t="s">
        <v>87</v>
      </c>
      <c r="I940" s="571"/>
      <c r="J940" s="566" t="s">
        <v>154</v>
      </c>
      <c r="K940" s="563" t="s">
        <v>451</v>
      </c>
      <c r="L940" s="572" t="s">
        <v>62</v>
      </c>
      <c r="M940" s="562" t="str">
        <f>VLOOKUP(C940,[3]K10!$B$3:$K$1312,10,0)</f>
        <v>Không mở</v>
      </c>
      <c r="N940" s="571"/>
      <c r="O940" s="563" t="s">
        <v>63</v>
      </c>
      <c r="P940" s="563">
        <v>0</v>
      </c>
      <c r="Q940" s="563" t="s">
        <v>451</v>
      </c>
      <c r="R940" s="559" t="s">
        <v>87</v>
      </c>
      <c r="S940" s="559">
        <f t="shared" si="38"/>
        <v>1</v>
      </c>
      <c r="T940" s="559">
        <v>764</v>
      </c>
      <c r="V940" s="562">
        <f>VLOOKUP(C940,[4]K10!$B$3:$J$1312,9,0)</f>
        <v>0</v>
      </c>
      <c r="W940" s="561">
        <v>937</v>
      </c>
      <c r="X940" s="561"/>
      <c r="Y940" s="561"/>
    </row>
    <row r="941" spans="1:25" ht="24" hidden="1" customHeight="1" x14ac:dyDescent="0.2">
      <c r="A941" s="569">
        <v>680</v>
      </c>
      <c r="B941" s="568" t="str">
        <f t="shared" si="37"/>
        <v>10.7.1003102.01</v>
      </c>
      <c r="C941" s="562" t="s">
        <v>4182</v>
      </c>
      <c r="D941" s="562" t="str">
        <f>VLOOKUP(E941,[1]QuyetdinhPCGD!$B$6:$C$1258,2,0)</f>
        <v>1003102</v>
      </c>
      <c r="E941" s="587" t="s">
        <v>455</v>
      </c>
      <c r="F941" s="586" t="s">
        <v>60</v>
      </c>
      <c r="G941" s="564" t="s">
        <v>8</v>
      </c>
      <c r="H941" s="562" t="str">
        <f>VLOOKUP(J941,'[2]Phan ca&amp; Ngay BDhoc'!$B$4:$I$106,8,0)</f>
        <v>B3-202</v>
      </c>
      <c r="I941" s="586"/>
      <c r="J941" s="566" t="s">
        <v>154</v>
      </c>
      <c r="K941" s="563" t="s">
        <v>340</v>
      </c>
      <c r="L941" s="577" t="s">
        <v>62</v>
      </c>
      <c r="M941" s="562" t="str">
        <f>VLOOKUP(C941,[3]K10!$B$3:$K$1312,10,0)</f>
        <v>Không mở</v>
      </c>
      <c r="N941" s="586"/>
      <c r="O941" s="563" t="s">
        <v>63</v>
      </c>
      <c r="P941" s="563">
        <v>0</v>
      </c>
      <c r="Q941" s="563" t="s">
        <v>340</v>
      </c>
      <c r="R941" s="559" t="s">
        <v>3302</v>
      </c>
      <c r="S941" s="559">
        <f t="shared" si="38"/>
        <v>1</v>
      </c>
      <c r="T941" s="559">
        <v>767</v>
      </c>
      <c r="V941" s="562">
        <f>VLOOKUP(C941,[4]K10!$B$3:$J$1312,9,0)</f>
        <v>6</v>
      </c>
      <c r="W941" s="561">
        <v>938</v>
      </c>
      <c r="X941" s="561"/>
      <c r="Y941" s="561"/>
    </row>
    <row r="942" spans="1:25" ht="24.75" hidden="1" customHeight="1" x14ac:dyDescent="0.2">
      <c r="A942" s="569">
        <v>681</v>
      </c>
      <c r="B942" s="568" t="str">
        <f t="shared" si="37"/>
        <v>10.7.1103122.01</v>
      </c>
      <c r="C942" s="562" t="s">
        <v>4183</v>
      </c>
      <c r="D942" s="562" t="str">
        <f>VLOOKUP(E942,[1]QuyetdinhPCGD!$B$6:$C$1258,2,0)</f>
        <v>1103122</v>
      </c>
      <c r="E942" s="573" t="s">
        <v>456</v>
      </c>
      <c r="F942" s="586" t="s">
        <v>100</v>
      </c>
      <c r="G942" s="564" t="s">
        <v>12</v>
      </c>
      <c r="H942" s="562" t="str">
        <f>VLOOKUP(J942,'[2]Phan ca&amp; Ngay BDhoc'!$B$4:$I$106,8,0)</f>
        <v>B3-202</v>
      </c>
      <c r="I942" s="571"/>
      <c r="J942" s="566" t="s">
        <v>154</v>
      </c>
      <c r="K942" s="563" t="s">
        <v>340</v>
      </c>
      <c r="L942" s="572" t="s">
        <v>62</v>
      </c>
      <c r="M942" s="562" t="str">
        <f>VLOOKUP(C942,[3]K10!$B$3:$K$1312,10,0)</f>
        <v>Không mở</v>
      </c>
      <c r="N942" s="571"/>
      <c r="O942" s="563" t="s">
        <v>63</v>
      </c>
      <c r="P942" s="563">
        <v>0</v>
      </c>
      <c r="Q942" s="563" t="s">
        <v>340</v>
      </c>
      <c r="R942" s="559" t="s">
        <v>3302</v>
      </c>
      <c r="S942" s="559">
        <f t="shared" si="38"/>
        <v>1</v>
      </c>
      <c r="T942" s="559">
        <v>768</v>
      </c>
      <c r="V942" s="562">
        <f>VLOOKUP(C942,[4]K10!$B$3:$J$1312,9,0)</f>
        <v>13</v>
      </c>
      <c r="W942" s="561">
        <v>939</v>
      </c>
      <c r="X942" s="561"/>
      <c r="Y942" s="561"/>
    </row>
    <row r="943" spans="1:25" ht="29.25" hidden="1" customHeight="1" x14ac:dyDescent="0.2">
      <c r="A943" s="569"/>
      <c r="B943" s="568" t="str">
        <f t="shared" si="37"/>
        <v>10.7.1103132.01</v>
      </c>
      <c r="C943" s="576" t="s">
        <v>4184</v>
      </c>
      <c r="D943" s="562" t="str">
        <f>VLOOKUP(E943,[1]QuyetdinhPCGD!$B$6:$C$1258,2,0)</f>
        <v>1103132</v>
      </c>
      <c r="E943" s="567" t="s">
        <v>4185</v>
      </c>
      <c r="F943" s="564" t="s">
        <v>98</v>
      </c>
      <c r="G943" s="564" t="s">
        <v>750</v>
      </c>
      <c r="H943" s="563" t="s">
        <v>2442</v>
      </c>
      <c r="I943" s="571"/>
      <c r="J943" s="566" t="s">
        <v>154</v>
      </c>
      <c r="K943" s="563" t="s">
        <v>4186</v>
      </c>
      <c r="L943" s="572" t="s">
        <v>62</v>
      </c>
      <c r="M943" s="562" t="s">
        <v>3439</v>
      </c>
      <c r="N943" s="574">
        <v>38</v>
      </c>
      <c r="O943" s="563" t="s">
        <v>63</v>
      </c>
      <c r="P943" s="563"/>
      <c r="Q943" s="563"/>
      <c r="U943" s="559" t="s">
        <v>4628</v>
      </c>
      <c r="V943" s="562" t="e">
        <f>VLOOKUP(C943,[4]K10!$B$3:$J$1312,9,0)</f>
        <v>#N/A</v>
      </c>
      <c r="W943" s="561">
        <v>940</v>
      </c>
      <c r="X943" s="561" t="s">
        <v>2472</v>
      </c>
      <c r="Y943" s="561"/>
    </row>
    <row r="944" spans="1:25" ht="28.5" hidden="1" customHeight="1" x14ac:dyDescent="0.2">
      <c r="A944" s="569">
        <v>682</v>
      </c>
      <c r="B944" s="568" t="str">
        <f t="shared" si="37"/>
        <v>10.7.1103102.02</v>
      </c>
      <c r="C944" s="562" t="s">
        <v>4187</v>
      </c>
      <c r="D944" s="562" t="str">
        <f>VLOOKUP(E944,[1]QuyetdinhPCGD!$B$6:$C$1258,2,0)</f>
        <v>1103102</v>
      </c>
      <c r="E944" s="573" t="s">
        <v>449</v>
      </c>
      <c r="F944" s="564" t="s">
        <v>98</v>
      </c>
      <c r="G944" s="564" t="s">
        <v>11</v>
      </c>
      <c r="H944" s="562" t="str">
        <f>VLOOKUP(J944,'[2]Phan ca&amp; Ngay BDhoc'!$B$4:$I$106,8,0)</f>
        <v>B3-202</v>
      </c>
      <c r="I944" s="571"/>
      <c r="J944" s="566" t="s">
        <v>157</v>
      </c>
      <c r="K944" s="563" t="s">
        <v>340</v>
      </c>
      <c r="L944" s="572" t="s">
        <v>70</v>
      </c>
      <c r="M944" s="562" t="str">
        <f>VLOOKUP(C944,[3]K10!$B$3:$K$1312,10,0)</f>
        <v>Mở</v>
      </c>
      <c r="N944" s="571"/>
      <c r="O944" s="563" t="s">
        <v>63</v>
      </c>
      <c r="P944" s="563">
        <v>0</v>
      </c>
      <c r="Q944" s="563" t="s">
        <v>340</v>
      </c>
      <c r="R944" s="559" t="s">
        <v>3302</v>
      </c>
      <c r="S944" s="559">
        <f t="shared" ref="S944:S975" si="39">IF(H944=R944,1,0)</f>
        <v>1</v>
      </c>
      <c r="T944" s="559">
        <v>769</v>
      </c>
      <c r="V944" s="562">
        <f>VLOOKUP(C944,[4]K10!$B$3:$J$1312,9,0)</f>
        <v>75</v>
      </c>
      <c r="W944" s="561">
        <v>941</v>
      </c>
      <c r="X944" s="561" t="s">
        <v>2472</v>
      </c>
      <c r="Y944" s="561"/>
    </row>
    <row r="945" spans="1:25" ht="57" hidden="1" x14ac:dyDescent="0.2">
      <c r="A945" s="569">
        <v>683</v>
      </c>
      <c r="B945" s="568" t="str">
        <f t="shared" si="37"/>
        <v>10.7.1103104.02</v>
      </c>
      <c r="C945" s="562" t="s">
        <v>4188</v>
      </c>
      <c r="D945" s="562" t="str">
        <f>VLOOKUP(E945,[1]QuyetdinhPCGD!$B$6:$C$1258,2,0)</f>
        <v>1103104</v>
      </c>
      <c r="E945" s="567" t="s">
        <v>453</v>
      </c>
      <c r="F945" s="586" t="s">
        <v>145</v>
      </c>
      <c r="G945" s="564" t="s">
        <v>10</v>
      </c>
      <c r="H945" s="563" t="s">
        <v>87</v>
      </c>
      <c r="I945" s="571"/>
      <c r="J945" s="566" t="s">
        <v>157</v>
      </c>
      <c r="K945" s="563" t="s">
        <v>451</v>
      </c>
      <c r="L945" s="572" t="s">
        <v>70</v>
      </c>
      <c r="M945" s="562" t="str">
        <f>VLOOKUP(C945,[3]K10!$B$3:$K$1312,10,0)</f>
        <v>Không mở</v>
      </c>
      <c r="N945" s="571"/>
      <c r="O945" s="563" t="s">
        <v>63</v>
      </c>
      <c r="P945" s="563">
        <v>0</v>
      </c>
      <c r="Q945" s="563" t="s">
        <v>451</v>
      </c>
      <c r="R945" s="559" t="s">
        <v>87</v>
      </c>
      <c r="S945" s="559">
        <f t="shared" si="39"/>
        <v>1</v>
      </c>
      <c r="T945" s="559">
        <v>774</v>
      </c>
      <c r="V945" s="562">
        <f>VLOOKUP(C945,[4]K10!$B$3:$J$1312,9,0)</f>
        <v>3</v>
      </c>
      <c r="W945" s="561">
        <v>942</v>
      </c>
      <c r="X945" s="561"/>
      <c r="Y945" s="561"/>
    </row>
    <row r="946" spans="1:25" ht="57" hidden="1" x14ac:dyDescent="0.2">
      <c r="A946" s="569">
        <v>684</v>
      </c>
      <c r="B946" s="568" t="str">
        <f t="shared" si="37"/>
        <v>10.7.1103114.02</v>
      </c>
      <c r="C946" s="562" t="s">
        <v>4189</v>
      </c>
      <c r="D946" s="562" t="str">
        <f>VLOOKUP(E946,[1]QuyetdinhPCGD!$B$6:$C$1258,2,0)</f>
        <v>1103114</v>
      </c>
      <c r="E946" s="587" t="s">
        <v>450</v>
      </c>
      <c r="F946" s="586" t="s">
        <v>145</v>
      </c>
      <c r="G946" s="564" t="s">
        <v>10</v>
      </c>
      <c r="H946" s="562" t="str">
        <f>VLOOKUP(J946,'[2]Phan ca&amp; Ngay BDhoc'!$B$4:$I$106,8,0)</f>
        <v>B3-202</v>
      </c>
      <c r="I946" s="571"/>
      <c r="J946" s="566" t="s">
        <v>157</v>
      </c>
      <c r="K946" s="563" t="s">
        <v>451</v>
      </c>
      <c r="L946" s="572" t="s">
        <v>70</v>
      </c>
      <c r="M946" s="562" t="str">
        <f>VLOOKUP(C946,[3]K10!$B$3:$K$1312,10,0)</f>
        <v>Không mở</v>
      </c>
      <c r="N946" s="571"/>
      <c r="O946" s="563" t="s">
        <v>63</v>
      </c>
      <c r="P946" s="563">
        <v>0</v>
      </c>
      <c r="Q946" s="563" t="s">
        <v>451</v>
      </c>
      <c r="R946" s="559" t="s">
        <v>3302</v>
      </c>
      <c r="S946" s="559">
        <f t="shared" si="39"/>
        <v>1</v>
      </c>
      <c r="T946" s="559">
        <v>772</v>
      </c>
      <c r="V946" s="562">
        <f>VLOOKUP(C946,[4]K10!$B$3:$J$1312,9,0)</f>
        <v>0</v>
      </c>
      <c r="W946" s="561">
        <v>943</v>
      </c>
      <c r="X946" s="561"/>
      <c r="Y946" s="561"/>
    </row>
    <row r="947" spans="1:25" ht="28.5" hidden="1" x14ac:dyDescent="0.2">
      <c r="A947" s="569">
        <v>685</v>
      </c>
      <c r="B947" s="568" t="str">
        <f t="shared" si="37"/>
        <v>10.7.1103115.02</v>
      </c>
      <c r="C947" s="562" t="s">
        <v>4190</v>
      </c>
      <c r="D947" s="562" t="str">
        <f>VLOOKUP(E947,[1]QuyetdinhPCGD!$B$6:$C$1258,2,0)</f>
        <v>1103115</v>
      </c>
      <c r="E947" s="587" t="s">
        <v>454</v>
      </c>
      <c r="F947" s="564" t="s">
        <v>98</v>
      </c>
      <c r="G947" s="564" t="s">
        <v>9</v>
      </c>
      <c r="H947" s="562" t="str">
        <f>VLOOKUP(J947,'[2]Phan ca&amp; Ngay BDhoc'!$B$4:$I$106,8,0)</f>
        <v>B3-202</v>
      </c>
      <c r="I947" s="571"/>
      <c r="J947" s="566" t="s">
        <v>157</v>
      </c>
      <c r="K947" s="563" t="s">
        <v>340</v>
      </c>
      <c r="L947" s="572" t="s">
        <v>70</v>
      </c>
      <c r="M947" s="562" t="str">
        <f>VLOOKUP(C947,[3]K10!$B$3:$K$1312,10,0)</f>
        <v>Mở</v>
      </c>
      <c r="N947" s="571"/>
      <c r="O947" s="563" t="s">
        <v>63</v>
      </c>
      <c r="P947" s="563">
        <v>0</v>
      </c>
      <c r="Q947" s="563" t="s">
        <v>340</v>
      </c>
      <c r="R947" s="559" t="s">
        <v>3302</v>
      </c>
      <c r="S947" s="559">
        <f t="shared" si="39"/>
        <v>1</v>
      </c>
      <c r="T947" s="559">
        <v>776</v>
      </c>
      <c r="V947" s="562">
        <f>VLOOKUP(C947,[4]K10!$B$3:$J$1312,9,0)</f>
        <v>70</v>
      </c>
      <c r="W947" s="561">
        <v>944</v>
      </c>
      <c r="X947" s="561" t="s">
        <v>2472</v>
      </c>
      <c r="Y947" s="561"/>
    </row>
    <row r="948" spans="1:25" ht="57" hidden="1" x14ac:dyDescent="0.2">
      <c r="A948" s="569">
        <v>686</v>
      </c>
      <c r="B948" s="568" t="str">
        <f t="shared" si="37"/>
        <v>10.7.1103116.02</v>
      </c>
      <c r="C948" s="562" t="s">
        <v>4191</v>
      </c>
      <c r="D948" s="562" t="str">
        <f>VLOOKUP(E948,[1]QuyetdinhPCGD!$B$6:$C$1258,2,0)</f>
        <v>1103116</v>
      </c>
      <c r="E948" s="567" t="s">
        <v>452</v>
      </c>
      <c r="F948" s="586" t="s">
        <v>145</v>
      </c>
      <c r="G948" s="564" t="s">
        <v>10</v>
      </c>
      <c r="H948" s="563" t="s">
        <v>3339</v>
      </c>
      <c r="I948" s="571"/>
      <c r="J948" s="566" t="s">
        <v>157</v>
      </c>
      <c r="K948" s="563" t="s">
        <v>451</v>
      </c>
      <c r="L948" s="572" t="s">
        <v>70</v>
      </c>
      <c r="M948" s="562" t="str">
        <f>VLOOKUP(C948,[3]K10!$B$3:$K$1312,10,0)</f>
        <v>Mở</v>
      </c>
      <c r="N948" s="571"/>
      <c r="O948" s="563" t="s">
        <v>63</v>
      </c>
      <c r="P948" s="563">
        <v>0</v>
      </c>
      <c r="Q948" s="563" t="s">
        <v>451</v>
      </c>
      <c r="R948" s="559" t="s">
        <v>87</v>
      </c>
      <c r="S948" s="559">
        <f t="shared" si="39"/>
        <v>0</v>
      </c>
      <c r="T948" s="559">
        <v>773</v>
      </c>
      <c r="U948" s="559" t="s">
        <v>4628</v>
      </c>
      <c r="V948" s="562">
        <f>VLOOKUP(C948,[4]K10!$B$3:$J$1312,9,0)</f>
        <v>65</v>
      </c>
      <c r="W948" s="561">
        <v>945</v>
      </c>
      <c r="X948" s="561" t="s">
        <v>2472</v>
      </c>
      <c r="Y948" s="561"/>
    </row>
    <row r="949" spans="1:25" ht="34.5" hidden="1" customHeight="1" x14ac:dyDescent="0.2">
      <c r="A949" s="569">
        <v>687</v>
      </c>
      <c r="B949" s="568" t="str">
        <f t="shared" si="37"/>
        <v>10.7.1103117.02</v>
      </c>
      <c r="C949" s="562" t="s">
        <v>4192</v>
      </c>
      <c r="D949" s="562" t="str">
        <f>VLOOKUP(E949,[1]QuyetdinhPCGD!$B$6:$C$1258,2,0)</f>
        <v>1103117</v>
      </c>
      <c r="E949" s="567" t="s">
        <v>175</v>
      </c>
      <c r="F949" s="586" t="s">
        <v>145</v>
      </c>
      <c r="G949" s="564" t="s">
        <v>10</v>
      </c>
      <c r="H949" s="563" t="s">
        <v>87</v>
      </c>
      <c r="I949" s="571"/>
      <c r="J949" s="566" t="s">
        <v>157</v>
      </c>
      <c r="K949" s="563" t="s">
        <v>451</v>
      </c>
      <c r="L949" s="572" t="s">
        <v>70</v>
      </c>
      <c r="M949" s="562" t="str">
        <f>VLOOKUP(C949,[3]K10!$B$3:$K$1312,10,0)</f>
        <v>Không mở</v>
      </c>
      <c r="N949" s="571"/>
      <c r="O949" s="563" t="s">
        <v>63</v>
      </c>
      <c r="P949" s="563">
        <v>0</v>
      </c>
      <c r="Q949" s="563" t="s">
        <v>451</v>
      </c>
      <c r="R949" s="559" t="s">
        <v>87</v>
      </c>
      <c r="S949" s="559">
        <f t="shared" si="39"/>
        <v>1</v>
      </c>
      <c r="T949" s="559">
        <v>775</v>
      </c>
      <c r="V949" s="562">
        <f>VLOOKUP(C949,[4]K10!$B$3:$J$1312,9,0)</f>
        <v>0</v>
      </c>
      <c r="W949" s="561">
        <v>946</v>
      </c>
      <c r="X949" s="561"/>
      <c r="Y949" s="561"/>
    </row>
    <row r="950" spans="1:25" ht="28.5" hidden="1" x14ac:dyDescent="0.2">
      <c r="A950" s="569">
        <v>688</v>
      </c>
      <c r="B950" s="568" t="str">
        <f t="shared" si="37"/>
        <v>10.7.1003102.02</v>
      </c>
      <c r="C950" s="562" t="s">
        <v>4193</v>
      </c>
      <c r="D950" s="562" t="str">
        <f>VLOOKUP(E950,[1]QuyetdinhPCGD!$B$6:$C$1258,2,0)</f>
        <v>1003102</v>
      </c>
      <c r="E950" s="570" t="s">
        <v>455</v>
      </c>
      <c r="F950" s="564" t="s">
        <v>68</v>
      </c>
      <c r="G950" s="564" t="s">
        <v>8</v>
      </c>
      <c r="H950" s="562" t="str">
        <f>VLOOKUP(J950,'[2]Phan ca&amp; Ngay BDhoc'!$B$4:$I$106,8,0)</f>
        <v>B3-202</v>
      </c>
      <c r="I950" s="564"/>
      <c r="J950" s="566" t="s">
        <v>157</v>
      </c>
      <c r="K950" s="563" t="s">
        <v>340</v>
      </c>
      <c r="L950" s="577" t="s">
        <v>70</v>
      </c>
      <c r="M950" s="562" t="str">
        <f>VLOOKUP(C950,[3]K10!$B$3:$K$1312,10,0)</f>
        <v>Mở</v>
      </c>
      <c r="N950" s="564"/>
      <c r="O950" s="563" t="s">
        <v>63</v>
      </c>
      <c r="P950" s="563">
        <v>0</v>
      </c>
      <c r="Q950" s="563" t="s">
        <v>340</v>
      </c>
      <c r="R950" s="559" t="s">
        <v>3302</v>
      </c>
      <c r="S950" s="559">
        <f t="shared" si="39"/>
        <v>1</v>
      </c>
      <c r="T950" s="559">
        <v>778</v>
      </c>
      <c r="V950" s="562">
        <f>VLOOKUP(C950,[4]K10!$B$3:$J$1312,9,0)</f>
        <v>69</v>
      </c>
      <c r="W950" s="561">
        <v>947</v>
      </c>
      <c r="X950" s="561" t="s">
        <v>2472</v>
      </c>
      <c r="Y950" s="561"/>
    </row>
    <row r="951" spans="1:25" ht="28.5" hidden="1" x14ac:dyDescent="0.2">
      <c r="A951" s="569">
        <v>689</v>
      </c>
      <c r="B951" s="568" t="str">
        <f t="shared" si="37"/>
        <v>10.7.1103122.02</v>
      </c>
      <c r="C951" s="562" t="s">
        <v>4194</v>
      </c>
      <c r="D951" s="562" t="str">
        <f>VLOOKUP(E951,[1]QuyetdinhPCGD!$B$6:$C$1258,2,0)</f>
        <v>1103122</v>
      </c>
      <c r="E951" s="570" t="s">
        <v>456</v>
      </c>
      <c r="F951" s="564" t="s">
        <v>98</v>
      </c>
      <c r="G951" s="564" t="s">
        <v>12</v>
      </c>
      <c r="H951" s="562" t="str">
        <f>VLOOKUP(J951,'[2]Phan ca&amp; Ngay BDhoc'!$B$4:$I$106,8,0)</f>
        <v>B3-202</v>
      </c>
      <c r="I951" s="571"/>
      <c r="J951" s="566" t="s">
        <v>157</v>
      </c>
      <c r="K951" s="563" t="s">
        <v>340</v>
      </c>
      <c r="L951" s="572" t="s">
        <v>70</v>
      </c>
      <c r="M951" s="562" t="str">
        <f>VLOOKUP(C951,[3]K10!$B$3:$K$1312,10,0)</f>
        <v>Mở</v>
      </c>
      <c r="N951" s="571"/>
      <c r="O951" s="563" t="s">
        <v>63</v>
      </c>
      <c r="P951" s="563">
        <v>0</v>
      </c>
      <c r="Q951" s="563" t="s">
        <v>340</v>
      </c>
      <c r="R951" s="559" t="s">
        <v>3302</v>
      </c>
      <c r="S951" s="559">
        <f t="shared" si="39"/>
        <v>1</v>
      </c>
      <c r="T951" s="559">
        <v>779</v>
      </c>
      <c r="V951" s="562">
        <f>VLOOKUP(C951,[4]K10!$B$3:$J$1312,9,0)</f>
        <v>70</v>
      </c>
      <c r="W951" s="561">
        <v>948</v>
      </c>
      <c r="X951" s="561" t="s">
        <v>2472</v>
      </c>
      <c r="Y951" s="561"/>
    </row>
    <row r="952" spans="1:25" ht="28.5" hidden="1" x14ac:dyDescent="0.2">
      <c r="A952" s="569">
        <v>690</v>
      </c>
      <c r="B952" s="568" t="str">
        <f t="shared" si="37"/>
        <v>10.7.1103102.03</v>
      </c>
      <c r="C952" s="562" t="s">
        <v>4195</v>
      </c>
      <c r="D952" s="562" t="str">
        <f>VLOOKUP(E952,[1]QuyetdinhPCGD!$B$6:$C$1258,2,0)</f>
        <v>1103102</v>
      </c>
      <c r="E952" s="573" t="s">
        <v>449</v>
      </c>
      <c r="F952" s="586" t="s">
        <v>100</v>
      </c>
      <c r="G952" s="564" t="s">
        <v>12</v>
      </c>
      <c r="H952" s="562" t="str">
        <f>VLOOKUP(J952,'[2]Phan ca&amp; Ngay BDhoc'!$B$4:$I$106,8,0)</f>
        <v>B3-406</v>
      </c>
      <c r="I952" s="571"/>
      <c r="J952" s="566" t="s">
        <v>158</v>
      </c>
      <c r="K952" s="563" t="s">
        <v>340</v>
      </c>
      <c r="L952" s="572" t="s">
        <v>75</v>
      </c>
      <c r="M952" s="562" t="str">
        <f>VLOOKUP(C952,[3]K10!$B$3:$K$1312,10,0)</f>
        <v>Mở</v>
      </c>
      <c r="N952" s="571"/>
      <c r="O952" s="563" t="s">
        <v>63</v>
      </c>
      <c r="P952" s="563">
        <v>0</v>
      </c>
      <c r="Q952" s="563" t="s">
        <v>340</v>
      </c>
      <c r="R952" s="559" t="s">
        <v>3309</v>
      </c>
      <c r="S952" s="559">
        <f t="shared" si="39"/>
        <v>0</v>
      </c>
      <c r="T952" s="559">
        <v>780</v>
      </c>
      <c r="V952" s="562">
        <f>VLOOKUP(C952,[4]K10!$B$3:$J$1312,9,0)</f>
        <v>61</v>
      </c>
      <c r="W952" s="561">
        <v>949</v>
      </c>
      <c r="X952" s="561" t="s">
        <v>4627</v>
      </c>
      <c r="Y952" s="561"/>
    </row>
    <row r="953" spans="1:25" ht="57" hidden="1" x14ac:dyDescent="0.2">
      <c r="A953" s="569">
        <v>691</v>
      </c>
      <c r="B953" s="568" t="str">
        <f t="shared" si="37"/>
        <v>10.7.1103104.03</v>
      </c>
      <c r="C953" s="562" t="s">
        <v>4196</v>
      </c>
      <c r="D953" s="562" t="str">
        <f>VLOOKUP(E953,[1]QuyetdinhPCGD!$B$6:$C$1258,2,0)</f>
        <v>1103104</v>
      </c>
      <c r="E953" s="567" t="s">
        <v>453</v>
      </c>
      <c r="F953" s="586" t="s">
        <v>79</v>
      </c>
      <c r="G953" s="564" t="s">
        <v>11</v>
      </c>
      <c r="H953" s="563" t="s">
        <v>87</v>
      </c>
      <c r="I953" s="571"/>
      <c r="J953" s="566" t="s">
        <v>158</v>
      </c>
      <c r="K953" s="563" t="s">
        <v>451</v>
      </c>
      <c r="L953" s="572" t="s">
        <v>75</v>
      </c>
      <c r="M953" s="562" t="str">
        <f>VLOOKUP(C953,[3]K10!$B$3:$K$1312,10,0)</f>
        <v>Không mở</v>
      </c>
      <c r="N953" s="571"/>
      <c r="O953" s="563" t="s">
        <v>63</v>
      </c>
      <c r="P953" s="563">
        <v>0</v>
      </c>
      <c r="Q953" s="563" t="s">
        <v>451</v>
      </c>
      <c r="R953" s="559" t="s">
        <v>87</v>
      </c>
      <c r="S953" s="559">
        <f t="shared" si="39"/>
        <v>1</v>
      </c>
      <c r="T953" s="559">
        <v>785</v>
      </c>
      <c r="V953" s="562">
        <f>VLOOKUP(C953,[4]K10!$B$3:$J$1312,9,0)</f>
        <v>0</v>
      </c>
      <c r="W953" s="561">
        <v>950</v>
      </c>
      <c r="X953" s="561"/>
      <c r="Y953" s="561"/>
    </row>
    <row r="954" spans="1:25" ht="57" hidden="1" x14ac:dyDescent="0.2">
      <c r="A954" s="569">
        <v>692</v>
      </c>
      <c r="B954" s="568" t="str">
        <f t="shared" si="37"/>
        <v>10.7.1103114.03</v>
      </c>
      <c r="C954" s="562" t="s">
        <v>4197</v>
      </c>
      <c r="D954" s="562" t="str">
        <f>VLOOKUP(E954,[1]QuyetdinhPCGD!$B$6:$C$1258,2,0)</f>
        <v>1103114</v>
      </c>
      <c r="E954" s="587" t="s">
        <v>450</v>
      </c>
      <c r="F954" s="586" t="s">
        <v>79</v>
      </c>
      <c r="G954" s="564" t="s">
        <v>11</v>
      </c>
      <c r="H954" s="562" t="str">
        <f>VLOOKUP(J954,'[2]Phan ca&amp; Ngay BDhoc'!$B$4:$I$106,8,0)</f>
        <v>B3-406</v>
      </c>
      <c r="I954" s="571"/>
      <c r="J954" s="566" t="s">
        <v>158</v>
      </c>
      <c r="K954" s="563" t="s">
        <v>451</v>
      </c>
      <c r="L954" s="572" t="s">
        <v>75</v>
      </c>
      <c r="M954" s="562" t="str">
        <f>VLOOKUP(C954,[3]K10!$B$3:$K$1312,10,0)</f>
        <v>Không mở</v>
      </c>
      <c r="N954" s="571"/>
      <c r="O954" s="563" t="s">
        <v>63</v>
      </c>
      <c r="P954" s="563">
        <v>0</v>
      </c>
      <c r="Q954" s="563" t="s">
        <v>451</v>
      </c>
      <c r="R954" s="559" t="s">
        <v>3309</v>
      </c>
      <c r="S954" s="559">
        <f t="shared" si="39"/>
        <v>0</v>
      </c>
      <c r="T954" s="559">
        <v>783</v>
      </c>
      <c r="V954" s="562">
        <f>VLOOKUP(C954,[4]K10!$B$3:$J$1312,9,0)</f>
        <v>0</v>
      </c>
      <c r="W954" s="561">
        <v>951</v>
      </c>
      <c r="X954" s="561"/>
      <c r="Y954" s="561"/>
    </row>
    <row r="955" spans="1:25" ht="28.5" hidden="1" x14ac:dyDescent="0.2">
      <c r="A955" s="569">
        <v>693</v>
      </c>
      <c r="B955" s="568" t="str">
        <f t="shared" si="37"/>
        <v>10.7.1103115.03</v>
      </c>
      <c r="C955" s="562" t="s">
        <v>4198</v>
      </c>
      <c r="D955" s="562" t="str">
        <f>VLOOKUP(E955,[1]QuyetdinhPCGD!$B$6:$C$1258,2,0)</f>
        <v>1103115</v>
      </c>
      <c r="E955" s="587" t="s">
        <v>454</v>
      </c>
      <c r="F955" s="586" t="s">
        <v>100</v>
      </c>
      <c r="G955" s="564" t="s">
        <v>10</v>
      </c>
      <c r="H955" s="562" t="str">
        <f>VLOOKUP(J955,'[2]Phan ca&amp; Ngay BDhoc'!$B$4:$I$106,8,0)</f>
        <v>B3-406</v>
      </c>
      <c r="I955" s="571"/>
      <c r="J955" s="566" t="s">
        <v>158</v>
      </c>
      <c r="K955" s="563" t="s">
        <v>340</v>
      </c>
      <c r="L955" s="572" t="s">
        <v>75</v>
      </c>
      <c r="M955" s="562" t="str">
        <f>VLOOKUP(C955,[3]K10!$B$3:$K$1312,10,0)</f>
        <v>Mở</v>
      </c>
      <c r="N955" s="571"/>
      <c r="O955" s="563" t="s">
        <v>63</v>
      </c>
      <c r="P955" s="563">
        <v>0</v>
      </c>
      <c r="Q955" s="563" t="s">
        <v>340</v>
      </c>
      <c r="R955" s="559" t="s">
        <v>3309</v>
      </c>
      <c r="S955" s="559">
        <f t="shared" si="39"/>
        <v>0</v>
      </c>
      <c r="T955" s="559">
        <v>787</v>
      </c>
      <c r="V955" s="562">
        <f>VLOOKUP(C955,[4]K10!$B$3:$J$1312,9,0)</f>
        <v>65</v>
      </c>
      <c r="W955" s="561">
        <v>952</v>
      </c>
      <c r="X955" s="561" t="s">
        <v>4627</v>
      </c>
      <c r="Y955" s="561"/>
    </row>
    <row r="956" spans="1:25" ht="57" hidden="1" x14ac:dyDescent="0.2">
      <c r="A956" s="569">
        <v>694</v>
      </c>
      <c r="B956" s="568" t="str">
        <f t="shared" si="37"/>
        <v>10.7.1103116.03</v>
      </c>
      <c r="C956" s="562" t="s">
        <v>4199</v>
      </c>
      <c r="D956" s="562" t="str">
        <f>VLOOKUP(E956,[1]QuyetdinhPCGD!$B$6:$C$1258,2,0)</f>
        <v>1103116</v>
      </c>
      <c r="E956" s="567" t="s">
        <v>452</v>
      </c>
      <c r="F956" s="586" t="s">
        <v>79</v>
      </c>
      <c r="G956" s="564" t="s">
        <v>11</v>
      </c>
      <c r="H956" s="563" t="s">
        <v>4629</v>
      </c>
      <c r="I956" s="571"/>
      <c r="J956" s="566" t="s">
        <v>158</v>
      </c>
      <c r="K956" s="563" t="s">
        <v>451</v>
      </c>
      <c r="L956" s="572" t="s">
        <v>75</v>
      </c>
      <c r="M956" s="562" t="str">
        <f>VLOOKUP(C956,[3]K10!$B$3:$K$1312,10,0)</f>
        <v>Mở</v>
      </c>
      <c r="N956" s="571"/>
      <c r="O956" s="563" t="s">
        <v>63</v>
      </c>
      <c r="P956" s="563">
        <v>0</v>
      </c>
      <c r="Q956" s="563" t="s">
        <v>451</v>
      </c>
      <c r="R956" s="559" t="s">
        <v>87</v>
      </c>
      <c r="S956" s="559">
        <f t="shared" si="39"/>
        <v>0</v>
      </c>
      <c r="T956" s="559">
        <v>784</v>
      </c>
      <c r="V956" s="562">
        <f>VLOOKUP(C956,[4]K10!$B$3:$J$1312,9,0)</f>
        <v>65</v>
      </c>
      <c r="W956" s="561">
        <v>953</v>
      </c>
      <c r="X956" s="561" t="s">
        <v>4627</v>
      </c>
      <c r="Y956" s="561"/>
    </row>
    <row r="957" spans="1:25" ht="57" hidden="1" x14ac:dyDescent="0.2">
      <c r="A957" s="569">
        <v>695</v>
      </c>
      <c r="B957" s="568" t="str">
        <f t="shared" si="37"/>
        <v>10.7.1103117.03</v>
      </c>
      <c r="C957" s="562" t="s">
        <v>4200</v>
      </c>
      <c r="D957" s="562" t="str">
        <f>VLOOKUP(E957,[1]QuyetdinhPCGD!$B$6:$C$1258,2,0)</f>
        <v>1103117</v>
      </c>
      <c r="E957" s="567" t="s">
        <v>175</v>
      </c>
      <c r="F957" s="586" t="s">
        <v>79</v>
      </c>
      <c r="G957" s="564" t="s">
        <v>11</v>
      </c>
      <c r="H957" s="563" t="s">
        <v>87</v>
      </c>
      <c r="I957" s="571"/>
      <c r="J957" s="566" t="s">
        <v>158</v>
      </c>
      <c r="K957" s="563" t="s">
        <v>451</v>
      </c>
      <c r="L957" s="572" t="s">
        <v>75</v>
      </c>
      <c r="M957" s="562" t="str">
        <f>VLOOKUP(C957,[3]K10!$B$3:$K$1312,10,0)</f>
        <v>Không mở</v>
      </c>
      <c r="N957" s="571"/>
      <c r="O957" s="563" t="s">
        <v>63</v>
      </c>
      <c r="P957" s="563">
        <v>0</v>
      </c>
      <c r="Q957" s="563" t="s">
        <v>451</v>
      </c>
      <c r="R957" s="559" t="s">
        <v>87</v>
      </c>
      <c r="S957" s="559">
        <f t="shared" si="39"/>
        <v>1</v>
      </c>
      <c r="T957" s="559">
        <v>786</v>
      </c>
      <c r="V957" s="562">
        <f>VLOOKUP(C957,[4]K10!$B$3:$J$1312,9,0)</f>
        <v>0</v>
      </c>
      <c r="W957" s="561">
        <v>954</v>
      </c>
      <c r="X957" s="561"/>
      <c r="Y957" s="561"/>
    </row>
    <row r="958" spans="1:25" ht="28.5" hidden="1" x14ac:dyDescent="0.2">
      <c r="A958" s="569">
        <v>696</v>
      </c>
      <c r="B958" s="568" t="str">
        <f t="shared" si="37"/>
        <v>10.7.1003102.03</v>
      </c>
      <c r="C958" s="562" t="s">
        <v>4201</v>
      </c>
      <c r="D958" s="562" t="str">
        <f>VLOOKUP(E958,[1]QuyetdinhPCGD!$B$6:$C$1258,2,0)</f>
        <v>1003102</v>
      </c>
      <c r="E958" s="587" t="s">
        <v>455</v>
      </c>
      <c r="F958" s="586" t="s">
        <v>60</v>
      </c>
      <c r="G958" s="564" t="s">
        <v>9</v>
      </c>
      <c r="H958" s="562" t="str">
        <f>VLOOKUP(J958,'[2]Phan ca&amp; Ngay BDhoc'!$B$4:$I$106,8,0)</f>
        <v>B3-406</v>
      </c>
      <c r="I958" s="571"/>
      <c r="J958" s="566" t="s">
        <v>158</v>
      </c>
      <c r="K958" s="563" t="s">
        <v>340</v>
      </c>
      <c r="L958" s="577" t="s">
        <v>75</v>
      </c>
      <c r="M958" s="562" t="str">
        <f>VLOOKUP(C958,[3]K10!$B$3:$K$1312,10,0)</f>
        <v>Không mở</v>
      </c>
      <c r="N958" s="571"/>
      <c r="O958" s="563" t="s">
        <v>63</v>
      </c>
      <c r="P958" s="563">
        <v>0</v>
      </c>
      <c r="Q958" s="563" t="s">
        <v>340</v>
      </c>
      <c r="R958" s="559" t="s">
        <v>3309</v>
      </c>
      <c r="S958" s="559">
        <f t="shared" si="39"/>
        <v>0</v>
      </c>
      <c r="T958" s="559">
        <v>789</v>
      </c>
      <c r="V958" s="562">
        <f>VLOOKUP(C958,[4]K10!$B$3:$J$1312,9,0)</f>
        <v>8</v>
      </c>
      <c r="W958" s="561">
        <v>955</v>
      </c>
      <c r="X958" s="561"/>
      <c r="Y958" s="561"/>
    </row>
    <row r="959" spans="1:25" ht="28.5" hidden="1" x14ac:dyDescent="0.2">
      <c r="A959" s="569">
        <v>697</v>
      </c>
      <c r="B959" s="568" t="str">
        <f t="shared" si="37"/>
        <v>10.7.1103122.03</v>
      </c>
      <c r="C959" s="562" t="s">
        <v>4202</v>
      </c>
      <c r="D959" s="562" t="str">
        <f>VLOOKUP(E959,[1]QuyetdinhPCGD!$B$6:$C$1258,2,0)</f>
        <v>1103122</v>
      </c>
      <c r="E959" s="573" t="s">
        <v>456</v>
      </c>
      <c r="F959" s="586" t="s">
        <v>100</v>
      </c>
      <c r="G959" s="564" t="s">
        <v>13</v>
      </c>
      <c r="H959" s="562" t="str">
        <f>VLOOKUP(J959,'[2]Phan ca&amp; Ngay BDhoc'!$B$4:$I$106,8,0)</f>
        <v>B3-406</v>
      </c>
      <c r="I959" s="571"/>
      <c r="J959" s="566" t="s">
        <v>158</v>
      </c>
      <c r="K959" s="563" t="s">
        <v>340</v>
      </c>
      <c r="L959" s="572" t="s">
        <v>75</v>
      </c>
      <c r="M959" s="562" t="str">
        <f>VLOOKUP(C959,[3]K10!$B$3:$K$1312,10,0)</f>
        <v>Mở</v>
      </c>
      <c r="N959" s="571"/>
      <c r="O959" s="563" t="s">
        <v>63</v>
      </c>
      <c r="P959" s="563">
        <v>0</v>
      </c>
      <c r="Q959" s="563" t="s">
        <v>340</v>
      </c>
      <c r="R959" s="559" t="s">
        <v>3309</v>
      </c>
      <c r="S959" s="559">
        <f t="shared" si="39"/>
        <v>0</v>
      </c>
      <c r="T959" s="559">
        <v>790</v>
      </c>
      <c r="V959" s="562">
        <f>VLOOKUP(C959,[4]K10!$B$3:$J$1312,9,0)</f>
        <v>55</v>
      </c>
      <c r="W959" s="561">
        <v>956</v>
      </c>
      <c r="X959" s="561" t="s">
        <v>4627</v>
      </c>
      <c r="Y959" s="561"/>
    </row>
    <row r="960" spans="1:25" ht="28.5" hidden="1" x14ac:dyDescent="0.2">
      <c r="A960" s="569">
        <v>698</v>
      </c>
      <c r="B960" s="568" t="str">
        <f t="shared" si="37"/>
        <v>10.7.1103102.04</v>
      </c>
      <c r="C960" s="562" t="s">
        <v>4203</v>
      </c>
      <c r="D960" s="562" t="str">
        <f>VLOOKUP(E960,[1]QuyetdinhPCGD!$B$6:$C$1258,2,0)</f>
        <v>1103102</v>
      </c>
      <c r="E960" s="573" t="s">
        <v>449</v>
      </c>
      <c r="F960" s="564" t="s">
        <v>98</v>
      </c>
      <c r="G960" s="564" t="s">
        <v>12</v>
      </c>
      <c r="H960" s="562" t="str">
        <f>VLOOKUP(J960,'[2]Phan ca&amp; Ngay BDhoc'!$B$4:$I$106,8,0)</f>
        <v>B3-406</v>
      </c>
      <c r="I960" s="571"/>
      <c r="J960" s="566" t="s">
        <v>159</v>
      </c>
      <c r="K960" s="563" t="s">
        <v>340</v>
      </c>
      <c r="L960" s="572" t="s">
        <v>89</v>
      </c>
      <c r="M960" s="562" t="str">
        <f>VLOOKUP(C960,[3]K10!$B$3:$K$1312,10,0)</f>
        <v>Mở</v>
      </c>
      <c r="N960" s="571"/>
      <c r="O960" s="563" t="s">
        <v>63</v>
      </c>
      <c r="P960" s="563">
        <v>0</v>
      </c>
      <c r="Q960" s="563" t="s">
        <v>340</v>
      </c>
      <c r="R960" s="559" t="s">
        <v>3309</v>
      </c>
      <c r="S960" s="559">
        <f t="shared" si="39"/>
        <v>0</v>
      </c>
      <c r="T960" s="559">
        <v>791</v>
      </c>
      <c r="V960" s="562">
        <f>VLOOKUP(C960,[4]K10!$B$3:$J$1312,9,0)</f>
        <v>70</v>
      </c>
      <c r="W960" s="561">
        <v>957</v>
      </c>
      <c r="X960" s="561" t="s">
        <v>2472</v>
      </c>
      <c r="Y960" s="561"/>
    </row>
    <row r="961" spans="1:25" ht="57" hidden="1" x14ac:dyDescent="0.2">
      <c r="A961" s="569">
        <v>699</v>
      </c>
      <c r="B961" s="568" t="str">
        <f t="shared" si="37"/>
        <v>10.7.1103104.04</v>
      </c>
      <c r="C961" s="562" t="s">
        <v>4204</v>
      </c>
      <c r="D961" s="562" t="str">
        <f>VLOOKUP(E961,[1]QuyetdinhPCGD!$B$6:$C$1258,2,0)</f>
        <v>1103104</v>
      </c>
      <c r="E961" s="567" t="s">
        <v>453</v>
      </c>
      <c r="F961" s="586" t="s">
        <v>145</v>
      </c>
      <c r="G961" s="564" t="s">
        <v>11</v>
      </c>
      <c r="H961" s="563" t="s">
        <v>87</v>
      </c>
      <c r="I961" s="571"/>
      <c r="J961" s="566" t="s">
        <v>159</v>
      </c>
      <c r="K961" s="563" t="s">
        <v>451</v>
      </c>
      <c r="L961" s="572" t="s">
        <v>89</v>
      </c>
      <c r="M961" s="562" t="str">
        <f>VLOOKUP(C961,[3]K10!$B$3:$K$1312,10,0)</f>
        <v>Không mở</v>
      </c>
      <c r="N961" s="571"/>
      <c r="O961" s="563" t="s">
        <v>63</v>
      </c>
      <c r="P961" s="563">
        <v>0</v>
      </c>
      <c r="Q961" s="563" t="s">
        <v>451</v>
      </c>
      <c r="R961" s="559" t="s">
        <v>87</v>
      </c>
      <c r="S961" s="559">
        <f t="shared" si="39"/>
        <v>1</v>
      </c>
      <c r="T961" s="559">
        <v>796</v>
      </c>
      <c r="V961" s="562">
        <f>VLOOKUP(C961,[4]K10!$B$3:$J$1312,9,0)</f>
        <v>0</v>
      </c>
      <c r="W961" s="561">
        <v>958</v>
      </c>
      <c r="X961" s="561"/>
      <c r="Y961" s="561"/>
    </row>
    <row r="962" spans="1:25" ht="57" hidden="1" x14ac:dyDescent="0.2">
      <c r="A962" s="569">
        <v>700</v>
      </c>
      <c r="B962" s="568" t="str">
        <f t="shared" si="37"/>
        <v>10.7.1103114.04</v>
      </c>
      <c r="C962" s="562" t="s">
        <v>4205</v>
      </c>
      <c r="D962" s="562" t="str">
        <f>VLOOKUP(E962,[1]QuyetdinhPCGD!$B$6:$C$1258,2,0)</f>
        <v>1103114</v>
      </c>
      <c r="E962" s="587" t="s">
        <v>450</v>
      </c>
      <c r="F962" s="586" t="s">
        <v>145</v>
      </c>
      <c r="G962" s="564" t="s">
        <v>11</v>
      </c>
      <c r="H962" s="562" t="str">
        <f>VLOOKUP(J962,'[2]Phan ca&amp; Ngay BDhoc'!$B$4:$I$106,8,0)</f>
        <v>B3-406</v>
      </c>
      <c r="I962" s="571"/>
      <c r="J962" s="566" t="s">
        <v>159</v>
      </c>
      <c r="K962" s="563" t="s">
        <v>451</v>
      </c>
      <c r="L962" s="572" t="s">
        <v>89</v>
      </c>
      <c r="M962" s="562" t="str">
        <f>VLOOKUP(C962,[3]K10!$B$3:$K$1312,10,0)</f>
        <v>Không mở</v>
      </c>
      <c r="N962" s="571"/>
      <c r="O962" s="563" t="s">
        <v>63</v>
      </c>
      <c r="P962" s="563">
        <v>0</v>
      </c>
      <c r="Q962" s="563" t="s">
        <v>451</v>
      </c>
      <c r="R962" s="559" t="s">
        <v>3309</v>
      </c>
      <c r="S962" s="559">
        <f t="shared" si="39"/>
        <v>0</v>
      </c>
      <c r="T962" s="559">
        <v>794</v>
      </c>
      <c r="V962" s="562">
        <f>VLOOKUP(C962,[4]K10!$B$3:$J$1312,9,0)</f>
        <v>0</v>
      </c>
      <c r="W962" s="561">
        <v>959</v>
      </c>
      <c r="X962" s="561"/>
      <c r="Y962" s="561"/>
    </row>
    <row r="963" spans="1:25" ht="28.5" hidden="1" x14ac:dyDescent="0.2">
      <c r="A963" s="569">
        <v>701</v>
      </c>
      <c r="B963" s="568" t="str">
        <f t="shared" si="37"/>
        <v>10.7.1103115.04</v>
      </c>
      <c r="C963" s="562" t="s">
        <v>4206</v>
      </c>
      <c r="D963" s="562" t="str">
        <f>VLOOKUP(E963,[1]QuyetdinhPCGD!$B$6:$C$1258,2,0)</f>
        <v>1103115</v>
      </c>
      <c r="E963" s="587" t="s">
        <v>454</v>
      </c>
      <c r="F963" s="564" t="s">
        <v>98</v>
      </c>
      <c r="G963" s="564" t="s">
        <v>10</v>
      </c>
      <c r="H963" s="562" t="str">
        <f>VLOOKUP(J963,'[2]Phan ca&amp; Ngay BDhoc'!$B$4:$I$106,8,0)</f>
        <v>B3-406</v>
      </c>
      <c r="I963" s="571"/>
      <c r="J963" s="566" t="s">
        <v>159</v>
      </c>
      <c r="K963" s="563" t="s">
        <v>340</v>
      </c>
      <c r="L963" s="572" t="s">
        <v>89</v>
      </c>
      <c r="M963" s="562" t="str">
        <f>VLOOKUP(C963,[3]K10!$B$3:$K$1312,10,0)</f>
        <v>Mở</v>
      </c>
      <c r="N963" s="571"/>
      <c r="O963" s="563" t="s">
        <v>63</v>
      </c>
      <c r="P963" s="563">
        <v>0</v>
      </c>
      <c r="Q963" s="563" t="s">
        <v>340</v>
      </c>
      <c r="R963" s="559" t="s">
        <v>3309</v>
      </c>
      <c r="S963" s="559">
        <f t="shared" si="39"/>
        <v>0</v>
      </c>
      <c r="T963" s="559">
        <v>798</v>
      </c>
      <c r="V963" s="562">
        <f>VLOOKUP(C963,[4]K10!$B$3:$J$1312,9,0)</f>
        <v>75</v>
      </c>
      <c r="W963" s="561">
        <v>960</v>
      </c>
      <c r="X963" s="561" t="s">
        <v>2472</v>
      </c>
      <c r="Y963" s="561"/>
    </row>
    <row r="964" spans="1:25" ht="57" hidden="1" x14ac:dyDescent="0.2">
      <c r="A964" s="569">
        <v>702</v>
      </c>
      <c r="B964" s="568" t="str">
        <f t="shared" si="37"/>
        <v>10.7.1103116.04</v>
      </c>
      <c r="C964" s="562" t="s">
        <v>4207</v>
      </c>
      <c r="D964" s="562" t="str">
        <f>VLOOKUP(E964,[1]QuyetdinhPCGD!$B$6:$C$1258,2,0)</f>
        <v>1103116</v>
      </c>
      <c r="E964" s="567" t="s">
        <v>452</v>
      </c>
      <c r="F964" s="586" t="s">
        <v>145</v>
      </c>
      <c r="G964" s="564" t="s">
        <v>11</v>
      </c>
      <c r="H964" s="563" t="s">
        <v>4629</v>
      </c>
      <c r="I964" s="571"/>
      <c r="J964" s="566" t="s">
        <v>159</v>
      </c>
      <c r="K964" s="563" t="s">
        <v>451</v>
      </c>
      <c r="L964" s="572" t="s">
        <v>89</v>
      </c>
      <c r="M964" s="562" t="str">
        <f>VLOOKUP(C964,[3]K10!$B$3:$K$1312,10,0)</f>
        <v>Mở</v>
      </c>
      <c r="N964" s="571"/>
      <c r="O964" s="563" t="s">
        <v>63</v>
      </c>
      <c r="P964" s="563">
        <v>0</v>
      </c>
      <c r="Q964" s="563" t="s">
        <v>451</v>
      </c>
      <c r="R964" s="559" t="s">
        <v>87</v>
      </c>
      <c r="S964" s="559">
        <f t="shared" si="39"/>
        <v>0</v>
      </c>
      <c r="T964" s="559">
        <v>795</v>
      </c>
      <c r="U964" s="559" t="s">
        <v>4628</v>
      </c>
      <c r="V964" s="562">
        <f>VLOOKUP(C964,[4]K10!$B$3:$J$1312,9,0)</f>
        <v>65</v>
      </c>
      <c r="W964" s="561">
        <v>961</v>
      </c>
      <c r="X964" s="561" t="s">
        <v>2472</v>
      </c>
      <c r="Y964" s="561"/>
    </row>
    <row r="965" spans="1:25" ht="21" hidden="1" customHeight="1" x14ac:dyDescent="0.2">
      <c r="A965" s="569">
        <v>703</v>
      </c>
      <c r="B965" s="568" t="str">
        <f t="shared" si="37"/>
        <v>10.7.1103117.04</v>
      </c>
      <c r="C965" s="562" t="s">
        <v>4208</v>
      </c>
      <c r="D965" s="562" t="str">
        <f>VLOOKUP(E965,[1]QuyetdinhPCGD!$B$6:$C$1258,2,0)</f>
        <v>1103117</v>
      </c>
      <c r="E965" s="567" t="s">
        <v>175</v>
      </c>
      <c r="F965" s="586" t="s">
        <v>145</v>
      </c>
      <c r="G965" s="564" t="s">
        <v>11</v>
      </c>
      <c r="H965" s="563" t="s">
        <v>87</v>
      </c>
      <c r="I965" s="571"/>
      <c r="J965" s="566" t="s">
        <v>159</v>
      </c>
      <c r="K965" s="563" t="s">
        <v>451</v>
      </c>
      <c r="L965" s="572" t="s">
        <v>89</v>
      </c>
      <c r="M965" s="562" t="str">
        <f>VLOOKUP(C965,[3]K10!$B$3:$K$1312,10,0)</f>
        <v>Không mở</v>
      </c>
      <c r="N965" s="571"/>
      <c r="O965" s="563" t="s">
        <v>63</v>
      </c>
      <c r="P965" s="563">
        <v>0</v>
      </c>
      <c r="Q965" s="563" t="s">
        <v>451</v>
      </c>
      <c r="R965" s="559" t="s">
        <v>87</v>
      </c>
      <c r="S965" s="559">
        <f t="shared" si="39"/>
        <v>1</v>
      </c>
      <c r="T965" s="559">
        <v>797</v>
      </c>
      <c r="V965" s="562">
        <f>VLOOKUP(C965,[4]K10!$B$3:$J$1312,9,0)</f>
        <v>1</v>
      </c>
      <c r="W965" s="561">
        <v>962</v>
      </c>
      <c r="X965" s="561"/>
      <c r="Y965" s="561"/>
    </row>
    <row r="966" spans="1:25" ht="23.25" hidden="1" customHeight="1" x14ac:dyDescent="0.2">
      <c r="A966" s="569">
        <v>704</v>
      </c>
      <c r="B966" s="568" t="str">
        <f t="shared" si="37"/>
        <v>10.7.1003102.04</v>
      </c>
      <c r="C966" s="562" t="s">
        <v>4209</v>
      </c>
      <c r="D966" s="562" t="str">
        <f>VLOOKUP(E966,[1]QuyetdinhPCGD!$B$6:$C$1258,2,0)</f>
        <v>1003102</v>
      </c>
      <c r="E966" s="570" t="s">
        <v>455</v>
      </c>
      <c r="F966" s="564" t="s">
        <v>68</v>
      </c>
      <c r="G966" s="564" t="s">
        <v>9</v>
      </c>
      <c r="H966" s="562" t="str">
        <f>VLOOKUP(J966,'[2]Phan ca&amp; Ngay BDhoc'!$B$4:$I$106,8,0)</f>
        <v>B3-406</v>
      </c>
      <c r="I966" s="571"/>
      <c r="J966" s="566" t="s">
        <v>159</v>
      </c>
      <c r="K966" s="563" t="s">
        <v>340</v>
      </c>
      <c r="L966" s="577" t="s">
        <v>89</v>
      </c>
      <c r="M966" s="562" t="str">
        <f>VLOOKUP(C966,[3]K10!$B$3:$K$1312,10,0)</f>
        <v>Mở</v>
      </c>
      <c r="N966" s="571"/>
      <c r="O966" s="563" t="s">
        <v>63</v>
      </c>
      <c r="P966" s="563">
        <v>0</v>
      </c>
      <c r="Q966" s="563" t="s">
        <v>340</v>
      </c>
      <c r="R966" s="559" t="s">
        <v>3309</v>
      </c>
      <c r="S966" s="559">
        <f t="shared" si="39"/>
        <v>0</v>
      </c>
      <c r="T966" s="559">
        <v>800</v>
      </c>
      <c r="V966" s="562">
        <f>VLOOKUP(C966,[4]K10!$B$3:$J$1312,9,0)</f>
        <v>37</v>
      </c>
      <c r="W966" s="561">
        <v>963</v>
      </c>
      <c r="X966" s="561" t="s">
        <v>2472</v>
      </c>
      <c r="Y966" s="561"/>
    </row>
    <row r="967" spans="1:25" ht="21" hidden="1" customHeight="1" x14ac:dyDescent="0.2">
      <c r="A967" s="569">
        <v>705</v>
      </c>
      <c r="B967" s="568" t="str">
        <f t="shared" si="37"/>
        <v>10.7.1103122.04</v>
      </c>
      <c r="C967" s="562" t="s">
        <v>4210</v>
      </c>
      <c r="D967" s="562" t="str">
        <f>VLOOKUP(E967,[1]QuyetdinhPCGD!$B$6:$C$1258,2,0)</f>
        <v>1103122</v>
      </c>
      <c r="E967" s="570" t="s">
        <v>456</v>
      </c>
      <c r="F967" s="564" t="s">
        <v>98</v>
      </c>
      <c r="G967" s="564" t="s">
        <v>13</v>
      </c>
      <c r="H967" s="562" t="str">
        <f>VLOOKUP(J967,'[2]Phan ca&amp; Ngay BDhoc'!$B$4:$I$106,8,0)</f>
        <v>B3-406</v>
      </c>
      <c r="I967" s="571"/>
      <c r="J967" s="566" t="s">
        <v>159</v>
      </c>
      <c r="K967" s="563" t="s">
        <v>340</v>
      </c>
      <c r="L967" s="572" t="s">
        <v>89</v>
      </c>
      <c r="M967" s="562" t="str">
        <f>VLOOKUP(C967,[3]K10!$B$3:$K$1312,10,0)</f>
        <v>Mở</v>
      </c>
      <c r="N967" s="571"/>
      <c r="O967" s="563" t="s">
        <v>63</v>
      </c>
      <c r="P967" s="563">
        <v>0</v>
      </c>
      <c r="Q967" s="563" t="s">
        <v>340</v>
      </c>
      <c r="R967" s="559" t="s">
        <v>3309</v>
      </c>
      <c r="S967" s="559">
        <f t="shared" si="39"/>
        <v>0</v>
      </c>
      <c r="T967" s="559">
        <v>801</v>
      </c>
      <c r="V967" s="562">
        <f>VLOOKUP(C967,[4]K10!$B$3:$J$1312,9,0)</f>
        <v>68</v>
      </c>
      <c r="W967" s="561">
        <v>964</v>
      </c>
      <c r="X967" s="561" t="s">
        <v>2472</v>
      </c>
      <c r="Y967" s="561"/>
    </row>
    <row r="968" spans="1:25" ht="21.75" hidden="1" customHeight="1" x14ac:dyDescent="0.2">
      <c r="A968" s="569">
        <v>706</v>
      </c>
      <c r="B968" s="568" t="str">
        <f t="shared" si="37"/>
        <v>10.7.1103102.05</v>
      </c>
      <c r="C968" s="562" t="s">
        <v>4211</v>
      </c>
      <c r="D968" s="562" t="str">
        <f>VLOOKUP(E968,[1]QuyetdinhPCGD!$B$6:$C$1258,2,0)</f>
        <v>1103102</v>
      </c>
      <c r="E968" s="573" t="s">
        <v>449</v>
      </c>
      <c r="F968" s="586" t="s">
        <v>100</v>
      </c>
      <c r="G968" s="564" t="s">
        <v>13</v>
      </c>
      <c r="H968" s="562" t="str">
        <f>VLOOKUP(J968,'[2]Phan ca&amp; Ngay BDhoc'!$B$4:$I$106,8,0)</f>
        <v>B3-302</v>
      </c>
      <c r="I968" s="571"/>
      <c r="J968" s="566" t="s">
        <v>160</v>
      </c>
      <c r="K968" s="563" t="s">
        <v>340</v>
      </c>
      <c r="L968" s="572" t="s">
        <v>112</v>
      </c>
      <c r="M968" s="562" t="str">
        <f>VLOOKUP(C968,[3]K10!$B$3:$K$1312,10,0)</f>
        <v>Mở</v>
      </c>
      <c r="N968" s="571"/>
      <c r="O968" s="563" t="s">
        <v>63</v>
      </c>
      <c r="P968" s="563">
        <v>0</v>
      </c>
      <c r="Q968" s="563" t="s">
        <v>340</v>
      </c>
      <c r="R968" s="559" t="s">
        <v>3316</v>
      </c>
      <c r="S968" s="559">
        <f t="shared" si="39"/>
        <v>1</v>
      </c>
      <c r="T968" s="559">
        <v>802</v>
      </c>
      <c r="V968" s="562">
        <f>VLOOKUP(C968,[4]K10!$B$3:$J$1312,9,0)</f>
        <v>63</v>
      </c>
      <c r="W968" s="561">
        <v>965</v>
      </c>
      <c r="X968" s="561" t="s">
        <v>4627</v>
      </c>
      <c r="Y968" s="561"/>
    </row>
    <row r="969" spans="1:25" ht="57" hidden="1" x14ac:dyDescent="0.2">
      <c r="A969" s="569">
        <v>707</v>
      </c>
      <c r="B969" s="568" t="str">
        <f t="shared" si="37"/>
        <v>10.7.1103104.05</v>
      </c>
      <c r="C969" s="562" t="s">
        <v>4212</v>
      </c>
      <c r="D969" s="562" t="str">
        <f>VLOOKUP(E969,[1]QuyetdinhPCGD!$B$6:$C$1258,2,0)</f>
        <v>1103104</v>
      </c>
      <c r="E969" s="567" t="s">
        <v>453</v>
      </c>
      <c r="F969" s="586" t="s">
        <v>79</v>
      </c>
      <c r="G969" s="564" t="s">
        <v>12</v>
      </c>
      <c r="H969" s="563" t="s">
        <v>87</v>
      </c>
      <c r="I969" s="571"/>
      <c r="J969" s="566" t="s">
        <v>160</v>
      </c>
      <c r="K969" s="563" t="s">
        <v>451</v>
      </c>
      <c r="L969" s="572" t="s">
        <v>112</v>
      </c>
      <c r="M969" s="562" t="str">
        <f>VLOOKUP(C969,[3]K10!$B$3:$K$1312,10,0)</f>
        <v>Không mở</v>
      </c>
      <c r="N969" s="571"/>
      <c r="O969" s="563" t="s">
        <v>63</v>
      </c>
      <c r="P969" s="563">
        <v>0</v>
      </c>
      <c r="Q969" s="563" t="s">
        <v>451</v>
      </c>
      <c r="R969" s="559" t="s">
        <v>87</v>
      </c>
      <c r="S969" s="559">
        <f t="shared" si="39"/>
        <v>1</v>
      </c>
      <c r="T969" s="559">
        <v>807</v>
      </c>
      <c r="V969" s="562">
        <f>VLOOKUP(C969,[4]K10!$B$3:$J$1312,9,0)</f>
        <v>0</v>
      </c>
      <c r="W969" s="561">
        <v>966</v>
      </c>
      <c r="X969" s="561"/>
      <c r="Y969" s="561"/>
    </row>
    <row r="970" spans="1:25" ht="57" hidden="1" x14ac:dyDescent="0.2">
      <c r="A970" s="569">
        <v>708</v>
      </c>
      <c r="B970" s="568" t="str">
        <f t="shared" si="37"/>
        <v>10.7.1103114.05</v>
      </c>
      <c r="C970" s="562" t="s">
        <v>4213</v>
      </c>
      <c r="D970" s="562" t="str">
        <f>VLOOKUP(E970,[1]QuyetdinhPCGD!$B$6:$C$1258,2,0)</f>
        <v>1103114</v>
      </c>
      <c r="E970" s="587" t="s">
        <v>450</v>
      </c>
      <c r="F970" s="586" t="s">
        <v>79</v>
      </c>
      <c r="G970" s="564" t="s">
        <v>12</v>
      </c>
      <c r="H970" s="562" t="str">
        <f>VLOOKUP(J970,'[2]Phan ca&amp; Ngay BDhoc'!$B$4:$I$106,8,0)</f>
        <v>B3-302</v>
      </c>
      <c r="I970" s="571"/>
      <c r="J970" s="566" t="s">
        <v>160</v>
      </c>
      <c r="K970" s="563" t="s">
        <v>451</v>
      </c>
      <c r="L970" s="572" t="s">
        <v>112</v>
      </c>
      <c r="M970" s="562" t="str">
        <f>VLOOKUP(C970,[3]K10!$B$3:$K$1312,10,0)</f>
        <v>Không mở</v>
      </c>
      <c r="N970" s="571"/>
      <c r="O970" s="563" t="s">
        <v>63</v>
      </c>
      <c r="P970" s="563">
        <v>0</v>
      </c>
      <c r="Q970" s="563" t="s">
        <v>451</v>
      </c>
      <c r="R970" s="559" t="s">
        <v>3316</v>
      </c>
      <c r="S970" s="559">
        <f t="shared" si="39"/>
        <v>1</v>
      </c>
      <c r="T970" s="559">
        <v>805</v>
      </c>
      <c r="V970" s="562">
        <f>VLOOKUP(C970,[4]K10!$B$3:$J$1312,9,0)</f>
        <v>0</v>
      </c>
      <c r="W970" s="561">
        <v>967</v>
      </c>
      <c r="X970" s="561"/>
      <c r="Y970" s="561"/>
    </row>
    <row r="971" spans="1:25" ht="28.5" hidden="1" x14ac:dyDescent="0.2">
      <c r="A971" s="569">
        <v>709</v>
      </c>
      <c r="B971" s="568" t="str">
        <f t="shared" si="37"/>
        <v>10.7.1103115.05</v>
      </c>
      <c r="C971" s="562" t="s">
        <v>4214</v>
      </c>
      <c r="D971" s="562" t="str">
        <f>VLOOKUP(E971,[1]QuyetdinhPCGD!$B$6:$C$1258,2,0)</f>
        <v>1103115</v>
      </c>
      <c r="E971" s="587" t="s">
        <v>454</v>
      </c>
      <c r="F971" s="586" t="s">
        <v>100</v>
      </c>
      <c r="G971" s="564" t="s">
        <v>11</v>
      </c>
      <c r="H971" s="562" t="str">
        <f>VLOOKUP(J971,'[2]Phan ca&amp; Ngay BDhoc'!$B$4:$I$106,8,0)</f>
        <v>B3-302</v>
      </c>
      <c r="I971" s="571"/>
      <c r="J971" s="566" t="s">
        <v>160</v>
      </c>
      <c r="K971" s="563" t="s">
        <v>340</v>
      </c>
      <c r="L971" s="572" t="s">
        <v>112</v>
      </c>
      <c r="M971" s="562" t="str">
        <f>VLOOKUP(C971,[3]K10!$B$3:$K$1312,10,0)</f>
        <v>Mở</v>
      </c>
      <c r="N971" s="571"/>
      <c r="O971" s="563" t="s">
        <v>63</v>
      </c>
      <c r="P971" s="563">
        <v>0</v>
      </c>
      <c r="Q971" s="563" t="s">
        <v>340</v>
      </c>
      <c r="R971" s="559" t="s">
        <v>3316</v>
      </c>
      <c r="S971" s="559">
        <f t="shared" si="39"/>
        <v>1</v>
      </c>
      <c r="T971" s="559">
        <v>809</v>
      </c>
      <c r="V971" s="562">
        <f>VLOOKUP(C971,[4]K10!$B$3:$J$1312,9,0)</f>
        <v>65</v>
      </c>
      <c r="W971" s="561">
        <v>968</v>
      </c>
      <c r="X971" s="561" t="s">
        <v>4627</v>
      </c>
      <c r="Y971" s="561"/>
    </row>
    <row r="972" spans="1:25" ht="57" hidden="1" x14ac:dyDescent="0.2">
      <c r="A972" s="569">
        <v>710</v>
      </c>
      <c r="B972" s="568" t="str">
        <f t="shared" si="37"/>
        <v>10.7.1103116.05</v>
      </c>
      <c r="C972" s="562" t="s">
        <v>4215</v>
      </c>
      <c r="D972" s="562" t="str">
        <f>VLOOKUP(E972,[1]QuyetdinhPCGD!$B$6:$C$1258,2,0)</f>
        <v>1103116</v>
      </c>
      <c r="E972" s="567" t="s">
        <v>452</v>
      </c>
      <c r="F972" s="586" t="s">
        <v>79</v>
      </c>
      <c r="G972" s="564" t="s">
        <v>12</v>
      </c>
      <c r="H972" s="563" t="s">
        <v>4629</v>
      </c>
      <c r="I972" s="571"/>
      <c r="J972" s="566" t="s">
        <v>160</v>
      </c>
      <c r="K972" s="563" t="s">
        <v>451</v>
      </c>
      <c r="L972" s="572" t="s">
        <v>112</v>
      </c>
      <c r="M972" s="562" t="str">
        <f>VLOOKUP(C972,[3]K10!$B$3:$K$1312,10,0)</f>
        <v>Mở</v>
      </c>
      <c r="N972" s="571"/>
      <c r="O972" s="563" t="s">
        <v>63</v>
      </c>
      <c r="P972" s="563">
        <v>0</v>
      </c>
      <c r="Q972" s="563" t="s">
        <v>451</v>
      </c>
      <c r="R972" s="559" t="s">
        <v>87</v>
      </c>
      <c r="S972" s="559">
        <f t="shared" si="39"/>
        <v>0</v>
      </c>
      <c r="T972" s="559">
        <v>806</v>
      </c>
      <c r="V972" s="562">
        <f>VLOOKUP(C972,[4]K10!$B$3:$J$1312,9,0)</f>
        <v>55</v>
      </c>
      <c r="W972" s="561">
        <v>969</v>
      </c>
      <c r="X972" s="561" t="s">
        <v>4627</v>
      </c>
      <c r="Y972" s="561"/>
    </row>
    <row r="973" spans="1:25" ht="57" hidden="1" x14ac:dyDescent="0.2">
      <c r="A973" s="569">
        <v>711</v>
      </c>
      <c r="B973" s="568" t="str">
        <f t="shared" si="37"/>
        <v>10.7.1103117.05</v>
      </c>
      <c r="C973" s="562" t="s">
        <v>4216</v>
      </c>
      <c r="D973" s="562" t="str">
        <f>VLOOKUP(E973,[1]QuyetdinhPCGD!$B$6:$C$1258,2,0)</f>
        <v>1103117</v>
      </c>
      <c r="E973" s="567" t="s">
        <v>175</v>
      </c>
      <c r="F973" s="586" t="s">
        <v>79</v>
      </c>
      <c r="G973" s="564" t="s">
        <v>12</v>
      </c>
      <c r="H973" s="563" t="s">
        <v>87</v>
      </c>
      <c r="I973" s="571"/>
      <c r="J973" s="566" t="s">
        <v>160</v>
      </c>
      <c r="K973" s="563" t="s">
        <v>451</v>
      </c>
      <c r="L973" s="572" t="s">
        <v>112</v>
      </c>
      <c r="M973" s="562" t="str">
        <f>VLOOKUP(C973,[3]K10!$B$3:$K$1312,10,0)</f>
        <v>Không mở</v>
      </c>
      <c r="N973" s="571"/>
      <c r="O973" s="563" t="s">
        <v>63</v>
      </c>
      <c r="P973" s="563">
        <v>0</v>
      </c>
      <c r="Q973" s="563" t="s">
        <v>451</v>
      </c>
      <c r="R973" s="559" t="s">
        <v>87</v>
      </c>
      <c r="S973" s="559">
        <f t="shared" si="39"/>
        <v>1</v>
      </c>
      <c r="T973" s="559">
        <v>808</v>
      </c>
      <c r="V973" s="562">
        <f>VLOOKUP(C973,[4]K10!$B$3:$J$1312,9,0)</f>
        <v>1</v>
      </c>
      <c r="W973" s="561">
        <v>970</v>
      </c>
      <c r="X973" s="561"/>
      <c r="Y973" s="561"/>
    </row>
    <row r="974" spans="1:25" ht="28.5" hidden="1" x14ac:dyDescent="0.2">
      <c r="A974" s="569">
        <v>712</v>
      </c>
      <c r="B974" s="568" t="str">
        <f t="shared" si="37"/>
        <v>10.7.1003102.05</v>
      </c>
      <c r="C974" s="562" t="s">
        <v>4217</v>
      </c>
      <c r="D974" s="562" t="str">
        <f>VLOOKUP(E974,[1]QuyetdinhPCGD!$B$6:$C$1258,2,0)</f>
        <v>1003102</v>
      </c>
      <c r="E974" s="587" t="s">
        <v>455</v>
      </c>
      <c r="F974" s="586" t="s">
        <v>60</v>
      </c>
      <c r="G974" s="564" t="s">
        <v>10</v>
      </c>
      <c r="H974" s="562" t="str">
        <f>VLOOKUP(J974,'[2]Phan ca&amp; Ngay BDhoc'!$B$4:$I$106,8,0)</f>
        <v>B3-302</v>
      </c>
      <c r="I974" s="571"/>
      <c r="J974" s="566" t="s">
        <v>160</v>
      </c>
      <c r="K974" s="563" t="s">
        <v>340</v>
      </c>
      <c r="L974" s="577" t="s">
        <v>112</v>
      </c>
      <c r="M974" s="562" t="str">
        <f>VLOOKUP(C974,[3]K10!$B$3:$K$1312,10,0)</f>
        <v>Không mở</v>
      </c>
      <c r="N974" s="571"/>
      <c r="O974" s="563" t="s">
        <v>63</v>
      </c>
      <c r="P974" s="563">
        <v>0</v>
      </c>
      <c r="Q974" s="563" t="s">
        <v>340</v>
      </c>
      <c r="R974" s="559" t="s">
        <v>3316</v>
      </c>
      <c r="S974" s="559">
        <f t="shared" si="39"/>
        <v>1</v>
      </c>
      <c r="T974" s="559">
        <v>811</v>
      </c>
      <c r="V974" s="562">
        <f>VLOOKUP(C974,[4]K10!$B$3:$J$1312,9,0)</f>
        <v>22</v>
      </c>
      <c r="W974" s="561">
        <v>971</v>
      </c>
      <c r="X974" s="561"/>
      <c r="Y974" s="561"/>
    </row>
    <row r="975" spans="1:25" ht="28.5" hidden="1" x14ac:dyDescent="0.2">
      <c r="A975" s="569">
        <v>713</v>
      </c>
      <c r="B975" s="568" t="str">
        <f t="shared" si="37"/>
        <v>10.7.1103122.05</v>
      </c>
      <c r="C975" s="562" t="s">
        <v>4218</v>
      </c>
      <c r="D975" s="562" t="str">
        <f>VLOOKUP(E975,[1]QuyetdinhPCGD!$B$6:$C$1258,2,0)</f>
        <v>1103122</v>
      </c>
      <c r="E975" s="573" t="s">
        <v>456</v>
      </c>
      <c r="F975" s="586" t="s">
        <v>100</v>
      </c>
      <c r="G975" s="564" t="s">
        <v>9</v>
      </c>
      <c r="H975" s="562" t="str">
        <f>VLOOKUP(J975,'[2]Phan ca&amp; Ngay BDhoc'!$B$4:$I$106,8,0)</f>
        <v>B3-302</v>
      </c>
      <c r="I975" s="571"/>
      <c r="J975" s="566" t="s">
        <v>160</v>
      </c>
      <c r="K975" s="563" t="s">
        <v>340</v>
      </c>
      <c r="L975" s="572" t="s">
        <v>112</v>
      </c>
      <c r="M975" s="562" t="str">
        <f>VLOOKUP(C975,[3]K10!$B$3:$K$1312,10,0)</f>
        <v>Mở</v>
      </c>
      <c r="N975" s="571"/>
      <c r="O975" s="563" t="s">
        <v>63</v>
      </c>
      <c r="P975" s="563">
        <v>0</v>
      </c>
      <c r="Q975" s="563" t="s">
        <v>340</v>
      </c>
      <c r="R975" s="559" t="s">
        <v>3316</v>
      </c>
      <c r="S975" s="559">
        <f t="shared" si="39"/>
        <v>1</v>
      </c>
      <c r="T975" s="559">
        <v>812</v>
      </c>
      <c r="V975" s="562">
        <f>VLOOKUP(C975,[4]K10!$B$3:$J$1312,9,0)</f>
        <v>65</v>
      </c>
      <c r="W975" s="561">
        <v>972</v>
      </c>
      <c r="X975" s="561" t="s">
        <v>4627</v>
      </c>
      <c r="Y975" s="561"/>
    </row>
    <row r="976" spans="1:25" ht="28.5" hidden="1" x14ac:dyDescent="0.2">
      <c r="A976" s="569">
        <v>714</v>
      </c>
      <c r="B976" s="568" t="str">
        <f t="shared" si="37"/>
        <v>10.7.1103102.06</v>
      </c>
      <c r="C976" s="562" t="s">
        <v>4219</v>
      </c>
      <c r="D976" s="562" t="str">
        <f>VLOOKUP(E976,[1]QuyetdinhPCGD!$B$6:$C$1258,2,0)</f>
        <v>1103102</v>
      </c>
      <c r="E976" s="573" t="s">
        <v>449</v>
      </c>
      <c r="F976" s="564" t="s">
        <v>98</v>
      </c>
      <c r="G976" s="564" t="s">
        <v>13</v>
      </c>
      <c r="H976" s="562" t="str">
        <f>VLOOKUP(J976,'[2]Phan ca&amp; Ngay BDhoc'!$B$4:$I$106,8,0)</f>
        <v>B3-302</v>
      </c>
      <c r="I976" s="571"/>
      <c r="J976" s="566" t="s">
        <v>161</v>
      </c>
      <c r="K976" s="563" t="s">
        <v>340</v>
      </c>
      <c r="L976" s="572" t="s">
        <v>115</v>
      </c>
      <c r="M976" s="562" t="str">
        <f>VLOOKUP(C976,[3]K10!$B$3:$K$1312,10,0)</f>
        <v>Mở</v>
      </c>
      <c r="N976" s="571"/>
      <c r="O976" s="563" t="s">
        <v>63</v>
      </c>
      <c r="P976" s="563">
        <v>0</v>
      </c>
      <c r="Q976" s="563" t="s">
        <v>340</v>
      </c>
      <c r="R976" s="559" t="s">
        <v>3316</v>
      </c>
      <c r="S976" s="559">
        <f t="shared" ref="S976:S1006" si="40">IF(H976=R976,1,0)</f>
        <v>1</v>
      </c>
      <c r="T976" s="559">
        <v>813</v>
      </c>
      <c r="V976" s="562">
        <f>VLOOKUP(C976,[4]K10!$B$3:$J$1312,9,0)</f>
        <v>64</v>
      </c>
      <c r="W976" s="561">
        <v>973</v>
      </c>
      <c r="X976" s="561" t="s">
        <v>2472</v>
      </c>
      <c r="Y976" s="561"/>
    </row>
    <row r="977" spans="1:25" ht="57" hidden="1" x14ac:dyDescent="0.2">
      <c r="A977" s="569">
        <v>715</v>
      </c>
      <c r="B977" s="568" t="str">
        <f t="shared" si="37"/>
        <v>10.7.1103104.06</v>
      </c>
      <c r="C977" s="562" t="s">
        <v>4220</v>
      </c>
      <c r="D977" s="562" t="str">
        <f>VLOOKUP(E977,[1]QuyetdinhPCGD!$B$6:$C$1258,2,0)</f>
        <v>1103104</v>
      </c>
      <c r="E977" s="567" t="s">
        <v>453</v>
      </c>
      <c r="F977" s="586" t="s">
        <v>145</v>
      </c>
      <c r="G977" s="564" t="s">
        <v>12</v>
      </c>
      <c r="H977" s="563" t="s">
        <v>87</v>
      </c>
      <c r="I977" s="571"/>
      <c r="J977" s="566" t="s">
        <v>161</v>
      </c>
      <c r="K977" s="563" t="s">
        <v>451</v>
      </c>
      <c r="L977" s="572" t="s">
        <v>115</v>
      </c>
      <c r="M977" s="562" t="str">
        <f>VLOOKUP(C977,[3]K10!$B$3:$K$1312,10,0)</f>
        <v>Không mở</v>
      </c>
      <c r="N977" s="571"/>
      <c r="O977" s="563" t="s">
        <v>63</v>
      </c>
      <c r="P977" s="563">
        <v>0</v>
      </c>
      <c r="Q977" s="563" t="s">
        <v>451</v>
      </c>
      <c r="R977" s="559" t="s">
        <v>87</v>
      </c>
      <c r="S977" s="559">
        <f t="shared" si="40"/>
        <v>1</v>
      </c>
      <c r="T977" s="559">
        <v>818</v>
      </c>
      <c r="V977" s="562">
        <f>VLOOKUP(C977,[4]K10!$B$3:$J$1312,9,0)</f>
        <v>0</v>
      </c>
      <c r="W977" s="561">
        <v>974</v>
      </c>
      <c r="X977" s="561"/>
      <c r="Y977" s="561"/>
    </row>
    <row r="978" spans="1:25" ht="57" hidden="1" x14ac:dyDescent="0.2">
      <c r="A978" s="569">
        <v>716</v>
      </c>
      <c r="B978" s="568" t="str">
        <f t="shared" ref="B978:B1041" si="41">CONCATENATE("10.7.",D978,".",L978)</f>
        <v>10.7.1103114.06</v>
      </c>
      <c r="C978" s="562" t="s">
        <v>4221</v>
      </c>
      <c r="D978" s="562" t="str">
        <f>VLOOKUP(E978,[1]QuyetdinhPCGD!$B$6:$C$1258,2,0)</f>
        <v>1103114</v>
      </c>
      <c r="E978" s="587" t="s">
        <v>450</v>
      </c>
      <c r="F978" s="586" t="s">
        <v>145</v>
      </c>
      <c r="G978" s="564" t="s">
        <v>12</v>
      </c>
      <c r="H978" s="562" t="str">
        <f>VLOOKUP(J978,'[2]Phan ca&amp; Ngay BDhoc'!$B$4:$I$106,8,0)</f>
        <v>B3-302</v>
      </c>
      <c r="I978" s="571"/>
      <c r="J978" s="566" t="s">
        <v>161</v>
      </c>
      <c r="K978" s="563" t="s">
        <v>451</v>
      </c>
      <c r="L978" s="572" t="s">
        <v>115</v>
      </c>
      <c r="M978" s="562" t="str">
        <f>VLOOKUP(C978,[3]K10!$B$3:$K$1312,10,0)</f>
        <v>Không mở</v>
      </c>
      <c r="N978" s="571"/>
      <c r="O978" s="563" t="s">
        <v>63</v>
      </c>
      <c r="P978" s="563">
        <v>0</v>
      </c>
      <c r="Q978" s="563" t="s">
        <v>451</v>
      </c>
      <c r="R978" s="559" t="s">
        <v>3316</v>
      </c>
      <c r="S978" s="559">
        <f t="shared" si="40"/>
        <v>1</v>
      </c>
      <c r="T978" s="559">
        <v>816</v>
      </c>
      <c r="V978" s="562">
        <f>VLOOKUP(C978,[4]K10!$B$3:$J$1312,9,0)</f>
        <v>0</v>
      </c>
      <c r="W978" s="561">
        <v>975</v>
      </c>
      <c r="X978" s="561"/>
      <c r="Y978" s="561"/>
    </row>
    <row r="979" spans="1:25" ht="28.5" hidden="1" x14ac:dyDescent="0.2">
      <c r="A979" s="569">
        <v>717</v>
      </c>
      <c r="B979" s="568" t="str">
        <f t="shared" si="41"/>
        <v>10.7.1103115.06</v>
      </c>
      <c r="C979" s="562" t="s">
        <v>4222</v>
      </c>
      <c r="D979" s="562" t="str">
        <f>VLOOKUP(E979,[1]QuyetdinhPCGD!$B$6:$C$1258,2,0)</f>
        <v>1103115</v>
      </c>
      <c r="E979" s="587" t="s">
        <v>454</v>
      </c>
      <c r="F979" s="564" t="s">
        <v>98</v>
      </c>
      <c r="G979" s="564" t="s">
        <v>11</v>
      </c>
      <c r="H979" s="562" t="str">
        <f>VLOOKUP(J979,'[2]Phan ca&amp; Ngay BDhoc'!$B$4:$I$106,8,0)</f>
        <v>B3-302</v>
      </c>
      <c r="I979" s="571"/>
      <c r="J979" s="566" t="s">
        <v>161</v>
      </c>
      <c r="K979" s="563" t="s">
        <v>340</v>
      </c>
      <c r="L979" s="572" t="s">
        <v>115</v>
      </c>
      <c r="M979" s="562" t="str">
        <f>VLOOKUP(C979,[3]K10!$B$3:$K$1312,10,0)</f>
        <v>Mở</v>
      </c>
      <c r="N979" s="571"/>
      <c r="O979" s="563" t="s">
        <v>63</v>
      </c>
      <c r="P979" s="563">
        <v>0</v>
      </c>
      <c r="Q979" s="563" t="s">
        <v>340</v>
      </c>
      <c r="R979" s="559" t="s">
        <v>3316</v>
      </c>
      <c r="S979" s="559">
        <f t="shared" si="40"/>
        <v>1</v>
      </c>
      <c r="T979" s="559">
        <v>820</v>
      </c>
      <c r="V979" s="562">
        <f>VLOOKUP(C979,[4]K10!$B$3:$J$1312,9,0)</f>
        <v>64</v>
      </c>
      <c r="W979" s="561">
        <v>976</v>
      </c>
      <c r="X979" s="561" t="s">
        <v>2472</v>
      </c>
      <c r="Y979" s="561"/>
    </row>
    <row r="980" spans="1:25" ht="57" hidden="1" x14ac:dyDescent="0.2">
      <c r="A980" s="569">
        <v>718</v>
      </c>
      <c r="B980" s="568" t="str">
        <f t="shared" si="41"/>
        <v>10.7.1103116.06</v>
      </c>
      <c r="C980" s="562" t="s">
        <v>4223</v>
      </c>
      <c r="D980" s="562" t="str">
        <f>VLOOKUP(E980,[1]QuyetdinhPCGD!$B$6:$C$1258,2,0)</f>
        <v>1103116</v>
      </c>
      <c r="E980" s="567" t="s">
        <v>452</v>
      </c>
      <c r="F980" s="586" t="s">
        <v>145</v>
      </c>
      <c r="G980" s="564" t="s">
        <v>12</v>
      </c>
      <c r="H980" s="563" t="s">
        <v>4629</v>
      </c>
      <c r="I980" s="571"/>
      <c r="J980" s="566" t="s">
        <v>161</v>
      </c>
      <c r="K980" s="563" t="s">
        <v>451</v>
      </c>
      <c r="L980" s="572" t="s">
        <v>115</v>
      </c>
      <c r="M980" s="562" t="str">
        <f>VLOOKUP(C980,[3]K10!$B$3:$K$1312,10,0)</f>
        <v>Mở</v>
      </c>
      <c r="N980" s="571"/>
      <c r="O980" s="563" t="s">
        <v>63</v>
      </c>
      <c r="P980" s="563">
        <v>0</v>
      </c>
      <c r="Q980" s="563" t="s">
        <v>451</v>
      </c>
      <c r="R980" s="559" t="s">
        <v>87</v>
      </c>
      <c r="S980" s="559">
        <f t="shared" si="40"/>
        <v>0</v>
      </c>
      <c r="T980" s="559">
        <v>817</v>
      </c>
      <c r="U980" s="559" t="s">
        <v>4628</v>
      </c>
      <c r="V980" s="562">
        <f>VLOOKUP(C980,[4]K10!$B$3:$J$1312,9,0)</f>
        <v>65</v>
      </c>
      <c r="W980" s="561">
        <v>977</v>
      </c>
      <c r="X980" s="561" t="s">
        <v>2472</v>
      </c>
      <c r="Y980" s="561"/>
    </row>
    <row r="981" spans="1:25" ht="57" hidden="1" x14ac:dyDescent="0.2">
      <c r="A981" s="569">
        <v>719</v>
      </c>
      <c r="B981" s="568" t="str">
        <f t="shared" si="41"/>
        <v>10.7.1103117.06</v>
      </c>
      <c r="C981" s="562" t="s">
        <v>4224</v>
      </c>
      <c r="D981" s="562" t="str">
        <f>VLOOKUP(E981,[1]QuyetdinhPCGD!$B$6:$C$1258,2,0)</f>
        <v>1103117</v>
      </c>
      <c r="E981" s="567" t="s">
        <v>175</v>
      </c>
      <c r="F981" s="586" t="s">
        <v>145</v>
      </c>
      <c r="G981" s="564" t="s">
        <v>12</v>
      </c>
      <c r="H981" s="563" t="s">
        <v>87</v>
      </c>
      <c r="I981" s="571"/>
      <c r="J981" s="566" t="s">
        <v>161</v>
      </c>
      <c r="K981" s="563" t="s">
        <v>451</v>
      </c>
      <c r="L981" s="572" t="s">
        <v>115</v>
      </c>
      <c r="M981" s="562" t="str">
        <f>VLOOKUP(C981,[3]K10!$B$3:$K$1312,10,0)</f>
        <v>Không mở</v>
      </c>
      <c r="N981" s="571"/>
      <c r="O981" s="563" t="s">
        <v>63</v>
      </c>
      <c r="P981" s="563">
        <v>0</v>
      </c>
      <c r="Q981" s="563" t="s">
        <v>451</v>
      </c>
      <c r="R981" s="559" t="s">
        <v>87</v>
      </c>
      <c r="S981" s="559">
        <f t="shared" si="40"/>
        <v>1</v>
      </c>
      <c r="T981" s="559">
        <v>819</v>
      </c>
      <c r="V981" s="562">
        <f>VLOOKUP(C981,[4]K10!$B$3:$J$1312,9,0)</f>
        <v>0</v>
      </c>
      <c r="W981" s="561">
        <v>978</v>
      </c>
      <c r="X981" s="561"/>
      <c r="Y981" s="561"/>
    </row>
    <row r="982" spans="1:25" ht="23.25" hidden="1" customHeight="1" x14ac:dyDescent="0.2">
      <c r="A982" s="569">
        <v>720</v>
      </c>
      <c r="B982" s="568" t="str">
        <f t="shared" si="41"/>
        <v>10.7.1003102.06</v>
      </c>
      <c r="C982" s="562" t="s">
        <v>4225</v>
      </c>
      <c r="D982" s="562" t="str">
        <f>VLOOKUP(E982,[1]QuyetdinhPCGD!$B$6:$C$1258,2,0)</f>
        <v>1003102</v>
      </c>
      <c r="E982" s="570" t="s">
        <v>455</v>
      </c>
      <c r="F982" s="564" t="s">
        <v>68</v>
      </c>
      <c r="G982" s="564" t="s">
        <v>10</v>
      </c>
      <c r="H982" s="562" t="str">
        <f>VLOOKUP(J982,'[2]Phan ca&amp; Ngay BDhoc'!$B$4:$I$106,8,0)</f>
        <v>B3-302</v>
      </c>
      <c r="I982" s="571"/>
      <c r="J982" s="566" t="s">
        <v>161</v>
      </c>
      <c r="K982" s="563" t="s">
        <v>340</v>
      </c>
      <c r="L982" s="577" t="s">
        <v>115</v>
      </c>
      <c r="M982" s="562" t="str">
        <f>VLOOKUP(C982,[3]K10!$B$3:$K$1312,10,0)</f>
        <v>Mở</v>
      </c>
      <c r="N982" s="571"/>
      <c r="O982" s="563" t="s">
        <v>63</v>
      </c>
      <c r="P982" s="563">
        <v>0</v>
      </c>
      <c r="Q982" s="563" t="s">
        <v>340</v>
      </c>
      <c r="R982" s="559" t="s">
        <v>3316</v>
      </c>
      <c r="S982" s="559">
        <f t="shared" si="40"/>
        <v>1</v>
      </c>
      <c r="T982" s="559">
        <v>822</v>
      </c>
      <c r="V982" s="562">
        <f>VLOOKUP(C982,[4]K10!$B$3:$J$1312,9,0)</f>
        <v>45</v>
      </c>
      <c r="W982" s="561">
        <v>979</v>
      </c>
      <c r="X982" s="561" t="s">
        <v>2472</v>
      </c>
      <c r="Y982" s="561"/>
    </row>
    <row r="983" spans="1:25" ht="21.75" hidden="1" customHeight="1" x14ac:dyDescent="0.2">
      <c r="A983" s="569">
        <v>721</v>
      </c>
      <c r="B983" s="568" t="str">
        <f t="shared" si="41"/>
        <v>10.7.1103122.06</v>
      </c>
      <c r="C983" s="562" t="s">
        <v>4226</v>
      </c>
      <c r="D983" s="562" t="str">
        <f>VLOOKUP(E983,[1]QuyetdinhPCGD!$B$6:$C$1258,2,0)</f>
        <v>1103122</v>
      </c>
      <c r="E983" s="570" t="s">
        <v>456</v>
      </c>
      <c r="F983" s="564" t="s">
        <v>98</v>
      </c>
      <c r="G983" s="564" t="s">
        <v>9</v>
      </c>
      <c r="H983" s="562" t="str">
        <f>VLOOKUP(J983,'[2]Phan ca&amp; Ngay BDhoc'!$B$4:$I$106,8,0)</f>
        <v>B3-302</v>
      </c>
      <c r="I983" s="571"/>
      <c r="J983" s="566" t="s">
        <v>161</v>
      </c>
      <c r="K983" s="563" t="s">
        <v>340</v>
      </c>
      <c r="L983" s="572" t="s">
        <v>115</v>
      </c>
      <c r="M983" s="562" t="str">
        <f>VLOOKUP(C983,[3]K10!$B$3:$K$1312,10,0)</f>
        <v>Mở</v>
      </c>
      <c r="N983" s="571"/>
      <c r="O983" s="563" t="s">
        <v>63</v>
      </c>
      <c r="P983" s="563">
        <v>0</v>
      </c>
      <c r="Q983" s="563" t="s">
        <v>340</v>
      </c>
      <c r="R983" s="559" t="s">
        <v>3316</v>
      </c>
      <c r="S983" s="559">
        <f t="shared" si="40"/>
        <v>1</v>
      </c>
      <c r="T983" s="559">
        <v>823</v>
      </c>
      <c r="V983" s="562">
        <f>VLOOKUP(C983,[4]K10!$B$3:$J$1312,9,0)</f>
        <v>64</v>
      </c>
      <c r="W983" s="561">
        <v>980</v>
      </c>
      <c r="X983" s="561" t="s">
        <v>2472</v>
      </c>
      <c r="Y983" s="561"/>
    </row>
    <row r="984" spans="1:25" ht="24.75" hidden="1" customHeight="1" x14ac:dyDescent="0.2">
      <c r="A984" s="569">
        <v>722</v>
      </c>
      <c r="B984" s="568" t="str">
        <f t="shared" si="41"/>
        <v>10.7.1103102.07</v>
      </c>
      <c r="C984" s="562" t="s">
        <v>4227</v>
      </c>
      <c r="D984" s="562" t="str">
        <f>VLOOKUP(E984,[1]QuyetdinhPCGD!$B$6:$C$1258,2,0)</f>
        <v>1103102</v>
      </c>
      <c r="E984" s="573" t="s">
        <v>449</v>
      </c>
      <c r="F984" s="586" t="s">
        <v>100</v>
      </c>
      <c r="G984" s="564" t="s">
        <v>9</v>
      </c>
      <c r="H984" s="562" t="str">
        <f>VLOOKUP(J984,'[2]Phan ca&amp; Ngay BDhoc'!$B$4:$I$106,8,0)</f>
        <v>B3-301</v>
      </c>
      <c r="I984" s="571"/>
      <c r="J984" s="566" t="s">
        <v>162</v>
      </c>
      <c r="K984" s="563" t="s">
        <v>340</v>
      </c>
      <c r="L984" s="572" t="s">
        <v>117</v>
      </c>
      <c r="M984" s="562" t="str">
        <f>VLOOKUP(C984,[3]K10!$B$3:$K$1312,10,0)</f>
        <v>Mở</v>
      </c>
      <c r="N984" s="571"/>
      <c r="O984" s="563" t="s">
        <v>63</v>
      </c>
      <c r="P984" s="563">
        <v>0</v>
      </c>
      <c r="Q984" s="563" t="s">
        <v>340</v>
      </c>
      <c r="R984" s="559" t="s">
        <v>888</v>
      </c>
      <c r="S984" s="559">
        <f t="shared" si="40"/>
        <v>0</v>
      </c>
      <c r="T984" s="559">
        <v>824</v>
      </c>
      <c r="V984" s="562">
        <f>VLOOKUP(C984,[4]K10!$B$3:$J$1312,9,0)</f>
        <v>63</v>
      </c>
      <c r="W984" s="561">
        <v>981</v>
      </c>
      <c r="X984" s="561" t="s">
        <v>4627</v>
      </c>
      <c r="Y984" s="561"/>
    </row>
    <row r="985" spans="1:25" ht="57" hidden="1" x14ac:dyDescent="0.2">
      <c r="A985" s="569">
        <v>723</v>
      </c>
      <c r="B985" s="568" t="str">
        <f t="shared" si="41"/>
        <v>10.7.1103104.07</v>
      </c>
      <c r="C985" s="562" t="s">
        <v>4228</v>
      </c>
      <c r="D985" s="562" t="str">
        <f>VLOOKUP(E985,[1]QuyetdinhPCGD!$B$6:$C$1258,2,0)</f>
        <v>1103104</v>
      </c>
      <c r="E985" s="567" t="s">
        <v>453</v>
      </c>
      <c r="F985" s="586" t="s">
        <v>79</v>
      </c>
      <c r="G985" s="564" t="s">
        <v>8</v>
      </c>
      <c r="H985" s="563" t="s">
        <v>87</v>
      </c>
      <c r="I985" s="586"/>
      <c r="J985" s="566" t="s">
        <v>162</v>
      </c>
      <c r="K985" s="563" t="s">
        <v>451</v>
      </c>
      <c r="L985" s="572" t="s">
        <v>117</v>
      </c>
      <c r="M985" s="562" t="str">
        <f>VLOOKUP(C985,[3]K10!$B$3:$K$1312,10,0)</f>
        <v>Không mở</v>
      </c>
      <c r="N985" s="586"/>
      <c r="O985" s="563" t="s">
        <v>63</v>
      </c>
      <c r="P985" s="563">
        <v>0</v>
      </c>
      <c r="Q985" s="563" t="s">
        <v>451</v>
      </c>
      <c r="R985" s="559" t="s">
        <v>87</v>
      </c>
      <c r="S985" s="559">
        <f t="shared" si="40"/>
        <v>1</v>
      </c>
      <c r="T985" s="559">
        <v>829</v>
      </c>
      <c r="V985" s="562">
        <f>VLOOKUP(C985,[4]K10!$B$3:$J$1312,9,0)</f>
        <v>0</v>
      </c>
      <c r="W985" s="561">
        <v>982</v>
      </c>
      <c r="X985" s="561"/>
      <c r="Y985" s="561"/>
    </row>
    <row r="986" spans="1:25" ht="57" hidden="1" x14ac:dyDescent="0.2">
      <c r="A986" s="569">
        <v>724</v>
      </c>
      <c r="B986" s="568" t="str">
        <f t="shared" si="41"/>
        <v>10.7.1103114.07</v>
      </c>
      <c r="C986" s="562" t="s">
        <v>4229</v>
      </c>
      <c r="D986" s="562" t="str">
        <f>VLOOKUP(E986,[1]QuyetdinhPCGD!$B$6:$C$1258,2,0)</f>
        <v>1103114</v>
      </c>
      <c r="E986" s="587" t="s">
        <v>450</v>
      </c>
      <c r="F986" s="586" t="s">
        <v>79</v>
      </c>
      <c r="G986" s="564" t="s">
        <v>8</v>
      </c>
      <c r="H986" s="562" t="str">
        <f>VLOOKUP(J986,'[2]Phan ca&amp; Ngay BDhoc'!$B$4:$I$106,8,0)</f>
        <v>B3-301</v>
      </c>
      <c r="I986" s="586"/>
      <c r="J986" s="566" t="s">
        <v>162</v>
      </c>
      <c r="K986" s="563" t="s">
        <v>451</v>
      </c>
      <c r="L986" s="572" t="s">
        <v>117</v>
      </c>
      <c r="M986" s="562" t="str">
        <f>VLOOKUP(C986,[3]K10!$B$3:$K$1312,10,0)</f>
        <v>Không mở</v>
      </c>
      <c r="N986" s="586"/>
      <c r="O986" s="563" t="s">
        <v>63</v>
      </c>
      <c r="P986" s="563">
        <v>0</v>
      </c>
      <c r="Q986" s="563" t="s">
        <v>451</v>
      </c>
      <c r="R986" s="559" t="s">
        <v>888</v>
      </c>
      <c r="S986" s="559">
        <f t="shared" si="40"/>
        <v>0</v>
      </c>
      <c r="T986" s="559">
        <v>827</v>
      </c>
      <c r="V986" s="562">
        <f>VLOOKUP(C986,[4]K10!$B$3:$J$1312,9,0)</f>
        <v>0</v>
      </c>
      <c r="W986" s="561">
        <v>983</v>
      </c>
      <c r="X986" s="561"/>
      <c r="Y986" s="561"/>
    </row>
    <row r="987" spans="1:25" ht="28.5" hidden="1" x14ac:dyDescent="0.2">
      <c r="A987" s="569">
        <v>725</v>
      </c>
      <c r="B987" s="568" t="str">
        <f t="shared" si="41"/>
        <v>10.7.1103115.07</v>
      </c>
      <c r="C987" s="562" t="s">
        <v>4230</v>
      </c>
      <c r="D987" s="562" t="str">
        <f>VLOOKUP(E987,[1]QuyetdinhPCGD!$B$6:$C$1258,2,0)</f>
        <v>1103115</v>
      </c>
      <c r="E987" s="587" t="s">
        <v>454</v>
      </c>
      <c r="F987" s="586" t="s">
        <v>100</v>
      </c>
      <c r="G987" s="564" t="s">
        <v>12</v>
      </c>
      <c r="H987" s="562" t="str">
        <f>VLOOKUP(J987,'[2]Phan ca&amp; Ngay BDhoc'!$B$4:$I$106,8,0)</f>
        <v>B3-301</v>
      </c>
      <c r="I987" s="571"/>
      <c r="J987" s="566" t="s">
        <v>162</v>
      </c>
      <c r="K987" s="563" t="s">
        <v>340</v>
      </c>
      <c r="L987" s="572" t="s">
        <v>117</v>
      </c>
      <c r="M987" s="562" t="str">
        <f>VLOOKUP(C987,[3]K10!$B$3:$K$1312,10,0)</f>
        <v>Mở</v>
      </c>
      <c r="N987" s="571"/>
      <c r="O987" s="563" t="s">
        <v>63</v>
      </c>
      <c r="P987" s="563">
        <v>0</v>
      </c>
      <c r="Q987" s="563" t="s">
        <v>340</v>
      </c>
      <c r="R987" s="559" t="s">
        <v>888</v>
      </c>
      <c r="S987" s="559">
        <f t="shared" si="40"/>
        <v>0</v>
      </c>
      <c r="T987" s="559">
        <v>831</v>
      </c>
      <c r="V987" s="562">
        <f>VLOOKUP(C987,[4]K10!$B$3:$J$1312,9,0)</f>
        <v>46</v>
      </c>
      <c r="W987" s="561">
        <v>984</v>
      </c>
      <c r="X987" s="561" t="s">
        <v>4627</v>
      </c>
      <c r="Y987" s="561"/>
    </row>
    <row r="988" spans="1:25" ht="57" hidden="1" x14ac:dyDescent="0.2">
      <c r="A988" s="569">
        <v>726</v>
      </c>
      <c r="B988" s="568" t="str">
        <f t="shared" si="41"/>
        <v>10.7.1103116.07</v>
      </c>
      <c r="C988" s="562" t="s">
        <v>4231</v>
      </c>
      <c r="D988" s="562" t="str">
        <f>VLOOKUP(E988,[1]QuyetdinhPCGD!$B$6:$C$1258,2,0)</f>
        <v>1103116</v>
      </c>
      <c r="E988" s="567" t="s">
        <v>452</v>
      </c>
      <c r="F988" s="586" t="s">
        <v>79</v>
      </c>
      <c r="G988" s="564" t="s">
        <v>8</v>
      </c>
      <c r="H988" s="563" t="s">
        <v>3339</v>
      </c>
      <c r="I988" s="586"/>
      <c r="J988" s="566" t="s">
        <v>162</v>
      </c>
      <c r="K988" s="563" t="s">
        <v>451</v>
      </c>
      <c r="L988" s="572" t="s">
        <v>117</v>
      </c>
      <c r="M988" s="562" t="str">
        <f>VLOOKUP(C988,[3]K10!$B$3:$K$1312,10,0)</f>
        <v>Mở</v>
      </c>
      <c r="N988" s="586"/>
      <c r="O988" s="563" t="s">
        <v>63</v>
      </c>
      <c r="P988" s="563">
        <v>0</v>
      </c>
      <c r="Q988" s="563" t="s">
        <v>451</v>
      </c>
      <c r="R988" s="559" t="s">
        <v>87</v>
      </c>
      <c r="S988" s="559">
        <f t="shared" si="40"/>
        <v>0</v>
      </c>
      <c r="T988" s="559">
        <v>828</v>
      </c>
      <c r="V988" s="562">
        <f>VLOOKUP(C988,[4]K10!$B$3:$J$1312,9,0)</f>
        <v>58</v>
      </c>
      <c r="W988" s="561">
        <v>985</v>
      </c>
      <c r="X988" s="561" t="s">
        <v>4627</v>
      </c>
      <c r="Y988" s="561"/>
    </row>
    <row r="989" spans="1:25" ht="27.75" hidden="1" customHeight="1" x14ac:dyDescent="0.2">
      <c r="A989" s="569">
        <v>727</v>
      </c>
      <c r="B989" s="568" t="str">
        <f t="shared" si="41"/>
        <v>10.7.1103117.07</v>
      </c>
      <c r="C989" s="562" t="s">
        <v>4232</v>
      </c>
      <c r="D989" s="562" t="str">
        <f>VLOOKUP(E989,[1]QuyetdinhPCGD!$B$6:$C$1258,2,0)</f>
        <v>1103117</v>
      </c>
      <c r="E989" s="567" t="s">
        <v>175</v>
      </c>
      <c r="F989" s="586" t="s">
        <v>79</v>
      </c>
      <c r="G989" s="564" t="s">
        <v>8</v>
      </c>
      <c r="H989" s="563" t="s">
        <v>87</v>
      </c>
      <c r="I989" s="586"/>
      <c r="J989" s="566" t="s">
        <v>162</v>
      </c>
      <c r="K989" s="563" t="s">
        <v>451</v>
      </c>
      <c r="L989" s="572" t="s">
        <v>117</v>
      </c>
      <c r="M989" s="562" t="str">
        <f>VLOOKUP(C989,[3]K10!$B$3:$K$1312,10,0)</f>
        <v>Không mở</v>
      </c>
      <c r="N989" s="586"/>
      <c r="O989" s="563" t="s">
        <v>63</v>
      </c>
      <c r="P989" s="563">
        <v>0</v>
      </c>
      <c r="Q989" s="563" t="s">
        <v>451</v>
      </c>
      <c r="R989" s="559" t="s">
        <v>87</v>
      </c>
      <c r="S989" s="559">
        <f t="shared" si="40"/>
        <v>1</v>
      </c>
      <c r="T989" s="559">
        <v>830</v>
      </c>
      <c r="V989" s="562">
        <f>VLOOKUP(C989,[4]K10!$B$3:$J$1312,9,0)</f>
        <v>0</v>
      </c>
      <c r="W989" s="561">
        <v>986</v>
      </c>
      <c r="X989" s="561"/>
      <c r="Y989" s="561"/>
    </row>
    <row r="990" spans="1:25" ht="21" hidden="1" customHeight="1" x14ac:dyDescent="0.2">
      <c r="A990" s="569">
        <v>728</v>
      </c>
      <c r="B990" s="568" t="str">
        <f t="shared" si="41"/>
        <v>10.7.1003102.07</v>
      </c>
      <c r="C990" s="562" t="s">
        <v>4233</v>
      </c>
      <c r="D990" s="562" t="str">
        <f>VLOOKUP(E990,[1]QuyetdinhPCGD!$B$6:$C$1258,2,0)</f>
        <v>1003102</v>
      </c>
      <c r="E990" s="587" t="s">
        <v>455</v>
      </c>
      <c r="F990" s="586" t="s">
        <v>60</v>
      </c>
      <c r="G990" s="564" t="s">
        <v>11</v>
      </c>
      <c r="H990" s="562" t="str">
        <f>VLOOKUP(J990,'[2]Phan ca&amp; Ngay BDhoc'!$B$4:$I$106,8,0)</f>
        <v>B3-301</v>
      </c>
      <c r="I990" s="571"/>
      <c r="J990" s="566" t="s">
        <v>162</v>
      </c>
      <c r="K990" s="563" t="s">
        <v>340</v>
      </c>
      <c r="L990" s="577" t="s">
        <v>117</v>
      </c>
      <c r="M990" s="562" t="str">
        <f>VLOOKUP(C990,[3]K10!$B$3:$K$1312,10,0)</f>
        <v>Không mở</v>
      </c>
      <c r="N990" s="571"/>
      <c r="O990" s="563" t="s">
        <v>63</v>
      </c>
      <c r="P990" s="563">
        <v>0</v>
      </c>
      <c r="Q990" s="563" t="s">
        <v>340</v>
      </c>
      <c r="R990" s="559" t="s">
        <v>888</v>
      </c>
      <c r="S990" s="559">
        <f t="shared" si="40"/>
        <v>0</v>
      </c>
      <c r="T990" s="559">
        <v>833</v>
      </c>
      <c r="V990" s="562">
        <f>VLOOKUP(C990,[4]K10!$B$3:$J$1312,9,0)</f>
        <v>6</v>
      </c>
      <c r="W990" s="561">
        <v>987</v>
      </c>
      <c r="X990" s="561"/>
      <c r="Y990" s="561"/>
    </row>
    <row r="991" spans="1:25" ht="21" hidden="1" customHeight="1" x14ac:dyDescent="0.2">
      <c r="A991" s="569">
        <v>729</v>
      </c>
      <c r="B991" s="568" t="str">
        <f t="shared" si="41"/>
        <v>10.7.1103122.07</v>
      </c>
      <c r="C991" s="562" t="s">
        <v>4234</v>
      </c>
      <c r="D991" s="562" t="str">
        <f>VLOOKUP(E991,[1]QuyetdinhPCGD!$B$6:$C$1258,2,0)</f>
        <v>1103122</v>
      </c>
      <c r="E991" s="573" t="s">
        <v>456</v>
      </c>
      <c r="F991" s="586" t="s">
        <v>100</v>
      </c>
      <c r="G991" s="564" t="s">
        <v>10</v>
      </c>
      <c r="H991" s="562" t="str">
        <f>VLOOKUP(J991,'[2]Phan ca&amp; Ngay BDhoc'!$B$4:$I$106,8,0)</f>
        <v>B3-301</v>
      </c>
      <c r="I991" s="571"/>
      <c r="J991" s="566" t="s">
        <v>162</v>
      </c>
      <c r="K991" s="563" t="s">
        <v>340</v>
      </c>
      <c r="L991" s="572" t="s">
        <v>117</v>
      </c>
      <c r="M991" s="562" t="str">
        <f>VLOOKUP(C991,[3]K10!$B$3:$K$1312,10,0)</f>
        <v>Mở</v>
      </c>
      <c r="N991" s="571"/>
      <c r="O991" s="563" t="s">
        <v>63</v>
      </c>
      <c r="P991" s="563">
        <v>0</v>
      </c>
      <c r="Q991" s="563" t="s">
        <v>340</v>
      </c>
      <c r="R991" s="559" t="s">
        <v>888</v>
      </c>
      <c r="S991" s="559">
        <f t="shared" si="40"/>
        <v>0</v>
      </c>
      <c r="T991" s="559">
        <v>834</v>
      </c>
      <c r="V991" s="562">
        <f>VLOOKUP(C991,[4]K10!$B$3:$J$1312,9,0)</f>
        <v>63</v>
      </c>
      <c r="W991" s="561">
        <v>988</v>
      </c>
      <c r="X991" s="561" t="s">
        <v>4627</v>
      </c>
      <c r="Y991" s="561"/>
    </row>
    <row r="992" spans="1:25" ht="28.5" hidden="1" customHeight="1" x14ac:dyDescent="0.2">
      <c r="A992" s="569">
        <v>730</v>
      </c>
      <c r="B992" s="568" t="str">
        <f t="shared" si="41"/>
        <v>10.7.1103102.08</v>
      </c>
      <c r="C992" s="562" t="s">
        <v>4235</v>
      </c>
      <c r="D992" s="562" t="str">
        <f>VLOOKUP(E992,[1]QuyetdinhPCGD!$B$6:$C$1258,2,0)</f>
        <v>1103102</v>
      </c>
      <c r="E992" s="573" t="s">
        <v>449</v>
      </c>
      <c r="F992" s="564" t="s">
        <v>98</v>
      </c>
      <c r="G992" s="564" t="s">
        <v>9</v>
      </c>
      <c r="H992" s="562" t="str">
        <f>VLOOKUP(J992,'[2]Phan ca&amp; Ngay BDhoc'!$B$4:$I$106,8,0)</f>
        <v>B3-301</v>
      </c>
      <c r="I992" s="571"/>
      <c r="J992" s="566" t="s">
        <v>163</v>
      </c>
      <c r="K992" s="563" t="s">
        <v>340</v>
      </c>
      <c r="L992" s="572" t="s">
        <v>119</v>
      </c>
      <c r="M992" s="562" t="str">
        <f>VLOOKUP(C992,[3]K10!$B$3:$K$1312,10,0)</f>
        <v>Mở</v>
      </c>
      <c r="N992" s="571"/>
      <c r="O992" s="563" t="s">
        <v>63</v>
      </c>
      <c r="P992" s="563">
        <v>0</v>
      </c>
      <c r="Q992" s="563" t="s">
        <v>340</v>
      </c>
      <c r="R992" s="559" t="s">
        <v>888</v>
      </c>
      <c r="S992" s="559">
        <f t="shared" si="40"/>
        <v>0</v>
      </c>
      <c r="T992" s="559">
        <v>835</v>
      </c>
      <c r="V992" s="562">
        <f>VLOOKUP(C992,[4]K10!$B$3:$J$1312,9,0)</f>
        <v>70</v>
      </c>
      <c r="W992" s="561">
        <v>989</v>
      </c>
      <c r="X992" s="561" t="s">
        <v>2472</v>
      </c>
      <c r="Y992" s="561"/>
    </row>
    <row r="993" spans="1:26" ht="57" hidden="1" x14ac:dyDescent="0.2">
      <c r="A993" s="569">
        <v>731</v>
      </c>
      <c r="B993" s="568" t="str">
        <f t="shared" si="41"/>
        <v>10.7.1103104.08</v>
      </c>
      <c r="C993" s="562" t="s">
        <v>4236</v>
      </c>
      <c r="D993" s="562" t="str">
        <f>VLOOKUP(E993,[1]QuyetdinhPCGD!$B$6:$C$1258,2,0)</f>
        <v>1103104</v>
      </c>
      <c r="E993" s="567" t="s">
        <v>453</v>
      </c>
      <c r="F993" s="586" t="s">
        <v>145</v>
      </c>
      <c r="G993" s="564" t="s">
        <v>8</v>
      </c>
      <c r="H993" s="563" t="s">
        <v>87</v>
      </c>
      <c r="I993" s="586"/>
      <c r="J993" s="566" t="s">
        <v>163</v>
      </c>
      <c r="K993" s="563" t="s">
        <v>451</v>
      </c>
      <c r="L993" s="572" t="s">
        <v>119</v>
      </c>
      <c r="M993" s="562" t="str">
        <f>VLOOKUP(C993,[3]K10!$B$3:$K$1312,10,0)</f>
        <v>Không mở</v>
      </c>
      <c r="N993" s="586"/>
      <c r="O993" s="563" t="s">
        <v>63</v>
      </c>
      <c r="P993" s="563">
        <v>0</v>
      </c>
      <c r="Q993" s="563" t="s">
        <v>451</v>
      </c>
      <c r="R993" s="559" t="s">
        <v>87</v>
      </c>
      <c r="S993" s="559">
        <f t="shared" si="40"/>
        <v>1</v>
      </c>
      <c r="T993" s="559">
        <v>840</v>
      </c>
      <c r="V993" s="562">
        <f>VLOOKUP(C993,[4]K10!$B$3:$J$1312,9,0)</f>
        <v>1</v>
      </c>
      <c r="W993" s="561">
        <v>990</v>
      </c>
      <c r="X993" s="561"/>
      <c r="Y993" s="561"/>
    </row>
    <row r="994" spans="1:26" ht="57" hidden="1" x14ac:dyDescent="0.2">
      <c r="A994" s="569">
        <v>732</v>
      </c>
      <c r="B994" s="568" t="str">
        <f t="shared" si="41"/>
        <v>10.7.1103114.08</v>
      </c>
      <c r="C994" s="562" t="s">
        <v>4237</v>
      </c>
      <c r="D994" s="562" t="str">
        <f>VLOOKUP(E994,[1]QuyetdinhPCGD!$B$6:$C$1258,2,0)</f>
        <v>1103114</v>
      </c>
      <c r="E994" s="587" t="s">
        <v>450</v>
      </c>
      <c r="F994" s="586" t="s">
        <v>145</v>
      </c>
      <c r="G994" s="564" t="s">
        <v>8</v>
      </c>
      <c r="H994" s="562" t="str">
        <f>VLOOKUP(J994,'[2]Phan ca&amp; Ngay BDhoc'!$B$4:$I$106,8,0)</f>
        <v>B3-301</v>
      </c>
      <c r="I994" s="586"/>
      <c r="J994" s="566" t="s">
        <v>163</v>
      </c>
      <c r="K994" s="563" t="s">
        <v>451</v>
      </c>
      <c r="L994" s="572" t="s">
        <v>119</v>
      </c>
      <c r="M994" s="562" t="str">
        <f>VLOOKUP(C994,[3]K10!$B$3:$K$1312,10,0)</f>
        <v>Không mở</v>
      </c>
      <c r="N994" s="586"/>
      <c r="O994" s="563" t="s">
        <v>63</v>
      </c>
      <c r="P994" s="563">
        <v>0</v>
      </c>
      <c r="Q994" s="563" t="s">
        <v>451</v>
      </c>
      <c r="R994" s="559" t="s">
        <v>888</v>
      </c>
      <c r="S994" s="559">
        <f t="shared" si="40"/>
        <v>0</v>
      </c>
      <c r="T994" s="559">
        <v>838</v>
      </c>
      <c r="V994" s="562">
        <f>VLOOKUP(C994,[4]K10!$B$3:$J$1312,9,0)</f>
        <v>0</v>
      </c>
      <c r="W994" s="561">
        <v>991</v>
      </c>
      <c r="X994" s="561"/>
      <c r="Y994" s="561"/>
    </row>
    <row r="995" spans="1:26" ht="28.5" hidden="1" x14ac:dyDescent="0.2">
      <c r="A995" s="569">
        <v>733</v>
      </c>
      <c r="B995" s="568" t="str">
        <f t="shared" si="41"/>
        <v>10.7.1103115.08</v>
      </c>
      <c r="C995" s="562" t="s">
        <v>4238</v>
      </c>
      <c r="D995" s="562" t="str">
        <f>VLOOKUP(E995,[1]QuyetdinhPCGD!$B$6:$C$1258,2,0)</f>
        <v>1103115</v>
      </c>
      <c r="E995" s="587" t="s">
        <v>454</v>
      </c>
      <c r="F995" s="564" t="s">
        <v>98</v>
      </c>
      <c r="G995" s="564" t="s">
        <v>12</v>
      </c>
      <c r="H995" s="562" t="str">
        <f>VLOOKUP(J995,'[2]Phan ca&amp; Ngay BDhoc'!$B$4:$I$106,8,0)</f>
        <v>B3-301</v>
      </c>
      <c r="I995" s="571"/>
      <c r="J995" s="566" t="s">
        <v>163</v>
      </c>
      <c r="K995" s="563" t="s">
        <v>340</v>
      </c>
      <c r="L995" s="572" t="s">
        <v>119</v>
      </c>
      <c r="M995" s="562" t="str">
        <f>VLOOKUP(C995,[3]K10!$B$3:$K$1312,10,0)</f>
        <v>Mở</v>
      </c>
      <c r="N995" s="571"/>
      <c r="O995" s="563" t="s">
        <v>63</v>
      </c>
      <c r="P995" s="563">
        <v>0</v>
      </c>
      <c r="Q995" s="563" t="s">
        <v>340</v>
      </c>
      <c r="R995" s="559" t="s">
        <v>888</v>
      </c>
      <c r="S995" s="559">
        <f t="shared" si="40"/>
        <v>0</v>
      </c>
      <c r="T995" s="559">
        <v>842</v>
      </c>
      <c r="V995" s="562">
        <f>VLOOKUP(C995,[4]K10!$B$3:$J$1312,9,0)</f>
        <v>65</v>
      </c>
      <c r="W995" s="561">
        <v>992</v>
      </c>
      <c r="X995" s="561" t="s">
        <v>2472</v>
      </c>
      <c r="Y995" s="561"/>
    </row>
    <row r="996" spans="1:26" ht="57" hidden="1" x14ac:dyDescent="0.2">
      <c r="A996" s="569">
        <v>734</v>
      </c>
      <c r="B996" s="568" t="str">
        <f t="shared" si="41"/>
        <v>10.7.1103116.08</v>
      </c>
      <c r="C996" s="562" t="s">
        <v>4239</v>
      </c>
      <c r="D996" s="562" t="str">
        <f>VLOOKUP(E996,[1]QuyetdinhPCGD!$B$6:$C$1258,2,0)</f>
        <v>1103116</v>
      </c>
      <c r="E996" s="567" t="s">
        <v>452</v>
      </c>
      <c r="F996" s="586" t="s">
        <v>145</v>
      </c>
      <c r="G996" s="564" t="s">
        <v>8</v>
      </c>
      <c r="H996" s="563" t="s">
        <v>4629</v>
      </c>
      <c r="I996" s="586"/>
      <c r="J996" s="566" t="s">
        <v>163</v>
      </c>
      <c r="K996" s="563" t="s">
        <v>451</v>
      </c>
      <c r="L996" s="572" t="s">
        <v>119</v>
      </c>
      <c r="M996" s="562" t="str">
        <f>VLOOKUP(C996,[3]K10!$B$3:$K$1312,10,0)</f>
        <v>Mở</v>
      </c>
      <c r="N996" s="586"/>
      <c r="O996" s="563" t="s">
        <v>63</v>
      </c>
      <c r="P996" s="563">
        <v>0</v>
      </c>
      <c r="Q996" s="563" t="s">
        <v>451</v>
      </c>
      <c r="R996" s="559" t="s">
        <v>87</v>
      </c>
      <c r="S996" s="559">
        <f t="shared" si="40"/>
        <v>0</v>
      </c>
      <c r="T996" s="559">
        <v>839</v>
      </c>
      <c r="U996" s="559" t="s">
        <v>4628</v>
      </c>
      <c r="V996" s="562">
        <f>VLOOKUP(C996,[4]K10!$B$3:$J$1312,9,0)</f>
        <v>65</v>
      </c>
      <c r="W996" s="561">
        <v>993</v>
      </c>
      <c r="X996" s="561" t="s">
        <v>2472</v>
      </c>
      <c r="Y996" s="561"/>
    </row>
    <row r="997" spans="1:26" ht="26.25" hidden="1" customHeight="1" x14ac:dyDescent="0.2">
      <c r="A997" s="569">
        <v>735</v>
      </c>
      <c r="B997" s="568" t="str">
        <f t="shared" si="41"/>
        <v>10.7.1103117.08</v>
      </c>
      <c r="C997" s="562" t="s">
        <v>4240</v>
      </c>
      <c r="D997" s="562" t="str">
        <f>VLOOKUP(E997,[1]QuyetdinhPCGD!$B$6:$C$1258,2,0)</f>
        <v>1103117</v>
      </c>
      <c r="E997" s="567" t="s">
        <v>175</v>
      </c>
      <c r="F997" s="586" t="s">
        <v>145</v>
      </c>
      <c r="G997" s="564" t="s">
        <v>8</v>
      </c>
      <c r="H997" s="563" t="s">
        <v>87</v>
      </c>
      <c r="I997" s="586"/>
      <c r="J997" s="566" t="s">
        <v>163</v>
      </c>
      <c r="K997" s="563" t="s">
        <v>451</v>
      </c>
      <c r="L997" s="572" t="s">
        <v>119</v>
      </c>
      <c r="M997" s="562" t="str">
        <f>VLOOKUP(C997,[3]K10!$B$3:$K$1312,10,0)</f>
        <v>Không mở</v>
      </c>
      <c r="N997" s="586"/>
      <c r="O997" s="563" t="s">
        <v>63</v>
      </c>
      <c r="P997" s="563">
        <v>0</v>
      </c>
      <c r="Q997" s="563" t="s">
        <v>451</v>
      </c>
      <c r="R997" s="559" t="s">
        <v>87</v>
      </c>
      <c r="S997" s="559">
        <f t="shared" si="40"/>
        <v>1</v>
      </c>
      <c r="T997" s="559">
        <v>841</v>
      </c>
      <c r="V997" s="562">
        <f>VLOOKUP(C997,[4]K10!$B$3:$J$1312,9,0)</f>
        <v>0</v>
      </c>
      <c r="W997" s="561">
        <v>994</v>
      </c>
      <c r="X997" s="561"/>
      <c r="Y997" s="561"/>
    </row>
    <row r="998" spans="1:26" ht="21.75" hidden="1" customHeight="1" x14ac:dyDescent="0.2">
      <c r="A998" s="569">
        <v>736</v>
      </c>
      <c r="B998" s="568" t="str">
        <f t="shared" si="41"/>
        <v>10.7.1003102.08</v>
      </c>
      <c r="C998" s="562" t="s">
        <v>4241</v>
      </c>
      <c r="D998" s="562" t="str">
        <f>VLOOKUP(E998,[1]QuyetdinhPCGD!$B$6:$C$1258,2,0)</f>
        <v>1003102</v>
      </c>
      <c r="E998" s="570" t="s">
        <v>455</v>
      </c>
      <c r="F998" s="564" t="s">
        <v>68</v>
      </c>
      <c r="G998" s="564" t="s">
        <v>11</v>
      </c>
      <c r="H998" s="562" t="str">
        <f>VLOOKUP(J998,'[2]Phan ca&amp; Ngay BDhoc'!$B$4:$I$106,8,0)</f>
        <v>B3-301</v>
      </c>
      <c r="I998" s="571"/>
      <c r="J998" s="566" t="s">
        <v>163</v>
      </c>
      <c r="K998" s="563" t="s">
        <v>340</v>
      </c>
      <c r="L998" s="577" t="s">
        <v>119</v>
      </c>
      <c r="M998" s="562" t="str">
        <f>VLOOKUP(C998,[3]K10!$B$3:$K$1312,10,0)</f>
        <v>Mở</v>
      </c>
      <c r="N998" s="571"/>
      <c r="O998" s="563" t="s">
        <v>63</v>
      </c>
      <c r="P998" s="563">
        <v>0</v>
      </c>
      <c r="Q998" s="563" t="s">
        <v>340</v>
      </c>
      <c r="R998" s="559" t="s">
        <v>888</v>
      </c>
      <c r="S998" s="559">
        <f t="shared" si="40"/>
        <v>0</v>
      </c>
      <c r="T998" s="559">
        <v>844</v>
      </c>
      <c r="V998" s="562">
        <f>VLOOKUP(C998,[4]K10!$B$3:$J$1312,9,0)</f>
        <v>23</v>
      </c>
      <c r="W998" s="561">
        <v>995</v>
      </c>
      <c r="X998" s="561" t="s">
        <v>2472</v>
      </c>
      <c r="Y998" s="561"/>
    </row>
    <row r="999" spans="1:26" ht="25.5" hidden="1" customHeight="1" x14ac:dyDescent="0.2">
      <c r="A999" s="569">
        <v>737</v>
      </c>
      <c r="B999" s="568" t="str">
        <f t="shared" si="41"/>
        <v>10.7.1103122.08</v>
      </c>
      <c r="C999" s="562" t="s">
        <v>4242</v>
      </c>
      <c r="D999" s="562" t="str">
        <f>VLOOKUP(E999,[1]QuyetdinhPCGD!$B$6:$C$1258,2,0)</f>
        <v>1103122</v>
      </c>
      <c r="E999" s="570" t="s">
        <v>456</v>
      </c>
      <c r="F999" s="564" t="s">
        <v>98</v>
      </c>
      <c r="G999" s="564" t="s">
        <v>10</v>
      </c>
      <c r="H999" s="562" t="str">
        <f>VLOOKUP(J999,'[2]Phan ca&amp; Ngay BDhoc'!$B$4:$I$106,8,0)</f>
        <v>B3-301</v>
      </c>
      <c r="I999" s="571"/>
      <c r="J999" s="566" t="s">
        <v>163</v>
      </c>
      <c r="K999" s="563" t="s">
        <v>340</v>
      </c>
      <c r="L999" s="572" t="s">
        <v>119</v>
      </c>
      <c r="M999" s="562" t="str">
        <f>VLOOKUP(C999,[3]K10!$B$3:$K$1312,10,0)</f>
        <v>Mở</v>
      </c>
      <c r="N999" s="571"/>
      <c r="O999" s="563" t="s">
        <v>63</v>
      </c>
      <c r="P999" s="563">
        <v>0</v>
      </c>
      <c r="Q999" s="563" t="s">
        <v>340</v>
      </c>
      <c r="R999" s="559" t="s">
        <v>888</v>
      </c>
      <c r="S999" s="559">
        <f t="shared" si="40"/>
        <v>0</v>
      </c>
      <c r="T999" s="559">
        <v>845</v>
      </c>
      <c r="V999" s="562">
        <f>VLOOKUP(C999,[4]K10!$B$3:$J$1312,9,0)</f>
        <v>65</v>
      </c>
      <c r="W999" s="561">
        <v>996</v>
      </c>
      <c r="X999" s="561" t="s">
        <v>2472</v>
      </c>
      <c r="Y999" s="561"/>
    </row>
    <row r="1000" spans="1:26" ht="21" hidden="1" customHeight="1" x14ac:dyDescent="0.2">
      <c r="A1000" s="569">
        <v>738</v>
      </c>
      <c r="B1000" s="568" t="str">
        <f t="shared" si="41"/>
        <v>10.7.0503105.03</v>
      </c>
      <c r="C1000" s="562" t="s">
        <v>4243</v>
      </c>
      <c r="D1000" s="562" t="str">
        <f>VLOOKUP(E1000,[1]QuyetdinhPCGD!$B$6:$C$1258,2,0)</f>
        <v>0503105</v>
      </c>
      <c r="E1000" s="573" t="s">
        <v>443</v>
      </c>
      <c r="F1000" s="564" t="s">
        <v>166</v>
      </c>
      <c r="G1000" s="564" t="s">
        <v>10</v>
      </c>
      <c r="H1000" s="562" t="s">
        <v>592</v>
      </c>
      <c r="I1000" s="571"/>
      <c r="J1000" s="566" t="s">
        <v>165</v>
      </c>
      <c r="K1000" s="563" t="s">
        <v>274</v>
      </c>
      <c r="L1000" s="572" t="s">
        <v>75</v>
      </c>
      <c r="M1000" s="562" t="str">
        <f>VLOOKUP(C1000,[3]K10!$B$3:$K$1312,10,0)</f>
        <v>Mở</v>
      </c>
      <c r="N1000" s="571"/>
      <c r="O1000" s="563" t="s">
        <v>63</v>
      </c>
      <c r="P1000" s="563">
        <v>0</v>
      </c>
      <c r="Q1000" s="563" t="s">
        <v>274</v>
      </c>
      <c r="R1000" s="559" t="s">
        <v>3329</v>
      </c>
      <c r="S1000" s="559">
        <f t="shared" si="40"/>
        <v>0</v>
      </c>
      <c r="T1000" s="559">
        <v>846</v>
      </c>
      <c r="U1000" s="559" t="s">
        <v>4628</v>
      </c>
      <c r="V1000" s="562">
        <f>VLOOKUP(C1000,[4]K10!$B$3:$J$1312,9,0)</f>
        <v>66</v>
      </c>
      <c r="W1000" s="561">
        <v>997</v>
      </c>
      <c r="X1000" s="561" t="s">
        <v>4627</v>
      </c>
      <c r="Y1000" s="581" t="s">
        <v>4639</v>
      </c>
    </row>
    <row r="1001" spans="1:26" ht="23.25" hidden="1" customHeight="1" x14ac:dyDescent="0.2">
      <c r="A1001" s="569">
        <v>739</v>
      </c>
      <c r="B1001" s="568" t="str">
        <f t="shared" si="41"/>
        <v>10.7.0503105.03</v>
      </c>
      <c r="C1001" s="562" t="s">
        <v>4243</v>
      </c>
      <c r="D1001" s="562" t="str">
        <f>VLOOKUP(E1001,[1]QuyetdinhPCGD!$B$6:$C$1258,2,0)</f>
        <v>0503105</v>
      </c>
      <c r="E1001" s="573" t="s">
        <v>443</v>
      </c>
      <c r="F1001" s="564" t="s">
        <v>79</v>
      </c>
      <c r="G1001" s="564" t="s">
        <v>11</v>
      </c>
      <c r="H1001" s="562" t="s">
        <v>3229</v>
      </c>
      <c r="I1001" s="571"/>
      <c r="J1001" s="566" t="s">
        <v>165</v>
      </c>
      <c r="K1001" s="563" t="s">
        <v>274</v>
      </c>
      <c r="L1001" s="572" t="s">
        <v>75</v>
      </c>
      <c r="M1001" s="562" t="str">
        <f>VLOOKUP(C1001,[3]K10!$B$3:$K$1312,10,0)</f>
        <v>Mở</v>
      </c>
      <c r="N1001" s="571"/>
      <c r="O1001" s="563" t="s">
        <v>63</v>
      </c>
      <c r="P1001" s="563">
        <v>0</v>
      </c>
      <c r="Q1001" s="563" t="s">
        <v>274</v>
      </c>
      <c r="R1001" s="559" t="s">
        <v>3329</v>
      </c>
      <c r="S1001" s="559">
        <f t="shared" si="40"/>
        <v>0</v>
      </c>
      <c r="T1001" s="559">
        <v>847</v>
      </c>
      <c r="U1001" s="559" t="s">
        <v>4628</v>
      </c>
      <c r="V1001" s="562">
        <f>VLOOKUP(C1001,[4]K10!$B$3:$J$1312,9,0)</f>
        <v>66</v>
      </c>
      <c r="W1001" s="561">
        <v>998</v>
      </c>
      <c r="X1001" s="561" t="s">
        <v>4627</v>
      </c>
      <c r="Y1001" s="578" t="s">
        <v>4639</v>
      </c>
    </row>
    <row r="1002" spans="1:26" ht="28.5" hidden="1" x14ac:dyDescent="0.2">
      <c r="A1002" s="569">
        <v>740</v>
      </c>
      <c r="B1002" s="568" t="str">
        <f t="shared" si="41"/>
        <v>10.7.0503134.06</v>
      </c>
      <c r="C1002" s="562" t="s">
        <v>4244</v>
      </c>
      <c r="D1002" s="562" t="str">
        <f>VLOOKUP(E1002,[1]QuyetdinhPCGD!$B$6:$C$1258,2,0)</f>
        <v>0503134</v>
      </c>
      <c r="E1002" s="570" t="s">
        <v>328</v>
      </c>
      <c r="F1002" s="564" t="s">
        <v>60</v>
      </c>
      <c r="G1002" s="564" t="s">
        <v>9</v>
      </c>
      <c r="H1002" s="562" t="s">
        <v>2151</v>
      </c>
      <c r="I1002" s="571"/>
      <c r="J1002" s="566" t="s">
        <v>165</v>
      </c>
      <c r="K1002" s="563" t="s">
        <v>274</v>
      </c>
      <c r="L1002" s="572" t="s">
        <v>115</v>
      </c>
      <c r="M1002" s="562" t="str">
        <f>VLOOKUP(C1002,[3]K10!$B$3:$K$1312,10,0)</f>
        <v>Mở</v>
      </c>
      <c r="N1002" s="571"/>
      <c r="O1002" s="563" t="s">
        <v>63</v>
      </c>
      <c r="P1002" s="563">
        <v>0</v>
      </c>
      <c r="Q1002" s="563" t="s">
        <v>274</v>
      </c>
      <c r="R1002" s="559" t="s">
        <v>3329</v>
      </c>
      <c r="S1002" s="559">
        <f t="shared" si="40"/>
        <v>0</v>
      </c>
      <c r="T1002" s="559">
        <v>848</v>
      </c>
      <c r="U1002" s="559" t="s">
        <v>4628</v>
      </c>
      <c r="V1002" s="562">
        <f>VLOOKUP(C1002,[4]K10!$B$3:$J$1312,9,0)</f>
        <v>44</v>
      </c>
      <c r="W1002" s="561">
        <v>999</v>
      </c>
      <c r="X1002" s="561" t="s">
        <v>4627</v>
      </c>
      <c r="Y1002" s="581" t="s">
        <v>4639</v>
      </c>
    </row>
    <row r="1003" spans="1:26" ht="28.5" hidden="1" x14ac:dyDescent="0.2">
      <c r="A1003" s="569">
        <v>741</v>
      </c>
      <c r="B1003" s="568" t="str">
        <f t="shared" si="41"/>
        <v>10.7.0503134.06</v>
      </c>
      <c r="C1003" s="562" t="s">
        <v>4244</v>
      </c>
      <c r="D1003" s="562" t="str">
        <f>VLOOKUP(E1003,[1]QuyetdinhPCGD!$B$6:$C$1258,2,0)</f>
        <v>0503134</v>
      </c>
      <c r="E1003" s="570" t="s">
        <v>328</v>
      </c>
      <c r="F1003" s="564" t="s">
        <v>60</v>
      </c>
      <c r="G1003" s="564" t="s">
        <v>10</v>
      </c>
      <c r="H1003" s="562" t="s">
        <v>592</v>
      </c>
      <c r="I1003" s="571"/>
      <c r="J1003" s="566" t="s">
        <v>165</v>
      </c>
      <c r="K1003" s="563" t="s">
        <v>274</v>
      </c>
      <c r="L1003" s="572" t="s">
        <v>115</v>
      </c>
      <c r="M1003" s="562" t="str">
        <f>VLOOKUP(C1003,[3]K10!$B$3:$K$1312,10,0)</f>
        <v>Mở</v>
      </c>
      <c r="N1003" s="571"/>
      <c r="O1003" s="563" t="s">
        <v>63</v>
      </c>
      <c r="P1003" s="563">
        <v>0</v>
      </c>
      <c r="Q1003" s="563" t="s">
        <v>274</v>
      </c>
      <c r="R1003" s="559" t="s">
        <v>3329</v>
      </c>
      <c r="S1003" s="559">
        <f t="shared" si="40"/>
        <v>0</v>
      </c>
      <c r="T1003" s="559">
        <v>849</v>
      </c>
      <c r="U1003" s="559" t="s">
        <v>4628</v>
      </c>
      <c r="V1003" s="562">
        <f>VLOOKUP(C1003,[4]K10!$B$3:$J$1312,9,0)</f>
        <v>44</v>
      </c>
      <c r="W1003" s="561">
        <v>1000</v>
      </c>
      <c r="X1003" s="561" t="s">
        <v>4627</v>
      </c>
      <c r="Y1003" s="581" t="s">
        <v>4639</v>
      </c>
    </row>
    <row r="1004" spans="1:26" ht="71.25" hidden="1" x14ac:dyDescent="0.2">
      <c r="A1004" s="569">
        <v>742</v>
      </c>
      <c r="B1004" s="568" t="str">
        <f t="shared" si="41"/>
        <v>10.7.0503136.01</v>
      </c>
      <c r="C1004" s="562" t="s">
        <v>4245</v>
      </c>
      <c r="D1004" s="562" t="str">
        <f>VLOOKUP(E1004,[1]QuyetdinhPCGD!$B$6:$C$1258,2,0)</f>
        <v>0503136</v>
      </c>
      <c r="E1004" s="567" t="s">
        <v>457</v>
      </c>
      <c r="F1004" s="564" t="s">
        <v>100</v>
      </c>
      <c r="G1004" s="564" t="s">
        <v>12</v>
      </c>
      <c r="H1004" s="562" t="str">
        <f>VLOOKUP(J1004,'[2]Phan ca&amp; Ngay BDhoc'!$B$4:$I$106,8,0)</f>
        <v>A9-408</v>
      </c>
      <c r="I1004" s="571"/>
      <c r="J1004" s="566" t="s">
        <v>165</v>
      </c>
      <c r="K1004" s="563" t="s">
        <v>458</v>
      </c>
      <c r="L1004" s="572" t="s">
        <v>62</v>
      </c>
      <c r="M1004" s="562" t="str">
        <f>VLOOKUP(C1004,[3]K10!$B$3:$K$1312,10,0)</f>
        <v>Không mở</v>
      </c>
      <c r="N1004" s="571"/>
      <c r="O1004" s="563" t="s">
        <v>63</v>
      </c>
      <c r="P1004" s="563">
        <v>0</v>
      </c>
      <c r="Q1004" s="563" t="s">
        <v>458</v>
      </c>
      <c r="R1004" s="559" t="s">
        <v>3329</v>
      </c>
      <c r="S1004" s="559">
        <f t="shared" si="40"/>
        <v>0</v>
      </c>
      <c r="T1004" s="559">
        <v>850</v>
      </c>
      <c r="V1004" s="562">
        <f>VLOOKUP(C1004,[4]K10!$B$3:$J$1312,9,0)</f>
        <v>0</v>
      </c>
      <c r="W1004" s="561">
        <v>1001</v>
      </c>
      <c r="X1004" s="561"/>
      <c r="Y1004" s="561"/>
    </row>
    <row r="1005" spans="1:26" ht="44.25" hidden="1" customHeight="1" x14ac:dyDescent="0.2">
      <c r="A1005" s="569">
        <v>743</v>
      </c>
      <c r="B1005" s="568" t="str">
        <f t="shared" si="41"/>
        <v>10.7.0503142.01</v>
      </c>
      <c r="C1005" s="562" t="s">
        <v>4246</v>
      </c>
      <c r="D1005" s="562" t="str">
        <f>VLOOKUP(E1005,[1]QuyetdinhPCGD!$B$6:$C$1258,2,0)</f>
        <v>0503142</v>
      </c>
      <c r="E1005" s="567" t="s">
        <v>459</v>
      </c>
      <c r="F1005" s="564" t="s">
        <v>100</v>
      </c>
      <c r="G1005" s="564" t="s">
        <v>12</v>
      </c>
      <c r="H1005" s="563" t="s">
        <v>584</v>
      </c>
      <c r="I1005" s="571"/>
      <c r="J1005" s="566" t="s">
        <v>165</v>
      </c>
      <c r="K1005" s="563" t="s">
        <v>458</v>
      </c>
      <c r="L1005" s="572" t="s">
        <v>62</v>
      </c>
      <c r="M1005" s="562" t="str">
        <f>VLOOKUP(C1005,[3]K10!$B$3:$K$1312,10,0)</f>
        <v>Mở</v>
      </c>
      <c r="N1005" s="571"/>
      <c r="O1005" s="563" t="s">
        <v>63</v>
      </c>
      <c r="P1005" s="563">
        <v>0</v>
      </c>
      <c r="Q1005" s="563" t="s">
        <v>458</v>
      </c>
      <c r="R1005" s="559" t="s">
        <v>293</v>
      </c>
      <c r="S1005" s="559">
        <f t="shared" si="40"/>
        <v>0</v>
      </c>
      <c r="T1005" s="559">
        <v>851</v>
      </c>
      <c r="U1005" s="559" t="s">
        <v>4628</v>
      </c>
      <c r="V1005" s="562">
        <f>VLOOKUP(C1005,[4]K10!$B$3:$J$1312,9,0)</f>
        <v>43</v>
      </c>
      <c r="W1005" s="561">
        <v>1002</v>
      </c>
      <c r="X1005" s="561" t="s">
        <v>4627</v>
      </c>
      <c r="Y1005" s="561"/>
    </row>
    <row r="1006" spans="1:26" ht="45" hidden="1" customHeight="1" x14ac:dyDescent="0.2">
      <c r="A1006" s="569">
        <v>744</v>
      </c>
      <c r="B1006" s="568" t="str">
        <f t="shared" si="41"/>
        <v>10.7.0503151.03</v>
      </c>
      <c r="C1006" s="562" t="s">
        <v>4247</v>
      </c>
      <c r="D1006" s="562" t="str">
        <f>VLOOKUP(E1006,[1]QuyetdinhPCGD!$B$6:$C$1258,2,0)</f>
        <v>0503151</v>
      </c>
      <c r="E1006" s="570" t="s">
        <v>448</v>
      </c>
      <c r="F1006" s="564" t="s">
        <v>100</v>
      </c>
      <c r="G1006" s="564" t="s">
        <v>11</v>
      </c>
      <c r="H1006" s="562" t="str">
        <f>VLOOKUP(J1006,'[2]Phan ca&amp; Ngay BDhoc'!$B$4:$I$106,8,0)</f>
        <v>A9-408</v>
      </c>
      <c r="I1006" s="571"/>
      <c r="J1006" s="566" t="s">
        <v>165</v>
      </c>
      <c r="K1006" s="563" t="s">
        <v>460</v>
      </c>
      <c r="L1006" s="572" t="s">
        <v>75</v>
      </c>
      <c r="M1006" s="562" t="str">
        <f>VLOOKUP(C1006,[3]K10!$B$3:$K$1312,10,0)</f>
        <v>Không mở</v>
      </c>
      <c r="N1006" s="571"/>
      <c r="O1006" s="563" t="s">
        <v>63</v>
      </c>
      <c r="P1006" s="563">
        <v>0</v>
      </c>
      <c r="Q1006" s="563" t="s">
        <v>460</v>
      </c>
      <c r="R1006" s="559" t="s">
        <v>3329</v>
      </c>
      <c r="S1006" s="559">
        <f t="shared" si="40"/>
        <v>0</v>
      </c>
      <c r="T1006" s="559">
        <v>854</v>
      </c>
      <c r="V1006" s="562">
        <f>VLOOKUP(C1006,[4]K10!$B$3:$J$1312,9,0)</f>
        <v>0</v>
      </c>
      <c r="W1006" s="561">
        <v>1003</v>
      </c>
      <c r="X1006" s="561"/>
      <c r="Y1006" s="561"/>
    </row>
    <row r="1007" spans="1:26" ht="33" hidden="1" customHeight="1" x14ac:dyDescent="0.2">
      <c r="A1007" s="569"/>
      <c r="B1007" s="568" t="str">
        <f t="shared" si="41"/>
        <v>10.7.1303128.01</v>
      </c>
      <c r="C1007" s="576" t="s">
        <v>4248</v>
      </c>
      <c r="D1007" s="562" t="str">
        <f>VLOOKUP(E1007,[1]QuyetdinhPCGD!$B$6:$C$1258,2,0)</f>
        <v>1303128</v>
      </c>
      <c r="E1007" s="567" t="s">
        <v>4249</v>
      </c>
      <c r="F1007" s="564" t="s">
        <v>311</v>
      </c>
      <c r="G1007" s="564" t="s">
        <v>9</v>
      </c>
      <c r="H1007" s="563" t="s">
        <v>2345</v>
      </c>
      <c r="I1007" s="571"/>
      <c r="J1007" s="566" t="s">
        <v>165</v>
      </c>
      <c r="K1007" s="563" t="s">
        <v>4250</v>
      </c>
      <c r="L1007" s="572" t="s">
        <v>62</v>
      </c>
      <c r="M1007" s="562" t="str">
        <f>VLOOKUP(C1007,[3]K10!$B$3:$K$1312,10,0)</f>
        <v>Mở</v>
      </c>
      <c r="N1007" s="571"/>
      <c r="O1007" s="563" t="s">
        <v>63</v>
      </c>
      <c r="P1007" s="563"/>
      <c r="Q1007" s="563"/>
      <c r="U1007" s="559" t="s">
        <v>4628</v>
      </c>
      <c r="V1007" s="562">
        <f>VLOOKUP(C1007,[4]K10!$B$3:$J$1312,9,0)</f>
        <v>29</v>
      </c>
      <c r="W1007" s="561">
        <v>1004</v>
      </c>
      <c r="X1007" s="561"/>
      <c r="Y1007" s="561"/>
      <c r="Z1007" s="558" t="s">
        <v>3436</v>
      </c>
    </row>
    <row r="1008" spans="1:26" ht="38.25" hidden="1" customHeight="1" x14ac:dyDescent="0.2">
      <c r="A1008" s="569"/>
      <c r="B1008" s="568" t="str">
        <f t="shared" si="41"/>
        <v>10.7.1303128.01</v>
      </c>
      <c r="C1008" s="576" t="s">
        <v>4248</v>
      </c>
      <c r="D1008" s="562" t="str">
        <f>VLOOKUP(E1008,[1]QuyetdinhPCGD!$B$6:$C$1258,2,0)</f>
        <v>1303128</v>
      </c>
      <c r="E1008" s="567" t="s">
        <v>4249</v>
      </c>
      <c r="F1008" s="564" t="s">
        <v>311</v>
      </c>
      <c r="G1008" s="564" t="s">
        <v>10</v>
      </c>
      <c r="H1008" s="563" t="s">
        <v>2345</v>
      </c>
      <c r="I1008" s="571"/>
      <c r="J1008" s="566" t="s">
        <v>165</v>
      </c>
      <c r="K1008" s="563" t="s">
        <v>4250</v>
      </c>
      <c r="L1008" s="572" t="s">
        <v>62</v>
      </c>
      <c r="M1008" s="562" t="str">
        <f>VLOOKUP(C1008,[3]K10!$B$3:$K$1312,10,0)</f>
        <v>Mở</v>
      </c>
      <c r="N1008" s="571"/>
      <c r="O1008" s="563" t="s">
        <v>63</v>
      </c>
      <c r="P1008" s="563"/>
      <c r="Q1008" s="563"/>
      <c r="U1008" s="559" t="s">
        <v>4628</v>
      </c>
      <c r="V1008" s="562">
        <f>VLOOKUP(C1008,[4]K10!$B$3:$J$1312,9,0)</f>
        <v>29</v>
      </c>
      <c r="W1008" s="561">
        <v>1005</v>
      </c>
      <c r="X1008" s="561"/>
      <c r="Y1008" s="561"/>
    </row>
    <row r="1009" spans="1:26" ht="38.25" hidden="1" customHeight="1" x14ac:dyDescent="0.2">
      <c r="A1009" s="569"/>
      <c r="B1009" s="568" t="str">
        <f t="shared" si="41"/>
        <v>10.7.1303142.01</v>
      </c>
      <c r="C1009" s="576" t="s">
        <v>4251</v>
      </c>
      <c r="D1009" s="562" t="str">
        <f>VLOOKUP(E1009,[1]QuyetdinhPCGD!$B$6:$C$1258,2,0)</f>
        <v>1303142</v>
      </c>
      <c r="E1009" s="567" t="s">
        <v>4252</v>
      </c>
      <c r="F1009" s="564" t="s">
        <v>138</v>
      </c>
      <c r="G1009" s="564" t="s">
        <v>13</v>
      </c>
      <c r="H1009" s="563" t="s">
        <v>3358</v>
      </c>
      <c r="I1009" s="571"/>
      <c r="J1009" s="566" t="s">
        <v>165</v>
      </c>
      <c r="K1009" s="563" t="s">
        <v>4250</v>
      </c>
      <c r="L1009" s="572" t="s">
        <v>62</v>
      </c>
      <c r="M1009" s="562" t="str">
        <f>VLOOKUP(C1009,[3]K10!$B$3:$K$1312,10,0)</f>
        <v>Mở</v>
      </c>
      <c r="N1009" s="571"/>
      <c r="O1009" s="563" t="s">
        <v>63</v>
      </c>
      <c r="P1009" s="563"/>
      <c r="Q1009" s="563"/>
      <c r="U1009" s="559" t="s">
        <v>4628</v>
      </c>
      <c r="V1009" s="562">
        <f>VLOOKUP(C1009,[4]K10!$B$3:$J$1312,9,0)</f>
        <v>45</v>
      </c>
      <c r="W1009" s="561">
        <v>1006</v>
      </c>
      <c r="X1009" s="561" t="s">
        <v>2472</v>
      </c>
      <c r="Y1009" s="561"/>
      <c r="Z1009" s="558" t="s">
        <v>3436</v>
      </c>
    </row>
    <row r="1010" spans="1:26" ht="38.25" hidden="1" customHeight="1" x14ac:dyDescent="0.2">
      <c r="A1010" s="569"/>
      <c r="B1010" s="568" t="str">
        <f t="shared" si="41"/>
        <v>10.7.1303143.01</v>
      </c>
      <c r="C1010" s="576" t="s">
        <v>4253</v>
      </c>
      <c r="D1010" s="562" t="str">
        <f>VLOOKUP(E1010,[1]QuyetdinhPCGD!$B$6:$C$1258,2,0)</f>
        <v>1303143</v>
      </c>
      <c r="E1010" s="567" t="s">
        <v>4254</v>
      </c>
      <c r="F1010" s="564" t="s">
        <v>311</v>
      </c>
      <c r="G1010" s="564" t="s">
        <v>8</v>
      </c>
      <c r="H1010" s="563" t="s">
        <v>2251</v>
      </c>
      <c r="I1010" s="571"/>
      <c r="J1010" s="566" t="s">
        <v>165</v>
      </c>
      <c r="K1010" s="563" t="s">
        <v>4250</v>
      </c>
      <c r="L1010" s="572" t="s">
        <v>62</v>
      </c>
      <c r="M1010" s="562" t="s">
        <v>3439</v>
      </c>
      <c r="N1010" s="574">
        <v>50</v>
      </c>
      <c r="O1010" s="563" t="s">
        <v>63</v>
      </c>
      <c r="P1010" s="563"/>
      <c r="Q1010" s="563"/>
      <c r="U1010" s="559" t="s">
        <v>4628</v>
      </c>
      <c r="V1010" s="562" t="e">
        <f>VLOOKUP(C1010,[4]K10!$B$3:$J$1312,9,0)</f>
        <v>#N/A</v>
      </c>
      <c r="W1010" s="561">
        <v>1007</v>
      </c>
      <c r="X1010" s="561"/>
      <c r="Y1010" s="561"/>
      <c r="Z1010" s="558" t="s">
        <v>3436</v>
      </c>
    </row>
    <row r="1011" spans="1:26" ht="38.25" hidden="1" customHeight="1" x14ac:dyDescent="0.2">
      <c r="A1011" s="569"/>
      <c r="B1011" s="568" t="str">
        <f t="shared" si="41"/>
        <v>10.7.1303143.01</v>
      </c>
      <c r="C1011" s="576" t="s">
        <v>4253</v>
      </c>
      <c r="D1011" s="562" t="str">
        <f>VLOOKUP(E1011,[1]QuyetdinhPCGD!$B$6:$C$1258,2,0)</f>
        <v>1303143</v>
      </c>
      <c r="E1011" s="567" t="s">
        <v>4254</v>
      </c>
      <c r="F1011" s="564" t="s">
        <v>311</v>
      </c>
      <c r="G1011" s="564" t="s">
        <v>9</v>
      </c>
      <c r="H1011" s="563" t="s">
        <v>2251</v>
      </c>
      <c r="I1011" s="571"/>
      <c r="J1011" s="566" t="s">
        <v>165</v>
      </c>
      <c r="K1011" s="563" t="s">
        <v>4250</v>
      </c>
      <c r="L1011" s="572" t="s">
        <v>62</v>
      </c>
      <c r="M1011" s="562" t="s">
        <v>3439</v>
      </c>
      <c r="N1011" s="574">
        <v>50</v>
      </c>
      <c r="O1011" s="563" t="s">
        <v>63</v>
      </c>
      <c r="P1011" s="563"/>
      <c r="Q1011" s="563"/>
      <c r="U1011" s="559" t="s">
        <v>4628</v>
      </c>
      <c r="V1011" s="562" t="e">
        <f>VLOOKUP(C1011,[4]K10!$B$3:$J$1312,9,0)</f>
        <v>#N/A</v>
      </c>
      <c r="W1011" s="561">
        <v>1008</v>
      </c>
      <c r="X1011" s="561"/>
      <c r="Y1011" s="561"/>
    </row>
    <row r="1012" spans="1:26" ht="33" hidden="1" customHeight="1" x14ac:dyDescent="0.2">
      <c r="A1012" s="569"/>
      <c r="B1012" s="568" t="str">
        <f t="shared" si="41"/>
        <v>10.7.1303143.01</v>
      </c>
      <c r="C1012" s="576" t="s">
        <v>4253</v>
      </c>
      <c r="D1012" s="562" t="str">
        <f>VLOOKUP(E1012,[1]QuyetdinhPCGD!$B$6:$C$1258,2,0)</f>
        <v>1303143</v>
      </c>
      <c r="E1012" s="567" t="s">
        <v>4254</v>
      </c>
      <c r="F1012" s="564" t="s">
        <v>311</v>
      </c>
      <c r="G1012" s="564" t="s">
        <v>10</v>
      </c>
      <c r="H1012" s="563" t="s">
        <v>2251</v>
      </c>
      <c r="I1012" s="571"/>
      <c r="J1012" s="566" t="s">
        <v>165</v>
      </c>
      <c r="K1012" s="563" t="s">
        <v>4250</v>
      </c>
      <c r="L1012" s="572" t="s">
        <v>62</v>
      </c>
      <c r="M1012" s="562" t="s">
        <v>3439</v>
      </c>
      <c r="N1012" s="574">
        <v>50</v>
      </c>
      <c r="O1012" s="563" t="s">
        <v>63</v>
      </c>
      <c r="P1012" s="563"/>
      <c r="Q1012" s="563"/>
      <c r="U1012" s="559" t="s">
        <v>4628</v>
      </c>
      <c r="V1012" s="562" t="e">
        <f>VLOOKUP(C1012,[4]K10!$B$3:$J$1312,9,0)</f>
        <v>#N/A</v>
      </c>
      <c r="W1012" s="561">
        <v>1009</v>
      </c>
      <c r="X1012" s="561"/>
      <c r="Y1012" s="561"/>
    </row>
    <row r="1013" spans="1:26" ht="33" hidden="1" customHeight="1" x14ac:dyDescent="0.2">
      <c r="A1013" s="569"/>
      <c r="B1013" s="568" t="str">
        <f t="shared" si="41"/>
        <v>10.7.1303131.01</v>
      </c>
      <c r="C1013" s="576" t="s">
        <v>4255</v>
      </c>
      <c r="D1013" s="562" t="str">
        <f>VLOOKUP(E1013,[1]QuyetdinhPCGD!$B$6:$C$1258,2,0)</f>
        <v>1303131</v>
      </c>
      <c r="E1013" s="567" t="s">
        <v>4256</v>
      </c>
      <c r="F1013" s="564" t="s">
        <v>311</v>
      </c>
      <c r="G1013" s="564" t="s">
        <v>13</v>
      </c>
      <c r="H1013" s="563" t="s">
        <v>4631</v>
      </c>
      <c r="I1013" s="571"/>
      <c r="J1013" s="566" t="s">
        <v>165</v>
      </c>
      <c r="K1013" s="563" t="s">
        <v>4250</v>
      </c>
      <c r="L1013" s="572" t="s">
        <v>62</v>
      </c>
      <c r="M1013" s="562" t="s">
        <v>3439</v>
      </c>
      <c r="N1013" s="574">
        <v>50</v>
      </c>
      <c r="O1013" s="563" t="s">
        <v>63</v>
      </c>
      <c r="P1013" s="563"/>
      <c r="Q1013" s="563"/>
      <c r="U1013" s="559" t="s">
        <v>4628</v>
      </c>
      <c r="V1013" s="562" t="e">
        <f>VLOOKUP(C1013,[4]K10!$B$3:$J$1312,9,0)</f>
        <v>#N/A</v>
      </c>
      <c r="W1013" s="561">
        <v>1010</v>
      </c>
      <c r="X1013" s="561"/>
      <c r="Y1013" s="561"/>
      <c r="Z1013" s="558" t="s">
        <v>3436</v>
      </c>
    </row>
    <row r="1014" spans="1:26" ht="33" hidden="1" customHeight="1" x14ac:dyDescent="0.2">
      <c r="A1014" s="569"/>
      <c r="B1014" s="568" t="str">
        <f t="shared" si="41"/>
        <v>10.7.1303131.02</v>
      </c>
      <c r="C1014" s="576" t="s">
        <v>4257</v>
      </c>
      <c r="D1014" s="562" t="str">
        <f>VLOOKUP(E1014,[1]QuyetdinhPCGD!$B$6:$C$1258,2,0)</f>
        <v>1303131</v>
      </c>
      <c r="E1014" s="567" t="s">
        <v>4256</v>
      </c>
      <c r="F1014" s="564" t="s">
        <v>98</v>
      </c>
      <c r="G1014" s="564" t="s">
        <v>750</v>
      </c>
      <c r="H1014" s="563" t="s">
        <v>3363</v>
      </c>
      <c r="I1014" s="571"/>
      <c r="J1014" s="566" t="s">
        <v>165</v>
      </c>
      <c r="K1014" s="563" t="s">
        <v>4250</v>
      </c>
      <c r="L1014" s="572" t="s">
        <v>70</v>
      </c>
      <c r="M1014" s="562" t="str">
        <f>VLOOKUP(C1014,[3]K10!$B$3:$K$1312,10,0)</f>
        <v>Mở</v>
      </c>
      <c r="N1014" s="571"/>
      <c r="O1014" s="563" t="s">
        <v>63</v>
      </c>
      <c r="P1014" s="563"/>
      <c r="Q1014" s="563"/>
      <c r="U1014" s="559" t="s">
        <v>4628</v>
      </c>
      <c r="V1014" s="562">
        <f>VLOOKUP(C1014,[4]K10!$B$3:$J$1312,9,0)</f>
        <v>50</v>
      </c>
      <c r="W1014" s="561">
        <v>1011</v>
      </c>
      <c r="X1014" s="561" t="s">
        <v>2472</v>
      </c>
      <c r="Y1014" s="561"/>
      <c r="Z1014" s="558" t="s">
        <v>3436</v>
      </c>
    </row>
    <row r="1015" spans="1:26" ht="33" hidden="1" customHeight="1" x14ac:dyDescent="0.2">
      <c r="A1015" s="569"/>
      <c r="B1015" s="568" t="str">
        <f t="shared" si="41"/>
        <v>10.7.1303131.03</v>
      </c>
      <c r="C1015" s="576" t="s">
        <v>4258</v>
      </c>
      <c r="D1015" s="562" t="str">
        <f>VLOOKUP(E1015,[1]QuyetdinhPCGD!$B$6:$C$1258,2,0)</f>
        <v>1303131</v>
      </c>
      <c r="E1015" s="567" t="s">
        <v>4256</v>
      </c>
      <c r="F1015" s="564" t="s">
        <v>311</v>
      </c>
      <c r="G1015" s="564" t="s">
        <v>8</v>
      </c>
      <c r="H1015" s="563" t="s">
        <v>4631</v>
      </c>
      <c r="I1015" s="571"/>
      <c r="J1015" s="566" t="s">
        <v>165</v>
      </c>
      <c r="K1015" s="563" t="s">
        <v>4250</v>
      </c>
      <c r="L1015" s="572" t="s">
        <v>75</v>
      </c>
      <c r="M1015" s="562" t="str">
        <f>VLOOKUP(C1015,[3]K10!$B$3:$K$1312,10,0)</f>
        <v>Mở</v>
      </c>
      <c r="N1015" s="571"/>
      <c r="O1015" s="563" t="s">
        <v>63</v>
      </c>
      <c r="P1015" s="563"/>
      <c r="Q1015" s="563"/>
      <c r="V1015" s="562">
        <f>VLOOKUP(C1015,[4]K10!$B$3:$J$1312,9,0)</f>
        <v>50</v>
      </c>
      <c r="W1015" s="561">
        <v>1012</v>
      </c>
      <c r="X1015" s="561"/>
      <c r="Y1015" s="561"/>
      <c r="Z1015" s="558" t="s">
        <v>3436</v>
      </c>
    </row>
    <row r="1016" spans="1:26" ht="33" hidden="1" customHeight="1" x14ac:dyDescent="0.2">
      <c r="A1016" s="569"/>
      <c r="B1016" s="568" t="str">
        <f t="shared" si="41"/>
        <v>10.7.1303131.04</v>
      </c>
      <c r="C1016" s="576" t="s">
        <v>4259</v>
      </c>
      <c r="D1016" s="562" t="str">
        <f>VLOOKUP(E1016,[1]QuyetdinhPCGD!$B$6:$C$1258,2,0)</f>
        <v>1303131</v>
      </c>
      <c r="E1016" s="567" t="s">
        <v>4256</v>
      </c>
      <c r="F1016" s="564" t="s">
        <v>311</v>
      </c>
      <c r="G1016" s="564" t="s">
        <v>10</v>
      </c>
      <c r="H1016" s="563" t="s">
        <v>293</v>
      </c>
      <c r="I1016" s="571"/>
      <c r="J1016" s="566" t="s">
        <v>165</v>
      </c>
      <c r="K1016" s="563" t="s">
        <v>3443</v>
      </c>
      <c r="L1016" s="575" t="s">
        <v>89</v>
      </c>
      <c r="M1016" s="562" t="str">
        <f>VLOOKUP(C1016,[3]K10!$B$3:$K$1312,10,0)</f>
        <v>Không mở</v>
      </c>
      <c r="N1016" s="571"/>
      <c r="O1016" s="563" t="s">
        <v>63</v>
      </c>
      <c r="P1016" s="563"/>
      <c r="Q1016" s="563"/>
      <c r="V1016" s="562">
        <f>VLOOKUP(C1016,[4]K10!$B$3:$J$1312,9,0)</f>
        <v>6</v>
      </c>
      <c r="W1016" s="561">
        <v>1013</v>
      </c>
      <c r="X1016" s="561"/>
      <c r="Y1016" s="561"/>
      <c r="Z1016" s="582" t="s">
        <v>3436</v>
      </c>
    </row>
    <row r="1017" spans="1:26" ht="33" hidden="1" customHeight="1" x14ac:dyDescent="0.2">
      <c r="A1017" s="569"/>
      <c r="B1017" s="568" t="str">
        <f t="shared" si="41"/>
        <v>10.7.1303131.05</v>
      </c>
      <c r="C1017" s="576" t="s">
        <v>4260</v>
      </c>
      <c r="D1017" s="562" t="str">
        <f>VLOOKUP(E1017,[1]QuyetdinhPCGD!$B$6:$C$1258,2,0)</f>
        <v>1303131</v>
      </c>
      <c r="E1017" s="567" t="s">
        <v>4256</v>
      </c>
      <c r="F1017" s="564" t="s">
        <v>311</v>
      </c>
      <c r="G1017" s="564" t="s">
        <v>11</v>
      </c>
      <c r="H1017" s="563" t="s">
        <v>2251</v>
      </c>
      <c r="I1017" s="571"/>
      <c r="J1017" s="566" t="s">
        <v>165</v>
      </c>
      <c r="K1017" s="563" t="s">
        <v>3443</v>
      </c>
      <c r="L1017" s="575" t="s">
        <v>112</v>
      </c>
      <c r="M1017" s="562" t="str">
        <f>VLOOKUP(C1017,[3]K10!$B$3:$K$1312,10,0)</f>
        <v>Mở</v>
      </c>
      <c r="N1017" s="571"/>
      <c r="O1017" s="563" t="s">
        <v>63</v>
      </c>
      <c r="P1017" s="563"/>
      <c r="Q1017" s="563"/>
      <c r="U1017" s="559" t="s">
        <v>4628</v>
      </c>
      <c r="V1017" s="562">
        <f>VLOOKUP(C1017,[4]K10!$B$3:$J$1312,9,0)</f>
        <v>35</v>
      </c>
      <c r="W1017" s="561">
        <v>1014</v>
      </c>
      <c r="X1017" s="561"/>
      <c r="Y1017" s="561"/>
      <c r="Z1017" s="582" t="s">
        <v>3436</v>
      </c>
    </row>
    <row r="1018" spans="1:26" ht="33" hidden="1" customHeight="1" x14ac:dyDescent="0.2">
      <c r="A1018" s="569"/>
      <c r="B1018" s="568" t="str">
        <f t="shared" si="41"/>
        <v>10.7.1303131.06</v>
      </c>
      <c r="C1018" s="576" t="s">
        <v>4261</v>
      </c>
      <c r="D1018" s="562" t="str">
        <f>VLOOKUP(E1018,[1]QuyetdinhPCGD!$B$6:$C$1258,2,0)</f>
        <v>1303131</v>
      </c>
      <c r="E1018" s="567" t="s">
        <v>4256</v>
      </c>
      <c r="F1018" s="564" t="s">
        <v>100</v>
      </c>
      <c r="G1018" s="564" t="s">
        <v>750</v>
      </c>
      <c r="H1018" s="563" t="s">
        <v>293</v>
      </c>
      <c r="I1018" s="571"/>
      <c r="J1018" s="566" t="s">
        <v>165</v>
      </c>
      <c r="K1018" s="563" t="s">
        <v>3443</v>
      </c>
      <c r="L1018" s="575" t="s">
        <v>115</v>
      </c>
      <c r="M1018" s="562" t="str">
        <f>VLOOKUP(C1018,[3]K10!$B$3:$K$1312,10,0)</f>
        <v>Không mở</v>
      </c>
      <c r="N1018" s="571"/>
      <c r="O1018" s="563" t="s">
        <v>63</v>
      </c>
      <c r="P1018" s="563"/>
      <c r="Q1018" s="563"/>
      <c r="V1018" s="562">
        <f>VLOOKUP(C1018,[4]K10!$B$3:$J$1312,9,0)</f>
        <v>1</v>
      </c>
      <c r="W1018" s="561">
        <v>1015</v>
      </c>
      <c r="X1018" s="561"/>
      <c r="Y1018" s="561"/>
      <c r="Z1018" s="582" t="s">
        <v>3436</v>
      </c>
    </row>
    <row r="1019" spans="1:26" ht="31.5" hidden="1" customHeight="1" x14ac:dyDescent="0.2">
      <c r="A1019" s="569">
        <v>745</v>
      </c>
      <c r="B1019" s="568" t="str">
        <f t="shared" si="41"/>
        <v>10.7.0503155.01</v>
      </c>
      <c r="C1019" s="562" t="s">
        <v>4262</v>
      </c>
      <c r="D1019" s="562" t="str">
        <f>VLOOKUP(E1019,[1]QuyetdinhPCGD!$B$6:$C$1258,2,0)</f>
        <v>0503155</v>
      </c>
      <c r="E1019" s="570" t="s">
        <v>461</v>
      </c>
      <c r="F1019" s="564" t="s">
        <v>100</v>
      </c>
      <c r="G1019" s="564" t="s">
        <v>11</v>
      </c>
      <c r="H1019" s="562" t="s">
        <v>3229</v>
      </c>
      <c r="I1019" s="571"/>
      <c r="J1019" s="566" t="s">
        <v>165</v>
      </c>
      <c r="K1019" s="563" t="s">
        <v>460</v>
      </c>
      <c r="L1019" s="572" t="s">
        <v>62</v>
      </c>
      <c r="M1019" s="562" t="str">
        <f>VLOOKUP(C1019,[3]K10!$B$3:$K$1312,10,0)</f>
        <v>Mở</v>
      </c>
      <c r="N1019" s="571"/>
      <c r="O1019" s="563" t="s">
        <v>63</v>
      </c>
      <c r="P1019" s="563">
        <v>0</v>
      </c>
      <c r="Q1019" s="563" t="s">
        <v>460</v>
      </c>
      <c r="R1019" s="559" t="s">
        <v>293</v>
      </c>
      <c r="S1019" s="559">
        <f t="shared" ref="S1019:S1050" si="42">IF(H1019=R1019,1,0)</f>
        <v>0</v>
      </c>
      <c r="T1019" s="559">
        <v>855</v>
      </c>
      <c r="U1019" s="559" t="s">
        <v>4628</v>
      </c>
      <c r="V1019" s="562">
        <f>VLOOKUP(C1019,[4]K10!$B$3:$J$1312,9,0)</f>
        <v>46</v>
      </c>
      <c r="W1019" s="561">
        <v>1016</v>
      </c>
      <c r="X1019" s="561" t="s">
        <v>4627</v>
      </c>
      <c r="Y1019" s="561"/>
    </row>
    <row r="1020" spans="1:26" ht="24" hidden="1" customHeight="1" x14ac:dyDescent="0.2">
      <c r="A1020" s="569">
        <v>746</v>
      </c>
      <c r="B1020" s="568" t="str">
        <f t="shared" si="41"/>
        <v>10.7.0503105.04</v>
      </c>
      <c r="C1020" s="562" t="s">
        <v>4263</v>
      </c>
      <c r="D1020" s="562" t="str">
        <f>VLOOKUP(E1020,[1]QuyetdinhPCGD!$B$6:$C$1258,2,0)</f>
        <v>0503105</v>
      </c>
      <c r="E1020" s="573" t="s">
        <v>443</v>
      </c>
      <c r="F1020" s="564" t="s">
        <v>169</v>
      </c>
      <c r="G1020" s="564" t="s">
        <v>10</v>
      </c>
      <c r="H1020" s="562" t="s">
        <v>4640</v>
      </c>
      <c r="I1020" s="571"/>
      <c r="J1020" s="566" t="s">
        <v>168</v>
      </c>
      <c r="K1020" s="563" t="s">
        <v>274</v>
      </c>
      <c r="L1020" s="572" t="s">
        <v>89</v>
      </c>
      <c r="M1020" s="562" t="str">
        <f>VLOOKUP(C1020,[3]K10!$B$3:$K$1312,10,0)</f>
        <v>Mở</v>
      </c>
      <c r="N1020" s="571"/>
      <c r="O1020" s="563" t="s">
        <v>63</v>
      </c>
      <c r="P1020" s="563">
        <v>0</v>
      </c>
      <c r="Q1020" s="563" t="s">
        <v>274</v>
      </c>
      <c r="R1020" s="559" t="s">
        <v>3329</v>
      </c>
      <c r="S1020" s="559">
        <f t="shared" si="42"/>
        <v>0</v>
      </c>
      <c r="T1020" s="559">
        <v>857</v>
      </c>
      <c r="U1020" s="559" t="s">
        <v>4628</v>
      </c>
      <c r="V1020" s="562">
        <f>VLOOKUP(C1020,[4]K10!$B$3:$J$1312,9,0)</f>
        <v>72</v>
      </c>
      <c r="W1020" s="561">
        <v>1017</v>
      </c>
      <c r="X1020" s="561" t="s">
        <v>2472</v>
      </c>
      <c r="Y1020" s="581" t="s">
        <v>4639</v>
      </c>
    </row>
    <row r="1021" spans="1:26" ht="25.5" hidden="1" customHeight="1" x14ac:dyDescent="0.2">
      <c r="A1021" s="569">
        <v>747</v>
      </c>
      <c r="B1021" s="568" t="str">
        <f t="shared" si="41"/>
        <v>10.7.0503105.04</v>
      </c>
      <c r="C1021" s="562" t="s">
        <v>4263</v>
      </c>
      <c r="D1021" s="562" t="str">
        <f>VLOOKUP(E1021,[1]QuyetdinhPCGD!$B$6:$C$1258,2,0)</f>
        <v>0503105</v>
      </c>
      <c r="E1021" s="573" t="s">
        <v>443</v>
      </c>
      <c r="F1021" s="564" t="s">
        <v>145</v>
      </c>
      <c r="G1021" s="564" t="s">
        <v>11</v>
      </c>
      <c r="H1021" s="562" t="s">
        <v>3229</v>
      </c>
      <c r="I1021" s="571"/>
      <c r="J1021" s="566" t="s">
        <v>168</v>
      </c>
      <c r="K1021" s="563" t="s">
        <v>274</v>
      </c>
      <c r="L1021" s="572" t="s">
        <v>89</v>
      </c>
      <c r="M1021" s="562" t="str">
        <f>VLOOKUP(C1021,[3]K10!$B$3:$K$1312,10,0)</f>
        <v>Mở</v>
      </c>
      <c r="N1021" s="571"/>
      <c r="O1021" s="563" t="s">
        <v>63</v>
      </c>
      <c r="P1021" s="563">
        <v>0</v>
      </c>
      <c r="Q1021" s="563" t="s">
        <v>274</v>
      </c>
      <c r="R1021" s="559" t="s">
        <v>3329</v>
      </c>
      <c r="S1021" s="559">
        <f t="shared" si="42"/>
        <v>0</v>
      </c>
      <c r="T1021" s="559">
        <v>858</v>
      </c>
      <c r="U1021" s="559" t="s">
        <v>4628</v>
      </c>
      <c r="V1021" s="562">
        <f>VLOOKUP(C1021,[4]K10!$B$3:$J$1312,9,0)</f>
        <v>72</v>
      </c>
      <c r="W1021" s="561">
        <v>1018</v>
      </c>
      <c r="X1021" s="561" t="s">
        <v>2472</v>
      </c>
      <c r="Y1021" s="578" t="s">
        <v>4639</v>
      </c>
    </row>
    <row r="1022" spans="1:26" ht="25.5" hidden="1" customHeight="1" x14ac:dyDescent="0.2">
      <c r="A1022" s="569">
        <v>748</v>
      </c>
      <c r="B1022" s="568" t="str">
        <f t="shared" si="41"/>
        <v>10.7.0503134.07</v>
      </c>
      <c r="C1022" s="562" t="s">
        <v>4264</v>
      </c>
      <c r="D1022" s="562" t="str">
        <f>VLOOKUP(E1022,[1]QuyetdinhPCGD!$B$6:$C$1258,2,0)</f>
        <v>0503134</v>
      </c>
      <c r="E1022" s="570" t="s">
        <v>328</v>
      </c>
      <c r="F1022" s="564" t="s">
        <v>68</v>
      </c>
      <c r="G1022" s="564" t="s">
        <v>9</v>
      </c>
      <c r="H1022" s="562" t="s">
        <v>4438</v>
      </c>
      <c r="I1022" s="571"/>
      <c r="J1022" s="566" t="s">
        <v>168</v>
      </c>
      <c r="K1022" s="563" t="s">
        <v>274</v>
      </c>
      <c r="L1022" s="572" t="s">
        <v>117</v>
      </c>
      <c r="M1022" s="562" t="str">
        <f>VLOOKUP(C1022,[3]K10!$B$3:$K$1312,10,0)</f>
        <v>Mở</v>
      </c>
      <c r="N1022" s="571"/>
      <c r="O1022" s="563" t="s">
        <v>63</v>
      </c>
      <c r="P1022" s="563">
        <v>0</v>
      </c>
      <c r="Q1022" s="563" t="s">
        <v>274</v>
      </c>
      <c r="R1022" s="559" t="s">
        <v>3329</v>
      </c>
      <c r="S1022" s="559">
        <f t="shared" si="42"/>
        <v>0</v>
      </c>
      <c r="T1022" s="559">
        <v>859</v>
      </c>
      <c r="U1022" s="559" t="s">
        <v>4628</v>
      </c>
      <c r="V1022" s="562">
        <f>VLOOKUP(C1022,[4]K10!$B$3:$J$1312,9,0)</f>
        <v>63</v>
      </c>
      <c r="W1022" s="561">
        <v>1019</v>
      </c>
      <c r="X1022" s="561" t="s">
        <v>2472</v>
      </c>
      <c r="Y1022" s="581" t="s">
        <v>4639</v>
      </c>
    </row>
    <row r="1023" spans="1:26" ht="28.5" hidden="1" x14ac:dyDescent="0.2">
      <c r="A1023" s="569">
        <v>749</v>
      </c>
      <c r="B1023" s="568" t="str">
        <f t="shared" si="41"/>
        <v>10.7.0503134.07</v>
      </c>
      <c r="C1023" s="562" t="s">
        <v>4264</v>
      </c>
      <c r="D1023" s="562" t="str">
        <f>VLOOKUP(E1023,[1]QuyetdinhPCGD!$B$6:$C$1258,2,0)</f>
        <v>0503134</v>
      </c>
      <c r="E1023" s="570" t="s">
        <v>328</v>
      </c>
      <c r="F1023" s="564" t="s">
        <v>68</v>
      </c>
      <c r="G1023" s="564" t="s">
        <v>10</v>
      </c>
      <c r="H1023" s="562" t="s">
        <v>4640</v>
      </c>
      <c r="I1023" s="571"/>
      <c r="J1023" s="566" t="s">
        <v>168</v>
      </c>
      <c r="K1023" s="563" t="s">
        <v>274</v>
      </c>
      <c r="L1023" s="572" t="s">
        <v>117</v>
      </c>
      <c r="M1023" s="562" t="str">
        <f>VLOOKUP(C1023,[3]K10!$B$3:$K$1312,10,0)</f>
        <v>Mở</v>
      </c>
      <c r="N1023" s="571"/>
      <c r="O1023" s="563" t="s">
        <v>63</v>
      </c>
      <c r="P1023" s="563">
        <v>0</v>
      </c>
      <c r="Q1023" s="563" t="s">
        <v>274</v>
      </c>
      <c r="R1023" s="559" t="s">
        <v>3329</v>
      </c>
      <c r="S1023" s="559">
        <f t="shared" si="42"/>
        <v>0</v>
      </c>
      <c r="T1023" s="559">
        <v>860</v>
      </c>
      <c r="U1023" s="559" t="s">
        <v>4628</v>
      </c>
      <c r="V1023" s="562">
        <f>VLOOKUP(C1023,[4]K10!$B$3:$J$1312,9,0)</f>
        <v>63</v>
      </c>
      <c r="W1023" s="561">
        <v>1020</v>
      </c>
      <c r="X1023" s="561" t="s">
        <v>2472</v>
      </c>
      <c r="Y1023" s="581" t="s">
        <v>4639</v>
      </c>
    </row>
    <row r="1024" spans="1:26" ht="71.25" hidden="1" x14ac:dyDescent="0.2">
      <c r="A1024" s="569">
        <v>750</v>
      </c>
      <c r="B1024" s="568" t="str">
        <f t="shared" si="41"/>
        <v>10.7.0503136.02</v>
      </c>
      <c r="C1024" s="562" t="s">
        <v>4265</v>
      </c>
      <c r="D1024" s="562" t="str">
        <f>VLOOKUP(E1024,[1]QuyetdinhPCGD!$B$6:$C$1258,2,0)</f>
        <v>0503136</v>
      </c>
      <c r="E1024" s="567" t="s">
        <v>457</v>
      </c>
      <c r="F1024" s="564" t="s">
        <v>98</v>
      </c>
      <c r="G1024" s="564" t="s">
        <v>12</v>
      </c>
      <c r="H1024" s="562" t="str">
        <f>VLOOKUP(J1024,'[2]Phan ca&amp; Ngay BDhoc'!$B$4:$I$106,8,0)</f>
        <v>A9-408</v>
      </c>
      <c r="I1024" s="571"/>
      <c r="J1024" s="566" t="s">
        <v>168</v>
      </c>
      <c r="K1024" s="563" t="s">
        <v>458</v>
      </c>
      <c r="L1024" s="572" t="s">
        <v>70</v>
      </c>
      <c r="M1024" s="562" t="str">
        <f>VLOOKUP(C1024,[3]K10!$B$3:$K$1312,10,0)</f>
        <v>Không mở</v>
      </c>
      <c r="N1024" s="571"/>
      <c r="O1024" s="563" t="s">
        <v>63</v>
      </c>
      <c r="P1024" s="563">
        <v>0</v>
      </c>
      <c r="Q1024" s="563" t="s">
        <v>458</v>
      </c>
      <c r="R1024" s="559" t="s">
        <v>3329</v>
      </c>
      <c r="S1024" s="559">
        <f t="shared" si="42"/>
        <v>0</v>
      </c>
      <c r="T1024" s="559">
        <v>861</v>
      </c>
      <c r="V1024" s="562">
        <f>VLOOKUP(C1024,[4]K10!$B$3:$J$1312,9,0)</f>
        <v>1</v>
      </c>
      <c r="W1024" s="561">
        <v>1021</v>
      </c>
      <c r="X1024" s="561"/>
      <c r="Y1024" s="561"/>
    </row>
    <row r="1025" spans="1:25" ht="71.25" hidden="1" x14ac:dyDescent="0.2">
      <c r="A1025" s="569">
        <v>751</v>
      </c>
      <c r="B1025" s="568" t="str">
        <f t="shared" si="41"/>
        <v>10.7.0503142.02</v>
      </c>
      <c r="C1025" s="562" t="s">
        <v>4266</v>
      </c>
      <c r="D1025" s="562" t="str">
        <f>VLOOKUP(E1025,[1]QuyetdinhPCGD!$B$6:$C$1258,2,0)</f>
        <v>0503142</v>
      </c>
      <c r="E1025" s="567" t="s">
        <v>459</v>
      </c>
      <c r="F1025" s="564" t="s">
        <v>98</v>
      </c>
      <c r="G1025" s="564" t="s">
        <v>12</v>
      </c>
      <c r="H1025" s="563" t="s">
        <v>1110</v>
      </c>
      <c r="I1025" s="571"/>
      <c r="J1025" s="566" t="s">
        <v>168</v>
      </c>
      <c r="K1025" s="563" t="s">
        <v>458</v>
      </c>
      <c r="L1025" s="572" t="s">
        <v>70</v>
      </c>
      <c r="M1025" s="562" t="str">
        <f>VLOOKUP(C1025,[3]K10!$B$3:$K$1312,10,0)</f>
        <v>Mở</v>
      </c>
      <c r="N1025" s="571"/>
      <c r="O1025" s="563" t="s">
        <v>63</v>
      </c>
      <c r="P1025" s="563">
        <v>0</v>
      </c>
      <c r="Q1025" s="563" t="s">
        <v>458</v>
      </c>
      <c r="R1025" s="559" t="s">
        <v>293</v>
      </c>
      <c r="S1025" s="559">
        <f t="shared" si="42"/>
        <v>0</v>
      </c>
      <c r="T1025" s="559">
        <v>862</v>
      </c>
      <c r="U1025" s="559" t="s">
        <v>4628</v>
      </c>
      <c r="V1025" s="562">
        <f>VLOOKUP(C1025,[4]K10!$B$3:$J$1312,9,0)</f>
        <v>67</v>
      </c>
      <c r="W1025" s="561">
        <v>1022</v>
      </c>
      <c r="X1025" s="561" t="s">
        <v>2472</v>
      </c>
      <c r="Y1025" s="561" t="s">
        <v>4638</v>
      </c>
    </row>
    <row r="1026" spans="1:25" ht="71.25" hidden="1" x14ac:dyDescent="0.2">
      <c r="A1026" s="569">
        <v>752</v>
      </c>
      <c r="B1026" s="568" t="str">
        <f t="shared" si="41"/>
        <v>10.7.0503151.04</v>
      </c>
      <c r="C1026" s="562" t="s">
        <v>4267</v>
      </c>
      <c r="D1026" s="562" t="str">
        <f>VLOOKUP(E1026,[1]QuyetdinhPCGD!$B$6:$C$1258,2,0)</f>
        <v>0503151</v>
      </c>
      <c r="E1026" s="570" t="s">
        <v>448</v>
      </c>
      <c r="F1026" s="564" t="s">
        <v>98</v>
      </c>
      <c r="G1026" s="564" t="s">
        <v>11</v>
      </c>
      <c r="H1026" s="562" t="str">
        <f>VLOOKUP(J1026,'[2]Phan ca&amp; Ngay BDhoc'!$B$4:$I$106,8,0)</f>
        <v>A9-408</v>
      </c>
      <c r="I1026" s="571"/>
      <c r="J1026" s="566" t="s">
        <v>168</v>
      </c>
      <c r="K1026" s="563" t="s">
        <v>460</v>
      </c>
      <c r="L1026" s="572" t="s">
        <v>89</v>
      </c>
      <c r="M1026" s="562" t="str">
        <f>VLOOKUP(C1026,[3]K10!$B$3:$K$1312,10,0)</f>
        <v>Không mở</v>
      </c>
      <c r="N1026" s="571"/>
      <c r="O1026" s="563" t="s">
        <v>63</v>
      </c>
      <c r="P1026" s="563">
        <v>0</v>
      </c>
      <c r="Q1026" s="563" t="s">
        <v>460</v>
      </c>
      <c r="R1026" s="559" t="s">
        <v>3329</v>
      </c>
      <c r="S1026" s="559">
        <f t="shared" si="42"/>
        <v>0</v>
      </c>
      <c r="T1026" s="559">
        <v>865</v>
      </c>
      <c r="V1026" s="562">
        <f>VLOOKUP(C1026,[4]K10!$B$3:$J$1312,9,0)</f>
        <v>1</v>
      </c>
      <c r="W1026" s="561">
        <v>1023</v>
      </c>
      <c r="X1026" s="561"/>
      <c r="Y1026" s="561"/>
    </row>
    <row r="1027" spans="1:25" ht="71.25" hidden="1" x14ac:dyDescent="0.2">
      <c r="A1027" s="569">
        <v>753</v>
      </c>
      <c r="B1027" s="568" t="str">
        <f t="shared" si="41"/>
        <v>10.7.0503155.02</v>
      </c>
      <c r="C1027" s="562" t="s">
        <v>4268</v>
      </c>
      <c r="D1027" s="562" t="str">
        <f>VLOOKUP(E1027,[1]QuyetdinhPCGD!$B$6:$C$1258,2,0)</f>
        <v>0503155</v>
      </c>
      <c r="E1027" s="570" t="s">
        <v>461</v>
      </c>
      <c r="F1027" s="564" t="s">
        <v>98</v>
      </c>
      <c r="G1027" s="564" t="s">
        <v>11</v>
      </c>
      <c r="H1027" s="562" t="s">
        <v>3229</v>
      </c>
      <c r="I1027" s="571"/>
      <c r="J1027" s="566" t="s">
        <v>168</v>
      </c>
      <c r="K1027" s="563" t="s">
        <v>460</v>
      </c>
      <c r="L1027" s="572" t="s">
        <v>70</v>
      </c>
      <c r="M1027" s="562" t="str">
        <f>VLOOKUP(C1027,[3]K10!$B$3:$K$1312,10,0)</f>
        <v>Mở</v>
      </c>
      <c r="N1027" s="571"/>
      <c r="O1027" s="563" t="s">
        <v>63</v>
      </c>
      <c r="P1027" s="563">
        <v>0</v>
      </c>
      <c r="Q1027" s="563" t="s">
        <v>460</v>
      </c>
      <c r="R1027" s="559" t="s">
        <v>293</v>
      </c>
      <c r="S1027" s="559">
        <f t="shared" si="42"/>
        <v>0</v>
      </c>
      <c r="T1027" s="559">
        <v>866</v>
      </c>
      <c r="U1027" s="559" t="s">
        <v>4628</v>
      </c>
      <c r="V1027" s="562">
        <f>VLOOKUP(C1027,[4]K10!$B$3:$J$1312,9,0)</f>
        <v>64</v>
      </c>
      <c r="W1027" s="561">
        <v>1024</v>
      </c>
      <c r="X1027" s="561" t="s">
        <v>2472</v>
      </c>
      <c r="Y1027" s="561"/>
    </row>
    <row r="1028" spans="1:25" ht="28.5" hidden="1" x14ac:dyDescent="0.2">
      <c r="A1028" s="569">
        <v>754</v>
      </c>
      <c r="B1028" s="568" t="str">
        <f t="shared" si="41"/>
        <v>10.7.0503105.05</v>
      </c>
      <c r="C1028" s="562" t="s">
        <v>4269</v>
      </c>
      <c r="D1028" s="562" t="str">
        <f>VLOOKUP(E1028,[1]QuyetdinhPCGD!$B$6:$C$1258,2,0)</f>
        <v>0503105</v>
      </c>
      <c r="E1028" s="573" t="s">
        <v>443</v>
      </c>
      <c r="F1028" s="564" t="s">
        <v>79</v>
      </c>
      <c r="G1028" s="564" t="s">
        <v>8</v>
      </c>
      <c r="H1028" s="562" t="s">
        <v>3334</v>
      </c>
      <c r="I1028" s="564"/>
      <c r="J1028" s="566" t="s">
        <v>170</v>
      </c>
      <c r="K1028" s="563" t="s">
        <v>274</v>
      </c>
      <c r="L1028" s="565" t="s">
        <v>112</v>
      </c>
      <c r="M1028" s="562" t="str">
        <f>VLOOKUP(C1028,[3]K10!$B$3:$K$1312,10,0)</f>
        <v>Mở</v>
      </c>
      <c r="N1028" s="564"/>
      <c r="O1028" s="563" t="s">
        <v>63</v>
      </c>
      <c r="P1028" s="563">
        <v>0</v>
      </c>
      <c r="Q1028" s="563" t="s">
        <v>274</v>
      </c>
      <c r="R1028" s="559" t="s">
        <v>3334</v>
      </c>
      <c r="S1028" s="559">
        <f t="shared" si="42"/>
        <v>1</v>
      </c>
      <c r="T1028" s="559">
        <v>868</v>
      </c>
      <c r="U1028" s="559" t="s">
        <v>4628</v>
      </c>
      <c r="V1028" s="562">
        <f>VLOOKUP(C1028,[4]K10!$B$3:$J$1312,9,0)</f>
        <v>34</v>
      </c>
      <c r="W1028" s="561">
        <v>1025</v>
      </c>
      <c r="X1028" s="561" t="s">
        <v>4627</v>
      </c>
      <c r="Y1028" s="561" t="s">
        <v>3334</v>
      </c>
    </row>
    <row r="1029" spans="1:25" ht="28.5" hidden="1" x14ac:dyDescent="0.2">
      <c r="A1029" s="569">
        <v>755</v>
      </c>
      <c r="B1029" s="568" t="str">
        <f t="shared" si="41"/>
        <v>10.7.0503105.05</v>
      </c>
      <c r="C1029" s="562" t="s">
        <v>4269</v>
      </c>
      <c r="D1029" s="562" t="str">
        <f>VLOOKUP(E1029,[1]QuyetdinhPCGD!$B$6:$C$1258,2,0)</f>
        <v>0503105</v>
      </c>
      <c r="E1029" s="573" t="s">
        <v>443</v>
      </c>
      <c r="F1029" s="564" t="s">
        <v>166</v>
      </c>
      <c r="G1029" s="564" t="s">
        <v>12</v>
      </c>
      <c r="H1029" s="562" t="str">
        <f>VLOOKUP(J1029,'[2]Phan ca&amp; Ngay BDhoc'!$B$4:$I$106,8,0)</f>
        <v>A9-401</v>
      </c>
      <c r="I1029" s="571"/>
      <c r="J1029" s="566" t="s">
        <v>170</v>
      </c>
      <c r="K1029" s="563" t="s">
        <v>274</v>
      </c>
      <c r="L1029" s="565" t="s">
        <v>112</v>
      </c>
      <c r="M1029" s="562" t="str">
        <f>VLOOKUP(C1029,[3]K10!$B$3:$K$1312,10,0)</f>
        <v>Mở</v>
      </c>
      <c r="N1029" s="571"/>
      <c r="O1029" s="563" t="s">
        <v>63</v>
      </c>
      <c r="P1029" s="563">
        <v>0</v>
      </c>
      <c r="Q1029" s="563" t="s">
        <v>274</v>
      </c>
      <c r="R1029" s="559" t="s">
        <v>3334</v>
      </c>
      <c r="S1029" s="559">
        <f t="shared" si="42"/>
        <v>1</v>
      </c>
      <c r="T1029" s="559">
        <v>869</v>
      </c>
      <c r="V1029" s="562">
        <f>VLOOKUP(C1029,[4]K10!$B$3:$J$1312,9,0)</f>
        <v>34</v>
      </c>
      <c r="W1029" s="561">
        <v>1026</v>
      </c>
      <c r="X1029" s="561" t="s">
        <v>4627</v>
      </c>
      <c r="Y1029" s="561"/>
    </row>
    <row r="1030" spans="1:25" ht="28.5" hidden="1" x14ac:dyDescent="0.2">
      <c r="A1030" s="569">
        <v>756</v>
      </c>
      <c r="B1030" s="568" t="str">
        <f t="shared" si="41"/>
        <v>10.7.0503134.08</v>
      </c>
      <c r="C1030" s="562" t="s">
        <v>4270</v>
      </c>
      <c r="D1030" s="562" t="str">
        <f>VLOOKUP(E1030,[1]QuyetdinhPCGD!$B$6:$C$1258,2,0)</f>
        <v>0503134</v>
      </c>
      <c r="E1030" s="570" t="s">
        <v>328</v>
      </c>
      <c r="F1030" s="564" t="s">
        <v>60</v>
      </c>
      <c r="G1030" s="564" t="s">
        <v>11</v>
      </c>
      <c r="H1030" s="562" t="str">
        <f>VLOOKUP(J1030,'[2]Phan ca&amp; Ngay BDhoc'!$B$4:$I$106,8,0)</f>
        <v>A9-401</v>
      </c>
      <c r="I1030" s="571"/>
      <c r="J1030" s="566" t="s">
        <v>170</v>
      </c>
      <c r="K1030" s="563" t="s">
        <v>274</v>
      </c>
      <c r="L1030" s="572" t="s">
        <v>119</v>
      </c>
      <c r="M1030" s="562" t="str">
        <f>VLOOKUP(C1030,[3]K10!$B$3:$K$1312,10,0)</f>
        <v>Mở</v>
      </c>
      <c r="N1030" s="571"/>
      <c r="O1030" s="563" t="s">
        <v>63</v>
      </c>
      <c r="P1030" s="563">
        <v>0</v>
      </c>
      <c r="Q1030" s="563" t="s">
        <v>274</v>
      </c>
      <c r="R1030" s="559" t="s">
        <v>3334</v>
      </c>
      <c r="S1030" s="559">
        <f t="shared" si="42"/>
        <v>1</v>
      </c>
      <c r="T1030" s="559">
        <v>870</v>
      </c>
      <c r="V1030" s="562">
        <f>VLOOKUP(C1030,[4]K10!$B$3:$J$1312,9,0)</f>
        <v>37</v>
      </c>
      <c r="W1030" s="561">
        <v>1027</v>
      </c>
      <c r="X1030" s="561" t="s">
        <v>4627</v>
      </c>
      <c r="Y1030" s="561"/>
    </row>
    <row r="1031" spans="1:25" ht="28.5" hidden="1" x14ac:dyDescent="0.2">
      <c r="A1031" s="569">
        <v>757</v>
      </c>
      <c r="B1031" s="568" t="str">
        <f t="shared" si="41"/>
        <v>10.7.0503134.08</v>
      </c>
      <c r="C1031" s="562" t="s">
        <v>4270</v>
      </c>
      <c r="D1031" s="562" t="str">
        <f>VLOOKUP(E1031,[1]QuyetdinhPCGD!$B$6:$C$1258,2,0)</f>
        <v>0503134</v>
      </c>
      <c r="E1031" s="570" t="s">
        <v>328</v>
      </c>
      <c r="F1031" s="564" t="s">
        <v>60</v>
      </c>
      <c r="G1031" s="564" t="s">
        <v>12</v>
      </c>
      <c r="H1031" s="562" t="str">
        <f>VLOOKUP(J1031,'[2]Phan ca&amp; Ngay BDhoc'!$B$4:$I$106,8,0)</f>
        <v>A9-401</v>
      </c>
      <c r="I1031" s="571"/>
      <c r="J1031" s="566" t="s">
        <v>170</v>
      </c>
      <c r="K1031" s="563" t="s">
        <v>274</v>
      </c>
      <c r="L1031" s="572" t="s">
        <v>119</v>
      </c>
      <c r="M1031" s="562" t="str">
        <f>VLOOKUP(C1031,[3]K10!$B$3:$K$1312,10,0)</f>
        <v>Mở</v>
      </c>
      <c r="N1031" s="571"/>
      <c r="O1031" s="563" t="s">
        <v>63</v>
      </c>
      <c r="P1031" s="563">
        <v>0</v>
      </c>
      <c r="Q1031" s="563" t="s">
        <v>274</v>
      </c>
      <c r="R1031" s="559" t="s">
        <v>3334</v>
      </c>
      <c r="S1031" s="559">
        <f t="shared" si="42"/>
        <v>1</v>
      </c>
      <c r="T1031" s="559">
        <v>871</v>
      </c>
      <c r="V1031" s="562">
        <f>VLOOKUP(C1031,[4]K10!$B$3:$J$1312,9,0)</f>
        <v>37</v>
      </c>
      <c r="W1031" s="561">
        <v>1028</v>
      </c>
      <c r="X1031" s="561" t="s">
        <v>4627</v>
      </c>
      <c r="Y1031" s="561"/>
    </row>
    <row r="1032" spans="1:25" ht="71.25" hidden="1" x14ac:dyDescent="0.2">
      <c r="A1032" s="569">
        <v>758</v>
      </c>
      <c r="B1032" s="568" t="str">
        <f t="shared" si="41"/>
        <v>10.7.0503136.03</v>
      </c>
      <c r="C1032" s="562" t="s">
        <v>4271</v>
      </c>
      <c r="D1032" s="562" t="str">
        <f>VLOOKUP(E1032,[1]QuyetdinhPCGD!$B$6:$C$1258,2,0)</f>
        <v>0503136</v>
      </c>
      <c r="E1032" s="567" t="s">
        <v>457</v>
      </c>
      <c r="F1032" s="564" t="s">
        <v>100</v>
      </c>
      <c r="G1032" s="564" t="s">
        <v>9</v>
      </c>
      <c r="H1032" s="562" t="str">
        <f>VLOOKUP(J1032,'[2]Phan ca&amp; Ngay BDhoc'!$B$4:$I$106,8,0)</f>
        <v>A9-401</v>
      </c>
      <c r="I1032" s="571"/>
      <c r="J1032" s="566" t="s">
        <v>170</v>
      </c>
      <c r="K1032" s="563" t="s">
        <v>458</v>
      </c>
      <c r="L1032" s="572" t="s">
        <v>75</v>
      </c>
      <c r="M1032" s="562" t="str">
        <f>VLOOKUP(C1032,[3]K10!$B$3:$K$1312,10,0)</f>
        <v>Không mở</v>
      </c>
      <c r="N1032" s="571"/>
      <c r="O1032" s="563" t="s">
        <v>63</v>
      </c>
      <c r="P1032" s="563">
        <v>0</v>
      </c>
      <c r="Q1032" s="563" t="s">
        <v>458</v>
      </c>
      <c r="R1032" s="559" t="s">
        <v>3334</v>
      </c>
      <c r="S1032" s="559">
        <f t="shared" si="42"/>
        <v>1</v>
      </c>
      <c r="T1032" s="559">
        <v>872</v>
      </c>
      <c r="V1032" s="562">
        <f>VLOOKUP(C1032,[4]K10!$B$3:$J$1312,9,0)</f>
        <v>0</v>
      </c>
      <c r="W1032" s="561">
        <v>1029</v>
      </c>
      <c r="X1032" s="561"/>
      <c r="Y1032" s="561"/>
    </row>
    <row r="1033" spans="1:25" ht="71.25" hidden="1" x14ac:dyDescent="0.2">
      <c r="A1033" s="569">
        <v>759</v>
      </c>
      <c r="B1033" s="568" t="str">
        <f t="shared" si="41"/>
        <v>10.7.0503142.03</v>
      </c>
      <c r="C1033" s="562" t="s">
        <v>4272</v>
      </c>
      <c r="D1033" s="562" t="str">
        <f>VLOOKUP(E1033,[1]QuyetdinhPCGD!$B$6:$C$1258,2,0)</f>
        <v>0503142</v>
      </c>
      <c r="E1033" s="567" t="s">
        <v>459</v>
      </c>
      <c r="F1033" s="564" t="s">
        <v>100</v>
      </c>
      <c r="G1033" s="564" t="s">
        <v>9</v>
      </c>
      <c r="H1033" s="563" t="s">
        <v>3334</v>
      </c>
      <c r="I1033" s="571"/>
      <c r="J1033" s="566" t="s">
        <v>170</v>
      </c>
      <c r="K1033" s="563" t="s">
        <v>458</v>
      </c>
      <c r="L1033" s="572" t="s">
        <v>75</v>
      </c>
      <c r="M1033" s="562" t="str">
        <f>VLOOKUP(C1033,[3]K10!$B$3:$K$1312,10,0)</f>
        <v>Mở</v>
      </c>
      <c r="N1033" s="571"/>
      <c r="O1033" s="563" t="s">
        <v>63</v>
      </c>
      <c r="P1033" s="563">
        <v>0</v>
      </c>
      <c r="Q1033" s="563" t="s">
        <v>458</v>
      </c>
      <c r="R1033" s="559" t="s">
        <v>293</v>
      </c>
      <c r="S1033" s="559">
        <f t="shared" si="42"/>
        <v>0</v>
      </c>
      <c r="T1033" s="559">
        <v>873</v>
      </c>
      <c r="U1033" s="559" t="s">
        <v>4628</v>
      </c>
      <c r="V1033" s="562">
        <f>VLOOKUP(C1033,[4]K10!$B$3:$J$1312,9,0)</f>
        <v>41</v>
      </c>
      <c r="W1033" s="561">
        <v>1030</v>
      </c>
      <c r="X1033" s="561" t="s">
        <v>4627</v>
      </c>
      <c r="Y1033" s="561"/>
    </row>
    <row r="1034" spans="1:25" ht="71.25" hidden="1" x14ac:dyDescent="0.2">
      <c r="A1034" s="569">
        <v>760</v>
      </c>
      <c r="B1034" s="568" t="str">
        <f t="shared" si="41"/>
        <v>10.7.0503151.05</v>
      </c>
      <c r="C1034" s="562" t="s">
        <v>4273</v>
      </c>
      <c r="D1034" s="562" t="str">
        <f>VLOOKUP(E1034,[1]QuyetdinhPCGD!$B$6:$C$1258,2,0)</f>
        <v>0503151</v>
      </c>
      <c r="E1034" s="570" t="s">
        <v>448</v>
      </c>
      <c r="F1034" s="564" t="s">
        <v>100</v>
      </c>
      <c r="G1034" s="564" t="s">
        <v>8</v>
      </c>
      <c r="H1034" s="562" t="str">
        <f>VLOOKUP(J1034,'[2]Phan ca&amp; Ngay BDhoc'!$B$4:$I$106,8,0)</f>
        <v>A9-401</v>
      </c>
      <c r="I1034" s="564"/>
      <c r="J1034" s="566" t="s">
        <v>170</v>
      </c>
      <c r="K1034" s="563" t="s">
        <v>460</v>
      </c>
      <c r="L1034" s="572" t="s">
        <v>112</v>
      </c>
      <c r="M1034" s="562" t="str">
        <f>VLOOKUP(C1034,[3]K10!$B$3:$K$1312,10,0)</f>
        <v>Không mở</v>
      </c>
      <c r="N1034" s="564"/>
      <c r="O1034" s="563" t="s">
        <v>63</v>
      </c>
      <c r="P1034" s="563">
        <v>0</v>
      </c>
      <c r="Q1034" s="563" t="s">
        <v>460</v>
      </c>
      <c r="R1034" s="559" t="s">
        <v>3334</v>
      </c>
      <c r="S1034" s="559">
        <f t="shared" si="42"/>
        <v>1</v>
      </c>
      <c r="T1034" s="559">
        <v>876</v>
      </c>
      <c r="V1034" s="562">
        <f>VLOOKUP(C1034,[4]K10!$B$3:$J$1312,9,0)</f>
        <v>3</v>
      </c>
      <c r="W1034" s="561">
        <v>1031</v>
      </c>
      <c r="X1034" s="561"/>
      <c r="Y1034" s="561"/>
    </row>
    <row r="1035" spans="1:25" ht="71.25" hidden="1" x14ac:dyDescent="0.2">
      <c r="A1035" s="569">
        <v>761</v>
      </c>
      <c r="B1035" s="568" t="str">
        <f t="shared" si="41"/>
        <v>10.7.0503155.03</v>
      </c>
      <c r="C1035" s="562" t="s">
        <v>4274</v>
      </c>
      <c r="D1035" s="562" t="str">
        <f>VLOOKUP(E1035,[1]QuyetdinhPCGD!$B$6:$C$1258,2,0)</f>
        <v>0503155</v>
      </c>
      <c r="E1035" s="570" t="s">
        <v>461</v>
      </c>
      <c r="F1035" s="564" t="s">
        <v>100</v>
      </c>
      <c r="G1035" s="564" t="s">
        <v>8</v>
      </c>
      <c r="H1035" s="562" t="s">
        <v>3334</v>
      </c>
      <c r="I1035" s="564"/>
      <c r="J1035" s="566" t="s">
        <v>170</v>
      </c>
      <c r="K1035" s="563" t="s">
        <v>460</v>
      </c>
      <c r="L1035" s="565" t="s">
        <v>75</v>
      </c>
      <c r="M1035" s="562" t="str">
        <f>VLOOKUP(C1035,[3]K10!$B$3:$K$1312,10,0)</f>
        <v>Mở</v>
      </c>
      <c r="N1035" s="564"/>
      <c r="O1035" s="563" t="s">
        <v>63</v>
      </c>
      <c r="P1035" s="563">
        <v>0</v>
      </c>
      <c r="Q1035" s="563" t="s">
        <v>460</v>
      </c>
      <c r="R1035" s="559" t="s">
        <v>293</v>
      </c>
      <c r="S1035" s="559">
        <f t="shared" si="42"/>
        <v>0</v>
      </c>
      <c r="T1035" s="559">
        <v>877</v>
      </c>
      <c r="U1035" s="559" t="s">
        <v>4628</v>
      </c>
      <c r="V1035" s="562">
        <f>VLOOKUP(C1035,[4]K10!$B$3:$J$1312,9,0)</f>
        <v>41</v>
      </c>
      <c r="W1035" s="561">
        <v>1032</v>
      </c>
      <c r="X1035" s="561" t="s">
        <v>4627</v>
      </c>
      <c r="Y1035" s="561"/>
    </row>
    <row r="1036" spans="1:25" ht="27.75" hidden="1" customHeight="1" x14ac:dyDescent="0.2">
      <c r="A1036" s="569">
        <v>762</v>
      </c>
      <c r="B1036" s="568" t="str">
        <f t="shared" si="41"/>
        <v>10.7.0503105.06</v>
      </c>
      <c r="C1036" s="562" t="s">
        <v>4275</v>
      </c>
      <c r="D1036" s="562" t="str">
        <f>VLOOKUP(E1036,[1]QuyetdinhPCGD!$B$6:$C$1258,2,0)</f>
        <v>0503105</v>
      </c>
      <c r="E1036" s="573" t="s">
        <v>443</v>
      </c>
      <c r="F1036" s="564" t="s">
        <v>145</v>
      </c>
      <c r="G1036" s="564" t="s">
        <v>8</v>
      </c>
      <c r="H1036" s="562" t="s">
        <v>3334</v>
      </c>
      <c r="I1036" s="564"/>
      <c r="J1036" s="566" t="s">
        <v>171</v>
      </c>
      <c r="K1036" s="563" t="s">
        <v>274</v>
      </c>
      <c r="L1036" s="565" t="s">
        <v>115</v>
      </c>
      <c r="M1036" s="562" t="str">
        <f>VLOOKUP(C1036,[3]K10!$B$3:$K$1312,10,0)</f>
        <v>Mở</v>
      </c>
      <c r="N1036" s="564"/>
      <c r="O1036" s="563" t="s">
        <v>63</v>
      </c>
      <c r="P1036" s="563">
        <v>0</v>
      </c>
      <c r="Q1036" s="563" t="s">
        <v>274</v>
      </c>
      <c r="R1036" s="559" t="s">
        <v>3334</v>
      </c>
      <c r="S1036" s="559">
        <f t="shared" si="42"/>
        <v>1</v>
      </c>
      <c r="T1036" s="559">
        <v>879</v>
      </c>
      <c r="U1036" s="559" t="s">
        <v>4628</v>
      </c>
      <c r="V1036" s="562">
        <f>VLOOKUP(C1036,[4]K10!$B$3:$J$1312,9,0)</f>
        <v>75</v>
      </c>
      <c r="W1036" s="561">
        <v>1033</v>
      </c>
      <c r="X1036" s="561" t="s">
        <v>2472</v>
      </c>
      <c r="Y1036" s="578" t="s">
        <v>3334</v>
      </c>
    </row>
    <row r="1037" spans="1:25" ht="24" hidden="1" customHeight="1" x14ac:dyDescent="0.2">
      <c r="A1037" s="569">
        <v>763</v>
      </c>
      <c r="B1037" s="568" t="str">
        <f t="shared" si="41"/>
        <v>10.7.0503105.06</v>
      </c>
      <c r="C1037" s="562" t="s">
        <v>4275</v>
      </c>
      <c r="D1037" s="562" t="str">
        <f>VLOOKUP(E1037,[1]QuyetdinhPCGD!$B$6:$C$1258,2,0)</f>
        <v>0503105</v>
      </c>
      <c r="E1037" s="573" t="s">
        <v>443</v>
      </c>
      <c r="F1037" s="564" t="s">
        <v>169</v>
      </c>
      <c r="G1037" s="564" t="s">
        <v>12</v>
      </c>
      <c r="H1037" s="562" t="str">
        <f>VLOOKUP(J1037,'[2]Phan ca&amp; Ngay BDhoc'!$B$4:$I$106,8,0)</f>
        <v>A9-401</v>
      </c>
      <c r="I1037" s="571"/>
      <c r="J1037" s="566" t="s">
        <v>171</v>
      </c>
      <c r="K1037" s="563" t="s">
        <v>274</v>
      </c>
      <c r="L1037" s="565" t="s">
        <v>115</v>
      </c>
      <c r="M1037" s="562" t="str">
        <f>VLOOKUP(C1037,[3]K10!$B$3:$K$1312,10,0)</f>
        <v>Mở</v>
      </c>
      <c r="N1037" s="571"/>
      <c r="O1037" s="563" t="s">
        <v>63</v>
      </c>
      <c r="P1037" s="563">
        <v>0</v>
      </c>
      <c r="Q1037" s="563" t="s">
        <v>274</v>
      </c>
      <c r="R1037" s="559" t="s">
        <v>3334</v>
      </c>
      <c r="S1037" s="559">
        <f t="shared" si="42"/>
        <v>1</v>
      </c>
      <c r="T1037" s="559">
        <v>880</v>
      </c>
      <c r="V1037" s="562">
        <f>VLOOKUP(C1037,[4]K10!$B$3:$J$1312,9,0)</f>
        <v>75</v>
      </c>
      <c r="W1037" s="561">
        <v>1034</v>
      </c>
      <c r="X1037" s="561" t="s">
        <v>2472</v>
      </c>
      <c r="Y1037" s="561"/>
    </row>
    <row r="1038" spans="1:25" ht="28.5" hidden="1" x14ac:dyDescent="0.2">
      <c r="A1038" s="569">
        <v>764</v>
      </c>
      <c r="B1038" s="568" t="str">
        <f t="shared" si="41"/>
        <v>10.7.0503134.09</v>
      </c>
      <c r="C1038" s="562" t="s">
        <v>4276</v>
      </c>
      <c r="D1038" s="562" t="str">
        <f>VLOOKUP(E1038,[1]QuyetdinhPCGD!$B$6:$C$1258,2,0)</f>
        <v>0503134</v>
      </c>
      <c r="E1038" s="570" t="s">
        <v>328</v>
      </c>
      <c r="F1038" s="564" t="s">
        <v>68</v>
      </c>
      <c r="G1038" s="564" t="s">
        <v>11</v>
      </c>
      <c r="H1038" s="562" t="str">
        <f>VLOOKUP(J1038,'[2]Phan ca&amp; Ngay BDhoc'!$B$4:$I$106,8,0)</f>
        <v>A9-401</v>
      </c>
      <c r="I1038" s="571"/>
      <c r="J1038" s="566" t="s">
        <v>171</v>
      </c>
      <c r="K1038" s="563" t="s">
        <v>274</v>
      </c>
      <c r="L1038" s="572" t="s">
        <v>176</v>
      </c>
      <c r="M1038" s="562" t="str">
        <f>VLOOKUP(C1038,[3]K10!$B$3:$K$1312,10,0)</f>
        <v>Mở</v>
      </c>
      <c r="N1038" s="571"/>
      <c r="O1038" s="563" t="s">
        <v>63</v>
      </c>
      <c r="P1038" s="563">
        <v>0</v>
      </c>
      <c r="Q1038" s="563" t="s">
        <v>274</v>
      </c>
      <c r="R1038" s="559" t="s">
        <v>3334</v>
      </c>
      <c r="S1038" s="559">
        <f t="shared" si="42"/>
        <v>1</v>
      </c>
      <c r="T1038" s="559">
        <v>881</v>
      </c>
      <c r="V1038" s="562">
        <f>VLOOKUP(C1038,[4]K10!$B$3:$J$1312,9,0)</f>
        <v>69</v>
      </c>
      <c r="W1038" s="561">
        <v>1035</v>
      </c>
      <c r="X1038" s="561" t="s">
        <v>2472</v>
      </c>
      <c r="Y1038" s="561"/>
    </row>
    <row r="1039" spans="1:25" ht="28.5" hidden="1" x14ac:dyDescent="0.2">
      <c r="A1039" s="569">
        <v>765</v>
      </c>
      <c r="B1039" s="568" t="str">
        <f t="shared" si="41"/>
        <v>10.7.0503134.09</v>
      </c>
      <c r="C1039" s="562" t="s">
        <v>4276</v>
      </c>
      <c r="D1039" s="562" t="str">
        <f>VLOOKUP(E1039,[1]QuyetdinhPCGD!$B$6:$C$1258,2,0)</f>
        <v>0503134</v>
      </c>
      <c r="E1039" s="570" t="s">
        <v>328</v>
      </c>
      <c r="F1039" s="564" t="s">
        <v>68</v>
      </c>
      <c r="G1039" s="564" t="s">
        <v>12</v>
      </c>
      <c r="H1039" s="562" t="str">
        <f>VLOOKUP(J1039,'[2]Phan ca&amp; Ngay BDhoc'!$B$4:$I$106,8,0)</f>
        <v>A9-401</v>
      </c>
      <c r="I1039" s="571"/>
      <c r="J1039" s="566" t="s">
        <v>171</v>
      </c>
      <c r="K1039" s="563" t="s">
        <v>274</v>
      </c>
      <c r="L1039" s="572" t="s">
        <v>176</v>
      </c>
      <c r="M1039" s="562" t="str">
        <f>VLOOKUP(C1039,[3]K10!$B$3:$K$1312,10,0)</f>
        <v>Mở</v>
      </c>
      <c r="N1039" s="571"/>
      <c r="O1039" s="563" t="s">
        <v>63</v>
      </c>
      <c r="P1039" s="563">
        <v>0</v>
      </c>
      <c r="Q1039" s="563" t="s">
        <v>274</v>
      </c>
      <c r="R1039" s="559" t="s">
        <v>3334</v>
      </c>
      <c r="S1039" s="559">
        <f t="shared" si="42"/>
        <v>1</v>
      </c>
      <c r="T1039" s="559">
        <v>882</v>
      </c>
      <c r="V1039" s="562">
        <f>VLOOKUP(C1039,[4]K10!$B$3:$J$1312,9,0)</f>
        <v>69</v>
      </c>
      <c r="W1039" s="561">
        <v>1036</v>
      </c>
      <c r="X1039" s="561" t="s">
        <v>2472</v>
      </c>
      <c r="Y1039" s="561"/>
    </row>
    <row r="1040" spans="1:25" ht="71.25" hidden="1" x14ac:dyDescent="0.2">
      <c r="A1040" s="569">
        <v>766</v>
      </c>
      <c r="B1040" s="568" t="str">
        <f t="shared" si="41"/>
        <v>10.7.0503136.04</v>
      </c>
      <c r="C1040" s="562" t="s">
        <v>4277</v>
      </c>
      <c r="D1040" s="562" t="str">
        <f>VLOOKUP(E1040,[1]QuyetdinhPCGD!$B$6:$C$1258,2,0)</f>
        <v>0503136</v>
      </c>
      <c r="E1040" s="567" t="s">
        <v>457</v>
      </c>
      <c r="F1040" s="564" t="s">
        <v>98</v>
      </c>
      <c r="G1040" s="564" t="s">
        <v>9</v>
      </c>
      <c r="H1040" s="562" t="str">
        <f>VLOOKUP(J1040,'[2]Phan ca&amp; Ngay BDhoc'!$B$4:$I$106,8,0)</f>
        <v>A9-401</v>
      </c>
      <c r="I1040" s="571"/>
      <c r="J1040" s="566" t="s">
        <v>171</v>
      </c>
      <c r="K1040" s="563" t="s">
        <v>458</v>
      </c>
      <c r="L1040" s="572" t="s">
        <v>89</v>
      </c>
      <c r="M1040" s="562" t="str">
        <f>VLOOKUP(C1040,[3]K10!$B$3:$K$1312,10,0)</f>
        <v>Không mở</v>
      </c>
      <c r="N1040" s="571"/>
      <c r="O1040" s="563" t="s">
        <v>63</v>
      </c>
      <c r="P1040" s="563">
        <v>0</v>
      </c>
      <c r="Q1040" s="563" t="s">
        <v>458</v>
      </c>
      <c r="R1040" s="559" t="s">
        <v>3334</v>
      </c>
      <c r="S1040" s="559">
        <f t="shared" si="42"/>
        <v>1</v>
      </c>
      <c r="T1040" s="559">
        <v>883</v>
      </c>
      <c r="V1040" s="562">
        <f>VLOOKUP(C1040,[4]K10!$B$3:$J$1312,9,0)</f>
        <v>1</v>
      </c>
      <c r="W1040" s="561">
        <v>1037</v>
      </c>
      <c r="X1040" s="561"/>
      <c r="Y1040" s="561"/>
    </row>
    <row r="1041" spans="1:25" ht="71.25" hidden="1" x14ac:dyDescent="0.2">
      <c r="A1041" s="569">
        <v>767</v>
      </c>
      <c r="B1041" s="568" t="str">
        <f t="shared" si="41"/>
        <v>10.7.0503142.04</v>
      </c>
      <c r="C1041" s="562" t="s">
        <v>4278</v>
      </c>
      <c r="D1041" s="562" t="str">
        <f>VLOOKUP(E1041,[1]QuyetdinhPCGD!$B$6:$C$1258,2,0)</f>
        <v>0503142</v>
      </c>
      <c r="E1041" s="567" t="s">
        <v>459</v>
      </c>
      <c r="F1041" s="564" t="s">
        <v>98</v>
      </c>
      <c r="G1041" s="564" t="s">
        <v>9</v>
      </c>
      <c r="H1041" s="563" t="s">
        <v>3334</v>
      </c>
      <c r="I1041" s="571"/>
      <c r="J1041" s="566" t="s">
        <v>171</v>
      </c>
      <c r="K1041" s="563" t="s">
        <v>458</v>
      </c>
      <c r="L1041" s="572" t="s">
        <v>89</v>
      </c>
      <c r="M1041" s="562" t="str">
        <f>VLOOKUP(C1041,[3]K10!$B$3:$K$1312,10,0)</f>
        <v>Mở</v>
      </c>
      <c r="N1041" s="571"/>
      <c r="O1041" s="563" t="s">
        <v>63</v>
      </c>
      <c r="P1041" s="563">
        <v>0</v>
      </c>
      <c r="Q1041" s="563" t="s">
        <v>458</v>
      </c>
      <c r="R1041" s="559" t="s">
        <v>293</v>
      </c>
      <c r="S1041" s="559">
        <f t="shared" si="42"/>
        <v>0</v>
      </c>
      <c r="T1041" s="559">
        <v>884</v>
      </c>
      <c r="U1041" s="559" t="s">
        <v>4628</v>
      </c>
      <c r="V1041" s="562">
        <f>VLOOKUP(C1041,[4]K10!$B$3:$J$1312,9,0)</f>
        <v>70</v>
      </c>
      <c r="W1041" s="561">
        <v>1038</v>
      </c>
      <c r="X1041" s="561" t="s">
        <v>2472</v>
      </c>
      <c r="Y1041" s="561"/>
    </row>
    <row r="1042" spans="1:25" ht="71.25" hidden="1" x14ac:dyDescent="0.2">
      <c r="A1042" s="569">
        <v>768</v>
      </c>
      <c r="B1042" s="568" t="str">
        <f t="shared" ref="B1042:B1105" si="43">CONCATENATE("10.7.",D1042,".",L1042)</f>
        <v>10.7.0503151.06</v>
      </c>
      <c r="C1042" s="562" t="s">
        <v>4279</v>
      </c>
      <c r="D1042" s="562" t="str">
        <f>VLOOKUP(E1042,[1]QuyetdinhPCGD!$B$6:$C$1258,2,0)</f>
        <v>0503151</v>
      </c>
      <c r="E1042" s="570" t="s">
        <v>448</v>
      </c>
      <c r="F1042" s="564" t="s">
        <v>98</v>
      </c>
      <c r="G1042" s="564" t="s">
        <v>8</v>
      </c>
      <c r="H1042" s="562" t="str">
        <f>VLOOKUP(J1042,'[2]Phan ca&amp; Ngay BDhoc'!$B$4:$I$106,8,0)</f>
        <v>A9-401</v>
      </c>
      <c r="I1042" s="564"/>
      <c r="J1042" s="566" t="s">
        <v>171</v>
      </c>
      <c r="K1042" s="563" t="s">
        <v>460</v>
      </c>
      <c r="L1042" s="572" t="s">
        <v>115</v>
      </c>
      <c r="M1042" s="562" t="str">
        <f>VLOOKUP(C1042,[3]K10!$B$3:$K$1312,10,0)</f>
        <v>Không mở</v>
      </c>
      <c r="N1042" s="564"/>
      <c r="O1042" s="563" t="s">
        <v>63</v>
      </c>
      <c r="P1042" s="563">
        <v>0</v>
      </c>
      <c r="Q1042" s="563" t="s">
        <v>460</v>
      </c>
      <c r="R1042" s="559" t="s">
        <v>3334</v>
      </c>
      <c r="S1042" s="559">
        <f t="shared" si="42"/>
        <v>1</v>
      </c>
      <c r="T1042" s="559">
        <v>887</v>
      </c>
      <c r="V1042" s="562">
        <f>VLOOKUP(C1042,[4]K10!$B$3:$J$1312,9,0)</f>
        <v>6</v>
      </c>
      <c r="W1042" s="561">
        <v>1039</v>
      </c>
      <c r="X1042" s="561"/>
      <c r="Y1042" s="561"/>
    </row>
    <row r="1043" spans="1:25" ht="71.25" hidden="1" x14ac:dyDescent="0.2">
      <c r="A1043" s="569">
        <v>769</v>
      </c>
      <c r="B1043" s="568" t="str">
        <f t="shared" si="43"/>
        <v>10.7.0503155.04</v>
      </c>
      <c r="C1043" s="562" t="s">
        <v>4280</v>
      </c>
      <c r="D1043" s="562" t="str">
        <f>VLOOKUP(E1043,[1]QuyetdinhPCGD!$B$6:$C$1258,2,0)</f>
        <v>0503155</v>
      </c>
      <c r="E1043" s="570" t="s">
        <v>461</v>
      </c>
      <c r="F1043" s="564" t="s">
        <v>98</v>
      </c>
      <c r="G1043" s="564" t="s">
        <v>8</v>
      </c>
      <c r="H1043" s="563" t="s">
        <v>3334</v>
      </c>
      <c r="I1043" s="564"/>
      <c r="J1043" s="566" t="s">
        <v>171</v>
      </c>
      <c r="K1043" s="563" t="s">
        <v>460</v>
      </c>
      <c r="L1043" s="565" t="s">
        <v>89</v>
      </c>
      <c r="M1043" s="562" t="str">
        <f>VLOOKUP(C1043,[3]K10!$B$3:$K$1312,10,0)</f>
        <v>Mở</v>
      </c>
      <c r="N1043" s="564"/>
      <c r="O1043" s="563" t="s">
        <v>63</v>
      </c>
      <c r="P1043" s="563">
        <v>0</v>
      </c>
      <c r="Q1043" s="563" t="s">
        <v>460</v>
      </c>
      <c r="R1043" s="559" t="s">
        <v>293</v>
      </c>
      <c r="S1043" s="559">
        <f t="shared" si="42"/>
        <v>0</v>
      </c>
      <c r="T1043" s="559">
        <v>888</v>
      </c>
      <c r="U1043" s="559" t="s">
        <v>4628</v>
      </c>
      <c r="V1043" s="562">
        <f>VLOOKUP(C1043,[4]K10!$B$3:$J$1312,9,0)</f>
        <v>70</v>
      </c>
      <c r="W1043" s="561">
        <v>1040</v>
      </c>
      <c r="X1043" s="561" t="s">
        <v>2472</v>
      </c>
      <c r="Y1043" s="561"/>
    </row>
    <row r="1044" spans="1:25" ht="24.75" hidden="1" customHeight="1" x14ac:dyDescent="0.2">
      <c r="A1044" s="569">
        <v>770</v>
      </c>
      <c r="B1044" s="568" t="str">
        <f t="shared" si="43"/>
        <v>10.7.1103102.09</v>
      </c>
      <c r="C1044" s="562" t="s">
        <v>4281</v>
      </c>
      <c r="D1044" s="562" t="str">
        <f>VLOOKUP(E1044,[1]QuyetdinhPCGD!$B$6:$C$1258,2,0)</f>
        <v>1103102</v>
      </c>
      <c r="E1044" s="573" t="s">
        <v>449</v>
      </c>
      <c r="F1044" s="564" t="s">
        <v>98</v>
      </c>
      <c r="G1044" s="564" t="s">
        <v>10</v>
      </c>
      <c r="H1044" s="562" t="str">
        <f>VLOOKUP(J1044,'[2]Phan ca&amp; Ngay BDhoc'!$B$4:$I$106,8,0)</f>
        <v>B3-405</v>
      </c>
      <c r="I1044" s="571"/>
      <c r="J1044" s="566" t="s">
        <v>174</v>
      </c>
      <c r="K1044" s="563" t="s">
        <v>274</v>
      </c>
      <c r="L1044" s="572" t="s">
        <v>176</v>
      </c>
      <c r="M1044" s="562" t="str">
        <f>VLOOKUP(C1044,[3]K10!$B$3:$K$1312,10,0)</f>
        <v>Mở</v>
      </c>
      <c r="N1044" s="571"/>
      <c r="O1044" s="563" t="s">
        <v>63</v>
      </c>
      <c r="P1044" s="563">
        <v>0</v>
      </c>
      <c r="Q1044" s="563" t="s">
        <v>274</v>
      </c>
      <c r="R1044" s="559" t="s">
        <v>3339</v>
      </c>
      <c r="S1044" s="559">
        <f t="shared" si="42"/>
        <v>1</v>
      </c>
      <c r="T1044" s="559">
        <v>890</v>
      </c>
      <c r="V1044" s="562">
        <f>VLOOKUP(C1044,[4]K10!$B$3:$J$1312,9,0)</f>
        <v>68</v>
      </c>
      <c r="W1044" s="561">
        <v>1041</v>
      </c>
      <c r="X1044" s="561" t="s">
        <v>2472</v>
      </c>
      <c r="Y1044" s="561"/>
    </row>
    <row r="1045" spans="1:25" ht="57" hidden="1" x14ac:dyDescent="0.2">
      <c r="A1045" s="569">
        <v>771</v>
      </c>
      <c r="B1045" s="568" t="str">
        <f t="shared" si="43"/>
        <v>10.7.1103105.01</v>
      </c>
      <c r="C1045" s="562" t="s">
        <v>4282</v>
      </c>
      <c r="D1045" s="562" t="str">
        <f>VLOOKUP(E1045,[1]QuyetdinhPCGD!$B$6:$C$1258,2,0)</f>
        <v>1103105</v>
      </c>
      <c r="E1045" s="567" t="s">
        <v>463</v>
      </c>
      <c r="F1045" s="586" t="s">
        <v>145</v>
      </c>
      <c r="G1045" s="564" t="s">
        <v>10</v>
      </c>
      <c r="H1045" s="563" t="s">
        <v>3309</v>
      </c>
      <c r="I1045" s="571"/>
      <c r="J1045" s="566" t="s">
        <v>174</v>
      </c>
      <c r="K1045" s="563" t="s">
        <v>462</v>
      </c>
      <c r="L1045" s="572" t="s">
        <v>62</v>
      </c>
      <c r="M1045" s="562" t="str">
        <f>VLOOKUP(C1045,[3]K10!$B$3:$K$1312,10,0)</f>
        <v>Mở</v>
      </c>
      <c r="N1045" s="571"/>
      <c r="O1045" s="563" t="s">
        <v>63</v>
      </c>
      <c r="P1045" s="563">
        <v>0</v>
      </c>
      <c r="Q1045" s="563" t="s">
        <v>462</v>
      </c>
      <c r="R1045" s="559" t="s">
        <v>87</v>
      </c>
      <c r="S1045" s="559">
        <f t="shared" si="42"/>
        <v>0</v>
      </c>
      <c r="T1045" s="559">
        <v>893</v>
      </c>
      <c r="U1045" s="559" t="s">
        <v>4628</v>
      </c>
      <c r="V1045" s="562">
        <f>VLOOKUP(C1045,[4]K10!$B$3:$J$1312,9,0)</f>
        <v>58</v>
      </c>
      <c r="W1045" s="561">
        <v>1042</v>
      </c>
      <c r="X1045" s="561" t="s">
        <v>2472</v>
      </c>
      <c r="Y1045" s="561"/>
    </row>
    <row r="1046" spans="1:25" ht="57" hidden="1" x14ac:dyDescent="0.2">
      <c r="A1046" s="569">
        <v>772</v>
      </c>
      <c r="B1046" s="568" t="str">
        <f t="shared" si="43"/>
        <v>10.7.1103114.09</v>
      </c>
      <c r="C1046" s="562" t="s">
        <v>4283</v>
      </c>
      <c r="D1046" s="562" t="str">
        <f>VLOOKUP(E1046,[1]QuyetdinhPCGD!$B$6:$C$1258,2,0)</f>
        <v>1103114</v>
      </c>
      <c r="E1046" s="567" t="s">
        <v>450</v>
      </c>
      <c r="F1046" s="586" t="s">
        <v>145</v>
      </c>
      <c r="G1046" s="564" t="s">
        <v>10</v>
      </c>
      <c r="H1046" s="562" t="str">
        <f>VLOOKUP(J1046,'[2]Phan ca&amp; Ngay BDhoc'!$B$4:$I$106,8,0)</f>
        <v>B3-405</v>
      </c>
      <c r="I1046" s="571"/>
      <c r="J1046" s="566" t="s">
        <v>174</v>
      </c>
      <c r="K1046" s="563" t="s">
        <v>462</v>
      </c>
      <c r="L1046" s="572" t="s">
        <v>176</v>
      </c>
      <c r="M1046" s="562" t="str">
        <f>VLOOKUP(C1046,[3]K10!$B$3:$K$1312,10,0)</f>
        <v>Không mở</v>
      </c>
      <c r="N1046" s="571"/>
      <c r="O1046" s="563" t="s">
        <v>63</v>
      </c>
      <c r="P1046" s="563">
        <v>0</v>
      </c>
      <c r="Q1046" s="563" t="s">
        <v>462</v>
      </c>
      <c r="R1046" s="559" t="s">
        <v>3339</v>
      </c>
      <c r="S1046" s="559">
        <f t="shared" si="42"/>
        <v>1</v>
      </c>
      <c r="T1046" s="559">
        <v>892</v>
      </c>
      <c r="V1046" s="562">
        <f>VLOOKUP(C1046,[4]K10!$B$3:$J$1312,9,0)</f>
        <v>0</v>
      </c>
      <c r="W1046" s="561">
        <v>1043</v>
      </c>
      <c r="X1046" s="561"/>
      <c r="Y1046" s="561"/>
    </row>
    <row r="1047" spans="1:25" ht="28.5" hidden="1" x14ac:dyDescent="0.2">
      <c r="A1047" s="569">
        <v>773</v>
      </c>
      <c r="B1047" s="568" t="str">
        <f t="shared" si="43"/>
        <v>10.7.1103129.01</v>
      </c>
      <c r="C1047" s="562" t="s">
        <v>4284</v>
      </c>
      <c r="D1047" s="562" t="str">
        <f>VLOOKUP(E1047,[1]QuyetdinhPCGD!$B$6:$C$1258,2,0)</f>
        <v>1103129</v>
      </c>
      <c r="E1047" s="573" t="s">
        <v>465</v>
      </c>
      <c r="F1047" s="564" t="s">
        <v>94</v>
      </c>
      <c r="G1047" s="564" t="s">
        <v>11</v>
      </c>
      <c r="H1047" s="562" t="str">
        <f>VLOOKUP(J1047,'[2]Phan ca&amp; Ngay BDhoc'!$B$4:$I$106,8,0)</f>
        <v>B3-405</v>
      </c>
      <c r="I1047" s="571"/>
      <c r="J1047" s="566" t="s">
        <v>174</v>
      </c>
      <c r="K1047" s="563" t="s">
        <v>274</v>
      </c>
      <c r="L1047" s="572" t="s">
        <v>62</v>
      </c>
      <c r="M1047" s="562" t="str">
        <f>VLOOKUP(C1047,[3]K10!$B$3:$K$1312,10,0)</f>
        <v>Mở</v>
      </c>
      <c r="N1047" s="571"/>
      <c r="O1047" s="563" t="s">
        <v>63</v>
      </c>
      <c r="P1047" s="563">
        <v>0</v>
      </c>
      <c r="Q1047" s="563" t="s">
        <v>274</v>
      </c>
      <c r="R1047" s="559" t="s">
        <v>3339</v>
      </c>
      <c r="S1047" s="559">
        <f t="shared" si="42"/>
        <v>1</v>
      </c>
      <c r="T1047" s="559">
        <v>896</v>
      </c>
      <c r="V1047" s="562">
        <f>VLOOKUP(C1047,[4]K10!$B$3:$J$1312,9,0)</f>
        <v>75</v>
      </c>
      <c r="W1047" s="561">
        <v>1044</v>
      </c>
      <c r="X1047" s="561" t="s">
        <v>2472</v>
      </c>
      <c r="Y1047" s="561"/>
    </row>
    <row r="1048" spans="1:25" ht="28.5" hidden="1" x14ac:dyDescent="0.2">
      <c r="A1048" s="569">
        <v>774</v>
      </c>
      <c r="B1048" s="568" t="str">
        <f t="shared" si="43"/>
        <v>10.7.1103130.01</v>
      </c>
      <c r="C1048" s="562" t="s">
        <v>4285</v>
      </c>
      <c r="D1048" s="562" t="str">
        <f>VLOOKUP(E1048,[1]QuyetdinhPCGD!$B$6:$C$1258,2,0)</f>
        <v>1103130</v>
      </c>
      <c r="E1048" s="573" t="s">
        <v>466</v>
      </c>
      <c r="F1048" s="564" t="s">
        <v>68</v>
      </c>
      <c r="G1048" s="564" t="s">
        <v>11</v>
      </c>
      <c r="H1048" s="562" t="str">
        <f>VLOOKUP(J1048,'[2]Phan ca&amp; Ngay BDhoc'!$B$4:$I$106,8,0)</f>
        <v>B3-405</v>
      </c>
      <c r="I1048" s="571"/>
      <c r="J1048" s="566" t="s">
        <v>174</v>
      </c>
      <c r="K1048" s="563" t="s">
        <v>274</v>
      </c>
      <c r="L1048" s="572" t="s">
        <v>62</v>
      </c>
      <c r="M1048" s="562" t="str">
        <f>VLOOKUP(C1048,[3]K10!$B$3:$K$1312,10,0)</f>
        <v>Mở</v>
      </c>
      <c r="N1048" s="571"/>
      <c r="O1048" s="563" t="s">
        <v>63</v>
      </c>
      <c r="P1048" s="563">
        <v>0</v>
      </c>
      <c r="Q1048" s="563" t="s">
        <v>274</v>
      </c>
      <c r="R1048" s="559" t="s">
        <v>3339</v>
      </c>
      <c r="S1048" s="559">
        <f t="shared" si="42"/>
        <v>1</v>
      </c>
      <c r="T1048" s="559">
        <v>897</v>
      </c>
      <c r="V1048" s="562">
        <f>VLOOKUP(C1048,[4]K10!$B$3:$J$1312,9,0)</f>
        <v>74</v>
      </c>
      <c r="W1048" s="561">
        <v>1045</v>
      </c>
      <c r="X1048" s="561" t="s">
        <v>2472</v>
      </c>
      <c r="Y1048" s="561"/>
    </row>
    <row r="1049" spans="1:25" ht="28.5" hidden="1" x14ac:dyDescent="0.2">
      <c r="A1049" s="569">
        <v>775</v>
      </c>
      <c r="B1049" s="568" t="str">
        <f t="shared" si="43"/>
        <v>10.7.1103122.09</v>
      </c>
      <c r="C1049" s="562" t="s">
        <v>4286</v>
      </c>
      <c r="D1049" s="562" t="str">
        <f>VLOOKUP(E1049,[1]QuyetdinhPCGD!$B$6:$C$1258,2,0)</f>
        <v>1103122</v>
      </c>
      <c r="E1049" s="573" t="s">
        <v>456</v>
      </c>
      <c r="F1049" s="564" t="s">
        <v>98</v>
      </c>
      <c r="G1049" s="564" t="s">
        <v>8</v>
      </c>
      <c r="H1049" s="562" t="str">
        <f>VLOOKUP(J1049,'[2]Phan ca&amp; Ngay BDhoc'!$B$4:$I$106,8,0)</f>
        <v>B3-405</v>
      </c>
      <c r="I1049" s="564"/>
      <c r="J1049" s="566" t="s">
        <v>174</v>
      </c>
      <c r="K1049" s="563" t="s">
        <v>274</v>
      </c>
      <c r="L1049" s="572" t="s">
        <v>176</v>
      </c>
      <c r="M1049" s="562" t="str">
        <f>VLOOKUP(C1049,[3]K10!$B$3:$K$1312,10,0)</f>
        <v>Không mở</v>
      </c>
      <c r="N1049" s="564"/>
      <c r="O1049" s="563" t="s">
        <v>63</v>
      </c>
      <c r="P1049" s="563">
        <v>0</v>
      </c>
      <c r="Q1049" s="563" t="s">
        <v>274</v>
      </c>
      <c r="R1049" s="559" t="s">
        <v>3339</v>
      </c>
      <c r="S1049" s="559">
        <f t="shared" si="42"/>
        <v>1</v>
      </c>
      <c r="T1049" s="559">
        <v>899</v>
      </c>
      <c r="V1049" s="562">
        <f>VLOOKUP(C1049,[4]K10!$B$3:$J$1312,9,0)</f>
        <v>12</v>
      </c>
      <c r="W1049" s="561">
        <v>1046</v>
      </c>
      <c r="X1049" s="561"/>
      <c r="Y1049" s="561"/>
    </row>
    <row r="1050" spans="1:25" ht="57" hidden="1" x14ac:dyDescent="0.2">
      <c r="A1050" s="569">
        <v>776</v>
      </c>
      <c r="B1050" s="568" t="str">
        <f t="shared" si="43"/>
        <v>10.7.1103123.01</v>
      </c>
      <c r="C1050" s="562" t="s">
        <v>4287</v>
      </c>
      <c r="D1050" s="562" t="str">
        <f>VLOOKUP(E1050,[1]QuyetdinhPCGD!$B$6:$C$1258,2,0)</f>
        <v>1103123</v>
      </c>
      <c r="E1050" s="567" t="s">
        <v>464</v>
      </c>
      <c r="F1050" s="586" t="s">
        <v>145</v>
      </c>
      <c r="G1050" s="564" t="s">
        <v>10</v>
      </c>
      <c r="H1050" s="563" t="s">
        <v>87</v>
      </c>
      <c r="I1050" s="571"/>
      <c r="J1050" s="566" t="s">
        <v>174</v>
      </c>
      <c r="K1050" s="563" t="s">
        <v>462</v>
      </c>
      <c r="L1050" s="572" t="s">
        <v>62</v>
      </c>
      <c r="M1050" s="562" t="str">
        <f>VLOOKUP(C1050,[3]K10!$B$3:$K$1312,10,0)</f>
        <v>Không mở</v>
      </c>
      <c r="N1050" s="571"/>
      <c r="O1050" s="563" t="s">
        <v>63</v>
      </c>
      <c r="P1050" s="563">
        <v>0</v>
      </c>
      <c r="Q1050" s="563" t="s">
        <v>462</v>
      </c>
      <c r="R1050" s="559" t="s">
        <v>87</v>
      </c>
      <c r="S1050" s="559">
        <f t="shared" si="42"/>
        <v>1</v>
      </c>
      <c r="T1050" s="559">
        <v>894</v>
      </c>
      <c r="V1050" s="562">
        <f>VLOOKUP(C1050,[4]K10!$B$3:$J$1312,9,0)</f>
        <v>2</v>
      </c>
      <c r="W1050" s="561">
        <v>1047</v>
      </c>
      <c r="X1050" s="561"/>
      <c r="Y1050" s="561"/>
    </row>
    <row r="1051" spans="1:25" ht="28.5" hidden="1" x14ac:dyDescent="0.2">
      <c r="A1051" s="569">
        <v>777</v>
      </c>
      <c r="B1051" s="568" t="str">
        <f t="shared" si="43"/>
        <v>10.7.1103102.10</v>
      </c>
      <c r="C1051" s="562" t="s">
        <v>4288</v>
      </c>
      <c r="D1051" s="562" t="str">
        <f>VLOOKUP(E1051,[1]QuyetdinhPCGD!$B$6:$C$1258,2,0)</f>
        <v>1103102</v>
      </c>
      <c r="E1051" s="573" t="s">
        <v>449</v>
      </c>
      <c r="F1051" s="564" t="s">
        <v>100</v>
      </c>
      <c r="G1051" s="564" t="s">
        <v>10</v>
      </c>
      <c r="H1051" s="562" t="str">
        <f>VLOOKUP(J1051,'[2]Phan ca&amp; Ngay BDhoc'!$B$4:$I$106,8,0)</f>
        <v>B3-405</v>
      </c>
      <c r="I1051" s="571"/>
      <c r="J1051" s="566" t="s">
        <v>179</v>
      </c>
      <c r="K1051" s="563" t="s">
        <v>274</v>
      </c>
      <c r="L1051" s="572" t="s">
        <v>180</v>
      </c>
      <c r="M1051" s="562" t="str">
        <f>VLOOKUP(C1051,[3]K10!$B$3:$K$1312,10,0)</f>
        <v>Mở</v>
      </c>
      <c r="N1051" s="571"/>
      <c r="O1051" s="563" t="s">
        <v>63</v>
      </c>
      <c r="P1051" s="563">
        <v>0</v>
      </c>
      <c r="Q1051" s="563" t="s">
        <v>274</v>
      </c>
      <c r="R1051" s="559" t="s">
        <v>3339</v>
      </c>
      <c r="S1051" s="559">
        <f t="shared" ref="S1051:S1073" si="44">IF(H1051=R1051,1,0)</f>
        <v>1</v>
      </c>
      <c r="T1051" s="559">
        <v>900</v>
      </c>
      <c r="V1051" s="562">
        <f>VLOOKUP(C1051,[4]K10!$B$3:$J$1312,9,0)</f>
        <v>22</v>
      </c>
      <c r="W1051" s="561">
        <v>1048</v>
      </c>
      <c r="X1051" s="561" t="s">
        <v>4627</v>
      </c>
      <c r="Y1051" s="561"/>
    </row>
    <row r="1052" spans="1:25" ht="57" hidden="1" x14ac:dyDescent="0.2">
      <c r="A1052" s="569">
        <v>778</v>
      </c>
      <c r="B1052" s="568" t="str">
        <f t="shared" si="43"/>
        <v>10.7.1103105.02</v>
      </c>
      <c r="C1052" s="562" t="s">
        <v>4289</v>
      </c>
      <c r="D1052" s="562" t="str">
        <f>VLOOKUP(E1052,[1]QuyetdinhPCGD!$B$6:$C$1258,2,0)</f>
        <v>1103105</v>
      </c>
      <c r="E1052" s="567" t="s">
        <v>463</v>
      </c>
      <c r="F1052" s="586" t="s">
        <v>79</v>
      </c>
      <c r="G1052" s="564" t="s">
        <v>10</v>
      </c>
      <c r="H1052" s="563" t="s">
        <v>87</v>
      </c>
      <c r="I1052" s="571"/>
      <c r="J1052" s="566" t="s">
        <v>179</v>
      </c>
      <c r="K1052" s="563" t="s">
        <v>462</v>
      </c>
      <c r="L1052" s="572" t="s">
        <v>70</v>
      </c>
      <c r="M1052" s="562" t="str">
        <f>VLOOKUP(C1052,[3]K10!$B$3:$K$1312,10,0)</f>
        <v>Không mở</v>
      </c>
      <c r="N1052" s="571"/>
      <c r="O1052" s="563" t="s">
        <v>63</v>
      </c>
      <c r="P1052" s="563">
        <v>0</v>
      </c>
      <c r="Q1052" s="563" t="s">
        <v>462</v>
      </c>
      <c r="R1052" s="559" t="s">
        <v>87</v>
      </c>
      <c r="S1052" s="559">
        <f t="shared" si="44"/>
        <v>1</v>
      </c>
      <c r="T1052" s="559">
        <v>903</v>
      </c>
      <c r="V1052" s="562">
        <f>VLOOKUP(C1052,[4]K10!$B$3:$J$1312,9,0)</f>
        <v>3</v>
      </c>
      <c r="W1052" s="561">
        <v>1049</v>
      </c>
      <c r="X1052" s="561"/>
      <c r="Y1052" s="561"/>
    </row>
    <row r="1053" spans="1:25" ht="57" hidden="1" x14ac:dyDescent="0.2">
      <c r="A1053" s="569">
        <v>779</v>
      </c>
      <c r="B1053" s="568" t="str">
        <f t="shared" si="43"/>
        <v>10.7.1103114.10</v>
      </c>
      <c r="C1053" s="562" t="s">
        <v>4290</v>
      </c>
      <c r="D1053" s="562" t="str">
        <f>VLOOKUP(E1053,[1]QuyetdinhPCGD!$B$6:$C$1258,2,0)</f>
        <v>1103114</v>
      </c>
      <c r="E1053" s="567" t="s">
        <v>450</v>
      </c>
      <c r="F1053" s="586" t="s">
        <v>79</v>
      </c>
      <c r="G1053" s="564" t="s">
        <v>10</v>
      </c>
      <c r="H1053" s="562" t="str">
        <f>VLOOKUP(J1053,'[2]Phan ca&amp; Ngay BDhoc'!$B$4:$I$106,8,0)</f>
        <v>B3-405</v>
      </c>
      <c r="I1053" s="571"/>
      <c r="J1053" s="566" t="s">
        <v>179</v>
      </c>
      <c r="K1053" s="563" t="s">
        <v>462</v>
      </c>
      <c r="L1053" s="572" t="s">
        <v>180</v>
      </c>
      <c r="M1053" s="562" t="str">
        <f>VLOOKUP(C1053,[3]K10!$B$3:$K$1312,10,0)</f>
        <v>Không mở</v>
      </c>
      <c r="N1053" s="571"/>
      <c r="O1053" s="563" t="s">
        <v>63</v>
      </c>
      <c r="P1053" s="563">
        <v>0</v>
      </c>
      <c r="Q1053" s="563" t="s">
        <v>462</v>
      </c>
      <c r="R1053" s="559" t="s">
        <v>3339</v>
      </c>
      <c r="S1053" s="559">
        <f t="shared" si="44"/>
        <v>1</v>
      </c>
      <c r="T1053" s="559">
        <v>902</v>
      </c>
      <c r="V1053" s="562">
        <f>VLOOKUP(C1053,[4]K10!$B$3:$J$1312,9,0)</f>
        <v>0</v>
      </c>
      <c r="W1053" s="561">
        <v>1050</v>
      </c>
      <c r="X1053" s="561"/>
      <c r="Y1053" s="561"/>
    </row>
    <row r="1054" spans="1:25" ht="28.5" hidden="1" x14ac:dyDescent="0.2">
      <c r="A1054" s="569">
        <v>780</v>
      </c>
      <c r="B1054" s="568" t="str">
        <f t="shared" si="43"/>
        <v>10.7.1103129.02</v>
      </c>
      <c r="C1054" s="562" t="s">
        <v>4291</v>
      </c>
      <c r="D1054" s="562" t="str">
        <f>VLOOKUP(E1054,[1]QuyetdinhPCGD!$B$6:$C$1258,2,0)</f>
        <v>1103129</v>
      </c>
      <c r="E1054" s="573" t="s">
        <v>465</v>
      </c>
      <c r="F1054" s="564" t="s">
        <v>91</v>
      </c>
      <c r="G1054" s="564" t="s">
        <v>11</v>
      </c>
      <c r="H1054" s="562" t="str">
        <f>VLOOKUP(J1054,'[2]Phan ca&amp; Ngay BDhoc'!$B$4:$I$106,8,0)</f>
        <v>B3-405</v>
      </c>
      <c r="I1054" s="571"/>
      <c r="J1054" s="566" t="s">
        <v>179</v>
      </c>
      <c r="K1054" s="563" t="s">
        <v>274</v>
      </c>
      <c r="L1054" s="572" t="s">
        <v>70</v>
      </c>
      <c r="M1054" s="562" t="str">
        <f>VLOOKUP(C1054,[3]K10!$B$3:$K$1312,10,0)</f>
        <v>Mở</v>
      </c>
      <c r="N1054" s="571"/>
      <c r="O1054" s="563" t="s">
        <v>63</v>
      </c>
      <c r="P1054" s="563">
        <v>0</v>
      </c>
      <c r="Q1054" s="563" t="s">
        <v>274</v>
      </c>
      <c r="R1054" s="559" t="s">
        <v>3339</v>
      </c>
      <c r="S1054" s="559">
        <f t="shared" si="44"/>
        <v>1</v>
      </c>
      <c r="T1054" s="559">
        <v>906</v>
      </c>
      <c r="V1054" s="562">
        <f>VLOOKUP(C1054,[4]K10!$B$3:$J$1312,9,0)</f>
        <v>71</v>
      </c>
      <c r="W1054" s="561">
        <v>1051</v>
      </c>
      <c r="X1054" s="561" t="s">
        <v>4627</v>
      </c>
      <c r="Y1054" s="561"/>
    </row>
    <row r="1055" spans="1:25" ht="23.25" hidden="1" customHeight="1" x14ac:dyDescent="0.2">
      <c r="A1055" s="569">
        <v>781</v>
      </c>
      <c r="B1055" s="568" t="str">
        <f t="shared" si="43"/>
        <v>10.7.1103130.02</v>
      </c>
      <c r="C1055" s="562" t="s">
        <v>4292</v>
      </c>
      <c r="D1055" s="562" t="str">
        <f>VLOOKUP(E1055,[1]QuyetdinhPCGD!$B$6:$C$1258,2,0)</f>
        <v>1103130</v>
      </c>
      <c r="E1055" s="573" t="s">
        <v>466</v>
      </c>
      <c r="F1055" s="564" t="s">
        <v>60</v>
      </c>
      <c r="G1055" s="564" t="s">
        <v>11</v>
      </c>
      <c r="H1055" s="562" t="str">
        <f>VLOOKUP(J1055,'[2]Phan ca&amp; Ngay BDhoc'!$B$4:$I$106,8,0)</f>
        <v>B3-405</v>
      </c>
      <c r="I1055" s="571"/>
      <c r="J1055" s="566" t="s">
        <v>179</v>
      </c>
      <c r="K1055" s="563" t="s">
        <v>274</v>
      </c>
      <c r="L1055" s="572" t="s">
        <v>70</v>
      </c>
      <c r="M1055" s="562" t="str">
        <f>VLOOKUP(C1055,[3]K10!$B$3:$K$1312,10,0)</f>
        <v>Mở</v>
      </c>
      <c r="N1055" s="571"/>
      <c r="O1055" s="563" t="s">
        <v>63</v>
      </c>
      <c r="P1055" s="563">
        <v>0</v>
      </c>
      <c r="Q1055" s="563" t="s">
        <v>274</v>
      </c>
      <c r="R1055" s="559" t="s">
        <v>3339</v>
      </c>
      <c r="S1055" s="559">
        <f t="shared" si="44"/>
        <v>1</v>
      </c>
      <c r="T1055" s="559">
        <v>907</v>
      </c>
      <c r="V1055" s="562">
        <f>VLOOKUP(C1055,[4]K10!$B$3:$J$1312,9,0)</f>
        <v>72</v>
      </c>
      <c r="W1055" s="561">
        <v>1052</v>
      </c>
      <c r="X1055" s="561" t="s">
        <v>4627</v>
      </c>
      <c r="Y1055" s="561"/>
    </row>
    <row r="1056" spans="1:25" ht="24.75" hidden="1" customHeight="1" x14ac:dyDescent="0.2">
      <c r="A1056" s="569">
        <v>782</v>
      </c>
      <c r="B1056" s="568" t="str">
        <f t="shared" si="43"/>
        <v>10.7.1103122.10</v>
      </c>
      <c r="C1056" s="562" t="s">
        <v>4293</v>
      </c>
      <c r="D1056" s="562" t="str">
        <f>VLOOKUP(E1056,[1]QuyetdinhPCGD!$B$6:$C$1258,2,0)</f>
        <v>1103122</v>
      </c>
      <c r="E1056" s="573" t="s">
        <v>456</v>
      </c>
      <c r="F1056" s="564" t="s">
        <v>100</v>
      </c>
      <c r="G1056" s="564" t="s">
        <v>8</v>
      </c>
      <c r="H1056" s="562" t="str">
        <f>VLOOKUP(J1056,'[2]Phan ca&amp; Ngay BDhoc'!$B$4:$I$106,8,0)</f>
        <v>B3-405</v>
      </c>
      <c r="I1056" s="564"/>
      <c r="J1056" s="566" t="s">
        <v>179</v>
      </c>
      <c r="K1056" s="563" t="s">
        <v>274</v>
      </c>
      <c r="L1056" s="572" t="s">
        <v>180</v>
      </c>
      <c r="M1056" s="562" t="str">
        <f>VLOOKUP(C1056,[3]K10!$B$3:$K$1312,10,0)</f>
        <v>Mở</v>
      </c>
      <c r="N1056" s="564"/>
      <c r="O1056" s="563" t="s">
        <v>63</v>
      </c>
      <c r="P1056" s="563">
        <v>0</v>
      </c>
      <c r="Q1056" s="563" t="s">
        <v>274</v>
      </c>
      <c r="R1056" s="559" t="s">
        <v>3339</v>
      </c>
      <c r="S1056" s="559">
        <f t="shared" si="44"/>
        <v>1</v>
      </c>
      <c r="T1056" s="559">
        <v>909</v>
      </c>
      <c r="V1056" s="562">
        <f>VLOOKUP(C1056,[4]K10!$B$3:$J$1312,9,0)</f>
        <v>16</v>
      </c>
      <c r="W1056" s="561">
        <v>1053</v>
      </c>
      <c r="X1056" s="561" t="s">
        <v>4627</v>
      </c>
      <c r="Y1056" s="561"/>
    </row>
    <row r="1057" spans="1:25" ht="22.5" hidden="1" customHeight="1" x14ac:dyDescent="0.2">
      <c r="A1057" s="569">
        <v>783</v>
      </c>
      <c r="B1057" s="568" t="str">
        <f t="shared" si="43"/>
        <v>10.7.1103123.02</v>
      </c>
      <c r="C1057" s="562" t="s">
        <v>4294</v>
      </c>
      <c r="D1057" s="562" t="str">
        <f>VLOOKUP(E1057,[1]QuyetdinhPCGD!$B$6:$C$1258,2,0)</f>
        <v>1103123</v>
      </c>
      <c r="E1057" s="567" t="s">
        <v>464</v>
      </c>
      <c r="F1057" s="586" t="s">
        <v>79</v>
      </c>
      <c r="G1057" s="564" t="s">
        <v>10</v>
      </c>
      <c r="H1057" s="563" t="s">
        <v>87</v>
      </c>
      <c r="I1057" s="571"/>
      <c r="J1057" s="566" t="s">
        <v>179</v>
      </c>
      <c r="K1057" s="563" t="s">
        <v>462</v>
      </c>
      <c r="L1057" s="572" t="s">
        <v>70</v>
      </c>
      <c r="M1057" s="562" t="str">
        <f>VLOOKUP(C1057,[3]K10!$B$3:$K$1312,10,0)</f>
        <v>Không mở</v>
      </c>
      <c r="N1057" s="571"/>
      <c r="O1057" s="563" t="s">
        <v>63</v>
      </c>
      <c r="P1057" s="563">
        <v>0</v>
      </c>
      <c r="Q1057" s="563" t="s">
        <v>462</v>
      </c>
      <c r="R1057" s="559" t="s">
        <v>87</v>
      </c>
      <c r="S1057" s="559">
        <f t="shared" si="44"/>
        <v>1</v>
      </c>
      <c r="T1057" s="559">
        <v>904</v>
      </c>
      <c r="V1057" s="562">
        <f>VLOOKUP(C1057,[4]K10!$B$3:$J$1312,9,0)</f>
        <v>2</v>
      </c>
      <c r="W1057" s="561">
        <v>1054</v>
      </c>
      <c r="X1057" s="561"/>
      <c r="Y1057" s="561"/>
    </row>
    <row r="1058" spans="1:25" ht="57" hidden="1" x14ac:dyDescent="0.2">
      <c r="A1058" s="569">
        <v>784</v>
      </c>
      <c r="B1058" s="568" t="str">
        <f t="shared" si="43"/>
        <v>10.7.0303108.01</v>
      </c>
      <c r="C1058" s="562" t="s">
        <v>4295</v>
      </c>
      <c r="D1058" s="562" t="str">
        <f>VLOOKUP(E1058,[1]QuyetdinhPCGD!$B$6:$C$1258,2,0)</f>
        <v>0303108</v>
      </c>
      <c r="E1058" s="567" t="s">
        <v>467</v>
      </c>
      <c r="F1058" s="564" t="s">
        <v>145</v>
      </c>
      <c r="G1058" s="564" t="s">
        <v>9</v>
      </c>
      <c r="H1058" s="562" t="str">
        <f>VLOOKUP(J1058,'[2]Phan ca&amp; Ngay BDhoc'!$B$4:$I$106,8,0)</f>
        <v>B3-203</v>
      </c>
      <c r="I1058" s="571"/>
      <c r="J1058" s="566" t="s">
        <v>182</v>
      </c>
      <c r="K1058" s="563" t="s">
        <v>468</v>
      </c>
      <c r="L1058" s="572" t="s">
        <v>62</v>
      </c>
      <c r="M1058" s="562" t="str">
        <f>VLOOKUP(C1058,[3]K10!$B$3:$K$1312,10,0)</f>
        <v>Mở</v>
      </c>
      <c r="N1058" s="571"/>
      <c r="O1058" s="563" t="s">
        <v>63</v>
      </c>
      <c r="P1058" s="563">
        <v>0</v>
      </c>
      <c r="Q1058" s="563" t="s">
        <v>468</v>
      </c>
      <c r="R1058" s="559" t="s">
        <v>984</v>
      </c>
      <c r="S1058" s="559">
        <f t="shared" si="44"/>
        <v>0</v>
      </c>
      <c r="T1058" s="559">
        <v>910</v>
      </c>
      <c r="V1058" s="562">
        <f>VLOOKUP(C1058,[4]K10!$B$3:$J$1312,9,0)</f>
        <v>63</v>
      </c>
      <c r="W1058" s="561">
        <v>1055</v>
      </c>
      <c r="X1058" s="561" t="s">
        <v>2472</v>
      </c>
      <c r="Y1058" s="561"/>
    </row>
    <row r="1059" spans="1:25" ht="57" hidden="1" x14ac:dyDescent="0.2">
      <c r="A1059" s="569">
        <v>785</v>
      </c>
      <c r="B1059" s="568" t="str">
        <f t="shared" si="43"/>
        <v>10.7.1603114.01</v>
      </c>
      <c r="C1059" s="562" t="s">
        <v>4296</v>
      </c>
      <c r="D1059" s="562" t="str">
        <f>VLOOKUP(E1059,[1]QuyetdinhPCGD!$B$6:$C$1258,2,0)</f>
        <v>1603114</v>
      </c>
      <c r="E1059" s="567" t="s">
        <v>470</v>
      </c>
      <c r="F1059" s="564" t="s">
        <v>169</v>
      </c>
      <c r="G1059" s="564" t="s">
        <v>8</v>
      </c>
      <c r="H1059" s="562" t="str">
        <f>VLOOKUP(J1059,'[2]Phan ca&amp; Ngay BDhoc'!$B$4:$I$106,8,0)</f>
        <v>B3-203</v>
      </c>
      <c r="I1059" s="564"/>
      <c r="J1059" s="566" t="s">
        <v>182</v>
      </c>
      <c r="K1059" s="563" t="s">
        <v>468</v>
      </c>
      <c r="L1059" s="565" t="s">
        <v>62</v>
      </c>
      <c r="M1059" s="562" t="str">
        <f>VLOOKUP(C1059,[3]K10!$B$3:$K$1312,10,0)</f>
        <v>Không mở</v>
      </c>
      <c r="N1059" s="564"/>
      <c r="O1059" s="563" t="s">
        <v>63</v>
      </c>
      <c r="P1059" s="563">
        <v>0</v>
      </c>
      <c r="Q1059" s="563" t="s">
        <v>468</v>
      </c>
      <c r="R1059" s="559" t="s">
        <v>984</v>
      </c>
      <c r="S1059" s="559">
        <f t="shared" si="44"/>
        <v>0</v>
      </c>
      <c r="T1059" s="559">
        <v>912</v>
      </c>
      <c r="V1059" s="562">
        <f>VLOOKUP(C1059,[4]K10!$B$3:$J$1312,9,0)</f>
        <v>0</v>
      </c>
      <c r="W1059" s="561">
        <v>1056</v>
      </c>
      <c r="X1059" s="561"/>
      <c r="Y1059" s="561"/>
    </row>
    <row r="1060" spans="1:25" ht="69.75" hidden="1" customHeight="1" x14ac:dyDescent="0.2">
      <c r="A1060" s="569">
        <v>786</v>
      </c>
      <c r="B1060" s="568" t="str">
        <f t="shared" si="43"/>
        <v>10.7.0303163.01</v>
      </c>
      <c r="C1060" s="562" t="s">
        <v>4297</v>
      </c>
      <c r="D1060" s="562" t="str">
        <f>VLOOKUP(E1060,[1]QuyetdinhPCGD!$B$6:$C$1258,2,0)</f>
        <v>0303163</v>
      </c>
      <c r="E1060" s="570" t="s">
        <v>472</v>
      </c>
      <c r="F1060" s="564" t="s">
        <v>98</v>
      </c>
      <c r="G1060" s="564" t="s">
        <v>11</v>
      </c>
      <c r="H1060" s="562" t="str">
        <f>VLOOKUP(J1060,'[2]Phan ca&amp; Ngay BDhoc'!$B$4:$I$106,8,0)</f>
        <v>B3-203</v>
      </c>
      <c r="I1060" s="571"/>
      <c r="J1060" s="566" t="s">
        <v>182</v>
      </c>
      <c r="K1060" s="563" t="s">
        <v>4298</v>
      </c>
      <c r="L1060" s="572" t="s">
        <v>62</v>
      </c>
      <c r="M1060" s="562" t="str">
        <f>VLOOKUP(C1060,[3]K10!$B$3:$K$1312,10,0)</f>
        <v>Mở</v>
      </c>
      <c r="N1060" s="571"/>
      <c r="O1060" s="563" t="s">
        <v>63</v>
      </c>
      <c r="P1060" s="563">
        <v>0</v>
      </c>
      <c r="Q1060" s="563" t="s">
        <v>274</v>
      </c>
      <c r="R1060" s="559" t="s">
        <v>984</v>
      </c>
      <c r="S1060" s="559">
        <f t="shared" si="44"/>
        <v>0</v>
      </c>
      <c r="T1060" s="559">
        <v>915</v>
      </c>
      <c r="V1060" s="562">
        <f>VLOOKUP(C1060,[4]K10!$B$3:$J$1312,9,0)</f>
        <v>65</v>
      </c>
      <c r="W1060" s="561">
        <v>1057</v>
      </c>
      <c r="X1060" s="561" t="s">
        <v>2472</v>
      </c>
      <c r="Y1060" s="561"/>
    </row>
    <row r="1061" spans="1:25" ht="57" hidden="1" x14ac:dyDescent="0.2">
      <c r="A1061" s="569">
        <v>787</v>
      </c>
      <c r="B1061" s="568" t="str">
        <f t="shared" si="43"/>
        <v>10.7.0303167.01</v>
      </c>
      <c r="C1061" s="562" t="s">
        <v>4299</v>
      </c>
      <c r="D1061" s="562" t="str">
        <f>VLOOKUP(E1061,[1]QuyetdinhPCGD!$B$6:$C$1258,2,0)</f>
        <v>0303167</v>
      </c>
      <c r="E1061" s="567" t="s">
        <v>471</v>
      </c>
      <c r="F1061" s="564" t="s">
        <v>169</v>
      </c>
      <c r="G1061" s="564" t="s">
        <v>8</v>
      </c>
      <c r="H1061" s="562" t="s">
        <v>3339</v>
      </c>
      <c r="I1061" s="564"/>
      <c r="J1061" s="566" t="s">
        <v>182</v>
      </c>
      <c r="K1061" s="563" t="s">
        <v>468</v>
      </c>
      <c r="L1061" s="565" t="s">
        <v>62</v>
      </c>
      <c r="M1061" s="562" t="str">
        <f>VLOOKUP(C1061,[3]K10!$B$3:$K$1312,10,0)</f>
        <v>Mở</v>
      </c>
      <c r="N1061" s="564"/>
      <c r="O1061" s="563" t="s">
        <v>63</v>
      </c>
      <c r="P1061" s="563">
        <v>0</v>
      </c>
      <c r="Q1061" s="563" t="s">
        <v>468</v>
      </c>
      <c r="R1061" s="559" t="s">
        <v>87</v>
      </c>
      <c r="S1061" s="559">
        <f t="shared" si="44"/>
        <v>0</v>
      </c>
      <c r="T1061" s="559">
        <v>913</v>
      </c>
      <c r="U1061" s="559" t="s">
        <v>4628</v>
      </c>
      <c r="V1061" s="562">
        <f>VLOOKUP(C1061,[4]K10!$B$3:$J$1312,9,0)</f>
        <v>65</v>
      </c>
      <c r="W1061" s="561">
        <v>1058</v>
      </c>
      <c r="X1061" s="561" t="s">
        <v>2472</v>
      </c>
      <c r="Y1061" s="561"/>
    </row>
    <row r="1062" spans="1:25" ht="42.75" hidden="1" x14ac:dyDescent="0.2">
      <c r="A1062" s="569">
        <v>788</v>
      </c>
      <c r="B1062" s="568" t="str">
        <f t="shared" si="43"/>
        <v>10.7.0303176.04</v>
      </c>
      <c r="C1062" s="562" t="s">
        <v>4300</v>
      </c>
      <c r="D1062" s="562" t="str">
        <f>VLOOKUP(E1062,[1]QuyetdinhPCGD!$B$6:$C$1258,2,0)</f>
        <v>0303176</v>
      </c>
      <c r="E1062" s="570" t="s">
        <v>233</v>
      </c>
      <c r="F1062" s="564" t="s">
        <v>98</v>
      </c>
      <c r="G1062" s="564" t="s">
        <v>10</v>
      </c>
      <c r="H1062" s="562" t="str">
        <f>VLOOKUP(J1062,'[2]Phan ca&amp; Ngay BDhoc'!$B$4:$I$106,8,0)</f>
        <v>B3-203</v>
      </c>
      <c r="I1062" s="571"/>
      <c r="J1062" s="566" t="s">
        <v>182</v>
      </c>
      <c r="K1062" s="563" t="s">
        <v>4301</v>
      </c>
      <c r="L1062" s="572" t="s">
        <v>89</v>
      </c>
      <c r="M1062" s="562" t="str">
        <f>VLOOKUP(C1062,[3]K10!$B$3:$K$1312,10,0)</f>
        <v>Mở</v>
      </c>
      <c r="N1062" s="571"/>
      <c r="O1062" s="563" t="s">
        <v>63</v>
      </c>
      <c r="P1062" s="563">
        <v>0</v>
      </c>
      <c r="Q1062" s="563" t="s">
        <v>274</v>
      </c>
      <c r="R1062" s="559" t="s">
        <v>984</v>
      </c>
      <c r="S1062" s="559">
        <f t="shared" si="44"/>
        <v>0</v>
      </c>
      <c r="T1062" s="559">
        <v>917</v>
      </c>
      <c r="V1062" s="562">
        <f>VLOOKUP(C1062,[4]K10!$B$3:$J$1312,9,0)</f>
        <v>65</v>
      </c>
      <c r="W1062" s="561">
        <v>1059</v>
      </c>
      <c r="X1062" s="561" t="s">
        <v>2472</v>
      </c>
      <c r="Y1062" s="561"/>
    </row>
    <row r="1063" spans="1:25" ht="33.75" hidden="1" customHeight="1" x14ac:dyDescent="0.2">
      <c r="A1063" s="569">
        <v>789</v>
      </c>
      <c r="B1063" s="568" t="str">
        <f t="shared" si="43"/>
        <v>10.7.0303194.01</v>
      </c>
      <c r="C1063" s="562" t="s">
        <v>4302</v>
      </c>
      <c r="D1063" s="562" t="str">
        <f>VLOOKUP(E1063,[1]QuyetdinhPCGD!$B$6:$C$1258,2,0)</f>
        <v>0303194</v>
      </c>
      <c r="E1063" s="567" t="s">
        <v>469</v>
      </c>
      <c r="F1063" s="564" t="s">
        <v>145</v>
      </c>
      <c r="G1063" s="564" t="s">
        <v>9</v>
      </c>
      <c r="H1063" s="563" t="s">
        <v>87</v>
      </c>
      <c r="I1063" s="571"/>
      <c r="J1063" s="566" t="s">
        <v>182</v>
      </c>
      <c r="K1063" s="563" t="s">
        <v>468</v>
      </c>
      <c r="L1063" s="572" t="s">
        <v>62</v>
      </c>
      <c r="M1063" s="562" t="str">
        <f>VLOOKUP(C1063,[3]K10!$B$3:$K$1312,10,0)</f>
        <v>Không mở</v>
      </c>
      <c r="N1063" s="571"/>
      <c r="O1063" s="563" t="s">
        <v>63</v>
      </c>
      <c r="P1063" s="563">
        <v>0</v>
      </c>
      <c r="Q1063" s="563" t="s">
        <v>468</v>
      </c>
      <c r="R1063" s="559" t="s">
        <v>87</v>
      </c>
      <c r="S1063" s="559">
        <f t="shared" si="44"/>
        <v>1</v>
      </c>
      <c r="T1063" s="559">
        <v>911</v>
      </c>
      <c r="V1063" s="562">
        <f>VLOOKUP(C1063,[4]K10!$B$3:$J$1312,9,0)</f>
        <v>0</v>
      </c>
      <c r="W1063" s="561">
        <v>1060</v>
      </c>
      <c r="X1063" s="561"/>
      <c r="Y1063" s="561"/>
    </row>
    <row r="1064" spans="1:25" ht="71.25" hidden="1" x14ac:dyDescent="0.2">
      <c r="A1064" s="569">
        <v>790</v>
      </c>
      <c r="B1064" s="568" t="str">
        <f t="shared" si="43"/>
        <v>10.7.0303197.02</v>
      </c>
      <c r="C1064" s="562" t="s">
        <v>4303</v>
      </c>
      <c r="D1064" s="562" t="str">
        <f>VLOOKUP(E1064,[1]QuyetdinhPCGD!$B$6:$C$1258,2,0)</f>
        <v>0303197</v>
      </c>
      <c r="E1064" s="570" t="s">
        <v>473</v>
      </c>
      <c r="F1064" s="564" t="s">
        <v>113</v>
      </c>
      <c r="G1064" s="564" t="s">
        <v>10</v>
      </c>
      <c r="H1064" s="562" t="s">
        <v>139</v>
      </c>
      <c r="I1064" s="571"/>
      <c r="J1064" s="566" t="s">
        <v>182</v>
      </c>
      <c r="K1064" s="563" t="s">
        <v>409</v>
      </c>
      <c r="L1064" s="585" t="s">
        <v>70</v>
      </c>
      <c r="M1064" s="562" t="str">
        <f>VLOOKUP(C1064,[3]K10!$B$3:$K$1312,10,0)</f>
        <v>Không mở</v>
      </c>
      <c r="N1064" s="571"/>
      <c r="O1064" s="563" t="s">
        <v>63</v>
      </c>
      <c r="P1064" s="563" t="s">
        <v>474</v>
      </c>
      <c r="Q1064" s="563" t="s">
        <v>409</v>
      </c>
      <c r="R1064" s="559" t="s">
        <v>139</v>
      </c>
      <c r="S1064" s="559">
        <f t="shared" si="44"/>
        <v>1</v>
      </c>
      <c r="T1064" s="559">
        <v>919</v>
      </c>
      <c r="V1064" s="562">
        <f>VLOOKUP(C1064,[4]K10!$B$3:$J$1312,9,0)</f>
        <v>0</v>
      </c>
      <c r="W1064" s="561">
        <v>1061</v>
      </c>
      <c r="X1064" s="561"/>
      <c r="Y1064" s="561"/>
    </row>
    <row r="1065" spans="1:25" ht="60.75" hidden="1" customHeight="1" x14ac:dyDescent="0.2">
      <c r="A1065" s="569">
        <v>791</v>
      </c>
      <c r="B1065" s="568" t="str">
        <f t="shared" si="43"/>
        <v>10.7.0303197.01</v>
      </c>
      <c r="C1065" s="562" t="s">
        <v>4304</v>
      </c>
      <c r="D1065" s="562" t="str">
        <f>VLOOKUP(E1065,[1]QuyetdinhPCGD!$B$6:$C$1258,2,0)</f>
        <v>0303197</v>
      </c>
      <c r="E1065" s="570" t="s">
        <v>473</v>
      </c>
      <c r="F1065" s="564" t="s">
        <v>100</v>
      </c>
      <c r="G1065" s="564" t="s">
        <v>12</v>
      </c>
      <c r="H1065" s="562" t="s">
        <v>139</v>
      </c>
      <c r="I1065" s="571"/>
      <c r="J1065" s="566" t="s">
        <v>182</v>
      </c>
      <c r="K1065" s="563" t="s">
        <v>4305</v>
      </c>
      <c r="L1065" s="572" t="s">
        <v>62</v>
      </c>
      <c r="M1065" s="562" t="str">
        <f>VLOOKUP(C1065,[3]K10!$B$3:$K$1312,10,0)</f>
        <v>Không mở</v>
      </c>
      <c r="N1065" s="571"/>
      <c r="O1065" s="563" t="s">
        <v>63</v>
      </c>
      <c r="P1065" s="563" t="s">
        <v>475</v>
      </c>
      <c r="Q1065" s="563" t="s">
        <v>409</v>
      </c>
      <c r="R1065" s="559" t="s">
        <v>139</v>
      </c>
      <c r="S1065" s="559">
        <f t="shared" si="44"/>
        <v>1</v>
      </c>
      <c r="T1065" s="559">
        <v>920</v>
      </c>
      <c r="V1065" s="562">
        <f>VLOOKUP(C1065,[4]K10!$B$3:$J$1312,9,0)</f>
        <v>4</v>
      </c>
      <c r="W1065" s="561">
        <v>1062</v>
      </c>
      <c r="X1065" s="561"/>
      <c r="Y1065" s="561"/>
    </row>
    <row r="1066" spans="1:25" ht="71.25" hidden="1" x14ac:dyDescent="0.2">
      <c r="A1066" s="569">
        <v>792</v>
      </c>
      <c r="B1066" s="568" t="str">
        <f t="shared" si="43"/>
        <v>10.7.0303200.01</v>
      </c>
      <c r="C1066" s="562" t="s">
        <v>4306</v>
      </c>
      <c r="D1066" s="562" t="str">
        <f>VLOOKUP(E1066,[1]QuyetdinhPCGD!$B$6:$C$1258,2,0)</f>
        <v>0303200</v>
      </c>
      <c r="E1066" s="570" t="s">
        <v>267</v>
      </c>
      <c r="F1066" s="564" t="s">
        <v>100</v>
      </c>
      <c r="G1066" s="564" t="s">
        <v>10</v>
      </c>
      <c r="H1066" s="562" t="s">
        <v>139</v>
      </c>
      <c r="I1066" s="571"/>
      <c r="J1066" s="566" t="s">
        <v>182</v>
      </c>
      <c r="K1066" s="563" t="s">
        <v>4307</v>
      </c>
      <c r="L1066" s="572" t="s">
        <v>62</v>
      </c>
      <c r="M1066" s="562" t="str">
        <f>VLOOKUP(C1066,[3]K10!$B$3:$K$1312,10,0)</f>
        <v>Không mở</v>
      </c>
      <c r="N1066" s="571"/>
      <c r="O1066" s="563" t="s">
        <v>63</v>
      </c>
      <c r="P1066" s="563" t="s">
        <v>475</v>
      </c>
      <c r="Q1066" s="563" t="s">
        <v>409</v>
      </c>
      <c r="R1066" s="559" t="s">
        <v>139</v>
      </c>
      <c r="S1066" s="559">
        <f t="shared" si="44"/>
        <v>1</v>
      </c>
      <c r="T1066" s="559">
        <v>921</v>
      </c>
      <c r="V1066" s="562">
        <f>VLOOKUP(C1066,[4]K10!$B$3:$J$1312,9,0)</f>
        <v>1</v>
      </c>
      <c r="W1066" s="561">
        <v>1063</v>
      </c>
      <c r="X1066" s="561"/>
      <c r="Y1066" s="561"/>
    </row>
    <row r="1067" spans="1:25" ht="71.25" hidden="1" x14ac:dyDescent="0.2">
      <c r="A1067" s="569">
        <v>793</v>
      </c>
      <c r="B1067" s="568" t="str">
        <f t="shared" si="43"/>
        <v>10.7.0303200.02</v>
      </c>
      <c r="C1067" s="562" t="s">
        <v>4308</v>
      </c>
      <c r="D1067" s="562" t="str">
        <f>VLOOKUP(E1067,[1]QuyetdinhPCGD!$B$6:$C$1258,2,0)</f>
        <v>0303200</v>
      </c>
      <c r="E1067" s="570" t="s">
        <v>267</v>
      </c>
      <c r="F1067" s="564" t="s">
        <v>113</v>
      </c>
      <c r="G1067" s="564" t="s">
        <v>11</v>
      </c>
      <c r="H1067" s="562" t="s">
        <v>139</v>
      </c>
      <c r="I1067" s="571"/>
      <c r="J1067" s="566" t="s">
        <v>182</v>
      </c>
      <c r="K1067" s="563" t="s">
        <v>409</v>
      </c>
      <c r="L1067" s="572" t="s">
        <v>70</v>
      </c>
      <c r="M1067" s="562" t="str">
        <f>VLOOKUP(C1067,[3]K10!$B$3:$K$1312,10,0)</f>
        <v>Không mở</v>
      </c>
      <c r="N1067" s="571"/>
      <c r="O1067" s="563" t="s">
        <v>63</v>
      </c>
      <c r="P1067" s="563" t="s">
        <v>474</v>
      </c>
      <c r="Q1067" s="563" t="s">
        <v>409</v>
      </c>
      <c r="R1067" s="559" t="s">
        <v>139</v>
      </c>
      <c r="S1067" s="559">
        <f t="shared" si="44"/>
        <v>1</v>
      </c>
      <c r="T1067" s="559">
        <v>922</v>
      </c>
      <c r="V1067" s="562">
        <f>VLOOKUP(C1067,[4]K10!$B$3:$J$1312,9,0)</f>
        <v>0</v>
      </c>
      <c r="W1067" s="561">
        <v>1064</v>
      </c>
      <c r="X1067" s="561"/>
      <c r="Y1067" s="561"/>
    </row>
    <row r="1068" spans="1:25" ht="57" hidden="1" x14ac:dyDescent="0.2">
      <c r="A1068" s="569">
        <v>794</v>
      </c>
      <c r="B1068" s="568" t="str">
        <f t="shared" si="43"/>
        <v>10.7.0303108.02</v>
      </c>
      <c r="C1068" s="562" t="s">
        <v>4309</v>
      </c>
      <c r="D1068" s="562" t="str">
        <f>VLOOKUP(E1068,[1]QuyetdinhPCGD!$B$6:$C$1258,2,0)</f>
        <v>0303108</v>
      </c>
      <c r="E1068" s="567" t="s">
        <v>467</v>
      </c>
      <c r="F1068" s="564" t="s">
        <v>79</v>
      </c>
      <c r="G1068" s="564" t="s">
        <v>9</v>
      </c>
      <c r="H1068" s="562" t="str">
        <f>VLOOKUP(J1068,'[2]Phan ca&amp; Ngay BDhoc'!$B$4:$I$106,8,0)</f>
        <v>B3-203</v>
      </c>
      <c r="I1068" s="571"/>
      <c r="J1068" s="566" t="s">
        <v>185</v>
      </c>
      <c r="K1068" s="563" t="s">
        <v>468</v>
      </c>
      <c r="L1068" s="572" t="s">
        <v>70</v>
      </c>
      <c r="M1068" s="562" t="str">
        <f>VLOOKUP(C1068,[3]K10!$B$3:$K$1312,10,0)</f>
        <v>Mở</v>
      </c>
      <c r="N1068" s="571"/>
      <c r="O1068" s="563" t="s">
        <v>63</v>
      </c>
      <c r="P1068" s="563">
        <v>0</v>
      </c>
      <c r="Q1068" s="563" t="s">
        <v>468</v>
      </c>
      <c r="R1068" s="559" t="s">
        <v>3349</v>
      </c>
      <c r="S1068" s="559">
        <f t="shared" si="44"/>
        <v>1</v>
      </c>
      <c r="T1068" s="559">
        <v>923</v>
      </c>
      <c r="V1068" s="562">
        <f>VLOOKUP(C1068,[4]K10!$B$3:$J$1312,9,0)</f>
        <v>26</v>
      </c>
      <c r="W1068" s="561">
        <v>1065</v>
      </c>
      <c r="X1068" s="561" t="s">
        <v>4627</v>
      </c>
      <c r="Y1068" s="561"/>
    </row>
    <row r="1069" spans="1:25" ht="57" hidden="1" x14ac:dyDescent="0.2">
      <c r="A1069" s="569">
        <v>795</v>
      </c>
      <c r="B1069" s="568" t="str">
        <f t="shared" si="43"/>
        <v>10.7.1603114.02</v>
      </c>
      <c r="C1069" s="562" t="s">
        <v>4310</v>
      </c>
      <c r="D1069" s="562" t="str">
        <f>VLOOKUP(E1069,[1]QuyetdinhPCGD!$B$6:$C$1258,2,0)</f>
        <v>1603114</v>
      </c>
      <c r="E1069" s="567" t="s">
        <v>470</v>
      </c>
      <c r="F1069" s="564" t="s">
        <v>166</v>
      </c>
      <c r="G1069" s="564" t="s">
        <v>8</v>
      </c>
      <c r="H1069" s="562" t="str">
        <f>VLOOKUP(J1069,'[2]Phan ca&amp; Ngay BDhoc'!$B$4:$I$106,8,0)</f>
        <v>B3-203</v>
      </c>
      <c r="I1069" s="564"/>
      <c r="J1069" s="566" t="s">
        <v>185</v>
      </c>
      <c r="K1069" s="563" t="s">
        <v>468</v>
      </c>
      <c r="L1069" s="565" t="s">
        <v>70</v>
      </c>
      <c r="M1069" s="562" t="str">
        <f>VLOOKUP(C1069,[3]K10!$B$3:$K$1312,10,0)</f>
        <v>Không mở</v>
      </c>
      <c r="N1069" s="564"/>
      <c r="O1069" s="563" t="s">
        <v>63</v>
      </c>
      <c r="P1069" s="563">
        <v>0</v>
      </c>
      <c r="Q1069" s="563" t="s">
        <v>468</v>
      </c>
      <c r="R1069" s="559" t="s">
        <v>3349</v>
      </c>
      <c r="S1069" s="559">
        <f t="shared" si="44"/>
        <v>1</v>
      </c>
      <c r="T1069" s="559">
        <v>925</v>
      </c>
      <c r="V1069" s="562">
        <f>VLOOKUP(C1069,[4]K10!$B$3:$J$1312,9,0)</f>
        <v>0</v>
      </c>
      <c r="W1069" s="561">
        <v>1066</v>
      </c>
      <c r="X1069" s="561"/>
      <c r="Y1069" s="561"/>
    </row>
    <row r="1070" spans="1:25" ht="52.5" hidden="1" customHeight="1" x14ac:dyDescent="0.2">
      <c r="A1070" s="569">
        <v>796</v>
      </c>
      <c r="B1070" s="568" t="str">
        <f t="shared" si="43"/>
        <v>10.7.0303163.02</v>
      </c>
      <c r="C1070" s="562" t="s">
        <v>4311</v>
      </c>
      <c r="D1070" s="562" t="str">
        <f>VLOOKUP(E1070,[1]QuyetdinhPCGD!$B$6:$C$1258,2,0)</f>
        <v>0303163</v>
      </c>
      <c r="E1070" s="570" t="s">
        <v>472</v>
      </c>
      <c r="F1070" s="564" t="s">
        <v>100</v>
      </c>
      <c r="G1070" s="564" t="s">
        <v>11</v>
      </c>
      <c r="H1070" s="562" t="str">
        <f>VLOOKUP(J1070,'[2]Phan ca&amp; Ngay BDhoc'!$B$4:$I$106,8,0)</f>
        <v>B3-203</v>
      </c>
      <c r="I1070" s="571"/>
      <c r="J1070" s="566" t="s">
        <v>185</v>
      </c>
      <c r="K1070" s="563" t="s">
        <v>4312</v>
      </c>
      <c r="L1070" s="572" t="s">
        <v>70</v>
      </c>
      <c r="M1070" s="562" t="str">
        <f>VLOOKUP(C1070,[3]K10!$B$3:$K$1312,10,0)</f>
        <v>Mở</v>
      </c>
      <c r="N1070" s="571"/>
      <c r="O1070" s="563" t="s">
        <v>63</v>
      </c>
      <c r="P1070" s="563">
        <v>0</v>
      </c>
      <c r="Q1070" s="563" t="s">
        <v>274</v>
      </c>
      <c r="R1070" s="559" t="s">
        <v>3349</v>
      </c>
      <c r="S1070" s="559">
        <f t="shared" si="44"/>
        <v>1</v>
      </c>
      <c r="T1070" s="559">
        <v>928</v>
      </c>
      <c r="V1070" s="562">
        <f>VLOOKUP(C1070,[4]K10!$B$3:$J$1312,9,0)</f>
        <v>32</v>
      </c>
      <c r="W1070" s="561">
        <v>1067</v>
      </c>
      <c r="X1070" s="561" t="s">
        <v>4627</v>
      </c>
      <c r="Y1070" s="561"/>
    </row>
    <row r="1071" spans="1:25" ht="57" hidden="1" x14ac:dyDescent="0.2">
      <c r="A1071" s="569">
        <v>797</v>
      </c>
      <c r="B1071" s="568" t="str">
        <f t="shared" si="43"/>
        <v>10.7.0303167.02</v>
      </c>
      <c r="C1071" s="562" t="s">
        <v>4313</v>
      </c>
      <c r="D1071" s="562" t="str">
        <f>VLOOKUP(E1071,[1]QuyetdinhPCGD!$B$6:$C$1258,2,0)</f>
        <v>0303167</v>
      </c>
      <c r="E1071" s="567" t="s">
        <v>471</v>
      </c>
      <c r="F1071" s="564" t="s">
        <v>166</v>
      </c>
      <c r="G1071" s="564" t="s">
        <v>8</v>
      </c>
      <c r="H1071" s="562" t="s">
        <v>3349</v>
      </c>
      <c r="I1071" s="564"/>
      <c r="J1071" s="566" t="s">
        <v>185</v>
      </c>
      <c r="K1071" s="563" t="s">
        <v>468</v>
      </c>
      <c r="L1071" s="565" t="s">
        <v>70</v>
      </c>
      <c r="M1071" s="562" t="str">
        <f>VLOOKUP(C1071,[3]K10!$B$3:$K$1312,10,0)</f>
        <v>Mở</v>
      </c>
      <c r="N1071" s="564"/>
      <c r="O1071" s="563" t="s">
        <v>63</v>
      </c>
      <c r="P1071" s="562" t="s">
        <v>87</v>
      </c>
      <c r="Q1071" s="563" t="s">
        <v>468</v>
      </c>
      <c r="R1071" s="559" t="s">
        <v>3349</v>
      </c>
      <c r="S1071" s="559">
        <f t="shared" si="44"/>
        <v>1</v>
      </c>
      <c r="T1071" s="559">
        <v>926</v>
      </c>
      <c r="V1071" s="562">
        <f>VLOOKUP(C1071,[4]K10!$B$3:$J$1312,9,0)</f>
        <v>28</v>
      </c>
      <c r="W1071" s="561">
        <v>1068</v>
      </c>
      <c r="X1071" s="561" t="s">
        <v>4627</v>
      </c>
      <c r="Y1071" s="561"/>
    </row>
    <row r="1072" spans="1:25" ht="42.75" hidden="1" x14ac:dyDescent="0.2">
      <c r="A1072" s="569">
        <v>798</v>
      </c>
      <c r="B1072" s="568" t="str">
        <f t="shared" si="43"/>
        <v>10.7.0303176.05</v>
      </c>
      <c r="C1072" s="562" t="s">
        <v>4314</v>
      </c>
      <c r="D1072" s="562" t="str">
        <f>VLOOKUP(E1072,[1]QuyetdinhPCGD!$B$6:$C$1258,2,0)</f>
        <v>0303176</v>
      </c>
      <c r="E1072" s="570" t="s">
        <v>233</v>
      </c>
      <c r="F1072" s="564" t="s">
        <v>100</v>
      </c>
      <c r="G1072" s="564" t="s">
        <v>10</v>
      </c>
      <c r="H1072" s="562" t="str">
        <f>VLOOKUP(J1072,'[2]Phan ca&amp; Ngay BDhoc'!$B$4:$I$106,8,0)</f>
        <v>B3-203</v>
      </c>
      <c r="I1072" s="571"/>
      <c r="J1072" s="566" t="s">
        <v>185</v>
      </c>
      <c r="K1072" s="563" t="s">
        <v>3487</v>
      </c>
      <c r="L1072" s="572" t="s">
        <v>112</v>
      </c>
      <c r="M1072" s="562" t="str">
        <f>VLOOKUP(C1072,[3]K10!$B$3:$K$1312,10,0)</f>
        <v>Không mở</v>
      </c>
      <c r="N1072" s="571"/>
      <c r="O1072" s="563" t="s">
        <v>63</v>
      </c>
      <c r="P1072" s="563">
        <v>0</v>
      </c>
      <c r="Q1072" s="563" t="s">
        <v>274</v>
      </c>
      <c r="R1072" s="559" t="s">
        <v>3349</v>
      </c>
      <c r="S1072" s="559">
        <f t="shared" si="44"/>
        <v>1</v>
      </c>
      <c r="T1072" s="559">
        <v>930</v>
      </c>
      <c r="V1072" s="562">
        <f>VLOOKUP(C1072,[4]K10!$B$3:$J$1312,9,0)</f>
        <v>18</v>
      </c>
      <c r="W1072" s="561">
        <v>1069</v>
      </c>
      <c r="X1072" s="561"/>
      <c r="Y1072" s="561"/>
    </row>
    <row r="1073" spans="1:25" ht="57" hidden="1" x14ac:dyDescent="0.2">
      <c r="A1073" s="569">
        <v>799</v>
      </c>
      <c r="B1073" s="568" t="str">
        <f t="shared" si="43"/>
        <v>10.7.0303194.02</v>
      </c>
      <c r="C1073" s="562" t="s">
        <v>4315</v>
      </c>
      <c r="D1073" s="562" t="str">
        <f>VLOOKUP(E1073,[1]QuyetdinhPCGD!$B$6:$C$1258,2,0)</f>
        <v>0303194</v>
      </c>
      <c r="E1073" s="567" t="s">
        <v>469</v>
      </c>
      <c r="F1073" s="564" t="s">
        <v>79</v>
      </c>
      <c r="G1073" s="564" t="s">
        <v>9</v>
      </c>
      <c r="H1073" s="563" t="s">
        <v>87</v>
      </c>
      <c r="I1073" s="571"/>
      <c r="J1073" s="566" t="s">
        <v>185</v>
      </c>
      <c r="K1073" s="563" t="s">
        <v>468</v>
      </c>
      <c r="L1073" s="572" t="s">
        <v>70</v>
      </c>
      <c r="M1073" s="562" t="str">
        <f>VLOOKUP(C1073,[3]K10!$B$3:$K$1312,10,0)</f>
        <v>Không mở</v>
      </c>
      <c r="N1073" s="571"/>
      <c r="O1073" s="563" t="s">
        <v>63</v>
      </c>
      <c r="P1073" s="563">
        <v>0</v>
      </c>
      <c r="Q1073" s="563" t="s">
        <v>468</v>
      </c>
      <c r="R1073" s="559" t="s">
        <v>87</v>
      </c>
      <c r="S1073" s="559">
        <f t="shared" si="44"/>
        <v>1</v>
      </c>
      <c r="T1073" s="559">
        <v>924</v>
      </c>
      <c r="V1073" s="562">
        <f>VLOOKUP(C1073,[4]K10!$B$3:$J$1312,9,0)</f>
        <v>0</v>
      </c>
      <c r="W1073" s="561">
        <v>1070</v>
      </c>
      <c r="X1073" s="561"/>
      <c r="Y1073" s="561"/>
    </row>
    <row r="1074" spans="1:25" ht="44.25" hidden="1" customHeight="1" x14ac:dyDescent="0.2">
      <c r="A1074" s="569"/>
      <c r="B1074" s="568" t="str">
        <f t="shared" si="43"/>
        <v>10.7.0303197.05</v>
      </c>
      <c r="C1074" s="576" t="s">
        <v>4316</v>
      </c>
      <c r="D1074" s="562" t="str">
        <f>VLOOKUP(E1074,[1]QuyetdinhPCGD!$B$6:$C$1258,2,0)</f>
        <v>0303197</v>
      </c>
      <c r="E1074" s="570" t="s">
        <v>473</v>
      </c>
      <c r="F1074" s="564" t="s">
        <v>138</v>
      </c>
      <c r="G1074" s="564" t="s">
        <v>8</v>
      </c>
      <c r="H1074" s="562" t="s">
        <v>139</v>
      </c>
      <c r="I1074" s="571"/>
      <c r="J1074" s="566" t="s">
        <v>182</v>
      </c>
      <c r="K1074" s="563" t="s">
        <v>3490</v>
      </c>
      <c r="L1074" s="572" t="s">
        <v>112</v>
      </c>
      <c r="M1074" s="562" t="s">
        <v>3491</v>
      </c>
      <c r="N1074" s="571"/>
      <c r="O1074" s="563" t="s">
        <v>63</v>
      </c>
      <c r="P1074" s="563"/>
      <c r="Q1074" s="563"/>
      <c r="V1074" s="562" t="e">
        <f>VLOOKUP(C1074,[4]K10!$B$3:$J$1312,9,0)</f>
        <v>#N/A</v>
      </c>
      <c r="W1074" s="561">
        <v>1071</v>
      </c>
      <c r="X1074" s="561" t="s">
        <v>2472</v>
      </c>
      <c r="Y1074" s="561"/>
    </row>
    <row r="1075" spans="1:25" ht="32.25" hidden="1" customHeight="1" x14ac:dyDescent="0.2">
      <c r="A1075" s="569"/>
      <c r="B1075" s="568" t="str">
        <f t="shared" si="43"/>
        <v>10.7.0303197.07</v>
      </c>
      <c r="C1075" s="576" t="s">
        <v>4317</v>
      </c>
      <c r="D1075" s="562" t="str">
        <f>VLOOKUP(E1075,[1]QuyetdinhPCGD!$B$6:$C$1258,2,0)</f>
        <v>0303197</v>
      </c>
      <c r="E1075" s="570" t="s">
        <v>473</v>
      </c>
      <c r="F1075" s="564" t="s">
        <v>100</v>
      </c>
      <c r="G1075" s="564" t="s">
        <v>13</v>
      </c>
      <c r="H1075" s="562" t="s">
        <v>139</v>
      </c>
      <c r="I1075" s="571"/>
      <c r="J1075" s="566" t="s">
        <v>182</v>
      </c>
      <c r="K1075" s="563" t="s">
        <v>3490</v>
      </c>
      <c r="L1075" s="572" t="s">
        <v>117</v>
      </c>
      <c r="M1075" s="562" t="s">
        <v>3491</v>
      </c>
      <c r="N1075" s="571"/>
      <c r="O1075" s="563" t="s">
        <v>63</v>
      </c>
      <c r="P1075" s="563"/>
      <c r="Q1075" s="563"/>
      <c r="V1075" s="562" t="e">
        <f>VLOOKUP(C1075,[4]K10!$B$3:$J$1312,9,0)</f>
        <v>#N/A</v>
      </c>
      <c r="W1075" s="561">
        <v>1072</v>
      </c>
      <c r="X1075" s="561" t="s">
        <v>4627</v>
      </c>
      <c r="Y1075" s="561"/>
    </row>
    <row r="1076" spans="1:25" ht="45.75" hidden="1" customHeight="1" x14ac:dyDescent="0.2">
      <c r="A1076" s="569">
        <v>800</v>
      </c>
      <c r="B1076" s="568" t="str">
        <f t="shared" si="43"/>
        <v>10.7.0303197.04</v>
      </c>
      <c r="C1076" s="562" t="s">
        <v>4318</v>
      </c>
      <c r="D1076" s="562" t="str">
        <f>VLOOKUP(E1076,[1]QuyetdinhPCGD!$B$6:$C$1258,2,0)</f>
        <v>0303197</v>
      </c>
      <c r="E1076" s="570" t="s">
        <v>473</v>
      </c>
      <c r="F1076" s="564" t="s">
        <v>98</v>
      </c>
      <c r="G1076" s="564" t="s">
        <v>10</v>
      </c>
      <c r="H1076" s="562" t="s">
        <v>139</v>
      </c>
      <c r="I1076" s="571"/>
      <c r="J1076" s="566" t="s">
        <v>185</v>
      </c>
      <c r="K1076" s="563" t="s">
        <v>4319</v>
      </c>
      <c r="L1076" s="572" t="s">
        <v>89</v>
      </c>
      <c r="M1076" s="562" t="str">
        <f>VLOOKUP(C1076,[3]K10!$B$3:$K$1312,10,0)</f>
        <v>Không mở</v>
      </c>
      <c r="N1076" s="571"/>
      <c r="O1076" s="563" t="s">
        <v>63</v>
      </c>
      <c r="P1076" s="563" t="s">
        <v>476</v>
      </c>
      <c r="Q1076" s="563" t="s">
        <v>409</v>
      </c>
      <c r="R1076" s="559" t="s">
        <v>139</v>
      </c>
      <c r="S1076" s="559">
        <f>IF(H1076=R1076,1,0)</f>
        <v>1</v>
      </c>
      <c r="T1076" s="559">
        <v>932</v>
      </c>
      <c r="V1076" s="562">
        <f>VLOOKUP(C1076,[4]K10!$B$3:$J$1312,9,0)</f>
        <v>1</v>
      </c>
      <c r="W1076" s="561">
        <v>1073</v>
      </c>
      <c r="X1076" s="561"/>
      <c r="Y1076" s="561"/>
    </row>
    <row r="1077" spans="1:25" ht="34.5" hidden="1" customHeight="1" x14ac:dyDescent="0.2">
      <c r="A1077" s="569"/>
      <c r="B1077" s="568" t="str">
        <f t="shared" si="43"/>
        <v>10.7.1403119.01</v>
      </c>
      <c r="C1077" s="576" t="s">
        <v>4320</v>
      </c>
      <c r="D1077" s="562" t="str">
        <f>VLOOKUP(E1077,[1]QuyetdinhPCGD!$B$6:$C$1258,2,0)</f>
        <v>1403119</v>
      </c>
      <c r="E1077" s="567" t="s">
        <v>4321</v>
      </c>
      <c r="F1077" s="564" t="s">
        <v>311</v>
      </c>
      <c r="G1077" s="564" t="s">
        <v>9</v>
      </c>
      <c r="H1077" s="563" t="s">
        <v>4637</v>
      </c>
      <c r="I1077" s="571"/>
      <c r="J1077" s="566" t="s">
        <v>4322</v>
      </c>
      <c r="K1077" s="563" t="s">
        <v>4323</v>
      </c>
      <c r="L1077" s="572" t="s">
        <v>62</v>
      </c>
      <c r="M1077" s="562" t="s">
        <v>3491</v>
      </c>
      <c r="N1077" s="571"/>
      <c r="O1077" s="563" t="s">
        <v>63</v>
      </c>
      <c r="P1077" s="563"/>
      <c r="Q1077" s="563"/>
      <c r="U1077" s="559" t="s">
        <v>4628</v>
      </c>
      <c r="V1077" s="562" t="e">
        <f>VLOOKUP(C1077,[4]K10!$B$3:$J$1312,9,0)</f>
        <v>#N/A</v>
      </c>
      <c r="W1077" s="561">
        <v>1074</v>
      </c>
      <c r="X1077" s="561"/>
      <c r="Y1077" s="561"/>
    </row>
    <row r="1078" spans="1:25" ht="33.75" hidden="1" customHeight="1" x14ac:dyDescent="0.2">
      <c r="A1078" s="569"/>
      <c r="B1078" s="568" t="str">
        <f t="shared" si="43"/>
        <v>10.7.0303197.06</v>
      </c>
      <c r="C1078" s="576" t="s">
        <v>4324</v>
      </c>
      <c r="D1078" s="562" t="str">
        <f>VLOOKUP(E1078,[1]QuyetdinhPCGD!$B$6:$C$1258,2,0)</f>
        <v>0303197</v>
      </c>
      <c r="E1078" s="570" t="s">
        <v>473</v>
      </c>
      <c r="F1078" s="564" t="s">
        <v>108</v>
      </c>
      <c r="G1078" s="564" t="s">
        <v>9</v>
      </c>
      <c r="H1078" s="562" t="s">
        <v>139</v>
      </c>
      <c r="I1078" s="571"/>
      <c r="J1078" s="566" t="s">
        <v>185</v>
      </c>
      <c r="K1078" s="563" t="s">
        <v>3490</v>
      </c>
      <c r="L1078" s="572" t="s">
        <v>115</v>
      </c>
      <c r="M1078" s="562" t="s">
        <v>3491</v>
      </c>
      <c r="N1078" s="571"/>
      <c r="O1078" s="563" t="s">
        <v>63</v>
      </c>
      <c r="P1078" s="563"/>
      <c r="Q1078" s="563"/>
      <c r="V1078" s="562" t="e">
        <f>VLOOKUP(C1078,[4]K10!$B$3:$J$1312,9,0)</f>
        <v>#N/A</v>
      </c>
      <c r="W1078" s="561">
        <v>1075</v>
      </c>
      <c r="X1078" s="561" t="s">
        <v>4627</v>
      </c>
      <c r="Y1078" s="561"/>
    </row>
    <row r="1079" spans="1:25" ht="48.75" hidden="1" customHeight="1" x14ac:dyDescent="0.2">
      <c r="A1079" s="569">
        <v>801</v>
      </c>
      <c r="B1079" s="568" t="str">
        <f t="shared" si="43"/>
        <v>10.7.0303197.03</v>
      </c>
      <c r="C1079" s="562" t="s">
        <v>4325</v>
      </c>
      <c r="D1079" s="562" t="str">
        <f>VLOOKUP(E1079,[1]QuyetdinhPCGD!$B$6:$C$1258,2,0)</f>
        <v>0303197</v>
      </c>
      <c r="E1079" s="570" t="s">
        <v>473</v>
      </c>
      <c r="F1079" s="564" t="s">
        <v>108</v>
      </c>
      <c r="G1079" s="564" t="s">
        <v>11</v>
      </c>
      <c r="H1079" s="562" t="s">
        <v>139</v>
      </c>
      <c r="I1079" s="571"/>
      <c r="J1079" s="566" t="s">
        <v>185</v>
      </c>
      <c r="K1079" s="563" t="s">
        <v>409</v>
      </c>
      <c r="L1079" s="572" t="s">
        <v>75</v>
      </c>
      <c r="M1079" s="562" t="str">
        <f>VLOOKUP(C1079,[3]K10!$B$3:$K$1312,10,0)</f>
        <v>Không mở</v>
      </c>
      <c r="N1079" s="571"/>
      <c r="O1079" s="563" t="s">
        <v>63</v>
      </c>
      <c r="P1079" s="563" t="s">
        <v>477</v>
      </c>
      <c r="Q1079" s="563" t="s">
        <v>409</v>
      </c>
      <c r="R1079" s="559" t="s">
        <v>139</v>
      </c>
      <c r="S1079" s="559">
        <f t="shared" ref="S1079:S1110" si="45">IF(H1079=R1079,1,0)</f>
        <v>1</v>
      </c>
      <c r="T1079" s="559">
        <v>933</v>
      </c>
      <c r="V1079" s="562">
        <f>VLOOKUP(C1079,[4]K10!$B$3:$J$1312,9,0)</f>
        <v>1</v>
      </c>
      <c r="W1079" s="561">
        <v>1076</v>
      </c>
      <c r="X1079" s="561"/>
      <c r="Y1079" s="561"/>
    </row>
    <row r="1080" spans="1:25" ht="71.25" hidden="1" x14ac:dyDescent="0.2">
      <c r="A1080" s="569">
        <v>802</v>
      </c>
      <c r="B1080" s="568" t="str">
        <f t="shared" si="43"/>
        <v>10.7.0303200.03</v>
      </c>
      <c r="C1080" s="562" t="s">
        <v>4326</v>
      </c>
      <c r="D1080" s="562" t="str">
        <f>VLOOKUP(E1080,[1]QuyetdinhPCGD!$B$6:$C$1258,2,0)</f>
        <v>0303200</v>
      </c>
      <c r="E1080" s="570" t="s">
        <v>267</v>
      </c>
      <c r="F1080" s="564" t="s">
        <v>108</v>
      </c>
      <c r="G1080" s="564" t="s">
        <v>10</v>
      </c>
      <c r="H1080" s="562" t="s">
        <v>139</v>
      </c>
      <c r="I1080" s="571"/>
      <c r="J1080" s="566" t="s">
        <v>185</v>
      </c>
      <c r="K1080" s="563" t="s">
        <v>409</v>
      </c>
      <c r="L1080" s="572" t="s">
        <v>75</v>
      </c>
      <c r="M1080" s="562" t="str">
        <f>VLOOKUP(C1080,[3]K10!$B$3:$K$1312,10,0)</f>
        <v>Không mở</v>
      </c>
      <c r="N1080" s="571"/>
      <c r="O1080" s="563" t="s">
        <v>63</v>
      </c>
      <c r="P1080" s="563" t="s">
        <v>477</v>
      </c>
      <c r="Q1080" s="563" t="s">
        <v>409</v>
      </c>
      <c r="R1080" s="559" t="s">
        <v>139</v>
      </c>
      <c r="S1080" s="559">
        <f t="shared" si="45"/>
        <v>1</v>
      </c>
      <c r="T1080" s="559">
        <v>934</v>
      </c>
      <c r="V1080" s="562">
        <f>VLOOKUP(C1080,[4]K10!$B$3:$J$1312,9,0)</f>
        <v>1</v>
      </c>
      <c r="W1080" s="561">
        <v>1077</v>
      </c>
      <c r="X1080" s="561"/>
      <c r="Y1080" s="561"/>
    </row>
    <row r="1081" spans="1:25" ht="71.25" hidden="1" x14ac:dyDescent="0.2">
      <c r="A1081" s="569">
        <v>803</v>
      </c>
      <c r="B1081" s="568" t="str">
        <f t="shared" si="43"/>
        <v>10.7.0303200.04</v>
      </c>
      <c r="C1081" s="562" t="s">
        <v>4327</v>
      </c>
      <c r="D1081" s="562" t="str">
        <f>VLOOKUP(E1081,[1]QuyetdinhPCGD!$B$6:$C$1258,2,0)</f>
        <v>0303200</v>
      </c>
      <c r="E1081" s="570" t="s">
        <v>267</v>
      </c>
      <c r="F1081" s="564" t="s">
        <v>108</v>
      </c>
      <c r="G1081" s="564" t="s">
        <v>11</v>
      </c>
      <c r="H1081" s="562" t="s">
        <v>139</v>
      </c>
      <c r="I1081" s="571"/>
      <c r="J1081" s="566" t="s">
        <v>185</v>
      </c>
      <c r="K1081" s="563" t="s">
        <v>409</v>
      </c>
      <c r="L1081" s="572" t="s">
        <v>89</v>
      </c>
      <c r="M1081" s="562" t="str">
        <f>VLOOKUP(C1081,[3]K10!$B$3:$K$1312,10,0)</f>
        <v>Không mở</v>
      </c>
      <c r="N1081" s="571"/>
      <c r="O1081" s="563" t="s">
        <v>63</v>
      </c>
      <c r="P1081" s="563" t="s">
        <v>476</v>
      </c>
      <c r="Q1081" s="563" t="s">
        <v>409</v>
      </c>
      <c r="R1081" s="559" t="s">
        <v>139</v>
      </c>
      <c r="S1081" s="559">
        <f t="shared" si="45"/>
        <v>1</v>
      </c>
      <c r="T1081" s="559">
        <v>935</v>
      </c>
      <c r="V1081" s="562">
        <f>VLOOKUP(C1081,[4]K10!$B$3:$J$1312,9,0)</f>
        <v>1</v>
      </c>
      <c r="W1081" s="561">
        <v>1078</v>
      </c>
      <c r="X1081" s="561"/>
      <c r="Y1081" s="561"/>
    </row>
    <row r="1082" spans="1:25" ht="26.25" hidden="1" customHeight="1" x14ac:dyDescent="0.2">
      <c r="A1082" s="569">
        <v>804</v>
      </c>
      <c r="B1082" s="568" t="str">
        <f t="shared" si="43"/>
        <v>10.7.0503111.01</v>
      </c>
      <c r="C1082" s="562" t="s">
        <v>4328</v>
      </c>
      <c r="D1082" s="562" t="str">
        <f>VLOOKUP(E1082,[1]QuyetdinhPCGD!$B$6:$C$1258,2,0)</f>
        <v>0503111</v>
      </c>
      <c r="E1082" s="573" t="s">
        <v>478</v>
      </c>
      <c r="F1082" s="564" t="s">
        <v>60</v>
      </c>
      <c r="G1082" s="564" t="s">
        <v>8</v>
      </c>
      <c r="H1082" s="562" t="str">
        <f>VLOOKUP(J1082,'[2]Phan ca&amp; Ngay BDhoc'!$B$4:$I$106,8,0)</f>
        <v>A8-502</v>
      </c>
      <c r="I1082" s="564"/>
      <c r="J1082" s="566" t="s">
        <v>187</v>
      </c>
      <c r="K1082" s="563" t="s">
        <v>274</v>
      </c>
      <c r="L1082" s="565" t="s">
        <v>62</v>
      </c>
      <c r="M1082" s="562" t="str">
        <f>VLOOKUP(C1082,[3]K10!$B$3:$K$1312,10,0)</f>
        <v>Mở</v>
      </c>
      <c r="N1082" s="564"/>
      <c r="O1082" s="563" t="s">
        <v>63</v>
      </c>
      <c r="P1082" s="563">
        <v>0</v>
      </c>
      <c r="Q1082" s="563" t="s">
        <v>274</v>
      </c>
      <c r="R1082" s="559" t="s">
        <v>3353</v>
      </c>
      <c r="S1082" s="559">
        <f t="shared" si="45"/>
        <v>1</v>
      </c>
      <c r="T1082" s="559">
        <v>937</v>
      </c>
      <c r="V1082" s="562">
        <f>VLOOKUP(C1082,[4]K10!$B$3:$J$1312,9,0)</f>
        <v>70</v>
      </c>
      <c r="W1082" s="561">
        <v>1079</v>
      </c>
      <c r="X1082" s="561" t="s">
        <v>4627</v>
      </c>
      <c r="Y1082" s="561"/>
    </row>
    <row r="1083" spans="1:25" ht="21" hidden="1" customHeight="1" x14ac:dyDescent="0.2">
      <c r="A1083" s="569">
        <v>805</v>
      </c>
      <c r="B1083" s="568" t="str">
        <f t="shared" si="43"/>
        <v>10.7.0503111.01</v>
      </c>
      <c r="C1083" s="562" t="s">
        <v>4328</v>
      </c>
      <c r="D1083" s="562" t="str">
        <f>VLOOKUP(E1083,[1]QuyetdinhPCGD!$B$6:$C$1258,2,0)</f>
        <v>0503111</v>
      </c>
      <c r="E1083" s="573" t="s">
        <v>478</v>
      </c>
      <c r="F1083" s="564" t="s">
        <v>60</v>
      </c>
      <c r="G1083" s="564" t="s">
        <v>10</v>
      </c>
      <c r="H1083" s="562" t="str">
        <f>VLOOKUP(J1083,'[2]Phan ca&amp; Ngay BDhoc'!$B$4:$I$106,8,0)</f>
        <v>A8-502</v>
      </c>
      <c r="I1083" s="571"/>
      <c r="J1083" s="566" t="s">
        <v>187</v>
      </c>
      <c r="K1083" s="563" t="s">
        <v>274</v>
      </c>
      <c r="L1083" s="565" t="s">
        <v>62</v>
      </c>
      <c r="M1083" s="562" t="str">
        <f>VLOOKUP(C1083,[3]K10!$B$3:$K$1312,10,0)</f>
        <v>Mở</v>
      </c>
      <c r="N1083" s="571"/>
      <c r="O1083" s="563" t="s">
        <v>63</v>
      </c>
      <c r="P1083" s="563">
        <v>0</v>
      </c>
      <c r="Q1083" s="563" t="s">
        <v>274</v>
      </c>
      <c r="R1083" s="559" t="s">
        <v>3353</v>
      </c>
      <c r="S1083" s="559">
        <f t="shared" si="45"/>
        <v>1</v>
      </c>
      <c r="T1083" s="559">
        <v>938</v>
      </c>
      <c r="V1083" s="562">
        <f>VLOOKUP(C1083,[4]K10!$B$3:$J$1312,9,0)</f>
        <v>70</v>
      </c>
      <c r="W1083" s="561">
        <v>1080</v>
      </c>
      <c r="X1083" s="561" t="s">
        <v>4627</v>
      </c>
      <c r="Y1083" s="561"/>
    </row>
    <row r="1084" spans="1:25" ht="71.25" hidden="1" x14ac:dyDescent="0.2">
      <c r="A1084" s="569">
        <v>806</v>
      </c>
      <c r="B1084" s="568" t="str">
        <f t="shared" si="43"/>
        <v>10.7.0503112.04</v>
      </c>
      <c r="C1084" s="562" t="s">
        <v>4329</v>
      </c>
      <c r="D1084" s="562" t="str">
        <f>VLOOKUP(E1084,[1]QuyetdinhPCGD!$B$6:$C$1258,2,0)</f>
        <v>0503112</v>
      </c>
      <c r="E1084" s="573" t="s">
        <v>334</v>
      </c>
      <c r="F1084" s="564" t="s">
        <v>100</v>
      </c>
      <c r="G1084" s="564" t="s">
        <v>9</v>
      </c>
      <c r="H1084" s="562" t="str">
        <f>VLOOKUP(J1084,'[2]Phan ca&amp; Ngay BDhoc'!$B$4:$I$106,8,0)</f>
        <v>A8-502</v>
      </c>
      <c r="I1084" s="571"/>
      <c r="J1084" s="566" t="s">
        <v>187</v>
      </c>
      <c r="K1084" s="563" t="s">
        <v>479</v>
      </c>
      <c r="L1084" s="572" t="s">
        <v>89</v>
      </c>
      <c r="M1084" s="562" t="str">
        <f>VLOOKUP(C1084,[3]K10!$B$3:$K$1312,10,0)</f>
        <v>Mở</v>
      </c>
      <c r="N1084" s="571"/>
      <c r="O1084" s="563" t="s">
        <v>63</v>
      </c>
      <c r="P1084" s="563">
        <v>0</v>
      </c>
      <c r="Q1084" s="563" t="s">
        <v>479</v>
      </c>
      <c r="R1084" s="559" t="s">
        <v>3353</v>
      </c>
      <c r="S1084" s="559">
        <f t="shared" si="45"/>
        <v>1</v>
      </c>
      <c r="T1084" s="559">
        <v>939</v>
      </c>
      <c r="V1084" s="562">
        <f>VLOOKUP(C1084,[4]K10!$B$3:$J$1312,9,0)</f>
        <v>61</v>
      </c>
      <c r="W1084" s="561">
        <v>1081</v>
      </c>
      <c r="X1084" s="561" t="s">
        <v>4627</v>
      </c>
      <c r="Y1084" s="561"/>
    </row>
    <row r="1085" spans="1:25" ht="71.25" hidden="1" x14ac:dyDescent="0.2">
      <c r="A1085" s="569">
        <v>807</v>
      </c>
      <c r="B1085" s="568" t="str">
        <f t="shared" si="43"/>
        <v>10.7.0503132.06</v>
      </c>
      <c r="C1085" s="562" t="s">
        <v>4330</v>
      </c>
      <c r="D1085" s="562" t="str">
        <f>VLOOKUP(E1085,[1]QuyetdinhPCGD!$B$6:$C$1258,2,0)</f>
        <v>0503132</v>
      </c>
      <c r="E1085" s="573" t="s">
        <v>335</v>
      </c>
      <c r="F1085" s="564" t="s">
        <v>100</v>
      </c>
      <c r="G1085" s="564" t="s">
        <v>12</v>
      </c>
      <c r="H1085" s="562" t="str">
        <f>VLOOKUP(J1085,'[2]Phan ca&amp; Ngay BDhoc'!$B$4:$I$106,8,0)</f>
        <v>A8-502</v>
      </c>
      <c r="I1085" s="571"/>
      <c r="J1085" s="566" t="s">
        <v>187</v>
      </c>
      <c r="K1085" s="563" t="s">
        <v>481</v>
      </c>
      <c r="L1085" s="572" t="s">
        <v>115</v>
      </c>
      <c r="M1085" s="562" t="str">
        <f>VLOOKUP(C1085,[3]K10!$B$3:$K$1312,10,0)</f>
        <v>Không mở</v>
      </c>
      <c r="N1085" s="571"/>
      <c r="O1085" s="563" t="s">
        <v>63</v>
      </c>
      <c r="P1085" s="563">
        <v>0</v>
      </c>
      <c r="Q1085" s="563" t="s">
        <v>481</v>
      </c>
      <c r="R1085" s="559" t="s">
        <v>3353</v>
      </c>
      <c r="S1085" s="559">
        <f t="shared" si="45"/>
        <v>1</v>
      </c>
      <c r="T1085" s="559">
        <v>941</v>
      </c>
      <c r="V1085" s="562">
        <f>VLOOKUP(C1085,[4]K10!$B$3:$J$1312,9,0)</f>
        <v>0</v>
      </c>
      <c r="W1085" s="561">
        <v>1082</v>
      </c>
      <c r="X1085" s="561"/>
      <c r="Y1085" s="561"/>
    </row>
    <row r="1086" spans="1:25" ht="71.25" hidden="1" x14ac:dyDescent="0.2">
      <c r="A1086" s="569">
        <v>808</v>
      </c>
      <c r="B1086" s="568" t="str">
        <f t="shared" si="43"/>
        <v>10.7.0503149.04</v>
      </c>
      <c r="C1086" s="562" t="s">
        <v>4331</v>
      </c>
      <c r="D1086" s="562" t="str">
        <f>VLOOKUP(E1086,[1]QuyetdinhPCGD!$B$6:$C$1258,2,0)</f>
        <v>0503149</v>
      </c>
      <c r="E1086" s="573" t="s">
        <v>329</v>
      </c>
      <c r="F1086" s="564" t="s">
        <v>100</v>
      </c>
      <c r="G1086" s="564" t="s">
        <v>12</v>
      </c>
      <c r="H1086" s="563" t="s">
        <v>3353</v>
      </c>
      <c r="I1086" s="571"/>
      <c r="J1086" s="566" t="s">
        <v>187</v>
      </c>
      <c r="K1086" s="563" t="s">
        <v>481</v>
      </c>
      <c r="L1086" s="572" t="s">
        <v>89</v>
      </c>
      <c r="M1086" s="562" t="str">
        <f>VLOOKUP(C1086,[3]K10!$B$3:$K$1312,10,0)</f>
        <v>Mở</v>
      </c>
      <c r="N1086" s="571"/>
      <c r="O1086" s="563" t="s">
        <v>63</v>
      </c>
      <c r="P1086" s="563">
        <v>0</v>
      </c>
      <c r="Q1086" s="563" t="s">
        <v>481</v>
      </c>
      <c r="R1086" s="559" t="s">
        <v>293</v>
      </c>
      <c r="S1086" s="559">
        <f t="shared" si="45"/>
        <v>0</v>
      </c>
      <c r="T1086" s="559">
        <v>942</v>
      </c>
      <c r="U1086" s="559" t="s">
        <v>4628</v>
      </c>
      <c r="V1086" s="562">
        <f>VLOOKUP(C1086,[4]K10!$B$3:$J$1312,9,0)</f>
        <v>70</v>
      </c>
      <c r="W1086" s="561">
        <v>1083</v>
      </c>
      <c r="X1086" s="561" t="s">
        <v>4627</v>
      </c>
      <c r="Y1086" s="561"/>
    </row>
    <row r="1087" spans="1:25" ht="71.25" hidden="1" x14ac:dyDescent="0.2">
      <c r="A1087" s="569">
        <v>809</v>
      </c>
      <c r="B1087" s="568" t="str">
        <f t="shared" si="43"/>
        <v>10.7.0503144.01</v>
      </c>
      <c r="C1087" s="562" t="s">
        <v>4332</v>
      </c>
      <c r="D1087" s="562" t="str">
        <f>VLOOKUP(E1087,[1]QuyetdinhPCGD!$B$6:$C$1258,2,0)</f>
        <v>0503144</v>
      </c>
      <c r="E1087" s="573" t="s">
        <v>480</v>
      </c>
      <c r="F1087" s="564" t="s">
        <v>100</v>
      </c>
      <c r="G1087" s="564" t="s">
        <v>9</v>
      </c>
      <c r="H1087" s="563" t="s">
        <v>293</v>
      </c>
      <c r="I1087" s="571"/>
      <c r="J1087" s="566" t="s">
        <v>187</v>
      </c>
      <c r="K1087" s="563" t="s">
        <v>479</v>
      </c>
      <c r="L1087" s="572" t="s">
        <v>62</v>
      </c>
      <c r="M1087" s="562" t="str">
        <f>VLOOKUP(C1087,[3]K10!$B$3:$K$1312,10,0)</f>
        <v>Không mở</v>
      </c>
      <c r="N1087" s="571"/>
      <c r="O1087" s="563" t="s">
        <v>63</v>
      </c>
      <c r="P1087" s="563">
        <v>0</v>
      </c>
      <c r="Q1087" s="563" t="s">
        <v>479</v>
      </c>
      <c r="R1087" s="559" t="s">
        <v>293</v>
      </c>
      <c r="S1087" s="559">
        <f t="shared" si="45"/>
        <v>1</v>
      </c>
      <c r="T1087" s="559">
        <v>940</v>
      </c>
      <c r="V1087" s="562">
        <f>VLOOKUP(C1087,[4]K10!$B$3:$J$1312,9,0)</f>
        <v>1</v>
      </c>
      <c r="W1087" s="561">
        <v>1084</v>
      </c>
      <c r="X1087" s="561"/>
      <c r="Y1087" s="561"/>
    </row>
    <row r="1088" spans="1:25" ht="28.5" hidden="1" x14ac:dyDescent="0.2">
      <c r="A1088" s="569">
        <v>810</v>
      </c>
      <c r="B1088" s="568" t="str">
        <f t="shared" si="43"/>
        <v>10.7.0503145.01</v>
      </c>
      <c r="C1088" s="562" t="s">
        <v>4333</v>
      </c>
      <c r="D1088" s="562" t="str">
        <f>VLOOKUP(E1088,[1]QuyetdinhPCGD!$B$6:$C$1258,2,0)</f>
        <v>0503145</v>
      </c>
      <c r="E1088" s="573" t="s">
        <v>482</v>
      </c>
      <c r="F1088" s="564" t="s">
        <v>91</v>
      </c>
      <c r="G1088" s="564" t="s">
        <v>8</v>
      </c>
      <c r="H1088" s="562" t="str">
        <f>VLOOKUP(J1088,'[2]Phan ca&amp; Ngay BDhoc'!$B$4:$I$106,8,0)</f>
        <v>A8-502</v>
      </c>
      <c r="I1088" s="564"/>
      <c r="J1088" s="566" t="s">
        <v>187</v>
      </c>
      <c r="K1088" s="563" t="s">
        <v>274</v>
      </c>
      <c r="L1088" s="565" t="s">
        <v>62</v>
      </c>
      <c r="M1088" s="562" t="str">
        <f>VLOOKUP(C1088,[3]K10!$B$3:$K$1312,10,0)</f>
        <v>Mở</v>
      </c>
      <c r="N1088" s="564"/>
      <c r="O1088" s="563" t="s">
        <v>63</v>
      </c>
      <c r="P1088" s="563">
        <v>0</v>
      </c>
      <c r="Q1088" s="563" t="s">
        <v>274</v>
      </c>
      <c r="R1088" s="559" t="s">
        <v>3353</v>
      </c>
      <c r="S1088" s="559">
        <f t="shared" si="45"/>
        <v>1</v>
      </c>
      <c r="T1088" s="559">
        <v>943</v>
      </c>
      <c r="V1088" s="562">
        <f>VLOOKUP(C1088,[4]K10!$B$3:$J$1312,9,0)</f>
        <v>70</v>
      </c>
      <c r="W1088" s="561">
        <v>1085</v>
      </c>
      <c r="X1088" s="561" t="s">
        <v>4627</v>
      </c>
      <c r="Y1088" s="561"/>
    </row>
    <row r="1089" spans="1:25" ht="28.5" hidden="1" x14ac:dyDescent="0.2">
      <c r="A1089" s="569">
        <v>811</v>
      </c>
      <c r="B1089" s="568" t="str">
        <f t="shared" si="43"/>
        <v>10.7.0503145.01</v>
      </c>
      <c r="C1089" s="562" t="s">
        <v>4333</v>
      </c>
      <c r="D1089" s="562" t="str">
        <f>VLOOKUP(E1089,[1]QuyetdinhPCGD!$B$6:$C$1258,2,0)</f>
        <v>0503145</v>
      </c>
      <c r="E1089" s="573" t="s">
        <v>482</v>
      </c>
      <c r="F1089" s="564" t="s">
        <v>91</v>
      </c>
      <c r="G1089" s="564" t="s">
        <v>10</v>
      </c>
      <c r="H1089" s="562" t="str">
        <f>VLOOKUP(J1089,'[2]Phan ca&amp; Ngay BDhoc'!$B$4:$I$106,8,0)</f>
        <v>A8-502</v>
      </c>
      <c r="I1089" s="571"/>
      <c r="J1089" s="566" t="s">
        <v>187</v>
      </c>
      <c r="K1089" s="563" t="s">
        <v>274</v>
      </c>
      <c r="L1089" s="565" t="s">
        <v>62</v>
      </c>
      <c r="M1089" s="562" t="str">
        <f>VLOOKUP(C1089,[3]K10!$B$3:$K$1312,10,0)</f>
        <v>Mở</v>
      </c>
      <c r="N1089" s="571"/>
      <c r="O1089" s="563" t="s">
        <v>63</v>
      </c>
      <c r="P1089" s="563">
        <v>0</v>
      </c>
      <c r="Q1089" s="563" t="s">
        <v>274</v>
      </c>
      <c r="R1089" s="559" t="s">
        <v>3353</v>
      </c>
      <c r="S1089" s="559">
        <f t="shared" si="45"/>
        <v>1</v>
      </c>
      <c r="T1089" s="559">
        <v>944</v>
      </c>
      <c r="V1089" s="562">
        <f>VLOOKUP(C1089,[4]K10!$B$3:$J$1312,9,0)</f>
        <v>70</v>
      </c>
      <c r="W1089" s="561">
        <v>1086</v>
      </c>
      <c r="X1089" s="561" t="s">
        <v>4627</v>
      </c>
      <c r="Y1089" s="561"/>
    </row>
    <row r="1090" spans="1:25" ht="24" hidden="1" customHeight="1" x14ac:dyDescent="0.2">
      <c r="A1090" s="569">
        <v>812</v>
      </c>
      <c r="B1090" s="568" t="str">
        <f t="shared" si="43"/>
        <v>10.7.0503111.02</v>
      </c>
      <c r="C1090" s="562" t="s">
        <v>4334</v>
      </c>
      <c r="D1090" s="562" t="str">
        <f>VLOOKUP(E1090,[1]QuyetdinhPCGD!$B$6:$C$1258,2,0)</f>
        <v>0503111</v>
      </c>
      <c r="E1090" s="573" t="s">
        <v>478</v>
      </c>
      <c r="F1090" s="564" t="s">
        <v>68</v>
      </c>
      <c r="G1090" s="564" t="s">
        <v>8</v>
      </c>
      <c r="H1090" s="562" t="str">
        <f>VLOOKUP(J1090,'[2]Phan ca&amp; Ngay BDhoc'!$B$4:$I$106,8,0)</f>
        <v>A8-502</v>
      </c>
      <c r="I1090" s="564"/>
      <c r="J1090" s="566" t="s">
        <v>190</v>
      </c>
      <c r="K1090" s="563" t="s">
        <v>274</v>
      </c>
      <c r="L1090" s="565" t="s">
        <v>70</v>
      </c>
      <c r="M1090" s="562" t="str">
        <f>VLOOKUP(C1090,[3]K10!$B$3:$K$1312,10,0)</f>
        <v>Mở</v>
      </c>
      <c r="N1090" s="564"/>
      <c r="O1090" s="563" t="s">
        <v>63</v>
      </c>
      <c r="P1090" s="563">
        <v>0</v>
      </c>
      <c r="Q1090" s="563" t="s">
        <v>274</v>
      </c>
      <c r="R1090" s="559" t="s">
        <v>3353</v>
      </c>
      <c r="S1090" s="559">
        <f t="shared" si="45"/>
        <v>1</v>
      </c>
      <c r="T1090" s="559">
        <v>947</v>
      </c>
      <c r="V1090" s="562">
        <f>VLOOKUP(C1090,[4]K10!$B$3:$J$1312,9,0)</f>
        <v>70</v>
      </c>
      <c r="W1090" s="561">
        <v>1087</v>
      </c>
      <c r="X1090" s="561" t="s">
        <v>2472</v>
      </c>
      <c r="Y1090" s="561"/>
    </row>
    <row r="1091" spans="1:25" ht="23.25" hidden="1" customHeight="1" x14ac:dyDescent="0.2">
      <c r="A1091" s="569">
        <v>813</v>
      </c>
      <c r="B1091" s="568" t="str">
        <f t="shared" si="43"/>
        <v>10.7.0503111.02</v>
      </c>
      <c r="C1091" s="562" t="s">
        <v>4334</v>
      </c>
      <c r="D1091" s="562" t="str">
        <f>VLOOKUP(E1091,[1]QuyetdinhPCGD!$B$6:$C$1258,2,0)</f>
        <v>0503111</v>
      </c>
      <c r="E1091" s="573" t="s">
        <v>478</v>
      </c>
      <c r="F1091" s="564" t="s">
        <v>68</v>
      </c>
      <c r="G1091" s="564" t="s">
        <v>10</v>
      </c>
      <c r="H1091" s="562" t="str">
        <f>VLOOKUP(J1091,'[2]Phan ca&amp; Ngay BDhoc'!$B$4:$I$106,8,0)</f>
        <v>A8-502</v>
      </c>
      <c r="I1091" s="571"/>
      <c r="J1091" s="566" t="s">
        <v>190</v>
      </c>
      <c r="K1091" s="563" t="s">
        <v>274</v>
      </c>
      <c r="L1091" s="565" t="s">
        <v>70</v>
      </c>
      <c r="M1091" s="562" t="str">
        <f>VLOOKUP(C1091,[3]K10!$B$3:$K$1312,10,0)</f>
        <v>Mở</v>
      </c>
      <c r="N1091" s="571"/>
      <c r="O1091" s="563" t="s">
        <v>63</v>
      </c>
      <c r="P1091" s="563">
        <v>0</v>
      </c>
      <c r="Q1091" s="563" t="s">
        <v>274</v>
      </c>
      <c r="R1091" s="559" t="s">
        <v>3353</v>
      </c>
      <c r="S1091" s="559">
        <f t="shared" si="45"/>
        <v>1</v>
      </c>
      <c r="T1091" s="559">
        <v>948</v>
      </c>
      <c r="V1091" s="562">
        <f>VLOOKUP(C1091,[4]K10!$B$3:$J$1312,9,0)</f>
        <v>70</v>
      </c>
      <c r="W1091" s="561">
        <v>1088</v>
      </c>
      <c r="X1091" s="561" t="s">
        <v>2472</v>
      </c>
      <c r="Y1091" s="561"/>
    </row>
    <row r="1092" spans="1:25" ht="71.25" hidden="1" x14ac:dyDescent="0.2">
      <c r="A1092" s="569">
        <v>814</v>
      </c>
      <c r="B1092" s="568" t="str">
        <f t="shared" si="43"/>
        <v>10.7.0503112.05</v>
      </c>
      <c r="C1092" s="562" t="s">
        <v>4335</v>
      </c>
      <c r="D1092" s="562" t="str">
        <f>VLOOKUP(E1092,[1]QuyetdinhPCGD!$B$6:$C$1258,2,0)</f>
        <v>0503112</v>
      </c>
      <c r="E1092" s="573" t="s">
        <v>334</v>
      </c>
      <c r="F1092" s="564" t="s">
        <v>98</v>
      </c>
      <c r="G1092" s="564" t="s">
        <v>9</v>
      </c>
      <c r="H1092" s="562" t="str">
        <f>VLOOKUP(J1092,'[2]Phan ca&amp; Ngay BDhoc'!$B$4:$I$106,8,0)</f>
        <v>A8-502</v>
      </c>
      <c r="I1092" s="571"/>
      <c r="J1092" s="566" t="s">
        <v>190</v>
      </c>
      <c r="K1092" s="563" t="s">
        <v>479</v>
      </c>
      <c r="L1092" s="572" t="s">
        <v>112</v>
      </c>
      <c r="M1092" s="562" t="str">
        <f>VLOOKUP(C1092,[3]K10!$B$3:$K$1312,10,0)</f>
        <v>Không mở</v>
      </c>
      <c r="N1092" s="571"/>
      <c r="O1092" s="563" t="s">
        <v>63</v>
      </c>
      <c r="P1092" s="563">
        <v>0</v>
      </c>
      <c r="Q1092" s="563" t="s">
        <v>479</v>
      </c>
      <c r="R1092" s="559" t="s">
        <v>3353</v>
      </c>
      <c r="S1092" s="559">
        <f t="shared" si="45"/>
        <v>1</v>
      </c>
      <c r="T1092" s="559">
        <v>949</v>
      </c>
      <c r="V1092" s="562">
        <f>VLOOKUP(C1092,[4]K10!$B$3:$J$1312,9,0)</f>
        <v>3</v>
      </c>
      <c r="W1092" s="561">
        <v>1089</v>
      </c>
      <c r="X1092" s="561"/>
      <c r="Y1092" s="561"/>
    </row>
    <row r="1093" spans="1:25" ht="71.25" hidden="1" x14ac:dyDescent="0.2">
      <c r="A1093" s="569">
        <v>815</v>
      </c>
      <c r="B1093" s="568" t="str">
        <f t="shared" si="43"/>
        <v>10.7.0503132.07</v>
      </c>
      <c r="C1093" s="562" t="s">
        <v>4336</v>
      </c>
      <c r="D1093" s="562" t="str">
        <f>VLOOKUP(E1093,[1]QuyetdinhPCGD!$B$6:$C$1258,2,0)</f>
        <v>0503132</v>
      </c>
      <c r="E1093" s="573" t="s">
        <v>335</v>
      </c>
      <c r="F1093" s="564" t="s">
        <v>98</v>
      </c>
      <c r="G1093" s="564" t="s">
        <v>12</v>
      </c>
      <c r="H1093" s="562" t="str">
        <f>VLOOKUP(J1093,'[2]Phan ca&amp; Ngay BDhoc'!$B$4:$I$106,8,0)</f>
        <v>A8-502</v>
      </c>
      <c r="I1093" s="571"/>
      <c r="J1093" s="566" t="s">
        <v>190</v>
      </c>
      <c r="K1093" s="563" t="s">
        <v>481</v>
      </c>
      <c r="L1093" s="572" t="s">
        <v>117</v>
      </c>
      <c r="M1093" s="562" t="str">
        <f>VLOOKUP(C1093,[3]K10!$B$3:$K$1312,10,0)</f>
        <v>Không mở</v>
      </c>
      <c r="N1093" s="571"/>
      <c r="O1093" s="563" t="s">
        <v>63</v>
      </c>
      <c r="P1093" s="563">
        <v>0</v>
      </c>
      <c r="Q1093" s="563" t="s">
        <v>481</v>
      </c>
      <c r="R1093" s="559" t="s">
        <v>3353</v>
      </c>
      <c r="S1093" s="559">
        <f t="shared" si="45"/>
        <v>1</v>
      </c>
      <c r="T1093" s="559">
        <v>951</v>
      </c>
      <c r="V1093" s="562">
        <f>VLOOKUP(C1093,[4]K10!$B$3:$J$1312,9,0)</f>
        <v>0</v>
      </c>
      <c r="W1093" s="561">
        <v>1090</v>
      </c>
      <c r="X1093" s="561"/>
      <c r="Y1093" s="561"/>
    </row>
    <row r="1094" spans="1:25" ht="71.25" hidden="1" x14ac:dyDescent="0.2">
      <c r="A1094" s="569">
        <v>816</v>
      </c>
      <c r="B1094" s="568" t="str">
        <f t="shared" si="43"/>
        <v>10.7.0503149.05</v>
      </c>
      <c r="C1094" s="562" t="s">
        <v>4337</v>
      </c>
      <c r="D1094" s="562" t="str">
        <f>VLOOKUP(E1094,[1]QuyetdinhPCGD!$B$6:$C$1258,2,0)</f>
        <v>0503149</v>
      </c>
      <c r="E1094" s="573" t="s">
        <v>329</v>
      </c>
      <c r="F1094" s="564" t="s">
        <v>98</v>
      </c>
      <c r="G1094" s="564" t="s">
        <v>12</v>
      </c>
      <c r="H1094" s="563" t="s">
        <v>3353</v>
      </c>
      <c r="I1094" s="571"/>
      <c r="J1094" s="566" t="s">
        <v>190</v>
      </c>
      <c r="K1094" s="563" t="s">
        <v>481</v>
      </c>
      <c r="L1094" s="572" t="s">
        <v>112</v>
      </c>
      <c r="M1094" s="562" t="str">
        <f>VLOOKUP(C1094,[3]K10!$B$3:$K$1312,10,0)</f>
        <v>Mở</v>
      </c>
      <c r="N1094" s="571"/>
      <c r="O1094" s="563" t="s">
        <v>63</v>
      </c>
      <c r="P1094" s="563">
        <v>0</v>
      </c>
      <c r="Q1094" s="563" t="s">
        <v>481</v>
      </c>
      <c r="R1094" s="559" t="s">
        <v>293</v>
      </c>
      <c r="S1094" s="559">
        <f t="shared" si="45"/>
        <v>0</v>
      </c>
      <c r="T1094" s="559">
        <v>952</v>
      </c>
      <c r="U1094" s="559" t="s">
        <v>4628</v>
      </c>
      <c r="V1094" s="562">
        <f>VLOOKUP(C1094,[4]K10!$B$3:$J$1312,9,0)</f>
        <v>70</v>
      </c>
      <c r="W1094" s="561">
        <v>1091</v>
      </c>
      <c r="X1094" s="561" t="s">
        <v>2472</v>
      </c>
      <c r="Y1094" s="561"/>
    </row>
    <row r="1095" spans="1:25" ht="71.25" hidden="1" x14ac:dyDescent="0.2">
      <c r="A1095" s="569">
        <v>817</v>
      </c>
      <c r="B1095" s="568" t="str">
        <f t="shared" si="43"/>
        <v>10.7.0503144.02</v>
      </c>
      <c r="C1095" s="562" t="s">
        <v>4338</v>
      </c>
      <c r="D1095" s="562" t="str">
        <f>VLOOKUP(E1095,[1]QuyetdinhPCGD!$B$6:$C$1258,2,0)</f>
        <v>0503144</v>
      </c>
      <c r="E1095" s="573" t="s">
        <v>480</v>
      </c>
      <c r="F1095" s="564" t="s">
        <v>98</v>
      </c>
      <c r="G1095" s="564" t="s">
        <v>9</v>
      </c>
      <c r="H1095" s="563" t="s">
        <v>3353</v>
      </c>
      <c r="I1095" s="571"/>
      <c r="J1095" s="566" t="s">
        <v>190</v>
      </c>
      <c r="K1095" s="563" t="s">
        <v>479</v>
      </c>
      <c r="L1095" s="572" t="s">
        <v>70</v>
      </c>
      <c r="M1095" s="562" t="str">
        <f>VLOOKUP(C1095,[3]K10!$B$3:$K$1312,10,0)</f>
        <v>Mở</v>
      </c>
      <c r="N1095" s="571"/>
      <c r="O1095" s="563" t="s">
        <v>63</v>
      </c>
      <c r="P1095" s="563">
        <v>0</v>
      </c>
      <c r="Q1095" s="563" t="s">
        <v>479</v>
      </c>
      <c r="R1095" s="559" t="s">
        <v>293</v>
      </c>
      <c r="S1095" s="559">
        <f t="shared" si="45"/>
        <v>0</v>
      </c>
      <c r="T1095" s="559">
        <v>950</v>
      </c>
      <c r="U1095" s="559" t="s">
        <v>4628</v>
      </c>
      <c r="V1095" s="562">
        <f>VLOOKUP(C1095,[4]K10!$B$3:$J$1312,9,0)</f>
        <v>70</v>
      </c>
      <c r="W1095" s="561">
        <v>1092</v>
      </c>
      <c r="X1095" s="561" t="s">
        <v>2472</v>
      </c>
      <c r="Y1095" s="561"/>
    </row>
    <row r="1096" spans="1:25" ht="28.5" hidden="1" x14ac:dyDescent="0.2">
      <c r="A1096" s="569">
        <v>818</v>
      </c>
      <c r="B1096" s="568" t="str">
        <f t="shared" si="43"/>
        <v>10.7.0503145.02</v>
      </c>
      <c r="C1096" s="562" t="s">
        <v>4339</v>
      </c>
      <c r="D1096" s="562" t="str">
        <f>VLOOKUP(E1096,[1]QuyetdinhPCGD!$B$6:$C$1258,2,0)</f>
        <v>0503145</v>
      </c>
      <c r="E1096" s="573" t="s">
        <v>482</v>
      </c>
      <c r="F1096" s="564" t="s">
        <v>94</v>
      </c>
      <c r="G1096" s="564" t="s">
        <v>8</v>
      </c>
      <c r="H1096" s="562" t="str">
        <f>VLOOKUP(J1096,'[2]Phan ca&amp; Ngay BDhoc'!$B$4:$I$106,8,0)</f>
        <v>A8-502</v>
      </c>
      <c r="I1096" s="564"/>
      <c r="J1096" s="566" t="s">
        <v>190</v>
      </c>
      <c r="K1096" s="563" t="s">
        <v>274</v>
      </c>
      <c r="L1096" s="565" t="s">
        <v>70</v>
      </c>
      <c r="M1096" s="562" t="str">
        <f>VLOOKUP(C1096,[3]K10!$B$3:$K$1312,10,0)</f>
        <v>Mở</v>
      </c>
      <c r="N1096" s="564"/>
      <c r="O1096" s="563" t="s">
        <v>63</v>
      </c>
      <c r="P1096" s="563">
        <v>0</v>
      </c>
      <c r="Q1096" s="563" t="s">
        <v>274</v>
      </c>
      <c r="R1096" s="559" t="s">
        <v>3353</v>
      </c>
      <c r="S1096" s="559">
        <f t="shared" si="45"/>
        <v>1</v>
      </c>
      <c r="T1096" s="559">
        <v>953</v>
      </c>
      <c r="V1096" s="562">
        <f>VLOOKUP(C1096,[4]K10!$B$3:$J$1312,9,0)</f>
        <v>70</v>
      </c>
      <c r="W1096" s="561">
        <v>1093</v>
      </c>
      <c r="X1096" s="561" t="s">
        <v>2472</v>
      </c>
      <c r="Y1096" s="561"/>
    </row>
    <row r="1097" spans="1:25" ht="28.5" hidden="1" x14ac:dyDescent="0.2">
      <c r="A1097" s="569">
        <v>819</v>
      </c>
      <c r="B1097" s="568" t="str">
        <f t="shared" si="43"/>
        <v>10.7.0503145.02</v>
      </c>
      <c r="C1097" s="562" t="s">
        <v>4339</v>
      </c>
      <c r="D1097" s="562" t="str">
        <f>VLOOKUP(E1097,[1]QuyetdinhPCGD!$B$6:$C$1258,2,0)</f>
        <v>0503145</v>
      </c>
      <c r="E1097" s="573" t="s">
        <v>482</v>
      </c>
      <c r="F1097" s="564" t="s">
        <v>94</v>
      </c>
      <c r="G1097" s="564" t="s">
        <v>10</v>
      </c>
      <c r="H1097" s="562" t="str">
        <f>VLOOKUP(J1097,'[2]Phan ca&amp; Ngay BDhoc'!$B$4:$I$106,8,0)</f>
        <v>A8-502</v>
      </c>
      <c r="I1097" s="571"/>
      <c r="J1097" s="566" t="s">
        <v>190</v>
      </c>
      <c r="K1097" s="563" t="s">
        <v>274</v>
      </c>
      <c r="L1097" s="565" t="s">
        <v>70</v>
      </c>
      <c r="M1097" s="562" t="str">
        <f>VLOOKUP(C1097,[3]K10!$B$3:$K$1312,10,0)</f>
        <v>Mở</v>
      </c>
      <c r="N1097" s="571"/>
      <c r="O1097" s="563" t="s">
        <v>63</v>
      </c>
      <c r="P1097" s="563">
        <v>0</v>
      </c>
      <c r="Q1097" s="563" t="s">
        <v>274</v>
      </c>
      <c r="R1097" s="559" t="s">
        <v>3353</v>
      </c>
      <c r="S1097" s="559">
        <f t="shared" si="45"/>
        <v>1</v>
      </c>
      <c r="T1097" s="559">
        <v>954</v>
      </c>
      <c r="V1097" s="562">
        <f>VLOOKUP(C1097,[4]K10!$B$3:$J$1312,9,0)</f>
        <v>70</v>
      </c>
      <c r="W1097" s="561">
        <v>1094</v>
      </c>
      <c r="X1097" s="561" t="s">
        <v>2472</v>
      </c>
      <c r="Y1097" s="561"/>
    </row>
    <row r="1098" spans="1:25" ht="24" hidden="1" customHeight="1" x14ac:dyDescent="0.2">
      <c r="A1098" s="569">
        <v>820</v>
      </c>
      <c r="B1098" s="568" t="str">
        <f t="shared" si="43"/>
        <v>10.7.0503111.03</v>
      </c>
      <c r="C1098" s="562" t="s">
        <v>4340</v>
      </c>
      <c r="D1098" s="562" t="str">
        <f>VLOOKUP(E1098,[1]QuyetdinhPCGD!$B$6:$C$1258,2,0)</f>
        <v>0503111</v>
      </c>
      <c r="E1098" s="573" t="s">
        <v>478</v>
      </c>
      <c r="F1098" s="564" t="s">
        <v>60</v>
      </c>
      <c r="G1098" s="564" t="s">
        <v>9</v>
      </c>
      <c r="H1098" s="562" t="str">
        <f>VLOOKUP(J1098,'[2]Phan ca&amp; Ngay BDhoc'!$B$4:$I$106,8,0)</f>
        <v>A9-301</v>
      </c>
      <c r="I1098" s="571"/>
      <c r="J1098" s="566" t="s">
        <v>191</v>
      </c>
      <c r="K1098" s="563" t="s">
        <v>274</v>
      </c>
      <c r="L1098" s="572" t="s">
        <v>75</v>
      </c>
      <c r="M1098" s="562" t="str">
        <f>VLOOKUP(C1098,[3]K10!$B$3:$K$1312,10,0)</f>
        <v>Mở</v>
      </c>
      <c r="N1098" s="571"/>
      <c r="O1098" s="563" t="s">
        <v>63</v>
      </c>
      <c r="P1098" s="563">
        <v>0</v>
      </c>
      <c r="Q1098" s="563" t="s">
        <v>274</v>
      </c>
      <c r="R1098" s="559" t="s">
        <v>3358</v>
      </c>
      <c r="S1098" s="559">
        <f t="shared" si="45"/>
        <v>1</v>
      </c>
      <c r="T1098" s="559">
        <v>957</v>
      </c>
      <c r="V1098" s="562">
        <f>VLOOKUP(C1098,[4]K10!$B$3:$J$1312,9,0)</f>
        <v>55</v>
      </c>
      <c r="W1098" s="561">
        <v>1095</v>
      </c>
      <c r="X1098" s="561" t="s">
        <v>4627</v>
      </c>
      <c r="Y1098" s="561"/>
    </row>
    <row r="1099" spans="1:25" ht="24" hidden="1" customHeight="1" x14ac:dyDescent="0.2">
      <c r="A1099" s="569">
        <v>821</v>
      </c>
      <c r="B1099" s="568" t="str">
        <f t="shared" si="43"/>
        <v>10.7.0503111.03</v>
      </c>
      <c r="C1099" s="562" t="s">
        <v>4340</v>
      </c>
      <c r="D1099" s="562" t="str">
        <f>VLOOKUP(E1099,[1]QuyetdinhPCGD!$B$6:$C$1258,2,0)</f>
        <v>0503111</v>
      </c>
      <c r="E1099" s="573" t="s">
        <v>478</v>
      </c>
      <c r="F1099" s="564" t="s">
        <v>60</v>
      </c>
      <c r="G1099" s="564" t="s">
        <v>12</v>
      </c>
      <c r="H1099" s="562" t="str">
        <f>VLOOKUP(J1099,'[2]Phan ca&amp; Ngay BDhoc'!$B$4:$I$106,8,0)</f>
        <v>A9-301</v>
      </c>
      <c r="I1099" s="571"/>
      <c r="J1099" s="566" t="s">
        <v>191</v>
      </c>
      <c r="K1099" s="563" t="s">
        <v>274</v>
      </c>
      <c r="L1099" s="572" t="s">
        <v>75</v>
      </c>
      <c r="M1099" s="562" t="str">
        <f>VLOOKUP(C1099,[3]K10!$B$3:$K$1312,10,0)</f>
        <v>Mở</v>
      </c>
      <c r="N1099" s="571"/>
      <c r="O1099" s="563" t="s">
        <v>63</v>
      </c>
      <c r="P1099" s="563">
        <v>0</v>
      </c>
      <c r="Q1099" s="563" t="s">
        <v>274</v>
      </c>
      <c r="R1099" s="559" t="s">
        <v>3358</v>
      </c>
      <c r="S1099" s="559">
        <f t="shared" si="45"/>
        <v>1</v>
      </c>
      <c r="T1099" s="559">
        <v>958</v>
      </c>
      <c r="V1099" s="562">
        <f>VLOOKUP(C1099,[4]K10!$B$3:$J$1312,9,0)</f>
        <v>55</v>
      </c>
      <c r="W1099" s="561">
        <v>1096</v>
      </c>
      <c r="X1099" s="561" t="s">
        <v>4627</v>
      </c>
      <c r="Y1099" s="561"/>
    </row>
    <row r="1100" spans="1:25" ht="24" hidden="1" customHeight="1" x14ac:dyDescent="0.2">
      <c r="A1100" s="569">
        <v>822</v>
      </c>
      <c r="B1100" s="568" t="str">
        <f t="shared" si="43"/>
        <v>10.7.0503112.06</v>
      </c>
      <c r="C1100" s="562" t="s">
        <v>4341</v>
      </c>
      <c r="D1100" s="562" t="str">
        <f>VLOOKUP(E1100,[1]QuyetdinhPCGD!$B$6:$C$1258,2,0)</f>
        <v>0503112</v>
      </c>
      <c r="E1100" s="573" t="s">
        <v>334</v>
      </c>
      <c r="F1100" s="564" t="s">
        <v>100</v>
      </c>
      <c r="G1100" s="564" t="s">
        <v>8</v>
      </c>
      <c r="H1100" s="562" t="str">
        <f>VLOOKUP(J1100,'[2]Phan ca&amp; Ngay BDhoc'!$B$4:$I$106,8,0)</f>
        <v>A9-301</v>
      </c>
      <c r="I1100" s="564"/>
      <c r="J1100" s="566" t="s">
        <v>191</v>
      </c>
      <c r="K1100" s="563" t="s">
        <v>479</v>
      </c>
      <c r="L1100" s="565" t="s">
        <v>115</v>
      </c>
      <c r="M1100" s="562" t="str">
        <f>VLOOKUP(C1100,[3]K10!$B$3:$K$1312,10,0)</f>
        <v>Mở</v>
      </c>
      <c r="N1100" s="564"/>
      <c r="O1100" s="563" t="s">
        <v>63</v>
      </c>
      <c r="P1100" s="563">
        <v>0</v>
      </c>
      <c r="Q1100" s="563" t="s">
        <v>479</v>
      </c>
      <c r="R1100" s="559" t="s">
        <v>3358</v>
      </c>
      <c r="S1100" s="559">
        <f t="shared" si="45"/>
        <v>1</v>
      </c>
      <c r="T1100" s="559">
        <v>959</v>
      </c>
      <c r="V1100" s="562">
        <f>VLOOKUP(C1100,[4]K10!$B$3:$J$1312,9,0)</f>
        <v>58</v>
      </c>
      <c r="W1100" s="561">
        <v>1097</v>
      </c>
      <c r="X1100" s="561" t="s">
        <v>4627</v>
      </c>
      <c r="Y1100" s="561"/>
    </row>
    <row r="1101" spans="1:25" ht="24" hidden="1" customHeight="1" x14ac:dyDescent="0.2">
      <c r="A1101" s="569">
        <v>823</v>
      </c>
      <c r="B1101" s="568" t="str">
        <f t="shared" si="43"/>
        <v>10.7.0503132.08</v>
      </c>
      <c r="C1101" s="562" t="s">
        <v>4342</v>
      </c>
      <c r="D1101" s="562" t="str">
        <f>VLOOKUP(E1101,[1]QuyetdinhPCGD!$B$6:$C$1258,2,0)</f>
        <v>0503132</v>
      </c>
      <c r="E1101" s="573" t="s">
        <v>335</v>
      </c>
      <c r="F1101" s="564" t="s">
        <v>79</v>
      </c>
      <c r="G1101" s="564" t="s">
        <v>8</v>
      </c>
      <c r="H1101" s="562" t="str">
        <f>VLOOKUP(J1101,'[2]Phan ca&amp; Ngay BDhoc'!$B$4:$I$106,8,0)</f>
        <v>A9-301</v>
      </c>
      <c r="I1101" s="564"/>
      <c r="J1101" s="566" t="s">
        <v>191</v>
      </c>
      <c r="K1101" s="563" t="s">
        <v>481</v>
      </c>
      <c r="L1101" s="565" t="s">
        <v>119</v>
      </c>
      <c r="M1101" s="562" t="str">
        <f>VLOOKUP(C1101,[3]K10!$B$3:$K$1312,10,0)</f>
        <v>Không mở</v>
      </c>
      <c r="N1101" s="564"/>
      <c r="O1101" s="563" t="s">
        <v>63</v>
      </c>
      <c r="P1101" s="563">
        <v>0</v>
      </c>
      <c r="Q1101" s="563" t="s">
        <v>481</v>
      </c>
      <c r="R1101" s="559" t="s">
        <v>3358</v>
      </c>
      <c r="S1101" s="559">
        <f t="shared" si="45"/>
        <v>1</v>
      </c>
      <c r="T1101" s="559">
        <v>961</v>
      </c>
      <c r="V1101" s="562">
        <f>VLOOKUP(C1101,[4]K10!$B$3:$J$1312,9,0)</f>
        <v>1</v>
      </c>
      <c r="W1101" s="561">
        <v>1098</v>
      </c>
      <c r="X1101" s="561"/>
      <c r="Y1101" s="561"/>
    </row>
    <row r="1102" spans="1:25" ht="71.25" hidden="1" x14ac:dyDescent="0.2">
      <c r="A1102" s="569">
        <v>824</v>
      </c>
      <c r="B1102" s="568" t="str">
        <f t="shared" si="43"/>
        <v>10.7.0503132.08</v>
      </c>
      <c r="C1102" s="562" t="s">
        <v>4342</v>
      </c>
      <c r="D1102" s="562" t="str">
        <f>VLOOKUP(E1102,[1]QuyetdinhPCGD!$B$6:$C$1258,2,0)</f>
        <v>0503132</v>
      </c>
      <c r="E1102" s="573" t="s">
        <v>335</v>
      </c>
      <c r="F1102" s="564" t="s">
        <v>79</v>
      </c>
      <c r="G1102" s="564" t="s">
        <v>10</v>
      </c>
      <c r="H1102" s="562" t="str">
        <f>VLOOKUP(J1102,'[2]Phan ca&amp; Ngay BDhoc'!$B$4:$I$106,8,0)</f>
        <v>A9-301</v>
      </c>
      <c r="I1102" s="571"/>
      <c r="J1102" s="566" t="s">
        <v>191</v>
      </c>
      <c r="K1102" s="563" t="s">
        <v>481</v>
      </c>
      <c r="L1102" s="565" t="s">
        <v>119</v>
      </c>
      <c r="M1102" s="562" t="str">
        <f>VLOOKUP(C1102,[3]K10!$B$3:$K$1312,10,0)</f>
        <v>Không mở</v>
      </c>
      <c r="N1102" s="571"/>
      <c r="O1102" s="563" t="s">
        <v>63</v>
      </c>
      <c r="P1102" s="563">
        <v>0</v>
      </c>
      <c r="Q1102" s="563" t="s">
        <v>481</v>
      </c>
      <c r="R1102" s="559" t="s">
        <v>3358</v>
      </c>
      <c r="S1102" s="559">
        <f t="shared" si="45"/>
        <v>1</v>
      </c>
      <c r="T1102" s="559">
        <v>963</v>
      </c>
      <c r="V1102" s="562">
        <f>VLOOKUP(C1102,[4]K10!$B$3:$J$1312,9,0)</f>
        <v>1</v>
      </c>
      <c r="W1102" s="561">
        <v>1099</v>
      </c>
      <c r="X1102" s="561"/>
      <c r="Y1102" s="561"/>
    </row>
    <row r="1103" spans="1:25" ht="71.25" hidden="1" x14ac:dyDescent="0.2">
      <c r="A1103" s="569">
        <v>825</v>
      </c>
      <c r="B1103" s="568" t="str">
        <f t="shared" si="43"/>
        <v>10.7.0503149.06</v>
      </c>
      <c r="C1103" s="562" t="s">
        <v>4343</v>
      </c>
      <c r="D1103" s="562" t="str">
        <f>VLOOKUP(E1103,[1]QuyetdinhPCGD!$B$6:$C$1258,2,0)</f>
        <v>0503149</v>
      </c>
      <c r="E1103" s="573" t="s">
        <v>329</v>
      </c>
      <c r="F1103" s="564" t="s">
        <v>79</v>
      </c>
      <c r="G1103" s="564" t="s">
        <v>8</v>
      </c>
      <c r="H1103" s="563" t="s">
        <v>3358</v>
      </c>
      <c r="I1103" s="564"/>
      <c r="J1103" s="566" t="s">
        <v>191</v>
      </c>
      <c r="K1103" s="563" t="s">
        <v>481</v>
      </c>
      <c r="L1103" s="565" t="s">
        <v>115</v>
      </c>
      <c r="M1103" s="562" t="str">
        <f>VLOOKUP(C1103,[3]K10!$B$3:$K$1312,10,0)</f>
        <v>Mở</v>
      </c>
      <c r="N1103" s="564"/>
      <c r="O1103" s="563" t="s">
        <v>63</v>
      </c>
      <c r="P1103" s="563">
        <v>0</v>
      </c>
      <c r="Q1103" s="563" t="s">
        <v>481</v>
      </c>
      <c r="R1103" s="559" t="s">
        <v>293</v>
      </c>
      <c r="S1103" s="559">
        <f t="shared" si="45"/>
        <v>0</v>
      </c>
      <c r="T1103" s="559">
        <v>962</v>
      </c>
      <c r="U1103" s="559" t="s">
        <v>4628</v>
      </c>
      <c r="V1103" s="562">
        <f>VLOOKUP(C1103,[4]K10!$B$3:$J$1312,9,0)</f>
        <v>66</v>
      </c>
      <c r="W1103" s="561">
        <v>1100</v>
      </c>
      <c r="X1103" s="561" t="s">
        <v>4627</v>
      </c>
      <c r="Y1103" s="561"/>
    </row>
    <row r="1104" spans="1:25" ht="71.25" hidden="1" x14ac:dyDescent="0.2">
      <c r="A1104" s="569">
        <v>826</v>
      </c>
      <c r="B1104" s="568" t="str">
        <f t="shared" si="43"/>
        <v>10.7.0503149.06</v>
      </c>
      <c r="C1104" s="562" t="s">
        <v>4343</v>
      </c>
      <c r="D1104" s="562" t="str">
        <f>VLOOKUP(E1104,[1]QuyetdinhPCGD!$B$6:$C$1258,2,0)</f>
        <v>0503149</v>
      </c>
      <c r="E1104" s="573" t="s">
        <v>329</v>
      </c>
      <c r="F1104" s="564" t="s">
        <v>79</v>
      </c>
      <c r="G1104" s="564" t="s">
        <v>10</v>
      </c>
      <c r="H1104" s="563" t="s">
        <v>3358</v>
      </c>
      <c r="I1104" s="571"/>
      <c r="J1104" s="566" t="s">
        <v>191</v>
      </c>
      <c r="K1104" s="563" t="s">
        <v>481</v>
      </c>
      <c r="L1104" s="565" t="s">
        <v>115</v>
      </c>
      <c r="M1104" s="562" t="str">
        <f>VLOOKUP(C1104,[3]K10!$B$3:$K$1312,10,0)</f>
        <v>Mở</v>
      </c>
      <c r="N1104" s="571"/>
      <c r="O1104" s="563" t="s">
        <v>63</v>
      </c>
      <c r="P1104" s="563">
        <v>0</v>
      </c>
      <c r="Q1104" s="563" t="s">
        <v>481</v>
      </c>
      <c r="R1104" s="559" t="s">
        <v>293</v>
      </c>
      <c r="S1104" s="559">
        <f t="shared" si="45"/>
        <v>0</v>
      </c>
      <c r="T1104" s="559">
        <v>964</v>
      </c>
      <c r="U1104" s="559" t="s">
        <v>4628</v>
      </c>
      <c r="V1104" s="562">
        <f>VLOOKUP(C1104,[4]K10!$B$3:$J$1312,9,0)</f>
        <v>66</v>
      </c>
      <c r="W1104" s="561">
        <v>1101</v>
      </c>
      <c r="X1104" s="561" t="s">
        <v>4627</v>
      </c>
      <c r="Y1104" s="561"/>
    </row>
    <row r="1105" spans="1:25" ht="71.25" hidden="1" x14ac:dyDescent="0.2">
      <c r="A1105" s="569">
        <v>827</v>
      </c>
      <c r="B1105" s="568" t="str">
        <f t="shared" si="43"/>
        <v>10.7.0503144.03</v>
      </c>
      <c r="C1105" s="562" t="s">
        <v>4344</v>
      </c>
      <c r="D1105" s="562" t="str">
        <f>VLOOKUP(E1105,[1]QuyetdinhPCGD!$B$6:$C$1258,2,0)</f>
        <v>0503144</v>
      </c>
      <c r="E1105" s="573" t="s">
        <v>480</v>
      </c>
      <c r="F1105" s="564" t="s">
        <v>100</v>
      </c>
      <c r="G1105" s="564" t="s">
        <v>8</v>
      </c>
      <c r="H1105" s="563" t="s">
        <v>293</v>
      </c>
      <c r="I1105" s="564"/>
      <c r="J1105" s="566" t="s">
        <v>191</v>
      </c>
      <c r="K1105" s="563" t="s">
        <v>479</v>
      </c>
      <c r="L1105" s="565" t="s">
        <v>75</v>
      </c>
      <c r="M1105" s="562" t="str">
        <f>VLOOKUP(C1105,[3]K10!$B$3:$K$1312,10,0)</f>
        <v>Không mở</v>
      </c>
      <c r="N1105" s="564"/>
      <c r="O1105" s="563" t="s">
        <v>63</v>
      </c>
      <c r="P1105" s="563">
        <v>0</v>
      </c>
      <c r="Q1105" s="563" t="s">
        <v>479</v>
      </c>
      <c r="R1105" s="559" t="s">
        <v>293</v>
      </c>
      <c r="S1105" s="559">
        <f t="shared" si="45"/>
        <v>1</v>
      </c>
      <c r="T1105" s="559">
        <v>960</v>
      </c>
      <c r="V1105" s="562">
        <f>VLOOKUP(C1105,[4]K10!$B$3:$J$1312,9,0)</f>
        <v>1</v>
      </c>
      <c r="W1105" s="561">
        <v>1102</v>
      </c>
      <c r="X1105" s="561"/>
      <c r="Y1105" s="561"/>
    </row>
    <row r="1106" spans="1:25" ht="28.5" hidden="1" x14ac:dyDescent="0.2">
      <c r="A1106" s="569">
        <v>828</v>
      </c>
      <c r="B1106" s="568" t="str">
        <f t="shared" ref="B1106:B1138" si="46">CONCATENATE("10.7.",D1106,".",L1106)</f>
        <v>10.7.0503145.03</v>
      </c>
      <c r="C1106" s="562" t="s">
        <v>4345</v>
      </c>
      <c r="D1106" s="562" t="str">
        <f>VLOOKUP(E1106,[1]QuyetdinhPCGD!$B$6:$C$1258,2,0)</f>
        <v>0503145</v>
      </c>
      <c r="E1106" s="573" t="s">
        <v>482</v>
      </c>
      <c r="F1106" s="564" t="s">
        <v>91</v>
      </c>
      <c r="G1106" s="564" t="s">
        <v>9</v>
      </c>
      <c r="H1106" s="562" t="str">
        <f>VLOOKUP(J1106,'[2]Phan ca&amp; Ngay BDhoc'!$B$4:$I$106,8,0)</f>
        <v>A9-301</v>
      </c>
      <c r="I1106" s="571"/>
      <c r="J1106" s="566" t="s">
        <v>191</v>
      </c>
      <c r="K1106" s="563" t="s">
        <v>274</v>
      </c>
      <c r="L1106" s="565" t="s">
        <v>75</v>
      </c>
      <c r="M1106" s="562" t="str">
        <f>VLOOKUP(C1106,[3]K10!$B$3:$K$1312,10,0)</f>
        <v>Mở</v>
      </c>
      <c r="N1106" s="571"/>
      <c r="O1106" s="563" t="s">
        <v>63</v>
      </c>
      <c r="P1106" s="563">
        <v>0</v>
      </c>
      <c r="Q1106" s="563" t="s">
        <v>274</v>
      </c>
      <c r="R1106" s="559" t="s">
        <v>3358</v>
      </c>
      <c r="S1106" s="559">
        <f t="shared" si="45"/>
        <v>1</v>
      </c>
      <c r="T1106" s="559">
        <v>965</v>
      </c>
      <c r="V1106" s="562">
        <f>VLOOKUP(C1106,[4]K10!$B$3:$J$1312,9,0)</f>
        <v>60</v>
      </c>
      <c r="W1106" s="561">
        <v>1103</v>
      </c>
      <c r="X1106" s="561" t="s">
        <v>4627</v>
      </c>
      <c r="Y1106" s="561"/>
    </row>
    <row r="1107" spans="1:25" ht="21.75" hidden="1" customHeight="1" x14ac:dyDescent="0.2">
      <c r="A1107" s="569">
        <v>829</v>
      </c>
      <c r="B1107" s="568" t="str">
        <f t="shared" si="46"/>
        <v>10.7.0503145.03</v>
      </c>
      <c r="C1107" s="562" t="s">
        <v>4345</v>
      </c>
      <c r="D1107" s="562" t="str">
        <f>VLOOKUP(E1107,[1]QuyetdinhPCGD!$B$6:$C$1258,2,0)</f>
        <v>0503145</v>
      </c>
      <c r="E1107" s="573" t="s">
        <v>482</v>
      </c>
      <c r="F1107" s="564" t="s">
        <v>91</v>
      </c>
      <c r="G1107" s="564" t="s">
        <v>12</v>
      </c>
      <c r="H1107" s="562" t="str">
        <f>VLOOKUP(J1107,'[2]Phan ca&amp; Ngay BDhoc'!$B$4:$I$106,8,0)</f>
        <v>A9-301</v>
      </c>
      <c r="I1107" s="571"/>
      <c r="J1107" s="566" t="s">
        <v>191</v>
      </c>
      <c r="K1107" s="563" t="s">
        <v>274</v>
      </c>
      <c r="L1107" s="565" t="s">
        <v>75</v>
      </c>
      <c r="M1107" s="562" t="str">
        <f>VLOOKUP(C1107,[3]K10!$B$3:$K$1312,10,0)</f>
        <v>Mở</v>
      </c>
      <c r="N1107" s="571"/>
      <c r="O1107" s="563" t="s">
        <v>63</v>
      </c>
      <c r="P1107" s="563">
        <v>0</v>
      </c>
      <c r="Q1107" s="563" t="s">
        <v>274</v>
      </c>
      <c r="R1107" s="559" t="s">
        <v>3358</v>
      </c>
      <c r="S1107" s="559">
        <f t="shared" si="45"/>
        <v>1</v>
      </c>
      <c r="T1107" s="559">
        <v>966</v>
      </c>
      <c r="V1107" s="562">
        <f>VLOOKUP(C1107,[4]K10!$B$3:$J$1312,9,0)</f>
        <v>60</v>
      </c>
      <c r="W1107" s="561">
        <v>1104</v>
      </c>
      <c r="X1107" s="561" t="s">
        <v>4627</v>
      </c>
      <c r="Y1107" s="561"/>
    </row>
    <row r="1108" spans="1:25" ht="24.75" hidden="1" customHeight="1" x14ac:dyDescent="0.2">
      <c r="A1108" s="569">
        <v>830</v>
      </c>
      <c r="B1108" s="568" t="str">
        <f t="shared" si="46"/>
        <v>10.7.0503111.04</v>
      </c>
      <c r="C1108" s="562" t="s">
        <v>4346</v>
      </c>
      <c r="D1108" s="562" t="str">
        <f>VLOOKUP(E1108,[1]QuyetdinhPCGD!$B$6:$C$1258,2,0)</f>
        <v>0503111</v>
      </c>
      <c r="E1108" s="573" t="s">
        <v>478</v>
      </c>
      <c r="F1108" s="564" t="s">
        <v>68</v>
      </c>
      <c r="G1108" s="564" t="s">
        <v>9</v>
      </c>
      <c r="H1108" s="562" t="str">
        <f>VLOOKUP(J1108,'[2]Phan ca&amp; Ngay BDhoc'!$B$4:$I$106,8,0)</f>
        <v>A9-301</v>
      </c>
      <c r="I1108" s="571"/>
      <c r="J1108" s="566" t="s">
        <v>192</v>
      </c>
      <c r="K1108" s="563" t="s">
        <v>274</v>
      </c>
      <c r="L1108" s="572" t="s">
        <v>89</v>
      </c>
      <c r="M1108" s="562" t="str">
        <f>VLOOKUP(C1108,[3]K10!$B$3:$K$1312,10,0)</f>
        <v>Mở</v>
      </c>
      <c r="N1108" s="571"/>
      <c r="O1108" s="563" t="s">
        <v>63</v>
      </c>
      <c r="P1108" s="563">
        <v>0</v>
      </c>
      <c r="Q1108" s="563" t="s">
        <v>274</v>
      </c>
      <c r="R1108" s="559" t="s">
        <v>3358</v>
      </c>
      <c r="S1108" s="559">
        <f t="shared" si="45"/>
        <v>1</v>
      </c>
      <c r="T1108" s="559">
        <v>969</v>
      </c>
      <c r="V1108" s="562">
        <f>VLOOKUP(C1108,[4]K10!$B$3:$J$1312,9,0)</f>
        <v>70</v>
      </c>
      <c r="W1108" s="561">
        <v>1105</v>
      </c>
      <c r="X1108" s="561" t="s">
        <v>2472</v>
      </c>
      <c r="Y1108" s="561"/>
    </row>
    <row r="1109" spans="1:25" ht="24.75" hidden="1" customHeight="1" x14ac:dyDescent="0.2">
      <c r="A1109" s="569">
        <v>831</v>
      </c>
      <c r="B1109" s="568" t="str">
        <f t="shared" si="46"/>
        <v>10.7.0503111.04</v>
      </c>
      <c r="C1109" s="562" t="s">
        <v>4346</v>
      </c>
      <c r="D1109" s="562" t="str">
        <f>VLOOKUP(E1109,[1]QuyetdinhPCGD!$B$6:$C$1258,2,0)</f>
        <v>0503111</v>
      </c>
      <c r="E1109" s="573" t="s">
        <v>478</v>
      </c>
      <c r="F1109" s="564" t="s">
        <v>68</v>
      </c>
      <c r="G1109" s="564" t="s">
        <v>12</v>
      </c>
      <c r="H1109" s="562" t="str">
        <f>VLOOKUP(J1109,'[2]Phan ca&amp; Ngay BDhoc'!$B$4:$I$106,8,0)</f>
        <v>A9-301</v>
      </c>
      <c r="I1109" s="571"/>
      <c r="J1109" s="566" t="s">
        <v>192</v>
      </c>
      <c r="K1109" s="563" t="s">
        <v>274</v>
      </c>
      <c r="L1109" s="572" t="s">
        <v>89</v>
      </c>
      <c r="M1109" s="562" t="str">
        <f>VLOOKUP(C1109,[3]K10!$B$3:$K$1312,10,0)</f>
        <v>Mở</v>
      </c>
      <c r="N1109" s="571"/>
      <c r="O1109" s="563" t="s">
        <v>63</v>
      </c>
      <c r="P1109" s="563">
        <v>0</v>
      </c>
      <c r="Q1109" s="563" t="s">
        <v>274</v>
      </c>
      <c r="R1109" s="559" t="s">
        <v>3358</v>
      </c>
      <c r="S1109" s="559">
        <f t="shared" si="45"/>
        <v>1</v>
      </c>
      <c r="T1109" s="559">
        <v>970</v>
      </c>
      <c r="V1109" s="562">
        <f>VLOOKUP(C1109,[4]K10!$B$3:$J$1312,9,0)</f>
        <v>70</v>
      </c>
      <c r="W1109" s="561">
        <v>1106</v>
      </c>
      <c r="X1109" s="561" t="s">
        <v>2472</v>
      </c>
      <c r="Y1109" s="561"/>
    </row>
    <row r="1110" spans="1:25" ht="26.25" hidden="1" customHeight="1" x14ac:dyDescent="0.2">
      <c r="A1110" s="569">
        <v>832</v>
      </c>
      <c r="B1110" s="568" t="str">
        <f t="shared" si="46"/>
        <v>10.7.0503112.07</v>
      </c>
      <c r="C1110" s="562" t="s">
        <v>4347</v>
      </c>
      <c r="D1110" s="562" t="str">
        <f>VLOOKUP(E1110,[1]QuyetdinhPCGD!$B$6:$C$1258,2,0)</f>
        <v>0503112</v>
      </c>
      <c r="E1110" s="573" t="s">
        <v>334</v>
      </c>
      <c r="F1110" s="564" t="s">
        <v>98</v>
      </c>
      <c r="G1110" s="564" t="s">
        <v>8</v>
      </c>
      <c r="H1110" s="562" t="str">
        <f>VLOOKUP(J1110,'[2]Phan ca&amp; Ngay BDhoc'!$B$4:$I$106,8,0)</f>
        <v>A9-301</v>
      </c>
      <c r="I1110" s="564"/>
      <c r="J1110" s="566" t="s">
        <v>192</v>
      </c>
      <c r="K1110" s="563" t="s">
        <v>479</v>
      </c>
      <c r="L1110" s="565" t="s">
        <v>117</v>
      </c>
      <c r="M1110" s="562" t="str">
        <f>VLOOKUP(C1110,[3]K10!$B$3:$K$1312,10,0)</f>
        <v>Mở</v>
      </c>
      <c r="N1110" s="564"/>
      <c r="O1110" s="563" t="s">
        <v>63</v>
      </c>
      <c r="P1110" s="563">
        <v>0</v>
      </c>
      <c r="Q1110" s="563" t="s">
        <v>479</v>
      </c>
      <c r="R1110" s="559" t="s">
        <v>3358</v>
      </c>
      <c r="S1110" s="559">
        <f t="shared" si="45"/>
        <v>1</v>
      </c>
      <c r="T1110" s="559">
        <v>971</v>
      </c>
      <c r="V1110" s="562">
        <f>VLOOKUP(C1110,[4]K10!$B$3:$J$1312,9,0)</f>
        <v>34</v>
      </c>
      <c r="W1110" s="561">
        <v>1107</v>
      </c>
      <c r="X1110" s="561" t="s">
        <v>2472</v>
      </c>
      <c r="Y1110" s="561"/>
    </row>
    <row r="1111" spans="1:25" ht="26.25" hidden="1" customHeight="1" x14ac:dyDescent="0.2">
      <c r="A1111" s="569">
        <v>833</v>
      </c>
      <c r="B1111" s="568" t="str">
        <f t="shared" si="46"/>
        <v>10.7.0503132.09</v>
      </c>
      <c r="C1111" s="562" t="s">
        <v>4348</v>
      </c>
      <c r="D1111" s="562" t="str">
        <f>VLOOKUP(E1111,[1]QuyetdinhPCGD!$B$6:$C$1258,2,0)</f>
        <v>0503132</v>
      </c>
      <c r="E1111" s="573" t="s">
        <v>335</v>
      </c>
      <c r="F1111" s="564" t="s">
        <v>145</v>
      </c>
      <c r="G1111" s="564" t="s">
        <v>8</v>
      </c>
      <c r="H1111" s="562" t="str">
        <f>VLOOKUP(J1111,'[2]Phan ca&amp; Ngay BDhoc'!$B$4:$I$106,8,0)</f>
        <v>A9-301</v>
      </c>
      <c r="I1111" s="564"/>
      <c r="J1111" s="566" t="s">
        <v>192</v>
      </c>
      <c r="K1111" s="563" t="s">
        <v>481</v>
      </c>
      <c r="L1111" s="565" t="s">
        <v>176</v>
      </c>
      <c r="M1111" s="562" t="str">
        <f>VLOOKUP(C1111,[3]K10!$B$3:$K$1312,10,0)</f>
        <v>Không mở</v>
      </c>
      <c r="N1111" s="564"/>
      <c r="O1111" s="563" t="s">
        <v>63</v>
      </c>
      <c r="P1111" s="563">
        <v>0</v>
      </c>
      <c r="Q1111" s="563" t="s">
        <v>481</v>
      </c>
      <c r="R1111" s="559" t="s">
        <v>3358</v>
      </c>
      <c r="S1111" s="559">
        <f t="shared" ref="S1111:S1138" si="47">IF(H1111=R1111,1,0)</f>
        <v>1</v>
      </c>
      <c r="T1111" s="559">
        <v>973</v>
      </c>
      <c r="V1111" s="562">
        <f>VLOOKUP(C1111,[4]K10!$B$3:$J$1312,9,0)</f>
        <v>0</v>
      </c>
      <c r="W1111" s="561">
        <v>1108</v>
      </c>
      <c r="X1111" s="561"/>
      <c r="Y1111" s="561"/>
    </row>
    <row r="1112" spans="1:25" ht="71.25" hidden="1" x14ac:dyDescent="0.2">
      <c r="A1112" s="569">
        <v>834</v>
      </c>
      <c r="B1112" s="568" t="str">
        <f t="shared" si="46"/>
        <v>10.7.0503132.09</v>
      </c>
      <c r="C1112" s="562" t="s">
        <v>4348</v>
      </c>
      <c r="D1112" s="562" t="str">
        <f>VLOOKUP(E1112,[1]QuyetdinhPCGD!$B$6:$C$1258,2,0)</f>
        <v>0503132</v>
      </c>
      <c r="E1112" s="573" t="s">
        <v>335</v>
      </c>
      <c r="F1112" s="564" t="s">
        <v>145</v>
      </c>
      <c r="G1112" s="564" t="s">
        <v>10</v>
      </c>
      <c r="H1112" s="562" t="str">
        <f>VLOOKUP(J1112,'[2]Phan ca&amp; Ngay BDhoc'!$B$4:$I$106,8,0)</f>
        <v>A9-301</v>
      </c>
      <c r="I1112" s="571"/>
      <c r="J1112" s="566" t="s">
        <v>192</v>
      </c>
      <c r="K1112" s="563" t="s">
        <v>481</v>
      </c>
      <c r="L1112" s="565" t="s">
        <v>176</v>
      </c>
      <c r="M1112" s="562" t="str">
        <f>VLOOKUP(C1112,[3]K10!$B$3:$K$1312,10,0)</f>
        <v>Không mở</v>
      </c>
      <c r="N1112" s="571"/>
      <c r="O1112" s="563" t="s">
        <v>63</v>
      </c>
      <c r="P1112" s="563">
        <v>0</v>
      </c>
      <c r="Q1112" s="563" t="s">
        <v>481</v>
      </c>
      <c r="R1112" s="559" t="s">
        <v>3358</v>
      </c>
      <c r="S1112" s="559">
        <f t="shared" si="47"/>
        <v>1</v>
      </c>
      <c r="T1112" s="559">
        <v>975</v>
      </c>
      <c r="V1112" s="562">
        <f>VLOOKUP(C1112,[4]K10!$B$3:$J$1312,9,0)</f>
        <v>0</v>
      </c>
      <c r="W1112" s="561">
        <v>1109</v>
      </c>
      <c r="X1112" s="561"/>
      <c r="Y1112" s="561"/>
    </row>
    <row r="1113" spans="1:25" ht="71.25" hidden="1" x14ac:dyDescent="0.2">
      <c r="A1113" s="569">
        <v>835</v>
      </c>
      <c r="B1113" s="568" t="str">
        <f t="shared" si="46"/>
        <v>10.7.0503149.07</v>
      </c>
      <c r="C1113" s="562" t="s">
        <v>4349</v>
      </c>
      <c r="D1113" s="562" t="str">
        <f>VLOOKUP(E1113,[1]QuyetdinhPCGD!$B$6:$C$1258,2,0)</f>
        <v>0503149</v>
      </c>
      <c r="E1113" s="573" t="s">
        <v>329</v>
      </c>
      <c r="F1113" s="564" t="s">
        <v>145</v>
      </c>
      <c r="G1113" s="564" t="s">
        <v>8</v>
      </c>
      <c r="H1113" s="563" t="s">
        <v>3358</v>
      </c>
      <c r="I1113" s="564"/>
      <c r="J1113" s="566" t="s">
        <v>192</v>
      </c>
      <c r="K1113" s="563" t="s">
        <v>481</v>
      </c>
      <c r="L1113" s="565" t="s">
        <v>117</v>
      </c>
      <c r="M1113" s="562" t="str">
        <f>VLOOKUP(C1113,[3]K10!$B$3:$K$1312,10,0)</f>
        <v>Mở</v>
      </c>
      <c r="N1113" s="564"/>
      <c r="O1113" s="563" t="s">
        <v>63</v>
      </c>
      <c r="P1113" s="563">
        <v>0</v>
      </c>
      <c r="Q1113" s="563" t="s">
        <v>481</v>
      </c>
      <c r="R1113" s="559" t="s">
        <v>293</v>
      </c>
      <c r="S1113" s="559">
        <f t="shared" si="47"/>
        <v>0</v>
      </c>
      <c r="T1113" s="559">
        <v>974</v>
      </c>
      <c r="U1113" s="559" t="s">
        <v>4628</v>
      </c>
      <c r="V1113" s="562">
        <f>VLOOKUP(C1113,[4]K10!$B$3:$J$1312,9,0)</f>
        <v>70</v>
      </c>
      <c r="W1113" s="561">
        <v>1110</v>
      </c>
      <c r="X1113" s="561" t="s">
        <v>2472</v>
      </c>
      <c r="Y1113" s="561"/>
    </row>
    <row r="1114" spans="1:25" ht="71.25" hidden="1" x14ac:dyDescent="0.2">
      <c r="A1114" s="569">
        <v>836</v>
      </c>
      <c r="B1114" s="568" t="str">
        <f t="shared" si="46"/>
        <v>10.7.0503149.07</v>
      </c>
      <c r="C1114" s="562" t="s">
        <v>4349</v>
      </c>
      <c r="D1114" s="562" t="str">
        <f>VLOOKUP(E1114,[1]QuyetdinhPCGD!$B$6:$C$1258,2,0)</f>
        <v>0503149</v>
      </c>
      <c r="E1114" s="573" t="s">
        <v>329</v>
      </c>
      <c r="F1114" s="564" t="s">
        <v>145</v>
      </c>
      <c r="G1114" s="564" t="s">
        <v>10</v>
      </c>
      <c r="H1114" s="563" t="s">
        <v>3358</v>
      </c>
      <c r="I1114" s="571"/>
      <c r="J1114" s="566" t="s">
        <v>192</v>
      </c>
      <c r="K1114" s="563" t="s">
        <v>481</v>
      </c>
      <c r="L1114" s="565" t="s">
        <v>117</v>
      </c>
      <c r="M1114" s="562" t="str">
        <f>VLOOKUP(C1114,[3]K10!$B$3:$K$1312,10,0)</f>
        <v>Mở</v>
      </c>
      <c r="N1114" s="571"/>
      <c r="O1114" s="563" t="s">
        <v>63</v>
      </c>
      <c r="P1114" s="563">
        <v>0</v>
      </c>
      <c r="Q1114" s="563" t="s">
        <v>481</v>
      </c>
      <c r="R1114" s="559" t="s">
        <v>293</v>
      </c>
      <c r="S1114" s="559">
        <f t="shared" si="47"/>
        <v>0</v>
      </c>
      <c r="T1114" s="559">
        <v>976</v>
      </c>
      <c r="U1114" s="559" t="s">
        <v>4628</v>
      </c>
      <c r="V1114" s="562">
        <f>VLOOKUP(C1114,[4]K10!$B$3:$J$1312,9,0)</f>
        <v>70</v>
      </c>
      <c r="W1114" s="561">
        <v>1111</v>
      </c>
      <c r="X1114" s="561" t="s">
        <v>2472</v>
      </c>
      <c r="Y1114" s="561"/>
    </row>
    <row r="1115" spans="1:25" ht="71.25" hidden="1" x14ac:dyDescent="0.2">
      <c r="A1115" s="569">
        <v>837</v>
      </c>
      <c r="B1115" s="568" t="str">
        <f t="shared" si="46"/>
        <v>10.7.0503144.04</v>
      </c>
      <c r="C1115" s="562" t="s">
        <v>4350</v>
      </c>
      <c r="D1115" s="562" t="str">
        <f>VLOOKUP(E1115,[1]QuyetdinhPCGD!$B$6:$C$1258,2,0)</f>
        <v>0503144</v>
      </c>
      <c r="E1115" s="573" t="s">
        <v>480</v>
      </c>
      <c r="F1115" s="564" t="s">
        <v>98</v>
      </c>
      <c r="G1115" s="564" t="s">
        <v>8</v>
      </c>
      <c r="H1115" s="563" t="s">
        <v>4636</v>
      </c>
      <c r="I1115" s="564"/>
      <c r="J1115" s="566" t="s">
        <v>192</v>
      </c>
      <c r="K1115" s="563" t="s">
        <v>479</v>
      </c>
      <c r="L1115" s="565" t="s">
        <v>89</v>
      </c>
      <c r="M1115" s="562" t="str">
        <f>VLOOKUP(C1115,[3]K10!$B$3:$K$1312,10,0)</f>
        <v>Mở</v>
      </c>
      <c r="N1115" s="564"/>
      <c r="O1115" s="563" t="s">
        <v>63</v>
      </c>
      <c r="P1115" s="563">
        <v>0</v>
      </c>
      <c r="Q1115" s="563" t="s">
        <v>479</v>
      </c>
      <c r="R1115" s="559" t="s">
        <v>293</v>
      </c>
      <c r="S1115" s="559">
        <f t="shared" si="47"/>
        <v>0</v>
      </c>
      <c r="T1115" s="559">
        <v>972</v>
      </c>
      <c r="U1115" s="559" t="s">
        <v>4628</v>
      </c>
      <c r="V1115" s="562">
        <f>VLOOKUP(C1115,[4]K10!$B$3:$J$1312,9,0)</f>
        <v>42</v>
      </c>
      <c r="W1115" s="561">
        <v>1112</v>
      </c>
      <c r="X1115" s="561" t="s">
        <v>2472</v>
      </c>
      <c r="Y1115" s="561"/>
    </row>
    <row r="1116" spans="1:25" ht="28.5" hidden="1" x14ac:dyDescent="0.2">
      <c r="A1116" s="569">
        <v>838</v>
      </c>
      <c r="B1116" s="568" t="str">
        <f t="shared" si="46"/>
        <v>10.7.0503145.04</v>
      </c>
      <c r="C1116" s="562" t="s">
        <v>4351</v>
      </c>
      <c r="D1116" s="562" t="str">
        <f>VLOOKUP(E1116,[1]QuyetdinhPCGD!$B$6:$C$1258,2,0)</f>
        <v>0503145</v>
      </c>
      <c r="E1116" s="573" t="s">
        <v>482</v>
      </c>
      <c r="F1116" s="564" t="s">
        <v>94</v>
      </c>
      <c r="G1116" s="564" t="s">
        <v>9</v>
      </c>
      <c r="H1116" s="562" t="str">
        <f>VLOOKUP(J1116,'[2]Phan ca&amp; Ngay BDhoc'!$B$4:$I$106,8,0)</f>
        <v>A9-301</v>
      </c>
      <c r="I1116" s="571"/>
      <c r="J1116" s="566" t="s">
        <v>192</v>
      </c>
      <c r="K1116" s="563" t="s">
        <v>274</v>
      </c>
      <c r="L1116" s="565" t="s">
        <v>89</v>
      </c>
      <c r="M1116" s="562" t="str">
        <f>VLOOKUP(C1116,[3]K10!$B$3:$K$1312,10,0)</f>
        <v>Mở</v>
      </c>
      <c r="N1116" s="571"/>
      <c r="O1116" s="563" t="s">
        <v>63</v>
      </c>
      <c r="P1116" s="563">
        <v>0</v>
      </c>
      <c r="Q1116" s="563" t="s">
        <v>274</v>
      </c>
      <c r="R1116" s="559" t="s">
        <v>3358</v>
      </c>
      <c r="S1116" s="559">
        <f t="shared" si="47"/>
        <v>1</v>
      </c>
      <c r="T1116" s="559">
        <v>977</v>
      </c>
      <c r="V1116" s="562">
        <f>VLOOKUP(C1116,[4]K10!$B$3:$J$1312,9,0)</f>
        <v>70</v>
      </c>
      <c r="W1116" s="561">
        <v>1113</v>
      </c>
      <c r="X1116" s="561" t="s">
        <v>2472</v>
      </c>
      <c r="Y1116" s="561"/>
    </row>
    <row r="1117" spans="1:25" ht="28.5" hidden="1" x14ac:dyDescent="0.2">
      <c r="A1117" s="569">
        <v>839</v>
      </c>
      <c r="B1117" s="568" t="str">
        <f t="shared" si="46"/>
        <v>10.7.0503145.04</v>
      </c>
      <c r="C1117" s="562" t="s">
        <v>4351</v>
      </c>
      <c r="D1117" s="562" t="str">
        <f>VLOOKUP(E1117,[1]QuyetdinhPCGD!$B$6:$C$1258,2,0)</f>
        <v>0503145</v>
      </c>
      <c r="E1117" s="573" t="s">
        <v>482</v>
      </c>
      <c r="F1117" s="564" t="s">
        <v>94</v>
      </c>
      <c r="G1117" s="564" t="s">
        <v>12</v>
      </c>
      <c r="H1117" s="562" t="str">
        <f>VLOOKUP(J1117,'[2]Phan ca&amp; Ngay BDhoc'!$B$4:$I$106,8,0)</f>
        <v>A9-301</v>
      </c>
      <c r="I1117" s="571"/>
      <c r="J1117" s="566" t="s">
        <v>192</v>
      </c>
      <c r="K1117" s="563" t="s">
        <v>274</v>
      </c>
      <c r="L1117" s="565" t="s">
        <v>89</v>
      </c>
      <c r="M1117" s="562" t="str">
        <f>VLOOKUP(C1117,[3]K10!$B$3:$K$1312,10,0)</f>
        <v>Mở</v>
      </c>
      <c r="N1117" s="571"/>
      <c r="O1117" s="563" t="s">
        <v>63</v>
      </c>
      <c r="P1117" s="563">
        <v>0</v>
      </c>
      <c r="Q1117" s="563" t="s">
        <v>274</v>
      </c>
      <c r="R1117" s="559" t="s">
        <v>3358</v>
      </c>
      <c r="S1117" s="559">
        <f t="shared" si="47"/>
        <v>1</v>
      </c>
      <c r="T1117" s="559">
        <v>978</v>
      </c>
      <c r="V1117" s="562">
        <f>VLOOKUP(C1117,[4]K10!$B$3:$J$1312,9,0)</f>
        <v>70</v>
      </c>
      <c r="W1117" s="561">
        <v>1114</v>
      </c>
      <c r="X1117" s="561" t="s">
        <v>2472</v>
      </c>
      <c r="Y1117" s="561"/>
    </row>
    <row r="1118" spans="1:25" ht="26.25" hidden="1" customHeight="1" x14ac:dyDescent="0.2">
      <c r="A1118" s="569">
        <v>840</v>
      </c>
      <c r="B1118" s="568" t="str">
        <f t="shared" si="46"/>
        <v>10.7.0503111.05</v>
      </c>
      <c r="C1118" s="562" t="s">
        <v>4352</v>
      </c>
      <c r="D1118" s="562" t="str">
        <f>VLOOKUP(E1118,[1]QuyetdinhPCGD!$B$6:$C$1258,2,0)</f>
        <v>0503111</v>
      </c>
      <c r="E1118" s="573" t="s">
        <v>478</v>
      </c>
      <c r="F1118" s="564" t="s">
        <v>91</v>
      </c>
      <c r="G1118" s="564" t="s">
        <v>11</v>
      </c>
      <c r="H1118" s="562" t="str">
        <f>VLOOKUP(J1118,'[2]Phan ca&amp; Ngay BDhoc'!$B$4:$I$106,8,0)</f>
        <v>A9-302</v>
      </c>
      <c r="I1118" s="571"/>
      <c r="J1118" s="566" t="s">
        <v>193</v>
      </c>
      <c r="K1118" s="563" t="s">
        <v>274</v>
      </c>
      <c r="L1118" s="572" t="s">
        <v>112</v>
      </c>
      <c r="M1118" s="562" t="str">
        <f>VLOOKUP(C1118,[3]K10!$B$3:$K$1312,10,0)</f>
        <v>Mở</v>
      </c>
      <c r="N1118" s="571"/>
      <c r="O1118" s="563" t="s">
        <v>63</v>
      </c>
      <c r="P1118" s="563">
        <v>0</v>
      </c>
      <c r="Q1118" s="563" t="s">
        <v>274</v>
      </c>
      <c r="R1118" s="559" t="s">
        <v>3363</v>
      </c>
      <c r="S1118" s="559">
        <f t="shared" si="47"/>
        <v>1</v>
      </c>
      <c r="T1118" s="559">
        <v>981</v>
      </c>
      <c r="V1118" s="562">
        <f>VLOOKUP(C1118,[4]K10!$B$3:$J$1312,9,0)</f>
        <v>63</v>
      </c>
      <c r="W1118" s="561">
        <v>1115</v>
      </c>
      <c r="X1118" s="561" t="s">
        <v>4627</v>
      </c>
      <c r="Y1118" s="561"/>
    </row>
    <row r="1119" spans="1:25" ht="24" hidden="1" customHeight="1" x14ac:dyDescent="0.2">
      <c r="A1119" s="569">
        <v>841</v>
      </c>
      <c r="B1119" s="568" t="str">
        <f t="shared" si="46"/>
        <v>10.7.0503111.05</v>
      </c>
      <c r="C1119" s="562" t="s">
        <v>4352</v>
      </c>
      <c r="D1119" s="562" t="str">
        <f>VLOOKUP(E1119,[1]QuyetdinhPCGD!$B$6:$C$1258,2,0)</f>
        <v>0503111</v>
      </c>
      <c r="E1119" s="573" t="s">
        <v>478</v>
      </c>
      <c r="F1119" s="564" t="s">
        <v>91</v>
      </c>
      <c r="G1119" s="564" t="s">
        <v>13</v>
      </c>
      <c r="H1119" s="562" t="str">
        <f>VLOOKUP(J1119,'[2]Phan ca&amp; Ngay BDhoc'!$B$4:$I$106,8,0)</f>
        <v>A9-302</v>
      </c>
      <c r="I1119" s="571"/>
      <c r="J1119" s="566" t="s">
        <v>193</v>
      </c>
      <c r="K1119" s="563" t="s">
        <v>274</v>
      </c>
      <c r="L1119" s="572" t="s">
        <v>112</v>
      </c>
      <c r="M1119" s="562" t="str">
        <f>VLOOKUP(C1119,[3]K10!$B$3:$K$1312,10,0)</f>
        <v>Mở</v>
      </c>
      <c r="N1119" s="571"/>
      <c r="O1119" s="563" t="s">
        <v>63</v>
      </c>
      <c r="P1119" s="563">
        <v>0</v>
      </c>
      <c r="Q1119" s="563" t="s">
        <v>274</v>
      </c>
      <c r="R1119" s="559" t="s">
        <v>3363</v>
      </c>
      <c r="S1119" s="559">
        <f t="shared" si="47"/>
        <v>1</v>
      </c>
      <c r="T1119" s="559">
        <v>982</v>
      </c>
      <c r="V1119" s="562">
        <f>VLOOKUP(C1119,[4]K10!$B$3:$J$1312,9,0)</f>
        <v>63</v>
      </c>
      <c r="W1119" s="561">
        <v>1116</v>
      </c>
      <c r="X1119" s="561" t="s">
        <v>4627</v>
      </c>
      <c r="Y1119" s="561"/>
    </row>
    <row r="1120" spans="1:25" ht="71.25" hidden="1" x14ac:dyDescent="0.2">
      <c r="A1120" s="569">
        <v>842</v>
      </c>
      <c r="B1120" s="568" t="str">
        <f t="shared" si="46"/>
        <v>10.7.0503112.08</v>
      </c>
      <c r="C1120" s="562" t="s">
        <v>4353</v>
      </c>
      <c r="D1120" s="562" t="str">
        <f>VLOOKUP(E1120,[1]QuyetdinhPCGD!$B$6:$C$1258,2,0)</f>
        <v>0503112</v>
      </c>
      <c r="E1120" s="573" t="s">
        <v>334</v>
      </c>
      <c r="F1120" s="564" t="s">
        <v>100</v>
      </c>
      <c r="G1120" s="564" t="s">
        <v>12</v>
      </c>
      <c r="H1120" s="562" t="str">
        <f>VLOOKUP(J1120,'[2]Phan ca&amp; Ngay BDhoc'!$B$4:$I$106,8,0)</f>
        <v>A9-302</v>
      </c>
      <c r="I1120" s="571"/>
      <c r="J1120" s="566" t="s">
        <v>193</v>
      </c>
      <c r="K1120" s="563" t="s">
        <v>479</v>
      </c>
      <c r="L1120" s="572" t="s">
        <v>119</v>
      </c>
      <c r="M1120" s="562" t="str">
        <f>VLOOKUP(C1120,[3]K10!$B$3:$K$1312,10,0)</f>
        <v>Mở</v>
      </c>
      <c r="N1120" s="571"/>
      <c r="O1120" s="563" t="s">
        <v>63</v>
      </c>
      <c r="P1120" s="563">
        <v>0</v>
      </c>
      <c r="Q1120" s="563" t="s">
        <v>479</v>
      </c>
      <c r="R1120" s="559" t="s">
        <v>3363</v>
      </c>
      <c r="S1120" s="559">
        <f t="shared" si="47"/>
        <v>1</v>
      </c>
      <c r="T1120" s="559">
        <v>983</v>
      </c>
      <c r="V1120" s="562">
        <f>VLOOKUP(C1120,[4]K10!$B$3:$J$1312,9,0)</f>
        <v>47</v>
      </c>
      <c r="W1120" s="561">
        <v>1117</v>
      </c>
      <c r="X1120" s="561" t="s">
        <v>4627</v>
      </c>
      <c r="Y1120" s="561"/>
    </row>
    <row r="1121" spans="1:25" ht="71.25" hidden="1" x14ac:dyDescent="0.2">
      <c r="A1121" s="569">
        <v>843</v>
      </c>
      <c r="B1121" s="568" t="str">
        <f t="shared" si="46"/>
        <v>10.7.0503132.10</v>
      </c>
      <c r="C1121" s="562" t="s">
        <v>4354</v>
      </c>
      <c r="D1121" s="562" t="str">
        <f>VLOOKUP(E1121,[1]QuyetdinhPCGD!$B$6:$C$1258,2,0)</f>
        <v>0503132</v>
      </c>
      <c r="E1121" s="573" t="s">
        <v>335</v>
      </c>
      <c r="F1121" s="564" t="s">
        <v>79</v>
      </c>
      <c r="G1121" s="564" t="s">
        <v>9</v>
      </c>
      <c r="H1121" s="562" t="str">
        <f>VLOOKUP(J1121,'[2]Phan ca&amp; Ngay BDhoc'!$B$4:$I$106,8,0)</f>
        <v>A9-302</v>
      </c>
      <c r="I1121" s="571"/>
      <c r="J1121" s="566" t="s">
        <v>193</v>
      </c>
      <c r="K1121" s="563" t="s">
        <v>481</v>
      </c>
      <c r="L1121" s="565" t="s">
        <v>180</v>
      </c>
      <c r="M1121" s="562" t="str">
        <f>VLOOKUP(C1121,[3]K10!$B$3:$K$1312,10,0)</f>
        <v>Không mở</v>
      </c>
      <c r="N1121" s="571"/>
      <c r="O1121" s="563" t="s">
        <v>63</v>
      </c>
      <c r="P1121" s="563">
        <v>0</v>
      </c>
      <c r="Q1121" s="563" t="s">
        <v>481</v>
      </c>
      <c r="R1121" s="559" t="s">
        <v>3363</v>
      </c>
      <c r="S1121" s="559">
        <f t="shared" si="47"/>
        <v>1</v>
      </c>
      <c r="T1121" s="559">
        <v>985</v>
      </c>
      <c r="V1121" s="562">
        <f>VLOOKUP(C1121,[4]K10!$B$3:$J$1312,9,0)</f>
        <v>0</v>
      </c>
      <c r="W1121" s="561">
        <v>1118</v>
      </c>
      <c r="X1121" s="561"/>
      <c r="Y1121" s="561"/>
    </row>
    <row r="1122" spans="1:25" ht="71.25" hidden="1" x14ac:dyDescent="0.2">
      <c r="A1122" s="569">
        <v>844</v>
      </c>
      <c r="B1122" s="568" t="str">
        <f t="shared" si="46"/>
        <v>10.7.0503132.10</v>
      </c>
      <c r="C1122" s="562" t="s">
        <v>4354</v>
      </c>
      <c r="D1122" s="562" t="str">
        <f>VLOOKUP(E1122,[1]QuyetdinhPCGD!$B$6:$C$1258,2,0)</f>
        <v>0503132</v>
      </c>
      <c r="E1122" s="573" t="s">
        <v>335</v>
      </c>
      <c r="F1122" s="564" t="s">
        <v>79</v>
      </c>
      <c r="G1122" s="564" t="s">
        <v>12</v>
      </c>
      <c r="H1122" s="562" t="str">
        <f>VLOOKUP(J1122,'[2]Phan ca&amp; Ngay BDhoc'!$B$4:$I$106,8,0)</f>
        <v>A9-302</v>
      </c>
      <c r="I1122" s="571"/>
      <c r="J1122" s="566" t="s">
        <v>193</v>
      </c>
      <c r="K1122" s="563" t="s">
        <v>481</v>
      </c>
      <c r="L1122" s="565" t="s">
        <v>180</v>
      </c>
      <c r="M1122" s="562" t="str">
        <f>VLOOKUP(C1122,[3]K10!$B$3:$K$1312,10,0)</f>
        <v>Không mở</v>
      </c>
      <c r="N1122" s="571"/>
      <c r="O1122" s="563" t="s">
        <v>63</v>
      </c>
      <c r="P1122" s="563">
        <v>0</v>
      </c>
      <c r="Q1122" s="563" t="s">
        <v>481</v>
      </c>
      <c r="R1122" s="559" t="s">
        <v>3363</v>
      </c>
      <c r="S1122" s="559">
        <f t="shared" si="47"/>
        <v>1</v>
      </c>
      <c r="T1122" s="559">
        <v>987</v>
      </c>
      <c r="V1122" s="562">
        <f>VLOOKUP(C1122,[4]K10!$B$3:$J$1312,9,0)</f>
        <v>0</v>
      </c>
      <c r="W1122" s="561">
        <v>1119</v>
      </c>
      <c r="X1122" s="561"/>
      <c r="Y1122" s="561"/>
    </row>
    <row r="1123" spans="1:25" ht="71.25" hidden="1" x14ac:dyDescent="0.2">
      <c r="A1123" s="569">
        <v>845</v>
      </c>
      <c r="B1123" s="568" t="str">
        <f t="shared" si="46"/>
        <v>10.7.0503149.08</v>
      </c>
      <c r="C1123" s="562" t="s">
        <v>4355</v>
      </c>
      <c r="D1123" s="562" t="str">
        <f>VLOOKUP(E1123,[1]QuyetdinhPCGD!$B$6:$C$1258,2,0)</f>
        <v>0503149</v>
      </c>
      <c r="E1123" s="573" t="s">
        <v>329</v>
      </c>
      <c r="F1123" s="564" t="s">
        <v>79</v>
      </c>
      <c r="G1123" s="564" t="s">
        <v>9</v>
      </c>
      <c r="H1123" s="563" t="s">
        <v>3334</v>
      </c>
      <c r="I1123" s="571"/>
      <c r="J1123" s="566" t="s">
        <v>193</v>
      </c>
      <c r="K1123" s="563" t="s">
        <v>481</v>
      </c>
      <c r="L1123" s="565" t="s">
        <v>119</v>
      </c>
      <c r="M1123" s="562" t="str">
        <f>VLOOKUP(C1123,[3]K10!$B$3:$K$1312,10,0)</f>
        <v>Mở</v>
      </c>
      <c r="N1123" s="571"/>
      <c r="O1123" s="563" t="s">
        <v>63</v>
      </c>
      <c r="P1123" s="563">
        <v>0</v>
      </c>
      <c r="Q1123" s="563" t="s">
        <v>481</v>
      </c>
      <c r="R1123" s="559" t="s">
        <v>293</v>
      </c>
      <c r="S1123" s="559">
        <f t="shared" si="47"/>
        <v>0</v>
      </c>
      <c r="T1123" s="559">
        <v>986</v>
      </c>
      <c r="U1123" s="559" t="s">
        <v>4628</v>
      </c>
      <c r="V1123" s="562">
        <f>VLOOKUP(C1123,[4]K10!$B$3:$J$1312,9,0)</f>
        <v>37</v>
      </c>
      <c r="W1123" s="561">
        <v>1120</v>
      </c>
      <c r="X1123" s="561" t="s">
        <v>4627</v>
      </c>
      <c r="Y1123" s="561"/>
    </row>
    <row r="1124" spans="1:25" ht="71.25" hidden="1" x14ac:dyDescent="0.2">
      <c r="A1124" s="569">
        <v>846</v>
      </c>
      <c r="B1124" s="568" t="str">
        <f t="shared" si="46"/>
        <v>10.7.0503149.08</v>
      </c>
      <c r="C1124" s="562" t="s">
        <v>4355</v>
      </c>
      <c r="D1124" s="562" t="str">
        <f>VLOOKUP(E1124,[1]QuyetdinhPCGD!$B$6:$C$1258,2,0)</f>
        <v>0503149</v>
      </c>
      <c r="E1124" s="573" t="s">
        <v>329</v>
      </c>
      <c r="F1124" s="564" t="s">
        <v>79</v>
      </c>
      <c r="G1124" s="564" t="s">
        <v>12</v>
      </c>
      <c r="H1124" s="563" t="s">
        <v>3353</v>
      </c>
      <c r="I1124" s="571"/>
      <c r="J1124" s="566" t="s">
        <v>193</v>
      </c>
      <c r="K1124" s="563" t="s">
        <v>481</v>
      </c>
      <c r="L1124" s="565" t="s">
        <v>119</v>
      </c>
      <c r="M1124" s="562" t="str">
        <f>VLOOKUP(C1124,[3]K10!$B$3:$K$1312,10,0)</f>
        <v>Mở</v>
      </c>
      <c r="N1124" s="571"/>
      <c r="O1124" s="563" t="s">
        <v>63</v>
      </c>
      <c r="P1124" s="563">
        <v>0</v>
      </c>
      <c r="Q1124" s="563" t="s">
        <v>481</v>
      </c>
      <c r="R1124" s="559" t="s">
        <v>293</v>
      </c>
      <c r="S1124" s="559">
        <f t="shared" si="47"/>
        <v>0</v>
      </c>
      <c r="T1124" s="559">
        <v>988</v>
      </c>
      <c r="U1124" s="559" t="s">
        <v>4628</v>
      </c>
      <c r="V1124" s="562">
        <f>VLOOKUP(C1124,[4]K10!$B$3:$J$1312,9,0)</f>
        <v>37</v>
      </c>
      <c r="W1124" s="561">
        <v>1121</v>
      </c>
      <c r="X1124" s="561" t="s">
        <v>4627</v>
      </c>
      <c r="Y1124" s="561"/>
    </row>
    <row r="1125" spans="1:25" ht="71.25" hidden="1" x14ac:dyDescent="0.2">
      <c r="A1125" s="569">
        <v>847</v>
      </c>
      <c r="B1125" s="568" t="str">
        <f t="shared" si="46"/>
        <v>10.7.0503144.05</v>
      </c>
      <c r="C1125" s="562" t="s">
        <v>4356</v>
      </c>
      <c r="D1125" s="562" t="str">
        <f>VLOOKUP(E1125,[1]QuyetdinhPCGD!$B$6:$C$1258,2,0)</f>
        <v>0503144</v>
      </c>
      <c r="E1125" s="573" t="s">
        <v>480</v>
      </c>
      <c r="F1125" s="564" t="s">
        <v>100</v>
      </c>
      <c r="G1125" s="564" t="s">
        <v>12</v>
      </c>
      <c r="H1125" s="563" t="s">
        <v>293</v>
      </c>
      <c r="I1125" s="571"/>
      <c r="J1125" s="566" t="s">
        <v>193</v>
      </c>
      <c r="K1125" s="563" t="s">
        <v>479</v>
      </c>
      <c r="L1125" s="572" t="s">
        <v>112</v>
      </c>
      <c r="M1125" s="562" t="str">
        <f>VLOOKUP(C1125,[3]K10!$B$3:$K$1312,10,0)</f>
        <v>Không mở</v>
      </c>
      <c r="N1125" s="571"/>
      <c r="O1125" s="563" t="s">
        <v>63</v>
      </c>
      <c r="P1125" s="563">
        <v>0</v>
      </c>
      <c r="Q1125" s="563" t="s">
        <v>479</v>
      </c>
      <c r="R1125" s="559" t="s">
        <v>293</v>
      </c>
      <c r="S1125" s="559">
        <f t="shared" si="47"/>
        <v>1</v>
      </c>
      <c r="T1125" s="559">
        <v>984</v>
      </c>
      <c r="V1125" s="562">
        <f>VLOOKUP(C1125,[4]K10!$B$3:$J$1312,9,0)</f>
        <v>0</v>
      </c>
      <c r="W1125" s="561">
        <v>1122</v>
      </c>
      <c r="X1125" s="561"/>
      <c r="Y1125" s="561"/>
    </row>
    <row r="1126" spans="1:25" ht="27" hidden="1" customHeight="1" x14ac:dyDescent="0.2">
      <c r="A1126" s="569">
        <v>848</v>
      </c>
      <c r="B1126" s="568" t="str">
        <f t="shared" si="46"/>
        <v>10.7.0503145.05</v>
      </c>
      <c r="C1126" s="562" t="s">
        <v>4357</v>
      </c>
      <c r="D1126" s="562" t="str">
        <f>VLOOKUP(E1126,[1]QuyetdinhPCGD!$B$6:$C$1258,2,0)</f>
        <v>0503145</v>
      </c>
      <c r="E1126" s="573" t="s">
        <v>482</v>
      </c>
      <c r="F1126" s="564" t="s">
        <v>60</v>
      </c>
      <c r="G1126" s="564" t="s">
        <v>11</v>
      </c>
      <c r="H1126" s="562" t="str">
        <f>VLOOKUP(J1126,'[2]Phan ca&amp; Ngay BDhoc'!$B$4:$I$106,8,0)</f>
        <v>A9-302</v>
      </c>
      <c r="I1126" s="571"/>
      <c r="J1126" s="566" t="s">
        <v>193</v>
      </c>
      <c r="K1126" s="563" t="s">
        <v>274</v>
      </c>
      <c r="L1126" s="565" t="s">
        <v>112</v>
      </c>
      <c r="M1126" s="562" t="str">
        <f>VLOOKUP(C1126,[3]K10!$B$3:$K$1312,10,0)</f>
        <v>Mở</v>
      </c>
      <c r="N1126" s="571"/>
      <c r="O1126" s="563" t="s">
        <v>63</v>
      </c>
      <c r="P1126" s="563">
        <v>0</v>
      </c>
      <c r="Q1126" s="563" t="s">
        <v>274</v>
      </c>
      <c r="R1126" s="559" t="s">
        <v>3363</v>
      </c>
      <c r="S1126" s="559">
        <f t="shared" si="47"/>
        <v>1</v>
      </c>
      <c r="T1126" s="559">
        <v>989</v>
      </c>
      <c r="V1126" s="562">
        <f>VLOOKUP(C1126,[4]K10!$B$3:$J$1312,9,0)</f>
        <v>66</v>
      </c>
      <c r="W1126" s="561">
        <v>1123</v>
      </c>
      <c r="X1126" s="561" t="s">
        <v>4627</v>
      </c>
      <c r="Y1126" s="561"/>
    </row>
    <row r="1127" spans="1:25" ht="26.25" hidden="1" customHeight="1" x14ac:dyDescent="0.2">
      <c r="A1127" s="569">
        <v>849</v>
      </c>
      <c r="B1127" s="568" t="str">
        <f t="shared" si="46"/>
        <v>10.7.0503145.05</v>
      </c>
      <c r="C1127" s="562" t="s">
        <v>4357</v>
      </c>
      <c r="D1127" s="562" t="str">
        <f>VLOOKUP(E1127,[1]QuyetdinhPCGD!$B$6:$C$1258,2,0)</f>
        <v>0503145</v>
      </c>
      <c r="E1127" s="573" t="s">
        <v>482</v>
      </c>
      <c r="F1127" s="564" t="s">
        <v>60</v>
      </c>
      <c r="G1127" s="564" t="s">
        <v>13</v>
      </c>
      <c r="H1127" s="562" t="str">
        <f>VLOOKUP(J1127,'[2]Phan ca&amp; Ngay BDhoc'!$B$4:$I$106,8,0)</f>
        <v>A9-302</v>
      </c>
      <c r="I1127" s="571"/>
      <c r="J1127" s="566" t="s">
        <v>193</v>
      </c>
      <c r="K1127" s="563" t="s">
        <v>274</v>
      </c>
      <c r="L1127" s="565" t="s">
        <v>112</v>
      </c>
      <c r="M1127" s="562" t="str">
        <f>VLOOKUP(C1127,[3]K10!$B$3:$K$1312,10,0)</f>
        <v>Mở</v>
      </c>
      <c r="N1127" s="571"/>
      <c r="O1127" s="563" t="s">
        <v>63</v>
      </c>
      <c r="P1127" s="563">
        <v>0</v>
      </c>
      <c r="Q1127" s="563" t="s">
        <v>274</v>
      </c>
      <c r="R1127" s="559" t="s">
        <v>3363</v>
      </c>
      <c r="S1127" s="559">
        <f t="shared" si="47"/>
        <v>1</v>
      </c>
      <c r="T1127" s="559">
        <v>990</v>
      </c>
      <c r="V1127" s="562">
        <f>VLOOKUP(C1127,[4]K10!$B$3:$J$1312,9,0)</f>
        <v>66</v>
      </c>
      <c r="W1127" s="561">
        <v>1124</v>
      </c>
      <c r="X1127" s="561" t="s">
        <v>4627</v>
      </c>
      <c r="Y1127" s="561"/>
    </row>
    <row r="1128" spans="1:25" ht="25.5" hidden="1" customHeight="1" x14ac:dyDescent="0.2">
      <c r="A1128" s="569">
        <v>850</v>
      </c>
      <c r="B1128" s="568" t="str">
        <f t="shared" si="46"/>
        <v>10.7.0503111.06</v>
      </c>
      <c r="C1128" s="562" t="s">
        <v>4358</v>
      </c>
      <c r="D1128" s="562" t="str">
        <f>VLOOKUP(E1128,[1]QuyetdinhPCGD!$B$6:$C$1258,2,0)</f>
        <v>0503111</v>
      </c>
      <c r="E1128" s="573" t="s">
        <v>478</v>
      </c>
      <c r="F1128" s="564" t="s">
        <v>94</v>
      </c>
      <c r="G1128" s="564" t="s">
        <v>11</v>
      </c>
      <c r="H1128" s="562" t="str">
        <f>VLOOKUP(J1128,'[2]Phan ca&amp; Ngay BDhoc'!$B$4:$I$106,8,0)</f>
        <v>A9-302</v>
      </c>
      <c r="I1128" s="571"/>
      <c r="J1128" s="566" t="s">
        <v>194</v>
      </c>
      <c r="K1128" s="563" t="s">
        <v>274</v>
      </c>
      <c r="L1128" s="572" t="s">
        <v>115</v>
      </c>
      <c r="M1128" s="562" t="str">
        <f>VLOOKUP(C1128,[3]K10!$B$3:$K$1312,10,0)</f>
        <v>Mở</v>
      </c>
      <c r="N1128" s="571"/>
      <c r="O1128" s="563" t="s">
        <v>63</v>
      </c>
      <c r="P1128" s="563">
        <v>0</v>
      </c>
      <c r="Q1128" s="563" t="s">
        <v>274</v>
      </c>
      <c r="R1128" s="559" t="s">
        <v>3363</v>
      </c>
      <c r="S1128" s="559">
        <f t="shared" si="47"/>
        <v>1</v>
      </c>
      <c r="T1128" s="559">
        <v>993</v>
      </c>
      <c r="V1128" s="562">
        <f>VLOOKUP(C1128,[4]K10!$B$3:$J$1312,9,0)</f>
        <v>70</v>
      </c>
      <c r="W1128" s="561">
        <v>1125</v>
      </c>
      <c r="X1128" s="561" t="s">
        <v>2472</v>
      </c>
      <c r="Y1128" s="561"/>
    </row>
    <row r="1129" spans="1:25" ht="26.25" hidden="1" customHeight="1" x14ac:dyDescent="0.2">
      <c r="A1129" s="569">
        <v>851</v>
      </c>
      <c r="B1129" s="568" t="str">
        <f t="shared" si="46"/>
        <v>10.7.0503111.06</v>
      </c>
      <c r="C1129" s="562" t="s">
        <v>4358</v>
      </c>
      <c r="D1129" s="562" t="str">
        <f>VLOOKUP(E1129,[1]QuyetdinhPCGD!$B$6:$C$1258,2,0)</f>
        <v>0503111</v>
      </c>
      <c r="E1129" s="573" t="s">
        <v>478</v>
      </c>
      <c r="F1129" s="564" t="s">
        <v>94</v>
      </c>
      <c r="G1129" s="564" t="s">
        <v>13</v>
      </c>
      <c r="H1129" s="562" t="str">
        <f>VLOOKUP(J1129,'[2]Phan ca&amp; Ngay BDhoc'!$B$4:$I$106,8,0)</f>
        <v>A9-302</v>
      </c>
      <c r="I1129" s="571"/>
      <c r="J1129" s="566" t="s">
        <v>194</v>
      </c>
      <c r="K1129" s="563" t="s">
        <v>274</v>
      </c>
      <c r="L1129" s="572" t="s">
        <v>115</v>
      </c>
      <c r="M1129" s="562" t="str">
        <f>VLOOKUP(C1129,[3]K10!$B$3:$K$1312,10,0)</f>
        <v>Mở</v>
      </c>
      <c r="N1129" s="571"/>
      <c r="O1129" s="563" t="s">
        <v>63</v>
      </c>
      <c r="P1129" s="563">
        <v>0</v>
      </c>
      <c r="Q1129" s="563" t="s">
        <v>274</v>
      </c>
      <c r="R1129" s="559" t="s">
        <v>3363</v>
      </c>
      <c r="S1129" s="559">
        <f t="shared" si="47"/>
        <v>1</v>
      </c>
      <c r="T1129" s="559">
        <v>994</v>
      </c>
      <c r="V1129" s="562">
        <f>VLOOKUP(C1129,[4]K10!$B$3:$J$1312,9,0)</f>
        <v>70</v>
      </c>
      <c r="W1129" s="561">
        <v>1126</v>
      </c>
      <c r="X1129" s="561" t="s">
        <v>2472</v>
      </c>
      <c r="Y1129" s="561"/>
    </row>
    <row r="1130" spans="1:25" ht="71.25" hidden="1" x14ac:dyDescent="0.2">
      <c r="A1130" s="569">
        <v>852</v>
      </c>
      <c r="B1130" s="568" t="str">
        <f t="shared" si="46"/>
        <v>10.7.0503112.09</v>
      </c>
      <c r="C1130" s="562" t="s">
        <v>4359</v>
      </c>
      <c r="D1130" s="562" t="str">
        <f>VLOOKUP(E1130,[1]QuyetdinhPCGD!$B$6:$C$1258,2,0)</f>
        <v>0503112</v>
      </c>
      <c r="E1130" s="573" t="s">
        <v>334</v>
      </c>
      <c r="F1130" s="564" t="s">
        <v>98</v>
      </c>
      <c r="G1130" s="564" t="s">
        <v>12</v>
      </c>
      <c r="H1130" s="562" t="str">
        <f>VLOOKUP(J1130,'[2]Phan ca&amp; Ngay BDhoc'!$B$4:$I$106,8,0)</f>
        <v>A9-302</v>
      </c>
      <c r="I1130" s="571"/>
      <c r="J1130" s="566" t="s">
        <v>194</v>
      </c>
      <c r="K1130" s="563" t="s">
        <v>479</v>
      </c>
      <c r="L1130" s="572" t="s">
        <v>176</v>
      </c>
      <c r="M1130" s="562" t="str">
        <f>VLOOKUP(C1130,[3]K10!$B$3:$K$1312,10,0)</f>
        <v>Mở</v>
      </c>
      <c r="N1130" s="571"/>
      <c r="O1130" s="563" t="s">
        <v>63</v>
      </c>
      <c r="P1130" s="563">
        <v>0</v>
      </c>
      <c r="Q1130" s="563" t="s">
        <v>479</v>
      </c>
      <c r="R1130" s="559" t="s">
        <v>3363</v>
      </c>
      <c r="S1130" s="559">
        <f t="shared" si="47"/>
        <v>1</v>
      </c>
      <c r="T1130" s="559">
        <v>995</v>
      </c>
      <c r="V1130" s="562">
        <f>VLOOKUP(C1130,[4]K10!$B$3:$J$1312,9,0)</f>
        <v>69</v>
      </c>
      <c r="W1130" s="561">
        <v>1127</v>
      </c>
      <c r="X1130" s="561" t="s">
        <v>2472</v>
      </c>
      <c r="Y1130" s="561"/>
    </row>
    <row r="1131" spans="1:25" ht="71.25" hidden="1" x14ac:dyDescent="0.2">
      <c r="A1131" s="569">
        <v>853</v>
      </c>
      <c r="B1131" s="568" t="str">
        <f t="shared" si="46"/>
        <v>10.7.0503132.11</v>
      </c>
      <c r="C1131" s="562" t="s">
        <v>4360</v>
      </c>
      <c r="D1131" s="562" t="str">
        <f>VLOOKUP(E1131,[1]QuyetdinhPCGD!$B$6:$C$1258,2,0)</f>
        <v>0503132</v>
      </c>
      <c r="E1131" s="573" t="s">
        <v>335</v>
      </c>
      <c r="F1131" s="564" t="s">
        <v>145</v>
      </c>
      <c r="G1131" s="564" t="s">
        <v>9</v>
      </c>
      <c r="H1131" s="562" t="str">
        <f>VLOOKUP(J1131,'[2]Phan ca&amp; Ngay BDhoc'!$B$4:$I$106,8,0)</f>
        <v>A9-302</v>
      </c>
      <c r="I1131" s="571"/>
      <c r="J1131" s="566" t="s">
        <v>194</v>
      </c>
      <c r="K1131" s="563" t="s">
        <v>481</v>
      </c>
      <c r="L1131" s="565" t="s">
        <v>321</v>
      </c>
      <c r="M1131" s="562" t="str">
        <f>VLOOKUP(C1131,[3]K10!$B$3:$K$1312,10,0)</f>
        <v>Không mở</v>
      </c>
      <c r="N1131" s="571"/>
      <c r="O1131" s="563" t="s">
        <v>63</v>
      </c>
      <c r="P1131" s="563">
        <v>0</v>
      </c>
      <c r="Q1131" s="563" t="s">
        <v>481</v>
      </c>
      <c r="R1131" s="559" t="s">
        <v>3363</v>
      </c>
      <c r="S1131" s="559">
        <f t="shared" si="47"/>
        <v>1</v>
      </c>
      <c r="T1131" s="559">
        <v>997</v>
      </c>
      <c r="V1131" s="562">
        <f>VLOOKUP(C1131,[4]K10!$B$3:$J$1312,9,0)</f>
        <v>2</v>
      </c>
      <c r="W1131" s="561">
        <v>1128</v>
      </c>
      <c r="X1131" s="561"/>
      <c r="Y1131" s="561"/>
    </row>
    <row r="1132" spans="1:25" ht="71.25" hidden="1" x14ac:dyDescent="0.2">
      <c r="A1132" s="569">
        <v>854</v>
      </c>
      <c r="B1132" s="568" t="str">
        <f t="shared" si="46"/>
        <v>10.7.0503132.11</v>
      </c>
      <c r="C1132" s="562" t="s">
        <v>4360</v>
      </c>
      <c r="D1132" s="562" t="str">
        <f>VLOOKUP(E1132,[1]QuyetdinhPCGD!$B$6:$C$1258,2,0)</f>
        <v>0503132</v>
      </c>
      <c r="E1132" s="573" t="s">
        <v>335</v>
      </c>
      <c r="F1132" s="564" t="s">
        <v>145</v>
      </c>
      <c r="G1132" s="564" t="s">
        <v>12</v>
      </c>
      <c r="H1132" s="562" t="str">
        <f>VLOOKUP(J1132,'[2]Phan ca&amp; Ngay BDhoc'!$B$4:$I$106,8,0)</f>
        <v>A9-302</v>
      </c>
      <c r="I1132" s="571"/>
      <c r="J1132" s="566" t="s">
        <v>194</v>
      </c>
      <c r="K1132" s="563" t="s">
        <v>481</v>
      </c>
      <c r="L1132" s="565" t="s">
        <v>321</v>
      </c>
      <c r="M1132" s="562" t="str">
        <f>VLOOKUP(C1132,[3]K10!$B$3:$K$1312,10,0)</f>
        <v>Không mở</v>
      </c>
      <c r="N1132" s="571"/>
      <c r="O1132" s="563" t="s">
        <v>63</v>
      </c>
      <c r="P1132" s="563">
        <v>0</v>
      </c>
      <c r="Q1132" s="563" t="s">
        <v>481</v>
      </c>
      <c r="R1132" s="559" t="s">
        <v>3363</v>
      </c>
      <c r="S1132" s="559">
        <f t="shared" si="47"/>
        <v>1</v>
      </c>
      <c r="T1132" s="559">
        <v>999</v>
      </c>
      <c r="V1132" s="562">
        <f>VLOOKUP(C1132,[4]K10!$B$3:$J$1312,9,0)</f>
        <v>2</v>
      </c>
      <c r="W1132" s="561">
        <v>1129</v>
      </c>
      <c r="X1132" s="561"/>
      <c r="Y1132" s="561"/>
    </row>
    <row r="1133" spans="1:25" ht="71.25" hidden="1" x14ac:dyDescent="0.2">
      <c r="A1133" s="569">
        <v>855</v>
      </c>
      <c r="B1133" s="568" t="str">
        <f t="shared" si="46"/>
        <v>10.7.0503149.09</v>
      </c>
      <c r="C1133" s="562" t="s">
        <v>4361</v>
      </c>
      <c r="D1133" s="562" t="str">
        <f>VLOOKUP(E1133,[1]QuyetdinhPCGD!$B$6:$C$1258,2,0)</f>
        <v>0503149</v>
      </c>
      <c r="E1133" s="573" t="s">
        <v>329</v>
      </c>
      <c r="F1133" s="564" t="s">
        <v>145</v>
      </c>
      <c r="G1133" s="564" t="s">
        <v>9</v>
      </c>
      <c r="H1133" s="563" t="s">
        <v>3334</v>
      </c>
      <c r="I1133" s="571"/>
      <c r="J1133" s="566" t="s">
        <v>194</v>
      </c>
      <c r="K1133" s="563" t="s">
        <v>481</v>
      </c>
      <c r="L1133" s="565" t="s">
        <v>176</v>
      </c>
      <c r="M1133" s="562" t="str">
        <f>VLOOKUP(C1133,[3]K10!$B$3:$K$1312,10,0)</f>
        <v>Mở</v>
      </c>
      <c r="N1133" s="571"/>
      <c r="O1133" s="563" t="s">
        <v>63</v>
      </c>
      <c r="P1133" s="563">
        <v>0</v>
      </c>
      <c r="Q1133" s="563" t="s">
        <v>481</v>
      </c>
      <c r="R1133" s="559" t="s">
        <v>293</v>
      </c>
      <c r="S1133" s="559">
        <f t="shared" si="47"/>
        <v>0</v>
      </c>
      <c r="T1133" s="559">
        <v>998</v>
      </c>
      <c r="U1133" s="559" t="s">
        <v>4628</v>
      </c>
      <c r="V1133" s="562">
        <f>VLOOKUP(C1133,[4]K10!$B$3:$J$1312,9,0)</f>
        <v>66</v>
      </c>
      <c r="W1133" s="561">
        <v>1130</v>
      </c>
      <c r="X1133" s="561" t="s">
        <v>2472</v>
      </c>
      <c r="Y1133" s="561"/>
    </row>
    <row r="1134" spans="1:25" ht="71.25" hidden="1" x14ac:dyDescent="0.2">
      <c r="A1134" s="569">
        <v>856</v>
      </c>
      <c r="B1134" s="568" t="str">
        <f t="shared" si="46"/>
        <v>10.7.0503149.09</v>
      </c>
      <c r="C1134" s="562" t="s">
        <v>4361</v>
      </c>
      <c r="D1134" s="562" t="str">
        <f>VLOOKUP(E1134,[1]QuyetdinhPCGD!$B$6:$C$1258,2,0)</f>
        <v>0503149</v>
      </c>
      <c r="E1134" s="573" t="s">
        <v>329</v>
      </c>
      <c r="F1134" s="564" t="s">
        <v>145</v>
      </c>
      <c r="G1134" s="564" t="s">
        <v>12</v>
      </c>
      <c r="H1134" s="563" t="s">
        <v>3353</v>
      </c>
      <c r="I1134" s="571"/>
      <c r="J1134" s="566" t="s">
        <v>194</v>
      </c>
      <c r="K1134" s="563" t="s">
        <v>481</v>
      </c>
      <c r="L1134" s="565" t="s">
        <v>176</v>
      </c>
      <c r="M1134" s="562" t="str">
        <f>VLOOKUP(C1134,[3]K10!$B$3:$K$1312,10,0)</f>
        <v>Mở</v>
      </c>
      <c r="N1134" s="571"/>
      <c r="O1134" s="563" t="s">
        <v>63</v>
      </c>
      <c r="P1134" s="563">
        <v>0</v>
      </c>
      <c r="Q1134" s="563" t="s">
        <v>481</v>
      </c>
      <c r="R1134" s="559" t="s">
        <v>293</v>
      </c>
      <c r="S1134" s="559">
        <f t="shared" si="47"/>
        <v>0</v>
      </c>
      <c r="T1134" s="559">
        <v>1000</v>
      </c>
      <c r="U1134" s="559" t="s">
        <v>4628</v>
      </c>
      <c r="V1134" s="562">
        <f>VLOOKUP(C1134,[4]K10!$B$3:$J$1312,9,0)</f>
        <v>66</v>
      </c>
      <c r="W1134" s="561">
        <v>1131</v>
      </c>
      <c r="X1134" s="561" t="s">
        <v>2472</v>
      </c>
      <c r="Y1134" s="561"/>
    </row>
    <row r="1135" spans="1:25" ht="71.25" hidden="1" x14ac:dyDescent="0.2">
      <c r="A1135" s="569">
        <v>857</v>
      </c>
      <c r="B1135" s="568" t="str">
        <f t="shared" si="46"/>
        <v>10.7.0503144.06</v>
      </c>
      <c r="C1135" s="562" t="s">
        <v>4362</v>
      </c>
      <c r="D1135" s="562" t="str">
        <f>VLOOKUP(E1135,[1]QuyetdinhPCGD!$B$6:$C$1258,2,0)</f>
        <v>0503144</v>
      </c>
      <c r="E1135" s="573" t="s">
        <v>480</v>
      </c>
      <c r="F1135" s="564" t="s">
        <v>98</v>
      </c>
      <c r="G1135" s="564" t="s">
        <v>12</v>
      </c>
      <c r="H1135" s="563" t="s">
        <v>293</v>
      </c>
      <c r="I1135" s="571"/>
      <c r="J1135" s="566" t="s">
        <v>194</v>
      </c>
      <c r="K1135" s="563" t="s">
        <v>479</v>
      </c>
      <c r="L1135" s="572" t="s">
        <v>115</v>
      </c>
      <c r="M1135" s="562" t="str">
        <f>VLOOKUP(C1135,[3]K10!$B$3:$K$1312,10,0)</f>
        <v>Không mở</v>
      </c>
      <c r="N1135" s="571"/>
      <c r="O1135" s="563" t="s">
        <v>63</v>
      </c>
      <c r="P1135" s="563">
        <v>0</v>
      </c>
      <c r="Q1135" s="563" t="s">
        <v>479</v>
      </c>
      <c r="R1135" s="559" t="s">
        <v>293</v>
      </c>
      <c r="S1135" s="559">
        <f t="shared" si="47"/>
        <v>1</v>
      </c>
      <c r="T1135" s="559">
        <v>996</v>
      </c>
      <c r="V1135" s="562">
        <f>VLOOKUP(C1135,[4]K10!$B$3:$J$1312,9,0)</f>
        <v>0</v>
      </c>
      <c r="W1135" s="561">
        <v>1132</v>
      </c>
      <c r="X1135" s="561"/>
      <c r="Y1135" s="561"/>
    </row>
    <row r="1136" spans="1:25" ht="28.5" hidden="1" customHeight="1" x14ac:dyDescent="0.2">
      <c r="A1136" s="569">
        <v>858</v>
      </c>
      <c r="B1136" s="568" t="str">
        <f t="shared" si="46"/>
        <v>10.7.0503145.06</v>
      </c>
      <c r="C1136" s="562" t="s">
        <v>4363</v>
      </c>
      <c r="D1136" s="562" t="str">
        <f>VLOOKUP(E1136,[1]QuyetdinhPCGD!$B$6:$C$1258,2,0)</f>
        <v>0503145</v>
      </c>
      <c r="E1136" s="573" t="s">
        <v>482</v>
      </c>
      <c r="F1136" s="564" t="s">
        <v>68</v>
      </c>
      <c r="G1136" s="564" t="s">
        <v>11</v>
      </c>
      <c r="H1136" s="562" t="str">
        <f>VLOOKUP(J1136,'[2]Phan ca&amp; Ngay BDhoc'!$B$4:$I$106,8,0)</f>
        <v>A9-302</v>
      </c>
      <c r="I1136" s="571"/>
      <c r="J1136" s="566" t="s">
        <v>194</v>
      </c>
      <c r="K1136" s="563" t="s">
        <v>274</v>
      </c>
      <c r="L1136" s="565" t="s">
        <v>115</v>
      </c>
      <c r="M1136" s="562" t="str">
        <f>VLOOKUP(C1136,[3]K10!$B$3:$K$1312,10,0)</f>
        <v>Mở</v>
      </c>
      <c r="N1136" s="571"/>
      <c r="O1136" s="563" t="s">
        <v>63</v>
      </c>
      <c r="P1136" s="563">
        <v>0</v>
      </c>
      <c r="Q1136" s="563" t="s">
        <v>274</v>
      </c>
      <c r="R1136" s="559" t="s">
        <v>3363</v>
      </c>
      <c r="S1136" s="559">
        <f t="shared" si="47"/>
        <v>1</v>
      </c>
      <c r="T1136" s="559">
        <v>1001</v>
      </c>
      <c r="V1136" s="562">
        <f>VLOOKUP(C1136,[4]K10!$B$3:$J$1312,9,0)</f>
        <v>70</v>
      </c>
      <c r="W1136" s="561">
        <v>1133</v>
      </c>
      <c r="X1136" s="561" t="s">
        <v>2472</v>
      </c>
      <c r="Y1136" s="561"/>
    </row>
    <row r="1137" spans="1:26" ht="28.5" hidden="1" customHeight="1" x14ac:dyDescent="0.2">
      <c r="A1137" s="569">
        <v>859</v>
      </c>
      <c r="B1137" s="568" t="str">
        <f t="shared" si="46"/>
        <v>10.7.0503145.06</v>
      </c>
      <c r="C1137" s="562" t="s">
        <v>4363</v>
      </c>
      <c r="D1137" s="562" t="str">
        <f>VLOOKUP(E1137,[1]QuyetdinhPCGD!$B$6:$C$1258,2,0)</f>
        <v>0503145</v>
      </c>
      <c r="E1137" s="573" t="s">
        <v>482</v>
      </c>
      <c r="F1137" s="564" t="s">
        <v>68</v>
      </c>
      <c r="G1137" s="564" t="s">
        <v>13</v>
      </c>
      <c r="H1137" s="562" t="str">
        <f>VLOOKUP(J1137,'[2]Phan ca&amp; Ngay BDhoc'!$B$4:$I$106,8,0)</f>
        <v>A9-302</v>
      </c>
      <c r="I1137" s="571"/>
      <c r="J1137" s="566" t="s">
        <v>194</v>
      </c>
      <c r="K1137" s="563" t="s">
        <v>274</v>
      </c>
      <c r="L1137" s="565" t="s">
        <v>115</v>
      </c>
      <c r="M1137" s="562" t="str">
        <f>VLOOKUP(C1137,[3]K10!$B$3:$K$1312,10,0)</f>
        <v>Mở</v>
      </c>
      <c r="N1137" s="571"/>
      <c r="O1137" s="563" t="s">
        <v>63</v>
      </c>
      <c r="P1137" s="563">
        <v>0</v>
      </c>
      <c r="Q1137" s="563" t="s">
        <v>274</v>
      </c>
      <c r="R1137" s="559" t="s">
        <v>3363</v>
      </c>
      <c r="S1137" s="559">
        <f t="shared" si="47"/>
        <v>1</v>
      </c>
      <c r="T1137" s="559">
        <v>1002</v>
      </c>
      <c r="V1137" s="562">
        <f>VLOOKUP(C1137,[4]K10!$B$3:$J$1312,9,0)</f>
        <v>70</v>
      </c>
      <c r="W1137" s="561">
        <v>1134</v>
      </c>
      <c r="X1137" s="561" t="s">
        <v>2472</v>
      </c>
      <c r="Y1137" s="561"/>
    </row>
    <row r="1138" spans="1:26" ht="57" hidden="1" x14ac:dyDescent="0.2">
      <c r="A1138" s="569">
        <v>860</v>
      </c>
      <c r="B1138" s="568" t="str">
        <f t="shared" si="46"/>
        <v>10.7.1603106.01</v>
      </c>
      <c r="C1138" s="562" t="s">
        <v>4364</v>
      </c>
      <c r="D1138" s="562" t="str">
        <f>VLOOKUP(E1138,[1]QuyetdinhPCGD!$B$6:$C$1258,2,0)</f>
        <v>1603106</v>
      </c>
      <c r="E1138" s="570" t="s">
        <v>483</v>
      </c>
      <c r="F1138" s="564" t="s">
        <v>94</v>
      </c>
      <c r="G1138" s="564" t="s">
        <v>11</v>
      </c>
      <c r="H1138" s="562" t="str">
        <f>VLOOKUP(J1138,'[2]Phan ca&amp; Ngay BDhoc'!$B$4:$I$106,8,0)</f>
        <v>A7-306</v>
      </c>
      <c r="I1138" s="571"/>
      <c r="J1138" s="566" t="s">
        <v>484</v>
      </c>
      <c r="K1138" s="563" t="s">
        <v>485</v>
      </c>
      <c r="L1138" s="572" t="s">
        <v>62</v>
      </c>
      <c r="M1138" s="562" t="str">
        <f>VLOOKUP(C1138,[3]K10!$B$3:$K$1312,10,0)</f>
        <v>Mở</v>
      </c>
      <c r="N1138" s="571"/>
      <c r="O1138" s="563" t="s">
        <v>63</v>
      </c>
      <c r="P1138" s="563">
        <v>0</v>
      </c>
      <c r="Q1138" s="563" t="s">
        <v>485</v>
      </c>
      <c r="R1138" s="559" t="s">
        <v>4365</v>
      </c>
      <c r="S1138" s="559">
        <f t="shared" si="47"/>
        <v>1</v>
      </c>
      <c r="T1138" s="559">
        <v>1004</v>
      </c>
      <c r="V1138" s="562">
        <f>VLOOKUP(C1138,[4]K10!$B$3:$J$1312,9,0)</f>
        <v>24</v>
      </c>
      <c r="W1138" s="561">
        <v>1135</v>
      </c>
      <c r="X1138" s="561" t="s">
        <v>2472</v>
      </c>
      <c r="Y1138" s="561"/>
    </row>
    <row r="1139" spans="1:26" ht="36" hidden="1" customHeight="1" x14ac:dyDescent="0.2">
      <c r="A1139" s="569"/>
      <c r="B1139" s="568" t="s">
        <v>4366</v>
      </c>
      <c r="C1139" s="576" t="s">
        <v>4367</v>
      </c>
      <c r="D1139" s="562" t="str">
        <f>VLOOKUP(E1139,[1]QuyetdinhPCGD!$B$6:$C$1258,2,0)</f>
        <v>1303109</v>
      </c>
      <c r="E1139" s="570" t="s">
        <v>487</v>
      </c>
      <c r="F1139" s="564" t="s">
        <v>94</v>
      </c>
      <c r="G1139" s="564" t="s">
        <v>13</v>
      </c>
      <c r="H1139" s="562" t="s">
        <v>4631</v>
      </c>
      <c r="I1139" s="571"/>
      <c r="J1139" s="566" t="s">
        <v>484</v>
      </c>
      <c r="K1139" s="563" t="s">
        <v>4368</v>
      </c>
      <c r="L1139" s="572" t="s">
        <v>62</v>
      </c>
      <c r="M1139" s="562" t="str">
        <f>VLOOKUP(C1139,[3]K10!$B$3:$K$1312,10,0)</f>
        <v>Mở</v>
      </c>
      <c r="N1139" s="571"/>
      <c r="O1139" s="563" t="s">
        <v>63</v>
      </c>
      <c r="P1139" s="563"/>
      <c r="Q1139" s="563"/>
      <c r="U1139" s="559" t="s">
        <v>4628</v>
      </c>
      <c r="V1139" s="562">
        <f>VLOOKUP(C1139,[4]K10!$B$3:$J$1312,9,0)</f>
        <v>35</v>
      </c>
      <c r="W1139" s="561">
        <v>1136</v>
      </c>
      <c r="X1139" s="561" t="s">
        <v>2472</v>
      </c>
      <c r="Y1139" s="561"/>
      <c r="Z1139" s="558" t="s">
        <v>3436</v>
      </c>
    </row>
    <row r="1140" spans="1:26" ht="45" hidden="1" customHeight="1" x14ac:dyDescent="0.2">
      <c r="A1140" s="569">
        <v>861</v>
      </c>
      <c r="B1140" s="568" t="str">
        <f t="shared" ref="B1140:B1159" si="48">CONCATENATE("10.7.",D1140,".",L1140)</f>
        <v>10.7.1303109.01</v>
      </c>
      <c r="C1140" s="562" t="s">
        <v>4369</v>
      </c>
      <c r="D1140" s="562" t="str">
        <f>VLOOKUP(E1140,[1]QuyetdinhPCGD!$B$6:$C$1258,2,0)</f>
        <v>1303109</v>
      </c>
      <c r="E1140" s="570" t="s">
        <v>487</v>
      </c>
      <c r="F1140" s="564" t="s">
        <v>68</v>
      </c>
      <c r="G1140" s="564" t="s">
        <v>13</v>
      </c>
      <c r="H1140" s="562" t="str">
        <f>VLOOKUP(J1140,'[2]Phan ca&amp; Ngay BDhoc'!$B$4:$I$106,8,0)</f>
        <v>A7-306</v>
      </c>
      <c r="I1140" s="571"/>
      <c r="J1140" s="566" t="s">
        <v>484</v>
      </c>
      <c r="K1140" s="563" t="s">
        <v>488</v>
      </c>
      <c r="L1140" s="572" t="s">
        <v>62</v>
      </c>
      <c r="M1140" s="562" t="str">
        <f>VLOOKUP(C1140,[3]K10!$B$3:$K$1312,10,0)</f>
        <v>Không mở</v>
      </c>
      <c r="N1140" s="571"/>
      <c r="O1140" s="563" t="s">
        <v>63</v>
      </c>
      <c r="P1140" s="563">
        <v>0</v>
      </c>
      <c r="Q1140" s="563" t="s">
        <v>488</v>
      </c>
      <c r="R1140" s="559" t="s">
        <v>4365</v>
      </c>
      <c r="S1140" s="559">
        <f t="shared" ref="S1140:S1154" si="49">IF(H1140=R1140,1,0)</f>
        <v>1</v>
      </c>
      <c r="T1140" s="559">
        <v>1006</v>
      </c>
      <c r="V1140" s="562">
        <f>VLOOKUP(C1140,[4]K10!$B$3:$J$1312,9,0)</f>
        <v>0</v>
      </c>
      <c r="W1140" s="561">
        <v>1137</v>
      </c>
      <c r="X1140" s="561"/>
      <c r="Y1140" s="561"/>
      <c r="Z1140" s="558" t="s">
        <v>3436</v>
      </c>
    </row>
    <row r="1141" spans="1:26" ht="57" hidden="1" x14ac:dyDescent="0.2">
      <c r="A1141" s="569">
        <v>862</v>
      </c>
      <c r="B1141" s="568" t="str">
        <f t="shared" si="48"/>
        <v>10.7.1403115.01</v>
      </c>
      <c r="C1141" s="562" t="s">
        <v>4370</v>
      </c>
      <c r="D1141" s="562" t="str">
        <f>VLOOKUP(E1141,[1]QuyetdinhPCGD!$B$6:$C$1258,2,0)</f>
        <v>1403115</v>
      </c>
      <c r="E1141" s="570" t="s">
        <v>489</v>
      </c>
      <c r="F1141" s="564" t="s">
        <v>68</v>
      </c>
      <c r="G1141" s="564" t="s">
        <v>13</v>
      </c>
      <c r="H1141" s="563" t="s">
        <v>293</v>
      </c>
      <c r="I1141" s="571"/>
      <c r="J1141" s="566" t="s">
        <v>484</v>
      </c>
      <c r="K1141" s="563" t="s">
        <v>488</v>
      </c>
      <c r="L1141" s="572" t="s">
        <v>62</v>
      </c>
      <c r="M1141" s="562" t="str">
        <f>VLOOKUP(C1141,[3]K10!$B$3:$K$1312,10,0)</f>
        <v>Không mở</v>
      </c>
      <c r="N1141" s="571"/>
      <c r="O1141" s="563" t="s">
        <v>63</v>
      </c>
      <c r="P1141" s="563">
        <v>0</v>
      </c>
      <c r="Q1141" s="563" t="s">
        <v>488</v>
      </c>
      <c r="R1141" s="559" t="s">
        <v>293</v>
      </c>
      <c r="S1141" s="559">
        <f t="shared" si="49"/>
        <v>1</v>
      </c>
      <c r="T1141" s="559">
        <v>1007</v>
      </c>
      <c r="V1141" s="562">
        <f>VLOOKUP(C1141,[4]K10!$B$3:$J$1312,9,0)</f>
        <v>1</v>
      </c>
      <c r="W1141" s="561">
        <v>1138</v>
      </c>
      <c r="X1141" s="561"/>
      <c r="Y1141" s="561"/>
    </row>
    <row r="1142" spans="1:26" ht="24" hidden="1" x14ac:dyDescent="0.2">
      <c r="A1142" s="569">
        <v>863</v>
      </c>
      <c r="B1142" s="568" t="str">
        <f t="shared" si="48"/>
        <v>10.7.1303112.01</v>
      </c>
      <c r="C1142" s="562" t="s">
        <v>4371</v>
      </c>
      <c r="D1142" s="562" t="str">
        <f>VLOOKUP(E1142,[1]QuyetdinhPCGD!$B$6:$C$1258,2,0)</f>
        <v>1303112</v>
      </c>
      <c r="E1142" s="573" t="s">
        <v>490</v>
      </c>
      <c r="F1142" s="564" t="s">
        <v>85</v>
      </c>
      <c r="G1142" s="564" t="s">
        <v>8</v>
      </c>
      <c r="H1142" s="562" t="str">
        <f>VLOOKUP(J1142,'[2]Phan ca&amp; Ngay BDhoc'!$B$4:$I$106,8,0)</f>
        <v>A7-306</v>
      </c>
      <c r="I1142" s="564"/>
      <c r="J1142" s="566" t="s">
        <v>484</v>
      </c>
      <c r="K1142" s="563"/>
      <c r="L1142" s="565" t="s">
        <v>62</v>
      </c>
      <c r="M1142" s="562" t="str">
        <f>VLOOKUP(C1142,[3]K10!$B$3:$K$1312,10,0)</f>
        <v>Mở</v>
      </c>
      <c r="N1142" s="564"/>
      <c r="O1142" s="563" t="s">
        <v>63</v>
      </c>
      <c r="P1142" s="563">
        <v>0</v>
      </c>
      <c r="Q1142" s="563" t="s">
        <v>491</v>
      </c>
      <c r="R1142" s="559" t="s">
        <v>4365</v>
      </c>
      <c r="S1142" s="559">
        <f t="shared" si="49"/>
        <v>1</v>
      </c>
      <c r="T1142" s="559">
        <v>1008</v>
      </c>
      <c r="V1142" s="562">
        <f>VLOOKUP(C1142,[4]K10!$B$3:$J$1312,9,0)</f>
        <v>27</v>
      </c>
      <c r="W1142" s="561">
        <v>1139</v>
      </c>
      <c r="X1142" s="561" t="s">
        <v>2472</v>
      </c>
      <c r="Y1142" s="561"/>
    </row>
    <row r="1143" spans="1:26" ht="24" hidden="1" x14ac:dyDescent="0.2">
      <c r="A1143" s="569">
        <v>864</v>
      </c>
      <c r="B1143" s="568" t="str">
        <f t="shared" si="48"/>
        <v>10.7.1303112.02</v>
      </c>
      <c r="C1143" s="562" t="s">
        <v>4372</v>
      </c>
      <c r="D1143" s="562" t="str">
        <f>VLOOKUP(E1143,[1]QuyetdinhPCGD!$B$6:$C$1258,2,0)</f>
        <v>1303112</v>
      </c>
      <c r="E1143" s="573" t="s">
        <v>490</v>
      </c>
      <c r="F1143" s="564" t="s">
        <v>72</v>
      </c>
      <c r="G1143" s="564" t="s">
        <v>8</v>
      </c>
      <c r="H1143" s="562" t="str">
        <f>VLOOKUP(J1143,'[2]Phan ca&amp; Ngay BDhoc'!$B$4:$I$106,8,0)</f>
        <v>A7-306</v>
      </c>
      <c r="I1143" s="564"/>
      <c r="J1143" s="566" t="s">
        <v>484</v>
      </c>
      <c r="K1143" s="563"/>
      <c r="L1143" s="565" t="s">
        <v>70</v>
      </c>
      <c r="M1143" s="562" t="str">
        <f>VLOOKUP(C1143,[3]K10!$B$3:$K$1312,10,0)</f>
        <v>Mở</v>
      </c>
      <c r="N1143" s="564"/>
      <c r="O1143" s="563" t="s">
        <v>63</v>
      </c>
      <c r="P1143" s="563">
        <v>0</v>
      </c>
      <c r="Q1143" s="563" t="s">
        <v>492</v>
      </c>
      <c r="R1143" s="559" t="s">
        <v>4365</v>
      </c>
      <c r="S1143" s="559">
        <f t="shared" si="49"/>
        <v>1</v>
      </c>
      <c r="T1143" s="559">
        <v>1009</v>
      </c>
      <c r="V1143" s="562">
        <f>VLOOKUP(C1143,[4]K10!$B$3:$J$1312,9,0)</f>
        <v>27</v>
      </c>
      <c r="W1143" s="561">
        <v>1140</v>
      </c>
      <c r="X1143" s="561" t="s">
        <v>2472</v>
      </c>
      <c r="Y1143" s="561"/>
    </row>
    <row r="1144" spans="1:26" ht="24" hidden="1" x14ac:dyDescent="0.2">
      <c r="A1144" s="569">
        <v>865</v>
      </c>
      <c r="B1144" s="568" t="str">
        <f t="shared" si="48"/>
        <v>10.7.1303112.03</v>
      </c>
      <c r="C1144" s="562" t="s">
        <v>4373</v>
      </c>
      <c r="D1144" s="562" t="str">
        <f>VLOOKUP(E1144,[1]QuyetdinhPCGD!$B$6:$C$1258,2,0)</f>
        <v>1303112</v>
      </c>
      <c r="E1144" s="573" t="s">
        <v>490</v>
      </c>
      <c r="F1144" s="564" t="s">
        <v>145</v>
      </c>
      <c r="G1144" s="564" t="s">
        <v>8</v>
      </c>
      <c r="H1144" s="562" t="str">
        <f>VLOOKUP(J1144,'[2]Phan ca&amp; Ngay BDhoc'!$B$4:$I$106,8,0)</f>
        <v>A7-306</v>
      </c>
      <c r="I1144" s="564"/>
      <c r="J1144" s="566" t="s">
        <v>484</v>
      </c>
      <c r="K1144" s="563"/>
      <c r="L1144" s="565" t="s">
        <v>75</v>
      </c>
      <c r="M1144" s="562" t="str">
        <f>VLOOKUP(C1144,[3]K10!$B$3:$K$1312,10,0)</f>
        <v>Mở</v>
      </c>
      <c r="N1144" s="564"/>
      <c r="O1144" s="563" t="s">
        <v>63</v>
      </c>
      <c r="P1144" s="563">
        <v>0</v>
      </c>
      <c r="Q1144" s="563" t="s">
        <v>493</v>
      </c>
      <c r="R1144" s="559" t="s">
        <v>4365</v>
      </c>
      <c r="S1144" s="559">
        <f t="shared" si="49"/>
        <v>1</v>
      </c>
      <c r="T1144" s="559">
        <v>1010</v>
      </c>
      <c r="V1144" s="562">
        <f>VLOOKUP(C1144,[4]K10!$B$3:$J$1312,9,0)</f>
        <v>27</v>
      </c>
      <c r="W1144" s="561">
        <v>1141</v>
      </c>
      <c r="X1144" s="561" t="s">
        <v>2472</v>
      </c>
      <c r="Y1144" s="561"/>
    </row>
    <row r="1145" spans="1:26" ht="24" hidden="1" x14ac:dyDescent="0.2">
      <c r="A1145" s="569">
        <v>866</v>
      </c>
      <c r="B1145" s="568" t="str">
        <f t="shared" si="48"/>
        <v>10.7.1303112.01</v>
      </c>
      <c r="C1145" s="562" t="s">
        <v>4371</v>
      </c>
      <c r="D1145" s="562" t="str">
        <f>VLOOKUP(E1145,[1]QuyetdinhPCGD!$B$6:$C$1258,2,0)</f>
        <v>1303112</v>
      </c>
      <c r="E1145" s="573" t="s">
        <v>490</v>
      </c>
      <c r="F1145" s="564" t="s">
        <v>85</v>
      </c>
      <c r="G1145" s="564" t="s">
        <v>10</v>
      </c>
      <c r="H1145" s="562" t="str">
        <f>VLOOKUP(J1145,'[2]Phan ca&amp; Ngay BDhoc'!$B$4:$I$106,8,0)</f>
        <v>A7-306</v>
      </c>
      <c r="I1145" s="571"/>
      <c r="J1145" s="566" t="s">
        <v>484</v>
      </c>
      <c r="K1145" s="563"/>
      <c r="L1145" s="565" t="s">
        <v>62</v>
      </c>
      <c r="M1145" s="562" t="str">
        <f>VLOOKUP(C1145,[3]K10!$B$3:$K$1312,10,0)</f>
        <v>Mở</v>
      </c>
      <c r="N1145" s="571"/>
      <c r="O1145" s="563" t="s">
        <v>63</v>
      </c>
      <c r="P1145" s="563">
        <v>0</v>
      </c>
      <c r="Q1145" s="563" t="s">
        <v>491</v>
      </c>
      <c r="R1145" s="559" t="s">
        <v>4365</v>
      </c>
      <c r="S1145" s="559">
        <f t="shared" si="49"/>
        <v>1</v>
      </c>
      <c r="T1145" s="559">
        <v>1011</v>
      </c>
      <c r="V1145" s="562">
        <f>VLOOKUP(C1145,[4]K10!$B$3:$J$1312,9,0)</f>
        <v>27</v>
      </c>
      <c r="W1145" s="561">
        <v>1142</v>
      </c>
      <c r="X1145" s="561" t="s">
        <v>2472</v>
      </c>
      <c r="Y1145" s="561"/>
    </row>
    <row r="1146" spans="1:26" ht="24" hidden="1" x14ac:dyDescent="0.2">
      <c r="A1146" s="569">
        <v>867</v>
      </c>
      <c r="B1146" s="568" t="str">
        <f t="shared" si="48"/>
        <v>10.7.1303112.02</v>
      </c>
      <c r="C1146" s="562" t="s">
        <v>4372</v>
      </c>
      <c r="D1146" s="562" t="str">
        <f>VLOOKUP(E1146,[1]QuyetdinhPCGD!$B$6:$C$1258,2,0)</f>
        <v>1303112</v>
      </c>
      <c r="E1146" s="573" t="s">
        <v>490</v>
      </c>
      <c r="F1146" s="564" t="s">
        <v>72</v>
      </c>
      <c r="G1146" s="564" t="s">
        <v>10</v>
      </c>
      <c r="H1146" s="562" t="str">
        <f>VLOOKUP(J1146,'[2]Phan ca&amp; Ngay BDhoc'!$B$4:$I$106,8,0)</f>
        <v>A7-306</v>
      </c>
      <c r="I1146" s="571"/>
      <c r="J1146" s="566" t="s">
        <v>484</v>
      </c>
      <c r="K1146" s="563"/>
      <c r="L1146" s="565" t="s">
        <v>70</v>
      </c>
      <c r="M1146" s="562" t="str">
        <f>VLOOKUP(C1146,[3]K10!$B$3:$K$1312,10,0)</f>
        <v>Mở</v>
      </c>
      <c r="N1146" s="571"/>
      <c r="O1146" s="563" t="s">
        <v>63</v>
      </c>
      <c r="P1146" s="563">
        <v>0</v>
      </c>
      <c r="Q1146" s="563" t="s">
        <v>492</v>
      </c>
      <c r="R1146" s="559" t="s">
        <v>4365</v>
      </c>
      <c r="S1146" s="559">
        <f t="shared" si="49"/>
        <v>1</v>
      </c>
      <c r="T1146" s="559">
        <v>1012</v>
      </c>
      <c r="V1146" s="562">
        <f>VLOOKUP(C1146,[4]K10!$B$3:$J$1312,9,0)</f>
        <v>27</v>
      </c>
      <c r="W1146" s="561">
        <v>1143</v>
      </c>
      <c r="X1146" s="561" t="s">
        <v>2472</v>
      </c>
      <c r="Y1146" s="561"/>
    </row>
    <row r="1147" spans="1:26" ht="24" hidden="1" x14ac:dyDescent="0.2">
      <c r="A1147" s="569">
        <v>868</v>
      </c>
      <c r="B1147" s="568" t="str">
        <f t="shared" si="48"/>
        <v>10.7.1303112.03</v>
      </c>
      <c r="C1147" s="562" t="s">
        <v>4373</v>
      </c>
      <c r="D1147" s="562" t="str">
        <f>VLOOKUP(E1147,[1]QuyetdinhPCGD!$B$6:$C$1258,2,0)</f>
        <v>1303112</v>
      </c>
      <c r="E1147" s="573" t="s">
        <v>490</v>
      </c>
      <c r="F1147" s="564" t="s">
        <v>145</v>
      </c>
      <c r="G1147" s="564" t="s">
        <v>10</v>
      </c>
      <c r="H1147" s="562" t="str">
        <f>VLOOKUP(J1147,'[2]Phan ca&amp; Ngay BDhoc'!$B$4:$I$106,8,0)</f>
        <v>A7-306</v>
      </c>
      <c r="I1147" s="571"/>
      <c r="J1147" s="566" t="s">
        <v>484</v>
      </c>
      <c r="K1147" s="563"/>
      <c r="L1147" s="565" t="s">
        <v>75</v>
      </c>
      <c r="M1147" s="562" t="str">
        <f>VLOOKUP(C1147,[3]K10!$B$3:$K$1312,10,0)</f>
        <v>Mở</v>
      </c>
      <c r="N1147" s="571"/>
      <c r="O1147" s="563" t="s">
        <v>63</v>
      </c>
      <c r="P1147" s="563">
        <v>0</v>
      </c>
      <c r="Q1147" s="563" t="s">
        <v>493</v>
      </c>
      <c r="R1147" s="559" t="s">
        <v>4365</v>
      </c>
      <c r="S1147" s="559">
        <f t="shared" si="49"/>
        <v>1</v>
      </c>
      <c r="T1147" s="559">
        <v>1013</v>
      </c>
      <c r="V1147" s="562">
        <f>VLOOKUP(C1147,[4]K10!$B$3:$J$1312,9,0)</f>
        <v>27</v>
      </c>
      <c r="W1147" s="561">
        <v>1144</v>
      </c>
      <c r="X1147" s="561" t="s">
        <v>2472</v>
      </c>
      <c r="Y1147" s="561"/>
    </row>
    <row r="1148" spans="1:26" ht="24" hidden="1" x14ac:dyDescent="0.2">
      <c r="A1148" s="569">
        <v>869</v>
      </c>
      <c r="B1148" s="568" t="str">
        <f t="shared" si="48"/>
        <v>10.7.1303115.01</v>
      </c>
      <c r="C1148" s="562" t="s">
        <v>4374</v>
      </c>
      <c r="D1148" s="562" t="str">
        <f>VLOOKUP(E1148,[1]QuyetdinhPCGD!$B$6:$C$1258,2,0)</f>
        <v>1303115</v>
      </c>
      <c r="E1148" s="573" t="s">
        <v>494</v>
      </c>
      <c r="F1148" s="564" t="s">
        <v>85</v>
      </c>
      <c r="G1148" s="564" t="s">
        <v>9</v>
      </c>
      <c r="H1148" s="562" t="s">
        <v>4634</v>
      </c>
      <c r="I1148" s="571"/>
      <c r="J1148" s="566" t="s">
        <v>484</v>
      </c>
      <c r="K1148" s="563"/>
      <c r="L1148" s="572" t="s">
        <v>62</v>
      </c>
      <c r="M1148" s="562" t="str">
        <f>VLOOKUP(C1148,[3]K10!$B$3:$K$1312,10,0)</f>
        <v>Mở</v>
      </c>
      <c r="N1148" s="571"/>
      <c r="O1148" s="563" t="s">
        <v>63</v>
      </c>
      <c r="P1148" s="563">
        <v>0</v>
      </c>
      <c r="Q1148" s="563" t="s">
        <v>491</v>
      </c>
      <c r="R1148" s="559" t="s">
        <v>4365</v>
      </c>
      <c r="S1148" s="559">
        <f t="shared" si="49"/>
        <v>0</v>
      </c>
      <c r="T1148" s="559">
        <v>1014</v>
      </c>
      <c r="U1148" s="559" t="s">
        <v>4628</v>
      </c>
      <c r="V1148" s="562">
        <f>VLOOKUP(C1148,[4]K10!$B$3:$J$1312,9,0)</f>
        <v>27</v>
      </c>
      <c r="W1148" s="561">
        <v>1145</v>
      </c>
      <c r="X1148" s="561" t="s">
        <v>2472</v>
      </c>
      <c r="Y1148" s="583" t="s">
        <v>4635</v>
      </c>
    </row>
    <row r="1149" spans="1:26" ht="24" hidden="1" x14ac:dyDescent="0.2">
      <c r="A1149" s="569">
        <v>870</v>
      </c>
      <c r="B1149" s="568" t="str">
        <f t="shared" si="48"/>
        <v>10.7.1303115.02</v>
      </c>
      <c r="C1149" s="562" t="s">
        <v>4375</v>
      </c>
      <c r="D1149" s="562" t="str">
        <f>VLOOKUP(E1149,[1]QuyetdinhPCGD!$B$6:$C$1258,2,0)</f>
        <v>1303115</v>
      </c>
      <c r="E1149" s="573" t="s">
        <v>494</v>
      </c>
      <c r="F1149" s="564" t="s">
        <v>72</v>
      </c>
      <c r="G1149" s="564" t="s">
        <v>9</v>
      </c>
      <c r="H1149" s="562" t="s">
        <v>4634</v>
      </c>
      <c r="I1149" s="571"/>
      <c r="J1149" s="566" t="s">
        <v>484</v>
      </c>
      <c r="K1149" s="563"/>
      <c r="L1149" s="572" t="s">
        <v>70</v>
      </c>
      <c r="M1149" s="562" t="str">
        <f>VLOOKUP(C1149,[3]K10!$B$3:$K$1312,10,0)</f>
        <v>Mở</v>
      </c>
      <c r="N1149" s="571"/>
      <c r="O1149" s="563" t="s">
        <v>63</v>
      </c>
      <c r="P1149" s="563">
        <v>0</v>
      </c>
      <c r="Q1149" s="563" t="s">
        <v>492</v>
      </c>
      <c r="R1149" s="559" t="s">
        <v>4365</v>
      </c>
      <c r="S1149" s="559">
        <f t="shared" si="49"/>
        <v>0</v>
      </c>
      <c r="T1149" s="559">
        <v>1015</v>
      </c>
      <c r="U1149" s="559" t="s">
        <v>4628</v>
      </c>
      <c r="V1149" s="562">
        <f>VLOOKUP(C1149,[4]K10!$B$3:$J$1312,9,0)</f>
        <v>27</v>
      </c>
      <c r="W1149" s="561">
        <v>1146</v>
      </c>
      <c r="X1149" s="561" t="s">
        <v>2472</v>
      </c>
      <c r="Y1149" s="583" t="s">
        <v>4635</v>
      </c>
    </row>
    <row r="1150" spans="1:26" ht="24" hidden="1" x14ac:dyDescent="0.2">
      <c r="A1150" s="569">
        <v>871</v>
      </c>
      <c r="B1150" s="568" t="str">
        <f t="shared" si="48"/>
        <v>10.7.1303115.03</v>
      </c>
      <c r="C1150" s="562" t="s">
        <v>4376</v>
      </c>
      <c r="D1150" s="562" t="str">
        <f>VLOOKUP(E1150,[1]QuyetdinhPCGD!$B$6:$C$1258,2,0)</f>
        <v>1303115</v>
      </c>
      <c r="E1150" s="573" t="s">
        <v>494</v>
      </c>
      <c r="F1150" s="564" t="s">
        <v>145</v>
      </c>
      <c r="G1150" s="564" t="s">
        <v>9</v>
      </c>
      <c r="H1150" s="562" t="s">
        <v>4634</v>
      </c>
      <c r="I1150" s="571"/>
      <c r="J1150" s="566" t="s">
        <v>484</v>
      </c>
      <c r="K1150" s="563"/>
      <c r="L1150" s="572" t="s">
        <v>75</v>
      </c>
      <c r="M1150" s="562" t="str">
        <f>VLOOKUP(C1150,[3]K10!$B$3:$K$1312,10,0)</f>
        <v>Mở</v>
      </c>
      <c r="N1150" s="571"/>
      <c r="O1150" s="563" t="s">
        <v>63</v>
      </c>
      <c r="P1150" s="563">
        <v>0</v>
      </c>
      <c r="Q1150" s="563" t="s">
        <v>493</v>
      </c>
      <c r="R1150" s="559" t="s">
        <v>4365</v>
      </c>
      <c r="S1150" s="559">
        <f t="shared" si="49"/>
        <v>0</v>
      </c>
      <c r="T1150" s="559">
        <v>1016</v>
      </c>
      <c r="U1150" s="559" t="s">
        <v>4628</v>
      </c>
      <c r="V1150" s="562">
        <f>VLOOKUP(C1150,[4]K10!$B$3:$J$1312,9,0)</f>
        <v>27</v>
      </c>
      <c r="W1150" s="561">
        <v>1147</v>
      </c>
      <c r="X1150" s="561" t="s">
        <v>2472</v>
      </c>
      <c r="Y1150" s="583" t="s">
        <v>4635</v>
      </c>
    </row>
    <row r="1151" spans="1:26" ht="24" hidden="1" x14ac:dyDescent="0.2">
      <c r="A1151" s="569">
        <v>872</v>
      </c>
      <c r="B1151" s="568" t="str">
        <f t="shared" si="48"/>
        <v>10.7.1303115.01</v>
      </c>
      <c r="C1151" s="562" t="s">
        <v>4374</v>
      </c>
      <c r="D1151" s="562" t="str">
        <f>VLOOKUP(E1151,[1]QuyetdinhPCGD!$B$6:$C$1258,2,0)</f>
        <v>1303115</v>
      </c>
      <c r="E1151" s="573" t="s">
        <v>494</v>
      </c>
      <c r="F1151" s="564" t="s">
        <v>85</v>
      </c>
      <c r="G1151" s="564" t="s">
        <v>12</v>
      </c>
      <c r="H1151" s="562" t="s">
        <v>4634</v>
      </c>
      <c r="I1151" s="571"/>
      <c r="J1151" s="566" t="s">
        <v>484</v>
      </c>
      <c r="K1151" s="563"/>
      <c r="L1151" s="572" t="s">
        <v>62</v>
      </c>
      <c r="M1151" s="562" t="str">
        <f>VLOOKUP(C1151,[3]K10!$B$3:$K$1312,10,0)</f>
        <v>Mở</v>
      </c>
      <c r="N1151" s="571"/>
      <c r="O1151" s="563" t="s">
        <v>63</v>
      </c>
      <c r="P1151" s="563">
        <v>0</v>
      </c>
      <c r="Q1151" s="563" t="s">
        <v>491</v>
      </c>
      <c r="R1151" s="559" t="s">
        <v>4365</v>
      </c>
      <c r="S1151" s="559">
        <f t="shared" si="49"/>
        <v>0</v>
      </c>
      <c r="T1151" s="559">
        <v>1017</v>
      </c>
      <c r="U1151" s="559" t="s">
        <v>4628</v>
      </c>
      <c r="V1151" s="562">
        <f>VLOOKUP(C1151,[4]K10!$B$3:$J$1312,9,0)</f>
        <v>27</v>
      </c>
      <c r="W1151" s="561">
        <v>1148</v>
      </c>
      <c r="X1151" s="561" t="s">
        <v>2472</v>
      </c>
      <c r="Y1151" s="583" t="s">
        <v>4635</v>
      </c>
    </row>
    <row r="1152" spans="1:26" ht="24" hidden="1" x14ac:dyDescent="0.2">
      <c r="A1152" s="569">
        <v>873</v>
      </c>
      <c r="B1152" s="568" t="str">
        <f t="shared" si="48"/>
        <v>10.7.1303115.02</v>
      </c>
      <c r="C1152" s="562" t="s">
        <v>4375</v>
      </c>
      <c r="D1152" s="562" t="str">
        <f>VLOOKUP(E1152,[1]QuyetdinhPCGD!$B$6:$C$1258,2,0)</f>
        <v>1303115</v>
      </c>
      <c r="E1152" s="573" t="s">
        <v>494</v>
      </c>
      <c r="F1152" s="564" t="s">
        <v>72</v>
      </c>
      <c r="G1152" s="564" t="s">
        <v>12</v>
      </c>
      <c r="H1152" s="562" t="s">
        <v>4634</v>
      </c>
      <c r="I1152" s="571"/>
      <c r="J1152" s="566" t="s">
        <v>484</v>
      </c>
      <c r="K1152" s="563"/>
      <c r="L1152" s="572" t="s">
        <v>70</v>
      </c>
      <c r="M1152" s="562" t="str">
        <f>VLOOKUP(C1152,[3]K10!$B$3:$K$1312,10,0)</f>
        <v>Mở</v>
      </c>
      <c r="N1152" s="571"/>
      <c r="O1152" s="563" t="s">
        <v>63</v>
      </c>
      <c r="P1152" s="563">
        <v>0</v>
      </c>
      <c r="Q1152" s="563" t="s">
        <v>492</v>
      </c>
      <c r="R1152" s="559" t="s">
        <v>4365</v>
      </c>
      <c r="S1152" s="559">
        <f t="shared" si="49"/>
        <v>0</v>
      </c>
      <c r="T1152" s="559">
        <v>1018</v>
      </c>
      <c r="U1152" s="559" t="s">
        <v>4628</v>
      </c>
      <c r="V1152" s="562">
        <f>VLOOKUP(C1152,[4]K10!$B$3:$J$1312,9,0)</f>
        <v>27</v>
      </c>
      <c r="W1152" s="561">
        <v>1149</v>
      </c>
      <c r="X1152" s="561" t="s">
        <v>2472</v>
      </c>
      <c r="Y1152" s="583" t="s">
        <v>4635</v>
      </c>
    </row>
    <row r="1153" spans="1:26" ht="24" hidden="1" x14ac:dyDescent="0.2">
      <c r="A1153" s="569">
        <v>874</v>
      </c>
      <c r="B1153" s="568" t="str">
        <f t="shared" si="48"/>
        <v>10.7.1303115.03</v>
      </c>
      <c r="C1153" s="562" t="s">
        <v>4376</v>
      </c>
      <c r="D1153" s="562" t="str">
        <f>VLOOKUP(E1153,[1]QuyetdinhPCGD!$B$6:$C$1258,2,0)</f>
        <v>1303115</v>
      </c>
      <c r="E1153" s="573" t="s">
        <v>494</v>
      </c>
      <c r="F1153" s="564" t="s">
        <v>145</v>
      </c>
      <c r="G1153" s="564" t="s">
        <v>12</v>
      </c>
      <c r="H1153" s="562" t="s">
        <v>4634</v>
      </c>
      <c r="I1153" s="571"/>
      <c r="J1153" s="566" t="s">
        <v>484</v>
      </c>
      <c r="K1153" s="563"/>
      <c r="L1153" s="572" t="s">
        <v>75</v>
      </c>
      <c r="M1153" s="562" t="str">
        <f>VLOOKUP(C1153,[3]K10!$B$3:$K$1312,10,0)</f>
        <v>Mở</v>
      </c>
      <c r="N1153" s="571"/>
      <c r="O1153" s="563" t="s">
        <v>63</v>
      </c>
      <c r="P1153" s="563">
        <v>0</v>
      </c>
      <c r="Q1153" s="563" t="s">
        <v>493</v>
      </c>
      <c r="R1153" s="559" t="s">
        <v>4365</v>
      </c>
      <c r="S1153" s="559">
        <f t="shared" si="49"/>
        <v>0</v>
      </c>
      <c r="T1153" s="559">
        <v>1019</v>
      </c>
      <c r="U1153" s="559" t="s">
        <v>4628</v>
      </c>
      <c r="V1153" s="562">
        <f>VLOOKUP(C1153,[4]K10!$B$3:$J$1312,9,0)</f>
        <v>27</v>
      </c>
      <c r="W1153" s="561">
        <v>1150</v>
      </c>
      <c r="X1153" s="561" t="s">
        <v>2472</v>
      </c>
      <c r="Y1153" s="583" t="s">
        <v>4635</v>
      </c>
    </row>
    <row r="1154" spans="1:26" ht="57" hidden="1" x14ac:dyDescent="0.2">
      <c r="A1154" s="569">
        <v>875</v>
      </c>
      <c r="B1154" s="568" t="str">
        <f t="shared" si="48"/>
        <v>10.7.1603121.01</v>
      </c>
      <c r="C1154" s="562" t="s">
        <v>4377</v>
      </c>
      <c r="D1154" s="562" t="str">
        <f>VLOOKUP(E1154,[1]QuyetdinhPCGD!$B$6:$C$1258,2,0)</f>
        <v>1603121</v>
      </c>
      <c r="E1154" s="570" t="s">
        <v>486</v>
      </c>
      <c r="F1154" s="564" t="s">
        <v>94</v>
      </c>
      <c r="G1154" s="564" t="s">
        <v>11</v>
      </c>
      <c r="H1154" s="563" t="s">
        <v>293</v>
      </c>
      <c r="I1154" s="571"/>
      <c r="J1154" s="566" t="s">
        <v>484</v>
      </c>
      <c r="K1154" s="563" t="s">
        <v>485</v>
      </c>
      <c r="L1154" s="572" t="s">
        <v>62</v>
      </c>
      <c r="M1154" s="562" t="str">
        <f>VLOOKUP(C1154,[3]K10!$B$3:$K$1312,10,0)</f>
        <v>Không mở</v>
      </c>
      <c r="N1154" s="571"/>
      <c r="O1154" s="563" t="s">
        <v>63</v>
      </c>
      <c r="P1154" s="563">
        <v>0</v>
      </c>
      <c r="Q1154" s="563" t="s">
        <v>485</v>
      </c>
      <c r="R1154" s="559" t="s">
        <v>293</v>
      </c>
      <c r="S1154" s="559">
        <f t="shared" si="49"/>
        <v>1</v>
      </c>
      <c r="T1154" s="559">
        <v>1005</v>
      </c>
      <c r="V1154" s="562">
        <f>VLOOKUP(C1154,[4]K10!$B$3:$J$1312,9,0)</f>
        <v>0</v>
      </c>
      <c r="W1154" s="561">
        <v>1151</v>
      </c>
      <c r="X1154" s="561"/>
      <c r="Y1154" s="584" t="s">
        <v>293</v>
      </c>
    </row>
    <row r="1155" spans="1:26" ht="41.25" hidden="1" customHeight="1" x14ac:dyDescent="0.2">
      <c r="A1155" s="569"/>
      <c r="B1155" s="568" t="str">
        <f t="shared" si="48"/>
        <v>10.7.1303125.04</v>
      </c>
      <c r="C1155" s="576" t="s">
        <v>4378</v>
      </c>
      <c r="D1155" s="562" t="str">
        <f>VLOOKUP(E1155,[1]QuyetdinhPCGD!$B$6:$C$1258,2,0)</f>
        <v>1303125</v>
      </c>
      <c r="E1155" s="567" t="s">
        <v>495</v>
      </c>
      <c r="F1155" s="564" t="s">
        <v>68</v>
      </c>
      <c r="G1155" s="564" t="s">
        <v>13</v>
      </c>
      <c r="H1155" s="562" t="s">
        <v>4631</v>
      </c>
      <c r="I1155" s="571"/>
      <c r="J1155" s="566" t="s">
        <v>484</v>
      </c>
      <c r="K1155" s="563" t="s">
        <v>4368</v>
      </c>
      <c r="L1155" s="572" t="s">
        <v>89</v>
      </c>
      <c r="M1155" s="562" t="str">
        <f>VLOOKUP(C1155,[3]K10!$B$3:$K$1312,10,0)</f>
        <v>Mở</v>
      </c>
      <c r="N1155" s="571"/>
      <c r="O1155" s="563" t="s">
        <v>63</v>
      </c>
      <c r="P1155" s="563"/>
      <c r="Q1155" s="563"/>
      <c r="U1155" s="559" t="s">
        <v>4628</v>
      </c>
      <c r="V1155" s="562">
        <f>VLOOKUP(C1155,[4]K10!$B$3:$J$1312,9,0)</f>
        <v>35</v>
      </c>
      <c r="W1155" s="561">
        <v>1152</v>
      </c>
      <c r="X1155" s="561" t="s">
        <v>2472</v>
      </c>
      <c r="Y1155" s="581" t="s">
        <v>4631</v>
      </c>
      <c r="Z1155" s="558" t="s">
        <v>3436</v>
      </c>
    </row>
    <row r="1156" spans="1:26" ht="43.5" hidden="1" customHeight="1" x14ac:dyDescent="0.2">
      <c r="A1156" s="569">
        <v>876</v>
      </c>
      <c r="B1156" s="568" t="str">
        <f t="shared" si="48"/>
        <v>10.7.1303125.01</v>
      </c>
      <c r="C1156" s="562" t="s">
        <v>4379</v>
      </c>
      <c r="D1156" s="562" t="str">
        <f>VLOOKUP(E1156,[1]QuyetdinhPCGD!$B$6:$C$1258,2,0)</f>
        <v>1303125</v>
      </c>
      <c r="E1156" s="567" t="s">
        <v>495</v>
      </c>
      <c r="F1156" s="564" t="s">
        <v>94</v>
      </c>
      <c r="G1156" s="564" t="s">
        <v>13</v>
      </c>
      <c r="H1156" s="562" t="str">
        <f>VLOOKUP(J1156,'[2]Phan ca&amp; Ngay BDhoc'!$B$4:$I$106,8,0)</f>
        <v>A7-306</v>
      </c>
      <c r="I1156" s="571"/>
      <c r="J1156" s="566" t="s">
        <v>484</v>
      </c>
      <c r="K1156" s="563" t="s">
        <v>496</v>
      </c>
      <c r="L1156" s="572" t="s">
        <v>62</v>
      </c>
      <c r="M1156" s="562" t="str">
        <f>VLOOKUP(C1156,[3]K10!$B$3:$K$1312,10,0)</f>
        <v>Mở</v>
      </c>
      <c r="N1156" s="571"/>
      <c r="O1156" s="563" t="s">
        <v>63</v>
      </c>
      <c r="P1156" s="563">
        <v>0</v>
      </c>
      <c r="Q1156" s="563" t="s">
        <v>496</v>
      </c>
      <c r="R1156" s="559" t="s">
        <v>4365</v>
      </c>
      <c r="S1156" s="559">
        <f>IF(H1156=R1156,1,0)</f>
        <v>1</v>
      </c>
      <c r="T1156" s="559">
        <v>1020</v>
      </c>
      <c r="V1156" s="562">
        <f>VLOOKUP(C1156,[4]K10!$B$3:$J$1312,9,0)</f>
        <v>35</v>
      </c>
      <c r="W1156" s="561">
        <v>1153</v>
      </c>
      <c r="X1156" s="561" t="s">
        <v>2472</v>
      </c>
      <c r="Y1156" s="583" t="e">
        <f>VLOOKUP(AA1156,'[2]Phan ca&amp; Ngay BDhoc'!$B$4:$I$106,8,0)</f>
        <v>#N/A</v>
      </c>
      <c r="Z1156" s="558" t="s">
        <v>3436</v>
      </c>
    </row>
    <row r="1157" spans="1:26" ht="28.5" hidden="1" x14ac:dyDescent="0.2">
      <c r="A1157" s="569">
        <v>877</v>
      </c>
      <c r="B1157" s="568" t="str">
        <f t="shared" si="48"/>
        <v>10.7.1203107.27</v>
      </c>
      <c r="C1157" s="562" t="s">
        <v>4380</v>
      </c>
      <c r="D1157" s="562" t="str">
        <f>VLOOKUP(E1157,[1]QuyetdinhPCGD!$B$6:$C$1258,2,0)</f>
        <v>1203107</v>
      </c>
      <c r="E1157" s="570" t="s">
        <v>288</v>
      </c>
      <c r="F1157" s="564" t="s">
        <v>71</v>
      </c>
      <c r="G1157" s="564" t="s">
        <v>11</v>
      </c>
      <c r="H1157" s="562" t="str">
        <f>VLOOKUP(J1157,'[2]Phan ca&amp; Ngay BDhoc'!$B$4:$I$106,8,0)</f>
        <v>A7-306</v>
      </c>
      <c r="I1157" s="571"/>
      <c r="J1157" s="566" t="s">
        <v>484</v>
      </c>
      <c r="K1157" s="563" t="s">
        <v>274</v>
      </c>
      <c r="L1157" s="565" t="s">
        <v>498</v>
      </c>
      <c r="M1157" s="562" t="str">
        <f>VLOOKUP(C1157,[3]K10!$B$3:$K$1312,10,0)</f>
        <v>Mở</v>
      </c>
      <c r="N1157" s="571"/>
      <c r="O1157" s="563" t="s">
        <v>63</v>
      </c>
      <c r="P1157" s="563">
        <v>0</v>
      </c>
      <c r="Q1157" s="563" t="s">
        <v>274</v>
      </c>
      <c r="R1157" s="559" t="s">
        <v>4365</v>
      </c>
      <c r="S1157" s="559">
        <f>IF(H1157=R1157,1,0)</f>
        <v>1</v>
      </c>
      <c r="T1157" s="559">
        <v>1022</v>
      </c>
      <c r="V1157" s="562">
        <f>VLOOKUP(C1157,[4]K10!$B$3:$J$1312,9,0)</f>
        <v>78</v>
      </c>
      <c r="W1157" s="561">
        <v>1154</v>
      </c>
      <c r="X1157" s="561" t="s">
        <v>2472</v>
      </c>
      <c r="Y1157" s="583" t="e">
        <f>VLOOKUP(AA1157,'[2]Phan ca&amp; Ngay BDhoc'!$B$4:$I$106,8,0)</f>
        <v>#N/A</v>
      </c>
    </row>
    <row r="1158" spans="1:26" ht="57" hidden="1" x14ac:dyDescent="0.2">
      <c r="A1158" s="569">
        <v>878</v>
      </c>
      <c r="B1158" s="568" t="str">
        <f t="shared" si="48"/>
        <v>10.7.1303155.01</v>
      </c>
      <c r="C1158" s="562" t="s">
        <v>4381</v>
      </c>
      <c r="D1158" s="562" t="str">
        <f>VLOOKUP(E1158,[1]QuyetdinhPCGD!$B$6:$C$1258,2,0)</f>
        <v>1303155</v>
      </c>
      <c r="E1158" s="567" t="s">
        <v>497</v>
      </c>
      <c r="F1158" s="564" t="s">
        <v>94</v>
      </c>
      <c r="G1158" s="564" t="s">
        <v>13</v>
      </c>
      <c r="H1158" s="563" t="s">
        <v>293</v>
      </c>
      <c r="I1158" s="571"/>
      <c r="J1158" s="566" t="s">
        <v>484</v>
      </c>
      <c r="K1158" s="563" t="s">
        <v>496</v>
      </c>
      <c r="L1158" s="572" t="s">
        <v>62</v>
      </c>
      <c r="M1158" s="562" t="str">
        <f>VLOOKUP(C1158,[3]K10!$B$3:$K$1312,10,0)</f>
        <v>Không mở</v>
      </c>
      <c r="N1158" s="571"/>
      <c r="O1158" s="563" t="s">
        <v>63</v>
      </c>
      <c r="P1158" s="563">
        <v>0</v>
      </c>
      <c r="Q1158" s="563" t="s">
        <v>496</v>
      </c>
      <c r="R1158" s="559" t="s">
        <v>293</v>
      </c>
      <c r="S1158" s="559">
        <f>IF(H1158=R1158,1,0)</f>
        <v>1</v>
      </c>
      <c r="T1158" s="559">
        <v>1021</v>
      </c>
      <c r="V1158" s="562">
        <f>VLOOKUP(C1158,[4]K10!$B$3:$J$1312,9,0)</f>
        <v>1</v>
      </c>
      <c r="W1158" s="561">
        <v>1155</v>
      </c>
      <c r="X1158" s="561"/>
      <c r="Y1158" s="584" t="s">
        <v>293</v>
      </c>
    </row>
    <row r="1159" spans="1:26" ht="57" hidden="1" x14ac:dyDescent="0.2">
      <c r="A1159" s="569">
        <v>879</v>
      </c>
      <c r="B1159" s="568" t="str">
        <f t="shared" si="48"/>
        <v>10.7.1603106.02</v>
      </c>
      <c r="C1159" s="562" t="s">
        <v>4382</v>
      </c>
      <c r="D1159" s="562" t="str">
        <f>VLOOKUP(E1159,[1]QuyetdinhPCGD!$B$6:$C$1258,2,0)</f>
        <v>1603106</v>
      </c>
      <c r="E1159" s="570" t="s">
        <v>483</v>
      </c>
      <c r="F1159" s="564" t="s">
        <v>91</v>
      </c>
      <c r="G1159" s="564" t="s">
        <v>11</v>
      </c>
      <c r="H1159" s="562" t="str">
        <f>VLOOKUP(J1159,'[2]Phan ca&amp; Ngay BDhoc'!$B$4:$I$106,8,0)</f>
        <v>A7-306</v>
      </c>
      <c r="I1159" s="571"/>
      <c r="J1159" s="566" t="s">
        <v>499</v>
      </c>
      <c r="K1159" s="563" t="s">
        <v>485</v>
      </c>
      <c r="L1159" s="572" t="s">
        <v>70</v>
      </c>
      <c r="M1159" s="562" t="str">
        <f>VLOOKUP(C1159,[3]K10!$B$3:$K$1312,10,0)</f>
        <v>Không mở</v>
      </c>
      <c r="N1159" s="571"/>
      <c r="O1159" s="563" t="s">
        <v>63</v>
      </c>
      <c r="P1159" s="563">
        <v>0</v>
      </c>
      <c r="Q1159" s="563" t="s">
        <v>485</v>
      </c>
      <c r="R1159" s="559" t="s">
        <v>4365</v>
      </c>
      <c r="S1159" s="559">
        <f>IF(H1159=R1159,1,0)</f>
        <v>1</v>
      </c>
      <c r="T1159" s="559">
        <v>1023</v>
      </c>
      <c r="V1159" s="562">
        <f>VLOOKUP(C1159,[4]K10!$B$3:$J$1312,9,0)</f>
        <v>7</v>
      </c>
      <c r="W1159" s="561">
        <v>1156</v>
      </c>
      <c r="X1159" s="561"/>
      <c r="Y1159" s="583" t="e">
        <f>VLOOKUP(AA1159,'[2]Phan ca&amp; Ngay BDhoc'!$B$4:$I$106,8,0)</f>
        <v>#N/A</v>
      </c>
    </row>
    <row r="1160" spans="1:26" ht="45.75" hidden="1" customHeight="1" x14ac:dyDescent="0.2">
      <c r="A1160" s="569"/>
      <c r="B1160" s="568" t="s">
        <v>4383</v>
      </c>
      <c r="C1160" s="576" t="s">
        <v>4384</v>
      </c>
      <c r="D1160" s="562" t="str">
        <f>VLOOKUP(E1160,[1]QuyetdinhPCGD!$B$6:$C$1258,2,0)</f>
        <v>1303109</v>
      </c>
      <c r="E1160" s="570" t="s">
        <v>487</v>
      </c>
      <c r="F1160" s="564" t="s">
        <v>91</v>
      </c>
      <c r="G1160" s="564" t="s">
        <v>13</v>
      </c>
      <c r="H1160" s="562" t="s">
        <v>293</v>
      </c>
      <c r="I1160" s="571"/>
      <c r="J1160" s="566" t="s">
        <v>499</v>
      </c>
      <c r="K1160" s="563" t="s">
        <v>4368</v>
      </c>
      <c r="L1160" s="572" t="s">
        <v>70</v>
      </c>
      <c r="M1160" s="562" t="str">
        <f>VLOOKUP(C1160,[3]K10!$B$3:$K$1312,10,0)</f>
        <v>Không mở</v>
      </c>
      <c r="N1160" s="571"/>
      <c r="O1160" s="563" t="s">
        <v>63</v>
      </c>
      <c r="P1160" s="563"/>
      <c r="Q1160" s="563"/>
      <c r="V1160" s="562">
        <f>VLOOKUP(C1160,[4]K10!$B$3:$J$1312,9,0)</f>
        <v>9</v>
      </c>
      <c r="W1160" s="561">
        <v>1157</v>
      </c>
      <c r="X1160" s="561"/>
      <c r="Y1160" s="581" t="s">
        <v>293</v>
      </c>
      <c r="Z1160" s="558" t="s">
        <v>3436</v>
      </c>
    </row>
    <row r="1161" spans="1:26" ht="57" hidden="1" x14ac:dyDescent="0.2">
      <c r="A1161" s="569">
        <v>880</v>
      </c>
      <c r="B1161" s="568" t="str">
        <f t="shared" ref="B1161:B1180" si="50">CONCATENATE("10.7.",D1161,".",L1161)</f>
        <v>10.7.1303109.02</v>
      </c>
      <c r="C1161" s="562" t="s">
        <v>4385</v>
      </c>
      <c r="D1161" s="562" t="str">
        <f>VLOOKUP(E1161,[1]QuyetdinhPCGD!$B$6:$C$1258,2,0)</f>
        <v>1303109</v>
      </c>
      <c r="E1161" s="570" t="s">
        <v>487</v>
      </c>
      <c r="F1161" s="564" t="s">
        <v>60</v>
      </c>
      <c r="G1161" s="564" t="s">
        <v>13</v>
      </c>
      <c r="H1161" s="562" t="str">
        <f>VLOOKUP(J1161,'[2]Phan ca&amp; Ngay BDhoc'!$B$4:$I$106,8,0)</f>
        <v>A7-306</v>
      </c>
      <c r="I1161" s="571"/>
      <c r="J1161" s="566" t="s">
        <v>499</v>
      </c>
      <c r="K1161" s="563" t="s">
        <v>488</v>
      </c>
      <c r="L1161" s="572" t="s">
        <v>70</v>
      </c>
      <c r="M1161" s="562" t="str">
        <f>VLOOKUP(C1161,[3]K10!$B$3:$K$1312,10,0)</f>
        <v>Mở</v>
      </c>
      <c r="N1161" s="571"/>
      <c r="O1161" s="563" t="s">
        <v>63</v>
      </c>
      <c r="P1161" s="563">
        <v>0</v>
      </c>
      <c r="Q1161" s="563" t="s">
        <v>488</v>
      </c>
      <c r="R1161" s="559" t="s">
        <v>4365</v>
      </c>
      <c r="S1161" s="559">
        <f t="shared" ref="S1161:S1175" si="51">IF(H1161=R1161,1,0)</f>
        <v>1</v>
      </c>
      <c r="T1161" s="559">
        <v>1025</v>
      </c>
      <c r="V1161" s="562">
        <f>VLOOKUP(C1161,[4]K10!$B$3:$J$1312,9,0)</f>
        <v>35</v>
      </c>
      <c r="W1161" s="561">
        <v>1158</v>
      </c>
      <c r="X1161" s="561" t="s">
        <v>4627</v>
      </c>
      <c r="Y1161" s="583" t="e">
        <f>VLOOKUP(AA1161,'[2]Phan ca&amp; Ngay BDhoc'!$B$4:$I$106,8,0)</f>
        <v>#N/A</v>
      </c>
      <c r="Z1161" s="558" t="s">
        <v>3436</v>
      </c>
    </row>
    <row r="1162" spans="1:26" ht="57" hidden="1" x14ac:dyDescent="0.2">
      <c r="A1162" s="569">
        <v>881</v>
      </c>
      <c r="B1162" s="568" t="str">
        <f t="shared" si="50"/>
        <v>10.7.1403115.02</v>
      </c>
      <c r="C1162" s="562" t="s">
        <v>4386</v>
      </c>
      <c r="D1162" s="562" t="str">
        <f>VLOOKUP(E1162,[1]QuyetdinhPCGD!$B$6:$C$1258,2,0)</f>
        <v>1403115</v>
      </c>
      <c r="E1162" s="570" t="s">
        <v>489</v>
      </c>
      <c r="F1162" s="564" t="s">
        <v>60</v>
      </c>
      <c r="G1162" s="564" t="s">
        <v>13</v>
      </c>
      <c r="H1162" s="563" t="s">
        <v>293</v>
      </c>
      <c r="I1162" s="571"/>
      <c r="J1162" s="566" t="s">
        <v>499</v>
      </c>
      <c r="K1162" s="563" t="s">
        <v>488</v>
      </c>
      <c r="L1162" s="572" t="s">
        <v>70</v>
      </c>
      <c r="M1162" s="562" t="str">
        <f>VLOOKUP(C1162,[3]K10!$B$3:$K$1312,10,0)</f>
        <v>Không mở</v>
      </c>
      <c r="N1162" s="571"/>
      <c r="O1162" s="563" t="s">
        <v>63</v>
      </c>
      <c r="P1162" s="563">
        <v>0</v>
      </c>
      <c r="Q1162" s="563" t="s">
        <v>488</v>
      </c>
      <c r="R1162" s="559" t="s">
        <v>293</v>
      </c>
      <c r="S1162" s="559">
        <f t="shared" si="51"/>
        <v>1</v>
      </c>
      <c r="T1162" s="559">
        <v>1026</v>
      </c>
      <c r="V1162" s="562">
        <f>VLOOKUP(C1162,[4]K10!$B$3:$J$1312,9,0)</f>
        <v>0</v>
      </c>
      <c r="W1162" s="561">
        <v>1159</v>
      </c>
      <c r="X1162" s="561"/>
      <c r="Y1162" s="584" t="s">
        <v>293</v>
      </c>
    </row>
    <row r="1163" spans="1:26" ht="24" hidden="1" x14ac:dyDescent="0.2">
      <c r="A1163" s="569">
        <v>882</v>
      </c>
      <c r="B1163" s="568" t="str">
        <f t="shared" si="50"/>
        <v>10.7.1303112.06</v>
      </c>
      <c r="C1163" s="562" t="s">
        <v>4387</v>
      </c>
      <c r="D1163" s="562" t="str">
        <f>VLOOKUP(E1163,[1]QuyetdinhPCGD!$B$6:$C$1258,2,0)</f>
        <v>1303112</v>
      </c>
      <c r="E1163" s="573" t="s">
        <v>490</v>
      </c>
      <c r="F1163" s="564" t="s">
        <v>79</v>
      </c>
      <c r="G1163" s="564" t="s">
        <v>8</v>
      </c>
      <c r="H1163" s="562" t="str">
        <f>VLOOKUP(J1163,'[2]Phan ca&amp; Ngay BDhoc'!$B$4:$I$106,8,0)</f>
        <v>A7-306</v>
      </c>
      <c r="I1163" s="564"/>
      <c r="J1163" s="566" t="s">
        <v>499</v>
      </c>
      <c r="K1163" s="563"/>
      <c r="L1163" s="565" t="s">
        <v>115</v>
      </c>
      <c r="M1163" s="562" t="str">
        <f>VLOOKUP(C1163,[3]K10!$B$3:$K$1312,10,0)</f>
        <v>Không mở</v>
      </c>
      <c r="N1163" s="564"/>
      <c r="O1163" s="563" t="s">
        <v>63</v>
      </c>
      <c r="P1163" s="563">
        <v>0</v>
      </c>
      <c r="Q1163" s="563" t="s">
        <v>500</v>
      </c>
      <c r="R1163" s="559" t="s">
        <v>4365</v>
      </c>
      <c r="S1163" s="559">
        <f t="shared" si="51"/>
        <v>1</v>
      </c>
      <c r="T1163" s="559">
        <v>1027</v>
      </c>
      <c r="V1163" s="562">
        <f>VLOOKUP(C1163,[4]K10!$B$3:$J$1312,9,0)</f>
        <v>0</v>
      </c>
      <c r="W1163" s="561">
        <v>1160</v>
      </c>
      <c r="X1163" s="561"/>
      <c r="Y1163" s="583" t="e">
        <f>VLOOKUP(AA1163,'[2]Phan ca&amp; Ngay BDhoc'!$B$4:$I$106,8,0)</f>
        <v>#N/A</v>
      </c>
    </row>
    <row r="1164" spans="1:26" ht="24" hidden="1" x14ac:dyDescent="0.2">
      <c r="A1164" s="569">
        <v>883</v>
      </c>
      <c r="B1164" s="568" t="str">
        <f t="shared" si="50"/>
        <v>10.7.1303112.04</v>
      </c>
      <c r="C1164" s="562" t="s">
        <v>4388</v>
      </c>
      <c r="D1164" s="562" t="str">
        <f>VLOOKUP(E1164,[1]QuyetdinhPCGD!$B$6:$C$1258,2,0)</f>
        <v>1303112</v>
      </c>
      <c r="E1164" s="573" t="s">
        <v>490</v>
      </c>
      <c r="F1164" s="564" t="s">
        <v>81</v>
      </c>
      <c r="G1164" s="564" t="s">
        <v>8</v>
      </c>
      <c r="H1164" s="562" t="str">
        <f>VLOOKUP(J1164,'[2]Phan ca&amp; Ngay BDhoc'!$B$4:$I$106,8,0)</f>
        <v>A7-306</v>
      </c>
      <c r="I1164" s="564"/>
      <c r="J1164" s="566" t="s">
        <v>499</v>
      </c>
      <c r="K1164" s="563"/>
      <c r="L1164" s="565" t="s">
        <v>89</v>
      </c>
      <c r="M1164" s="562" t="str">
        <f>VLOOKUP(C1164,[3]K10!$B$3:$K$1312,10,0)</f>
        <v>Mở</v>
      </c>
      <c r="N1164" s="564"/>
      <c r="O1164" s="563" t="s">
        <v>63</v>
      </c>
      <c r="P1164" s="563">
        <v>0</v>
      </c>
      <c r="Q1164" s="563" t="s">
        <v>501</v>
      </c>
      <c r="R1164" s="559" t="s">
        <v>4365</v>
      </c>
      <c r="S1164" s="559">
        <f t="shared" si="51"/>
        <v>1</v>
      </c>
      <c r="T1164" s="559">
        <v>1028</v>
      </c>
      <c r="V1164" s="562">
        <f>VLOOKUP(C1164,[4]K10!$B$3:$J$1312,9,0)</f>
        <v>27</v>
      </c>
      <c r="W1164" s="561">
        <v>1161</v>
      </c>
      <c r="X1164" s="561" t="s">
        <v>4627</v>
      </c>
      <c r="Y1164" s="583" t="e">
        <f>VLOOKUP(AA1164,'[2]Phan ca&amp; Ngay BDhoc'!$B$4:$I$106,8,0)</f>
        <v>#N/A</v>
      </c>
    </row>
    <row r="1165" spans="1:26" ht="24" hidden="1" x14ac:dyDescent="0.2">
      <c r="A1165" s="569">
        <v>884</v>
      </c>
      <c r="B1165" s="568" t="str">
        <f t="shared" si="50"/>
        <v>10.7.1303112.05</v>
      </c>
      <c r="C1165" s="562" t="s">
        <v>4389</v>
      </c>
      <c r="D1165" s="562" t="str">
        <f>VLOOKUP(E1165,[1]QuyetdinhPCGD!$B$6:$C$1258,2,0)</f>
        <v>1303112</v>
      </c>
      <c r="E1165" s="573" t="s">
        <v>490</v>
      </c>
      <c r="F1165" s="564" t="s">
        <v>67</v>
      </c>
      <c r="G1165" s="564" t="s">
        <v>8</v>
      </c>
      <c r="H1165" s="562" t="str">
        <f>VLOOKUP(J1165,'[2]Phan ca&amp; Ngay BDhoc'!$B$4:$I$106,8,0)</f>
        <v>A7-306</v>
      </c>
      <c r="I1165" s="564"/>
      <c r="J1165" s="566" t="s">
        <v>499</v>
      </c>
      <c r="K1165" s="563"/>
      <c r="L1165" s="565" t="s">
        <v>112</v>
      </c>
      <c r="M1165" s="562" t="str">
        <f>VLOOKUP(C1165,[3]K10!$B$3:$K$1312,10,0)</f>
        <v>Mở</v>
      </c>
      <c r="N1165" s="564"/>
      <c r="O1165" s="563" t="s">
        <v>63</v>
      </c>
      <c r="P1165" s="563">
        <v>0</v>
      </c>
      <c r="Q1165" s="563" t="s">
        <v>502</v>
      </c>
      <c r="R1165" s="559" t="s">
        <v>4365</v>
      </c>
      <c r="S1165" s="559">
        <f t="shared" si="51"/>
        <v>1</v>
      </c>
      <c r="T1165" s="559">
        <v>1029</v>
      </c>
      <c r="V1165" s="562">
        <f>VLOOKUP(C1165,[4]K10!$B$3:$J$1312,9,0)</f>
        <v>22</v>
      </c>
      <c r="W1165" s="561">
        <v>1162</v>
      </c>
      <c r="X1165" s="561" t="s">
        <v>4627</v>
      </c>
      <c r="Y1165" s="583" t="e">
        <f>VLOOKUP(AA1165,'[2]Phan ca&amp; Ngay BDhoc'!$B$4:$I$106,8,0)</f>
        <v>#N/A</v>
      </c>
    </row>
    <row r="1166" spans="1:26" ht="24" hidden="1" x14ac:dyDescent="0.2">
      <c r="A1166" s="569">
        <v>885</v>
      </c>
      <c r="B1166" s="568" t="str">
        <f t="shared" si="50"/>
        <v>10.7.1303112.06</v>
      </c>
      <c r="C1166" s="562" t="s">
        <v>4387</v>
      </c>
      <c r="D1166" s="562" t="str">
        <f>VLOOKUP(E1166,[1]QuyetdinhPCGD!$B$6:$C$1258,2,0)</f>
        <v>1303112</v>
      </c>
      <c r="E1166" s="573" t="s">
        <v>490</v>
      </c>
      <c r="F1166" s="564" t="s">
        <v>79</v>
      </c>
      <c r="G1166" s="564" t="s">
        <v>10</v>
      </c>
      <c r="H1166" s="562" t="str">
        <f>VLOOKUP(J1166,'[2]Phan ca&amp; Ngay BDhoc'!$B$4:$I$106,8,0)</f>
        <v>A7-306</v>
      </c>
      <c r="I1166" s="571"/>
      <c r="J1166" s="566" t="s">
        <v>499</v>
      </c>
      <c r="K1166" s="563"/>
      <c r="L1166" s="565" t="s">
        <v>115</v>
      </c>
      <c r="M1166" s="562" t="str">
        <f>VLOOKUP(C1166,[3]K10!$B$3:$K$1312,10,0)</f>
        <v>Không mở</v>
      </c>
      <c r="N1166" s="571"/>
      <c r="O1166" s="563" t="s">
        <v>63</v>
      </c>
      <c r="P1166" s="563">
        <v>0</v>
      </c>
      <c r="Q1166" s="563" t="s">
        <v>500</v>
      </c>
      <c r="R1166" s="559" t="s">
        <v>4365</v>
      </c>
      <c r="S1166" s="559">
        <f t="shared" si="51"/>
        <v>1</v>
      </c>
      <c r="T1166" s="559">
        <v>1030</v>
      </c>
      <c r="V1166" s="562">
        <f>VLOOKUP(C1166,[4]K10!$B$3:$J$1312,9,0)</f>
        <v>0</v>
      </c>
      <c r="W1166" s="561">
        <v>1163</v>
      </c>
      <c r="X1166" s="561"/>
      <c r="Y1166" s="583" t="e">
        <f>VLOOKUP(AA1166,'[2]Phan ca&amp; Ngay BDhoc'!$B$4:$I$106,8,0)</f>
        <v>#N/A</v>
      </c>
    </row>
    <row r="1167" spans="1:26" ht="24" hidden="1" x14ac:dyDescent="0.2">
      <c r="A1167" s="569">
        <v>886</v>
      </c>
      <c r="B1167" s="568" t="str">
        <f t="shared" si="50"/>
        <v>10.7.1303112.04</v>
      </c>
      <c r="C1167" s="562" t="s">
        <v>4388</v>
      </c>
      <c r="D1167" s="562" t="str">
        <f>VLOOKUP(E1167,[1]QuyetdinhPCGD!$B$6:$C$1258,2,0)</f>
        <v>1303112</v>
      </c>
      <c r="E1167" s="573" t="s">
        <v>490</v>
      </c>
      <c r="F1167" s="564" t="s">
        <v>81</v>
      </c>
      <c r="G1167" s="564" t="s">
        <v>10</v>
      </c>
      <c r="H1167" s="562" t="str">
        <f>VLOOKUP(J1167,'[2]Phan ca&amp; Ngay BDhoc'!$B$4:$I$106,8,0)</f>
        <v>A7-306</v>
      </c>
      <c r="I1167" s="571"/>
      <c r="J1167" s="566" t="s">
        <v>499</v>
      </c>
      <c r="K1167" s="563"/>
      <c r="L1167" s="565" t="s">
        <v>89</v>
      </c>
      <c r="M1167" s="562" t="str">
        <f>VLOOKUP(C1167,[3]K10!$B$3:$K$1312,10,0)</f>
        <v>Mở</v>
      </c>
      <c r="N1167" s="571"/>
      <c r="O1167" s="563" t="s">
        <v>63</v>
      </c>
      <c r="P1167" s="563">
        <v>0</v>
      </c>
      <c r="Q1167" s="563" t="s">
        <v>501</v>
      </c>
      <c r="R1167" s="559" t="s">
        <v>4365</v>
      </c>
      <c r="S1167" s="559">
        <f t="shared" si="51"/>
        <v>1</v>
      </c>
      <c r="T1167" s="559">
        <v>1031</v>
      </c>
      <c r="V1167" s="562">
        <f>VLOOKUP(C1167,[4]K10!$B$3:$J$1312,9,0)</f>
        <v>27</v>
      </c>
      <c r="W1167" s="561">
        <v>1164</v>
      </c>
      <c r="X1167" s="561" t="s">
        <v>4627</v>
      </c>
      <c r="Y1167" s="583" t="e">
        <f>VLOOKUP(AA1167,'[2]Phan ca&amp; Ngay BDhoc'!$B$4:$I$106,8,0)</f>
        <v>#N/A</v>
      </c>
    </row>
    <row r="1168" spans="1:26" ht="24" hidden="1" x14ac:dyDescent="0.2">
      <c r="A1168" s="569">
        <v>887</v>
      </c>
      <c r="B1168" s="568" t="str">
        <f t="shared" si="50"/>
        <v>10.7.1303112.05</v>
      </c>
      <c r="C1168" s="562" t="s">
        <v>4389</v>
      </c>
      <c r="D1168" s="562" t="str">
        <f>VLOOKUP(E1168,[1]QuyetdinhPCGD!$B$6:$C$1258,2,0)</f>
        <v>1303112</v>
      </c>
      <c r="E1168" s="573" t="s">
        <v>490</v>
      </c>
      <c r="F1168" s="564" t="s">
        <v>67</v>
      </c>
      <c r="G1168" s="564" t="s">
        <v>10</v>
      </c>
      <c r="H1168" s="562" t="str">
        <f>VLOOKUP(J1168,'[2]Phan ca&amp; Ngay BDhoc'!$B$4:$I$106,8,0)</f>
        <v>A7-306</v>
      </c>
      <c r="I1168" s="571"/>
      <c r="J1168" s="566" t="s">
        <v>499</v>
      </c>
      <c r="K1168" s="563"/>
      <c r="L1168" s="565" t="s">
        <v>112</v>
      </c>
      <c r="M1168" s="562" t="str">
        <f>VLOOKUP(C1168,[3]K10!$B$3:$K$1312,10,0)</f>
        <v>Mở</v>
      </c>
      <c r="N1168" s="571"/>
      <c r="O1168" s="563" t="s">
        <v>63</v>
      </c>
      <c r="P1168" s="563">
        <v>0</v>
      </c>
      <c r="Q1168" s="563" t="s">
        <v>502</v>
      </c>
      <c r="R1168" s="559" t="s">
        <v>4365</v>
      </c>
      <c r="S1168" s="559">
        <f t="shared" si="51"/>
        <v>1</v>
      </c>
      <c r="T1168" s="559">
        <v>1032</v>
      </c>
      <c r="V1168" s="562">
        <f>VLOOKUP(C1168,[4]K10!$B$3:$J$1312,9,0)</f>
        <v>22</v>
      </c>
      <c r="W1168" s="561">
        <v>1165</v>
      </c>
      <c r="X1168" s="561" t="s">
        <v>4627</v>
      </c>
      <c r="Y1168" s="583" t="e">
        <f>VLOOKUP(AA1168,'[2]Phan ca&amp; Ngay BDhoc'!$B$4:$I$106,8,0)</f>
        <v>#N/A</v>
      </c>
    </row>
    <row r="1169" spans="1:26" ht="24" hidden="1" x14ac:dyDescent="0.2">
      <c r="A1169" s="569">
        <v>888</v>
      </c>
      <c r="B1169" s="568" t="str">
        <f t="shared" si="50"/>
        <v>10.7.1303115.06</v>
      </c>
      <c r="C1169" s="562" t="s">
        <v>4390</v>
      </c>
      <c r="D1169" s="562" t="str">
        <f>VLOOKUP(E1169,[1]QuyetdinhPCGD!$B$6:$C$1258,2,0)</f>
        <v>1303115</v>
      </c>
      <c r="E1169" s="573" t="s">
        <v>494</v>
      </c>
      <c r="F1169" s="564" t="s">
        <v>79</v>
      </c>
      <c r="G1169" s="564" t="s">
        <v>9</v>
      </c>
      <c r="H1169" s="562" t="s">
        <v>4634</v>
      </c>
      <c r="I1169" s="571"/>
      <c r="J1169" s="566" t="s">
        <v>499</v>
      </c>
      <c r="K1169" s="563"/>
      <c r="L1169" s="572" t="s">
        <v>115</v>
      </c>
      <c r="M1169" s="562" t="str">
        <f>VLOOKUP(C1169,[3]K10!$B$3:$K$1312,10,0)</f>
        <v>Không mở</v>
      </c>
      <c r="N1169" s="571"/>
      <c r="O1169" s="563" t="s">
        <v>63</v>
      </c>
      <c r="P1169" s="563">
        <v>0</v>
      </c>
      <c r="Q1169" s="563" t="s">
        <v>500</v>
      </c>
      <c r="R1169" s="559" t="s">
        <v>4365</v>
      </c>
      <c r="S1169" s="559">
        <f t="shared" si="51"/>
        <v>0</v>
      </c>
      <c r="T1169" s="559">
        <v>1033</v>
      </c>
      <c r="U1169" s="559" t="s">
        <v>4628</v>
      </c>
      <c r="V1169" s="562">
        <f>VLOOKUP(C1169,[4]K10!$B$3:$J$1312,9,0)</f>
        <v>0</v>
      </c>
      <c r="W1169" s="561">
        <v>1166</v>
      </c>
      <c r="X1169" s="561"/>
      <c r="Y1169" s="583" t="s">
        <v>4635</v>
      </c>
    </row>
    <row r="1170" spans="1:26" ht="24" hidden="1" x14ac:dyDescent="0.2">
      <c r="A1170" s="569">
        <v>889</v>
      </c>
      <c r="B1170" s="568" t="str">
        <f t="shared" si="50"/>
        <v>10.7.1303115.04</v>
      </c>
      <c r="C1170" s="562" t="s">
        <v>4391</v>
      </c>
      <c r="D1170" s="562" t="str">
        <f>VLOOKUP(E1170,[1]QuyetdinhPCGD!$B$6:$C$1258,2,0)</f>
        <v>1303115</v>
      </c>
      <c r="E1170" s="573" t="s">
        <v>494</v>
      </c>
      <c r="F1170" s="564" t="s">
        <v>81</v>
      </c>
      <c r="G1170" s="564" t="s">
        <v>9</v>
      </c>
      <c r="H1170" s="562" t="s">
        <v>4634</v>
      </c>
      <c r="I1170" s="571"/>
      <c r="J1170" s="566" t="s">
        <v>499</v>
      </c>
      <c r="K1170" s="563"/>
      <c r="L1170" s="572" t="s">
        <v>89</v>
      </c>
      <c r="M1170" s="562" t="str">
        <f>VLOOKUP(C1170,[3]K10!$B$3:$K$1312,10,0)</f>
        <v>Mở</v>
      </c>
      <c r="N1170" s="571"/>
      <c r="O1170" s="563" t="s">
        <v>63</v>
      </c>
      <c r="P1170" s="563">
        <v>0</v>
      </c>
      <c r="Q1170" s="563" t="s">
        <v>501</v>
      </c>
      <c r="R1170" s="559" t="s">
        <v>4365</v>
      </c>
      <c r="S1170" s="559">
        <f t="shared" si="51"/>
        <v>0</v>
      </c>
      <c r="T1170" s="559">
        <v>1034</v>
      </c>
      <c r="U1170" s="559" t="s">
        <v>4628</v>
      </c>
      <c r="V1170" s="562">
        <f>VLOOKUP(C1170,[4]K10!$B$3:$J$1312,9,0)</f>
        <v>23</v>
      </c>
      <c r="W1170" s="561">
        <v>1167</v>
      </c>
      <c r="X1170" s="561" t="s">
        <v>4627</v>
      </c>
      <c r="Y1170" s="583" t="s">
        <v>4635</v>
      </c>
    </row>
    <row r="1171" spans="1:26" ht="24" hidden="1" x14ac:dyDescent="0.2">
      <c r="A1171" s="569">
        <v>890</v>
      </c>
      <c r="B1171" s="568" t="str">
        <f t="shared" si="50"/>
        <v>10.7.1303115.05</v>
      </c>
      <c r="C1171" s="562" t="s">
        <v>4392</v>
      </c>
      <c r="D1171" s="562" t="str">
        <f>VLOOKUP(E1171,[1]QuyetdinhPCGD!$B$6:$C$1258,2,0)</f>
        <v>1303115</v>
      </c>
      <c r="E1171" s="573" t="s">
        <v>494</v>
      </c>
      <c r="F1171" s="564" t="s">
        <v>67</v>
      </c>
      <c r="G1171" s="564" t="s">
        <v>9</v>
      </c>
      <c r="H1171" s="562" t="s">
        <v>4634</v>
      </c>
      <c r="I1171" s="571"/>
      <c r="J1171" s="566" t="s">
        <v>499</v>
      </c>
      <c r="K1171" s="563"/>
      <c r="L1171" s="572" t="s">
        <v>112</v>
      </c>
      <c r="M1171" s="562" t="str">
        <f>VLOOKUP(C1171,[3]K10!$B$3:$K$1312,10,0)</f>
        <v>Mở</v>
      </c>
      <c r="N1171" s="571"/>
      <c r="O1171" s="563" t="s">
        <v>63</v>
      </c>
      <c r="P1171" s="563">
        <v>0</v>
      </c>
      <c r="Q1171" s="563" t="s">
        <v>502</v>
      </c>
      <c r="R1171" s="559" t="s">
        <v>4365</v>
      </c>
      <c r="S1171" s="559">
        <f t="shared" si="51"/>
        <v>0</v>
      </c>
      <c r="T1171" s="559">
        <v>1035</v>
      </c>
      <c r="U1171" s="559" t="s">
        <v>4628</v>
      </c>
      <c r="V1171" s="562">
        <f>VLOOKUP(C1171,[4]K10!$B$3:$J$1312,9,0)</f>
        <v>27</v>
      </c>
      <c r="W1171" s="561">
        <v>1168</v>
      </c>
      <c r="X1171" s="561" t="s">
        <v>4627</v>
      </c>
      <c r="Y1171" s="583" t="s">
        <v>4635</v>
      </c>
    </row>
    <row r="1172" spans="1:26" ht="24" hidden="1" x14ac:dyDescent="0.2">
      <c r="A1172" s="569">
        <v>891</v>
      </c>
      <c r="B1172" s="568" t="str">
        <f t="shared" si="50"/>
        <v>10.7.1303115.06</v>
      </c>
      <c r="C1172" s="562" t="s">
        <v>4390</v>
      </c>
      <c r="D1172" s="562" t="str">
        <f>VLOOKUP(E1172,[1]QuyetdinhPCGD!$B$6:$C$1258,2,0)</f>
        <v>1303115</v>
      </c>
      <c r="E1172" s="573" t="s">
        <v>494</v>
      </c>
      <c r="F1172" s="564" t="s">
        <v>79</v>
      </c>
      <c r="G1172" s="564" t="s">
        <v>12</v>
      </c>
      <c r="H1172" s="562" t="s">
        <v>4634</v>
      </c>
      <c r="I1172" s="571"/>
      <c r="J1172" s="566" t="s">
        <v>499</v>
      </c>
      <c r="K1172" s="563"/>
      <c r="L1172" s="572" t="s">
        <v>115</v>
      </c>
      <c r="M1172" s="562" t="str">
        <f>VLOOKUP(C1172,[3]K10!$B$3:$K$1312,10,0)</f>
        <v>Không mở</v>
      </c>
      <c r="N1172" s="571"/>
      <c r="O1172" s="563" t="s">
        <v>63</v>
      </c>
      <c r="P1172" s="563">
        <v>0</v>
      </c>
      <c r="Q1172" s="563" t="s">
        <v>500</v>
      </c>
      <c r="R1172" s="559" t="s">
        <v>4365</v>
      </c>
      <c r="S1172" s="559">
        <f t="shared" si="51"/>
        <v>0</v>
      </c>
      <c r="T1172" s="559">
        <v>1036</v>
      </c>
      <c r="U1172" s="559" t="s">
        <v>4628</v>
      </c>
      <c r="V1172" s="562">
        <f>VLOOKUP(C1172,[4]K10!$B$3:$J$1312,9,0)</f>
        <v>0</v>
      </c>
      <c r="W1172" s="561">
        <v>1169</v>
      </c>
      <c r="X1172" s="561"/>
      <c r="Y1172" s="583" t="s">
        <v>4635</v>
      </c>
    </row>
    <row r="1173" spans="1:26" ht="24" hidden="1" x14ac:dyDescent="0.2">
      <c r="A1173" s="569">
        <v>892</v>
      </c>
      <c r="B1173" s="568" t="str">
        <f t="shared" si="50"/>
        <v>10.7.1303115.04</v>
      </c>
      <c r="C1173" s="562" t="s">
        <v>4391</v>
      </c>
      <c r="D1173" s="562" t="str">
        <f>VLOOKUP(E1173,[1]QuyetdinhPCGD!$B$6:$C$1258,2,0)</f>
        <v>1303115</v>
      </c>
      <c r="E1173" s="573" t="s">
        <v>494</v>
      </c>
      <c r="F1173" s="564" t="s">
        <v>81</v>
      </c>
      <c r="G1173" s="564" t="s">
        <v>12</v>
      </c>
      <c r="H1173" s="562" t="s">
        <v>4634</v>
      </c>
      <c r="I1173" s="571"/>
      <c r="J1173" s="566" t="s">
        <v>499</v>
      </c>
      <c r="K1173" s="563"/>
      <c r="L1173" s="572" t="s">
        <v>89</v>
      </c>
      <c r="M1173" s="562" t="str">
        <f>VLOOKUP(C1173,[3]K10!$B$3:$K$1312,10,0)</f>
        <v>Mở</v>
      </c>
      <c r="N1173" s="571"/>
      <c r="O1173" s="563" t="s">
        <v>63</v>
      </c>
      <c r="P1173" s="563">
        <v>0</v>
      </c>
      <c r="Q1173" s="563" t="s">
        <v>501</v>
      </c>
      <c r="R1173" s="559" t="s">
        <v>4365</v>
      </c>
      <c r="S1173" s="559">
        <f t="shared" si="51"/>
        <v>0</v>
      </c>
      <c r="T1173" s="559">
        <v>1037</v>
      </c>
      <c r="U1173" s="559" t="s">
        <v>4628</v>
      </c>
      <c r="V1173" s="562">
        <f>VLOOKUP(C1173,[4]K10!$B$3:$J$1312,9,0)</f>
        <v>23</v>
      </c>
      <c r="W1173" s="561">
        <v>1170</v>
      </c>
      <c r="X1173" s="561" t="s">
        <v>4627</v>
      </c>
      <c r="Y1173" s="583" t="s">
        <v>4635</v>
      </c>
    </row>
    <row r="1174" spans="1:26" ht="24" hidden="1" x14ac:dyDescent="0.2">
      <c r="A1174" s="569">
        <v>893</v>
      </c>
      <c r="B1174" s="568" t="str">
        <f t="shared" si="50"/>
        <v>10.7.1303115.05</v>
      </c>
      <c r="C1174" s="562" t="s">
        <v>4392</v>
      </c>
      <c r="D1174" s="562" t="str">
        <f>VLOOKUP(E1174,[1]QuyetdinhPCGD!$B$6:$C$1258,2,0)</f>
        <v>1303115</v>
      </c>
      <c r="E1174" s="573" t="s">
        <v>494</v>
      </c>
      <c r="F1174" s="564" t="s">
        <v>67</v>
      </c>
      <c r="G1174" s="564" t="s">
        <v>12</v>
      </c>
      <c r="H1174" s="562" t="s">
        <v>4634</v>
      </c>
      <c r="I1174" s="571"/>
      <c r="J1174" s="566" t="s">
        <v>499</v>
      </c>
      <c r="K1174" s="563"/>
      <c r="L1174" s="572" t="s">
        <v>112</v>
      </c>
      <c r="M1174" s="562" t="str">
        <f>VLOOKUP(C1174,[3]K10!$B$3:$K$1312,10,0)</f>
        <v>Mở</v>
      </c>
      <c r="N1174" s="571"/>
      <c r="O1174" s="563" t="s">
        <v>63</v>
      </c>
      <c r="P1174" s="563">
        <v>0</v>
      </c>
      <c r="Q1174" s="563" t="s">
        <v>502</v>
      </c>
      <c r="R1174" s="559" t="s">
        <v>4365</v>
      </c>
      <c r="S1174" s="559">
        <f t="shared" si="51"/>
        <v>0</v>
      </c>
      <c r="T1174" s="559">
        <v>1038</v>
      </c>
      <c r="U1174" s="559" t="s">
        <v>4628</v>
      </c>
      <c r="V1174" s="562">
        <f>VLOOKUP(C1174,[4]K10!$B$3:$J$1312,9,0)</f>
        <v>27</v>
      </c>
      <c r="W1174" s="561">
        <v>1171</v>
      </c>
      <c r="X1174" s="561" t="s">
        <v>4627</v>
      </c>
      <c r="Y1174" s="583" t="s">
        <v>4635</v>
      </c>
    </row>
    <row r="1175" spans="1:26" ht="57" hidden="1" x14ac:dyDescent="0.2">
      <c r="A1175" s="569">
        <v>894</v>
      </c>
      <c r="B1175" s="568" t="str">
        <f t="shared" si="50"/>
        <v>10.7.1603121.02</v>
      </c>
      <c r="C1175" s="562" t="s">
        <v>4393</v>
      </c>
      <c r="D1175" s="562" t="str">
        <f>VLOOKUP(E1175,[1]QuyetdinhPCGD!$B$6:$C$1258,2,0)</f>
        <v>1603121</v>
      </c>
      <c r="E1175" s="570" t="s">
        <v>486</v>
      </c>
      <c r="F1175" s="564" t="s">
        <v>91</v>
      </c>
      <c r="G1175" s="564" t="s">
        <v>11</v>
      </c>
      <c r="H1175" s="563" t="s">
        <v>293</v>
      </c>
      <c r="I1175" s="571"/>
      <c r="J1175" s="566" t="s">
        <v>499</v>
      </c>
      <c r="K1175" s="563" t="s">
        <v>485</v>
      </c>
      <c r="L1175" s="572" t="s">
        <v>70</v>
      </c>
      <c r="M1175" s="562" t="str">
        <f>VLOOKUP(C1175,[3]K10!$B$3:$K$1312,10,0)</f>
        <v>Không mở</v>
      </c>
      <c r="N1175" s="571"/>
      <c r="O1175" s="563" t="s">
        <v>63</v>
      </c>
      <c r="P1175" s="563">
        <v>0</v>
      </c>
      <c r="Q1175" s="563" t="s">
        <v>485</v>
      </c>
      <c r="R1175" s="559" t="s">
        <v>293</v>
      </c>
      <c r="S1175" s="559">
        <f t="shared" si="51"/>
        <v>1</v>
      </c>
      <c r="T1175" s="559">
        <v>1024</v>
      </c>
      <c r="V1175" s="562">
        <f>VLOOKUP(C1175,[4]K10!$B$3:$J$1312,9,0)</f>
        <v>0</v>
      </c>
      <c r="W1175" s="561">
        <v>1172</v>
      </c>
      <c r="X1175" s="561"/>
      <c r="Y1175" s="561"/>
    </row>
    <row r="1176" spans="1:26" ht="48" hidden="1" customHeight="1" x14ac:dyDescent="0.2">
      <c r="A1176" s="569"/>
      <c r="B1176" s="568" t="str">
        <f t="shared" si="50"/>
        <v>10.7.1303125.05</v>
      </c>
      <c r="C1176" s="576" t="s">
        <v>4394</v>
      </c>
      <c r="D1176" s="562" t="str">
        <f>VLOOKUP(E1176,[1]QuyetdinhPCGD!$B$6:$C$1258,2,0)</f>
        <v>1303125</v>
      </c>
      <c r="E1176" s="567" t="s">
        <v>495</v>
      </c>
      <c r="F1176" s="564" t="s">
        <v>60</v>
      </c>
      <c r="G1176" s="564" t="s">
        <v>13</v>
      </c>
      <c r="H1176" s="562" t="s">
        <v>1894</v>
      </c>
      <c r="I1176" s="571"/>
      <c r="J1176" s="566" t="s">
        <v>499</v>
      </c>
      <c r="K1176" s="563" t="s">
        <v>4368</v>
      </c>
      <c r="L1176" s="572" t="s">
        <v>112</v>
      </c>
      <c r="M1176" s="562" t="str">
        <f>VLOOKUP(C1176,[3]K10!$B$3:$K$1312,10,0)</f>
        <v>Mở</v>
      </c>
      <c r="N1176" s="571"/>
      <c r="O1176" s="563" t="s">
        <v>63</v>
      </c>
      <c r="P1176" s="563"/>
      <c r="Q1176" s="563"/>
      <c r="V1176" s="562">
        <f>VLOOKUP(C1176,[4]K10!$B$3:$J$1312,9,0)</f>
        <v>29</v>
      </c>
      <c r="W1176" s="561">
        <v>1173</v>
      </c>
      <c r="X1176" s="561" t="s">
        <v>4627</v>
      </c>
      <c r="Y1176" s="561"/>
      <c r="Z1176" s="558" t="s">
        <v>3436</v>
      </c>
    </row>
    <row r="1177" spans="1:26" ht="37.5" hidden="1" customHeight="1" x14ac:dyDescent="0.2">
      <c r="A1177" s="569">
        <v>895</v>
      </c>
      <c r="B1177" s="568" t="str">
        <f t="shared" si="50"/>
        <v>10.7.1303125.02</v>
      </c>
      <c r="C1177" s="562" t="s">
        <v>4395</v>
      </c>
      <c r="D1177" s="562" t="str">
        <f>VLOOKUP(E1177,[1]QuyetdinhPCGD!$B$6:$C$1258,2,0)</f>
        <v>1303125</v>
      </c>
      <c r="E1177" s="567" t="s">
        <v>495</v>
      </c>
      <c r="F1177" s="564" t="s">
        <v>91</v>
      </c>
      <c r="G1177" s="564" t="s">
        <v>13</v>
      </c>
      <c r="H1177" s="562" t="str">
        <f>VLOOKUP(J1177,'[2]Phan ca&amp; Ngay BDhoc'!$B$4:$I$106,8,0)</f>
        <v>A7-306</v>
      </c>
      <c r="I1177" s="571"/>
      <c r="J1177" s="566" t="s">
        <v>499</v>
      </c>
      <c r="K1177" s="563" t="s">
        <v>496</v>
      </c>
      <c r="L1177" s="572" t="s">
        <v>70</v>
      </c>
      <c r="M1177" s="562" t="str">
        <f>VLOOKUP(C1177,[3]K10!$B$3:$K$1312,10,0)</f>
        <v>Mở</v>
      </c>
      <c r="N1177" s="571"/>
      <c r="O1177" s="563" t="s">
        <v>63</v>
      </c>
      <c r="P1177" s="563">
        <v>0</v>
      </c>
      <c r="Q1177" s="563" t="s">
        <v>496</v>
      </c>
      <c r="R1177" s="559" t="s">
        <v>4365</v>
      </c>
      <c r="S1177" s="559">
        <f>IF(H1177=R1177,1,0)</f>
        <v>1</v>
      </c>
      <c r="T1177" s="559">
        <v>1039</v>
      </c>
      <c r="V1177" s="562">
        <f>VLOOKUP(C1177,[4]K10!$B$3:$J$1312,9,0)</f>
        <v>34</v>
      </c>
      <c r="W1177" s="561">
        <v>1174</v>
      </c>
      <c r="X1177" s="561" t="s">
        <v>4627</v>
      </c>
      <c r="Y1177" s="561"/>
      <c r="Z1177" s="558" t="s">
        <v>3436</v>
      </c>
    </row>
    <row r="1178" spans="1:26" ht="28.5" hidden="1" x14ac:dyDescent="0.2">
      <c r="A1178" s="569">
        <v>896</v>
      </c>
      <c r="B1178" s="568" t="str">
        <f t="shared" si="50"/>
        <v>10.7.1203107.28</v>
      </c>
      <c r="C1178" s="562" t="s">
        <v>4396</v>
      </c>
      <c r="D1178" s="562" t="str">
        <f>VLOOKUP(E1178,[1]QuyetdinhPCGD!$B$6:$C$1258,2,0)</f>
        <v>1203107</v>
      </c>
      <c r="E1178" s="570" t="s">
        <v>288</v>
      </c>
      <c r="F1178" s="564" t="s">
        <v>65</v>
      </c>
      <c r="G1178" s="564" t="s">
        <v>11</v>
      </c>
      <c r="H1178" s="562" t="str">
        <f>VLOOKUP(J1178,'[2]Phan ca&amp; Ngay BDhoc'!$B$4:$I$106,8,0)</f>
        <v>A7-306</v>
      </c>
      <c r="I1178" s="571"/>
      <c r="J1178" s="566" t="s">
        <v>499</v>
      </c>
      <c r="K1178" s="563" t="s">
        <v>274</v>
      </c>
      <c r="L1178" s="565" t="s">
        <v>503</v>
      </c>
      <c r="M1178" s="562" t="str">
        <f>VLOOKUP(C1178,[3]K10!$B$3:$K$1312,10,0)</f>
        <v>Không mở</v>
      </c>
      <c r="N1178" s="571"/>
      <c r="O1178" s="563" t="s">
        <v>63</v>
      </c>
      <c r="P1178" s="563">
        <v>0</v>
      </c>
      <c r="Q1178" s="563" t="s">
        <v>274</v>
      </c>
      <c r="R1178" s="559" t="s">
        <v>4365</v>
      </c>
      <c r="S1178" s="559">
        <f>IF(H1178=R1178,1,0)</f>
        <v>1</v>
      </c>
      <c r="T1178" s="559">
        <v>1041</v>
      </c>
      <c r="V1178" s="562">
        <f>VLOOKUP(C1178,[4]K10!$B$3:$J$1312,9,0)</f>
        <v>14</v>
      </c>
      <c r="W1178" s="561">
        <v>1175</v>
      </c>
      <c r="X1178" s="561"/>
      <c r="Y1178" s="561"/>
    </row>
    <row r="1179" spans="1:26" ht="57" hidden="1" x14ac:dyDescent="0.2">
      <c r="A1179" s="569">
        <v>897</v>
      </c>
      <c r="B1179" s="568" t="str">
        <f t="shared" si="50"/>
        <v>10.7.1303155.02</v>
      </c>
      <c r="C1179" s="562" t="s">
        <v>4397</v>
      </c>
      <c r="D1179" s="562" t="str">
        <f>VLOOKUP(E1179,[1]QuyetdinhPCGD!$B$6:$C$1258,2,0)</f>
        <v>1303155</v>
      </c>
      <c r="E1179" s="567" t="s">
        <v>497</v>
      </c>
      <c r="F1179" s="564" t="s">
        <v>91</v>
      </c>
      <c r="G1179" s="564" t="s">
        <v>13</v>
      </c>
      <c r="H1179" s="563" t="s">
        <v>293</v>
      </c>
      <c r="I1179" s="571"/>
      <c r="J1179" s="566" t="s">
        <v>499</v>
      </c>
      <c r="K1179" s="563" t="s">
        <v>496</v>
      </c>
      <c r="L1179" s="572" t="s">
        <v>70</v>
      </c>
      <c r="M1179" s="562" t="str">
        <f>VLOOKUP(C1179,[3]K10!$B$3:$K$1312,10,0)</f>
        <v>Không mở</v>
      </c>
      <c r="N1179" s="571"/>
      <c r="O1179" s="563" t="s">
        <v>63</v>
      </c>
      <c r="P1179" s="563">
        <v>0</v>
      </c>
      <c r="Q1179" s="563" t="s">
        <v>496</v>
      </c>
      <c r="R1179" s="559" t="s">
        <v>293</v>
      </c>
      <c r="S1179" s="559">
        <f>IF(H1179=R1179,1,0)</f>
        <v>1</v>
      </c>
      <c r="T1179" s="559">
        <v>1040</v>
      </c>
      <c r="V1179" s="562">
        <f>VLOOKUP(C1179,[4]K10!$B$3:$J$1312,9,0)</f>
        <v>0</v>
      </c>
      <c r="W1179" s="561">
        <v>1176</v>
      </c>
      <c r="X1179" s="561"/>
      <c r="Y1179" s="561"/>
    </row>
    <row r="1180" spans="1:26" ht="57" hidden="1" x14ac:dyDescent="0.2">
      <c r="A1180" s="569">
        <v>898</v>
      </c>
      <c r="B1180" s="568" t="str">
        <f t="shared" si="50"/>
        <v>10.7.1603106.03</v>
      </c>
      <c r="C1180" s="562" t="s">
        <v>4398</v>
      </c>
      <c r="D1180" s="562" t="str">
        <f>VLOOKUP(E1180,[1]QuyetdinhPCGD!$B$6:$C$1258,2,0)</f>
        <v>1603106</v>
      </c>
      <c r="E1180" s="570" t="s">
        <v>483</v>
      </c>
      <c r="F1180" s="564" t="s">
        <v>94</v>
      </c>
      <c r="G1180" s="564" t="s">
        <v>13</v>
      </c>
      <c r="H1180" s="562" t="str">
        <f>VLOOKUP(J1180,'[2]Phan ca&amp; Ngay BDhoc'!$B$4:$I$106,8,0)</f>
        <v>A1-1104</v>
      </c>
      <c r="I1180" s="571"/>
      <c r="J1180" s="566" t="s">
        <v>504</v>
      </c>
      <c r="K1180" s="563" t="s">
        <v>485</v>
      </c>
      <c r="L1180" s="572" t="s">
        <v>75</v>
      </c>
      <c r="M1180" s="562" t="str">
        <f>VLOOKUP(C1180,[3]K10!$B$3:$K$1312,10,0)</f>
        <v>Không mở</v>
      </c>
      <c r="N1180" s="571"/>
      <c r="O1180" s="563" t="s">
        <v>63</v>
      </c>
      <c r="P1180" s="563" t="s">
        <v>293</v>
      </c>
      <c r="Q1180" s="563" t="s">
        <v>485</v>
      </c>
      <c r="R1180" s="559" t="s">
        <v>814</v>
      </c>
      <c r="S1180" s="559">
        <f>IF(H1180=R1180,1,0)</f>
        <v>0</v>
      </c>
      <c r="T1180" s="559">
        <v>1042</v>
      </c>
      <c r="V1180" s="562">
        <f>VLOOKUP(C1180,[4]K10!$B$3:$J$1312,9,0)</f>
        <v>4</v>
      </c>
      <c r="W1180" s="561">
        <v>1177</v>
      </c>
      <c r="X1180" s="561"/>
      <c r="Y1180" s="561"/>
    </row>
    <row r="1181" spans="1:26" ht="44.25" hidden="1" customHeight="1" x14ac:dyDescent="0.2">
      <c r="A1181" s="569"/>
      <c r="B1181" s="568" t="s">
        <v>4399</v>
      </c>
      <c r="C1181" s="576" t="s">
        <v>4400</v>
      </c>
      <c r="D1181" s="562" t="str">
        <f>VLOOKUP(E1181,[1]QuyetdinhPCGD!$B$6:$C$1258,2,0)</f>
        <v>1303109</v>
      </c>
      <c r="E1181" s="570" t="s">
        <v>487</v>
      </c>
      <c r="F1181" s="564" t="s">
        <v>94</v>
      </c>
      <c r="G1181" s="564" t="s">
        <v>11</v>
      </c>
      <c r="H1181" s="562" t="s">
        <v>800</v>
      </c>
      <c r="I1181" s="571"/>
      <c r="J1181" s="566" t="s">
        <v>504</v>
      </c>
      <c r="K1181" s="563" t="s">
        <v>4368</v>
      </c>
      <c r="L1181" s="572" t="s">
        <v>75</v>
      </c>
      <c r="M1181" s="562" t="str">
        <f>VLOOKUP(C1181,[3]K10!$B$3:$K$1312,10,0)</f>
        <v>Mở</v>
      </c>
      <c r="N1181" s="571"/>
      <c r="O1181" s="563" t="s">
        <v>63</v>
      </c>
      <c r="P1181" s="563"/>
      <c r="Q1181" s="563"/>
      <c r="U1181" s="559" t="s">
        <v>4628</v>
      </c>
      <c r="V1181" s="562">
        <f>VLOOKUP(C1181,[4]K10!$B$3:$J$1312,9,0)</f>
        <v>35</v>
      </c>
      <c r="W1181" s="561">
        <v>1178</v>
      </c>
      <c r="X1181" s="561" t="s">
        <v>2472</v>
      </c>
      <c r="Y1181" s="561"/>
      <c r="Z1181" s="558" t="s">
        <v>3436</v>
      </c>
    </row>
    <row r="1182" spans="1:26" ht="42" hidden="1" customHeight="1" x14ac:dyDescent="0.2">
      <c r="A1182" s="569">
        <v>899</v>
      </c>
      <c r="B1182" s="568" t="str">
        <f t="shared" ref="B1182:B1245" si="52">CONCATENATE("10.7.",D1182,".",L1182)</f>
        <v>10.7.1303109.03</v>
      </c>
      <c r="C1182" s="562" t="s">
        <v>4401</v>
      </c>
      <c r="D1182" s="562" t="str">
        <f>VLOOKUP(E1182,[1]QuyetdinhPCGD!$B$6:$C$1258,2,0)</f>
        <v>1303109</v>
      </c>
      <c r="E1182" s="570" t="s">
        <v>487</v>
      </c>
      <c r="F1182" s="564" t="s">
        <v>68</v>
      </c>
      <c r="G1182" s="564" t="s">
        <v>11</v>
      </c>
      <c r="H1182" s="562" t="str">
        <f>VLOOKUP(J1182,'[2]Phan ca&amp; Ngay BDhoc'!$B$4:$I$106,8,0)</f>
        <v>A1-1104</v>
      </c>
      <c r="I1182" s="571"/>
      <c r="J1182" s="566" t="s">
        <v>504</v>
      </c>
      <c r="K1182" s="563" t="s">
        <v>488</v>
      </c>
      <c r="L1182" s="572" t="s">
        <v>75</v>
      </c>
      <c r="M1182" s="562" t="str">
        <f>VLOOKUP(C1182,[3]K10!$B$3:$K$1312,10,0)</f>
        <v>Mở</v>
      </c>
      <c r="N1182" s="571"/>
      <c r="O1182" s="563" t="s">
        <v>63</v>
      </c>
      <c r="P1182" s="563">
        <v>0</v>
      </c>
      <c r="Q1182" s="563" t="s">
        <v>488</v>
      </c>
      <c r="R1182" s="559" t="s">
        <v>814</v>
      </c>
      <c r="S1182" s="559">
        <f t="shared" ref="S1182:S1196" si="53">IF(H1182=R1182,1,0)</f>
        <v>0</v>
      </c>
      <c r="T1182" s="559">
        <v>1044</v>
      </c>
      <c r="V1182" s="562">
        <f>VLOOKUP(C1182,[4]K10!$B$3:$J$1312,9,0)</f>
        <v>35</v>
      </c>
      <c r="W1182" s="561">
        <v>1179</v>
      </c>
      <c r="X1182" s="561" t="s">
        <v>2472</v>
      </c>
      <c r="Y1182" s="561"/>
      <c r="Z1182" s="558" t="s">
        <v>3436</v>
      </c>
    </row>
    <row r="1183" spans="1:26" ht="57" hidden="1" x14ac:dyDescent="0.2">
      <c r="A1183" s="569">
        <v>900</v>
      </c>
      <c r="B1183" s="568" t="str">
        <f t="shared" si="52"/>
        <v>10.7.1403115.03</v>
      </c>
      <c r="C1183" s="562" t="s">
        <v>4402</v>
      </c>
      <c r="D1183" s="562" t="str">
        <f>VLOOKUP(E1183,[1]QuyetdinhPCGD!$B$6:$C$1258,2,0)</f>
        <v>1403115</v>
      </c>
      <c r="E1183" s="570" t="s">
        <v>489</v>
      </c>
      <c r="F1183" s="564" t="s">
        <v>68</v>
      </c>
      <c r="G1183" s="564" t="s">
        <v>11</v>
      </c>
      <c r="H1183" s="563" t="s">
        <v>293</v>
      </c>
      <c r="I1183" s="571"/>
      <c r="J1183" s="566" t="s">
        <v>504</v>
      </c>
      <c r="K1183" s="563" t="s">
        <v>488</v>
      </c>
      <c r="L1183" s="572" t="s">
        <v>75</v>
      </c>
      <c r="M1183" s="562" t="str">
        <f>VLOOKUP(C1183,[3]K10!$B$3:$K$1312,10,0)</f>
        <v>Không mở</v>
      </c>
      <c r="N1183" s="571"/>
      <c r="O1183" s="563" t="s">
        <v>63</v>
      </c>
      <c r="P1183" s="563">
        <v>0</v>
      </c>
      <c r="Q1183" s="563" t="s">
        <v>488</v>
      </c>
      <c r="R1183" s="559" t="s">
        <v>293</v>
      </c>
      <c r="S1183" s="559">
        <f t="shared" si="53"/>
        <v>1</v>
      </c>
      <c r="T1183" s="559">
        <v>1045</v>
      </c>
      <c r="V1183" s="562">
        <f>VLOOKUP(C1183,[4]K10!$B$3:$J$1312,9,0)</f>
        <v>0</v>
      </c>
      <c r="W1183" s="561">
        <v>1180</v>
      </c>
      <c r="X1183" s="561"/>
      <c r="Y1183" s="561"/>
    </row>
    <row r="1184" spans="1:26" ht="24" hidden="1" x14ac:dyDescent="0.2">
      <c r="A1184" s="569">
        <v>901</v>
      </c>
      <c r="B1184" s="568" t="str">
        <f t="shared" si="52"/>
        <v>10.7.1303112.07</v>
      </c>
      <c r="C1184" s="562" t="s">
        <v>4403</v>
      </c>
      <c r="D1184" s="562" t="str">
        <f>VLOOKUP(E1184,[1]QuyetdinhPCGD!$B$6:$C$1258,2,0)</f>
        <v>1303112</v>
      </c>
      <c r="E1184" s="573" t="s">
        <v>490</v>
      </c>
      <c r="F1184" s="564" t="s">
        <v>85</v>
      </c>
      <c r="G1184" s="564" t="s">
        <v>9</v>
      </c>
      <c r="H1184" s="562" t="str">
        <f>VLOOKUP(J1184,'[2]Phan ca&amp; Ngay BDhoc'!$B$4:$I$106,8,0)</f>
        <v>A1-1104</v>
      </c>
      <c r="I1184" s="571"/>
      <c r="J1184" s="566" t="s">
        <v>504</v>
      </c>
      <c r="K1184" s="563"/>
      <c r="L1184" s="572" t="s">
        <v>117</v>
      </c>
      <c r="M1184" s="562" t="str">
        <f>VLOOKUP(C1184,[3]K10!$B$3:$K$1312,10,0)</f>
        <v>Mở</v>
      </c>
      <c r="N1184" s="571"/>
      <c r="O1184" s="563" t="s">
        <v>63</v>
      </c>
      <c r="P1184" s="563">
        <v>0</v>
      </c>
      <c r="Q1184" s="563" t="s">
        <v>505</v>
      </c>
      <c r="R1184" s="559" t="s">
        <v>814</v>
      </c>
      <c r="S1184" s="559">
        <f t="shared" si="53"/>
        <v>0</v>
      </c>
      <c r="T1184" s="559">
        <v>1046</v>
      </c>
      <c r="V1184" s="562">
        <f>VLOOKUP(C1184,[4]K10!$B$3:$J$1312,9,0)</f>
        <v>27</v>
      </c>
      <c r="W1184" s="561">
        <v>1181</v>
      </c>
      <c r="X1184" s="561" t="s">
        <v>2472</v>
      </c>
      <c r="Y1184" s="561"/>
    </row>
    <row r="1185" spans="1:26" ht="24" hidden="1" x14ac:dyDescent="0.2">
      <c r="A1185" s="569">
        <v>902</v>
      </c>
      <c r="B1185" s="568" t="str">
        <f t="shared" si="52"/>
        <v>10.7.1303112.08</v>
      </c>
      <c r="C1185" s="562" t="s">
        <v>4404</v>
      </c>
      <c r="D1185" s="562" t="str">
        <f>VLOOKUP(E1185,[1]QuyetdinhPCGD!$B$6:$C$1258,2,0)</f>
        <v>1303112</v>
      </c>
      <c r="E1185" s="573" t="s">
        <v>490</v>
      </c>
      <c r="F1185" s="564" t="s">
        <v>72</v>
      </c>
      <c r="G1185" s="564" t="s">
        <v>9</v>
      </c>
      <c r="H1185" s="562" t="str">
        <f>VLOOKUP(J1185,'[2]Phan ca&amp; Ngay BDhoc'!$B$4:$I$106,8,0)</f>
        <v>A1-1104</v>
      </c>
      <c r="I1185" s="571"/>
      <c r="J1185" s="566" t="s">
        <v>504</v>
      </c>
      <c r="K1185" s="563"/>
      <c r="L1185" s="572" t="s">
        <v>119</v>
      </c>
      <c r="M1185" s="562" t="str">
        <f>VLOOKUP(C1185,[3]K10!$B$3:$K$1312,10,0)</f>
        <v>Mở</v>
      </c>
      <c r="N1185" s="571"/>
      <c r="O1185" s="563" t="s">
        <v>63</v>
      </c>
      <c r="P1185" s="563">
        <v>0</v>
      </c>
      <c r="Q1185" s="563" t="s">
        <v>506</v>
      </c>
      <c r="R1185" s="559" t="s">
        <v>814</v>
      </c>
      <c r="S1185" s="559">
        <f t="shared" si="53"/>
        <v>0</v>
      </c>
      <c r="T1185" s="559">
        <v>1047</v>
      </c>
      <c r="V1185" s="562">
        <f>VLOOKUP(C1185,[4]K10!$B$3:$J$1312,9,0)</f>
        <v>27</v>
      </c>
      <c r="W1185" s="561">
        <v>1182</v>
      </c>
      <c r="X1185" s="561" t="s">
        <v>2472</v>
      </c>
      <c r="Y1185" s="561"/>
    </row>
    <row r="1186" spans="1:26" ht="24" hidden="1" x14ac:dyDescent="0.2">
      <c r="A1186" s="569">
        <v>903</v>
      </c>
      <c r="B1186" s="568" t="str">
        <f t="shared" si="52"/>
        <v>10.7.1303112.09</v>
      </c>
      <c r="C1186" s="562" t="s">
        <v>4405</v>
      </c>
      <c r="D1186" s="562" t="str">
        <f>VLOOKUP(E1186,[1]QuyetdinhPCGD!$B$6:$C$1258,2,0)</f>
        <v>1303112</v>
      </c>
      <c r="E1186" s="573" t="s">
        <v>490</v>
      </c>
      <c r="F1186" s="564" t="s">
        <v>145</v>
      </c>
      <c r="G1186" s="564" t="s">
        <v>9</v>
      </c>
      <c r="H1186" s="562" t="str">
        <f>VLOOKUP(J1186,'[2]Phan ca&amp; Ngay BDhoc'!$B$4:$I$106,8,0)</f>
        <v>A1-1104</v>
      </c>
      <c r="I1186" s="571"/>
      <c r="J1186" s="566" t="s">
        <v>504</v>
      </c>
      <c r="K1186" s="563"/>
      <c r="L1186" s="572" t="s">
        <v>176</v>
      </c>
      <c r="M1186" s="562" t="str">
        <f>VLOOKUP(C1186,[3]K10!$B$3:$K$1312,10,0)</f>
        <v>Mở</v>
      </c>
      <c r="N1186" s="571"/>
      <c r="O1186" s="563" t="s">
        <v>63</v>
      </c>
      <c r="P1186" s="563">
        <v>0</v>
      </c>
      <c r="Q1186" s="563" t="s">
        <v>507</v>
      </c>
      <c r="R1186" s="559" t="s">
        <v>814</v>
      </c>
      <c r="S1186" s="559">
        <f t="shared" si="53"/>
        <v>0</v>
      </c>
      <c r="T1186" s="559">
        <v>1048</v>
      </c>
      <c r="V1186" s="562">
        <f>VLOOKUP(C1186,[4]K10!$B$3:$J$1312,9,0)</f>
        <v>27</v>
      </c>
      <c r="W1186" s="561">
        <v>1183</v>
      </c>
      <c r="X1186" s="561" t="s">
        <v>2472</v>
      </c>
      <c r="Y1186" s="561"/>
    </row>
    <row r="1187" spans="1:26" ht="24" hidden="1" x14ac:dyDescent="0.2">
      <c r="A1187" s="569">
        <v>904</v>
      </c>
      <c r="B1187" s="568" t="str">
        <f t="shared" si="52"/>
        <v>10.7.1303112.07</v>
      </c>
      <c r="C1187" s="562" t="s">
        <v>4403</v>
      </c>
      <c r="D1187" s="562" t="str">
        <f>VLOOKUP(E1187,[1]QuyetdinhPCGD!$B$6:$C$1258,2,0)</f>
        <v>1303112</v>
      </c>
      <c r="E1187" s="573" t="s">
        <v>490</v>
      </c>
      <c r="F1187" s="564" t="s">
        <v>85</v>
      </c>
      <c r="G1187" s="564" t="s">
        <v>12</v>
      </c>
      <c r="H1187" s="562" t="str">
        <f>VLOOKUP(J1187,'[2]Phan ca&amp; Ngay BDhoc'!$B$4:$I$106,8,0)</f>
        <v>A1-1104</v>
      </c>
      <c r="I1187" s="571"/>
      <c r="J1187" s="566" t="s">
        <v>504</v>
      </c>
      <c r="K1187" s="563"/>
      <c r="L1187" s="572" t="s">
        <v>117</v>
      </c>
      <c r="M1187" s="562" t="str">
        <f>VLOOKUP(C1187,[3]K10!$B$3:$K$1312,10,0)</f>
        <v>Mở</v>
      </c>
      <c r="N1187" s="571"/>
      <c r="O1187" s="563" t="s">
        <v>63</v>
      </c>
      <c r="P1187" s="563">
        <v>0</v>
      </c>
      <c r="Q1187" s="563" t="s">
        <v>505</v>
      </c>
      <c r="R1187" s="559" t="s">
        <v>814</v>
      </c>
      <c r="S1187" s="559">
        <f t="shared" si="53"/>
        <v>0</v>
      </c>
      <c r="T1187" s="559">
        <v>1049</v>
      </c>
      <c r="V1187" s="562">
        <f>VLOOKUP(C1187,[4]K10!$B$3:$J$1312,9,0)</f>
        <v>27</v>
      </c>
      <c r="W1187" s="561">
        <v>1184</v>
      </c>
      <c r="X1187" s="561" t="s">
        <v>2472</v>
      </c>
      <c r="Y1187" s="561"/>
    </row>
    <row r="1188" spans="1:26" ht="24" hidden="1" x14ac:dyDescent="0.2">
      <c r="A1188" s="569">
        <v>905</v>
      </c>
      <c r="B1188" s="568" t="str">
        <f t="shared" si="52"/>
        <v>10.7.1303112.08</v>
      </c>
      <c r="C1188" s="562" t="s">
        <v>4404</v>
      </c>
      <c r="D1188" s="562" t="str">
        <f>VLOOKUP(E1188,[1]QuyetdinhPCGD!$B$6:$C$1258,2,0)</f>
        <v>1303112</v>
      </c>
      <c r="E1188" s="573" t="s">
        <v>490</v>
      </c>
      <c r="F1188" s="564" t="s">
        <v>72</v>
      </c>
      <c r="G1188" s="564" t="s">
        <v>12</v>
      </c>
      <c r="H1188" s="562" t="str">
        <f>VLOOKUP(J1188,'[2]Phan ca&amp; Ngay BDhoc'!$B$4:$I$106,8,0)</f>
        <v>A1-1104</v>
      </c>
      <c r="I1188" s="571"/>
      <c r="J1188" s="566" t="s">
        <v>504</v>
      </c>
      <c r="K1188" s="563"/>
      <c r="L1188" s="572" t="s">
        <v>119</v>
      </c>
      <c r="M1188" s="562" t="str">
        <f>VLOOKUP(C1188,[3]K10!$B$3:$K$1312,10,0)</f>
        <v>Mở</v>
      </c>
      <c r="N1188" s="571"/>
      <c r="O1188" s="563" t="s">
        <v>63</v>
      </c>
      <c r="P1188" s="563">
        <v>0</v>
      </c>
      <c r="Q1188" s="563" t="s">
        <v>506</v>
      </c>
      <c r="R1188" s="559" t="s">
        <v>814</v>
      </c>
      <c r="S1188" s="559">
        <f t="shared" si="53"/>
        <v>0</v>
      </c>
      <c r="T1188" s="559">
        <v>1050</v>
      </c>
      <c r="V1188" s="562">
        <f>VLOOKUP(C1188,[4]K10!$B$3:$J$1312,9,0)</f>
        <v>27</v>
      </c>
      <c r="W1188" s="561">
        <v>1185</v>
      </c>
      <c r="X1188" s="561" t="s">
        <v>2472</v>
      </c>
      <c r="Y1188" s="561"/>
    </row>
    <row r="1189" spans="1:26" ht="24" hidden="1" x14ac:dyDescent="0.2">
      <c r="A1189" s="569">
        <v>906</v>
      </c>
      <c r="B1189" s="568" t="str">
        <f t="shared" si="52"/>
        <v>10.7.1303112.09</v>
      </c>
      <c r="C1189" s="562" t="s">
        <v>4405</v>
      </c>
      <c r="D1189" s="562" t="str">
        <f>VLOOKUP(E1189,[1]QuyetdinhPCGD!$B$6:$C$1258,2,0)</f>
        <v>1303112</v>
      </c>
      <c r="E1189" s="573" t="s">
        <v>490</v>
      </c>
      <c r="F1189" s="564" t="s">
        <v>145</v>
      </c>
      <c r="G1189" s="564" t="s">
        <v>12</v>
      </c>
      <c r="H1189" s="562" t="str">
        <f>VLOOKUP(J1189,'[2]Phan ca&amp; Ngay BDhoc'!$B$4:$I$106,8,0)</f>
        <v>A1-1104</v>
      </c>
      <c r="I1189" s="571"/>
      <c r="J1189" s="566" t="s">
        <v>504</v>
      </c>
      <c r="K1189" s="563"/>
      <c r="L1189" s="572" t="s">
        <v>176</v>
      </c>
      <c r="M1189" s="562" t="str">
        <f>VLOOKUP(C1189,[3]K10!$B$3:$K$1312,10,0)</f>
        <v>Mở</v>
      </c>
      <c r="N1189" s="571"/>
      <c r="O1189" s="563" t="s">
        <v>63</v>
      </c>
      <c r="P1189" s="563">
        <v>0</v>
      </c>
      <c r="Q1189" s="563" t="s">
        <v>507</v>
      </c>
      <c r="R1189" s="559" t="s">
        <v>814</v>
      </c>
      <c r="S1189" s="559">
        <f t="shared" si="53"/>
        <v>0</v>
      </c>
      <c r="T1189" s="559">
        <v>1051</v>
      </c>
      <c r="V1189" s="562">
        <f>VLOOKUP(C1189,[4]K10!$B$3:$J$1312,9,0)</f>
        <v>27</v>
      </c>
      <c r="W1189" s="561">
        <v>1186</v>
      </c>
      <c r="X1189" s="561" t="s">
        <v>2472</v>
      </c>
      <c r="Y1189" s="561"/>
    </row>
    <row r="1190" spans="1:26" ht="24" hidden="1" x14ac:dyDescent="0.2">
      <c r="A1190" s="569">
        <v>907</v>
      </c>
      <c r="B1190" s="568" t="str">
        <f t="shared" si="52"/>
        <v>10.7.1303115.07</v>
      </c>
      <c r="C1190" s="562" t="s">
        <v>4406</v>
      </c>
      <c r="D1190" s="562" t="str">
        <f>VLOOKUP(E1190,[1]QuyetdinhPCGD!$B$6:$C$1258,2,0)</f>
        <v>1303115</v>
      </c>
      <c r="E1190" s="573" t="s">
        <v>494</v>
      </c>
      <c r="F1190" s="564" t="s">
        <v>85</v>
      </c>
      <c r="G1190" s="564" t="s">
        <v>8</v>
      </c>
      <c r="H1190" s="562" t="s">
        <v>4634</v>
      </c>
      <c r="I1190" s="564"/>
      <c r="J1190" s="566" t="s">
        <v>504</v>
      </c>
      <c r="K1190" s="563"/>
      <c r="L1190" s="565" t="s">
        <v>117</v>
      </c>
      <c r="M1190" s="562" t="str">
        <f>VLOOKUP(C1190,[3]K10!$B$3:$K$1312,10,0)</f>
        <v>Mở</v>
      </c>
      <c r="N1190" s="564"/>
      <c r="O1190" s="563" t="s">
        <v>63</v>
      </c>
      <c r="P1190" s="563">
        <v>0</v>
      </c>
      <c r="Q1190" s="563" t="s">
        <v>505</v>
      </c>
      <c r="R1190" s="559" t="s">
        <v>814</v>
      </c>
      <c r="S1190" s="559">
        <f t="shared" si="53"/>
        <v>0</v>
      </c>
      <c r="T1190" s="559">
        <v>1052</v>
      </c>
      <c r="U1190" s="559" t="s">
        <v>4628</v>
      </c>
      <c r="V1190" s="562">
        <f>VLOOKUP(C1190,[4]K10!$B$3:$J$1312,9,0)</f>
        <v>27</v>
      </c>
      <c r="W1190" s="561">
        <v>1187</v>
      </c>
      <c r="X1190" s="561" t="s">
        <v>2472</v>
      </c>
      <c r="Y1190" s="562" t="s">
        <v>4633</v>
      </c>
    </row>
    <row r="1191" spans="1:26" ht="24" hidden="1" x14ac:dyDescent="0.2">
      <c r="A1191" s="569">
        <v>908</v>
      </c>
      <c r="B1191" s="568" t="str">
        <f t="shared" si="52"/>
        <v>10.7.1303115.08</v>
      </c>
      <c r="C1191" s="562" t="s">
        <v>4407</v>
      </c>
      <c r="D1191" s="562" t="str">
        <f>VLOOKUP(E1191,[1]QuyetdinhPCGD!$B$6:$C$1258,2,0)</f>
        <v>1303115</v>
      </c>
      <c r="E1191" s="573" t="s">
        <v>494</v>
      </c>
      <c r="F1191" s="564" t="s">
        <v>72</v>
      </c>
      <c r="G1191" s="564" t="s">
        <v>8</v>
      </c>
      <c r="H1191" s="562" t="s">
        <v>4634</v>
      </c>
      <c r="I1191" s="564"/>
      <c r="J1191" s="566" t="s">
        <v>504</v>
      </c>
      <c r="K1191" s="563"/>
      <c r="L1191" s="565" t="s">
        <v>119</v>
      </c>
      <c r="M1191" s="562" t="str">
        <f>VLOOKUP(C1191,[3]K10!$B$3:$K$1312,10,0)</f>
        <v>Mở</v>
      </c>
      <c r="N1191" s="564"/>
      <c r="O1191" s="563" t="s">
        <v>63</v>
      </c>
      <c r="P1191" s="563">
        <v>0</v>
      </c>
      <c r="Q1191" s="563" t="s">
        <v>506</v>
      </c>
      <c r="R1191" s="559" t="s">
        <v>814</v>
      </c>
      <c r="S1191" s="559">
        <f t="shared" si="53"/>
        <v>0</v>
      </c>
      <c r="T1191" s="559">
        <v>1053</v>
      </c>
      <c r="U1191" s="559" t="s">
        <v>4628</v>
      </c>
      <c r="V1191" s="562">
        <f>VLOOKUP(C1191,[4]K10!$B$3:$J$1312,9,0)</f>
        <v>27</v>
      </c>
      <c r="W1191" s="561">
        <v>1188</v>
      </c>
      <c r="X1191" s="561" t="s">
        <v>2472</v>
      </c>
      <c r="Y1191" s="562" t="s">
        <v>4633</v>
      </c>
    </row>
    <row r="1192" spans="1:26" ht="24" hidden="1" x14ac:dyDescent="0.2">
      <c r="A1192" s="569">
        <v>909</v>
      </c>
      <c r="B1192" s="568" t="str">
        <f t="shared" si="52"/>
        <v>10.7.1303115.09</v>
      </c>
      <c r="C1192" s="562" t="s">
        <v>4408</v>
      </c>
      <c r="D1192" s="562" t="str">
        <f>VLOOKUP(E1192,[1]QuyetdinhPCGD!$B$6:$C$1258,2,0)</f>
        <v>1303115</v>
      </c>
      <c r="E1192" s="573" t="s">
        <v>494</v>
      </c>
      <c r="F1192" s="564" t="s">
        <v>145</v>
      </c>
      <c r="G1192" s="564" t="s">
        <v>8</v>
      </c>
      <c r="H1192" s="562" t="s">
        <v>4634</v>
      </c>
      <c r="I1192" s="564"/>
      <c r="J1192" s="566" t="s">
        <v>504</v>
      </c>
      <c r="K1192" s="563"/>
      <c r="L1192" s="565" t="s">
        <v>176</v>
      </c>
      <c r="M1192" s="562" t="str">
        <f>VLOOKUP(C1192,[3]K10!$B$3:$K$1312,10,0)</f>
        <v>Mở</v>
      </c>
      <c r="N1192" s="564"/>
      <c r="O1192" s="563" t="s">
        <v>63</v>
      </c>
      <c r="P1192" s="563">
        <v>0</v>
      </c>
      <c r="Q1192" s="563" t="s">
        <v>507</v>
      </c>
      <c r="R1192" s="559" t="s">
        <v>814</v>
      </c>
      <c r="S1192" s="559">
        <f t="shared" si="53"/>
        <v>0</v>
      </c>
      <c r="T1192" s="559">
        <v>1054</v>
      </c>
      <c r="U1192" s="559" t="s">
        <v>4628</v>
      </c>
      <c r="V1192" s="562">
        <f>VLOOKUP(C1192,[4]K10!$B$3:$J$1312,9,0)</f>
        <v>27</v>
      </c>
      <c r="W1192" s="561">
        <v>1189</v>
      </c>
      <c r="X1192" s="561" t="s">
        <v>2472</v>
      </c>
      <c r="Y1192" s="562" t="s">
        <v>4633</v>
      </c>
    </row>
    <row r="1193" spans="1:26" ht="24" hidden="1" x14ac:dyDescent="0.2">
      <c r="A1193" s="569">
        <v>910</v>
      </c>
      <c r="B1193" s="568" t="str">
        <f t="shared" si="52"/>
        <v>10.7.1303115.07</v>
      </c>
      <c r="C1193" s="562" t="s">
        <v>4406</v>
      </c>
      <c r="D1193" s="562" t="str">
        <f>VLOOKUP(E1193,[1]QuyetdinhPCGD!$B$6:$C$1258,2,0)</f>
        <v>1303115</v>
      </c>
      <c r="E1193" s="573" t="s">
        <v>494</v>
      </c>
      <c r="F1193" s="564" t="s">
        <v>85</v>
      </c>
      <c r="G1193" s="564" t="s">
        <v>10</v>
      </c>
      <c r="H1193" s="562" t="s">
        <v>4634</v>
      </c>
      <c r="I1193" s="571"/>
      <c r="J1193" s="566" t="s">
        <v>504</v>
      </c>
      <c r="K1193" s="563"/>
      <c r="L1193" s="565" t="s">
        <v>117</v>
      </c>
      <c r="M1193" s="562" t="str">
        <f>VLOOKUP(C1193,[3]K10!$B$3:$K$1312,10,0)</f>
        <v>Mở</v>
      </c>
      <c r="N1193" s="571"/>
      <c r="O1193" s="563" t="s">
        <v>63</v>
      </c>
      <c r="P1193" s="563">
        <v>0</v>
      </c>
      <c r="Q1193" s="563" t="s">
        <v>505</v>
      </c>
      <c r="R1193" s="559" t="s">
        <v>814</v>
      </c>
      <c r="S1193" s="559">
        <f t="shared" si="53"/>
        <v>0</v>
      </c>
      <c r="T1193" s="559">
        <v>1055</v>
      </c>
      <c r="U1193" s="559" t="s">
        <v>4628</v>
      </c>
      <c r="V1193" s="562">
        <f>VLOOKUP(C1193,[4]K10!$B$3:$J$1312,9,0)</f>
        <v>27</v>
      </c>
      <c r="W1193" s="561">
        <v>1190</v>
      </c>
      <c r="X1193" s="561" t="s">
        <v>2472</v>
      </c>
      <c r="Y1193" s="562" t="s">
        <v>4633</v>
      </c>
    </row>
    <row r="1194" spans="1:26" ht="24" hidden="1" x14ac:dyDescent="0.2">
      <c r="A1194" s="569">
        <v>911</v>
      </c>
      <c r="B1194" s="568" t="str">
        <f t="shared" si="52"/>
        <v>10.7.1303115.08</v>
      </c>
      <c r="C1194" s="562" t="s">
        <v>4407</v>
      </c>
      <c r="D1194" s="562" t="str">
        <f>VLOOKUP(E1194,[1]QuyetdinhPCGD!$B$6:$C$1258,2,0)</f>
        <v>1303115</v>
      </c>
      <c r="E1194" s="573" t="s">
        <v>494</v>
      </c>
      <c r="F1194" s="564" t="s">
        <v>72</v>
      </c>
      <c r="G1194" s="564" t="s">
        <v>10</v>
      </c>
      <c r="H1194" s="562" t="s">
        <v>4634</v>
      </c>
      <c r="I1194" s="571"/>
      <c r="J1194" s="566" t="s">
        <v>504</v>
      </c>
      <c r="K1194" s="563"/>
      <c r="L1194" s="565" t="s">
        <v>119</v>
      </c>
      <c r="M1194" s="562" t="str">
        <f>VLOOKUP(C1194,[3]K10!$B$3:$K$1312,10,0)</f>
        <v>Mở</v>
      </c>
      <c r="N1194" s="571"/>
      <c r="O1194" s="563" t="s">
        <v>63</v>
      </c>
      <c r="P1194" s="563">
        <v>0</v>
      </c>
      <c r="Q1194" s="563" t="s">
        <v>506</v>
      </c>
      <c r="R1194" s="559" t="s">
        <v>814</v>
      </c>
      <c r="S1194" s="559">
        <f t="shared" si="53"/>
        <v>0</v>
      </c>
      <c r="T1194" s="559">
        <v>1056</v>
      </c>
      <c r="U1194" s="559" t="s">
        <v>4628</v>
      </c>
      <c r="V1194" s="562">
        <f>VLOOKUP(C1194,[4]K10!$B$3:$J$1312,9,0)</f>
        <v>27</v>
      </c>
      <c r="W1194" s="561">
        <v>1191</v>
      </c>
      <c r="X1194" s="561" t="s">
        <v>2472</v>
      </c>
      <c r="Y1194" s="562" t="s">
        <v>4633</v>
      </c>
    </row>
    <row r="1195" spans="1:26" ht="24" hidden="1" x14ac:dyDescent="0.2">
      <c r="A1195" s="569">
        <v>912</v>
      </c>
      <c r="B1195" s="568" t="str">
        <f t="shared" si="52"/>
        <v>10.7.1303115.09</v>
      </c>
      <c r="C1195" s="562" t="s">
        <v>4408</v>
      </c>
      <c r="D1195" s="562" t="str">
        <f>VLOOKUP(E1195,[1]QuyetdinhPCGD!$B$6:$C$1258,2,0)</f>
        <v>1303115</v>
      </c>
      <c r="E1195" s="573" t="s">
        <v>494</v>
      </c>
      <c r="F1195" s="564" t="s">
        <v>145</v>
      </c>
      <c r="G1195" s="564" t="s">
        <v>10</v>
      </c>
      <c r="H1195" s="562" t="s">
        <v>4634</v>
      </c>
      <c r="I1195" s="571"/>
      <c r="J1195" s="566" t="s">
        <v>504</v>
      </c>
      <c r="K1195" s="563"/>
      <c r="L1195" s="565" t="s">
        <v>176</v>
      </c>
      <c r="M1195" s="562" t="str">
        <f>VLOOKUP(C1195,[3]K10!$B$3:$K$1312,10,0)</f>
        <v>Mở</v>
      </c>
      <c r="N1195" s="571"/>
      <c r="O1195" s="563" t="s">
        <v>63</v>
      </c>
      <c r="P1195" s="563">
        <v>0</v>
      </c>
      <c r="Q1195" s="563" t="s">
        <v>507</v>
      </c>
      <c r="R1195" s="559" t="s">
        <v>814</v>
      </c>
      <c r="S1195" s="559">
        <f t="shared" si="53"/>
        <v>0</v>
      </c>
      <c r="T1195" s="559">
        <v>1057</v>
      </c>
      <c r="U1195" s="559" t="s">
        <v>4628</v>
      </c>
      <c r="V1195" s="562">
        <f>VLOOKUP(C1195,[4]K10!$B$3:$J$1312,9,0)</f>
        <v>27</v>
      </c>
      <c r="W1195" s="561">
        <v>1192</v>
      </c>
      <c r="X1195" s="561" t="s">
        <v>2472</v>
      </c>
      <c r="Y1195" s="562" t="s">
        <v>4633</v>
      </c>
    </row>
    <row r="1196" spans="1:26" ht="57" hidden="1" x14ac:dyDescent="0.2">
      <c r="A1196" s="569">
        <v>913</v>
      </c>
      <c r="B1196" s="568" t="str">
        <f t="shared" si="52"/>
        <v>10.7.1603121.03</v>
      </c>
      <c r="C1196" s="562" t="s">
        <v>4409</v>
      </c>
      <c r="D1196" s="562" t="str">
        <f>VLOOKUP(E1196,[1]QuyetdinhPCGD!$B$6:$C$1258,2,0)</f>
        <v>1603121</v>
      </c>
      <c r="E1196" s="570" t="s">
        <v>486</v>
      </c>
      <c r="F1196" s="564" t="s">
        <v>94</v>
      </c>
      <c r="G1196" s="564" t="s">
        <v>13</v>
      </c>
      <c r="H1196" s="563" t="s">
        <v>293</v>
      </c>
      <c r="I1196" s="571"/>
      <c r="J1196" s="566" t="s">
        <v>504</v>
      </c>
      <c r="K1196" s="563" t="s">
        <v>485</v>
      </c>
      <c r="L1196" s="572" t="s">
        <v>75</v>
      </c>
      <c r="M1196" s="562" t="str">
        <f>VLOOKUP(C1196,[3]K10!$B$3:$K$1312,10,0)</f>
        <v>Không mở</v>
      </c>
      <c r="N1196" s="571"/>
      <c r="O1196" s="563" t="s">
        <v>63</v>
      </c>
      <c r="P1196" s="563" t="s">
        <v>293</v>
      </c>
      <c r="Q1196" s="563" t="s">
        <v>485</v>
      </c>
      <c r="R1196" s="559" t="s">
        <v>293</v>
      </c>
      <c r="S1196" s="559">
        <f t="shared" si="53"/>
        <v>1</v>
      </c>
      <c r="T1196" s="559">
        <v>1043</v>
      </c>
      <c r="V1196" s="562">
        <f>VLOOKUP(C1196,[4]K10!$B$3:$J$1312,9,0)</f>
        <v>0</v>
      </c>
      <c r="W1196" s="561">
        <v>1193</v>
      </c>
      <c r="X1196" s="561"/>
      <c r="Y1196" s="561"/>
    </row>
    <row r="1197" spans="1:26" ht="50.25" hidden="1" customHeight="1" x14ac:dyDescent="0.2">
      <c r="A1197" s="569"/>
      <c r="B1197" s="568" t="str">
        <f t="shared" si="52"/>
        <v>10.7.1303125.06</v>
      </c>
      <c r="C1197" s="576" t="s">
        <v>4410</v>
      </c>
      <c r="D1197" s="562" t="str">
        <f>VLOOKUP(E1197,[1]QuyetdinhPCGD!$B$6:$C$1258,2,0)</f>
        <v>1303125</v>
      </c>
      <c r="E1197" s="567" t="s">
        <v>495</v>
      </c>
      <c r="F1197" s="564" t="s">
        <v>68</v>
      </c>
      <c r="G1197" s="564" t="s">
        <v>11</v>
      </c>
      <c r="H1197" s="562" t="s">
        <v>800</v>
      </c>
      <c r="I1197" s="571"/>
      <c r="J1197" s="566" t="s">
        <v>504</v>
      </c>
      <c r="K1197" s="563" t="s">
        <v>4368</v>
      </c>
      <c r="L1197" s="572" t="s">
        <v>115</v>
      </c>
      <c r="M1197" s="562" t="str">
        <f>VLOOKUP(C1197,[3]K10!$B$3:$K$1312,10,0)</f>
        <v>Mở</v>
      </c>
      <c r="N1197" s="571"/>
      <c r="O1197" s="563" t="s">
        <v>63</v>
      </c>
      <c r="P1197" s="563"/>
      <c r="Q1197" s="563"/>
      <c r="U1197" s="559" t="s">
        <v>4628</v>
      </c>
      <c r="V1197" s="562">
        <f>VLOOKUP(C1197,[4]K10!$B$3:$J$1312,9,0)</f>
        <v>35</v>
      </c>
      <c r="W1197" s="561">
        <v>1194</v>
      </c>
      <c r="X1197" s="561" t="s">
        <v>2472</v>
      </c>
      <c r="Y1197" s="561"/>
      <c r="Z1197" s="558" t="s">
        <v>3436</v>
      </c>
    </row>
    <row r="1198" spans="1:26" ht="51" hidden="1" customHeight="1" x14ac:dyDescent="0.2">
      <c r="A1198" s="569">
        <v>914</v>
      </c>
      <c r="B1198" s="568" t="str">
        <f t="shared" si="52"/>
        <v>10.7.1303125.03</v>
      </c>
      <c r="C1198" s="562" t="s">
        <v>4411</v>
      </c>
      <c r="D1198" s="562" t="str">
        <f>VLOOKUP(E1198,[1]QuyetdinhPCGD!$B$6:$C$1258,2,0)</f>
        <v>1303125</v>
      </c>
      <c r="E1198" s="567" t="s">
        <v>495</v>
      </c>
      <c r="F1198" s="564" t="s">
        <v>94</v>
      </c>
      <c r="G1198" s="564" t="s">
        <v>11</v>
      </c>
      <c r="H1198" s="562" t="str">
        <f>VLOOKUP(J1198,'[2]Phan ca&amp; Ngay BDhoc'!$B$4:$I$106,8,0)</f>
        <v>A1-1104</v>
      </c>
      <c r="I1198" s="571"/>
      <c r="J1198" s="566" t="s">
        <v>504</v>
      </c>
      <c r="K1198" s="563" t="s">
        <v>496</v>
      </c>
      <c r="L1198" s="572" t="s">
        <v>75</v>
      </c>
      <c r="M1198" s="562" t="str">
        <f>VLOOKUP(C1198,[3]K10!$B$3:$K$1312,10,0)</f>
        <v>Mở</v>
      </c>
      <c r="N1198" s="571"/>
      <c r="O1198" s="563" t="s">
        <v>63</v>
      </c>
      <c r="P1198" s="563">
        <v>0</v>
      </c>
      <c r="Q1198" s="563" t="s">
        <v>496</v>
      </c>
      <c r="R1198" s="559" t="s">
        <v>814</v>
      </c>
      <c r="S1198" s="559">
        <f t="shared" ref="S1198:S1230" si="54">IF(H1198=R1198,1,0)</f>
        <v>0</v>
      </c>
      <c r="T1198" s="559">
        <v>1058</v>
      </c>
      <c r="V1198" s="562">
        <f>VLOOKUP(C1198,[4]K10!$B$3:$J$1312,9,0)</f>
        <v>35</v>
      </c>
      <c r="W1198" s="561">
        <v>1195</v>
      </c>
      <c r="X1198" s="561" t="s">
        <v>2472</v>
      </c>
      <c r="Y1198" s="561"/>
      <c r="Z1198" s="558" t="s">
        <v>3436</v>
      </c>
    </row>
    <row r="1199" spans="1:26" ht="28.5" hidden="1" x14ac:dyDescent="0.2">
      <c r="A1199" s="569">
        <v>915</v>
      </c>
      <c r="B1199" s="568" t="str">
        <f t="shared" si="52"/>
        <v>10.7.1203107.29</v>
      </c>
      <c r="C1199" s="562" t="s">
        <v>4412</v>
      </c>
      <c r="D1199" s="562" t="str">
        <f>VLOOKUP(E1199,[1]QuyetdinhPCGD!$B$6:$C$1258,2,0)</f>
        <v>1203107</v>
      </c>
      <c r="E1199" s="570" t="s">
        <v>288</v>
      </c>
      <c r="F1199" s="564" t="s">
        <v>71</v>
      </c>
      <c r="G1199" s="564" t="s">
        <v>13</v>
      </c>
      <c r="H1199" s="562" t="s">
        <v>73</v>
      </c>
      <c r="I1199" s="571"/>
      <c r="J1199" s="566" t="s">
        <v>504</v>
      </c>
      <c r="K1199" s="563" t="s">
        <v>274</v>
      </c>
      <c r="L1199" s="565" t="s">
        <v>508</v>
      </c>
      <c r="M1199" s="562" t="str">
        <f>VLOOKUP(C1199,[3]K10!$B$3:$K$1312,10,0)</f>
        <v>Mở</v>
      </c>
      <c r="N1199" s="571"/>
      <c r="O1199" s="563" t="s">
        <v>63</v>
      </c>
      <c r="P1199" s="563" t="s">
        <v>293</v>
      </c>
      <c r="Q1199" s="563" t="s">
        <v>274</v>
      </c>
      <c r="R1199" s="559" t="s">
        <v>814</v>
      </c>
      <c r="S1199" s="559">
        <f t="shared" si="54"/>
        <v>0</v>
      </c>
      <c r="T1199" s="559">
        <v>1060</v>
      </c>
      <c r="U1199" s="559" t="s">
        <v>4628</v>
      </c>
      <c r="V1199" s="562">
        <f>VLOOKUP(C1199,[4]K10!$B$3:$J$1312,9,0)</f>
        <v>80</v>
      </c>
      <c r="W1199" s="561">
        <v>1196</v>
      </c>
      <c r="X1199" s="561" t="s">
        <v>2472</v>
      </c>
      <c r="Y1199" s="578" t="s">
        <v>4633</v>
      </c>
    </row>
    <row r="1200" spans="1:26" ht="57" hidden="1" x14ac:dyDescent="0.2">
      <c r="A1200" s="569">
        <v>916</v>
      </c>
      <c r="B1200" s="568" t="str">
        <f t="shared" si="52"/>
        <v>10.7.1303155.03</v>
      </c>
      <c r="C1200" s="562" t="s">
        <v>4413</v>
      </c>
      <c r="D1200" s="562" t="str">
        <f>VLOOKUP(E1200,[1]QuyetdinhPCGD!$B$6:$C$1258,2,0)</f>
        <v>1303155</v>
      </c>
      <c r="E1200" s="567" t="s">
        <v>497</v>
      </c>
      <c r="F1200" s="564" t="s">
        <v>94</v>
      </c>
      <c r="G1200" s="564" t="s">
        <v>11</v>
      </c>
      <c r="H1200" s="562" t="s">
        <v>293</v>
      </c>
      <c r="I1200" s="571"/>
      <c r="J1200" s="566" t="s">
        <v>504</v>
      </c>
      <c r="K1200" s="563" t="s">
        <v>496</v>
      </c>
      <c r="L1200" s="572" t="s">
        <v>75</v>
      </c>
      <c r="M1200" s="562" t="str">
        <f>VLOOKUP(C1200,[3]K10!$B$3:$K$1312,10,0)</f>
        <v>Không mở</v>
      </c>
      <c r="N1200" s="571"/>
      <c r="O1200" s="563" t="s">
        <v>63</v>
      </c>
      <c r="P1200" s="562" t="s">
        <v>293</v>
      </c>
      <c r="Q1200" s="563" t="s">
        <v>496</v>
      </c>
      <c r="R1200" s="559" t="s">
        <v>814</v>
      </c>
      <c r="S1200" s="559">
        <f t="shared" si="54"/>
        <v>0</v>
      </c>
      <c r="T1200" s="559">
        <v>1059</v>
      </c>
      <c r="V1200" s="562">
        <f>VLOOKUP(C1200,[4]K10!$B$3:$J$1312,9,0)</f>
        <v>0</v>
      </c>
      <c r="W1200" s="561">
        <v>1197</v>
      </c>
      <c r="X1200" s="561"/>
      <c r="Y1200" s="561"/>
    </row>
    <row r="1201" spans="1:25" ht="28.5" hidden="1" x14ac:dyDescent="0.2">
      <c r="A1201" s="569">
        <v>917</v>
      </c>
      <c r="B1201" s="568" t="str">
        <f t="shared" si="52"/>
        <v>10.7.0203104.01</v>
      </c>
      <c r="C1201" s="562" t="s">
        <v>4414</v>
      </c>
      <c r="D1201" s="562" t="str">
        <f>VLOOKUP(E1201,[1]QuyetdinhPCGD!$B$6:$C$1258,2,0)</f>
        <v>0203104</v>
      </c>
      <c r="E1201" s="570" t="s">
        <v>509</v>
      </c>
      <c r="F1201" s="564" t="s">
        <v>145</v>
      </c>
      <c r="G1201" s="564" t="s">
        <v>8</v>
      </c>
      <c r="H1201" s="562" t="str">
        <f>VLOOKUP(J1201,'[2]Phan ca&amp; Ngay BDhoc'!$B$4:$I$106,8,0)</f>
        <v>A10-605</v>
      </c>
      <c r="I1201" s="564"/>
      <c r="J1201" s="566" t="s">
        <v>510</v>
      </c>
      <c r="K1201" s="563" t="s">
        <v>340</v>
      </c>
      <c r="L1201" s="572" t="s">
        <v>62</v>
      </c>
      <c r="M1201" s="562" t="str">
        <f>VLOOKUP(C1201,[3]K10!$B$3:$K$1312,10,0)</f>
        <v>Mở</v>
      </c>
      <c r="N1201" s="564"/>
      <c r="O1201" s="563" t="s">
        <v>63</v>
      </c>
      <c r="P1201" s="563">
        <v>0</v>
      </c>
      <c r="Q1201" s="563" t="s">
        <v>340</v>
      </c>
      <c r="R1201" s="559" t="s">
        <v>4415</v>
      </c>
      <c r="S1201" s="559">
        <f t="shared" si="54"/>
        <v>1</v>
      </c>
      <c r="T1201" s="559">
        <v>1061</v>
      </c>
      <c r="V1201" s="562">
        <f>VLOOKUP(C1201,[4]K10!$B$3:$J$1312,9,0)</f>
        <v>75</v>
      </c>
      <c r="W1201" s="561">
        <v>1198</v>
      </c>
      <c r="X1201" s="561" t="s">
        <v>2472</v>
      </c>
      <c r="Y1201" s="561"/>
    </row>
    <row r="1202" spans="1:25" ht="28.5" hidden="1" x14ac:dyDescent="0.2">
      <c r="A1202" s="569">
        <v>918</v>
      </c>
      <c r="B1202" s="568" t="str">
        <f t="shared" si="52"/>
        <v>10.7.0203104.01</v>
      </c>
      <c r="C1202" s="562" t="s">
        <v>4414</v>
      </c>
      <c r="D1202" s="562" t="str">
        <f>VLOOKUP(E1202,[1]QuyetdinhPCGD!$B$6:$C$1258,2,0)</f>
        <v>0203104</v>
      </c>
      <c r="E1202" s="570" t="s">
        <v>509</v>
      </c>
      <c r="F1202" s="564" t="s">
        <v>145</v>
      </c>
      <c r="G1202" s="564" t="s">
        <v>10</v>
      </c>
      <c r="H1202" s="562" t="str">
        <f>VLOOKUP(J1202,'[2]Phan ca&amp; Ngay BDhoc'!$B$4:$I$106,8,0)</f>
        <v>A10-605</v>
      </c>
      <c r="I1202" s="571"/>
      <c r="J1202" s="566" t="s">
        <v>510</v>
      </c>
      <c r="K1202" s="563" t="s">
        <v>340</v>
      </c>
      <c r="L1202" s="572" t="s">
        <v>62</v>
      </c>
      <c r="M1202" s="562" t="str">
        <f>VLOOKUP(C1202,[3]K10!$B$3:$K$1312,10,0)</f>
        <v>Mở</v>
      </c>
      <c r="N1202" s="571"/>
      <c r="O1202" s="563" t="s">
        <v>63</v>
      </c>
      <c r="P1202" s="563">
        <v>0</v>
      </c>
      <c r="Q1202" s="563" t="s">
        <v>340</v>
      </c>
      <c r="R1202" s="559" t="s">
        <v>4415</v>
      </c>
      <c r="S1202" s="559">
        <f t="shared" si="54"/>
        <v>1</v>
      </c>
      <c r="T1202" s="559">
        <v>1062</v>
      </c>
      <c r="V1202" s="562">
        <f>VLOOKUP(C1202,[4]K10!$B$3:$J$1312,9,0)</f>
        <v>75</v>
      </c>
      <c r="W1202" s="561">
        <v>1199</v>
      </c>
      <c r="X1202" s="561" t="s">
        <v>2472</v>
      </c>
      <c r="Y1202" s="561"/>
    </row>
    <row r="1203" spans="1:25" ht="21.75" hidden="1" customHeight="1" x14ac:dyDescent="0.2">
      <c r="A1203" s="569">
        <v>919</v>
      </c>
      <c r="B1203" s="568" t="str">
        <f t="shared" si="52"/>
        <v>10.7.0203110.01</v>
      </c>
      <c r="C1203" s="562" t="s">
        <v>4416</v>
      </c>
      <c r="D1203" s="562" t="str">
        <f>VLOOKUP(E1203,[1]QuyetdinhPCGD!$B$6:$C$1258,2,0)</f>
        <v>0203110</v>
      </c>
      <c r="E1203" s="573" t="s">
        <v>511</v>
      </c>
      <c r="F1203" s="564" t="s">
        <v>98</v>
      </c>
      <c r="G1203" s="564" t="s">
        <v>8</v>
      </c>
      <c r="H1203" s="562" t="str">
        <f>VLOOKUP(J1203,'[2]Phan ca&amp; Ngay BDhoc'!$B$4:$I$106,8,0)</f>
        <v>A10-605</v>
      </c>
      <c r="I1203" s="564"/>
      <c r="J1203" s="566" t="s">
        <v>510</v>
      </c>
      <c r="K1203" s="563" t="s">
        <v>340</v>
      </c>
      <c r="L1203" s="565" t="s">
        <v>62</v>
      </c>
      <c r="M1203" s="562" t="str">
        <f>VLOOKUP(C1203,[3]K10!$B$3:$K$1312,10,0)</f>
        <v>Mở</v>
      </c>
      <c r="N1203" s="564"/>
      <c r="O1203" s="563" t="s">
        <v>63</v>
      </c>
      <c r="P1203" s="563">
        <v>0</v>
      </c>
      <c r="Q1203" s="563" t="s">
        <v>340</v>
      </c>
      <c r="R1203" s="559" t="s">
        <v>4415</v>
      </c>
      <c r="S1203" s="559">
        <f t="shared" si="54"/>
        <v>1</v>
      </c>
      <c r="T1203" s="559">
        <v>1063</v>
      </c>
      <c r="V1203" s="562">
        <f>VLOOKUP(C1203,[4]K10!$B$3:$J$1312,9,0)</f>
        <v>69</v>
      </c>
      <c r="W1203" s="561">
        <v>1200</v>
      </c>
      <c r="X1203" s="561" t="s">
        <v>2472</v>
      </c>
      <c r="Y1203" s="561"/>
    </row>
    <row r="1204" spans="1:25" ht="71.25" hidden="1" x14ac:dyDescent="0.2">
      <c r="A1204" s="569">
        <v>920</v>
      </c>
      <c r="B1204" s="568" t="str">
        <f t="shared" si="52"/>
        <v>10.7.0203116.01</v>
      </c>
      <c r="C1204" s="562" t="s">
        <v>4417</v>
      </c>
      <c r="D1204" s="562" t="str">
        <f>VLOOKUP(E1204,[1]QuyetdinhPCGD!$B$6:$C$1258,2,0)</f>
        <v>0203116</v>
      </c>
      <c r="E1204" s="570" t="s">
        <v>512</v>
      </c>
      <c r="F1204" s="564" t="s">
        <v>68</v>
      </c>
      <c r="G1204" s="564" t="s">
        <v>12</v>
      </c>
      <c r="H1204" s="562" t="str">
        <f>VLOOKUP(J1204,'[2]Phan ca&amp; Ngay BDhoc'!$B$4:$I$106,8,0)</f>
        <v>A10-605</v>
      </c>
      <c r="I1204" s="571"/>
      <c r="J1204" s="566" t="s">
        <v>510</v>
      </c>
      <c r="K1204" s="563" t="s">
        <v>513</v>
      </c>
      <c r="L1204" s="572" t="s">
        <v>62</v>
      </c>
      <c r="M1204" s="562" t="str">
        <f>VLOOKUP(C1204,[3]K10!$B$3:$K$1312,10,0)</f>
        <v>Mở</v>
      </c>
      <c r="N1204" s="571"/>
      <c r="O1204" s="563" t="s">
        <v>63</v>
      </c>
      <c r="P1204" s="563">
        <v>0</v>
      </c>
      <c r="Q1204" s="563" t="s">
        <v>513</v>
      </c>
      <c r="R1204" s="559" t="s">
        <v>4415</v>
      </c>
      <c r="S1204" s="559">
        <f t="shared" si="54"/>
        <v>1</v>
      </c>
      <c r="T1204" s="559">
        <v>1064</v>
      </c>
      <c r="V1204" s="562">
        <f>VLOOKUP(C1204,[4]K10!$B$3:$J$1312,9,0)</f>
        <v>70</v>
      </c>
      <c r="W1204" s="561">
        <v>1201</v>
      </c>
      <c r="X1204" s="561" t="s">
        <v>2472</v>
      </c>
      <c r="Y1204" s="561"/>
    </row>
    <row r="1205" spans="1:25" ht="71.25" hidden="1" x14ac:dyDescent="0.2">
      <c r="A1205" s="569">
        <v>921</v>
      </c>
      <c r="B1205" s="568" t="str">
        <f t="shared" si="52"/>
        <v>10.7.0203117.01</v>
      </c>
      <c r="C1205" s="562" t="s">
        <v>4418</v>
      </c>
      <c r="D1205" s="562" t="str">
        <f>VLOOKUP(E1205,[1]QuyetdinhPCGD!$B$6:$C$1258,2,0)</f>
        <v>0203117</v>
      </c>
      <c r="E1205" s="567" t="s">
        <v>514</v>
      </c>
      <c r="F1205" s="564" t="s">
        <v>98</v>
      </c>
      <c r="G1205" s="564" t="s">
        <v>10</v>
      </c>
      <c r="H1205" s="562" t="str">
        <f>VLOOKUP(J1205,'[2]Phan ca&amp; Ngay BDhoc'!$B$4:$I$106,8,0)</f>
        <v>A10-605</v>
      </c>
      <c r="I1205" s="571"/>
      <c r="J1205" s="566" t="s">
        <v>510</v>
      </c>
      <c r="K1205" s="563" t="s">
        <v>513</v>
      </c>
      <c r="L1205" s="572" t="s">
        <v>62</v>
      </c>
      <c r="M1205" s="562" t="str">
        <f>VLOOKUP(C1205,[3]K10!$B$3:$K$1312,10,0)</f>
        <v>Mở</v>
      </c>
      <c r="N1205" s="571"/>
      <c r="O1205" s="563" t="s">
        <v>63</v>
      </c>
      <c r="P1205" s="563">
        <v>0</v>
      </c>
      <c r="Q1205" s="563" t="s">
        <v>513</v>
      </c>
      <c r="R1205" s="559" t="s">
        <v>4415</v>
      </c>
      <c r="S1205" s="559">
        <f t="shared" si="54"/>
        <v>1</v>
      </c>
      <c r="T1205" s="559">
        <v>1065</v>
      </c>
      <c r="V1205" s="562">
        <f>VLOOKUP(C1205,[4]K10!$B$3:$J$1312,9,0)</f>
        <v>70</v>
      </c>
      <c r="W1205" s="561">
        <v>1202</v>
      </c>
      <c r="X1205" s="561" t="s">
        <v>2472</v>
      </c>
      <c r="Y1205" s="561"/>
    </row>
    <row r="1206" spans="1:25" ht="30.75" hidden="1" customHeight="1" x14ac:dyDescent="0.2">
      <c r="A1206" s="569">
        <v>922</v>
      </c>
      <c r="B1206" s="568" t="str">
        <f t="shared" si="52"/>
        <v>10.7.0203122.01</v>
      </c>
      <c r="C1206" s="562" t="s">
        <v>4419</v>
      </c>
      <c r="D1206" s="562" t="str">
        <f>VLOOKUP(E1206,[1]QuyetdinhPCGD!$B$6:$C$1258,2,0)</f>
        <v>0203122</v>
      </c>
      <c r="E1206" s="570" t="s">
        <v>515</v>
      </c>
      <c r="F1206" s="564" t="s">
        <v>85</v>
      </c>
      <c r="G1206" s="564" t="s">
        <v>9</v>
      </c>
      <c r="H1206" s="562" t="str">
        <f>VLOOKUP(J1206,'[2]Phan ca&amp; Ngay BDhoc'!$B$4:$I$106,8,0)</f>
        <v>A10-605</v>
      </c>
      <c r="I1206" s="571"/>
      <c r="J1206" s="566" t="s">
        <v>510</v>
      </c>
      <c r="K1206" s="563" t="s">
        <v>516</v>
      </c>
      <c r="L1206" s="572" t="s">
        <v>62</v>
      </c>
      <c r="M1206" s="562" t="str">
        <f>VLOOKUP(C1206,[3]K10!$B$3:$K$1312,10,0)</f>
        <v>Mở</v>
      </c>
      <c r="N1206" s="571"/>
      <c r="O1206" s="563" t="s">
        <v>63</v>
      </c>
      <c r="P1206" s="563">
        <v>0</v>
      </c>
      <c r="Q1206" s="563" t="s">
        <v>516</v>
      </c>
      <c r="R1206" s="559" t="s">
        <v>4415</v>
      </c>
      <c r="S1206" s="559">
        <f t="shared" si="54"/>
        <v>1</v>
      </c>
      <c r="T1206" s="559">
        <v>1066</v>
      </c>
      <c r="V1206" s="562">
        <f>VLOOKUP(C1206,[4]K10!$B$3:$J$1312,9,0)</f>
        <v>36</v>
      </c>
      <c r="W1206" s="561">
        <v>1203</v>
      </c>
      <c r="X1206" s="561" t="s">
        <v>2472</v>
      </c>
      <c r="Y1206" s="561"/>
    </row>
    <row r="1207" spans="1:25" ht="30.75" hidden="1" customHeight="1" x14ac:dyDescent="0.2">
      <c r="A1207" s="569">
        <v>923</v>
      </c>
      <c r="B1207" s="568" t="str">
        <f t="shared" si="52"/>
        <v>10.7.0203130.01</v>
      </c>
      <c r="C1207" s="562" t="s">
        <v>4420</v>
      </c>
      <c r="D1207" s="562" t="str">
        <f>VLOOKUP(E1207,[1]QuyetdinhPCGD!$B$6:$C$1258,2,0)</f>
        <v>0203130</v>
      </c>
      <c r="E1207" s="570" t="s">
        <v>517</v>
      </c>
      <c r="F1207" s="564" t="s">
        <v>94</v>
      </c>
      <c r="G1207" s="564" t="s">
        <v>12</v>
      </c>
      <c r="H1207" s="562" t="str">
        <f>VLOOKUP(J1207,'[2]Phan ca&amp; Ngay BDhoc'!$B$4:$I$106,8,0)</f>
        <v>A10-605</v>
      </c>
      <c r="I1207" s="571"/>
      <c r="J1207" s="566" t="s">
        <v>510</v>
      </c>
      <c r="K1207" s="563" t="s">
        <v>518</v>
      </c>
      <c r="L1207" s="572" t="s">
        <v>62</v>
      </c>
      <c r="M1207" s="562" t="str">
        <f>VLOOKUP(C1207,[3]K10!$B$3:$K$1312,10,0)</f>
        <v>Mở</v>
      </c>
      <c r="N1207" s="571"/>
      <c r="O1207" s="563" t="s">
        <v>63</v>
      </c>
      <c r="P1207" s="563">
        <v>0</v>
      </c>
      <c r="Q1207" s="563" t="s">
        <v>518</v>
      </c>
      <c r="R1207" s="559" t="s">
        <v>4415</v>
      </c>
      <c r="S1207" s="559">
        <f t="shared" si="54"/>
        <v>1</v>
      </c>
      <c r="T1207" s="559">
        <v>1068</v>
      </c>
      <c r="V1207" s="562">
        <f>VLOOKUP(C1207,[4]K10!$B$3:$J$1312,9,0)</f>
        <v>20</v>
      </c>
      <c r="W1207" s="561">
        <v>1204</v>
      </c>
      <c r="X1207" s="561" t="s">
        <v>2472</v>
      </c>
      <c r="Y1207" s="561"/>
    </row>
    <row r="1208" spans="1:25" ht="37.5" hidden="1" customHeight="1" x14ac:dyDescent="0.2">
      <c r="A1208" s="569">
        <v>924</v>
      </c>
      <c r="B1208" s="568" t="str">
        <f t="shared" si="52"/>
        <v>10.7.0203133.01</v>
      </c>
      <c r="C1208" s="562" t="s">
        <v>4421</v>
      </c>
      <c r="D1208" s="562" t="str">
        <f>VLOOKUP(E1208,[1]QuyetdinhPCGD!$B$6:$C$1258,2,0)</f>
        <v>0203133</v>
      </c>
      <c r="E1208" s="570" t="s">
        <v>519</v>
      </c>
      <c r="F1208" s="564" t="s">
        <v>113</v>
      </c>
      <c r="G1208" s="564" t="s">
        <v>9</v>
      </c>
      <c r="H1208" s="562" t="str">
        <f>VLOOKUP(J1208,'[2]Phan ca&amp; Ngay BDhoc'!$B$4:$I$106,8,0)</f>
        <v>A10-605</v>
      </c>
      <c r="I1208" s="571"/>
      <c r="J1208" s="566" t="s">
        <v>510</v>
      </c>
      <c r="K1208" s="563" t="s">
        <v>340</v>
      </c>
      <c r="L1208" s="572" t="s">
        <v>62</v>
      </c>
      <c r="M1208" s="562" t="str">
        <f>VLOOKUP(C1208,[3]K10!$B$3:$K$1312,10,0)</f>
        <v>Mở</v>
      </c>
      <c r="N1208" s="571"/>
      <c r="O1208" s="563" t="s">
        <v>63</v>
      </c>
      <c r="P1208" s="563">
        <v>0</v>
      </c>
      <c r="Q1208" s="563" t="s">
        <v>340</v>
      </c>
      <c r="R1208" s="559" t="s">
        <v>4415</v>
      </c>
      <c r="S1208" s="559">
        <f t="shared" si="54"/>
        <v>1</v>
      </c>
      <c r="T1208" s="559">
        <v>1069</v>
      </c>
      <c r="V1208" s="562">
        <f>VLOOKUP(C1208,[4]K10!$B$3:$J$1312,9,0)</f>
        <v>70</v>
      </c>
      <c r="W1208" s="561">
        <v>1205</v>
      </c>
      <c r="X1208" s="561" t="s">
        <v>2472</v>
      </c>
      <c r="Y1208" s="561"/>
    </row>
    <row r="1209" spans="1:25" ht="29.25" hidden="1" customHeight="1" x14ac:dyDescent="0.2">
      <c r="A1209" s="569">
        <v>925</v>
      </c>
      <c r="B1209" s="568" t="str">
        <f t="shared" si="52"/>
        <v>10.7.0203136.03</v>
      </c>
      <c r="C1209" s="562" t="s">
        <v>4422</v>
      </c>
      <c r="D1209" s="562" t="str">
        <f>VLOOKUP(E1209,[1]QuyetdinhPCGD!$B$6:$C$1258,2,0)</f>
        <v>0203136</v>
      </c>
      <c r="E1209" s="570" t="s">
        <v>520</v>
      </c>
      <c r="F1209" s="564" t="s">
        <v>142</v>
      </c>
      <c r="G1209" s="564" t="s">
        <v>11</v>
      </c>
      <c r="H1209" s="562" t="s">
        <v>139</v>
      </c>
      <c r="I1209" s="571"/>
      <c r="J1209" s="566" t="s">
        <v>510</v>
      </c>
      <c r="K1209" s="563" t="s">
        <v>518</v>
      </c>
      <c r="L1209" s="572" t="s">
        <v>75</v>
      </c>
      <c r="M1209" s="562" t="str">
        <f>VLOOKUP(C1209,[3]K10!$B$3:$K$1312,10,0)</f>
        <v>Mở</v>
      </c>
      <c r="N1209" s="571"/>
      <c r="O1209" s="563" t="s">
        <v>63</v>
      </c>
      <c r="P1209" s="563" t="s">
        <v>147</v>
      </c>
      <c r="Q1209" s="563" t="s">
        <v>518</v>
      </c>
      <c r="R1209" s="559" t="s">
        <v>139</v>
      </c>
      <c r="S1209" s="559">
        <f t="shared" si="54"/>
        <v>1</v>
      </c>
      <c r="T1209" s="559">
        <v>1070</v>
      </c>
      <c r="V1209" s="562">
        <f>VLOOKUP(C1209,[4]K10!$B$3:$J$1312,9,0)</f>
        <v>20</v>
      </c>
      <c r="W1209" s="561">
        <v>1206</v>
      </c>
      <c r="X1209" s="561" t="s">
        <v>4627</v>
      </c>
      <c r="Y1209" s="561"/>
    </row>
    <row r="1210" spans="1:25" ht="114" hidden="1" x14ac:dyDescent="0.2">
      <c r="A1210" s="569">
        <v>926</v>
      </c>
      <c r="B1210" s="568" t="str">
        <f t="shared" si="52"/>
        <v>10.7.0203136.01</v>
      </c>
      <c r="C1210" s="562" t="s">
        <v>4423</v>
      </c>
      <c r="D1210" s="562" t="str">
        <f>VLOOKUP(E1210,[1]QuyetdinhPCGD!$B$6:$C$1258,2,0)</f>
        <v>0203136</v>
      </c>
      <c r="E1210" s="570" t="s">
        <v>520</v>
      </c>
      <c r="F1210" s="564" t="s">
        <v>138</v>
      </c>
      <c r="G1210" s="564" t="s">
        <v>13</v>
      </c>
      <c r="H1210" s="562" t="s">
        <v>139</v>
      </c>
      <c r="I1210" s="571"/>
      <c r="J1210" s="566" t="s">
        <v>510</v>
      </c>
      <c r="K1210" s="563" t="s">
        <v>518</v>
      </c>
      <c r="L1210" s="572" t="s">
        <v>62</v>
      </c>
      <c r="M1210" s="562" t="str">
        <f>VLOOKUP(C1210,[3]K10!$B$3:$K$1312,10,0)</f>
        <v>Mở</v>
      </c>
      <c r="N1210" s="571"/>
      <c r="O1210" s="563" t="s">
        <v>63</v>
      </c>
      <c r="P1210" s="563" t="s">
        <v>141</v>
      </c>
      <c r="Q1210" s="563" t="s">
        <v>518</v>
      </c>
      <c r="R1210" s="559" t="s">
        <v>139</v>
      </c>
      <c r="S1210" s="559">
        <f t="shared" si="54"/>
        <v>1</v>
      </c>
      <c r="T1210" s="559">
        <v>1071</v>
      </c>
      <c r="V1210" s="562">
        <f>VLOOKUP(C1210,[4]K10!$B$3:$J$1312,9,0)</f>
        <v>20</v>
      </c>
      <c r="W1210" s="561">
        <v>1207</v>
      </c>
      <c r="X1210" s="561" t="s">
        <v>2472</v>
      </c>
      <c r="Y1210" s="561"/>
    </row>
    <row r="1211" spans="1:25" ht="114" hidden="1" x14ac:dyDescent="0.2">
      <c r="A1211" s="569">
        <v>927</v>
      </c>
      <c r="B1211" s="568" t="str">
        <f t="shared" si="52"/>
        <v>10.7.0203136.02</v>
      </c>
      <c r="C1211" s="562" t="s">
        <v>4424</v>
      </c>
      <c r="D1211" s="562" t="str">
        <f>VLOOKUP(E1211,[1]QuyetdinhPCGD!$B$6:$C$1258,2,0)</f>
        <v>0203136</v>
      </c>
      <c r="E1211" s="570" t="s">
        <v>520</v>
      </c>
      <c r="F1211" s="564" t="s">
        <v>142</v>
      </c>
      <c r="G1211" s="564" t="s">
        <v>13</v>
      </c>
      <c r="H1211" s="562" t="s">
        <v>139</v>
      </c>
      <c r="I1211" s="571"/>
      <c r="J1211" s="566" t="s">
        <v>510</v>
      </c>
      <c r="K1211" s="563" t="s">
        <v>518</v>
      </c>
      <c r="L1211" s="572" t="s">
        <v>70</v>
      </c>
      <c r="M1211" s="562" t="str">
        <f>VLOOKUP(C1211,[3]K10!$B$3:$K$1312,10,0)</f>
        <v>Mở</v>
      </c>
      <c r="N1211" s="571"/>
      <c r="O1211" s="563" t="s">
        <v>63</v>
      </c>
      <c r="P1211" s="563" t="s">
        <v>143</v>
      </c>
      <c r="Q1211" s="563" t="s">
        <v>518</v>
      </c>
      <c r="R1211" s="559" t="s">
        <v>139</v>
      </c>
      <c r="S1211" s="559">
        <f t="shared" si="54"/>
        <v>1</v>
      </c>
      <c r="T1211" s="559">
        <v>1072</v>
      </c>
      <c r="V1211" s="562">
        <f>VLOOKUP(C1211,[4]K10!$B$3:$J$1312,9,0)</f>
        <v>20</v>
      </c>
      <c r="W1211" s="561">
        <v>1208</v>
      </c>
      <c r="X1211" s="561" t="s">
        <v>4627</v>
      </c>
      <c r="Y1211" s="561"/>
    </row>
    <row r="1212" spans="1:25" ht="42.75" hidden="1" x14ac:dyDescent="0.2">
      <c r="A1212" s="569">
        <v>928</v>
      </c>
      <c r="B1212" s="568" t="str">
        <f t="shared" si="52"/>
        <v>10.7.1603152.08</v>
      </c>
      <c r="C1212" s="562" t="s">
        <v>4425</v>
      </c>
      <c r="D1212" s="562" t="str">
        <f>VLOOKUP(E1212,[1]QuyetdinhPCGD!$B$6:$C$1258,2,0)</f>
        <v>1603152</v>
      </c>
      <c r="E1212" s="567" t="s">
        <v>343</v>
      </c>
      <c r="F1212" s="564" t="s">
        <v>85</v>
      </c>
      <c r="G1212" s="564" t="s">
        <v>9</v>
      </c>
      <c r="H1212" s="563" t="s">
        <v>4415</v>
      </c>
      <c r="I1212" s="571"/>
      <c r="J1212" s="566" t="s">
        <v>510</v>
      </c>
      <c r="K1212" s="563" t="s">
        <v>516</v>
      </c>
      <c r="L1212" s="572" t="s">
        <v>119</v>
      </c>
      <c r="M1212" s="562" t="str">
        <f>VLOOKUP(C1212,[3]K10!$B$3:$K$1312,10,0)</f>
        <v>Mở</v>
      </c>
      <c r="N1212" s="571"/>
      <c r="O1212" s="563" t="s">
        <v>63</v>
      </c>
      <c r="P1212" s="563">
        <v>0</v>
      </c>
      <c r="Q1212" s="563" t="s">
        <v>516</v>
      </c>
      <c r="R1212" s="559" t="s">
        <v>293</v>
      </c>
      <c r="S1212" s="559">
        <f t="shared" si="54"/>
        <v>0</v>
      </c>
      <c r="T1212" s="559">
        <v>1067</v>
      </c>
      <c r="U1212" s="559" t="s">
        <v>4628</v>
      </c>
      <c r="V1212" s="562">
        <f>VLOOKUP(C1212,[4]K10!$B$3:$J$1312,9,0)</f>
        <v>75</v>
      </c>
      <c r="W1212" s="561">
        <v>1209</v>
      </c>
      <c r="X1212" s="561" t="s">
        <v>2472</v>
      </c>
      <c r="Y1212" s="561"/>
    </row>
    <row r="1213" spans="1:25" ht="28.5" hidden="1" x14ac:dyDescent="0.2">
      <c r="A1213" s="569">
        <v>929</v>
      </c>
      <c r="B1213" s="568" t="str">
        <f t="shared" si="52"/>
        <v>10.7.0203104.02</v>
      </c>
      <c r="C1213" s="562" t="s">
        <v>4426</v>
      </c>
      <c r="D1213" s="562" t="str">
        <f>VLOOKUP(E1213,[1]QuyetdinhPCGD!$B$6:$C$1258,2,0)</f>
        <v>0203104</v>
      </c>
      <c r="E1213" s="570" t="s">
        <v>509</v>
      </c>
      <c r="F1213" s="564" t="s">
        <v>79</v>
      </c>
      <c r="G1213" s="564" t="s">
        <v>9</v>
      </c>
      <c r="H1213" s="562" t="str">
        <f>VLOOKUP(J1213,'[2]Phan ca&amp; Ngay BDhoc'!$B$4:$I$106,8,0)</f>
        <v>A10-605</v>
      </c>
      <c r="I1213" s="571"/>
      <c r="J1213" s="566" t="s">
        <v>521</v>
      </c>
      <c r="K1213" s="563" t="s">
        <v>340</v>
      </c>
      <c r="L1213" s="572" t="s">
        <v>70</v>
      </c>
      <c r="M1213" s="562" t="str">
        <f>VLOOKUP(C1213,[3]K10!$B$3:$K$1312,10,0)</f>
        <v>Mở</v>
      </c>
      <c r="N1213" s="571"/>
      <c r="O1213" s="563" t="s">
        <v>63</v>
      </c>
      <c r="P1213" s="563">
        <v>0</v>
      </c>
      <c r="Q1213" s="563" t="s">
        <v>340</v>
      </c>
      <c r="R1213" s="559" t="s">
        <v>4415</v>
      </c>
      <c r="S1213" s="559">
        <f t="shared" si="54"/>
        <v>1</v>
      </c>
      <c r="T1213" s="559">
        <v>1073</v>
      </c>
      <c r="V1213" s="562">
        <f>VLOOKUP(C1213,[4]K10!$B$3:$J$1312,9,0)</f>
        <v>69</v>
      </c>
      <c r="W1213" s="561">
        <v>1210</v>
      </c>
      <c r="X1213" s="561" t="s">
        <v>4627</v>
      </c>
      <c r="Y1213" s="561"/>
    </row>
    <row r="1214" spans="1:25" ht="28.5" hidden="1" x14ac:dyDescent="0.2">
      <c r="A1214" s="569">
        <v>930</v>
      </c>
      <c r="B1214" s="568" t="str">
        <f t="shared" si="52"/>
        <v>10.7.0203104.02</v>
      </c>
      <c r="C1214" s="562" t="s">
        <v>4426</v>
      </c>
      <c r="D1214" s="562" t="str">
        <f>VLOOKUP(E1214,[1]QuyetdinhPCGD!$B$6:$C$1258,2,0)</f>
        <v>0203104</v>
      </c>
      <c r="E1214" s="570" t="s">
        <v>509</v>
      </c>
      <c r="F1214" s="564" t="s">
        <v>79</v>
      </c>
      <c r="G1214" s="564" t="s">
        <v>12</v>
      </c>
      <c r="H1214" s="562" t="str">
        <f>VLOOKUP(J1214,'[2]Phan ca&amp; Ngay BDhoc'!$B$4:$I$106,8,0)</f>
        <v>A10-605</v>
      </c>
      <c r="I1214" s="571"/>
      <c r="J1214" s="566" t="s">
        <v>521</v>
      </c>
      <c r="K1214" s="563" t="s">
        <v>340</v>
      </c>
      <c r="L1214" s="572" t="s">
        <v>70</v>
      </c>
      <c r="M1214" s="562" t="str">
        <f>VLOOKUP(C1214,[3]K10!$B$3:$K$1312,10,0)</f>
        <v>Mở</v>
      </c>
      <c r="N1214" s="571"/>
      <c r="O1214" s="563" t="s">
        <v>63</v>
      </c>
      <c r="P1214" s="563">
        <v>0</v>
      </c>
      <c r="Q1214" s="563" t="s">
        <v>340</v>
      </c>
      <c r="R1214" s="559" t="s">
        <v>4415</v>
      </c>
      <c r="S1214" s="559">
        <f t="shared" si="54"/>
        <v>1</v>
      </c>
      <c r="T1214" s="559">
        <v>1074</v>
      </c>
      <c r="V1214" s="562">
        <f>VLOOKUP(C1214,[4]K10!$B$3:$J$1312,9,0)</f>
        <v>69</v>
      </c>
      <c r="W1214" s="561">
        <v>1211</v>
      </c>
      <c r="X1214" s="561" t="s">
        <v>4627</v>
      </c>
      <c r="Y1214" s="561"/>
    </row>
    <row r="1215" spans="1:25" ht="28.5" hidden="1" x14ac:dyDescent="0.2">
      <c r="A1215" s="569">
        <v>931</v>
      </c>
      <c r="B1215" s="568" t="str">
        <f t="shared" si="52"/>
        <v>10.7.0203110.02</v>
      </c>
      <c r="C1215" s="562" t="s">
        <v>4427</v>
      </c>
      <c r="D1215" s="562" t="str">
        <f>VLOOKUP(E1215,[1]QuyetdinhPCGD!$B$6:$C$1258,2,0)</f>
        <v>0203110</v>
      </c>
      <c r="E1215" s="573" t="s">
        <v>511</v>
      </c>
      <c r="F1215" s="564" t="s">
        <v>100</v>
      </c>
      <c r="G1215" s="564" t="s">
        <v>9</v>
      </c>
      <c r="H1215" s="562" t="str">
        <f>VLOOKUP(J1215,'[2]Phan ca&amp; Ngay BDhoc'!$B$4:$I$106,8,0)</f>
        <v>A10-605</v>
      </c>
      <c r="I1215" s="571"/>
      <c r="J1215" s="566" t="s">
        <v>521</v>
      </c>
      <c r="K1215" s="563" t="s">
        <v>340</v>
      </c>
      <c r="L1215" s="572" t="s">
        <v>70</v>
      </c>
      <c r="M1215" s="562" t="str">
        <f>VLOOKUP(C1215,[3]K10!$B$3:$K$1312,10,0)</f>
        <v>Mở</v>
      </c>
      <c r="N1215" s="571"/>
      <c r="O1215" s="563" t="s">
        <v>63</v>
      </c>
      <c r="P1215" s="563">
        <v>0</v>
      </c>
      <c r="Q1215" s="563" t="s">
        <v>340</v>
      </c>
      <c r="R1215" s="559" t="s">
        <v>4415</v>
      </c>
      <c r="S1215" s="559">
        <f t="shared" si="54"/>
        <v>1</v>
      </c>
      <c r="T1215" s="559">
        <v>1075</v>
      </c>
      <c r="V1215" s="562">
        <f>VLOOKUP(C1215,[4]K10!$B$3:$J$1312,9,0)</f>
        <v>68</v>
      </c>
      <c r="W1215" s="561">
        <v>1212</v>
      </c>
      <c r="X1215" s="561" t="s">
        <v>4627</v>
      </c>
      <c r="Y1215" s="561"/>
    </row>
    <row r="1216" spans="1:25" ht="71.25" hidden="1" x14ac:dyDescent="0.2">
      <c r="A1216" s="569">
        <v>932</v>
      </c>
      <c r="B1216" s="568" t="str">
        <f t="shared" si="52"/>
        <v>10.7.0203116.02</v>
      </c>
      <c r="C1216" s="562" t="s">
        <v>4428</v>
      </c>
      <c r="D1216" s="562" t="str">
        <f>VLOOKUP(E1216,[1]QuyetdinhPCGD!$B$6:$C$1258,2,0)</f>
        <v>0203116</v>
      </c>
      <c r="E1216" s="570" t="s">
        <v>512</v>
      </c>
      <c r="F1216" s="564" t="s">
        <v>60</v>
      </c>
      <c r="G1216" s="564" t="s">
        <v>11</v>
      </c>
      <c r="H1216" s="562" t="str">
        <f>VLOOKUP(J1216,'[2]Phan ca&amp; Ngay BDhoc'!$B$4:$I$106,8,0)</f>
        <v>A10-605</v>
      </c>
      <c r="I1216" s="571"/>
      <c r="J1216" s="566" t="s">
        <v>521</v>
      </c>
      <c r="K1216" s="563" t="s">
        <v>513</v>
      </c>
      <c r="L1216" s="572" t="s">
        <v>70</v>
      </c>
      <c r="M1216" s="562" t="str">
        <f>VLOOKUP(C1216,[3]K10!$B$3:$K$1312,10,0)</f>
        <v>Mở</v>
      </c>
      <c r="N1216" s="571"/>
      <c r="O1216" s="563" t="s">
        <v>63</v>
      </c>
      <c r="P1216" s="563">
        <v>0</v>
      </c>
      <c r="Q1216" s="563" t="s">
        <v>513</v>
      </c>
      <c r="R1216" s="559" t="s">
        <v>4415</v>
      </c>
      <c r="S1216" s="559">
        <f t="shared" si="54"/>
        <v>1</v>
      </c>
      <c r="T1216" s="559">
        <v>1076</v>
      </c>
      <c r="V1216" s="562">
        <f>VLOOKUP(C1216,[4]K10!$B$3:$J$1312,9,0)</f>
        <v>70</v>
      </c>
      <c r="W1216" s="561">
        <v>1213</v>
      </c>
      <c r="X1216" s="561" t="s">
        <v>4627</v>
      </c>
      <c r="Y1216" s="561"/>
    </row>
    <row r="1217" spans="1:26" ht="71.25" hidden="1" x14ac:dyDescent="0.2">
      <c r="A1217" s="569">
        <v>933</v>
      </c>
      <c r="B1217" s="568" t="str">
        <f t="shared" si="52"/>
        <v>10.7.0203117.02</v>
      </c>
      <c r="C1217" s="562" t="s">
        <v>4429</v>
      </c>
      <c r="D1217" s="562" t="str">
        <f>VLOOKUP(E1217,[1]QuyetdinhPCGD!$B$6:$C$1258,2,0)</f>
        <v>0203117</v>
      </c>
      <c r="E1217" s="570" t="s">
        <v>514</v>
      </c>
      <c r="F1217" s="564" t="s">
        <v>100</v>
      </c>
      <c r="G1217" s="564" t="s">
        <v>12</v>
      </c>
      <c r="H1217" s="562" t="str">
        <f>VLOOKUP(J1217,'[2]Phan ca&amp; Ngay BDhoc'!$B$4:$I$106,8,0)</f>
        <v>A10-605</v>
      </c>
      <c r="I1217" s="571"/>
      <c r="J1217" s="566" t="s">
        <v>521</v>
      </c>
      <c r="K1217" s="563" t="s">
        <v>513</v>
      </c>
      <c r="L1217" s="572" t="s">
        <v>70</v>
      </c>
      <c r="M1217" s="562" t="str">
        <f>VLOOKUP(C1217,[3]K10!$B$3:$K$1312,10,0)</f>
        <v>Mở</v>
      </c>
      <c r="N1217" s="571"/>
      <c r="O1217" s="563" t="s">
        <v>63</v>
      </c>
      <c r="P1217" s="563">
        <v>0</v>
      </c>
      <c r="Q1217" s="563" t="s">
        <v>513</v>
      </c>
      <c r="R1217" s="559" t="s">
        <v>4415</v>
      </c>
      <c r="S1217" s="559">
        <f t="shared" si="54"/>
        <v>1</v>
      </c>
      <c r="T1217" s="559">
        <v>1077</v>
      </c>
      <c r="V1217" s="562">
        <f>VLOOKUP(C1217,[4]K10!$B$3:$J$1312,9,0)</f>
        <v>70</v>
      </c>
      <c r="W1217" s="561">
        <v>1214</v>
      </c>
      <c r="X1217" s="561" t="s">
        <v>4627</v>
      </c>
      <c r="Y1217" s="561"/>
    </row>
    <row r="1218" spans="1:26" ht="42.75" hidden="1" x14ac:dyDescent="0.2">
      <c r="A1218" s="569">
        <v>934</v>
      </c>
      <c r="B1218" s="568" t="str">
        <f t="shared" si="52"/>
        <v>10.7.0203122.02</v>
      </c>
      <c r="C1218" s="562" t="s">
        <v>4430</v>
      </c>
      <c r="D1218" s="562" t="str">
        <f>VLOOKUP(E1218,[1]QuyetdinhPCGD!$B$6:$C$1258,2,0)</f>
        <v>0203122</v>
      </c>
      <c r="E1218" s="570" t="s">
        <v>515</v>
      </c>
      <c r="F1218" s="564" t="s">
        <v>81</v>
      </c>
      <c r="G1218" s="564" t="s">
        <v>8</v>
      </c>
      <c r="H1218" s="562" t="str">
        <f>VLOOKUP(J1218,'[2]Phan ca&amp; Ngay BDhoc'!$B$4:$I$106,8,0)</f>
        <v>A10-605</v>
      </c>
      <c r="I1218" s="564"/>
      <c r="J1218" s="566" t="s">
        <v>521</v>
      </c>
      <c r="K1218" s="563" t="s">
        <v>516</v>
      </c>
      <c r="L1218" s="565" t="s">
        <v>70</v>
      </c>
      <c r="M1218" s="562" t="str">
        <f>VLOOKUP(C1218,[3]K10!$B$3:$K$1312,10,0)</f>
        <v>Mở</v>
      </c>
      <c r="N1218" s="564"/>
      <c r="O1218" s="563" t="s">
        <v>63</v>
      </c>
      <c r="P1218" s="563">
        <v>0</v>
      </c>
      <c r="Q1218" s="563" t="s">
        <v>516</v>
      </c>
      <c r="R1218" s="559" t="s">
        <v>4415</v>
      </c>
      <c r="S1218" s="559">
        <f t="shared" si="54"/>
        <v>1</v>
      </c>
      <c r="T1218" s="559">
        <v>1078</v>
      </c>
      <c r="V1218" s="562">
        <f>VLOOKUP(C1218,[4]K10!$B$3:$J$1312,9,0)</f>
        <v>26</v>
      </c>
      <c r="W1218" s="561">
        <v>1215</v>
      </c>
      <c r="X1218" s="561" t="s">
        <v>4627</v>
      </c>
      <c r="Y1218" s="561"/>
    </row>
    <row r="1219" spans="1:26" ht="30.75" hidden="1" customHeight="1" x14ac:dyDescent="0.2">
      <c r="A1219" s="569">
        <v>935</v>
      </c>
      <c r="B1219" s="568" t="str">
        <f t="shared" si="52"/>
        <v>10.7.0203130.02</v>
      </c>
      <c r="C1219" s="562" t="s">
        <v>4431</v>
      </c>
      <c r="D1219" s="562" t="str">
        <f>VLOOKUP(E1219,[1]QuyetdinhPCGD!$B$6:$C$1258,2,0)</f>
        <v>0203130</v>
      </c>
      <c r="E1219" s="570" t="s">
        <v>517</v>
      </c>
      <c r="F1219" s="564" t="s">
        <v>91</v>
      </c>
      <c r="G1219" s="564" t="s">
        <v>11</v>
      </c>
      <c r="H1219" s="562" t="str">
        <f>VLOOKUP(J1219,'[2]Phan ca&amp; Ngay BDhoc'!$B$4:$I$106,8,0)</f>
        <v>A10-605</v>
      </c>
      <c r="I1219" s="571"/>
      <c r="J1219" s="566" t="s">
        <v>521</v>
      </c>
      <c r="K1219" s="563" t="s">
        <v>513</v>
      </c>
      <c r="L1219" s="572" t="s">
        <v>70</v>
      </c>
      <c r="M1219" s="562" t="str">
        <f>VLOOKUP(C1219,[3]K10!$B$3:$K$1312,10,0)</f>
        <v>Mở</v>
      </c>
      <c r="N1219" s="571"/>
      <c r="O1219" s="563" t="s">
        <v>63</v>
      </c>
      <c r="P1219" s="563">
        <v>0</v>
      </c>
      <c r="Q1219" s="563" t="s">
        <v>513</v>
      </c>
      <c r="R1219" s="559" t="s">
        <v>4415</v>
      </c>
      <c r="S1219" s="559">
        <f t="shared" si="54"/>
        <v>1</v>
      </c>
      <c r="T1219" s="559">
        <v>1080</v>
      </c>
      <c r="V1219" s="562">
        <f>VLOOKUP(C1219,[4]K10!$B$3:$J$1312,9,0)</f>
        <v>20</v>
      </c>
      <c r="W1219" s="561">
        <v>1216</v>
      </c>
      <c r="X1219" s="561" t="s">
        <v>4627</v>
      </c>
      <c r="Y1219" s="561"/>
    </row>
    <row r="1220" spans="1:26" ht="28.5" hidden="1" x14ac:dyDescent="0.2">
      <c r="A1220" s="569">
        <v>936</v>
      </c>
      <c r="B1220" s="568" t="str">
        <f t="shared" si="52"/>
        <v>10.7.0203133.02</v>
      </c>
      <c r="C1220" s="562" t="s">
        <v>4432</v>
      </c>
      <c r="D1220" s="562" t="str">
        <f>VLOOKUP(E1220,[1]QuyetdinhPCGD!$B$6:$C$1258,2,0)</f>
        <v>0203133</v>
      </c>
      <c r="E1220" s="570" t="s">
        <v>519</v>
      </c>
      <c r="F1220" s="564" t="s">
        <v>108</v>
      </c>
      <c r="G1220" s="564" t="s">
        <v>8</v>
      </c>
      <c r="H1220" s="562" t="str">
        <f>VLOOKUP(J1220,'[2]Phan ca&amp; Ngay BDhoc'!$B$4:$I$106,8,0)</f>
        <v>A10-605</v>
      </c>
      <c r="I1220" s="564"/>
      <c r="J1220" s="566" t="s">
        <v>521</v>
      </c>
      <c r="K1220" s="563" t="s">
        <v>340</v>
      </c>
      <c r="L1220" s="565" t="s">
        <v>70</v>
      </c>
      <c r="M1220" s="562" t="str">
        <f>VLOOKUP(C1220,[3]K10!$B$3:$K$1312,10,0)</f>
        <v>Mở</v>
      </c>
      <c r="N1220" s="564"/>
      <c r="O1220" s="563" t="s">
        <v>63</v>
      </c>
      <c r="P1220" s="563">
        <v>0</v>
      </c>
      <c r="Q1220" s="563" t="s">
        <v>340</v>
      </c>
      <c r="R1220" s="559" t="s">
        <v>4415</v>
      </c>
      <c r="S1220" s="559">
        <f t="shared" si="54"/>
        <v>1</v>
      </c>
      <c r="T1220" s="559">
        <v>1081</v>
      </c>
      <c r="V1220" s="562">
        <f>VLOOKUP(C1220,[4]K10!$B$3:$J$1312,9,0)</f>
        <v>70</v>
      </c>
      <c r="W1220" s="561">
        <v>1217</v>
      </c>
      <c r="X1220" s="561" t="s">
        <v>4627</v>
      </c>
      <c r="Y1220" s="561"/>
    </row>
    <row r="1221" spans="1:26" ht="28.5" hidden="1" customHeight="1" x14ac:dyDescent="0.2">
      <c r="A1221" s="569">
        <v>937</v>
      </c>
      <c r="B1221" s="568" t="str">
        <f t="shared" si="52"/>
        <v>10.7.0203136.05</v>
      </c>
      <c r="C1221" s="562" t="s">
        <v>4433</v>
      </c>
      <c r="D1221" s="562" t="str">
        <f>VLOOKUP(E1221,[1]QuyetdinhPCGD!$B$6:$C$1258,2,0)</f>
        <v>0203136</v>
      </c>
      <c r="E1221" s="570" t="s">
        <v>520</v>
      </c>
      <c r="F1221" s="564" t="s">
        <v>138</v>
      </c>
      <c r="G1221" s="564" t="s">
        <v>10</v>
      </c>
      <c r="H1221" s="562" t="s">
        <v>139</v>
      </c>
      <c r="I1221" s="571"/>
      <c r="J1221" s="566" t="s">
        <v>521</v>
      </c>
      <c r="K1221" s="563" t="s">
        <v>518</v>
      </c>
      <c r="L1221" s="572" t="s">
        <v>112</v>
      </c>
      <c r="M1221" s="562" t="str">
        <f>VLOOKUP(C1221,[3]K10!$B$3:$K$1312,10,0)</f>
        <v>Mở</v>
      </c>
      <c r="N1221" s="571"/>
      <c r="O1221" s="563" t="s">
        <v>63</v>
      </c>
      <c r="P1221" s="563" t="s">
        <v>298</v>
      </c>
      <c r="Q1221" s="563" t="s">
        <v>518</v>
      </c>
      <c r="R1221" s="559" t="s">
        <v>139</v>
      </c>
      <c r="S1221" s="559">
        <f t="shared" si="54"/>
        <v>1</v>
      </c>
      <c r="T1221" s="559">
        <v>1082</v>
      </c>
      <c r="V1221" s="562">
        <f>VLOOKUP(C1221,[4]K10!$B$3:$J$1312,9,0)</f>
        <v>20</v>
      </c>
      <c r="W1221" s="561">
        <v>1218</v>
      </c>
      <c r="X1221" s="561" t="s">
        <v>2472</v>
      </c>
      <c r="Y1221" s="561"/>
    </row>
    <row r="1222" spans="1:26" ht="44.25" hidden="1" customHeight="1" x14ac:dyDescent="0.2">
      <c r="A1222" s="569">
        <v>938</v>
      </c>
      <c r="B1222" s="568" t="str">
        <f t="shared" si="52"/>
        <v>10.7.0203136.04</v>
      </c>
      <c r="C1222" s="562" t="s">
        <v>4434</v>
      </c>
      <c r="D1222" s="562" t="str">
        <f>VLOOKUP(E1222,[1]QuyetdinhPCGD!$B$6:$C$1258,2,0)</f>
        <v>0203136</v>
      </c>
      <c r="E1222" s="570" t="s">
        <v>520</v>
      </c>
      <c r="F1222" s="564" t="s">
        <v>142</v>
      </c>
      <c r="G1222" s="564" t="s">
        <v>10</v>
      </c>
      <c r="H1222" s="562" t="s">
        <v>139</v>
      </c>
      <c r="I1222" s="571"/>
      <c r="J1222" s="566" t="s">
        <v>521</v>
      </c>
      <c r="K1222" s="563" t="s">
        <v>518</v>
      </c>
      <c r="L1222" s="572" t="s">
        <v>89</v>
      </c>
      <c r="M1222" s="562" t="str">
        <f>VLOOKUP(C1222,[3]K10!$B$3:$K$1312,10,0)</f>
        <v>Mở</v>
      </c>
      <c r="N1222" s="571"/>
      <c r="O1222" s="563" t="s">
        <v>63</v>
      </c>
      <c r="P1222" s="563" t="s">
        <v>148</v>
      </c>
      <c r="Q1222" s="563" t="s">
        <v>518</v>
      </c>
      <c r="R1222" s="559" t="s">
        <v>139</v>
      </c>
      <c r="S1222" s="559">
        <f t="shared" si="54"/>
        <v>1</v>
      </c>
      <c r="T1222" s="559">
        <v>1083</v>
      </c>
      <c r="V1222" s="562">
        <f>VLOOKUP(C1222,[4]K10!$B$3:$J$1312,9,0)</f>
        <v>20</v>
      </c>
      <c r="W1222" s="561">
        <v>1219</v>
      </c>
      <c r="X1222" s="561" t="s">
        <v>4627</v>
      </c>
      <c r="Y1222" s="561"/>
    </row>
    <row r="1223" spans="1:26" ht="33.75" hidden="1" customHeight="1" x14ac:dyDescent="0.2">
      <c r="A1223" s="569">
        <v>939</v>
      </c>
      <c r="B1223" s="568" t="str">
        <f t="shared" si="52"/>
        <v>10.7.0203136.06</v>
      </c>
      <c r="C1223" s="562" t="s">
        <v>4435</v>
      </c>
      <c r="D1223" s="562" t="str">
        <f>VLOOKUP(E1223,[1]QuyetdinhPCGD!$B$6:$C$1258,2,0)</f>
        <v>0203136</v>
      </c>
      <c r="E1223" s="570" t="s">
        <v>520</v>
      </c>
      <c r="F1223" s="564" t="s">
        <v>138</v>
      </c>
      <c r="G1223" s="564" t="s">
        <v>11</v>
      </c>
      <c r="H1223" s="562" t="s">
        <v>139</v>
      </c>
      <c r="I1223" s="571"/>
      <c r="J1223" s="566" t="s">
        <v>521</v>
      </c>
      <c r="K1223" s="563" t="s">
        <v>518</v>
      </c>
      <c r="L1223" s="572" t="s">
        <v>115</v>
      </c>
      <c r="M1223" s="562" t="str">
        <f>VLOOKUP(C1223,[3]K10!$B$3:$K$1312,10,0)</f>
        <v>Mở</v>
      </c>
      <c r="N1223" s="571"/>
      <c r="O1223" s="563" t="s">
        <v>63</v>
      </c>
      <c r="P1223" s="563" t="s">
        <v>300</v>
      </c>
      <c r="Q1223" s="563" t="s">
        <v>518</v>
      </c>
      <c r="R1223" s="559" t="s">
        <v>139</v>
      </c>
      <c r="S1223" s="559">
        <f t="shared" si="54"/>
        <v>1</v>
      </c>
      <c r="T1223" s="559">
        <v>1084</v>
      </c>
      <c r="V1223" s="562">
        <f>VLOOKUP(C1223,[4]K10!$B$3:$J$1312,9,0)</f>
        <v>20</v>
      </c>
      <c r="W1223" s="561">
        <v>1220</v>
      </c>
      <c r="X1223" s="561" t="s">
        <v>2472</v>
      </c>
      <c r="Y1223" s="561"/>
    </row>
    <row r="1224" spans="1:26" ht="29.25" hidden="1" customHeight="1" x14ac:dyDescent="0.2">
      <c r="A1224" s="569">
        <v>940</v>
      </c>
      <c r="B1224" s="568" t="str">
        <f t="shared" si="52"/>
        <v>10.7.1603152.09</v>
      </c>
      <c r="C1224" s="562" t="s">
        <v>4436</v>
      </c>
      <c r="D1224" s="562" t="str">
        <f>VLOOKUP(E1224,[1]QuyetdinhPCGD!$B$6:$C$1258,2,0)</f>
        <v>1603152</v>
      </c>
      <c r="E1224" s="567" t="s">
        <v>343</v>
      </c>
      <c r="F1224" s="564" t="s">
        <v>81</v>
      </c>
      <c r="G1224" s="564" t="s">
        <v>8</v>
      </c>
      <c r="H1224" s="563" t="s">
        <v>293</v>
      </c>
      <c r="I1224" s="564"/>
      <c r="J1224" s="566" t="s">
        <v>521</v>
      </c>
      <c r="K1224" s="563" t="s">
        <v>516</v>
      </c>
      <c r="L1224" s="572" t="s">
        <v>176</v>
      </c>
      <c r="M1224" s="562" t="str">
        <f>VLOOKUP(C1224,[3]K10!$B$3:$K$1312,10,0)</f>
        <v>Không mở</v>
      </c>
      <c r="N1224" s="564"/>
      <c r="O1224" s="563" t="s">
        <v>63</v>
      </c>
      <c r="P1224" s="563">
        <v>0</v>
      </c>
      <c r="Q1224" s="563" t="s">
        <v>516</v>
      </c>
      <c r="R1224" s="559" t="s">
        <v>293</v>
      </c>
      <c r="S1224" s="559">
        <f t="shared" si="54"/>
        <v>1</v>
      </c>
      <c r="T1224" s="559">
        <v>1079</v>
      </c>
      <c r="V1224" s="562">
        <f>VLOOKUP(C1224,[4]K10!$B$3:$J$1312,9,0)</f>
        <v>3</v>
      </c>
      <c r="W1224" s="561">
        <v>1221</v>
      </c>
      <c r="X1224" s="561"/>
      <c r="Y1224" s="561"/>
    </row>
    <row r="1225" spans="1:26" ht="28.5" hidden="1" x14ac:dyDescent="0.2">
      <c r="A1225" s="569">
        <v>941</v>
      </c>
      <c r="B1225" s="568" t="str">
        <f t="shared" si="52"/>
        <v>10.7.0203104.03</v>
      </c>
      <c r="C1225" s="562" t="s">
        <v>4437</v>
      </c>
      <c r="D1225" s="562" t="str">
        <f>VLOOKUP(E1225,[1]QuyetdinhPCGD!$B$6:$C$1258,2,0)</f>
        <v>0203104</v>
      </c>
      <c r="E1225" s="570" t="s">
        <v>509</v>
      </c>
      <c r="F1225" s="564" t="s">
        <v>145</v>
      </c>
      <c r="G1225" s="564" t="s">
        <v>11</v>
      </c>
      <c r="H1225" s="562" t="str">
        <f>VLOOKUP(J1225,'[2]Phan ca&amp; Ngay BDhoc'!$B$4:$I$106,8,0)</f>
        <v>A10-606</v>
      </c>
      <c r="I1225" s="571"/>
      <c r="J1225" s="566" t="s">
        <v>522</v>
      </c>
      <c r="K1225" s="563" t="s">
        <v>340</v>
      </c>
      <c r="L1225" s="572" t="s">
        <v>75</v>
      </c>
      <c r="M1225" s="562" t="str">
        <f>VLOOKUP(C1225,[3]K10!$B$3:$K$1312,10,0)</f>
        <v>Mở</v>
      </c>
      <c r="N1225" s="571"/>
      <c r="O1225" s="563" t="s">
        <v>63</v>
      </c>
      <c r="P1225" s="563">
        <v>0</v>
      </c>
      <c r="Q1225" s="563" t="s">
        <v>340</v>
      </c>
      <c r="R1225" s="559" t="s">
        <v>4438</v>
      </c>
      <c r="S1225" s="559">
        <f t="shared" si="54"/>
        <v>1</v>
      </c>
      <c r="T1225" s="559">
        <v>1085</v>
      </c>
      <c r="V1225" s="562">
        <f>VLOOKUP(C1225,[4]K10!$B$3:$J$1312,9,0)</f>
        <v>74</v>
      </c>
      <c r="W1225" s="561">
        <v>1222</v>
      </c>
      <c r="X1225" s="561" t="s">
        <v>2472</v>
      </c>
      <c r="Y1225" s="561"/>
    </row>
    <row r="1226" spans="1:26" ht="28.5" hidden="1" x14ac:dyDescent="0.2">
      <c r="A1226" s="569">
        <v>942</v>
      </c>
      <c r="B1226" s="568" t="str">
        <f t="shared" si="52"/>
        <v>10.7.0203104.03</v>
      </c>
      <c r="C1226" s="562" t="s">
        <v>4437</v>
      </c>
      <c r="D1226" s="562" t="str">
        <f>VLOOKUP(E1226,[1]QuyetdinhPCGD!$B$6:$C$1258,2,0)</f>
        <v>0203104</v>
      </c>
      <c r="E1226" s="570" t="s">
        <v>509</v>
      </c>
      <c r="F1226" s="564" t="s">
        <v>145</v>
      </c>
      <c r="G1226" s="564" t="s">
        <v>13</v>
      </c>
      <c r="H1226" s="562" t="str">
        <f>VLOOKUP(J1226,'[2]Phan ca&amp; Ngay BDhoc'!$B$4:$I$106,8,0)</f>
        <v>A10-606</v>
      </c>
      <c r="I1226" s="571"/>
      <c r="J1226" s="566" t="s">
        <v>522</v>
      </c>
      <c r="K1226" s="563" t="s">
        <v>340</v>
      </c>
      <c r="L1226" s="572" t="s">
        <v>75</v>
      </c>
      <c r="M1226" s="562" t="str">
        <f>VLOOKUP(C1226,[3]K10!$B$3:$K$1312,10,0)</f>
        <v>Mở</v>
      </c>
      <c r="N1226" s="571"/>
      <c r="O1226" s="563" t="s">
        <v>63</v>
      </c>
      <c r="P1226" s="563">
        <v>0</v>
      </c>
      <c r="Q1226" s="563" t="s">
        <v>340</v>
      </c>
      <c r="R1226" s="559" t="s">
        <v>4438</v>
      </c>
      <c r="S1226" s="559">
        <f t="shared" si="54"/>
        <v>1</v>
      </c>
      <c r="T1226" s="559">
        <v>1086</v>
      </c>
      <c r="V1226" s="562">
        <f>VLOOKUP(C1226,[4]K10!$B$3:$J$1312,9,0)</f>
        <v>74</v>
      </c>
      <c r="W1226" s="561">
        <v>1223</v>
      </c>
      <c r="X1226" s="561" t="s">
        <v>2472</v>
      </c>
      <c r="Y1226" s="561"/>
    </row>
    <row r="1227" spans="1:26" ht="24.75" hidden="1" customHeight="1" x14ac:dyDescent="0.2">
      <c r="A1227" s="569">
        <v>943</v>
      </c>
      <c r="B1227" s="568" t="str">
        <f t="shared" si="52"/>
        <v>10.7.0203110.03</v>
      </c>
      <c r="C1227" s="562" t="s">
        <v>4439</v>
      </c>
      <c r="D1227" s="562" t="str">
        <f>VLOOKUP(E1227,[1]QuyetdinhPCGD!$B$6:$C$1258,2,0)</f>
        <v>0203110</v>
      </c>
      <c r="E1227" s="573" t="s">
        <v>511</v>
      </c>
      <c r="F1227" s="564" t="s">
        <v>98</v>
      </c>
      <c r="G1227" s="564" t="s">
        <v>11</v>
      </c>
      <c r="H1227" s="562" t="str">
        <f>VLOOKUP(J1227,'[2]Phan ca&amp; Ngay BDhoc'!$B$4:$I$106,8,0)</f>
        <v>A10-606</v>
      </c>
      <c r="I1227" s="571"/>
      <c r="J1227" s="566" t="s">
        <v>522</v>
      </c>
      <c r="K1227" s="563" t="s">
        <v>340</v>
      </c>
      <c r="L1227" s="572" t="s">
        <v>75</v>
      </c>
      <c r="M1227" s="562" t="str">
        <f>VLOOKUP(C1227,[3]K10!$B$3:$K$1312,10,0)</f>
        <v>Mở</v>
      </c>
      <c r="N1227" s="571"/>
      <c r="O1227" s="563" t="s">
        <v>63</v>
      </c>
      <c r="P1227" s="563">
        <v>0</v>
      </c>
      <c r="Q1227" s="563" t="s">
        <v>340</v>
      </c>
      <c r="R1227" s="559" t="s">
        <v>4438</v>
      </c>
      <c r="S1227" s="559">
        <f t="shared" si="54"/>
        <v>1</v>
      </c>
      <c r="T1227" s="559">
        <v>1087</v>
      </c>
      <c r="V1227" s="562">
        <f>VLOOKUP(C1227,[4]K10!$B$3:$J$1312,9,0)</f>
        <v>69</v>
      </c>
      <c r="W1227" s="561">
        <v>1224</v>
      </c>
      <c r="X1227" s="561" t="s">
        <v>2472</v>
      </c>
      <c r="Y1227" s="561"/>
    </row>
    <row r="1228" spans="1:26" ht="31.5" hidden="1" customHeight="1" x14ac:dyDescent="0.2">
      <c r="A1228" s="569">
        <v>944</v>
      </c>
      <c r="B1228" s="568" t="str">
        <f t="shared" si="52"/>
        <v>10.7.0203116.03</v>
      </c>
      <c r="C1228" s="562" t="s">
        <v>4440</v>
      </c>
      <c r="D1228" s="562" t="str">
        <f>VLOOKUP(E1228,[1]QuyetdinhPCGD!$B$6:$C$1258,2,0)</f>
        <v>0203116</v>
      </c>
      <c r="E1228" s="570" t="s">
        <v>512</v>
      </c>
      <c r="F1228" s="564" t="s">
        <v>68</v>
      </c>
      <c r="G1228" s="564" t="s">
        <v>8</v>
      </c>
      <c r="H1228" s="562" t="str">
        <f>VLOOKUP(J1228,'[2]Phan ca&amp; Ngay BDhoc'!$B$4:$I$106,8,0)</f>
        <v>A10-606</v>
      </c>
      <c r="I1228" s="564"/>
      <c r="J1228" s="566" t="s">
        <v>522</v>
      </c>
      <c r="K1228" s="563" t="s">
        <v>513</v>
      </c>
      <c r="L1228" s="565" t="s">
        <v>75</v>
      </c>
      <c r="M1228" s="562" t="str">
        <f>VLOOKUP(C1228,[3]K10!$B$3:$K$1312,10,0)</f>
        <v>Mở</v>
      </c>
      <c r="N1228" s="564"/>
      <c r="O1228" s="563" t="s">
        <v>63</v>
      </c>
      <c r="P1228" s="563">
        <v>0</v>
      </c>
      <c r="Q1228" s="563" t="s">
        <v>513</v>
      </c>
      <c r="R1228" s="559" t="s">
        <v>4438</v>
      </c>
      <c r="S1228" s="559">
        <f t="shared" si="54"/>
        <v>1</v>
      </c>
      <c r="T1228" s="559">
        <v>1088</v>
      </c>
      <c r="V1228" s="562">
        <f>VLOOKUP(C1228,[4]K10!$B$3:$J$1312,9,0)</f>
        <v>69</v>
      </c>
      <c r="W1228" s="561">
        <v>1225</v>
      </c>
      <c r="X1228" s="561" t="s">
        <v>2472</v>
      </c>
      <c r="Y1228" s="561"/>
    </row>
    <row r="1229" spans="1:26" ht="33.75" hidden="1" customHeight="1" x14ac:dyDescent="0.2">
      <c r="A1229" s="569">
        <v>945</v>
      </c>
      <c r="B1229" s="568" t="str">
        <f t="shared" si="52"/>
        <v>10.7.0203117.03</v>
      </c>
      <c r="C1229" s="562" t="s">
        <v>4441</v>
      </c>
      <c r="D1229" s="562" t="str">
        <f>VLOOKUP(E1229,[1]QuyetdinhPCGD!$B$6:$C$1258,2,0)</f>
        <v>0203117</v>
      </c>
      <c r="E1229" s="567" t="s">
        <v>514</v>
      </c>
      <c r="F1229" s="564" t="s">
        <v>98</v>
      </c>
      <c r="G1229" s="564" t="s">
        <v>13</v>
      </c>
      <c r="H1229" s="562" t="str">
        <f>VLOOKUP(J1229,'[2]Phan ca&amp; Ngay BDhoc'!$B$4:$I$106,8,0)</f>
        <v>A10-606</v>
      </c>
      <c r="I1229" s="571"/>
      <c r="J1229" s="566" t="s">
        <v>522</v>
      </c>
      <c r="K1229" s="563" t="s">
        <v>513</v>
      </c>
      <c r="L1229" s="572" t="s">
        <v>75</v>
      </c>
      <c r="M1229" s="562" t="str">
        <f>VLOOKUP(C1229,[3]K10!$B$3:$K$1312,10,0)</f>
        <v>Mở</v>
      </c>
      <c r="N1229" s="571"/>
      <c r="O1229" s="563" t="s">
        <v>63</v>
      </c>
      <c r="P1229" s="563">
        <v>0</v>
      </c>
      <c r="Q1229" s="563" t="s">
        <v>513</v>
      </c>
      <c r="R1229" s="559" t="s">
        <v>4438</v>
      </c>
      <c r="S1229" s="559">
        <f t="shared" si="54"/>
        <v>1</v>
      </c>
      <c r="T1229" s="559">
        <v>1089</v>
      </c>
      <c r="V1229" s="562">
        <f>VLOOKUP(C1229,[4]K10!$B$3:$J$1312,9,0)</f>
        <v>70</v>
      </c>
      <c r="W1229" s="561">
        <v>1226</v>
      </c>
      <c r="X1229" s="561" t="s">
        <v>2472</v>
      </c>
      <c r="Y1229" s="561"/>
    </row>
    <row r="1230" spans="1:26" ht="34.5" hidden="1" customHeight="1" x14ac:dyDescent="0.2">
      <c r="A1230" s="569">
        <v>946</v>
      </c>
      <c r="B1230" s="568" t="str">
        <f t="shared" si="52"/>
        <v>10.7.0203122.03</v>
      </c>
      <c r="C1230" s="562" t="s">
        <v>4442</v>
      </c>
      <c r="D1230" s="562" t="str">
        <f>VLOOKUP(E1230,[1]QuyetdinhPCGD!$B$6:$C$1258,2,0)</f>
        <v>0203122</v>
      </c>
      <c r="E1230" s="570" t="s">
        <v>515</v>
      </c>
      <c r="F1230" s="564" t="s">
        <v>85</v>
      </c>
      <c r="G1230" s="564" t="s">
        <v>12</v>
      </c>
      <c r="H1230" s="562" t="str">
        <f>VLOOKUP(J1230,'[2]Phan ca&amp; Ngay BDhoc'!$B$4:$I$106,8,0)</f>
        <v>A10-606</v>
      </c>
      <c r="I1230" s="571"/>
      <c r="J1230" s="566" t="s">
        <v>522</v>
      </c>
      <c r="K1230" s="563" t="s">
        <v>516</v>
      </c>
      <c r="L1230" s="572" t="s">
        <v>75</v>
      </c>
      <c r="M1230" s="562" t="str">
        <f>VLOOKUP(C1230,[3]K10!$B$3:$K$1312,10,0)</f>
        <v>Không mở</v>
      </c>
      <c r="N1230" s="571"/>
      <c r="O1230" s="563" t="s">
        <v>63</v>
      </c>
      <c r="P1230" s="563">
        <v>0</v>
      </c>
      <c r="Q1230" s="563" t="s">
        <v>516</v>
      </c>
      <c r="R1230" s="559" t="s">
        <v>4438</v>
      </c>
      <c r="S1230" s="559">
        <f t="shared" si="54"/>
        <v>1</v>
      </c>
      <c r="T1230" s="559">
        <v>1090</v>
      </c>
      <c r="V1230" s="562">
        <f>VLOOKUP(C1230,[4]K10!$B$3:$J$1312,9,0)</f>
        <v>1</v>
      </c>
      <c r="W1230" s="561">
        <v>1227</v>
      </c>
      <c r="X1230" s="561"/>
      <c r="Y1230" s="561"/>
    </row>
    <row r="1231" spans="1:26" ht="34.5" hidden="1" customHeight="1" x14ac:dyDescent="0.2">
      <c r="A1231" s="569"/>
      <c r="B1231" s="568" t="str">
        <f t="shared" si="52"/>
        <v>10.7.0203130.04</v>
      </c>
      <c r="C1231" s="576" t="s">
        <v>4443</v>
      </c>
      <c r="D1231" s="562" t="str">
        <f>VLOOKUP(E1231,[1]QuyetdinhPCGD!$B$6:$C$1258,2,0)</f>
        <v>0203130</v>
      </c>
      <c r="E1231" s="570" t="s">
        <v>517</v>
      </c>
      <c r="F1231" s="564" t="s">
        <v>94</v>
      </c>
      <c r="G1231" s="564" t="s">
        <v>12</v>
      </c>
      <c r="H1231" s="562" t="s">
        <v>4632</v>
      </c>
      <c r="I1231" s="571"/>
      <c r="J1231" s="566" t="s">
        <v>510</v>
      </c>
      <c r="K1231" s="563" t="s">
        <v>4444</v>
      </c>
      <c r="L1231" s="572" t="s">
        <v>89</v>
      </c>
      <c r="M1231" s="562" t="str">
        <f>VLOOKUP(C1231,[3]K10!$B$3:$K$1312,10,0)</f>
        <v>Mở</v>
      </c>
      <c r="N1231" s="571"/>
      <c r="O1231" s="563" t="s">
        <v>63</v>
      </c>
      <c r="P1231" s="563"/>
      <c r="Q1231" s="563"/>
      <c r="V1231" s="562">
        <f>VLOOKUP(C1231,[4]K10!$B$3:$J$1312,9,0)</f>
        <v>20</v>
      </c>
      <c r="W1231" s="561">
        <v>1228</v>
      </c>
      <c r="X1231" s="561" t="s">
        <v>2472</v>
      </c>
      <c r="Y1231" s="561"/>
      <c r="Z1231" s="582"/>
    </row>
    <row r="1232" spans="1:26" ht="34.5" hidden="1" customHeight="1" x14ac:dyDescent="0.2">
      <c r="A1232" s="569"/>
      <c r="B1232" s="568" t="str">
        <f t="shared" si="52"/>
        <v>10.7.0203130.05</v>
      </c>
      <c r="C1232" s="576" t="s">
        <v>4445</v>
      </c>
      <c r="D1232" s="562" t="str">
        <f>VLOOKUP(E1232,[1]QuyetdinhPCGD!$B$6:$C$1258,2,0)</f>
        <v>0203130</v>
      </c>
      <c r="E1232" s="570" t="s">
        <v>517</v>
      </c>
      <c r="F1232" s="564" t="s">
        <v>94</v>
      </c>
      <c r="G1232" s="564" t="s">
        <v>12</v>
      </c>
      <c r="H1232" s="562" t="s">
        <v>4632</v>
      </c>
      <c r="I1232" s="564"/>
      <c r="J1232" s="566" t="s">
        <v>510</v>
      </c>
      <c r="K1232" s="563" t="s">
        <v>4444</v>
      </c>
      <c r="L1232" s="572" t="s">
        <v>112</v>
      </c>
      <c r="M1232" s="562" t="str">
        <f>VLOOKUP(C1232,[3]K10!$B$3:$K$1312,10,0)</f>
        <v>Mở</v>
      </c>
      <c r="N1232" s="571"/>
      <c r="O1232" s="563" t="s">
        <v>63</v>
      </c>
      <c r="P1232" s="563"/>
      <c r="Q1232" s="563"/>
      <c r="V1232" s="562">
        <f>VLOOKUP(C1232,[4]K10!$B$3:$J$1312,9,0)</f>
        <v>20</v>
      </c>
      <c r="W1232" s="561">
        <v>1229</v>
      </c>
      <c r="X1232" s="561" t="s">
        <v>2472</v>
      </c>
      <c r="Y1232" s="561"/>
      <c r="Z1232" s="582"/>
    </row>
    <row r="1233" spans="1:26" ht="34.5" hidden="1" customHeight="1" x14ac:dyDescent="0.2">
      <c r="A1233" s="569"/>
      <c r="B1233" s="568" t="str">
        <f t="shared" si="52"/>
        <v>10.7.0203130.08</v>
      </c>
      <c r="C1233" s="576" t="s">
        <v>4446</v>
      </c>
      <c r="D1233" s="562" t="str">
        <f>VLOOKUP(E1233,[1]QuyetdinhPCGD!$B$6:$C$1258,2,0)</f>
        <v>0203130</v>
      </c>
      <c r="E1233" s="570" t="s">
        <v>517</v>
      </c>
      <c r="F1233" s="564" t="s">
        <v>91</v>
      </c>
      <c r="G1233" s="564" t="s">
        <v>11</v>
      </c>
      <c r="H1233" s="563" t="s">
        <v>4632</v>
      </c>
      <c r="I1233" s="571"/>
      <c r="J1233" s="566" t="s">
        <v>521</v>
      </c>
      <c r="K1233" s="563" t="s">
        <v>4444</v>
      </c>
      <c r="L1233" s="572" t="s">
        <v>119</v>
      </c>
      <c r="M1233" s="562" t="str">
        <f>VLOOKUP(C1233,[3]K10!$B$3:$K$1312,10,0)</f>
        <v>Mở</v>
      </c>
      <c r="N1233" s="571"/>
      <c r="O1233" s="563" t="s">
        <v>63</v>
      </c>
      <c r="P1233" s="563"/>
      <c r="Q1233" s="563"/>
      <c r="V1233" s="562">
        <f>VLOOKUP(C1233,[4]K10!$B$3:$J$1312,9,0)</f>
        <v>20</v>
      </c>
      <c r="W1233" s="561">
        <v>1230</v>
      </c>
      <c r="X1233" s="561" t="s">
        <v>4627</v>
      </c>
      <c r="Y1233" s="561"/>
      <c r="Z1233" s="582"/>
    </row>
    <row r="1234" spans="1:26" ht="34.5" hidden="1" customHeight="1" x14ac:dyDescent="0.2">
      <c r="A1234" s="569"/>
      <c r="B1234" s="568" t="str">
        <f t="shared" si="52"/>
        <v>10.7.0203130.09</v>
      </c>
      <c r="C1234" s="576" t="s">
        <v>4447</v>
      </c>
      <c r="D1234" s="562" t="str">
        <f>VLOOKUP(E1234,[1]QuyetdinhPCGD!$B$6:$C$1258,2,0)</f>
        <v>0203130</v>
      </c>
      <c r="E1234" s="570" t="s">
        <v>517</v>
      </c>
      <c r="F1234" s="564" t="s">
        <v>91</v>
      </c>
      <c r="G1234" s="564" t="s">
        <v>11</v>
      </c>
      <c r="H1234" s="563" t="s">
        <v>4632</v>
      </c>
      <c r="I1234" s="571"/>
      <c r="J1234" s="566" t="s">
        <v>521</v>
      </c>
      <c r="K1234" s="563" t="s">
        <v>4444</v>
      </c>
      <c r="L1234" s="572" t="s">
        <v>176</v>
      </c>
      <c r="M1234" s="562" t="str">
        <f>VLOOKUP(C1234,[3]K10!$B$3:$K$1312,10,0)</f>
        <v>Mở</v>
      </c>
      <c r="N1234" s="571"/>
      <c r="O1234" s="563" t="s">
        <v>63</v>
      </c>
      <c r="P1234" s="563"/>
      <c r="Q1234" s="563"/>
      <c r="V1234" s="562">
        <f>VLOOKUP(C1234,[4]K10!$B$3:$J$1312,9,0)</f>
        <v>20</v>
      </c>
      <c r="W1234" s="561">
        <v>1231</v>
      </c>
      <c r="X1234" s="561" t="s">
        <v>4627</v>
      </c>
      <c r="Y1234" s="561"/>
      <c r="Z1234" s="582"/>
    </row>
    <row r="1235" spans="1:26" ht="34.5" hidden="1" customHeight="1" x14ac:dyDescent="0.2">
      <c r="A1235" s="569"/>
      <c r="B1235" s="568" t="str">
        <f t="shared" si="52"/>
        <v>10.7.0203130.06</v>
      </c>
      <c r="C1235" s="576" t="s">
        <v>4448</v>
      </c>
      <c r="D1235" s="562" t="str">
        <f>VLOOKUP(E1235,[1]QuyetdinhPCGD!$B$6:$C$1258,2,0)</f>
        <v>0203130</v>
      </c>
      <c r="E1235" s="570" t="s">
        <v>517</v>
      </c>
      <c r="F1235" s="564" t="s">
        <v>94</v>
      </c>
      <c r="G1235" s="564" t="s">
        <v>8</v>
      </c>
      <c r="H1235" s="562" t="s">
        <v>4632</v>
      </c>
      <c r="I1235" s="571"/>
      <c r="J1235" s="566" t="s">
        <v>522</v>
      </c>
      <c r="K1235" s="563" t="s">
        <v>4444</v>
      </c>
      <c r="L1235" s="572" t="s">
        <v>115</v>
      </c>
      <c r="M1235" s="562" t="str">
        <f>VLOOKUP(C1235,[3]K10!$B$3:$K$1312,10,0)</f>
        <v>Mở</v>
      </c>
      <c r="N1235" s="571"/>
      <c r="O1235" s="563" t="s">
        <v>63</v>
      </c>
      <c r="P1235" s="563"/>
      <c r="Q1235" s="563"/>
      <c r="V1235" s="562">
        <f>VLOOKUP(C1235,[4]K10!$B$3:$J$1312,9,0)</f>
        <v>20</v>
      </c>
      <c r="W1235" s="561">
        <v>1232</v>
      </c>
      <c r="X1235" s="561" t="s">
        <v>2472</v>
      </c>
      <c r="Y1235" s="561"/>
      <c r="Z1235" s="582"/>
    </row>
    <row r="1236" spans="1:26" ht="34.5" hidden="1" customHeight="1" x14ac:dyDescent="0.2">
      <c r="A1236" s="569"/>
      <c r="B1236" s="568" t="str">
        <f t="shared" si="52"/>
        <v>10.7.0203130.10</v>
      </c>
      <c r="C1236" s="576" t="s">
        <v>4449</v>
      </c>
      <c r="D1236" s="562" t="str">
        <f>VLOOKUP(E1236,[1]QuyetdinhPCGD!$B$6:$C$1258,2,0)</f>
        <v>0203130</v>
      </c>
      <c r="E1236" s="570" t="s">
        <v>517</v>
      </c>
      <c r="F1236" s="564" t="s">
        <v>94</v>
      </c>
      <c r="G1236" s="564" t="s">
        <v>8</v>
      </c>
      <c r="H1236" s="562" t="s">
        <v>4632</v>
      </c>
      <c r="I1236" s="571"/>
      <c r="J1236" s="566" t="s">
        <v>522</v>
      </c>
      <c r="K1236" s="563" t="s">
        <v>4444</v>
      </c>
      <c r="L1236" s="575" t="s">
        <v>180</v>
      </c>
      <c r="M1236" s="562" t="str">
        <f>VLOOKUP(C1236,[3]K10!$B$3:$K$1312,10,0)</f>
        <v>Mở</v>
      </c>
      <c r="N1236" s="571"/>
      <c r="O1236" s="563" t="s">
        <v>63</v>
      </c>
      <c r="P1236" s="563"/>
      <c r="Q1236" s="563"/>
      <c r="V1236" s="562">
        <f>VLOOKUP(C1236,[4]K10!$B$3:$J$1312,9,0)</f>
        <v>18</v>
      </c>
      <c r="W1236" s="561">
        <v>1233</v>
      </c>
      <c r="X1236" s="561" t="s">
        <v>2472</v>
      </c>
      <c r="Y1236" s="561"/>
      <c r="Z1236" s="582"/>
    </row>
    <row r="1237" spans="1:26" ht="34.5" hidden="1" customHeight="1" x14ac:dyDescent="0.2">
      <c r="A1237" s="569"/>
      <c r="B1237" s="568" t="str">
        <f t="shared" si="52"/>
        <v>10.7.0203130.11</v>
      </c>
      <c r="C1237" s="576" t="s">
        <v>4450</v>
      </c>
      <c r="D1237" s="562" t="str">
        <f>VLOOKUP(E1237,[1]QuyetdinhPCGD!$B$6:$C$1258,2,0)</f>
        <v>0203130</v>
      </c>
      <c r="E1237" s="570" t="s">
        <v>517</v>
      </c>
      <c r="F1237" s="564" t="s">
        <v>91</v>
      </c>
      <c r="G1237" s="564" t="s">
        <v>11</v>
      </c>
      <c r="H1237" s="563" t="s">
        <v>4632</v>
      </c>
      <c r="I1237" s="571"/>
      <c r="J1237" s="566" t="s">
        <v>522</v>
      </c>
      <c r="K1237" s="563" t="s">
        <v>4444</v>
      </c>
      <c r="L1237" s="575" t="s">
        <v>321</v>
      </c>
      <c r="M1237" s="562" t="str">
        <f>VLOOKUP(C1237,[3]K10!$B$3:$K$1312,10,0)</f>
        <v>Mở</v>
      </c>
      <c r="N1237" s="571"/>
      <c r="O1237" s="563" t="s">
        <v>63</v>
      </c>
      <c r="P1237" s="563"/>
      <c r="Q1237" s="563"/>
      <c r="V1237" s="562">
        <f>VLOOKUP(C1237,[4]K10!$B$3:$J$1312,9,0)</f>
        <v>20</v>
      </c>
      <c r="W1237" s="561">
        <v>1234</v>
      </c>
      <c r="X1237" s="561" t="s">
        <v>4627</v>
      </c>
      <c r="Y1237" s="561"/>
      <c r="Z1237" s="582"/>
    </row>
    <row r="1238" spans="1:26" ht="34.5" hidden="1" customHeight="1" x14ac:dyDescent="0.2">
      <c r="A1238" s="569"/>
      <c r="B1238" s="568" t="str">
        <f t="shared" si="52"/>
        <v>10.7.0203130.07</v>
      </c>
      <c r="C1238" s="576" t="s">
        <v>4451</v>
      </c>
      <c r="D1238" s="562" t="str">
        <f>VLOOKUP(E1238,[1]QuyetdinhPCGD!$B$6:$C$1258,2,0)</f>
        <v>0203130</v>
      </c>
      <c r="E1238" s="570" t="s">
        <v>517</v>
      </c>
      <c r="F1238" s="564" t="s">
        <v>94</v>
      </c>
      <c r="G1238" s="564" t="s">
        <v>8</v>
      </c>
      <c r="H1238" s="562" t="s">
        <v>4632</v>
      </c>
      <c r="I1238" s="571"/>
      <c r="J1238" s="566" t="s">
        <v>522</v>
      </c>
      <c r="K1238" s="563" t="s">
        <v>4444</v>
      </c>
      <c r="L1238" s="572" t="s">
        <v>117</v>
      </c>
      <c r="M1238" s="562" t="str">
        <f>VLOOKUP(C1238,[3]K10!$B$3:$K$1312,10,0)</f>
        <v>Mở</v>
      </c>
      <c r="N1238" s="571"/>
      <c r="O1238" s="563" t="s">
        <v>63</v>
      </c>
      <c r="P1238" s="563"/>
      <c r="Q1238" s="563"/>
      <c r="V1238" s="562">
        <f>VLOOKUP(C1238,[4]K10!$B$3:$J$1312,9,0)</f>
        <v>19</v>
      </c>
      <c r="W1238" s="561">
        <v>1235</v>
      </c>
      <c r="X1238" s="561" t="s">
        <v>2472</v>
      </c>
      <c r="Y1238" s="561"/>
      <c r="Z1238" s="582"/>
    </row>
    <row r="1239" spans="1:26" ht="34.5" hidden="1" customHeight="1" x14ac:dyDescent="0.2">
      <c r="A1239" s="569">
        <v>947</v>
      </c>
      <c r="B1239" s="568" t="str">
        <f t="shared" si="52"/>
        <v>10.7.0203130.03</v>
      </c>
      <c r="C1239" s="562" t="s">
        <v>4452</v>
      </c>
      <c r="D1239" s="562" t="str">
        <f>VLOOKUP(E1239,[1]QuyetdinhPCGD!$B$6:$C$1258,2,0)</f>
        <v>0203130</v>
      </c>
      <c r="E1239" s="570" t="s">
        <v>517</v>
      </c>
      <c r="F1239" s="564" t="s">
        <v>94</v>
      </c>
      <c r="G1239" s="564" t="s">
        <v>8</v>
      </c>
      <c r="H1239" s="562" t="str">
        <f>VLOOKUP(J1239,'[2]Phan ca&amp; Ngay BDhoc'!$B$4:$I$106,8,0)</f>
        <v>A10-606</v>
      </c>
      <c r="I1239" s="564"/>
      <c r="J1239" s="566" t="s">
        <v>522</v>
      </c>
      <c r="K1239" s="563" t="s">
        <v>518</v>
      </c>
      <c r="L1239" s="565" t="s">
        <v>75</v>
      </c>
      <c r="M1239" s="562" t="str">
        <f>VLOOKUP(C1239,[3]K10!$B$3:$K$1312,10,0)</f>
        <v>Mở</v>
      </c>
      <c r="N1239" s="564"/>
      <c r="O1239" s="563" t="s">
        <v>63</v>
      </c>
      <c r="P1239" s="563">
        <v>0</v>
      </c>
      <c r="Q1239" s="563" t="s">
        <v>518</v>
      </c>
      <c r="R1239" s="559" t="s">
        <v>4438</v>
      </c>
      <c r="S1239" s="559">
        <f t="shared" ref="S1239:S1261" si="55">IF(H1239=R1239,1,0)</f>
        <v>1</v>
      </c>
      <c r="T1239" s="559">
        <v>1092</v>
      </c>
      <c r="V1239" s="562">
        <f>VLOOKUP(C1239,[4]K10!$B$3:$J$1312,9,0)</f>
        <v>20</v>
      </c>
      <c r="W1239" s="561">
        <v>1236</v>
      </c>
      <c r="X1239" s="561" t="s">
        <v>2472</v>
      </c>
      <c r="Y1239" s="561"/>
    </row>
    <row r="1240" spans="1:26" ht="30" hidden="1" customHeight="1" x14ac:dyDescent="0.2">
      <c r="A1240" s="569">
        <v>948</v>
      </c>
      <c r="B1240" s="568" t="str">
        <f t="shared" si="52"/>
        <v>10.7.0203133.03</v>
      </c>
      <c r="C1240" s="562" t="s">
        <v>4453</v>
      </c>
      <c r="D1240" s="562" t="str">
        <f>VLOOKUP(E1240,[1]QuyetdinhPCGD!$B$6:$C$1258,2,0)</f>
        <v>0203133</v>
      </c>
      <c r="E1240" s="570" t="s">
        <v>519</v>
      </c>
      <c r="F1240" s="564" t="s">
        <v>113</v>
      </c>
      <c r="G1240" s="564" t="s">
        <v>12</v>
      </c>
      <c r="H1240" s="562" t="str">
        <f>VLOOKUP(J1240,'[2]Phan ca&amp; Ngay BDhoc'!$B$4:$I$106,8,0)</f>
        <v>A10-606</v>
      </c>
      <c r="I1240" s="571"/>
      <c r="J1240" s="566" t="s">
        <v>522</v>
      </c>
      <c r="K1240" s="563" t="s">
        <v>340</v>
      </c>
      <c r="L1240" s="572" t="s">
        <v>75</v>
      </c>
      <c r="M1240" s="562" t="str">
        <f>VLOOKUP(C1240,[3]K10!$B$3:$K$1312,10,0)</f>
        <v>Mở</v>
      </c>
      <c r="N1240" s="571"/>
      <c r="O1240" s="563" t="s">
        <v>63</v>
      </c>
      <c r="P1240" s="563">
        <v>0</v>
      </c>
      <c r="Q1240" s="563" t="s">
        <v>340</v>
      </c>
      <c r="R1240" s="559" t="s">
        <v>4438</v>
      </c>
      <c r="S1240" s="559">
        <f t="shared" si="55"/>
        <v>1</v>
      </c>
      <c r="T1240" s="559">
        <v>1093</v>
      </c>
      <c r="V1240" s="562">
        <f>VLOOKUP(C1240,[4]K10!$B$3:$J$1312,9,0)</f>
        <v>70</v>
      </c>
      <c r="W1240" s="561">
        <v>1237</v>
      </c>
      <c r="X1240" s="561" t="s">
        <v>2472</v>
      </c>
      <c r="Y1240" s="561"/>
    </row>
    <row r="1241" spans="1:26" ht="24" hidden="1" customHeight="1" x14ac:dyDescent="0.2">
      <c r="A1241" s="569">
        <v>949</v>
      </c>
      <c r="B1241" s="568" t="str">
        <f t="shared" si="52"/>
        <v>10.7.0203136.09</v>
      </c>
      <c r="C1241" s="562" t="s">
        <v>4454</v>
      </c>
      <c r="D1241" s="562" t="str">
        <f>VLOOKUP(E1241,[1]QuyetdinhPCGD!$B$6:$C$1258,2,0)</f>
        <v>0203136</v>
      </c>
      <c r="E1241" s="570" t="s">
        <v>520</v>
      </c>
      <c r="F1241" s="564" t="s">
        <v>142</v>
      </c>
      <c r="G1241" s="564" t="s">
        <v>8</v>
      </c>
      <c r="H1241" s="562" t="s">
        <v>139</v>
      </c>
      <c r="I1241" s="564"/>
      <c r="J1241" s="566" t="s">
        <v>522</v>
      </c>
      <c r="K1241" s="563" t="s">
        <v>518</v>
      </c>
      <c r="L1241" s="565" t="s">
        <v>176</v>
      </c>
      <c r="M1241" s="562" t="str">
        <f>VLOOKUP(C1241,[3]K10!$B$3:$K$1312,10,0)</f>
        <v>Mở</v>
      </c>
      <c r="N1241" s="564"/>
      <c r="O1241" s="563" t="s">
        <v>63</v>
      </c>
      <c r="P1241" s="563" t="s">
        <v>318</v>
      </c>
      <c r="Q1241" s="563" t="s">
        <v>518</v>
      </c>
      <c r="R1241" s="559" t="s">
        <v>139</v>
      </c>
      <c r="S1241" s="559">
        <f t="shared" si="55"/>
        <v>1</v>
      </c>
      <c r="T1241" s="559">
        <v>1094</v>
      </c>
      <c r="V1241" s="562">
        <f>VLOOKUP(C1241,[4]K10!$B$3:$J$1312,9,0)</f>
        <v>20</v>
      </c>
      <c r="W1241" s="561">
        <v>1238</v>
      </c>
      <c r="X1241" s="561" t="s">
        <v>4627</v>
      </c>
      <c r="Y1241" s="561"/>
    </row>
    <row r="1242" spans="1:26" ht="114" hidden="1" x14ac:dyDescent="0.2">
      <c r="A1242" s="569">
        <v>950</v>
      </c>
      <c r="B1242" s="568" t="str">
        <f t="shared" si="52"/>
        <v>10.7.0203136.07</v>
      </c>
      <c r="C1242" s="562" t="s">
        <v>4455</v>
      </c>
      <c r="D1242" s="562" t="str">
        <f>VLOOKUP(E1242,[1]QuyetdinhPCGD!$B$6:$C$1258,2,0)</f>
        <v>0203136</v>
      </c>
      <c r="E1242" s="570" t="s">
        <v>520</v>
      </c>
      <c r="F1242" s="564" t="s">
        <v>138</v>
      </c>
      <c r="G1242" s="564" t="s">
        <v>9</v>
      </c>
      <c r="H1242" s="562" t="s">
        <v>139</v>
      </c>
      <c r="I1242" s="571"/>
      <c r="J1242" s="566" t="s">
        <v>522</v>
      </c>
      <c r="K1242" s="563" t="s">
        <v>518</v>
      </c>
      <c r="L1242" s="572" t="s">
        <v>117</v>
      </c>
      <c r="M1242" s="562" t="str">
        <f>VLOOKUP(C1242,[3]K10!$B$3:$K$1312,10,0)</f>
        <v>Mở</v>
      </c>
      <c r="N1242" s="571"/>
      <c r="O1242" s="563" t="s">
        <v>63</v>
      </c>
      <c r="P1242" s="563" t="s">
        <v>314</v>
      </c>
      <c r="Q1242" s="563" t="s">
        <v>518</v>
      </c>
      <c r="R1242" s="559" t="s">
        <v>139</v>
      </c>
      <c r="S1242" s="559">
        <f t="shared" si="55"/>
        <v>1</v>
      </c>
      <c r="T1242" s="559">
        <v>1095</v>
      </c>
      <c r="V1242" s="562">
        <f>VLOOKUP(C1242,[4]K10!$B$3:$J$1312,9,0)</f>
        <v>20</v>
      </c>
      <c r="W1242" s="561">
        <v>1239</v>
      </c>
      <c r="X1242" s="561" t="s">
        <v>2472</v>
      </c>
      <c r="Y1242" s="561"/>
    </row>
    <row r="1243" spans="1:26" ht="114" hidden="1" x14ac:dyDescent="0.2">
      <c r="A1243" s="569">
        <v>951</v>
      </c>
      <c r="B1243" s="568" t="str">
        <f t="shared" si="52"/>
        <v>10.7.0203136.08</v>
      </c>
      <c r="C1243" s="562" t="s">
        <v>4456</v>
      </c>
      <c r="D1243" s="562" t="str">
        <f>VLOOKUP(E1243,[1]QuyetdinhPCGD!$B$6:$C$1258,2,0)</f>
        <v>0203136</v>
      </c>
      <c r="E1243" s="570" t="s">
        <v>520</v>
      </c>
      <c r="F1243" s="564" t="s">
        <v>142</v>
      </c>
      <c r="G1243" s="564" t="s">
        <v>9</v>
      </c>
      <c r="H1243" s="562" t="s">
        <v>139</v>
      </c>
      <c r="I1243" s="571"/>
      <c r="J1243" s="566" t="s">
        <v>522</v>
      </c>
      <c r="K1243" s="563" t="s">
        <v>518</v>
      </c>
      <c r="L1243" s="572" t="s">
        <v>119</v>
      </c>
      <c r="M1243" s="562" t="str">
        <f>VLOOKUP(C1243,[3]K10!$B$3:$K$1312,10,0)</f>
        <v>Mở</v>
      </c>
      <c r="N1243" s="571"/>
      <c r="O1243" s="563" t="s">
        <v>63</v>
      </c>
      <c r="P1243" s="563" t="s">
        <v>317</v>
      </c>
      <c r="Q1243" s="563" t="s">
        <v>518</v>
      </c>
      <c r="R1243" s="559" t="s">
        <v>139</v>
      </c>
      <c r="S1243" s="559">
        <f t="shared" si="55"/>
        <v>1</v>
      </c>
      <c r="T1243" s="559">
        <v>1096</v>
      </c>
      <c r="V1243" s="562">
        <f>VLOOKUP(C1243,[4]K10!$B$3:$J$1312,9,0)</f>
        <v>20</v>
      </c>
      <c r="W1243" s="561">
        <v>1240</v>
      </c>
      <c r="X1243" s="561" t="s">
        <v>4627</v>
      </c>
      <c r="Y1243" s="561"/>
    </row>
    <row r="1244" spans="1:26" ht="42.75" hidden="1" x14ac:dyDescent="0.2">
      <c r="A1244" s="569">
        <v>952</v>
      </c>
      <c r="B1244" s="568" t="str">
        <f t="shared" si="52"/>
        <v>10.7.1603152.10</v>
      </c>
      <c r="C1244" s="562" t="s">
        <v>4457</v>
      </c>
      <c r="D1244" s="562" t="str">
        <f>VLOOKUP(E1244,[1]QuyetdinhPCGD!$B$6:$C$1258,2,0)</f>
        <v>1603152</v>
      </c>
      <c r="E1244" s="567" t="s">
        <v>343</v>
      </c>
      <c r="F1244" s="564" t="s">
        <v>85</v>
      </c>
      <c r="G1244" s="564" t="s">
        <v>12</v>
      </c>
      <c r="H1244" s="563" t="s">
        <v>4438</v>
      </c>
      <c r="I1244" s="571"/>
      <c r="J1244" s="566" t="s">
        <v>522</v>
      </c>
      <c r="K1244" s="563" t="s">
        <v>516</v>
      </c>
      <c r="L1244" s="572" t="s">
        <v>180</v>
      </c>
      <c r="M1244" s="562" t="str">
        <f>VLOOKUP(C1244,[3]K10!$B$3:$K$1312,10,0)</f>
        <v>Mở</v>
      </c>
      <c r="N1244" s="571"/>
      <c r="O1244" s="563" t="s">
        <v>63</v>
      </c>
      <c r="P1244" s="563">
        <v>0</v>
      </c>
      <c r="Q1244" s="563" t="s">
        <v>516</v>
      </c>
      <c r="R1244" s="559" t="s">
        <v>293</v>
      </c>
      <c r="S1244" s="559">
        <f t="shared" si="55"/>
        <v>0</v>
      </c>
      <c r="T1244" s="559">
        <v>1091</v>
      </c>
      <c r="U1244" s="559" t="s">
        <v>4628</v>
      </c>
      <c r="V1244" s="562">
        <f>VLOOKUP(C1244,[4]K10!$B$3:$J$1312,9,0)</f>
        <v>74</v>
      </c>
      <c r="W1244" s="561">
        <v>1241</v>
      </c>
      <c r="X1244" s="561" t="s">
        <v>2472</v>
      </c>
      <c r="Y1244" s="561"/>
    </row>
    <row r="1245" spans="1:26" ht="28.5" hidden="1" x14ac:dyDescent="0.2">
      <c r="A1245" s="569">
        <v>953</v>
      </c>
      <c r="B1245" s="568" t="str">
        <f t="shared" si="52"/>
        <v>10.7.0203104.04</v>
      </c>
      <c r="C1245" s="562" t="s">
        <v>4458</v>
      </c>
      <c r="D1245" s="562" t="str">
        <f>VLOOKUP(E1245,[1]QuyetdinhPCGD!$B$6:$C$1258,2,0)</f>
        <v>0203104</v>
      </c>
      <c r="E1245" s="570" t="s">
        <v>509</v>
      </c>
      <c r="F1245" s="564" t="s">
        <v>79</v>
      </c>
      <c r="G1245" s="564" t="s">
        <v>9</v>
      </c>
      <c r="H1245" s="562" t="str">
        <f>VLOOKUP(J1245,'[2]Phan ca&amp; Ngay BDhoc'!$B$4:$I$106,8,0)</f>
        <v>A10-606</v>
      </c>
      <c r="I1245" s="571"/>
      <c r="J1245" s="566" t="s">
        <v>523</v>
      </c>
      <c r="K1245" s="563" t="s">
        <v>340</v>
      </c>
      <c r="L1245" s="572" t="s">
        <v>89</v>
      </c>
      <c r="M1245" s="562" t="str">
        <f>VLOOKUP(C1245,[3]K10!$B$3:$K$1312,10,0)</f>
        <v>Mở</v>
      </c>
      <c r="N1245" s="571"/>
      <c r="O1245" s="563" t="s">
        <v>63</v>
      </c>
      <c r="P1245" s="563">
        <v>0</v>
      </c>
      <c r="Q1245" s="563" t="s">
        <v>340</v>
      </c>
      <c r="R1245" s="559" t="s">
        <v>4438</v>
      </c>
      <c r="S1245" s="559">
        <f t="shared" si="55"/>
        <v>1</v>
      </c>
      <c r="T1245" s="559">
        <v>1097</v>
      </c>
      <c r="V1245" s="562">
        <f>VLOOKUP(C1245,[4]K10!$B$3:$J$1312,9,0)</f>
        <v>54</v>
      </c>
      <c r="W1245" s="561">
        <v>1242</v>
      </c>
      <c r="X1245" s="561" t="s">
        <v>4627</v>
      </c>
      <c r="Y1245" s="561"/>
    </row>
    <row r="1246" spans="1:26" ht="28.5" hidden="1" x14ac:dyDescent="0.2">
      <c r="A1246" s="569">
        <v>954</v>
      </c>
      <c r="B1246" s="568" t="str">
        <f t="shared" ref="B1246:B1309" si="56">CONCATENATE("10.7.",D1246,".",L1246)</f>
        <v>10.7.0203104.04</v>
      </c>
      <c r="C1246" s="562" t="s">
        <v>4458</v>
      </c>
      <c r="D1246" s="562" t="str">
        <f>VLOOKUP(E1246,[1]QuyetdinhPCGD!$B$6:$C$1258,2,0)</f>
        <v>0203104</v>
      </c>
      <c r="E1246" s="570" t="s">
        <v>509</v>
      </c>
      <c r="F1246" s="564" t="s">
        <v>79</v>
      </c>
      <c r="G1246" s="564" t="s">
        <v>11</v>
      </c>
      <c r="H1246" s="562" t="str">
        <f>VLOOKUP(J1246,'[2]Phan ca&amp; Ngay BDhoc'!$B$4:$I$106,8,0)</f>
        <v>A10-606</v>
      </c>
      <c r="I1246" s="571"/>
      <c r="J1246" s="566" t="s">
        <v>523</v>
      </c>
      <c r="K1246" s="563" t="s">
        <v>340</v>
      </c>
      <c r="L1246" s="572" t="s">
        <v>89</v>
      </c>
      <c r="M1246" s="562" t="str">
        <f>VLOOKUP(C1246,[3]K10!$B$3:$K$1312,10,0)</f>
        <v>Mở</v>
      </c>
      <c r="N1246" s="571"/>
      <c r="O1246" s="563" t="s">
        <v>63</v>
      </c>
      <c r="P1246" s="563">
        <v>0</v>
      </c>
      <c r="Q1246" s="563" t="s">
        <v>340</v>
      </c>
      <c r="R1246" s="559" t="s">
        <v>4438</v>
      </c>
      <c r="S1246" s="559">
        <f t="shared" si="55"/>
        <v>1</v>
      </c>
      <c r="T1246" s="559">
        <v>1098</v>
      </c>
      <c r="V1246" s="562">
        <f>VLOOKUP(C1246,[4]K10!$B$3:$J$1312,9,0)</f>
        <v>54</v>
      </c>
      <c r="W1246" s="561">
        <v>1243</v>
      </c>
      <c r="X1246" s="561" t="s">
        <v>4627</v>
      </c>
      <c r="Y1246" s="561"/>
    </row>
    <row r="1247" spans="1:26" ht="28.5" hidden="1" x14ac:dyDescent="0.2">
      <c r="A1247" s="569">
        <v>955</v>
      </c>
      <c r="B1247" s="568" t="str">
        <f t="shared" si="56"/>
        <v>10.7.0203110.04</v>
      </c>
      <c r="C1247" s="562" t="s">
        <v>4459</v>
      </c>
      <c r="D1247" s="562" t="str">
        <f>VLOOKUP(E1247,[1]QuyetdinhPCGD!$B$6:$C$1258,2,0)</f>
        <v>0203110</v>
      </c>
      <c r="E1247" s="573" t="s">
        <v>511</v>
      </c>
      <c r="F1247" s="564" t="s">
        <v>100</v>
      </c>
      <c r="G1247" s="564" t="s">
        <v>9</v>
      </c>
      <c r="H1247" s="562" t="str">
        <f>VLOOKUP(J1247,'[2]Phan ca&amp; Ngay BDhoc'!$B$4:$I$106,8,0)</f>
        <v>A10-606</v>
      </c>
      <c r="I1247" s="571"/>
      <c r="J1247" s="566" t="s">
        <v>523</v>
      </c>
      <c r="K1247" s="563" t="s">
        <v>340</v>
      </c>
      <c r="L1247" s="572" t="s">
        <v>89</v>
      </c>
      <c r="M1247" s="562" t="str">
        <f>VLOOKUP(C1247,[3]K10!$B$3:$K$1312,10,0)</f>
        <v>Mở</v>
      </c>
      <c r="N1247" s="571"/>
      <c r="O1247" s="563" t="s">
        <v>63</v>
      </c>
      <c r="P1247" s="563">
        <v>0</v>
      </c>
      <c r="Q1247" s="563" t="s">
        <v>340</v>
      </c>
      <c r="R1247" s="559" t="s">
        <v>4438</v>
      </c>
      <c r="S1247" s="559">
        <f t="shared" si="55"/>
        <v>1</v>
      </c>
      <c r="T1247" s="559">
        <v>1099</v>
      </c>
      <c r="V1247" s="562">
        <f>VLOOKUP(C1247,[4]K10!$B$3:$J$1312,9,0)</f>
        <v>61</v>
      </c>
      <c r="W1247" s="561">
        <v>1244</v>
      </c>
      <c r="X1247" s="561" t="s">
        <v>4627</v>
      </c>
      <c r="Y1247" s="561"/>
    </row>
    <row r="1248" spans="1:26" ht="85.5" hidden="1" x14ac:dyDescent="0.2">
      <c r="A1248" s="569">
        <v>956</v>
      </c>
      <c r="B1248" s="568" t="str">
        <f t="shared" si="56"/>
        <v>10.7.0203118.01</v>
      </c>
      <c r="C1248" s="562" t="s">
        <v>4460</v>
      </c>
      <c r="D1248" s="562" t="str">
        <f>VLOOKUP(E1248,[1]QuyetdinhPCGD!$B$6:$C$1258,2,0)</f>
        <v>0203118</v>
      </c>
      <c r="E1248" s="570" t="s">
        <v>524</v>
      </c>
      <c r="F1248" s="564" t="s">
        <v>100</v>
      </c>
      <c r="G1248" s="564" t="s">
        <v>11</v>
      </c>
      <c r="H1248" s="562" t="str">
        <f>VLOOKUP(J1248,'[2]Phan ca&amp; Ngay BDhoc'!$B$4:$I$106,8,0)</f>
        <v>A10-606</v>
      </c>
      <c r="I1248" s="571"/>
      <c r="J1248" s="566" t="s">
        <v>523</v>
      </c>
      <c r="K1248" s="563" t="s">
        <v>525</v>
      </c>
      <c r="L1248" s="572" t="s">
        <v>62</v>
      </c>
      <c r="M1248" s="562" t="str">
        <f>VLOOKUP(C1248,[3]K10!$B$3:$K$1312,10,0)</f>
        <v>Mở</v>
      </c>
      <c r="N1248" s="571"/>
      <c r="O1248" s="563" t="s">
        <v>63</v>
      </c>
      <c r="P1248" s="563">
        <v>0</v>
      </c>
      <c r="Q1248" s="563" t="s">
        <v>525</v>
      </c>
      <c r="R1248" s="559" t="s">
        <v>4438</v>
      </c>
      <c r="S1248" s="559">
        <f t="shared" si="55"/>
        <v>1</v>
      </c>
      <c r="T1248" s="559">
        <v>1100</v>
      </c>
      <c r="V1248" s="562">
        <f>VLOOKUP(C1248,[4]K10!$B$3:$J$1312,9,0)</f>
        <v>70</v>
      </c>
      <c r="W1248" s="561">
        <v>1245</v>
      </c>
      <c r="X1248" s="561" t="s">
        <v>4627</v>
      </c>
      <c r="Y1248" s="561"/>
    </row>
    <row r="1249" spans="1:26" ht="42.75" hidden="1" x14ac:dyDescent="0.2">
      <c r="A1249" s="569">
        <v>957</v>
      </c>
      <c r="B1249" s="568" t="str">
        <f t="shared" si="56"/>
        <v>10.7.0203122.04</v>
      </c>
      <c r="C1249" s="562" t="s">
        <v>4461</v>
      </c>
      <c r="D1249" s="562" t="str">
        <f>VLOOKUP(E1249,[1]QuyetdinhPCGD!$B$6:$C$1258,2,0)</f>
        <v>0203122</v>
      </c>
      <c r="E1249" s="570" t="s">
        <v>515</v>
      </c>
      <c r="F1249" s="564" t="s">
        <v>79</v>
      </c>
      <c r="G1249" s="564" t="s">
        <v>10</v>
      </c>
      <c r="H1249" s="562" t="str">
        <f>VLOOKUP(J1249,'[2]Phan ca&amp; Ngay BDhoc'!$B$4:$I$106,8,0)</f>
        <v>A10-606</v>
      </c>
      <c r="I1249" s="571"/>
      <c r="J1249" s="566" t="s">
        <v>523</v>
      </c>
      <c r="K1249" s="563" t="s">
        <v>516</v>
      </c>
      <c r="L1249" s="572" t="s">
        <v>89</v>
      </c>
      <c r="M1249" s="562" t="str">
        <f>VLOOKUP(C1249,[3]K10!$B$3:$K$1312,10,0)</f>
        <v>Không mở</v>
      </c>
      <c r="N1249" s="571"/>
      <c r="O1249" s="563" t="s">
        <v>63</v>
      </c>
      <c r="P1249" s="563">
        <v>0</v>
      </c>
      <c r="Q1249" s="563" t="s">
        <v>516</v>
      </c>
      <c r="R1249" s="559" t="s">
        <v>4438</v>
      </c>
      <c r="S1249" s="559">
        <f t="shared" si="55"/>
        <v>1</v>
      </c>
      <c r="T1249" s="559">
        <v>1101</v>
      </c>
      <c r="V1249" s="562">
        <f>VLOOKUP(C1249,[4]K10!$B$3:$J$1312,9,0)</f>
        <v>1</v>
      </c>
      <c r="W1249" s="561">
        <v>1246</v>
      </c>
      <c r="X1249" s="561"/>
      <c r="Y1249" s="561"/>
    </row>
    <row r="1250" spans="1:26" ht="25.5" hidden="1" customHeight="1" x14ac:dyDescent="0.2">
      <c r="A1250" s="569">
        <v>958</v>
      </c>
      <c r="B1250" s="568" t="str">
        <f t="shared" si="56"/>
        <v>10.7.0203131.01</v>
      </c>
      <c r="C1250" s="562" t="s">
        <v>4462</v>
      </c>
      <c r="D1250" s="562" t="str">
        <f>VLOOKUP(E1250,[1]QuyetdinhPCGD!$B$6:$C$1258,2,0)</f>
        <v>0203131</v>
      </c>
      <c r="E1250" s="570" t="s">
        <v>526</v>
      </c>
      <c r="F1250" s="564" t="s">
        <v>91</v>
      </c>
      <c r="G1250" s="564" t="s">
        <v>12</v>
      </c>
      <c r="H1250" s="562" t="str">
        <f>VLOOKUP(J1250,'[2]Phan ca&amp; Ngay BDhoc'!$B$4:$I$106,8,0)</f>
        <v>A10-606</v>
      </c>
      <c r="I1250" s="571"/>
      <c r="J1250" s="566" t="s">
        <v>523</v>
      </c>
      <c r="K1250" s="563" t="s">
        <v>525</v>
      </c>
      <c r="L1250" s="572" t="s">
        <v>62</v>
      </c>
      <c r="M1250" s="562" t="str">
        <f>VLOOKUP(C1250,[3]K10!$B$3:$K$1312,10,0)</f>
        <v>Mở</v>
      </c>
      <c r="N1250" s="571"/>
      <c r="O1250" s="563" t="s">
        <v>63</v>
      </c>
      <c r="P1250" s="563">
        <v>0</v>
      </c>
      <c r="Q1250" s="563" t="s">
        <v>525</v>
      </c>
      <c r="R1250" s="559" t="s">
        <v>4438</v>
      </c>
      <c r="S1250" s="559">
        <f t="shared" si="55"/>
        <v>1</v>
      </c>
      <c r="T1250" s="559">
        <v>1103</v>
      </c>
      <c r="V1250" s="562">
        <f>VLOOKUP(C1250,[4]K10!$B$3:$J$1312,9,0)</f>
        <v>20</v>
      </c>
      <c r="W1250" s="561">
        <v>1247</v>
      </c>
      <c r="X1250" s="561" t="s">
        <v>4627</v>
      </c>
      <c r="Y1250" s="561"/>
    </row>
    <row r="1251" spans="1:26" ht="28.5" hidden="1" x14ac:dyDescent="0.2">
      <c r="A1251" s="569">
        <v>959</v>
      </c>
      <c r="B1251" s="568" t="str">
        <f t="shared" si="56"/>
        <v>10.7.0203133.04</v>
      </c>
      <c r="C1251" s="562" t="s">
        <v>4463</v>
      </c>
      <c r="D1251" s="562" t="str">
        <f>VLOOKUP(E1251,[1]QuyetdinhPCGD!$B$6:$C$1258,2,0)</f>
        <v>0203133</v>
      </c>
      <c r="E1251" s="570" t="s">
        <v>519</v>
      </c>
      <c r="F1251" s="564" t="s">
        <v>100</v>
      </c>
      <c r="G1251" s="564" t="s">
        <v>10</v>
      </c>
      <c r="H1251" s="562" t="str">
        <f>VLOOKUP(J1251,'[2]Phan ca&amp; Ngay BDhoc'!$B$4:$I$106,8,0)</f>
        <v>A10-606</v>
      </c>
      <c r="I1251" s="571"/>
      <c r="J1251" s="566" t="s">
        <v>523</v>
      </c>
      <c r="K1251" s="563" t="s">
        <v>340</v>
      </c>
      <c r="L1251" s="572" t="s">
        <v>89</v>
      </c>
      <c r="M1251" s="562" t="str">
        <f>VLOOKUP(C1251,[3]K10!$B$3:$K$1312,10,0)</f>
        <v>Mở</v>
      </c>
      <c r="N1251" s="571"/>
      <c r="O1251" s="563" t="s">
        <v>63</v>
      </c>
      <c r="P1251" s="563">
        <v>0</v>
      </c>
      <c r="Q1251" s="563" t="s">
        <v>340</v>
      </c>
      <c r="R1251" s="559" t="s">
        <v>4438</v>
      </c>
      <c r="S1251" s="559">
        <f t="shared" si="55"/>
        <v>1</v>
      </c>
      <c r="T1251" s="559">
        <v>1104</v>
      </c>
      <c r="V1251" s="562">
        <f>VLOOKUP(C1251,[4]K10!$B$3:$J$1312,9,0)</f>
        <v>70</v>
      </c>
      <c r="W1251" s="561">
        <v>1248</v>
      </c>
      <c r="X1251" s="561" t="s">
        <v>4627</v>
      </c>
      <c r="Y1251" s="561"/>
    </row>
    <row r="1252" spans="1:26" ht="114" hidden="1" x14ac:dyDescent="0.2">
      <c r="A1252" s="569">
        <v>960</v>
      </c>
      <c r="B1252" s="568" t="str">
        <f t="shared" si="56"/>
        <v>10.7.0203137.03</v>
      </c>
      <c r="C1252" s="562" t="s">
        <v>4464</v>
      </c>
      <c r="D1252" s="562" t="str">
        <f>VLOOKUP(E1252,[1]QuyetdinhPCGD!$B$6:$C$1258,2,0)</f>
        <v>0203137</v>
      </c>
      <c r="E1252" s="570" t="s">
        <v>527</v>
      </c>
      <c r="F1252" s="564" t="s">
        <v>138</v>
      </c>
      <c r="G1252" s="564" t="s">
        <v>12</v>
      </c>
      <c r="H1252" s="562" t="s">
        <v>139</v>
      </c>
      <c r="I1252" s="571"/>
      <c r="J1252" s="566" t="s">
        <v>523</v>
      </c>
      <c r="K1252" s="563" t="s">
        <v>528</v>
      </c>
      <c r="L1252" s="572" t="s">
        <v>75</v>
      </c>
      <c r="M1252" s="562" t="str">
        <f>VLOOKUP(C1252,[3]K10!$B$3:$K$1312,10,0)</f>
        <v>Mở</v>
      </c>
      <c r="N1252" s="571"/>
      <c r="O1252" s="563" t="s">
        <v>63</v>
      </c>
      <c r="P1252" s="563" t="s">
        <v>147</v>
      </c>
      <c r="Q1252" s="563" t="s">
        <v>528</v>
      </c>
      <c r="R1252" s="559" t="s">
        <v>139</v>
      </c>
      <c r="S1252" s="559">
        <f t="shared" si="55"/>
        <v>1</v>
      </c>
      <c r="T1252" s="559">
        <v>1105</v>
      </c>
      <c r="V1252" s="562">
        <f>VLOOKUP(C1252,[4]K10!$B$3:$J$1312,9,0)</f>
        <v>20</v>
      </c>
      <c r="W1252" s="561">
        <v>1249</v>
      </c>
      <c r="X1252" s="561" t="s">
        <v>2472</v>
      </c>
      <c r="Y1252" s="561"/>
    </row>
    <row r="1253" spans="1:26" ht="114" hidden="1" x14ac:dyDescent="0.2">
      <c r="A1253" s="569">
        <v>961</v>
      </c>
      <c r="B1253" s="568" t="str">
        <f t="shared" si="56"/>
        <v>10.7.0203137.02</v>
      </c>
      <c r="C1253" s="562" t="s">
        <v>4465</v>
      </c>
      <c r="D1253" s="562" t="str">
        <f>VLOOKUP(E1253,[1]QuyetdinhPCGD!$B$6:$C$1258,2,0)</f>
        <v>0203137</v>
      </c>
      <c r="E1253" s="570" t="s">
        <v>527</v>
      </c>
      <c r="F1253" s="564" t="s">
        <v>138</v>
      </c>
      <c r="G1253" s="564" t="s">
        <v>13</v>
      </c>
      <c r="H1253" s="562" t="s">
        <v>139</v>
      </c>
      <c r="I1253" s="571"/>
      <c r="J1253" s="566" t="s">
        <v>523</v>
      </c>
      <c r="K1253" s="563" t="s">
        <v>528</v>
      </c>
      <c r="L1253" s="572" t="s">
        <v>70</v>
      </c>
      <c r="M1253" s="562" t="str">
        <f>VLOOKUP(C1253,[3]K10!$B$3:$K$1312,10,0)</f>
        <v>Mở</v>
      </c>
      <c r="N1253" s="571"/>
      <c r="O1253" s="563" t="s">
        <v>63</v>
      </c>
      <c r="P1253" s="563" t="s">
        <v>143</v>
      </c>
      <c r="Q1253" s="563" t="s">
        <v>528</v>
      </c>
      <c r="R1253" s="559" t="s">
        <v>139</v>
      </c>
      <c r="S1253" s="559">
        <f t="shared" si="55"/>
        <v>1</v>
      </c>
      <c r="T1253" s="559">
        <v>1106</v>
      </c>
      <c r="V1253" s="562">
        <f>VLOOKUP(C1253,[4]K10!$B$3:$J$1312,9,0)</f>
        <v>20</v>
      </c>
      <c r="W1253" s="561">
        <v>1250</v>
      </c>
      <c r="X1253" s="561" t="s">
        <v>2472</v>
      </c>
      <c r="Y1253" s="561"/>
    </row>
    <row r="1254" spans="1:26" ht="114" hidden="1" x14ac:dyDescent="0.2">
      <c r="A1254" s="569">
        <v>962</v>
      </c>
      <c r="B1254" s="568" t="str">
        <f t="shared" si="56"/>
        <v>10.7.0203137.01</v>
      </c>
      <c r="C1254" s="562" t="s">
        <v>4466</v>
      </c>
      <c r="D1254" s="562" t="str">
        <f>VLOOKUP(E1254,[1]QuyetdinhPCGD!$B$6:$C$1258,2,0)</f>
        <v>0203137</v>
      </c>
      <c r="E1254" s="570" t="s">
        <v>527</v>
      </c>
      <c r="F1254" s="564" t="s">
        <v>142</v>
      </c>
      <c r="G1254" s="564" t="s">
        <v>13</v>
      </c>
      <c r="H1254" s="562" t="s">
        <v>139</v>
      </c>
      <c r="I1254" s="571"/>
      <c r="J1254" s="566" t="s">
        <v>523</v>
      </c>
      <c r="K1254" s="563" t="s">
        <v>528</v>
      </c>
      <c r="L1254" s="572" t="s">
        <v>62</v>
      </c>
      <c r="M1254" s="562" t="str">
        <f>VLOOKUP(C1254,[3]K10!$B$3:$K$1312,10,0)</f>
        <v>Mở</v>
      </c>
      <c r="N1254" s="571"/>
      <c r="O1254" s="563" t="s">
        <v>63</v>
      </c>
      <c r="P1254" s="563" t="s">
        <v>141</v>
      </c>
      <c r="Q1254" s="563" t="s">
        <v>528</v>
      </c>
      <c r="R1254" s="559" t="s">
        <v>139</v>
      </c>
      <c r="S1254" s="559">
        <f t="shared" si="55"/>
        <v>1</v>
      </c>
      <c r="T1254" s="559">
        <v>1107</v>
      </c>
      <c r="V1254" s="562">
        <f>VLOOKUP(C1254,[4]K10!$B$3:$J$1312,9,0)</f>
        <v>20</v>
      </c>
      <c r="W1254" s="561">
        <v>1251</v>
      </c>
      <c r="X1254" s="561" t="s">
        <v>4627</v>
      </c>
      <c r="Y1254" s="561"/>
    </row>
    <row r="1255" spans="1:26" ht="85.5" hidden="1" x14ac:dyDescent="0.2">
      <c r="A1255" s="569">
        <v>963</v>
      </c>
      <c r="B1255" s="568" t="str">
        <f t="shared" si="56"/>
        <v>10.7.0203128.01</v>
      </c>
      <c r="C1255" s="562" t="s">
        <v>4467</v>
      </c>
      <c r="D1255" s="562" t="str">
        <f>VLOOKUP(E1255,[1]QuyetdinhPCGD!$B$6:$C$1258,2,0)</f>
        <v>0203128</v>
      </c>
      <c r="E1255" s="570" t="s">
        <v>529</v>
      </c>
      <c r="F1255" s="564" t="s">
        <v>60</v>
      </c>
      <c r="G1255" s="564" t="s">
        <v>12</v>
      </c>
      <c r="H1255" s="562" t="str">
        <f>VLOOKUP(J1255,'[2]Phan ca&amp; Ngay BDhoc'!$B$4:$I$106,8,0)</f>
        <v>A10-606</v>
      </c>
      <c r="I1255" s="571"/>
      <c r="J1255" s="566" t="s">
        <v>523</v>
      </c>
      <c r="K1255" s="563" t="s">
        <v>525</v>
      </c>
      <c r="L1255" s="572" t="s">
        <v>62</v>
      </c>
      <c r="M1255" s="562" t="str">
        <f>VLOOKUP(C1255,[3]K10!$B$3:$K$1312,10,0)</f>
        <v>Mở</v>
      </c>
      <c r="N1255" s="571"/>
      <c r="O1255" s="563" t="s">
        <v>63</v>
      </c>
      <c r="P1255" s="563">
        <v>0</v>
      </c>
      <c r="Q1255" s="563" t="s">
        <v>525</v>
      </c>
      <c r="R1255" s="559" t="s">
        <v>4438</v>
      </c>
      <c r="S1255" s="559">
        <f t="shared" si="55"/>
        <v>1</v>
      </c>
      <c r="T1255" s="559">
        <v>1108</v>
      </c>
      <c r="V1255" s="562">
        <f>VLOOKUP(C1255,[4]K10!$B$3:$J$1312,9,0)</f>
        <v>73</v>
      </c>
      <c r="W1255" s="561">
        <v>1252</v>
      </c>
      <c r="X1255" s="561" t="s">
        <v>4627</v>
      </c>
      <c r="Y1255" s="561"/>
    </row>
    <row r="1256" spans="1:26" ht="42.75" hidden="1" x14ac:dyDescent="0.2">
      <c r="A1256" s="569">
        <v>964</v>
      </c>
      <c r="B1256" s="568" t="str">
        <f t="shared" si="56"/>
        <v>10.7.1603152.11</v>
      </c>
      <c r="C1256" s="562" t="s">
        <v>4468</v>
      </c>
      <c r="D1256" s="562" t="str">
        <f>VLOOKUP(E1256,[1]QuyetdinhPCGD!$B$6:$C$1258,2,0)</f>
        <v>1603152</v>
      </c>
      <c r="E1256" s="567" t="s">
        <v>343</v>
      </c>
      <c r="F1256" s="564" t="s">
        <v>79</v>
      </c>
      <c r="G1256" s="564" t="s">
        <v>10</v>
      </c>
      <c r="H1256" s="563" t="s">
        <v>4438</v>
      </c>
      <c r="I1256" s="571"/>
      <c r="J1256" s="566" t="s">
        <v>523</v>
      </c>
      <c r="K1256" s="563" t="s">
        <v>516</v>
      </c>
      <c r="L1256" s="572" t="s">
        <v>321</v>
      </c>
      <c r="M1256" s="562" t="str">
        <f>VLOOKUP(C1256,[3]K10!$B$3:$K$1312,10,0)</f>
        <v>Mở</v>
      </c>
      <c r="N1256" s="571"/>
      <c r="O1256" s="563" t="s">
        <v>63</v>
      </c>
      <c r="P1256" s="563">
        <v>0</v>
      </c>
      <c r="Q1256" s="563" t="s">
        <v>516</v>
      </c>
      <c r="R1256" s="559" t="s">
        <v>293</v>
      </c>
      <c r="S1256" s="559">
        <f t="shared" si="55"/>
        <v>0</v>
      </c>
      <c r="T1256" s="559">
        <v>1102</v>
      </c>
      <c r="U1256" s="559" t="s">
        <v>4628</v>
      </c>
      <c r="V1256" s="562">
        <f>VLOOKUP(C1256,[4]K10!$B$3:$J$1312,9,0)</f>
        <v>75</v>
      </c>
      <c r="W1256" s="561">
        <v>1253</v>
      </c>
      <c r="X1256" s="561" t="s">
        <v>4627</v>
      </c>
      <c r="Y1256" s="561"/>
    </row>
    <row r="1257" spans="1:26" ht="28.5" hidden="1" x14ac:dyDescent="0.2">
      <c r="A1257" s="569">
        <v>965</v>
      </c>
      <c r="B1257" s="568" t="str">
        <f t="shared" si="56"/>
        <v>10.7.0203104.05</v>
      </c>
      <c r="C1257" s="562" t="s">
        <v>4469</v>
      </c>
      <c r="D1257" s="562" t="str">
        <f>VLOOKUP(E1257,[1]QuyetdinhPCGD!$B$6:$C$1258,2,0)</f>
        <v>0203104</v>
      </c>
      <c r="E1257" s="570" t="s">
        <v>509</v>
      </c>
      <c r="F1257" s="564" t="s">
        <v>145</v>
      </c>
      <c r="G1257" s="564" t="s">
        <v>8</v>
      </c>
      <c r="H1257" s="562" t="s">
        <v>3654</v>
      </c>
      <c r="I1257" s="564"/>
      <c r="J1257" s="566" t="s">
        <v>530</v>
      </c>
      <c r="K1257" s="563" t="s">
        <v>340</v>
      </c>
      <c r="L1257" s="565" t="s">
        <v>112</v>
      </c>
      <c r="M1257" s="562" t="str">
        <f>VLOOKUP(C1257,[3]K10!$B$3:$K$1312,10,0)</f>
        <v>Mở</v>
      </c>
      <c r="N1257" s="564"/>
      <c r="O1257" s="563" t="s">
        <v>63</v>
      </c>
      <c r="P1257" s="563">
        <v>0</v>
      </c>
      <c r="Q1257" s="563" t="s">
        <v>340</v>
      </c>
      <c r="R1257" s="559" t="s">
        <v>2417</v>
      </c>
      <c r="S1257" s="559">
        <f t="shared" si="55"/>
        <v>0</v>
      </c>
      <c r="T1257" s="559">
        <v>1109</v>
      </c>
      <c r="U1257" s="559" t="s">
        <v>4628</v>
      </c>
      <c r="V1257" s="562">
        <f>VLOOKUP(C1257,[4]K10!$B$3:$J$1312,9,0)</f>
        <v>51</v>
      </c>
      <c r="W1257" s="561">
        <v>1254</v>
      </c>
      <c r="X1257" s="561" t="s">
        <v>2472</v>
      </c>
      <c r="Y1257" s="578" t="s">
        <v>4631</v>
      </c>
    </row>
    <row r="1258" spans="1:26" ht="28.5" hidden="1" x14ac:dyDescent="0.2">
      <c r="A1258" s="569">
        <v>966</v>
      </c>
      <c r="B1258" s="568" t="str">
        <f t="shared" si="56"/>
        <v>10.7.0203104.05</v>
      </c>
      <c r="C1258" s="562" t="s">
        <v>4469</v>
      </c>
      <c r="D1258" s="562" t="str">
        <f>VLOOKUP(E1258,[1]QuyetdinhPCGD!$B$6:$C$1258,2,0)</f>
        <v>0203104</v>
      </c>
      <c r="E1258" s="570" t="s">
        <v>509</v>
      </c>
      <c r="F1258" s="564" t="s">
        <v>145</v>
      </c>
      <c r="G1258" s="564" t="s">
        <v>10</v>
      </c>
      <c r="H1258" s="562" t="s">
        <v>4438</v>
      </c>
      <c r="I1258" s="571"/>
      <c r="J1258" s="566" t="s">
        <v>530</v>
      </c>
      <c r="K1258" s="563" t="s">
        <v>340</v>
      </c>
      <c r="L1258" s="572" t="s">
        <v>112</v>
      </c>
      <c r="M1258" s="562" t="str">
        <f>VLOOKUP(C1258,[3]K10!$B$3:$K$1312,10,0)</f>
        <v>Mở</v>
      </c>
      <c r="N1258" s="571"/>
      <c r="O1258" s="563" t="s">
        <v>63</v>
      </c>
      <c r="P1258" s="563">
        <v>0</v>
      </c>
      <c r="Q1258" s="563" t="s">
        <v>340</v>
      </c>
      <c r="R1258" s="559" t="s">
        <v>2417</v>
      </c>
      <c r="S1258" s="559">
        <f t="shared" si="55"/>
        <v>0</v>
      </c>
      <c r="T1258" s="559">
        <v>1110</v>
      </c>
      <c r="U1258" s="559" t="s">
        <v>4628</v>
      </c>
      <c r="V1258" s="562">
        <f>VLOOKUP(C1258,[4]K10!$B$3:$J$1312,9,0)</f>
        <v>51</v>
      </c>
      <c r="W1258" s="561">
        <v>1255</v>
      </c>
      <c r="X1258" s="561" t="s">
        <v>2472</v>
      </c>
      <c r="Y1258" s="578" t="s">
        <v>4631</v>
      </c>
    </row>
    <row r="1259" spans="1:26" ht="24" hidden="1" customHeight="1" x14ac:dyDescent="0.2">
      <c r="A1259" s="569">
        <v>967</v>
      </c>
      <c r="B1259" s="568" t="str">
        <f t="shared" si="56"/>
        <v>10.7.0203110.05</v>
      </c>
      <c r="C1259" s="562" t="s">
        <v>4470</v>
      </c>
      <c r="D1259" s="562" t="str">
        <f>VLOOKUP(E1259,[1]QuyetdinhPCGD!$B$6:$C$1258,2,0)</f>
        <v>0203110</v>
      </c>
      <c r="E1259" s="573" t="s">
        <v>511</v>
      </c>
      <c r="F1259" s="564" t="s">
        <v>98</v>
      </c>
      <c r="G1259" s="564" t="s">
        <v>8</v>
      </c>
      <c r="H1259" s="562" t="s">
        <v>3654</v>
      </c>
      <c r="I1259" s="564"/>
      <c r="J1259" s="566" t="s">
        <v>530</v>
      </c>
      <c r="K1259" s="563" t="s">
        <v>340</v>
      </c>
      <c r="L1259" s="565" t="s">
        <v>112</v>
      </c>
      <c r="M1259" s="562" t="str">
        <f>VLOOKUP(C1259,[3]K10!$B$3:$K$1312,10,0)</f>
        <v>Mở</v>
      </c>
      <c r="N1259" s="564"/>
      <c r="O1259" s="563" t="s">
        <v>63</v>
      </c>
      <c r="P1259" s="563">
        <v>0</v>
      </c>
      <c r="Q1259" s="563" t="s">
        <v>340</v>
      </c>
      <c r="R1259" s="559" t="s">
        <v>2417</v>
      </c>
      <c r="S1259" s="559">
        <f t="shared" si="55"/>
        <v>0</v>
      </c>
      <c r="T1259" s="559">
        <v>1111</v>
      </c>
      <c r="U1259" s="559" t="s">
        <v>4628</v>
      </c>
      <c r="V1259" s="562">
        <f>VLOOKUP(C1259,[4]K10!$B$3:$J$1312,9,0)</f>
        <v>70</v>
      </c>
      <c r="W1259" s="561">
        <v>1256</v>
      </c>
      <c r="X1259" s="561" t="s">
        <v>2472</v>
      </c>
      <c r="Y1259" s="578" t="s">
        <v>4631</v>
      </c>
    </row>
    <row r="1260" spans="1:26" ht="85.5" hidden="1" x14ac:dyDescent="0.2">
      <c r="A1260" s="569">
        <v>968</v>
      </c>
      <c r="B1260" s="568" t="str">
        <f t="shared" si="56"/>
        <v>10.7.0203118.02</v>
      </c>
      <c r="C1260" s="562" t="s">
        <v>4471</v>
      </c>
      <c r="D1260" s="562" t="str">
        <f>VLOOKUP(E1260,[1]QuyetdinhPCGD!$B$6:$C$1258,2,0)</f>
        <v>0203118</v>
      </c>
      <c r="E1260" s="570" t="s">
        <v>524</v>
      </c>
      <c r="F1260" s="564" t="s">
        <v>98</v>
      </c>
      <c r="G1260" s="564" t="s">
        <v>10</v>
      </c>
      <c r="H1260" s="563" t="s">
        <v>540</v>
      </c>
      <c r="I1260" s="571"/>
      <c r="J1260" s="566" t="s">
        <v>530</v>
      </c>
      <c r="K1260" s="563" t="s">
        <v>525</v>
      </c>
      <c r="L1260" s="572" t="s">
        <v>70</v>
      </c>
      <c r="M1260" s="562" t="str">
        <f>VLOOKUP(C1260,[3]K10!$B$3:$K$1312,10,0)</f>
        <v>Mở</v>
      </c>
      <c r="N1260" s="571"/>
      <c r="O1260" s="563" t="s">
        <v>63</v>
      </c>
      <c r="P1260" s="563">
        <v>0</v>
      </c>
      <c r="Q1260" s="563" t="s">
        <v>525</v>
      </c>
      <c r="R1260" s="559" t="s">
        <v>2417</v>
      </c>
      <c r="S1260" s="559">
        <f t="shared" si="55"/>
        <v>0</v>
      </c>
      <c r="T1260" s="559">
        <v>1112</v>
      </c>
      <c r="U1260" s="559" t="s">
        <v>4628</v>
      </c>
      <c r="V1260" s="562">
        <f>VLOOKUP(C1260,[4]K10!$B$3:$J$1312,9,0)</f>
        <v>64</v>
      </c>
      <c r="W1260" s="561">
        <v>1257</v>
      </c>
      <c r="X1260" s="561" t="s">
        <v>2472</v>
      </c>
      <c r="Y1260" s="578" t="s">
        <v>4631</v>
      </c>
    </row>
    <row r="1261" spans="1:26" ht="42.75" hidden="1" x14ac:dyDescent="0.2">
      <c r="A1261" s="569">
        <v>969</v>
      </c>
      <c r="B1261" s="568" t="str">
        <f t="shared" si="56"/>
        <v>10.7.0203122.05</v>
      </c>
      <c r="C1261" s="562" t="s">
        <v>4472</v>
      </c>
      <c r="D1261" s="562" t="str">
        <f>VLOOKUP(E1261,[1]QuyetdinhPCGD!$B$6:$C$1258,2,0)</f>
        <v>0203122</v>
      </c>
      <c r="E1261" s="570" t="s">
        <v>515</v>
      </c>
      <c r="F1261" s="564" t="s">
        <v>145</v>
      </c>
      <c r="G1261" s="564" t="s">
        <v>11</v>
      </c>
      <c r="H1261" s="562" t="str">
        <f>VLOOKUP(J1261,'[2]Phan ca&amp; Ngay BDhoc'!$B$4:$I$106,8,0)</f>
        <v>A10-507</v>
      </c>
      <c r="I1261" s="571"/>
      <c r="J1261" s="566" t="s">
        <v>530</v>
      </c>
      <c r="K1261" s="563" t="s">
        <v>516</v>
      </c>
      <c r="L1261" s="572" t="s">
        <v>112</v>
      </c>
      <c r="M1261" s="562" t="str">
        <f>VLOOKUP(C1261,[3]K10!$B$3:$K$1312,10,0)</f>
        <v>Không mở</v>
      </c>
      <c r="N1261" s="571"/>
      <c r="O1261" s="563" t="s">
        <v>63</v>
      </c>
      <c r="P1261" s="563">
        <v>0</v>
      </c>
      <c r="Q1261" s="563" t="s">
        <v>516</v>
      </c>
      <c r="R1261" s="559" t="s">
        <v>2417</v>
      </c>
      <c r="S1261" s="559">
        <f t="shared" si="55"/>
        <v>0</v>
      </c>
      <c r="T1261" s="559">
        <v>1113</v>
      </c>
      <c r="V1261" s="562">
        <f>VLOOKUP(C1261,[4]K10!$B$3:$J$1312,9,0)</f>
        <v>0</v>
      </c>
      <c r="W1261" s="561">
        <v>1258</v>
      </c>
      <c r="X1261" s="561"/>
      <c r="Y1261" s="561"/>
    </row>
    <row r="1262" spans="1:26" ht="51" hidden="1" customHeight="1" x14ac:dyDescent="0.2">
      <c r="A1262" s="569"/>
      <c r="B1262" s="568" t="str">
        <f t="shared" si="56"/>
        <v>10.7.0203131.03</v>
      </c>
      <c r="C1262" s="576" t="s">
        <v>4473</v>
      </c>
      <c r="D1262" s="562" t="str">
        <f>VLOOKUP(E1262,[1]QuyetdinhPCGD!$B$6:$C$1258,2,0)</f>
        <v>0203131</v>
      </c>
      <c r="E1262" s="570" t="s">
        <v>526</v>
      </c>
      <c r="F1262" s="564" t="s">
        <v>91</v>
      </c>
      <c r="G1262" s="564" t="s">
        <v>12</v>
      </c>
      <c r="H1262" s="563" t="s">
        <v>4632</v>
      </c>
      <c r="I1262" s="571"/>
      <c r="J1262" s="566" t="s">
        <v>510</v>
      </c>
      <c r="K1262" s="563" t="s">
        <v>4444</v>
      </c>
      <c r="L1262" s="575" t="s">
        <v>75</v>
      </c>
      <c r="M1262" s="562" t="str">
        <f>VLOOKUP(C1262,[3]K10!$B$3:$K$1312,10,0)</f>
        <v>Mở</v>
      </c>
      <c r="N1262" s="571"/>
      <c r="O1262" s="563" t="s">
        <v>63</v>
      </c>
      <c r="P1262" s="563"/>
      <c r="Q1262" s="563"/>
      <c r="V1262" s="562">
        <f>VLOOKUP(C1262,[4]K10!$B$3:$J$1312,9,0)</f>
        <v>20</v>
      </c>
      <c r="W1262" s="561">
        <v>1259</v>
      </c>
      <c r="X1262" s="561" t="s">
        <v>4627</v>
      </c>
      <c r="Y1262" s="561"/>
      <c r="Z1262" s="582"/>
    </row>
    <row r="1263" spans="1:26" ht="40.5" hidden="1" customHeight="1" x14ac:dyDescent="0.2">
      <c r="A1263" s="569"/>
      <c r="B1263" s="568" t="str">
        <f t="shared" si="56"/>
        <v>10.7.0203131.04</v>
      </c>
      <c r="C1263" s="576" t="s">
        <v>4474</v>
      </c>
      <c r="D1263" s="562" t="str">
        <f>VLOOKUP(E1263,[1]QuyetdinhPCGD!$B$6:$C$1258,2,0)</f>
        <v>0203131</v>
      </c>
      <c r="E1263" s="570" t="s">
        <v>526</v>
      </c>
      <c r="F1263" s="564" t="s">
        <v>68</v>
      </c>
      <c r="G1263" s="564" t="s">
        <v>10</v>
      </c>
      <c r="H1263" s="562" t="s">
        <v>4438</v>
      </c>
      <c r="I1263" s="571"/>
      <c r="J1263" s="566" t="s">
        <v>510</v>
      </c>
      <c r="K1263" s="563" t="s">
        <v>4444</v>
      </c>
      <c r="L1263" s="575" t="s">
        <v>89</v>
      </c>
      <c r="M1263" s="562" t="str">
        <f>VLOOKUP(C1263,[3]K10!$B$3:$K$1312,10,0)</f>
        <v>Mở</v>
      </c>
      <c r="N1263" s="571"/>
      <c r="O1263" s="563" t="s">
        <v>63</v>
      </c>
      <c r="P1263" s="563"/>
      <c r="Q1263" s="563"/>
      <c r="U1263" s="559" t="s">
        <v>4628</v>
      </c>
      <c r="V1263" s="562">
        <f>VLOOKUP(C1263,[4]K10!$B$3:$J$1312,9,0)</f>
        <v>19</v>
      </c>
      <c r="W1263" s="561">
        <v>1260</v>
      </c>
      <c r="X1263" s="561" t="s">
        <v>2472</v>
      </c>
      <c r="Y1263" s="561"/>
      <c r="Z1263" s="582"/>
    </row>
    <row r="1264" spans="1:26" ht="34.5" hidden="1" customHeight="1" x14ac:dyDescent="0.2">
      <c r="A1264" s="569"/>
      <c r="B1264" s="568" t="str">
        <f t="shared" si="56"/>
        <v>10.7.0203131.05</v>
      </c>
      <c r="C1264" s="576" t="s">
        <v>4475</v>
      </c>
      <c r="D1264" s="562" t="str">
        <f>VLOOKUP(E1264,[1]QuyetdinhPCGD!$B$6:$C$1258,2,0)</f>
        <v>0203131</v>
      </c>
      <c r="E1264" s="570" t="s">
        <v>526</v>
      </c>
      <c r="F1264" s="564" t="s">
        <v>94</v>
      </c>
      <c r="G1264" s="564" t="s">
        <v>10</v>
      </c>
      <c r="H1264" s="562" t="s">
        <v>293</v>
      </c>
      <c r="I1264" s="571"/>
      <c r="J1264" s="566" t="s">
        <v>521</v>
      </c>
      <c r="K1264" s="563" t="s">
        <v>4444</v>
      </c>
      <c r="L1264" s="575" t="s">
        <v>112</v>
      </c>
      <c r="M1264" s="562" t="str">
        <f>VLOOKUP(C1264,[3]K10!$B$3:$K$1312,10,0)</f>
        <v>Không mở</v>
      </c>
      <c r="N1264" s="571"/>
      <c r="O1264" s="563" t="s">
        <v>63</v>
      </c>
      <c r="P1264" s="563"/>
      <c r="Q1264" s="563"/>
      <c r="V1264" s="562">
        <f>VLOOKUP(C1264,[4]K10!$B$3:$J$1312,9,0)</f>
        <v>5</v>
      </c>
      <c r="W1264" s="561">
        <v>1261</v>
      </c>
      <c r="X1264" s="561"/>
      <c r="Y1264" s="561"/>
      <c r="Z1264" s="582"/>
    </row>
    <row r="1265" spans="1:26" ht="35.25" hidden="1" customHeight="1" x14ac:dyDescent="0.2">
      <c r="A1265" s="569"/>
      <c r="B1265" s="568" t="str">
        <f t="shared" si="56"/>
        <v>10.7.0203131.06</v>
      </c>
      <c r="C1265" s="576" t="s">
        <v>4476</v>
      </c>
      <c r="D1265" s="562" t="str">
        <f>VLOOKUP(E1265,[1]QuyetdinhPCGD!$B$6:$C$1258,2,0)</f>
        <v>0203131</v>
      </c>
      <c r="E1265" s="570" t="s">
        <v>526</v>
      </c>
      <c r="F1265" s="564" t="s">
        <v>60</v>
      </c>
      <c r="G1265" s="564" t="s">
        <v>8</v>
      </c>
      <c r="H1265" s="562" t="s">
        <v>293</v>
      </c>
      <c r="I1265" s="571"/>
      <c r="J1265" s="566" t="s">
        <v>521</v>
      </c>
      <c r="K1265" s="563" t="s">
        <v>4444</v>
      </c>
      <c r="L1265" s="575" t="s">
        <v>115</v>
      </c>
      <c r="M1265" s="562" t="s">
        <v>3585</v>
      </c>
      <c r="N1265" s="574"/>
      <c r="O1265" s="563" t="s">
        <v>63</v>
      </c>
      <c r="P1265" s="563"/>
      <c r="Q1265" s="563"/>
      <c r="V1265" s="562" t="e">
        <f>VLOOKUP(C1265,[4]K10!$B$3:$J$1312,9,0)</f>
        <v>#N/A</v>
      </c>
      <c r="W1265" s="561">
        <v>1262</v>
      </c>
      <c r="X1265" s="561"/>
      <c r="Y1265" s="561"/>
      <c r="Z1265" s="558" t="s">
        <v>4089</v>
      </c>
    </row>
    <row r="1266" spans="1:26" ht="34.5" hidden="1" customHeight="1" x14ac:dyDescent="0.2">
      <c r="A1266" s="569"/>
      <c r="B1266" s="568" t="str">
        <f t="shared" si="56"/>
        <v>10.7.0203131.07</v>
      </c>
      <c r="C1266" s="576" t="s">
        <v>4477</v>
      </c>
      <c r="D1266" s="562" t="str">
        <f>VLOOKUP(E1266,[1]QuyetdinhPCGD!$B$6:$C$1258,2,0)</f>
        <v>0203131</v>
      </c>
      <c r="E1266" s="570" t="s">
        <v>526</v>
      </c>
      <c r="F1266" s="564" t="s">
        <v>91</v>
      </c>
      <c r="G1266" s="564" t="s">
        <v>8</v>
      </c>
      <c r="H1266" s="562" t="s">
        <v>293</v>
      </c>
      <c r="I1266" s="571"/>
      <c r="J1266" s="566" t="s">
        <v>522</v>
      </c>
      <c r="K1266" s="563" t="s">
        <v>4444</v>
      </c>
      <c r="L1266" s="575" t="s">
        <v>117</v>
      </c>
      <c r="M1266" s="562" t="str">
        <f>VLOOKUP(C1266,[3]K10!$B$3:$K$1312,10,0)</f>
        <v>Không mở</v>
      </c>
      <c r="N1266" s="571"/>
      <c r="O1266" s="563" t="s">
        <v>63</v>
      </c>
      <c r="P1266" s="563"/>
      <c r="Q1266" s="563"/>
      <c r="V1266" s="562">
        <f>VLOOKUP(C1266,[4]K10!$B$3:$J$1312,9,0)</f>
        <v>0</v>
      </c>
      <c r="W1266" s="561">
        <v>1263</v>
      </c>
      <c r="X1266" s="561"/>
      <c r="Y1266" s="561"/>
      <c r="Z1266" s="582"/>
    </row>
    <row r="1267" spans="1:26" ht="28.5" hidden="1" customHeight="1" x14ac:dyDescent="0.2">
      <c r="A1267" s="569"/>
      <c r="B1267" s="568" t="str">
        <f t="shared" si="56"/>
        <v>10.7.0203131.08</v>
      </c>
      <c r="C1267" s="576" t="s">
        <v>4478</v>
      </c>
      <c r="D1267" s="562" t="str">
        <f>VLOOKUP(E1267,[1]QuyetdinhPCGD!$B$6:$C$1258,2,0)</f>
        <v>0203131</v>
      </c>
      <c r="E1267" s="570" t="s">
        <v>526</v>
      </c>
      <c r="F1267" s="564" t="s">
        <v>94</v>
      </c>
      <c r="G1267" s="564" t="s">
        <v>12</v>
      </c>
      <c r="H1267" s="562" t="s">
        <v>4632</v>
      </c>
      <c r="I1267" s="571"/>
      <c r="J1267" s="566" t="s">
        <v>522</v>
      </c>
      <c r="K1267" s="563" t="s">
        <v>4444</v>
      </c>
      <c r="L1267" s="575" t="s">
        <v>119</v>
      </c>
      <c r="M1267" s="562" t="s">
        <v>3439</v>
      </c>
      <c r="N1267" s="574">
        <v>20</v>
      </c>
      <c r="O1267" s="563" t="s">
        <v>63</v>
      </c>
      <c r="P1267" s="563"/>
      <c r="Q1267" s="563"/>
      <c r="V1267" s="562" t="e">
        <f>VLOOKUP(C1267,[4]K10!$B$3:$J$1312,9,0)</f>
        <v>#N/A</v>
      </c>
      <c r="W1267" s="561">
        <v>1264</v>
      </c>
      <c r="X1267" s="561" t="s">
        <v>2472</v>
      </c>
      <c r="Y1267" s="561"/>
    </row>
    <row r="1268" spans="1:26" ht="44.25" hidden="1" customHeight="1" x14ac:dyDescent="0.2">
      <c r="A1268" s="569">
        <v>970</v>
      </c>
      <c r="B1268" s="568" t="str">
        <f t="shared" si="56"/>
        <v>10.7.0203131.02</v>
      </c>
      <c r="C1268" s="562" t="s">
        <v>4479</v>
      </c>
      <c r="D1268" s="562" t="str">
        <f>VLOOKUP(E1268,[1]QuyetdinhPCGD!$B$6:$C$1258,2,0)</f>
        <v>0203131</v>
      </c>
      <c r="E1268" s="570" t="s">
        <v>526</v>
      </c>
      <c r="F1268" s="564" t="s">
        <v>94</v>
      </c>
      <c r="G1268" s="564" t="s">
        <v>12</v>
      </c>
      <c r="H1268" s="562" t="str">
        <f>VLOOKUP(J1268,'[2]Phan ca&amp; Ngay BDhoc'!$B$4:$I$106,8,0)</f>
        <v>A10-507</v>
      </c>
      <c r="I1268" s="571"/>
      <c r="J1268" s="566" t="s">
        <v>530</v>
      </c>
      <c r="K1268" s="563" t="s">
        <v>525</v>
      </c>
      <c r="L1268" s="572" t="s">
        <v>70</v>
      </c>
      <c r="M1268" s="562" t="str">
        <f>VLOOKUP(C1268,[3]K10!$B$3:$K$1312,10,0)</f>
        <v>Mở</v>
      </c>
      <c r="N1268" s="571"/>
      <c r="O1268" s="563" t="s">
        <v>63</v>
      </c>
      <c r="P1268" s="563">
        <v>0</v>
      </c>
      <c r="Q1268" s="563" t="s">
        <v>525</v>
      </c>
      <c r="R1268" s="559" t="s">
        <v>2417</v>
      </c>
      <c r="S1268" s="559">
        <f t="shared" ref="S1268:S1279" si="57">IF(H1268=R1268,1,0)</f>
        <v>0</v>
      </c>
      <c r="T1268" s="559">
        <v>1115</v>
      </c>
      <c r="V1268" s="562">
        <f>VLOOKUP(C1268,[4]K10!$B$3:$J$1312,9,0)</f>
        <v>20</v>
      </c>
      <c r="W1268" s="561">
        <v>1265</v>
      </c>
      <c r="X1268" s="561" t="s">
        <v>2472</v>
      </c>
      <c r="Y1268" s="561"/>
    </row>
    <row r="1269" spans="1:26" ht="28.5" hidden="1" x14ac:dyDescent="0.2">
      <c r="A1269" s="569">
        <v>971</v>
      </c>
      <c r="B1269" s="568" t="str">
        <f t="shared" si="56"/>
        <v>10.7.0203133.05</v>
      </c>
      <c r="C1269" s="562" t="s">
        <v>4480</v>
      </c>
      <c r="D1269" s="562" t="str">
        <f>VLOOKUP(E1269,[1]QuyetdinhPCGD!$B$6:$C$1258,2,0)</f>
        <v>0203133</v>
      </c>
      <c r="E1269" s="570" t="s">
        <v>519</v>
      </c>
      <c r="F1269" s="564" t="s">
        <v>98</v>
      </c>
      <c r="G1269" s="564" t="s">
        <v>11</v>
      </c>
      <c r="H1269" s="562" t="s">
        <v>4415</v>
      </c>
      <c r="I1269" s="571"/>
      <c r="J1269" s="566" t="s">
        <v>530</v>
      </c>
      <c r="K1269" s="563" t="s">
        <v>340</v>
      </c>
      <c r="L1269" s="572" t="s">
        <v>112</v>
      </c>
      <c r="M1269" s="562" t="str">
        <f>VLOOKUP(C1269,[3]K10!$B$3:$K$1312,10,0)</f>
        <v>Mở</v>
      </c>
      <c r="N1269" s="571"/>
      <c r="O1269" s="563" t="s">
        <v>63</v>
      </c>
      <c r="P1269" s="563">
        <v>0</v>
      </c>
      <c r="Q1269" s="563" t="s">
        <v>340</v>
      </c>
      <c r="R1269" s="559" t="s">
        <v>2417</v>
      </c>
      <c r="S1269" s="559">
        <f t="shared" si="57"/>
        <v>0</v>
      </c>
      <c r="T1269" s="559">
        <v>1116</v>
      </c>
      <c r="U1269" s="559" t="s">
        <v>4628</v>
      </c>
      <c r="V1269" s="562">
        <f>VLOOKUP(C1269,[4]K10!$B$3:$J$1312,9,0)</f>
        <v>70</v>
      </c>
      <c r="W1269" s="561">
        <v>1266</v>
      </c>
      <c r="X1269" s="561" t="s">
        <v>2472</v>
      </c>
      <c r="Y1269" s="578" t="s">
        <v>4631</v>
      </c>
    </row>
    <row r="1270" spans="1:26" ht="28.5" hidden="1" customHeight="1" x14ac:dyDescent="0.2">
      <c r="A1270" s="569">
        <v>972</v>
      </c>
      <c r="B1270" s="568" t="str">
        <f t="shared" si="56"/>
        <v>10.7.0203137.06</v>
      </c>
      <c r="C1270" s="562" t="s">
        <v>4481</v>
      </c>
      <c r="D1270" s="562" t="str">
        <f>VLOOKUP(E1270,[1]QuyetdinhPCGD!$B$6:$C$1258,2,0)</f>
        <v>0203137</v>
      </c>
      <c r="E1270" s="570" t="s">
        <v>527</v>
      </c>
      <c r="F1270" s="564" t="s">
        <v>142</v>
      </c>
      <c r="G1270" s="564" t="s">
        <v>12</v>
      </c>
      <c r="H1270" s="562" t="s">
        <v>139</v>
      </c>
      <c r="I1270" s="571"/>
      <c r="J1270" s="566" t="s">
        <v>530</v>
      </c>
      <c r="K1270" s="563" t="s">
        <v>528</v>
      </c>
      <c r="L1270" s="572" t="s">
        <v>115</v>
      </c>
      <c r="M1270" s="562" t="str">
        <f>VLOOKUP(C1270,[3]K10!$B$3:$K$1312,10,0)</f>
        <v>Mở</v>
      </c>
      <c r="N1270" s="571"/>
      <c r="O1270" s="563" t="s">
        <v>63</v>
      </c>
      <c r="P1270" s="563" t="s">
        <v>300</v>
      </c>
      <c r="Q1270" s="563" t="s">
        <v>528</v>
      </c>
      <c r="R1270" s="559" t="s">
        <v>139</v>
      </c>
      <c r="S1270" s="559">
        <f t="shared" si="57"/>
        <v>1</v>
      </c>
      <c r="T1270" s="559">
        <v>1117</v>
      </c>
      <c r="V1270" s="562">
        <f>VLOOKUP(C1270,[4]K10!$B$3:$J$1312,9,0)</f>
        <v>20</v>
      </c>
      <c r="W1270" s="561">
        <v>1267</v>
      </c>
      <c r="X1270" s="561" t="s">
        <v>4627</v>
      </c>
      <c r="Y1270" s="561"/>
    </row>
    <row r="1271" spans="1:26" ht="73.5" hidden="1" customHeight="1" x14ac:dyDescent="0.2">
      <c r="A1271" s="569">
        <v>973</v>
      </c>
      <c r="B1271" s="568" t="str">
        <f t="shared" si="56"/>
        <v>10.7.0203137.04</v>
      </c>
      <c r="C1271" s="562" t="s">
        <v>4482</v>
      </c>
      <c r="D1271" s="562" t="str">
        <f>VLOOKUP(E1271,[1]QuyetdinhPCGD!$B$6:$C$1258,2,0)</f>
        <v>0203137</v>
      </c>
      <c r="E1271" s="570" t="s">
        <v>527</v>
      </c>
      <c r="F1271" s="564" t="s">
        <v>138</v>
      </c>
      <c r="G1271" s="564" t="s">
        <v>13</v>
      </c>
      <c r="H1271" s="562" t="s">
        <v>139</v>
      </c>
      <c r="I1271" s="571"/>
      <c r="J1271" s="566" t="s">
        <v>530</v>
      </c>
      <c r="K1271" s="563" t="s">
        <v>528</v>
      </c>
      <c r="L1271" s="572" t="s">
        <v>89</v>
      </c>
      <c r="M1271" s="562" t="str">
        <f>VLOOKUP(C1271,[3]K10!$B$3:$K$1312,10,0)</f>
        <v>Mở</v>
      </c>
      <c r="N1271" s="571"/>
      <c r="O1271" s="563" t="s">
        <v>63</v>
      </c>
      <c r="P1271" s="563" t="s">
        <v>148</v>
      </c>
      <c r="Q1271" s="563" t="s">
        <v>528</v>
      </c>
      <c r="R1271" s="559" t="s">
        <v>139</v>
      </c>
      <c r="S1271" s="559">
        <f t="shared" si="57"/>
        <v>1</v>
      </c>
      <c r="T1271" s="559">
        <v>1118</v>
      </c>
      <c r="V1271" s="562">
        <f>VLOOKUP(C1271,[4]K10!$B$3:$J$1312,9,0)</f>
        <v>20</v>
      </c>
      <c r="W1271" s="561">
        <v>1268</v>
      </c>
      <c r="X1271" s="561" t="s">
        <v>2472</v>
      </c>
      <c r="Y1271" s="561"/>
    </row>
    <row r="1272" spans="1:26" ht="51" hidden="1" customHeight="1" x14ac:dyDescent="0.2">
      <c r="A1272" s="569">
        <v>974</v>
      </c>
      <c r="B1272" s="568" t="str">
        <f t="shared" si="56"/>
        <v>10.7.0203137.05</v>
      </c>
      <c r="C1272" s="562" t="s">
        <v>4483</v>
      </c>
      <c r="D1272" s="562" t="str">
        <f>VLOOKUP(E1272,[1]QuyetdinhPCGD!$B$6:$C$1258,2,0)</f>
        <v>0203137</v>
      </c>
      <c r="E1272" s="570" t="s">
        <v>527</v>
      </c>
      <c r="F1272" s="564" t="s">
        <v>142</v>
      </c>
      <c r="G1272" s="564" t="s">
        <v>13</v>
      </c>
      <c r="H1272" s="562" t="s">
        <v>139</v>
      </c>
      <c r="I1272" s="571"/>
      <c r="J1272" s="566" t="s">
        <v>530</v>
      </c>
      <c r="K1272" s="563" t="s">
        <v>528</v>
      </c>
      <c r="L1272" s="572" t="s">
        <v>112</v>
      </c>
      <c r="M1272" s="562" t="str">
        <f>VLOOKUP(C1272,[3]K10!$B$3:$K$1312,10,0)</f>
        <v>Mở</v>
      </c>
      <c r="N1272" s="571"/>
      <c r="O1272" s="563" t="s">
        <v>63</v>
      </c>
      <c r="P1272" s="563" t="s">
        <v>298</v>
      </c>
      <c r="Q1272" s="563" t="s">
        <v>528</v>
      </c>
      <c r="R1272" s="559" t="s">
        <v>139</v>
      </c>
      <c r="S1272" s="559">
        <f t="shared" si="57"/>
        <v>1</v>
      </c>
      <c r="T1272" s="559">
        <v>1119</v>
      </c>
      <c r="V1272" s="562">
        <f>VLOOKUP(C1272,[4]K10!$B$3:$J$1312,9,0)</f>
        <v>20</v>
      </c>
      <c r="W1272" s="561">
        <v>1269</v>
      </c>
      <c r="X1272" s="561" t="s">
        <v>4627</v>
      </c>
      <c r="Y1272" s="561"/>
    </row>
    <row r="1273" spans="1:26" ht="42" hidden="1" customHeight="1" x14ac:dyDescent="0.2">
      <c r="A1273" s="569">
        <v>975</v>
      </c>
      <c r="B1273" s="568" t="str">
        <f t="shared" si="56"/>
        <v>10.7.0203128.02</v>
      </c>
      <c r="C1273" s="562" t="s">
        <v>4484</v>
      </c>
      <c r="D1273" s="562" t="str">
        <f>VLOOKUP(E1273,[1]QuyetdinhPCGD!$B$6:$C$1258,2,0)</f>
        <v>0203128</v>
      </c>
      <c r="E1273" s="570" t="s">
        <v>529</v>
      </c>
      <c r="F1273" s="564" t="s">
        <v>68</v>
      </c>
      <c r="G1273" s="564" t="s">
        <v>12</v>
      </c>
      <c r="H1273" s="562" t="str">
        <f>VLOOKUP(J1273,'[2]Phan ca&amp; Ngay BDhoc'!$B$4:$I$106,8,0)</f>
        <v>A10-507</v>
      </c>
      <c r="I1273" s="571"/>
      <c r="J1273" s="566" t="s">
        <v>530</v>
      </c>
      <c r="K1273" s="563" t="s">
        <v>525</v>
      </c>
      <c r="L1273" s="572" t="s">
        <v>70</v>
      </c>
      <c r="M1273" s="562" t="str">
        <f>VLOOKUP(C1273,[3]K10!$B$3:$K$1312,10,0)</f>
        <v>Mở</v>
      </c>
      <c r="N1273" s="571"/>
      <c r="O1273" s="563" t="s">
        <v>63</v>
      </c>
      <c r="P1273" s="563">
        <v>0</v>
      </c>
      <c r="Q1273" s="563" t="s">
        <v>525</v>
      </c>
      <c r="R1273" s="559" t="s">
        <v>2417</v>
      </c>
      <c r="S1273" s="559">
        <f t="shared" si="57"/>
        <v>0</v>
      </c>
      <c r="T1273" s="559">
        <v>1120</v>
      </c>
      <c r="V1273" s="562">
        <f>VLOOKUP(C1273,[4]K10!$B$3:$J$1312,9,0)</f>
        <v>55</v>
      </c>
      <c r="W1273" s="561">
        <v>1270</v>
      </c>
      <c r="X1273" s="561" t="s">
        <v>2472</v>
      </c>
      <c r="Y1273" s="561"/>
    </row>
    <row r="1274" spans="1:26" ht="42.75" hidden="1" x14ac:dyDescent="0.2">
      <c r="A1274" s="569">
        <v>976</v>
      </c>
      <c r="B1274" s="568" t="str">
        <f t="shared" si="56"/>
        <v>10.7.1603152.12</v>
      </c>
      <c r="C1274" s="562" t="s">
        <v>4485</v>
      </c>
      <c r="D1274" s="562" t="str">
        <f>VLOOKUP(E1274,[1]QuyetdinhPCGD!$B$6:$C$1258,2,0)</f>
        <v>1603152</v>
      </c>
      <c r="E1274" s="567" t="s">
        <v>343</v>
      </c>
      <c r="F1274" s="564" t="s">
        <v>145</v>
      </c>
      <c r="G1274" s="564" t="s">
        <v>11</v>
      </c>
      <c r="H1274" s="562" t="s">
        <v>4415</v>
      </c>
      <c r="I1274" s="571"/>
      <c r="J1274" s="566" t="s">
        <v>530</v>
      </c>
      <c r="K1274" s="563" t="s">
        <v>516</v>
      </c>
      <c r="L1274" s="572" t="s">
        <v>319</v>
      </c>
      <c r="M1274" s="562" t="str">
        <f>VLOOKUP(C1274,[3]K10!$B$3:$K$1312,10,0)</f>
        <v>Mở</v>
      </c>
      <c r="N1274" s="571"/>
      <c r="O1274" s="563" t="s">
        <v>63</v>
      </c>
      <c r="P1274" s="563">
        <v>0</v>
      </c>
      <c r="Q1274" s="563" t="s">
        <v>516</v>
      </c>
      <c r="R1274" s="559" t="s">
        <v>293</v>
      </c>
      <c r="S1274" s="559">
        <f t="shared" si="57"/>
        <v>0</v>
      </c>
      <c r="T1274" s="559">
        <v>1114</v>
      </c>
      <c r="U1274" s="559" t="s">
        <v>4628</v>
      </c>
      <c r="V1274" s="562">
        <f>VLOOKUP(C1274,[4]K10!$B$3:$J$1312,9,0)</f>
        <v>75</v>
      </c>
      <c r="W1274" s="561">
        <v>1271</v>
      </c>
      <c r="X1274" s="561" t="s">
        <v>2472</v>
      </c>
      <c r="Y1274" s="561"/>
    </row>
    <row r="1275" spans="1:26" ht="28.5" hidden="1" x14ac:dyDescent="0.2">
      <c r="A1275" s="569">
        <v>977</v>
      </c>
      <c r="B1275" s="568" t="str">
        <f t="shared" si="56"/>
        <v>10.7.0203104.06</v>
      </c>
      <c r="C1275" s="562" t="s">
        <v>4486</v>
      </c>
      <c r="D1275" s="562" t="str">
        <f>VLOOKUP(E1275,[1]QuyetdinhPCGD!$B$6:$C$1258,2,0)</f>
        <v>0203104</v>
      </c>
      <c r="E1275" s="570" t="s">
        <v>509</v>
      </c>
      <c r="F1275" s="564" t="s">
        <v>79</v>
      </c>
      <c r="G1275" s="564" t="s">
        <v>10</v>
      </c>
      <c r="H1275" s="562" t="s">
        <v>4415</v>
      </c>
      <c r="I1275" s="571"/>
      <c r="J1275" s="566" t="s">
        <v>531</v>
      </c>
      <c r="K1275" s="563" t="s">
        <v>340</v>
      </c>
      <c r="L1275" s="572" t="s">
        <v>115</v>
      </c>
      <c r="M1275" s="562" t="str">
        <f>VLOOKUP(C1275,[3]K10!$B$3:$K$1312,10,0)</f>
        <v>Mở</v>
      </c>
      <c r="N1275" s="571"/>
      <c r="O1275" s="563" t="s">
        <v>63</v>
      </c>
      <c r="P1275" s="563">
        <v>0</v>
      </c>
      <c r="Q1275" s="563" t="s">
        <v>340</v>
      </c>
      <c r="R1275" s="559" t="s">
        <v>2417</v>
      </c>
      <c r="S1275" s="559">
        <f t="shared" si="57"/>
        <v>0</v>
      </c>
      <c r="T1275" s="559">
        <v>1121</v>
      </c>
      <c r="U1275" s="559" t="s">
        <v>4628</v>
      </c>
      <c r="V1275" s="562">
        <f>VLOOKUP(C1275,[4]K10!$B$3:$J$1312,9,0)</f>
        <v>21</v>
      </c>
      <c r="W1275" s="561">
        <v>1272</v>
      </c>
      <c r="X1275" s="561" t="s">
        <v>4627</v>
      </c>
      <c r="Y1275" s="578" t="s">
        <v>4631</v>
      </c>
    </row>
    <row r="1276" spans="1:26" ht="29.25" hidden="1" customHeight="1" x14ac:dyDescent="0.2">
      <c r="A1276" s="569">
        <v>978</v>
      </c>
      <c r="B1276" s="568" t="str">
        <f t="shared" si="56"/>
        <v>10.7.0203104.06</v>
      </c>
      <c r="C1276" s="562" t="s">
        <v>4486</v>
      </c>
      <c r="D1276" s="562" t="str">
        <f>VLOOKUP(E1276,[1]QuyetdinhPCGD!$B$6:$C$1258,2,0)</f>
        <v>0203104</v>
      </c>
      <c r="E1276" s="570" t="s">
        <v>509</v>
      </c>
      <c r="F1276" s="564" t="s">
        <v>79</v>
      </c>
      <c r="G1276" s="564" t="s">
        <v>11</v>
      </c>
      <c r="H1276" s="562" t="str">
        <f>VLOOKUP(J1276,'[2]Phan ca&amp; Ngay BDhoc'!$B$4:$I$106,8,0)</f>
        <v>A10-507</v>
      </c>
      <c r="I1276" s="571"/>
      <c r="J1276" s="566" t="s">
        <v>531</v>
      </c>
      <c r="K1276" s="563" t="s">
        <v>340</v>
      </c>
      <c r="L1276" s="572" t="s">
        <v>115</v>
      </c>
      <c r="M1276" s="562" t="str">
        <f>VLOOKUP(C1276,[3]K10!$B$3:$K$1312,10,0)</f>
        <v>Mở</v>
      </c>
      <c r="N1276" s="571"/>
      <c r="O1276" s="563" t="s">
        <v>63</v>
      </c>
      <c r="P1276" s="563">
        <v>0</v>
      </c>
      <c r="Q1276" s="563" t="s">
        <v>340</v>
      </c>
      <c r="R1276" s="559" t="s">
        <v>2417</v>
      </c>
      <c r="S1276" s="559">
        <f t="shared" si="57"/>
        <v>0</v>
      </c>
      <c r="T1276" s="559">
        <v>1122</v>
      </c>
      <c r="V1276" s="562">
        <f>VLOOKUP(C1276,[4]K10!$B$3:$J$1312,9,0)</f>
        <v>21</v>
      </c>
      <c r="W1276" s="561">
        <v>1273</v>
      </c>
      <c r="X1276" s="561" t="s">
        <v>4627</v>
      </c>
      <c r="Y1276" s="561"/>
    </row>
    <row r="1277" spans="1:26" ht="31.5" hidden="1" customHeight="1" x14ac:dyDescent="0.2">
      <c r="A1277" s="569">
        <v>979</v>
      </c>
      <c r="B1277" s="568" t="str">
        <f t="shared" si="56"/>
        <v>10.7.0203110.06</v>
      </c>
      <c r="C1277" s="562" t="s">
        <v>4487</v>
      </c>
      <c r="D1277" s="562" t="str">
        <f>VLOOKUP(E1277,[1]QuyetdinhPCGD!$B$6:$C$1258,2,0)</f>
        <v>0203110</v>
      </c>
      <c r="E1277" s="573" t="s">
        <v>511</v>
      </c>
      <c r="F1277" s="564" t="s">
        <v>100</v>
      </c>
      <c r="G1277" s="564" t="s">
        <v>10</v>
      </c>
      <c r="H1277" s="562" t="s">
        <v>4415</v>
      </c>
      <c r="I1277" s="571"/>
      <c r="J1277" s="566" t="s">
        <v>531</v>
      </c>
      <c r="K1277" s="563" t="s">
        <v>340</v>
      </c>
      <c r="L1277" s="572" t="s">
        <v>115</v>
      </c>
      <c r="M1277" s="562" t="str">
        <f>VLOOKUP(C1277,[3]K10!$B$3:$K$1312,10,0)</f>
        <v>Mở</v>
      </c>
      <c r="N1277" s="571"/>
      <c r="O1277" s="563" t="s">
        <v>63</v>
      </c>
      <c r="P1277" s="563">
        <v>0</v>
      </c>
      <c r="Q1277" s="563" t="s">
        <v>340</v>
      </c>
      <c r="R1277" s="559" t="s">
        <v>2417</v>
      </c>
      <c r="S1277" s="559">
        <f t="shared" si="57"/>
        <v>0</v>
      </c>
      <c r="T1277" s="559">
        <v>1123</v>
      </c>
      <c r="U1277" s="559" t="s">
        <v>4628</v>
      </c>
      <c r="V1277" s="562">
        <f>VLOOKUP(C1277,[4]K10!$B$3:$J$1312,9,0)</f>
        <v>69</v>
      </c>
      <c r="W1277" s="561">
        <v>1274</v>
      </c>
      <c r="X1277" s="561" t="s">
        <v>4627</v>
      </c>
      <c r="Y1277" s="578" t="s">
        <v>4631</v>
      </c>
    </row>
    <row r="1278" spans="1:26" ht="71.25" hidden="1" x14ac:dyDescent="0.2">
      <c r="A1278" s="569">
        <v>980</v>
      </c>
      <c r="B1278" s="568" t="str">
        <f t="shared" si="56"/>
        <v>10.7.0203119.01</v>
      </c>
      <c r="C1278" s="562" t="s">
        <v>4488</v>
      </c>
      <c r="D1278" s="562" t="str">
        <f>VLOOKUP(E1278,[1]QuyetdinhPCGD!$B$6:$C$1258,2,0)</f>
        <v>0203119</v>
      </c>
      <c r="E1278" s="570" t="s">
        <v>532</v>
      </c>
      <c r="F1278" s="564" t="s">
        <v>100</v>
      </c>
      <c r="G1278" s="564" t="s">
        <v>11</v>
      </c>
      <c r="H1278" s="562" t="str">
        <f>VLOOKUP(J1278,'[2]Phan ca&amp; Ngay BDhoc'!$B$4:$I$106,8,0)</f>
        <v>A10-507</v>
      </c>
      <c r="I1278" s="571"/>
      <c r="J1278" s="566" t="s">
        <v>531</v>
      </c>
      <c r="K1278" s="563" t="s">
        <v>533</v>
      </c>
      <c r="L1278" s="572" t="s">
        <v>62</v>
      </c>
      <c r="M1278" s="562" t="str">
        <f>VLOOKUP(C1278,[3]K10!$B$3:$K$1312,10,0)</f>
        <v>Mở</v>
      </c>
      <c r="N1278" s="571"/>
      <c r="O1278" s="563" t="s">
        <v>63</v>
      </c>
      <c r="P1278" s="563">
        <v>0</v>
      </c>
      <c r="Q1278" s="563" t="s">
        <v>533</v>
      </c>
      <c r="R1278" s="559" t="s">
        <v>2417</v>
      </c>
      <c r="S1278" s="559">
        <f t="shared" si="57"/>
        <v>0</v>
      </c>
      <c r="T1278" s="559">
        <v>1124</v>
      </c>
      <c r="V1278" s="562">
        <f>VLOOKUP(C1278,[4]K10!$B$3:$J$1312,9,0)</f>
        <v>33</v>
      </c>
      <c r="W1278" s="561">
        <v>1275</v>
      </c>
      <c r="X1278" s="561" t="s">
        <v>4627</v>
      </c>
      <c r="Y1278" s="561"/>
    </row>
    <row r="1279" spans="1:26" ht="42.75" hidden="1" x14ac:dyDescent="0.2">
      <c r="A1279" s="569">
        <v>981</v>
      </c>
      <c r="B1279" s="568" t="str">
        <f t="shared" si="56"/>
        <v>10.7.0203122.06</v>
      </c>
      <c r="C1279" s="562" t="s">
        <v>4489</v>
      </c>
      <c r="D1279" s="562" t="str">
        <f>VLOOKUP(E1279,[1]QuyetdinhPCGD!$B$6:$C$1258,2,0)</f>
        <v>0203122</v>
      </c>
      <c r="E1279" s="570" t="s">
        <v>515</v>
      </c>
      <c r="F1279" s="564" t="s">
        <v>79</v>
      </c>
      <c r="G1279" s="564" t="s">
        <v>9</v>
      </c>
      <c r="H1279" s="562" t="str">
        <f>VLOOKUP(J1279,'[2]Phan ca&amp; Ngay BDhoc'!$B$4:$I$106,8,0)</f>
        <v>A10-507</v>
      </c>
      <c r="I1279" s="571"/>
      <c r="J1279" s="566" t="s">
        <v>531</v>
      </c>
      <c r="K1279" s="563" t="s">
        <v>516</v>
      </c>
      <c r="L1279" s="572" t="s">
        <v>115</v>
      </c>
      <c r="M1279" s="562" t="str">
        <f>VLOOKUP(C1279,[3]K10!$B$3:$K$1312,10,0)</f>
        <v>Không mở</v>
      </c>
      <c r="N1279" s="571"/>
      <c r="O1279" s="563" t="s">
        <v>63</v>
      </c>
      <c r="P1279" s="563">
        <v>0</v>
      </c>
      <c r="Q1279" s="563" t="s">
        <v>516</v>
      </c>
      <c r="R1279" s="559" t="s">
        <v>2417</v>
      </c>
      <c r="S1279" s="559">
        <f t="shared" si="57"/>
        <v>0</v>
      </c>
      <c r="T1279" s="559">
        <v>1125</v>
      </c>
      <c r="V1279" s="562">
        <f>VLOOKUP(C1279,[4]K10!$B$3:$J$1312,9,0)</f>
        <v>3</v>
      </c>
      <c r="W1279" s="561">
        <v>1276</v>
      </c>
      <c r="X1279" s="561"/>
      <c r="Y1279" s="561"/>
    </row>
    <row r="1280" spans="1:26" ht="46.5" hidden="1" customHeight="1" x14ac:dyDescent="0.2">
      <c r="A1280" s="569"/>
      <c r="B1280" s="568" t="str">
        <f t="shared" si="56"/>
        <v>10.7.0203132.07</v>
      </c>
      <c r="C1280" s="576" t="s">
        <v>4490</v>
      </c>
      <c r="D1280" s="562" t="str">
        <f>VLOOKUP(E1280,[1]QuyetdinhPCGD!$B$6:$C$1258,2,0)</f>
        <v>0203132</v>
      </c>
      <c r="E1280" s="570" t="s">
        <v>534</v>
      </c>
      <c r="F1280" s="564" t="s">
        <v>60</v>
      </c>
      <c r="G1280" s="564" t="s">
        <v>8</v>
      </c>
      <c r="H1280" s="562" t="s">
        <v>293</v>
      </c>
      <c r="I1280" s="571"/>
      <c r="J1280" s="566" t="s">
        <v>510</v>
      </c>
      <c r="K1280" s="563" t="s">
        <v>4444</v>
      </c>
      <c r="L1280" s="575" t="s">
        <v>117</v>
      </c>
      <c r="M1280" s="562" t="str">
        <f>VLOOKUP(C1280,[3]K10!$B$3:$K$1312,10,0)</f>
        <v>Không mở</v>
      </c>
      <c r="N1280" s="571"/>
      <c r="O1280" s="563" t="s">
        <v>63</v>
      </c>
      <c r="P1280" s="563"/>
      <c r="Q1280" s="563"/>
      <c r="V1280" s="562">
        <f>VLOOKUP(C1280,[4]K10!$B$3:$J$1312,9,0)</f>
        <v>0</v>
      </c>
      <c r="W1280" s="561">
        <v>1277</v>
      </c>
      <c r="X1280" s="561"/>
      <c r="Y1280" s="561"/>
      <c r="Z1280" s="582"/>
    </row>
    <row r="1281" spans="1:26" ht="59.25" hidden="1" customHeight="1" x14ac:dyDescent="0.2">
      <c r="A1281" s="569"/>
      <c r="B1281" s="568" t="str">
        <f t="shared" si="56"/>
        <v>10.7.0203132.06</v>
      </c>
      <c r="C1281" s="576" t="s">
        <v>4491</v>
      </c>
      <c r="D1281" s="562" t="str">
        <f>VLOOKUP(E1281,[1]QuyetdinhPCGD!$B$6:$C$1258,2,0)</f>
        <v>0203132</v>
      </c>
      <c r="E1281" s="570" t="s">
        <v>534</v>
      </c>
      <c r="F1281" s="564" t="s">
        <v>91</v>
      </c>
      <c r="G1281" s="564" t="s">
        <v>8</v>
      </c>
      <c r="H1281" s="562" t="s">
        <v>293</v>
      </c>
      <c r="I1281" s="571"/>
      <c r="J1281" s="566" t="s">
        <v>510</v>
      </c>
      <c r="K1281" s="563" t="s">
        <v>4444</v>
      </c>
      <c r="L1281" s="575" t="s">
        <v>115</v>
      </c>
      <c r="M1281" s="562" t="str">
        <f>VLOOKUP(C1281,[3]K10!$B$3:$K$1312,10,0)</f>
        <v>Không mở</v>
      </c>
      <c r="N1281" s="571"/>
      <c r="O1281" s="563" t="s">
        <v>63</v>
      </c>
      <c r="P1281" s="563"/>
      <c r="Q1281" s="563"/>
      <c r="V1281" s="562">
        <f>VLOOKUP(C1281,[4]K10!$B$3:$J$1312,9,0)</f>
        <v>0</v>
      </c>
      <c r="W1281" s="561">
        <v>1278</v>
      </c>
      <c r="X1281" s="561"/>
      <c r="Y1281" s="561"/>
      <c r="Z1281" s="582"/>
    </row>
    <row r="1282" spans="1:26" ht="59.25" hidden="1" customHeight="1" x14ac:dyDescent="0.2">
      <c r="A1282" s="569"/>
      <c r="B1282" s="568" t="str">
        <f t="shared" si="56"/>
        <v>10.7.0103129.01</v>
      </c>
      <c r="C1282" s="576" t="s">
        <v>4492</v>
      </c>
      <c r="D1282" s="562" t="str">
        <f>VLOOKUP(E1282,[1]QuyetdinhPCGD!$B$6:$C$1258,2,0)</f>
        <v>0103129</v>
      </c>
      <c r="E1282" s="567" t="s">
        <v>4493</v>
      </c>
      <c r="F1282" s="564" t="s">
        <v>311</v>
      </c>
      <c r="G1282" s="564" t="s">
        <v>8</v>
      </c>
      <c r="H1282" s="562" t="s">
        <v>2247</v>
      </c>
      <c r="I1282" s="571"/>
      <c r="J1282" s="566" t="s">
        <v>510</v>
      </c>
      <c r="K1282" s="563" t="s">
        <v>4186</v>
      </c>
      <c r="L1282" s="575" t="s">
        <v>62</v>
      </c>
      <c r="M1282" s="562" t="str">
        <f>VLOOKUP(C1282,[3]K10!$B$3:$K$1312,10,0)</f>
        <v>Mở</v>
      </c>
      <c r="N1282" s="571"/>
      <c r="O1282" s="563" t="s">
        <v>63</v>
      </c>
      <c r="P1282" s="563"/>
      <c r="Q1282" s="563"/>
      <c r="U1282" s="559" t="s">
        <v>4628</v>
      </c>
      <c r="V1282" s="562">
        <f>VLOOKUP(C1282,[4]K10!$B$3:$J$1312,9,0)</f>
        <v>27</v>
      </c>
      <c r="W1282" s="561">
        <v>1279</v>
      </c>
      <c r="X1282" s="561"/>
      <c r="Y1282" s="561"/>
      <c r="Z1282" s="582"/>
    </row>
    <row r="1283" spans="1:26" ht="51.75" hidden="1" customHeight="1" x14ac:dyDescent="0.2">
      <c r="A1283" s="569"/>
      <c r="B1283" s="568" t="str">
        <f t="shared" si="56"/>
        <v>10.7.0203132.05</v>
      </c>
      <c r="C1283" s="576" t="s">
        <v>4494</v>
      </c>
      <c r="D1283" s="562" t="str">
        <f>VLOOKUP(E1283,[1]QuyetdinhPCGD!$B$6:$C$1258,2,0)</f>
        <v>0203132</v>
      </c>
      <c r="E1283" s="570" t="s">
        <v>534</v>
      </c>
      <c r="F1283" s="564" t="s">
        <v>68</v>
      </c>
      <c r="G1283" s="564" t="s">
        <v>9</v>
      </c>
      <c r="H1283" s="562" t="s">
        <v>293</v>
      </c>
      <c r="I1283" s="571"/>
      <c r="J1283" s="566" t="s">
        <v>521</v>
      </c>
      <c r="K1283" s="563" t="s">
        <v>4444</v>
      </c>
      <c r="L1283" s="575" t="s">
        <v>112</v>
      </c>
      <c r="M1283" s="562" t="str">
        <f>VLOOKUP(C1283,[3]K10!$B$3:$K$1312,10,0)</f>
        <v>Không mở</v>
      </c>
      <c r="N1283" s="571"/>
      <c r="O1283" s="563" t="s">
        <v>63</v>
      </c>
      <c r="P1283" s="563"/>
      <c r="Q1283" s="563"/>
      <c r="V1283" s="562">
        <f>VLOOKUP(C1283,[4]K10!$B$3:$J$1312,9,0)</f>
        <v>0</v>
      </c>
      <c r="W1283" s="561">
        <v>1280</v>
      </c>
      <c r="X1283" s="561"/>
      <c r="Y1283" s="561"/>
      <c r="Z1283" s="582"/>
    </row>
    <row r="1284" spans="1:26" ht="60" hidden="1" customHeight="1" x14ac:dyDescent="0.2">
      <c r="A1284" s="569"/>
      <c r="B1284" s="568" t="str">
        <f t="shared" si="56"/>
        <v>10.7.0203132.04</v>
      </c>
      <c r="C1284" s="576" t="s">
        <v>4495</v>
      </c>
      <c r="D1284" s="562" t="str">
        <f>VLOOKUP(E1284,[1]QuyetdinhPCGD!$B$6:$C$1258,2,0)</f>
        <v>0203132</v>
      </c>
      <c r="E1284" s="570" t="s">
        <v>534</v>
      </c>
      <c r="F1284" s="564" t="s">
        <v>94</v>
      </c>
      <c r="G1284" s="564" t="s">
        <v>9</v>
      </c>
      <c r="H1284" s="562" t="s">
        <v>293</v>
      </c>
      <c r="I1284" s="571"/>
      <c r="J1284" s="566" t="s">
        <v>521</v>
      </c>
      <c r="K1284" s="563" t="s">
        <v>4444</v>
      </c>
      <c r="L1284" s="575" t="s">
        <v>89</v>
      </c>
      <c r="M1284" s="562" t="str">
        <f>VLOOKUP(C1284,[3]K10!$B$3:$K$1312,10,0)</f>
        <v>Không mở</v>
      </c>
      <c r="N1284" s="571"/>
      <c r="O1284" s="563" t="s">
        <v>63</v>
      </c>
      <c r="P1284" s="563"/>
      <c r="Q1284" s="563"/>
      <c r="V1284" s="562">
        <f>VLOOKUP(C1284,[4]K10!$B$3:$J$1312,9,0)</f>
        <v>1</v>
      </c>
      <c r="W1284" s="561">
        <v>1281</v>
      </c>
      <c r="X1284" s="561"/>
      <c r="Y1284" s="561"/>
      <c r="Z1284" s="582"/>
    </row>
    <row r="1285" spans="1:26" ht="48" hidden="1" customHeight="1" x14ac:dyDescent="0.2">
      <c r="A1285" s="569"/>
      <c r="B1285" s="568" t="str">
        <f t="shared" si="56"/>
        <v>10.7.0203132.03</v>
      </c>
      <c r="C1285" s="576" t="s">
        <v>4496</v>
      </c>
      <c r="D1285" s="562" t="str">
        <f>VLOOKUP(E1285,[1]QuyetdinhPCGD!$B$6:$C$1258,2,0)</f>
        <v>0203132</v>
      </c>
      <c r="E1285" s="570" t="s">
        <v>534</v>
      </c>
      <c r="F1285" s="564" t="s">
        <v>91</v>
      </c>
      <c r="G1285" s="564" t="s">
        <v>12</v>
      </c>
      <c r="H1285" s="562" t="s">
        <v>293</v>
      </c>
      <c r="I1285" s="571"/>
      <c r="J1285" s="566" t="s">
        <v>522</v>
      </c>
      <c r="K1285" s="563" t="s">
        <v>4444</v>
      </c>
      <c r="L1285" s="575" t="s">
        <v>75</v>
      </c>
      <c r="M1285" s="562" t="str">
        <f>VLOOKUP(C1285,[3]K10!$B$3:$K$1312,10,0)</f>
        <v>Không mở</v>
      </c>
      <c r="N1285" s="571"/>
      <c r="O1285" s="563" t="s">
        <v>63</v>
      </c>
      <c r="P1285" s="563"/>
      <c r="Q1285" s="563"/>
      <c r="V1285" s="562">
        <f>VLOOKUP(C1285,[4]K10!$B$3:$J$1312,9,0)</f>
        <v>0</v>
      </c>
      <c r="W1285" s="561">
        <v>1282</v>
      </c>
      <c r="X1285" s="561"/>
      <c r="Y1285" s="561"/>
      <c r="Z1285" s="582"/>
    </row>
    <row r="1286" spans="1:26" ht="50.25" hidden="1" customHeight="1" x14ac:dyDescent="0.2">
      <c r="A1286" s="569"/>
      <c r="B1286" s="568" t="str">
        <f t="shared" si="56"/>
        <v>10.7.0203132.02</v>
      </c>
      <c r="C1286" s="576" t="s">
        <v>4497</v>
      </c>
      <c r="D1286" s="562" t="str">
        <f>VLOOKUP(E1286,[1]QuyetdinhPCGD!$B$6:$C$1258,2,0)</f>
        <v>0203132</v>
      </c>
      <c r="E1286" s="570" t="s">
        <v>534</v>
      </c>
      <c r="F1286" s="564" t="s">
        <v>91</v>
      </c>
      <c r="G1286" s="564" t="s">
        <v>12</v>
      </c>
      <c r="H1286" s="562" t="s">
        <v>293</v>
      </c>
      <c r="I1286" s="571"/>
      <c r="J1286" s="566" t="s">
        <v>522</v>
      </c>
      <c r="K1286" s="563" t="s">
        <v>4444</v>
      </c>
      <c r="L1286" s="575" t="s">
        <v>70</v>
      </c>
      <c r="M1286" s="562" t="str">
        <f>VLOOKUP(C1286,[3]K10!$B$3:$K$1312,10,0)</f>
        <v>Không mở</v>
      </c>
      <c r="N1286" s="571"/>
      <c r="O1286" s="563" t="s">
        <v>63</v>
      </c>
      <c r="P1286" s="563"/>
      <c r="Q1286" s="563"/>
      <c r="V1286" s="562">
        <f>VLOOKUP(C1286,[4]K10!$B$3:$J$1312,9,0)</f>
        <v>1</v>
      </c>
      <c r="W1286" s="561">
        <v>1283</v>
      </c>
      <c r="X1286" s="561"/>
      <c r="Y1286" s="561"/>
      <c r="Z1286" s="582"/>
    </row>
    <row r="1287" spans="1:26" ht="71.25" hidden="1" x14ac:dyDescent="0.2">
      <c r="A1287" s="569">
        <v>982</v>
      </c>
      <c r="B1287" s="568" t="str">
        <f t="shared" si="56"/>
        <v>10.7.0203132.01</v>
      </c>
      <c r="C1287" s="562" t="s">
        <v>4498</v>
      </c>
      <c r="D1287" s="562" t="str">
        <f>VLOOKUP(E1287,[1]QuyetdinhPCGD!$B$6:$C$1258,2,0)</f>
        <v>0203132</v>
      </c>
      <c r="E1287" s="570" t="s">
        <v>534</v>
      </c>
      <c r="F1287" s="564" t="s">
        <v>91</v>
      </c>
      <c r="G1287" s="564" t="s">
        <v>12</v>
      </c>
      <c r="H1287" s="562" t="str">
        <f>VLOOKUP(J1287,'[2]Phan ca&amp; Ngay BDhoc'!$B$4:$I$106,8,0)</f>
        <v>A10-507</v>
      </c>
      <c r="I1287" s="571"/>
      <c r="J1287" s="566" t="s">
        <v>531</v>
      </c>
      <c r="K1287" s="563" t="s">
        <v>533</v>
      </c>
      <c r="L1287" s="572" t="s">
        <v>62</v>
      </c>
      <c r="M1287" s="562" t="str">
        <f>VLOOKUP(C1287,[3]K10!$B$3:$K$1312,10,0)</f>
        <v>Mở</v>
      </c>
      <c r="N1287" s="571"/>
      <c r="O1287" s="563" t="s">
        <v>63</v>
      </c>
      <c r="P1287" s="563">
        <v>0</v>
      </c>
      <c r="Q1287" s="563" t="s">
        <v>533</v>
      </c>
      <c r="R1287" s="559" t="s">
        <v>2417</v>
      </c>
      <c r="S1287" s="559">
        <f t="shared" ref="S1287:S1318" si="58">IF(H1287=R1287,1,0)</f>
        <v>0</v>
      </c>
      <c r="T1287" s="559">
        <v>1127</v>
      </c>
      <c r="V1287" s="562">
        <f>VLOOKUP(C1287,[4]K10!$B$3:$J$1312,9,0)</f>
        <v>20</v>
      </c>
      <c r="W1287" s="561">
        <v>1284</v>
      </c>
      <c r="X1287" s="561" t="s">
        <v>4627</v>
      </c>
      <c r="Y1287" s="561"/>
    </row>
    <row r="1288" spans="1:26" ht="28.5" hidden="1" x14ac:dyDescent="0.2">
      <c r="A1288" s="569">
        <v>983</v>
      </c>
      <c r="B1288" s="568" t="str">
        <f t="shared" si="56"/>
        <v>10.7.0203133.06</v>
      </c>
      <c r="C1288" s="562" t="s">
        <v>4499</v>
      </c>
      <c r="D1288" s="562" t="str">
        <f>VLOOKUP(E1288,[1]QuyetdinhPCGD!$B$6:$C$1258,2,0)</f>
        <v>0203133</v>
      </c>
      <c r="E1288" s="570" t="s">
        <v>519</v>
      </c>
      <c r="F1288" s="564" t="s">
        <v>100</v>
      </c>
      <c r="G1288" s="564" t="s">
        <v>9</v>
      </c>
      <c r="H1288" s="562" t="s">
        <v>1110</v>
      </c>
      <c r="I1288" s="571"/>
      <c r="J1288" s="566" t="s">
        <v>531</v>
      </c>
      <c r="K1288" s="563" t="s">
        <v>340</v>
      </c>
      <c r="L1288" s="572" t="s">
        <v>115</v>
      </c>
      <c r="M1288" s="562" t="str">
        <f>VLOOKUP(C1288,[3]K10!$B$3:$K$1312,10,0)</f>
        <v>Mở</v>
      </c>
      <c r="N1288" s="571"/>
      <c r="O1288" s="563" t="s">
        <v>63</v>
      </c>
      <c r="P1288" s="563">
        <v>0</v>
      </c>
      <c r="Q1288" s="563" t="s">
        <v>340</v>
      </c>
      <c r="R1288" s="559" t="s">
        <v>2417</v>
      </c>
      <c r="S1288" s="559">
        <f t="shared" si="58"/>
        <v>0</v>
      </c>
      <c r="T1288" s="559">
        <v>1128</v>
      </c>
      <c r="U1288" s="559" t="s">
        <v>4628</v>
      </c>
      <c r="V1288" s="562">
        <f>VLOOKUP(C1288,[4]K10!$B$3:$J$1312,9,0)</f>
        <v>70</v>
      </c>
      <c r="W1288" s="561">
        <v>1285</v>
      </c>
      <c r="X1288" s="561" t="s">
        <v>4627</v>
      </c>
      <c r="Y1288" s="578" t="s">
        <v>4631</v>
      </c>
    </row>
    <row r="1289" spans="1:26" ht="31.5" hidden="1" customHeight="1" x14ac:dyDescent="0.2">
      <c r="A1289" s="569">
        <v>984</v>
      </c>
      <c r="B1289" s="568" t="str">
        <f t="shared" si="56"/>
        <v>10.7.0203138.02</v>
      </c>
      <c r="C1289" s="562" t="s">
        <v>4500</v>
      </c>
      <c r="D1289" s="562" t="str">
        <f>VLOOKUP(E1289,[1]QuyetdinhPCGD!$B$6:$C$1258,2,0)</f>
        <v>0203138</v>
      </c>
      <c r="E1289" s="570" t="s">
        <v>535</v>
      </c>
      <c r="F1289" s="564" t="s">
        <v>138</v>
      </c>
      <c r="G1289" s="564" t="s">
        <v>8</v>
      </c>
      <c r="H1289" s="562" t="s">
        <v>139</v>
      </c>
      <c r="I1289" s="564"/>
      <c r="J1289" s="566" t="s">
        <v>531</v>
      </c>
      <c r="K1289" s="563" t="s">
        <v>528</v>
      </c>
      <c r="L1289" s="565" t="s">
        <v>70</v>
      </c>
      <c r="M1289" s="562" t="str">
        <f>VLOOKUP(C1289,[3]K10!$B$3:$K$1312,10,0)</f>
        <v>Không mở</v>
      </c>
      <c r="N1289" s="564"/>
      <c r="O1289" s="563" t="s">
        <v>63</v>
      </c>
      <c r="P1289" s="563" t="s">
        <v>143</v>
      </c>
      <c r="Q1289" s="563" t="s">
        <v>528</v>
      </c>
      <c r="R1289" s="559" t="s">
        <v>139</v>
      </c>
      <c r="S1289" s="559">
        <f t="shared" si="58"/>
        <v>1</v>
      </c>
      <c r="T1289" s="559">
        <v>1129</v>
      </c>
      <c r="V1289" s="562">
        <f>VLOOKUP(C1289,[4]K10!$B$3:$J$1312,9,0)</f>
        <v>0</v>
      </c>
      <c r="W1289" s="561">
        <v>1286</v>
      </c>
      <c r="X1289" s="561"/>
      <c r="Y1289" s="561"/>
    </row>
    <row r="1290" spans="1:26" ht="43.5" hidden="1" customHeight="1" x14ac:dyDescent="0.2">
      <c r="A1290" s="569">
        <v>985</v>
      </c>
      <c r="B1290" s="568" t="str">
        <f t="shared" si="56"/>
        <v>10.7.0203138.01</v>
      </c>
      <c r="C1290" s="562" t="s">
        <v>4501</v>
      </c>
      <c r="D1290" s="562" t="str">
        <f>VLOOKUP(E1290,[1]QuyetdinhPCGD!$B$6:$C$1258,2,0)</f>
        <v>0203138</v>
      </c>
      <c r="E1290" s="570" t="s">
        <v>535</v>
      </c>
      <c r="F1290" s="564" t="s">
        <v>142</v>
      </c>
      <c r="G1290" s="564" t="s">
        <v>8</v>
      </c>
      <c r="H1290" s="562" t="s">
        <v>139</v>
      </c>
      <c r="I1290" s="564"/>
      <c r="J1290" s="566" t="s">
        <v>531</v>
      </c>
      <c r="K1290" s="563" t="s">
        <v>528</v>
      </c>
      <c r="L1290" s="565" t="s">
        <v>62</v>
      </c>
      <c r="M1290" s="562" t="str">
        <f>VLOOKUP(C1290,[3]K10!$B$3:$K$1312,10,0)</f>
        <v>Không mở</v>
      </c>
      <c r="N1290" s="564"/>
      <c r="O1290" s="563" t="s">
        <v>63</v>
      </c>
      <c r="P1290" s="563" t="s">
        <v>141</v>
      </c>
      <c r="Q1290" s="563" t="s">
        <v>528</v>
      </c>
      <c r="R1290" s="559" t="s">
        <v>139</v>
      </c>
      <c r="S1290" s="559">
        <f t="shared" si="58"/>
        <v>1</v>
      </c>
      <c r="T1290" s="559">
        <v>1130</v>
      </c>
      <c r="V1290" s="562">
        <f>VLOOKUP(C1290,[4]K10!$B$3:$J$1312,9,0)</f>
        <v>8</v>
      </c>
      <c r="W1290" s="561">
        <v>1287</v>
      </c>
      <c r="X1290" s="561"/>
      <c r="Y1290" s="561"/>
    </row>
    <row r="1291" spans="1:26" ht="43.5" hidden="1" customHeight="1" x14ac:dyDescent="0.2">
      <c r="A1291" s="569">
        <v>986</v>
      </c>
      <c r="B1291" s="568" t="str">
        <f t="shared" si="56"/>
        <v>10.7.0203138.03</v>
      </c>
      <c r="C1291" s="562" t="s">
        <v>4502</v>
      </c>
      <c r="D1291" s="562" t="str">
        <f>VLOOKUP(E1291,[1]QuyetdinhPCGD!$B$6:$C$1258,2,0)</f>
        <v>0203138</v>
      </c>
      <c r="E1291" s="570" t="s">
        <v>535</v>
      </c>
      <c r="F1291" s="564" t="s">
        <v>138</v>
      </c>
      <c r="G1291" s="564" t="s">
        <v>9</v>
      </c>
      <c r="H1291" s="562" t="s">
        <v>139</v>
      </c>
      <c r="I1291" s="571"/>
      <c r="J1291" s="566" t="s">
        <v>531</v>
      </c>
      <c r="K1291" s="563" t="s">
        <v>528</v>
      </c>
      <c r="L1291" s="572" t="s">
        <v>75</v>
      </c>
      <c r="M1291" s="562" t="str">
        <f>VLOOKUP(C1291,[3]K10!$B$3:$K$1312,10,0)</f>
        <v>Mở</v>
      </c>
      <c r="N1291" s="571"/>
      <c r="O1291" s="563" t="s">
        <v>63</v>
      </c>
      <c r="P1291" s="563" t="s">
        <v>147</v>
      </c>
      <c r="Q1291" s="563" t="s">
        <v>528</v>
      </c>
      <c r="R1291" s="559" t="s">
        <v>139</v>
      </c>
      <c r="S1291" s="559">
        <f t="shared" si="58"/>
        <v>1</v>
      </c>
      <c r="T1291" s="559">
        <v>1131</v>
      </c>
      <c r="V1291" s="562">
        <f>VLOOKUP(C1291,[4]K10!$B$3:$J$1312,9,0)</f>
        <v>19</v>
      </c>
      <c r="W1291" s="561">
        <v>1288</v>
      </c>
      <c r="X1291" s="561" t="s">
        <v>2472</v>
      </c>
      <c r="Y1291" s="561"/>
    </row>
    <row r="1292" spans="1:26" ht="44.25" hidden="1" customHeight="1" x14ac:dyDescent="0.2">
      <c r="A1292" s="569">
        <v>987</v>
      </c>
      <c r="B1292" s="568" t="str">
        <f t="shared" si="56"/>
        <v>10.7.0203129.01</v>
      </c>
      <c r="C1292" s="562" t="s">
        <v>4503</v>
      </c>
      <c r="D1292" s="562" t="str">
        <f>VLOOKUP(E1292,[1]QuyetdinhPCGD!$B$6:$C$1258,2,0)</f>
        <v>0203129</v>
      </c>
      <c r="E1292" s="570" t="s">
        <v>536</v>
      </c>
      <c r="F1292" s="564" t="s">
        <v>60</v>
      </c>
      <c r="G1292" s="564" t="s">
        <v>12</v>
      </c>
      <c r="H1292" s="562" t="str">
        <f>VLOOKUP(J1292,'[2]Phan ca&amp; Ngay BDhoc'!$B$4:$I$106,8,0)</f>
        <v>A10-507</v>
      </c>
      <c r="I1292" s="571"/>
      <c r="J1292" s="566" t="s">
        <v>531</v>
      </c>
      <c r="K1292" s="563" t="s">
        <v>533</v>
      </c>
      <c r="L1292" s="572" t="s">
        <v>62</v>
      </c>
      <c r="M1292" s="562" t="str">
        <f>VLOOKUP(C1292,[3]K10!$B$3:$K$1312,10,0)</f>
        <v>Không mở</v>
      </c>
      <c r="N1292" s="571"/>
      <c r="O1292" s="563" t="s">
        <v>63</v>
      </c>
      <c r="P1292" s="563">
        <v>0</v>
      </c>
      <c r="Q1292" s="563" t="s">
        <v>533</v>
      </c>
      <c r="R1292" s="559" t="s">
        <v>2417</v>
      </c>
      <c r="S1292" s="559">
        <f t="shared" si="58"/>
        <v>0</v>
      </c>
      <c r="T1292" s="559">
        <v>1132</v>
      </c>
      <c r="V1292" s="562">
        <f>VLOOKUP(C1292,[4]K10!$B$3:$J$1312,9,0)</f>
        <v>17</v>
      </c>
      <c r="W1292" s="561">
        <v>1289</v>
      </c>
      <c r="X1292" s="561"/>
      <c r="Y1292" s="561"/>
    </row>
    <row r="1293" spans="1:26" ht="42.75" hidden="1" x14ac:dyDescent="0.2">
      <c r="A1293" s="569">
        <v>988</v>
      </c>
      <c r="B1293" s="568" t="str">
        <f t="shared" si="56"/>
        <v>10.7.1603152.13</v>
      </c>
      <c r="C1293" s="562" t="s">
        <v>4504</v>
      </c>
      <c r="D1293" s="562" t="str">
        <f>VLOOKUP(E1293,[1]QuyetdinhPCGD!$B$6:$C$1258,2,0)</f>
        <v>1603152</v>
      </c>
      <c r="E1293" s="567" t="s">
        <v>343</v>
      </c>
      <c r="F1293" s="564" t="s">
        <v>79</v>
      </c>
      <c r="G1293" s="564" t="s">
        <v>9</v>
      </c>
      <c r="H1293" s="563" t="s">
        <v>293</v>
      </c>
      <c r="I1293" s="571"/>
      <c r="J1293" s="566" t="s">
        <v>531</v>
      </c>
      <c r="K1293" s="563" t="s">
        <v>516</v>
      </c>
      <c r="L1293" s="572" t="s">
        <v>323</v>
      </c>
      <c r="M1293" s="562" t="str">
        <f>VLOOKUP(C1293,[3]K10!$B$3:$K$1312,10,0)</f>
        <v>Không mở</v>
      </c>
      <c r="N1293" s="571"/>
      <c r="O1293" s="563" t="s">
        <v>63</v>
      </c>
      <c r="P1293" s="563">
        <v>0</v>
      </c>
      <c r="Q1293" s="563" t="s">
        <v>516</v>
      </c>
      <c r="R1293" s="559" t="s">
        <v>293</v>
      </c>
      <c r="S1293" s="559">
        <f t="shared" si="58"/>
        <v>1</v>
      </c>
      <c r="T1293" s="559">
        <v>1126</v>
      </c>
      <c r="V1293" s="562">
        <f>VLOOKUP(C1293,[4]K10!$B$3:$J$1312,9,0)</f>
        <v>21</v>
      </c>
      <c r="W1293" s="561">
        <v>1290</v>
      </c>
      <c r="X1293" s="561"/>
      <c r="Y1293" s="561"/>
    </row>
    <row r="1294" spans="1:26" ht="28.5" hidden="1" x14ac:dyDescent="0.2">
      <c r="A1294" s="569">
        <v>989</v>
      </c>
      <c r="B1294" s="568" t="str">
        <f t="shared" si="56"/>
        <v>10.7.1603101.01</v>
      </c>
      <c r="C1294" s="562" t="s">
        <v>4505</v>
      </c>
      <c r="D1294" s="562" t="str">
        <f>VLOOKUP(E1294,[1]QuyetdinhPCGD!$B$6:$C$1258,2,0)</f>
        <v>1603101</v>
      </c>
      <c r="E1294" s="580" t="s">
        <v>537</v>
      </c>
      <c r="F1294" s="564" t="s">
        <v>100</v>
      </c>
      <c r="G1294" s="564" t="s">
        <v>8</v>
      </c>
      <c r="H1294" s="562" t="str">
        <f>VLOOKUP(J1294,'[2]Phan ca&amp; Ngay BDhoc'!$B$4:$I$106,8,0)</f>
        <v>A10-702</v>
      </c>
      <c r="I1294" s="564"/>
      <c r="J1294" s="566" t="s">
        <v>196</v>
      </c>
      <c r="K1294" s="563" t="s">
        <v>340</v>
      </c>
      <c r="L1294" s="565" t="s">
        <v>62</v>
      </c>
      <c r="M1294" s="562" t="str">
        <f>VLOOKUP(C1294,[3]K10!$B$3:$K$1312,10,0)</f>
        <v>Mở</v>
      </c>
      <c r="N1294" s="564"/>
      <c r="O1294" s="563" t="s">
        <v>63</v>
      </c>
      <c r="P1294" s="563">
        <v>0</v>
      </c>
      <c r="Q1294" s="563" t="s">
        <v>340</v>
      </c>
      <c r="R1294" s="559" t="s">
        <v>2191</v>
      </c>
      <c r="S1294" s="559">
        <f t="shared" si="58"/>
        <v>0</v>
      </c>
      <c r="T1294" s="559">
        <v>1133</v>
      </c>
      <c r="V1294" s="562">
        <f>VLOOKUP(C1294,[4]K10!$B$3:$J$1312,9,0)</f>
        <v>68</v>
      </c>
      <c r="W1294" s="561">
        <v>1291</v>
      </c>
      <c r="X1294" s="561" t="s">
        <v>4627</v>
      </c>
      <c r="Y1294" s="561"/>
    </row>
    <row r="1295" spans="1:26" ht="28.5" hidden="1" x14ac:dyDescent="0.2">
      <c r="A1295" s="569">
        <v>990</v>
      </c>
      <c r="B1295" s="568" t="str">
        <f t="shared" si="56"/>
        <v>10.7.1603120.01</v>
      </c>
      <c r="C1295" s="562" t="s">
        <v>4506</v>
      </c>
      <c r="D1295" s="562" t="str">
        <f>VLOOKUP(E1295,[1]QuyetdinhPCGD!$B$6:$C$1258,2,0)</f>
        <v>1603120</v>
      </c>
      <c r="E1295" s="580" t="s">
        <v>538</v>
      </c>
      <c r="F1295" s="564" t="s">
        <v>100</v>
      </c>
      <c r="G1295" s="564" t="s">
        <v>12</v>
      </c>
      <c r="H1295" s="562" t="str">
        <f>VLOOKUP(J1295,'[2]Phan ca&amp; Ngay BDhoc'!$B$4:$I$106,8,0)</f>
        <v>A10-702</v>
      </c>
      <c r="I1295" s="571"/>
      <c r="J1295" s="566" t="s">
        <v>196</v>
      </c>
      <c r="K1295" s="563" t="s">
        <v>340</v>
      </c>
      <c r="L1295" s="572" t="s">
        <v>62</v>
      </c>
      <c r="M1295" s="562" t="str">
        <f>VLOOKUP(C1295,[3]K10!$B$3:$K$1312,10,0)</f>
        <v>Mở</v>
      </c>
      <c r="N1295" s="571"/>
      <c r="O1295" s="563" t="s">
        <v>63</v>
      </c>
      <c r="P1295" s="563">
        <v>0</v>
      </c>
      <c r="Q1295" s="563" t="s">
        <v>340</v>
      </c>
      <c r="R1295" s="559" t="s">
        <v>2191</v>
      </c>
      <c r="S1295" s="559">
        <f t="shared" si="58"/>
        <v>0</v>
      </c>
      <c r="T1295" s="559">
        <v>1134</v>
      </c>
      <c r="V1295" s="562">
        <f>VLOOKUP(C1295,[4]K10!$B$3:$J$1312,9,0)</f>
        <v>48</v>
      </c>
      <c r="W1295" s="561">
        <v>1292</v>
      </c>
      <c r="X1295" s="561" t="s">
        <v>4627</v>
      </c>
      <c r="Y1295" s="561"/>
    </row>
    <row r="1296" spans="1:26" ht="28.5" hidden="1" x14ac:dyDescent="0.2">
      <c r="A1296" s="569">
        <v>991</v>
      </c>
      <c r="B1296" s="568" t="str">
        <f t="shared" si="56"/>
        <v>10.7.1603136.01</v>
      </c>
      <c r="C1296" s="562" t="s">
        <v>4507</v>
      </c>
      <c r="D1296" s="562" t="str">
        <f>VLOOKUP(E1296,[1]QuyetdinhPCGD!$B$6:$C$1258,2,0)</f>
        <v>1603136</v>
      </c>
      <c r="E1296" s="573" t="s">
        <v>539</v>
      </c>
      <c r="F1296" s="564" t="s">
        <v>100</v>
      </c>
      <c r="G1296" s="564" t="s">
        <v>9</v>
      </c>
      <c r="H1296" s="562" t="str">
        <f>VLOOKUP(J1296,'[2]Phan ca&amp; Ngay BDhoc'!$B$4:$I$106,8,0)</f>
        <v>A10-702</v>
      </c>
      <c r="I1296" s="571"/>
      <c r="J1296" s="566" t="s">
        <v>196</v>
      </c>
      <c r="K1296" s="563" t="s">
        <v>340</v>
      </c>
      <c r="L1296" s="572" t="s">
        <v>62</v>
      </c>
      <c r="M1296" s="562" t="str">
        <f>VLOOKUP(C1296,[3]K10!$B$3:$K$1312,10,0)</f>
        <v>Mở</v>
      </c>
      <c r="N1296" s="571"/>
      <c r="O1296" s="563" t="s">
        <v>63</v>
      </c>
      <c r="P1296" s="563">
        <v>0</v>
      </c>
      <c r="Q1296" s="563" t="s">
        <v>340</v>
      </c>
      <c r="R1296" s="559" t="s">
        <v>2191</v>
      </c>
      <c r="S1296" s="559">
        <f t="shared" si="58"/>
        <v>0</v>
      </c>
      <c r="T1296" s="559">
        <v>1135</v>
      </c>
      <c r="V1296" s="562">
        <f>VLOOKUP(C1296,[4]K10!$B$3:$J$1312,9,0)</f>
        <v>35</v>
      </c>
      <c r="W1296" s="561">
        <v>1293</v>
      </c>
      <c r="X1296" s="561" t="s">
        <v>4627</v>
      </c>
      <c r="Y1296" s="561"/>
    </row>
    <row r="1297" spans="1:26" ht="28.5" hidden="1" x14ac:dyDescent="0.2">
      <c r="A1297" s="569">
        <v>992</v>
      </c>
      <c r="B1297" s="568" t="str">
        <f t="shared" si="56"/>
        <v>10.7.1603101.02</v>
      </c>
      <c r="C1297" s="562" t="s">
        <v>4508</v>
      </c>
      <c r="D1297" s="562" t="str">
        <f>VLOOKUP(E1297,[1]QuyetdinhPCGD!$B$6:$C$1258,2,0)</f>
        <v>1603101</v>
      </c>
      <c r="E1297" s="580" t="s">
        <v>537</v>
      </c>
      <c r="F1297" s="564" t="s">
        <v>98</v>
      </c>
      <c r="G1297" s="564" t="s">
        <v>8</v>
      </c>
      <c r="H1297" s="562" t="str">
        <f>VLOOKUP(J1297,'[2]Phan ca&amp; Ngay BDhoc'!$B$4:$I$106,8,0)</f>
        <v>A10-702</v>
      </c>
      <c r="I1297" s="564"/>
      <c r="J1297" s="566" t="s">
        <v>198</v>
      </c>
      <c r="K1297" s="563" t="s">
        <v>340</v>
      </c>
      <c r="L1297" s="565" t="s">
        <v>70</v>
      </c>
      <c r="M1297" s="562" t="str">
        <f>VLOOKUP(C1297,[3]K10!$B$3:$K$1312,10,0)</f>
        <v>Mở</v>
      </c>
      <c r="N1297" s="564"/>
      <c r="O1297" s="563" t="s">
        <v>63</v>
      </c>
      <c r="P1297" s="563">
        <v>0</v>
      </c>
      <c r="Q1297" s="563" t="s">
        <v>340</v>
      </c>
      <c r="R1297" s="559" t="s">
        <v>2191</v>
      </c>
      <c r="S1297" s="559">
        <f t="shared" si="58"/>
        <v>0</v>
      </c>
      <c r="T1297" s="559">
        <v>1138</v>
      </c>
      <c r="V1297" s="562">
        <f>VLOOKUP(C1297,[4]K10!$B$3:$J$1312,9,0)</f>
        <v>70</v>
      </c>
      <c r="W1297" s="561">
        <v>1294</v>
      </c>
      <c r="X1297" s="561" t="s">
        <v>2472</v>
      </c>
      <c r="Y1297" s="561"/>
    </row>
    <row r="1298" spans="1:26" ht="28.5" hidden="1" x14ac:dyDescent="0.2">
      <c r="A1298" s="569">
        <v>993</v>
      </c>
      <c r="B1298" s="568" t="str">
        <f t="shared" si="56"/>
        <v>10.7.1603120.02</v>
      </c>
      <c r="C1298" s="562" t="s">
        <v>4509</v>
      </c>
      <c r="D1298" s="562" t="str">
        <f>VLOOKUP(E1298,[1]QuyetdinhPCGD!$B$6:$C$1258,2,0)</f>
        <v>1603120</v>
      </c>
      <c r="E1298" s="580" t="s">
        <v>538</v>
      </c>
      <c r="F1298" s="564" t="s">
        <v>98</v>
      </c>
      <c r="G1298" s="564" t="s">
        <v>12</v>
      </c>
      <c r="H1298" s="562" t="str">
        <f>VLOOKUP(J1298,'[2]Phan ca&amp; Ngay BDhoc'!$B$4:$I$106,8,0)</f>
        <v>A10-702</v>
      </c>
      <c r="I1298" s="571"/>
      <c r="J1298" s="566" t="s">
        <v>198</v>
      </c>
      <c r="K1298" s="563" t="s">
        <v>340</v>
      </c>
      <c r="L1298" s="572" t="s">
        <v>70</v>
      </c>
      <c r="M1298" s="562" t="str">
        <f>VLOOKUP(C1298,[3]K10!$B$3:$K$1312,10,0)</f>
        <v>Mở</v>
      </c>
      <c r="N1298" s="571"/>
      <c r="O1298" s="563" t="s">
        <v>63</v>
      </c>
      <c r="P1298" s="563">
        <v>0</v>
      </c>
      <c r="Q1298" s="563" t="s">
        <v>340</v>
      </c>
      <c r="R1298" s="559" t="s">
        <v>2191</v>
      </c>
      <c r="S1298" s="559">
        <f t="shared" si="58"/>
        <v>0</v>
      </c>
      <c r="T1298" s="559">
        <v>1139</v>
      </c>
      <c r="V1298" s="562">
        <f>VLOOKUP(C1298,[4]K10!$B$3:$J$1312,9,0)</f>
        <v>51</v>
      </c>
      <c r="W1298" s="561">
        <v>1295</v>
      </c>
      <c r="X1298" s="561" t="s">
        <v>2472</v>
      </c>
      <c r="Y1298" s="561"/>
    </row>
    <row r="1299" spans="1:26" ht="28.5" hidden="1" x14ac:dyDescent="0.2">
      <c r="A1299" s="569">
        <v>994</v>
      </c>
      <c r="B1299" s="568" t="str">
        <f t="shared" si="56"/>
        <v>10.7.1603136.02</v>
      </c>
      <c r="C1299" s="562" t="s">
        <v>4510</v>
      </c>
      <c r="D1299" s="562" t="str">
        <f>VLOOKUP(E1299,[1]QuyetdinhPCGD!$B$6:$C$1258,2,0)</f>
        <v>1603136</v>
      </c>
      <c r="E1299" s="573" t="s">
        <v>539</v>
      </c>
      <c r="F1299" s="564" t="s">
        <v>98</v>
      </c>
      <c r="G1299" s="564" t="s">
        <v>9</v>
      </c>
      <c r="H1299" s="562" t="str">
        <f>VLOOKUP(J1299,'[2]Phan ca&amp; Ngay BDhoc'!$B$4:$I$106,8,0)</f>
        <v>A10-702</v>
      </c>
      <c r="I1299" s="571"/>
      <c r="J1299" s="566" t="s">
        <v>198</v>
      </c>
      <c r="K1299" s="563" t="s">
        <v>340</v>
      </c>
      <c r="L1299" s="572" t="s">
        <v>70</v>
      </c>
      <c r="M1299" s="562" t="str">
        <f>VLOOKUP(C1299,[3]K10!$B$3:$K$1312,10,0)</f>
        <v>Mở</v>
      </c>
      <c r="N1299" s="571"/>
      <c r="O1299" s="563" t="s">
        <v>63</v>
      </c>
      <c r="P1299" s="563">
        <v>0</v>
      </c>
      <c r="Q1299" s="563" t="s">
        <v>340</v>
      </c>
      <c r="R1299" s="559" t="s">
        <v>2191</v>
      </c>
      <c r="S1299" s="559">
        <f t="shared" si="58"/>
        <v>0</v>
      </c>
      <c r="T1299" s="559">
        <v>1140</v>
      </c>
      <c r="V1299" s="562">
        <f>VLOOKUP(C1299,[4]K10!$B$3:$J$1312,9,0)</f>
        <v>70</v>
      </c>
      <c r="W1299" s="561">
        <v>1296</v>
      </c>
      <c r="X1299" s="561" t="s">
        <v>2472</v>
      </c>
      <c r="Y1299" s="561"/>
    </row>
    <row r="1300" spans="1:26" ht="28.5" hidden="1" x14ac:dyDescent="0.2">
      <c r="A1300" s="569">
        <v>995</v>
      </c>
      <c r="B1300" s="568" t="str">
        <f t="shared" si="56"/>
        <v>10.7.1603101.03</v>
      </c>
      <c r="C1300" s="562" t="s">
        <v>4511</v>
      </c>
      <c r="D1300" s="562" t="str">
        <f>VLOOKUP(E1300,[1]QuyetdinhPCGD!$B$6:$C$1258,2,0)</f>
        <v>1603101</v>
      </c>
      <c r="E1300" s="580" t="s">
        <v>537</v>
      </c>
      <c r="F1300" s="564" t="s">
        <v>100</v>
      </c>
      <c r="G1300" s="564" t="s">
        <v>9</v>
      </c>
      <c r="H1300" s="562" t="str">
        <f>VLOOKUP(J1300,'[2]Phan ca&amp; Ngay BDhoc'!$B$4:$I$106,8,0)</f>
        <v>A10-703</v>
      </c>
      <c r="I1300" s="571"/>
      <c r="J1300" s="566" t="s">
        <v>199</v>
      </c>
      <c r="K1300" s="563" t="s">
        <v>340</v>
      </c>
      <c r="L1300" s="565" t="s">
        <v>75</v>
      </c>
      <c r="M1300" s="562" t="str">
        <f>VLOOKUP(C1300,[3]K10!$B$3:$K$1312,10,0)</f>
        <v>Mở</v>
      </c>
      <c r="N1300" s="571"/>
      <c r="O1300" s="563" t="s">
        <v>63</v>
      </c>
      <c r="P1300" s="563">
        <v>0</v>
      </c>
      <c r="Q1300" s="563" t="s">
        <v>340</v>
      </c>
      <c r="R1300" s="559" t="s">
        <v>2311</v>
      </c>
      <c r="S1300" s="559">
        <f t="shared" si="58"/>
        <v>0</v>
      </c>
      <c r="T1300" s="559">
        <v>1143</v>
      </c>
      <c r="V1300" s="562">
        <f>VLOOKUP(C1300,[4]K10!$B$3:$J$1312,9,0)</f>
        <v>63</v>
      </c>
      <c r="W1300" s="561">
        <v>1297</v>
      </c>
      <c r="X1300" s="561" t="s">
        <v>4627</v>
      </c>
      <c r="Y1300" s="561"/>
    </row>
    <row r="1301" spans="1:26" ht="28.5" hidden="1" x14ac:dyDescent="0.2">
      <c r="A1301" s="569">
        <v>996</v>
      </c>
      <c r="B1301" s="568" t="str">
        <f t="shared" si="56"/>
        <v>10.7.1603120.03</v>
      </c>
      <c r="C1301" s="562" t="s">
        <v>4512</v>
      </c>
      <c r="D1301" s="562" t="str">
        <f>VLOOKUP(E1301,[1]QuyetdinhPCGD!$B$6:$C$1258,2,0)</f>
        <v>1603120</v>
      </c>
      <c r="E1301" s="580" t="s">
        <v>538</v>
      </c>
      <c r="F1301" s="564" t="s">
        <v>100</v>
      </c>
      <c r="G1301" s="564" t="s">
        <v>8</v>
      </c>
      <c r="H1301" s="562" t="str">
        <f>VLOOKUP(J1301,'[2]Phan ca&amp; Ngay BDhoc'!$B$4:$I$106,8,0)</f>
        <v>A10-703</v>
      </c>
      <c r="I1301" s="564"/>
      <c r="J1301" s="566" t="s">
        <v>199</v>
      </c>
      <c r="K1301" s="563" t="s">
        <v>340</v>
      </c>
      <c r="L1301" s="572" t="s">
        <v>75</v>
      </c>
      <c r="M1301" s="562" t="str">
        <f>VLOOKUP(C1301,[3]K10!$B$3:$K$1312,10,0)</f>
        <v>Mở</v>
      </c>
      <c r="N1301" s="564"/>
      <c r="O1301" s="563" t="s">
        <v>63</v>
      </c>
      <c r="P1301" s="563">
        <v>0</v>
      </c>
      <c r="Q1301" s="563" t="s">
        <v>340</v>
      </c>
      <c r="R1301" s="559" t="s">
        <v>2311</v>
      </c>
      <c r="S1301" s="559">
        <f t="shared" si="58"/>
        <v>0</v>
      </c>
      <c r="T1301" s="559">
        <v>1144</v>
      </c>
      <c r="V1301" s="562">
        <f>VLOOKUP(C1301,[4]K10!$B$3:$J$1312,9,0)</f>
        <v>61</v>
      </c>
      <c r="W1301" s="561">
        <v>1298</v>
      </c>
      <c r="X1301" s="561" t="s">
        <v>4627</v>
      </c>
      <c r="Y1301" s="561"/>
    </row>
    <row r="1302" spans="1:26" ht="28.5" hidden="1" x14ac:dyDescent="0.2">
      <c r="A1302" s="569">
        <v>997</v>
      </c>
      <c r="B1302" s="568" t="str">
        <f t="shared" si="56"/>
        <v>10.7.1603136.03</v>
      </c>
      <c r="C1302" s="562" t="s">
        <v>4513</v>
      </c>
      <c r="D1302" s="562" t="str">
        <f>VLOOKUP(E1302,[1]QuyetdinhPCGD!$B$6:$C$1258,2,0)</f>
        <v>1603136</v>
      </c>
      <c r="E1302" s="573" t="s">
        <v>539</v>
      </c>
      <c r="F1302" s="564" t="s">
        <v>100</v>
      </c>
      <c r="G1302" s="564" t="s">
        <v>10</v>
      </c>
      <c r="H1302" s="562" t="str">
        <f>VLOOKUP(J1302,'[2]Phan ca&amp; Ngay BDhoc'!$B$4:$I$106,8,0)</f>
        <v>A10-703</v>
      </c>
      <c r="I1302" s="571"/>
      <c r="J1302" s="566" t="s">
        <v>199</v>
      </c>
      <c r="K1302" s="563" t="s">
        <v>340</v>
      </c>
      <c r="L1302" s="572" t="s">
        <v>75</v>
      </c>
      <c r="M1302" s="562" t="str">
        <f>VLOOKUP(C1302,[3]K10!$B$3:$K$1312,10,0)</f>
        <v>Không mở</v>
      </c>
      <c r="N1302" s="571"/>
      <c r="O1302" s="563" t="s">
        <v>63</v>
      </c>
      <c r="P1302" s="563">
        <v>0</v>
      </c>
      <c r="Q1302" s="563" t="s">
        <v>340</v>
      </c>
      <c r="R1302" s="559" t="s">
        <v>2311</v>
      </c>
      <c r="S1302" s="559">
        <f t="shared" si="58"/>
        <v>0</v>
      </c>
      <c r="T1302" s="559">
        <v>1145</v>
      </c>
      <c r="V1302" s="562">
        <f>VLOOKUP(C1302,[4]K10!$B$3:$J$1312,9,0)</f>
        <v>19</v>
      </c>
      <c r="W1302" s="561">
        <v>1299</v>
      </c>
      <c r="X1302" s="561"/>
      <c r="Y1302" s="561"/>
    </row>
    <row r="1303" spans="1:26" ht="28.5" hidden="1" x14ac:dyDescent="0.2">
      <c r="A1303" s="569">
        <v>998</v>
      </c>
      <c r="B1303" s="568" t="str">
        <f t="shared" si="56"/>
        <v>10.7.1603101.04</v>
      </c>
      <c r="C1303" s="562" t="s">
        <v>4514</v>
      </c>
      <c r="D1303" s="562" t="str">
        <f>VLOOKUP(E1303,[1]QuyetdinhPCGD!$B$6:$C$1258,2,0)</f>
        <v>1603101</v>
      </c>
      <c r="E1303" s="580" t="s">
        <v>537</v>
      </c>
      <c r="F1303" s="564" t="s">
        <v>98</v>
      </c>
      <c r="G1303" s="564" t="s">
        <v>9</v>
      </c>
      <c r="H1303" s="562" t="str">
        <f>VLOOKUP(J1303,'[2]Phan ca&amp; Ngay BDhoc'!$B$4:$I$106,8,0)</f>
        <v>A10-703</v>
      </c>
      <c r="I1303" s="571"/>
      <c r="J1303" s="566" t="s">
        <v>200</v>
      </c>
      <c r="K1303" s="563" t="s">
        <v>340</v>
      </c>
      <c r="L1303" s="565" t="s">
        <v>89</v>
      </c>
      <c r="M1303" s="562" t="str">
        <f>VLOOKUP(C1303,[3]K10!$B$3:$K$1312,10,0)</f>
        <v>Mở</v>
      </c>
      <c r="N1303" s="571"/>
      <c r="O1303" s="563" t="s">
        <v>63</v>
      </c>
      <c r="P1303" s="563">
        <v>0</v>
      </c>
      <c r="Q1303" s="563" t="s">
        <v>340</v>
      </c>
      <c r="R1303" s="559" t="s">
        <v>2311</v>
      </c>
      <c r="S1303" s="559">
        <f t="shared" si="58"/>
        <v>0</v>
      </c>
      <c r="T1303" s="559">
        <v>1148</v>
      </c>
      <c r="V1303" s="562">
        <f>VLOOKUP(C1303,[4]K10!$B$3:$J$1312,9,0)</f>
        <v>70</v>
      </c>
      <c r="W1303" s="561">
        <v>1300</v>
      </c>
      <c r="X1303" s="561" t="s">
        <v>2472</v>
      </c>
      <c r="Y1303" s="561"/>
    </row>
    <row r="1304" spans="1:26" ht="28.5" hidden="1" x14ac:dyDescent="0.2">
      <c r="A1304" s="569">
        <v>999</v>
      </c>
      <c r="B1304" s="568" t="str">
        <f t="shared" si="56"/>
        <v>10.7.1603120.04</v>
      </c>
      <c r="C1304" s="562" t="s">
        <v>4515</v>
      </c>
      <c r="D1304" s="562" t="str">
        <f>VLOOKUP(E1304,[1]QuyetdinhPCGD!$B$6:$C$1258,2,0)</f>
        <v>1603120</v>
      </c>
      <c r="E1304" s="580" t="s">
        <v>538</v>
      </c>
      <c r="F1304" s="564" t="s">
        <v>98</v>
      </c>
      <c r="G1304" s="564" t="s">
        <v>8</v>
      </c>
      <c r="H1304" s="562" t="str">
        <f>VLOOKUP(J1304,'[2]Phan ca&amp; Ngay BDhoc'!$B$4:$I$106,8,0)</f>
        <v>A10-703</v>
      </c>
      <c r="I1304" s="564"/>
      <c r="J1304" s="566" t="s">
        <v>200</v>
      </c>
      <c r="K1304" s="563" t="s">
        <v>340</v>
      </c>
      <c r="L1304" s="572" t="s">
        <v>89</v>
      </c>
      <c r="M1304" s="562" t="str">
        <f>VLOOKUP(C1304,[3]K10!$B$3:$K$1312,10,0)</f>
        <v>Mở</v>
      </c>
      <c r="N1304" s="564"/>
      <c r="O1304" s="563" t="s">
        <v>63</v>
      </c>
      <c r="P1304" s="563">
        <v>0</v>
      </c>
      <c r="Q1304" s="563" t="s">
        <v>340</v>
      </c>
      <c r="R1304" s="559" t="s">
        <v>2311</v>
      </c>
      <c r="S1304" s="559">
        <f t="shared" si="58"/>
        <v>0</v>
      </c>
      <c r="T1304" s="559">
        <v>1149</v>
      </c>
      <c r="V1304" s="562">
        <f>VLOOKUP(C1304,[4]K10!$B$3:$J$1312,9,0)</f>
        <v>71</v>
      </c>
      <c r="W1304" s="561">
        <v>1301</v>
      </c>
      <c r="X1304" s="561" t="s">
        <v>2472</v>
      </c>
      <c r="Y1304" s="561"/>
    </row>
    <row r="1305" spans="1:26" ht="28.5" hidden="1" x14ac:dyDescent="0.2">
      <c r="A1305" s="569">
        <v>1000</v>
      </c>
      <c r="B1305" s="568" t="str">
        <f t="shared" si="56"/>
        <v>10.7.1603136.04</v>
      </c>
      <c r="C1305" s="562" t="s">
        <v>4516</v>
      </c>
      <c r="D1305" s="562" t="str">
        <f>VLOOKUP(E1305,[1]QuyetdinhPCGD!$B$6:$C$1258,2,0)</f>
        <v>1603136</v>
      </c>
      <c r="E1305" s="573" t="s">
        <v>539</v>
      </c>
      <c r="F1305" s="564" t="s">
        <v>98</v>
      </c>
      <c r="G1305" s="564" t="s">
        <v>10</v>
      </c>
      <c r="H1305" s="562" t="str">
        <f>VLOOKUP(J1305,'[2]Phan ca&amp; Ngay BDhoc'!$B$4:$I$106,8,0)</f>
        <v>A10-703</v>
      </c>
      <c r="I1305" s="571"/>
      <c r="J1305" s="566" t="s">
        <v>200</v>
      </c>
      <c r="K1305" s="563" t="s">
        <v>340</v>
      </c>
      <c r="L1305" s="572" t="s">
        <v>89</v>
      </c>
      <c r="M1305" s="562" t="str">
        <f>VLOOKUP(C1305,[3]K10!$B$3:$K$1312,10,0)</f>
        <v>Mở</v>
      </c>
      <c r="N1305" s="571"/>
      <c r="O1305" s="563" t="s">
        <v>63</v>
      </c>
      <c r="P1305" s="563">
        <v>0</v>
      </c>
      <c r="Q1305" s="563" t="s">
        <v>340</v>
      </c>
      <c r="R1305" s="559" t="s">
        <v>2311</v>
      </c>
      <c r="S1305" s="559">
        <f t="shared" si="58"/>
        <v>0</v>
      </c>
      <c r="T1305" s="559">
        <v>1150</v>
      </c>
      <c r="V1305" s="562">
        <f>VLOOKUP(C1305,[4]K10!$B$3:$J$1312,9,0)</f>
        <v>70</v>
      </c>
      <c r="W1305" s="561">
        <v>1302</v>
      </c>
      <c r="X1305" s="561" t="s">
        <v>2472</v>
      </c>
      <c r="Y1305" s="561"/>
    </row>
    <row r="1306" spans="1:26" ht="28.5" hidden="1" x14ac:dyDescent="0.2">
      <c r="A1306" s="569">
        <v>1001</v>
      </c>
      <c r="B1306" s="568" t="str">
        <f t="shared" si="56"/>
        <v>10.7.1603101.05</v>
      </c>
      <c r="C1306" s="562" t="s">
        <v>4517</v>
      </c>
      <c r="D1306" s="562" t="str">
        <f>VLOOKUP(E1306,[1]QuyetdinhPCGD!$B$6:$C$1258,2,0)</f>
        <v>1603101</v>
      </c>
      <c r="E1306" s="580" t="s">
        <v>537</v>
      </c>
      <c r="F1306" s="564" t="s">
        <v>100</v>
      </c>
      <c r="G1306" s="564" t="s">
        <v>10</v>
      </c>
      <c r="H1306" s="562" t="s">
        <v>3376</v>
      </c>
      <c r="I1306" s="571"/>
      <c r="J1306" s="566" t="s">
        <v>202</v>
      </c>
      <c r="K1306" s="563" t="s">
        <v>340</v>
      </c>
      <c r="L1306" s="565" t="s">
        <v>112</v>
      </c>
      <c r="M1306" s="562" t="str">
        <f>VLOOKUP(C1306,[3]K10!$B$3:$K$1312,10,0)</f>
        <v>Mở</v>
      </c>
      <c r="N1306" s="571"/>
      <c r="O1306" s="563" t="s">
        <v>63</v>
      </c>
      <c r="P1306" s="562" t="s">
        <v>540</v>
      </c>
      <c r="Q1306" s="563" t="s">
        <v>340</v>
      </c>
      <c r="R1306" s="559" t="s">
        <v>3376</v>
      </c>
      <c r="S1306" s="559">
        <f t="shared" si="58"/>
        <v>1</v>
      </c>
      <c r="T1306" s="559">
        <v>1153</v>
      </c>
      <c r="U1306" s="559" t="s">
        <v>4628</v>
      </c>
      <c r="V1306" s="562">
        <f>VLOOKUP(C1306,[4]K10!$B$3:$J$1312,9,0)</f>
        <v>69</v>
      </c>
      <c r="W1306" s="561">
        <v>1303</v>
      </c>
      <c r="X1306" s="561" t="s">
        <v>4627</v>
      </c>
      <c r="Y1306" s="581" t="s">
        <v>540</v>
      </c>
    </row>
    <row r="1307" spans="1:26" ht="28.5" hidden="1" x14ac:dyDescent="0.2">
      <c r="A1307" s="569">
        <v>1002</v>
      </c>
      <c r="B1307" s="568" t="str">
        <f t="shared" si="56"/>
        <v>10.7.1603120.05</v>
      </c>
      <c r="C1307" s="562" t="s">
        <v>4518</v>
      </c>
      <c r="D1307" s="562" t="str">
        <f>VLOOKUP(E1307,[1]QuyetdinhPCGD!$B$6:$C$1258,2,0)</f>
        <v>1603120</v>
      </c>
      <c r="E1307" s="580" t="s">
        <v>538</v>
      </c>
      <c r="F1307" s="564" t="s">
        <v>100</v>
      </c>
      <c r="G1307" s="564" t="s">
        <v>9</v>
      </c>
      <c r="H1307" s="562" t="s">
        <v>540</v>
      </c>
      <c r="I1307" s="571"/>
      <c r="J1307" s="566" t="s">
        <v>202</v>
      </c>
      <c r="K1307" s="563" t="s">
        <v>340</v>
      </c>
      <c r="L1307" s="572" t="s">
        <v>112</v>
      </c>
      <c r="M1307" s="562" t="str">
        <f>VLOOKUP(C1307,[3]K10!$B$3:$K$1312,10,0)</f>
        <v>Mở</v>
      </c>
      <c r="N1307" s="571"/>
      <c r="O1307" s="563" t="s">
        <v>63</v>
      </c>
      <c r="P1307" s="562" t="s">
        <v>540</v>
      </c>
      <c r="Q1307" s="563" t="s">
        <v>340</v>
      </c>
      <c r="R1307" s="559" t="s">
        <v>3376</v>
      </c>
      <c r="S1307" s="559">
        <f t="shared" si="58"/>
        <v>0</v>
      </c>
      <c r="T1307" s="559">
        <v>1154</v>
      </c>
      <c r="V1307" s="562">
        <f>VLOOKUP(C1307,[4]K10!$B$3:$J$1312,9,0)</f>
        <v>53</v>
      </c>
      <c r="W1307" s="561">
        <v>1304</v>
      </c>
      <c r="X1307" s="561" t="s">
        <v>4627</v>
      </c>
      <c r="Y1307" s="561"/>
    </row>
    <row r="1308" spans="1:26" ht="28.5" hidden="1" x14ac:dyDescent="0.2">
      <c r="A1308" s="569">
        <v>1003</v>
      </c>
      <c r="B1308" s="568" t="str">
        <f t="shared" si="56"/>
        <v>10.7.1603136.05</v>
      </c>
      <c r="C1308" s="562" t="s">
        <v>4519</v>
      </c>
      <c r="D1308" s="562" t="str">
        <f>VLOOKUP(E1308,[1]QuyetdinhPCGD!$B$6:$C$1258,2,0)</f>
        <v>1603136</v>
      </c>
      <c r="E1308" s="573" t="s">
        <v>539</v>
      </c>
      <c r="F1308" s="564" t="s">
        <v>100</v>
      </c>
      <c r="G1308" s="564" t="s">
        <v>11</v>
      </c>
      <c r="H1308" s="562" t="s">
        <v>203</v>
      </c>
      <c r="I1308" s="571"/>
      <c r="J1308" s="566" t="s">
        <v>202</v>
      </c>
      <c r="K1308" s="563" t="s">
        <v>340</v>
      </c>
      <c r="L1308" s="572" t="s">
        <v>112</v>
      </c>
      <c r="M1308" s="562" t="str">
        <f>VLOOKUP(C1308,[3]K10!$B$3:$K$1312,10,0)</f>
        <v>Mở</v>
      </c>
      <c r="N1308" s="571"/>
      <c r="O1308" s="563" t="s">
        <v>63</v>
      </c>
      <c r="P1308" s="562" t="s">
        <v>203</v>
      </c>
      <c r="Q1308" s="563" t="s">
        <v>340</v>
      </c>
      <c r="R1308" s="559" t="s">
        <v>3376</v>
      </c>
      <c r="S1308" s="559">
        <f t="shared" si="58"/>
        <v>0</v>
      </c>
      <c r="T1308" s="559">
        <v>1155</v>
      </c>
      <c r="V1308" s="562">
        <f>VLOOKUP(C1308,[4]K10!$B$3:$J$1312,9,0)</f>
        <v>41</v>
      </c>
      <c r="W1308" s="561">
        <v>1305</v>
      </c>
      <c r="X1308" s="561" t="s">
        <v>4627</v>
      </c>
      <c r="Y1308" s="561"/>
    </row>
    <row r="1309" spans="1:26" ht="57" hidden="1" x14ac:dyDescent="0.2">
      <c r="A1309" s="569">
        <v>1004</v>
      </c>
      <c r="B1309" s="568" t="str">
        <f t="shared" si="56"/>
        <v>10.7.1403104.03</v>
      </c>
      <c r="C1309" s="562" t="s">
        <v>4520</v>
      </c>
      <c r="D1309" s="562" t="str">
        <f>VLOOKUP(E1309,[1]QuyetdinhPCGD!$B$6:$C$1258,2,0)</f>
        <v>1403104</v>
      </c>
      <c r="E1309" s="567" t="s">
        <v>435</v>
      </c>
      <c r="F1309" s="564" t="s">
        <v>72</v>
      </c>
      <c r="G1309" s="564" t="s">
        <v>11</v>
      </c>
      <c r="H1309" s="562" t="str">
        <f>VLOOKUP(J1309,'[2]Phan ca&amp; Ngay BDhoc'!$B$4:$I$106,8,0)</f>
        <v>A9-203</v>
      </c>
      <c r="I1309" s="571"/>
      <c r="J1309" s="566" t="s">
        <v>205</v>
      </c>
      <c r="K1309" s="563" t="s">
        <v>541</v>
      </c>
      <c r="L1309" s="572" t="s">
        <v>75</v>
      </c>
      <c r="M1309" s="562" t="str">
        <f>VLOOKUP(C1309,[3]K10!$B$3:$K$1312,10,0)</f>
        <v>Mở</v>
      </c>
      <c r="N1309" s="571"/>
      <c r="O1309" s="563" t="s">
        <v>63</v>
      </c>
      <c r="P1309" s="563">
        <v>0</v>
      </c>
      <c r="Q1309" s="563" t="s">
        <v>541</v>
      </c>
      <c r="R1309" s="559" t="s">
        <v>3379</v>
      </c>
      <c r="S1309" s="559">
        <f t="shared" si="58"/>
        <v>1</v>
      </c>
      <c r="T1309" s="559">
        <v>1158</v>
      </c>
      <c r="V1309" s="562">
        <f>VLOOKUP(C1309,[4]K10!$B$3:$J$1312,9,0)</f>
        <v>48</v>
      </c>
      <c r="W1309" s="561">
        <v>1306</v>
      </c>
      <c r="X1309" s="561" t="s">
        <v>2472</v>
      </c>
      <c r="Y1309" s="561"/>
    </row>
    <row r="1310" spans="1:26" ht="57" hidden="1" x14ac:dyDescent="0.2">
      <c r="A1310" s="569">
        <v>1005</v>
      </c>
      <c r="B1310" s="568" t="str">
        <f t="shared" ref="B1310:B1373" si="59">CONCATENATE("10.7.",D1310,".",L1310)</f>
        <v>10.7.1403105.03</v>
      </c>
      <c r="C1310" s="562" t="s">
        <v>4521</v>
      </c>
      <c r="D1310" s="562" t="str">
        <f>VLOOKUP(E1310,[1]QuyetdinhPCGD!$B$6:$C$1258,2,0)</f>
        <v>1403105</v>
      </c>
      <c r="E1310" s="567" t="s">
        <v>134</v>
      </c>
      <c r="F1310" s="564" t="s">
        <v>94</v>
      </c>
      <c r="G1310" s="564" t="s">
        <v>10</v>
      </c>
      <c r="H1310" s="562" t="str">
        <f>VLOOKUP(J1310,'[2]Phan ca&amp; Ngay BDhoc'!$B$4:$I$106,8,0)</f>
        <v>A9-203</v>
      </c>
      <c r="I1310" s="571"/>
      <c r="J1310" s="566" t="s">
        <v>205</v>
      </c>
      <c r="K1310" s="563" t="s">
        <v>440</v>
      </c>
      <c r="L1310" s="572" t="s">
        <v>75</v>
      </c>
      <c r="M1310" s="562" t="str">
        <f>VLOOKUP(C1310,[3]K10!$B$3:$K$1312,10,0)</f>
        <v>Mở</v>
      </c>
      <c r="N1310" s="571"/>
      <c r="O1310" s="563" t="s">
        <v>63</v>
      </c>
      <c r="P1310" s="563">
        <v>0</v>
      </c>
      <c r="Q1310" s="563" t="s">
        <v>440</v>
      </c>
      <c r="R1310" s="559" t="s">
        <v>3379</v>
      </c>
      <c r="S1310" s="559">
        <f t="shared" si="58"/>
        <v>1</v>
      </c>
      <c r="T1310" s="559">
        <v>1160</v>
      </c>
      <c r="V1310" s="562">
        <f>VLOOKUP(C1310,[4]K10!$B$3:$J$1312,9,0)</f>
        <v>70</v>
      </c>
      <c r="W1310" s="561">
        <v>1307</v>
      </c>
      <c r="X1310" s="561" t="s">
        <v>2472</v>
      </c>
      <c r="Y1310" s="561"/>
    </row>
    <row r="1311" spans="1:26" ht="28.5" hidden="1" x14ac:dyDescent="0.2">
      <c r="A1311" s="569">
        <v>1006</v>
      </c>
      <c r="B1311" s="568" t="str">
        <f t="shared" si="59"/>
        <v>10.7.1003102.09</v>
      </c>
      <c r="C1311" s="562" t="s">
        <v>4522</v>
      </c>
      <c r="D1311" s="562" t="str">
        <f>VLOOKUP(E1311,[1]QuyetdinhPCGD!$B$6:$C$1258,2,0)</f>
        <v>1003102</v>
      </c>
      <c r="E1311" s="573" t="s">
        <v>455</v>
      </c>
      <c r="F1311" s="564" t="s">
        <v>94</v>
      </c>
      <c r="G1311" s="564" t="s">
        <v>8</v>
      </c>
      <c r="H1311" s="562" t="str">
        <f>VLOOKUP(J1311,'[2]Phan ca&amp; Ngay BDhoc'!$B$4:$I$106,8,0)</f>
        <v>A9-203</v>
      </c>
      <c r="I1311" s="564"/>
      <c r="J1311" s="566" t="s">
        <v>205</v>
      </c>
      <c r="K1311" s="563" t="s">
        <v>274</v>
      </c>
      <c r="L1311" s="577" t="s">
        <v>176</v>
      </c>
      <c r="M1311" s="562" t="str">
        <f>VLOOKUP(C1311,[3]K10!$B$3:$K$1312,10,0)</f>
        <v>Mở</v>
      </c>
      <c r="N1311" s="564"/>
      <c r="O1311" s="563" t="s">
        <v>63</v>
      </c>
      <c r="P1311" s="563">
        <v>0</v>
      </c>
      <c r="Q1311" s="563" t="s">
        <v>274</v>
      </c>
      <c r="R1311" s="559" t="s">
        <v>3379</v>
      </c>
      <c r="S1311" s="559">
        <f t="shared" si="58"/>
        <v>1</v>
      </c>
      <c r="T1311" s="559">
        <v>1162</v>
      </c>
      <c r="V1311" s="562">
        <f>VLOOKUP(C1311,[4]K10!$B$3:$J$1312,9,0)</f>
        <v>70</v>
      </c>
      <c r="W1311" s="561">
        <v>1308</v>
      </c>
      <c r="X1311" s="561" t="s">
        <v>2472</v>
      </c>
      <c r="Y1311" s="561"/>
    </row>
    <row r="1312" spans="1:26" ht="71.25" hidden="1" x14ac:dyDescent="0.2">
      <c r="A1312" s="569">
        <v>1007</v>
      </c>
      <c r="B1312" s="568" t="str">
        <f t="shared" si="59"/>
        <v>10.7.1203103.03</v>
      </c>
      <c r="C1312" s="562" t="s">
        <v>4523</v>
      </c>
      <c r="D1312" s="562" t="str">
        <f>VLOOKUP(E1312,[1]QuyetdinhPCGD!$B$6:$C$1258,2,0)</f>
        <v>1203103</v>
      </c>
      <c r="E1312" s="573" t="s">
        <v>442</v>
      </c>
      <c r="F1312" s="564" t="s">
        <v>85</v>
      </c>
      <c r="G1312" s="564" t="s">
        <v>11</v>
      </c>
      <c r="H1312" s="562" t="str">
        <f>VLOOKUP(J1312,'[2]Phan ca&amp; Ngay BDhoc'!$B$4:$I$106,8,0)</f>
        <v>A9-203</v>
      </c>
      <c r="I1312" s="571"/>
      <c r="J1312" s="566" t="s">
        <v>205</v>
      </c>
      <c r="K1312" s="563" t="s">
        <v>274</v>
      </c>
      <c r="L1312" s="572" t="s">
        <v>75</v>
      </c>
      <c r="M1312" s="562" t="str">
        <f>VLOOKUP(C1312,[3]K10!$B$3:$K$1312,10,0)</f>
        <v>Mở</v>
      </c>
      <c r="N1312" s="571"/>
      <c r="O1312" s="563" t="s">
        <v>63</v>
      </c>
      <c r="P1312" s="563">
        <v>0</v>
      </c>
      <c r="Q1312" s="563" t="s">
        <v>274</v>
      </c>
      <c r="R1312" s="559" t="s">
        <v>3379</v>
      </c>
      <c r="S1312" s="559">
        <f t="shared" si="58"/>
        <v>1</v>
      </c>
      <c r="T1312" s="559">
        <v>1163</v>
      </c>
      <c r="V1312" s="562">
        <f>VLOOKUP(C1312,[4]K10!$B$3:$J$1312,9,0)</f>
        <v>70</v>
      </c>
      <c r="W1312" s="561">
        <v>1309</v>
      </c>
      <c r="X1312" s="561" t="s">
        <v>2472</v>
      </c>
      <c r="Y1312" s="561"/>
      <c r="Z1312" s="579" t="s">
        <v>4524</v>
      </c>
    </row>
    <row r="1313" spans="1:25" ht="26.25" hidden="1" customHeight="1" x14ac:dyDescent="0.2">
      <c r="A1313" s="569">
        <v>1008</v>
      </c>
      <c r="B1313" s="568" t="str">
        <f t="shared" si="59"/>
        <v>10.7.1403121.01</v>
      </c>
      <c r="C1313" s="562" t="s">
        <v>4525</v>
      </c>
      <c r="D1313" s="562" t="str">
        <f>VLOOKUP(E1313,[1]QuyetdinhPCGD!$B$6:$C$1258,2,0)</f>
        <v>1403121</v>
      </c>
      <c r="E1313" s="567" t="s">
        <v>542</v>
      </c>
      <c r="F1313" s="564" t="s">
        <v>72</v>
      </c>
      <c r="G1313" s="564" t="s">
        <v>11</v>
      </c>
      <c r="H1313" s="563" t="s">
        <v>1105</v>
      </c>
      <c r="I1313" s="571"/>
      <c r="J1313" s="566" t="s">
        <v>205</v>
      </c>
      <c r="K1313" s="563" t="s">
        <v>541</v>
      </c>
      <c r="L1313" s="572" t="s">
        <v>62</v>
      </c>
      <c r="M1313" s="562" t="str">
        <f>VLOOKUP(C1313,[3]K10!$B$3:$K$1312,10,0)</f>
        <v>Mở</v>
      </c>
      <c r="N1313" s="571"/>
      <c r="O1313" s="563" t="s">
        <v>63</v>
      </c>
      <c r="P1313" s="563">
        <v>0</v>
      </c>
      <c r="Q1313" s="563" t="s">
        <v>541</v>
      </c>
      <c r="R1313" s="559" t="s">
        <v>293</v>
      </c>
      <c r="S1313" s="559">
        <f t="shared" si="58"/>
        <v>0</v>
      </c>
      <c r="T1313" s="559">
        <v>1159</v>
      </c>
      <c r="U1313" s="559" t="s">
        <v>4628</v>
      </c>
      <c r="V1313" s="562">
        <f>VLOOKUP(C1313,[4]K10!$B$3:$J$1312,9,0)</f>
        <v>53</v>
      </c>
      <c r="W1313" s="561">
        <v>1310</v>
      </c>
      <c r="X1313" s="561" t="s">
        <v>2472</v>
      </c>
      <c r="Y1313" s="561"/>
    </row>
    <row r="1314" spans="1:25" ht="24" hidden="1" customHeight="1" x14ac:dyDescent="0.2">
      <c r="A1314" s="569">
        <v>1009</v>
      </c>
      <c r="B1314" s="568" t="str">
        <f t="shared" si="59"/>
        <v>10.7.1603142.01</v>
      </c>
      <c r="C1314" s="562" t="s">
        <v>4526</v>
      </c>
      <c r="D1314" s="562" t="str">
        <f>VLOOKUP(E1314,[1]QuyetdinhPCGD!$B$6:$C$1258,2,0)</f>
        <v>1603142</v>
      </c>
      <c r="E1314" s="567" t="s">
        <v>544</v>
      </c>
      <c r="F1314" s="564" t="s">
        <v>71</v>
      </c>
      <c r="G1314" s="564" t="s">
        <v>10</v>
      </c>
      <c r="H1314" s="562" t="str">
        <f>VLOOKUP(J1314,'[2]Phan ca&amp; Ngay BDhoc'!$B$4:$I$106,8,0)</f>
        <v>A9-203</v>
      </c>
      <c r="I1314" s="571"/>
      <c r="J1314" s="566" t="s">
        <v>205</v>
      </c>
      <c r="K1314" s="563" t="s">
        <v>545</v>
      </c>
      <c r="L1314" s="572" t="s">
        <v>62</v>
      </c>
      <c r="M1314" s="562" t="str">
        <f>VLOOKUP(C1314,[3]K10!$B$3:$K$1312,10,0)</f>
        <v>Mở</v>
      </c>
      <c r="N1314" s="571"/>
      <c r="O1314" s="563" t="s">
        <v>63</v>
      </c>
      <c r="P1314" s="563">
        <v>0</v>
      </c>
      <c r="Q1314" s="563" t="s">
        <v>545</v>
      </c>
      <c r="R1314" s="559" t="s">
        <v>3379</v>
      </c>
      <c r="S1314" s="559">
        <f t="shared" si="58"/>
        <v>1</v>
      </c>
      <c r="T1314" s="559">
        <v>1167</v>
      </c>
      <c r="V1314" s="562">
        <f>VLOOKUP(C1314,[4]K10!$B$3:$J$1312,9,0)</f>
        <v>70</v>
      </c>
      <c r="W1314" s="561">
        <v>1311</v>
      </c>
      <c r="X1314" s="561" t="s">
        <v>2472</v>
      </c>
      <c r="Y1314" s="561"/>
    </row>
    <row r="1315" spans="1:25" ht="28.5" hidden="1" x14ac:dyDescent="0.2">
      <c r="A1315" s="569">
        <v>1010</v>
      </c>
      <c r="B1315" s="568" t="str">
        <f t="shared" si="59"/>
        <v>10.7.1603148.01</v>
      </c>
      <c r="C1315" s="562" t="s">
        <v>4527</v>
      </c>
      <c r="D1315" s="562" t="str">
        <f>VLOOKUP(E1315,[1]QuyetdinhPCGD!$B$6:$C$1258,2,0)</f>
        <v>1603148</v>
      </c>
      <c r="E1315" s="573" t="s">
        <v>547</v>
      </c>
      <c r="F1315" s="564" t="s">
        <v>68</v>
      </c>
      <c r="G1315" s="564" t="s">
        <v>8</v>
      </c>
      <c r="H1315" s="562" t="str">
        <f>VLOOKUP(J1315,'[2]Phan ca&amp; Ngay BDhoc'!$B$4:$I$106,8,0)</f>
        <v>A9-203</v>
      </c>
      <c r="I1315" s="564"/>
      <c r="J1315" s="566" t="s">
        <v>205</v>
      </c>
      <c r="K1315" s="563" t="s">
        <v>274</v>
      </c>
      <c r="L1315" s="565" t="s">
        <v>62</v>
      </c>
      <c r="M1315" s="562" t="str">
        <f>VLOOKUP(C1315,[3]K10!$B$3:$K$1312,10,0)</f>
        <v>Mở</v>
      </c>
      <c r="N1315" s="564"/>
      <c r="O1315" s="563" t="s">
        <v>63</v>
      </c>
      <c r="P1315" s="563">
        <v>0</v>
      </c>
      <c r="Q1315" s="563" t="s">
        <v>274</v>
      </c>
      <c r="R1315" s="559" t="s">
        <v>3379</v>
      </c>
      <c r="S1315" s="559">
        <f t="shared" si="58"/>
        <v>1</v>
      </c>
      <c r="T1315" s="559">
        <v>1169</v>
      </c>
      <c r="V1315" s="562">
        <f>VLOOKUP(C1315,[4]K10!$B$3:$J$1312,9,0)</f>
        <v>75</v>
      </c>
      <c r="W1315" s="561">
        <v>1312</v>
      </c>
      <c r="X1315" s="561" t="s">
        <v>2472</v>
      </c>
      <c r="Y1315" s="561"/>
    </row>
    <row r="1316" spans="1:25" ht="57" hidden="1" x14ac:dyDescent="0.2">
      <c r="A1316" s="569">
        <v>1011</v>
      </c>
      <c r="B1316" s="568" t="str">
        <f t="shared" si="59"/>
        <v>10.7.1403134.01</v>
      </c>
      <c r="C1316" s="562" t="s">
        <v>4528</v>
      </c>
      <c r="D1316" s="562" t="str">
        <f>VLOOKUP(E1316,[1]QuyetdinhPCGD!$B$6:$C$1258,2,0)</f>
        <v>1403134</v>
      </c>
      <c r="E1316" s="567" t="s">
        <v>546</v>
      </c>
      <c r="F1316" s="564" t="s">
        <v>71</v>
      </c>
      <c r="G1316" s="564" t="s">
        <v>10</v>
      </c>
      <c r="H1316" s="563" t="s">
        <v>4630</v>
      </c>
      <c r="I1316" s="571"/>
      <c r="J1316" s="566" t="s">
        <v>205</v>
      </c>
      <c r="K1316" s="563" t="s">
        <v>545</v>
      </c>
      <c r="L1316" s="572" t="s">
        <v>62</v>
      </c>
      <c r="M1316" s="562" t="str">
        <f>VLOOKUP(C1316,[3]K10!$B$3:$K$1312,10,0)</f>
        <v>Mở</v>
      </c>
      <c r="N1316" s="571"/>
      <c r="O1316" s="563" t="s">
        <v>63</v>
      </c>
      <c r="P1316" s="563">
        <v>0</v>
      </c>
      <c r="Q1316" s="563" t="s">
        <v>545</v>
      </c>
      <c r="R1316" s="559" t="s">
        <v>293</v>
      </c>
      <c r="S1316" s="559">
        <f t="shared" si="58"/>
        <v>0</v>
      </c>
      <c r="T1316" s="559">
        <v>1168</v>
      </c>
      <c r="U1316" s="559" t="s">
        <v>4628</v>
      </c>
      <c r="V1316" s="562">
        <f>VLOOKUP(C1316,[4]K10!$B$3:$J$1312,9,0)</f>
        <v>23</v>
      </c>
      <c r="W1316" s="561">
        <v>1313</v>
      </c>
      <c r="X1316" s="561" t="s">
        <v>2472</v>
      </c>
      <c r="Y1316" s="561"/>
    </row>
    <row r="1317" spans="1:25" ht="26.25" hidden="1" customHeight="1" x14ac:dyDescent="0.2">
      <c r="A1317" s="569">
        <v>1012</v>
      </c>
      <c r="B1317" s="568" t="str">
        <f t="shared" si="59"/>
        <v>10.7.1403138.01</v>
      </c>
      <c r="C1317" s="562" t="s">
        <v>4529</v>
      </c>
      <c r="D1317" s="562" t="str">
        <f>VLOOKUP(E1317,[1]QuyetdinhPCGD!$B$6:$C$1258,2,0)</f>
        <v>1403138</v>
      </c>
      <c r="E1317" s="567" t="s">
        <v>543</v>
      </c>
      <c r="F1317" s="564" t="s">
        <v>94</v>
      </c>
      <c r="G1317" s="564" t="s">
        <v>10</v>
      </c>
      <c r="H1317" s="563" t="s">
        <v>4630</v>
      </c>
      <c r="I1317" s="571"/>
      <c r="J1317" s="566" t="s">
        <v>205</v>
      </c>
      <c r="K1317" s="563" t="s">
        <v>440</v>
      </c>
      <c r="L1317" s="572" t="s">
        <v>62</v>
      </c>
      <c r="M1317" s="562" t="str">
        <f>VLOOKUP(C1317,[3]K10!$B$3:$K$1312,10,0)</f>
        <v>Mở</v>
      </c>
      <c r="N1317" s="571"/>
      <c r="O1317" s="563" t="s">
        <v>63</v>
      </c>
      <c r="P1317" s="563">
        <v>0</v>
      </c>
      <c r="Q1317" s="563" t="s">
        <v>440</v>
      </c>
      <c r="R1317" s="559" t="s">
        <v>293</v>
      </c>
      <c r="S1317" s="559">
        <f t="shared" si="58"/>
        <v>0</v>
      </c>
      <c r="T1317" s="559">
        <v>1161</v>
      </c>
      <c r="U1317" s="559" t="s">
        <v>4628</v>
      </c>
      <c r="V1317" s="562">
        <f>VLOOKUP(C1317,[4]K10!$B$3:$J$1312,9,0)</f>
        <v>41</v>
      </c>
      <c r="W1317" s="561">
        <v>1314</v>
      </c>
      <c r="X1317" s="561" t="s">
        <v>2472</v>
      </c>
      <c r="Y1317" s="561"/>
    </row>
    <row r="1318" spans="1:25" ht="57" hidden="1" x14ac:dyDescent="0.2">
      <c r="A1318" s="569">
        <v>1013</v>
      </c>
      <c r="B1318" s="568" t="str">
        <f t="shared" si="59"/>
        <v>10.7.1403104.04</v>
      </c>
      <c r="C1318" s="562" t="s">
        <v>4530</v>
      </c>
      <c r="D1318" s="562" t="str">
        <f>VLOOKUP(E1318,[1]QuyetdinhPCGD!$B$6:$C$1258,2,0)</f>
        <v>1403104</v>
      </c>
      <c r="E1318" s="567" t="s">
        <v>435</v>
      </c>
      <c r="F1318" s="564" t="s">
        <v>67</v>
      </c>
      <c r="G1318" s="564" t="s">
        <v>12</v>
      </c>
      <c r="H1318" s="562" t="str">
        <f>VLOOKUP(J1318,'[2]Phan ca&amp; Ngay BDhoc'!$B$4:$I$106,8,0)</f>
        <v>A9-203</v>
      </c>
      <c r="I1318" s="571"/>
      <c r="J1318" s="566" t="s">
        <v>208</v>
      </c>
      <c r="K1318" s="563" t="s">
        <v>541</v>
      </c>
      <c r="L1318" s="572" t="s">
        <v>89</v>
      </c>
      <c r="M1318" s="562" t="str">
        <f>VLOOKUP(C1318,[3]K10!$B$3:$K$1312,10,0)</f>
        <v>Không mở</v>
      </c>
      <c r="N1318" s="571"/>
      <c r="O1318" s="563" t="s">
        <v>63</v>
      </c>
      <c r="P1318" s="563">
        <v>0</v>
      </c>
      <c r="Q1318" s="563" t="s">
        <v>541</v>
      </c>
      <c r="R1318" s="559" t="s">
        <v>3379</v>
      </c>
      <c r="S1318" s="559">
        <f t="shared" si="58"/>
        <v>1</v>
      </c>
      <c r="T1318" s="559">
        <v>1170</v>
      </c>
      <c r="V1318" s="562">
        <f>VLOOKUP(C1318,[4]K10!$B$3:$J$1312,9,0)</f>
        <v>13</v>
      </c>
      <c r="W1318" s="561">
        <v>1315</v>
      </c>
      <c r="X1318" s="561"/>
      <c r="Y1318" s="561"/>
    </row>
    <row r="1319" spans="1:25" ht="57" hidden="1" x14ac:dyDescent="0.2">
      <c r="A1319" s="569">
        <v>1014</v>
      </c>
      <c r="B1319" s="568" t="str">
        <f t="shared" si="59"/>
        <v>10.7.1403105.04</v>
      </c>
      <c r="C1319" s="562" t="s">
        <v>4531</v>
      </c>
      <c r="D1319" s="562" t="str">
        <f>VLOOKUP(E1319,[1]QuyetdinhPCGD!$B$6:$C$1258,2,0)</f>
        <v>1403105</v>
      </c>
      <c r="E1319" s="567" t="s">
        <v>134</v>
      </c>
      <c r="F1319" s="564" t="s">
        <v>91</v>
      </c>
      <c r="G1319" s="564" t="s">
        <v>11</v>
      </c>
      <c r="H1319" s="562" t="str">
        <f>VLOOKUP(J1319,'[2]Phan ca&amp; Ngay BDhoc'!$B$4:$I$106,8,0)</f>
        <v>A9-203</v>
      </c>
      <c r="I1319" s="571"/>
      <c r="J1319" s="566" t="s">
        <v>208</v>
      </c>
      <c r="K1319" s="563" t="s">
        <v>440</v>
      </c>
      <c r="L1319" s="572" t="s">
        <v>89</v>
      </c>
      <c r="M1319" s="562" t="str">
        <f>VLOOKUP(C1319,[3]K10!$B$3:$K$1312,10,0)</f>
        <v>Không mở</v>
      </c>
      <c r="N1319" s="571"/>
      <c r="O1319" s="563" t="s">
        <v>63</v>
      </c>
      <c r="P1319" s="563">
        <v>0</v>
      </c>
      <c r="Q1319" s="563" t="s">
        <v>440</v>
      </c>
      <c r="R1319" s="559" t="s">
        <v>3379</v>
      </c>
      <c r="S1319" s="559">
        <f t="shared" ref="S1319:S1350" si="60">IF(H1319=R1319,1,0)</f>
        <v>1</v>
      </c>
      <c r="T1319" s="559">
        <v>1172</v>
      </c>
      <c r="V1319" s="562">
        <f>VLOOKUP(C1319,[4]K10!$B$3:$J$1312,9,0)</f>
        <v>14</v>
      </c>
      <c r="W1319" s="561">
        <v>1316</v>
      </c>
      <c r="X1319" s="561"/>
      <c r="Y1319" s="561"/>
    </row>
    <row r="1320" spans="1:25" ht="28.5" hidden="1" x14ac:dyDescent="0.2">
      <c r="A1320" s="569">
        <v>1015</v>
      </c>
      <c r="B1320" s="568" t="str">
        <f t="shared" si="59"/>
        <v>10.7.1003102.10</v>
      </c>
      <c r="C1320" s="562" t="s">
        <v>4532</v>
      </c>
      <c r="D1320" s="562" t="str">
        <f>VLOOKUP(E1320,[1]QuyetdinhPCGD!$B$6:$C$1258,2,0)</f>
        <v>1003102</v>
      </c>
      <c r="E1320" s="573" t="s">
        <v>455</v>
      </c>
      <c r="F1320" s="564" t="s">
        <v>91</v>
      </c>
      <c r="G1320" s="564" t="s">
        <v>10</v>
      </c>
      <c r="H1320" s="562" t="str">
        <f>VLOOKUP(J1320,'[2]Phan ca&amp; Ngay BDhoc'!$B$4:$I$106,8,0)</f>
        <v>A9-203</v>
      </c>
      <c r="I1320" s="571"/>
      <c r="J1320" s="566" t="s">
        <v>208</v>
      </c>
      <c r="K1320" s="563" t="s">
        <v>274</v>
      </c>
      <c r="L1320" s="577" t="s">
        <v>180</v>
      </c>
      <c r="M1320" s="562" t="str">
        <f>VLOOKUP(C1320,[3]K10!$B$3:$K$1312,10,0)</f>
        <v>Mở</v>
      </c>
      <c r="N1320" s="571"/>
      <c r="O1320" s="563" t="s">
        <v>63</v>
      </c>
      <c r="P1320" s="563">
        <v>0</v>
      </c>
      <c r="Q1320" s="563" t="s">
        <v>274</v>
      </c>
      <c r="R1320" s="559" t="s">
        <v>3379</v>
      </c>
      <c r="S1320" s="559">
        <f t="shared" si="60"/>
        <v>1</v>
      </c>
      <c r="T1320" s="559">
        <v>1174</v>
      </c>
      <c r="V1320" s="562">
        <f>VLOOKUP(C1320,[4]K10!$B$3:$J$1312,9,0)</f>
        <v>70</v>
      </c>
      <c r="W1320" s="561">
        <v>1317</v>
      </c>
      <c r="X1320" s="561" t="s">
        <v>4627</v>
      </c>
      <c r="Y1320" s="561"/>
    </row>
    <row r="1321" spans="1:25" ht="28.5" hidden="1" x14ac:dyDescent="0.2">
      <c r="A1321" s="569">
        <v>1016</v>
      </c>
      <c r="B1321" s="568" t="str">
        <f t="shared" si="59"/>
        <v>10.7.1203103.04</v>
      </c>
      <c r="C1321" s="562" t="s">
        <v>4533</v>
      </c>
      <c r="D1321" s="562" t="str">
        <f>VLOOKUP(E1321,[1]QuyetdinhPCGD!$B$6:$C$1258,2,0)</f>
        <v>1203103</v>
      </c>
      <c r="E1321" s="573" t="s">
        <v>442</v>
      </c>
      <c r="F1321" s="564" t="s">
        <v>79</v>
      </c>
      <c r="G1321" s="564" t="s">
        <v>12</v>
      </c>
      <c r="H1321" s="562" t="s">
        <v>3379</v>
      </c>
      <c r="I1321" s="571"/>
      <c r="J1321" s="566" t="s">
        <v>208</v>
      </c>
      <c r="K1321" s="563" t="s">
        <v>274</v>
      </c>
      <c r="L1321" s="572" t="s">
        <v>89</v>
      </c>
      <c r="M1321" s="562" t="str">
        <f>VLOOKUP(C1321,[3]K10!$B$3:$K$1312,10,0)</f>
        <v>Mở</v>
      </c>
      <c r="N1321" s="571"/>
      <c r="O1321" s="563" t="s">
        <v>63</v>
      </c>
      <c r="P1321" s="563">
        <v>0</v>
      </c>
      <c r="Q1321" s="563" t="s">
        <v>274</v>
      </c>
      <c r="R1321" s="559" t="s">
        <v>3379</v>
      </c>
      <c r="S1321" s="559">
        <f t="shared" si="60"/>
        <v>1</v>
      </c>
      <c r="T1321" s="559">
        <v>1175</v>
      </c>
      <c r="U1321" s="559" t="s">
        <v>4628</v>
      </c>
      <c r="V1321" s="562">
        <f>VLOOKUP(C1321,[4]K10!$B$3:$J$1312,9,0)</f>
        <v>52</v>
      </c>
      <c r="W1321" s="561">
        <v>1318</v>
      </c>
      <c r="X1321" s="561" t="s">
        <v>4627</v>
      </c>
      <c r="Y1321" s="578" t="s">
        <v>3379</v>
      </c>
    </row>
    <row r="1322" spans="1:25" ht="57" hidden="1" x14ac:dyDescent="0.2">
      <c r="A1322" s="569">
        <v>1017</v>
      </c>
      <c r="B1322" s="568" t="str">
        <f t="shared" si="59"/>
        <v>10.7.1403121.02</v>
      </c>
      <c r="C1322" s="562" t="s">
        <v>4534</v>
      </c>
      <c r="D1322" s="562" t="str">
        <f>VLOOKUP(E1322,[1]QuyetdinhPCGD!$B$6:$C$1258,2,0)</f>
        <v>1403121</v>
      </c>
      <c r="E1322" s="567" t="s">
        <v>542</v>
      </c>
      <c r="F1322" s="564" t="s">
        <v>67</v>
      </c>
      <c r="G1322" s="564" t="s">
        <v>12</v>
      </c>
      <c r="H1322" s="562" t="s">
        <v>3379</v>
      </c>
      <c r="I1322" s="571"/>
      <c r="J1322" s="566" t="s">
        <v>208</v>
      </c>
      <c r="K1322" s="563" t="s">
        <v>541</v>
      </c>
      <c r="L1322" s="572" t="s">
        <v>70</v>
      </c>
      <c r="M1322" s="562" t="str">
        <f>VLOOKUP(C1322,[3]K10!$B$3:$K$1312,10,0)</f>
        <v>Mở</v>
      </c>
      <c r="N1322" s="571"/>
      <c r="O1322" s="563" t="s">
        <v>63</v>
      </c>
      <c r="P1322" s="563">
        <v>0</v>
      </c>
      <c r="Q1322" s="563" t="s">
        <v>541</v>
      </c>
      <c r="R1322" s="559" t="s">
        <v>293</v>
      </c>
      <c r="S1322" s="559">
        <f t="shared" si="60"/>
        <v>0</v>
      </c>
      <c r="T1322" s="559">
        <v>1171</v>
      </c>
      <c r="U1322" s="559" t="s">
        <v>4628</v>
      </c>
      <c r="V1322" s="562">
        <f>VLOOKUP(C1322,[4]K10!$B$3:$J$1312,9,0)</f>
        <v>39</v>
      </c>
      <c r="W1322" s="561">
        <v>1319</v>
      </c>
      <c r="X1322" s="561" t="s">
        <v>4627</v>
      </c>
      <c r="Y1322" s="561"/>
    </row>
    <row r="1323" spans="1:25" ht="57" hidden="1" x14ac:dyDescent="0.2">
      <c r="A1323" s="569">
        <v>1018</v>
      </c>
      <c r="B1323" s="568" t="str">
        <f t="shared" si="59"/>
        <v>10.7.1603142.02</v>
      </c>
      <c r="C1323" s="562" t="s">
        <v>4535</v>
      </c>
      <c r="D1323" s="562" t="str">
        <f>VLOOKUP(E1323,[1]QuyetdinhPCGD!$B$6:$C$1258,2,0)</f>
        <v>1603142</v>
      </c>
      <c r="E1323" s="567" t="s">
        <v>544</v>
      </c>
      <c r="F1323" s="564" t="s">
        <v>65</v>
      </c>
      <c r="G1323" s="564" t="s">
        <v>11</v>
      </c>
      <c r="H1323" s="562" t="str">
        <f>VLOOKUP(J1323,'[2]Phan ca&amp; Ngay BDhoc'!$B$4:$I$106,8,0)</f>
        <v>A9-203</v>
      </c>
      <c r="I1323" s="571"/>
      <c r="J1323" s="566" t="s">
        <v>208</v>
      </c>
      <c r="K1323" s="563" t="s">
        <v>545</v>
      </c>
      <c r="L1323" s="572" t="s">
        <v>70</v>
      </c>
      <c r="M1323" s="562" t="str">
        <f>VLOOKUP(C1323,[3]K10!$B$3:$K$1312,10,0)</f>
        <v>Mở</v>
      </c>
      <c r="N1323" s="571"/>
      <c r="O1323" s="563" t="s">
        <v>63</v>
      </c>
      <c r="P1323" s="563">
        <v>0</v>
      </c>
      <c r="Q1323" s="563" t="s">
        <v>545</v>
      </c>
      <c r="R1323" s="559" t="s">
        <v>3379</v>
      </c>
      <c r="S1323" s="559">
        <f t="shared" si="60"/>
        <v>1</v>
      </c>
      <c r="T1323" s="559">
        <v>1179</v>
      </c>
      <c r="V1323" s="562">
        <f>VLOOKUP(C1323,[4]K10!$B$3:$J$1312,9,0)</f>
        <v>46</v>
      </c>
      <c r="W1323" s="561">
        <v>1320</v>
      </c>
      <c r="X1323" s="561" t="s">
        <v>4627</v>
      </c>
      <c r="Y1323" s="561"/>
    </row>
    <row r="1324" spans="1:25" ht="28.5" hidden="1" x14ac:dyDescent="0.2">
      <c r="A1324" s="569">
        <v>1019</v>
      </c>
      <c r="B1324" s="568" t="str">
        <f t="shared" si="59"/>
        <v>10.7.1603148.02</v>
      </c>
      <c r="C1324" s="562" t="s">
        <v>4536</v>
      </c>
      <c r="D1324" s="562" t="str">
        <f>VLOOKUP(E1324,[1]QuyetdinhPCGD!$B$6:$C$1258,2,0)</f>
        <v>1603148</v>
      </c>
      <c r="E1324" s="573" t="s">
        <v>547</v>
      </c>
      <c r="F1324" s="564" t="s">
        <v>60</v>
      </c>
      <c r="G1324" s="564" t="s">
        <v>10</v>
      </c>
      <c r="H1324" s="562" t="str">
        <f>VLOOKUP(J1324,'[2]Phan ca&amp; Ngay BDhoc'!$B$4:$I$106,8,0)</f>
        <v>A9-203</v>
      </c>
      <c r="I1324" s="571"/>
      <c r="J1324" s="566" t="s">
        <v>208</v>
      </c>
      <c r="K1324" s="563" t="s">
        <v>274</v>
      </c>
      <c r="L1324" s="565" t="s">
        <v>70</v>
      </c>
      <c r="M1324" s="562" t="str">
        <f>VLOOKUP(C1324,[3]K10!$B$3:$K$1312,10,0)</f>
        <v>Mở</v>
      </c>
      <c r="N1324" s="571"/>
      <c r="O1324" s="563" t="s">
        <v>63</v>
      </c>
      <c r="P1324" s="563">
        <v>0</v>
      </c>
      <c r="Q1324" s="563" t="s">
        <v>274</v>
      </c>
      <c r="R1324" s="559" t="s">
        <v>3379</v>
      </c>
      <c r="S1324" s="559">
        <f t="shared" si="60"/>
        <v>1</v>
      </c>
      <c r="T1324" s="559">
        <v>1181</v>
      </c>
      <c r="V1324" s="562">
        <f>VLOOKUP(C1324,[4]K10!$B$3:$J$1312,9,0)</f>
        <v>75</v>
      </c>
      <c r="W1324" s="561">
        <v>1321</v>
      </c>
      <c r="X1324" s="561" t="s">
        <v>4627</v>
      </c>
      <c r="Y1324" s="561"/>
    </row>
    <row r="1325" spans="1:25" ht="57" hidden="1" x14ac:dyDescent="0.2">
      <c r="A1325" s="569">
        <v>1020</v>
      </c>
      <c r="B1325" s="568" t="str">
        <f t="shared" si="59"/>
        <v>10.7.1403134.02</v>
      </c>
      <c r="C1325" s="562" t="s">
        <v>4537</v>
      </c>
      <c r="D1325" s="562" t="str">
        <f>VLOOKUP(E1325,[1]QuyetdinhPCGD!$B$6:$C$1258,2,0)</f>
        <v>1403134</v>
      </c>
      <c r="E1325" s="567" t="s">
        <v>546</v>
      </c>
      <c r="F1325" s="564" t="s">
        <v>65</v>
      </c>
      <c r="G1325" s="564" t="s">
        <v>11</v>
      </c>
      <c r="H1325" s="563" t="s">
        <v>293</v>
      </c>
      <c r="I1325" s="571"/>
      <c r="J1325" s="566" t="s">
        <v>208</v>
      </c>
      <c r="K1325" s="563" t="s">
        <v>545</v>
      </c>
      <c r="L1325" s="572" t="s">
        <v>70</v>
      </c>
      <c r="M1325" s="562" t="str">
        <f>VLOOKUP(C1325,[3]K10!$B$3:$K$1312,10,0)</f>
        <v>Không mở</v>
      </c>
      <c r="N1325" s="571"/>
      <c r="O1325" s="563" t="s">
        <v>63</v>
      </c>
      <c r="P1325" s="563">
        <v>0</v>
      </c>
      <c r="Q1325" s="563" t="s">
        <v>545</v>
      </c>
      <c r="R1325" s="559" t="s">
        <v>293</v>
      </c>
      <c r="S1325" s="559">
        <f t="shared" si="60"/>
        <v>1</v>
      </c>
      <c r="T1325" s="559">
        <v>1180</v>
      </c>
      <c r="V1325" s="562">
        <f>VLOOKUP(C1325,[4]K10!$B$3:$J$1312,9,0)</f>
        <v>6</v>
      </c>
      <c r="W1325" s="561">
        <v>1322</v>
      </c>
      <c r="X1325" s="561"/>
      <c r="Y1325" s="561"/>
    </row>
    <row r="1326" spans="1:25" ht="24.75" hidden="1" customHeight="1" x14ac:dyDescent="0.2">
      <c r="A1326" s="569">
        <v>1021</v>
      </c>
      <c r="B1326" s="568" t="str">
        <f t="shared" si="59"/>
        <v>10.7.1403138.02</v>
      </c>
      <c r="C1326" s="562" t="s">
        <v>4538</v>
      </c>
      <c r="D1326" s="562" t="str">
        <f>VLOOKUP(E1326,[1]QuyetdinhPCGD!$B$6:$C$1258,2,0)</f>
        <v>1403138</v>
      </c>
      <c r="E1326" s="567" t="s">
        <v>543</v>
      </c>
      <c r="F1326" s="564" t="s">
        <v>91</v>
      </c>
      <c r="G1326" s="564" t="s">
        <v>11</v>
      </c>
      <c r="H1326" s="563" t="s">
        <v>3379</v>
      </c>
      <c r="I1326" s="571"/>
      <c r="J1326" s="566" t="s">
        <v>208</v>
      </c>
      <c r="K1326" s="563" t="s">
        <v>440</v>
      </c>
      <c r="L1326" s="572" t="s">
        <v>70</v>
      </c>
      <c r="M1326" s="562" t="str">
        <f>VLOOKUP(C1326,[3]K10!$B$3:$K$1312,10,0)</f>
        <v>Mở</v>
      </c>
      <c r="N1326" s="571"/>
      <c r="O1326" s="563" t="s">
        <v>63</v>
      </c>
      <c r="P1326" s="563">
        <v>0</v>
      </c>
      <c r="Q1326" s="563" t="s">
        <v>440</v>
      </c>
      <c r="R1326" s="559" t="s">
        <v>293</v>
      </c>
      <c r="S1326" s="559">
        <f t="shared" si="60"/>
        <v>0</v>
      </c>
      <c r="T1326" s="559">
        <v>1173</v>
      </c>
      <c r="U1326" s="559" t="s">
        <v>4628</v>
      </c>
      <c r="V1326" s="562">
        <f>VLOOKUP(C1326,[4]K10!$B$3:$J$1312,9,0)</f>
        <v>50</v>
      </c>
      <c r="W1326" s="561">
        <v>1323</v>
      </c>
      <c r="X1326" s="561" t="s">
        <v>4627</v>
      </c>
      <c r="Y1326" s="561"/>
    </row>
    <row r="1327" spans="1:25" ht="25.5" hidden="1" customHeight="1" x14ac:dyDescent="0.2">
      <c r="A1327" s="569">
        <v>1022</v>
      </c>
      <c r="B1327" s="568" t="str">
        <f t="shared" si="59"/>
        <v>10.7.1403104.05</v>
      </c>
      <c r="C1327" s="562" t="s">
        <v>4539</v>
      </c>
      <c r="D1327" s="562" t="str">
        <f>VLOOKUP(E1327,[1]QuyetdinhPCGD!$B$6:$C$1258,2,0)</f>
        <v>1403104</v>
      </c>
      <c r="E1327" s="567" t="s">
        <v>435</v>
      </c>
      <c r="F1327" s="564" t="s">
        <v>145</v>
      </c>
      <c r="G1327" s="564" t="s">
        <v>11</v>
      </c>
      <c r="H1327" s="562" t="str">
        <f>VLOOKUP(J1327,'[2]Phan ca&amp; Ngay BDhoc'!$B$4:$I$106,8,0)</f>
        <v>A8-303</v>
      </c>
      <c r="I1327" s="571"/>
      <c r="J1327" s="566" t="s">
        <v>209</v>
      </c>
      <c r="K1327" s="563" t="s">
        <v>541</v>
      </c>
      <c r="L1327" s="572" t="s">
        <v>112</v>
      </c>
      <c r="M1327" s="562" t="str">
        <f>VLOOKUP(C1327,[3]K10!$B$3:$K$1312,10,0)</f>
        <v>Mở</v>
      </c>
      <c r="N1327" s="571"/>
      <c r="O1327" s="563" t="s">
        <v>63</v>
      </c>
      <c r="P1327" s="563">
        <v>0</v>
      </c>
      <c r="Q1327" s="563" t="s">
        <v>541</v>
      </c>
      <c r="R1327" s="559" t="s">
        <v>3389</v>
      </c>
      <c r="S1327" s="559">
        <f t="shared" si="60"/>
        <v>0</v>
      </c>
      <c r="T1327" s="559">
        <v>1182</v>
      </c>
      <c r="V1327" s="562">
        <f>VLOOKUP(C1327,[4]K10!$B$3:$J$1312,9,0)</f>
        <v>33</v>
      </c>
      <c r="W1327" s="561">
        <v>1324</v>
      </c>
      <c r="X1327" s="561" t="s">
        <v>2472</v>
      </c>
      <c r="Y1327" s="561"/>
    </row>
    <row r="1328" spans="1:25" ht="25.5" hidden="1" customHeight="1" x14ac:dyDescent="0.2">
      <c r="A1328" s="569">
        <v>1023</v>
      </c>
      <c r="B1328" s="568" t="str">
        <f t="shared" si="59"/>
        <v>10.7.1403105.05</v>
      </c>
      <c r="C1328" s="562" t="s">
        <v>4540</v>
      </c>
      <c r="D1328" s="562" t="str">
        <f>VLOOKUP(E1328,[1]QuyetdinhPCGD!$B$6:$C$1258,2,0)</f>
        <v>1403105</v>
      </c>
      <c r="E1328" s="567" t="s">
        <v>134</v>
      </c>
      <c r="F1328" s="564" t="s">
        <v>94</v>
      </c>
      <c r="G1328" s="564" t="s">
        <v>12</v>
      </c>
      <c r="H1328" s="562" t="str">
        <f>VLOOKUP(J1328,'[2]Phan ca&amp; Ngay BDhoc'!$B$4:$I$106,8,0)</f>
        <v>A8-303</v>
      </c>
      <c r="I1328" s="571"/>
      <c r="J1328" s="566" t="s">
        <v>209</v>
      </c>
      <c r="K1328" s="563" t="s">
        <v>440</v>
      </c>
      <c r="L1328" s="572" t="s">
        <v>112</v>
      </c>
      <c r="M1328" s="562" t="str">
        <f>VLOOKUP(C1328,[3]K10!$B$3:$K$1312,10,0)</f>
        <v>Mở</v>
      </c>
      <c r="N1328" s="571"/>
      <c r="O1328" s="563" t="s">
        <v>63</v>
      </c>
      <c r="P1328" s="563">
        <v>0</v>
      </c>
      <c r="Q1328" s="563" t="s">
        <v>440</v>
      </c>
      <c r="R1328" s="559" t="s">
        <v>3389</v>
      </c>
      <c r="S1328" s="559">
        <f t="shared" si="60"/>
        <v>0</v>
      </c>
      <c r="T1328" s="559">
        <v>1184</v>
      </c>
      <c r="V1328" s="562">
        <f>VLOOKUP(C1328,[4]K10!$B$3:$J$1312,9,0)</f>
        <v>26</v>
      </c>
      <c r="W1328" s="561">
        <v>1325</v>
      </c>
      <c r="X1328" s="561" t="s">
        <v>2472</v>
      </c>
      <c r="Y1328" s="561"/>
    </row>
    <row r="1329" spans="1:25" ht="28.5" hidden="1" x14ac:dyDescent="0.2">
      <c r="A1329" s="569">
        <v>1024</v>
      </c>
      <c r="B1329" s="568" t="str">
        <f t="shared" si="59"/>
        <v>10.7.1003102.11</v>
      </c>
      <c r="C1329" s="562" t="s">
        <v>4541</v>
      </c>
      <c r="D1329" s="562" t="str">
        <f>VLOOKUP(E1329,[1]QuyetdinhPCGD!$B$6:$C$1258,2,0)</f>
        <v>1003102</v>
      </c>
      <c r="E1329" s="573" t="s">
        <v>455</v>
      </c>
      <c r="F1329" s="564" t="s">
        <v>68</v>
      </c>
      <c r="G1329" s="564" t="s">
        <v>8</v>
      </c>
      <c r="H1329" s="562" t="str">
        <f>VLOOKUP(J1329,'[2]Phan ca&amp; Ngay BDhoc'!$B$4:$I$106,8,0)</f>
        <v>A8-303</v>
      </c>
      <c r="I1329" s="564"/>
      <c r="J1329" s="566" t="s">
        <v>209</v>
      </c>
      <c r="K1329" s="563" t="s">
        <v>274</v>
      </c>
      <c r="L1329" s="577" t="s">
        <v>321</v>
      </c>
      <c r="M1329" s="562" t="str">
        <f>VLOOKUP(C1329,[3]K10!$B$3:$K$1312,10,0)</f>
        <v>Mở</v>
      </c>
      <c r="N1329" s="564"/>
      <c r="O1329" s="563" t="s">
        <v>63</v>
      </c>
      <c r="P1329" s="563">
        <v>0</v>
      </c>
      <c r="Q1329" s="563" t="s">
        <v>274</v>
      </c>
      <c r="R1329" s="559" t="s">
        <v>3389</v>
      </c>
      <c r="S1329" s="559">
        <f t="shared" si="60"/>
        <v>0</v>
      </c>
      <c r="T1329" s="559">
        <v>1186</v>
      </c>
      <c r="V1329" s="562">
        <f>VLOOKUP(C1329,[4]K10!$B$3:$J$1312,9,0)</f>
        <v>70</v>
      </c>
      <c r="W1329" s="561">
        <v>1326</v>
      </c>
      <c r="X1329" s="561" t="s">
        <v>2472</v>
      </c>
      <c r="Y1329" s="561"/>
    </row>
    <row r="1330" spans="1:25" ht="28.5" hidden="1" x14ac:dyDescent="0.2">
      <c r="A1330" s="569">
        <v>1025</v>
      </c>
      <c r="B1330" s="568" t="str">
        <f t="shared" si="59"/>
        <v>10.7.1203103.05</v>
      </c>
      <c r="C1330" s="562" t="s">
        <v>4542</v>
      </c>
      <c r="D1330" s="562" t="str">
        <f>VLOOKUP(E1330,[1]QuyetdinhPCGD!$B$6:$C$1258,2,0)</f>
        <v>1203103</v>
      </c>
      <c r="E1330" s="573" t="s">
        <v>442</v>
      </c>
      <c r="F1330" s="564" t="s">
        <v>72</v>
      </c>
      <c r="G1330" s="564" t="s">
        <v>11</v>
      </c>
      <c r="H1330" s="562" t="str">
        <f>VLOOKUP(J1330,'[2]Phan ca&amp; Ngay BDhoc'!$B$4:$I$106,8,0)</f>
        <v>A8-303</v>
      </c>
      <c r="I1330" s="571"/>
      <c r="J1330" s="566" t="s">
        <v>209</v>
      </c>
      <c r="K1330" s="563" t="s">
        <v>274</v>
      </c>
      <c r="L1330" s="572" t="s">
        <v>112</v>
      </c>
      <c r="M1330" s="562" t="str">
        <f>VLOOKUP(C1330,[3]K10!$B$3:$K$1312,10,0)</f>
        <v>Mở</v>
      </c>
      <c r="N1330" s="571"/>
      <c r="O1330" s="563" t="s">
        <v>63</v>
      </c>
      <c r="P1330" s="563">
        <v>0</v>
      </c>
      <c r="Q1330" s="563" t="s">
        <v>274</v>
      </c>
      <c r="R1330" s="559" t="s">
        <v>3389</v>
      </c>
      <c r="S1330" s="559">
        <f t="shared" si="60"/>
        <v>0</v>
      </c>
      <c r="T1330" s="559">
        <v>1187</v>
      </c>
      <c r="V1330" s="562">
        <f>VLOOKUP(C1330,[4]K10!$B$3:$J$1312,9,0)</f>
        <v>67</v>
      </c>
      <c r="W1330" s="561">
        <v>1327</v>
      </c>
      <c r="X1330" s="561" t="s">
        <v>2472</v>
      </c>
      <c r="Y1330" s="561"/>
    </row>
    <row r="1331" spans="1:25" ht="57" hidden="1" x14ac:dyDescent="0.2">
      <c r="A1331" s="569">
        <v>1026</v>
      </c>
      <c r="B1331" s="568" t="str">
        <f t="shared" si="59"/>
        <v>10.7.1403121.03</v>
      </c>
      <c r="C1331" s="562" t="s">
        <v>4543</v>
      </c>
      <c r="D1331" s="562" t="str">
        <f>VLOOKUP(E1331,[1]QuyetdinhPCGD!$B$6:$C$1258,2,0)</f>
        <v>1403121</v>
      </c>
      <c r="E1331" s="567" t="s">
        <v>542</v>
      </c>
      <c r="F1331" s="564" t="s">
        <v>145</v>
      </c>
      <c r="G1331" s="564" t="s">
        <v>11</v>
      </c>
      <c r="H1331" s="563" t="s">
        <v>1105</v>
      </c>
      <c r="I1331" s="571"/>
      <c r="J1331" s="566" t="s">
        <v>209</v>
      </c>
      <c r="K1331" s="563" t="s">
        <v>541</v>
      </c>
      <c r="L1331" s="572" t="s">
        <v>75</v>
      </c>
      <c r="M1331" s="562" t="str">
        <f>VLOOKUP(C1331,[3]K10!$B$3:$K$1312,10,0)</f>
        <v>Mở</v>
      </c>
      <c r="N1331" s="571"/>
      <c r="O1331" s="563" t="s">
        <v>63</v>
      </c>
      <c r="P1331" s="563">
        <v>0</v>
      </c>
      <c r="Q1331" s="563" t="s">
        <v>541</v>
      </c>
      <c r="R1331" s="559" t="s">
        <v>293</v>
      </c>
      <c r="S1331" s="559">
        <f t="shared" si="60"/>
        <v>0</v>
      </c>
      <c r="T1331" s="559">
        <v>1183</v>
      </c>
      <c r="U1331" s="559" t="s">
        <v>4628</v>
      </c>
      <c r="V1331" s="562">
        <f>VLOOKUP(C1331,[4]K10!$B$3:$J$1312,9,0)</f>
        <v>27</v>
      </c>
      <c r="W1331" s="561">
        <v>1328</v>
      </c>
      <c r="X1331" s="561" t="s">
        <v>2472</v>
      </c>
      <c r="Y1331" s="561"/>
    </row>
    <row r="1332" spans="1:25" ht="57" hidden="1" x14ac:dyDescent="0.2">
      <c r="A1332" s="569">
        <v>1027</v>
      </c>
      <c r="B1332" s="568" t="str">
        <f t="shared" si="59"/>
        <v>10.7.1603142.03</v>
      </c>
      <c r="C1332" s="562" t="s">
        <v>4544</v>
      </c>
      <c r="D1332" s="562" t="str">
        <f>VLOOKUP(E1332,[1]QuyetdinhPCGD!$B$6:$C$1258,2,0)</f>
        <v>1603142</v>
      </c>
      <c r="E1332" s="567" t="s">
        <v>544</v>
      </c>
      <c r="F1332" s="564" t="s">
        <v>71</v>
      </c>
      <c r="G1332" s="564" t="s">
        <v>12</v>
      </c>
      <c r="H1332" s="562" t="str">
        <f>VLOOKUP(J1332,'[2]Phan ca&amp; Ngay BDhoc'!$B$4:$I$106,8,0)</f>
        <v>A8-303</v>
      </c>
      <c r="I1332" s="571"/>
      <c r="J1332" s="566" t="s">
        <v>209</v>
      </c>
      <c r="K1332" s="563" t="s">
        <v>545</v>
      </c>
      <c r="L1332" s="572" t="s">
        <v>75</v>
      </c>
      <c r="M1332" s="562" t="str">
        <f>VLOOKUP(C1332,[3]K10!$B$3:$K$1312,10,0)</f>
        <v>Mở</v>
      </c>
      <c r="N1332" s="571"/>
      <c r="O1332" s="563" t="s">
        <v>63</v>
      </c>
      <c r="P1332" s="563">
        <v>0</v>
      </c>
      <c r="Q1332" s="563" t="s">
        <v>545</v>
      </c>
      <c r="R1332" s="559" t="s">
        <v>3389</v>
      </c>
      <c r="S1332" s="559">
        <f t="shared" si="60"/>
        <v>0</v>
      </c>
      <c r="T1332" s="559">
        <v>1191</v>
      </c>
      <c r="V1332" s="562">
        <f>VLOOKUP(C1332,[4]K10!$B$3:$J$1312,9,0)</f>
        <v>58</v>
      </c>
      <c r="W1332" s="561">
        <v>1329</v>
      </c>
      <c r="X1332" s="561" t="s">
        <v>2472</v>
      </c>
      <c r="Y1332" s="561"/>
    </row>
    <row r="1333" spans="1:25" ht="28.5" hidden="1" x14ac:dyDescent="0.2">
      <c r="A1333" s="569">
        <v>1028</v>
      </c>
      <c r="B1333" s="568" t="str">
        <f t="shared" si="59"/>
        <v>10.7.1603148.03</v>
      </c>
      <c r="C1333" s="562" t="s">
        <v>4545</v>
      </c>
      <c r="D1333" s="562" t="str">
        <f>VLOOKUP(E1333,[1]QuyetdinhPCGD!$B$6:$C$1258,2,0)</f>
        <v>1603148</v>
      </c>
      <c r="E1333" s="573" t="s">
        <v>547</v>
      </c>
      <c r="F1333" s="564" t="s">
        <v>94</v>
      </c>
      <c r="G1333" s="564" t="s">
        <v>8</v>
      </c>
      <c r="H1333" s="562" t="str">
        <f>VLOOKUP(J1333,'[2]Phan ca&amp; Ngay BDhoc'!$B$4:$I$106,8,0)</f>
        <v>A8-303</v>
      </c>
      <c r="I1333" s="564"/>
      <c r="J1333" s="566" t="s">
        <v>209</v>
      </c>
      <c r="K1333" s="563" t="s">
        <v>274</v>
      </c>
      <c r="L1333" s="565" t="s">
        <v>75</v>
      </c>
      <c r="M1333" s="562" t="str">
        <f>VLOOKUP(C1333,[3]K10!$B$3:$K$1312,10,0)</f>
        <v>Mở</v>
      </c>
      <c r="N1333" s="564"/>
      <c r="O1333" s="563" t="s">
        <v>63</v>
      </c>
      <c r="P1333" s="563">
        <v>0</v>
      </c>
      <c r="Q1333" s="563" t="s">
        <v>274</v>
      </c>
      <c r="R1333" s="559" t="s">
        <v>3389</v>
      </c>
      <c r="S1333" s="559">
        <f t="shared" si="60"/>
        <v>0</v>
      </c>
      <c r="T1333" s="559">
        <v>1193</v>
      </c>
      <c r="V1333" s="562">
        <f>VLOOKUP(C1333,[4]K10!$B$3:$J$1312,9,0)</f>
        <v>75</v>
      </c>
      <c r="W1333" s="561">
        <v>1330</v>
      </c>
      <c r="X1333" s="561" t="s">
        <v>2472</v>
      </c>
      <c r="Y1333" s="561"/>
    </row>
    <row r="1334" spans="1:25" ht="57" hidden="1" x14ac:dyDescent="0.2">
      <c r="A1334" s="569">
        <v>1029</v>
      </c>
      <c r="B1334" s="568" t="str">
        <f t="shared" si="59"/>
        <v>10.7.1403134.03</v>
      </c>
      <c r="C1334" s="562" t="s">
        <v>4546</v>
      </c>
      <c r="D1334" s="562" t="str">
        <f>VLOOKUP(E1334,[1]QuyetdinhPCGD!$B$6:$C$1258,2,0)</f>
        <v>1403134</v>
      </c>
      <c r="E1334" s="567" t="s">
        <v>546</v>
      </c>
      <c r="F1334" s="564" t="s">
        <v>71</v>
      </c>
      <c r="G1334" s="564" t="s">
        <v>12</v>
      </c>
      <c r="H1334" s="563" t="s">
        <v>293</v>
      </c>
      <c r="I1334" s="571"/>
      <c r="J1334" s="566" t="s">
        <v>209</v>
      </c>
      <c r="K1334" s="563" t="s">
        <v>545</v>
      </c>
      <c r="L1334" s="572" t="s">
        <v>75</v>
      </c>
      <c r="M1334" s="562" t="str">
        <f>VLOOKUP(C1334,[3]K10!$B$3:$K$1312,10,0)</f>
        <v>Không mở</v>
      </c>
      <c r="N1334" s="571"/>
      <c r="O1334" s="563" t="s">
        <v>63</v>
      </c>
      <c r="P1334" s="563">
        <v>0</v>
      </c>
      <c r="Q1334" s="563" t="s">
        <v>545</v>
      </c>
      <c r="R1334" s="559" t="s">
        <v>293</v>
      </c>
      <c r="S1334" s="559">
        <f t="shared" si="60"/>
        <v>1</v>
      </c>
      <c r="T1334" s="559">
        <v>1192</v>
      </c>
      <c r="V1334" s="562">
        <f>VLOOKUP(C1334,[4]K10!$B$3:$J$1312,9,0)</f>
        <v>3</v>
      </c>
      <c r="W1334" s="561">
        <v>1331</v>
      </c>
      <c r="X1334" s="561"/>
      <c r="Y1334" s="561"/>
    </row>
    <row r="1335" spans="1:25" ht="24" hidden="1" customHeight="1" x14ac:dyDescent="0.2">
      <c r="A1335" s="569">
        <v>1030</v>
      </c>
      <c r="B1335" s="568" t="str">
        <f t="shared" si="59"/>
        <v>10.7.1403138.03</v>
      </c>
      <c r="C1335" s="562" t="s">
        <v>4547</v>
      </c>
      <c r="D1335" s="562" t="str">
        <f>VLOOKUP(E1335,[1]QuyetdinhPCGD!$B$6:$C$1258,2,0)</f>
        <v>1403138</v>
      </c>
      <c r="E1335" s="567" t="s">
        <v>543</v>
      </c>
      <c r="F1335" s="564" t="s">
        <v>94</v>
      </c>
      <c r="G1335" s="564" t="s">
        <v>12</v>
      </c>
      <c r="H1335" s="563" t="s">
        <v>832</v>
      </c>
      <c r="I1335" s="571"/>
      <c r="J1335" s="566" t="s">
        <v>209</v>
      </c>
      <c r="K1335" s="563" t="s">
        <v>440</v>
      </c>
      <c r="L1335" s="572" t="s">
        <v>75</v>
      </c>
      <c r="M1335" s="562" t="str">
        <f>VLOOKUP(C1335,[3]K10!$B$3:$K$1312,10,0)</f>
        <v>Mở</v>
      </c>
      <c r="N1335" s="571"/>
      <c r="O1335" s="563" t="s">
        <v>63</v>
      </c>
      <c r="P1335" s="563">
        <v>0</v>
      </c>
      <c r="Q1335" s="563" t="s">
        <v>440</v>
      </c>
      <c r="R1335" s="559" t="s">
        <v>293</v>
      </c>
      <c r="S1335" s="559">
        <f t="shared" si="60"/>
        <v>0</v>
      </c>
      <c r="T1335" s="559">
        <v>1185</v>
      </c>
      <c r="U1335" s="559" t="s">
        <v>4628</v>
      </c>
      <c r="V1335" s="562">
        <f>VLOOKUP(C1335,[4]K10!$B$3:$J$1312,9,0)</f>
        <v>46</v>
      </c>
      <c r="W1335" s="561">
        <v>1332</v>
      </c>
      <c r="X1335" s="561" t="s">
        <v>2472</v>
      </c>
      <c r="Y1335" s="561"/>
    </row>
    <row r="1336" spans="1:25" ht="30.75" hidden="1" customHeight="1" x14ac:dyDescent="0.2">
      <c r="A1336" s="569">
        <v>1031</v>
      </c>
      <c r="B1336" s="568" t="str">
        <f t="shared" si="59"/>
        <v>10.7.1403104.06</v>
      </c>
      <c r="C1336" s="562" t="s">
        <v>4548</v>
      </c>
      <c r="D1336" s="562" t="str">
        <f>VLOOKUP(E1336,[1]QuyetdinhPCGD!$B$6:$C$1258,2,0)</f>
        <v>1403104</v>
      </c>
      <c r="E1336" s="567" t="s">
        <v>435</v>
      </c>
      <c r="F1336" s="564" t="s">
        <v>79</v>
      </c>
      <c r="G1336" s="564" t="s">
        <v>12</v>
      </c>
      <c r="H1336" s="562" t="str">
        <f>VLOOKUP(J1336,'[2]Phan ca&amp; Ngay BDhoc'!$B$4:$I$106,8,0)</f>
        <v>A8-303</v>
      </c>
      <c r="I1336" s="571"/>
      <c r="J1336" s="566" t="s">
        <v>210</v>
      </c>
      <c r="K1336" s="563" t="s">
        <v>541</v>
      </c>
      <c r="L1336" s="572" t="s">
        <v>115</v>
      </c>
      <c r="M1336" s="562" t="str">
        <f>VLOOKUP(C1336,[3]K10!$B$3:$K$1312,10,0)</f>
        <v>Mở</v>
      </c>
      <c r="N1336" s="571"/>
      <c r="O1336" s="563" t="s">
        <v>63</v>
      </c>
      <c r="P1336" s="563">
        <v>0</v>
      </c>
      <c r="Q1336" s="563" t="s">
        <v>541</v>
      </c>
      <c r="R1336" s="559" t="s">
        <v>3389</v>
      </c>
      <c r="S1336" s="559">
        <f t="shared" si="60"/>
        <v>0</v>
      </c>
      <c r="T1336" s="559">
        <v>1194</v>
      </c>
      <c r="V1336" s="562">
        <f>VLOOKUP(C1336,[4]K10!$B$3:$J$1312,9,0)</f>
        <v>47</v>
      </c>
      <c r="W1336" s="561">
        <v>1333</v>
      </c>
      <c r="X1336" s="561" t="s">
        <v>4627</v>
      </c>
      <c r="Y1336" s="561"/>
    </row>
    <row r="1337" spans="1:25" ht="30.75" hidden="1" customHeight="1" x14ac:dyDescent="0.2">
      <c r="A1337" s="569">
        <v>1032</v>
      </c>
      <c r="B1337" s="568" t="str">
        <f t="shared" si="59"/>
        <v>10.7.1403105.06</v>
      </c>
      <c r="C1337" s="562" t="s">
        <v>4549</v>
      </c>
      <c r="D1337" s="562" t="str">
        <f>VLOOKUP(E1337,[1]QuyetdinhPCGD!$B$6:$C$1258,2,0)</f>
        <v>1403105</v>
      </c>
      <c r="E1337" s="567" t="s">
        <v>134</v>
      </c>
      <c r="F1337" s="564" t="s">
        <v>91</v>
      </c>
      <c r="G1337" s="564" t="s">
        <v>9</v>
      </c>
      <c r="H1337" s="562" t="str">
        <f>VLOOKUP(J1337,'[2]Phan ca&amp; Ngay BDhoc'!$B$4:$I$106,8,0)</f>
        <v>A8-303</v>
      </c>
      <c r="I1337" s="571"/>
      <c r="J1337" s="566" t="s">
        <v>210</v>
      </c>
      <c r="K1337" s="563" t="s">
        <v>440</v>
      </c>
      <c r="L1337" s="572" t="s">
        <v>115</v>
      </c>
      <c r="M1337" s="562" t="str">
        <f>VLOOKUP(C1337,[3]K10!$B$3:$K$1312,10,0)</f>
        <v>Mở</v>
      </c>
      <c r="N1337" s="571"/>
      <c r="O1337" s="563" t="s">
        <v>63</v>
      </c>
      <c r="P1337" s="563">
        <v>0</v>
      </c>
      <c r="Q1337" s="563" t="s">
        <v>440</v>
      </c>
      <c r="R1337" s="559" t="s">
        <v>3389</v>
      </c>
      <c r="S1337" s="559">
        <f t="shared" si="60"/>
        <v>0</v>
      </c>
      <c r="T1337" s="559">
        <v>1196</v>
      </c>
      <c r="V1337" s="562">
        <f>VLOOKUP(C1337,[4]K10!$B$3:$J$1312,9,0)</f>
        <v>66</v>
      </c>
      <c r="W1337" s="561">
        <v>1334</v>
      </c>
      <c r="X1337" s="561" t="s">
        <v>4627</v>
      </c>
      <c r="Y1337" s="561"/>
    </row>
    <row r="1338" spans="1:25" ht="28.5" hidden="1" x14ac:dyDescent="0.2">
      <c r="A1338" s="569">
        <v>1033</v>
      </c>
      <c r="B1338" s="568" t="str">
        <f t="shared" si="59"/>
        <v>10.7.1003102.12</v>
      </c>
      <c r="C1338" s="562" t="s">
        <v>4550</v>
      </c>
      <c r="D1338" s="562" t="str">
        <f>VLOOKUP(E1338,[1]QuyetdinhPCGD!$B$6:$C$1258,2,0)</f>
        <v>1003102</v>
      </c>
      <c r="E1338" s="573" t="s">
        <v>455</v>
      </c>
      <c r="F1338" s="564" t="s">
        <v>60</v>
      </c>
      <c r="G1338" s="564" t="s">
        <v>10</v>
      </c>
      <c r="H1338" s="562" t="str">
        <f>VLOOKUP(J1338,'[2]Phan ca&amp; Ngay BDhoc'!$B$4:$I$106,8,0)</f>
        <v>A8-303</v>
      </c>
      <c r="I1338" s="571"/>
      <c r="J1338" s="566" t="s">
        <v>210</v>
      </c>
      <c r="K1338" s="563" t="s">
        <v>274</v>
      </c>
      <c r="L1338" s="577" t="s">
        <v>319</v>
      </c>
      <c r="M1338" s="562" t="str">
        <f>VLOOKUP(C1338,[3]K10!$B$3:$K$1312,10,0)</f>
        <v>Mở</v>
      </c>
      <c r="N1338" s="571"/>
      <c r="O1338" s="563" t="s">
        <v>63</v>
      </c>
      <c r="P1338" s="563">
        <v>0</v>
      </c>
      <c r="Q1338" s="563" t="s">
        <v>274</v>
      </c>
      <c r="R1338" s="559" t="s">
        <v>3389</v>
      </c>
      <c r="S1338" s="559">
        <f t="shared" si="60"/>
        <v>0</v>
      </c>
      <c r="T1338" s="559">
        <v>1198</v>
      </c>
      <c r="V1338" s="562">
        <f>VLOOKUP(C1338,[4]K10!$B$3:$J$1312,9,0)</f>
        <v>70</v>
      </c>
      <c r="W1338" s="561">
        <v>1335</v>
      </c>
      <c r="X1338" s="561" t="s">
        <v>4627</v>
      </c>
      <c r="Y1338" s="561"/>
    </row>
    <row r="1339" spans="1:25" ht="28.5" hidden="1" x14ac:dyDescent="0.2">
      <c r="A1339" s="569">
        <v>1034</v>
      </c>
      <c r="B1339" s="568" t="str">
        <f t="shared" si="59"/>
        <v>10.7.1203103.06</v>
      </c>
      <c r="C1339" s="562" t="s">
        <v>4551</v>
      </c>
      <c r="D1339" s="562" t="str">
        <f>VLOOKUP(E1339,[1]QuyetdinhPCGD!$B$6:$C$1258,2,0)</f>
        <v>1203103</v>
      </c>
      <c r="E1339" s="573" t="s">
        <v>442</v>
      </c>
      <c r="F1339" s="564" t="s">
        <v>67</v>
      </c>
      <c r="G1339" s="564" t="s">
        <v>12</v>
      </c>
      <c r="H1339" s="562" t="str">
        <f>VLOOKUP(J1339,'[2]Phan ca&amp; Ngay BDhoc'!$B$4:$I$106,8,0)</f>
        <v>A8-303</v>
      </c>
      <c r="I1339" s="571"/>
      <c r="J1339" s="566" t="s">
        <v>210</v>
      </c>
      <c r="K1339" s="563" t="s">
        <v>274</v>
      </c>
      <c r="L1339" s="572" t="s">
        <v>115</v>
      </c>
      <c r="M1339" s="562" t="str">
        <f>VLOOKUP(C1339,[3]K10!$B$3:$K$1312,10,0)</f>
        <v>Mở</v>
      </c>
      <c r="N1339" s="571"/>
      <c r="O1339" s="563" t="s">
        <v>63</v>
      </c>
      <c r="P1339" s="563">
        <v>0</v>
      </c>
      <c r="Q1339" s="563" t="s">
        <v>274</v>
      </c>
      <c r="R1339" s="559" t="s">
        <v>3389</v>
      </c>
      <c r="S1339" s="559">
        <f t="shared" si="60"/>
        <v>0</v>
      </c>
      <c r="T1339" s="559">
        <v>1199</v>
      </c>
      <c r="V1339" s="562">
        <f>VLOOKUP(C1339,[4]K10!$B$3:$J$1312,9,0)</f>
        <v>68</v>
      </c>
      <c r="W1339" s="561">
        <v>1336</v>
      </c>
      <c r="X1339" s="561" t="s">
        <v>4627</v>
      </c>
      <c r="Y1339" s="561"/>
    </row>
    <row r="1340" spans="1:25" ht="23.25" hidden="1" customHeight="1" x14ac:dyDescent="0.2">
      <c r="A1340" s="569">
        <v>1035</v>
      </c>
      <c r="B1340" s="568" t="str">
        <f t="shared" si="59"/>
        <v>10.7.1403121.04</v>
      </c>
      <c r="C1340" s="562" t="s">
        <v>4552</v>
      </c>
      <c r="D1340" s="562" t="str">
        <f>VLOOKUP(E1340,[1]QuyetdinhPCGD!$B$6:$C$1258,2,0)</f>
        <v>1403121</v>
      </c>
      <c r="E1340" s="567" t="s">
        <v>542</v>
      </c>
      <c r="F1340" s="564" t="s">
        <v>79</v>
      </c>
      <c r="G1340" s="564" t="s">
        <v>12</v>
      </c>
      <c r="H1340" s="563" t="s">
        <v>293</v>
      </c>
      <c r="I1340" s="571"/>
      <c r="J1340" s="566" t="s">
        <v>210</v>
      </c>
      <c r="K1340" s="563" t="s">
        <v>541</v>
      </c>
      <c r="L1340" s="572" t="s">
        <v>89</v>
      </c>
      <c r="M1340" s="562" t="str">
        <f>VLOOKUP(C1340,[3]K10!$B$3:$K$1312,10,0)</f>
        <v>Không mở</v>
      </c>
      <c r="N1340" s="571"/>
      <c r="O1340" s="563" t="s">
        <v>63</v>
      </c>
      <c r="P1340" s="563">
        <v>0</v>
      </c>
      <c r="Q1340" s="563" t="s">
        <v>541</v>
      </c>
      <c r="R1340" s="559" t="s">
        <v>293</v>
      </c>
      <c r="S1340" s="559">
        <f t="shared" si="60"/>
        <v>1</v>
      </c>
      <c r="T1340" s="559">
        <v>1195</v>
      </c>
      <c r="V1340" s="562">
        <f>VLOOKUP(C1340,[4]K10!$B$3:$J$1312,9,0)</f>
        <v>0</v>
      </c>
      <c r="W1340" s="561">
        <v>1337</v>
      </c>
      <c r="X1340" s="561"/>
      <c r="Y1340" s="561"/>
    </row>
    <row r="1341" spans="1:25" ht="57" hidden="1" x14ac:dyDescent="0.2">
      <c r="A1341" s="569">
        <v>1036</v>
      </c>
      <c r="B1341" s="568" t="str">
        <f t="shared" si="59"/>
        <v>10.7.1603142.04</v>
      </c>
      <c r="C1341" s="562" t="s">
        <v>4553</v>
      </c>
      <c r="D1341" s="562" t="str">
        <f>VLOOKUP(E1341,[1]QuyetdinhPCGD!$B$6:$C$1258,2,0)</f>
        <v>1603142</v>
      </c>
      <c r="E1341" s="567" t="s">
        <v>544</v>
      </c>
      <c r="F1341" s="564" t="s">
        <v>65</v>
      </c>
      <c r="G1341" s="564" t="s">
        <v>9</v>
      </c>
      <c r="H1341" s="562" t="str">
        <f>VLOOKUP(J1341,'[2]Phan ca&amp; Ngay BDhoc'!$B$4:$I$106,8,0)</f>
        <v>A8-303</v>
      </c>
      <c r="I1341" s="571"/>
      <c r="J1341" s="566" t="s">
        <v>210</v>
      </c>
      <c r="K1341" s="563" t="s">
        <v>545</v>
      </c>
      <c r="L1341" s="572" t="s">
        <v>89</v>
      </c>
      <c r="M1341" s="562" t="str">
        <f>VLOOKUP(C1341,[3]K10!$B$3:$K$1312,10,0)</f>
        <v>Không mở</v>
      </c>
      <c r="N1341" s="571"/>
      <c r="O1341" s="563" t="s">
        <v>63</v>
      </c>
      <c r="P1341" s="563">
        <v>0</v>
      </c>
      <c r="Q1341" s="563" t="s">
        <v>545</v>
      </c>
      <c r="R1341" s="559" t="s">
        <v>3389</v>
      </c>
      <c r="S1341" s="559">
        <f t="shared" si="60"/>
        <v>0</v>
      </c>
      <c r="T1341" s="559">
        <v>1203</v>
      </c>
      <c r="V1341" s="562">
        <f>VLOOKUP(C1341,[4]K10!$B$3:$J$1312,9,0)</f>
        <v>4</v>
      </c>
      <c r="W1341" s="561">
        <v>1338</v>
      </c>
      <c r="X1341" s="561"/>
      <c r="Y1341" s="561"/>
    </row>
    <row r="1342" spans="1:25" ht="28.5" hidden="1" x14ac:dyDescent="0.2">
      <c r="A1342" s="569">
        <v>1037</v>
      </c>
      <c r="B1342" s="568" t="str">
        <f t="shared" si="59"/>
        <v>10.7.1603148.04</v>
      </c>
      <c r="C1342" s="562" t="s">
        <v>4554</v>
      </c>
      <c r="D1342" s="562" t="str">
        <f>VLOOKUP(E1342,[1]QuyetdinhPCGD!$B$6:$C$1258,2,0)</f>
        <v>1603148</v>
      </c>
      <c r="E1342" s="573" t="s">
        <v>547</v>
      </c>
      <c r="F1342" s="564" t="s">
        <v>91</v>
      </c>
      <c r="G1342" s="564" t="s">
        <v>10</v>
      </c>
      <c r="H1342" s="562" t="str">
        <f>VLOOKUP(J1342,'[2]Phan ca&amp; Ngay BDhoc'!$B$4:$I$106,8,0)</f>
        <v>A8-303</v>
      </c>
      <c r="I1342" s="571"/>
      <c r="J1342" s="566" t="s">
        <v>210</v>
      </c>
      <c r="K1342" s="563" t="s">
        <v>274</v>
      </c>
      <c r="L1342" s="565" t="s">
        <v>89</v>
      </c>
      <c r="M1342" s="562" t="str">
        <f>VLOOKUP(C1342,[3]K10!$B$3:$K$1312,10,0)</f>
        <v>Mở</v>
      </c>
      <c r="N1342" s="571"/>
      <c r="O1342" s="563" t="s">
        <v>63</v>
      </c>
      <c r="P1342" s="563">
        <v>0</v>
      </c>
      <c r="Q1342" s="563" t="s">
        <v>274</v>
      </c>
      <c r="R1342" s="559" t="s">
        <v>3389</v>
      </c>
      <c r="S1342" s="559">
        <f t="shared" si="60"/>
        <v>0</v>
      </c>
      <c r="T1342" s="559">
        <v>1205</v>
      </c>
      <c r="V1342" s="562">
        <f>VLOOKUP(C1342,[4]K10!$B$3:$J$1312,9,0)</f>
        <v>74</v>
      </c>
      <c r="W1342" s="561">
        <v>1339</v>
      </c>
      <c r="X1342" s="561" t="s">
        <v>4627</v>
      </c>
      <c r="Y1342" s="561"/>
    </row>
    <row r="1343" spans="1:25" ht="57" hidden="1" x14ac:dyDescent="0.2">
      <c r="A1343" s="569">
        <v>1038</v>
      </c>
      <c r="B1343" s="568" t="str">
        <f t="shared" si="59"/>
        <v>10.7.1403134.04</v>
      </c>
      <c r="C1343" s="562" t="s">
        <v>4555</v>
      </c>
      <c r="D1343" s="562" t="str">
        <f>VLOOKUP(E1343,[1]QuyetdinhPCGD!$B$6:$C$1258,2,0)</f>
        <v>1403134</v>
      </c>
      <c r="E1343" s="567" t="s">
        <v>546</v>
      </c>
      <c r="F1343" s="564" t="s">
        <v>65</v>
      </c>
      <c r="G1343" s="564" t="s">
        <v>9</v>
      </c>
      <c r="H1343" s="563" t="s">
        <v>3379</v>
      </c>
      <c r="I1343" s="571"/>
      <c r="J1343" s="566" t="s">
        <v>210</v>
      </c>
      <c r="K1343" s="563" t="s">
        <v>545</v>
      </c>
      <c r="L1343" s="572" t="s">
        <v>89</v>
      </c>
      <c r="M1343" s="562" t="str">
        <f>VLOOKUP(C1343,[3]K10!$B$3:$K$1312,10,0)</f>
        <v>Mở</v>
      </c>
      <c r="N1343" s="571"/>
      <c r="O1343" s="563" t="s">
        <v>63</v>
      </c>
      <c r="P1343" s="563">
        <v>0</v>
      </c>
      <c r="Q1343" s="563" t="s">
        <v>545</v>
      </c>
      <c r="R1343" s="559" t="s">
        <v>293</v>
      </c>
      <c r="S1343" s="559">
        <f t="shared" si="60"/>
        <v>0</v>
      </c>
      <c r="T1343" s="559">
        <v>1204</v>
      </c>
      <c r="U1343" s="559" t="s">
        <v>4628</v>
      </c>
      <c r="V1343" s="562">
        <f>VLOOKUP(C1343,[4]K10!$B$3:$J$1312,9,0)</f>
        <v>38</v>
      </c>
      <c r="W1343" s="561">
        <v>1340</v>
      </c>
      <c r="X1343" s="561" t="s">
        <v>4627</v>
      </c>
      <c r="Y1343" s="561"/>
    </row>
    <row r="1344" spans="1:25" ht="57" hidden="1" x14ac:dyDescent="0.2">
      <c r="A1344" s="569">
        <v>1039</v>
      </c>
      <c r="B1344" s="568" t="str">
        <f t="shared" si="59"/>
        <v>10.7.1403138.04</v>
      </c>
      <c r="C1344" s="562" t="s">
        <v>4556</v>
      </c>
      <c r="D1344" s="562" t="str">
        <f>VLOOKUP(E1344,[1]QuyetdinhPCGD!$B$6:$C$1258,2,0)</f>
        <v>1403138</v>
      </c>
      <c r="E1344" s="567" t="s">
        <v>543</v>
      </c>
      <c r="F1344" s="564" t="s">
        <v>91</v>
      </c>
      <c r="G1344" s="564" t="s">
        <v>9</v>
      </c>
      <c r="H1344" s="563" t="s">
        <v>293</v>
      </c>
      <c r="I1344" s="571"/>
      <c r="J1344" s="566" t="s">
        <v>210</v>
      </c>
      <c r="K1344" s="563" t="s">
        <v>440</v>
      </c>
      <c r="L1344" s="572" t="s">
        <v>89</v>
      </c>
      <c r="M1344" s="562" t="str">
        <f>VLOOKUP(C1344,[3]K10!$B$3:$K$1312,10,0)</f>
        <v>Không mở</v>
      </c>
      <c r="N1344" s="571"/>
      <c r="O1344" s="563" t="s">
        <v>63</v>
      </c>
      <c r="P1344" s="563">
        <v>0</v>
      </c>
      <c r="Q1344" s="563" t="s">
        <v>440</v>
      </c>
      <c r="R1344" s="559" t="s">
        <v>293</v>
      </c>
      <c r="S1344" s="559">
        <f t="shared" si="60"/>
        <v>1</v>
      </c>
      <c r="T1344" s="559">
        <v>1197</v>
      </c>
      <c r="V1344" s="562">
        <f>VLOOKUP(C1344,[4]K10!$B$3:$J$1312,9,0)</f>
        <v>1</v>
      </c>
      <c r="W1344" s="561">
        <v>1341</v>
      </c>
      <c r="X1344" s="561"/>
      <c r="Y1344" s="561"/>
    </row>
    <row r="1345" spans="1:25" ht="28.5" hidden="1" x14ac:dyDescent="0.2">
      <c r="A1345" s="569">
        <v>1040</v>
      </c>
      <c r="B1345" s="568" t="str">
        <f t="shared" si="59"/>
        <v>10.7.1603165.01</v>
      </c>
      <c r="C1345" s="562" t="s">
        <v>4557</v>
      </c>
      <c r="D1345" s="562" t="str">
        <f>VLOOKUP(E1345,[1]QuyetdinhPCGD!$B$6:$C$1258,2,0)</f>
        <v>1603165</v>
      </c>
      <c r="E1345" s="495" t="s">
        <v>548</v>
      </c>
      <c r="F1345" s="564" t="s">
        <v>169</v>
      </c>
      <c r="G1345" s="564" t="s">
        <v>10</v>
      </c>
      <c r="H1345" s="562" t="str">
        <f>VLOOKUP(J1345,'[2]Phan ca&amp; Ngay BDhoc'!$B$4:$I$106,8,0)</f>
        <v>A10-803</v>
      </c>
      <c r="I1345" s="571"/>
      <c r="J1345" s="566" t="s">
        <v>212</v>
      </c>
      <c r="K1345" s="563" t="s">
        <v>340</v>
      </c>
      <c r="L1345" s="572" t="s">
        <v>62</v>
      </c>
      <c r="M1345" s="562" t="str">
        <f>VLOOKUP(C1345,[3]K10!$B$3:$K$1312,10,0)</f>
        <v>Mở</v>
      </c>
      <c r="N1345" s="571"/>
      <c r="O1345" s="563" t="s">
        <v>63</v>
      </c>
      <c r="P1345" s="563">
        <v>0</v>
      </c>
      <c r="Q1345" s="563" t="s">
        <v>340</v>
      </c>
      <c r="R1345" s="559" t="s">
        <v>2131</v>
      </c>
      <c r="S1345" s="559">
        <f t="shared" si="60"/>
        <v>0</v>
      </c>
      <c r="T1345" s="559">
        <v>1206</v>
      </c>
      <c r="V1345" s="562">
        <f>VLOOKUP(C1345,[4]K10!$B$3:$J$1312,9,0)</f>
        <v>75</v>
      </c>
      <c r="W1345" s="561">
        <v>1342</v>
      </c>
      <c r="X1345" s="561" t="s">
        <v>2472</v>
      </c>
      <c r="Y1345" s="561"/>
    </row>
    <row r="1346" spans="1:25" ht="28.5" hidden="1" x14ac:dyDescent="0.2">
      <c r="A1346" s="569">
        <v>1041</v>
      </c>
      <c r="B1346" s="568" t="str">
        <f t="shared" si="59"/>
        <v>10.7.1603165.01</v>
      </c>
      <c r="C1346" s="562" t="s">
        <v>4557</v>
      </c>
      <c r="D1346" s="562" t="str">
        <f>VLOOKUP(E1346,[1]QuyetdinhPCGD!$B$6:$C$1258,2,0)</f>
        <v>1603165</v>
      </c>
      <c r="E1346" s="495" t="s">
        <v>548</v>
      </c>
      <c r="F1346" s="564" t="s">
        <v>145</v>
      </c>
      <c r="G1346" s="564" t="s">
        <v>12</v>
      </c>
      <c r="H1346" s="562" t="str">
        <f>VLOOKUP(J1346,'[2]Phan ca&amp; Ngay BDhoc'!$B$4:$I$106,8,0)</f>
        <v>A10-803</v>
      </c>
      <c r="I1346" s="571"/>
      <c r="J1346" s="566" t="s">
        <v>212</v>
      </c>
      <c r="K1346" s="563" t="s">
        <v>340</v>
      </c>
      <c r="L1346" s="572" t="s">
        <v>62</v>
      </c>
      <c r="M1346" s="562" t="str">
        <f>VLOOKUP(C1346,[3]K10!$B$3:$K$1312,10,0)</f>
        <v>Mở</v>
      </c>
      <c r="N1346" s="571"/>
      <c r="O1346" s="563" t="s">
        <v>63</v>
      </c>
      <c r="P1346" s="563">
        <v>0</v>
      </c>
      <c r="Q1346" s="563" t="s">
        <v>340</v>
      </c>
      <c r="R1346" s="559" t="s">
        <v>2131</v>
      </c>
      <c r="S1346" s="559">
        <f t="shared" si="60"/>
        <v>0</v>
      </c>
      <c r="T1346" s="559">
        <v>1207</v>
      </c>
      <c r="V1346" s="562">
        <f>VLOOKUP(C1346,[4]K10!$B$3:$J$1312,9,0)</f>
        <v>75</v>
      </c>
      <c r="W1346" s="561">
        <v>1343</v>
      </c>
      <c r="X1346" s="561" t="s">
        <v>2472</v>
      </c>
      <c r="Y1346" s="561"/>
    </row>
    <row r="1347" spans="1:25" ht="28.5" hidden="1" x14ac:dyDescent="0.2">
      <c r="A1347" s="569">
        <v>1042</v>
      </c>
      <c r="B1347" s="568" t="str">
        <f t="shared" si="59"/>
        <v>10.7.1603167.01</v>
      </c>
      <c r="C1347" s="562" t="s">
        <v>4558</v>
      </c>
      <c r="D1347" s="562" t="str">
        <f>VLOOKUP(E1347,[1]QuyetdinhPCGD!$B$6:$C$1258,2,0)</f>
        <v>1603167</v>
      </c>
      <c r="E1347" s="495" t="s">
        <v>549</v>
      </c>
      <c r="F1347" s="564" t="s">
        <v>68</v>
      </c>
      <c r="G1347" s="564" t="s">
        <v>10</v>
      </c>
      <c r="H1347" s="562" t="str">
        <f>VLOOKUP(J1347,'[2]Phan ca&amp; Ngay BDhoc'!$B$4:$I$106,8,0)</f>
        <v>A10-803</v>
      </c>
      <c r="I1347" s="571"/>
      <c r="J1347" s="566" t="s">
        <v>212</v>
      </c>
      <c r="K1347" s="563" t="s">
        <v>340</v>
      </c>
      <c r="L1347" s="572" t="s">
        <v>62</v>
      </c>
      <c r="M1347" s="562" t="str">
        <f>VLOOKUP(C1347,[3]K10!$B$3:$K$1312,10,0)</f>
        <v>Mở</v>
      </c>
      <c r="N1347" s="571"/>
      <c r="O1347" s="563" t="s">
        <v>63</v>
      </c>
      <c r="P1347" s="563">
        <v>0</v>
      </c>
      <c r="Q1347" s="563" t="s">
        <v>340</v>
      </c>
      <c r="R1347" s="559" t="s">
        <v>2131</v>
      </c>
      <c r="S1347" s="559">
        <f t="shared" si="60"/>
        <v>0</v>
      </c>
      <c r="T1347" s="559">
        <v>1208</v>
      </c>
      <c r="V1347" s="562">
        <f>VLOOKUP(C1347,[4]K10!$B$3:$J$1312,9,0)</f>
        <v>70</v>
      </c>
      <c r="W1347" s="561">
        <v>1344</v>
      </c>
      <c r="X1347" s="561" t="s">
        <v>2472</v>
      </c>
      <c r="Y1347" s="561"/>
    </row>
    <row r="1348" spans="1:25" ht="28.5" hidden="1" x14ac:dyDescent="0.2">
      <c r="A1348" s="569">
        <v>1043</v>
      </c>
      <c r="B1348" s="568" t="str">
        <f t="shared" si="59"/>
        <v>10.7.1603168.01</v>
      </c>
      <c r="C1348" s="562" t="s">
        <v>4559</v>
      </c>
      <c r="D1348" s="562" t="str">
        <f>VLOOKUP(E1348,[1]QuyetdinhPCGD!$B$6:$C$1258,2,0)</f>
        <v>1603168</v>
      </c>
      <c r="E1348" s="495" t="s">
        <v>550</v>
      </c>
      <c r="F1348" s="564" t="s">
        <v>98</v>
      </c>
      <c r="G1348" s="564" t="s">
        <v>12</v>
      </c>
      <c r="H1348" s="562" t="str">
        <f>VLOOKUP(J1348,'[2]Phan ca&amp; Ngay BDhoc'!$B$4:$I$106,8,0)</f>
        <v>A10-803</v>
      </c>
      <c r="I1348" s="571"/>
      <c r="J1348" s="566" t="s">
        <v>212</v>
      </c>
      <c r="K1348" s="563" t="s">
        <v>340</v>
      </c>
      <c r="L1348" s="572" t="s">
        <v>62</v>
      </c>
      <c r="M1348" s="562" t="str">
        <f>VLOOKUP(C1348,[3]K10!$B$3:$K$1312,10,0)</f>
        <v>Mở</v>
      </c>
      <c r="N1348" s="571"/>
      <c r="O1348" s="563" t="s">
        <v>63</v>
      </c>
      <c r="P1348" s="563">
        <v>0</v>
      </c>
      <c r="Q1348" s="563" t="s">
        <v>340</v>
      </c>
      <c r="R1348" s="559" t="s">
        <v>2131</v>
      </c>
      <c r="S1348" s="559">
        <f t="shared" si="60"/>
        <v>0</v>
      </c>
      <c r="T1348" s="559">
        <v>1209</v>
      </c>
      <c r="V1348" s="562">
        <f>VLOOKUP(C1348,[4]K10!$B$3:$J$1312,9,0)</f>
        <v>70</v>
      </c>
      <c r="W1348" s="561">
        <v>1345</v>
      </c>
      <c r="X1348" s="561" t="s">
        <v>2472</v>
      </c>
      <c r="Y1348" s="561"/>
    </row>
    <row r="1349" spans="1:25" ht="15" hidden="1" x14ac:dyDescent="0.2">
      <c r="A1349" s="569">
        <v>1044</v>
      </c>
      <c r="B1349" s="568" t="str">
        <f t="shared" si="59"/>
        <v>10.7.1603180.01</v>
      </c>
      <c r="C1349" s="562" t="s">
        <v>4560</v>
      </c>
      <c r="D1349" s="562" t="str">
        <f>VLOOKUP(E1349,[1]QuyetdinhPCGD!$B$6:$C$1258,2,0)</f>
        <v>1603180</v>
      </c>
      <c r="E1349" s="495" t="s">
        <v>551</v>
      </c>
      <c r="F1349" s="564" t="s">
        <v>98</v>
      </c>
      <c r="G1349" s="564" t="s">
        <v>11</v>
      </c>
      <c r="H1349" s="562" t="str">
        <f>VLOOKUP(J1349,'[2]Phan ca&amp; Ngay BDhoc'!$B$4:$I$106,8,0)</f>
        <v>A10-803</v>
      </c>
      <c r="I1349" s="571"/>
      <c r="J1349" s="566" t="s">
        <v>212</v>
      </c>
      <c r="K1349" s="563"/>
      <c r="L1349" s="572" t="s">
        <v>62</v>
      </c>
      <c r="M1349" s="562" t="str">
        <f>VLOOKUP(C1349,[3]K10!$B$3:$K$1312,10,0)</f>
        <v>Mở</v>
      </c>
      <c r="N1349" s="571"/>
      <c r="O1349" s="563" t="s">
        <v>63</v>
      </c>
      <c r="P1349" s="563">
        <v>0</v>
      </c>
      <c r="Q1349" s="563">
        <v>0</v>
      </c>
      <c r="R1349" s="559" t="s">
        <v>2131</v>
      </c>
      <c r="S1349" s="559">
        <f t="shared" si="60"/>
        <v>0</v>
      </c>
      <c r="T1349" s="559">
        <v>1212</v>
      </c>
      <c r="V1349" s="562">
        <f>VLOOKUP(C1349,[4]K10!$B$3:$J$1312,9,0)</f>
        <v>70</v>
      </c>
      <c r="W1349" s="561">
        <v>1346</v>
      </c>
      <c r="X1349" s="561" t="s">
        <v>2472</v>
      </c>
      <c r="Y1349" s="561"/>
    </row>
    <row r="1350" spans="1:25" ht="28.5" hidden="1" x14ac:dyDescent="0.2">
      <c r="A1350" s="569">
        <v>1045</v>
      </c>
      <c r="B1350" s="568" t="str">
        <f t="shared" si="59"/>
        <v>10.7.1603165.02</v>
      </c>
      <c r="C1350" s="562" t="s">
        <v>4561</v>
      </c>
      <c r="D1350" s="562" t="str">
        <f>VLOOKUP(E1350,[1]QuyetdinhPCGD!$B$6:$C$1258,2,0)</f>
        <v>1603165</v>
      </c>
      <c r="E1350" s="495" t="s">
        <v>548</v>
      </c>
      <c r="F1350" s="564" t="s">
        <v>166</v>
      </c>
      <c r="G1350" s="564" t="s">
        <v>10</v>
      </c>
      <c r="H1350" s="562" t="str">
        <f>VLOOKUP(J1350,'[2]Phan ca&amp; Ngay BDhoc'!$B$4:$I$106,8,0)</f>
        <v>A10-803</v>
      </c>
      <c r="I1350" s="571"/>
      <c r="J1350" s="566" t="s">
        <v>214</v>
      </c>
      <c r="K1350" s="563" t="s">
        <v>340</v>
      </c>
      <c r="L1350" s="572" t="s">
        <v>70</v>
      </c>
      <c r="M1350" s="562" t="str">
        <f>VLOOKUP(C1350,[3]K10!$B$3:$K$1312,10,0)</f>
        <v>Mở</v>
      </c>
      <c r="N1350" s="571"/>
      <c r="O1350" s="563" t="s">
        <v>63</v>
      </c>
      <c r="P1350" s="563">
        <v>0</v>
      </c>
      <c r="Q1350" s="563" t="s">
        <v>340</v>
      </c>
      <c r="R1350" s="559" t="s">
        <v>2131</v>
      </c>
      <c r="S1350" s="559">
        <f t="shared" si="60"/>
        <v>0</v>
      </c>
      <c r="T1350" s="559">
        <v>1213</v>
      </c>
      <c r="V1350" s="562">
        <f>VLOOKUP(C1350,[4]K10!$B$3:$J$1312,9,0)</f>
        <v>50</v>
      </c>
      <c r="W1350" s="561">
        <v>1347</v>
      </c>
      <c r="X1350" s="561" t="s">
        <v>4627</v>
      </c>
      <c r="Y1350" s="561"/>
    </row>
    <row r="1351" spans="1:25" ht="28.5" hidden="1" x14ac:dyDescent="0.2">
      <c r="A1351" s="569">
        <v>1046</v>
      </c>
      <c r="B1351" s="568" t="str">
        <f t="shared" si="59"/>
        <v>10.7.1603165.02</v>
      </c>
      <c r="C1351" s="562" t="s">
        <v>4561</v>
      </c>
      <c r="D1351" s="562" t="str">
        <f>VLOOKUP(E1351,[1]QuyetdinhPCGD!$B$6:$C$1258,2,0)</f>
        <v>1603165</v>
      </c>
      <c r="E1351" s="495" t="s">
        <v>548</v>
      </c>
      <c r="F1351" s="564" t="s">
        <v>79</v>
      </c>
      <c r="G1351" s="564" t="s">
        <v>12</v>
      </c>
      <c r="H1351" s="562" t="str">
        <f>VLOOKUP(J1351,'[2]Phan ca&amp; Ngay BDhoc'!$B$4:$I$106,8,0)</f>
        <v>A10-803</v>
      </c>
      <c r="I1351" s="571"/>
      <c r="J1351" s="566" t="s">
        <v>214</v>
      </c>
      <c r="K1351" s="563" t="s">
        <v>340</v>
      </c>
      <c r="L1351" s="572" t="s">
        <v>70</v>
      </c>
      <c r="M1351" s="562" t="str">
        <f>VLOOKUP(C1351,[3]K10!$B$3:$K$1312,10,0)</f>
        <v>Mở</v>
      </c>
      <c r="N1351" s="571"/>
      <c r="O1351" s="563" t="s">
        <v>63</v>
      </c>
      <c r="P1351" s="563">
        <v>0</v>
      </c>
      <c r="Q1351" s="563" t="s">
        <v>340</v>
      </c>
      <c r="R1351" s="559" t="s">
        <v>2131</v>
      </c>
      <c r="S1351" s="559">
        <f t="shared" ref="S1351:S1373" si="61">IF(H1351=R1351,1,0)</f>
        <v>0</v>
      </c>
      <c r="T1351" s="559">
        <v>1214</v>
      </c>
      <c r="V1351" s="562">
        <f>VLOOKUP(C1351,[4]K10!$B$3:$J$1312,9,0)</f>
        <v>50</v>
      </c>
      <c r="W1351" s="561">
        <v>1348</v>
      </c>
      <c r="X1351" s="561" t="s">
        <v>4627</v>
      </c>
      <c r="Y1351" s="561"/>
    </row>
    <row r="1352" spans="1:25" ht="28.5" hidden="1" x14ac:dyDescent="0.2">
      <c r="A1352" s="569">
        <v>1047</v>
      </c>
      <c r="B1352" s="568" t="str">
        <f t="shared" si="59"/>
        <v>10.7.1603167.02</v>
      </c>
      <c r="C1352" s="562" t="s">
        <v>4562</v>
      </c>
      <c r="D1352" s="562" t="str">
        <f>VLOOKUP(E1352,[1]QuyetdinhPCGD!$B$6:$C$1258,2,0)</f>
        <v>1603167</v>
      </c>
      <c r="E1352" s="495" t="s">
        <v>549</v>
      </c>
      <c r="F1352" s="564" t="s">
        <v>60</v>
      </c>
      <c r="G1352" s="564" t="s">
        <v>10</v>
      </c>
      <c r="H1352" s="562" t="str">
        <f>VLOOKUP(J1352,'[2]Phan ca&amp; Ngay BDhoc'!$B$4:$I$106,8,0)</f>
        <v>A10-803</v>
      </c>
      <c r="I1352" s="571"/>
      <c r="J1352" s="566" t="s">
        <v>214</v>
      </c>
      <c r="K1352" s="563" t="s">
        <v>340</v>
      </c>
      <c r="L1352" s="572" t="s">
        <v>70</v>
      </c>
      <c r="M1352" s="562" t="str">
        <f>VLOOKUP(C1352,[3]K10!$B$3:$K$1312,10,0)</f>
        <v>Mở</v>
      </c>
      <c r="N1352" s="571"/>
      <c r="O1352" s="563" t="s">
        <v>63</v>
      </c>
      <c r="P1352" s="563">
        <v>0</v>
      </c>
      <c r="Q1352" s="563" t="s">
        <v>340</v>
      </c>
      <c r="R1352" s="559" t="s">
        <v>2131</v>
      </c>
      <c r="S1352" s="559">
        <f t="shared" si="61"/>
        <v>0</v>
      </c>
      <c r="T1352" s="559">
        <v>1215</v>
      </c>
      <c r="V1352" s="562">
        <f>VLOOKUP(C1352,[4]K10!$B$3:$J$1312,9,0)</f>
        <v>58</v>
      </c>
      <c r="W1352" s="561">
        <v>1349</v>
      </c>
      <c r="X1352" s="561" t="s">
        <v>4627</v>
      </c>
      <c r="Y1352" s="561"/>
    </row>
    <row r="1353" spans="1:25" ht="28.5" hidden="1" x14ac:dyDescent="0.2">
      <c r="A1353" s="569">
        <v>1048</v>
      </c>
      <c r="B1353" s="568" t="str">
        <f t="shared" si="59"/>
        <v>10.7.1603168.02</v>
      </c>
      <c r="C1353" s="562" t="s">
        <v>4563</v>
      </c>
      <c r="D1353" s="562" t="str">
        <f>VLOOKUP(E1353,[1]QuyetdinhPCGD!$B$6:$C$1258,2,0)</f>
        <v>1603168</v>
      </c>
      <c r="E1353" s="495" t="s">
        <v>550</v>
      </c>
      <c r="F1353" s="564" t="s">
        <v>100</v>
      </c>
      <c r="G1353" s="564" t="s">
        <v>12</v>
      </c>
      <c r="H1353" s="562" t="str">
        <f>VLOOKUP(J1353,'[2]Phan ca&amp; Ngay BDhoc'!$B$4:$I$106,8,0)</f>
        <v>A10-803</v>
      </c>
      <c r="I1353" s="571"/>
      <c r="J1353" s="566" t="s">
        <v>214</v>
      </c>
      <c r="K1353" s="563" t="s">
        <v>340</v>
      </c>
      <c r="L1353" s="572" t="s">
        <v>70</v>
      </c>
      <c r="M1353" s="562" t="str">
        <f>VLOOKUP(C1353,[3]K10!$B$3:$K$1312,10,0)</f>
        <v>Mở</v>
      </c>
      <c r="N1353" s="571"/>
      <c r="O1353" s="563" t="s">
        <v>63</v>
      </c>
      <c r="P1353" s="563">
        <v>0</v>
      </c>
      <c r="Q1353" s="563" t="s">
        <v>340</v>
      </c>
      <c r="R1353" s="559" t="s">
        <v>2131</v>
      </c>
      <c r="S1353" s="559">
        <f t="shared" si="61"/>
        <v>0</v>
      </c>
      <c r="T1353" s="559">
        <v>1216</v>
      </c>
      <c r="V1353" s="562">
        <f>VLOOKUP(C1353,[4]K10!$B$3:$J$1312,9,0)</f>
        <v>55</v>
      </c>
      <c r="W1353" s="561">
        <v>1350</v>
      </c>
      <c r="X1353" s="561" t="s">
        <v>4627</v>
      </c>
      <c r="Y1353" s="561"/>
    </row>
    <row r="1354" spans="1:25" ht="28.5" hidden="1" x14ac:dyDescent="0.2">
      <c r="A1354" s="569">
        <v>1049</v>
      </c>
      <c r="B1354" s="568" t="str">
        <f t="shared" si="59"/>
        <v>10.7.1603180.02</v>
      </c>
      <c r="C1354" s="562" t="s">
        <v>4564</v>
      </c>
      <c r="D1354" s="562" t="str">
        <f>VLOOKUP(E1354,[1]QuyetdinhPCGD!$B$6:$C$1258,2,0)</f>
        <v>1603180</v>
      </c>
      <c r="E1354" s="495" t="s">
        <v>551</v>
      </c>
      <c r="F1354" s="564" t="s">
        <v>100</v>
      </c>
      <c r="G1354" s="564" t="s">
        <v>11</v>
      </c>
      <c r="H1354" s="562" t="str">
        <f>VLOOKUP(J1354,'[2]Phan ca&amp; Ngay BDhoc'!$B$4:$I$106,8,0)</f>
        <v>A10-803</v>
      </c>
      <c r="I1354" s="571"/>
      <c r="J1354" s="566" t="s">
        <v>214</v>
      </c>
      <c r="K1354" s="563" t="s">
        <v>340</v>
      </c>
      <c r="L1354" s="572" t="s">
        <v>70</v>
      </c>
      <c r="M1354" s="562" t="str">
        <f>VLOOKUP(C1354,[3]K10!$B$3:$K$1312,10,0)</f>
        <v>Mở</v>
      </c>
      <c r="N1354" s="571"/>
      <c r="O1354" s="563" t="s">
        <v>63</v>
      </c>
      <c r="P1354" s="563">
        <v>0</v>
      </c>
      <c r="Q1354" s="563" t="s">
        <v>340</v>
      </c>
      <c r="R1354" s="559" t="s">
        <v>2131</v>
      </c>
      <c r="S1354" s="559">
        <f t="shared" si="61"/>
        <v>0</v>
      </c>
      <c r="T1354" s="559">
        <v>1219</v>
      </c>
      <c r="V1354" s="562">
        <f>VLOOKUP(C1354,[4]K10!$B$3:$J$1312,9,0)</f>
        <v>58</v>
      </c>
      <c r="W1354" s="561">
        <v>1351</v>
      </c>
      <c r="X1354" s="561" t="s">
        <v>4627</v>
      </c>
      <c r="Y1354" s="561"/>
    </row>
    <row r="1355" spans="1:25" ht="28.5" hidden="1" x14ac:dyDescent="0.2">
      <c r="A1355" s="569">
        <v>1050</v>
      </c>
      <c r="B1355" s="568" t="str">
        <f t="shared" si="59"/>
        <v>10.7.1603165.03</v>
      </c>
      <c r="C1355" s="562" t="s">
        <v>4565</v>
      </c>
      <c r="D1355" s="562" t="str">
        <f>VLOOKUP(E1355,[1]QuyetdinhPCGD!$B$6:$C$1258,2,0)</f>
        <v>1603165</v>
      </c>
      <c r="E1355" s="495" t="s">
        <v>548</v>
      </c>
      <c r="F1355" s="564" t="s">
        <v>65</v>
      </c>
      <c r="G1355" s="564" t="s">
        <v>10</v>
      </c>
      <c r="H1355" s="562" t="str">
        <f>VLOOKUP(J1355,'[2]Phan ca&amp; Ngay BDhoc'!$B$4:$I$106,8,0)</f>
        <v>A9-204</v>
      </c>
      <c r="I1355" s="571"/>
      <c r="J1355" s="566" t="s">
        <v>215</v>
      </c>
      <c r="K1355" s="563" t="s">
        <v>340</v>
      </c>
      <c r="L1355" s="572" t="s">
        <v>75</v>
      </c>
      <c r="M1355" s="562" t="str">
        <f>VLOOKUP(C1355,[3]K10!$B$3:$K$1312,10,0)</f>
        <v>Mở</v>
      </c>
      <c r="N1355" s="571"/>
      <c r="O1355" s="563" t="s">
        <v>63</v>
      </c>
      <c r="P1355" s="563">
        <v>0</v>
      </c>
      <c r="Q1355" s="563" t="s">
        <v>340</v>
      </c>
      <c r="R1355" s="559" t="s">
        <v>2255</v>
      </c>
      <c r="S1355" s="559">
        <f t="shared" si="61"/>
        <v>0</v>
      </c>
      <c r="T1355" s="559">
        <v>1220</v>
      </c>
      <c r="V1355" s="562">
        <f>VLOOKUP(C1355,[4]K10!$B$3:$J$1312,9,0)</f>
        <v>41</v>
      </c>
      <c r="W1355" s="561">
        <v>1352</v>
      </c>
      <c r="X1355" s="561" t="s">
        <v>4627</v>
      </c>
      <c r="Y1355" s="561"/>
    </row>
    <row r="1356" spans="1:25" ht="28.5" hidden="1" x14ac:dyDescent="0.2">
      <c r="A1356" s="569">
        <v>1051</v>
      </c>
      <c r="B1356" s="568" t="str">
        <f t="shared" si="59"/>
        <v>10.7.1603165.03</v>
      </c>
      <c r="C1356" s="562" t="s">
        <v>4565</v>
      </c>
      <c r="D1356" s="562" t="str">
        <f>VLOOKUP(E1356,[1]QuyetdinhPCGD!$B$6:$C$1258,2,0)</f>
        <v>1603165</v>
      </c>
      <c r="E1356" s="495" t="s">
        <v>548</v>
      </c>
      <c r="F1356" s="564" t="s">
        <v>81</v>
      </c>
      <c r="G1356" s="564" t="s">
        <v>12</v>
      </c>
      <c r="H1356" s="562" t="str">
        <f>VLOOKUP(J1356,'[2]Phan ca&amp; Ngay BDhoc'!$B$4:$I$106,8,0)</f>
        <v>A9-204</v>
      </c>
      <c r="I1356" s="571"/>
      <c r="J1356" s="566" t="s">
        <v>215</v>
      </c>
      <c r="K1356" s="563" t="s">
        <v>340</v>
      </c>
      <c r="L1356" s="572" t="s">
        <v>75</v>
      </c>
      <c r="M1356" s="562" t="str">
        <f>VLOOKUP(C1356,[3]K10!$B$3:$K$1312,10,0)</f>
        <v>Mở</v>
      </c>
      <c r="N1356" s="571"/>
      <c r="O1356" s="563" t="s">
        <v>63</v>
      </c>
      <c r="P1356" s="563">
        <v>0</v>
      </c>
      <c r="Q1356" s="563" t="s">
        <v>340</v>
      </c>
      <c r="R1356" s="559" t="s">
        <v>2255</v>
      </c>
      <c r="S1356" s="559">
        <f t="shared" si="61"/>
        <v>0</v>
      </c>
      <c r="T1356" s="559">
        <v>1221</v>
      </c>
      <c r="V1356" s="562">
        <f>VLOOKUP(C1356,[4]K10!$B$3:$J$1312,9,0)</f>
        <v>41</v>
      </c>
      <c r="W1356" s="561">
        <v>1353</v>
      </c>
      <c r="X1356" s="561" t="s">
        <v>4627</v>
      </c>
      <c r="Y1356" s="561"/>
    </row>
    <row r="1357" spans="1:25" ht="28.5" hidden="1" x14ac:dyDescent="0.2">
      <c r="A1357" s="569">
        <v>1052</v>
      </c>
      <c r="B1357" s="568" t="str">
        <f t="shared" si="59"/>
        <v>10.7.1603167.03</v>
      </c>
      <c r="C1357" s="562" t="s">
        <v>4566</v>
      </c>
      <c r="D1357" s="562" t="str">
        <f>VLOOKUP(E1357,[1]QuyetdinhPCGD!$B$6:$C$1258,2,0)</f>
        <v>1603167</v>
      </c>
      <c r="E1357" s="495" t="s">
        <v>549</v>
      </c>
      <c r="F1357" s="564" t="s">
        <v>91</v>
      </c>
      <c r="G1357" s="564" t="s">
        <v>10</v>
      </c>
      <c r="H1357" s="562" t="str">
        <f>VLOOKUP(J1357,'[2]Phan ca&amp; Ngay BDhoc'!$B$4:$I$106,8,0)</f>
        <v>A9-204</v>
      </c>
      <c r="I1357" s="571"/>
      <c r="J1357" s="566" t="s">
        <v>215</v>
      </c>
      <c r="K1357" s="563" t="s">
        <v>340</v>
      </c>
      <c r="L1357" s="572" t="s">
        <v>75</v>
      </c>
      <c r="M1357" s="562" t="str">
        <f>VLOOKUP(C1357,[3]K10!$B$3:$K$1312,10,0)</f>
        <v>Mở</v>
      </c>
      <c r="N1357" s="571"/>
      <c r="O1357" s="563" t="s">
        <v>63</v>
      </c>
      <c r="P1357" s="563">
        <v>0</v>
      </c>
      <c r="Q1357" s="563" t="s">
        <v>340</v>
      </c>
      <c r="R1357" s="559" t="s">
        <v>2255</v>
      </c>
      <c r="S1357" s="559">
        <f t="shared" si="61"/>
        <v>0</v>
      </c>
      <c r="T1357" s="559">
        <v>1222</v>
      </c>
      <c r="V1357" s="562">
        <f>VLOOKUP(C1357,[4]K10!$B$3:$J$1312,9,0)</f>
        <v>43</v>
      </c>
      <c r="W1357" s="561">
        <v>1354</v>
      </c>
      <c r="X1357" s="561" t="s">
        <v>4627</v>
      </c>
      <c r="Y1357" s="561"/>
    </row>
    <row r="1358" spans="1:25" ht="28.5" hidden="1" x14ac:dyDescent="0.2">
      <c r="A1358" s="569">
        <v>1053</v>
      </c>
      <c r="B1358" s="568" t="str">
        <f t="shared" si="59"/>
        <v>10.7.1603168.03</v>
      </c>
      <c r="C1358" s="562" t="s">
        <v>4567</v>
      </c>
      <c r="D1358" s="562" t="str">
        <f>VLOOKUP(E1358,[1]QuyetdinhPCGD!$B$6:$C$1258,2,0)</f>
        <v>1603168</v>
      </c>
      <c r="E1358" s="495" t="s">
        <v>550</v>
      </c>
      <c r="F1358" s="564" t="s">
        <v>100</v>
      </c>
      <c r="G1358" s="564" t="s">
        <v>8</v>
      </c>
      <c r="H1358" s="562" t="str">
        <f>VLOOKUP(J1358,'[2]Phan ca&amp; Ngay BDhoc'!$B$4:$I$106,8,0)</f>
        <v>A9-204</v>
      </c>
      <c r="I1358" s="564"/>
      <c r="J1358" s="566" t="s">
        <v>215</v>
      </c>
      <c r="K1358" s="563" t="s">
        <v>340</v>
      </c>
      <c r="L1358" s="565" t="s">
        <v>75</v>
      </c>
      <c r="M1358" s="562" t="str">
        <f>VLOOKUP(C1358,[3]K10!$B$3:$K$1312,10,0)</f>
        <v>Mở</v>
      </c>
      <c r="N1358" s="564"/>
      <c r="O1358" s="563" t="s">
        <v>63</v>
      </c>
      <c r="P1358" s="563">
        <v>0</v>
      </c>
      <c r="Q1358" s="563" t="s">
        <v>340</v>
      </c>
      <c r="R1358" s="559" t="s">
        <v>2255</v>
      </c>
      <c r="S1358" s="559">
        <f t="shared" si="61"/>
        <v>0</v>
      </c>
      <c r="T1358" s="559">
        <v>1223</v>
      </c>
      <c r="V1358" s="562">
        <f>VLOOKUP(C1358,[4]K10!$B$3:$J$1312,9,0)</f>
        <v>48</v>
      </c>
      <c r="W1358" s="561">
        <v>1355</v>
      </c>
      <c r="X1358" s="561" t="s">
        <v>4627</v>
      </c>
      <c r="Y1358" s="561"/>
    </row>
    <row r="1359" spans="1:25" ht="28.5" hidden="1" x14ac:dyDescent="0.2">
      <c r="A1359" s="569">
        <v>1054</v>
      </c>
      <c r="B1359" s="568" t="str">
        <f t="shared" si="59"/>
        <v>10.7.1603180.03</v>
      </c>
      <c r="C1359" s="562" t="s">
        <v>4568</v>
      </c>
      <c r="D1359" s="562" t="str">
        <f>VLOOKUP(E1359,[1]QuyetdinhPCGD!$B$6:$C$1258,2,0)</f>
        <v>1603180</v>
      </c>
      <c r="E1359" s="495" t="s">
        <v>551</v>
      </c>
      <c r="F1359" s="564" t="s">
        <v>108</v>
      </c>
      <c r="G1359" s="564" t="s">
        <v>12</v>
      </c>
      <c r="H1359" s="562" t="str">
        <f>VLOOKUP(J1359,'[2]Phan ca&amp; Ngay BDhoc'!$B$4:$I$106,8,0)</f>
        <v>A9-204</v>
      </c>
      <c r="I1359" s="571"/>
      <c r="J1359" s="566" t="s">
        <v>215</v>
      </c>
      <c r="K1359" s="563" t="s">
        <v>340</v>
      </c>
      <c r="L1359" s="572" t="s">
        <v>75</v>
      </c>
      <c r="M1359" s="562" t="str">
        <f>VLOOKUP(C1359,[3]K10!$B$3:$K$1312,10,0)</f>
        <v>Mở</v>
      </c>
      <c r="N1359" s="571"/>
      <c r="O1359" s="563" t="s">
        <v>63</v>
      </c>
      <c r="P1359" s="563">
        <v>0</v>
      </c>
      <c r="Q1359" s="563" t="s">
        <v>340</v>
      </c>
      <c r="R1359" s="559" t="s">
        <v>2255</v>
      </c>
      <c r="S1359" s="559">
        <f t="shared" si="61"/>
        <v>0</v>
      </c>
      <c r="T1359" s="559">
        <v>1226</v>
      </c>
      <c r="V1359" s="562">
        <f>VLOOKUP(C1359,[4]K10!$B$3:$J$1312,9,0)</f>
        <v>46</v>
      </c>
      <c r="W1359" s="561">
        <v>1356</v>
      </c>
      <c r="X1359" s="561" t="s">
        <v>4627</v>
      </c>
      <c r="Y1359" s="561"/>
    </row>
    <row r="1360" spans="1:25" ht="28.5" hidden="1" x14ac:dyDescent="0.2">
      <c r="A1360" s="569">
        <v>1055</v>
      </c>
      <c r="B1360" s="568" t="str">
        <f t="shared" si="59"/>
        <v>10.7.1603165.04</v>
      </c>
      <c r="C1360" s="562" t="s">
        <v>4569</v>
      </c>
      <c r="D1360" s="562" t="str">
        <f>VLOOKUP(E1360,[1]QuyetdinhPCGD!$B$6:$C$1258,2,0)</f>
        <v>1603165</v>
      </c>
      <c r="E1360" s="495" t="s">
        <v>548</v>
      </c>
      <c r="F1360" s="564" t="s">
        <v>98</v>
      </c>
      <c r="G1360" s="564" t="s">
        <v>9</v>
      </c>
      <c r="H1360" s="562" t="str">
        <f>VLOOKUP(J1360,'[2]Phan ca&amp; Ngay BDhoc'!$B$4:$I$106,8,0)</f>
        <v>A8-301</v>
      </c>
      <c r="I1360" s="571"/>
      <c r="J1360" s="566" t="s">
        <v>217</v>
      </c>
      <c r="K1360" s="563" t="s">
        <v>274</v>
      </c>
      <c r="L1360" s="572" t="s">
        <v>89</v>
      </c>
      <c r="M1360" s="562" t="str">
        <f>VLOOKUP(C1360,[3]K10!$B$3:$K$1312,10,0)</f>
        <v>Mở</v>
      </c>
      <c r="N1360" s="571"/>
      <c r="O1360" s="563" t="s">
        <v>63</v>
      </c>
      <c r="P1360" s="563">
        <v>0</v>
      </c>
      <c r="Q1360" s="563" t="s">
        <v>274</v>
      </c>
      <c r="R1360" s="559" t="s">
        <v>3403</v>
      </c>
      <c r="S1360" s="559">
        <f t="shared" si="61"/>
        <v>1</v>
      </c>
      <c r="T1360" s="559">
        <v>1227</v>
      </c>
      <c r="V1360" s="562">
        <f>VLOOKUP(C1360,[4]K10!$B$3:$J$1312,9,0)</f>
        <v>75</v>
      </c>
      <c r="W1360" s="561">
        <v>1357</v>
      </c>
      <c r="X1360" s="561" t="s">
        <v>2472</v>
      </c>
      <c r="Y1360" s="561"/>
    </row>
    <row r="1361" spans="1:25" ht="28.5" hidden="1" x14ac:dyDescent="0.2">
      <c r="A1361" s="569">
        <v>1056</v>
      </c>
      <c r="B1361" s="568" t="str">
        <f t="shared" si="59"/>
        <v>10.7.1403171.01</v>
      </c>
      <c r="C1361" s="562" t="s">
        <v>4570</v>
      </c>
      <c r="D1361" s="562" t="str">
        <f>VLOOKUP(E1361,[1]QuyetdinhPCGD!$B$6:$C$1258,2,0)</f>
        <v>1403171</v>
      </c>
      <c r="E1361" s="573" t="s">
        <v>552</v>
      </c>
      <c r="F1361" s="564" t="s">
        <v>94</v>
      </c>
      <c r="G1361" s="564" t="s">
        <v>8</v>
      </c>
      <c r="H1361" s="562" t="str">
        <f>VLOOKUP(J1361,'[2]Phan ca&amp; Ngay BDhoc'!$B$4:$I$106,8,0)</f>
        <v>A8-301</v>
      </c>
      <c r="I1361" s="564"/>
      <c r="J1361" s="566" t="s">
        <v>217</v>
      </c>
      <c r="K1361" s="563" t="s">
        <v>274</v>
      </c>
      <c r="L1361" s="565" t="s">
        <v>62</v>
      </c>
      <c r="M1361" s="562" t="str">
        <f>VLOOKUP(C1361,[3]K10!$B$3:$K$1312,10,0)</f>
        <v>Mở</v>
      </c>
      <c r="N1361" s="564"/>
      <c r="O1361" s="563" t="s">
        <v>63</v>
      </c>
      <c r="P1361" s="563">
        <v>0</v>
      </c>
      <c r="Q1361" s="563" t="s">
        <v>274</v>
      </c>
      <c r="R1361" s="559" t="s">
        <v>3403</v>
      </c>
      <c r="S1361" s="559">
        <f t="shared" si="61"/>
        <v>1</v>
      </c>
      <c r="T1361" s="559">
        <v>1231</v>
      </c>
      <c r="V1361" s="562">
        <f>VLOOKUP(C1361,[4]K10!$B$3:$J$1312,9,0)</f>
        <v>70</v>
      </c>
      <c r="W1361" s="561">
        <v>1358</v>
      </c>
      <c r="X1361" s="561" t="s">
        <v>2472</v>
      </c>
      <c r="Y1361" s="561"/>
    </row>
    <row r="1362" spans="1:25" ht="28.5" hidden="1" x14ac:dyDescent="0.2">
      <c r="A1362" s="569">
        <v>1057</v>
      </c>
      <c r="B1362" s="568" t="str">
        <f t="shared" si="59"/>
        <v>10.7.1603180.04</v>
      </c>
      <c r="C1362" s="562" t="s">
        <v>4571</v>
      </c>
      <c r="D1362" s="562" t="str">
        <f>VLOOKUP(E1362,[1]QuyetdinhPCGD!$B$6:$C$1258,2,0)</f>
        <v>1603180</v>
      </c>
      <c r="E1362" s="573" t="s">
        <v>551</v>
      </c>
      <c r="F1362" s="564" t="s">
        <v>98</v>
      </c>
      <c r="G1362" s="564" t="s">
        <v>10</v>
      </c>
      <c r="H1362" s="562" t="str">
        <f>VLOOKUP(J1362,'[2]Phan ca&amp; Ngay BDhoc'!$B$4:$I$106,8,0)</f>
        <v>A8-301</v>
      </c>
      <c r="I1362" s="571"/>
      <c r="J1362" s="566" t="s">
        <v>217</v>
      </c>
      <c r="K1362" s="563" t="s">
        <v>274</v>
      </c>
      <c r="L1362" s="572" t="s">
        <v>89</v>
      </c>
      <c r="M1362" s="562" t="str">
        <f>VLOOKUP(C1362,[3]K10!$B$3:$K$1312,10,0)</f>
        <v>Mở</v>
      </c>
      <c r="N1362" s="571"/>
      <c r="O1362" s="563" t="s">
        <v>63</v>
      </c>
      <c r="P1362" s="563">
        <v>0</v>
      </c>
      <c r="Q1362" s="563" t="s">
        <v>274</v>
      </c>
      <c r="R1362" s="559" t="s">
        <v>3403</v>
      </c>
      <c r="S1362" s="559">
        <f t="shared" si="61"/>
        <v>1</v>
      </c>
      <c r="T1362" s="559">
        <v>1232</v>
      </c>
      <c r="V1362" s="562">
        <f>VLOOKUP(C1362,[4]K10!$B$3:$J$1312,9,0)</f>
        <v>70</v>
      </c>
      <c r="W1362" s="561">
        <v>1359</v>
      </c>
      <c r="X1362" s="561" t="s">
        <v>2472</v>
      </c>
      <c r="Y1362" s="561"/>
    </row>
    <row r="1363" spans="1:25" ht="42.75" hidden="1" x14ac:dyDescent="0.2">
      <c r="A1363" s="569">
        <v>1058</v>
      </c>
      <c r="B1363" s="568" t="str">
        <f t="shared" si="59"/>
        <v>10.7.1603165.05</v>
      </c>
      <c r="C1363" s="576" t="s">
        <v>4572</v>
      </c>
      <c r="D1363" s="562" t="str">
        <f>VLOOKUP(E1363,[1]QuyetdinhPCGD!$B$6:$C$1258,2,0)</f>
        <v>1603165</v>
      </c>
      <c r="E1363" s="495" t="s">
        <v>548</v>
      </c>
      <c r="F1363" s="564" t="s">
        <v>100</v>
      </c>
      <c r="G1363" s="564" t="s">
        <v>9</v>
      </c>
      <c r="H1363" s="562" t="str">
        <f>VLOOKUP(J1363,'[2]Phan ca&amp; Ngay BDhoc'!$B$4:$I$106,8,0)</f>
        <v>A8-301</v>
      </c>
      <c r="I1363" s="571"/>
      <c r="J1363" s="566" t="s">
        <v>220</v>
      </c>
      <c r="K1363" s="563" t="s">
        <v>4573</v>
      </c>
      <c r="L1363" s="575" t="s">
        <v>112</v>
      </c>
      <c r="M1363" s="562" t="str">
        <f>VLOOKUP(C1363,[3]K10!$B$3:$K$1312,10,0)</f>
        <v>Mở</v>
      </c>
      <c r="N1363" s="571"/>
      <c r="O1363" s="563" t="s">
        <v>63</v>
      </c>
      <c r="P1363" s="563">
        <v>0</v>
      </c>
      <c r="Q1363" s="563" t="s">
        <v>274</v>
      </c>
      <c r="R1363" s="559" t="s">
        <v>3403</v>
      </c>
      <c r="S1363" s="559">
        <f t="shared" si="61"/>
        <v>1</v>
      </c>
      <c r="T1363" s="559">
        <v>1233</v>
      </c>
      <c r="V1363" s="562">
        <f>VLOOKUP(C1363,[4]K10!$B$3:$J$1312,9,0)</f>
        <v>63</v>
      </c>
      <c r="W1363" s="561">
        <v>1360</v>
      </c>
      <c r="X1363" s="561" t="s">
        <v>4627</v>
      </c>
      <c r="Y1363" s="561"/>
    </row>
    <row r="1364" spans="1:25" ht="28.5" hidden="1" x14ac:dyDescent="0.2">
      <c r="A1364" s="569">
        <v>1059</v>
      </c>
      <c r="B1364" s="568" t="str">
        <f t="shared" si="59"/>
        <v>10.7.1403171.02</v>
      </c>
      <c r="C1364" s="562" t="s">
        <v>4574</v>
      </c>
      <c r="D1364" s="562" t="str">
        <f>VLOOKUP(E1364,[1]QuyetdinhPCGD!$B$6:$C$1258,2,0)</f>
        <v>1403171</v>
      </c>
      <c r="E1364" s="573" t="s">
        <v>552</v>
      </c>
      <c r="F1364" s="564" t="s">
        <v>91</v>
      </c>
      <c r="G1364" s="564" t="s">
        <v>8</v>
      </c>
      <c r="H1364" s="562" t="str">
        <f>VLOOKUP(J1364,'[2]Phan ca&amp; Ngay BDhoc'!$B$4:$I$106,8,0)</f>
        <v>A8-301</v>
      </c>
      <c r="I1364" s="564"/>
      <c r="J1364" s="566" t="s">
        <v>220</v>
      </c>
      <c r="K1364" s="563" t="s">
        <v>274</v>
      </c>
      <c r="L1364" s="565" t="s">
        <v>70</v>
      </c>
      <c r="M1364" s="562" t="str">
        <f>VLOOKUP(C1364,[3]K10!$B$3:$K$1312,10,0)</f>
        <v>Mở</v>
      </c>
      <c r="N1364" s="564"/>
      <c r="O1364" s="563" t="s">
        <v>63</v>
      </c>
      <c r="P1364" s="563">
        <v>0</v>
      </c>
      <c r="Q1364" s="563" t="s">
        <v>274</v>
      </c>
      <c r="R1364" s="559" t="s">
        <v>3403</v>
      </c>
      <c r="S1364" s="559">
        <f t="shared" si="61"/>
        <v>1</v>
      </c>
      <c r="T1364" s="559">
        <v>1237</v>
      </c>
      <c r="V1364" s="562">
        <f>VLOOKUP(C1364,[4]K10!$B$3:$J$1312,9,0)</f>
        <v>68</v>
      </c>
      <c r="W1364" s="561">
        <v>1361</v>
      </c>
      <c r="X1364" s="561" t="s">
        <v>4627</v>
      </c>
      <c r="Y1364" s="561"/>
    </row>
    <row r="1365" spans="1:25" ht="28.5" hidden="1" x14ac:dyDescent="0.2">
      <c r="A1365" s="569">
        <v>1060</v>
      </c>
      <c r="B1365" s="568" t="str">
        <f t="shared" si="59"/>
        <v>10.7.1603180.05</v>
      </c>
      <c r="C1365" s="562" t="s">
        <v>4575</v>
      </c>
      <c r="D1365" s="562" t="str">
        <f>VLOOKUP(E1365,[1]QuyetdinhPCGD!$B$6:$C$1258,2,0)</f>
        <v>1603180</v>
      </c>
      <c r="E1365" s="573" t="s">
        <v>551</v>
      </c>
      <c r="F1365" s="564" t="s">
        <v>100</v>
      </c>
      <c r="G1365" s="564" t="s">
        <v>10</v>
      </c>
      <c r="H1365" s="562" t="str">
        <f>VLOOKUP(J1365,'[2]Phan ca&amp; Ngay BDhoc'!$B$4:$I$106,8,0)</f>
        <v>A8-301</v>
      </c>
      <c r="I1365" s="571"/>
      <c r="J1365" s="566" t="s">
        <v>220</v>
      </c>
      <c r="K1365" s="563" t="s">
        <v>274</v>
      </c>
      <c r="L1365" s="572" t="s">
        <v>112</v>
      </c>
      <c r="M1365" s="562" t="str">
        <f>VLOOKUP(C1365,[3]K10!$B$3:$K$1312,10,0)</f>
        <v>Mở</v>
      </c>
      <c r="N1365" s="571"/>
      <c r="O1365" s="563" t="s">
        <v>63</v>
      </c>
      <c r="P1365" s="563">
        <v>0</v>
      </c>
      <c r="Q1365" s="563" t="s">
        <v>274</v>
      </c>
      <c r="R1365" s="559" t="s">
        <v>3403</v>
      </c>
      <c r="S1365" s="559">
        <f t="shared" si="61"/>
        <v>1</v>
      </c>
      <c r="T1365" s="559">
        <v>1238</v>
      </c>
      <c r="V1365" s="562">
        <f>VLOOKUP(C1365,[4]K10!$B$3:$J$1312,9,0)</f>
        <v>59</v>
      </c>
      <c r="W1365" s="561">
        <v>1362</v>
      </c>
      <c r="X1365" s="561" t="s">
        <v>4627</v>
      </c>
      <c r="Y1365" s="561"/>
    </row>
    <row r="1366" spans="1:25" ht="28.5" hidden="1" x14ac:dyDescent="0.2">
      <c r="A1366" s="569">
        <v>1061</v>
      </c>
      <c r="B1366" s="568" t="str">
        <f t="shared" si="59"/>
        <v>10.7.1603112.01</v>
      </c>
      <c r="C1366" s="562" t="s">
        <v>4576</v>
      </c>
      <c r="D1366" s="562" t="str">
        <f>VLOOKUP(E1366,[1]QuyetdinhPCGD!$B$6:$C$1258,2,0)</f>
        <v>1603112</v>
      </c>
      <c r="E1366" s="573" t="s">
        <v>553</v>
      </c>
      <c r="F1366" s="564" t="s">
        <v>94</v>
      </c>
      <c r="G1366" s="564" t="s">
        <v>9</v>
      </c>
      <c r="H1366" s="562" t="str">
        <f>VLOOKUP(J1366,'[2]Phan ca&amp; Ngay BDhoc'!$B$4:$I$106,8,0)</f>
        <v>A10-701</v>
      </c>
      <c r="I1366" s="571"/>
      <c r="J1366" s="566" t="s">
        <v>222</v>
      </c>
      <c r="K1366" s="563" t="s">
        <v>274</v>
      </c>
      <c r="L1366" s="572" t="s">
        <v>62</v>
      </c>
      <c r="M1366" s="562" t="str">
        <f>VLOOKUP(C1366,[3]K10!$B$3:$K$1312,10,0)</f>
        <v>Mở</v>
      </c>
      <c r="N1366" s="571"/>
      <c r="O1366" s="563" t="s">
        <v>63</v>
      </c>
      <c r="P1366" s="563">
        <v>0</v>
      </c>
      <c r="Q1366" s="563" t="s">
        <v>274</v>
      </c>
      <c r="R1366" s="559" t="s">
        <v>2211</v>
      </c>
      <c r="S1366" s="559">
        <f t="shared" si="61"/>
        <v>0</v>
      </c>
      <c r="T1366" s="559">
        <v>1240</v>
      </c>
      <c r="V1366" s="562">
        <f>VLOOKUP(C1366,[4]K10!$B$3:$J$1312,9,0)</f>
        <v>70</v>
      </c>
      <c r="W1366" s="561">
        <v>1363</v>
      </c>
      <c r="X1366" s="561" t="s">
        <v>2472</v>
      </c>
      <c r="Y1366" s="561"/>
    </row>
    <row r="1367" spans="1:25" ht="42.75" hidden="1" x14ac:dyDescent="0.2">
      <c r="A1367" s="569">
        <v>1062</v>
      </c>
      <c r="B1367" s="568" t="str">
        <f t="shared" si="59"/>
        <v>10.7.1603120.06</v>
      </c>
      <c r="C1367" s="562" t="s">
        <v>4577</v>
      </c>
      <c r="D1367" s="562" t="str">
        <f>VLOOKUP(E1367,[1]QuyetdinhPCGD!$B$6:$C$1258,2,0)</f>
        <v>1603120</v>
      </c>
      <c r="E1367" s="573" t="s">
        <v>538</v>
      </c>
      <c r="F1367" s="564" t="s">
        <v>145</v>
      </c>
      <c r="G1367" s="564" t="s">
        <v>11</v>
      </c>
      <c r="H1367" s="562" t="str">
        <f>VLOOKUP(J1367,'[2]Phan ca&amp; Ngay BDhoc'!$B$4:$I$106,8,0)</f>
        <v>A10-701</v>
      </c>
      <c r="I1367" s="571"/>
      <c r="J1367" s="566" t="s">
        <v>222</v>
      </c>
      <c r="K1367" s="563" t="s">
        <v>4578</v>
      </c>
      <c r="L1367" s="572" t="s">
        <v>115</v>
      </c>
      <c r="M1367" s="562" t="str">
        <f>VLOOKUP(C1367,[3]K10!$B$3:$K$1312,10,0)</f>
        <v>Mở</v>
      </c>
      <c r="N1367" s="571"/>
      <c r="O1367" s="563" t="s">
        <v>63</v>
      </c>
      <c r="P1367" s="563">
        <v>0</v>
      </c>
      <c r="Q1367" s="563" t="s">
        <v>274</v>
      </c>
      <c r="R1367" s="559" t="s">
        <v>2211</v>
      </c>
      <c r="S1367" s="559">
        <f t="shared" si="61"/>
        <v>0</v>
      </c>
      <c r="T1367" s="559">
        <v>1241</v>
      </c>
      <c r="V1367" s="562">
        <f>VLOOKUP(C1367,[4]K10!$B$3:$J$1312,9,0)</f>
        <v>45</v>
      </c>
      <c r="W1367" s="561">
        <v>1364</v>
      </c>
      <c r="X1367" s="561" t="s">
        <v>2472</v>
      </c>
      <c r="Y1367" s="561"/>
    </row>
    <row r="1368" spans="1:25" ht="42.75" hidden="1" x14ac:dyDescent="0.2">
      <c r="A1368" s="569">
        <v>1063</v>
      </c>
      <c r="B1368" s="568" t="str">
        <f t="shared" si="59"/>
        <v>10.7.1603120.06</v>
      </c>
      <c r="C1368" s="576" t="s">
        <v>4577</v>
      </c>
      <c r="D1368" s="562" t="str">
        <f>VLOOKUP(E1368,[1]QuyetdinhPCGD!$B$6:$C$1258,2,0)</f>
        <v>1603120</v>
      </c>
      <c r="E1368" s="573" t="s">
        <v>538</v>
      </c>
      <c r="F1368" s="564" t="s">
        <v>145</v>
      </c>
      <c r="G1368" s="564" t="s">
        <v>12</v>
      </c>
      <c r="H1368" s="562" t="str">
        <f>VLOOKUP(J1368,'[2]Phan ca&amp; Ngay BDhoc'!$B$4:$I$106,8,0)</f>
        <v>A10-701</v>
      </c>
      <c r="I1368" s="571"/>
      <c r="J1368" s="566" t="s">
        <v>222</v>
      </c>
      <c r="K1368" s="563" t="s">
        <v>4578</v>
      </c>
      <c r="L1368" s="575" t="s">
        <v>115</v>
      </c>
      <c r="M1368" s="562" t="str">
        <f>VLOOKUP(C1368,[3]K10!$B$3:$K$1312,10,0)</f>
        <v>Mở</v>
      </c>
      <c r="N1368" s="571"/>
      <c r="O1368" s="563" t="s">
        <v>63</v>
      </c>
      <c r="P1368" s="563">
        <v>0</v>
      </c>
      <c r="Q1368" s="563" t="s">
        <v>274</v>
      </c>
      <c r="R1368" s="559" t="s">
        <v>2211</v>
      </c>
      <c r="S1368" s="559">
        <f t="shared" si="61"/>
        <v>0</v>
      </c>
      <c r="T1368" s="559">
        <v>1242</v>
      </c>
      <c r="V1368" s="562">
        <f>VLOOKUP(C1368,[4]K10!$B$3:$J$1312,9,0)</f>
        <v>45</v>
      </c>
      <c r="W1368" s="561">
        <v>1365</v>
      </c>
      <c r="X1368" s="561" t="s">
        <v>2472</v>
      </c>
      <c r="Y1368" s="561"/>
    </row>
    <row r="1369" spans="1:25" ht="42.75" hidden="1" customHeight="1" x14ac:dyDescent="0.2">
      <c r="A1369" s="569">
        <v>1064</v>
      </c>
      <c r="B1369" s="568" t="str">
        <f t="shared" si="59"/>
        <v>10.7.1603133.01</v>
      </c>
      <c r="C1369" s="562" t="s">
        <v>4579</v>
      </c>
      <c r="D1369" s="562" t="str">
        <f>VLOOKUP(E1369,[1]QuyetdinhPCGD!$B$6:$C$1258,2,0)</f>
        <v>1603133</v>
      </c>
      <c r="E1369" s="567" t="s">
        <v>554</v>
      </c>
      <c r="F1369" s="564" t="s">
        <v>98</v>
      </c>
      <c r="G1369" s="564" t="s">
        <v>12</v>
      </c>
      <c r="H1369" s="562" t="str">
        <f>VLOOKUP(J1369,'[2]Phan ca&amp; Ngay BDhoc'!$B$4:$I$106,8,0)</f>
        <v>A10-701</v>
      </c>
      <c r="I1369" s="571"/>
      <c r="J1369" s="566" t="s">
        <v>222</v>
      </c>
      <c r="K1369" s="563" t="s">
        <v>555</v>
      </c>
      <c r="L1369" s="572" t="s">
        <v>62</v>
      </c>
      <c r="M1369" s="562" t="str">
        <f>VLOOKUP(C1369,[3]K10!$B$3:$K$1312,10,0)</f>
        <v>Mở</v>
      </c>
      <c r="N1369" s="571"/>
      <c r="O1369" s="563" t="s">
        <v>63</v>
      </c>
      <c r="P1369" s="563">
        <v>0</v>
      </c>
      <c r="Q1369" s="563" t="s">
        <v>555</v>
      </c>
      <c r="R1369" s="559" t="s">
        <v>2211</v>
      </c>
      <c r="S1369" s="559">
        <f t="shared" si="61"/>
        <v>0</v>
      </c>
      <c r="T1369" s="559">
        <v>1244</v>
      </c>
      <c r="V1369" s="562">
        <f>VLOOKUP(C1369,[4]K10!$B$3:$J$1312,9,0)</f>
        <v>70</v>
      </c>
      <c r="W1369" s="561">
        <v>1366</v>
      </c>
      <c r="X1369" s="561" t="s">
        <v>2472</v>
      </c>
      <c r="Y1369" s="561"/>
    </row>
    <row r="1370" spans="1:25" ht="28.5" hidden="1" x14ac:dyDescent="0.2">
      <c r="A1370" s="569">
        <v>1065</v>
      </c>
      <c r="B1370" s="568" t="str">
        <f t="shared" si="59"/>
        <v>10.7.1603147.01</v>
      </c>
      <c r="C1370" s="562" t="s">
        <v>4580</v>
      </c>
      <c r="D1370" s="562" t="str">
        <f>VLOOKUP(E1370,[1]QuyetdinhPCGD!$B$6:$C$1258,2,0)</f>
        <v>1603147</v>
      </c>
      <c r="E1370" s="570" t="s">
        <v>556</v>
      </c>
      <c r="F1370" s="564" t="s">
        <v>68</v>
      </c>
      <c r="G1370" s="564" t="s">
        <v>9</v>
      </c>
      <c r="H1370" s="562" t="str">
        <f>VLOOKUP(J1370,'[2]Phan ca&amp; Ngay BDhoc'!$B$4:$I$106,8,0)</f>
        <v>A10-701</v>
      </c>
      <c r="I1370" s="571"/>
      <c r="J1370" s="566" t="s">
        <v>222</v>
      </c>
      <c r="K1370" s="563" t="s">
        <v>274</v>
      </c>
      <c r="L1370" s="572" t="s">
        <v>62</v>
      </c>
      <c r="M1370" s="562" t="str">
        <f>VLOOKUP(C1370,[3]K10!$B$3:$K$1312,10,0)</f>
        <v>Mở</v>
      </c>
      <c r="N1370" s="571"/>
      <c r="O1370" s="563" t="s">
        <v>63</v>
      </c>
      <c r="P1370" s="563">
        <v>0</v>
      </c>
      <c r="Q1370" s="563" t="s">
        <v>274</v>
      </c>
      <c r="R1370" s="559" t="s">
        <v>2211</v>
      </c>
      <c r="S1370" s="559">
        <f t="shared" si="61"/>
        <v>0</v>
      </c>
      <c r="T1370" s="559">
        <v>1245</v>
      </c>
      <c r="V1370" s="562">
        <f>VLOOKUP(C1370,[4]K10!$B$3:$J$1312,9,0)</f>
        <v>75</v>
      </c>
      <c r="W1370" s="561">
        <v>1367</v>
      </c>
      <c r="X1370" s="561" t="s">
        <v>2472</v>
      </c>
      <c r="Y1370" s="561"/>
    </row>
    <row r="1371" spans="1:25" ht="28.5" hidden="1" x14ac:dyDescent="0.2">
      <c r="A1371" s="569">
        <v>1066</v>
      </c>
      <c r="B1371" s="568" t="str">
        <f t="shared" si="59"/>
        <v>10.7.1603112.02</v>
      </c>
      <c r="C1371" s="562" t="s">
        <v>4581</v>
      </c>
      <c r="D1371" s="562" t="str">
        <f>VLOOKUP(E1371,[1]QuyetdinhPCGD!$B$6:$C$1258,2,0)</f>
        <v>1603112</v>
      </c>
      <c r="E1371" s="573" t="s">
        <v>553</v>
      </c>
      <c r="F1371" s="564" t="s">
        <v>91</v>
      </c>
      <c r="G1371" s="564" t="s">
        <v>9</v>
      </c>
      <c r="H1371" s="562" t="str">
        <f>VLOOKUP(J1371,'[2]Phan ca&amp; Ngay BDhoc'!$B$4:$I$106,8,0)</f>
        <v>A10-701</v>
      </c>
      <c r="I1371" s="571"/>
      <c r="J1371" s="566" t="s">
        <v>225</v>
      </c>
      <c r="K1371" s="563" t="s">
        <v>274</v>
      </c>
      <c r="L1371" s="572" t="s">
        <v>70</v>
      </c>
      <c r="M1371" s="562" t="str">
        <f>VLOOKUP(C1371,[3]K10!$B$3:$K$1312,10,0)</f>
        <v>Mở</v>
      </c>
      <c r="N1371" s="571"/>
      <c r="O1371" s="563" t="s">
        <v>63</v>
      </c>
      <c r="P1371" s="563">
        <v>0</v>
      </c>
      <c r="Q1371" s="563" t="s">
        <v>274</v>
      </c>
      <c r="R1371" s="559" t="s">
        <v>2211</v>
      </c>
      <c r="S1371" s="559">
        <f t="shared" si="61"/>
        <v>0</v>
      </c>
      <c r="T1371" s="559">
        <v>1248</v>
      </c>
      <c r="V1371" s="562">
        <f>VLOOKUP(C1371,[4]K10!$B$3:$J$1312,9,0)</f>
        <v>70</v>
      </c>
      <c r="W1371" s="561">
        <v>1368</v>
      </c>
      <c r="X1371" s="561" t="s">
        <v>4627</v>
      </c>
      <c r="Y1371" s="561"/>
    </row>
    <row r="1372" spans="1:25" ht="42.75" hidden="1" x14ac:dyDescent="0.2">
      <c r="A1372" s="569">
        <v>1067</v>
      </c>
      <c r="B1372" s="568" t="str">
        <f t="shared" si="59"/>
        <v>10.7.1603120.07</v>
      </c>
      <c r="C1372" s="576" t="s">
        <v>4582</v>
      </c>
      <c r="D1372" s="562" t="str">
        <f>VLOOKUP(E1372,[1]QuyetdinhPCGD!$B$6:$C$1258,2,0)</f>
        <v>1603120</v>
      </c>
      <c r="E1372" s="573" t="s">
        <v>538</v>
      </c>
      <c r="F1372" s="564" t="s">
        <v>79</v>
      </c>
      <c r="G1372" s="564" t="s">
        <v>11</v>
      </c>
      <c r="H1372" s="562" t="str">
        <f>VLOOKUP(J1372,'[2]Phan ca&amp; Ngay BDhoc'!$B$4:$I$106,8,0)</f>
        <v>A10-701</v>
      </c>
      <c r="I1372" s="571"/>
      <c r="J1372" s="566" t="s">
        <v>225</v>
      </c>
      <c r="K1372" s="563" t="s">
        <v>4578</v>
      </c>
      <c r="L1372" s="575" t="s">
        <v>117</v>
      </c>
      <c r="M1372" s="562" t="str">
        <f>VLOOKUP(C1372,[3]K10!$B$3:$K$1312,10,0)</f>
        <v>Không mở</v>
      </c>
      <c r="N1372" s="571"/>
      <c r="O1372" s="563" t="s">
        <v>63</v>
      </c>
      <c r="P1372" s="563">
        <v>0</v>
      </c>
      <c r="Q1372" s="563" t="s">
        <v>274</v>
      </c>
      <c r="R1372" s="559" t="s">
        <v>2211</v>
      </c>
      <c r="S1372" s="559">
        <f t="shared" si="61"/>
        <v>0</v>
      </c>
      <c r="T1372" s="559">
        <v>1249</v>
      </c>
      <c r="V1372" s="562">
        <f>VLOOKUP(C1372,[4]K10!$B$3:$J$1312,9,0)</f>
        <v>0</v>
      </c>
      <c r="W1372" s="561">
        <v>1369</v>
      </c>
      <c r="X1372" s="561"/>
      <c r="Y1372" s="561"/>
    </row>
    <row r="1373" spans="1:25" ht="42.75" hidden="1" x14ac:dyDescent="0.2">
      <c r="A1373" s="569">
        <v>1068</v>
      </c>
      <c r="B1373" s="568" t="str">
        <f t="shared" si="59"/>
        <v>10.7.1603120.07</v>
      </c>
      <c r="C1373" s="576" t="s">
        <v>4582</v>
      </c>
      <c r="D1373" s="562" t="str">
        <f>VLOOKUP(E1373,[1]QuyetdinhPCGD!$B$6:$C$1258,2,0)</f>
        <v>1603120</v>
      </c>
      <c r="E1373" s="573" t="s">
        <v>538</v>
      </c>
      <c r="F1373" s="564" t="s">
        <v>79</v>
      </c>
      <c r="G1373" s="564" t="s">
        <v>12</v>
      </c>
      <c r="H1373" s="562" t="str">
        <f>VLOOKUP(J1373,'[2]Phan ca&amp; Ngay BDhoc'!$B$4:$I$106,8,0)</f>
        <v>A10-701</v>
      </c>
      <c r="I1373" s="571"/>
      <c r="J1373" s="566" t="s">
        <v>225</v>
      </c>
      <c r="K1373" s="563" t="s">
        <v>4578</v>
      </c>
      <c r="L1373" s="575" t="s">
        <v>117</v>
      </c>
      <c r="M1373" s="562" t="str">
        <f>VLOOKUP(C1373,[3]K10!$B$3:$K$1312,10,0)</f>
        <v>Không mở</v>
      </c>
      <c r="N1373" s="571"/>
      <c r="O1373" s="563" t="s">
        <v>63</v>
      </c>
      <c r="P1373" s="563">
        <v>0</v>
      </c>
      <c r="Q1373" s="563" t="s">
        <v>274</v>
      </c>
      <c r="R1373" s="559" t="s">
        <v>2211</v>
      </c>
      <c r="S1373" s="559">
        <f t="shared" si="61"/>
        <v>0</v>
      </c>
      <c r="T1373" s="559">
        <v>1250</v>
      </c>
      <c r="V1373" s="562">
        <f>VLOOKUP(C1373,[4]K10!$B$3:$J$1312,9,0)</f>
        <v>0</v>
      </c>
      <c r="W1373" s="561">
        <v>1370</v>
      </c>
      <c r="X1373" s="561"/>
      <c r="Y1373" s="561"/>
    </row>
    <row r="1374" spans="1:25" ht="45.75" hidden="1" customHeight="1" x14ac:dyDescent="0.2">
      <c r="A1374" s="569"/>
      <c r="B1374" s="568" t="str">
        <f t="shared" ref="B1374:B1412" si="62">CONCATENATE("10.7.",D1374,".",L1374)</f>
        <v>10.7.1603133.03</v>
      </c>
      <c r="C1374" s="576" t="s">
        <v>4583</v>
      </c>
      <c r="D1374" s="562" t="str">
        <f>VLOOKUP(E1374,[1]QuyetdinhPCGD!$B$6:$C$1258,2,0)</f>
        <v>1603133</v>
      </c>
      <c r="E1374" s="567" t="s">
        <v>554</v>
      </c>
      <c r="F1374" s="564" t="s">
        <v>98</v>
      </c>
      <c r="G1374" s="564" t="s">
        <v>12</v>
      </c>
      <c r="H1374" s="562" t="s">
        <v>2247</v>
      </c>
      <c r="I1374" s="571"/>
      <c r="J1374" s="566" t="s">
        <v>222</v>
      </c>
      <c r="K1374" s="563" t="s">
        <v>4250</v>
      </c>
      <c r="L1374" s="572" t="s">
        <v>75</v>
      </c>
      <c r="M1374" s="562" t="str">
        <f>VLOOKUP(C1374,[3]K10!$B$3:$K$1312,10,0)</f>
        <v>Mở</v>
      </c>
      <c r="N1374" s="571"/>
      <c r="O1374" s="563" t="s">
        <v>63</v>
      </c>
      <c r="P1374" s="563"/>
      <c r="Q1374" s="563"/>
      <c r="U1374" s="559" t="s">
        <v>4628</v>
      </c>
      <c r="V1374" s="562">
        <f>VLOOKUP(C1374,[4]K10!$B$3:$J$1312,9,0)</f>
        <v>33</v>
      </c>
      <c r="W1374" s="561">
        <v>1371</v>
      </c>
      <c r="X1374" s="561" t="s">
        <v>2472</v>
      </c>
      <c r="Y1374" s="561"/>
    </row>
    <row r="1375" spans="1:25" ht="32.25" hidden="1" customHeight="1" x14ac:dyDescent="0.2">
      <c r="A1375" s="569">
        <v>1069</v>
      </c>
      <c r="B1375" s="568" t="str">
        <f t="shared" si="62"/>
        <v>10.7.1603133.2</v>
      </c>
      <c r="C1375" s="576" t="s">
        <v>4584</v>
      </c>
      <c r="D1375" s="562" t="str">
        <f>VLOOKUP(E1375,[1]QuyetdinhPCGD!$B$6:$C$1258,2,0)</f>
        <v>1603133</v>
      </c>
      <c r="E1375" s="567" t="s">
        <v>554</v>
      </c>
      <c r="F1375" s="564" t="s">
        <v>100</v>
      </c>
      <c r="G1375" s="564" t="s">
        <v>12</v>
      </c>
      <c r="H1375" s="562" t="str">
        <f>VLOOKUP(J1375,'[2]Phan ca&amp; Ngay BDhoc'!$B$4:$I$106,8,0)</f>
        <v>A10-701</v>
      </c>
      <c r="I1375" s="571"/>
      <c r="J1375" s="566" t="s">
        <v>225</v>
      </c>
      <c r="K1375" s="563" t="s">
        <v>555</v>
      </c>
      <c r="L1375" s="572" t="s">
        <v>557</v>
      </c>
      <c r="M1375" s="562" t="str">
        <f>VLOOKUP(C1375,[3]K10!$B$3:$K$1312,10,0)</f>
        <v>Mở</v>
      </c>
      <c r="N1375" s="571"/>
      <c r="O1375" s="563" t="s">
        <v>63</v>
      </c>
      <c r="P1375" s="563">
        <v>0</v>
      </c>
      <c r="Q1375" s="563" t="s">
        <v>555</v>
      </c>
      <c r="R1375" s="559" t="s">
        <v>2211</v>
      </c>
      <c r="S1375" s="559">
        <f t="shared" ref="S1375:S1381" si="63">IF(H1375=R1375,1,0)</f>
        <v>0</v>
      </c>
      <c r="T1375" s="559">
        <v>1252</v>
      </c>
      <c r="V1375" s="562">
        <f>VLOOKUP(C1375,[4]K10!$B$3:$J$1312,9,0)</f>
        <v>43</v>
      </c>
      <c r="W1375" s="561">
        <v>1372</v>
      </c>
      <c r="X1375" s="561" t="s">
        <v>4627</v>
      </c>
      <c r="Y1375" s="561"/>
    </row>
    <row r="1376" spans="1:25" ht="28.5" hidden="1" x14ac:dyDescent="0.2">
      <c r="A1376" s="569">
        <v>1070</v>
      </c>
      <c r="B1376" s="568" t="str">
        <f t="shared" si="62"/>
        <v>10.7.1603147.02</v>
      </c>
      <c r="C1376" s="562" t="s">
        <v>4585</v>
      </c>
      <c r="D1376" s="562" t="str">
        <f>VLOOKUP(E1376,[1]QuyetdinhPCGD!$B$6:$C$1258,2,0)</f>
        <v>1603147</v>
      </c>
      <c r="E1376" s="570" t="s">
        <v>556</v>
      </c>
      <c r="F1376" s="564" t="s">
        <v>60</v>
      </c>
      <c r="G1376" s="564" t="s">
        <v>9</v>
      </c>
      <c r="H1376" s="562" t="str">
        <f>VLOOKUP(J1376,'[2]Phan ca&amp; Ngay BDhoc'!$B$4:$I$106,8,0)</f>
        <v>A10-701</v>
      </c>
      <c r="I1376" s="571"/>
      <c r="J1376" s="566" t="s">
        <v>225</v>
      </c>
      <c r="K1376" s="563" t="s">
        <v>274</v>
      </c>
      <c r="L1376" s="572" t="s">
        <v>70</v>
      </c>
      <c r="M1376" s="562" t="str">
        <f>VLOOKUP(C1376,[3]K10!$B$3:$K$1312,10,0)</f>
        <v>Mở</v>
      </c>
      <c r="N1376" s="571"/>
      <c r="O1376" s="563" t="s">
        <v>63</v>
      </c>
      <c r="P1376" s="563">
        <v>0</v>
      </c>
      <c r="Q1376" s="563" t="s">
        <v>274</v>
      </c>
      <c r="R1376" s="559" t="s">
        <v>2211</v>
      </c>
      <c r="S1376" s="559">
        <f t="shared" si="63"/>
        <v>0</v>
      </c>
      <c r="T1376" s="559">
        <v>1253</v>
      </c>
      <c r="V1376" s="562">
        <f>VLOOKUP(C1376,[4]K10!$B$3:$J$1312,9,0)</f>
        <v>31</v>
      </c>
      <c r="W1376" s="561">
        <v>1373</v>
      </c>
      <c r="X1376" s="561" t="s">
        <v>4627</v>
      </c>
      <c r="Y1376" s="561"/>
    </row>
    <row r="1377" spans="1:26" ht="28.5" hidden="1" x14ac:dyDescent="0.2">
      <c r="A1377" s="569">
        <v>1071</v>
      </c>
      <c r="B1377" s="568" t="str">
        <f t="shared" si="62"/>
        <v>10.7.1603112.03</v>
      </c>
      <c r="C1377" s="562" t="s">
        <v>4586</v>
      </c>
      <c r="D1377" s="562" t="str">
        <f>VLOOKUP(E1377,[1]QuyetdinhPCGD!$B$6:$C$1258,2,0)</f>
        <v>1603112</v>
      </c>
      <c r="E1377" s="573" t="s">
        <v>553</v>
      </c>
      <c r="F1377" s="564" t="s">
        <v>94</v>
      </c>
      <c r="G1377" s="564" t="s">
        <v>10</v>
      </c>
      <c r="H1377" s="562" t="str">
        <f>VLOOKUP(J1377,'[2]Phan ca&amp; Ngay BDhoc'!$B$4:$I$106,8,0)</f>
        <v>A9-204</v>
      </c>
      <c r="I1377" s="571"/>
      <c r="J1377" s="566" t="s">
        <v>226</v>
      </c>
      <c r="K1377" s="563" t="s">
        <v>274</v>
      </c>
      <c r="L1377" s="572" t="s">
        <v>75</v>
      </c>
      <c r="M1377" s="562" t="str">
        <f>VLOOKUP(C1377,[3]K10!$B$3:$K$1312,10,0)</f>
        <v>Mở</v>
      </c>
      <c r="N1377" s="571"/>
      <c r="O1377" s="563" t="s">
        <v>63</v>
      </c>
      <c r="P1377" s="563">
        <v>0</v>
      </c>
      <c r="Q1377" s="563" t="s">
        <v>274</v>
      </c>
      <c r="R1377" s="559" t="s">
        <v>2255</v>
      </c>
      <c r="S1377" s="559">
        <f t="shared" si="63"/>
        <v>0</v>
      </c>
      <c r="T1377" s="559">
        <v>1256</v>
      </c>
      <c r="V1377" s="562">
        <f>VLOOKUP(C1377,[4]K10!$B$3:$J$1312,9,0)</f>
        <v>70</v>
      </c>
      <c r="W1377" s="561">
        <v>1374</v>
      </c>
      <c r="X1377" s="561" t="s">
        <v>2472</v>
      </c>
      <c r="Y1377" s="561"/>
    </row>
    <row r="1378" spans="1:26" ht="28.5" hidden="1" x14ac:dyDescent="0.2">
      <c r="A1378" s="569">
        <v>1072</v>
      </c>
      <c r="B1378" s="568" t="str">
        <f t="shared" si="62"/>
        <v>10.7.1603120.08</v>
      </c>
      <c r="C1378" s="576" t="s">
        <v>4587</v>
      </c>
      <c r="D1378" s="562" t="str">
        <f>VLOOKUP(E1378,[1]QuyetdinhPCGD!$B$6:$C$1258,2,0)</f>
        <v>1603120</v>
      </c>
      <c r="E1378" s="573" t="s">
        <v>538</v>
      </c>
      <c r="F1378" s="564" t="s">
        <v>98</v>
      </c>
      <c r="G1378" s="564" t="s">
        <v>8</v>
      </c>
      <c r="H1378" s="562" t="str">
        <f>VLOOKUP(J1378,'[2]Phan ca&amp; Ngay BDhoc'!$B$4:$I$106,8,0)</f>
        <v>A9-204</v>
      </c>
      <c r="I1378" s="564"/>
      <c r="J1378" s="566" t="s">
        <v>226</v>
      </c>
      <c r="K1378" s="563" t="s">
        <v>4588</v>
      </c>
      <c r="L1378" s="575" t="s">
        <v>119</v>
      </c>
      <c r="M1378" s="562" t="str">
        <f>VLOOKUP(C1378,[3]K10!$B$3:$K$1312,10,0)</f>
        <v>Mở</v>
      </c>
      <c r="N1378" s="564"/>
      <c r="O1378" s="563" t="s">
        <v>63</v>
      </c>
      <c r="P1378" s="563">
        <v>0</v>
      </c>
      <c r="Q1378" s="563" t="s">
        <v>274</v>
      </c>
      <c r="R1378" s="559" t="s">
        <v>2255</v>
      </c>
      <c r="S1378" s="559">
        <f t="shared" si="63"/>
        <v>0</v>
      </c>
      <c r="T1378" s="559">
        <v>1257</v>
      </c>
      <c r="V1378" s="562">
        <f>VLOOKUP(C1378,[4]K10!$B$3:$J$1312,9,0)</f>
        <v>73</v>
      </c>
      <c r="W1378" s="561">
        <v>1375</v>
      </c>
      <c r="X1378" s="561" t="s">
        <v>2472</v>
      </c>
      <c r="Y1378" s="561"/>
    </row>
    <row r="1379" spans="1:26" ht="71.25" hidden="1" x14ac:dyDescent="0.2">
      <c r="A1379" s="569">
        <v>1073</v>
      </c>
      <c r="B1379" s="568" t="str">
        <f t="shared" si="62"/>
        <v>10.7.1603129.01</v>
      </c>
      <c r="C1379" s="562" t="s">
        <v>4589</v>
      </c>
      <c r="D1379" s="562" t="str">
        <f>VLOOKUP(E1379,[1]QuyetdinhPCGD!$B$6:$C$1258,2,0)</f>
        <v>1603129</v>
      </c>
      <c r="E1379" s="567" t="s">
        <v>558</v>
      </c>
      <c r="F1379" s="564" t="s">
        <v>173</v>
      </c>
      <c r="G1379" s="564" t="s">
        <v>12</v>
      </c>
      <c r="H1379" s="562" t="str">
        <f>VLOOKUP(J1379,'[2]Phan ca&amp; Ngay BDhoc'!$B$4:$I$106,8,0)</f>
        <v>A9-204</v>
      </c>
      <c r="I1379" s="571"/>
      <c r="J1379" s="566" t="s">
        <v>226</v>
      </c>
      <c r="K1379" s="563" t="s">
        <v>559</v>
      </c>
      <c r="L1379" s="572" t="s">
        <v>62</v>
      </c>
      <c r="M1379" s="562" t="str">
        <f>VLOOKUP(C1379,[3]K10!$B$3:$K$1312,10,0)</f>
        <v>Mở</v>
      </c>
      <c r="N1379" s="571"/>
      <c r="O1379" s="563" t="s">
        <v>63</v>
      </c>
      <c r="P1379" s="563">
        <v>0</v>
      </c>
      <c r="Q1379" s="563" t="s">
        <v>559</v>
      </c>
      <c r="R1379" s="559" t="s">
        <v>2255</v>
      </c>
      <c r="S1379" s="559">
        <f t="shared" si="63"/>
        <v>0</v>
      </c>
      <c r="T1379" s="559">
        <v>1258</v>
      </c>
      <c r="V1379" s="562">
        <f>VLOOKUP(C1379,[4]K10!$B$3:$J$1312,9,0)</f>
        <v>34</v>
      </c>
      <c r="W1379" s="561">
        <v>1376</v>
      </c>
      <c r="X1379" s="561" t="s">
        <v>2472</v>
      </c>
      <c r="Y1379" s="561"/>
    </row>
    <row r="1380" spans="1:26" ht="28.5" hidden="1" x14ac:dyDescent="0.2">
      <c r="A1380" s="569">
        <v>1074</v>
      </c>
      <c r="B1380" s="568" t="str">
        <f t="shared" si="62"/>
        <v>10.7.1603147.03</v>
      </c>
      <c r="C1380" s="562" t="s">
        <v>4590</v>
      </c>
      <c r="D1380" s="562" t="str">
        <f>VLOOKUP(E1380,[1]QuyetdinhPCGD!$B$6:$C$1258,2,0)</f>
        <v>1603147</v>
      </c>
      <c r="E1380" s="570" t="s">
        <v>556</v>
      </c>
      <c r="F1380" s="564" t="s">
        <v>68</v>
      </c>
      <c r="G1380" s="564" t="s">
        <v>10</v>
      </c>
      <c r="H1380" s="562" t="str">
        <f>VLOOKUP(J1380,'[2]Phan ca&amp; Ngay BDhoc'!$B$4:$I$106,8,0)</f>
        <v>A9-204</v>
      </c>
      <c r="I1380" s="571"/>
      <c r="J1380" s="566" t="s">
        <v>226</v>
      </c>
      <c r="K1380" s="563" t="s">
        <v>274</v>
      </c>
      <c r="L1380" s="572" t="s">
        <v>75</v>
      </c>
      <c r="M1380" s="562" t="str">
        <f>VLOOKUP(C1380,[3]K10!$B$3:$K$1312,10,0)</f>
        <v>Mở</v>
      </c>
      <c r="N1380" s="571"/>
      <c r="O1380" s="563" t="s">
        <v>63</v>
      </c>
      <c r="P1380" s="563">
        <v>0</v>
      </c>
      <c r="Q1380" s="563" t="s">
        <v>274</v>
      </c>
      <c r="R1380" s="559" t="s">
        <v>2255</v>
      </c>
      <c r="S1380" s="559">
        <f t="shared" si="63"/>
        <v>0</v>
      </c>
      <c r="T1380" s="559">
        <v>1260</v>
      </c>
      <c r="V1380" s="562">
        <f>VLOOKUP(C1380,[4]K10!$B$3:$J$1312,9,0)</f>
        <v>75</v>
      </c>
      <c r="W1380" s="561">
        <v>1377</v>
      </c>
      <c r="X1380" s="561" t="s">
        <v>2472</v>
      </c>
      <c r="Y1380" s="561"/>
    </row>
    <row r="1381" spans="1:26" ht="71.25" hidden="1" x14ac:dyDescent="0.2">
      <c r="A1381" s="569">
        <v>1075</v>
      </c>
      <c r="B1381" s="568" t="str">
        <f t="shared" si="62"/>
        <v>10.7.0403121.01</v>
      </c>
      <c r="C1381" s="562" t="s">
        <v>4591</v>
      </c>
      <c r="D1381" s="562" t="str">
        <f>VLOOKUP(E1381,[1]QuyetdinhPCGD!$B$6:$C$1258,2,0)</f>
        <v>0403121</v>
      </c>
      <c r="E1381" s="573" t="s">
        <v>560</v>
      </c>
      <c r="F1381" s="564" t="s">
        <v>138</v>
      </c>
      <c r="G1381" s="564" t="s">
        <v>10</v>
      </c>
      <c r="H1381" s="562" t="s">
        <v>309</v>
      </c>
      <c r="I1381" s="571"/>
      <c r="J1381" s="566" t="s">
        <v>228</v>
      </c>
      <c r="K1381" s="563" t="s">
        <v>561</v>
      </c>
      <c r="L1381" s="572" t="s">
        <v>62</v>
      </c>
      <c r="M1381" s="562" t="str">
        <f>VLOOKUP(C1381,[3]K10!$B$3:$K$1312,10,0)</f>
        <v>Không mở</v>
      </c>
      <c r="N1381" s="571"/>
      <c r="O1381" s="563" t="s">
        <v>63</v>
      </c>
      <c r="P1381" s="563" t="s">
        <v>141</v>
      </c>
      <c r="Q1381" s="563" t="s">
        <v>561</v>
      </c>
      <c r="R1381" s="559" t="s">
        <v>3419</v>
      </c>
      <c r="S1381" s="559">
        <f t="shared" si="63"/>
        <v>0</v>
      </c>
      <c r="T1381" s="559">
        <v>1263</v>
      </c>
      <c r="V1381" s="562">
        <f>VLOOKUP(C1381,[4]K10!$B$3:$J$1312,9,0)</f>
        <v>1</v>
      </c>
      <c r="W1381" s="561">
        <v>1378</v>
      </c>
      <c r="X1381" s="561"/>
      <c r="Y1381" s="561"/>
    </row>
    <row r="1382" spans="1:26" ht="50.25" hidden="1" customHeight="1" x14ac:dyDescent="0.2">
      <c r="A1382" s="569"/>
      <c r="B1382" s="568" t="str">
        <f t="shared" si="62"/>
        <v>10.7.0403121.05</v>
      </c>
      <c r="C1382" s="576" t="s">
        <v>4592</v>
      </c>
      <c r="D1382" s="562" t="str">
        <f>VLOOKUP(E1382,[1]QuyetdinhPCGD!$B$6:$C$1258,2,0)</f>
        <v>0403121</v>
      </c>
      <c r="E1382" s="573" t="s">
        <v>560</v>
      </c>
      <c r="F1382" s="564" t="s">
        <v>138</v>
      </c>
      <c r="G1382" s="564" t="s">
        <v>10</v>
      </c>
      <c r="H1382" s="562" t="s">
        <v>309</v>
      </c>
      <c r="I1382" s="571"/>
      <c r="J1382" s="566" t="s">
        <v>228</v>
      </c>
      <c r="K1382" s="563" t="s">
        <v>3435</v>
      </c>
      <c r="L1382" s="575" t="s">
        <v>112</v>
      </c>
      <c r="M1382" s="562" t="str">
        <f>VLOOKUP(C1382,[3]K10!$B$3:$K$1312,10,0)</f>
        <v>Mở</v>
      </c>
      <c r="N1382" s="571">
        <v>6</v>
      </c>
      <c r="O1382" s="563" t="s">
        <v>63</v>
      </c>
      <c r="P1382" s="563"/>
      <c r="Q1382" s="563"/>
      <c r="V1382" s="562">
        <f>VLOOKUP(C1382,[4]K10!$B$3:$J$1312,9,0)</f>
        <v>24</v>
      </c>
      <c r="W1382" s="561">
        <v>1379</v>
      </c>
      <c r="X1382" s="561" t="s">
        <v>2472</v>
      </c>
      <c r="Y1382" s="561"/>
      <c r="Z1382" s="558" t="s">
        <v>3436</v>
      </c>
    </row>
    <row r="1383" spans="1:26" ht="71.25" hidden="1" x14ac:dyDescent="0.2">
      <c r="A1383" s="569">
        <v>1076</v>
      </c>
      <c r="B1383" s="568" t="str">
        <f t="shared" si="62"/>
        <v>10.7.0403121.02</v>
      </c>
      <c r="C1383" s="562" t="s">
        <v>4593</v>
      </c>
      <c r="D1383" s="562" t="str">
        <f>VLOOKUP(E1383,[1]QuyetdinhPCGD!$B$6:$C$1258,2,0)</f>
        <v>0403121</v>
      </c>
      <c r="E1383" s="573" t="s">
        <v>560</v>
      </c>
      <c r="F1383" s="564" t="s">
        <v>142</v>
      </c>
      <c r="G1383" s="564" t="s">
        <v>10</v>
      </c>
      <c r="H1383" s="562" t="s">
        <v>309</v>
      </c>
      <c r="I1383" s="571"/>
      <c r="J1383" s="566" t="s">
        <v>228</v>
      </c>
      <c r="K1383" s="563" t="s">
        <v>561</v>
      </c>
      <c r="L1383" s="572" t="s">
        <v>70</v>
      </c>
      <c r="M1383" s="562" t="str">
        <f>VLOOKUP(C1383,[3]K10!$B$3:$K$1312,10,0)</f>
        <v>Mở</v>
      </c>
      <c r="N1383" s="571"/>
      <c r="O1383" s="563" t="s">
        <v>63</v>
      </c>
      <c r="P1383" s="563" t="s">
        <v>143</v>
      </c>
      <c r="Q1383" s="563" t="s">
        <v>561</v>
      </c>
      <c r="R1383" s="559" t="s">
        <v>3419</v>
      </c>
      <c r="S1383" s="559">
        <f t="shared" ref="S1383:S1397" si="64">IF(H1383=R1383,1,0)</f>
        <v>0</v>
      </c>
      <c r="T1383" s="559">
        <v>1264</v>
      </c>
      <c r="V1383" s="562">
        <f>VLOOKUP(C1383,[4]K10!$B$3:$J$1312,9,0)</f>
        <v>20</v>
      </c>
      <c r="W1383" s="561">
        <v>1380</v>
      </c>
      <c r="X1383" s="561" t="s">
        <v>4627</v>
      </c>
      <c r="Y1383" s="561"/>
    </row>
    <row r="1384" spans="1:26" ht="57" hidden="1" x14ac:dyDescent="0.2">
      <c r="A1384" s="569">
        <v>1077</v>
      </c>
      <c r="B1384" s="568" t="str">
        <f t="shared" si="62"/>
        <v>10.7.0403125.01</v>
      </c>
      <c r="C1384" s="906" t="s">
        <v>4594</v>
      </c>
      <c r="D1384" s="906" t="str">
        <f>VLOOKUP(E1384,[1]QuyetdinhPCGD!$B$6:$C$1258,2,0)</f>
        <v>0403125</v>
      </c>
      <c r="E1384" s="908" t="s">
        <v>562</v>
      </c>
      <c r="F1384" s="905" t="s">
        <v>72</v>
      </c>
      <c r="G1384" s="905" t="s">
        <v>8</v>
      </c>
      <c r="H1384" s="906" t="str">
        <f>VLOOKUP(J1384,'[2]Phan ca&amp; Ngay BDhoc'!$B$4:$I$106,8,0)</f>
        <v>B4-601</v>
      </c>
      <c r="I1384" s="564"/>
      <c r="J1384" s="566" t="s">
        <v>228</v>
      </c>
      <c r="K1384" s="563" t="s">
        <v>563</v>
      </c>
      <c r="L1384" s="565" t="s">
        <v>62</v>
      </c>
      <c r="M1384" s="562" t="str">
        <f>VLOOKUP(C1384,[3]K10!$B$3:$K$1312,10,0)</f>
        <v>Mở</v>
      </c>
      <c r="N1384" s="564"/>
      <c r="O1384" s="563" t="s">
        <v>63</v>
      </c>
      <c r="P1384" s="563">
        <v>0</v>
      </c>
      <c r="Q1384" s="563" t="s">
        <v>563</v>
      </c>
      <c r="R1384" s="559" t="s">
        <v>3419</v>
      </c>
      <c r="S1384" s="559">
        <f t="shared" si="64"/>
        <v>0</v>
      </c>
      <c r="T1384" s="559">
        <v>1265</v>
      </c>
      <c r="V1384" s="562">
        <f>VLOOKUP(C1384,[4]K10!$B$3:$J$1312,9,0)</f>
        <v>49</v>
      </c>
      <c r="W1384" s="561">
        <v>1381</v>
      </c>
      <c r="X1384" s="561" t="s">
        <v>2472</v>
      </c>
      <c r="Y1384" s="561"/>
    </row>
    <row r="1385" spans="1:26" ht="57" hidden="1" x14ac:dyDescent="0.2">
      <c r="A1385" s="569">
        <v>1078</v>
      </c>
      <c r="B1385" s="568" t="str">
        <f t="shared" si="62"/>
        <v>10.7.0403128.05</v>
      </c>
      <c r="C1385" s="562" t="s">
        <v>4595</v>
      </c>
      <c r="D1385" s="562" t="str">
        <f>VLOOKUP(E1385,[1]QuyetdinhPCGD!$B$6:$C$1258,2,0)</f>
        <v>0403128</v>
      </c>
      <c r="E1385" s="567" t="s">
        <v>305</v>
      </c>
      <c r="F1385" s="564" t="s">
        <v>72</v>
      </c>
      <c r="G1385" s="564" t="s">
        <v>8</v>
      </c>
      <c r="H1385" s="562" t="s">
        <v>87</v>
      </c>
      <c r="I1385" s="564"/>
      <c r="J1385" s="566" t="s">
        <v>228</v>
      </c>
      <c r="K1385" s="563" t="s">
        <v>563</v>
      </c>
      <c r="L1385" s="565" t="s">
        <v>112</v>
      </c>
      <c r="M1385" s="562" t="str">
        <f>VLOOKUP(C1385,[3]K10!$B$3:$K$1312,10,0)</f>
        <v>Không mở</v>
      </c>
      <c r="N1385" s="564"/>
      <c r="O1385" s="563" t="s">
        <v>63</v>
      </c>
      <c r="P1385" s="563">
        <v>0</v>
      </c>
      <c r="Q1385" s="563" t="s">
        <v>563</v>
      </c>
      <c r="R1385" s="559" t="s">
        <v>87</v>
      </c>
      <c r="S1385" s="559">
        <f t="shared" si="64"/>
        <v>1</v>
      </c>
      <c r="T1385" s="559">
        <v>1266</v>
      </c>
      <c r="V1385" s="562">
        <f>VLOOKUP(C1385,[4]K10!$B$3:$J$1312,9,0)</f>
        <v>0</v>
      </c>
      <c r="W1385" s="561">
        <v>1382</v>
      </c>
      <c r="X1385" s="561"/>
      <c r="Y1385" s="561"/>
    </row>
    <row r="1386" spans="1:26" ht="57" hidden="1" x14ac:dyDescent="0.2">
      <c r="A1386" s="569">
        <v>1079</v>
      </c>
      <c r="B1386" s="568" t="str">
        <f t="shared" si="62"/>
        <v>10.7.0403132.05</v>
      </c>
      <c r="C1386" s="562" t="s">
        <v>4596</v>
      </c>
      <c r="D1386" s="562" t="str">
        <f>VLOOKUP(E1386,[1]QuyetdinhPCGD!$B$6:$C$1258,2,0)</f>
        <v>0403132</v>
      </c>
      <c r="E1386" s="567" t="s">
        <v>80</v>
      </c>
      <c r="F1386" s="564" t="s">
        <v>85</v>
      </c>
      <c r="G1386" s="564" t="s">
        <v>8</v>
      </c>
      <c r="H1386" s="562" t="s">
        <v>87</v>
      </c>
      <c r="I1386" s="564"/>
      <c r="J1386" s="566" t="s">
        <v>228</v>
      </c>
      <c r="K1386" s="563" t="s">
        <v>567</v>
      </c>
      <c r="L1386" s="565" t="s">
        <v>112</v>
      </c>
      <c r="M1386" s="562" t="str">
        <f>VLOOKUP(C1386,[3]K10!$B$3:$K$1312,10,0)</f>
        <v>Không mở</v>
      </c>
      <c r="N1386" s="564"/>
      <c r="O1386" s="563" t="s">
        <v>63</v>
      </c>
      <c r="P1386" s="563">
        <v>0</v>
      </c>
      <c r="Q1386" s="563" t="s">
        <v>567</v>
      </c>
      <c r="R1386" s="559" t="s">
        <v>87</v>
      </c>
      <c r="S1386" s="559">
        <f t="shared" si="64"/>
        <v>1</v>
      </c>
      <c r="T1386" s="559">
        <v>1276</v>
      </c>
      <c r="V1386" s="562">
        <f>VLOOKUP(C1386,[4]K10!$B$3:$J$1312,9,0)</f>
        <v>0</v>
      </c>
      <c r="W1386" s="561">
        <v>1383</v>
      </c>
      <c r="X1386" s="561"/>
      <c r="Y1386" s="561"/>
    </row>
    <row r="1387" spans="1:26" ht="57" hidden="1" x14ac:dyDescent="0.2">
      <c r="A1387" s="569">
        <v>1080</v>
      </c>
      <c r="B1387" s="568" t="str">
        <f t="shared" si="62"/>
        <v>10.7.0403137.05</v>
      </c>
      <c r="C1387" s="562" t="s">
        <v>4597</v>
      </c>
      <c r="D1387" s="562" t="str">
        <f>VLOOKUP(E1387,[1]QuyetdinhPCGD!$B$6:$C$1258,2,0)</f>
        <v>0403137</v>
      </c>
      <c r="E1387" s="567" t="s">
        <v>307</v>
      </c>
      <c r="F1387" s="564" t="s">
        <v>72</v>
      </c>
      <c r="G1387" s="564" t="s">
        <v>8</v>
      </c>
      <c r="H1387" s="563" t="s">
        <v>4629</v>
      </c>
      <c r="I1387" s="564"/>
      <c r="J1387" s="566" t="s">
        <v>228</v>
      </c>
      <c r="K1387" s="563" t="s">
        <v>563</v>
      </c>
      <c r="L1387" s="565" t="s">
        <v>112</v>
      </c>
      <c r="M1387" s="562" t="str">
        <f>VLOOKUP(C1387,[3]K10!$B$3:$K$1312,10,0)</f>
        <v>Mở</v>
      </c>
      <c r="N1387" s="564"/>
      <c r="O1387" s="563" t="s">
        <v>63</v>
      </c>
      <c r="P1387" s="563">
        <v>0</v>
      </c>
      <c r="Q1387" s="563" t="s">
        <v>563</v>
      </c>
      <c r="R1387" s="559" t="s">
        <v>87</v>
      </c>
      <c r="S1387" s="559">
        <f t="shared" si="64"/>
        <v>0</v>
      </c>
      <c r="T1387" s="559">
        <v>1267</v>
      </c>
      <c r="U1387" s="559" t="s">
        <v>4628</v>
      </c>
      <c r="V1387" s="562">
        <f>VLOOKUP(C1387,[4]K10!$B$3:$J$1312,9,0)</f>
        <v>52</v>
      </c>
      <c r="W1387" s="561">
        <v>1384</v>
      </c>
      <c r="X1387" s="561" t="s">
        <v>2472</v>
      </c>
      <c r="Y1387" s="561"/>
    </row>
    <row r="1388" spans="1:26" ht="71.25" hidden="1" x14ac:dyDescent="0.2">
      <c r="A1388" s="569">
        <v>1081</v>
      </c>
      <c r="B1388" s="568" t="str">
        <f t="shared" si="62"/>
        <v>10.7.0403145.14</v>
      </c>
      <c r="C1388" s="562" t="s">
        <v>4598</v>
      </c>
      <c r="D1388" s="562" t="str">
        <f>VLOOKUP(E1388,[1]QuyetdinhPCGD!$B$6:$C$1258,2,0)</f>
        <v>0403145</v>
      </c>
      <c r="E1388" s="573" t="s">
        <v>308</v>
      </c>
      <c r="F1388" s="564" t="s">
        <v>138</v>
      </c>
      <c r="G1388" s="564" t="s">
        <v>12</v>
      </c>
      <c r="H1388" s="562" t="s">
        <v>309</v>
      </c>
      <c r="I1388" s="571"/>
      <c r="J1388" s="566" t="s">
        <v>228</v>
      </c>
      <c r="K1388" s="563" t="s">
        <v>313</v>
      </c>
      <c r="L1388" s="572" t="s">
        <v>346</v>
      </c>
      <c r="M1388" s="562" t="str">
        <f>VLOOKUP(C1388,[3]K10!$B$3:$K$1312,10,0)</f>
        <v>Mở</v>
      </c>
      <c r="N1388" s="571"/>
      <c r="O1388" s="563" t="s">
        <v>63</v>
      </c>
      <c r="P1388" s="563" t="s">
        <v>347</v>
      </c>
      <c r="Q1388" s="563" t="s">
        <v>313</v>
      </c>
      <c r="R1388" s="559" t="s">
        <v>3419</v>
      </c>
      <c r="S1388" s="559">
        <f t="shared" si="64"/>
        <v>0</v>
      </c>
      <c r="T1388" s="559">
        <v>1268</v>
      </c>
      <c r="V1388" s="562">
        <f>VLOOKUP(C1388,[4]K10!$B$3:$J$1312,9,0)</f>
        <v>23</v>
      </c>
      <c r="W1388" s="561">
        <v>1385</v>
      </c>
      <c r="X1388" s="561" t="s">
        <v>2472</v>
      </c>
      <c r="Y1388" s="561"/>
    </row>
    <row r="1389" spans="1:26" ht="71.25" hidden="1" x14ac:dyDescent="0.2">
      <c r="A1389" s="569">
        <v>1082</v>
      </c>
      <c r="B1389" s="568" t="str">
        <f t="shared" si="62"/>
        <v>10.7.0403145.15</v>
      </c>
      <c r="C1389" s="562" t="s">
        <v>4599</v>
      </c>
      <c r="D1389" s="562" t="str">
        <f>VLOOKUP(E1389,[1]QuyetdinhPCGD!$B$6:$C$1258,2,0)</f>
        <v>0403145</v>
      </c>
      <c r="E1389" s="573" t="s">
        <v>308</v>
      </c>
      <c r="F1389" s="564" t="s">
        <v>142</v>
      </c>
      <c r="G1389" s="564" t="s">
        <v>12</v>
      </c>
      <c r="H1389" s="562" t="s">
        <v>309</v>
      </c>
      <c r="I1389" s="571"/>
      <c r="J1389" s="566" t="s">
        <v>228</v>
      </c>
      <c r="K1389" s="563" t="s">
        <v>313</v>
      </c>
      <c r="L1389" s="572" t="s">
        <v>353</v>
      </c>
      <c r="M1389" s="562" t="str">
        <f>VLOOKUP(C1389,[3]K10!$B$3:$K$1312,10,0)</f>
        <v>Mở</v>
      </c>
      <c r="N1389" s="571"/>
      <c r="O1389" s="563" t="s">
        <v>63</v>
      </c>
      <c r="P1389" s="563" t="s">
        <v>354</v>
      </c>
      <c r="Q1389" s="563" t="s">
        <v>313</v>
      </c>
      <c r="R1389" s="559" t="s">
        <v>3419</v>
      </c>
      <c r="S1389" s="559">
        <f t="shared" si="64"/>
        <v>0</v>
      </c>
      <c r="T1389" s="559">
        <v>1269</v>
      </c>
      <c r="V1389" s="562">
        <f>VLOOKUP(C1389,[4]K10!$B$3:$J$1312,9,0)</f>
        <v>23</v>
      </c>
      <c r="W1389" s="561">
        <v>1386</v>
      </c>
      <c r="X1389" s="561" t="s">
        <v>4627</v>
      </c>
      <c r="Y1389" s="561"/>
    </row>
    <row r="1390" spans="1:26" ht="71.25" x14ac:dyDescent="0.2">
      <c r="A1390" s="569">
        <v>1083</v>
      </c>
      <c r="B1390" s="568" t="str">
        <f t="shared" si="62"/>
        <v>10.7.0403157.01</v>
      </c>
      <c r="C1390" s="562" t="s">
        <v>4600</v>
      </c>
      <c r="D1390" s="562" t="str">
        <f>VLOOKUP(E1390,[1]QuyetdinhPCGD!$B$6:$C$1258,2,0)</f>
        <v>0403157</v>
      </c>
      <c r="E1390" s="573" t="s">
        <v>564</v>
      </c>
      <c r="F1390" s="564" t="s">
        <v>138</v>
      </c>
      <c r="G1390" s="564" t="s">
        <v>13</v>
      </c>
      <c r="H1390" s="562" t="s">
        <v>309</v>
      </c>
      <c r="I1390" s="571"/>
      <c r="J1390" s="566" t="s">
        <v>228</v>
      </c>
      <c r="K1390" s="563" t="s">
        <v>313</v>
      </c>
      <c r="L1390" s="572" t="s">
        <v>62</v>
      </c>
      <c r="M1390" s="562" t="str">
        <f>VLOOKUP(C1390,[3]K10!$B$3:$K$1312,10,0)</f>
        <v>Mở</v>
      </c>
      <c r="N1390" s="571"/>
      <c r="O1390" s="563" t="s">
        <v>63</v>
      </c>
      <c r="P1390" s="563" t="s">
        <v>141</v>
      </c>
      <c r="Q1390" s="563" t="s">
        <v>313</v>
      </c>
      <c r="R1390" s="559" t="s">
        <v>3419</v>
      </c>
      <c r="S1390" s="559">
        <f t="shared" si="64"/>
        <v>0</v>
      </c>
      <c r="T1390" s="559">
        <v>1270</v>
      </c>
      <c r="V1390" s="562">
        <f>VLOOKUP(C1390,[4]K10!$B$3:$J$1312,9,0)</f>
        <v>23</v>
      </c>
      <c r="W1390" s="561">
        <v>1387</v>
      </c>
      <c r="X1390" s="561" t="s">
        <v>2472</v>
      </c>
      <c r="Y1390" s="561"/>
    </row>
    <row r="1391" spans="1:26" ht="71.25" hidden="1" x14ac:dyDescent="0.2">
      <c r="A1391" s="569">
        <v>1084</v>
      </c>
      <c r="B1391" s="568" t="str">
        <f t="shared" si="62"/>
        <v>10.7.0403157.02</v>
      </c>
      <c r="C1391" s="562" t="s">
        <v>4601</v>
      </c>
      <c r="D1391" s="562" t="str">
        <f>VLOOKUP(E1391,[1]QuyetdinhPCGD!$B$6:$C$1258,2,0)</f>
        <v>0403157</v>
      </c>
      <c r="E1391" s="573" t="s">
        <v>564</v>
      </c>
      <c r="F1391" s="564" t="s">
        <v>142</v>
      </c>
      <c r="G1391" s="564" t="s">
        <v>13</v>
      </c>
      <c r="H1391" s="562" t="s">
        <v>309</v>
      </c>
      <c r="I1391" s="571"/>
      <c r="J1391" s="566" t="s">
        <v>228</v>
      </c>
      <c r="K1391" s="563" t="s">
        <v>313</v>
      </c>
      <c r="L1391" s="572" t="s">
        <v>70</v>
      </c>
      <c r="M1391" s="562" t="str">
        <f>VLOOKUP(C1391,[3]K10!$B$3:$K$1312,10,0)</f>
        <v>Mở</v>
      </c>
      <c r="N1391" s="571"/>
      <c r="O1391" s="563" t="s">
        <v>63</v>
      </c>
      <c r="P1391" s="563" t="s">
        <v>143</v>
      </c>
      <c r="Q1391" s="563" t="s">
        <v>313</v>
      </c>
      <c r="R1391" s="559" t="s">
        <v>3419</v>
      </c>
      <c r="S1391" s="559">
        <f t="shared" si="64"/>
        <v>0</v>
      </c>
      <c r="T1391" s="559">
        <v>1271</v>
      </c>
      <c r="V1391" s="562">
        <f>VLOOKUP(C1391,[4]K10!$B$3:$J$1312,9,0)</f>
        <v>23</v>
      </c>
      <c r="W1391" s="561">
        <v>1388</v>
      </c>
      <c r="X1391" s="561" t="s">
        <v>4627</v>
      </c>
      <c r="Y1391" s="561"/>
    </row>
    <row r="1392" spans="1:26" ht="71.25" hidden="1" x14ac:dyDescent="0.2">
      <c r="A1392" s="569">
        <v>1085</v>
      </c>
      <c r="B1392" s="568" t="str">
        <f t="shared" si="62"/>
        <v>10.7.0403161.01</v>
      </c>
      <c r="C1392" s="562" t="s">
        <v>4602</v>
      </c>
      <c r="D1392" s="562" t="str">
        <f>VLOOKUP(E1392,[1]QuyetdinhPCGD!$B$6:$C$1258,2,0)</f>
        <v>0403161</v>
      </c>
      <c r="E1392" s="573" t="s">
        <v>565</v>
      </c>
      <c r="F1392" s="564" t="s">
        <v>138</v>
      </c>
      <c r="G1392" s="564" t="s">
        <v>11</v>
      </c>
      <c r="H1392" s="562" t="s">
        <v>309</v>
      </c>
      <c r="I1392" s="571"/>
      <c r="J1392" s="566" t="s">
        <v>228</v>
      </c>
      <c r="K1392" s="563" t="s">
        <v>561</v>
      </c>
      <c r="L1392" s="572" t="s">
        <v>62</v>
      </c>
      <c r="M1392" s="562" t="str">
        <f>VLOOKUP(C1392,[3]K10!$B$3:$K$1312,10,0)</f>
        <v>Mở</v>
      </c>
      <c r="N1392" s="571"/>
      <c r="O1392" s="563" t="s">
        <v>63</v>
      </c>
      <c r="P1392" s="563" t="s">
        <v>141</v>
      </c>
      <c r="Q1392" s="563" t="s">
        <v>561</v>
      </c>
      <c r="R1392" s="559" t="s">
        <v>3419</v>
      </c>
      <c r="S1392" s="559">
        <f t="shared" si="64"/>
        <v>0</v>
      </c>
      <c r="T1392" s="559">
        <v>1272</v>
      </c>
      <c r="V1392" s="562">
        <f>VLOOKUP(C1392,[4]K10!$B$3:$J$1312,9,0)</f>
        <v>25</v>
      </c>
      <c r="W1392" s="561">
        <v>1389</v>
      </c>
      <c r="X1392" s="561" t="s">
        <v>2472</v>
      </c>
      <c r="Y1392" s="561"/>
    </row>
    <row r="1393" spans="1:26" ht="71.25" hidden="1" x14ac:dyDescent="0.2">
      <c r="A1393" s="569">
        <v>1086</v>
      </c>
      <c r="B1393" s="568" t="str">
        <f t="shared" si="62"/>
        <v>10.7.0403161.02</v>
      </c>
      <c r="C1393" s="562" t="s">
        <v>4603</v>
      </c>
      <c r="D1393" s="562" t="str">
        <f>VLOOKUP(E1393,[1]QuyetdinhPCGD!$B$6:$C$1258,2,0)</f>
        <v>0403161</v>
      </c>
      <c r="E1393" s="573" t="s">
        <v>565</v>
      </c>
      <c r="F1393" s="564" t="s">
        <v>142</v>
      </c>
      <c r="G1393" s="564" t="s">
        <v>11</v>
      </c>
      <c r="H1393" s="562" t="s">
        <v>309</v>
      </c>
      <c r="I1393" s="571"/>
      <c r="J1393" s="566" t="s">
        <v>228</v>
      </c>
      <c r="K1393" s="563" t="s">
        <v>561</v>
      </c>
      <c r="L1393" s="572" t="s">
        <v>70</v>
      </c>
      <c r="M1393" s="562" t="str">
        <f>VLOOKUP(C1393,[3]K10!$B$3:$K$1312,10,0)</f>
        <v>Mở</v>
      </c>
      <c r="N1393" s="571"/>
      <c r="O1393" s="563" t="s">
        <v>63</v>
      </c>
      <c r="P1393" s="563" t="s">
        <v>143</v>
      </c>
      <c r="Q1393" s="563" t="s">
        <v>561</v>
      </c>
      <c r="R1393" s="559" t="s">
        <v>3419</v>
      </c>
      <c r="S1393" s="559">
        <f t="shared" si="64"/>
        <v>0</v>
      </c>
      <c r="T1393" s="559">
        <v>1273</v>
      </c>
      <c r="V1393" s="562">
        <f>VLOOKUP(C1393,[4]K10!$B$3:$J$1312,9,0)</f>
        <v>26</v>
      </c>
      <c r="W1393" s="561">
        <v>1390</v>
      </c>
      <c r="X1393" s="561" t="s">
        <v>4627</v>
      </c>
      <c r="Y1393" s="561"/>
    </row>
    <row r="1394" spans="1:26" ht="57" hidden="1" x14ac:dyDescent="0.2">
      <c r="A1394" s="569">
        <v>1087</v>
      </c>
      <c r="B1394" s="568" t="str">
        <f t="shared" si="62"/>
        <v>10.7.0403138.01</v>
      </c>
      <c r="C1394" s="906" t="s">
        <v>4604</v>
      </c>
      <c r="D1394" s="906" t="str">
        <f>VLOOKUP(E1394,[1]QuyetdinhPCGD!$B$6:$C$1258,2,0)</f>
        <v>0403138</v>
      </c>
      <c r="E1394" s="907" t="s">
        <v>568</v>
      </c>
      <c r="F1394" s="905" t="s">
        <v>85</v>
      </c>
      <c r="G1394" s="905" t="s">
        <v>8</v>
      </c>
      <c r="H1394" s="909" t="s">
        <v>4629</v>
      </c>
      <c r="I1394" s="564"/>
      <c r="J1394" s="566" t="s">
        <v>228</v>
      </c>
      <c r="K1394" s="563" t="s">
        <v>567</v>
      </c>
      <c r="L1394" s="565" t="s">
        <v>62</v>
      </c>
      <c r="M1394" s="562" t="str">
        <f>VLOOKUP(C1394,[3]K10!$B$3:$K$1312,10,0)</f>
        <v>Mở</v>
      </c>
      <c r="N1394" s="564"/>
      <c r="O1394" s="563" t="s">
        <v>63</v>
      </c>
      <c r="P1394" s="563">
        <v>0</v>
      </c>
      <c r="Q1394" s="563" t="s">
        <v>567</v>
      </c>
      <c r="R1394" s="559" t="s">
        <v>87</v>
      </c>
      <c r="S1394" s="559">
        <f t="shared" si="64"/>
        <v>0</v>
      </c>
      <c r="T1394" s="559">
        <v>1277</v>
      </c>
      <c r="U1394" s="559" t="s">
        <v>4628</v>
      </c>
      <c r="V1394" s="562">
        <f>VLOOKUP(C1394,[4]K10!$B$3:$J$1312,9,0)</f>
        <v>49</v>
      </c>
      <c r="W1394" s="561">
        <v>1391</v>
      </c>
      <c r="X1394" s="561" t="s">
        <v>2472</v>
      </c>
      <c r="Y1394" s="561"/>
    </row>
    <row r="1395" spans="1:26" ht="57" hidden="1" x14ac:dyDescent="0.2">
      <c r="A1395" s="569">
        <v>1088</v>
      </c>
      <c r="B1395" s="568" t="str">
        <f t="shared" si="62"/>
        <v>10.7.0403176.01</v>
      </c>
      <c r="C1395" s="562" t="s">
        <v>4605</v>
      </c>
      <c r="D1395" s="562" t="str">
        <f>VLOOKUP(E1395,[1]QuyetdinhPCGD!$B$6:$C$1258,2,0)</f>
        <v>0403176</v>
      </c>
      <c r="E1395" s="570" t="s">
        <v>566</v>
      </c>
      <c r="F1395" s="564" t="s">
        <v>85</v>
      </c>
      <c r="G1395" s="564" t="s">
        <v>8</v>
      </c>
      <c r="H1395" s="562" t="str">
        <f>VLOOKUP(J1395,'[2]Phan ca&amp; Ngay BDhoc'!$B$4:$I$106,8,0)</f>
        <v>B4-601</v>
      </c>
      <c r="I1395" s="564"/>
      <c r="J1395" s="566" t="s">
        <v>228</v>
      </c>
      <c r="K1395" s="563" t="s">
        <v>567</v>
      </c>
      <c r="L1395" s="565" t="s">
        <v>62</v>
      </c>
      <c r="M1395" s="562" t="str">
        <f>VLOOKUP(C1395,[3]K10!$B$3:$K$1312,10,0)</f>
        <v>Không mở</v>
      </c>
      <c r="N1395" s="564"/>
      <c r="O1395" s="563" t="s">
        <v>63</v>
      </c>
      <c r="P1395" s="563">
        <v>0</v>
      </c>
      <c r="Q1395" s="563" t="s">
        <v>567</v>
      </c>
      <c r="R1395" s="559" t="s">
        <v>3419</v>
      </c>
      <c r="S1395" s="559">
        <f t="shared" si="64"/>
        <v>0</v>
      </c>
      <c r="T1395" s="559">
        <v>1274</v>
      </c>
      <c r="V1395" s="562">
        <f>VLOOKUP(C1395,[4]K10!$B$3:$J$1312,9,0)</f>
        <v>0</v>
      </c>
      <c r="W1395" s="561">
        <v>1392</v>
      </c>
      <c r="X1395" s="561"/>
      <c r="Y1395" s="561"/>
    </row>
    <row r="1396" spans="1:26" ht="57" hidden="1" x14ac:dyDescent="0.2">
      <c r="A1396" s="569">
        <v>1089</v>
      </c>
      <c r="B1396" s="568" t="str">
        <f t="shared" si="62"/>
        <v>10.7.0403179.05</v>
      </c>
      <c r="C1396" s="562" t="s">
        <v>4606</v>
      </c>
      <c r="D1396" s="562" t="str">
        <f>VLOOKUP(E1396,[1]QuyetdinhPCGD!$B$6:$C$1258,2,0)</f>
        <v>0403179</v>
      </c>
      <c r="E1396" s="567" t="s">
        <v>83</v>
      </c>
      <c r="F1396" s="564" t="s">
        <v>85</v>
      </c>
      <c r="G1396" s="564" t="s">
        <v>8</v>
      </c>
      <c r="H1396" s="562" t="s">
        <v>87</v>
      </c>
      <c r="I1396" s="564"/>
      <c r="J1396" s="566" t="s">
        <v>228</v>
      </c>
      <c r="K1396" s="563" t="s">
        <v>567</v>
      </c>
      <c r="L1396" s="565" t="s">
        <v>112</v>
      </c>
      <c r="M1396" s="562" t="str">
        <f>VLOOKUP(C1396,[3]K10!$B$3:$K$1312,10,0)</f>
        <v>Không mở</v>
      </c>
      <c r="N1396" s="564"/>
      <c r="O1396" s="563" t="s">
        <v>63</v>
      </c>
      <c r="P1396" s="563">
        <v>0</v>
      </c>
      <c r="Q1396" s="563" t="s">
        <v>567</v>
      </c>
      <c r="R1396" s="559" t="s">
        <v>87</v>
      </c>
      <c r="S1396" s="559">
        <f t="shared" si="64"/>
        <v>1</v>
      </c>
      <c r="T1396" s="559">
        <v>1275</v>
      </c>
      <c r="V1396" s="562">
        <f>VLOOKUP(C1396,[4]K10!$B$3:$J$1312,9,0)</f>
        <v>0</v>
      </c>
      <c r="W1396" s="561">
        <v>1393</v>
      </c>
      <c r="X1396" s="561"/>
      <c r="Y1396" s="561"/>
    </row>
    <row r="1397" spans="1:26" ht="71.25" hidden="1" x14ac:dyDescent="0.2">
      <c r="A1397" s="569">
        <v>1090</v>
      </c>
      <c r="B1397" s="568" t="str">
        <f t="shared" si="62"/>
        <v>10.7.0403121.03</v>
      </c>
      <c r="C1397" s="576" t="s">
        <v>4607</v>
      </c>
      <c r="D1397" s="562" t="str">
        <f>VLOOKUP(E1397,[1]QuyetdinhPCGD!$B$6:$C$1258,2,0)</f>
        <v>0403121</v>
      </c>
      <c r="E1397" s="573" t="s">
        <v>560</v>
      </c>
      <c r="F1397" s="564" t="s">
        <v>138</v>
      </c>
      <c r="G1397" s="564" t="s">
        <v>11</v>
      </c>
      <c r="H1397" s="562" t="s">
        <v>309</v>
      </c>
      <c r="I1397" s="571"/>
      <c r="J1397" s="566" t="s">
        <v>229</v>
      </c>
      <c r="K1397" s="563" t="s">
        <v>561</v>
      </c>
      <c r="L1397" s="572" t="s">
        <v>75</v>
      </c>
      <c r="M1397" s="562" t="str">
        <f>VLOOKUP(C1397,[3]K10!$B$3:$K$1312,10,0)</f>
        <v>Mở</v>
      </c>
      <c r="N1397" s="571"/>
      <c r="O1397" s="563" t="s">
        <v>63</v>
      </c>
      <c r="P1397" s="563" t="s">
        <v>147</v>
      </c>
      <c r="Q1397" s="563" t="s">
        <v>561</v>
      </c>
      <c r="R1397" s="559" t="s">
        <v>3419</v>
      </c>
      <c r="S1397" s="559">
        <f t="shared" si="64"/>
        <v>0</v>
      </c>
      <c r="T1397" s="559">
        <v>1279</v>
      </c>
      <c r="V1397" s="562">
        <f>VLOOKUP(C1397,[4]K10!$B$3:$J$1312,9,0)</f>
        <v>20</v>
      </c>
      <c r="W1397" s="561">
        <v>1394</v>
      </c>
      <c r="X1397" s="561" t="s">
        <v>2472</v>
      </c>
      <c r="Y1397" s="561"/>
    </row>
    <row r="1398" spans="1:26" ht="44.25" hidden="1" customHeight="1" x14ac:dyDescent="0.2">
      <c r="A1398" s="569"/>
      <c r="B1398" s="568" t="str">
        <f t="shared" si="62"/>
        <v>10.7.0403121.06</v>
      </c>
      <c r="C1398" s="576" t="s">
        <v>4608</v>
      </c>
      <c r="D1398" s="562" t="str">
        <f>VLOOKUP(E1398,[1]QuyetdinhPCGD!$B$6:$C$1258,2,0)</f>
        <v>0403121</v>
      </c>
      <c r="E1398" s="573" t="s">
        <v>560</v>
      </c>
      <c r="F1398" s="564" t="s">
        <v>142</v>
      </c>
      <c r="G1398" s="564" t="s">
        <v>11</v>
      </c>
      <c r="H1398" s="562" t="s">
        <v>309</v>
      </c>
      <c r="I1398" s="571"/>
      <c r="J1398" s="566" t="s">
        <v>228</v>
      </c>
      <c r="K1398" s="563" t="s">
        <v>3435</v>
      </c>
      <c r="L1398" s="575" t="s">
        <v>115</v>
      </c>
      <c r="M1398" s="562" t="s">
        <v>3439</v>
      </c>
      <c r="N1398" s="574">
        <v>25</v>
      </c>
      <c r="O1398" s="563" t="s">
        <v>63</v>
      </c>
      <c r="P1398" s="563"/>
      <c r="Q1398" s="563"/>
      <c r="V1398" s="562" t="e">
        <f>VLOOKUP(C1398,[4]K10!$B$3:$J$1312,9,0)</f>
        <v>#N/A</v>
      </c>
      <c r="W1398" s="561">
        <v>1395</v>
      </c>
      <c r="X1398" s="561" t="s">
        <v>4627</v>
      </c>
      <c r="Y1398" s="561"/>
      <c r="Z1398" s="558" t="s">
        <v>3436</v>
      </c>
    </row>
    <row r="1399" spans="1:26" ht="71.25" hidden="1" x14ac:dyDescent="0.2">
      <c r="A1399" s="569">
        <v>1091</v>
      </c>
      <c r="B1399" s="568" t="str">
        <f t="shared" si="62"/>
        <v>10.7.0403121.04</v>
      </c>
      <c r="C1399" s="562" t="s">
        <v>4609</v>
      </c>
      <c r="D1399" s="562" t="str">
        <f>VLOOKUP(E1399,[1]QuyetdinhPCGD!$B$6:$C$1258,2,0)</f>
        <v>0403121</v>
      </c>
      <c r="E1399" s="573" t="s">
        <v>560</v>
      </c>
      <c r="F1399" s="564" t="s">
        <v>142</v>
      </c>
      <c r="G1399" s="564" t="s">
        <v>11</v>
      </c>
      <c r="H1399" s="562" t="s">
        <v>309</v>
      </c>
      <c r="I1399" s="571"/>
      <c r="J1399" s="566" t="s">
        <v>229</v>
      </c>
      <c r="K1399" s="563" t="s">
        <v>561</v>
      </c>
      <c r="L1399" s="572" t="s">
        <v>89</v>
      </c>
      <c r="M1399" s="562" t="str">
        <f>VLOOKUP(C1399,[3]K10!$B$3:$K$1312,10,0)</f>
        <v>Không mở</v>
      </c>
      <c r="N1399" s="571"/>
      <c r="O1399" s="563" t="s">
        <v>63</v>
      </c>
      <c r="P1399" s="563" t="s">
        <v>148</v>
      </c>
      <c r="Q1399" s="563" t="s">
        <v>561</v>
      </c>
      <c r="R1399" s="559" t="s">
        <v>3419</v>
      </c>
      <c r="S1399" s="559">
        <f t="shared" ref="S1399:S1412" si="65">IF(H1399=R1399,1,0)</f>
        <v>0</v>
      </c>
      <c r="T1399" s="559">
        <v>1280</v>
      </c>
      <c r="V1399" s="562">
        <f>VLOOKUP(C1399,[4]K10!$B$3:$J$1312,9,0)</f>
        <v>0</v>
      </c>
      <c r="W1399" s="561">
        <v>1396</v>
      </c>
      <c r="X1399" s="561"/>
      <c r="Y1399" s="561"/>
    </row>
    <row r="1400" spans="1:26" ht="57" hidden="1" x14ac:dyDescent="0.2">
      <c r="A1400" s="569">
        <v>1092</v>
      </c>
      <c r="B1400" s="568" t="str">
        <f t="shared" si="62"/>
        <v>10.7.0403125.02</v>
      </c>
      <c r="C1400" s="562" t="s">
        <v>4610</v>
      </c>
      <c r="D1400" s="562" t="str">
        <f>VLOOKUP(E1400,[1]QuyetdinhPCGD!$B$6:$C$1258,2,0)</f>
        <v>0403125</v>
      </c>
      <c r="E1400" s="570" t="s">
        <v>562</v>
      </c>
      <c r="F1400" s="564" t="s">
        <v>67</v>
      </c>
      <c r="G1400" s="564" t="s">
        <v>8</v>
      </c>
      <c r="H1400" s="562" t="str">
        <f>VLOOKUP(J1400,'[2]Phan ca&amp; Ngay BDhoc'!$B$4:$I$106,8,0)</f>
        <v>B4-601</v>
      </c>
      <c r="I1400" s="564"/>
      <c r="J1400" s="566" t="s">
        <v>229</v>
      </c>
      <c r="K1400" s="563" t="s">
        <v>563</v>
      </c>
      <c r="L1400" s="565" t="s">
        <v>70</v>
      </c>
      <c r="M1400" s="562" t="str">
        <f>VLOOKUP(C1400,[3]K10!$B$3:$K$1312,10,0)</f>
        <v>Mở</v>
      </c>
      <c r="N1400" s="564"/>
      <c r="O1400" s="563" t="s">
        <v>63</v>
      </c>
      <c r="P1400" s="563">
        <v>0</v>
      </c>
      <c r="Q1400" s="563" t="s">
        <v>563</v>
      </c>
      <c r="R1400" s="559" t="s">
        <v>3419</v>
      </c>
      <c r="S1400" s="559">
        <f t="shared" si="65"/>
        <v>0</v>
      </c>
      <c r="T1400" s="559">
        <v>1281</v>
      </c>
      <c r="V1400" s="562">
        <f>VLOOKUP(C1400,[4]K10!$B$3:$J$1312,9,0)</f>
        <v>45</v>
      </c>
      <c r="W1400" s="561">
        <v>1397</v>
      </c>
      <c r="X1400" s="561" t="s">
        <v>4627</v>
      </c>
      <c r="Y1400" s="561"/>
    </row>
    <row r="1401" spans="1:26" ht="57" hidden="1" x14ac:dyDescent="0.2">
      <c r="A1401" s="569">
        <v>1093</v>
      </c>
      <c r="B1401" s="568" t="str">
        <f t="shared" si="62"/>
        <v>10.7.0403128.06</v>
      </c>
      <c r="C1401" s="562" t="s">
        <v>4611</v>
      </c>
      <c r="D1401" s="562" t="str">
        <f>VLOOKUP(E1401,[1]QuyetdinhPCGD!$B$6:$C$1258,2,0)</f>
        <v>0403128</v>
      </c>
      <c r="E1401" s="567" t="s">
        <v>305</v>
      </c>
      <c r="F1401" s="564" t="s">
        <v>67</v>
      </c>
      <c r="G1401" s="564" t="s">
        <v>8</v>
      </c>
      <c r="H1401" s="562" t="s">
        <v>87</v>
      </c>
      <c r="I1401" s="564"/>
      <c r="J1401" s="566" t="s">
        <v>229</v>
      </c>
      <c r="K1401" s="563" t="s">
        <v>563</v>
      </c>
      <c r="L1401" s="565" t="s">
        <v>115</v>
      </c>
      <c r="M1401" s="562" t="str">
        <f>VLOOKUP(C1401,[3]K10!$B$3:$K$1312,10,0)</f>
        <v>Không mở</v>
      </c>
      <c r="N1401" s="564"/>
      <c r="O1401" s="563" t="s">
        <v>63</v>
      </c>
      <c r="P1401" s="563">
        <v>0</v>
      </c>
      <c r="Q1401" s="563" t="s">
        <v>563</v>
      </c>
      <c r="R1401" s="559" t="s">
        <v>87</v>
      </c>
      <c r="S1401" s="559">
        <f t="shared" si="65"/>
        <v>1</v>
      </c>
      <c r="T1401" s="559">
        <v>1282</v>
      </c>
      <c r="V1401" s="562">
        <f>VLOOKUP(C1401,[4]K10!$B$3:$J$1312,9,0)</f>
        <v>0</v>
      </c>
      <c r="W1401" s="561">
        <v>1398</v>
      </c>
      <c r="X1401" s="561"/>
      <c r="Y1401" s="561"/>
    </row>
    <row r="1402" spans="1:26" ht="57" hidden="1" x14ac:dyDescent="0.2">
      <c r="A1402" s="569">
        <v>1094</v>
      </c>
      <c r="B1402" s="568" t="str">
        <f t="shared" si="62"/>
        <v>10.7.0403132.06</v>
      </c>
      <c r="C1402" s="562" t="s">
        <v>4612</v>
      </c>
      <c r="D1402" s="562" t="str">
        <f>VLOOKUP(E1402,[1]QuyetdinhPCGD!$B$6:$C$1258,2,0)</f>
        <v>0403132</v>
      </c>
      <c r="E1402" s="567" t="s">
        <v>80</v>
      </c>
      <c r="F1402" s="564" t="s">
        <v>81</v>
      </c>
      <c r="G1402" s="564" t="s">
        <v>8</v>
      </c>
      <c r="H1402" s="562" t="s">
        <v>87</v>
      </c>
      <c r="I1402" s="564"/>
      <c r="J1402" s="566" t="s">
        <v>229</v>
      </c>
      <c r="K1402" s="563" t="s">
        <v>567</v>
      </c>
      <c r="L1402" s="565" t="s">
        <v>115</v>
      </c>
      <c r="M1402" s="562" t="str">
        <f>VLOOKUP(C1402,[3]K10!$B$3:$K$1312,10,0)</f>
        <v>Không mở</v>
      </c>
      <c r="N1402" s="564"/>
      <c r="O1402" s="563" t="s">
        <v>63</v>
      </c>
      <c r="P1402" s="563">
        <v>0</v>
      </c>
      <c r="Q1402" s="563" t="s">
        <v>567</v>
      </c>
      <c r="R1402" s="559" t="s">
        <v>87</v>
      </c>
      <c r="S1402" s="559">
        <f t="shared" si="65"/>
        <v>1</v>
      </c>
      <c r="T1402" s="559">
        <v>1292</v>
      </c>
      <c r="V1402" s="562">
        <f>VLOOKUP(C1402,[4]K10!$B$3:$J$1312,9,0)</f>
        <v>0</v>
      </c>
      <c r="W1402" s="561">
        <v>1399</v>
      </c>
      <c r="X1402" s="561"/>
      <c r="Y1402" s="561"/>
    </row>
    <row r="1403" spans="1:26" ht="57" hidden="1" x14ac:dyDescent="0.2">
      <c r="A1403" s="569">
        <v>1095</v>
      </c>
      <c r="B1403" s="568" t="str">
        <f t="shared" si="62"/>
        <v>10.7.0403137.06</v>
      </c>
      <c r="C1403" s="562" t="s">
        <v>4613</v>
      </c>
      <c r="D1403" s="562" t="str">
        <f>VLOOKUP(E1403,[1]QuyetdinhPCGD!$B$6:$C$1258,2,0)</f>
        <v>0403137</v>
      </c>
      <c r="E1403" s="567" t="s">
        <v>307</v>
      </c>
      <c r="F1403" s="564" t="s">
        <v>67</v>
      </c>
      <c r="G1403" s="564" t="s">
        <v>8</v>
      </c>
      <c r="H1403" s="562" t="s">
        <v>87</v>
      </c>
      <c r="I1403" s="564"/>
      <c r="J1403" s="566" t="s">
        <v>229</v>
      </c>
      <c r="K1403" s="563" t="s">
        <v>563</v>
      </c>
      <c r="L1403" s="565" t="s">
        <v>115</v>
      </c>
      <c r="M1403" s="562" t="str">
        <f>VLOOKUP(C1403,[3]K10!$B$3:$K$1312,10,0)</f>
        <v>Không mở</v>
      </c>
      <c r="N1403" s="564"/>
      <c r="O1403" s="563" t="s">
        <v>63</v>
      </c>
      <c r="P1403" s="563">
        <v>0</v>
      </c>
      <c r="Q1403" s="563" t="s">
        <v>563</v>
      </c>
      <c r="R1403" s="559" t="s">
        <v>87</v>
      </c>
      <c r="S1403" s="559">
        <f t="shared" si="65"/>
        <v>1</v>
      </c>
      <c r="T1403" s="559">
        <v>1283</v>
      </c>
      <c r="V1403" s="562">
        <f>VLOOKUP(C1403,[4]K10!$B$3:$J$1312,9,0)</f>
        <v>0</v>
      </c>
      <c r="W1403" s="561">
        <v>1400</v>
      </c>
      <c r="X1403" s="561"/>
      <c r="Y1403" s="561"/>
    </row>
    <row r="1404" spans="1:26" ht="71.25" x14ac:dyDescent="0.2">
      <c r="A1404" s="569">
        <v>1096</v>
      </c>
      <c r="B1404" s="568" t="str">
        <f t="shared" si="62"/>
        <v>10.7.0403145.16</v>
      </c>
      <c r="C1404" s="562" t="s">
        <v>4614</v>
      </c>
      <c r="D1404" s="562" t="str">
        <f>VLOOKUP(E1404,[1]QuyetdinhPCGD!$B$6:$C$1258,2,0)</f>
        <v>0403145</v>
      </c>
      <c r="E1404" s="573" t="s">
        <v>308</v>
      </c>
      <c r="F1404" s="564" t="s">
        <v>138</v>
      </c>
      <c r="G1404" s="564" t="s">
        <v>13</v>
      </c>
      <c r="H1404" s="562" t="s">
        <v>309</v>
      </c>
      <c r="I1404" s="571"/>
      <c r="J1404" s="566" t="s">
        <v>229</v>
      </c>
      <c r="K1404" s="563" t="s">
        <v>561</v>
      </c>
      <c r="L1404" s="572" t="s">
        <v>355</v>
      </c>
      <c r="M1404" s="562" t="str">
        <f>VLOOKUP(C1404,[3]K10!$B$3:$K$1312,10,0)</f>
        <v>Mở</v>
      </c>
      <c r="N1404" s="571"/>
      <c r="O1404" s="563" t="s">
        <v>63</v>
      </c>
      <c r="P1404" s="563" t="s">
        <v>356</v>
      </c>
      <c r="Q1404" s="563" t="s">
        <v>561</v>
      </c>
      <c r="R1404" s="559" t="s">
        <v>3419</v>
      </c>
      <c r="S1404" s="559">
        <f t="shared" si="65"/>
        <v>0</v>
      </c>
      <c r="T1404" s="559">
        <v>1284</v>
      </c>
      <c r="V1404" s="562">
        <f>VLOOKUP(C1404,[4]K10!$B$3:$J$1312,9,0)</f>
        <v>22</v>
      </c>
      <c r="W1404" s="561">
        <v>1401</v>
      </c>
      <c r="X1404" s="561" t="s">
        <v>2472</v>
      </c>
      <c r="Y1404" s="561"/>
    </row>
    <row r="1405" spans="1:26" ht="71.25" hidden="1" x14ac:dyDescent="0.2">
      <c r="A1405" s="569">
        <v>1097</v>
      </c>
      <c r="B1405" s="568" t="str">
        <f t="shared" si="62"/>
        <v>10.7.0403145.17</v>
      </c>
      <c r="C1405" s="562" t="s">
        <v>4615</v>
      </c>
      <c r="D1405" s="562" t="str">
        <f>VLOOKUP(E1405,[1]QuyetdinhPCGD!$B$6:$C$1258,2,0)</f>
        <v>0403145</v>
      </c>
      <c r="E1405" s="573" t="s">
        <v>308</v>
      </c>
      <c r="F1405" s="564" t="s">
        <v>142</v>
      </c>
      <c r="G1405" s="564" t="s">
        <v>13</v>
      </c>
      <c r="H1405" s="562" t="s">
        <v>309</v>
      </c>
      <c r="I1405" s="571"/>
      <c r="J1405" s="566" t="s">
        <v>229</v>
      </c>
      <c r="K1405" s="563" t="s">
        <v>313</v>
      </c>
      <c r="L1405" s="572" t="s">
        <v>358</v>
      </c>
      <c r="M1405" s="562" t="str">
        <f>VLOOKUP(C1405,[3]K10!$B$3:$K$1312,10,0)</f>
        <v>Mở</v>
      </c>
      <c r="N1405" s="571"/>
      <c r="O1405" s="563" t="s">
        <v>63</v>
      </c>
      <c r="P1405" s="563" t="s">
        <v>359</v>
      </c>
      <c r="Q1405" s="563" t="s">
        <v>313</v>
      </c>
      <c r="R1405" s="559" t="s">
        <v>3419</v>
      </c>
      <c r="S1405" s="559">
        <f t="shared" si="65"/>
        <v>0</v>
      </c>
      <c r="T1405" s="559">
        <v>1285</v>
      </c>
      <c r="V1405" s="562">
        <f>VLOOKUP(C1405,[4]K10!$B$3:$J$1312,9,0)</f>
        <v>22</v>
      </c>
      <c r="W1405" s="561">
        <v>1402</v>
      </c>
      <c r="X1405" s="561" t="s">
        <v>4627</v>
      </c>
      <c r="Y1405" s="561"/>
    </row>
    <row r="1406" spans="1:26" ht="71.25" hidden="1" x14ac:dyDescent="0.2">
      <c r="A1406" s="569">
        <v>1098</v>
      </c>
      <c r="B1406" s="568" t="str">
        <f t="shared" si="62"/>
        <v>10.7.0403157.03</v>
      </c>
      <c r="C1406" s="562">
        <v>201810403157003</v>
      </c>
      <c r="D1406" s="562" t="str">
        <f>VLOOKUP(E1406,[1]QuyetdinhPCGD!$B$6:$C$1258,2,0)</f>
        <v>0403157</v>
      </c>
      <c r="E1406" s="573" t="s">
        <v>564</v>
      </c>
      <c r="F1406" s="564" t="s">
        <v>138</v>
      </c>
      <c r="G1406" s="564" t="s">
        <v>10</v>
      </c>
      <c r="H1406" s="562" t="s">
        <v>309</v>
      </c>
      <c r="I1406" s="571"/>
      <c r="J1406" s="566" t="s">
        <v>229</v>
      </c>
      <c r="K1406" s="563" t="s">
        <v>561</v>
      </c>
      <c r="L1406" s="572" t="s">
        <v>75</v>
      </c>
      <c r="M1406" s="562" t="e">
        <f>VLOOKUP(C1406,[3]K10!$B$3:$K$1312,10,0)</f>
        <v>#N/A</v>
      </c>
      <c r="N1406" s="571"/>
      <c r="O1406" s="563" t="s">
        <v>63</v>
      </c>
      <c r="P1406" s="563" t="s">
        <v>147</v>
      </c>
      <c r="Q1406" s="563" t="s">
        <v>561</v>
      </c>
      <c r="R1406" s="559" t="s">
        <v>3419</v>
      </c>
      <c r="S1406" s="559">
        <f t="shared" si="65"/>
        <v>0</v>
      </c>
      <c r="T1406" s="559">
        <v>1286</v>
      </c>
      <c r="V1406" s="562" t="e">
        <f>VLOOKUP(C1406,[4]K10!$B$3:$J$1312,9,0)</f>
        <v>#N/A</v>
      </c>
      <c r="W1406" s="561">
        <v>1403</v>
      </c>
      <c r="X1406" s="561" t="s">
        <v>2472</v>
      </c>
      <c r="Y1406" s="561"/>
    </row>
    <row r="1407" spans="1:26" ht="71.25" hidden="1" x14ac:dyDescent="0.2">
      <c r="A1407" s="569">
        <v>1099</v>
      </c>
      <c r="B1407" s="568" t="str">
        <f t="shared" si="62"/>
        <v>10.7.0403157.04</v>
      </c>
      <c r="C1407" s="562">
        <v>201810403157004</v>
      </c>
      <c r="D1407" s="562" t="str">
        <f>VLOOKUP(E1407,[1]QuyetdinhPCGD!$B$6:$C$1258,2,0)</f>
        <v>0403157</v>
      </c>
      <c r="E1407" s="573" t="s">
        <v>564</v>
      </c>
      <c r="F1407" s="564" t="s">
        <v>142</v>
      </c>
      <c r="G1407" s="564" t="s">
        <v>10</v>
      </c>
      <c r="H1407" s="562" t="s">
        <v>309</v>
      </c>
      <c r="I1407" s="571"/>
      <c r="J1407" s="566" t="s">
        <v>229</v>
      </c>
      <c r="K1407" s="563" t="s">
        <v>313</v>
      </c>
      <c r="L1407" s="572" t="s">
        <v>89</v>
      </c>
      <c r="M1407" s="562" t="e">
        <f>VLOOKUP(C1407,[3]K10!$B$3:$K$1312,10,0)</f>
        <v>#N/A</v>
      </c>
      <c r="N1407" s="571"/>
      <c r="O1407" s="563" t="s">
        <v>63</v>
      </c>
      <c r="P1407" s="563" t="s">
        <v>148</v>
      </c>
      <c r="Q1407" s="563" t="s">
        <v>313</v>
      </c>
      <c r="R1407" s="559" t="s">
        <v>3419</v>
      </c>
      <c r="S1407" s="559">
        <f t="shared" si="65"/>
        <v>0</v>
      </c>
      <c r="T1407" s="559">
        <v>1287</v>
      </c>
      <c r="V1407" s="562" t="e">
        <f>VLOOKUP(C1407,[4]K10!$B$3:$J$1312,9,0)</f>
        <v>#N/A</v>
      </c>
      <c r="W1407" s="561">
        <v>1404</v>
      </c>
      <c r="X1407" s="561" t="s">
        <v>4627</v>
      </c>
      <c r="Y1407" s="561"/>
    </row>
    <row r="1408" spans="1:26" ht="71.25" hidden="1" x14ac:dyDescent="0.2">
      <c r="A1408" s="569">
        <v>1100</v>
      </c>
      <c r="B1408" s="568" t="str">
        <f t="shared" si="62"/>
        <v>10.7.0403161.03</v>
      </c>
      <c r="C1408" s="562" t="s">
        <v>4616</v>
      </c>
      <c r="D1408" s="562" t="str">
        <f>VLOOKUP(E1408,[1]QuyetdinhPCGD!$B$6:$C$1258,2,0)</f>
        <v>0403161</v>
      </c>
      <c r="E1408" s="573" t="s">
        <v>565</v>
      </c>
      <c r="F1408" s="564" t="s">
        <v>138</v>
      </c>
      <c r="G1408" s="564" t="s">
        <v>12</v>
      </c>
      <c r="H1408" s="562" t="s">
        <v>309</v>
      </c>
      <c r="I1408" s="571"/>
      <c r="J1408" s="566" t="s">
        <v>229</v>
      </c>
      <c r="K1408" s="563" t="s">
        <v>561</v>
      </c>
      <c r="L1408" s="572" t="s">
        <v>75</v>
      </c>
      <c r="M1408" s="562" t="str">
        <f>VLOOKUP(C1408,[3]K10!$B$3:$K$1312,10,0)</f>
        <v>Mở</v>
      </c>
      <c r="N1408" s="571"/>
      <c r="O1408" s="563" t="s">
        <v>63</v>
      </c>
      <c r="P1408" s="563" t="s">
        <v>147</v>
      </c>
      <c r="Q1408" s="563" t="s">
        <v>561</v>
      </c>
      <c r="R1408" s="559" t="s">
        <v>3419</v>
      </c>
      <c r="S1408" s="559">
        <f t="shared" si="65"/>
        <v>0</v>
      </c>
      <c r="T1408" s="559">
        <v>1288</v>
      </c>
      <c r="V1408" s="562">
        <f>VLOOKUP(C1408,[4]K10!$B$3:$J$1312,9,0)</f>
        <v>15</v>
      </c>
      <c r="W1408" s="561">
        <v>1405</v>
      </c>
      <c r="X1408" s="561" t="s">
        <v>2472</v>
      </c>
      <c r="Y1408" s="561"/>
    </row>
    <row r="1409" spans="1:25" ht="71.25" hidden="1" x14ac:dyDescent="0.2">
      <c r="A1409" s="569">
        <v>1101</v>
      </c>
      <c r="B1409" s="568" t="str">
        <f t="shared" si="62"/>
        <v>10.7.0403161.04</v>
      </c>
      <c r="C1409" s="562" t="s">
        <v>4617</v>
      </c>
      <c r="D1409" s="562" t="str">
        <f>VLOOKUP(E1409,[1]QuyetdinhPCGD!$B$6:$C$1258,2,0)</f>
        <v>0403161</v>
      </c>
      <c r="E1409" s="573" t="s">
        <v>565</v>
      </c>
      <c r="F1409" s="564" t="s">
        <v>142</v>
      </c>
      <c r="G1409" s="564" t="s">
        <v>12</v>
      </c>
      <c r="H1409" s="562" t="s">
        <v>309</v>
      </c>
      <c r="I1409" s="571"/>
      <c r="J1409" s="566" t="s">
        <v>229</v>
      </c>
      <c r="K1409" s="563" t="s">
        <v>561</v>
      </c>
      <c r="L1409" s="572" t="s">
        <v>89</v>
      </c>
      <c r="M1409" s="562" t="str">
        <f>VLOOKUP(C1409,[3]K10!$B$3:$K$1312,10,0)</f>
        <v>Mở</v>
      </c>
      <c r="N1409" s="571"/>
      <c r="O1409" s="563" t="s">
        <v>63</v>
      </c>
      <c r="P1409" s="563" t="s">
        <v>148</v>
      </c>
      <c r="Q1409" s="563" t="s">
        <v>561</v>
      </c>
      <c r="R1409" s="559" t="s">
        <v>3419</v>
      </c>
      <c r="S1409" s="559">
        <f t="shared" si="65"/>
        <v>0</v>
      </c>
      <c r="T1409" s="559">
        <v>1289</v>
      </c>
      <c r="V1409" s="562">
        <f>VLOOKUP(C1409,[4]K10!$B$3:$J$1312,9,0)</f>
        <v>25</v>
      </c>
      <c r="W1409" s="561">
        <v>1406</v>
      </c>
      <c r="X1409" s="561" t="s">
        <v>4627</v>
      </c>
      <c r="Y1409" s="561"/>
    </row>
    <row r="1410" spans="1:25" ht="57" hidden="1" x14ac:dyDescent="0.2">
      <c r="A1410" s="569">
        <v>1102</v>
      </c>
      <c r="B1410" s="568" t="str">
        <f t="shared" si="62"/>
        <v>10.7.0403138.02</v>
      </c>
      <c r="C1410" s="562" t="s">
        <v>4618</v>
      </c>
      <c r="D1410" s="562" t="str">
        <f>VLOOKUP(E1410,[1]QuyetdinhPCGD!$B$6:$C$1258,2,0)</f>
        <v>0403138</v>
      </c>
      <c r="E1410" s="907" t="s">
        <v>568</v>
      </c>
      <c r="F1410" s="905" t="s">
        <v>81</v>
      </c>
      <c r="G1410" s="905" t="s">
        <v>8</v>
      </c>
      <c r="H1410" s="562" t="s">
        <v>3218</v>
      </c>
      <c r="I1410" s="564"/>
      <c r="J1410" s="566" t="s">
        <v>229</v>
      </c>
      <c r="K1410" s="563" t="s">
        <v>567</v>
      </c>
      <c r="L1410" s="565" t="s">
        <v>70</v>
      </c>
      <c r="M1410" s="562" t="str">
        <f>VLOOKUP(C1410,[3]K10!$B$3:$K$1312,10,0)</f>
        <v>Mở</v>
      </c>
      <c r="N1410" s="564"/>
      <c r="O1410" s="563" t="s">
        <v>63</v>
      </c>
      <c r="P1410" s="563">
        <v>0</v>
      </c>
      <c r="Q1410" s="563" t="s">
        <v>567</v>
      </c>
      <c r="R1410" s="559" t="s">
        <v>87</v>
      </c>
      <c r="S1410" s="559">
        <f t="shared" si="65"/>
        <v>0</v>
      </c>
      <c r="T1410" s="559">
        <v>1293</v>
      </c>
      <c r="V1410" s="562">
        <f>VLOOKUP(C1410,[4]K10!$B$3:$J$1312,9,0)</f>
        <v>47</v>
      </c>
      <c r="W1410" s="561">
        <v>1407</v>
      </c>
      <c r="X1410" s="561" t="s">
        <v>4627</v>
      </c>
      <c r="Y1410" s="561"/>
    </row>
    <row r="1411" spans="1:25" ht="57" hidden="1" x14ac:dyDescent="0.2">
      <c r="A1411" s="569">
        <v>1103</v>
      </c>
      <c r="B1411" s="568" t="str">
        <f t="shared" si="62"/>
        <v>10.7.0403176.02</v>
      </c>
      <c r="C1411" s="562" t="s">
        <v>4619</v>
      </c>
      <c r="D1411" s="562" t="str">
        <f>VLOOKUP(E1411,[1]QuyetdinhPCGD!$B$6:$C$1258,2,0)</f>
        <v>0403176</v>
      </c>
      <c r="E1411" s="570" t="s">
        <v>566</v>
      </c>
      <c r="F1411" s="564" t="s">
        <v>81</v>
      </c>
      <c r="G1411" s="564" t="s">
        <v>8</v>
      </c>
      <c r="H1411" s="562" t="str">
        <f>VLOOKUP(J1411,'[2]Phan ca&amp; Ngay BDhoc'!$B$4:$I$106,8,0)</f>
        <v>B4-601</v>
      </c>
      <c r="I1411" s="564"/>
      <c r="J1411" s="566" t="s">
        <v>229</v>
      </c>
      <c r="K1411" s="563" t="s">
        <v>567</v>
      </c>
      <c r="L1411" s="565" t="s">
        <v>70</v>
      </c>
      <c r="M1411" s="562" t="str">
        <f>VLOOKUP(C1411,[3]K10!$B$3:$K$1312,10,0)</f>
        <v>Không mở</v>
      </c>
      <c r="N1411" s="564"/>
      <c r="O1411" s="563" t="s">
        <v>63</v>
      </c>
      <c r="P1411" s="563">
        <v>0</v>
      </c>
      <c r="Q1411" s="563" t="s">
        <v>567</v>
      </c>
      <c r="R1411" s="559" t="s">
        <v>3419</v>
      </c>
      <c r="S1411" s="559">
        <f t="shared" si="65"/>
        <v>0</v>
      </c>
      <c r="T1411" s="559">
        <v>1290</v>
      </c>
      <c r="V1411" s="562">
        <f>VLOOKUP(C1411,[4]K10!$B$3:$J$1312,9,0)</f>
        <v>0</v>
      </c>
      <c r="W1411" s="561">
        <v>1408</v>
      </c>
      <c r="X1411" s="561"/>
      <c r="Y1411" s="561"/>
    </row>
    <row r="1412" spans="1:25" ht="57" hidden="1" x14ac:dyDescent="0.2">
      <c r="A1412" s="569">
        <v>1104</v>
      </c>
      <c r="B1412" s="568" t="str">
        <f t="shared" si="62"/>
        <v>10.7.0403179.06</v>
      </c>
      <c r="C1412" s="562" t="s">
        <v>4620</v>
      </c>
      <c r="D1412" s="562" t="str">
        <f>VLOOKUP(E1412,[1]QuyetdinhPCGD!$B$6:$C$1258,2,0)</f>
        <v>0403179</v>
      </c>
      <c r="E1412" s="567" t="s">
        <v>83</v>
      </c>
      <c r="F1412" s="564" t="s">
        <v>81</v>
      </c>
      <c r="G1412" s="564" t="s">
        <v>8</v>
      </c>
      <c r="H1412" s="562" t="s">
        <v>87</v>
      </c>
      <c r="I1412" s="564"/>
      <c r="J1412" s="566" t="s">
        <v>229</v>
      </c>
      <c r="K1412" s="563" t="s">
        <v>567</v>
      </c>
      <c r="L1412" s="565" t="s">
        <v>115</v>
      </c>
      <c r="M1412" s="562" t="str">
        <f>VLOOKUP(C1412,[3]K10!$B$3:$K$1312,10,0)</f>
        <v>Không mở</v>
      </c>
      <c r="N1412" s="564"/>
      <c r="O1412" s="563" t="s">
        <v>63</v>
      </c>
      <c r="P1412" s="563">
        <v>0</v>
      </c>
      <c r="Q1412" s="563" t="s">
        <v>567</v>
      </c>
      <c r="R1412" s="559" t="s">
        <v>87</v>
      </c>
      <c r="S1412" s="559">
        <f t="shared" si="65"/>
        <v>1</v>
      </c>
      <c r="T1412" s="559">
        <v>1291</v>
      </c>
      <c r="V1412" s="562">
        <f>VLOOKUP(C1412,[4]K10!$B$3:$J$1312,9,0)</f>
        <v>0</v>
      </c>
      <c r="W1412" s="561">
        <v>1409</v>
      </c>
      <c r="X1412" s="561"/>
      <c r="Y1412" s="561"/>
    </row>
  </sheetData>
  <autoFilter ref="A5:AD1412">
    <filterColumn colId="5">
      <filters>
        <filter val="1,2"/>
        <filter val="1,2,3,4,5,6"/>
        <filter val="3,4"/>
      </filters>
    </filterColumn>
    <filterColumn colId="6">
      <filters>
        <filter val="Thứ 7"/>
      </filters>
    </filterColumn>
    <filterColumn colId="9">
      <filters>
        <filter val="CN MAY 1"/>
        <filter val="CN MAY 2"/>
        <filter val="CN MAY 3"/>
        <filter val="CN MAY 4"/>
        <filter val="TKTT 1"/>
        <filter val="TKTT 2"/>
      </filters>
    </filterColumn>
  </autoFilter>
  <mergeCells count="1">
    <mergeCell ref="A208:E208"/>
  </mergeCells>
  <conditionalFormatting sqref="F1407 F1405 F1300:F1303 F1305:F1306 F1333:F1334 F1326 F1350:F1353 F1360 E1363:F1363 F1365 F1377:F1379 F1381:F1387 F1392:F1397 F1273:F1274 F1271 F1276:F1296 F1240:F1253 F1034:F1044 F1048:F1051 F1055:F1057 F1082 F1084:F1093 F1116:F1117 F1124:F1126 F1183:F1184 E1192 E1191:F1191 F1190 E1185:F1185 F1153 F1150 F1147 F1257:F1268 F612:F615 L596:L597 F632:F633 L616:L617 L635:L636 F671 F669 F663 L654:L655 F688 E673 F673:F681 L673:L674 L692:L693 F711:F713 F721:F725 L711:L712 F739 L730:L731 F779 E778:F778 F855:F861 F880:F886 F865:F872 F888:F900 F906:F908 F912:F914 F927 F941 F959:F964 E990:F990 E991 F997 F484:F485 F480:F481 F531:F537 E500 F526:F527 F489:F492 F545:F553 F540:F543 L531:L532 F563:F568 F556:F559 L547:L548 F574:F604 F570:F571 L563:L564 L579:L580 F312:G327 I312:I327 N331 L313:L320 L322 N333:N336 I331 F331:G331 N364:N366 I333:I336 F333:G336 L324:L327 I338:I360 N369 I364:I366 F364:G366 N371:N374 I369 F369:G369 F371:G374 I371:I374 N382 N338:N360 I382 F382:G382 F422 F412:F415 F417 F338:G360 N279 F207 F204 F194 F191 F188 F181 F176 F166:F170 F163:F164 F152:F153 F143:F150 F141 F133:F138 E123:F123 F112:F113 F108 F102 F88 F84 F81 E71:E72 F71 F66 F62 F47:F53 I41:I42 F41:G42 I36 F36:G36 L26:L28 F30:G30 L22:L23 I30 L18:L19 I26:I28 F26:G28 L15:L16 I22:I23 F22:G23 L41:L42 I18:I19 F18:G19 I15:I16 F15:G16 L11:L12 F9:G12 I9:I12 L30 N268:N269 I279 L272:L276 E275 I268:I269 N272:N276 I218:I227 I214 N302:N306 F214:G214 F268:G269 F274:G276 F279:G279 I210:I211 F210:G211 I272:I276 E272:G273 E286 F828:F853 I302:I306 N312:N327 N9:N14 F302:G306 N214 F218:G221 N210:N211 F223:G227 L210:L211 L218:L227 N218:N227 L214 L302:L306 L268:L269 L279 L382 L371:L374 L369 L338:L366 L333:L336 L331 L9 F1062:F1079">
    <cfRule type="cellIs" dxfId="196" priority="7" stopIfTrue="1" operator="equal">
      <formula>#REF!</formula>
    </cfRule>
  </conditionalFormatting>
  <conditionalFormatting sqref="F1363 F1190:F1191 F778:F779 F990 F484:F485 F481 F489:F492 F194 F123 F71 F272:G276 I272:I276 L272:L276 N272:N276">
    <cfRule type="cellIs" dxfId="195" priority="6" stopIfTrue="1" operator="equal">
      <formula>#REF!</formula>
    </cfRule>
  </conditionalFormatting>
  <conditionalFormatting sqref="F1170:F1171 F739 F748:F752 F976 F469 F467 F476:F479 G339 F117 F66:F67 F254:G258 I254:I258 L254:L258 N254:N258">
    <cfRule type="cellIs" dxfId="194" priority="5" stopIfTrue="1" operator="equal">
      <formula>#REF!</formula>
    </cfRule>
  </conditionalFormatting>
  <conditionalFormatting sqref="F1363 F1190:F1191 F1170:F1171 F748:F756 F778:F779 F974:F976 F990 F484:F485 F467:F470 F476:F479 G339 F194 F123 F117:F119 F71 F67:F68 E274:G274 F275:G275 E276:G276 I254:I258 N254:N258 F254:G258 F272:G273 I272:I276 L254:L258 L272:L276 N272:N276">
    <cfRule type="cellIs" dxfId="193" priority="4" stopIfTrue="1" operator="equal">
      <formula>#REF!</formula>
    </cfRule>
  </conditionalFormatting>
  <conditionalFormatting sqref="F1363 F1190:F1191 F778:F779 F990 F484:F485 F194 F123 F71 E274:G274 F275:G275 E276:G276 F272:G273 I272:I276 L272:L276 N272:N276">
    <cfRule type="cellIs" dxfId="192" priority="3" stopIfTrue="1" operator="equal">
      <formula>#REF!</formula>
    </cfRule>
  </conditionalFormatting>
  <conditionalFormatting sqref="F1381:F1389 F1269 F1246 F1249:F1251 F1034:F1035 F1048:F1051 F1257:F1267 L596:L597 L616:L617 L635:L636 L654:L655 L673:L674 L692:L693 L711:L712 L730:L731 F865:F867 L579:L580 F526:F527 F534:F535 F537 F540:F542 L531:L532 F556:F559 F563:F567 L547:L548 L563:L564 F333:G335 I333:I335 I331 N331 F331:G331 F846:F852 L350:L352 L361:L363 L372:L374 F141:F142 F49 F15:G16 I15:I16 N333:N335 L331 L333:L335 L15:L16">
    <cfRule type="cellIs" dxfId="191" priority="2" stopIfTrue="1" operator="equal">
      <formula>#REF!</formula>
    </cfRule>
  </conditionalFormatting>
  <conditionalFormatting sqref="F266:F267">
    <cfRule type="cellIs" dxfId="190" priority="1" stopIfTrue="1" operator="equal">
      <formula>#REF!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67"/>
  <sheetViews>
    <sheetView zoomScaleNormal="100" workbookViewId="0">
      <selection activeCell="A6" sqref="A6:XFD6"/>
    </sheetView>
  </sheetViews>
  <sheetFormatPr defaultRowHeight="12.75" x14ac:dyDescent="0.2"/>
  <cols>
    <col min="1" max="1" width="5.140625" style="625" customWidth="1"/>
    <col min="2" max="2" width="15.140625" style="558" hidden="1" customWidth="1"/>
    <col min="3" max="3" width="16.85546875" style="558" customWidth="1"/>
    <col min="4" max="4" width="9.5703125" style="558" customWidth="1"/>
    <col min="5" max="5" width="21" style="559" customWidth="1"/>
    <col min="6" max="6" width="8.140625" style="560" customWidth="1"/>
    <col min="7" max="7" width="7.85546875" style="560" customWidth="1"/>
    <col min="8" max="8" width="12.28515625" style="559" customWidth="1"/>
    <col min="9" max="9" width="10.42578125" style="560" customWidth="1"/>
    <col min="10" max="10" width="13.5703125" style="559" customWidth="1"/>
    <col min="11" max="11" width="9.7109375" style="558" hidden="1" customWidth="1"/>
    <col min="12" max="12" width="11.140625" style="627" hidden="1" customWidth="1"/>
    <col min="13" max="13" width="8.140625" style="558" hidden="1" customWidth="1"/>
    <col min="14" max="14" width="10.7109375" style="560" customWidth="1"/>
    <col min="15" max="15" width="11" style="558" customWidth="1"/>
    <col min="16" max="16" width="9.42578125" style="626" customWidth="1"/>
    <col min="17" max="17" width="13.28515625" style="625" customWidth="1"/>
    <col min="18" max="19" width="6.7109375" style="558" hidden="1" customWidth="1"/>
    <col min="20" max="16384" width="9.140625" style="558"/>
  </cols>
  <sheetData>
    <row r="1" spans="1:20" ht="18.75" x14ac:dyDescent="0.2">
      <c r="A1" s="1400" t="s">
        <v>569</v>
      </c>
      <c r="B1" s="1400"/>
      <c r="C1" s="1400"/>
      <c r="D1" s="1400"/>
      <c r="E1" s="1401"/>
      <c r="F1" s="1401"/>
      <c r="G1" s="1401"/>
      <c r="H1" s="1401"/>
      <c r="I1" s="1401"/>
      <c r="J1" s="1401"/>
      <c r="K1" s="1400"/>
      <c r="L1" s="1400"/>
      <c r="M1" s="1400"/>
      <c r="N1" s="1401"/>
      <c r="O1" s="1400"/>
      <c r="P1" s="1400"/>
      <c r="Q1" s="1400"/>
    </row>
    <row r="2" spans="1:20" ht="18.75" x14ac:dyDescent="0.2">
      <c r="A2" s="624"/>
      <c r="B2" s="624"/>
      <c r="C2" s="624"/>
      <c r="D2" s="624"/>
      <c r="E2" s="623"/>
      <c r="F2" s="623"/>
      <c r="G2" s="623"/>
      <c r="H2" s="623"/>
      <c r="I2" s="623"/>
      <c r="J2" s="623"/>
      <c r="K2" s="624"/>
      <c r="L2" s="624"/>
      <c r="M2" s="624"/>
      <c r="N2" s="623"/>
      <c r="O2" s="624"/>
      <c r="P2" s="624"/>
    </row>
    <row r="3" spans="1:20" s="618" customFormat="1" ht="15.75" x14ac:dyDescent="0.25">
      <c r="A3" s="737"/>
      <c r="B3" s="622"/>
      <c r="C3" s="731" t="s">
        <v>42</v>
      </c>
      <c r="D3" s="736" t="s">
        <v>43</v>
      </c>
      <c r="E3" s="619"/>
      <c r="F3" s="612"/>
      <c r="G3" s="738"/>
      <c r="H3" s="621" t="s">
        <v>570</v>
      </c>
      <c r="I3" s="739">
        <v>11</v>
      </c>
      <c r="J3" s="1402" t="s">
        <v>571</v>
      </c>
      <c r="K3" s="1403"/>
      <c r="L3" s="1403"/>
      <c r="M3" s="735" t="s">
        <v>572</v>
      </c>
      <c r="N3" s="612"/>
      <c r="O3" s="622"/>
      <c r="P3" s="734"/>
      <c r="Q3" s="733"/>
    </row>
    <row r="4" spans="1:20" ht="25.5" customHeight="1" x14ac:dyDescent="0.25">
      <c r="A4" s="732"/>
      <c r="B4" s="731"/>
      <c r="C4" s="731"/>
      <c r="D4" s="731"/>
      <c r="F4" s="616"/>
      <c r="G4" s="616"/>
      <c r="K4" s="730"/>
      <c r="L4" s="729"/>
      <c r="M4" s="729"/>
      <c r="N4" s="742"/>
      <c r="O4" s="728"/>
      <c r="P4" s="727"/>
      <c r="Q4" s="726"/>
    </row>
    <row r="5" spans="1:20" ht="25.5" customHeight="1" x14ac:dyDescent="0.25">
      <c r="A5" s="146" t="s">
        <v>45</v>
      </c>
      <c r="B5" s="147"/>
      <c r="C5" s="147"/>
      <c r="D5" s="147"/>
      <c r="E5" s="740"/>
      <c r="F5" s="616"/>
      <c r="G5" s="616"/>
      <c r="K5" s="730"/>
      <c r="L5" s="729"/>
      <c r="M5" s="729"/>
      <c r="N5" s="742"/>
      <c r="O5" s="728"/>
      <c r="P5" s="727"/>
      <c r="Q5" s="726"/>
    </row>
    <row r="6" spans="1:20" ht="31.5" customHeight="1" x14ac:dyDescent="0.2">
      <c r="A6" s="713" t="s">
        <v>3</v>
      </c>
      <c r="B6" s="714" t="s">
        <v>46</v>
      </c>
      <c r="C6" s="713" t="s">
        <v>573</v>
      </c>
      <c r="D6" s="714" t="s">
        <v>48</v>
      </c>
      <c r="E6" s="741" t="s">
        <v>49</v>
      </c>
      <c r="F6" s="741" t="s">
        <v>50</v>
      </c>
      <c r="G6" s="741" t="s">
        <v>51</v>
      </c>
      <c r="H6" s="741" t="s">
        <v>52</v>
      </c>
      <c r="I6" s="741" t="s">
        <v>53</v>
      </c>
      <c r="J6" s="741" t="s">
        <v>54</v>
      </c>
      <c r="K6" s="714" t="s">
        <v>3193</v>
      </c>
      <c r="L6" s="714" t="s">
        <v>55</v>
      </c>
      <c r="M6" s="714" t="s">
        <v>574</v>
      </c>
      <c r="N6" s="148" t="s">
        <v>57</v>
      </c>
      <c r="O6" s="714" t="s">
        <v>58</v>
      </c>
      <c r="P6" s="714" t="s">
        <v>4669</v>
      </c>
      <c r="Q6" s="713" t="s">
        <v>2143</v>
      </c>
      <c r="R6" s="558" t="s">
        <v>575</v>
      </c>
      <c r="S6" s="725" t="s">
        <v>4670</v>
      </c>
      <c r="T6" s="725" t="s">
        <v>4654</v>
      </c>
    </row>
    <row r="7" spans="1:20" ht="26.25" customHeight="1" x14ac:dyDescent="0.2">
      <c r="A7" s="639">
        <v>1</v>
      </c>
      <c r="B7" s="631" t="str">
        <f t="shared" ref="B7:B70" si="0">CONCATENATE("11.5",D7,".",M7)</f>
        <v>11.50303157.01</v>
      </c>
      <c r="C7" s="638" t="s">
        <v>1077</v>
      </c>
      <c r="D7" s="631" t="str">
        <f>VLOOKUP(E7,[5]QuyetdinhPCGD!$B$6:$C$1417,2,0)</f>
        <v>0303157</v>
      </c>
      <c r="E7" s="722" t="s">
        <v>1078</v>
      </c>
      <c r="F7" s="636" t="s">
        <v>91</v>
      </c>
      <c r="G7" s="636" t="s">
        <v>12</v>
      </c>
      <c r="H7" s="635" t="s">
        <v>883</v>
      </c>
      <c r="I7" s="634"/>
      <c r="J7" s="647" t="s">
        <v>231</v>
      </c>
      <c r="K7" s="720">
        <v>10215</v>
      </c>
      <c r="L7" s="646"/>
      <c r="M7" s="645" t="s">
        <v>62</v>
      </c>
      <c r="N7" s="651" t="str">
        <f>VLOOKUP(C7,[6]K11!$B$3:$K$1202,10,0)</f>
        <v>Mở</v>
      </c>
      <c r="O7" s="631" t="s">
        <v>2249</v>
      </c>
      <c r="P7" s="643">
        <f>VLOOKUP(C7,[6]K11!$B$3:$J$1202,9,0)</f>
        <v>51</v>
      </c>
      <c r="Q7" s="569"/>
      <c r="R7" s="558">
        <v>1</v>
      </c>
      <c r="S7" s="558" t="s">
        <v>4627</v>
      </c>
    </row>
    <row r="8" spans="1:20" ht="26.25" customHeight="1" x14ac:dyDescent="0.2">
      <c r="A8" s="639">
        <v>2</v>
      </c>
      <c r="B8" s="631" t="str">
        <f t="shared" si="0"/>
        <v>11.50303161.01</v>
      </c>
      <c r="C8" s="638" t="s">
        <v>1097</v>
      </c>
      <c r="D8" s="631" t="str">
        <f>VLOOKUP(E8,[5]QuyetdinhPCGD!$B$6:$C$1417,2,0)</f>
        <v>0303161</v>
      </c>
      <c r="E8" s="722" t="s">
        <v>1098</v>
      </c>
      <c r="F8" s="636" t="s">
        <v>91</v>
      </c>
      <c r="G8" s="636" t="s">
        <v>8</v>
      </c>
      <c r="H8" s="635" t="s">
        <v>883</v>
      </c>
      <c r="I8" s="634"/>
      <c r="J8" s="647" t="s">
        <v>231</v>
      </c>
      <c r="K8" s="720">
        <v>10215</v>
      </c>
      <c r="L8" s="646"/>
      <c r="M8" s="645" t="s">
        <v>62</v>
      </c>
      <c r="N8" s="651" t="str">
        <f>VLOOKUP(C8,[6]K11!$B$3:$K$1202,10,0)</f>
        <v>Mở</v>
      </c>
      <c r="O8" s="631" t="s">
        <v>2249</v>
      </c>
      <c r="P8" s="643">
        <f>VLOOKUP(C8,[6]K11!$B$3:$J$1202,9,0)</f>
        <v>45</v>
      </c>
      <c r="Q8" s="569"/>
      <c r="R8" s="558">
        <v>2</v>
      </c>
      <c r="S8" s="558" t="s">
        <v>4627</v>
      </c>
    </row>
    <row r="9" spans="1:20" ht="26.25" customHeight="1" x14ac:dyDescent="0.2">
      <c r="A9" s="639">
        <v>3</v>
      </c>
      <c r="B9" s="631" t="str">
        <f t="shared" si="0"/>
        <v>11.50303168.01</v>
      </c>
      <c r="C9" s="638" t="s">
        <v>1202</v>
      </c>
      <c r="D9" s="631" t="str">
        <f>VLOOKUP(E9,[5]QuyetdinhPCGD!$B$6:$C$1417,2,0)</f>
        <v>0303168</v>
      </c>
      <c r="E9" s="722" t="s">
        <v>1203</v>
      </c>
      <c r="F9" s="636" t="s">
        <v>79</v>
      </c>
      <c r="G9" s="636" t="s">
        <v>9</v>
      </c>
      <c r="H9" s="635" t="s">
        <v>883</v>
      </c>
      <c r="I9" s="634"/>
      <c r="J9" s="647" t="s">
        <v>231</v>
      </c>
      <c r="K9" s="720">
        <v>10215</v>
      </c>
      <c r="L9" s="646"/>
      <c r="M9" s="645" t="s">
        <v>62</v>
      </c>
      <c r="N9" s="651" t="str">
        <f>VLOOKUP(C9,[6]K11!$B$3:$K$1202,10,0)</f>
        <v>Mở</v>
      </c>
      <c r="O9" s="631" t="s">
        <v>2249</v>
      </c>
      <c r="P9" s="643">
        <f>VLOOKUP(C9,[6]K11!$B$3:$J$1202,9,0)</f>
        <v>65</v>
      </c>
      <c r="Q9" s="569"/>
      <c r="R9" s="558">
        <v>3</v>
      </c>
      <c r="S9" s="558" t="s">
        <v>4627</v>
      </c>
    </row>
    <row r="10" spans="1:20" ht="26.25" customHeight="1" x14ac:dyDescent="0.2">
      <c r="A10" s="639">
        <v>4</v>
      </c>
      <c r="B10" s="631" t="str">
        <f t="shared" si="0"/>
        <v>11.50303157.02</v>
      </c>
      <c r="C10" s="638" t="s">
        <v>1079</v>
      </c>
      <c r="D10" s="631" t="str">
        <f>VLOOKUP(E10,[5]QuyetdinhPCGD!$B$6:$C$1417,2,0)</f>
        <v>0303157</v>
      </c>
      <c r="E10" s="722" t="s">
        <v>1078</v>
      </c>
      <c r="F10" s="636" t="s">
        <v>94</v>
      </c>
      <c r="G10" s="636" t="s">
        <v>12</v>
      </c>
      <c r="H10" s="635" t="s">
        <v>883</v>
      </c>
      <c r="I10" s="634"/>
      <c r="J10" s="647" t="s">
        <v>242</v>
      </c>
      <c r="K10" s="720">
        <v>10216</v>
      </c>
      <c r="L10" s="646"/>
      <c r="M10" s="645" t="s">
        <v>70</v>
      </c>
      <c r="N10" s="651" t="str">
        <f>VLOOKUP(C10,[6]K11!$B$3:$K$1202,10,0)</f>
        <v>Mở</v>
      </c>
      <c r="O10" s="631" t="s">
        <v>2249</v>
      </c>
      <c r="P10" s="643">
        <f>VLOOKUP(C10,[6]K11!$B$3:$J$1202,9,0)</f>
        <v>64</v>
      </c>
      <c r="Q10" s="569"/>
      <c r="R10" s="558">
        <v>4</v>
      </c>
      <c r="S10" s="558" t="s">
        <v>2472</v>
      </c>
    </row>
    <row r="11" spans="1:20" ht="26.25" customHeight="1" x14ac:dyDescent="0.2">
      <c r="A11" s="639">
        <v>5</v>
      </c>
      <c r="B11" s="631" t="str">
        <f t="shared" si="0"/>
        <v>11.50303161.02</v>
      </c>
      <c r="C11" s="638" t="s">
        <v>1096</v>
      </c>
      <c r="D11" s="631" t="str">
        <f>VLOOKUP(E11,[5]QuyetdinhPCGD!$B$6:$C$1417,2,0)</f>
        <v>0303161</v>
      </c>
      <c r="E11" s="722" t="s">
        <v>1098</v>
      </c>
      <c r="F11" s="636" t="s">
        <v>94</v>
      </c>
      <c r="G11" s="636" t="s">
        <v>8</v>
      </c>
      <c r="H11" s="635" t="s">
        <v>883</v>
      </c>
      <c r="I11" s="634"/>
      <c r="J11" s="647" t="s">
        <v>242</v>
      </c>
      <c r="K11" s="720">
        <v>10216</v>
      </c>
      <c r="L11" s="646"/>
      <c r="M11" s="645" t="s">
        <v>70</v>
      </c>
      <c r="N11" s="651" t="str">
        <f>VLOOKUP(C11,[6]K11!$B$3:$K$1202,10,0)</f>
        <v>Mở</v>
      </c>
      <c r="O11" s="631" t="s">
        <v>2249</v>
      </c>
      <c r="P11" s="643">
        <f>VLOOKUP(C11,[6]K11!$B$3:$J$1202,9,0)</f>
        <v>62</v>
      </c>
      <c r="Q11" s="569"/>
      <c r="R11" s="558">
        <v>5</v>
      </c>
      <c r="S11" s="558" t="s">
        <v>2472</v>
      </c>
    </row>
    <row r="12" spans="1:20" ht="26.25" customHeight="1" x14ac:dyDescent="0.2">
      <c r="A12" s="639">
        <v>6</v>
      </c>
      <c r="B12" s="631" t="str">
        <f t="shared" si="0"/>
        <v>11.50303168.02</v>
      </c>
      <c r="C12" s="638" t="s">
        <v>1204</v>
      </c>
      <c r="D12" s="631" t="str">
        <f>VLOOKUP(E12,[5]QuyetdinhPCGD!$B$6:$C$1417,2,0)</f>
        <v>0303168</v>
      </c>
      <c r="E12" s="722" t="s">
        <v>1203</v>
      </c>
      <c r="F12" s="636" t="s">
        <v>145</v>
      </c>
      <c r="G12" s="636" t="s">
        <v>9</v>
      </c>
      <c r="H12" s="635" t="s">
        <v>883</v>
      </c>
      <c r="I12" s="634"/>
      <c r="J12" s="647" t="s">
        <v>242</v>
      </c>
      <c r="K12" s="720">
        <v>10216</v>
      </c>
      <c r="L12" s="646"/>
      <c r="M12" s="645" t="s">
        <v>70</v>
      </c>
      <c r="N12" s="651" t="str">
        <f>VLOOKUP(C12,[6]K11!$B$3:$K$1202,10,0)</f>
        <v>Mở</v>
      </c>
      <c r="O12" s="631" t="s">
        <v>2249</v>
      </c>
      <c r="P12" s="643">
        <f>VLOOKUP(C12,[6]K11!$B$3:$J$1202,9,0)</f>
        <v>61</v>
      </c>
      <c r="Q12" s="569"/>
      <c r="R12" s="558">
        <v>6</v>
      </c>
      <c r="S12" s="558" t="s">
        <v>2472</v>
      </c>
    </row>
    <row r="13" spans="1:20" s="602" customFormat="1" ht="26.25" customHeight="1" x14ac:dyDescent="0.2">
      <c r="A13" s="639">
        <v>7</v>
      </c>
      <c r="B13" s="631" t="str">
        <f t="shared" si="0"/>
        <v>11.50303157.03</v>
      </c>
      <c r="C13" s="638" t="s">
        <v>1080</v>
      </c>
      <c r="D13" s="631" t="str">
        <f>VLOOKUP(E13,[5]QuyetdinhPCGD!$B$6:$C$1417,2,0)</f>
        <v>0303157</v>
      </c>
      <c r="E13" s="722" t="s">
        <v>1078</v>
      </c>
      <c r="F13" s="636" t="s">
        <v>68</v>
      </c>
      <c r="G13" s="636" t="s">
        <v>12</v>
      </c>
      <c r="H13" s="635" t="s">
        <v>886</v>
      </c>
      <c r="I13" s="634"/>
      <c r="J13" s="647" t="s">
        <v>255</v>
      </c>
      <c r="K13" s="720">
        <v>10217</v>
      </c>
      <c r="L13" s="646"/>
      <c r="M13" s="645" t="s">
        <v>75</v>
      </c>
      <c r="N13" s="651" t="str">
        <f>VLOOKUP(C13,[6]K11!$B$3:$K$1202,10,0)</f>
        <v>Mở</v>
      </c>
      <c r="O13" s="631" t="s">
        <v>2249</v>
      </c>
      <c r="P13" s="643">
        <f>VLOOKUP(C13,[6]K11!$B$3:$J$1202,9,0)</f>
        <v>48</v>
      </c>
      <c r="Q13" s="569"/>
      <c r="R13" s="558">
        <v>7</v>
      </c>
      <c r="S13" s="558" t="s">
        <v>2472</v>
      </c>
      <c r="T13" s="558"/>
    </row>
    <row r="14" spans="1:20" ht="26.25" customHeight="1" x14ac:dyDescent="0.2">
      <c r="A14" s="639">
        <v>8</v>
      </c>
      <c r="B14" s="631" t="str">
        <f t="shared" si="0"/>
        <v>11.50303161.03</v>
      </c>
      <c r="C14" s="638" t="s">
        <v>1099</v>
      </c>
      <c r="D14" s="631" t="str">
        <f>VLOOKUP(E14,[5]QuyetdinhPCGD!$B$6:$C$1417,2,0)</f>
        <v>0303161</v>
      </c>
      <c r="E14" s="722" t="s">
        <v>1098</v>
      </c>
      <c r="F14" s="636" t="s">
        <v>94</v>
      </c>
      <c r="G14" s="636" t="s">
        <v>9</v>
      </c>
      <c r="H14" s="635" t="s">
        <v>886</v>
      </c>
      <c r="I14" s="634"/>
      <c r="J14" s="647" t="s">
        <v>255</v>
      </c>
      <c r="K14" s="720">
        <v>10217</v>
      </c>
      <c r="L14" s="646"/>
      <c r="M14" s="645" t="s">
        <v>75</v>
      </c>
      <c r="N14" s="651" t="str">
        <f>VLOOKUP(C14,[6]K11!$B$3:$K$1202,10,0)</f>
        <v>Mở</v>
      </c>
      <c r="O14" s="631" t="s">
        <v>2249</v>
      </c>
      <c r="P14" s="643">
        <f>VLOOKUP(C14,[6]K11!$B$3:$J$1202,9,0)</f>
        <v>75</v>
      </c>
      <c r="Q14" s="569"/>
      <c r="R14" s="558">
        <v>8</v>
      </c>
      <c r="S14" s="558" t="s">
        <v>2472</v>
      </c>
    </row>
    <row r="15" spans="1:20" ht="26.25" customHeight="1" x14ac:dyDescent="0.2">
      <c r="A15" s="639">
        <v>9</v>
      </c>
      <c r="B15" s="631" t="str">
        <f t="shared" si="0"/>
        <v>11.50303168.03</v>
      </c>
      <c r="C15" s="638" t="s">
        <v>1205</v>
      </c>
      <c r="D15" s="631" t="str">
        <f>VLOOKUP(E15,[5]QuyetdinhPCGD!$B$6:$C$1417,2,0)</f>
        <v>0303168</v>
      </c>
      <c r="E15" s="722" t="s">
        <v>1203</v>
      </c>
      <c r="F15" s="636" t="s">
        <v>145</v>
      </c>
      <c r="G15" s="636" t="s">
        <v>8</v>
      </c>
      <c r="H15" s="635" t="s">
        <v>886</v>
      </c>
      <c r="I15" s="634"/>
      <c r="J15" s="647" t="s">
        <v>255</v>
      </c>
      <c r="K15" s="720">
        <v>10217</v>
      </c>
      <c r="L15" s="646"/>
      <c r="M15" s="645" t="s">
        <v>75</v>
      </c>
      <c r="N15" s="651" t="str">
        <f>VLOOKUP(C15,[6]K11!$B$3:$K$1202,10,0)</f>
        <v>Mở</v>
      </c>
      <c r="O15" s="631" t="s">
        <v>2249</v>
      </c>
      <c r="P15" s="643">
        <f>VLOOKUP(C15,[6]K11!$B$3:$J$1202,9,0)</f>
        <v>52</v>
      </c>
      <c r="Q15" s="569"/>
      <c r="R15" s="558">
        <v>9</v>
      </c>
      <c r="S15" s="558" t="s">
        <v>2472</v>
      </c>
    </row>
    <row r="16" spans="1:20" ht="26.25" customHeight="1" x14ac:dyDescent="0.2">
      <c r="A16" s="639">
        <v>10</v>
      </c>
      <c r="B16" s="631" t="str">
        <f t="shared" si="0"/>
        <v>11.50303157.04</v>
      </c>
      <c r="C16" s="638" t="s">
        <v>1081</v>
      </c>
      <c r="D16" s="631" t="str">
        <f>VLOOKUP(E16,[5]QuyetdinhPCGD!$B$6:$C$1417,2,0)</f>
        <v>0303157</v>
      </c>
      <c r="E16" s="722" t="s">
        <v>1078</v>
      </c>
      <c r="F16" s="636" t="s">
        <v>68</v>
      </c>
      <c r="G16" s="636" t="s">
        <v>8</v>
      </c>
      <c r="H16" s="635" t="s">
        <v>888</v>
      </c>
      <c r="I16" s="634"/>
      <c r="J16" s="647" t="s">
        <v>271</v>
      </c>
      <c r="K16" s="720">
        <v>10218</v>
      </c>
      <c r="L16" s="646"/>
      <c r="M16" s="645" t="s">
        <v>89</v>
      </c>
      <c r="N16" s="651" t="str">
        <f>VLOOKUP(C16,[6]K11!$B$3:$K$1202,10,0)</f>
        <v>Mở</v>
      </c>
      <c r="O16" s="631" t="s">
        <v>2249</v>
      </c>
      <c r="P16" s="643">
        <f>VLOOKUP(C16,[6]K11!$B$3:$J$1202,9,0)</f>
        <v>62</v>
      </c>
      <c r="Q16" s="569"/>
      <c r="R16" s="558">
        <v>10</v>
      </c>
      <c r="S16" s="558" t="s">
        <v>2472</v>
      </c>
    </row>
    <row r="17" spans="1:20" ht="26.25" customHeight="1" x14ac:dyDescent="0.2">
      <c r="A17" s="639">
        <v>11</v>
      </c>
      <c r="B17" s="631" t="str">
        <f t="shared" si="0"/>
        <v>11.50303161.04</v>
      </c>
      <c r="C17" s="638" t="s">
        <v>1100</v>
      </c>
      <c r="D17" s="631" t="str">
        <f>VLOOKUP(E17,[5]QuyetdinhPCGD!$B$6:$C$1417,2,0)</f>
        <v>0303161</v>
      </c>
      <c r="E17" s="722" t="s">
        <v>1098</v>
      </c>
      <c r="F17" s="636" t="s">
        <v>68</v>
      </c>
      <c r="G17" s="636" t="s">
        <v>9</v>
      </c>
      <c r="H17" s="635" t="s">
        <v>888</v>
      </c>
      <c r="I17" s="634"/>
      <c r="J17" s="647" t="s">
        <v>271</v>
      </c>
      <c r="K17" s="720">
        <v>10218</v>
      </c>
      <c r="L17" s="646"/>
      <c r="M17" s="645" t="s">
        <v>89</v>
      </c>
      <c r="N17" s="651" t="str">
        <f>VLOOKUP(C17,[6]K11!$B$3:$K$1202,10,0)</f>
        <v>Mở</v>
      </c>
      <c r="O17" s="631" t="s">
        <v>2249</v>
      </c>
      <c r="P17" s="643">
        <f>VLOOKUP(C17,[6]K11!$B$3:$J$1202,9,0)</f>
        <v>74</v>
      </c>
      <c r="Q17" s="569"/>
      <c r="R17" s="558">
        <v>11</v>
      </c>
      <c r="S17" s="558" t="s">
        <v>2472</v>
      </c>
    </row>
    <row r="18" spans="1:20" ht="26.25" customHeight="1" x14ac:dyDescent="0.2">
      <c r="A18" s="639">
        <v>12</v>
      </c>
      <c r="B18" s="631" t="str">
        <f t="shared" si="0"/>
        <v>11.50303168.04</v>
      </c>
      <c r="C18" s="638" t="s">
        <v>1206</v>
      </c>
      <c r="D18" s="631" t="str">
        <f>VLOOKUP(E18,[5]QuyetdinhPCGD!$B$6:$C$1417,2,0)</f>
        <v>0303168</v>
      </c>
      <c r="E18" s="722" t="s">
        <v>1203</v>
      </c>
      <c r="F18" s="636" t="s">
        <v>145</v>
      </c>
      <c r="G18" s="636" t="s">
        <v>12</v>
      </c>
      <c r="H18" s="635" t="s">
        <v>888</v>
      </c>
      <c r="I18" s="634"/>
      <c r="J18" s="647" t="s">
        <v>271</v>
      </c>
      <c r="K18" s="720">
        <v>10218</v>
      </c>
      <c r="L18" s="646"/>
      <c r="M18" s="645" t="s">
        <v>89</v>
      </c>
      <c r="N18" s="651" t="str">
        <f>VLOOKUP(C18,[6]K11!$B$3:$K$1202,10,0)</f>
        <v>Mở</v>
      </c>
      <c r="O18" s="631" t="s">
        <v>2249</v>
      </c>
      <c r="P18" s="643">
        <f>VLOOKUP(C18,[6]K11!$B$3:$J$1202,9,0)</f>
        <v>60</v>
      </c>
      <c r="Q18" s="569"/>
      <c r="R18" s="558">
        <v>12</v>
      </c>
      <c r="S18" s="558" t="s">
        <v>2472</v>
      </c>
    </row>
    <row r="19" spans="1:20" ht="26.25" customHeight="1" x14ac:dyDescent="0.2">
      <c r="A19" s="639">
        <v>13</v>
      </c>
      <c r="B19" s="631" t="str">
        <f t="shared" si="0"/>
        <v>11.50703116.01</v>
      </c>
      <c r="C19" s="638" t="s">
        <v>808</v>
      </c>
      <c r="D19" s="631" t="str">
        <f>VLOOKUP(E19,[5]QuyetdinhPCGD!$B$6:$C$1417,2,0)</f>
        <v>0703116</v>
      </c>
      <c r="E19" s="721" t="s">
        <v>809</v>
      </c>
      <c r="F19" s="636" t="s">
        <v>98</v>
      </c>
      <c r="G19" s="636" t="s">
        <v>9</v>
      </c>
      <c r="H19" s="635" t="s">
        <v>610</v>
      </c>
      <c r="I19" s="634"/>
      <c r="J19" s="647" t="s">
        <v>61</v>
      </c>
      <c r="K19" s="720">
        <v>10175</v>
      </c>
      <c r="L19" s="646"/>
      <c r="M19" s="645" t="s">
        <v>62</v>
      </c>
      <c r="N19" s="651" t="str">
        <f>VLOOKUP(C19,[6]K11!$B$3:$K$1202,10,0)</f>
        <v>Mở</v>
      </c>
      <c r="O19" s="631" t="s">
        <v>2249</v>
      </c>
      <c r="P19" s="643">
        <f>VLOOKUP(C19,[6]K11!$B$3:$J$1202,9,0)</f>
        <v>70</v>
      </c>
      <c r="Q19" s="569"/>
      <c r="R19" s="558">
        <v>13</v>
      </c>
      <c r="S19" s="558" t="s">
        <v>2472</v>
      </c>
    </row>
    <row r="20" spans="1:20" ht="26.25" customHeight="1" x14ac:dyDescent="0.2">
      <c r="A20" s="639">
        <v>14</v>
      </c>
      <c r="B20" s="631" t="str">
        <f t="shared" si="0"/>
        <v>11.50703139.01</v>
      </c>
      <c r="C20" s="638" t="s">
        <v>1055</v>
      </c>
      <c r="D20" s="631" t="str">
        <f>VLOOKUP(E20,[5]QuyetdinhPCGD!$B$6:$C$1417,2,0)</f>
        <v>0703139</v>
      </c>
      <c r="E20" s="721" t="s">
        <v>1056</v>
      </c>
      <c r="F20" s="636" t="s">
        <v>173</v>
      </c>
      <c r="G20" s="636" t="s">
        <v>8</v>
      </c>
      <c r="H20" s="635" t="s">
        <v>610</v>
      </c>
      <c r="I20" s="634"/>
      <c r="J20" s="647" t="s">
        <v>61</v>
      </c>
      <c r="K20" s="720">
        <v>10175</v>
      </c>
      <c r="L20" s="646"/>
      <c r="M20" s="645" t="s">
        <v>62</v>
      </c>
      <c r="N20" s="651" t="str">
        <f>VLOOKUP(C20,[6]K11!$B$3:$K$1202,10,0)</f>
        <v>Mở</v>
      </c>
      <c r="O20" s="631" t="s">
        <v>2249</v>
      </c>
      <c r="P20" s="643">
        <f>VLOOKUP(C20,[6]K11!$B$3:$J$1202,9,0)</f>
        <v>71</v>
      </c>
      <c r="Q20" s="569"/>
      <c r="R20" s="558">
        <v>14</v>
      </c>
      <c r="S20" s="558" t="s">
        <v>2472</v>
      </c>
    </row>
    <row r="21" spans="1:20" s="597" customFormat="1" ht="26.25" customHeight="1" x14ac:dyDescent="0.2">
      <c r="A21" s="639">
        <v>15</v>
      </c>
      <c r="B21" s="631" t="str">
        <f t="shared" si="0"/>
        <v>11.50703165.01</v>
      </c>
      <c r="C21" s="638" t="s">
        <v>1450</v>
      </c>
      <c r="D21" s="631" t="str">
        <f>VLOOKUP(E21,[5]QuyetdinhPCGD!$B$6:$C$1417,2,0)</f>
        <v>0703165</v>
      </c>
      <c r="E21" s="721" t="s">
        <v>1451</v>
      </c>
      <c r="F21" s="636" t="s">
        <v>98</v>
      </c>
      <c r="G21" s="636" t="s">
        <v>10</v>
      </c>
      <c r="H21" s="635" t="s">
        <v>610</v>
      </c>
      <c r="I21" s="634"/>
      <c r="J21" s="647" t="s">
        <v>61</v>
      </c>
      <c r="K21" s="720">
        <v>10175</v>
      </c>
      <c r="L21" s="646"/>
      <c r="M21" s="645" t="s">
        <v>62</v>
      </c>
      <c r="N21" s="651" t="str">
        <f>VLOOKUP(C21,[6]K11!$B$3:$K$1202,10,0)</f>
        <v>Mở</v>
      </c>
      <c r="O21" s="631" t="s">
        <v>2249</v>
      </c>
      <c r="P21" s="643">
        <f>VLOOKUP(C21,[6]K11!$B$3:$J$1202,9,0)</f>
        <v>79</v>
      </c>
      <c r="Q21" s="569"/>
      <c r="R21" s="558">
        <v>15</v>
      </c>
      <c r="S21" s="558" t="s">
        <v>2472</v>
      </c>
      <c r="T21" s="558"/>
    </row>
    <row r="22" spans="1:20" ht="26.25" customHeight="1" x14ac:dyDescent="0.2">
      <c r="A22" s="639">
        <v>16</v>
      </c>
      <c r="B22" s="631" t="str">
        <f t="shared" si="0"/>
        <v>11.50703192.01</v>
      </c>
      <c r="C22" s="638" t="s">
        <v>2044</v>
      </c>
      <c r="D22" s="631" t="str">
        <f>VLOOKUP(E22,[5]QuyetdinhPCGD!$B$6:$C$1417,2,0)</f>
        <v>0703192</v>
      </c>
      <c r="E22" s="721" t="s">
        <v>2045</v>
      </c>
      <c r="F22" s="636" t="s">
        <v>68</v>
      </c>
      <c r="G22" s="636" t="s">
        <v>11</v>
      </c>
      <c r="H22" s="635" t="s">
        <v>610</v>
      </c>
      <c r="I22" s="634"/>
      <c r="J22" s="647" t="s">
        <v>61</v>
      </c>
      <c r="K22" s="720">
        <v>10175</v>
      </c>
      <c r="L22" s="646"/>
      <c r="M22" s="645" t="s">
        <v>62</v>
      </c>
      <c r="N22" s="651" t="str">
        <f>VLOOKUP(C22,[6]K11!$B$3:$K$1202,10,0)</f>
        <v>Mở</v>
      </c>
      <c r="O22" s="631" t="s">
        <v>2249</v>
      </c>
      <c r="P22" s="643">
        <f>VLOOKUP(C22,[6]K11!$B$3:$J$1202,9,0)</f>
        <v>72</v>
      </c>
      <c r="Q22" s="569"/>
      <c r="R22" s="558">
        <v>16</v>
      </c>
      <c r="S22" s="558" t="s">
        <v>2472</v>
      </c>
    </row>
    <row r="23" spans="1:20" ht="26.25" customHeight="1" x14ac:dyDescent="0.2">
      <c r="A23" s="639">
        <v>17</v>
      </c>
      <c r="B23" s="631" t="str">
        <f t="shared" si="0"/>
        <v>11.50703116.02</v>
      </c>
      <c r="C23" s="638" t="s">
        <v>810</v>
      </c>
      <c r="D23" s="631" t="str">
        <f>VLOOKUP(E23,[5]QuyetdinhPCGD!$B$6:$C$1417,2,0)</f>
        <v>0703116</v>
      </c>
      <c r="E23" s="721" t="s">
        <v>809</v>
      </c>
      <c r="F23" s="636" t="s">
        <v>100</v>
      </c>
      <c r="G23" s="636" t="s">
        <v>9</v>
      </c>
      <c r="H23" s="635" t="s">
        <v>610</v>
      </c>
      <c r="I23" s="634"/>
      <c r="J23" s="647" t="s">
        <v>69</v>
      </c>
      <c r="K23" s="720">
        <v>10176</v>
      </c>
      <c r="L23" s="646"/>
      <c r="M23" s="645" t="s">
        <v>70</v>
      </c>
      <c r="N23" s="651" t="str">
        <f>VLOOKUP(C23,[6]K11!$B$3:$K$1202,10,0)</f>
        <v>Mở</v>
      </c>
      <c r="O23" s="631" t="s">
        <v>2249</v>
      </c>
      <c r="P23" s="643">
        <f>VLOOKUP(C23,[6]K11!$B$3:$J$1202,9,0)</f>
        <v>63</v>
      </c>
      <c r="Q23" s="569"/>
      <c r="R23" s="558">
        <v>17</v>
      </c>
      <c r="S23" s="558" t="s">
        <v>4627</v>
      </c>
    </row>
    <row r="24" spans="1:20" ht="26.25" customHeight="1" x14ac:dyDescent="0.2">
      <c r="A24" s="639">
        <v>18</v>
      </c>
      <c r="B24" s="631" t="str">
        <f t="shared" si="0"/>
        <v>11.50703139.02</v>
      </c>
      <c r="C24" s="638" t="s">
        <v>1057</v>
      </c>
      <c r="D24" s="631" t="str">
        <f>VLOOKUP(E24,[5]QuyetdinhPCGD!$B$6:$C$1417,2,0)</f>
        <v>0703139</v>
      </c>
      <c r="E24" s="721" t="s">
        <v>1056</v>
      </c>
      <c r="F24" s="636" t="s">
        <v>178</v>
      </c>
      <c r="G24" s="636" t="s">
        <v>8</v>
      </c>
      <c r="H24" s="635" t="s">
        <v>610</v>
      </c>
      <c r="I24" s="634"/>
      <c r="J24" s="647" t="s">
        <v>69</v>
      </c>
      <c r="K24" s="720">
        <v>10176</v>
      </c>
      <c r="L24" s="646"/>
      <c r="M24" s="645" t="s">
        <v>70</v>
      </c>
      <c r="N24" s="651" t="str">
        <f>VLOOKUP(C24,[6]K11!$B$3:$K$1202,10,0)</f>
        <v>Mở</v>
      </c>
      <c r="O24" s="631" t="s">
        <v>2249</v>
      </c>
      <c r="P24" s="643">
        <f>VLOOKUP(C24,[6]K11!$B$3:$J$1202,9,0)</f>
        <v>66</v>
      </c>
      <c r="Q24" s="569"/>
      <c r="R24" s="558">
        <v>18</v>
      </c>
      <c r="S24" s="558" t="s">
        <v>4627</v>
      </c>
    </row>
    <row r="25" spans="1:20" ht="26.25" customHeight="1" x14ac:dyDescent="0.2">
      <c r="A25" s="639">
        <v>19</v>
      </c>
      <c r="B25" s="631" t="str">
        <f t="shared" si="0"/>
        <v>11.50703165.02</v>
      </c>
      <c r="C25" s="638" t="s">
        <v>1452</v>
      </c>
      <c r="D25" s="631" t="str">
        <f>VLOOKUP(E25,[5]QuyetdinhPCGD!$B$6:$C$1417,2,0)</f>
        <v>0703165</v>
      </c>
      <c r="E25" s="721" t="s">
        <v>1451</v>
      </c>
      <c r="F25" s="636" t="s">
        <v>100</v>
      </c>
      <c r="G25" s="636" t="s">
        <v>10</v>
      </c>
      <c r="H25" s="635" t="s">
        <v>610</v>
      </c>
      <c r="I25" s="634"/>
      <c r="J25" s="647" t="s">
        <v>69</v>
      </c>
      <c r="K25" s="720">
        <v>10176</v>
      </c>
      <c r="L25" s="646"/>
      <c r="M25" s="645" t="s">
        <v>70</v>
      </c>
      <c r="N25" s="651" t="str">
        <f>VLOOKUP(C25,[6]K11!$B$3:$K$1202,10,0)</f>
        <v>Mở</v>
      </c>
      <c r="O25" s="631" t="s">
        <v>2249</v>
      </c>
      <c r="P25" s="643">
        <f>VLOOKUP(C25,[6]K11!$B$3:$J$1202,9,0)</f>
        <v>80</v>
      </c>
      <c r="Q25" s="569"/>
      <c r="R25" s="558">
        <v>19</v>
      </c>
      <c r="S25" s="558" t="s">
        <v>4627</v>
      </c>
    </row>
    <row r="26" spans="1:20" ht="26.25" customHeight="1" x14ac:dyDescent="0.2">
      <c r="A26" s="639">
        <v>20</v>
      </c>
      <c r="B26" s="631" t="str">
        <f t="shared" si="0"/>
        <v>11.50703192.02</v>
      </c>
      <c r="C26" s="638" t="s">
        <v>2046</v>
      </c>
      <c r="D26" s="631" t="str">
        <f>VLOOKUP(E26,[5]QuyetdinhPCGD!$B$6:$C$1417,2,0)</f>
        <v>0703192</v>
      </c>
      <c r="E26" s="721" t="s">
        <v>2045</v>
      </c>
      <c r="F26" s="636" t="s">
        <v>60</v>
      </c>
      <c r="G26" s="636" t="s">
        <v>11</v>
      </c>
      <c r="H26" s="656" t="s">
        <v>605</v>
      </c>
      <c r="I26" s="634"/>
      <c r="J26" s="647" t="s">
        <v>69</v>
      </c>
      <c r="K26" s="720">
        <v>10176</v>
      </c>
      <c r="L26" s="646"/>
      <c r="M26" s="645" t="s">
        <v>70</v>
      </c>
      <c r="N26" s="651" t="str">
        <f>VLOOKUP(C26,[6]K11!$B$3:$K$1202,10,0)</f>
        <v>Mở</v>
      </c>
      <c r="O26" s="631" t="s">
        <v>2249</v>
      </c>
      <c r="P26" s="643">
        <f>VLOOKUP(C26,[6]K11!$B$3:$J$1202,9,0)</f>
        <v>59</v>
      </c>
      <c r="Q26" s="654" t="s">
        <v>4628</v>
      </c>
      <c r="R26" s="558">
        <v>20</v>
      </c>
      <c r="S26" s="558" t="s">
        <v>4627</v>
      </c>
      <c r="T26" s="656" t="s">
        <v>610</v>
      </c>
    </row>
    <row r="27" spans="1:20" s="597" customFormat="1" ht="26.25" customHeight="1" x14ac:dyDescent="0.2">
      <c r="A27" s="639">
        <v>21</v>
      </c>
      <c r="B27" s="631" t="str">
        <f t="shared" si="0"/>
        <v>11.50403102.01</v>
      </c>
      <c r="C27" s="638" t="s">
        <v>734</v>
      </c>
      <c r="D27" s="631" t="str">
        <f>VLOOKUP(E27,[5]QuyetdinhPCGD!$B$6:$C$1417,2,0)</f>
        <v>0403102</v>
      </c>
      <c r="E27" s="570" t="s">
        <v>227</v>
      </c>
      <c r="F27" s="636" t="s">
        <v>173</v>
      </c>
      <c r="G27" s="636" t="s">
        <v>9</v>
      </c>
      <c r="H27" s="635" t="s">
        <v>717</v>
      </c>
      <c r="I27" s="571"/>
      <c r="J27" s="566" t="s">
        <v>77</v>
      </c>
      <c r="K27" s="720">
        <v>10211</v>
      </c>
      <c r="L27" s="646"/>
      <c r="M27" s="645" t="s">
        <v>62</v>
      </c>
      <c r="N27" s="651" t="str">
        <f>VLOOKUP(C27,[6]K11!$B$3:$K$1202,10,0)</f>
        <v>Mở</v>
      </c>
      <c r="O27" s="631" t="s">
        <v>2249</v>
      </c>
      <c r="P27" s="643">
        <f>VLOOKUP(C27,[6]K11!$B$3:$J$1202,9,0)</f>
        <v>73</v>
      </c>
      <c r="Q27" s="569"/>
      <c r="R27" s="558">
        <v>21</v>
      </c>
      <c r="S27" s="558" t="s">
        <v>2472</v>
      </c>
      <c r="T27" s="558"/>
    </row>
    <row r="28" spans="1:20" s="597" customFormat="1" ht="26.25" customHeight="1" x14ac:dyDescent="0.2">
      <c r="A28" s="639">
        <v>22</v>
      </c>
      <c r="B28" s="631" t="str">
        <f t="shared" si="0"/>
        <v>11.50403103.01</v>
      </c>
      <c r="C28" s="638" t="s">
        <v>737</v>
      </c>
      <c r="D28" s="631" t="str">
        <f>VLOOKUP(E28,[5]QuyetdinhPCGD!$B$6:$C$1417,2,0)</f>
        <v>0403103</v>
      </c>
      <c r="E28" s="570" t="s">
        <v>738</v>
      </c>
      <c r="F28" s="636" t="s">
        <v>173</v>
      </c>
      <c r="G28" s="636" t="s">
        <v>11</v>
      </c>
      <c r="H28" s="635" t="s">
        <v>717</v>
      </c>
      <c r="I28" s="571"/>
      <c r="J28" s="566" t="s">
        <v>77</v>
      </c>
      <c r="K28" s="720">
        <v>10211</v>
      </c>
      <c r="L28" s="646"/>
      <c r="M28" s="645" t="s">
        <v>62</v>
      </c>
      <c r="N28" s="651" t="str">
        <f>VLOOKUP(C28,[6]K11!$B$3:$K$1202,10,0)</f>
        <v>Mở</v>
      </c>
      <c r="O28" s="631" t="s">
        <v>2249</v>
      </c>
      <c r="P28" s="643">
        <f>VLOOKUP(C28,[6]K11!$B$3:$J$1202,9,0)</f>
        <v>75</v>
      </c>
      <c r="Q28" s="569"/>
      <c r="R28" s="558">
        <v>22</v>
      </c>
      <c r="S28" s="558" t="s">
        <v>2472</v>
      </c>
      <c r="T28" s="558"/>
    </row>
    <row r="29" spans="1:20" s="597" customFormat="1" ht="26.25" customHeight="1" x14ac:dyDescent="0.2">
      <c r="A29" s="639">
        <v>23</v>
      </c>
      <c r="B29" s="631" t="str">
        <f t="shared" si="0"/>
        <v>11.50403102.02</v>
      </c>
      <c r="C29" s="638" t="s">
        <v>735</v>
      </c>
      <c r="D29" s="631" t="str">
        <f>VLOOKUP(E29,[5]QuyetdinhPCGD!$B$6:$C$1417,2,0)</f>
        <v>0403102</v>
      </c>
      <c r="E29" s="570" t="s">
        <v>227</v>
      </c>
      <c r="F29" s="636" t="s">
        <v>178</v>
      </c>
      <c r="G29" s="636" t="s">
        <v>9</v>
      </c>
      <c r="H29" s="635" t="s">
        <v>717</v>
      </c>
      <c r="I29" s="571"/>
      <c r="J29" s="599" t="s">
        <v>84</v>
      </c>
      <c r="K29" s="720">
        <v>10212</v>
      </c>
      <c r="L29" s="646"/>
      <c r="M29" s="645" t="s">
        <v>70</v>
      </c>
      <c r="N29" s="651" t="str">
        <f>VLOOKUP(C29,[6]K11!$B$3:$K$1202,10,0)</f>
        <v>Mở</v>
      </c>
      <c r="O29" s="631" t="s">
        <v>2249</v>
      </c>
      <c r="P29" s="643">
        <f>VLOOKUP(C29,[6]K11!$B$3:$J$1202,9,0)</f>
        <v>73</v>
      </c>
      <c r="Q29" s="724"/>
      <c r="R29" s="558">
        <v>23</v>
      </c>
      <c r="S29" s="558" t="s">
        <v>4627</v>
      </c>
      <c r="T29" s="558"/>
    </row>
    <row r="30" spans="1:20" s="597" customFormat="1" ht="26.25" customHeight="1" x14ac:dyDescent="0.2">
      <c r="A30" s="639">
        <v>24</v>
      </c>
      <c r="B30" s="631" t="str">
        <f t="shared" si="0"/>
        <v>11.50403103.02</v>
      </c>
      <c r="C30" s="638" t="s">
        <v>739</v>
      </c>
      <c r="D30" s="631" t="str">
        <f>VLOOKUP(E30,[5]QuyetdinhPCGD!$B$6:$C$1417,2,0)</f>
        <v>0403103</v>
      </c>
      <c r="E30" s="570" t="s">
        <v>738</v>
      </c>
      <c r="F30" s="636" t="s">
        <v>178</v>
      </c>
      <c r="G30" s="636" t="s">
        <v>13</v>
      </c>
      <c r="H30" s="635" t="s">
        <v>717</v>
      </c>
      <c r="I30" s="571"/>
      <c r="J30" s="599" t="s">
        <v>84</v>
      </c>
      <c r="K30" s="720">
        <v>10212</v>
      </c>
      <c r="L30" s="646"/>
      <c r="M30" s="645" t="s">
        <v>70</v>
      </c>
      <c r="N30" s="651" t="str">
        <f>VLOOKUP(C30,[6]K11!$B$3:$K$1202,10,0)</f>
        <v>Mở</v>
      </c>
      <c r="O30" s="631" t="s">
        <v>2249</v>
      </c>
      <c r="P30" s="643">
        <f>VLOOKUP(C30,[6]K11!$B$3:$J$1202,9,0)</f>
        <v>72</v>
      </c>
      <c r="Q30" s="724"/>
      <c r="R30" s="558">
        <v>24</v>
      </c>
      <c r="S30" s="558" t="s">
        <v>4627</v>
      </c>
      <c r="T30" s="558"/>
    </row>
    <row r="31" spans="1:20" s="597" customFormat="1" ht="26.25" customHeight="1" x14ac:dyDescent="0.2">
      <c r="A31" s="639">
        <v>25</v>
      </c>
      <c r="B31" s="631" t="str">
        <f t="shared" si="0"/>
        <v>11.50403102.03</v>
      </c>
      <c r="C31" s="638" t="s">
        <v>736</v>
      </c>
      <c r="D31" s="631" t="str">
        <f>VLOOKUP(E31,[5]QuyetdinhPCGD!$B$6:$C$1417,2,0)</f>
        <v>0403102</v>
      </c>
      <c r="E31" s="570" t="s">
        <v>227</v>
      </c>
      <c r="F31" s="636" t="s">
        <v>173</v>
      </c>
      <c r="G31" s="636" t="s">
        <v>10</v>
      </c>
      <c r="H31" s="635" t="s">
        <v>717</v>
      </c>
      <c r="I31" s="571"/>
      <c r="J31" s="598" t="s">
        <v>86</v>
      </c>
      <c r="K31" s="720">
        <v>10213</v>
      </c>
      <c r="L31" s="646"/>
      <c r="M31" s="645" t="s">
        <v>75</v>
      </c>
      <c r="N31" s="651" t="str">
        <f>VLOOKUP(C31,[6]K11!$B$3:$K$1202,10,0)</f>
        <v>Mở</v>
      </c>
      <c r="O31" s="631" t="s">
        <v>2249</v>
      </c>
      <c r="P31" s="643">
        <f>VLOOKUP(C31,[6]K11!$B$3:$J$1202,9,0)</f>
        <v>54</v>
      </c>
      <c r="Q31" s="723"/>
      <c r="R31" s="558">
        <v>25</v>
      </c>
      <c r="S31" s="558" t="s">
        <v>2472</v>
      </c>
      <c r="T31" s="558"/>
    </row>
    <row r="32" spans="1:20" s="597" customFormat="1" ht="26.25" customHeight="1" x14ac:dyDescent="0.2">
      <c r="A32" s="639">
        <v>26</v>
      </c>
      <c r="B32" s="631" t="str">
        <f t="shared" si="0"/>
        <v>11.50403103.03</v>
      </c>
      <c r="C32" s="638" t="s">
        <v>740</v>
      </c>
      <c r="D32" s="631" t="str">
        <f>VLOOKUP(E32,[5]QuyetdinhPCGD!$B$6:$C$1417,2,0)</f>
        <v>0403103</v>
      </c>
      <c r="E32" s="570" t="s">
        <v>738</v>
      </c>
      <c r="F32" s="636" t="s">
        <v>178</v>
      </c>
      <c r="G32" s="636" t="s">
        <v>12</v>
      </c>
      <c r="H32" s="635" t="s">
        <v>717</v>
      </c>
      <c r="I32" s="571"/>
      <c r="J32" s="598" t="s">
        <v>86</v>
      </c>
      <c r="K32" s="720">
        <v>10213</v>
      </c>
      <c r="L32" s="646"/>
      <c r="M32" s="645" t="s">
        <v>75</v>
      </c>
      <c r="N32" s="651" t="str">
        <f>VLOOKUP(C32,[6]K11!$B$3:$K$1202,10,0)</f>
        <v>Mở</v>
      </c>
      <c r="O32" s="631" t="s">
        <v>2249</v>
      </c>
      <c r="P32" s="643">
        <f>VLOOKUP(C32,[6]K11!$B$3:$J$1202,9,0)</f>
        <v>54</v>
      </c>
      <c r="Q32" s="723"/>
      <c r="R32" s="558">
        <v>26</v>
      </c>
      <c r="S32" s="558" t="s">
        <v>4627</v>
      </c>
      <c r="T32" s="558"/>
    </row>
    <row r="33" spans="1:20" s="597" customFormat="1" ht="26.25" customHeight="1" x14ac:dyDescent="0.2">
      <c r="A33" s="639">
        <v>27</v>
      </c>
      <c r="B33" s="631" t="str">
        <f t="shared" si="0"/>
        <v>11.50503150.01</v>
      </c>
      <c r="C33" s="638" t="s">
        <v>1286</v>
      </c>
      <c r="D33" s="631" t="str">
        <f>VLOOKUP(E33,[5]QuyetdinhPCGD!$B$6:$C$1417,2,0)</f>
        <v>0503150</v>
      </c>
      <c r="E33" s="722" t="s">
        <v>1287</v>
      </c>
      <c r="F33" s="636" t="s">
        <v>100</v>
      </c>
      <c r="G33" s="636" t="s">
        <v>9</v>
      </c>
      <c r="H33" s="635" t="s">
        <v>707</v>
      </c>
      <c r="I33" s="634"/>
      <c r="J33" s="647" t="s">
        <v>92</v>
      </c>
      <c r="K33" s="720">
        <v>10255</v>
      </c>
      <c r="L33" s="646"/>
      <c r="M33" s="645" t="s">
        <v>62</v>
      </c>
      <c r="N33" s="651" t="str">
        <f>VLOOKUP(C33,[6]K11!$B$3:$K$1202,10,0)</f>
        <v>Mở</v>
      </c>
      <c r="O33" s="631" t="s">
        <v>2249</v>
      </c>
      <c r="P33" s="643">
        <f>VLOOKUP(C33,[6]K11!$B$3:$J$1202,9,0)</f>
        <v>77</v>
      </c>
      <c r="Q33" s="569"/>
      <c r="R33" s="558">
        <v>27</v>
      </c>
      <c r="S33" s="558" t="s">
        <v>4627</v>
      </c>
      <c r="T33" s="558"/>
    </row>
    <row r="34" spans="1:20" ht="26.25" customHeight="1" x14ac:dyDescent="0.2">
      <c r="A34" s="639">
        <v>28</v>
      </c>
      <c r="B34" s="631" t="str">
        <f t="shared" si="0"/>
        <v>11.50503159.01</v>
      </c>
      <c r="C34" s="638" t="s">
        <v>1453</v>
      </c>
      <c r="D34" s="631" t="str">
        <f>VLOOKUP(E34,[5]QuyetdinhPCGD!$B$6:$C$1417,2,0)</f>
        <v>0503159</v>
      </c>
      <c r="E34" s="722" t="s">
        <v>1454</v>
      </c>
      <c r="F34" s="636" t="s">
        <v>100</v>
      </c>
      <c r="G34" s="636" t="s">
        <v>8</v>
      </c>
      <c r="H34" s="635" t="s">
        <v>707</v>
      </c>
      <c r="I34" s="658"/>
      <c r="J34" s="647" t="s">
        <v>92</v>
      </c>
      <c r="K34" s="720">
        <v>10255</v>
      </c>
      <c r="L34" s="646"/>
      <c r="M34" s="645" t="s">
        <v>62</v>
      </c>
      <c r="N34" s="651" t="str">
        <f>VLOOKUP(C34,[6]K11!$B$3:$K$1202,10,0)</f>
        <v>Mở</v>
      </c>
      <c r="O34" s="631" t="s">
        <v>2249</v>
      </c>
      <c r="P34" s="643">
        <f>VLOOKUP(C34,[6]K11!$B$3:$J$1202,9,0)</f>
        <v>75</v>
      </c>
      <c r="Q34" s="569"/>
      <c r="R34" s="558">
        <v>28</v>
      </c>
      <c r="S34" s="558" t="s">
        <v>4627</v>
      </c>
    </row>
    <row r="35" spans="1:20" ht="26.25" customHeight="1" x14ac:dyDescent="0.2">
      <c r="A35" s="639">
        <v>29</v>
      </c>
      <c r="B35" s="631" t="str">
        <f t="shared" si="0"/>
        <v>11.50503161.01</v>
      </c>
      <c r="C35" s="638" t="s">
        <v>1482</v>
      </c>
      <c r="D35" s="631" t="str">
        <f>VLOOKUP(E35,[5]QuyetdinhPCGD!$B$6:$C$1417,2,0)</f>
        <v>0503161</v>
      </c>
      <c r="E35" s="722" t="s">
        <v>1483</v>
      </c>
      <c r="F35" s="636" t="s">
        <v>79</v>
      </c>
      <c r="G35" s="636" t="s">
        <v>9</v>
      </c>
      <c r="H35" s="635" t="s">
        <v>707</v>
      </c>
      <c r="I35" s="634"/>
      <c r="J35" s="647" t="s">
        <v>92</v>
      </c>
      <c r="K35" s="720">
        <v>10255</v>
      </c>
      <c r="L35" s="646"/>
      <c r="M35" s="645" t="s">
        <v>62</v>
      </c>
      <c r="N35" s="651" t="str">
        <f>VLOOKUP(C35,[6]K11!$B$3:$K$1202,10,0)</f>
        <v>Mở</v>
      </c>
      <c r="O35" s="631" t="s">
        <v>2249</v>
      </c>
      <c r="P35" s="643">
        <f>VLOOKUP(C35,[6]K11!$B$3:$J$1202,9,0)</f>
        <v>74</v>
      </c>
      <c r="Q35" s="569"/>
      <c r="R35" s="558">
        <v>29</v>
      </c>
      <c r="S35" s="558" t="s">
        <v>4627</v>
      </c>
    </row>
    <row r="36" spans="1:20" ht="26.25" customHeight="1" x14ac:dyDescent="0.2">
      <c r="A36" s="639">
        <v>30</v>
      </c>
      <c r="B36" s="631" t="str">
        <f t="shared" si="0"/>
        <v>11.50503161.01</v>
      </c>
      <c r="C36" s="638" t="s">
        <v>1482</v>
      </c>
      <c r="D36" s="631" t="str">
        <f>VLOOKUP(E36,[5]QuyetdinhPCGD!$B$6:$C$1417,2,0)</f>
        <v>0503161</v>
      </c>
      <c r="E36" s="722" t="s">
        <v>1483</v>
      </c>
      <c r="F36" s="636" t="s">
        <v>79</v>
      </c>
      <c r="G36" s="636" t="s">
        <v>10</v>
      </c>
      <c r="H36" s="635" t="s">
        <v>707</v>
      </c>
      <c r="I36" s="634"/>
      <c r="J36" s="647" t="s">
        <v>92</v>
      </c>
      <c r="K36" s="720">
        <v>10255</v>
      </c>
      <c r="L36" s="646"/>
      <c r="M36" s="645" t="s">
        <v>62</v>
      </c>
      <c r="N36" s="651" t="str">
        <f>VLOOKUP(C36,[6]K11!$B$3:$K$1202,10,0)</f>
        <v>Mở</v>
      </c>
      <c r="O36" s="631" t="s">
        <v>2249</v>
      </c>
      <c r="P36" s="643">
        <f>VLOOKUP(C36,[6]K11!$B$3:$J$1202,9,0)</f>
        <v>74</v>
      </c>
      <c r="Q36" s="569"/>
      <c r="R36" s="558">
        <v>30</v>
      </c>
      <c r="S36" s="558" t="s">
        <v>4627</v>
      </c>
    </row>
    <row r="37" spans="1:20" s="597" customFormat="1" ht="26.25" customHeight="1" x14ac:dyDescent="0.2">
      <c r="A37" s="639">
        <v>31</v>
      </c>
      <c r="B37" s="631" t="str">
        <f t="shared" si="0"/>
        <v>11.50503150.02</v>
      </c>
      <c r="C37" s="638" t="s">
        <v>1288</v>
      </c>
      <c r="D37" s="631" t="str">
        <f>VLOOKUP(E37,[5]QuyetdinhPCGD!$B$6:$C$1417,2,0)</f>
        <v>0503150</v>
      </c>
      <c r="E37" s="722" t="s">
        <v>1287</v>
      </c>
      <c r="F37" s="636" t="s">
        <v>98</v>
      </c>
      <c r="G37" s="636" t="s">
        <v>9</v>
      </c>
      <c r="H37" s="635" t="s">
        <v>707</v>
      </c>
      <c r="I37" s="634"/>
      <c r="J37" s="647" t="s">
        <v>95</v>
      </c>
      <c r="K37" s="720">
        <v>10256</v>
      </c>
      <c r="L37" s="646"/>
      <c r="M37" s="645" t="s">
        <v>70</v>
      </c>
      <c r="N37" s="651" t="str">
        <f>VLOOKUP(C37,[6]K11!$B$3:$K$1202,10,0)</f>
        <v>Mở</v>
      </c>
      <c r="O37" s="631" t="s">
        <v>2249</v>
      </c>
      <c r="P37" s="643">
        <f>VLOOKUP(C37,[6]K11!$B$3:$J$1202,9,0)</f>
        <v>75</v>
      </c>
      <c r="Q37" s="569"/>
      <c r="R37" s="558">
        <v>31</v>
      </c>
      <c r="S37" s="558" t="s">
        <v>2472</v>
      </c>
      <c r="T37" s="558"/>
    </row>
    <row r="38" spans="1:20" ht="26.25" customHeight="1" x14ac:dyDescent="0.2">
      <c r="A38" s="639">
        <v>32</v>
      </c>
      <c r="B38" s="631" t="str">
        <f t="shared" si="0"/>
        <v>11.50503159.02</v>
      </c>
      <c r="C38" s="638" t="s">
        <v>1455</v>
      </c>
      <c r="D38" s="631" t="str">
        <f>VLOOKUP(E38,[5]QuyetdinhPCGD!$B$6:$C$1417,2,0)</f>
        <v>0503159</v>
      </c>
      <c r="E38" s="722" t="s">
        <v>1454</v>
      </c>
      <c r="F38" s="636" t="s">
        <v>98</v>
      </c>
      <c r="G38" s="636" t="s">
        <v>8</v>
      </c>
      <c r="H38" s="635" t="s">
        <v>707</v>
      </c>
      <c r="I38" s="658"/>
      <c r="J38" s="647" t="s">
        <v>95</v>
      </c>
      <c r="K38" s="720">
        <v>10256</v>
      </c>
      <c r="L38" s="646"/>
      <c r="M38" s="645" t="s">
        <v>70</v>
      </c>
      <c r="N38" s="651" t="str">
        <f>VLOOKUP(C38,[6]K11!$B$3:$K$1202,10,0)</f>
        <v>Mở</v>
      </c>
      <c r="O38" s="631" t="s">
        <v>2249</v>
      </c>
      <c r="P38" s="643">
        <f>VLOOKUP(C38,[6]K11!$B$3:$J$1202,9,0)</f>
        <v>74</v>
      </c>
      <c r="Q38" s="569"/>
      <c r="R38" s="558">
        <v>32</v>
      </c>
      <c r="S38" s="558" t="s">
        <v>2472</v>
      </c>
    </row>
    <row r="39" spans="1:20" ht="26.25" customHeight="1" x14ac:dyDescent="0.2">
      <c r="A39" s="639">
        <v>33</v>
      </c>
      <c r="B39" s="631" t="str">
        <f t="shared" si="0"/>
        <v>11.50503161.02</v>
      </c>
      <c r="C39" s="638" t="s">
        <v>1484</v>
      </c>
      <c r="D39" s="631" t="str">
        <f>VLOOKUP(E39,[5]QuyetdinhPCGD!$B$6:$C$1417,2,0)</f>
        <v>0503161</v>
      </c>
      <c r="E39" s="722" t="s">
        <v>1483</v>
      </c>
      <c r="F39" s="636" t="s">
        <v>145</v>
      </c>
      <c r="G39" s="636" t="s">
        <v>9</v>
      </c>
      <c r="H39" s="635" t="s">
        <v>707</v>
      </c>
      <c r="I39" s="634"/>
      <c r="J39" s="647" t="s">
        <v>95</v>
      </c>
      <c r="K39" s="720">
        <v>10256</v>
      </c>
      <c r="L39" s="646"/>
      <c r="M39" s="645" t="s">
        <v>70</v>
      </c>
      <c r="N39" s="651" t="str">
        <f>VLOOKUP(C39,[6]K11!$B$3:$K$1202,10,0)</f>
        <v>Mở</v>
      </c>
      <c r="O39" s="631" t="s">
        <v>2249</v>
      </c>
      <c r="P39" s="643">
        <f>VLOOKUP(C39,[6]K11!$B$3:$J$1202,9,0)</f>
        <v>75</v>
      </c>
      <c r="Q39" s="569"/>
      <c r="R39" s="558">
        <v>33</v>
      </c>
      <c r="S39" s="558" t="s">
        <v>2472</v>
      </c>
    </row>
    <row r="40" spans="1:20" ht="26.25" customHeight="1" x14ac:dyDescent="0.2">
      <c r="A40" s="639">
        <v>34</v>
      </c>
      <c r="B40" s="631" t="str">
        <f t="shared" si="0"/>
        <v>11.50503161.02</v>
      </c>
      <c r="C40" s="638" t="s">
        <v>1484</v>
      </c>
      <c r="D40" s="631" t="str">
        <f>VLOOKUP(E40,[5]QuyetdinhPCGD!$B$6:$C$1417,2,0)</f>
        <v>0503161</v>
      </c>
      <c r="E40" s="722" t="s">
        <v>1483</v>
      </c>
      <c r="F40" s="636" t="s">
        <v>145</v>
      </c>
      <c r="G40" s="636" t="s">
        <v>10</v>
      </c>
      <c r="H40" s="635" t="s">
        <v>707</v>
      </c>
      <c r="I40" s="634"/>
      <c r="J40" s="647" t="s">
        <v>95</v>
      </c>
      <c r="K40" s="720">
        <v>10256</v>
      </c>
      <c r="L40" s="646"/>
      <c r="M40" s="645" t="s">
        <v>70</v>
      </c>
      <c r="N40" s="651" t="str">
        <f>VLOOKUP(C40,[6]K11!$B$3:$K$1202,10,0)</f>
        <v>Mở</v>
      </c>
      <c r="O40" s="631" t="s">
        <v>2249</v>
      </c>
      <c r="P40" s="643">
        <f>VLOOKUP(C40,[6]K11!$B$3:$J$1202,9,0)</f>
        <v>75</v>
      </c>
      <c r="Q40" s="569"/>
      <c r="R40" s="558">
        <v>34</v>
      </c>
      <c r="S40" s="558" t="s">
        <v>2472</v>
      </c>
    </row>
    <row r="41" spans="1:20" ht="26.25" customHeight="1" x14ac:dyDescent="0.2">
      <c r="A41" s="639">
        <v>35</v>
      </c>
      <c r="B41" s="631" t="str">
        <f t="shared" si="0"/>
        <v>11.50503150.03</v>
      </c>
      <c r="C41" s="638" t="s">
        <v>1289</v>
      </c>
      <c r="D41" s="631" t="str">
        <f>VLOOKUP(E41,[5]QuyetdinhPCGD!$B$6:$C$1417,2,0)</f>
        <v>0503150</v>
      </c>
      <c r="E41" s="722" t="s">
        <v>1287</v>
      </c>
      <c r="F41" s="636" t="s">
        <v>100</v>
      </c>
      <c r="G41" s="636" t="s">
        <v>11</v>
      </c>
      <c r="H41" s="635" t="s">
        <v>711</v>
      </c>
      <c r="I41" s="634"/>
      <c r="J41" s="647" t="s">
        <v>96</v>
      </c>
      <c r="K41" s="720">
        <v>10257</v>
      </c>
      <c r="L41" s="646"/>
      <c r="M41" s="645" t="s">
        <v>75</v>
      </c>
      <c r="N41" s="651" t="str">
        <f>VLOOKUP(C41,[6]K11!$B$3:$K$1202,10,0)</f>
        <v>Mở</v>
      </c>
      <c r="O41" s="631" t="s">
        <v>2249</v>
      </c>
      <c r="P41" s="643">
        <f>VLOOKUP(C41,[6]K11!$B$3:$J$1202,9,0)</f>
        <v>76</v>
      </c>
      <c r="Q41" s="569"/>
      <c r="R41" s="558">
        <v>35</v>
      </c>
      <c r="S41" s="558" t="s">
        <v>4627</v>
      </c>
    </row>
    <row r="42" spans="1:20" ht="26.25" customHeight="1" x14ac:dyDescent="0.2">
      <c r="A42" s="639">
        <v>36</v>
      </c>
      <c r="B42" s="631" t="str">
        <f t="shared" si="0"/>
        <v>11.50503159.03</v>
      </c>
      <c r="C42" s="638" t="s">
        <v>1456</v>
      </c>
      <c r="D42" s="631" t="str">
        <f>VLOOKUP(E42,[5]QuyetdinhPCGD!$B$6:$C$1417,2,0)</f>
        <v>0503159</v>
      </c>
      <c r="E42" s="722" t="s">
        <v>1454</v>
      </c>
      <c r="F42" s="636" t="s">
        <v>100</v>
      </c>
      <c r="G42" s="636" t="s">
        <v>12</v>
      </c>
      <c r="H42" s="635" t="s">
        <v>711</v>
      </c>
      <c r="I42" s="634"/>
      <c r="J42" s="647" t="s">
        <v>96</v>
      </c>
      <c r="K42" s="720">
        <v>10257</v>
      </c>
      <c r="L42" s="646"/>
      <c r="M42" s="645" t="s">
        <v>75</v>
      </c>
      <c r="N42" s="651" t="str">
        <f>VLOOKUP(C42,[6]K11!$B$3:$K$1202,10,0)</f>
        <v>Mở</v>
      </c>
      <c r="O42" s="631" t="s">
        <v>2249</v>
      </c>
      <c r="P42" s="643">
        <f>VLOOKUP(C42,[6]K11!$B$3:$J$1202,9,0)</f>
        <v>77</v>
      </c>
      <c r="Q42" s="569"/>
      <c r="R42" s="558">
        <v>36</v>
      </c>
      <c r="S42" s="558" t="s">
        <v>4627</v>
      </c>
    </row>
    <row r="43" spans="1:20" ht="26.25" customHeight="1" x14ac:dyDescent="0.2">
      <c r="A43" s="639">
        <v>37</v>
      </c>
      <c r="B43" s="631" t="str">
        <f t="shared" si="0"/>
        <v>11.50503161.03</v>
      </c>
      <c r="C43" s="638" t="s">
        <v>1485</v>
      </c>
      <c r="D43" s="631" t="str">
        <f>VLOOKUP(E43,[5]QuyetdinhPCGD!$B$6:$C$1417,2,0)</f>
        <v>0503161</v>
      </c>
      <c r="E43" s="722" t="s">
        <v>1483</v>
      </c>
      <c r="F43" s="636" t="s">
        <v>79</v>
      </c>
      <c r="G43" s="636" t="s">
        <v>8</v>
      </c>
      <c r="H43" s="635" t="s">
        <v>711</v>
      </c>
      <c r="I43" s="658"/>
      <c r="J43" s="647" t="s">
        <v>96</v>
      </c>
      <c r="K43" s="720">
        <v>10257</v>
      </c>
      <c r="L43" s="646"/>
      <c r="M43" s="645" t="s">
        <v>75</v>
      </c>
      <c r="N43" s="651" t="str">
        <f>VLOOKUP(C43,[6]K11!$B$3:$K$1202,10,0)</f>
        <v>Mở</v>
      </c>
      <c r="O43" s="631" t="s">
        <v>2249</v>
      </c>
      <c r="P43" s="643">
        <f>VLOOKUP(C43,[6]K11!$B$3:$J$1202,9,0)</f>
        <v>75</v>
      </c>
      <c r="Q43" s="569"/>
      <c r="R43" s="558">
        <v>37</v>
      </c>
      <c r="S43" s="558" t="s">
        <v>4627</v>
      </c>
    </row>
    <row r="44" spans="1:20" ht="26.25" customHeight="1" x14ac:dyDescent="0.2">
      <c r="A44" s="639">
        <v>38</v>
      </c>
      <c r="B44" s="631" t="str">
        <f t="shared" si="0"/>
        <v>11.50503161.03</v>
      </c>
      <c r="C44" s="638" t="s">
        <v>1485</v>
      </c>
      <c r="D44" s="631" t="str">
        <f>VLOOKUP(E44,[5]QuyetdinhPCGD!$B$6:$C$1417,2,0)</f>
        <v>0503161</v>
      </c>
      <c r="E44" s="722" t="s">
        <v>1483</v>
      </c>
      <c r="F44" s="636" t="s">
        <v>79</v>
      </c>
      <c r="G44" s="636" t="s">
        <v>11</v>
      </c>
      <c r="H44" s="635" t="s">
        <v>711</v>
      </c>
      <c r="I44" s="634"/>
      <c r="J44" s="647" t="s">
        <v>96</v>
      </c>
      <c r="K44" s="720">
        <v>10257</v>
      </c>
      <c r="L44" s="646"/>
      <c r="M44" s="645" t="s">
        <v>75</v>
      </c>
      <c r="N44" s="651" t="str">
        <f>VLOOKUP(C44,[6]K11!$B$3:$K$1202,10,0)</f>
        <v>Mở</v>
      </c>
      <c r="O44" s="631" t="s">
        <v>2249</v>
      </c>
      <c r="P44" s="643">
        <f>VLOOKUP(C44,[6]K11!$B$3:$J$1202,9,0)</f>
        <v>75</v>
      </c>
      <c r="Q44" s="569"/>
      <c r="R44" s="558">
        <v>38</v>
      </c>
      <c r="S44" s="558" t="s">
        <v>4627</v>
      </c>
    </row>
    <row r="45" spans="1:20" ht="26.25" customHeight="1" x14ac:dyDescent="0.2">
      <c r="A45" s="639">
        <v>39</v>
      </c>
      <c r="B45" s="631" t="str">
        <f t="shared" si="0"/>
        <v>11.50103105.01</v>
      </c>
      <c r="C45" s="638" t="s">
        <v>695</v>
      </c>
      <c r="D45" s="631" t="str">
        <f>VLOOKUP(E45,[5]QuyetdinhPCGD!$B$6:$C$1417,2,0)</f>
        <v>0103105</v>
      </c>
      <c r="E45" s="721" t="s">
        <v>696</v>
      </c>
      <c r="F45" s="636" t="s">
        <v>100</v>
      </c>
      <c r="G45" s="636" t="s">
        <v>13</v>
      </c>
      <c r="H45" s="635" t="s">
        <v>584</v>
      </c>
      <c r="I45" s="634"/>
      <c r="J45" s="647" t="s">
        <v>585</v>
      </c>
      <c r="K45" s="720">
        <v>10167</v>
      </c>
      <c r="L45" s="646"/>
      <c r="M45" s="645" t="s">
        <v>62</v>
      </c>
      <c r="N45" s="651" t="str">
        <f>VLOOKUP(C45,[6]K11!$B$3:$K$1202,10,0)</f>
        <v>Mở</v>
      </c>
      <c r="O45" s="631" t="s">
        <v>2249</v>
      </c>
      <c r="P45" s="643">
        <f>VLOOKUP(C45,[6]K11!$B$3:$J$1202,9,0)</f>
        <v>74</v>
      </c>
      <c r="Q45" s="569"/>
      <c r="R45" s="558">
        <v>39</v>
      </c>
      <c r="S45" s="558" t="s">
        <v>4627</v>
      </c>
    </row>
    <row r="46" spans="1:20" ht="26.25" customHeight="1" x14ac:dyDescent="0.2">
      <c r="A46" s="639">
        <v>40</v>
      </c>
      <c r="B46" s="631" t="str">
        <f t="shared" si="0"/>
        <v>11.50103113.01</v>
      </c>
      <c r="C46" s="638" t="s">
        <v>701</v>
      </c>
      <c r="D46" s="631" t="str">
        <f>VLOOKUP(E46,[5]QuyetdinhPCGD!$B$6:$C$1417,2,0)</f>
        <v>0103113</v>
      </c>
      <c r="E46" s="721" t="s">
        <v>702</v>
      </c>
      <c r="F46" s="636" t="s">
        <v>178</v>
      </c>
      <c r="G46" s="636" t="s">
        <v>10</v>
      </c>
      <c r="H46" s="635" t="s">
        <v>584</v>
      </c>
      <c r="I46" s="634"/>
      <c r="J46" s="647" t="s">
        <v>585</v>
      </c>
      <c r="K46" s="720">
        <v>10167</v>
      </c>
      <c r="L46" s="646"/>
      <c r="M46" s="645" t="s">
        <v>62</v>
      </c>
      <c r="N46" s="651" t="str">
        <f>VLOOKUP(C46,[6]K11!$B$3:$K$1202,10,0)</f>
        <v>Mở</v>
      </c>
      <c r="O46" s="631" t="s">
        <v>2249</v>
      </c>
      <c r="P46" s="643">
        <f>VLOOKUP(C46,[6]K11!$B$3:$J$1202,9,0)</f>
        <v>70</v>
      </c>
      <c r="Q46" s="569"/>
      <c r="R46" s="558">
        <v>40</v>
      </c>
      <c r="S46" s="558" t="s">
        <v>4627</v>
      </c>
    </row>
    <row r="47" spans="1:20" ht="26.25" customHeight="1" x14ac:dyDescent="0.2">
      <c r="A47" s="639">
        <v>41</v>
      </c>
      <c r="B47" s="631" t="str">
        <f t="shared" si="0"/>
        <v>11.50103147.01</v>
      </c>
      <c r="C47" s="638" t="s">
        <v>1091</v>
      </c>
      <c r="D47" s="631" t="str">
        <f>VLOOKUP(E47,[5]QuyetdinhPCGD!$B$6:$C$1417,2,0)</f>
        <v>0103147</v>
      </c>
      <c r="E47" s="721" t="s">
        <v>1092</v>
      </c>
      <c r="F47" s="636" t="s">
        <v>100</v>
      </c>
      <c r="G47" s="636" t="s">
        <v>9</v>
      </c>
      <c r="H47" s="635" t="s">
        <v>584</v>
      </c>
      <c r="I47" s="634"/>
      <c r="J47" s="647" t="s">
        <v>585</v>
      </c>
      <c r="K47" s="720">
        <v>10167</v>
      </c>
      <c r="L47" s="646"/>
      <c r="M47" s="645" t="s">
        <v>62</v>
      </c>
      <c r="N47" s="651" t="str">
        <f>VLOOKUP(C47,[6]K11!$B$3:$K$1202,10,0)</f>
        <v>Mở</v>
      </c>
      <c r="O47" s="631" t="s">
        <v>2249</v>
      </c>
      <c r="P47" s="643">
        <f>VLOOKUP(C47,[6]K11!$B$3:$J$1202,9,0)</f>
        <v>72</v>
      </c>
      <c r="Q47" s="569"/>
      <c r="R47" s="558">
        <v>41</v>
      </c>
      <c r="S47" s="558" t="s">
        <v>4627</v>
      </c>
    </row>
    <row r="48" spans="1:20" ht="26.25" customHeight="1" x14ac:dyDescent="0.2">
      <c r="A48" s="639">
        <v>42</v>
      </c>
      <c r="B48" s="631" t="str">
        <f t="shared" si="0"/>
        <v>11.50103105.02</v>
      </c>
      <c r="C48" s="638" t="s">
        <v>697</v>
      </c>
      <c r="D48" s="631" t="str">
        <f>VLOOKUP(E48,[5]QuyetdinhPCGD!$B$6:$C$1417,2,0)</f>
        <v>0103105</v>
      </c>
      <c r="E48" s="721" t="s">
        <v>696</v>
      </c>
      <c r="F48" s="636" t="s">
        <v>98</v>
      </c>
      <c r="G48" s="636" t="s">
        <v>13</v>
      </c>
      <c r="H48" s="635" t="s">
        <v>584</v>
      </c>
      <c r="I48" s="634"/>
      <c r="J48" s="647" t="s">
        <v>587</v>
      </c>
      <c r="K48" s="720">
        <v>10168</v>
      </c>
      <c r="L48" s="646"/>
      <c r="M48" s="645" t="s">
        <v>70</v>
      </c>
      <c r="N48" s="651" t="str">
        <f>VLOOKUP(C48,[6]K11!$B$3:$K$1202,10,0)</f>
        <v>Mở</v>
      </c>
      <c r="O48" s="631" t="s">
        <v>2249</v>
      </c>
      <c r="P48" s="643">
        <f>VLOOKUP(C48,[6]K11!$B$3:$J$1202,9,0)</f>
        <v>75</v>
      </c>
      <c r="Q48" s="569"/>
      <c r="R48" s="558">
        <v>42</v>
      </c>
      <c r="S48" s="558" t="s">
        <v>2472</v>
      </c>
    </row>
    <row r="49" spans="1:19" ht="26.25" customHeight="1" x14ac:dyDescent="0.2">
      <c r="A49" s="639">
        <v>43</v>
      </c>
      <c r="B49" s="631" t="str">
        <f t="shared" si="0"/>
        <v>11.50103113.02</v>
      </c>
      <c r="C49" s="638" t="s">
        <v>703</v>
      </c>
      <c r="D49" s="631" t="str">
        <f>VLOOKUP(E49,[5]QuyetdinhPCGD!$B$6:$C$1417,2,0)</f>
        <v>0103113</v>
      </c>
      <c r="E49" s="721" t="s">
        <v>702</v>
      </c>
      <c r="F49" s="636" t="s">
        <v>173</v>
      </c>
      <c r="G49" s="636" t="s">
        <v>10</v>
      </c>
      <c r="H49" s="635" t="s">
        <v>584</v>
      </c>
      <c r="I49" s="634"/>
      <c r="J49" s="647" t="s">
        <v>587</v>
      </c>
      <c r="K49" s="720">
        <v>10168</v>
      </c>
      <c r="L49" s="646"/>
      <c r="M49" s="645" t="s">
        <v>70</v>
      </c>
      <c r="N49" s="651" t="str">
        <f>VLOOKUP(C49,[6]K11!$B$3:$K$1202,10,0)</f>
        <v>Mở</v>
      </c>
      <c r="O49" s="631" t="s">
        <v>2249</v>
      </c>
      <c r="P49" s="643">
        <f>VLOOKUP(C49,[6]K11!$B$3:$J$1202,9,0)</f>
        <v>74</v>
      </c>
      <c r="Q49" s="569"/>
      <c r="R49" s="558">
        <v>43</v>
      </c>
      <c r="S49" s="558" t="s">
        <v>2472</v>
      </c>
    </row>
    <row r="50" spans="1:19" ht="26.25" customHeight="1" x14ac:dyDescent="0.2">
      <c r="A50" s="639">
        <v>44</v>
      </c>
      <c r="B50" s="631" t="str">
        <f t="shared" si="0"/>
        <v>11.50103147.02</v>
      </c>
      <c r="C50" s="638" t="s">
        <v>1093</v>
      </c>
      <c r="D50" s="631" t="str">
        <f>VLOOKUP(E50,[5]QuyetdinhPCGD!$B$6:$C$1417,2,0)</f>
        <v>0103147</v>
      </c>
      <c r="E50" s="721" t="s">
        <v>1092</v>
      </c>
      <c r="F50" s="636" t="s">
        <v>98</v>
      </c>
      <c r="G50" s="636" t="s">
        <v>9</v>
      </c>
      <c r="H50" s="635" t="s">
        <v>584</v>
      </c>
      <c r="I50" s="634"/>
      <c r="J50" s="647" t="s">
        <v>587</v>
      </c>
      <c r="K50" s="720">
        <v>10168</v>
      </c>
      <c r="L50" s="646"/>
      <c r="M50" s="645" t="s">
        <v>70</v>
      </c>
      <c r="N50" s="651" t="str">
        <f>VLOOKUP(C50,[6]K11!$B$3:$K$1202,10,0)</f>
        <v>Mở</v>
      </c>
      <c r="O50" s="631" t="s">
        <v>2249</v>
      </c>
      <c r="P50" s="643">
        <f>VLOOKUP(C50,[6]K11!$B$3:$J$1202,9,0)</f>
        <v>75</v>
      </c>
      <c r="Q50" s="569"/>
      <c r="R50" s="558">
        <v>44</v>
      </c>
      <c r="S50" s="558" t="s">
        <v>2472</v>
      </c>
    </row>
    <row r="51" spans="1:19" ht="26.25" customHeight="1" x14ac:dyDescent="0.2">
      <c r="A51" s="639">
        <v>45</v>
      </c>
      <c r="B51" s="631" t="str">
        <f t="shared" si="0"/>
        <v>11.50103105.03</v>
      </c>
      <c r="C51" s="638" t="s">
        <v>698</v>
      </c>
      <c r="D51" s="631" t="str">
        <f>VLOOKUP(E51,[5]QuyetdinhPCGD!$B$6:$C$1417,2,0)</f>
        <v>0103105</v>
      </c>
      <c r="E51" s="721" t="s">
        <v>696</v>
      </c>
      <c r="F51" s="636" t="s">
        <v>100</v>
      </c>
      <c r="G51" s="636" t="s">
        <v>13</v>
      </c>
      <c r="H51" s="635" t="s">
        <v>592</v>
      </c>
      <c r="I51" s="634"/>
      <c r="J51" s="647" t="s">
        <v>590</v>
      </c>
      <c r="K51" s="720">
        <v>10169</v>
      </c>
      <c r="L51" s="646"/>
      <c r="M51" s="645" t="s">
        <v>75</v>
      </c>
      <c r="N51" s="651" t="str">
        <f>VLOOKUP(C51,[6]K11!$B$3:$K$1202,10,0)</f>
        <v>Mở</v>
      </c>
      <c r="O51" s="631" t="s">
        <v>2249</v>
      </c>
      <c r="P51" s="643">
        <f>VLOOKUP(C51,[6]K11!$B$3:$J$1202,9,0)</f>
        <v>52</v>
      </c>
      <c r="Q51" s="569"/>
      <c r="R51" s="558">
        <v>45</v>
      </c>
      <c r="S51" s="558" t="s">
        <v>4627</v>
      </c>
    </row>
    <row r="52" spans="1:19" ht="26.25" customHeight="1" x14ac:dyDescent="0.2">
      <c r="A52" s="639">
        <v>46</v>
      </c>
      <c r="B52" s="631" t="str">
        <f t="shared" si="0"/>
        <v>11.50103113.03</v>
      </c>
      <c r="C52" s="638" t="s">
        <v>704</v>
      </c>
      <c r="D52" s="631" t="str">
        <f>VLOOKUP(E52,[5]QuyetdinhPCGD!$B$6:$C$1417,2,0)</f>
        <v>0103113</v>
      </c>
      <c r="E52" s="721" t="s">
        <v>702</v>
      </c>
      <c r="F52" s="636" t="s">
        <v>178</v>
      </c>
      <c r="G52" s="636" t="s">
        <v>9</v>
      </c>
      <c r="H52" s="635" t="s">
        <v>598</v>
      </c>
      <c r="I52" s="634"/>
      <c r="J52" s="647" t="s">
        <v>590</v>
      </c>
      <c r="K52" s="720">
        <v>10169</v>
      </c>
      <c r="L52" s="646"/>
      <c r="M52" s="645" t="s">
        <v>75</v>
      </c>
      <c r="N52" s="651" t="str">
        <f>VLOOKUP(C52,[6]K11!$B$3:$K$1202,10,0)</f>
        <v>Mở</v>
      </c>
      <c r="O52" s="631" t="s">
        <v>2249</v>
      </c>
      <c r="P52" s="643">
        <f>VLOOKUP(C52,[6]K11!$B$3:$J$1202,9,0)</f>
        <v>70</v>
      </c>
      <c r="Q52" s="569"/>
      <c r="R52" s="558">
        <v>46</v>
      </c>
      <c r="S52" s="558" t="s">
        <v>4627</v>
      </c>
    </row>
    <row r="53" spans="1:19" ht="26.25" customHeight="1" x14ac:dyDescent="0.2">
      <c r="A53" s="639">
        <v>47</v>
      </c>
      <c r="B53" s="631" t="str">
        <f t="shared" si="0"/>
        <v>11.50103147.03</v>
      </c>
      <c r="C53" s="638" t="s">
        <v>1094</v>
      </c>
      <c r="D53" s="631" t="str">
        <f>VLOOKUP(E53,[5]QuyetdinhPCGD!$B$6:$C$1417,2,0)</f>
        <v>0103147</v>
      </c>
      <c r="E53" s="721" t="s">
        <v>1092</v>
      </c>
      <c r="F53" s="636" t="s">
        <v>100</v>
      </c>
      <c r="G53" s="636" t="s">
        <v>8</v>
      </c>
      <c r="H53" s="635" t="s">
        <v>595</v>
      </c>
      <c r="I53" s="634"/>
      <c r="J53" s="647" t="s">
        <v>590</v>
      </c>
      <c r="K53" s="720">
        <v>10169</v>
      </c>
      <c r="L53" s="646"/>
      <c r="M53" s="645" t="s">
        <v>75</v>
      </c>
      <c r="N53" s="651" t="str">
        <f>VLOOKUP(C53,[6]K11!$B$3:$K$1202,10,0)</f>
        <v>Mở</v>
      </c>
      <c r="O53" s="631" t="s">
        <v>2249</v>
      </c>
      <c r="P53" s="643">
        <f>VLOOKUP(C53,[6]K11!$B$3:$J$1202,9,0)</f>
        <v>62</v>
      </c>
      <c r="Q53" s="569"/>
      <c r="R53" s="558">
        <v>47</v>
      </c>
      <c r="S53" s="558" t="s">
        <v>4627</v>
      </c>
    </row>
    <row r="54" spans="1:19" ht="26.25" customHeight="1" x14ac:dyDescent="0.2">
      <c r="A54" s="639">
        <v>48</v>
      </c>
      <c r="B54" s="631" t="str">
        <f t="shared" si="0"/>
        <v>11.50103108.01</v>
      </c>
      <c r="C54" s="638" t="s">
        <v>718</v>
      </c>
      <c r="D54" s="631" t="str">
        <f>VLOOKUP(E54,[5]QuyetdinhPCGD!$B$6:$C$1417,2,0)</f>
        <v>0103108</v>
      </c>
      <c r="E54" s="721" t="s">
        <v>719</v>
      </c>
      <c r="F54" s="636" t="s">
        <v>173</v>
      </c>
      <c r="G54" s="636" t="s">
        <v>8</v>
      </c>
      <c r="H54" s="635" t="s">
        <v>592</v>
      </c>
      <c r="I54" s="634"/>
      <c r="J54" s="647" t="s">
        <v>337</v>
      </c>
      <c r="K54" s="720">
        <v>10248</v>
      </c>
      <c r="L54" s="646"/>
      <c r="M54" s="645" t="s">
        <v>62</v>
      </c>
      <c r="N54" s="651" t="str">
        <f>VLOOKUP(C54,[6]K11!$B$3:$K$1202,10,0)</f>
        <v>Mở</v>
      </c>
      <c r="O54" s="631" t="s">
        <v>2249</v>
      </c>
      <c r="P54" s="643">
        <f>VLOOKUP(C54,[6]K11!$B$3:$J$1202,9,0)</f>
        <v>75</v>
      </c>
      <c r="Q54" s="569"/>
      <c r="R54" s="558">
        <v>48</v>
      </c>
      <c r="S54" s="558" t="s">
        <v>2472</v>
      </c>
    </row>
    <row r="55" spans="1:19" ht="26.25" customHeight="1" x14ac:dyDescent="0.2">
      <c r="A55" s="639">
        <v>49</v>
      </c>
      <c r="B55" s="631" t="str">
        <f t="shared" si="0"/>
        <v>11.50103107.01</v>
      </c>
      <c r="C55" s="638" t="s">
        <v>726</v>
      </c>
      <c r="D55" s="631" t="str">
        <f>VLOOKUP(E55,[5]QuyetdinhPCGD!$B$6:$C$1417,2,0)</f>
        <v>0103107</v>
      </c>
      <c r="E55" s="721" t="s">
        <v>727</v>
      </c>
      <c r="F55" s="636" t="s">
        <v>98</v>
      </c>
      <c r="G55" s="636" t="s">
        <v>11</v>
      </c>
      <c r="H55" s="635" t="s">
        <v>592</v>
      </c>
      <c r="I55" s="634"/>
      <c r="J55" s="647" t="s">
        <v>337</v>
      </c>
      <c r="K55" s="720">
        <v>10248</v>
      </c>
      <c r="L55" s="646"/>
      <c r="M55" s="645" t="s">
        <v>62</v>
      </c>
      <c r="N55" s="651" t="str">
        <f>VLOOKUP(C55,[6]K11!$B$3:$K$1202,10,0)</f>
        <v>Mở</v>
      </c>
      <c r="O55" s="631" t="s">
        <v>2249</v>
      </c>
      <c r="P55" s="643">
        <f>VLOOKUP(C55,[6]K11!$B$3:$J$1202,9,0)</f>
        <v>75</v>
      </c>
      <c r="Q55" s="569"/>
      <c r="R55" s="558">
        <v>49</v>
      </c>
      <c r="S55" s="558" t="s">
        <v>2472</v>
      </c>
    </row>
    <row r="56" spans="1:19" ht="26.25" customHeight="1" x14ac:dyDescent="0.2">
      <c r="A56" s="639">
        <v>50</v>
      </c>
      <c r="B56" s="631" t="str">
        <f t="shared" si="0"/>
        <v>11.50103108.02</v>
      </c>
      <c r="C56" s="638" t="s">
        <v>720</v>
      </c>
      <c r="D56" s="631" t="str">
        <f>VLOOKUP(E56,[5]QuyetdinhPCGD!$B$6:$C$1417,2,0)</f>
        <v>0103108</v>
      </c>
      <c r="E56" s="721" t="s">
        <v>719</v>
      </c>
      <c r="F56" s="636" t="s">
        <v>178</v>
      </c>
      <c r="G56" s="636" t="s">
        <v>8</v>
      </c>
      <c r="H56" s="635" t="s">
        <v>592</v>
      </c>
      <c r="I56" s="634"/>
      <c r="J56" s="647" t="s">
        <v>350</v>
      </c>
      <c r="K56" s="720">
        <v>10249</v>
      </c>
      <c r="L56" s="646"/>
      <c r="M56" s="645" t="s">
        <v>70</v>
      </c>
      <c r="N56" s="651" t="str">
        <f>VLOOKUP(C56,[6]K11!$B$3:$K$1202,10,0)</f>
        <v>Mở</v>
      </c>
      <c r="O56" s="631" t="s">
        <v>2249</v>
      </c>
      <c r="P56" s="643">
        <f>VLOOKUP(C56,[6]K11!$B$3:$J$1202,9,0)</f>
        <v>65</v>
      </c>
      <c r="Q56" s="569"/>
      <c r="R56" s="558">
        <v>50</v>
      </c>
      <c r="S56" s="558" t="s">
        <v>4627</v>
      </c>
    </row>
    <row r="57" spans="1:19" ht="26.25" customHeight="1" x14ac:dyDescent="0.2">
      <c r="A57" s="639">
        <v>51</v>
      </c>
      <c r="B57" s="631" t="str">
        <f t="shared" si="0"/>
        <v>11.50103107.02</v>
      </c>
      <c r="C57" s="638" t="s">
        <v>728</v>
      </c>
      <c r="D57" s="631" t="str">
        <f>VLOOKUP(E57,[5]QuyetdinhPCGD!$B$6:$C$1417,2,0)</f>
        <v>0103107</v>
      </c>
      <c r="E57" s="721" t="s">
        <v>727</v>
      </c>
      <c r="F57" s="636" t="s">
        <v>100</v>
      </c>
      <c r="G57" s="636" t="s">
        <v>11</v>
      </c>
      <c r="H57" s="635" t="s">
        <v>592</v>
      </c>
      <c r="I57" s="634"/>
      <c r="J57" s="647" t="s">
        <v>350</v>
      </c>
      <c r="K57" s="720">
        <v>10249</v>
      </c>
      <c r="L57" s="646"/>
      <c r="M57" s="645" t="s">
        <v>70</v>
      </c>
      <c r="N57" s="651" t="str">
        <f>VLOOKUP(C57,[6]K11!$B$3:$K$1202,10,0)</f>
        <v>Mở</v>
      </c>
      <c r="O57" s="631" t="s">
        <v>2249</v>
      </c>
      <c r="P57" s="643">
        <f>VLOOKUP(C57,[6]K11!$B$3:$J$1202,9,0)</f>
        <v>68</v>
      </c>
      <c r="Q57" s="569"/>
      <c r="R57" s="558">
        <v>51</v>
      </c>
      <c r="S57" s="558" t="s">
        <v>4627</v>
      </c>
    </row>
    <row r="58" spans="1:19" ht="26.25" customHeight="1" x14ac:dyDescent="0.2">
      <c r="A58" s="639">
        <v>52</v>
      </c>
      <c r="B58" s="631" t="str">
        <f t="shared" si="0"/>
        <v>11.50103108.03</v>
      </c>
      <c r="C58" s="638" t="s">
        <v>721</v>
      </c>
      <c r="D58" s="631" t="str">
        <f>VLOOKUP(E58,[5]QuyetdinhPCGD!$B$6:$C$1417,2,0)</f>
        <v>0103108</v>
      </c>
      <c r="E58" s="721" t="s">
        <v>719</v>
      </c>
      <c r="F58" s="636" t="s">
        <v>173</v>
      </c>
      <c r="G58" s="636" t="s">
        <v>13</v>
      </c>
      <c r="H58" s="635" t="s">
        <v>595</v>
      </c>
      <c r="I58" s="634"/>
      <c r="J58" s="647" t="s">
        <v>357</v>
      </c>
      <c r="K58" s="720">
        <v>10250</v>
      </c>
      <c r="L58" s="646"/>
      <c r="M58" s="645" t="s">
        <v>75</v>
      </c>
      <c r="N58" s="651" t="str">
        <f>VLOOKUP(C58,[6]K11!$B$3:$K$1202,10,0)</f>
        <v>Mở</v>
      </c>
      <c r="O58" s="631" t="s">
        <v>2249</v>
      </c>
      <c r="P58" s="643">
        <f>VLOOKUP(C58,[6]K11!$B$3:$J$1202,9,0)</f>
        <v>66</v>
      </c>
      <c r="Q58" s="569"/>
      <c r="R58" s="558">
        <v>52</v>
      </c>
      <c r="S58" s="558" t="s">
        <v>2472</v>
      </c>
    </row>
    <row r="59" spans="1:19" ht="26.25" customHeight="1" x14ac:dyDescent="0.2">
      <c r="A59" s="639">
        <v>53</v>
      </c>
      <c r="B59" s="631" t="str">
        <f t="shared" si="0"/>
        <v>11.50103107.03</v>
      </c>
      <c r="C59" s="638" t="s">
        <v>729</v>
      </c>
      <c r="D59" s="631" t="str">
        <f>VLOOKUP(E59,[5]QuyetdinhPCGD!$B$6:$C$1417,2,0)</f>
        <v>0103107</v>
      </c>
      <c r="E59" s="721" t="s">
        <v>727</v>
      </c>
      <c r="F59" s="693" t="s">
        <v>113</v>
      </c>
      <c r="G59" s="636" t="s">
        <v>12</v>
      </c>
      <c r="H59" s="635" t="s">
        <v>595</v>
      </c>
      <c r="I59" s="634"/>
      <c r="J59" s="647" t="s">
        <v>357</v>
      </c>
      <c r="K59" s="720">
        <v>10250</v>
      </c>
      <c r="L59" s="646"/>
      <c r="M59" s="645" t="s">
        <v>75</v>
      </c>
      <c r="N59" s="651" t="str">
        <f>VLOOKUP(C59,[6]K11!$B$3:$K$1202,10,0)</f>
        <v>Mở</v>
      </c>
      <c r="O59" s="631" t="s">
        <v>2249</v>
      </c>
      <c r="P59" s="643">
        <f>VLOOKUP(C59,[6]K11!$B$3:$J$1202,9,0)</f>
        <v>69</v>
      </c>
      <c r="Q59" s="569"/>
      <c r="R59" s="558">
        <v>53</v>
      </c>
      <c r="S59" s="558" t="s">
        <v>2472</v>
      </c>
    </row>
    <row r="60" spans="1:19" ht="26.25" customHeight="1" x14ac:dyDescent="0.2">
      <c r="A60" s="639">
        <v>54</v>
      </c>
      <c r="B60" s="631" t="str">
        <f t="shared" si="0"/>
        <v>11.50103108.04</v>
      </c>
      <c r="C60" s="638" t="s">
        <v>722</v>
      </c>
      <c r="D60" s="631" t="str">
        <f>VLOOKUP(E60,[5]QuyetdinhPCGD!$B$6:$C$1417,2,0)</f>
        <v>0103108</v>
      </c>
      <c r="E60" s="721" t="s">
        <v>719</v>
      </c>
      <c r="F60" s="636" t="s">
        <v>178</v>
      </c>
      <c r="G60" s="636" t="s">
        <v>13</v>
      </c>
      <c r="H60" s="635" t="s">
        <v>595</v>
      </c>
      <c r="I60" s="634"/>
      <c r="J60" s="647" t="s">
        <v>362</v>
      </c>
      <c r="K60" s="720">
        <v>10251</v>
      </c>
      <c r="L60" s="646"/>
      <c r="M60" s="645" t="s">
        <v>89</v>
      </c>
      <c r="N60" s="651" t="str">
        <f>VLOOKUP(C60,[6]K11!$B$3:$K$1202,10,0)</f>
        <v>Mở</v>
      </c>
      <c r="O60" s="631" t="s">
        <v>2249</v>
      </c>
      <c r="P60" s="643">
        <f>VLOOKUP(C60,[6]K11!$B$3:$J$1202,9,0)</f>
        <v>61</v>
      </c>
      <c r="Q60" s="569"/>
      <c r="R60" s="558">
        <v>54</v>
      </c>
      <c r="S60" s="558" t="s">
        <v>4627</v>
      </c>
    </row>
    <row r="61" spans="1:19" ht="26.25" customHeight="1" x14ac:dyDescent="0.2">
      <c r="A61" s="639">
        <v>55</v>
      </c>
      <c r="B61" s="631" t="str">
        <f t="shared" si="0"/>
        <v>11.50103107.04</v>
      </c>
      <c r="C61" s="638" t="s">
        <v>730</v>
      </c>
      <c r="D61" s="631" t="str">
        <f>VLOOKUP(E61,[5]QuyetdinhPCGD!$B$6:$C$1417,2,0)</f>
        <v>0103107</v>
      </c>
      <c r="E61" s="721" t="s">
        <v>727</v>
      </c>
      <c r="F61" s="693" t="s">
        <v>108</v>
      </c>
      <c r="G61" s="636" t="s">
        <v>12</v>
      </c>
      <c r="H61" s="635" t="s">
        <v>595</v>
      </c>
      <c r="I61" s="634"/>
      <c r="J61" s="647" t="s">
        <v>362</v>
      </c>
      <c r="K61" s="720">
        <v>10251</v>
      </c>
      <c r="L61" s="646"/>
      <c r="M61" s="645" t="s">
        <v>89</v>
      </c>
      <c r="N61" s="651" t="str">
        <f>VLOOKUP(C61,[6]K11!$B$3:$K$1202,10,0)</f>
        <v>Mở</v>
      </c>
      <c r="O61" s="631" t="s">
        <v>2249</v>
      </c>
      <c r="P61" s="643">
        <f>VLOOKUP(C61,[6]K11!$B$3:$J$1202,9,0)</f>
        <v>66</v>
      </c>
      <c r="Q61" s="569"/>
      <c r="R61" s="558">
        <v>55</v>
      </c>
      <c r="S61" s="558" t="s">
        <v>4627</v>
      </c>
    </row>
    <row r="62" spans="1:19" ht="26.25" customHeight="1" x14ac:dyDescent="0.2">
      <c r="A62" s="639">
        <v>56</v>
      </c>
      <c r="B62" s="631" t="str">
        <f t="shared" si="0"/>
        <v>11.50103108.05</v>
      </c>
      <c r="C62" s="638" t="s">
        <v>723</v>
      </c>
      <c r="D62" s="631" t="str">
        <f>VLOOKUP(E62,[5]QuyetdinhPCGD!$B$6:$C$1417,2,0)</f>
        <v>0103108</v>
      </c>
      <c r="E62" s="721" t="s">
        <v>719</v>
      </c>
      <c r="F62" s="636" t="s">
        <v>173</v>
      </c>
      <c r="G62" s="636" t="s">
        <v>12</v>
      </c>
      <c r="H62" s="635" t="s">
        <v>598</v>
      </c>
      <c r="I62" s="634"/>
      <c r="J62" s="647" t="s">
        <v>367</v>
      </c>
      <c r="K62" s="720">
        <v>10252</v>
      </c>
      <c r="L62" s="646"/>
      <c r="M62" s="645" t="s">
        <v>112</v>
      </c>
      <c r="N62" s="651" t="str">
        <f>VLOOKUP(C62,[6]K11!$B$3:$K$1202,10,0)</f>
        <v>Mở</v>
      </c>
      <c r="O62" s="631" t="s">
        <v>2249</v>
      </c>
      <c r="P62" s="643">
        <f>VLOOKUP(C62,[6]K11!$B$3:$J$1202,9,0)</f>
        <v>73</v>
      </c>
      <c r="Q62" s="569"/>
      <c r="R62" s="558">
        <v>56</v>
      </c>
      <c r="S62" s="558" t="s">
        <v>2472</v>
      </c>
    </row>
    <row r="63" spans="1:19" ht="26.25" customHeight="1" x14ac:dyDescent="0.2">
      <c r="A63" s="639">
        <v>57</v>
      </c>
      <c r="B63" s="631" t="str">
        <f t="shared" si="0"/>
        <v>11.50103107.05</v>
      </c>
      <c r="C63" s="638" t="s">
        <v>731</v>
      </c>
      <c r="D63" s="631" t="str">
        <f>VLOOKUP(E63,[5]QuyetdinhPCGD!$B$6:$C$1417,2,0)</f>
        <v>0103107</v>
      </c>
      <c r="E63" s="721" t="s">
        <v>727</v>
      </c>
      <c r="F63" s="636" t="s">
        <v>98</v>
      </c>
      <c r="G63" s="636" t="s">
        <v>13</v>
      </c>
      <c r="H63" s="635" t="s">
        <v>598</v>
      </c>
      <c r="I63" s="634"/>
      <c r="J63" s="647" t="s">
        <v>367</v>
      </c>
      <c r="K63" s="720">
        <v>10252</v>
      </c>
      <c r="L63" s="646"/>
      <c r="M63" s="645" t="s">
        <v>112</v>
      </c>
      <c r="N63" s="651" t="str">
        <f>VLOOKUP(C63,[6]K11!$B$3:$K$1202,10,0)</f>
        <v>Mở</v>
      </c>
      <c r="O63" s="631" t="s">
        <v>2249</v>
      </c>
      <c r="P63" s="643">
        <f>VLOOKUP(C63,[6]K11!$B$3:$J$1202,9,0)</f>
        <v>66</v>
      </c>
      <c r="Q63" s="569"/>
      <c r="R63" s="558">
        <v>57</v>
      </c>
      <c r="S63" s="558" t="s">
        <v>2472</v>
      </c>
    </row>
    <row r="64" spans="1:19" ht="26.25" customHeight="1" x14ac:dyDescent="0.2">
      <c r="A64" s="639">
        <v>58</v>
      </c>
      <c r="B64" s="631" t="str">
        <f t="shared" si="0"/>
        <v>11.50103108.06</v>
      </c>
      <c r="C64" s="638" t="s">
        <v>724</v>
      </c>
      <c r="D64" s="631" t="str">
        <f>VLOOKUP(E64,[5]QuyetdinhPCGD!$B$6:$C$1417,2,0)</f>
        <v>0103108</v>
      </c>
      <c r="E64" s="721" t="s">
        <v>719</v>
      </c>
      <c r="F64" s="636" t="s">
        <v>178</v>
      </c>
      <c r="G64" s="636" t="s">
        <v>12</v>
      </c>
      <c r="H64" s="635" t="s">
        <v>598</v>
      </c>
      <c r="I64" s="634"/>
      <c r="J64" s="647" t="s">
        <v>372</v>
      </c>
      <c r="K64" s="720">
        <v>10253</v>
      </c>
      <c r="L64" s="646"/>
      <c r="M64" s="645" t="s">
        <v>115</v>
      </c>
      <c r="N64" s="651" t="str">
        <f>VLOOKUP(C64,[6]K11!$B$3:$K$1202,10,0)</f>
        <v>Mở</v>
      </c>
      <c r="O64" s="631" t="s">
        <v>2249</v>
      </c>
      <c r="P64" s="643">
        <f>VLOOKUP(C64,[6]K11!$B$3:$J$1202,9,0)</f>
        <v>65</v>
      </c>
      <c r="Q64" s="569"/>
      <c r="R64" s="558">
        <v>58</v>
      </c>
      <c r="S64" s="558" t="s">
        <v>4627</v>
      </c>
    </row>
    <row r="65" spans="1:20" ht="26.25" customHeight="1" x14ac:dyDescent="0.2">
      <c r="A65" s="639">
        <v>59</v>
      </c>
      <c r="B65" s="631" t="str">
        <f t="shared" si="0"/>
        <v>11.50103107.06</v>
      </c>
      <c r="C65" s="638" t="s">
        <v>732</v>
      </c>
      <c r="D65" s="631" t="str">
        <f>VLOOKUP(E65,[5]QuyetdinhPCGD!$B$6:$C$1417,2,0)</f>
        <v>0103107</v>
      </c>
      <c r="E65" s="721" t="s">
        <v>727</v>
      </c>
      <c r="F65" s="636" t="s">
        <v>100</v>
      </c>
      <c r="G65" s="636" t="s">
        <v>13</v>
      </c>
      <c r="H65" s="635" t="s">
        <v>598</v>
      </c>
      <c r="I65" s="634"/>
      <c r="J65" s="647" t="s">
        <v>372</v>
      </c>
      <c r="K65" s="720">
        <v>10253</v>
      </c>
      <c r="L65" s="646"/>
      <c r="M65" s="645" t="s">
        <v>115</v>
      </c>
      <c r="N65" s="651" t="str">
        <f>VLOOKUP(C65,[6]K11!$B$3:$K$1202,10,0)</f>
        <v>Mở</v>
      </c>
      <c r="O65" s="631" t="s">
        <v>2249</v>
      </c>
      <c r="P65" s="643">
        <f>VLOOKUP(C65,[6]K11!$B$3:$J$1202,9,0)</f>
        <v>59</v>
      </c>
      <c r="Q65" s="569"/>
      <c r="R65" s="558">
        <v>59</v>
      </c>
      <c r="S65" s="558" t="s">
        <v>4627</v>
      </c>
    </row>
    <row r="66" spans="1:20" ht="26.25" customHeight="1" x14ac:dyDescent="0.2">
      <c r="A66" s="639">
        <v>60</v>
      </c>
      <c r="B66" s="631" t="str">
        <f t="shared" si="0"/>
        <v>11.50103108.07</v>
      </c>
      <c r="C66" s="638" t="s">
        <v>725</v>
      </c>
      <c r="D66" s="631" t="str">
        <f>VLOOKUP(E66,[5]QuyetdinhPCGD!$B$6:$C$1417,2,0)</f>
        <v>0103108</v>
      </c>
      <c r="E66" s="721" t="s">
        <v>719</v>
      </c>
      <c r="F66" s="636" t="s">
        <v>173</v>
      </c>
      <c r="G66" s="636" t="s">
        <v>10</v>
      </c>
      <c r="H66" s="635" t="s">
        <v>592</v>
      </c>
      <c r="I66" s="634"/>
      <c r="J66" s="647" t="s">
        <v>376</v>
      </c>
      <c r="K66" s="720">
        <v>10254</v>
      </c>
      <c r="L66" s="646"/>
      <c r="M66" s="645" t="s">
        <v>117</v>
      </c>
      <c r="N66" s="651" t="str">
        <f>VLOOKUP(C66,[6]K11!$B$3:$K$1202,10,0)</f>
        <v>Mở</v>
      </c>
      <c r="O66" s="631" t="s">
        <v>2249</v>
      </c>
      <c r="P66" s="643">
        <f>VLOOKUP(C66,[6]K11!$B$3:$J$1202,9,0)</f>
        <v>69</v>
      </c>
      <c r="Q66" s="569"/>
      <c r="R66" s="558">
        <v>60</v>
      </c>
      <c r="S66" s="558" t="s">
        <v>2472</v>
      </c>
    </row>
    <row r="67" spans="1:20" ht="26.25" customHeight="1" x14ac:dyDescent="0.2">
      <c r="A67" s="639">
        <v>61</v>
      </c>
      <c r="B67" s="631" t="str">
        <f t="shared" si="0"/>
        <v>11.50103107.07</v>
      </c>
      <c r="C67" s="638" t="s">
        <v>733</v>
      </c>
      <c r="D67" s="631" t="str">
        <f>VLOOKUP(E67,[5]QuyetdinhPCGD!$B$6:$C$1417,2,0)</f>
        <v>0103107</v>
      </c>
      <c r="E67" s="721" t="s">
        <v>727</v>
      </c>
      <c r="F67" s="693" t="s">
        <v>113</v>
      </c>
      <c r="G67" s="636" t="s">
        <v>8</v>
      </c>
      <c r="H67" s="635" t="s">
        <v>595</v>
      </c>
      <c r="I67" s="634"/>
      <c r="J67" s="647" t="s">
        <v>376</v>
      </c>
      <c r="K67" s="720">
        <v>10254</v>
      </c>
      <c r="L67" s="646"/>
      <c r="M67" s="645" t="s">
        <v>117</v>
      </c>
      <c r="N67" s="651" t="str">
        <f>VLOOKUP(C67,[6]K11!$B$3:$K$1202,10,0)</f>
        <v>Mở</v>
      </c>
      <c r="O67" s="631" t="s">
        <v>2249</v>
      </c>
      <c r="P67" s="643">
        <f>VLOOKUP(C67,[6]K11!$B$3:$J$1202,9,0)</f>
        <v>65</v>
      </c>
      <c r="Q67" s="569"/>
      <c r="R67" s="558">
        <v>61</v>
      </c>
      <c r="S67" s="558" t="s">
        <v>2472</v>
      </c>
    </row>
    <row r="68" spans="1:20" ht="26.25" customHeight="1" x14ac:dyDescent="0.2">
      <c r="A68" s="639">
        <v>62</v>
      </c>
      <c r="B68" s="631" t="str">
        <f t="shared" si="0"/>
        <v>11.50703104.01</v>
      </c>
      <c r="C68" s="638" t="s">
        <v>752</v>
      </c>
      <c r="D68" s="631" t="str">
        <f>VLOOKUP(E68,[5]QuyetdinhPCGD!$B$6:$C$1417,2,0)</f>
        <v>0703104</v>
      </c>
      <c r="E68" s="721" t="s">
        <v>753</v>
      </c>
      <c r="F68" s="636" t="s">
        <v>98</v>
      </c>
      <c r="G68" s="636" t="s">
        <v>11</v>
      </c>
      <c r="H68" s="635" t="s">
        <v>754</v>
      </c>
      <c r="I68" s="634"/>
      <c r="J68" s="647" t="s">
        <v>105</v>
      </c>
      <c r="K68" s="720">
        <v>10177</v>
      </c>
      <c r="L68" s="646"/>
      <c r="M68" s="645" t="s">
        <v>62</v>
      </c>
      <c r="N68" s="651" t="str">
        <f>VLOOKUP(C68,[6]K11!$B$3:$K$1202,10,0)</f>
        <v>Mở</v>
      </c>
      <c r="O68" s="631" t="s">
        <v>2249</v>
      </c>
      <c r="P68" s="643">
        <f>VLOOKUP(C68,[6]K11!$B$3:$J$1202,9,0)</f>
        <v>44</v>
      </c>
      <c r="Q68" s="569"/>
      <c r="R68" s="558">
        <v>62</v>
      </c>
      <c r="S68" s="558" t="s">
        <v>2472</v>
      </c>
    </row>
    <row r="69" spans="1:20" ht="26.25" customHeight="1" x14ac:dyDescent="0.2">
      <c r="A69" s="639">
        <v>63</v>
      </c>
      <c r="B69" s="631" t="str">
        <f t="shared" si="0"/>
        <v>11.50703138.01</v>
      </c>
      <c r="C69" s="638" t="s">
        <v>1047</v>
      </c>
      <c r="D69" s="631" t="str">
        <f>VLOOKUP(E69,[5]QuyetdinhPCGD!$B$6:$C$1417,2,0)</f>
        <v>0703138</v>
      </c>
      <c r="E69" s="721" t="s">
        <v>1048</v>
      </c>
      <c r="F69" s="636" t="s">
        <v>113</v>
      </c>
      <c r="G69" s="636" t="s">
        <v>13</v>
      </c>
      <c r="H69" s="635" t="s">
        <v>754</v>
      </c>
      <c r="I69" s="634"/>
      <c r="J69" s="647" t="s">
        <v>105</v>
      </c>
      <c r="K69" s="720">
        <v>10177</v>
      </c>
      <c r="L69" s="646"/>
      <c r="M69" s="645" t="s">
        <v>62</v>
      </c>
      <c r="N69" s="651" t="str">
        <f>VLOOKUP(C69,[6]K11!$B$3:$K$1202,10,0)</f>
        <v>Mở</v>
      </c>
      <c r="O69" s="631" t="s">
        <v>2249</v>
      </c>
      <c r="P69" s="643">
        <f>VLOOKUP(C69,[6]K11!$B$3:$J$1202,9,0)</f>
        <v>70</v>
      </c>
      <c r="Q69" s="569"/>
      <c r="R69" s="558">
        <v>63</v>
      </c>
      <c r="S69" s="558" t="s">
        <v>2472</v>
      </c>
      <c r="T69" s="597"/>
    </row>
    <row r="70" spans="1:20" ht="26.25" customHeight="1" x14ac:dyDescent="0.2">
      <c r="A70" s="639">
        <v>64</v>
      </c>
      <c r="B70" s="631" t="str">
        <f t="shared" si="0"/>
        <v>11.50703185.01</v>
      </c>
      <c r="C70" s="638" t="s">
        <v>2007</v>
      </c>
      <c r="D70" s="631" t="str">
        <f>VLOOKUP(E70,[5]QuyetdinhPCGD!$B$6:$C$1417,2,0)</f>
        <v>0703185</v>
      </c>
      <c r="E70" s="721" t="s">
        <v>2008</v>
      </c>
      <c r="F70" s="636" t="s">
        <v>85</v>
      </c>
      <c r="G70" s="636" t="s">
        <v>10</v>
      </c>
      <c r="H70" s="635" t="s">
        <v>754</v>
      </c>
      <c r="I70" s="634"/>
      <c r="J70" s="647" t="s">
        <v>105</v>
      </c>
      <c r="K70" s="720">
        <v>10177</v>
      </c>
      <c r="L70" s="646"/>
      <c r="M70" s="645" t="s">
        <v>62</v>
      </c>
      <c r="N70" s="651" t="str">
        <f>VLOOKUP(C70,[6]K11!$B$3:$K$1202,10,0)</f>
        <v>Mở</v>
      </c>
      <c r="O70" s="631" t="s">
        <v>2249</v>
      </c>
      <c r="P70" s="643">
        <f>VLOOKUP(C70,[6]K11!$B$3:$J$1202,9,0)</f>
        <v>75</v>
      </c>
      <c r="Q70" s="569"/>
      <c r="R70" s="558">
        <v>64</v>
      </c>
      <c r="S70" s="558" t="s">
        <v>2472</v>
      </c>
    </row>
    <row r="71" spans="1:20" ht="26.25" customHeight="1" x14ac:dyDescent="0.2">
      <c r="A71" s="639">
        <v>65</v>
      </c>
      <c r="B71" s="631" t="str">
        <f t="shared" ref="B71:B134" si="1">CONCATENATE("11.5",D71,".",M71)</f>
        <v>11.50703185.01</v>
      </c>
      <c r="C71" s="638" t="s">
        <v>2007</v>
      </c>
      <c r="D71" s="631" t="str">
        <f>VLOOKUP(E71,[5]QuyetdinhPCGD!$B$6:$C$1417,2,0)</f>
        <v>0703185</v>
      </c>
      <c r="E71" s="721" t="s">
        <v>2008</v>
      </c>
      <c r="F71" s="636" t="s">
        <v>85</v>
      </c>
      <c r="G71" s="636" t="s">
        <v>12</v>
      </c>
      <c r="H71" s="635" t="s">
        <v>754</v>
      </c>
      <c r="I71" s="634"/>
      <c r="J71" s="647" t="s">
        <v>105</v>
      </c>
      <c r="K71" s="720">
        <v>10177</v>
      </c>
      <c r="L71" s="646"/>
      <c r="M71" s="645" t="s">
        <v>62</v>
      </c>
      <c r="N71" s="651" t="str">
        <f>VLOOKUP(C71,[6]K11!$B$3:$K$1202,10,0)</f>
        <v>Mở</v>
      </c>
      <c r="O71" s="631" t="s">
        <v>2249</v>
      </c>
      <c r="P71" s="643">
        <f>VLOOKUP(C71,[6]K11!$B$3:$J$1202,9,0)</f>
        <v>75</v>
      </c>
      <c r="Q71" s="569"/>
      <c r="R71" s="558">
        <v>65</v>
      </c>
      <c r="S71" s="558" t="s">
        <v>2472</v>
      </c>
    </row>
    <row r="72" spans="1:20" ht="26.25" customHeight="1" x14ac:dyDescent="0.2">
      <c r="A72" s="639">
        <v>66</v>
      </c>
      <c r="B72" s="631" t="str">
        <f t="shared" si="1"/>
        <v>11.50703193.01</v>
      </c>
      <c r="C72" s="638" t="s">
        <v>2047</v>
      </c>
      <c r="D72" s="631" t="str">
        <f>VLOOKUP(E72,[5]QuyetdinhPCGD!$B$6:$C$1417,2,0)</f>
        <v>0703193</v>
      </c>
      <c r="E72" s="721" t="s">
        <v>2048</v>
      </c>
      <c r="F72" s="636" t="s">
        <v>113</v>
      </c>
      <c r="G72" s="636" t="s">
        <v>10</v>
      </c>
      <c r="H72" s="635" t="s">
        <v>754</v>
      </c>
      <c r="I72" s="634"/>
      <c r="J72" s="647" t="s">
        <v>105</v>
      </c>
      <c r="K72" s="720">
        <v>10177</v>
      </c>
      <c r="L72" s="646"/>
      <c r="M72" s="645" t="s">
        <v>62</v>
      </c>
      <c r="N72" s="651" t="str">
        <f>VLOOKUP(C72,[6]K11!$B$3:$K$1202,10,0)</f>
        <v>Mở</v>
      </c>
      <c r="O72" s="631" t="s">
        <v>2249</v>
      </c>
      <c r="P72" s="643">
        <f>VLOOKUP(C72,[6]K11!$B$3:$J$1202,9,0)</f>
        <v>75</v>
      </c>
      <c r="Q72" s="569"/>
      <c r="R72" s="558">
        <v>66</v>
      </c>
      <c r="S72" s="558" t="s">
        <v>2472</v>
      </c>
    </row>
    <row r="73" spans="1:20" ht="26.25" customHeight="1" x14ac:dyDescent="0.2">
      <c r="A73" s="639">
        <v>67</v>
      </c>
      <c r="B73" s="631" t="str">
        <f t="shared" si="1"/>
        <v>11.50703104.02</v>
      </c>
      <c r="C73" s="638" t="s">
        <v>755</v>
      </c>
      <c r="D73" s="631" t="str">
        <f>VLOOKUP(E73,[5]QuyetdinhPCGD!$B$6:$C$1417,2,0)</f>
        <v>0703104</v>
      </c>
      <c r="E73" s="721" t="s">
        <v>753</v>
      </c>
      <c r="F73" s="636" t="s">
        <v>108</v>
      </c>
      <c r="G73" s="636" t="s">
        <v>11</v>
      </c>
      <c r="H73" s="635" t="s">
        <v>754</v>
      </c>
      <c r="I73" s="634"/>
      <c r="J73" s="647" t="s">
        <v>107</v>
      </c>
      <c r="K73" s="720">
        <v>10178</v>
      </c>
      <c r="L73" s="646"/>
      <c r="M73" s="645" t="s">
        <v>70</v>
      </c>
      <c r="N73" s="651" t="str">
        <f>VLOOKUP(C73,[6]K11!$B$3:$K$1202,10,0)</f>
        <v>Mở</v>
      </c>
      <c r="O73" s="631" t="s">
        <v>2249</v>
      </c>
      <c r="P73" s="643">
        <f>VLOOKUP(C73,[6]K11!$B$3:$J$1202,9,0)</f>
        <v>71</v>
      </c>
      <c r="Q73" s="569"/>
      <c r="R73" s="558">
        <v>67</v>
      </c>
      <c r="S73" s="558" t="s">
        <v>4627</v>
      </c>
      <c r="T73" s="597"/>
    </row>
    <row r="74" spans="1:20" ht="26.25" customHeight="1" x14ac:dyDescent="0.2">
      <c r="A74" s="639">
        <v>68</v>
      </c>
      <c r="B74" s="631" t="str">
        <f t="shared" si="1"/>
        <v>11.50703138.02</v>
      </c>
      <c r="C74" s="638" t="s">
        <v>1049</v>
      </c>
      <c r="D74" s="631" t="str">
        <f>VLOOKUP(E74,[5]QuyetdinhPCGD!$B$6:$C$1417,2,0)</f>
        <v>0703138</v>
      </c>
      <c r="E74" s="721" t="s">
        <v>1048</v>
      </c>
      <c r="F74" s="636" t="s">
        <v>108</v>
      </c>
      <c r="G74" s="636" t="s">
        <v>13</v>
      </c>
      <c r="H74" s="635" t="s">
        <v>754</v>
      </c>
      <c r="I74" s="634"/>
      <c r="J74" s="647" t="s">
        <v>107</v>
      </c>
      <c r="K74" s="720">
        <v>10178</v>
      </c>
      <c r="L74" s="646"/>
      <c r="M74" s="645" t="s">
        <v>70</v>
      </c>
      <c r="N74" s="651" t="str">
        <f>VLOOKUP(C74,[6]K11!$B$3:$K$1202,10,0)</f>
        <v>Mở</v>
      </c>
      <c r="O74" s="631" t="s">
        <v>2249</v>
      </c>
      <c r="P74" s="643">
        <f>VLOOKUP(C74,[6]K11!$B$3:$J$1202,9,0)</f>
        <v>58</v>
      </c>
      <c r="Q74" s="569"/>
      <c r="R74" s="558">
        <v>68</v>
      </c>
      <c r="S74" s="558" t="s">
        <v>4627</v>
      </c>
      <c r="T74" s="597"/>
    </row>
    <row r="75" spans="1:20" ht="26.25" customHeight="1" x14ac:dyDescent="0.2">
      <c r="A75" s="639">
        <v>69</v>
      </c>
      <c r="B75" s="631" t="str">
        <f t="shared" si="1"/>
        <v>11.50703185.02</v>
      </c>
      <c r="C75" s="638" t="s">
        <v>2009</v>
      </c>
      <c r="D75" s="631" t="str">
        <f>VLOOKUP(E75,[5]QuyetdinhPCGD!$B$6:$C$1417,2,0)</f>
        <v>0703185</v>
      </c>
      <c r="E75" s="721" t="s">
        <v>2008</v>
      </c>
      <c r="F75" s="636" t="s">
        <v>81</v>
      </c>
      <c r="G75" s="636" t="s">
        <v>10</v>
      </c>
      <c r="H75" s="635" t="s">
        <v>754</v>
      </c>
      <c r="I75" s="634"/>
      <c r="J75" s="647" t="s">
        <v>107</v>
      </c>
      <c r="K75" s="720">
        <v>10178</v>
      </c>
      <c r="L75" s="646"/>
      <c r="M75" s="645" t="s">
        <v>70</v>
      </c>
      <c r="N75" s="651" t="str">
        <f>VLOOKUP(C75,[6]K11!$B$3:$K$1202,10,0)</f>
        <v>Mở</v>
      </c>
      <c r="O75" s="631" t="s">
        <v>2249</v>
      </c>
      <c r="P75" s="643">
        <f>VLOOKUP(C75,[6]K11!$B$3:$J$1202,9,0)</f>
        <v>69</v>
      </c>
      <c r="Q75" s="569"/>
      <c r="R75" s="558">
        <v>69</v>
      </c>
      <c r="S75" s="558" t="s">
        <v>4627</v>
      </c>
    </row>
    <row r="76" spans="1:20" ht="26.25" customHeight="1" x14ac:dyDescent="0.2">
      <c r="A76" s="639">
        <v>70</v>
      </c>
      <c r="B76" s="631" t="str">
        <f t="shared" si="1"/>
        <v>11.50703185.02</v>
      </c>
      <c r="C76" s="638" t="s">
        <v>2009</v>
      </c>
      <c r="D76" s="631" t="str">
        <f>VLOOKUP(E76,[5]QuyetdinhPCGD!$B$6:$C$1417,2,0)</f>
        <v>0703185</v>
      </c>
      <c r="E76" s="721" t="s">
        <v>2008</v>
      </c>
      <c r="F76" s="636" t="s">
        <v>81</v>
      </c>
      <c r="G76" s="636" t="s">
        <v>12</v>
      </c>
      <c r="H76" s="635" t="s">
        <v>754</v>
      </c>
      <c r="I76" s="634"/>
      <c r="J76" s="647" t="s">
        <v>107</v>
      </c>
      <c r="K76" s="720">
        <v>10178</v>
      </c>
      <c r="L76" s="646"/>
      <c r="M76" s="645" t="s">
        <v>70</v>
      </c>
      <c r="N76" s="651" t="str">
        <f>VLOOKUP(C76,[6]K11!$B$3:$K$1202,10,0)</f>
        <v>Mở</v>
      </c>
      <c r="O76" s="631" t="s">
        <v>2249</v>
      </c>
      <c r="P76" s="643">
        <f>VLOOKUP(C76,[6]K11!$B$3:$J$1202,9,0)</f>
        <v>69</v>
      </c>
      <c r="Q76" s="569"/>
      <c r="R76" s="558">
        <v>70</v>
      </c>
      <c r="S76" s="558" t="s">
        <v>4627</v>
      </c>
    </row>
    <row r="77" spans="1:20" ht="26.25" customHeight="1" x14ac:dyDescent="0.2">
      <c r="A77" s="639">
        <v>71</v>
      </c>
      <c r="B77" s="631" t="str">
        <f t="shared" si="1"/>
        <v>11.50703193.02</v>
      </c>
      <c r="C77" s="638" t="s">
        <v>2049</v>
      </c>
      <c r="D77" s="631" t="str">
        <f>VLOOKUP(E77,[5]QuyetdinhPCGD!$B$6:$C$1417,2,0)</f>
        <v>0703193</v>
      </c>
      <c r="E77" s="721" t="s">
        <v>2048</v>
      </c>
      <c r="F77" s="636" t="s">
        <v>108</v>
      </c>
      <c r="G77" s="636" t="s">
        <v>10</v>
      </c>
      <c r="H77" s="635" t="s">
        <v>754</v>
      </c>
      <c r="I77" s="634"/>
      <c r="J77" s="647" t="s">
        <v>107</v>
      </c>
      <c r="K77" s="720">
        <v>10178</v>
      </c>
      <c r="L77" s="646"/>
      <c r="M77" s="645" t="s">
        <v>70</v>
      </c>
      <c r="N77" s="651" t="str">
        <f>VLOOKUP(C77,[6]K11!$B$3:$K$1202,10,0)</f>
        <v>Mở</v>
      </c>
      <c r="O77" s="631" t="s">
        <v>2249</v>
      </c>
      <c r="P77" s="643">
        <f>VLOOKUP(C77,[6]K11!$B$3:$J$1202,9,0)</f>
        <v>70</v>
      </c>
      <c r="Q77" s="569"/>
      <c r="R77" s="558">
        <v>71</v>
      </c>
      <c r="S77" s="558" t="s">
        <v>4627</v>
      </c>
    </row>
    <row r="78" spans="1:20" ht="26.25" customHeight="1" x14ac:dyDescent="0.2">
      <c r="A78" s="639">
        <v>72</v>
      </c>
      <c r="B78" s="631" t="str">
        <f t="shared" si="1"/>
        <v>11.50703104.03</v>
      </c>
      <c r="C78" s="638" t="s">
        <v>756</v>
      </c>
      <c r="D78" s="631" t="str">
        <f>VLOOKUP(E78,[5]QuyetdinhPCGD!$B$6:$C$1417,2,0)</f>
        <v>0703104</v>
      </c>
      <c r="E78" s="721" t="s">
        <v>753</v>
      </c>
      <c r="F78" s="636" t="s">
        <v>113</v>
      </c>
      <c r="G78" s="636" t="s">
        <v>8</v>
      </c>
      <c r="H78" s="635" t="s">
        <v>757</v>
      </c>
      <c r="I78" s="634"/>
      <c r="J78" s="647" t="s">
        <v>109</v>
      </c>
      <c r="K78" s="720">
        <v>10179</v>
      </c>
      <c r="L78" s="646"/>
      <c r="M78" s="645" t="s">
        <v>75</v>
      </c>
      <c r="N78" s="651" t="str">
        <f>VLOOKUP(C78,[6]K11!$B$3:$K$1202,10,0)</f>
        <v>Mở</v>
      </c>
      <c r="O78" s="631" t="s">
        <v>2249</v>
      </c>
      <c r="P78" s="643">
        <f>VLOOKUP(C78,[6]K11!$B$3:$J$1202,9,0)</f>
        <v>75</v>
      </c>
      <c r="Q78" s="569"/>
      <c r="R78" s="558">
        <v>72</v>
      </c>
      <c r="S78" s="558" t="s">
        <v>2472</v>
      </c>
      <c r="T78" s="597"/>
    </row>
    <row r="79" spans="1:20" ht="26.25" customHeight="1" x14ac:dyDescent="0.2">
      <c r="A79" s="639">
        <v>73</v>
      </c>
      <c r="B79" s="631" t="str">
        <f t="shared" si="1"/>
        <v>11.50703138.03</v>
      </c>
      <c r="C79" s="638" t="s">
        <v>1050</v>
      </c>
      <c r="D79" s="631" t="str">
        <f>VLOOKUP(E79,[5]QuyetdinhPCGD!$B$6:$C$1417,2,0)</f>
        <v>0703138</v>
      </c>
      <c r="E79" s="721" t="s">
        <v>1048</v>
      </c>
      <c r="F79" s="636" t="s">
        <v>98</v>
      </c>
      <c r="G79" s="636" t="s">
        <v>12</v>
      </c>
      <c r="H79" s="635" t="s">
        <v>757</v>
      </c>
      <c r="I79" s="634"/>
      <c r="J79" s="647" t="s">
        <v>109</v>
      </c>
      <c r="K79" s="720">
        <v>10179</v>
      </c>
      <c r="L79" s="646"/>
      <c r="M79" s="645" t="s">
        <v>75</v>
      </c>
      <c r="N79" s="651" t="str">
        <f>VLOOKUP(C79,[6]K11!$B$3:$K$1202,10,0)</f>
        <v>Mở</v>
      </c>
      <c r="O79" s="631" t="s">
        <v>2249</v>
      </c>
      <c r="P79" s="643">
        <f>VLOOKUP(C79,[6]K11!$B$3:$J$1202,9,0)</f>
        <v>67</v>
      </c>
      <c r="Q79" s="569"/>
      <c r="R79" s="558">
        <v>73</v>
      </c>
      <c r="S79" s="558" t="s">
        <v>2472</v>
      </c>
    </row>
    <row r="80" spans="1:20" ht="26.25" customHeight="1" x14ac:dyDescent="0.2">
      <c r="A80" s="639">
        <v>74</v>
      </c>
      <c r="B80" s="631" t="str">
        <f t="shared" si="1"/>
        <v>11.50703185.03</v>
      </c>
      <c r="C80" s="638" t="s">
        <v>2010</v>
      </c>
      <c r="D80" s="631" t="str">
        <f>VLOOKUP(E80,[5]QuyetdinhPCGD!$B$6:$C$1417,2,0)</f>
        <v>0703185</v>
      </c>
      <c r="E80" s="721" t="s">
        <v>2008</v>
      </c>
      <c r="F80" s="636" t="s">
        <v>85</v>
      </c>
      <c r="G80" s="636" t="s">
        <v>8</v>
      </c>
      <c r="H80" s="635" t="s">
        <v>757</v>
      </c>
      <c r="I80" s="634"/>
      <c r="J80" s="647" t="s">
        <v>109</v>
      </c>
      <c r="K80" s="720">
        <v>10179</v>
      </c>
      <c r="L80" s="646"/>
      <c r="M80" s="645" t="s">
        <v>75</v>
      </c>
      <c r="N80" s="651" t="str">
        <f>VLOOKUP(C80,[6]K11!$B$3:$K$1202,10,0)</f>
        <v>Mở</v>
      </c>
      <c r="O80" s="631" t="s">
        <v>2249</v>
      </c>
      <c r="P80" s="643">
        <f>VLOOKUP(C80,[6]K11!$B$3:$J$1202,9,0)</f>
        <v>68</v>
      </c>
      <c r="Q80" s="569"/>
      <c r="R80" s="558">
        <v>74</v>
      </c>
      <c r="S80" s="558" t="s">
        <v>2472</v>
      </c>
      <c r="T80" s="597"/>
    </row>
    <row r="81" spans="1:20" ht="26.25" customHeight="1" x14ac:dyDescent="0.2">
      <c r="A81" s="639">
        <v>75</v>
      </c>
      <c r="B81" s="631" t="str">
        <f t="shared" si="1"/>
        <v>11.50703185.03</v>
      </c>
      <c r="C81" s="638" t="s">
        <v>2010</v>
      </c>
      <c r="D81" s="631" t="str">
        <f>VLOOKUP(E81,[5]QuyetdinhPCGD!$B$6:$C$1417,2,0)</f>
        <v>0703185</v>
      </c>
      <c r="E81" s="721" t="s">
        <v>2008</v>
      </c>
      <c r="F81" s="636" t="s">
        <v>85</v>
      </c>
      <c r="G81" s="636" t="s">
        <v>9</v>
      </c>
      <c r="H81" s="635" t="s">
        <v>757</v>
      </c>
      <c r="I81" s="634"/>
      <c r="J81" s="647" t="s">
        <v>109</v>
      </c>
      <c r="K81" s="720">
        <v>10179</v>
      </c>
      <c r="L81" s="646"/>
      <c r="M81" s="645" t="s">
        <v>75</v>
      </c>
      <c r="N81" s="651" t="str">
        <f>VLOOKUP(C81,[6]K11!$B$3:$K$1202,10,0)</f>
        <v>Mở</v>
      </c>
      <c r="O81" s="631" t="s">
        <v>2249</v>
      </c>
      <c r="P81" s="643">
        <f>VLOOKUP(C81,[6]K11!$B$3:$J$1202,9,0)</f>
        <v>68</v>
      </c>
      <c r="Q81" s="569"/>
      <c r="R81" s="558">
        <v>75</v>
      </c>
      <c r="S81" s="558" t="s">
        <v>2472</v>
      </c>
      <c r="T81" s="597"/>
    </row>
    <row r="82" spans="1:20" ht="26.25" customHeight="1" x14ac:dyDescent="0.2">
      <c r="A82" s="639">
        <v>76</v>
      </c>
      <c r="B82" s="631" t="str">
        <f t="shared" si="1"/>
        <v>11.50703193.03</v>
      </c>
      <c r="C82" s="638" t="s">
        <v>2050</v>
      </c>
      <c r="D82" s="631" t="str">
        <f>VLOOKUP(E82,[5]QuyetdinhPCGD!$B$6:$C$1417,2,0)</f>
        <v>0703193</v>
      </c>
      <c r="E82" s="721" t="s">
        <v>2048</v>
      </c>
      <c r="F82" s="636" t="s">
        <v>113</v>
      </c>
      <c r="G82" s="636" t="s">
        <v>9</v>
      </c>
      <c r="H82" s="635" t="s">
        <v>757</v>
      </c>
      <c r="I82" s="634"/>
      <c r="J82" s="647" t="s">
        <v>109</v>
      </c>
      <c r="K82" s="720">
        <v>10179</v>
      </c>
      <c r="L82" s="646"/>
      <c r="M82" s="645" t="s">
        <v>75</v>
      </c>
      <c r="N82" s="651" t="str">
        <f>VLOOKUP(C82,[6]K11!$B$3:$K$1202,10,0)</f>
        <v>Mở</v>
      </c>
      <c r="O82" s="631" t="s">
        <v>2249</v>
      </c>
      <c r="P82" s="643">
        <f>VLOOKUP(C82,[6]K11!$B$3:$J$1202,9,0)</f>
        <v>75</v>
      </c>
      <c r="Q82" s="569"/>
      <c r="R82" s="558">
        <v>76</v>
      </c>
      <c r="S82" s="558" t="s">
        <v>2472</v>
      </c>
    </row>
    <row r="83" spans="1:20" ht="26.25" customHeight="1" x14ac:dyDescent="0.2">
      <c r="A83" s="639">
        <v>77</v>
      </c>
      <c r="B83" s="631" t="str">
        <f t="shared" si="1"/>
        <v>11.50703104.04</v>
      </c>
      <c r="C83" s="638" t="s">
        <v>758</v>
      </c>
      <c r="D83" s="631" t="str">
        <f>VLOOKUP(E83,[5]QuyetdinhPCGD!$B$6:$C$1417,2,0)</f>
        <v>0703104</v>
      </c>
      <c r="E83" s="721" t="s">
        <v>753</v>
      </c>
      <c r="F83" s="636" t="s">
        <v>108</v>
      </c>
      <c r="G83" s="636" t="s">
        <v>8</v>
      </c>
      <c r="H83" s="635" t="s">
        <v>757</v>
      </c>
      <c r="I83" s="658"/>
      <c r="J83" s="647" t="s">
        <v>110</v>
      </c>
      <c r="K83" s="720">
        <v>10180</v>
      </c>
      <c r="L83" s="646"/>
      <c r="M83" s="645" t="s">
        <v>89</v>
      </c>
      <c r="N83" s="651" t="str">
        <f>VLOOKUP(C83,[6]K11!$B$3:$K$1202,10,0)</f>
        <v>Mở</v>
      </c>
      <c r="O83" s="631" t="s">
        <v>2249</v>
      </c>
      <c r="P83" s="643">
        <f>VLOOKUP(C83,[6]K11!$B$3:$J$1202,9,0)</f>
        <v>75</v>
      </c>
      <c r="Q83" s="569"/>
      <c r="R83" s="558">
        <v>77</v>
      </c>
      <c r="S83" s="558" t="s">
        <v>4627</v>
      </c>
      <c r="T83" s="597"/>
    </row>
    <row r="84" spans="1:20" ht="26.25" customHeight="1" x14ac:dyDescent="0.2">
      <c r="A84" s="639">
        <v>78</v>
      </c>
      <c r="B84" s="631" t="str">
        <f t="shared" si="1"/>
        <v>11.50703138.04</v>
      </c>
      <c r="C84" s="638" t="s">
        <v>1051</v>
      </c>
      <c r="D84" s="631" t="str">
        <f>VLOOKUP(E84,[5]QuyetdinhPCGD!$B$6:$C$1417,2,0)</f>
        <v>0703138</v>
      </c>
      <c r="E84" s="721" t="s">
        <v>1048</v>
      </c>
      <c r="F84" s="636" t="s">
        <v>108</v>
      </c>
      <c r="G84" s="636" t="s">
        <v>9</v>
      </c>
      <c r="H84" s="635" t="s">
        <v>757</v>
      </c>
      <c r="I84" s="634"/>
      <c r="J84" s="647" t="s">
        <v>110</v>
      </c>
      <c r="K84" s="720">
        <v>10180</v>
      </c>
      <c r="L84" s="646"/>
      <c r="M84" s="645" t="s">
        <v>89</v>
      </c>
      <c r="N84" s="651" t="str">
        <f>VLOOKUP(C84,[6]K11!$B$3:$K$1202,10,0)</f>
        <v>Mở</v>
      </c>
      <c r="O84" s="631" t="s">
        <v>2249</v>
      </c>
      <c r="P84" s="643">
        <f>VLOOKUP(C84,[6]K11!$B$3:$J$1202,9,0)</f>
        <v>68</v>
      </c>
      <c r="Q84" s="569"/>
      <c r="R84" s="558">
        <v>78</v>
      </c>
      <c r="S84" s="558" t="s">
        <v>4627</v>
      </c>
    </row>
    <row r="85" spans="1:20" ht="26.25" customHeight="1" x14ac:dyDescent="0.2">
      <c r="A85" s="639">
        <v>79</v>
      </c>
      <c r="B85" s="631" t="str">
        <f t="shared" si="1"/>
        <v>11.50703185.04</v>
      </c>
      <c r="C85" s="638" t="s">
        <v>2011</v>
      </c>
      <c r="D85" s="631" t="str">
        <f>VLOOKUP(E85,[5]QuyetdinhPCGD!$B$6:$C$1417,2,0)</f>
        <v>0703185</v>
      </c>
      <c r="E85" s="721" t="s">
        <v>2008</v>
      </c>
      <c r="F85" s="636" t="s">
        <v>81</v>
      </c>
      <c r="G85" s="636" t="s">
        <v>8</v>
      </c>
      <c r="H85" s="635" t="s">
        <v>757</v>
      </c>
      <c r="I85" s="658"/>
      <c r="J85" s="647" t="s">
        <v>110</v>
      </c>
      <c r="K85" s="720">
        <v>10180</v>
      </c>
      <c r="L85" s="646"/>
      <c r="M85" s="645" t="s">
        <v>89</v>
      </c>
      <c r="N85" s="651" t="str">
        <f>VLOOKUP(C85,[6]K11!$B$3:$K$1202,10,0)</f>
        <v>Mở</v>
      </c>
      <c r="O85" s="631" t="s">
        <v>2249</v>
      </c>
      <c r="P85" s="643">
        <f>VLOOKUP(C85,[6]K11!$B$3:$J$1202,9,0)</f>
        <v>63</v>
      </c>
      <c r="Q85" s="569"/>
      <c r="R85" s="558">
        <v>79</v>
      </c>
      <c r="S85" s="558" t="s">
        <v>4627</v>
      </c>
      <c r="T85" s="597"/>
    </row>
    <row r="86" spans="1:20" ht="26.25" customHeight="1" x14ac:dyDescent="0.2">
      <c r="A86" s="639">
        <v>80</v>
      </c>
      <c r="B86" s="631" t="str">
        <f t="shared" si="1"/>
        <v>11.50703185.04</v>
      </c>
      <c r="C86" s="638" t="s">
        <v>2011</v>
      </c>
      <c r="D86" s="631" t="str">
        <f>VLOOKUP(E86,[5]QuyetdinhPCGD!$B$6:$C$1417,2,0)</f>
        <v>0703185</v>
      </c>
      <c r="E86" s="721" t="s">
        <v>2008</v>
      </c>
      <c r="F86" s="636" t="s">
        <v>81</v>
      </c>
      <c r="G86" s="636" t="s">
        <v>9</v>
      </c>
      <c r="H86" s="635" t="s">
        <v>757</v>
      </c>
      <c r="I86" s="634"/>
      <c r="J86" s="647" t="s">
        <v>110</v>
      </c>
      <c r="K86" s="720">
        <v>10180</v>
      </c>
      <c r="L86" s="646"/>
      <c r="M86" s="645" t="s">
        <v>89</v>
      </c>
      <c r="N86" s="651" t="str">
        <f>VLOOKUP(C86,[6]K11!$B$3:$K$1202,10,0)</f>
        <v>Mở</v>
      </c>
      <c r="O86" s="631" t="s">
        <v>2249</v>
      </c>
      <c r="P86" s="643">
        <f>VLOOKUP(C86,[6]K11!$B$3:$J$1202,9,0)</f>
        <v>63</v>
      </c>
      <c r="Q86" s="569"/>
      <c r="R86" s="558">
        <v>80</v>
      </c>
      <c r="S86" s="558" t="s">
        <v>4627</v>
      </c>
      <c r="T86" s="597"/>
    </row>
    <row r="87" spans="1:20" ht="26.25" customHeight="1" x14ac:dyDescent="0.2">
      <c r="A87" s="639">
        <v>81</v>
      </c>
      <c r="B87" s="631" t="str">
        <f t="shared" si="1"/>
        <v>11.50703193.04</v>
      </c>
      <c r="C87" s="638" t="s">
        <v>2051</v>
      </c>
      <c r="D87" s="631" t="str">
        <f>VLOOKUP(E87,[5]QuyetdinhPCGD!$B$6:$C$1417,2,0)</f>
        <v>0703193</v>
      </c>
      <c r="E87" s="721" t="s">
        <v>2048</v>
      </c>
      <c r="F87" s="636" t="s">
        <v>100</v>
      </c>
      <c r="G87" s="636" t="s">
        <v>12</v>
      </c>
      <c r="H87" s="635" t="s">
        <v>757</v>
      </c>
      <c r="I87" s="634"/>
      <c r="J87" s="647" t="s">
        <v>110</v>
      </c>
      <c r="K87" s="720">
        <v>10180</v>
      </c>
      <c r="L87" s="646"/>
      <c r="M87" s="645" t="s">
        <v>89</v>
      </c>
      <c r="N87" s="651" t="str">
        <f>VLOOKUP(C87,[6]K11!$B$3:$K$1202,10,0)</f>
        <v>Mở</v>
      </c>
      <c r="O87" s="631" t="s">
        <v>2249</v>
      </c>
      <c r="P87" s="643">
        <f>VLOOKUP(C87,[6]K11!$B$3:$J$1202,9,0)</f>
        <v>63</v>
      </c>
      <c r="Q87" s="569"/>
      <c r="R87" s="558">
        <v>81</v>
      </c>
      <c r="S87" s="558" t="s">
        <v>4627</v>
      </c>
    </row>
    <row r="88" spans="1:20" ht="26.25" customHeight="1" x14ac:dyDescent="0.2">
      <c r="A88" s="639">
        <v>82</v>
      </c>
      <c r="B88" s="631" t="str">
        <f t="shared" si="1"/>
        <v>11.50703104.05</v>
      </c>
      <c r="C88" s="638" t="s">
        <v>759</v>
      </c>
      <c r="D88" s="631" t="str">
        <f>VLOOKUP(E88,[5]QuyetdinhPCGD!$B$6:$C$1417,2,0)</f>
        <v>0703104</v>
      </c>
      <c r="E88" s="721" t="s">
        <v>753</v>
      </c>
      <c r="F88" s="636" t="s">
        <v>98</v>
      </c>
      <c r="G88" s="636" t="s">
        <v>10</v>
      </c>
      <c r="H88" s="635" t="s">
        <v>757</v>
      </c>
      <c r="I88" s="634"/>
      <c r="J88" s="647" t="s">
        <v>111</v>
      </c>
      <c r="K88" s="720">
        <v>10181</v>
      </c>
      <c r="L88" s="646"/>
      <c r="M88" s="645" t="s">
        <v>112</v>
      </c>
      <c r="N88" s="651" t="str">
        <f>VLOOKUP(C88,[6]K11!$B$3:$K$1202,10,0)</f>
        <v>Mở</v>
      </c>
      <c r="O88" s="631" t="s">
        <v>2249</v>
      </c>
      <c r="P88" s="643">
        <f>VLOOKUP(C88,[6]K11!$B$3:$J$1202,9,0)</f>
        <v>75</v>
      </c>
      <c r="Q88" s="569"/>
      <c r="R88" s="558">
        <v>82</v>
      </c>
      <c r="S88" s="558" t="s">
        <v>2472</v>
      </c>
    </row>
    <row r="89" spans="1:20" ht="26.25" customHeight="1" x14ac:dyDescent="0.2">
      <c r="A89" s="639">
        <v>83</v>
      </c>
      <c r="B89" s="631" t="str">
        <f t="shared" si="1"/>
        <v>11.50703138.05</v>
      </c>
      <c r="C89" s="638" t="s">
        <v>1052</v>
      </c>
      <c r="D89" s="631" t="str">
        <f>VLOOKUP(E89,[5]QuyetdinhPCGD!$B$6:$C$1417,2,0)</f>
        <v>0703138</v>
      </c>
      <c r="E89" s="721" t="s">
        <v>1048</v>
      </c>
      <c r="F89" s="636" t="s">
        <v>98</v>
      </c>
      <c r="G89" s="636" t="s">
        <v>11</v>
      </c>
      <c r="H89" s="635" t="s">
        <v>757</v>
      </c>
      <c r="I89" s="634"/>
      <c r="J89" s="647" t="s">
        <v>111</v>
      </c>
      <c r="K89" s="720">
        <v>10181</v>
      </c>
      <c r="L89" s="646"/>
      <c r="M89" s="645" t="s">
        <v>112</v>
      </c>
      <c r="N89" s="651" t="str">
        <f>VLOOKUP(C89,[6]K11!$B$3:$K$1202,10,0)</f>
        <v>Mở</v>
      </c>
      <c r="O89" s="631" t="s">
        <v>2249</v>
      </c>
      <c r="P89" s="643">
        <f>VLOOKUP(C89,[6]K11!$B$3:$J$1202,9,0)</f>
        <v>71</v>
      </c>
      <c r="Q89" s="569"/>
      <c r="R89" s="558">
        <v>83</v>
      </c>
      <c r="S89" s="558" t="s">
        <v>2472</v>
      </c>
    </row>
    <row r="90" spans="1:20" ht="26.25" customHeight="1" x14ac:dyDescent="0.2">
      <c r="A90" s="639">
        <v>84</v>
      </c>
      <c r="B90" s="631" t="str">
        <f t="shared" si="1"/>
        <v>11.50703185.05</v>
      </c>
      <c r="C90" s="638" t="s">
        <v>2012</v>
      </c>
      <c r="D90" s="631" t="str">
        <f>VLOOKUP(E90,[5]QuyetdinhPCGD!$B$6:$C$1417,2,0)</f>
        <v>0703185</v>
      </c>
      <c r="E90" s="721" t="s">
        <v>2008</v>
      </c>
      <c r="F90" s="636" t="s">
        <v>145</v>
      </c>
      <c r="G90" s="636" t="s">
        <v>8</v>
      </c>
      <c r="H90" s="635" t="s">
        <v>754</v>
      </c>
      <c r="I90" s="658"/>
      <c r="J90" s="647" t="s">
        <v>111</v>
      </c>
      <c r="K90" s="720">
        <v>10181</v>
      </c>
      <c r="L90" s="646"/>
      <c r="M90" s="645" t="s">
        <v>112</v>
      </c>
      <c r="N90" s="651" t="str">
        <f>VLOOKUP(C90,[6]K11!$B$3:$K$1202,10,0)</f>
        <v>Mở</v>
      </c>
      <c r="O90" s="631" t="s">
        <v>2249</v>
      </c>
      <c r="P90" s="643">
        <f>VLOOKUP(C90,[6]K11!$B$3:$J$1202,9,0)</f>
        <v>67</v>
      </c>
      <c r="Q90" s="569"/>
      <c r="R90" s="558">
        <v>84</v>
      </c>
      <c r="S90" s="558" t="s">
        <v>2472</v>
      </c>
    </row>
    <row r="91" spans="1:20" ht="26.25" customHeight="1" x14ac:dyDescent="0.2">
      <c r="A91" s="639">
        <v>85</v>
      </c>
      <c r="B91" s="631" t="str">
        <f t="shared" si="1"/>
        <v>11.50703185.05</v>
      </c>
      <c r="C91" s="638" t="s">
        <v>2012</v>
      </c>
      <c r="D91" s="631" t="str">
        <f>VLOOKUP(E91,[5]QuyetdinhPCGD!$B$6:$C$1417,2,0)</f>
        <v>0703185</v>
      </c>
      <c r="E91" s="721" t="s">
        <v>2008</v>
      </c>
      <c r="F91" s="636" t="s">
        <v>145</v>
      </c>
      <c r="G91" s="636" t="s">
        <v>9</v>
      </c>
      <c r="H91" s="660" t="s">
        <v>754</v>
      </c>
      <c r="I91" s="634"/>
      <c r="J91" s="647" t="s">
        <v>111</v>
      </c>
      <c r="K91" s="720">
        <v>10181</v>
      </c>
      <c r="L91" s="646"/>
      <c r="M91" s="645" t="s">
        <v>112</v>
      </c>
      <c r="N91" s="651" t="str">
        <f>VLOOKUP(C91,[6]K11!$B$3:$K$1202,10,0)</f>
        <v>Mở</v>
      </c>
      <c r="O91" s="631" t="s">
        <v>2249</v>
      </c>
      <c r="P91" s="643">
        <f>VLOOKUP(C91,[6]K11!$B$3:$J$1202,9,0)</f>
        <v>67</v>
      </c>
      <c r="Q91" s="569"/>
      <c r="R91" s="558">
        <v>85</v>
      </c>
      <c r="S91" s="558" t="s">
        <v>2472</v>
      </c>
    </row>
    <row r="92" spans="1:20" ht="26.25" customHeight="1" x14ac:dyDescent="0.2">
      <c r="A92" s="639">
        <v>86</v>
      </c>
      <c r="B92" s="631" t="str">
        <f t="shared" si="1"/>
        <v>11.50703193.05</v>
      </c>
      <c r="C92" s="638" t="s">
        <v>2052</v>
      </c>
      <c r="D92" s="631" t="str">
        <f>VLOOKUP(E92,[5]QuyetdinhPCGD!$B$6:$C$1417,2,0)</f>
        <v>0703193</v>
      </c>
      <c r="E92" s="721" t="s">
        <v>2048</v>
      </c>
      <c r="F92" s="636" t="s">
        <v>98</v>
      </c>
      <c r="G92" s="636" t="s">
        <v>8</v>
      </c>
      <c r="H92" s="635" t="s">
        <v>754</v>
      </c>
      <c r="I92" s="658"/>
      <c r="J92" s="647" t="s">
        <v>111</v>
      </c>
      <c r="K92" s="720">
        <v>10181</v>
      </c>
      <c r="L92" s="646"/>
      <c r="M92" s="645" t="s">
        <v>112</v>
      </c>
      <c r="N92" s="651" t="str">
        <f>VLOOKUP(C92,[6]K11!$B$3:$K$1202,10,0)</f>
        <v>Mở</v>
      </c>
      <c r="O92" s="631" t="s">
        <v>2249</v>
      </c>
      <c r="P92" s="643">
        <f>VLOOKUP(C92,[6]K11!$B$3:$J$1202,9,0)</f>
        <v>71</v>
      </c>
      <c r="Q92" s="569"/>
      <c r="R92" s="558">
        <v>86</v>
      </c>
      <c r="S92" s="558" t="s">
        <v>2472</v>
      </c>
    </row>
    <row r="93" spans="1:20" ht="26.25" customHeight="1" x14ac:dyDescent="0.2">
      <c r="A93" s="639">
        <v>87</v>
      </c>
      <c r="B93" s="631" t="str">
        <f t="shared" si="1"/>
        <v>11.50703104.06</v>
      </c>
      <c r="C93" s="638" t="s">
        <v>760</v>
      </c>
      <c r="D93" s="631" t="str">
        <f>VLOOKUP(E93,[5]QuyetdinhPCGD!$B$6:$C$1417,2,0)</f>
        <v>0703104</v>
      </c>
      <c r="E93" s="721" t="s">
        <v>753</v>
      </c>
      <c r="F93" s="636" t="s">
        <v>100</v>
      </c>
      <c r="G93" s="636" t="s">
        <v>10</v>
      </c>
      <c r="H93" s="635" t="s">
        <v>757</v>
      </c>
      <c r="I93" s="634"/>
      <c r="J93" s="647" t="s">
        <v>114</v>
      </c>
      <c r="K93" s="720">
        <v>10182</v>
      </c>
      <c r="L93" s="646"/>
      <c r="M93" s="645" t="s">
        <v>115</v>
      </c>
      <c r="N93" s="651" t="str">
        <f>VLOOKUP(C93,[6]K11!$B$3:$K$1202,10,0)</f>
        <v>Mở</v>
      </c>
      <c r="O93" s="631" t="s">
        <v>2249</v>
      </c>
      <c r="P93" s="643">
        <f>VLOOKUP(C93,[6]K11!$B$3:$J$1202,9,0)</f>
        <v>75</v>
      </c>
      <c r="Q93" s="569"/>
      <c r="R93" s="558">
        <v>87</v>
      </c>
      <c r="S93" s="558" t="s">
        <v>4627</v>
      </c>
    </row>
    <row r="94" spans="1:20" ht="26.25" customHeight="1" x14ac:dyDescent="0.2">
      <c r="A94" s="639">
        <v>88</v>
      </c>
      <c r="B94" s="631" t="str">
        <f t="shared" si="1"/>
        <v>11.50703138.06</v>
      </c>
      <c r="C94" s="638" t="s">
        <v>1053</v>
      </c>
      <c r="D94" s="631" t="str">
        <f>VLOOKUP(E94,[5]QuyetdinhPCGD!$B$6:$C$1417,2,0)</f>
        <v>0703138</v>
      </c>
      <c r="E94" s="721" t="s">
        <v>1048</v>
      </c>
      <c r="F94" s="636" t="s">
        <v>100</v>
      </c>
      <c r="G94" s="636" t="s">
        <v>11</v>
      </c>
      <c r="H94" s="635" t="s">
        <v>757</v>
      </c>
      <c r="I94" s="634"/>
      <c r="J94" s="647" t="s">
        <v>114</v>
      </c>
      <c r="K94" s="720">
        <v>10182</v>
      </c>
      <c r="L94" s="646"/>
      <c r="M94" s="645" t="s">
        <v>115</v>
      </c>
      <c r="N94" s="651" t="str">
        <f>VLOOKUP(C94,[6]K11!$B$3:$K$1202,10,0)</f>
        <v>Mở</v>
      </c>
      <c r="O94" s="631" t="s">
        <v>2249</v>
      </c>
      <c r="P94" s="643">
        <f>VLOOKUP(C94,[6]K11!$B$3:$J$1202,9,0)</f>
        <v>51</v>
      </c>
      <c r="Q94" s="569"/>
      <c r="R94" s="558">
        <v>88</v>
      </c>
      <c r="S94" s="558" t="s">
        <v>4627</v>
      </c>
    </row>
    <row r="95" spans="1:20" ht="26.25" customHeight="1" x14ac:dyDescent="0.2">
      <c r="A95" s="639">
        <v>89</v>
      </c>
      <c r="B95" s="631" t="str">
        <f t="shared" si="1"/>
        <v>11.50703185.06</v>
      </c>
      <c r="C95" s="638" t="s">
        <v>2013</v>
      </c>
      <c r="D95" s="631" t="str">
        <f>VLOOKUP(E95,[5]QuyetdinhPCGD!$B$6:$C$1417,2,0)</f>
        <v>0703185</v>
      </c>
      <c r="E95" s="721" t="s">
        <v>2008</v>
      </c>
      <c r="F95" s="636" t="s">
        <v>79</v>
      </c>
      <c r="G95" s="636" t="s">
        <v>8</v>
      </c>
      <c r="H95" s="635" t="s">
        <v>754</v>
      </c>
      <c r="I95" s="634"/>
      <c r="J95" s="647" t="s">
        <v>114</v>
      </c>
      <c r="K95" s="720">
        <v>10182</v>
      </c>
      <c r="L95" s="646"/>
      <c r="M95" s="645" t="s">
        <v>115</v>
      </c>
      <c r="N95" s="651" t="str">
        <f>VLOOKUP(C95,[6]K11!$B$3:$K$1202,10,0)</f>
        <v>Mở</v>
      </c>
      <c r="O95" s="631" t="s">
        <v>2249</v>
      </c>
      <c r="P95" s="643">
        <f>VLOOKUP(C95,[6]K11!$B$3:$J$1202,9,0)</f>
        <v>66</v>
      </c>
      <c r="Q95" s="569"/>
      <c r="R95" s="558">
        <v>89</v>
      </c>
      <c r="S95" s="558" t="s">
        <v>4627</v>
      </c>
    </row>
    <row r="96" spans="1:20" ht="26.25" customHeight="1" x14ac:dyDescent="0.2">
      <c r="A96" s="639">
        <v>90</v>
      </c>
      <c r="B96" s="631" t="str">
        <f t="shared" si="1"/>
        <v>11.50703185.06</v>
      </c>
      <c r="C96" s="638" t="s">
        <v>2013</v>
      </c>
      <c r="D96" s="631" t="str">
        <f>VLOOKUP(E96,[5]QuyetdinhPCGD!$B$6:$C$1417,2,0)</f>
        <v>0703185</v>
      </c>
      <c r="E96" s="721" t="s">
        <v>2008</v>
      </c>
      <c r="F96" s="636" t="s">
        <v>79</v>
      </c>
      <c r="G96" s="636" t="s">
        <v>9</v>
      </c>
      <c r="H96" s="635" t="s">
        <v>754</v>
      </c>
      <c r="I96" s="634"/>
      <c r="J96" s="647" t="s">
        <v>114</v>
      </c>
      <c r="K96" s="720">
        <v>10182</v>
      </c>
      <c r="L96" s="646"/>
      <c r="M96" s="645" t="s">
        <v>115</v>
      </c>
      <c r="N96" s="651" t="str">
        <f>VLOOKUP(C96,[6]K11!$B$3:$K$1202,10,0)</f>
        <v>Mở</v>
      </c>
      <c r="O96" s="631" t="s">
        <v>2249</v>
      </c>
      <c r="P96" s="643">
        <f>VLOOKUP(C96,[6]K11!$B$3:$J$1202,9,0)</f>
        <v>66</v>
      </c>
      <c r="Q96" s="569"/>
      <c r="R96" s="558">
        <v>90</v>
      </c>
      <c r="S96" s="558" t="s">
        <v>4627</v>
      </c>
    </row>
    <row r="97" spans="1:20" ht="26.25" customHeight="1" x14ac:dyDescent="0.2">
      <c r="A97" s="639">
        <v>91</v>
      </c>
      <c r="B97" s="631" t="str">
        <f t="shared" si="1"/>
        <v>11.50703193.06</v>
      </c>
      <c r="C97" s="638" t="s">
        <v>2053</v>
      </c>
      <c r="D97" s="631" t="str">
        <f>VLOOKUP(E97,[5]QuyetdinhPCGD!$B$6:$C$1417,2,0)</f>
        <v>0703193</v>
      </c>
      <c r="E97" s="721" t="s">
        <v>2048</v>
      </c>
      <c r="F97" s="636" t="s">
        <v>100</v>
      </c>
      <c r="G97" s="636" t="s">
        <v>8</v>
      </c>
      <c r="H97" s="635" t="s">
        <v>754</v>
      </c>
      <c r="I97" s="658"/>
      <c r="J97" s="647" t="s">
        <v>114</v>
      </c>
      <c r="K97" s="720">
        <v>10182</v>
      </c>
      <c r="L97" s="646"/>
      <c r="M97" s="645" t="s">
        <v>115</v>
      </c>
      <c r="N97" s="651" t="str">
        <f>VLOOKUP(C97,[6]K11!$B$3:$K$1202,10,0)</f>
        <v>Mở</v>
      </c>
      <c r="O97" s="631" t="s">
        <v>2249</v>
      </c>
      <c r="P97" s="643">
        <f>VLOOKUP(C97,[6]K11!$B$3:$J$1202,9,0)</f>
        <v>65</v>
      </c>
      <c r="Q97" s="569"/>
      <c r="R97" s="558">
        <v>91</v>
      </c>
      <c r="S97" s="558" t="s">
        <v>4627</v>
      </c>
    </row>
    <row r="98" spans="1:20" ht="26.25" customHeight="1" x14ac:dyDescent="0.2">
      <c r="A98" s="639">
        <v>92</v>
      </c>
      <c r="B98" s="631" t="str">
        <f t="shared" si="1"/>
        <v>11.50703104.07</v>
      </c>
      <c r="C98" s="638" t="s">
        <v>761</v>
      </c>
      <c r="D98" s="631" t="str">
        <f>VLOOKUP(E98,[5]QuyetdinhPCGD!$B$6:$C$1417,2,0)</f>
        <v>0703104</v>
      </c>
      <c r="E98" s="721" t="s">
        <v>753</v>
      </c>
      <c r="F98" s="636" t="s">
        <v>98</v>
      </c>
      <c r="G98" s="636" t="s">
        <v>9</v>
      </c>
      <c r="H98" s="635" t="s">
        <v>762</v>
      </c>
      <c r="I98" s="634"/>
      <c r="J98" s="647" t="s">
        <v>116</v>
      </c>
      <c r="K98" s="720">
        <v>10183</v>
      </c>
      <c r="L98" s="646"/>
      <c r="M98" s="645" t="s">
        <v>117</v>
      </c>
      <c r="N98" s="651" t="str">
        <f>VLOOKUP(C98,[6]K11!$B$3:$K$1202,10,0)</f>
        <v>Mở</v>
      </c>
      <c r="O98" s="631" t="s">
        <v>2249</v>
      </c>
      <c r="P98" s="643">
        <f>VLOOKUP(C98,[6]K11!$B$3:$J$1202,9,0)</f>
        <v>75</v>
      </c>
      <c r="Q98" s="569"/>
      <c r="R98" s="558">
        <v>92</v>
      </c>
      <c r="S98" s="558" t="s">
        <v>2472</v>
      </c>
    </row>
    <row r="99" spans="1:20" ht="26.25" customHeight="1" x14ac:dyDescent="0.2">
      <c r="A99" s="639">
        <v>93</v>
      </c>
      <c r="B99" s="631" t="str">
        <f t="shared" si="1"/>
        <v>11.50703138.07</v>
      </c>
      <c r="C99" s="638" t="s">
        <v>1054</v>
      </c>
      <c r="D99" s="631" t="str">
        <f>VLOOKUP(E99,[5]QuyetdinhPCGD!$B$6:$C$1417,2,0)</f>
        <v>0703138</v>
      </c>
      <c r="E99" s="721" t="s">
        <v>1048</v>
      </c>
      <c r="F99" s="636" t="s">
        <v>98</v>
      </c>
      <c r="G99" s="636" t="s">
        <v>8</v>
      </c>
      <c r="H99" s="635" t="s">
        <v>762</v>
      </c>
      <c r="I99" s="634"/>
      <c r="J99" s="647" t="s">
        <v>116</v>
      </c>
      <c r="K99" s="720">
        <v>10183</v>
      </c>
      <c r="L99" s="646"/>
      <c r="M99" s="645" t="s">
        <v>117</v>
      </c>
      <c r="N99" s="651" t="str">
        <f>VLOOKUP(C99,[6]K11!$B$3:$K$1202,10,0)</f>
        <v>Mở</v>
      </c>
      <c r="O99" s="631" t="s">
        <v>2249</v>
      </c>
      <c r="P99" s="643">
        <f>VLOOKUP(C99,[6]K11!$B$3:$J$1202,9,0)</f>
        <v>56</v>
      </c>
      <c r="Q99" s="569"/>
      <c r="R99" s="558">
        <v>93</v>
      </c>
      <c r="S99" s="558" t="s">
        <v>2472</v>
      </c>
    </row>
    <row r="100" spans="1:20" ht="26.25" customHeight="1" x14ac:dyDescent="0.2">
      <c r="A100" s="639">
        <v>94</v>
      </c>
      <c r="B100" s="631" t="str">
        <f t="shared" si="1"/>
        <v>11.50703185.07</v>
      </c>
      <c r="C100" s="638" t="s">
        <v>2014</v>
      </c>
      <c r="D100" s="631" t="str">
        <f>VLOOKUP(E100,[5]QuyetdinhPCGD!$B$6:$C$1417,2,0)</f>
        <v>0703185</v>
      </c>
      <c r="E100" s="721" t="s">
        <v>2008</v>
      </c>
      <c r="F100" s="636" t="s">
        <v>145</v>
      </c>
      <c r="G100" s="636" t="s">
        <v>8</v>
      </c>
      <c r="H100" s="635" t="s">
        <v>762</v>
      </c>
      <c r="I100" s="634"/>
      <c r="J100" s="647" t="s">
        <v>116</v>
      </c>
      <c r="K100" s="720">
        <v>10183</v>
      </c>
      <c r="L100" s="646"/>
      <c r="M100" s="645" t="s">
        <v>117</v>
      </c>
      <c r="N100" s="651" t="str">
        <f>VLOOKUP(C100,[6]K11!$B$3:$K$1202,10,0)</f>
        <v>Mở</v>
      </c>
      <c r="O100" s="631" t="s">
        <v>2249</v>
      </c>
      <c r="P100" s="643">
        <f>VLOOKUP(C100,[6]K11!$B$3:$J$1202,9,0)</f>
        <v>55</v>
      </c>
      <c r="Q100" s="569"/>
      <c r="R100" s="558">
        <v>94</v>
      </c>
      <c r="S100" s="558" t="s">
        <v>2472</v>
      </c>
    </row>
    <row r="101" spans="1:20" ht="26.25" customHeight="1" x14ac:dyDescent="0.2">
      <c r="A101" s="639">
        <v>95</v>
      </c>
      <c r="B101" s="631" t="str">
        <f t="shared" si="1"/>
        <v>11.50703185.07</v>
      </c>
      <c r="C101" s="638" t="s">
        <v>2014</v>
      </c>
      <c r="D101" s="631" t="str">
        <f>VLOOKUP(E101,[5]QuyetdinhPCGD!$B$6:$C$1417,2,0)</f>
        <v>0703185</v>
      </c>
      <c r="E101" s="721" t="s">
        <v>2008</v>
      </c>
      <c r="F101" s="633" t="s">
        <v>145</v>
      </c>
      <c r="G101" s="636" t="s">
        <v>10</v>
      </c>
      <c r="H101" s="635" t="s">
        <v>762</v>
      </c>
      <c r="I101" s="634"/>
      <c r="J101" s="647" t="s">
        <v>116</v>
      </c>
      <c r="K101" s="720">
        <v>10183</v>
      </c>
      <c r="L101" s="646"/>
      <c r="M101" s="645" t="s">
        <v>117</v>
      </c>
      <c r="N101" s="651" t="str">
        <f>VLOOKUP(C101,[6]K11!$B$3:$K$1202,10,0)</f>
        <v>Mở</v>
      </c>
      <c r="O101" s="631" t="s">
        <v>2249</v>
      </c>
      <c r="P101" s="643">
        <f>VLOOKUP(C101,[6]K11!$B$3:$J$1202,9,0)</f>
        <v>55</v>
      </c>
      <c r="Q101" s="569"/>
      <c r="R101" s="558">
        <v>95</v>
      </c>
      <c r="S101" s="558" t="s">
        <v>2472</v>
      </c>
    </row>
    <row r="102" spans="1:20" ht="26.25" customHeight="1" x14ac:dyDescent="0.2">
      <c r="A102" s="639">
        <v>96</v>
      </c>
      <c r="B102" s="631" t="str">
        <f t="shared" si="1"/>
        <v>11.50703193.07</v>
      </c>
      <c r="C102" s="638" t="s">
        <v>2054</v>
      </c>
      <c r="D102" s="631" t="str">
        <f>VLOOKUP(E102,[5]QuyetdinhPCGD!$B$6:$C$1417,2,0)</f>
        <v>0703193</v>
      </c>
      <c r="E102" s="721" t="s">
        <v>2048</v>
      </c>
      <c r="F102" s="636" t="s">
        <v>113</v>
      </c>
      <c r="G102" s="636" t="s">
        <v>11</v>
      </c>
      <c r="H102" s="660" t="s">
        <v>711</v>
      </c>
      <c r="I102" s="634"/>
      <c r="J102" s="647" t="s">
        <v>116</v>
      </c>
      <c r="K102" s="720">
        <v>10183</v>
      </c>
      <c r="L102" s="646"/>
      <c r="M102" s="645" t="s">
        <v>117</v>
      </c>
      <c r="N102" s="651" t="str">
        <f>VLOOKUP(C102,[6]K11!$B$3:$K$1202,10,0)</f>
        <v>Mở</v>
      </c>
      <c r="O102" s="631" t="s">
        <v>2249</v>
      </c>
      <c r="P102" s="643">
        <f>VLOOKUP(C102,[6]K11!$B$3:$J$1202,9,0)</f>
        <v>53</v>
      </c>
      <c r="Q102" s="569"/>
      <c r="R102" s="558">
        <v>96</v>
      </c>
      <c r="S102" s="558" t="s">
        <v>2472</v>
      </c>
    </row>
    <row r="103" spans="1:20" ht="26.25" customHeight="1" x14ac:dyDescent="0.2">
      <c r="A103" s="639">
        <v>97</v>
      </c>
      <c r="B103" s="631" t="str">
        <f t="shared" si="1"/>
        <v>11.50803124.01</v>
      </c>
      <c r="C103" s="638" t="s">
        <v>1248</v>
      </c>
      <c r="D103" s="631" t="str">
        <f>VLOOKUP(E103,[5]QuyetdinhPCGD!$B$6:$C$1417,2,0)</f>
        <v>0803124</v>
      </c>
      <c r="E103" s="721" t="s">
        <v>1249</v>
      </c>
      <c r="F103" s="636" t="s">
        <v>60</v>
      </c>
      <c r="G103" s="636" t="s">
        <v>8</v>
      </c>
      <c r="H103" s="635" t="s">
        <v>847</v>
      </c>
      <c r="I103" s="634"/>
      <c r="J103" s="647" t="s">
        <v>121</v>
      </c>
      <c r="K103" s="720">
        <v>10187</v>
      </c>
      <c r="L103" s="646"/>
      <c r="M103" s="645" t="s">
        <v>62</v>
      </c>
      <c r="N103" s="651" t="str">
        <f>VLOOKUP(C103,[6]K11!$B$3:$K$1202,10,0)</f>
        <v>Mở</v>
      </c>
      <c r="O103" s="631" t="s">
        <v>2249</v>
      </c>
      <c r="P103" s="643">
        <f>VLOOKUP(C103,[6]K11!$B$3:$J$1202,9,0)</f>
        <v>66</v>
      </c>
      <c r="Q103" s="569"/>
      <c r="R103" s="558">
        <v>97</v>
      </c>
      <c r="S103" s="558" t="s">
        <v>4627</v>
      </c>
    </row>
    <row r="104" spans="1:20" ht="26.25" customHeight="1" x14ac:dyDescent="0.2">
      <c r="A104" s="639">
        <v>98</v>
      </c>
      <c r="B104" s="631" t="str">
        <f t="shared" si="1"/>
        <v>11.50803176.01</v>
      </c>
      <c r="C104" s="638" t="s">
        <v>1957</v>
      </c>
      <c r="D104" s="631" t="str">
        <f>VLOOKUP(E104,[5]QuyetdinhPCGD!$B$6:$C$1417,2,0)</f>
        <v>0803176</v>
      </c>
      <c r="E104" s="721" t="s">
        <v>1958</v>
      </c>
      <c r="F104" s="636" t="s">
        <v>166</v>
      </c>
      <c r="G104" s="636" t="s">
        <v>11</v>
      </c>
      <c r="H104" s="635" t="s">
        <v>847</v>
      </c>
      <c r="I104" s="634"/>
      <c r="J104" s="647" t="s">
        <v>121</v>
      </c>
      <c r="K104" s="720">
        <v>10187</v>
      </c>
      <c r="L104" s="646"/>
      <c r="M104" s="645" t="s">
        <v>62</v>
      </c>
      <c r="N104" s="651" t="str">
        <f>VLOOKUP(C104,[6]K11!$B$3:$K$1202,10,0)</f>
        <v>Mở</v>
      </c>
      <c r="O104" s="631" t="s">
        <v>2249</v>
      </c>
      <c r="P104" s="643">
        <f>VLOOKUP(C104,[6]K11!$B$3:$J$1202,9,0)</f>
        <v>69</v>
      </c>
      <c r="Q104" s="569"/>
      <c r="R104" s="558">
        <v>98</v>
      </c>
      <c r="S104" s="558" t="s">
        <v>4627</v>
      </c>
      <c r="T104" s="657"/>
    </row>
    <row r="105" spans="1:20" ht="26.25" customHeight="1" x14ac:dyDescent="0.2">
      <c r="A105" s="639">
        <v>99</v>
      </c>
      <c r="B105" s="631" t="str">
        <f t="shared" si="1"/>
        <v>11.50803134.01</v>
      </c>
      <c r="C105" s="638" t="s">
        <v>1998</v>
      </c>
      <c r="D105" s="631" t="str">
        <f>VLOOKUP(E105,[5]QuyetdinhPCGD!$B$6:$C$1417,2,0)</f>
        <v>0803134</v>
      </c>
      <c r="E105" s="721" t="s">
        <v>1999</v>
      </c>
      <c r="F105" s="636" t="s">
        <v>60</v>
      </c>
      <c r="G105" s="636" t="s">
        <v>11</v>
      </c>
      <c r="H105" s="635" t="s">
        <v>847</v>
      </c>
      <c r="I105" s="634"/>
      <c r="J105" s="647" t="s">
        <v>121</v>
      </c>
      <c r="K105" s="720">
        <v>10187</v>
      </c>
      <c r="L105" s="646"/>
      <c r="M105" s="645" t="s">
        <v>62</v>
      </c>
      <c r="N105" s="651" t="str">
        <f>VLOOKUP(C105,[6]K11!$B$3:$K$1202,10,0)</f>
        <v>Mở</v>
      </c>
      <c r="O105" s="631" t="s">
        <v>2249</v>
      </c>
      <c r="P105" s="643">
        <f>VLOOKUP(C105,[6]K11!$B$3:$J$1202,9,0)</f>
        <v>75</v>
      </c>
      <c r="Q105" s="569"/>
      <c r="R105" s="558">
        <v>99</v>
      </c>
      <c r="S105" s="558" t="s">
        <v>4627</v>
      </c>
    </row>
    <row r="106" spans="1:20" ht="26.25" customHeight="1" x14ac:dyDescent="0.2">
      <c r="A106" s="639">
        <v>100</v>
      </c>
      <c r="B106" s="631" t="str">
        <f t="shared" si="1"/>
        <v>11.50803124.02</v>
      </c>
      <c r="C106" s="638" t="s">
        <v>1250</v>
      </c>
      <c r="D106" s="631" t="str">
        <f>VLOOKUP(E106,[5]QuyetdinhPCGD!$B$6:$C$1417,2,0)</f>
        <v>0803124</v>
      </c>
      <c r="E106" s="721" t="s">
        <v>1249</v>
      </c>
      <c r="F106" s="636" t="s">
        <v>68</v>
      </c>
      <c r="G106" s="636" t="s">
        <v>8</v>
      </c>
      <c r="H106" s="635" t="s">
        <v>847</v>
      </c>
      <c r="I106" s="634"/>
      <c r="J106" s="647" t="s">
        <v>123</v>
      </c>
      <c r="K106" s="720">
        <v>10188</v>
      </c>
      <c r="L106" s="646"/>
      <c r="M106" s="645" t="s">
        <v>70</v>
      </c>
      <c r="N106" s="651" t="str">
        <f>VLOOKUP(C106,[6]K11!$B$3:$K$1202,10,0)</f>
        <v>Mở</v>
      </c>
      <c r="O106" s="631" t="s">
        <v>2249</v>
      </c>
      <c r="P106" s="643">
        <f>VLOOKUP(C106,[6]K11!$B$3:$J$1202,9,0)</f>
        <v>66</v>
      </c>
      <c r="Q106" s="569"/>
      <c r="R106" s="558">
        <v>100</v>
      </c>
      <c r="S106" s="558" t="s">
        <v>2472</v>
      </c>
    </row>
    <row r="107" spans="1:20" ht="26.25" customHeight="1" x14ac:dyDescent="0.2">
      <c r="A107" s="639">
        <v>101</v>
      </c>
      <c r="B107" s="631" t="str">
        <f t="shared" si="1"/>
        <v>11.50803176.02</v>
      </c>
      <c r="C107" s="638" t="s">
        <v>1959</v>
      </c>
      <c r="D107" s="631" t="str">
        <f>VLOOKUP(E107,[5]QuyetdinhPCGD!$B$6:$C$1417,2,0)</f>
        <v>0803176</v>
      </c>
      <c r="E107" s="721" t="s">
        <v>1958</v>
      </c>
      <c r="F107" s="636" t="s">
        <v>169</v>
      </c>
      <c r="G107" s="636" t="s">
        <v>11</v>
      </c>
      <c r="H107" s="635" t="s">
        <v>847</v>
      </c>
      <c r="I107" s="634"/>
      <c r="J107" s="647" t="s">
        <v>123</v>
      </c>
      <c r="K107" s="720">
        <v>10188</v>
      </c>
      <c r="L107" s="646"/>
      <c r="M107" s="645" t="s">
        <v>70</v>
      </c>
      <c r="N107" s="651" t="str">
        <f>VLOOKUP(C107,[6]K11!$B$3:$K$1202,10,0)</f>
        <v>Mở</v>
      </c>
      <c r="O107" s="631" t="s">
        <v>2249</v>
      </c>
      <c r="P107" s="643">
        <f>VLOOKUP(C107,[6]K11!$B$3:$J$1202,9,0)</f>
        <v>72</v>
      </c>
      <c r="Q107" s="569"/>
      <c r="R107" s="558">
        <v>101</v>
      </c>
      <c r="S107" s="558" t="s">
        <v>2472</v>
      </c>
    </row>
    <row r="108" spans="1:20" ht="26.25" customHeight="1" x14ac:dyDescent="0.2">
      <c r="A108" s="639">
        <v>102</v>
      </c>
      <c r="B108" s="631" t="str">
        <f t="shared" si="1"/>
        <v>11.50803134.02</v>
      </c>
      <c r="C108" s="638" t="s">
        <v>2000</v>
      </c>
      <c r="D108" s="631" t="str">
        <f>VLOOKUP(E108,[5]QuyetdinhPCGD!$B$6:$C$1417,2,0)</f>
        <v>0803134</v>
      </c>
      <c r="E108" s="721" t="s">
        <v>1999</v>
      </c>
      <c r="F108" s="636" t="s">
        <v>68</v>
      </c>
      <c r="G108" s="636" t="s">
        <v>11</v>
      </c>
      <c r="H108" s="635" t="s">
        <v>847</v>
      </c>
      <c r="I108" s="634"/>
      <c r="J108" s="647" t="s">
        <v>123</v>
      </c>
      <c r="K108" s="720">
        <v>10188</v>
      </c>
      <c r="L108" s="646"/>
      <c r="M108" s="645" t="s">
        <v>70</v>
      </c>
      <c r="N108" s="651" t="str">
        <f>VLOOKUP(C108,[6]K11!$B$3:$K$1202,10,0)</f>
        <v>Mở</v>
      </c>
      <c r="O108" s="631" t="s">
        <v>2249</v>
      </c>
      <c r="P108" s="643">
        <f>VLOOKUP(C108,[6]K11!$B$3:$J$1202,9,0)</f>
        <v>75</v>
      </c>
      <c r="Q108" s="569"/>
      <c r="R108" s="558">
        <v>102</v>
      </c>
      <c r="S108" s="558" t="s">
        <v>2472</v>
      </c>
      <c r="T108" s="657"/>
    </row>
    <row r="109" spans="1:20" ht="26.25" customHeight="1" x14ac:dyDescent="0.2">
      <c r="A109" s="639">
        <v>103</v>
      </c>
      <c r="B109" s="631" t="str">
        <f t="shared" si="1"/>
        <v>11.50803124.03</v>
      </c>
      <c r="C109" s="638" t="s">
        <v>1251</v>
      </c>
      <c r="D109" s="631" t="str">
        <f>VLOOKUP(E109,[5]QuyetdinhPCGD!$B$6:$C$1417,2,0)</f>
        <v>0803124</v>
      </c>
      <c r="E109" s="721" t="s">
        <v>1249</v>
      </c>
      <c r="F109" s="636" t="s">
        <v>60</v>
      </c>
      <c r="G109" s="636" t="s">
        <v>12</v>
      </c>
      <c r="H109" s="656" t="s">
        <v>847</v>
      </c>
      <c r="I109" s="634"/>
      <c r="J109" s="647" t="s">
        <v>124</v>
      </c>
      <c r="K109" s="720">
        <v>10189</v>
      </c>
      <c r="L109" s="646"/>
      <c r="M109" s="645" t="s">
        <v>75</v>
      </c>
      <c r="N109" s="651" t="str">
        <f>VLOOKUP(C109,[6]K11!$B$3:$K$1202,10,0)</f>
        <v>Mở</v>
      </c>
      <c r="O109" s="631" t="s">
        <v>2249</v>
      </c>
      <c r="P109" s="643">
        <f>VLOOKUP(C109,[6]K11!$B$3:$J$1202,9,0)</f>
        <v>63</v>
      </c>
      <c r="Q109" s="654" t="s">
        <v>4628</v>
      </c>
      <c r="R109" s="558">
        <v>103</v>
      </c>
      <c r="S109" s="558" t="s">
        <v>4627</v>
      </c>
      <c r="T109" s="653" t="s">
        <v>832</v>
      </c>
    </row>
    <row r="110" spans="1:20" ht="26.25" customHeight="1" x14ac:dyDescent="0.2">
      <c r="A110" s="639">
        <v>104</v>
      </c>
      <c r="B110" s="631" t="str">
        <f t="shared" si="1"/>
        <v>11.50803176.03</v>
      </c>
      <c r="C110" s="638" t="s">
        <v>1960</v>
      </c>
      <c r="D110" s="631" t="str">
        <f>VLOOKUP(E110,[5]QuyetdinhPCGD!$B$6:$C$1417,2,0)</f>
        <v>0803176</v>
      </c>
      <c r="E110" s="721" t="s">
        <v>1958</v>
      </c>
      <c r="F110" s="636" t="s">
        <v>166</v>
      </c>
      <c r="G110" s="636" t="s">
        <v>13</v>
      </c>
      <c r="H110" s="635" t="s">
        <v>832</v>
      </c>
      <c r="I110" s="634"/>
      <c r="J110" s="647" t="s">
        <v>124</v>
      </c>
      <c r="K110" s="720">
        <v>10189</v>
      </c>
      <c r="L110" s="646"/>
      <c r="M110" s="645" t="s">
        <v>75</v>
      </c>
      <c r="N110" s="651" t="str">
        <f>VLOOKUP(C110,[6]K11!$B$3:$K$1202,10,0)</f>
        <v>Mở</v>
      </c>
      <c r="O110" s="631" t="s">
        <v>2249</v>
      </c>
      <c r="P110" s="643">
        <f>VLOOKUP(C110,[6]K11!$B$3:$J$1202,9,0)</f>
        <v>64</v>
      </c>
      <c r="Q110" s="569"/>
      <c r="R110" s="558">
        <v>104</v>
      </c>
      <c r="S110" s="558" t="s">
        <v>4627</v>
      </c>
    </row>
    <row r="111" spans="1:20" ht="26.25" customHeight="1" x14ac:dyDescent="0.2">
      <c r="A111" s="639">
        <v>105</v>
      </c>
      <c r="B111" s="631" t="str">
        <f t="shared" si="1"/>
        <v>11.50803134.03</v>
      </c>
      <c r="C111" s="638" t="s">
        <v>2001</v>
      </c>
      <c r="D111" s="631" t="str">
        <f>VLOOKUP(E111,[5]QuyetdinhPCGD!$B$6:$C$1417,2,0)</f>
        <v>0803134</v>
      </c>
      <c r="E111" s="721" t="s">
        <v>1999</v>
      </c>
      <c r="F111" s="636" t="s">
        <v>60</v>
      </c>
      <c r="G111" s="636" t="s">
        <v>13</v>
      </c>
      <c r="H111" s="635" t="s">
        <v>832</v>
      </c>
      <c r="I111" s="634"/>
      <c r="J111" s="647" t="s">
        <v>124</v>
      </c>
      <c r="K111" s="720">
        <v>10189</v>
      </c>
      <c r="L111" s="646"/>
      <c r="M111" s="645" t="s">
        <v>75</v>
      </c>
      <c r="N111" s="651" t="str">
        <f>VLOOKUP(C111,[6]K11!$B$3:$K$1202,10,0)</f>
        <v>Mở</v>
      </c>
      <c r="O111" s="631" t="s">
        <v>2249</v>
      </c>
      <c r="P111" s="643">
        <f>VLOOKUP(C111,[6]K11!$B$3:$J$1202,9,0)</f>
        <v>75</v>
      </c>
      <c r="Q111" s="569"/>
      <c r="R111" s="558">
        <v>105</v>
      </c>
      <c r="S111" s="558" t="s">
        <v>4627</v>
      </c>
    </row>
    <row r="112" spans="1:20" ht="26.25" customHeight="1" x14ac:dyDescent="0.2">
      <c r="A112" s="639">
        <v>106</v>
      </c>
      <c r="B112" s="631" t="str">
        <f t="shared" si="1"/>
        <v>11.50803124.04</v>
      </c>
      <c r="C112" s="638" t="s">
        <v>1252</v>
      </c>
      <c r="D112" s="631" t="str">
        <f>VLOOKUP(E112,[5]QuyetdinhPCGD!$B$6:$C$1417,2,0)</f>
        <v>0803124</v>
      </c>
      <c r="E112" s="721" t="s">
        <v>1249</v>
      </c>
      <c r="F112" s="636" t="s">
        <v>68</v>
      </c>
      <c r="G112" s="636" t="s">
        <v>12</v>
      </c>
      <c r="H112" s="656" t="s">
        <v>847</v>
      </c>
      <c r="I112" s="634"/>
      <c r="J112" s="647" t="s">
        <v>125</v>
      </c>
      <c r="K112" s="720">
        <v>10190</v>
      </c>
      <c r="L112" s="646"/>
      <c r="M112" s="645" t="s">
        <v>89</v>
      </c>
      <c r="N112" s="651" t="str">
        <f>VLOOKUP(C112,[6]K11!$B$3:$K$1202,10,0)</f>
        <v>Mở</v>
      </c>
      <c r="O112" s="631" t="s">
        <v>2249</v>
      </c>
      <c r="P112" s="643">
        <f>VLOOKUP(C112,[6]K11!$B$3:$J$1202,9,0)</f>
        <v>74</v>
      </c>
      <c r="Q112" s="654" t="s">
        <v>4628</v>
      </c>
      <c r="R112" s="558">
        <v>106</v>
      </c>
      <c r="S112" s="558" t="s">
        <v>2472</v>
      </c>
      <c r="T112" s="653" t="s">
        <v>832</v>
      </c>
    </row>
    <row r="113" spans="1:20" ht="26.25" customHeight="1" x14ac:dyDescent="0.2">
      <c r="A113" s="639">
        <v>107</v>
      </c>
      <c r="B113" s="631" t="str">
        <f t="shared" si="1"/>
        <v>11.50803176.04</v>
      </c>
      <c r="C113" s="638" t="s">
        <v>1961</v>
      </c>
      <c r="D113" s="631" t="str">
        <f>VLOOKUP(E113,[5]QuyetdinhPCGD!$B$6:$C$1417,2,0)</f>
        <v>0803176</v>
      </c>
      <c r="E113" s="721" t="s">
        <v>1958</v>
      </c>
      <c r="F113" s="636" t="s">
        <v>169</v>
      </c>
      <c r="G113" s="636" t="s">
        <v>13</v>
      </c>
      <c r="H113" s="635" t="s">
        <v>832</v>
      </c>
      <c r="I113" s="634"/>
      <c r="J113" s="647" t="s">
        <v>125</v>
      </c>
      <c r="K113" s="720">
        <v>10190</v>
      </c>
      <c r="L113" s="646"/>
      <c r="M113" s="645" t="s">
        <v>89</v>
      </c>
      <c r="N113" s="651" t="str">
        <f>VLOOKUP(C113,[6]K11!$B$3:$K$1202,10,0)</f>
        <v>Mở</v>
      </c>
      <c r="O113" s="631" t="s">
        <v>2249</v>
      </c>
      <c r="P113" s="643">
        <f>VLOOKUP(C113,[6]K11!$B$3:$J$1202,9,0)</f>
        <v>71</v>
      </c>
      <c r="Q113" s="569"/>
      <c r="R113" s="558">
        <v>107</v>
      </c>
      <c r="S113" s="558" t="s">
        <v>2472</v>
      </c>
    </row>
    <row r="114" spans="1:20" ht="26.25" customHeight="1" x14ac:dyDescent="0.2">
      <c r="A114" s="639">
        <v>108</v>
      </c>
      <c r="B114" s="631" t="str">
        <f t="shared" si="1"/>
        <v>11.50803134.04</v>
      </c>
      <c r="C114" s="638" t="s">
        <v>2002</v>
      </c>
      <c r="D114" s="631" t="str">
        <f>VLOOKUP(E114,[5]QuyetdinhPCGD!$B$6:$C$1417,2,0)</f>
        <v>0803134</v>
      </c>
      <c r="E114" s="721" t="s">
        <v>1999</v>
      </c>
      <c r="F114" s="636" t="s">
        <v>68</v>
      </c>
      <c r="G114" s="636" t="s">
        <v>13</v>
      </c>
      <c r="H114" s="635" t="s">
        <v>832</v>
      </c>
      <c r="I114" s="634"/>
      <c r="J114" s="647" t="s">
        <v>125</v>
      </c>
      <c r="K114" s="720">
        <v>10190</v>
      </c>
      <c r="L114" s="646"/>
      <c r="M114" s="645" t="s">
        <v>89</v>
      </c>
      <c r="N114" s="651" t="str">
        <f>VLOOKUP(C114,[6]K11!$B$3:$K$1202,10,0)</f>
        <v>Mở</v>
      </c>
      <c r="O114" s="631" t="s">
        <v>2249</v>
      </c>
      <c r="P114" s="643">
        <f>VLOOKUP(C114,[6]K11!$B$3:$J$1202,9,0)</f>
        <v>75</v>
      </c>
      <c r="Q114" s="569"/>
      <c r="R114" s="558">
        <v>108</v>
      </c>
      <c r="S114" s="558" t="s">
        <v>2472</v>
      </c>
    </row>
    <row r="115" spans="1:20" ht="26.25" customHeight="1" x14ac:dyDescent="0.2">
      <c r="A115" s="639">
        <v>109</v>
      </c>
      <c r="B115" s="631" t="str">
        <f t="shared" si="1"/>
        <v>11.50803124.05</v>
      </c>
      <c r="C115" s="638" t="s">
        <v>1253</v>
      </c>
      <c r="D115" s="631" t="str">
        <f>VLOOKUP(E115,[5]QuyetdinhPCGD!$B$6:$C$1417,2,0)</f>
        <v>0803124</v>
      </c>
      <c r="E115" s="721" t="s">
        <v>1249</v>
      </c>
      <c r="F115" s="636" t="s">
        <v>91</v>
      </c>
      <c r="G115" s="636" t="s">
        <v>12</v>
      </c>
      <c r="H115" s="635" t="s">
        <v>847</v>
      </c>
      <c r="I115" s="634"/>
      <c r="J115" s="647" t="s">
        <v>126</v>
      </c>
      <c r="K115" s="720">
        <v>10191</v>
      </c>
      <c r="L115" s="646"/>
      <c r="M115" s="645" t="s">
        <v>112</v>
      </c>
      <c r="N115" s="651" t="str">
        <f>VLOOKUP(C115,[6]K11!$B$3:$K$1202,10,0)</f>
        <v>Mở</v>
      </c>
      <c r="O115" s="631" t="s">
        <v>2249</v>
      </c>
      <c r="P115" s="643">
        <f>VLOOKUP(C115,[6]K11!$B$3:$J$1202,9,0)</f>
        <v>66</v>
      </c>
      <c r="Q115" s="569"/>
      <c r="R115" s="558">
        <v>109</v>
      </c>
      <c r="S115" s="558" t="s">
        <v>4627</v>
      </c>
    </row>
    <row r="116" spans="1:20" ht="26.25" customHeight="1" x14ac:dyDescent="0.2">
      <c r="A116" s="639">
        <v>110</v>
      </c>
      <c r="B116" s="631" t="str">
        <f t="shared" si="1"/>
        <v>11.50803176.05</v>
      </c>
      <c r="C116" s="638" t="s">
        <v>1962</v>
      </c>
      <c r="D116" s="631" t="str">
        <f>VLOOKUP(E116,[5]QuyetdinhPCGD!$B$6:$C$1417,2,0)</f>
        <v>0803176</v>
      </c>
      <c r="E116" s="721" t="s">
        <v>1958</v>
      </c>
      <c r="F116" s="636" t="s">
        <v>65</v>
      </c>
      <c r="G116" s="636" t="s">
        <v>9</v>
      </c>
      <c r="H116" s="635" t="s">
        <v>847</v>
      </c>
      <c r="I116" s="634"/>
      <c r="J116" s="647" t="s">
        <v>126</v>
      </c>
      <c r="K116" s="720">
        <v>10191</v>
      </c>
      <c r="L116" s="646"/>
      <c r="M116" s="645" t="s">
        <v>112</v>
      </c>
      <c r="N116" s="651" t="str">
        <f>VLOOKUP(C116,[6]K11!$B$3:$K$1202,10,0)</f>
        <v>Mở</v>
      </c>
      <c r="O116" s="631" t="s">
        <v>2249</v>
      </c>
      <c r="P116" s="643">
        <f>VLOOKUP(C116,[6]K11!$B$3:$J$1202,9,0)</f>
        <v>63</v>
      </c>
      <c r="Q116" s="569"/>
      <c r="R116" s="558">
        <v>110</v>
      </c>
      <c r="S116" s="558" t="s">
        <v>4627</v>
      </c>
    </row>
    <row r="117" spans="1:20" ht="26.25" customHeight="1" x14ac:dyDescent="0.2">
      <c r="A117" s="639">
        <v>111</v>
      </c>
      <c r="B117" s="631" t="str">
        <f t="shared" si="1"/>
        <v>11.50803134.05</v>
      </c>
      <c r="C117" s="638" t="s">
        <v>2003</v>
      </c>
      <c r="D117" s="631" t="str">
        <f>VLOOKUP(E117,[5]QuyetdinhPCGD!$B$6:$C$1417,2,0)</f>
        <v>0803134</v>
      </c>
      <c r="E117" s="721" t="s">
        <v>1999</v>
      </c>
      <c r="F117" s="636" t="s">
        <v>91</v>
      </c>
      <c r="G117" s="636" t="s">
        <v>9</v>
      </c>
      <c r="H117" s="635" t="s">
        <v>847</v>
      </c>
      <c r="I117" s="634"/>
      <c r="J117" s="647" t="s">
        <v>126</v>
      </c>
      <c r="K117" s="720">
        <v>10191</v>
      </c>
      <c r="L117" s="646"/>
      <c r="M117" s="645" t="s">
        <v>112</v>
      </c>
      <c r="N117" s="651" t="str">
        <f>VLOOKUP(C117,[6]K11!$B$3:$K$1202,10,0)</f>
        <v>Mở</v>
      </c>
      <c r="O117" s="631" t="s">
        <v>2249</v>
      </c>
      <c r="P117" s="643">
        <f>VLOOKUP(C117,[6]K11!$B$3:$J$1202,9,0)</f>
        <v>75</v>
      </c>
      <c r="Q117" s="569"/>
      <c r="R117" s="558">
        <v>111</v>
      </c>
      <c r="S117" s="558" t="s">
        <v>4627</v>
      </c>
    </row>
    <row r="118" spans="1:20" ht="26.25" customHeight="1" x14ac:dyDescent="0.2">
      <c r="A118" s="639">
        <v>112</v>
      </c>
      <c r="B118" s="631" t="str">
        <f t="shared" si="1"/>
        <v>11.50803124.06</v>
      </c>
      <c r="C118" s="638" t="s">
        <v>1254</v>
      </c>
      <c r="D118" s="631" t="str">
        <f>VLOOKUP(E118,[5]QuyetdinhPCGD!$B$6:$C$1417,2,0)</f>
        <v>0803124</v>
      </c>
      <c r="E118" s="721" t="s">
        <v>1249</v>
      </c>
      <c r="F118" s="636" t="s">
        <v>94</v>
      </c>
      <c r="G118" s="636" t="s">
        <v>12</v>
      </c>
      <c r="H118" s="635" t="s">
        <v>847</v>
      </c>
      <c r="I118" s="634"/>
      <c r="J118" s="647" t="s">
        <v>127</v>
      </c>
      <c r="K118" s="720">
        <v>10192</v>
      </c>
      <c r="L118" s="646"/>
      <c r="M118" s="645" t="s">
        <v>115</v>
      </c>
      <c r="N118" s="651" t="str">
        <f>VLOOKUP(C118,[6]K11!$B$3:$K$1202,10,0)</f>
        <v>Mở</v>
      </c>
      <c r="O118" s="631" t="s">
        <v>2249</v>
      </c>
      <c r="P118" s="643">
        <f>VLOOKUP(C118,[6]K11!$B$3:$J$1202,9,0)</f>
        <v>75</v>
      </c>
      <c r="Q118" s="569"/>
      <c r="R118" s="558">
        <v>112</v>
      </c>
      <c r="S118" s="558" t="s">
        <v>2472</v>
      </c>
      <c r="T118" s="696"/>
    </row>
    <row r="119" spans="1:20" ht="26.25" customHeight="1" x14ac:dyDescent="0.2">
      <c r="A119" s="639">
        <v>113</v>
      </c>
      <c r="B119" s="631" t="str">
        <f t="shared" si="1"/>
        <v>11.50803176.06</v>
      </c>
      <c r="C119" s="638" t="s">
        <v>1963</v>
      </c>
      <c r="D119" s="631" t="str">
        <f>VLOOKUP(E119,[5]QuyetdinhPCGD!$B$6:$C$1417,2,0)</f>
        <v>0803176</v>
      </c>
      <c r="E119" s="721" t="s">
        <v>1958</v>
      </c>
      <c r="F119" s="636" t="s">
        <v>71</v>
      </c>
      <c r="G119" s="636" t="s">
        <v>9</v>
      </c>
      <c r="H119" s="635" t="s">
        <v>847</v>
      </c>
      <c r="I119" s="634"/>
      <c r="J119" s="647" t="s">
        <v>127</v>
      </c>
      <c r="K119" s="720">
        <v>10192</v>
      </c>
      <c r="L119" s="646"/>
      <c r="M119" s="645" t="s">
        <v>115</v>
      </c>
      <c r="N119" s="651" t="str">
        <f>VLOOKUP(C119,[6]K11!$B$3:$K$1202,10,0)</f>
        <v>Mở</v>
      </c>
      <c r="O119" s="631" t="s">
        <v>2249</v>
      </c>
      <c r="P119" s="643">
        <f>VLOOKUP(C119,[6]K11!$B$3:$J$1202,9,0)</f>
        <v>70</v>
      </c>
      <c r="Q119" s="569"/>
      <c r="R119" s="558">
        <v>113</v>
      </c>
      <c r="S119" s="558" t="s">
        <v>2472</v>
      </c>
    </row>
    <row r="120" spans="1:20" ht="26.25" customHeight="1" x14ac:dyDescent="0.2">
      <c r="A120" s="639">
        <v>114</v>
      </c>
      <c r="B120" s="631" t="str">
        <f t="shared" si="1"/>
        <v>11.50803134.06</v>
      </c>
      <c r="C120" s="638" t="s">
        <v>2004</v>
      </c>
      <c r="D120" s="631" t="str">
        <f>VLOOKUP(E120,[5]QuyetdinhPCGD!$B$6:$C$1417,2,0)</f>
        <v>0803134</v>
      </c>
      <c r="E120" s="721" t="s">
        <v>1999</v>
      </c>
      <c r="F120" s="636" t="s">
        <v>94</v>
      </c>
      <c r="G120" s="636" t="s">
        <v>9</v>
      </c>
      <c r="H120" s="635" t="s">
        <v>847</v>
      </c>
      <c r="I120" s="634"/>
      <c r="J120" s="647" t="s">
        <v>127</v>
      </c>
      <c r="K120" s="720">
        <v>10192</v>
      </c>
      <c r="L120" s="646"/>
      <c r="M120" s="645" t="s">
        <v>115</v>
      </c>
      <c r="N120" s="651" t="str">
        <f>VLOOKUP(C120,[6]K11!$B$3:$K$1202,10,0)</f>
        <v>Mở</v>
      </c>
      <c r="O120" s="631" t="s">
        <v>2249</v>
      </c>
      <c r="P120" s="643">
        <f>VLOOKUP(C120,[6]K11!$B$3:$J$1202,9,0)</f>
        <v>75</v>
      </c>
      <c r="Q120" s="569"/>
      <c r="R120" s="558">
        <v>114</v>
      </c>
      <c r="S120" s="558" t="s">
        <v>2472</v>
      </c>
      <c r="T120" s="696"/>
    </row>
    <row r="121" spans="1:20" ht="26.25" customHeight="1" x14ac:dyDescent="0.2">
      <c r="A121" s="639">
        <v>115</v>
      </c>
      <c r="B121" s="631" t="str">
        <f t="shared" si="1"/>
        <v>11.50803124.07</v>
      </c>
      <c r="C121" s="638" t="s">
        <v>1255</v>
      </c>
      <c r="D121" s="631" t="str">
        <f>VLOOKUP(E121,[5]QuyetdinhPCGD!$B$6:$C$1417,2,0)</f>
        <v>0803124</v>
      </c>
      <c r="E121" s="721" t="s">
        <v>1249</v>
      </c>
      <c r="F121" s="636" t="s">
        <v>60</v>
      </c>
      <c r="G121" s="636" t="s">
        <v>10</v>
      </c>
      <c r="H121" s="656" t="s">
        <v>2205</v>
      </c>
      <c r="I121" s="634"/>
      <c r="J121" s="647" t="s">
        <v>128</v>
      </c>
      <c r="K121" s="720">
        <v>10193</v>
      </c>
      <c r="L121" s="646"/>
      <c r="M121" s="645" t="s">
        <v>117</v>
      </c>
      <c r="N121" s="651" t="str">
        <f>VLOOKUP(C121,[6]K11!$B$3:$K$1202,10,0)</f>
        <v>Mở</v>
      </c>
      <c r="O121" s="631" t="s">
        <v>2249</v>
      </c>
      <c r="P121" s="643">
        <f>VLOOKUP(C121,[6]K11!$B$3:$J$1202,9,0)</f>
        <v>64</v>
      </c>
      <c r="Q121" s="654" t="s">
        <v>4628</v>
      </c>
      <c r="R121" s="558">
        <v>115</v>
      </c>
      <c r="S121" s="558" t="s">
        <v>4627</v>
      </c>
      <c r="T121" s="656" t="s">
        <v>855</v>
      </c>
    </row>
    <row r="122" spans="1:20" ht="26.25" customHeight="1" x14ac:dyDescent="0.2">
      <c r="A122" s="639">
        <v>116</v>
      </c>
      <c r="B122" s="631" t="str">
        <f t="shared" si="1"/>
        <v>11.50803176.07</v>
      </c>
      <c r="C122" s="638" t="s">
        <v>1964</v>
      </c>
      <c r="D122" s="631" t="str">
        <f>VLOOKUP(E122,[5]QuyetdinhPCGD!$B$6:$C$1417,2,0)</f>
        <v>0803176</v>
      </c>
      <c r="E122" s="721" t="s">
        <v>1958</v>
      </c>
      <c r="F122" s="636" t="s">
        <v>166</v>
      </c>
      <c r="G122" s="636" t="s">
        <v>9</v>
      </c>
      <c r="H122" s="656" t="s">
        <v>595</v>
      </c>
      <c r="I122" s="634"/>
      <c r="J122" s="647" t="s">
        <v>128</v>
      </c>
      <c r="K122" s="720">
        <v>10193</v>
      </c>
      <c r="L122" s="646"/>
      <c r="M122" s="645" t="s">
        <v>117</v>
      </c>
      <c r="N122" s="651" t="str">
        <f>VLOOKUP(C122,[6]K11!$B$3:$K$1202,10,0)</f>
        <v>Mở</v>
      </c>
      <c r="O122" s="631" t="s">
        <v>2249</v>
      </c>
      <c r="P122" s="643">
        <f>VLOOKUP(C122,[6]K11!$B$3:$J$1202,9,0)</f>
        <v>60</v>
      </c>
      <c r="Q122" s="654" t="s">
        <v>4628</v>
      </c>
      <c r="R122" s="558">
        <v>116</v>
      </c>
      <c r="S122" s="558" t="s">
        <v>4627</v>
      </c>
      <c r="T122" s="656" t="s">
        <v>855</v>
      </c>
    </row>
    <row r="123" spans="1:20" ht="26.25" customHeight="1" x14ac:dyDescent="0.2">
      <c r="A123" s="639">
        <v>117</v>
      </c>
      <c r="B123" s="631" t="str">
        <f t="shared" si="1"/>
        <v>11.50803134.07</v>
      </c>
      <c r="C123" s="638" t="s">
        <v>2005</v>
      </c>
      <c r="D123" s="631" t="str">
        <f>VLOOKUP(E123,[5]QuyetdinhPCGD!$B$6:$C$1417,2,0)</f>
        <v>0803134</v>
      </c>
      <c r="E123" s="721" t="s">
        <v>1999</v>
      </c>
      <c r="F123" s="636" t="s">
        <v>60</v>
      </c>
      <c r="G123" s="636" t="s">
        <v>9</v>
      </c>
      <c r="H123" s="656" t="s">
        <v>595</v>
      </c>
      <c r="I123" s="634"/>
      <c r="J123" s="647" t="s">
        <v>128</v>
      </c>
      <c r="K123" s="720">
        <v>10193</v>
      </c>
      <c r="L123" s="646"/>
      <c r="M123" s="645" t="s">
        <v>117</v>
      </c>
      <c r="N123" s="651" t="str">
        <f>VLOOKUP(C123,[6]K11!$B$3:$K$1202,10,0)</f>
        <v>Mở</v>
      </c>
      <c r="O123" s="631" t="s">
        <v>2249</v>
      </c>
      <c r="P123" s="643">
        <f>VLOOKUP(C123,[6]K11!$B$3:$J$1202,9,0)</f>
        <v>75</v>
      </c>
      <c r="Q123" s="654" t="s">
        <v>4628</v>
      </c>
      <c r="R123" s="558">
        <v>117</v>
      </c>
      <c r="S123" s="558" t="s">
        <v>4627</v>
      </c>
      <c r="T123" s="656" t="s">
        <v>855</v>
      </c>
    </row>
    <row r="124" spans="1:20" ht="26.25" customHeight="1" x14ac:dyDescent="0.2">
      <c r="A124" s="639">
        <v>118</v>
      </c>
      <c r="B124" s="631" t="str">
        <f t="shared" si="1"/>
        <v>11.50803124.08</v>
      </c>
      <c r="C124" s="638" t="s">
        <v>1256</v>
      </c>
      <c r="D124" s="631" t="str">
        <f>VLOOKUP(E124,[5]QuyetdinhPCGD!$B$6:$C$1417,2,0)</f>
        <v>0803124</v>
      </c>
      <c r="E124" s="721" t="s">
        <v>1249</v>
      </c>
      <c r="F124" s="636" t="s">
        <v>68</v>
      </c>
      <c r="G124" s="636" t="s">
        <v>10</v>
      </c>
      <c r="H124" s="656" t="s">
        <v>2205</v>
      </c>
      <c r="I124" s="634"/>
      <c r="J124" s="647" t="s">
        <v>645</v>
      </c>
      <c r="K124" s="720">
        <v>10194</v>
      </c>
      <c r="L124" s="646"/>
      <c r="M124" s="645" t="s">
        <v>119</v>
      </c>
      <c r="N124" s="651" t="str">
        <f>VLOOKUP(C124,[6]K11!$B$3:$K$1202,10,0)</f>
        <v>Mở</v>
      </c>
      <c r="O124" s="631" t="s">
        <v>2249</v>
      </c>
      <c r="P124" s="643">
        <f>VLOOKUP(C124,[6]K11!$B$3:$J$1202,9,0)</f>
        <v>75</v>
      </c>
      <c r="Q124" s="654" t="s">
        <v>4628</v>
      </c>
      <c r="R124" s="558">
        <v>118</v>
      </c>
      <c r="S124" s="558" t="s">
        <v>2472</v>
      </c>
      <c r="T124" s="656" t="s">
        <v>855</v>
      </c>
    </row>
    <row r="125" spans="1:20" ht="26.25" customHeight="1" x14ac:dyDescent="0.2">
      <c r="A125" s="639">
        <v>119</v>
      </c>
      <c r="B125" s="631" t="str">
        <f t="shared" si="1"/>
        <v>11.50803176.08</v>
      </c>
      <c r="C125" s="638" t="s">
        <v>1965</v>
      </c>
      <c r="D125" s="631" t="str">
        <f>VLOOKUP(E125,[5]QuyetdinhPCGD!$B$6:$C$1417,2,0)</f>
        <v>0803176</v>
      </c>
      <c r="E125" s="721" t="s">
        <v>1958</v>
      </c>
      <c r="F125" s="636" t="s">
        <v>169</v>
      </c>
      <c r="G125" s="636" t="s">
        <v>9</v>
      </c>
      <c r="H125" s="656" t="s">
        <v>2151</v>
      </c>
      <c r="I125" s="634"/>
      <c r="J125" s="647" t="s">
        <v>645</v>
      </c>
      <c r="K125" s="720">
        <v>10194</v>
      </c>
      <c r="L125" s="646"/>
      <c r="M125" s="645" t="s">
        <v>119</v>
      </c>
      <c r="N125" s="651" t="str">
        <f>VLOOKUP(C125,[6]K11!$B$3:$K$1202,10,0)</f>
        <v>Mở</v>
      </c>
      <c r="O125" s="631" t="s">
        <v>2249</v>
      </c>
      <c r="P125" s="643">
        <f>VLOOKUP(C125,[6]K11!$B$3:$J$1202,9,0)</f>
        <v>59</v>
      </c>
      <c r="Q125" s="654" t="s">
        <v>4628</v>
      </c>
      <c r="R125" s="558">
        <v>119</v>
      </c>
      <c r="S125" s="558" t="s">
        <v>2472</v>
      </c>
      <c r="T125" s="656" t="s">
        <v>855</v>
      </c>
    </row>
    <row r="126" spans="1:20" ht="26.25" customHeight="1" x14ac:dyDescent="0.2">
      <c r="A126" s="639">
        <v>120</v>
      </c>
      <c r="B126" s="631" t="str">
        <f t="shared" si="1"/>
        <v>11.50803134.08</v>
      </c>
      <c r="C126" s="638" t="s">
        <v>2006</v>
      </c>
      <c r="D126" s="631" t="str">
        <f>VLOOKUP(E126,[5]QuyetdinhPCGD!$B$6:$C$1417,2,0)</f>
        <v>0803134</v>
      </c>
      <c r="E126" s="721" t="s">
        <v>1999</v>
      </c>
      <c r="F126" s="636" t="s">
        <v>68</v>
      </c>
      <c r="G126" s="636" t="s">
        <v>9</v>
      </c>
      <c r="H126" s="656" t="s">
        <v>2151</v>
      </c>
      <c r="I126" s="634"/>
      <c r="J126" s="647" t="s">
        <v>645</v>
      </c>
      <c r="K126" s="720">
        <v>10194</v>
      </c>
      <c r="L126" s="646"/>
      <c r="M126" s="645" t="s">
        <v>119</v>
      </c>
      <c r="N126" s="651" t="str">
        <f>VLOOKUP(C126,[6]K11!$B$3:$K$1202,10,0)</f>
        <v>Mở</v>
      </c>
      <c r="O126" s="631" t="s">
        <v>2249</v>
      </c>
      <c r="P126" s="643">
        <f>VLOOKUP(C126,[6]K11!$B$3:$J$1202,9,0)</f>
        <v>75</v>
      </c>
      <c r="Q126" s="654" t="s">
        <v>4628</v>
      </c>
      <c r="R126" s="558">
        <v>120</v>
      </c>
      <c r="S126" s="558" t="s">
        <v>2472</v>
      </c>
      <c r="T126" s="656" t="s">
        <v>855</v>
      </c>
    </row>
    <row r="127" spans="1:20" ht="26.25" customHeight="1" x14ac:dyDescent="0.2">
      <c r="A127" s="639">
        <v>121</v>
      </c>
      <c r="B127" s="631" t="str">
        <f t="shared" si="1"/>
        <v>11.50703185.08</v>
      </c>
      <c r="C127" s="638" t="s">
        <v>2015</v>
      </c>
      <c r="D127" s="631" t="str">
        <f>VLOOKUP(E127,[5]QuyetdinhPCGD!$B$6:$C$1417,2,0)</f>
        <v>0703185</v>
      </c>
      <c r="E127" s="721" t="s">
        <v>2008</v>
      </c>
      <c r="F127" s="636" t="s">
        <v>79</v>
      </c>
      <c r="G127" s="636" t="s">
        <v>11</v>
      </c>
      <c r="H127" s="635" t="s">
        <v>762</v>
      </c>
      <c r="I127" s="634"/>
      <c r="J127" s="647" t="s">
        <v>130</v>
      </c>
      <c r="K127" s="720">
        <v>10184</v>
      </c>
      <c r="L127" s="646"/>
      <c r="M127" s="645" t="s">
        <v>119</v>
      </c>
      <c r="N127" s="651" t="str">
        <f>VLOOKUP(C127,[6]K11!$B$3:$K$1202,10,0)</f>
        <v>Mở</v>
      </c>
      <c r="O127" s="631" t="s">
        <v>2249</v>
      </c>
      <c r="P127" s="643">
        <f>VLOOKUP(C127,[6]K11!$B$3:$J$1202,9,0)</f>
        <v>63</v>
      </c>
      <c r="Q127" s="569"/>
      <c r="R127" s="558">
        <v>121</v>
      </c>
      <c r="S127" s="558" t="s">
        <v>4627</v>
      </c>
    </row>
    <row r="128" spans="1:20" ht="26.25" customHeight="1" x14ac:dyDescent="0.2">
      <c r="A128" s="639">
        <v>122</v>
      </c>
      <c r="B128" s="631" t="str">
        <f t="shared" si="1"/>
        <v>11.50703185.08</v>
      </c>
      <c r="C128" s="638" t="s">
        <v>2015</v>
      </c>
      <c r="D128" s="631" t="str">
        <f>VLOOKUP(E128,[5]QuyetdinhPCGD!$B$6:$C$1417,2,0)</f>
        <v>0703185</v>
      </c>
      <c r="E128" s="721" t="s">
        <v>2008</v>
      </c>
      <c r="F128" s="636" t="s">
        <v>79</v>
      </c>
      <c r="G128" s="636" t="s">
        <v>13</v>
      </c>
      <c r="H128" s="635" t="s">
        <v>762</v>
      </c>
      <c r="I128" s="634"/>
      <c r="J128" s="647" t="s">
        <v>130</v>
      </c>
      <c r="K128" s="720">
        <v>10184</v>
      </c>
      <c r="L128" s="646"/>
      <c r="M128" s="645" t="s">
        <v>119</v>
      </c>
      <c r="N128" s="651" t="str">
        <f>VLOOKUP(C128,[6]K11!$B$3:$K$1202,10,0)</f>
        <v>Mở</v>
      </c>
      <c r="O128" s="631" t="s">
        <v>2249</v>
      </c>
      <c r="P128" s="643">
        <f>VLOOKUP(C128,[6]K11!$B$3:$J$1202,9,0)</f>
        <v>63</v>
      </c>
      <c r="Q128" s="569"/>
      <c r="R128" s="558">
        <v>122</v>
      </c>
      <c r="S128" s="558" t="s">
        <v>4627</v>
      </c>
    </row>
    <row r="129" spans="1:20" ht="26.25" customHeight="1" x14ac:dyDescent="0.2">
      <c r="A129" s="639">
        <v>123</v>
      </c>
      <c r="B129" s="631" t="str">
        <f t="shared" si="1"/>
        <v>11.50703193.08</v>
      </c>
      <c r="C129" s="638" t="s">
        <v>2055</v>
      </c>
      <c r="D129" s="631" t="str">
        <f>VLOOKUP(E129,[5]QuyetdinhPCGD!$B$6:$C$1417,2,0)</f>
        <v>0703193</v>
      </c>
      <c r="E129" s="721" t="s">
        <v>2048</v>
      </c>
      <c r="F129" s="636" t="s">
        <v>100</v>
      </c>
      <c r="G129" s="636" t="s">
        <v>13</v>
      </c>
      <c r="H129" s="635" t="s">
        <v>762</v>
      </c>
      <c r="I129" s="634"/>
      <c r="J129" s="647" t="s">
        <v>130</v>
      </c>
      <c r="K129" s="720">
        <v>10184</v>
      </c>
      <c r="L129" s="646"/>
      <c r="M129" s="645" t="s">
        <v>119</v>
      </c>
      <c r="N129" s="651" t="str">
        <f>VLOOKUP(C129,[6]K11!$B$3:$K$1202,10,0)</f>
        <v>Mở</v>
      </c>
      <c r="O129" s="631" t="s">
        <v>2249</v>
      </c>
      <c r="P129" s="643">
        <f>VLOOKUP(C129,[6]K11!$B$3:$J$1202,9,0)</f>
        <v>33</v>
      </c>
      <c r="Q129" s="569"/>
      <c r="R129" s="558">
        <v>123</v>
      </c>
      <c r="S129" s="558" t="s">
        <v>4627</v>
      </c>
    </row>
    <row r="130" spans="1:20" ht="26.25" customHeight="1" x14ac:dyDescent="0.2">
      <c r="A130" s="639">
        <v>124</v>
      </c>
      <c r="B130" s="631" t="str">
        <f t="shared" si="1"/>
        <v>11.50703185.09</v>
      </c>
      <c r="C130" s="638" t="s">
        <v>2016</v>
      </c>
      <c r="D130" s="631" t="str">
        <f>VLOOKUP(E130,[5]QuyetdinhPCGD!$B$6:$C$1417,2,0)</f>
        <v>0703185</v>
      </c>
      <c r="E130" s="721" t="s">
        <v>2008</v>
      </c>
      <c r="F130" s="636" t="s">
        <v>145</v>
      </c>
      <c r="G130" s="636" t="s">
        <v>11</v>
      </c>
      <c r="H130" s="635" t="s">
        <v>762</v>
      </c>
      <c r="I130" s="634"/>
      <c r="J130" s="647" t="s">
        <v>131</v>
      </c>
      <c r="K130" s="720">
        <v>10185</v>
      </c>
      <c r="L130" s="646"/>
      <c r="M130" s="645" t="s">
        <v>176</v>
      </c>
      <c r="N130" s="651" t="str">
        <f>VLOOKUP(C130,[6]K11!$B$3:$K$1202,10,0)</f>
        <v>Mở</v>
      </c>
      <c r="O130" s="631" t="s">
        <v>2249</v>
      </c>
      <c r="P130" s="643">
        <f>VLOOKUP(C130,[6]K11!$B$3:$J$1202,9,0)</f>
        <v>54</v>
      </c>
      <c r="Q130" s="569"/>
      <c r="R130" s="558">
        <v>124</v>
      </c>
      <c r="S130" s="558" t="s">
        <v>2472</v>
      </c>
    </row>
    <row r="131" spans="1:20" ht="26.25" customHeight="1" x14ac:dyDescent="0.2">
      <c r="A131" s="639">
        <v>125</v>
      </c>
      <c r="B131" s="631" t="str">
        <f t="shared" si="1"/>
        <v>11.50703185.09</v>
      </c>
      <c r="C131" s="638" t="s">
        <v>2016</v>
      </c>
      <c r="D131" s="631" t="str">
        <f>VLOOKUP(E131,[5]QuyetdinhPCGD!$B$6:$C$1417,2,0)</f>
        <v>0703185</v>
      </c>
      <c r="E131" s="721" t="s">
        <v>2008</v>
      </c>
      <c r="F131" s="636" t="s">
        <v>145</v>
      </c>
      <c r="G131" s="636" t="s">
        <v>13</v>
      </c>
      <c r="H131" s="635" t="s">
        <v>762</v>
      </c>
      <c r="I131" s="634"/>
      <c r="J131" s="647" t="s">
        <v>131</v>
      </c>
      <c r="K131" s="720">
        <v>10185</v>
      </c>
      <c r="L131" s="646"/>
      <c r="M131" s="645" t="s">
        <v>176</v>
      </c>
      <c r="N131" s="651" t="str">
        <f>VLOOKUP(C131,[6]K11!$B$3:$K$1202,10,0)</f>
        <v>Mở</v>
      </c>
      <c r="O131" s="631" t="s">
        <v>2249</v>
      </c>
      <c r="P131" s="643">
        <f>VLOOKUP(C131,[6]K11!$B$3:$J$1202,9,0)</f>
        <v>54</v>
      </c>
      <c r="Q131" s="569"/>
      <c r="R131" s="558">
        <v>125</v>
      </c>
      <c r="S131" s="558" t="s">
        <v>2472</v>
      </c>
    </row>
    <row r="132" spans="1:20" ht="26.25" customHeight="1" x14ac:dyDescent="0.2">
      <c r="A132" s="639">
        <v>126</v>
      </c>
      <c r="B132" s="631" t="str">
        <f t="shared" si="1"/>
        <v>11.50703193.09</v>
      </c>
      <c r="C132" s="638" t="s">
        <v>2056</v>
      </c>
      <c r="D132" s="631" t="str">
        <f>VLOOKUP(E132,[5]QuyetdinhPCGD!$B$6:$C$1417,2,0)</f>
        <v>0703193</v>
      </c>
      <c r="E132" s="721" t="s">
        <v>2048</v>
      </c>
      <c r="F132" s="636" t="s">
        <v>98</v>
      </c>
      <c r="G132" s="636" t="s">
        <v>13</v>
      </c>
      <c r="H132" s="635" t="s">
        <v>762</v>
      </c>
      <c r="I132" s="634"/>
      <c r="J132" s="647" t="s">
        <v>131</v>
      </c>
      <c r="K132" s="720">
        <v>10185</v>
      </c>
      <c r="L132" s="646"/>
      <c r="M132" s="645" t="s">
        <v>176</v>
      </c>
      <c r="N132" s="651" t="str">
        <f>VLOOKUP(C132,[6]K11!$B$3:$K$1202,10,0)</f>
        <v>Mở</v>
      </c>
      <c r="O132" s="631" t="s">
        <v>2249</v>
      </c>
      <c r="P132" s="643">
        <f>VLOOKUP(C132,[6]K11!$B$3:$J$1202,9,0)</f>
        <v>75</v>
      </c>
      <c r="Q132" s="569"/>
      <c r="R132" s="558">
        <v>126</v>
      </c>
      <c r="S132" s="558" t="s">
        <v>2472</v>
      </c>
    </row>
    <row r="133" spans="1:20" ht="26.25" customHeight="1" x14ac:dyDescent="0.2">
      <c r="A133" s="639">
        <v>127</v>
      </c>
      <c r="B133" s="631" t="str">
        <f t="shared" si="1"/>
        <v>11.50703185.10</v>
      </c>
      <c r="C133" s="638" t="s">
        <v>2017</v>
      </c>
      <c r="D133" s="631" t="str">
        <f>VLOOKUP(E133,[5]QuyetdinhPCGD!$B$6:$C$1417,2,0)</f>
        <v>0703185</v>
      </c>
      <c r="E133" s="721" t="s">
        <v>2008</v>
      </c>
      <c r="F133" s="636" t="s">
        <v>81</v>
      </c>
      <c r="G133" s="636" t="s">
        <v>8</v>
      </c>
      <c r="H133" s="635" t="s">
        <v>762</v>
      </c>
      <c r="I133" s="634"/>
      <c r="J133" s="647" t="s">
        <v>132</v>
      </c>
      <c r="K133" s="720">
        <v>10186</v>
      </c>
      <c r="L133" s="646"/>
      <c r="M133" s="645" t="s">
        <v>180</v>
      </c>
      <c r="N133" s="651" t="str">
        <f>VLOOKUP(C133,[6]K11!$B$3:$K$1202,10,0)</f>
        <v>Mở</v>
      </c>
      <c r="O133" s="631" t="s">
        <v>2249</v>
      </c>
      <c r="P133" s="643">
        <f>VLOOKUP(C133,[6]K11!$B$3:$J$1202,9,0)</f>
        <v>73</v>
      </c>
      <c r="Q133" s="569"/>
      <c r="R133" s="558">
        <v>127</v>
      </c>
      <c r="S133" s="558" t="s">
        <v>4627</v>
      </c>
    </row>
    <row r="134" spans="1:20" ht="26.25" customHeight="1" x14ac:dyDescent="0.2">
      <c r="A134" s="639">
        <v>128</v>
      </c>
      <c r="B134" s="631" t="str">
        <f t="shared" si="1"/>
        <v>11.50703185.10</v>
      </c>
      <c r="C134" s="638" t="s">
        <v>2017</v>
      </c>
      <c r="D134" s="631" t="str">
        <f>VLOOKUP(E134,[5]QuyetdinhPCGD!$B$6:$C$1417,2,0)</f>
        <v>0703185</v>
      </c>
      <c r="E134" s="721" t="s">
        <v>2008</v>
      </c>
      <c r="F134" s="636" t="s">
        <v>79</v>
      </c>
      <c r="G134" s="636" t="s">
        <v>9</v>
      </c>
      <c r="H134" s="635" t="s">
        <v>762</v>
      </c>
      <c r="I134" s="634"/>
      <c r="J134" s="647" t="s">
        <v>132</v>
      </c>
      <c r="K134" s="720">
        <v>10186</v>
      </c>
      <c r="L134" s="646"/>
      <c r="M134" s="645" t="s">
        <v>180</v>
      </c>
      <c r="N134" s="651" t="str">
        <f>VLOOKUP(C134,[6]K11!$B$3:$K$1202,10,0)</f>
        <v>Mở</v>
      </c>
      <c r="O134" s="631" t="s">
        <v>2249</v>
      </c>
      <c r="P134" s="643">
        <f>VLOOKUP(C134,[6]K11!$B$3:$J$1202,9,0)</f>
        <v>73</v>
      </c>
      <c r="Q134" s="569"/>
      <c r="R134" s="558">
        <v>128</v>
      </c>
      <c r="S134" s="558" t="s">
        <v>4627</v>
      </c>
    </row>
    <row r="135" spans="1:20" ht="26.25" customHeight="1" x14ac:dyDescent="0.2">
      <c r="A135" s="639">
        <v>129</v>
      </c>
      <c r="B135" s="631" t="str">
        <f t="shared" ref="B135:B198" si="2">CONCATENATE("11.5",D135,".",M135)</f>
        <v>11.50703193.10</v>
      </c>
      <c r="C135" s="638" t="s">
        <v>2057</v>
      </c>
      <c r="D135" s="631" t="str">
        <f>VLOOKUP(E135,[5]QuyetdinhPCGD!$B$6:$C$1417,2,0)</f>
        <v>0703193</v>
      </c>
      <c r="E135" s="721" t="s">
        <v>2048</v>
      </c>
      <c r="F135" s="636" t="s">
        <v>100</v>
      </c>
      <c r="G135" s="636" t="s">
        <v>9</v>
      </c>
      <c r="H135" s="635" t="s">
        <v>762</v>
      </c>
      <c r="I135" s="634"/>
      <c r="J135" s="647" t="s">
        <v>132</v>
      </c>
      <c r="K135" s="720">
        <v>10186</v>
      </c>
      <c r="L135" s="646"/>
      <c r="M135" s="645" t="s">
        <v>180</v>
      </c>
      <c r="N135" s="651" t="str">
        <f>VLOOKUP(C135,[6]K11!$B$3:$K$1202,10,0)</f>
        <v>Mở</v>
      </c>
      <c r="O135" s="631" t="s">
        <v>2249</v>
      </c>
      <c r="P135" s="643">
        <f>VLOOKUP(C135,[6]K11!$B$3:$J$1202,9,0)</f>
        <v>72</v>
      </c>
      <c r="Q135" s="569"/>
      <c r="R135" s="558">
        <v>129</v>
      </c>
      <c r="S135" s="558" t="s">
        <v>4627</v>
      </c>
    </row>
    <row r="136" spans="1:20" ht="26.25" customHeight="1" x14ac:dyDescent="0.2">
      <c r="A136" s="639">
        <v>130</v>
      </c>
      <c r="B136" s="631" t="str">
        <f t="shared" si="2"/>
        <v>11.51303101.01</v>
      </c>
      <c r="C136" s="638" t="s">
        <v>767</v>
      </c>
      <c r="D136" s="631" t="str">
        <f>VLOOKUP(E136,[5]QuyetdinhPCGD!$B$6:$C$1417,2,0)</f>
        <v>1303101</v>
      </c>
      <c r="E136" s="722" t="s">
        <v>768</v>
      </c>
      <c r="F136" s="636" t="s">
        <v>94</v>
      </c>
      <c r="G136" s="636" t="s">
        <v>8</v>
      </c>
      <c r="H136" s="635" t="s">
        <v>769</v>
      </c>
      <c r="I136" s="634"/>
      <c r="J136" s="647" t="s">
        <v>135</v>
      </c>
      <c r="K136" s="720">
        <v>10219</v>
      </c>
      <c r="L136" s="646"/>
      <c r="M136" s="645" t="s">
        <v>62</v>
      </c>
      <c r="N136" s="651" t="str">
        <f>VLOOKUP(C136,[6]K11!$B$3:$K$1202,10,0)</f>
        <v>Mở</v>
      </c>
      <c r="O136" s="631" t="s">
        <v>2249</v>
      </c>
      <c r="P136" s="643">
        <f>VLOOKUP(C136,[6]K11!$B$3:$J$1202,9,0)</f>
        <v>74</v>
      </c>
      <c r="Q136" s="569"/>
      <c r="R136" s="558">
        <v>130</v>
      </c>
      <c r="S136" s="558" t="s">
        <v>2472</v>
      </c>
    </row>
    <row r="137" spans="1:20" ht="26.25" customHeight="1" x14ac:dyDescent="0.2">
      <c r="A137" s="639">
        <v>131</v>
      </c>
      <c r="B137" s="631" t="str">
        <f t="shared" si="2"/>
        <v>11.51403138.01</v>
      </c>
      <c r="C137" s="638" t="s">
        <v>2039</v>
      </c>
      <c r="D137" s="631" t="str">
        <f>VLOOKUP(E137,[5]QuyetdinhPCGD!$B$6:$C$1417,2,0)</f>
        <v>1403138</v>
      </c>
      <c r="E137" s="722" t="s">
        <v>543</v>
      </c>
      <c r="F137" s="636" t="s">
        <v>98</v>
      </c>
      <c r="G137" s="636" t="s">
        <v>13</v>
      </c>
      <c r="H137" s="660" t="s">
        <v>783</v>
      </c>
      <c r="I137" s="634"/>
      <c r="J137" s="647" t="s">
        <v>135</v>
      </c>
      <c r="K137" s="720">
        <v>10219</v>
      </c>
      <c r="L137" s="646"/>
      <c r="M137" s="645" t="s">
        <v>62</v>
      </c>
      <c r="N137" s="651" t="str">
        <f>VLOOKUP(C137,[6]K11!$B$3:$K$1202,10,0)</f>
        <v>Mở</v>
      </c>
      <c r="O137" s="631" t="s">
        <v>2249</v>
      </c>
      <c r="P137" s="643">
        <f>VLOOKUP(C137,[6]K11!$B$3:$J$1202,9,0)</f>
        <v>79</v>
      </c>
      <c r="Q137" s="569"/>
      <c r="R137" s="558">
        <v>131</v>
      </c>
      <c r="S137" s="558" t="s">
        <v>2472</v>
      </c>
    </row>
    <row r="138" spans="1:20" ht="26.25" customHeight="1" x14ac:dyDescent="0.2">
      <c r="A138" s="639">
        <v>132</v>
      </c>
      <c r="B138" s="631" t="str">
        <f t="shared" si="2"/>
        <v>11.51303101.02</v>
      </c>
      <c r="C138" s="638" t="s">
        <v>770</v>
      </c>
      <c r="D138" s="631" t="str">
        <f>VLOOKUP(E138,[5]QuyetdinhPCGD!$B$6:$C$1417,2,0)</f>
        <v>1303101</v>
      </c>
      <c r="E138" s="722" t="s">
        <v>768</v>
      </c>
      <c r="F138" s="636" t="s">
        <v>91</v>
      </c>
      <c r="G138" s="636" t="s">
        <v>8</v>
      </c>
      <c r="H138" s="635" t="s">
        <v>769</v>
      </c>
      <c r="I138" s="634"/>
      <c r="J138" s="647" t="s">
        <v>146</v>
      </c>
      <c r="K138" s="720">
        <v>10220</v>
      </c>
      <c r="L138" s="646"/>
      <c r="M138" s="645" t="s">
        <v>70</v>
      </c>
      <c r="N138" s="651" t="str">
        <f>VLOOKUP(C138,[6]K11!$B$3:$K$1202,10,0)</f>
        <v>Mở</v>
      </c>
      <c r="O138" s="631" t="s">
        <v>2249</v>
      </c>
      <c r="P138" s="643">
        <f>VLOOKUP(C138,[6]K11!$B$3:$J$1202,9,0)</f>
        <v>64</v>
      </c>
      <c r="Q138" s="569"/>
      <c r="R138" s="558">
        <v>132</v>
      </c>
      <c r="S138" s="558" t="s">
        <v>4627</v>
      </c>
    </row>
    <row r="139" spans="1:20" ht="26.25" customHeight="1" x14ac:dyDescent="0.2">
      <c r="A139" s="639">
        <v>133</v>
      </c>
      <c r="B139" s="631" t="str">
        <f t="shared" si="2"/>
        <v>11.51403138.02</v>
      </c>
      <c r="C139" s="638" t="s">
        <v>2040</v>
      </c>
      <c r="D139" s="631" t="str">
        <f>VLOOKUP(E139,[5]QuyetdinhPCGD!$B$6:$C$1417,2,0)</f>
        <v>1403138</v>
      </c>
      <c r="E139" s="722" t="s">
        <v>543</v>
      </c>
      <c r="F139" s="636" t="s">
        <v>100</v>
      </c>
      <c r="G139" s="636" t="s">
        <v>13</v>
      </c>
      <c r="H139" s="660" t="s">
        <v>783</v>
      </c>
      <c r="I139" s="634"/>
      <c r="J139" s="647" t="s">
        <v>146</v>
      </c>
      <c r="K139" s="720">
        <v>10220</v>
      </c>
      <c r="L139" s="646"/>
      <c r="M139" s="645" t="s">
        <v>70</v>
      </c>
      <c r="N139" s="651" t="str">
        <f>VLOOKUP(C139,[6]K11!$B$3:$K$1202,10,0)</f>
        <v>Mở</v>
      </c>
      <c r="O139" s="631" t="s">
        <v>2249</v>
      </c>
      <c r="P139" s="643">
        <f>VLOOKUP(C139,[6]K11!$B$3:$J$1202,9,0)</f>
        <v>63</v>
      </c>
      <c r="Q139" s="569"/>
      <c r="R139" s="558">
        <v>133</v>
      </c>
      <c r="S139" s="558" t="s">
        <v>4627</v>
      </c>
      <c r="T139" s="696"/>
    </row>
    <row r="140" spans="1:20" ht="26.25" customHeight="1" x14ac:dyDescent="0.2">
      <c r="A140" s="639">
        <v>134</v>
      </c>
      <c r="B140" s="631" t="str">
        <f t="shared" si="2"/>
        <v>11.50503123.01</v>
      </c>
      <c r="C140" s="638" t="s">
        <v>863</v>
      </c>
      <c r="D140" s="631" t="str">
        <f>VLOOKUP(E140,[5]QuyetdinhPCGD!$B$6:$C$1417,2,0)</f>
        <v>0503123</v>
      </c>
      <c r="E140" s="722" t="s">
        <v>864</v>
      </c>
      <c r="F140" s="636" t="s">
        <v>100</v>
      </c>
      <c r="G140" s="636" t="s">
        <v>10</v>
      </c>
      <c r="H140" s="635" t="s">
        <v>865</v>
      </c>
      <c r="I140" s="634"/>
      <c r="J140" s="647" t="s">
        <v>150</v>
      </c>
      <c r="K140" s="720">
        <v>10200</v>
      </c>
      <c r="L140" s="646"/>
      <c r="M140" s="645" t="s">
        <v>62</v>
      </c>
      <c r="N140" s="651" t="str">
        <f>VLOOKUP(C140,[6]K11!$B$3:$K$1202,10,0)</f>
        <v>Mở</v>
      </c>
      <c r="O140" s="631" t="s">
        <v>2249</v>
      </c>
      <c r="P140" s="643">
        <f>VLOOKUP(C140,[6]K11!$B$3:$J$1202,9,0)</f>
        <v>76</v>
      </c>
      <c r="Q140" s="569"/>
      <c r="R140" s="558">
        <v>134</v>
      </c>
      <c r="S140" s="558" t="s">
        <v>4627</v>
      </c>
      <c r="T140" s="696"/>
    </row>
    <row r="141" spans="1:20" ht="26.25" customHeight="1" x14ac:dyDescent="0.2">
      <c r="A141" s="639">
        <v>135</v>
      </c>
      <c r="B141" s="631" t="str">
        <f t="shared" si="2"/>
        <v>11.50503137.01</v>
      </c>
      <c r="C141" s="638" t="s">
        <v>1176</v>
      </c>
      <c r="D141" s="631" t="str">
        <f>VLOOKUP(E141,[5]QuyetdinhPCGD!$B$6:$C$1417,2,0)</f>
        <v>0503137</v>
      </c>
      <c r="E141" s="722" t="s">
        <v>1177</v>
      </c>
      <c r="F141" s="636" t="s">
        <v>100</v>
      </c>
      <c r="G141" s="636" t="s">
        <v>12</v>
      </c>
      <c r="H141" s="635" t="s">
        <v>865</v>
      </c>
      <c r="I141" s="634"/>
      <c r="J141" s="647" t="s">
        <v>150</v>
      </c>
      <c r="K141" s="720">
        <v>10200</v>
      </c>
      <c r="L141" s="646"/>
      <c r="M141" s="645" t="s">
        <v>62</v>
      </c>
      <c r="N141" s="651" t="str">
        <f>VLOOKUP(C141,[6]K11!$B$3:$K$1202,10,0)</f>
        <v>Mở</v>
      </c>
      <c r="O141" s="631" t="s">
        <v>2249</v>
      </c>
      <c r="P141" s="643">
        <f>VLOOKUP(C141,[6]K11!$B$3:$J$1202,9,0)</f>
        <v>76</v>
      </c>
      <c r="Q141" s="569"/>
      <c r="R141" s="558">
        <v>135</v>
      </c>
      <c r="S141" s="558" t="s">
        <v>4627</v>
      </c>
      <c r="T141" s="696"/>
    </row>
    <row r="142" spans="1:20" ht="26.25" customHeight="1" x14ac:dyDescent="0.2">
      <c r="A142" s="639">
        <v>136</v>
      </c>
      <c r="B142" s="631" t="str">
        <f t="shared" si="2"/>
        <v>11.50503161.04</v>
      </c>
      <c r="C142" s="638" t="s">
        <v>1486</v>
      </c>
      <c r="D142" s="631" t="str">
        <f>VLOOKUP(E142,[5]QuyetdinhPCGD!$B$6:$C$1417,2,0)</f>
        <v>0503161</v>
      </c>
      <c r="E142" s="722" t="s">
        <v>1483</v>
      </c>
      <c r="F142" s="636" t="s">
        <v>100</v>
      </c>
      <c r="G142" s="636" t="s">
        <v>11</v>
      </c>
      <c r="H142" s="635" t="s">
        <v>865</v>
      </c>
      <c r="I142" s="634"/>
      <c r="J142" s="647" t="s">
        <v>150</v>
      </c>
      <c r="K142" s="720">
        <v>10200</v>
      </c>
      <c r="L142" s="646"/>
      <c r="M142" s="645" t="s">
        <v>89</v>
      </c>
      <c r="N142" s="651" t="str">
        <f>VLOOKUP(C142,[6]K11!$B$3:$K$1202,10,0)</f>
        <v>Mở</v>
      </c>
      <c r="O142" s="631" t="s">
        <v>2249</v>
      </c>
      <c r="P142" s="643">
        <f>VLOOKUP(C142,[6]K11!$B$3:$J$1202,9,0)</f>
        <v>75</v>
      </c>
      <c r="Q142" s="569"/>
      <c r="R142" s="558">
        <v>136</v>
      </c>
      <c r="S142" s="558" t="s">
        <v>4627</v>
      </c>
      <c r="T142" s="696"/>
    </row>
    <row r="143" spans="1:20" ht="26.25" customHeight="1" x14ac:dyDescent="0.2">
      <c r="A143" s="639">
        <v>137</v>
      </c>
      <c r="B143" s="631" t="str">
        <f t="shared" si="2"/>
        <v>11.50503123.02</v>
      </c>
      <c r="C143" s="638" t="s">
        <v>866</v>
      </c>
      <c r="D143" s="631" t="str">
        <f>VLOOKUP(E143,[5]QuyetdinhPCGD!$B$6:$C$1417,2,0)</f>
        <v>0503123</v>
      </c>
      <c r="E143" s="722" t="s">
        <v>864</v>
      </c>
      <c r="F143" s="636" t="s">
        <v>98</v>
      </c>
      <c r="G143" s="636" t="s">
        <v>10</v>
      </c>
      <c r="H143" s="635" t="s">
        <v>865</v>
      </c>
      <c r="I143" s="634"/>
      <c r="J143" s="647" t="s">
        <v>152</v>
      </c>
      <c r="K143" s="720">
        <v>10201</v>
      </c>
      <c r="L143" s="646"/>
      <c r="M143" s="645" t="s">
        <v>70</v>
      </c>
      <c r="N143" s="651" t="str">
        <f>VLOOKUP(C143,[6]K11!$B$3:$K$1202,10,0)</f>
        <v>Mở</v>
      </c>
      <c r="O143" s="631" t="s">
        <v>2249</v>
      </c>
      <c r="P143" s="643">
        <f>VLOOKUP(C143,[6]K11!$B$3:$J$1202,9,0)</f>
        <v>77</v>
      </c>
      <c r="Q143" s="569"/>
      <c r="R143" s="558">
        <v>137</v>
      </c>
      <c r="S143" s="558" t="s">
        <v>2472</v>
      </c>
    </row>
    <row r="144" spans="1:20" ht="26.25" customHeight="1" x14ac:dyDescent="0.2">
      <c r="A144" s="639">
        <v>138</v>
      </c>
      <c r="B144" s="631" t="str">
        <f t="shared" si="2"/>
        <v>11.50503137.02</v>
      </c>
      <c r="C144" s="638" t="s">
        <v>1178</v>
      </c>
      <c r="D144" s="631" t="str">
        <f>VLOOKUP(E144,[5]QuyetdinhPCGD!$B$6:$C$1417,2,0)</f>
        <v>0503137</v>
      </c>
      <c r="E144" s="722" t="s">
        <v>1177</v>
      </c>
      <c r="F144" s="636" t="s">
        <v>98</v>
      </c>
      <c r="G144" s="636" t="s">
        <v>12</v>
      </c>
      <c r="H144" s="635" t="s">
        <v>865</v>
      </c>
      <c r="I144" s="634"/>
      <c r="J144" s="647" t="s">
        <v>152</v>
      </c>
      <c r="K144" s="720">
        <v>10201</v>
      </c>
      <c r="L144" s="646"/>
      <c r="M144" s="645" t="s">
        <v>70</v>
      </c>
      <c r="N144" s="651" t="str">
        <f>VLOOKUP(C144,[6]K11!$B$3:$K$1202,10,0)</f>
        <v>Mở</v>
      </c>
      <c r="O144" s="631" t="s">
        <v>2249</v>
      </c>
      <c r="P144" s="643">
        <f>VLOOKUP(C144,[6]K11!$B$3:$J$1202,9,0)</f>
        <v>77</v>
      </c>
      <c r="Q144" s="569"/>
      <c r="R144" s="558">
        <v>138</v>
      </c>
      <c r="S144" s="558" t="s">
        <v>2472</v>
      </c>
    </row>
    <row r="145" spans="1:19" ht="26.25" customHeight="1" x14ac:dyDescent="0.2">
      <c r="A145" s="639">
        <v>139</v>
      </c>
      <c r="B145" s="631" t="str">
        <f t="shared" si="2"/>
        <v>11.50503161.05</v>
      </c>
      <c r="C145" s="638" t="s">
        <v>1487</v>
      </c>
      <c r="D145" s="631" t="str">
        <f>VLOOKUP(E145,[5]QuyetdinhPCGD!$B$6:$C$1417,2,0)</f>
        <v>0503161</v>
      </c>
      <c r="E145" s="722" t="s">
        <v>1483</v>
      </c>
      <c r="F145" s="636" t="s">
        <v>98</v>
      </c>
      <c r="G145" s="636" t="s">
        <v>11</v>
      </c>
      <c r="H145" s="635" t="s">
        <v>865</v>
      </c>
      <c r="I145" s="634"/>
      <c r="J145" s="647" t="s">
        <v>152</v>
      </c>
      <c r="K145" s="720">
        <v>10201</v>
      </c>
      <c r="L145" s="646"/>
      <c r="M145" s="645" t="s">
        <v>112</v>
      </c>
      <c r="N145" s="651" t="str">
        <f>VLOOKUP(C145,[6]K11!$B$3:$K$1202,10,0)</f>
        <v>Mở</v>
      </c>
      <c r="O145" s="631" t="s">
        <v>2249</v>
      </c>
      <c r="P145" s="643">
        <f>VLOOKUP(C145,[6]K11!$B$3:$J$1202,9,0)</f>
        <v>80</v>
      </c>
      <c r="Q145" s="569"/>
      <c r="R145" s="558">
        <v>139</v>
      </c>
      <c r="S145" s="558" t="s">
        <v>2472</v>
      </c>
    </row>
    <row r="146" spans="1:19" ht="26.25" customHeight="1" x14ac:dyDescent="0.2">
      <c r="A146" s="639">
        <v>140</v>
      </c>
      <c r="B146" s="631" t="str">
        <f t="shared" si="2"/>
        <v>11.51103103.01</v>
      </c>
      <c r="C146" s="638" t="s">
        <v>902</v>
      </c>
      <c r="D146" s="631" t="str">
        <f>VLOOKUP(E146,[5]QuyetdinhPCGD!$B$6:$C$1417,2,0)</f>
        <v>1103103</v>
      </c>
      <c r="E146" s="722" t="s">
        <v>172</v>
      </c>
      <c r="F146" s="636" t="s">
        <v>173</v>
      </c>
      <c r="G146" s="636" t="s">
        <v>13</v>
      </c>
      <c r="H146" s="635" t="s">
        <v>903</v>
      </c>
      <c r="I146" s="634"/>
      <c r="J146" s="647" t="s">
        <v>154</v>
      </c>
      <c r="K146" s="720">
        <v>10202</v>
      </c>
      <c r="L146" s="646"/>
      <c r="M146" s="645" t="s">
        <v>62</v>
      </c>
      <c r="N146" s="651" t="str">
        <f>VLOOKUP(C146,[6]K11!$B$3:$K$1202,10,0)</f>
        <v>Mở</v>
      </c>
      <c r="O146" s="631" t="s">
        <v>2249</v>
      </c>
      <c r="P146" s="643">
        <f>VLOOKUP(C146,[6]K11!$B$3:$J$1202,9,0)</f>
        <v>72</v>
      </c>
      <c r="Q146" s="569"/>
      <c r="R146" s="558">
        <v>140</v>
      </c>
      <c r="S146" s="558" t="s">
        <v>2472</v>
      </c>
    </row>
    <row r="147" spans="1:19" ht="26.25" customHeight="1" x14ac:dyDescent="0.2">
      <c r="A147" s="639">
        <v>141</v>
      </c>
      <c r="B147" s="631" t="str">
        <f t="shared" si="2"/>
        <v>11.51103110.01</v>
      </c>
      <c r="C147" s="638" t="s">
        <v>926</v>
      </c>
      <c r="D147" s="631" t="str">
        <f>VLOOKUP(E147,[5]QuyetdinhPCGD!$B$6:$C$1417,2,0)</f>
        <v>1103110</v>
      </c>
      <c r="E147" s="722" t="s">
        <v>927</v>
      </c>
      <c r="F147" s="636" t="s">
        <v>94</v>
      </c>
      <c r="G147" s="636" t="s">
        <v>11</v>
      </c>
      <c r="H147" s="635" t="s">
        <v>903</v>
      </c>
      <c r="I147" s="634"/>
      <c r="J147" s="647" t="s">
        <v>154</v>
      </c>
      <c r="K147" s="720">
        <v>10202</v>
      </c>
      <c r="L147" s="646"/>
      <c r="M147" s="645" t="s">
        <v>62</v>
      </c>
      <c r="N147" s="651" t="str">
        <f>VLOOKUP(C147,[6]K11!$B$3:$K$1202,10,0)</f>
        <v>Mở</v>
      </c>
      <c r="O147" s="631" t="s">
        <v>2249</v>
      </c>
      <c r="P147" s="643">
        <f>VLOOKUP(C147,[6]K11!$B$3:$J$1202,9,0)</f>
        <v>75</v>
      </c>
      <c r="Q147" s="569"/>
      <c r="R147" s="558">
        <v>141</v>
      </c>
      <c r="S147" s="558" t="s">
        <v>2472</v>
      </c>
    </row>
    <row r="148" spans="1:19" ht="26.25" customHeight="1" x14ac:dyDescent="0.2">
      <c r="A148" s="639">
        <v>142</v>
      </c>
      <c r="B148" s="631" t="str">
        <f t="shared" si="2"/>
        <v>11.51103103.02</v>
      </c>
      <c r="C148" s="638" t="s">
        <v>904</v>
      </c>
      <c r="D148" s="631" t="str">
        <f>VLOOKUP(E148,[5]QuyetdinhPCGD!$B$6:$C$1417,2,0)</f>
        <v>1103103</v>
      </c>
      <c r="E148" s="722" t="s">
        <v>172</v>
      </c>
      <c r="F148" s="636" t="s">
        <v>178</v>
      </c>
      <c r="G148" s="636" t="s">
        <v>13</v>
      </c>
      <c r="H148" s="635" t="s">
        <v>903</v>
      </c>
      <c r="I148" s="634"/>
      <c r="J148" s="647" t="s">
        <v>157</v>
      </c>
      <c r="K148" s="720">
        <v>10203</v>
      </c>
      <c r="L148" s="646"/>
      <c r="M148" s="645" t="s">
        <v>70</v>
      </c>
      <c r="N148" s="651" t="str">
        <f>VLOOKUP(C148,[6]K11!$B$3:$K$1202,10,0)</f>
        <v>Mở</v>
      </c>
      <c r="O148" s="631" t="s">
        <v>2249</v>
      </c>
      <c r="P148" s="643">
        <f>VLOOKUP(C148,[6]K11!$B$3:$J$1202,9,0)</f>
        <v>67</v>
      </c>
      <c r="Q148" s="569"/>
      <c r="R148" s="558">
        <v>142</v>
      </c>
      <c r="S148" s="558" t="s">
        <v>4627</v>
      </c>
    </row>
    <row r="149" spans="1:19" ht="26.25" customHeight="1" x14ac:dyDescent="0.2">
      <c r="A149" s="639">
        <v>143</v>
      </c>
      <c r="B149" s="631" t="str">
        <f t="shared" si="2"/>
        <v>11.51103110.02</v>
      </c>
      <c r="C149" s="638" t="s">
        <v>928</v>
      </c>
      <c r="D149" s="631" t="str">
        <f>VLOOKUP(E149,[5]QuyetdinhPCGD!$B$6:$C$1417,2,0)</f>
        <v>1103110</v>
      </c>
      <c r="E149" s="722" t="s">
        <v>927</v>
      </c>
      <c r="F149" s="636" t="s">
        <v>91</v>
      </c>
      <c r="G149" s="636" t="s">
        <v>11</v>
      </c>
      <c r="H149" s="635" t="s">
        <v>903</v>
      </c>
      <c r="I149" s="634"/>
      <c r="J149" s="647" t="s">
        <v>157</v>
      </c>
      <c r="K149" s="720">
        <v>10203</v>
      </c>
      <c r="L149" s="646"/>
      <c r="M149" s="645" t="s">
        <v>70</v>
      </c>
      <c r="N149" s="651" t="str">
        <f>VLOOKUP(C149,[6]K11!$B$3:$K$1202,10,0)</f>
        <v>Mở</v>
      </c>
      <c r="O149" s="631" t="s">
        <v>2249</v>
      </c>
      <c r="P149" s="643">
        <f>VLOOKUP(C149,[6]K11!$B$3:$J$1202,9,0)</f>
        <v>75</v>
      </c>
      <c r="Q149" s="569"/>
      <c r="R149" s="558">
        <v>143</v>
      </c>
      <c r="S149" s="558" t="s">
        <v>4627</v>
      </c>
    </row>
    <row r="150" spans="1:19" ht="26.25" customHeight="1" x14ac:dyDescent="0.2">
      <c r="A150" s="639">
        <v>144</v>
      </c>
      <c r="B150" s="631" t="str">
        <f t="shared" si="2"/>
        <v>11.51103103.03</v>
      </c>
      <c r="C150" s="638" t="s">
        <v>905</v>
      </c>
      <c r="D150" s="631" t="str">
        <f>VLOOKUP(E150,[5]QuyetdinhPCGD!$B$6:$C$1417,2,0)</f>
        <v>1103103</v>
      </c>
      <c r="E150" s="722" t="s">
        <v>172</v>
      </c>
      <c r="F150" s="636" t="s">
        <v>173</v>
      </c>
      <c r="G150" s="636" t="s">
        <v>11</v>
      </c>
      <c r="H150" s="635" t="s">
        <v>906</v>
      </c>
      <c r="I150" s="634"/>
      <c r="J150" s="647" t="s">
        <v>158</v>
      </c>
      <c r="K150" s="720">
        <v>10204</v>
      </c>
      <c r="L150" s="646"/>
      <c r="M150" s="645" t="s">
        <v>75</v>
      </c>
      <c r="N150" s="651" t="str">
        <f>VLOOKUP(C150,[6]K11!$B$3:$K$1202,10,0)</f>
        <v>Mở</v>
      </c>
      <c r="O150" s="631" t="s">
        <v>2249</v>
      </c>
      <c r="P150" s="643">
        <f>VLOOKUP(C150,[6]K11!$B$3:$J$1202,9,0)</f>
        <v>75</v>
      </c>
      <c r="Q150" s="569"/>
      <c r="R150" s="558">
        <v>144</v>
      </c>
      <c r="S150" s="558" t="s">
        <v>2472</v>
      </c>
    </row>
    <row r="151" spans="1:19" ht="26.25" customHeight="1" x14ac:dyDescent="0.2">
      <c r="A151" s="639">
        <v>145</v>
      </c>
      <c r="B151" s="631" t="str">
        <f t="shared" si="2"/>
        <v>11.51103110.03</v>
      </c>
      <c r="C151" s="638" t="s">
        <v>929</v>
      </c>
      <c r="D151" s="631" t="str">
        <f>VLOOKUP(E151,[5]QuyetdinhPCGD!$B$6:$C$1417,2,0)</f>
        <v>1103110</v>
      </c>
      <c r="E151" s="722" t="s">
        <v>927</v>
      </c>
      <c r="F151" s="636" t="s">
        <v>94</v>
      </c>
      <c r="G151" s="636" t="s">
        <v>10</v>
      </c>
      <c r="H151" s="635" t="s">
        <v>906</v>
      </c>
      <c r="I151" s="634"/>
      <c r="J151" s="647" t="s">
        <v>158</v>
      </c>
      <c r="K151" s="720">
        <v>10204</v>
      </c>
      <c r="L151" s="646"/>
      <c r="M151" s="645" t="s">
        <v>75</v>
      </c>
      <c r="N151" s="651" t="str">
        <f>VLOOKUP(C151,[6]K11!$B$3:$K$1202,10,0)</f>
        <v>Mở</v>
      </c>
      <c r="O151" s="631" t="s">
        <v>2249</v>
      </c>
      <c r="P151" s="643">
        <f>VLOOKUP(C151,[6]K11!$B$3:$J$1202,9,0)</f>
        <v>75</v>
      </c>
      <c r="Q151" s="569"/>
      <c r="R151" s="558">
        <v>145</v>
      </c>
      <c r="S151" s="558" t="s">
        <v>2472</v>
      </c>
    </row>
    <row r="152" spans="1:19" ht="26.25" customHeight="1" x14ac:dyDescent="0.2">
      <c r="A152" s="639">
        <v>146</v>
      </c>
      <c r="B152" s="631" t="str">
        <f t="shared" si="2"/>
        <v>11.51103103.04</v>
      </c>
      <c r="C152" s="638" t="s">
        <v>907</v>
      </c>
      <c r="D152" s="631" t="str">
        <f>VLOOKUP(E152,[5]QuyetdinhPCGD!$B$6:$C$1417,2,0)</f>
        <v>1103103</v>
      </c>
      <c r="E152" s="722" t="s">
        <v>172</v>
      </c>
      <c r="F152" s="636" t="s">
        <v>178</v>
      </c>
      <c r="G152" s="636" t="s">
        <v>11</v>
      </c>
      <c r="H152" s="635" t="s">
        <v>906</v>
      </c>
      <c r="I152" s="634"/>
      <c r="J152" s="647" t="s">
        <v>159</v>
      </c>
      <c r="K152" s="720">
        <v>10205</v>
      </c>
      <c r="L152" s="646"/>
      <c r="M152" s="645" t="s">
        <v>89</v>
      </c>
      <c r="N152" s="651" t="str">
        <f>VLOOKUP(C152,[6]K11!$B$3:$K$1202,10,0)</f>
        <v>Mở</v>
      </c>
      <c r="O152" s="631" t="s">
        <v>2249</v>
      </c>
      <c r="P152" s="643">
        <f>VLOOKUP(C152,[6]K11!$B$3:$J$1202,9,0)</f>
        <v>75</v>
      </c>
      <c r="Q152" s="569"/>
      <c r="R152" s="558">
        <v>146</v>
      </c>
      <c r="S152" s="558" t="s">
        <v>4627</v>
      </c>
    </row>
    <row r="153" spans="1:19" ht="26.25" customHeight="1" x14ac:dyDescent="0.2">
      <c r="A153" s="639">
        <v>147</v>
      </c>
      <c r="B153" s="631" t="str">
        <f t="shared" si="2"/>
        <v>11.51103110.04</v>
      </c>
      <c r="C153" s="638" t="s">
        <v>930</v>
      </c>
      <c r="D153" s="631" t="str">
        <f>VLOOKUP(E153,[5]QuyetdinhPCGD!$B$6:$C$1417,2,0)</f>
        <v>1103110</v>
      </c>
      <c r="E153" s="722" t="s">
        <v>927</v>
      </c>
      <c r="F153" s="636" t="s">
        <v>91</v>
      </c>
      <c r="G153" s="636" t="s">
        <v>10</v>
      </c>
      <c r="H153" s="635" t="s">
        <v>906</v>
      </c>
      <c r="I153" s="634"/>
      <c r="J153" s="647" t="s">
        <v>159</v>
      </c>
      <c r="K153" s="720">
        <v>10205</v>
      </c>
      <c r="L153" s="646"/>
      <c r="M153" s="645" t="s">
        <v>89</v>
      </c>
      <c r="N153" s="651" t="str">
        <f>VLOOKUP(C153,[6]K11!$B$3:$K$1202,10,0)</f>
        <v>Mở</v>
      </c>
      <c r="O153" s="631" t="s">
        <v>2249</v>
      </c>
      <c r="P153" s="643">
        <f>VLOOKUP(C153,[6]K11!$B$3:$J$1202,9,0)</f>
        <v>75</v>
      </c>
      <c r="Q153" s="569"/>
      <c r="R153" s="558">
        <v>147</v>
      </c>
      <c r="S153" s="558" t="s">
        <v>4627</v>
      </c>
    </row>
    <row r="154" spans="1:19" ht="26.25" customHeight="1" x14ac:dyDescent="0.2">
      <c r="A154" s="639">
        <v>148</v>
      </c>
      <c r="B154" s="631" t="str">
        <f t="shared" si="2"/>
        <v>11.51103103.05</v>
      </c>
      <c r="C154" s="638" t="s">
        <v>908</v>
      </c>
      <c r="D154" s="631" t="str">
        <f>VLOOKUP(E154,[5]QuyetdinhPCGD!$B$6:$C$1417,2,0)</f>
        <v>1103103</v>
      </c>
      <c r="E154" s="722" t="s">
        <v>172</v>
      </c>
      <c r="F154" s="636" t="s">
        <v>173</v>
      </c>
      <c r="G154" s="636" t="s">
        <v>8</v>
      </c>
      <c r="H154" s="635" t="s">
        <v>903</v>
      </c>
      <c r="I154" s="658"/>
      <c r="J154" s="647" t="s">
        <v>160</v>
      </c>
      <c r="K154" s="720">
        <v>10206</v>
      </c>
      <c r="L154" s="646"/>
      <c r="M154" s="645" t="s">
        <v>112</v>
      </c>
      <c r="N154" s="651" t="str">
        <f>VLOOKUP(C154,[6]K11!$B$3:$K$1202,10,0)</f>
        <v>Mở</v>
      </c>
      <c r="O154" s="631" t="s">
        <v>2249</v>
      </c>
      <c r="P154" s="643">
        <f>VLOOKUP(C154,[6]K11!$B$3:$J$1202,9,0)</f>
        <v>75</v>
      </c>
      <c r="Q154" s="569"/>
      <c r="R154" s="558">
        <v>148</v>
      </c>
      <c r="S154" s="558" t="s">
        <v>2472</v>
      </c>
    </row>
    <row r="155" spans="1:19" ht="26.25" customHeight="1" x14ac:dyDescent="0.2">
      <c r="A155" s="639">
        <v>149</v>
      </c>
      <c r="B155" s="631" t="str">
        <f t="shared" si="2"/>
        <v>11.51103110.05</v>
      </c>
      <c r="C155" s="638" t="s">
        <v>931</v>
      </c>
      <c r="D155" s="631" t="str">
        <f>VLOOKUP(E155,[5]QuyetdinhPCGD!$B$6:$C$1417,2,0)</f>
        <v>1103110</v>
      </c>
      <c r="E155" s="722" t="s">
        <v>927</v>
      </c>
      <c r="F155" s="636" t="s">
        <v>94</v>
      </c>
      <c r="G155" s="636" t="s">
        <v>9</v>
      </c>
      <c r="H155" s="635" t="s">
        <v>906</v>
      </c>
      <c r="I155" s="634"/>
      <c r="J155" s="647" t="s">
        <v>160</v>
      </c>
      <c r="K155" s="720">
        <v>10206</v>
      </c>
      <c r="L155" s="646"/>
      <c r="M155" s="645" t="s">
        <v>112</v>
      </c>
      <c r="N155" s="651" t="str">
        <f>VLOOKUP(C155,[6]K11!$B$3:$K$1202,10,0)</f>
        <v>Mở</v>
      </c>
      <c r="O155" s="631" t="s">
        <v>2249</v>
      </c>
      <c r="P155" s="643">
        <f>VLOOKUP(C155,[6]K11!$B$3:$J$1202,9,0)</f>
        <v>75</v>
      </c>
      <c r="Q155" s="569"/>
      <c r="R155" s="558">
        <v>149</v>
      </c>
      <c r="S155" s="558" t="s">
        <v>2472</v>
      </c>
    </row>
    <row r="156" spans="1:19" ht="26.25" customHeight="1" x14ac:dyDescent="0.2">
      <c r="A156" s="639">
        <v>150</v>
      </c>
      <c r="B156" s="631" t="str">
        <f t="shared" si="2"/>
        <v>11.51103103.06</v>
      </c>
      <c r="C156" s="638" t="s">
        <v>909</v>
      </c>
      <c r="D156" s="631" t="str">
        <f>VLOOKUP(E156,[5]QuyetdinhPCGD!$B$6:$C$1417,2,0)</f>
        <v>1103103</v>
      </c>
      <c r="E156" s="722" t="s">
        <v>172</v>
      </c>
      <c r="F156" s="636" t="s">
        <v>178</v>
      </c>
      <c r="G156" s="636" t="s">
        <v>8</v>
      </c>
      <c r="H156" s="635" t="s">
        <v>903</v>
      </c>
      <c r="I156" s="658"/>
      <c r="J156" s="647" t="s">
        <v>161</v>
      </c>
      <c r="K156" s="720">
        <v>10207</v>
      </c>
      <c r="L156" s="646"/>
      <c r="M156" s="645" t="s">
        <v>115</v>
      </c>
      <c r="N156" s="651" t="str">
        <f>VLOOKUP(C156,[6]K11!$B$3:$K$1202,10,0)</f>
        <v>Mở</v>
      </c>
      <c r="O156" s="631" t="s">
        <v>2249</v>
      </c>
      <c r="P156" s="643">
        <f>VLOOKUP(C156,[6]K11!$B$3:$J$1202,9,0)</f>
        <v>71</v>
      </c>
      <c r="Q156" s="569"/>
      <c r="R156" s="558">
        <v>150</v>
      </c>
      <c r="S156" s="558" t="s">
        <v>4627</v>
      </c>
    </row>
    <row r="157" spans="1:19" ht="26.25" customHeight="1" x14ac:dyDescent="0.2">
      <c r="A157" s="639">
        <v>151</v>
      </c>
      <c r="B157" s="631" t="str">
        <f t="shared" si="2"/>
        <v>11.51103110.06</v>
      </c>
      <c r="C157" s="638" t="s">
        <v>932</v>
      </c>
      <c r="D157" s="631" t="str">
        <f>VLOOKUP(E157,[5]QuyetdinhPCGD!$B$6:$C$1417,2,0)</f>
        <v>1103110</v>
      </c>
      <c r="E157" s="722" t="s">
        <v>927</v>
      </c>
      <c r="F157" s="636" t="s">
        <v>91</v>
      </c>
      <c r="G157" s="636" t="s">
        <v>9</v>
      </c>
      <c r="H157" s="635" t="s">
        <v>906</v>
      </c>
      <c r="I157" s="634"/>
      <c r="J157" s="647" t="s">
        <v>161</v>
      </c>
      <c r="K157" s="720">
        <v>10207</v>
      </c>
      <c r="L157" s="646"/>
      <c r="M157" s="645" t="s">
        <v>115</v>
      </c>
      <c r="N157" s="651" t="str">
        <f>VLOOKUP(C157,[6]K11!$B$3:$K$1202,10,0)</f>
        <v>Mở</v>
      </c>
      <c r="O157" s="631" t="s">
        <v>2249</v>
      </c>
      <c r="P157" s="643">
        <f>VLOOKUP(C157,[6]K11!$B$3:$J$1202,9,0)</f>
        <v>75</v>
      </c>
      <c r="Q157" s="569"/>
      <c r="R157" s="558">
        <v>151</v>
      </c>
      <c r="S157" s="558" t="s">
        <v>4627</v>
      </c>
    </row>
    <row r="158" spans="1:19" ht="26.25" customHeight="1" x14ac:dyDescent="0.2">
      <c r="A158" s="639">
        <v>152</v>
      </c>
      <c r="B158" s="631" t="str">
        <f t="shared" si="2"/>
        <v>11.51103103.07</v>
      </c>
      <c r="C158" s="638" t="s">
        <v>910</v>
      </c>
      <c r="D158" s="631" t="str">
        <f>VLOOKUP(E158,[5]QuyetdinhPCGD!$B$6:$C$1417,2,0)</f>
        <v>1103103</v>
      </c>
      <c r="E158" s="722" t="s">
        <v>172</v>
      </c>
      <c r="F158" s="636" t="s">
        <v>173</v>
      </c>
      <c r="G158" s="636" t="s">
        <v>10</v>
      </c>
      <c r="H158" s="635" t="s">
        <v>911</v>
      </c>
      <c r="I158" s="634"/>
      <c r="J158" s="647" t="s">
        <v>162</v>
      </c>
      <c r="K158" s="720">
        <v>10208</v>
      </c>
      <c r="L158" s="646"/>
      <c r="M158" s="645" t="s">
        <v>117</v>
      </c>
      <c r="N158" s="651" t="str">
        <f>VLOOKUP(C158,[6]K11!$B$3:$K$1202,10,0)</f>
        <v>Mở</v>
      </c>
      <c r="O158" s="631" t="s">
        <v>2249</v>
      </c>
      <c r="P158" s="643">
        <f>VLOOKUP(C158,[6]K11!$B$3:$J$1202,9,0)</f>
        <v>75</v>
      </c>
      <c r="Q158" s="569"/>
      <c r="R158" s="558">
        <v>152</v>
      </c>
      <c r="S158" s="558" t="s">
        <v>2472</v>
      </c>
    </row>
    <row r="159" spans="1:19" ht="26.25" customHeight="1" x14ac:dyDescent="0.2">
      <c r="A159" s="639">
        <v>153</v>
      </c>
      <c r="B159" s="631" t="str">
        <f t="shared" si="2"/>
        <v>11.51103110.07</v>
      </c>
      <c r="C159" s="638" t="s">
        <v>933</v>
      </c>
      <c r="D159" s="631" t="str">
        <f>VLOOKUP(E159,[5]QuyetdinhPCGD!$B$6:$C$1417,2,0)</f>
        <v>1103110</v>
      </c>
      <c r="E159" s="722" t="s">
        <v>927</v>
      </c>
      <c r="F159" s="636" t="s">
        <v>94</v>
      </c>
      <c r="G159" s="636" t="s">
        <v>8</v>
      </c>
      <c r="H159" s="635" t="s">
        <v>911</v>
      </c>
      <c r="I159" s="658"/>
      <c r="J159" s="647" t="s">
        <v>162</v>
      </c>
      <c r="K159" s="720">
        <v>10208</v>
      </c>
      <c r="L159" s="646"/>
      <c r="M159" s="645" t="s">
        <v>117</v>
      </c>
      <c r="N159" s="651" t="str">
        <f>VLOOKUP(C159,[6]K11!$B$3:$K$1202,10,0)</f>
        <v>Mở</v>
      </c>
      <c r="O159" s="631" t="s">
        <v>2249</v>
      </c>
      <c r="P159" s="643">
        <f>VLOOKUP(C159,[6]K11!$B$3:$J$1202,9,0)</f>
        <v>75</v>
      </c>
      <c r="Q159" s="569"/>
      <c r="R159" s="558">
        <v>153</v>
      </c>
      <c r="S159" s="558" t="s">
        <v>2472</v>
      </c>
    </row>
    <row r="160" spans="1:19" ht="26.25" customHeight="1" x14ac:dyDescent="0.2">
      <c r="A160" s="639">
        <v>154</v>
      </c>
      <c r="B160" s="631" t="str">
        <f t="shared" si="2"/>
        <v>11.51103103.08</v>
      </c>
      <c r="C160" s="638" t="s">
        <v>912</v>
      </c>
      <c r="D160" s="631" t="str">
        <f>VLOOKUP(E160,[5]QuyetdinhPCGD!$B$6:$C$1417,2,0)</f>
        <v>1103103</v>
      </c>
      <c r="E160" s="722" t="s">
        <v>172</v>
      </c>
      <c r="F160" s="636" t="s">
        <v>178</v>
      </c>
      <c r="G160" s="636" t="s">
        <v>10</v>
      </c>
      <c r="H160" s="635" t="s">
        <v>911</v>
      </c>
      <c r="I160" s="634"/>
      <c r="J160" s="647" t="s">
        <v>163</v>
      </c>
      <c r="K160" s="720">
        <v>10209</v>
      </c>
      <c r="L160" s="646"/>
      <c r="M160" s="645" t="s">
        <v>119</v>
      </c>
      <c r="N160" s="651" t="str">
        <f>VLOOKUP(C160,[6]K11!$B$3:$K$1202,10,0)</f>
        <v>Mở</v>
      </c>
      <c r="O160" s="631" t="s">
        <v>2249</v>
      </c>
      <c r="P160" s="643">
        <f>VLOOKUP(C160,[6]K11!$B$3:$J$1202,9,0)</f>
        <v>60</v>
      </c>
      <c r="Q160" s="569"/>
      <c r="R160" s="558">
        <v>154</v>
      </c>
      <c r="S160" s="558" t="s">
        <v>4627</v>
      </c>
    </row>
    <row r="161" spans="1:20" ht="26.25" customHeight="1" x14ac:dyDescent="0.2">
      <c r="A161" s="639">
        <v>155</v>
      </c>
      <c r="B161" s="631" t="str">
        <f t="shared" si="2"/>
        <v>11.51103110.08</v>
      </c>
      <c r="C161" s="638" t="s">
        <v>934</v>
      </c>
      <c r="D161" s="631" t="str">
        <f>VLOOKUP(E161,[5]QuyetdinhPCGD!$B$6:$C$1417,2,0)</f>
        <v>1103110</v>
      </c>
      <c r="E161" s="722" t="s">
        <v>927</v>
      </c>
      <c r="F161" s="636" t="s">
        <v>91</v>
      </c>
      <c r="G161" s="636" t="s">
        <v>8</v>
      </c>
      <c r="H161" s="635" t="s">
        <v>911</v>
      </c>
      <c r="I161" s="658"/>
      <c r="J161" s="647" t="s">
        <v>163</v>
      </c>
      <c r="K161" s="720">
        <v>10209</v>
      </c>
      <c r="L161" s="646"/>
      <c r="M161" s="645" t="s">
        <v>119</v>
      </c>
      <c r="N161" s="644" t="str">
        <f>VLOOKUP(C161,[6]K11!$B$3:$K$1202,10,0)</f>
        <v>Không mở</v>
      </c>
      <c r="O161" s="631" t="s">
        <v>2249</v>
      </c>
      <c r="P161" s="643">
        <f>VLOOKUP(C161,[6]K11!$B$3:$J$1202,9,0)</f>
        <v>15</v>
      </c>
      <c r="Q161" s="569"/>
      <c r="R161" s="558">
        <v>155</v>
      </c>
    </row>
    <row r="162" spans="1:20" ht="26.25" customHeight="1" x14ac:dyDescent="0.2">
      <c r="A162" s="639">
        <v>156</v>
      </c>
      <c r="B162" s="631" t="str">
        <f t="shared" si="2"/>
        <v>11.51103103.09</v>
      </c>
      <c r="C162" s="638" t="s">
        <v>913</v>
      </c>
      <c r="D162" s="631" t="str">
        <f>VLOOKUP(E162,[5]QuyetdinhPCGD!$B$6:$C$1417,2,0)</f>
        <v>1103103</v>
      </c>
      <c r="E162" s="722" t="s">
        <v>172</v>
      </c>
      <c r="F162" s="636" t="s">
        <v>178</v>
      </c>
      <c r="G162" s="636" t="s">
        <v>11</v>
      </c>
      <c r="H162" s="660" t="s">
        <v>717</v>
      </c>
      <c r="I162" s="634"/>
      <c r="J162" s="647" t="s">
        <v>914</v>
      </c>
      <c r="K162" s="720">
        <v>10210</v>
      </c>
      <c r="L162" s="646"/>
      <c r="M162" s="645" t="s">
        <v>176</v>
      </c>
      <c r="N162" s="651" t="str">
        <f>VLOOKUP(C162,[6]K11!$B$3:$K$1202,10,0)</f>
        <v>Mở</v>
      </c>
      <c r="O162" s="631" t="s">
        <v>2249</v>
      </c>
      <c r="P162" s="643">
        <f>VLOOKUP(C162,[6]K11!$B$3:$J$1202,9,0)</f>
        <v>55</v>
      </c>
      <c r="Q162" s="569"/>
      <c r="R162" s="558">
        <v>156</v>
      </c>
      <c r="S162" s="558" t="s">
        <v>4627</v>
      </c>
    </row>
    <row r="163" spans="1:20" ht="26.25" customHeight="1" x14ac:dyDescent="0.2">
      <c r="A163" s="639">
        <v>157</v>
      </c>
      <c r="B163" s="631" t="str">
        <f t="shared" si="2"/>
        <v>11.51103110.09</v>
      </c>
      <c r="C163" s="638" t="s">
        <v>935</v>
      </c>
      <c r="D163" s="631" t="str">
        <f>VLOOKUP(E163,[5]QuyetdinhPCGD!$B$6:$C$1417,2,0)</f>
        <v>1103110</v>
      </c>
      <c r="E163" s="722" t="s">
        <v>927</v>
      </c>
      <c r="F163" s="636" t="s">
        <v>60</v>
      </c>
      <c r="G163" s="636" t="s">
        <v>8</v>
      </c>
      <c r="H163" s="660" t="s">
        <v>717</v>
      </c>
      <c r="I163" s="658"/>
      <c r="J163" s="647" t="s">
        <v>914</v>
      </c>
      <c r="K163" s="720">
        <v>10210</v>
      </c>
      <c r="L163" s="646"/>
      <c r="M163" s="645" t="s">
        <v>176</v>
      </c>
      <c r="N163" s="651" t="str">
        <f>VLOOKUP(C163,[6]K11!$B$3:$K$1202,10,0)</f>
        <v>Mở</v>
      </c>
      <c r="O163" s="631" t="s">
        <v>2249</v>
      </c>
      <c r="P163" s="643">
        <f>VLOOKUP(C163,[6]K11!$B$3:$J$1202,9,0)</f>
        <v>75</v>
      </c>
      <c r="Q163" s="569"/>
      <c r="R163" s="558">
        <v>157</v>
      </c>
      <c r="S163" s="558" t="s">
        <v>4627</v>
      </c>
    </row>
    <row r="164" spans="1:20" ht="26.25" customHeight="1" x14ac:dyDescent="0.2">
      <c r="A164" s="639">
        <v>158</v>
      </c>
      <c r="B164" s="631" t="str">
        <f t="shared" si="2"/>
        <v>11.50503123.03</v>
      </c>
      <c r="C164" s="638" t="s">
        <v>867</v>
      </c>
      <c r="D164" s="631" t="str">
        <f>VLOOKUP(E164,[5]QuyetdinhPCGD!$B$6:$C$1417,2,0)</f>
        <v>0503123</v>
      </c>
      <c r="E164" s="722" t="s">
        <v>864</v>
      </c>
      <c r="F164" s="636" t="s">
        <v>98</v>
      </c>
      <c r="G164" s="636" t="s">
        <v>9</v>
      </c>
      <c r="H164" s="635" t="s">
        <v>868</v>
      </c>
      <c r="I164" s="634"/>
      <c r="J164" s="647" t="s">
        <v>165</v>
      </c>
      <c r="K164" s="720">
        <v>10195</v>
      </c>
      <c r="L164" s="646"/>
      <c r="M164" s="645" t="s">
        <v>75</v>
      </c>
      <c r="N164" s="651" t="str">
        <f>VLOOKUP(C164,[6]K11!$B$3:$K$1202,10,0)</f>
        <v>Mở</v>
      </c>
      <c r="O164" s="631" t="s">
        <v>2249</v>
      </c>
      <c r="P164" s="643">
        <f>VLOOKUP(C164,[6]K11!$B$3:$J$1202,9,0)</f>
        <v>77</v>
      </c>
      <c r="Q164" s="569"/>
      <c r="R164" s="558">
        <v>158</v>
      </c>
      <c r="S164" s="558" t="s">
        <v>2472</v>
      </c>
    </row>
    <row r="165" spans="1:20" ht="26.25" customHeight="1" x14ac:dyDescent="0.2">
      <c r="A165" s="639">
        <v>159</v>
      </c>
      <c r="B165" s="631" t="str">
        <f t="shared" si="2"/>
        <v>11.50503138.01</v>
      </c>
      <c r="C165" s="638" t="s">
        <v>1219</v>
      </c>
      <c r="D165" s="631" t="str">
        <f>VLOOKUP(E165,[5]QuyetdinhPCGD!$B$6:$C$1417,2,0)</f>
        <v>0503138</v>
      </c>
      <c r="E165" s="722" t="s">
        <v>1220</v>
      </c>
      <c r="F165" s="636" t="s">
        <v>113</v>
      </c>
      <c r="G165" s="636" t="s">
        <v>11</v>
      </c>
      <c r="H165" s="635" t="s">
        <v>868</v>
      </c>
      <c r="I165" s="634"/>
      <c r="J165" s="647" t="s">
        <v>165</v>
      </c>
      <c r="K165" s="720">
        <v>10195</v>
      </c>
      <c r="L165" s="646"/>
      <c r="M165" s="645" t="s">
        <v>62</v>
      </c>
      <c r="N165" s="651" t="str">
        <f>VLOOKUP(C165,[6]K11!$B$3:$K$1202,10,0)</f>
        <v>Mở</v>
      </c>
      <c r="O165" s="631" t="s">
        <v>2249</v>
      </c>
      <c r="P165" s="643">
        <f>VLOOKUP(C165,[6]K11!$B$3:$J$1202,9,0)</f>
        <v>77</v>
      </c>
      <c r="Q165" s="569"/>
      <c r="R165" s="558">
        <v>159</v>
      </c>
      <c r="S165" s="558" t="s">
        <v>2472</v>
      </c>
    </row>
    <row r="166" spans="1:20" ht="26.25" customHeight="1" x14ac:dyDescent="0.2">
      <c r="A166" s="639">
        <v>160</v>
      </c>
      <c r="B166" s="631" t="str">
        <f t="shared" si="2"/>
        <v>11.50503161.06</v>
      </c>
      <c r="C166" s="638" t="s">
        <v>1488</v>
      </c>
      <c r="D166" s="631" t="str">
        <f>VLOOKUP(E166,[5]QuyetdinhPCGD!$B$6:$C$1417,2,0)</f>
        <v>0503161</v>
      </c>
      <c r="E166" s="722" t="s">
        <v>1483</v>
      </c>
      <c r="F166" s="636" t="s">
        <v>113</v>
      </c>
      <c r="G166" s="636" t="s">
        <v>12</v>
      </c>
      <c r="H166" s="635" t="s">
        <v>868</v>
      </c>
      <c r="I166" s="634"/>
      <c r="J166" s="647" t="s">
        <v>165</v>
      </c>
      <c r="K166" s="720">
        <v>10195</v>
      </c>
      <c r="L166" s="646"/>
      <c r="M166" s="645" t="s">
        <v>115</v>
      </c>
      <c r="N166" s="651" t="str">
        <f>VLOOKUP(C166,[6]K11!$B$3:$K$1202,10,0)</f>
        <v>Mở</v>
      </c>
      <c r="O166" s="631" t="s">
        <v>2249</v>
      </c>
      <c r="P166" s="643">
        <f>VLOOKUP(C166,[6]K11!$B$3:$J$1202,9,0)</f>
        <v>75</v>
      </c>
      <c r="Q166" s="569"/>
      <c r="R166" s="558">
        <v>160</v>
      </c>
      <c r="S166" s="558" t="s">
        <v>2472</v>
      </c>
    </row>
    <row r="167" spans="1:20" ht="26.25" customHeight="1" x14ac:dyDescent="0.2">
      <c r="A167" s="639">
        <v>161</v>
      </c>
      <c r="B167" s="631" t="str">
        <f t="shared" si="2"/>
        <v>11.50503123.04</v>
      </c>
      <c r="C167" s="638" t="s">
        <v>869</v>
      </c>
      <c r="D167" s="631" t="str">
        <f>VLOOKUP(E167,[5]QuyetdinhPCGD!$B$6:$C$1417,2,0)</f>
        <v>0503123</v>
      </c>
      <c r="E167" s="722" t="s">
        <v>864</v>
      </c>
      <c r="F167" s="636" t="s">
        <v>100</v>
      </c>
      <c r="G167" s="636" t="s">
        <v>9</v>
      </c>
      <c r="H167" s="635" t="s">
        <v>868</v>
      </c>
      <c r="I167" s="634"/>
      <c r="J167" s="647" t="s">
        <v>168</v>
      </c>
      <c r="K167" s="720">
        <v>10196</v>
      </c>
      <c r="L167" s="646"/>
      <c r="M167" s="645" t="s">
        <v>89</v>
      </c>
      <c r="N167" s="651" t="str">
        <f>VLOOKUP(C167,[6]K11!$B$3:$K$1202,10,0)</f>
        <v>Mở</v>
      </c>
      <c r="O167" s="631" t="s">
        <v>2249</v>
      </c>
      <c r="P167" s="643">
        <f>VLOOKUP(C167,[6]K11!$B$3:$J$1202,9,0)</f>
        <v>75</v>
      </c>
      <c r="Q167" s="569"/>
      <c r="R167" s="558">
        <v>161</v>
      </c>
      <c r="S167" s="558" t="s">
        <v>4627</v>
      </c>
    </row>
    <row r="168" spans="1:20" ht="26.25" customHeight="1" x14ac:dyDescent="0.2">
      <c r="A168" s="639">
        <v>162</v>
      </c>
      <c r="B168" s="631" t="str">
        <f t="shared" si="2"/>
        <v>11.50503138.02</v>
      </c>
      <c r="C168" s="638" t="s">
        <v>1221</v>
      </c>
      <c r="D168" s="631" t="str">
        <f>VLOOKUP(E168,[5]QuyetdinhPCGD!$B$6:$C$1417,2,0)</f>
        <v>0503138</v>
      </c>
      <c r="E168" s="722" t="s">
        <v>1220</v>
      </c>
      <c r="F168" s="636" t="s">
        <v>108</v>
      </c>
      <c r="G168" s="636" t="s">
        <v>11</v>
      </c>
      <c r="H168" s="635" t="s">
        <v>868</v>
      </c>
      <c r="I168" s="634"/>
      <c r="J168" s="647" t="s">
        <v>168</v>
      </c>
      <c r="K168" s="720">
        <v>10196</v>
      </c>
      <c r="L168" s="646"/>
      <c r="M168" s="645" t="s">
        <v>70</v>
      </c>
      <c r="N168" s="651" t="str">
        <f>VLOOKUP(C168,[6]K11!$B$3:$K$1202,10,0)</f>
        <v>Mở</v>
      </c>
      <c r="O168" s="631" t="s">
        <v>2249</v>
      </c>
      <c r="P168" s="643">
        <f>VLOOKUP(C168,[6]K11!$B$3:$J$1202,9,0)</f>
        <v>67</v>
      </c>
      <c r="Q168" s="569"/>
      <c r="R168" s="558">
        <v>162</v>
      </c>
      <c r="S168" s="558" t="s">
        <v>4627</v>
      </c>
      <c r="T168" s="696"/>
    </row>
    <row r="169" spans="1:20" ht="26.25" customHeight="1" x14ac:dyDescent="0.2">
      <c r="A169" s="639">
        <v>163</v>
      </c>
      <c r="B169" s="631" t="str">
        <f t="shared" si="2"/>
        <v>11.50503161.07</v>
      </c>
      <c r="C169" s="638" t="s">
        <v>1489</v>
      </c>
      <c r="D169" s="631" t="str">
        <f>VLOOKUP(E169,[5]QuyetdinhPCGD!$B$6:$C$1417,2,0)</f>
        <v>0503161</v>
      </c>
      <c r="E169" s="722" t="s">
        <v>1483</v>
      </c>
      <c r="F169" s="636" t="s">
        <v>108</v>
      </c>
      <c r="G169" s="636" t="s">
        <v>12</v>
      </c>
      <c r="H169" s="635" t="s">
        <v>868</v>
      </c>
      <c r="I169" s="634"/>
      <c r="J169" s="647" t="s">
        <v>168</v>
      </c>
      <c r="K169" s="720">
        <v>10196</v>
      </c>
      <c r="L169" s="646"/>
      <c r="M169" s="645" t="s">
        <v>117</v>
      </c>
      <c r="N169" s="651" t="str">
        <f>VLOOKUP(C169,[6]K11!$B$3:$K$1202,10,0)</f>
        <v>Mở</v>
      </c>
      <c r="O169" s="631" t="s">
        <v>2249</v>
      </c>
      <c r="P169" s="643">
        <f>VLOOKUP(C169,[6]K11!$B$3:$J$1202,9,0)</f>
        <v>75</v>
      </c>
      <c r="Q169" s="569"/>
      <c r="R169" s="558">
        <v>163</v>
      </c>
      <c r="S169" s="558" t="s">
        <v>4627</v>
      </c>
      <c r="T169" s="696"/>
    </row>
    <row r="170" spans="1:20" ht="26.25" customHeight="1" x14ac:dyDescent="0.2">
      <c r="A170" s="639">
        <v>164</v>
      </c>
      <c r="B170" s="631" t="str">
        <f t="shared" si="2"/>
        <v>11.51103110.10</v>
      </c>
      <c r="C170" s="638" t="s">
        <v>936</v>
      </c>
      <c r="D170" s="631" t="str">
        <f>VLOOKUP(E170,[5]QuyetdinhPCGD!$B$6:$C$1417,2,0)</f>
        <v>1103110</v>
      </c>
      <c r="E170" s="722" t="s">
        <v>927</v>
      </c>
      <c r="F170" s="636" t="s">
        <v>60</v>
      </c>
      <c r="G170" s="636" t="s">
        <v>9</v>
      </c>
      <c r="H170" s="635" t="s">
        <v>911</v>
      </c>
      <c r="I170" s="634"/>
      <c r="J170" s="647" t="s">
        <v>174</v>
      </c>
      <c r="K170" s="720">
        <v>10246</v>
      </c>
      <c r="L170" s="646"/>
      <c r="M170" s="645" t="s">
        <v>180</v>
      </c>
      <c r="N170" s="651" t="str">
        <f>VLOOKUP(C170,[6]K11!$B$3:$K$1202,10,0)</f>
        <v>Mở</v>
      </c>
      <c r="O170" s="631" t="s">
        <v>2249</v>
      </c>
      <c r="P170" s="643">
        <f>VLOOKUP(C170,[6]K11!$B$3:$J$1202,9,0)</f>
        <v>75</v>
      </c>
      <c r="Q170" s="569"/>
      <c r="R170" s="558">
        <v>164</v>
      </c>
      <c r="S170" s="558" t="s">
        <v>4627</v>
      </c>
    </row>
    <row r="171" spans="1:20" ht="26.25" customHeight="1" x14ac:dyDescent="0.2">
      <c r="A171" s="639">
        <v>165</v>
      </c>
      <c r="B171" s="631" t="str">
        <f t="shared" si="2"/>
        <v>11.51103118.01</v>
      </c>
      <c r="C171" s="638" t="s">
        <v>948</v>
      </c>
      <c r="D171" s="631" t="str">
        <f>VLOOKUP(E171,[5]QuyetdinhPCGD!$B$6:$C$1417,2,0)</f>
        <v>1103118</v>
      </c>
      <c r="E171" s="722" t="s">
        <v>156</v>
      </c>
      <c r="F171" s="636" t="s">
        <v>100</v>
      </c>
      <c r="G171" s="636" t="s">
        <v>12</v>
      </c>
      <c r="H171" s="635" t="s">
        <v>911</v>
      </c>
      <c r="I171" s="634"/>
      <c r="J171" s="647" t="s">
        <v>174</v>
      </c>
      <c r="K171" s="720">
        <v>10246</v>
      </c>
      <c r="L171" s="646"/>
      <c r="M171" s="645" t="s">
        <v>62</v>
      </c>
      <c r="N171" s="651" t="str">
        <f>VLOOKUP(C171,[6]K11!$B$3:$K$1202,10,0)</f>
        <v>Mở</v>
      </c>
      <c r="O171" s="631" t="s">
        <v>2249</v>
      </c>
      <c r="P171" s="643">
        <f>VLOOKUP(C171,[6]K11!$B$3:$J$1202,9,0)</f>
        <v>69</v>
      </c>
      <c r="Q171" s="569"/>
      <c r="R171" s="558">
        <v>165</v>
      </c>
      <c r="S171" s="558" t="s">
        <v>4627</v>
      </c>
    </row>
    <row r="172" spans="1:20" ht="26.25" customHeight="1" x14ac:dyDescent="0.2">
      <c r="A172" s="639">
        <v>166</v>
      </c>
      <c r="B172" s="631" t="str">
        <f t="shared" si="2"/>
        <v>11.51103110.11</v>
      </c>
      <c r="C172" s="638" t="s">
        <v>937</v>
      </c>
      <c r="D172" s="631" t="str">
        <f>VLOOKUP(E172,[5]QuyetdinhPCGD!$B$6:$C$1417,2,0)</f>
        <v>1103110</v>
      </c>
      <c r="E172" s="722" t="s">
        <v>927</v>
      </c>
      <c r="F172" s="636" t="s">
        <v>68</v>
      </c>
      <c r="G172" s="636" t="s">
        <v>9</v>
      </c>
      <c r="H172" s="635" t="s">
        <v>911</v>
      </c>
      <c r="I172" s="634"/>
      <c r="J172" s="647" t="s">
        <v>179</v>
      </c>
      <c r="K172" s="720">
        <v>10247</v>
      </c>
      <c r="L172" s="646"/>
      <c r="M172" s="645" t="s">
        <v>321</v>
      </c>
      <c r="N172" s="651" t="str">
        <f>VLOOKUP(C172,[6]K11!$B$3:$K$1202,10,0)</f>
        <v>Mở</v>
      </c>
      <c r="O172" s="631" t="s">
        <v>2249</v>
      </c>
      <c r="P172" s="643">
        <f>VLOOKUP(C172,[6]K11!$B$3:$J$1202,9,0)</f>
        <v>80</v>
      </c>
      <c r="Q172" s="569"/>
      <c r="R172" s="558">
        <v>166</v>
      </c>
      <c r="S172" s="558" t="s">
        <v>2472</v>
      </c>
    </row>
    <row r="173" spans="1:20" ht="26.25" customHeight="1" x14ac:dyDescent="0.2">
      <c r="A173" s="639">
        <v>167</v>
      </c>
      <c r="B173" s="631" t="str">
        <f t="shared" si="2"/>
        <v>11.51103118.02</v>
      </c>
      <c r="C173" s="638" t="s">
        <v>949</v>
      </c>
      <c r="D173" s="631" t="str">
        <f>VLOOKUP(E173,[5]QuyetdinhPCGD!$B$6:$C$1417,2,0)</f>
        <v>1103118</v>
      </c>
      <c r="E173" s="722" t="s">
        <v>156</v>
      </c>
      <c r="F173" s="636" t="s">
        <v>98</v>
      </c>
      <c r="G173" s="636" t="s">
        <v>12</v>
      </c>
      <c r="H173" s="635" t="s">
        <v>911</v>
      </c>
      <c r="I173" s="634"/>
      <c r="J173" s="647" t="s">
        <v>179</v>
      </c>
      <c r="K173" s="720">
        <v>10247</v>
      </c>
      <c r="L173" s="646"/>
      <c r="M173" s="645" t="s">
        <v>70</v>
      </c>
      <c r="N173" s="651" t="str">
        <f>VLOOKUP(C173,[6]K11!$B$3:$K$1202,10,0)</f>
        <v>Mở</v>
      </c>
      <c r="O173" s="631" t="s">
        <v>2249</v>
      </c>
      <c r="P173" s="643">
        <f>VLOOKUP(C173,[6]K11!$B$3:$J$1202,9,0)</f>
        <v>85</v>
      </c>
      <c r="Q173" s="569"/>
      <c r="R173" s="558">
        <v>167</v>
      </c>
      <c r="S173" s="558" t="s">
        <v>2472</v>
      </c>
    </row>
    <row r="174" spans="1:20" ht="26.25" customHeight="1" x14ac:dyDescent="0.2">
      <c r="A174" s="639">
        <v>168</v>
      </c>
      <c r="B174" s="631" t="str">
        <f t="shared" si="2"/>
        <v>11.50803155.01</v>
      </c>
      <c r="C174" s="638" t="s">
        <v>1179</v>
      </c>
      <c r="D174" s="631" t="str">
        <f>VLOOKUP(E174,[5]QuyetdinhPCGD!$B$6:$C$1417,2,0)</f>
        <v>0803155</v>
      </c>
      <c r="E174" s="721" t="s">
        <v>1180</v>
      </c>
      <c r="F174" s="636" t="s">
        <v>178</v>
      </c>
      <c r="G174" s="636" t="s">
        <v>8</v>
      </c>
      <c r="H174" s="635" t="s">
        <v>1105</v>
      </c>
      <c r="I174" s="658"/>
      <c r="J174" s="647" t="s">
        <v>1106</v>
      </c>
      <c r="K174" s="720">
        <v>10238</v>
      </c>
      <c r="L174" s="646"/>
      <c r="M174" s="645" t="s">
        <v>62</v>
      </c>
      <c r="N174" s="651" t="str">
        <f>VLOOKUP(C174,[6]K11!$B$3:$K$1202,10,0)</f>
        <v>Mở</v>
      </c>
      <c r="O174" s="631" t="s">
        <v>2249</v>
      </c>
      <c r="P174" s="643">
        <f>VLOOKUP(C174,[6]K11!$B$3:$J$1202,9,0)</f>
        <v>69</v>
      </c>
      <c r="Q174" s="569"/>
      <c r="R174" s="558">
        <v>168</v>
      </c>
      <c r="S174" s="558" t="s">
        <v>4627</v>
      </c>
      <c r="T174" s="597"/>
    </row>
    <row r="175" spans="1:20" ht="26.25" customHeight="1" x14ac:dyDescent="0.2">
      <c r="A175" s="639">
        <v>169</v>
      </c>
      <c r="B175" s="631" t="str">
        <f t="shared" si="2"/>
        <v>11.50503140.01</v>
      </c>
      <c r="C175" s="638" t="s">
        <v>1241</v>
      </c>
      <c r="D175" s="631" t="str">
        <f>VLOOKUP(E175,[5]QuyetdinhPCGD!$B$6:$C$1417,2,0)</f>
        <v>0503140</v>
      </c>
      <c r="E175" s="721" t="s">
        <v>1242</v>
      </c>
      <c r="F175" s="636" t="s">
        <v>79</v>
      </c>
      <c r="G175" s="636" t="s">
        <v>9</v>
      </c>
      <c r="H175" s="635" t="s">
        <v>1105</v>
      </c>
      <c r="I175" s="634"/>
      <c r="J175" s="647" t="s">
        <v>1106</v>
      </c>
      <c r="K175" s="720">
        <v>10238</v>
      </c>
      <c r="L175" s="646"/>
      <c r="M175" s="645" t="s">
        <v>62</v>
      </c>
      <c r="N175" s="651" t="str">
        <f>VLOOKUP(C175,[6]K11!$B$3:$K$1202,10,0)</f>
        <v>Mở</v>
      </c>
      <c r="O175" s="631" t="s">
        <v>2249</v>
      </c>
      <c r="P175" s="643">
        <f>VLOOKUP(C175,[6]K11!$B$3:$J$1202,9,0)</f>
        <v>74</v>
      </c>
      <c r="Q175" s="569"/>
      <c r="R175" s="558">
        <v>169</v>
      </c>
      <c r="S175" s="558" t="s">
        <v>4627</v>
      </c>
      <c r="T175" s="597"/>
    </row>
    <row r="176" spans="1:20" ht="26.25" customHeight="1" x14ac:dyDescent="0.2">
      <c r="A176" s="639">
        <v>170</v>
      </c>
      <c r="B176" s="631" t="str">
        <f t="shared" si="2"/>
        <v>11.50503140.01</v>
      </c>
      <c r="C176" s="638" t="s">
        <v>1241</v>
      </c>
      <c r="D176" s="631" t="str">
        <f>VLOOKUP(E176,[5]QuyetdinhPCGD!$B$6:$C$1417,2,0)</f>
        <v>0503140</v>
      </c>
      <c r="E176" s="721" t="s">
        <v>1242</v>
      </c>
      <c r="F176" s="636" t="s">
        <v>166</v>
      </c>
      <c r="G176" s="636" t="s">
        <v>10</v>
      </c>
      <c r="H176" s="635" t="s">
        <v>1105</v>
      </c>
      <c r="I176" s="634"/>
      <c r="J176" s="647" t="s">
        <v>1106</v>
      </c>
      <c r="K176" s="720">
        <v>10238</v>
      </c>
      <c r="L176" s="646"/>
      <c r="M176" s="645" t="s">
        <v>62</v>
      </c>
      <c r="N176" s="651" t="str">
        <f>VLOOKUP(C176,[6]K11!$B$3:$K$1202,10,0)</f>
        <v>Mở</v>
      </c>
      <c r="O176" s="631" t="s">
        <v>2249</v>
      </c>
      <c r="P176" s="643">
        <f>VLOOKUP(C176,[6]K11!$B$3:$J$1202,9,0)</f>
        <v>74</v>
      </c>
      <c r="Q176" s="569"/>
      <c r="R176" s="558">
        <v>170</v>
      </c>
      <c r="S176" s="558" t="s">
        <v>4627</v>
      </c>
      <c r="T176" s="597"/>
    </row>
    <row r="177" spans="1:20" ht="26.25" customHeight="1" x14ac:dyDescent="0.2">
      <c r="A177" s="639">
        <v>171</v>
      </c>
      <c r="B177" s="631" t="str">
        <f t="shared" si="2"/>
        <v>11.50803158.01</v>
      </c>
      <c r="C177" s="638" t="s">
        <v>1290</v>
      </c>
      <c r="D177" s="631" t="str">
        <f>VLOOKUP(E177,[5]QuyetdinhPCGD!$B$6:$C$1417,2,0)</f>
        <v>0803158</v>
      </c>
      <c r="E177" s="721" t="s">
        <v>1291</v>
      </c>
      <c r="F177" s="636" t="s">
        <v>60</v>
      </c>
      <c r="G177" s="636" t="s">
        <v>10</v>
      </c>
      <c r="H177" s="635" t="s">
        <v>1105</v>
      </c>
      <c r="I177" s="634"/>
      <c r="J177" s="647" t="s">
        <v>1106</v>
      </c>
      <c r="K177" s="720">
        <v>10238</v>
      </c>
      <c r="L177" s="646"/>
      <c r="M177" s="645" t="s">
        <v>62</v>
      </c>
      <c r="N177" s="651" t="str">
        <f>VLOOKUP(C177,[6]K11!$B$3:$K$1202,10,0)</f>
        <v>Mở</v>
      </c>
      <c r="O177" s="631" t="s">
        <v>2249</v>
      </c>
      <c r="P177" s="643">
        <f>VLOOKUP(C177,[6]K11!$B$3:$J$1202,9,0)</f>
        <v>62</v>
      </c>
      <c r="Q177" s="569"/>
      <c r="R177" s="558">
        <v>171</v>
      </c>
      <c r="S177" s="558" t="s">
        <v>4627</v>
      </c>
      <c r="T177" s="597"/>
    </row>
    <row r="178" spans="1:20" ht="26.25" customHeight="1" x14ac:dyDescent="0.2">
      <c r="A178" s="639">
        <v>172</v>
      </c>
      <c r="B178" s="631" t="str">
        <f t="shared" si="2"/>
        <v>11.50803136.09</v>
      </c>
      <c r="C178" s="638" t="s">
        <v>2092</v>
      </c>
      <c r="D178" s="631" t="str">
        <f>VLOOKUP(E178,[5]QuyetdinhPCGD!$B$6:$C$1417,2,0)</f>
        <v>0803136</v>
      </c>
      <c r="E178" s="721" t="s">
        <v>2084</v>
      </c>
      <c r="F178" s="636" t="s">
        <v>178</v>
      </c>
      <c r="G178" s="636" t="s">
        <v>12</v>
      </c>
      <c r="H178" s="635" t="s">
        <v>1105</v>
      </c>
      <c r="I178" s="634"/>
      <c r="J178" s="647" t="s">
        <v>1106</v>
      </c>
      <c r="K178" s="720">
        <v>10238</v>
      </c>
      <c r="L178" s="646"/>
      <c r="M178" s="645" t="s">
        <v>176</v>
      </c>
      <c r="N178" s="651" t="str">
        <f>VLOOKUP(C178,[6]K11!$B$3:$K$1202,10,0)</f>
        <v>Mở</v>
      </c>
      <c r="O178" s="631" t="s">
        <v>2249</v>
      </c>
      <c r="P178" s="643">
        <f>VLOOKUP(C178,[6]K11!$B$3:$J$1202,9,0)</f>
        <v>75</v>
      </c>
      <c r="Q178" s="569"/>
      <c r="R178" s="558">
        <v>172</v>
      </c>
      <c r="S178" s="558" t="s">
        <v>4627</v>
      </c>
      <c r="T178" s="597"/>
    </row>
    <row r="179" spans="1:20" ht="26.25" customHeight="1" x14ac:dyDescent="0.2">
      <c r="A179" s="639">
        <v>173</v>
      </c>
      <c r="B179" s="631" t="str">
        <f t="shared" si="2"/>
        <v>11.50803155.02</v>
      </c>
      <c r="C179" s="638" t="s">
        <v>1181</v>
      </c>
      <c r="D179" s="631" t="str">
        <f>VLOOKUP(E179,[5]QuyetdinhPCGD!$B$6:$C$1417,2,0)</f>
        <v>0803155</v>
      </c>
      <c r="E179" s="721" t="s">
        <v>1180</v>
      </c>
      <c r="F179" s="636" t="s">
        <v>173</v>
      </c>
      <c r="G179" s="636" t="s">
        <v>8</v>
      </c>
      <c r="H179" s="635" t="s">
        <v>1105</v>
      </c>
      <c r="I179" s="658"/>
      <c r="J179" s="647" t="s">
        <v>1108</v>
      </c>
      <c r="K179" s="720">
        <v>10239</v>
      </c>
      <c r="L179" s="646"/>
      <c r="M179" s="645" t="s">
        <v>70</v>
      </c>
      <c r="N179" s="651" t="str">
        <f>VLOOKUP(C179,[6]K11!$B$3:$K$1202,10,0)</f>
        <v>Mở</v>
      </c>
      <c r="O179" s="631" t="s">
        <v>2249</v>
      </c>
      <c r="P179" s="643">
        <f>VLOOKUP(C179,[6]K11!$B$3:$J$1202,9,0)</f>
        <v>75</v>
      </c>
      <c r="Q179" s="569"/>
      <c r="R179" s="558">
        <v>173</v>
      </c>
      <c r="S179" s="558" t="s">
        <v>2472</v>
      </c>
      <c r="T179" s="597"/>
    </row>
    <row r="180" spans="1:20" ht="26.25" customHeight="1" x14ac:dyDescent="0.2">
      <c r="A180" s="639">
        <v>174</v>
      </c>
      <c r="B180" s="631" t="str">
        <f t="shared" si="2"/>
        <v>11.50503140.02</v>
      </c>
      <c r="C180" s="638" t="s">
        <v>1243</v>
      </c>
      <c r="D180" s="631" t="str">
        <f>VLOOKUP(E180,[5]QuyetdinhPCGD!$B$6:$C$1417,2,0)</f>
        <v>0503140</v>
      </c>
      <c r="E180" s="721" t="s">
        <v>1242</v>
      </c>
      <c r="F180" s="636" t="s">
        <v>145</v>
      </c>
      <c r="G180" s="636" t="s">
        <v>9</v>
      </c>
      <c r="H180" s="635" t="s">
        <v>1105</v>
      </c>
      <c r="I180" s="634"/>
      <c r="J180" s="647" t="s">
        <v>1108</v>
      </c>
      <c r="K180" s="720">
        <v>10239</v>
      </c>
      <c r="L180" s="646"/>
      <c r="M180" s="645" t="s">
        <v>70</v>
      </c>
      <c r="N180" s="651" t="str">
        <f>VLOOKUP(C180,[6]K11!$B$3:$K$1202,10,0)</f>
        <v>Mở</v>
      </c>
      <c r="O180" s="631" t="s">
        <v>2249</v>
      </c>
      <c r="P180" s="643">
        <f>VLOOKUP(C180,[6]K11!$B$3:$J$1202,9,0)</f>
        <v>75</v>
      </c>
      <c r="Q180" s="569"/>
      <c r="R180" s="558">
        <v>174</v>
      </c>
      <c r="S180" s="558" t="s">
        <v>2472</v>
      </c>
      <c r="T180" s="597"/>
    </row>
    <row r="181" spans="1:20" ht="26.25" customHeight="1" x14ac:dyDescent="0.2">
      <c r="A181" s="639">
        <v>175</v>
      </c>
      <c r="B181" s="631" t="str">
        <f t="shared" si="2"/>
        <v>11.50503140.02</v>
      </c>
      <c r="C181" s="638" t="s">
        <v>1243</v>
      </c>
      <c r="D181" s="631" t="str">
        <f>VLOOKUP(E181,[5]QuyetdinhPCGD!$B$6:$C$1417,2,0)</f>
        <v>0503140</v>
      </c>
      <c r="E181" s="721" t="s">
        <v>1242</v>
      </c>
      <c r="F181" s="636" t="s">
        <v>169</v>
      </c>
      <c r="G181" s="636" t="s">
        <v>10</v>
      </c>
      <c r="H181" s="635" t="s">
        <v>1105</v>
      </c>
      <c r="I181" s="634"/>
      <c r="J181" s="647" t="s">
        <v>1108</v>
      </c>
      <c r="K181" s="720">
        <v>10239</v>
      </c>
      <c r="L181" s="646"/>
      <c r="M181" s="645" t="s">
        <v>70</v>
      </c>
      <c r="N181" s="651" t="str">
        <f>VLOOKUP(C181,[6]K11!$B$3:$K$1202,10,0)</f>
        <v>Mở</v>
      </c>
      <c r="O181" s="631" t="s">
        <v>2249</v>
      </c>
      <c r="P181" s="643">
        <f>VLOOKUP(C181,[6]K11!$B$3:$J$1202,9,0)</f>
        <v>75</v>
      </c>
      <c r="Q181" s="569"/>
      <c r="R181" s="558">
        <v>175</v>
      </c>
      <c r="S181" s="558" t="s">
        <v>2472</v>
      </c>
      <c r="T181" s="597"/>
    </row>
    <row r="182" spans="1:20" ht="26.25" customHeight="1" x14ac:dyDescent="0.2">
      <c r="A182" s="639">
        <v>176</v>
      </c>
      <c r="B182" s="631" t="str">
        <f t="shared" si="2"/>
        <v>11.50803158.02</v>
      </c>
      <c r="C182" s="638" t="s">
        <v>1292</v>
      </c>
      <c r="D182" s="631" t="str">
        <f>VLOOKUP(E182,[5]QuyetdinhPCGD!$B$6:$C$1417,2,0)</f>
        <v>0803158</v>
      </c>
      <c r="E182" s="721" t="s">
        <v>1291</v>
      </c>
      <c r="F182" s="636" t="s">
        <v>68</v>
      </c>
      <c r="G182" s="636" t="s">
        <v>10</v>
      </c>
      <c r="H182" s="635" t="s">
        <v>1105</v>
      </c>
      <c r="I182" s="634"/>
      <c r="J182" s="647" t="s">
        <v>1108</v>
      </c>
      <c r="K182" s="720">
        <v>10239</v>
      </c>
      <c r="L182" s="646"/>
      <c r="M182" s="645" t="s">
        <v>70</v>
      </c>
      <c r="N182" s="651" t="str">
        <f>VLOOKUP(C182,[6]K11!$B$3:$K$1202,10,0)</f>
        <v>Mở</v>
      </c>
      <c r="O182" s="631" t="s">
        <v>2249</v>
      </c>
      <c r="P182" s="643">
        <f>VLOOKUP(C182,[6]K11!$B$3:$J$1202,9,0)</f>
        <v>74</v>
      </c>
      <c r="Q182" s="569"/>
      <c r="R182" s="558">
        <v>176</v>
      </c>
      <c r="S182" s="558" t="s">
        <v>2472</v>
      </c>
      <c r="T182" s="597"/>
    </row>
    <row r="183" spans="1:20" ht="26.25" customHeight="1" x14ac:dyDescent="0.2">
      <c r="A183" s="639">
        <v>177</v>
      </c>
      <c r="B183" s="631" t="str">
        <f t="shared" si="2"/>
        <v>11.50803136.10</v>
      </c>
      <c r="C183" s="638" t="s">
        <v>2093</v>
      </c>
      <c r="D183" s="631" t="str">
        <f>VLOOKUP(E183,[5]QuyetdinhPCGD!$B$6:$C$1417,2,0)</f>
        <v>0803136</v>
      </c>
      <c r="E183" s="721" t="s">
        <v>2084</v>
      </c>
      <c r="F183" s="636" t="s">
        <v>173</v>
      </c>
      <c r="G183" s="636" t="s">
        <v>12</v>
      </c>
      <c r="H183" s="635" t="s">
        <v>1105</v>
      </c>
      <c r="I183" s="634"/>
      <c r="J183" s="647" t="s">
        <v>1108</v>
      </c>
      <c r="K183" s="720">
        <v>10239</v>
      </c>
      <c r="L183" s="646"/>
      <c r="M183" s="645" t="s">
        <v>180</v>
      </c>
      <c r="N183" s="651" t="str">
        <f>VLOOKUP(C183,[6]K11!$B$3:$K$1202,10,0)</f>
        <v>Mở</v>
      </c>
      <c r="O183" s="631" t="s">
        <v>2249</v>
      </c>
      <c r="P183" s="643">
        <f>VLOOKUP(C183,[6]K11!$B$3:$J$1202,9,0)</f>
        <v>75</v>
      </c>
      <c r="Q183" s="569"/>
      <c r="R183" s="558">
        <v>177</v>
      </c>
      <c r="S183" s="558" t="s">
        <v>2472</v>
      </c>
      <c r="T183" s="597"/>
    </row>
    <row r="184" spans="1:20" ht="26.25" customHeight="1" x14ac:dyDescent="0.2">
      <c r="A184" s="639">
        <v>178</v>
      </c>
      <c r="B184" s="631" t="str">
        <f t="shared" si="2"/>
        <v>11.50303157.05</v>
      </c>
      <c r="C184" s="638" t="s">
        <v>1082</v>
      </c>
      <c r="D184" s="631" t="str">
        <f>VLOOKUP(E184,[5]QuyetdinhPCGD!$B$6:$C$1417,2,0)</f>
        <v>0303157</v>
      </c>
      <c r="E184" s="722" t="s">
        <v>1078</v>
      </c>
      <c r="F184" s="564" t="s">
        <v>60</v>
      </c>
      <c r="G184" s="636" t="s">
        <v>12</v>
      </c>
      <c r="H184" s="635" t="s">
        <v>886</v>
      </c>
      <c r="I184" s="634"/>
      <c r="J184" s="647" t="s">
        <v>182</v>
      </c>
      <c r="K184" s="720">
        <v>10241</v>
      </c>
      <c r="L184" s="646"/>
      <c r="M184" s="645" t="s">
        <v>112</v>
      </c>
      <c r="N184" s="651" t="str">
        <f>VLOOKUP(C184,[6]K11!$B$3:$K$1202,10,0)</f>
        <v>Mở</v>
      </c>
      <c r="O184" s="631" t="s">
        <v>2249</v>
      </c>
      <c r="P184" s="643">
        <f>VLOOKUP(C184,[6]K11!$B$3:$J$1202,9,0)</f>
        <v>52</v>
      </c>
      <c r="Q184" s="569"/>
      <c r="R184" s="558">
        <v>178</v>
      </c>
      <c r="S184" s="558" t="s">
        <v>4627</v>
      </c>
    </row>
    <row r="185" spans="1:20" ht="26.25" customHeight="1" x14ac:dyDescent="0.2">
      <c r="A185" s="639">
        <v>179</v>
      </c>
      <c r="B185" s="631" t="str">
        <f t="shared" si="2"/>
        <v>11.50303189.01</v>
      </c>
      <c r="C185" s="638" t="s">
        <v>1373</v>
      </c>
      <c r="D185" s="631" t="str">
        <f>VLOOKUP(E185,[5]QuyetdinhPCGD!$B$6:$C$1417,2,0)</f>
        <v>0303189</v>
      </c>
      <c r="E185" s="722" t="s">
        <v>1374</v>
      </c>
      <c r="F185" s="636" t="s">
        <v>67</v>
      </c>
      <c r="G185" s="636" t="s">
        <v>11</v>
      </c>
      <c r="H185" s="635" t="s">
        <v>886</v>
      </c>
      <c r="I185" s="634"/>
      <c r="J185" s="647" t="s">
        <v>182</v>
      </c>
      <c r="K185" s="720">
        <v>10241</v>
      </c>
      <c r="L185" s="646"/>
      <c r="M185" s="645" t="s">
        <v>62</v>
      </c>
      <c r="N185" s="651" t="str">
        <f>VLOOKUP(C185,[6]K11!$B$3:$K$1202,10,0)</f>
        <v>Mở</v>
      </c>
      <c r="O185" s="631" t="s">
        <v>2249</v>
      </c>
      <c r="P185" s="643">
        <f>VLOOKUP(C185,[6]K11!$B$3:$J$1202,9,0)</f>
        <v>53</v>
      </c>
      <c r="Q185" s="569"/>
      <c r="R185" s="558">
        <v>179</v>
      </c>
      <c r="S185" s="558" t="s">
        <v>4627</v>
      </c>
    </row>
    <row r="186" spans="1:20" ht="26.25" customHeight="1" x14ac:dyDescent="0.2">
      <c r="A186" s="639">
        <v>180</v>
      </c>
      <c r="B186" s="631" t="str">
        <f t="shared" si="2"/>
        <v>11.50503154.01</v>
      </c>
      <c r="C186" s="638" t="s">
        <v>1966</v>
      </c>
      <c r="D186" s="631" t="str">
        <f>VLOOKUP(E186,[5]QuyetdinhPCGD!$B$6:$C$1417,2,0)</f>
        <v>0503154</v>
      </c>
      <c r="E186" s="722" t="s">
        <v>1967</v>
      </c>
      <c r="F186" s="636" t="s">
        <v>100</v>
      </c>
      <c r="G186" s="636" t="s">
        <v>10</v>
      </c>
      <c r="H186" s="635" t="s">
        <v>886</v>
      </c>
      <c r="I186" s="634"/>
      <c r="J186" s="647" t="s">
        <v>182</v>
      </c>
      <c r="K186" s="720">
        <v>10241</v>
      </c>
      <c r="L186" s="646"/>
      <c r="M186" s="645" t="s">
        <v>62</v>
      </c>
      <c r="N186" s="651" t="str">
        <f>VLOOKUP(C186,[6]K11!$B$3:$K$1202,10,0)</f>
        <v>Mở</v>
      </c>
      <c r="O186" s="631" t="s">
        <v>2249</v>
      </c>
      <c r="P186" s="643">
        <f>VLOOKUP(C186,[6]K11!$B$3:$J$1202,9,0)</f>
        <v>50</v>
      </c>
      <c r="Q186" s="569"/>
      <c r="R186" s="558">
        <v>180</v>
      </c>
      <c r="S186" s="558" t="s">
        <v>4627</v>
      </c>
    </row>
    <row r="187" spans="1:20" ht="26.25" customHeight="1" x14ac:dyDescent="0.2">
      <c r="A187" s="639">
        <v>181</v>
      </c>
      <c r="B187" s="631" t="str">
        <f t="shared" si="2"/>
        <v>11.50303205.01</v>
      </c>
      <c r="C187" s="638" t="s">
        <v>2058</v>
      </c>
      <c r="D187" s="631" t="str">
        <f>VLOOKUP(E187,[5]QuyetdinhPCGD!$B$6:$C$1417,2,0)</f>
        <v>0303205</v>
      </c>
      <c r="E187" s="570" t="s">
        <v>2059</v>
      </c>
      <c r="F187" s="564" t="s">
        <v>91</v>
      </c>
      <c r="G187" s="636" t="s">
        <v>12</v>
      </c>
      <c r="H187" s="635" t="s">
        <v>886</v>
      </c>
      <c r="I187" s="634"/>
      <c r="J187" s="647" t="s">
        <v>182</v>
      </c>
      <c r="K187" s="720">
        <v>10241</v>
      </c>
      <c r="L187" s="646"/>
      <c r="M187" s="645" t="s">
        <v>62</v>
      </c>
      <c r="N187" s="651" t="str">
        <f>VLOOKUP(C187,[6]K11!$B$3:$K$1202,10,0)</f>
        <v>Mở</v>
      </c>
      <c r="O187" s="631" t="s">
        <v>2249</v>
      </c>
      <c r="P187" s="643">
        <f>VLOOKUP(C187,[6]K11!$B$3:$J$1202,9,0)</f>
        <v>54</v>
      </c>
      <c r="Q187" s="569"/>
      <c r="R187" s="558">
        <v>181</v>
      </c>
      <c r="S187" s="558" t="s">
        <v>4627</v>
      </c>
    </row>
    <row r="188" spans="1:20" ht="26.25" customHeight="1" x14ac:dyDescent="0.2">
      <c r="A188" s="639">
        <v>182</v>
      </c>
      <c r="B188" s="631" t="str">
        <f t="shared" si="2"/>
        <v>11.50503135.01</v>
      </c>
      <c r="C188" s="638" t="s">
        <v>1115</v>
      </c>
      <c r="D188" s="631" t="str">
        <f>VLOOKUP(E188,[5]QuyetdinhPCGD!$B$6:$C$1417,2,0)</f>
        <v>0503135</v>
      </c>
      <c r="E188" s="722" t="s">
        <v>93</v>
      </c>
      <c r="F188" s="636" t="s">
        <v>138</v>
      </c>
      <c r="G188" s="636" t="s">
        <v>8</v>
      </c>
      <c r="H188" s="635" t="s">
        <v>1110</v>
      </c>
      <c r="I188" s="658"/>
      <c r="J188" s="647" t="s">
        <v>187</v>
      </c>
      <c r="K188" s="720">
        <v>10197</v>
      </c>
      <c r="L188" s="646"/>
      <c r="M188" s="645" t="s">
        <v>62</v>
      </c>
      <c r="N188" s="651" t="str">
        <f>VLOOKUP(C188,[6]K11!$B$3:$K$1202,10,0)</f>
        <v>Mở</v>
      </c>
      <c r="O188" s="631" t="s">
        <v>2249</v>
      </c>
      <c r="P188" s="643">
        <f>VLOOKUP(C188,[6]K11!$B$3:$J$1202,9,0)</f>
        <v>77</v>
      </c>
      <c r="Q188" s="569"/>
      <c r="R188" s="558">
        <v>182</v>
      </c>
      <c r="S188" s="558" t="s">
        <v>2472</v>
      </c>
      <c r="T188" s="657"/>
    </row>
    <row r="189" spans="1:20" ht="26.25" customHeight="1" x14ac:dyDescent="0.2">
      <c r="A189" s="639">
        <v>183</v>
      </c>
      <c r="B189" s="631" t="str">
        <f t="shared" si="2"/>
        <v>11.50503161.08</v>
      </c>
      <c r="C189" s="638" t="s">
        <v>1490</v>
      </c>
      <c r="D189" s="631" t="str">
        <f>VLOOKUP(E189,[5]QuyetdinhPCGD!$B$6:$C$1417,2,0)</f>
        <v>0503161</v>
      </c>
      <c r="E189" s="722" t="s">
        <v>1483</v>
      </c>
      <c r="F189" s="636" t="s">
        <v>113</v>
      </c>
      <c r="G189" s="636" t="s">
        <v>13</v>
      </c>
      <c r="H189" s="635" t="s">
        <v>1110</v>
      </c>
      <c r="I189" s="634"/>
      <c r="J189" s="647" t="s">
        <v>187</v>
      </c>
      <c r="K189" s="720">
        <v>10197</v>
      </c>
      <c r="L189" s="646"/>
      <c r="M189" s="645" t="s">
        <v>119</v>
      </c>
      <c r="N189" s="651" t="str">
        <f>VLOOKUP(C189,[6]K11!$B$3:$K$1202,10,0)</f>
        <v>Mở</v>
      </c>
      <c r="O189" s="631" t="s">
        <v>2249</v>
      </c>
      <c r="P189" s="643">
        <f>VLOOKUP(C189,[6]K11!$B$3:$J$1202,9,0)</f>
        <v>77</v>
      </c>
      <c r="Q189" s="569"/>
      <c r="R189" s="558">
        <v>183</v>
      </c>
      <c r="S189" s="558" t="s">
        <v>2472</v>
      </c>
    </row>
    <row r="190" spans="1:20" ht="26.25" customHeight="1" x14ac:dyDescent="0.2">
      <c r="A190" s="639">
        <v>184</v>
      </c>
      <c r="B190" s="631" t="str">
        <f t="shared" si="2"/>
        <v>11.50503135.02</v>
      </c>
      <c r="C190" s="638" t="s">
        <v>1116</v>
      </c>
      <c r="D190" s="631" t="str">
        <f>VLOOKUP(E190,[5]QuyetdinhPCGD!$B$6:$C$1417,2,0)</f>
        <v>0503135</v>
      </c>
      <c r="E190" s="722" t="s">
        <v>93</v>
      </c>
      <c r="F190" s="636" t="s">
        <v>142</v>
      </c>
      <c r="G190" s="636" t="s">
        <v>12</v>
      </c>
      <c r="H190" s="635" t="s">
        <v>1110</v>
      </c>
      <c r="I190" s="634"/>
      <c r="J190" s="647" t="s">
        <v>190</v>
      </c>
      <c r="K190" s="720">
        <v>10198</v>
      </c>
      <c r="L190" s="646"/>
      <c r="M190" s="645" t="s">
        <v>70</v>
      </c>
      <c r="N190" s="651" t="str">
        <f>VLOOKUP(C190,[6]K11!$B$3:$K$1202,10,0)</f>
        <v>Mở</v>
      </c>
      <c r="O190" s="631" t="s">
        <v>2249</v>
      </c>
      <c r="P190" s="643">
        <f>VLOOKUP(C190,[6]K11!$B$3:$J$1202,9,0)</f>
        <v>75</v>
      </c>
      <c r="Q190" s="569"/>
      <c r="R190" s="558">
        <v>184</v>
      </c>
      <c r="S190" s="558" t="s">
        <v>4627</v>
      </c>
    </row>
    <row r="191" spans="1:20" ht="26.25" customHeight="1" x14ac:dyDescent="0.2">
      <c r="A191" s="639">
        <v>185</v>
      </c>
      <c r="B191" s="631" t="str">
        <f t="shared" si="2"/>
        <v>11.50503161.09</v>
      </c>
      <c r="C191" s="638" t="s">
        <v>1491</v>
      </c>
      <c r="D191" s="631" t="str">
        <f>VLOOKUP(E191,[5]QuyetdinhPCGD!$B$6:$C$1417,2,0)</f>
        <v>0503161</v>
      </c>
      <c r="E191" s="722" t="s">
        <v>1483</v>
      </c>
      <c r="F191" s="636" t="s">
        <v>108</v>
      </c>
      <c r="G191" s="636" t="s">
        <v>13</v>
      </c>
      <c r="H191" s="635" t="s">
        <v>1110</v>
      </c>
      <c r="I191" s="634"/>
      <c r="J191" s="647" t="s">
        <v>190</v>
      </c>
      <c r="K191" s="720">
        <v>10198</v>
      </c>
      <c r="L191" s="646"/>
      <c r="M191" s="645" t="s">
        <v>176</v>
      </c>
      <c r="N191" s="651" t="str">
        <f>VLOOKUP(C191,[6]K11!$B$3:$K$1202,10,0)</f>
        <v>Mở</v>
      </c>
      <c r="O191" s="631" t="s">
        <v>2249</v>
      </c>
      <c r="P191" s="643">
        <f>VLOOKUP(C191,[6]K11!$B$3:$J$1202,9,0)</f>
        <v>76</v>
      </c>
      <c r="Q191" s="569"/>
      <c r="R191" s="558">
        <v>185</v>
      </c>
      <c r="S191" s="558" t="s">
        <v>4627</v>
      </c>
    </row>
    <row r="192" spans="1:20" ht="26.25" customHeight="1" x14ac:dyDescent="0.2">
      <c r="A192" s="639">
        <v>186</v>
      </c>
      <c r="B192" s="631" t="str">
        <f t="shared" si="2"/>
        <v>11.50503135.03</v>
      </c>
      <c r="C192" s="638" t="s">
        <v>1117</v>
      </c>
      <c r="D192" s="631" t="str">
        <f>VLOOKUP(E192,[5]QuyetdinhPCGD!$B$6:$C$1417,2,0)</f>
        <v>0503135</v>
      </c>
      <c r="E192" s="722" t="s">
        <v>93</v>
      </c>
      <c r="F192" s="636" t="s">
        <v>138</v>
      </c>
      <c r="G192" s="636" t="s">
        <v>9</v>
      </c>
      <c r="H192" s="635" t="s">
        <v>711</v>
      </c>
      <c r="I192" s="634"/>
      <c r="J192" s="647" t="s">
        <v>191</v>
      </c>
      <c r="K192" s="720">
        <v>10199</v>
      </c>
      <c r="L192" s="646"/>
      <c r="M192" s="645" t="s">
        <v>75</v>
      </c>
      <c r="N192" s="651" t="str">
        <f>VLOOKUP(C192,[6]K11!$B$3:$K$1202,10,0)</f>
        <v>Mở</v>
      </c>
      <c r="O192" s="631" t="s">
        <v>2249</v>
      </c>
      <c r="P192" s="643">
        <f>VLOOKUP(C192,[6]K11!$B$3:$J$1202,9,0)</f>
        <v>79</v>
      </c>
      <c r="Q192" s="569"/>
      <c r="R192" s="558">
        <v>186</v>
      </c>
      <c r="S192" s="558" t="s">
        <v>2472</v>
      </c>
    </row>
    <row r="193" spans="1:20" ht="26.25" customHeight="1" x14ac:dyDescent="0.2">
      <c r="A193" s="639">
        <v>187</v>
      </c>
      <c r="B193" s="631" t="str">
        <f t="shared" si="2"/>
        <v>11.50503161.10</v>
      </c>
      <c r="C193" s="638" t="s">
        <v>1492</v>
      </c>
      <c r="D193" s="631" t="str">
        <f>VLOOKUP(E193,[5]QuyetdinhPCGD!$B$6:$C$1417,2,0)</f>
        <v>0503161</v>
      </c>
      <c r="E193" s="722" t="s">
        <v>1483</v>
      </c>
      <c r="F193" s="636" t="s">
        <v>113</v>
      </c>
      <c r="G193" s="636" t="s">
        <v>10</v>
      </c>
      <c r="H193" s="635" t="s">
        <v>711</v>
      </c>
      <c r="I193" s="634"/>
      <c r="J193" s="647" t="s">
        <v>191</v>
      </c>
      <c r="K193" s="720">
        <v>10199</v>
      </c>
      <c r="L193" s="646"/>
      <c r="M193" s="645" t="s">
        <v>180</v>
      </c>
      <c r="N193" s="651" t="str">
        <f>VLOOKUP(C193,[6]K11!$B$3:$K$1202,10,0)</f>
        <v>Mở</v>
      </c>
      <c r="O193" s="631" t="s">
        <v>2249</v>
      </c>
      <c r="P193" s="643">
        <f>VLOOKUP(C193,[6]K11!$B$3:$J$1202,9,0)</f>
        <v>75</v>
      </c>
      <c r="Q193" s="569"/>
      <c r="R193" s="558">
        <v>187</v>
      </c>
      <c r="S193" s="558" t="s">
        <v>2472</v>
      </c>
    </row>
    <row r="194" spans="1:20" ht="26.25" customHeight="1" x14ac:dyDescent="0.2">
      <c r="A194" s="639">
        <v>188</v>
      </c>
      <c r="B194" s="631" t="str">
        <f t="shared" si="2"/>
        <v>11.51603187.01</v>
      </c>
      <c r="C194" s="638" t="s">
        <v>861</v>
      </c>
      <c r="D194" s="631" t="str">
        <f>VLOOKUP(E194,[5]QuyetdinhPCGD!$B$6:$C$1417,2,0)</f>
        <v>1603187</v>
      </c>
      <c r="E194" s="722" t="s">
        <v>862</v>
      </c>
      <c r="F194" s="636" t="s">
        <v>113</v>
      </c>
      <c r="G194" s="636" t="s">
        <v>10</v>
      </c>
      <c r="H194" s="635" t="s">
        <v>589</v>
      </c>
      <c r="I194" s="634"/>
      <c r="J194" s="647" t="s">
        <v>700</v>
      </c>
      <c r="K194" s="720">
        <v>10240</v>
      </c>
      <c r="L194" s="646"/>
      <c r="M194" s="645" t="s">
        <v>62</v>
      </c>
      <c r="N194" s="651" t="str">
        <f>VLOOKUP(C194,[6]K11!$B$3:$K$1202,10,0)</f>
        <v>Mở</v>
      </c>
      <c r="O194" s="631" t="s">
        <v>2249</v>
      </c>
      <c r="P194" s="643">
        <f>VLOOKUP(C194,[6]K11!$B$3:$J$1202,9,0)</f>
        <v>68</v>
      </c>
      <c r="Q194" s="569"/>
      <c r="R194" s="558">
        <v>188</v>
      </c>
      <c r="S194" s="558" t="s">
        <v>2472</v>
      </c>
      <c r="T194" s="597"/>
    </row>
    <row r="195" spans="1:20" ht="26.25" customHeight="1" x14ac:dyDescent="0.2">
      <c r="A195" s="639">
        <v>189</v>
      </c>
      <c r="B195" s="631" t="str">
        <f t="shared" si="2"/>
        <v>11.51603190.01</v>
      </c>
      <c r="C195" s="638" t="s">
        <v>1233</v>
      </c>
      <c r="D195" s="631" t="str">
        <f>VLOOKUP(E195,[5]QuyetdinhPCGD!$B$6:$C$1417,2,0)</f>
        <v>1603190</v>
      </c>
      <c r="E195" s="722" t="s">
        <v>1234</v>
      </c>
      <c r="F195" s="636" t="s">
        <v>98</v>
      </c>
      <c r="G195" s="636" t="s">
        <v>12</v>
      </c>
      <c r="H195" s="635" t="s">
        <v>589</v>
      </c>
      <c r="I195" s="634"/>
      <c r="J195" s="647" t="s">
        <v>700</v>
      </c>
      <c r="K195" s="720">
        <v>10240</v>
      </c>
      <c r="L195" s="646"/>
      <c r="M195" s="645" t="s">
        <v>62</v>
      </c>
      <c r="N195" s="651" t="str">
        <f>VLOOKUP(C195,[6]K11!$B$3:$K$1202,10,0)</f>
        <v>Mở</v>
      </c>
      <c r="O195" s="631" t="s">
        <v>2249</v>
      </c>
      <c r="P195" s="643">
        <f>VLOOKUP(C195,[6]K11!$B$3:$J$1202,9,0)</f>
        <v>67</v>
      </c>
      <c r="Q195" s="569"/>
      <c r="R195" s="558">
        <v>189</v>
      </c>
      <c r="S195" s="558" t="s">
        <v>2472</v>
      </c>
      <c r="T195" s="597"/>
    </row>
    <row r="196" spans="1:20" ht="26.25" customHeight="1" x14ac:dyDescent="0.2">
      <c r="A196" s="639">
        <v>190</v>
      </c>
      <c r="B196" s="631" t="str">
        <f t="shared" si="2"/>
        <v>11.51603140.01</v>
      </c>
      <c r="C196" s="638" t="s">
        <v>1348</v>
      </c>
      <c r="D196" s="631" t="str">
        <f>VLOOKUP(E196,[5]QuyetdinhPCGD!$B$6:$C$1417,2,0)</f>
        <v>1603140</v>
      </c>
      <c r="E196" s="722" t="s">
        <v>195</v>
      </c>
      <c r="F196" s="636" t="s">
        <v>68</v>
      </c>
      <c r="G196" s="636" t="s">
        <v>8</v>
      </c>
      <c r="H196" s="635" t="s">
        <v>589</v>
      </c>
      <c r="I196" s="658"/>
      <c r="J196" s="647" t="s">
        <v>700</v>
      </c>
      <c r="K196" s="720">
        <v>10240</v>
      </c>
      <c r="L196" s="646"/>
      <c r="M196" s="645" t="s">
        <v>62</v>
      </c>
      <c r="N196" s="651" t="str">
        <f>VLOOKUP(C196,[6]K11!$B$3:$K$1202,10,0)</f>
        <v>Mở</v>
      </c>
      <c r="O196" s="631" t="s">
        <v>2249</v>
      </c>
      <c r="P196" s="643">
        <f>VLOOKUP(C196,[6]K11!$B$3:$J$1202,9,0)</f>
        <v>63</v>
      </c>
      <c r="Q196" s="569"/>
      <c r="R196" s="558">
        <v>190</v>
      </c>
      <c r="S196" s="558" t="s">
        <v>2472</v>
      </c>
      <c r="T196" s="597"/>
    </row>
    <row r="197" spans="1:20" ht="26.25" customHeight="1" x14ac:dyDescent="0.2">
      <c r="A197" s="639">
        <v>191</v>
      </c>
      <c r="B197" s="631" t="str">
        <f t="shared" si="2"/>
        <v>11.51603140.01</v>
      </c>
      <c r="C197" s="638" t="s">
        <v>1348</v>
      </c>
      <c r="D197" s="631" t="str">
        <f>VLOOKUP(E197,[5]QuyetdinhPCGD!$B$6:$C$1417,2,0)</f>
        <v>1603140</v>
      </c>
      <c r="E197" s="722" t="s">
        <v>195</v>
      </c>
      <c r="F197" s="636" t="s">
        <v>85</v>
      </c>
      <c r="G197" s="636" t="s">
        <v>10</v>
      </c>
      <c r="H197" s="635" t="s">
        <v>589</v>
      </c>
      <c r="I197" s="634"/>
      <c r="J197" s="647" t="s">
        <v>700</v>
      </c>
      <c r="K197" s="720">
        <v>10240</v>
      </c>
      <c r="L197" s="646"/>
      <c r="M197" s="645" t="s">
        <v>62</v>
      </c>
      <c r="N197" s="651" t="str">
        <f>VLOOKUP(C197,[6]K11!$B$3:$K$1202,10,0)</f>
        <v>Mở</v>
      </c>
      <c r="O197" s="631" t="s">
        <v>2249</v>
      </c>
      <c r="P197" s="643">
        <f>VLOOKUP(C197,[6]K11!$B$3:$J$1202,9,0)</f>
        <v>63</v>
      </c>
      <c r="Q197" s="569"/>
      <c r="R197" s="558">
        <v>191</v>
      </c>
      <c r="S197" s="558" t="s">
        <v>2472</v>
      </c>
      <c r="T197" s="597"/>
    </row>
    <row r="198" spans="1:20" ht="26.25" customHeight="1" x14ac:dyDescent="0.2">
      <c r="A198" s="639">
        <v>192</v>
      </c>
      <c r="B198" s="631" t="str">
        <f t="shared" si="2"/>
        <v>11.51403103.01</v>
      </c>
      <c r="C198" s="638" t="s">
        <v>712</v>
      </c>
      <c r="D198" s="631" t="str">
        <f>VLOOKUP(E198,[5]QuyetdinhPCGD!$B$6:$C$1417,2,0)</f>
        <v>1403103</v>
      </c>
      <c r="E198" s="570" t="s">
        <v>713</v>
      </c>
      <c r="F198" s="636" t="s">
        <v>60</v>
      </c>
      <c r="G198" s="636" t="s">
        <v>11</v>
      </c>
      <c r="H198" s="656" t="s">
        <v>783</v>
      </c>
      <c r="I198" s="634"/>
      <c r="J198" s="647" t="s">
        <v>484</v>
      </c>
      <c r="K198" s="720">
        <v>10224</v>
      </c>
      <c r="L198" s="646"/>
      <c r="M198" s="645" t="s">
        <v>62</v>
      </c>
      <c r="N198" s="651" t="str">
        <f>VLOOKUP(C198,[6]K11!$B$3:$K$1202,10,0)</f>
        <v>Mở</v>
      </c>
      <c r="O198" s="631" t="s">
        <v>2249</v>
      </c>
      <c r="P198" s="643">
        <f>VLOOKUP(C198,[6]K11!$B$3:$J$1202,9,0)</f>
        <v>33</v>
      </c>
      <c r="Q198" s="569"/>
      <c r="R198" s="558">
        <v>192</v>
      </c>
      <c r="S198" s="558" t="s">
        <v>4627</v>
      </c>
      <c r="T198" s="653" t="s">
        <v>714</v>
      </c>
    </row>
    <row r="199" spans="1:20" ht="26.25" customHeight="1" x14ac:dyDescent="0.2">
      <c r="A199" s="639">
        <v>193</v>
      </c>
      <c r="B199" s="631" t="str">
        <f t="shared" ref="B199:B261" si="3">CONCATENATE("11.5",D199,".",M199)</f>
        <v>11.51303101.03</v>
      </c>
      <c r="C199" s="638" t="s">
        <v>771</v>
      </c>
      <c r="D199" s="631" t="str">
        <f>VLOOKUP(E199,[5]QuyetdinhPCGD!$B$6:$C$1417,2,0)</f>
        <v>1303101</v>
      </c>
      <c r="E199" s="722" t="s">
        <v>768</v>
      </c>
      <c r="F199" s="636" t="s">
        <v>91</v>
      </c>
      <c r="G199" s="636" t="s">
        <v>11</v>
      </c>
      <c r="H199" s="656" t="s">
        <v>1894</v>
      </c>
      <c r="I199" s="634"/>
      <c r="J199" s="647" t="s">
        <v>484</v>
      </c>
      <c r="K199" s="720">
        <v>10224</v>
      </c>
      <c r="L199" s="646"/>
      <c r="M199" s="645" t="s">
        <v>75</v>
      </c>
      <c r="N199" s="651" t="str">
        <f>VLOOKUP(C199,[6]K11!$B$3:$K$1202,10,0)</f>
        <v>Mở</v>
      </c>
      <c r="O199" s="631" t="s">
        <v>2249</v>
      </c>
      <c r="P199" s="643">
        <f>VLOOKUP(C199,[6]K11!$B$3:$J$1202,9,0)</f>
        <v>51</v>
      </c>
      <c r="Q199" s="569"/>
      <c r="R199" s="558">
        <v>193</v>
      </c>
      <c r="S199" s="558" t="s">
        <v>4627</v>
      </c>
      <c r="T199" s="653" t="s">
        <v>714</v>
      </c>
    </row>
    <row r="200" spans="1:20" ht="26.25" customHeight="1" x14ac:dyDescent="0.2">
      <c r="A200" s="639">
        <v>194</v>
      </c>
      <c r="B200" s="631" t="str">
        <f t="shared" si="3"/>
        <v>11.51403103.02</v>
      </c>
      <c r="C200" s="638" t="s">
        <v>715</v>
      </c>
      <c r="D200" s="631" t="str">
        <f>VLOOKUP(E200,[5]QuyetdinhPCGD!$B$6:$C$1417,2,0)</f>
        <v>1403103</v>
      </c>
      <c r="E200" s="722" t="s">
        <v>713</v>
      </c>
      <c r="F200" s="636" t="s">
        <v>94</v>
      </c>
      <c r="G200" s="636" t="s">
        <v>11</v>
      </c>
      <c r="H200" s="712" t="s">
        <v>714</v>
      </c>
      <c r="I200" s="634"/>
      <c r="J200" s="647" t="s">
        <v>499</v>
      </c>
      <c r="K200" s="720">
        <v>10225</v>
      </c>
      <c r="L200" s="646"/>
      <c r="M200" s="645" t="s">
        <v>70</v>
      </c>
      <c r="N200" s="651" t="str">
        <f>VLOOKUP(C200,[6]K11!$B$3:$K$1202,10,0)</f>
        <v>Mở</v>
      </c>
      <c r="O200" s="631" t="s">
        <v>2249</v>
      </c>
      <c r="P200" s="643">
        <f>VLOOKUP(C200,[6]K11!$B$3:$J$1202,9,0)</f>
        <v>47</v>
      </c>
      <c r="Q200" s="569"/>
      <c r="R200" s="558">
        <v>194</v>
      </c>
      <c r="S200" s="558" t="s">
        <v>2472</v>
      </c>
    </row>
    <row r="201" spans="1:20" ht="26.25" customHeight="1" x14ac:dyDescent="0.2">
      <c r="A201" s="639">
        <v>195</v>
      </c>
      <c r="B201" s="631" t="str">
        <f t="shared" si="3"/>
        <v>11.51303101.04</v>
      </c>
      <c r="C201" s="638" t="s">
        <v>772</v>
      </c>
      <c r="D201" s="631" t="str">
        <f>VLOOKUP(E201,[5]QuyetdinhPCGD!$B$6:$C$1417,2,0)</f>
        <v>1303101</v>
      </c>
      <c r="E201" s="722" t="s">
        <v>768</v>
      </c>
      <c r="F201" s="636" t="s">
        <v>68</v>
      </c>
      <c r="G201" s="636" t="s">
        <v>11</v>
      </c>
      <c r="H201" s="712" t="s">
        <v>714</v>
      </c>
      <c r="I201" s="634"/>
      <c r="J201" s="647" t="s">
        <v>499</v>
      </c>
      <c r="K201" s="720">
        <v>10225</v>
      </c>
      <c r="L201" s="646"/>
      <c r="M201" s="645" t="s">
        <v>89</v>
      </c>
      <c r="N201" s="651" t="str">
        <f>VLOOKUP(C201,[6]K11!$B$3:$K$1202,10,0)</f>
        <v>Mở</v>
      </c>
      <c r="O201" s="631" t="s">
        <v>2249</v>
      </c>
      <c r="P201" s="643">
        <f>VLOOKUP(C201,[6]K11!$B$3:$J$1202,9,0)</f>
        <v>36</v>
      </c>
      <c r="Q201" s="569"/>
      <c r="R201" s="558">
        <v>195</v>
      </c>
      <c r="S201" s="558" t="s">
        <v>2472</v>
      </c>
    </row>
    <row r="202" spans="1:20" ht="26.25" customHeight="1" x14ac:dyDescent="0.2">
      <c r="A202" s="639">
        <v>196</v>
      </c>
      <c r="B202" s="631" t="str">
        <f t="shared" si="3"/>
        <v>11.50103102.01</v>
      </c>
      <c r="C202" s="638" t="s">
        <v>613</v>
      </c>
      <c r="D202" s="631" t="str">
        <f>VLOOKUP(E202,[5]QuyetdinhPCGD!$B$6:$C$1417,2,0)</f>
        <v>0103102</v>
      </c>
      <c r="E202" s="721" t="s">
        <v>614</v>
      </c>
      <c r="F202" s="636" t="s">
        <v>178</v>
      </c>
      <c r="G202" s="636" t="s">
        <v>8</v>
      </c>
      <c r="H202" s="635" t="s">
        <v>602</v>
      </c>
      <c r="I202" s="634"/>
      <c r="J202" s="647" t="s">
        <v>510</v>
      </c>
      <c r="K202" s="720">
        <v>10170</v>
      </c>
      <c r="L202" s="646"/>
      <c r="M202" s="645" t="s">
        <v>62</v>
      </c>
      <c r="N202" s="651" t="str">
        <f>VLOOKUP(C202,[6]K11!$B$3:$K$1202,10,0)</f>
        <v>Mở</v>
      </c>
      <c r="O202" s="631" t="s">
        <v>2249</v>
      </c>
      <c r="P202" s="643">
        <f>VLOOKUP(C202,[6]K11!$B$3:$J$1202,9,0)</f>
        <v>74</v>
      </c>
      <c r="Q202" s="569"/>
      <c r="R202" s="558">
        <v>196</v>
      </c>
      <c r="S202" s="558" t="s">
        <v>4627</v>
      </c>
    </row>
    <row r="203" spans="1:20" ht="26.25" customHeight="1" x14ac:dyDescent="0.2">
      <c r="A203" s="639">
        <v>197</v>
      </c>
      <c r="B203" s="631" t="str">
        <f t="shared" si="3"/>
        <v>11.50203121.01</v>
      </c>
      <c r="C203" s="638" t="s">
        <v>938</v>
      </c>
      <c r="D203" s="631" t="str">
        <f>VLOOKUP(E203,[5]QuyetdinhPCGD!$B$6:$C$1417,2,0)</f>
        <v>0203121</v>
      </c>
      <c r="E203" s="721" t="s">
        <v>939</v>
      </c>
      <c r="F203" s="636" t="s">
        <v>142</v>
      </c>
      <c r="G203" s="636" t="s">
        <v>12</v>
      </c>
      <c r="H203" s="635" t="s">
        <v>602</v>
      </c>
      <c r="I203" s="634"/>
      <c r="J203" s="647" t="s">
        <v>510</v>
      </c>
      <c r="K203" s="720">
        <v>10170</v>
      </c>
      <c r="L203" s="646"/>
      <c r="M203" s="645" t="s">
        <v>62</v>
      </c>
      <c r="N203" s="651" t="str">
        <f>VLOOKUP(C203,[6]K11!$B$3:$K$1202,10,0)</f>
        <v>Mở</v>
      </c>
      <c r="O203" s="631" t="s">
        <v>2249</v>
      </c>
      <c r="P203" s="643">
        <f>VLOOKUP(C203,[6]K11!$B$3:$J$1202,9,0)</f>
        <v>75</v>
      </c>
      <c r="Q203" s="569"/>
      <c r="R203" s="558">
        <v>197</v>
      </c>
      <c r="S203" s="558" t="s">
        <v>4627</v>
      </c>
    </row>
    <row r="204" spans="1:20" ht="26.25" customHeight="1" x14ac:dyDescent="0.2">
      <c r="A204" s="639">
        <v>198</v>
      </c>
      <c r="B204" s="631" t="str">
        <f t="shared" si="3"/>
        <v>11.50103102.02</v>
      </c>
      <c r="C204" s="638" t="s">
        <v>615</v>
      </c>
      <c r="D204" s="631" t="str">
        <f>VLOOKUP(E204,[5]QuyetdinhPCGD!$B$6:$C$1417,2,0)</f>
        <v>0103102</v>
      </c>
      <c r="E204" s="721" t="s">
        <v>614</v>
      </c>
      <c r="F204" s="636" t="s">
        <v>173</v>
      </c>
      <c r="G204" s="636" t="s">
        <v>8</v>
      </c>
      <c r="H204" s="635" t="s">
        <v>602</v>
      </c>
      <c r="I204" s="658"/>
      <c r="J204" s="647" t="s">
        <v>521</v>
      </c>
      <c r="K204" s="720">
        <v>10171</v>
      </c>
      <c r="L204" s="646"/>
      <c r="M204" s="645" t="s">
        <v>70</v>
      </c>
      <c r="N204" s="651" t="str">
        <f>VLOOKUP(C204,[6]K11!$B$3:$K$1202,10,0)</f>
        <v>Mở</v>
      </c>
      <c r="O204" s="631" t="s">
        <v>2249</v>
      </c>
      <c r="P204" s="643">
        <f>VLOOKUP(C204,[6]K11!$B$3:$J$1202,9,0)</f>
        <v>74</v>
      </c>
      <c r="Q204" s="569"/>
      <c r="R204" s="558">
        <v>198</v>
      </c>
      <c r="S204" s="558" t="s">
        <v>2472</v>
      </c>
    </row>
    <row r="205" spans="1:20" ht="26.25" customHeight="1" x14ac:dyDescent="0.2">
      <c r="A205" s="639">
        <v>199</v>
      </c>
      <c r="B205" s="631" t="str">
        <f t="shared" si="3"/>
        <v>11.50203121.02</v>
      </c>
      <c r="C205" s="638" t="s">
        <v>940</v>
      </c>
      <c r="D205" s="631" t="str">
        <f>VLOOKUP(E205,[5]QuyetdinhPCGD!$B$6:$C$1417,2,0)</f>
        <v>0203121</v>
      </c>
      <c r="E205" s="721" t="s">
        <v>939</v>
      </c>
      <c r="F205" s="636" t="s">
        <v>138</v>
      </c>
      <c r="G205" s="636" t="s">
        <v>12</v>
      </c>
      <c r="H205" s="635" t="s">
        <v>602</v>
      </c>
      <c r="I205" s="634"/>
      <c r="J205" s="647" t="s">
        <v>521</v>
      </c>
      <c r="K205" s="720">
        <v>10171</v>
      </c>
      <c r="L205" s="646"/>
      <c r="M205" s="645" t="s">
        <v>70</v>
      </c>
      <c r="N205" s="651" t="str">
        <f>VLOOKUP(C205,[6]K11!$B$3:$K$1202,10,0)</f>
        <v>Mở</v>
      </c>
      <c r="O205" s="631" t="s">
        <v>2249</v>
      </c>
      <c r="P205" s="643">
        <f>VLOOKUP(C205,[6]K11!$B$3:$J$1202,9,0)</f>
        <v>74</v>
      </c>
      <c r="Q205" s="569"/>
      <c r="R205" s="558">
        <v>199</v>
      </c>
      <c r="S205" s="558" t="s">
        <v>2472</v>
      </c>
    </row>
    <row r="206" spans="1:20" ht="26.25" customHeight="1" x14ac:dyDescent="0.2">
      <c r="A206" s="639">
        <v>200</v>
      </c>
      <c r="B206" s="631" t="str">
        <f t="shared" si="3"/>
        <v>11.50103102.03</v>
      </c>
      <c r="C206" s="638" t="s">
        <v>616</v>
      </c>
      <c r="D206" s="631" t="str">
        <f>VLOOKUP(E206,[5]QuyetdinhPCGD!$B$6:$C$1417,2,0)</f>
        <v>0103102</v>
      </c>
      <c r="E206" s="721" t="s">
        <v>614</v>
      </c>
      <c r="F206" s="636" t="s">
        <v>178</v>
      </c>
      <c r="G206" s="636" t="s">
        <v>9</v>
      </c>
      <c r="H206" s="635" t="s">
        <v>605</v>
      </c>
      <c r="I206" s="634"/>
      <c r="J206" s="647" t="s">
        <v>522</v>
      </c>
      <c r="K206" s="720">
        <v>10172</v>
      </c>
      <c r="L206" s="646"/>
      <c r="M206" s="645" t="s">
        <v>75</v>
      </c>
      <c r="N206" s="651" t="str">
        <f>VLOOKUP(C206,[6]K11!$B$3:$K$1202,10,0)</f>
        <v>Mở</v>
      </c>
      <c r="O206" s="631" t="s">
        <v>2249</v>
      </c>
      <c r="P206" s="643">
        <f>VLOOKUP(C206,[6]K11!$B$3:$J$1202,9,0)</f>
        <v>75</v>
      </c>
      <c r="Q206" s="569"/>
      <c r="R206" s="558">
        <v>200</v>
      </c>
      <c r="S206" s="558" t="s">
        <v>4627</v>
      </c>
    </row>
    <row r="207" spans="1:20" ht="26.25" customHeight="1" x14ac:dyDescent="0.2">
      <c r="A207" s="639">
        <v>201</v>
      </c>
      <c r="B207" s="631" t="str">
        <f t="shared" si="3"/>
        <v>11.50203121.03</v>
      </c>
      <c r="C207" s="638" t="s">
        <v>941</v>
      </c>
      <c r="D207" s="631" t="str">
        <f>VLOOKUP(E207,[5]QuyetdinhPCGD!$B$6:$C$1417,2,0)</f>
        <v>0203121</v>
      </c>
      <c r="E207" s="721" t="s">
        <v>939</v>
      </c>
      <c r="F207" s="636" t="s">
        <v>142</v>
      </c>
      <c r="G207" s="636" t="s">
        <v>8</v>
      </c>
      <c r="H207" s="635" t="s">
        <v>605</v>
      </c>
      <c r="I207" s="658"/>
      <c r="J207" s="647" t="s">
        <v>522</v>
      </c>
      <c r="K207" s="720">
        <v>10172</v>
      </c>
      <c r="L207" s="646"/>
      <c r="M207" s="645" t="s">
        <v>75</v>
      </c>
      <c r="N207" s="651" t="str">
        <f>VLOOKUP(C207,[6]K11!$B$3:$K$1202,10,0)</f>
        <v>Mở</v>
      </c>
      <c r="O207" s="631" t="s">
        <v>2249</v>
      </c>
      <c r="P207" s="643">
        <f>VLOOKUP(C207,[6]K11!$B$3:$J$1202,9,0)</f>
        <v>69</v>
      </c>
      <c r="Q207" s="569"/>
      <c r="R207" s="558">
        <v>201</v>
      </c>
      <c r="S207" s="558" t="s">
        <v>4627</v>
      </c>
    </row>
    <row r="208" spans="1:20" ht="26.25" customHeight="1" x14ac:dyDescent="0.2">
      <c r="A208" s="639">
        <v>202</v>
      </c>
      <c r="B208" s="631" t="str">
        <f t="shared" si="3"/>
        <v>11.50103102.04</v>
      </c>
      <c r="C208" s="638" t="s">
        <v>617</v>
      </c>
      <c r="D208" s="631" t="str">
        <f>VLOOKUP(E208,[5]QuyetdinhPCGD!$B$6:$C$1417,2,0)</f>
        <v>0103102</v>
      </c>
      <c r="E208" s="721" t="s">
        <v>614</v>
      </c>
      <c r="F208" s="636" t="s">
        <v>173</v>
      </c>
      <c r="G208" s="636" t="s">
        <v>9</v>
      </c>
      <c r="H208" s="635" t="s">
        <v>605</v>
      </c>
      <c r="I208" s="634"/>
      <c r="J208" s="647" t="s">
        <v>523</v>
      </c>
      <c r="K208" s="720">
        <v>10173</v>
      </c>
      <c r="L208" s="646"/>
      <c r="M208" s="645" t="s">
        <v>89</v>
      </c>
      <c r="N208" s="651" t="str">
        <f>VLOOKUP(C208,[6]K11!$B$3:$K$1202,10,0)</f>
        <v>Mở</v>
      </c>
      <c r="O208" s="631" t="s">
        <v>2249</v>
      </c>
      <c r="P208" s="643">
        <f>VLOOKUP(C208,[6]K11!$B$3:$J$1202,9,0)</f>
        <v>75</v>
      </c>
      <c r="Q208" s="569"/>
      <c r="R208" s="558">
        <v>202</v>
      </c>
      <c r="S208" s="558" t="s">
        <v>2472</v>
      </c>
    </row>
    <row r="209" spans="1:20" ht="26.25" customHeight="1" x14ac:dyDescent="0.2">
      <c r="A209" s="639">
        <v>203</v>
      </c>
      <c r="B209" s="631" t="str">
        <f t="shared" si="3"/>
        <v>11.50203121.04</v>
      </c>
      <c r="C209" s="638" t="s">
        <v>942</v>
      </c>
      <c r="D209" s="631" t="str">
        <f>VLOOKUP(E209,[5]QuyetdinhPCGD!$B$6:$C$1417,2,0)</f>
        <v>0203121</v>
      </c>
      <c r="E209" s="721" t="s">
        <v>939</v>
      </c>
      <c r="F209" s="636" t="s">
        <v>138</v>
      </c>
      <c r="G209" s="636" t="s">
        <v>8</v>
      </c>
      <c r="H209" s="635" t="s">
        <v>605</v>
      </c>
      <c r="I209" s="658"/>
      <c r="J209" s="647" t="s">
        <v>523</v>
      </c>
      <c r="K209" s="720">
        <v>10173</v>
      </c>
      <c r="L209" s="646"/>
      <c r="M209" s="645" t="s">
        <v>89</v>
      </c>
      <c r="N209" s="651" t="str">
        <f>VLOOKUP(C209,[6]K11!$B$3:$K$1202,10,0)</f>
        <v>Mở</v>
      </c>
      <c r="O209" s="631" t="s">
        <v>2249</v>
      </c>
      <c r="P209" s="643">
        <f>VLOOKUP(C209,[6]K11!$B$3:$J$1202,9,0)</f>
        <v>74</v>
      </c>
      <c r="Q209" s="569"/>
      <c r="R209" s="558">
        <v>203</v>
      </c>
      <c r="S209" s="558" t="s">
        <v>2472</v>
      </c>
    </row>
    <row r="210" spans="1:20" ht="26.25" customHeight="1" x14ac:dyDescent="0.2">
      <c r="A210" s="639">
        <v>204</v>
      </c>
      <c r="B210" s="631" t="str">
        <f t="shared" si="3"/>
        <v>11.50103102.05</v>
      </c>
      <c r="C210" s="638" t="s">
        <v>618</v>
      </c>
      <c r="D210" s="631" t="str">
        <f>VLOOKUP(E210,[5]QuyetdinhPCGD!$B$6:$C$1417,2,0)</f>
        <v>0103102</v>
      </c>
      <c r="E210" s="721" t="s">
        <v>614</v>
      </c>
      <c r="F210" s="636" t="s">
        <v>178</v>
      </c>
      <c r="G210" s="636" t="s">
        <v>13</v>
      </c>
      <c r="H210" s="635" t="s">
        <v>605</v>
      </c>
      <c r="I210" s="634"/>
      <c r="J210" s="647" t="s">
        <v>530</v>
      </c>
      <c r="K210" s="720">
        <v>10174</v>
      </c>
      <c r="L210" s="646"/>
      <c r="M210" s="645" t="s">
        <v>112</v>
      </c>
      <c r="N210" s="651" t="str">
        <f>VLOOKUP(C210,[6]K11!$B$3:$K$1202,10,0)</f>
        <v>Mở</v>
      </c>
      <c r="O210" s="631" t="s">
        <v>2249</v>
      </c>
      <c r="P210" s="643">
        <f>VLOOKUP(C210,[6]K11!$B$3:$J$1202,9,0)</f>
        <v>67</v>
      </c>
      <c r="Q210" s="569"/>
      <c r="R210" s="558">
        <v>204</v>
      </c>
      <c r="S210" s="558" t="s">
        <v>4627</v>
      </c>
    </row>
    <row r="211" spans="1:20" ht="26.25" customHeight="1" x14ac:dyDescent="0.2">
      <c r="A211" s="639">
        <v>205</v>
      </c>
      <c r="B211" s="631" t="str">
        <f t="shared" si="3"/>
        <v>11.50203121.05</v>
      </c>
      <c r="C211" s="638" t="s">
        <v>943</v>
      </c>
      <c r="D211" s="631" t="str">
        <f>VLOOKUP(E211,[5]QuyetdinhPCGD!$B$6:$C$1417,2,0)</f>
        <v>0203121</v>
      </c>
      <c r="E211" s="721" t="s">
        <v>939</v>
      </c>
      <c r="F211" s="636" t="s">
        <v>142</v>
      </c>
      <c r="G211" s="636" t="s">
        <v>11</v>
      </c>
      <c r="H211" s="635" t="s">
        <v>602</v>
      </c>
      <c r="I211" s="634"/>
      <c r="J211" s="647" t="s">
        <v>530</v>
      </c>
      <c r="K211" s="720">
        <v>10174</v>
      </c>
      <c r="L211" s="646"/>
      <c r="M211" s="645" t="s">
        <v>112</v>
      </c>
      <c r="N211" s="651" t="str">
        <f>VLOOKUP(C211,[6]K11!$B$3:$K$1202,10,0)</f>
        <v>Mở</v>
      </c>
      <c r="O211" s="631" t="s">
        <v>2249</v>
      </c>
      <c r="P211" s="643">
        <f>VLOOKUP(C211,[6]K11!$B$3:$J$1202,9,0)</f>
        <v>73</v>
      </c>
      <c r="Q211" s="569"/>
      <c r="R211" s="558">
        <v>205</v>
      </c>
      <c r="S211" s="558" t="s">
        <v>4627</v>
      </c>
      <c r="T211" s="696"/>
    </row>
    <row r="212" spans="1:20" ht="26.25" customHeight="1" x14ac:dyDescent="0.2">
      <c r="A212" s="639">
        <v>206</v>
      </c>
      <c r="B212" s="631" t="str">
        <f t="shared" si="3"/>
        <v>11.51603110.01</v>
      </c>
      <c r="C212" s="638" t="s">
        <v>889</v>
      </c>
      <c r="D212" s="631" t="str">
        <f>VLOOKUP(E212,[5]QuyetdinhPCGD!$B$6:$C$1417,2,0)</f>
        <v>1603110</v>
      </c>
      <c r="E212" s="722" t="s">
        <v>890</v>
      </c>
      <c r="F212" s="636" t="s">
        <v>68</v>
      </c>
      <c r="G212" s="636" t="s">
        <v>8</v>
      </c>
      <c r="H212" s="635" t="s">
        <v>891</v>
      </c>
      <c r="I212" s="658"/>
      <c r="J212" s="647" t="s">
        <v>196</v>
      </c>
      <c r="K212" s="720">
        <v>10226</v>
      </c>
      <c r="L212" s="646"/>
      <c r="M212" s="645" t="s">
        <v>62</v>
      </c>
      <c r="N212" s="651" t="str">
        <f>VLOOKUP(C212,[6]K11!$B$3:$K$1202,10,0)</f>
        <v>Mở</v>
      </c>
      <c r="O212" s="631" t="s">
        <v>2249</v>
      </c>
      <c r="P212" s="643">
        <f>VLOOKUP(C212,[6]K11!$B$3:$J$1202,9,0)</f>
        <v>75</v>
      </c>
      <c r="Q212" s="569"/>
      <c r="R212" s="558">
        <v>206</v>
      </c>
      <c r="S212" s="558" t="s">
        <v>2472</v>
      </c>
      <c r="T212" s="696"/>
    </row>
    <row r="213" spans="1:20" ht="26.25" customHeight="1" x14ac:dyDescent="0.2">
      <c r="A213" s="639">
        <v>207</v>
      </c>
      <c r="B213" s="631" t="str">
        <f t="shared" si="3"/>
        <v>11.51603155.12</v>
      </c>
      <c r="C213" s="638" t="s">
        <v>1443</v>
      </c>
      <c r="D213" s="631" t="str">
        <f>VLOOKUP(E213,[5]QuyetdinhPCGD!$B$6:$C$1417,2,0)</f>
        <v>1603155</v>
      </c>
      <c r="E213" s="722" t="s">
        <v>1431</v>
      </c>
      <c r="F213" s="636" t="s">
        <v>68</v>
      </c>
      <c r="G213" s="636" t="s">
        <v>11</v>
      </c>
      <c r="H213" s="635" t="s">
        <v>891</v>
      </c>
      <c r="I213" s="634"/>
      <c r="J213" s="647" t="s">
        <v>196</v>
      </c>
      <c r="K213" s="720">
        <v>10226</v>
      </c>
      <c r="L213" s="646"/>
      <c r="M213" s="645" t="s">
        <v>319</v>
      </c>
      <c r="N213" s="651" t="str">
        <f>VLOOKUP(C213,[6]K11!$B$3:$K$1202,10,0)</f>
        <v>Mở</v>
      </c>
      <c r="O213" s="631" t="s">
        <v>2249</v>
      </c>
      <c r="P213" s="643">
        <f>VLOOKUP(C213,[6]K11!$B$3:$J$1202,9,0)</f>
        <v>75</v>
      </c>
      <c r="Q213" s="569"/>
      <c r="R213" s="558">
        <v>207</v>
      </c>
      <c r="S213" s="558" t="s">
        <v>2472</v>
      </c>
    </row>
    <row r="214" spans="1:20" ht="26.25" customHeight="1" x14ac:dyDescent="0.2">
      <c r="A214" s="639">
        <v>208</v>
      </c>
      <c r="B214" s="631" t="str">
        <f t="shared" si="3"/>
        <v>11.51603110.02</v>
      </c>
      <c r="C214" s="638" t="s">
        <v>892</v>
      </c>
      <c r="D214" s="631" t="str">
        <f>VLOOKUP(E214,[5]QuyetdinhPCGD!$B$6:$C$1417,2,0)</f>
        <v>1603110</v>
      </c>
      <c r="E214" s="722" t="s">
        <v>890</v>
      </c>
      <c r="F214" s="636" t="s">
        <v>60</v>
      </c>
      <c r="G214" s="636" t="s">
        <v>8</v>
      </c>
      <c r="H214" s="635" t="s">
        <v>891</v>
      </c>
      <c r="I214" s="658"/>
      <c r="J214" s="647" t="s">
        <v>198</v>
      </c>
      <c r="K214" s="720">
        <v>10227</v>
      </c>
      <c r="L214" s="646"/>
      <c r="M214" s="645" t="s">
        <v>70</v>
      </c>
      <c r="N214" s="651" t="str">
        <f>VLOOKUP(C214,[6]K11!$B$3:$K$1202,10,0)</f>
        <v>Mở</v>
      </c>
      <c r="O214" s="631" t="s">
        <v>2249</v>
      </c>
      <c r="P214" s="643">
        <f>VLOOKUP(C214,[6]K11!$B$3:$J$1202,9,0)</f>
        <v>60</v>
      </c>
      <c r="Q214" s="569"/>
      <c r="R214" s="558">
        <v>208</v>
      </c>
      <c r="S214" s="558" t="s">
        <v>4627</v>
      </c>
    </row>
    <row r="215" spans="1:20" ht="26.25" customHeight="1" x14ac:dyDescent="0.2">
      <c r="A215" s="639">
        <v>209</v>
      </c>
      <c r="B215" s="631" t="str">
        <f t="shared" si="3"/>
        <v>11.51603155.13</v>
      </c>
      <c r="C215" s="638" t="s">
        <v>1444</v>
      </c>
      <c r="D215" s="631" t="str">
        <f>VLOOKUP(E215,[5]QuyetdinhPCGD!$B$6:$C$1417,2,0)</f>
        <v>1603155</v>
      </c>
      <c r="E215" s="722" t="s">
        <v>1431</v>
      </c>
      <c r="F215" s="636" t="s">
        <v>60</v>
      </c>
      <c r="G215" s="636" t="s">
        <v>11</v>
      </c>
      <c r="H215" s="635" t="s">
        <v>891</v>
      </c>
      <c r="I215" s="634"/>
      <c r="J215" s="647" t="s">
        <v>198</v>
      </c>
      <c r="K215" s="720">
        <v>10227</v>
      </c>
      <c r="L215" s="646"/>
      <c r="M215" s="645" t="s">
        <v>323</v>
      </c>
      <c r="N215" s="651" t="str">
        <f>VLOOKUP(C215,[6]K11!$B$3:$K$1202,10,0)</f>
        <v>Mở</v>
      </c>
      <c r="O215" s="631" t="s">
        <v>2249</v>
      </c>
      <c r="P215" s="643">
        <f>VLOOKUP(C215,[6]K11!$B$3:$J$1202,9,0)</f>
        <v>75</v>
      </c>
      <c r="Q215" s="569"/>
      <c r="R215" s="558">
        <v>209</v>
      </c>
      <c r="S215" s="558" t="s">
        <v>4627</v>
      </c>
    </row>
    <row r="216" spans="1:20" ht="26.25" customHeight="1" x14ac:dyDescent="0.2">
      <c r="A216" s="639">
        <v>210</v>
      </c>
      <c r="B216" s="631" t="str">
        <f t="shared" si="3"/>
        <v>11.51603110.03</v>
      </c>
      <c r="C216" s="638" t="s">
        <v>893</v>
      </c>
      <c r="D216" s="631" t="str">
        <f>VLOOKUP(E216,[5]QuyetdinhPCGD!$B$6:$C$1417,2,0)</f>
        <v>1603110</v>
      </c>
      <c r="E216" s="722" t="s">
        <v>890</v>
      </c>
      <c r="F216" s="636" t="s">
        <v>94</v>
      </c>
      <c r="G216" s="636" t="s">
        <v>12</v>
      </c>
      <c r="H216" s="635" t="s">
        <v>894</v>
      </c>
      <c r="I216" s="634"/>
      <c r="J216" s="647" t="s">
        <v>199</v>
      </c>
      <c r="K216" s="720">
        <v>10228</v>
      </c>
      <c r="L216" s="646"/>
      <c r="M216" s="645" t="s">
        <v>75</v>
      </c>
      <c r="N216" s="651" t="str">
        <f>VLOOKUP(C216,[6]K11!$B$3:$K$1202,10,0)</f>
        <v>Mở</v>
      </c>
      <c r="O216" s="631" t="s">
        <v>2249</v>
      </c>
      <c r="P216" s="643">
        <f>VLOOKUP(C216,[6]K11!$B$3:$J$1202,9,0)</f>
        <v>74</v>
      </c>
      <c r="Q216" s="569"/>
      <c r="R216" s="558">
        <v>210</v>
      </c>
      <c r="S216" s="558" t="s">
        <v>2472</v>
      </c>
    </row>
    <row r="217" spans="1:20" ht="26.25" customHeight="1" x14ac:dyDescent="0.2">
      <c r="A217" s="639">
        <v>211</v>
      </c>
      <c r="B217" s="631" t="str">
        <f t="shared" si="3"/>
        <v>11.51603155.14</v>
      </c>
      <c r="C217" s="638" t="s">
        <v>1445</v>
      </c>
      <c r="D217" s="631" t="str">
        <f>VLOOKUP(E217,[5]QuyetdinhPCGD!$B$6:$C$1417,2,0)</f>
        <v>1603155</v>
      </c>
      <c r="E217" s="722" t="s">
        <v>1431</v>
      </c>
      <c r="F217" s="636" t="s">
        <v>68</v>
      </c>
      <c r="G217" s="636" t="s">
        <v>10</v>
      </c>
      <c r="H217" s="635" t="s">
        <v>894</v>
      </c>
      <c r="I217" s="634"/>
      <c r="J217" s="647" t="s">
        <v>199</v>
      </c>
      <c r="K217" s="720">
        <v>10228</v>
      </c>
      <c r="L217" s="646"/>
      <c r="M217" s="645" t="s">
        <v>346</v>
      </c>
      <c r="N217" s="651" t="str">
        <f>VLOOKUP(C217,[6]K11!$B$3:$K$1202,10,0)</f>
        <v>Mở</v>
      </c>
      <c r="O217" s="631" t="s">
        <v>2249</v>
      </c>
      <c r="P217" s="643">
        <f>VLOOKUP(C217,[6]K11!$B$3:$J$1202,9,0)</f>
        <v>75</v>
      </c>
      <c r="Q217" s="569"/>
      <c r="R217" s="558">
        <v>211</v>
      </c>
      <c r="S217" s="558" t="s">
        <v>2472</v>
      </c>
    </row>
    <row r="218" spans="1:20" ht="26.25" customHeight="1" x14ac:dyDescent="0.2">
      <c r="A218" s="639">
        <v>212</v>
      </c>
      <c r="B218" s="631" t="str">
        <f t="shared" si="3"/>
        <v>11.51603110.04</v>
      </c>
      <c r="C218" s="638" t="s">
        <v>895</v>
      </c>
      <c r="D218" s="631" t="str">
        <f>VLOOKUP(E218,[5]QuyetdinhPCGD!$B$6:$C$1417,2,0)</f>
        <v>1603110</v>
      </c>
      <c r="E218" s="722" t="s">
        <v>890</v>
      </c>
      <c r="F218" s="636" t="s">
        <v>91</v>
      </c>
      <c r="G218" s="636" t="s">
        <v>12</v>
      </c>
      <c r="H218" s="635" t="s">
        <v>894</v>
      </c>
      <c r="I218" s="634"/>
      <c r="J218" s="647" t="s">
        <v>200</v>
      </c>
      <c r="K218" s="720">
        <v>10229</v>
      </c>
      <c r="L218" s="646"/>
      <c r="M218" s="645" t="s">
        <v>89</v>
      </c>
      <c r="N218" s="651" t="str">
        <f>VLOOKUP(C218,[6]K11!$B$3:$K$1202,10,0)</f>
        <v>Mở</v>
      </c>
      <c r="O218" s="631" t="s">
        <v>2249</v>
      </c>
      <c r="P218" s="643">
        <f>VLOOKUP(C218,[6]K11!$B$3:$J$1202,9,0)</f>
        <v>28</v>
      </c>
      <c r="Q218" s="569"/>
      <c r="R218" s="558">
        <v>212</v>
      </c>
      <c r="S218" s="558" t="s">
        <v>4627</v>
      </c>
    </row>
    <row r="219" spans="1:20" ht="26.25" customHeight="1" x14ac:dyDescent="0.2">
      <c r="A219" s="639">
        <v>213</v>
      </c>
      <c r="B219" s="631" t="str">
        <f t="shared" si="3"/>
        <v>11.51603155.15</v>
      </c>
      <c r="C219" s="638" t="s">
        <v>1446</v>
      </c>
      <c r="D219" s="631" t="str">
        <f>VLOOKUP(E219,[5]QuyetdinhPCGD!$B$6:$C$1417,2,0)</f>
        <v>1603155</v>
      </c>
      <c r="E219" s="722" t="s">
        <v>1431</v>
      </c>
      <c r="F219" s="636" t="s">
        <v>60</v>
      </c>
      <c r="G219" s="636" t="s">
        <v>10</v>
      </c>
      <c r="H219" s="635" t="s">
        <v>894</v>
      </c>
      <c r="I219" s="634"/>
      <c r="J219" s="647" t="s">
        <v>200</v>
      </c>
      <c r="K219" s="720">
        <v>10229</v>
      </c>
      <c r="L219" s="646"/>
      <c r="M219" s="645" t="s">
        <v>353</v>
      </c>
      <c r="N219" s="651" t="str">
        <f>VLOOKUP(C219,[6]K11!$B$3:$K$1202,10,0)</f>
        <v>Mở</v>
      </c>
      <c r="O219" s="631" t="s">
        <v>2249</v>
      </c>
      <c r="P219" s="643">
        <f>VLOOKUP(C219,[6]K11!$B$3:$J$1202,9,0)</f>
        <v>75</v>
      </c>
      <c r="Q219" s="569"/>
      <c r="R219" s="558">
        <v>213</v>
      </c>
      <c r="S219" s="558" t="s">
        <v>4627</v>
      </c>
    </row>
    <row r="220" spans="1:20" ht="26.25" customHeight="1" x14ac:dyDescent="0.2">
      <c r="A220" s="639">
        <v>214</v>
      </c>
      <c r="B220" s="631" t="str">
        <f t="shared" si="3"/>
        <v>11.51603110.05</v>
      </c>
      <c r="C220" s="638" t="s">
        <v>896</v>
      </c>
      <c r="D220" s="631" t="str">
        <f>VLOOKUP(E220,[5]QuyetdinhPCGD!$B$6:$C$1417,2,0)</f>
        <v>1603110</v>
      </c>
      <c r="E220" s="722" t="s">
        <v>890</v>
      </c>
      <c r="F220" s="636" t="s">
        <v>68</v>
      </c>
      <c r="G220" s="636" t="s">
        <v>9</v>
      </c>
      <c r="H220" s="635" t="s">
        <v>891</v>
      </c>
      <c r="I220" s="634"/>
      <c r="J220" s="647" t="s">
        <v>202</v>
      </c>
      <c r="K220" s="720">
        <v>10230</v>
      </c>
      <c r="L220" s="646"/>
      <c r="M220" s="645" t="s">
        <v>112</v>
      </c>
      <c r="N220" s="651" t="str">
        <f>VLOOKUP(C220,[6]K11!$B$3:$K$1202,10,0)</f>
        <v>Mở</v>
      </c>
      <c r="O220" s="631" t="s">
        <v>2249</v>
      </c>
      <c r="P220" s="643">
        <f>VLOOKUP(C220,[6]K11!$B$3:$J$1202,9,0)</f>
        <v>75</v>
      </c>
      <c r="Q220" s="569"/>
      <c r="R220" s="558">
        <v>214</v>
      </c>
      <c r="S220" s="558" t="s">
        <v>2472</v>
      </c>
    </row>
    <row r="221" spans="1:20" ht="26.25" customHeight="1" x14ac:dyDescent="0.2">
      <c r="A221" s="639">
        <v>215</v>
      </c>
      <c r="B221" s="631" t="str">
        <f t="shared" si="3"/>
        <v>11.51603155.16</v>
      </c>
      <c r="C221" s="638" t="s">
        <v>1447</v>
      </c>
      <c r="D221" s="631" t="str">
        <f>VLOOKUP(E221,[5]QuyetdinhPCGD!$B$6:$C$1417,2,0)</f>
        <v>1603155</v>
      </c>
      <c r="E221" s="722" t="s">
        <v>1431</v>
      </c>
      <c r="F221" s="636" t="s">
        <v>68</v>
      </c>
      <c r="G221" s="636" t="s">
        <v>12</v>
      </c>
      <c r="H221" s="635" t="s">
        <v>891</v>
      </c>
      <c r="I221" s="634"/>
      <c r="J221" s="647" t="s">
        <v>202</v>
      </c>
      <c r="K221" s="720">
        <v>10230</v>
      </c>
      <c r="L221" s="646"/>
      <c r="M221" s="645" t="s">
        <v>355</v>
      </c>
      <c r="N221" s="651" t="str">
        <f>VLOOKUP(C221,[6]K11!$B$3:$K$1202,10,0)</f>
        <v>Mở</v>
      </c>
      <c r="O221" s="631" t="s">
        <v>2249</v>
      </c>
      <c r="P221" s="643">
        <f>VLOOKUP(C221,[6]K11!$B$3:$J$1202,9,0)</f>
        <v>75</v>
      </c>
      <c r="Q221" s="569"/>
      <c r="R221" s="558">
        <v>215</v>
      </c>
      <c r="S221" s="558" t="s">
        <v>2472</v>
      </c>
    </row>
    <row r="222" spans="1:20" ht="26.25" customHeight="1" x14ac:dyDescent="0.2">
      <c r="A222" s="639">
        <v>216</v>
      </c>
      <c r="B222" s="631" t="str">
        <f t="shared" si="3"/>
        <v>11.51603110.06</v>
      </c>
      <c r="C222" s="638" t="s">
        <v>897</v>
      </c>
      <c r="D222" s="631" t="str">
        <f>VLOOKUP(E222,[5]QuyetdinhPCGD!$B$6:$C$1417,2,0)</f>
        <v>1603110</v>
      </c>
      <c r="E222" s="722" t="s">
        <v>890</v>
      </c>
      <c r="F222" s="636" t="s">
        <v>60</v>
      </c>
      <c r="G222" s="636" t="s">
        <v>9</v>
      </c>
      <c r="H222" s="635" t="s">
        <v>891</v>
      </c>
      <c r="I222" s="634"/>
      <c r="J222" s="647" t="s">
        <v>898</v>
      </c>
      <c r="K222" s="720">
        <v>10231</v>
      </c>
      <c r="L222" s="646"/>
      <c r="M222" s="645" t="s">
        <v>115</v>
      </c>
      <c r="N222" s="651" t="str">
        <f>VLOOKUP(C222,[6]K11!$B$3:$K$1202,10,0)</f>
        <v>Mở</v>
      </c>
      <c r="O222" s="631" t="s">
        <v>2249</v>
      </c>
      <c r="P222" s="643">
        <f>VLOOKUP(C222,[6]K11!$B$3:$J$1202,9,0)</f>
        <v>56</v>
      </c>
      <c r="Q222" s="569"/>
      <c r="R222" s="558">
        <v>216</v>
      </c>
      <c r="S222" s="558" t="s">
        <v>4627</v>
      </c>
    </row>
    <row r="223" spans="1:20" ht="26.25" customHeight="1" x14ac:dyDescent="0.2">
      <c r="A223" s="639">
        <v>217</v>
      </c>
      <c r="B223" s="631" t="str">
        <f t="shared" si="3"/>
        <v>11.51603155.17</v>
      </c>
      <c r="C223" s="638" t="s">
        <v>1448</v>
      </c>
      <c r="D223" s="631" t="str">
        <f>VLOOKUP(E223,[5]QuyetdinhPCGD!$B$6:$C$1417,2,0)</f>
        <v>1603155</v>
      </c>
      <c r="E223" s="722" t="s">
        <v>1431</v>
      </c>
      <c r="F223" s="636" t="s">
        <v>60</v>
      </c>
      <c r="G223" s="636" t="s">
        <v>12</v>
      </c>
      <c r="H223" s="635" t="s">
        <v>891</v>
      </c>
      <c r="I223" s="634"/>
      <c r="J223" s="647" t="s">
        <v>898</v>
      </c>
      <c r="K223" s="720">
        <v>10231</v>
      </c>
      <c r="L223" s="646"/>
      <c r="M223" s="645" t="s">
        <v>358</v>
      </c>
      <c r="N223" s="651" t="str">
        <f>VLOOKUP(C223,[6]K11!$B$3:$K$1202,10,0)</f>
        <v>Mở</v>
      </c>
      <c r="O223" s="631" t="s">
        <v>2249</v>
      </c>
      <c r="P223" s="643">
        <f>VLOOKUP(C223,[6]K11!$B$3:$J$1202,9,0)</f>
        <v>75</v>
      </c>
      <c r="Q223" s="569"/>
      <c r="R223" s="558">
        <v>217</v>
      </c>
      <c r="S223" s="558" t="s">
        <v>4627</v>
      </c>
    </row>
    <row r="224" spans="1:20" ht="26.25" customHeight="1" x14ac:dyDescent="0.2">
      <c r="A224" s="639">
        <v>218</v>
      </c>
      <c r="B224" s="631" t="str">
        <f t="shared" si="3"/>
        <v>11.51603110.07</v>
      </c>
      <c r="C224" s="638" t="s">
        <v>899</v>
      </c>
      <c r="D224" s="631" t="str">
        <f>VLOOKUP(E224,[5]QuyetdinhPCGD!$B$6:$C$1417,2,0)</f>
        <v>1603110</v>
      </c>
      <c r="E224" s="722" t="s">
        <v>890</v>
      </c>
      <c r="F224" s="636" t="s">
        <v>94</v>
      </c>
      <c r="G224" s="636" t="s">
        <v>9</v>
      </c>
      <c r="H224" s="635" t="s">
        <v>900</v>
      </c>
      <c r="I224" s="634"/>
      <c r="J224" s="647" t="s">
        <v>901</v>
      </c>
      <c r="K224" s="720">
        <v>10232</v>
      </c>
      <c r="L224" s="646"/>
      <c r="M224" s="645" t="s">
        <v>117</v>
      </c>
      <c r="N224" s="651" t="str">
        <f>VLOOKUP(C224,[6]K11!$B$3:$K$1202,10,0)</f>
        <v>Mở</v>
      </c>
      <c r="O224" s="631" t="s">
        <v>2249</v>
      </c>
      <c r="P224" s="643">
        <f>VLOOKUP(C224,[6]K11!$B$3:$J$1202,9,0)</f>
        <v>75</v>
      </c>
      <c r="Q224" s="569"/>
      <c r="R224" s="558">
        <v>218</v>
      </c>
      <c r="S224" s="558" t="s">
        <v>2472</v>
      </c>
    </row>
    <row r="225" spans="1:20" ht="26.25" customHeight="1" x14ac:dyDescent="0.2">
      <c r="A225" s="639">
        <v>219</v>
      </c>
      <c r="B225" s="631" t="str">
        <f t="shared" si="3"/>
        <v>11.51603155.18</v>
      </c>
      <c r="C225" s="638" t="s">
        <v>1449</v>
      </c>
      <c r="D225" s="631" t="str">
        <f>VLOOKUP(E225,[5]QuyetdinhPCGD!$B$6:$C$1417,2,0)</f>
        <v>1603155</v>
      </c>
      <c r="E225" s="722" t="s">
        <v>1431</v>
      </c>
      <c r="F225" s="636" t="s">
        <v>94</v>
      </c>
      <c r="G225" s="636" t="s">
        <v>12</v>
      </c>
      <c r="H225" s="635" t="s">
        <v>900</v>
      </c>
      <c r="I225" s="634"/>
      <c r="J225" s="647" t="s">
        <v>901</v>
      </c>
      <c r="K225" s="720">
        <v>10232</v>
      </c>
      <c r="L225" s="646"/>
      <c r="M225" s="645" t="s">
        <v>360</v>
      </c>
      <c r="N225" s="651" t="str">
        <f>VLOOKUP(C225,[6]K11!$B$3:$K$1202,10,0)</f>
        <v>Mở</v>
      </c>
      <c r="O225" s="631" t="s">
        <v>2249</v>
      </c>
      <c r="P225" s="643">
        <f>VLOOKUP(C225,[6]K11!$B$3:$J$1202,9,0)</f>
        <v>75</v>
      </c>
      <c r="Q225" s="569"/>
      <c r="R225" s="558">
        <v>219</v>
      </c>
      <c r="S225" s="558" t="s">
        <v>2472</v>
      </c>
    </row>
    <row r="226" spans="1:20" ht="26.25" customHeight="1" x14ac:dyDescent="0.2">
      <c r="A226" s="639">
        <v>220</v>
      </c>
      <c r="B226" s="631" t="str">
        <f t="shared" si="3"/>
        <v>11.51603122.01</v>
      </c>
      <c r="C226" s="638" t="s">
        <v>1153</v>
      </c>
      <c r="D226" s="631" t="str">
        <f>VLOOKUP(E226,[5]QuyetdinhPCGD!$B$6:$C$1417,2,0)</f>
        <v>1603122</v>
      </c>
      <c r="E226" s="722" t="s">
        <v>1154</v>
      </c>
      <c r="F226" s="636" t="s">
        <v>178</v>
      </c>
      <c r="G226" s="636" t="s">
        <v>10</v>
      </c>
      <c r="H226" s="635" t="s">
        <v>783</v>
      </c>
      <c r="I226" s="634"/>
      <c r="J226" s="647" t="s">
        <v>205</v>
      </c>
      <c r="K226" s="720">
        <v>10221</v>
      </c>
      <c r="L226" s="646"/>
      <c r="M226" s="645" t="s">
        <v>62</v>
      </c>
      <c r="N226" s="651" t="str">
        <f>VLOOKUP(C226,[6]K11!$B$3:$K$1202,10,0)</f>
        <v>Mở</v>
      </c>
      <c r="O226" s="631" t="s">
        <v>2249</v>
      </c>
      <c r="P226" s="643">
        <f>VLOOKUP(C226,[6]K11!$B$3:$J$1202,9,0)</f>
        <v>51</v>
      </c>
      <c r="Q226" s="569"/>
      <c r="R226" s="558">
        <v>220</v>
      </c>
      <c r="S226" s="558" t="s">
        <v>4627</v>
      </c>
    </row>
    <row r="227" spans="1:20" ht="26.25" customHeight="1" x14ac:dyDescent="0.2">
      <c r="A227" s="639">
        <v>221</v>
      </c>
      <c r="B227" s="631" t="str">
        <f t="shared" si="3"/>
        <v>11.51603122.02</v>
      </c>
      <c r="C227" s="638" t="s">
        <v>1155</v>
      </c>
      <c r="D227" s="631" t="str">
        <f>VLOOKUP(E227,[5]QuyetdinhPCGD!$B$6:$C$1417,2,0)</f>
        <v>1603122</v>
      </c>
      <c r="E227" s="722" t="s">
        <v>1154</v>
      </c>
      <c r="F227" s="636" t="s">
        <v>173</v>
      </c>
      <c r="G227" s="636" t="s">
        <v>10</v>
      </c>
      <c r="H227" s="635" t="s">
        <v>783</v>
      </c>
      <c r="I227" s="634"/>
      <c r="J227" s="647" t="s">
        <v>208</v>
      </c>
      <c r="K227" s="720">
        <v>10222</v>
      </c>
      <c r="L227" s="646"/>
      <c r="M227" s="645" t="s">
        <v>70</v>
      </c>
      <c r="N227" s="651" t="str">
        <f>VLOOKUP(C227,[6]K11!$B$3:$K$1202,10,0)</f>
        <v>Mở</v>
      </c>
      <c r="O227" s="631" t="s">
        <v>2249</v>
      </c>
      <c r="P227" s="643">
        <f>VLOOKUP(C227,[6]K11!$B$3:$J$1202,9,0)</f>
        <v>74</v>
      </c>
      <c r="Q227" s="569"/>
      <c r="R227" s="558">
        <v>221</v>
      </c>
      <c r="S227" s="558" t="s">
        <v>2472</v>
      </c>
    </row>
    <row r="228" spans="1:20" ht="26.25" customHeight="1" x14ac:dyDescent="0.2">
      <c r="A228" s="639">
        <v>222</v>
      </c>
      <c r="B228" s="631" t="str">
        <f t="shared" si="3"/>
        <v>11.51603122.03</v>
      </c>
      <c r="C228" s="638" t="s">
        <v>1156</v>
      </c>
      <c r="D228" s="631" t="str">
        <f>VLOOKUP(E228,[5]QuyetdinhPCGD!$B$6:$C$1417,2,0)</f>
        <v>1603122</v>
      </c>
      <c r="E228" s="722" t="s">
        <v>1154</v>
      </c>
      <c r="F228" s="636" t="s">
        <v>178</v>
      </c>
      <c r="G228" s="636" t="s">
        <v>8</v>
      </c>
      <c r="H228" s="635" t="s">
        <v>589</v>
      </c>
      <c r="I228" s="634"/>
      <c r="J228" s="647" t="s">
        <v>209</v>
      </c>
      <c r="K228" s="720">
        <v>10223</v>
      </c>
      <c r="L228" s="646"/>
      <c r="M228" s="645" t="s">
        <v>75</v>
      </c>
      <c r="N228" s="651" t="str">
        <f>VLOOKUP(C228,[6]K11!$B$3:$K$1202,10,0)</f>
        <v>Mở</v>
      </c>
      <c r="O228" s="631" t="s">
        <v>2249</v>
      </c>
      <c r="P228" s="643">
        <f>VLOOKUP(C228,[6]K11!$B$3:$J$1202,9,0)</f>
        <v>66</v>
      </c>
      <c r="Q228" s="569"/>
      <c r="R228" s="558">
        <v>222</v>
      </c>
      <c r="S228" s="558" t="s">
        <v>4627</v>
      </c>
      <c r="T228" s="597"/>
    </row>
    <row r="229" spans="1:20" ht="26.25" customHeight="1" x14ac:dyDescent="0.2">
      <c r="A229" s="639">
        <v>223</v>
      </c>
      <c r="B229" s="631" t="str">
        <f t="shared" si="3"/>
        <v>11.51603172.01</v>
      </c>
      <c r="C229" s="638" t="s">
        <v>999</v>
      </c>
      <c r="D229" s="631" t="str">
        <f>VLOOKUP(E229,[5]QuyetdinhPCGD!$B$6:$C$1417,2,0)</f>
        <v>1603172</v>
      </c>
      <c r="E229" s="722" t="s">
        <v>1000</v>
      </c>
      <c r="F229" s="636" t="s">
        <v>100</v>
      </c>
      <c r="G229" s="636" t="s">
        <v>11</v>
      </c>
      <c r="H229" s="635" t="s">
        <v>900</v>
      </c>
      <c r="I229" s="634"/>
      <c r="J229" s="647" t="s">
        <v>212</v>
      </c>
      <c r="K229" s="720">
        <v>10242</v>
      </c>
      <c r="L229" s="646"/>
      <c r="M229" s="645" t="s">
        <v>62</v>
      </c>
      <c r="N229" s="651" t="str">
        <f>VLOOKUP(C229,[6]K11!$B$3:$K$1202,10,0)</f>
        <v>Mở</v>
      </c>
      <c r="O229" s="631" t="s">
        <v>2249</v>
      </c>
      <c r="P229" s="643">
        <f>VLOOKUP(C229,[6]K11!$B$3:$J$1202,9,0)</f>
        <v>74</v>
      </c>
      <c r="Q229" s="569"/>
      <c r="R229" s="558">
        <v>223</v>
      </c>
      <c r="S229" s="558" t="s">
        <v>4627</v>
      </c>
    </row>
    <row r="230" spans="1:20" ht="26.25" customHeight="1" x14ac:dyDescent="0.2">
      <c r="A230" s="639">
        <v>224</v>
      </c>
      <c r="B230" s="631" t="str">
        <f t="shared" si="3"/>
        <v>11.51603175.01</v>
      </c>
      <c r="C230" s="638" t="s">
        <v>1302</v>
      </c>
      <c r="D230" s="631" t="str">
        <f>VLOOKUP(E230,[5]QuyetdinhPCGD!$B$6:$C$1417,2,0)</f>
        <v>1603175</v>
      </c>
      <c r="E230" s="722" t="s">
        <v>1303</v>
      </c>
      <c r="F230" s="636" t="s">
        <v>91</v>
      </c>
      <c r="G230" s="636" t="s">
        <v>8</v>
      </c>
      <c r="H230" s="635" t="s">
        <v>900</v>
      </c>
      <c r="I230" s="658"/>
      <c r="J230" s="647" t="s">
        <v>212</v>
      </c>
      <c r="K230" s="720">
        <v>10242</v>
      </c>
      <c r="L230" s="646"/>
      <c r="M230" s="645" t="s">
        <v>62</v>
      </c>
      <c r="N230" s="651" t="str">
        <f>VLOOKUP(C230,[6]K11!$B$3:$K$1202,10,0)</f>
        <v>Mở</v>
      </c>
      <c r="O230" s="631" t="s">
        <v>2249</v>
      </c>
      <c r="P230" s="643">
        <f>VLOOKUP(C230,[6]K11!$B$3:$J$1202,9,0)</f>
        <v>75</v>
      </c>
      <c r="Q230" s="569"/>
      <c r="R230" s="558">
        <v>224</v>
      </c>
      <c r="S230" s="558" t="s">
        <v>4627</v>
      </c>
    </row>
    <row r="231" spans="1:20" ht="26.25" customHeight="1" x14ac:dyDescent="0.2">
      <c r="A231" s="639">
        <v>225</v>
      </c>
      <c r="B231" s="631" t="str">
        <f t="shared" si="3"/>
        <v>11.51403170.01</v>
      </c>
      <c r="C231" s="638" t="s">
        <v>1409</v>
      </c>
      <c r="D231" s="631" t="str">
        <f>VLOOKUP(E231,[5]QuyetdinhPCGD!$B$6:$C$1417,2,0)</f>
        <v>1403170</v>
      </c>
      <c r="E231" s="722" t="s">
        <v>1410</v>
      </c>
      <c r="F231" s="636" t="s">
        <v>100</v>
      </c>
      <c r="G231" s="636" t="s">
        <v>10</v>
      </c>
      <c r="H231" s="635" t="s">
        <v>900</v>
      </c>
      <c r="I231" s="634"/>
      <c r="J231" s="647" t="s">
        <v>212</v>
      </c>
      <c r="K231" s="720">
        <v>10242</v>
      </c>
      <c r="L231" s="646"/>
      <c r="M231" s="645" t="s">
        <v>62</v>
      </c>
      <c r="N231" s="651" t="str">
        <f>VLOOKUP(C231,[6]K11!$B$3:$K$1202,10,0)</f>
        <v>Mở</v>
      </c>
      <c r="O231" s="631" t="s">
        <v>2249</v>
      </c>
      <c r="P231" s="643">
        <f>VLOOKUP(C231,[6]K11!$B$3:$J$1202,9,0)</f>
        <v>65</v>
      </c>
      <c r="Q231" s="569"/>
      <c r="R231" s="558">
        <v>225</v>
      </c>
      <c r="S231" s="558" t="s">
        <v>4627</v>
      </c>
    </row>
    <row r="232" spans="1:20" ht="26.25" customHeight="1" x14ac:dyDescent="0.2">
      <c r="A232" s="639">
        <v>226</v>
      </c>
      <c r="B232" s="631" t="str">
        <f t="shared" si="3"/>
        <v>11.51603172.02</v>
      </c>
      <c r="C232" s="638" t="s">
        <v>1001</v>
      </c>
      <c r="D232" s="631" t="str">
        <f>VLOOKUP(E232,[5]QuyetdinhPCGD!$B$6:$C$1417,2,0)</f>
        <v>1603172</v>
      </c>
      <c r="E232" s="722" t="s">
        <v>1000</v>
      </c>
      <c r="F232" s="636" t="s">
        <v>98</v>
      </c>
      <c r="G232" s="636" t="s">
        <v>11</v>
      </c>
      <c r="H232" s="635" t="s">
        <v>900</v>
      </c>
      <c r="I232" s="634"/>
      <c r="J232" s="647" t="s">
        <v>214</v>
      </c>
      <c r="K232" s="720">
        <v>10243</v>
      </c>
      <c r="L232" s="646"/>
      <c r="M232" s="645" t="s">
        <v>70</v>
      </c>
      <c r="N232" s="651" t="str">
        <f>VLOOKUP(C232,[6]K11!$B$3:$K$1202,10,0)</f>
        <v>Mở</v>
      </c>
      <c r="O232" s="631" t="s">
        <v>2249</v>
      </c>
      <c r="P232" s="643">
        <f>VLOOKUP(C232,[6]K11!$B$3:$J$1202,9,0)</f>
        <v>75</v>
      </c>
      <c r="Q232" s="569"/>
      <c r="R232" s="558">
        <v>226</v>
      </c>
      <c r="S232" s="558" t="s">
        <v>2472</v>
      </c>
    </row>
    <row r="233" spans="1:20" ht="26.25" customHeight="1" x14ac:dyDescent="0.2">
      <c r="A233" s="639">
        <v>227</v>
      </c>
      <c r="B233" s="631" t="str">
        <f t="shared" si="3"/>
        <v>11.51603175.02</v>
      </c>
      <c r="C233" s="638" t="s">
        <v>1304</v>
      </c>
      <c r="D233" s="631" t="str">
        <f>VLOOKUP(E233,[5]QuyetdinhPCGD!$B$6:$C$1417,2,0)</f>
        <v>1603175</v>
      </c>
      <c r="E233" s="722" t="s">
        <v>1303</v>
      </c>
      <c r="F233" s="636" t="s">
        <v>94</v>
      </c>
      <c r="G233" s="636" t="s">
        <v>8</v>
      </c>
      <c r="H233" s="635" t="s">
        <v>900</v>
      </c>
      <c r="I233" s="658"/>
      <c r="J233" s="647" t="s">
        <v>214</v>
      </c>
      <c r="K233" s="720">
        <v>10243</v>
      </c>
      <c r="L233" s="646"/>
      <c r="M233" s="645" t="s">
        <v>70</v>
      </c>
      <c r="N233" s="651" t="str">
        <f>VLOOKUP(C233,[6]K11!$B$3:$K$1202,10,0)</f>
        <v>Mở</v>
      </c>
      <c r="O233" s="631" t="s">
        <v>2249</v>
      </c>
      <c r="P233" s="643">
        <f>VLOOKUP(C233,[6]K11!$B$3:$J$1202,9,0)</f>
        <v>75</v>
      </c>
      <c r="Q233" s="569"/>
      <c r="R233" s="558">
        <v>227</v>
      </c>
      <c r="S233" s="558" t="s">
        <v>2472</v>
      </c>
    </row>
    <row r="234" spans="1:20" ht="26.25" customHeight="1" x14ac:dyDescent="0.2">
      <c r="A234" s="639">
        <v>228</v>
      </c>
      <c r="B234" s="631" t="str">
        <f t="shared" si="3"/>
        <v>11.51403170.02</v>
      </c>
      <c r="C234" s="638" t="s">
        <v>1411</v>
      </c>
      <c r="D234" s="631" t="str">
        <f>VLOOKUP(E234,[5]QuyetdinhPCGD!$B$6:$C$1417,2,0)</f>
        <v>1403170</v>
      </c>
      <c r="E234" s="722" t="s">
        <v>1410</v>
      </c>
      <c r="F234" s="636" t="s">
        <v>98</v>
      </c>
      <c r="G234" s="636" t="s">
        <v>10</v>
      </c>
      <c r="H234" s="635" t="s">
        <v>900</v>
      </c>
      <c r="I234" s="634"/>
      <c r="J234" s="647" t="s">
        <v>214</v>
      </c>
      <c r="K234" s="720">
        <v>10243</v>
      </c>
      <c r="L234" s="646"/>
      <c r="M234" s="645" t="s">
        <v>70</v>
      </c>
      <c r="N234" s="651" t="str">
        <f>VLOOKUP(C234,[6]K11!$B$3:$K$1202,10,0)</f>
        <v>Mở</v>
      </c>
      <c r="O234" s="631" t="s">
        <v>2249</v>
      </c>
      <c r="P234" s="643">
        <f>VLOOKUP(C234,[6]K11!$B$3:$J$1202,9,0)</f>
        <v>75</v>
      </c>
      <c r="Q234" s="569"/>
      <c r="R234" s="558">
        <v>228</v>
      </c>
      <c r="S234" s="558" t="s">
        <v>2472</v>
      </c>
    </row>
    <row r="235" spans="1:20" ht="26.25" customHeight="1" x14ac:dyDescent="0.2">
      <c r="A235" s="639">
        <v>229</v>
      </c>
      <c r="B235" s="631" t="str">
        <f t="shared" si="3"/>
        <v>11.51203110.01</v>
      </c>
      <c r="C235" s="638" t="s">
        <v>1145</v>
      </c>
      <c r="D235" s="631" t="str">
        <f>VLOOKUP(E235,[5]QuyetdinhPCGD!$B$6:$C$1417,2,0)</f>
        <v>1203110</v>
      </c>
      <c r="E235" s="722" t="s">
        <v>1146</v>
      </c>
      <c r="F235" s="636" t="s">
        <v>98</v>
      </c>
      <c r="G235" s="636" t="s">
        <v>12</v>
      </c>
      <c r="H235" s="635" t="s">
        <v>769</v>
      </c>
      <c r="I235" s="634"/>
      <c r="J235" s="647" t="s">
        <v>217</v>
      </c>
      <c r="K235" s="720">
        <v>10244</v>
      </c>
      <c r="L235" s="646"/>
      <c r="M235" s="645" t="s">
        <v>62</v>
      </c>
      <c r="N235" s="651" t="str">
        <f>VLOOKUP(C235,[6]K11!$B$3:$K$1202,10,0)</f>
        <v>Mở</v>
      </c>
      <c r="O235" s="631" t="s">
        <v>2249</v>
      </c>
      <c r="P235" s="643">
        <f>VLOOKUP(C235,[6]K11!$B$3:$J$1202,9,0)</f>
        <v>75</v>
      </c>
      <c r="Q235" s="569"/>
      <c r="R235" s="558">
        <v>229</v>
      </c>
      <c r="S235" s="558" t="s">
        <v>2472</v>
      </c>
    </row>
    <row r="236" spans="1:20" ht="26.25" customHeight="1" x14ac:dyDescent="0.2">
      <c r="A236" s="639">
        <v>230</v>
      </c>
      <c r="B236" s="631" t="str">
        <f t="shared" si="3"/>
        <v>11.51403166.01</v>
      </c>
      <c r="C236" s="638" t="s">
        <v>1235</v>
      </c>
      <c r="D236" s="631" t="str">
        <f>VLOOKUP(E236,[5]QuyetdinhPCGD!$B$6:$C$1417,2,0)</f>
        <v>1403166</v>
      </c>
      <c r="E236" s="722" t="s">
        <v>1236</v>
      </c>
      <c r="F236" s="636" t="s">
        <v>98</v>
      </c>
      <c r="G236" s="636" t="s">
        <v>11</v>
      </c>
      <c r="H236" s="635" t="s">
        <v>769</v>
      </c>
      <c r="I236" s="634"/>
      <c r="J236" s="647" t="s">
        <v>217</v>
      </c>
      <c r="K236" s="720">
        <v>10244</v>
      </c>
      <c r="L236" s="646"/>
      <c r="M236" s="645" t="s">
        <v>62</v>
      </c>
      <c r="N236" s="651" t="str">
        <f>VLOOKUP(C236,[6]K11!$B$3:$K$1202,10,0)</f>
        <v>Mở</v>
      </c>
      <c r="O236" s="631" t="s">
        <v>2249</v>
      </c>
      <c r="P236" s="643">
        <f>VLOOKUP(C236,[6]K11!$B$3:$J$1202,9,0)</f>
        <v>75</v>
      </c>
      <c r="Q236" s="569"/>
      <c r="R236" s="558">
        <v>230</v>
      </c>
      <c r="S236" s="558" t="s">
        <v>2472</v>
      </c>
    </row>
    <row r="237" spans="1:20" ht="26.25" customHeight="1" x14ac:dyDescent="0.2">
      <c r="A237" s="639">
        <v>231</v>
      </c>
      <c r="B237" s="631" t="str">
        <f t="shared" si="3"/>
        <v>11.51403170.03</v>
      </c>
      <c r="C237" s="638" t="s">
        <v>1412</v>
      </c>
      <c r="D237" s="631" t="str">
        <f>VLOOKUP(E237,[5]QuyetdinhPCGD!$B$6:$C$1417,2,0)</f>
        <v>1403170</v>
      </c>
      <c r="E237" s="722" t="s">
        <v>1410</v>
      </c>
      <c r="F237" s="636" t="s">
        <v>98</v>
      </c>
      <c r="G237" s="636" t="s">
        <v>9</v>
      </c>
      <c r="H237" s="635" t="s">
        <v>769</v>
      </c>
      <c r="I237" s="634"/>
      <c r="J237" s="647" t="s">
        <v>217</v>
      </c>
      <c r="K237" s="720">
        <v>10244</v>
      </c>
      <c r="L237" s="646"/>
      <c r="M237" s="645" t="s">
        <v>75</v>
      </c>
      <c r="N237" s="651" t="str">
        <f>VLOOKUP(C237,[6]K11!$B$3:$K$1202,10,0)</f>
        <v>Mở</v>
      </c>
      <c r="O237" s="631" t="s">
        <v>2249</v>
      </c>
      <c r="P237" s="643">
        <f>VLOOKUP(C237,[6]K11!$B$3:$J$1202,9,0)</f>
        <v>75</v>
      </c>
      <c r="Q237" s="569"/>
      <c r="R237" s="558">
        <v>231</v>
      </c>
      <c r="S237" s="558" t="s">
        <v>2472</v>
      </c>
    </row>
    <row r="238" spans="1:20" ht="26.25" customHeight="1" x14ac:dyDescent="0.2">
      <c r="A238" s="639">
        <v>232</v>
      </c>
      <c r="B238" s="631" t="str">
        <f t="shared" si="3"/>
        <v>11.51403172.01</v>
      </c>
      <c r="C238" s="638" t="s">
        <v>1968</v>
      </c>
      <c r="D238" s="631" t="str">
        <f>VLOOKUP(E238,[5]QuyetdinhPCGD!$B$6:$C$1417,2,0)</f>
        <v>1403172</v>
      </c>
      <c r="E238" s="722" t="s">
        <v>1969</v>
      </c>
      <c r="F238" s="636" t="s">
        <v>145</v>
      </c>
      <c r="G238" s="636" t="s">
        <v>9</v>
      </c>
      <c r="H238" s="635" t="s">
        <v>769</v>
      </c>
      <c r="I238" s="634"/>
      <c r="J238" s="647" t="s">
        <v>217</v>
      </c>
      <c r="K238" s="720">
        <v>10244</v>
      </c>
      <c r="L238" s="646"/>
      <c r="M238" s="645" t="s">
        <v>62</v>
      </c>
      <c r="N238" s="651" t="str">
        <f>VLOOKUP(C238,[6]K11!$B$3:$K$1202,10,0)</f>
        <v>Mở</v>
      </c>
      <c r="O238" s="631" t="s">
        <v>2249</v>
      </c>
      <c r="P238" s="643">
        <f>VLOOKUP(C238,[6]K11!$B$3:$J$1202,9,0)</f>
        <v>75</v>
      </c>
      <c r="Q238" s="569"/>
      <c r="R238" s="558">
        <v>232</v>
      </c>
      <c r="S238" s="558" t="s">
        <v>2472</v>
      </c>
    </row>
    <row r="239" spans="1:20" ht="26.25" customHeight="1" x14ac:dyDescent="0.2">
      <c r="A239" s="639">
        <v>233</v>
      </c>
      <c r="B239" s="631" t="str">
        <f t="shared" si="3"/>
        <v>11.51403172.01</v>
      </c>
      <c r="C239" s="638" t="s">
        <v>1968</v>
      </c>
      <c r="D239" s="631" t="str">
        <f>VLOOKUP(E239,[5]QuyetdinhPCGD!$B$6:$C$1417,2,0)</f>
        <v>1403172</v>
      </c>
      <c r="E239" s="722" t="s">
        <v>1969</v>
      </c>
      <c r="F239" s="636" t="s">
        <v>145</v>
      </c>
      <c r="G239" s="636" t="s">
        <v>12</v>
      </c>
      <c r="H239" s="635" t="s">
        <v>769</v>
      </c>
      <c r="I239" s="634"/>
      <c r="J239" s="647" t="s">
        <v>217</v>
      </c>
      <c r="K239" s="720">
        <v>10244</v>
      </c>
      <c r="L239" s="646"/>
      <c r="M239" s="645" t="s">
        <v>62</v>
      </c>
      <c r="N239" s="651" t="str">
        <f>VLOOKUP(C239,[6]K11!$B$3:$K$1202,10,0)</f>
        <v>Mở</v>
      </c>
      <c r="O239" s="631" t="s">
        <v>2249</v>
      </c>
      <c r="P239" s="643">
        <f>VLOOKUP(C239,[6]K11!$B$3:$J$1202,9,0)</f>
        <v>75</v>
      </c>
      <c r="Q239" s="569"/>
      <c r="R239" s="558">
        <v>233</v>
      </c>
      <c r="S239" s="558" t="s">
        <v>2472</v>
      </c>
    </row>
    <row r="240" spans="1:20" ht="26.25" customHeight="1" x14ac:dyDescent="0.2">
      <c r="A240" s="639">
        <v>234</v>
      </c>
      <c r="B240" s="631" t="str">
        <f t="shared" si="3"/>
        <v>11.51203110.02</v>
      </c>
      <c r="C240" s="638" t="s">
        <v>1147</v>
      </c>
      <c r="D240" s="631" t="str">
        <f>VLOOKUP(E240,[5]QuyetdinhPCGD!$B$6:$C$1417,2,0)</f>
        <v>1203110</v>
      </c>
      <c r="E240" s="722" t="s">
        <v>1146</v>
      </c>
      <c r="F240" s="636" t="s">
        <v>100</v>
      </c>
      <c r="G240" s="636" t="s">
        <v>12</v>
      </c>
      <c r="H240" s="635" t="s">
        <v>769</v>
      </c>
      <c r="I240" s="634"/>
      <c r="J240" s="647" t="s">
        <v>220</v>
      </c>
      <c r="K240" s="720">
        <v>10245</v>
      </c>
      <c r="L240" s="646"/>
      <c r="M240" s="645" t="s">
        <v>70</v>
      </c>
      <c r="N240" s="651" t="str">
        <f>VLOOKUP(C240,[6]K11!$B$3:$K$1202,10,0)</f>
        <v>Mở</v>
      </c>
      <c r="O240" s="631" t="s">
        <v>2249</v>
      </c>
      <c r="P240" s="643">
        <f>VLOOKUP(C240,[6]K11!$B$3:$J$1202,9,0)</f>
        <v>60</v>
      </c>
      <c r="Q240" s="569"/>
      <c r="R240" s="558">
        <v>234</v>
      </c>
      <c r="S240" s="558" t="s">
        <v>4627</v>
      </c>
    </row>
    <row r="241" spans="1:20" ht="26.25" customHeight="1" x14ac:dyDescent="0.2">
      <c r="A241" s="639">
        <v>235</v>
      </c>
      <c r="B241" s="631" t="str">
        <f t="shared" si="3"/>
        <v>11.51403166.02</v>
      </c>
      <c r="C241" s="638" t="s">
        <v>1237</v>
      </c>
      <c r="D241" s="631" t="str">
        <f>VLOOKUP(E241,[5]QuyetdinhPCGD!$B$6:$C$1417,2,0)</f>
        <v>1403166</v>
      </c>
      <c r="E241" s="722" t="s">
        <v>1236</v>
      </c>
      <c r="F241" s="636" t="s">
        <v>100</v>
      </c>
      <c r="G241" s="636" t="s">
        <v>11</v>
      </c>
      <c r="H241" s="635" t="s">
        <v>769</v>
      </c>
      <c r="I241" s="634"/>
      <c r="J241" s="647" t="s">
        <v>220</v>
      </c>
      <c r="K241" s="720">
        <v>10245</v>
      </c>
      <c r="L241" s="646"/>
      <c r="M241" s="645" t="s">
        <v>70</v>
      </c>
      <c r="N241" s="651" t="str">
        <f>VLOOKUP(C241,[6]K11!$B$3:$K$1202,10,0)</f>
        <v>Mở</v>
      </c>
      <c r="O241" s="631" t="s">
        <v>2249</v>
      </c>
      <c r="P241" s="643">
        <f>VLOOKUP(C241,[6]K11!$B$3:$J$1202,9,0)</f>
        <v>57</v>
      </c>
      <c r="Q241" s="569"/>
      <c r="R241" s="558">
        <v>235</v>
      </c>
      <c r="S241" s="558" t="s">
        <v>4627</v>
      </c>
    </row>
    <row r="242" spans="1:20" ht="26.25" customHeight="1" x14ac:dyDescent="0.2">
      <c r="A242" s="639">
        <v>236</v>
      </c>
      <c r="B242" s="631" t="str">
        <f t="shared" si="3"/>
        <v>11.51403170.04</v>
      </c>
      <c r="C242" s="638" t="s">
        <v>1413</v>
      </c>
      <c r="D242" s="631" t="str">
        <f>VLOOKUP(E242,[5]QuyetdinhPCGD!$B$6:$C$1417,2,0)</f>
        <v>1403170</v>
      </c>
      <c r="E242" s="722" t="s">
        <v>1410</v>
      </c>
      <c r="F242" s="636" t="s">
        <v>100</v>
      </c>
      <c r="G242" s="636" t="s">
        <v>9</v>
      </c>
      <c r="H242" s="635" t="s">
        <v>769</v>
      </c>
      <c r="I242" s="634"/>
      <c r="J242" s="647" t="s">
        <v>220</v>
      </c>
      <c r="K242" s="720">
        <v>10245</v>
      </c>
      <c r="L242" s="646"/>
      <c r="M242" s="645" t="s">
        <v>89</v>
      </c>
      <c r="N242" s="651" t="str">
        <f>VLOOKUP(C242,[6]K11!$B$3:$K$1202,10,0)</f>
        <v>Mở</v>
      </c>
      <c r="O242" s="631" t="s">
        <v>2249</v>
      </c>
      <c r="P242" s="643">
        <f>VLOOKUP(C242,[6]K11!$B$3:$J$1202,9,0)</f>
        <v>64</v>
      </c>
      <c r="Q242" s="569"/>
      <c r="R242" s="558">
        <v>236</v>
      </c>
      <c r="S242" s="558" t="s">
        <v>4627</v>
      </c>
    </row>
    <row r="243" spans="1:20" ht="26.25" customHeight="1" x14ac:dyDescent="0.2">
      <c r="A243" s="639">
        <v>237</v>
      </c>
      <c r="B243" s="631" t="str">
        <f t="shared" si="3"/>
        <v>11.51403172.02</v>
      </c>
      <c r="C243" s="638" t="s">
        <v>1970</v>
      </c>
      <c r="D243" s="631" t="str">
        <f>VLOOKUP(E243,[5]QuyetdinhPCGD!$B$6:$C$1417,2,0)</f>
        <v>1403172</v>
      </c>
      <c r="E243" s="722" t="s">
        <v>1969</v>
      </c>
      <c r="F243" s="636" t="s">
        <v>79</v>
      </c>
      <c r="G243" s="636" t="s">
        <v>9</v>
      </c>
      <c r="H243" s="635" t="s">
        <v>769</v>
      </c>
      <c r="I243" s="634"/>
      <c r="J243" s="647" t="s">
        <v>220</v>
      </c>
      <c r="K243" s="720">
        <v>10245</v>
      </c>
      <c r="L243" s="646"/>
      <c r="M243" s="645" t="s">
        <v>70</v>
      </c>
      <c r="N243" s="651" t="str">
        <f>VLOOKUP(C243,[6]K11!$B$3:$K$1202,10,0)</f>
        <v>Mở</v>
      </c>
      <c r="O243" s="631" t="s">
        <v>2249</v>
      </c>
      <c r="P243" s="643">
        <f>VLOOKUP(C243,[6]K11!$B$3:$J$1202,9,0)</f>
        <v>52</v>
      </c>
      <c r="Q243" s="569"/>
      <c r="R243" s="558">
        <v>237</v>
      </c>
      <c r="S243" s="558" t="s">
        <v>4627</v>
      </c>
    </row>
    <row r="244" spans="1:20" ht="26.25" customHeight="1" x14ac:dyDescent="0.2">
      <c r="A244" s="639">
        <v>238</v>
      </c>
      <c r="B244" s="631" t="str">
        <f t="shared" si="3"/>
        <v>11.51403172.02</v>
      </c>
      <c r="C244" s="638" t="s">
        <v>1970</v>
      </c>
      <c r="D244" s="631" t="str">
        <f>VLOOKUP(E244,[5]QuyetdinhPCGD!$B$6:$C$1417,2,0)</f>
        <v>1403172</v>
      </c>
      <c r="E244" s="722" t="s">
        <v>1969</v>
      </c>
      <c r="F244" s="636" t="s">
        <v>79</v>
      </c>
      <c r="G244" s="636" t="s">
        <v>12</v>
      </c>
      <c r="H244" s="635" t="s">
        <v>769</v>
      </c>
      <c r="I244" s="634"/>
      <c r="J244" s="647" t="s">
        <v>220</v>
      </c>
      <c r="K244" s="720">
        <v>10245</v>
      </c>
      <c r="L244" s="646"/>
      <c r="M244" s="645" t="s">
        <v>70</v>
      </c>
      <c r="N244" s="651" t="str">
        <f>VLOOKUP(C244,[6]K11!$B$3:$K$1202,10,0)</f>
        <v>Mở</v>
      </c>
      <c r="O244" s="631" t="s">
        <v>2249</v>
      </c>
      <c r="P244" s="643">
        <f>VLOOKUP(C244,[6]K11!$B$3:$J$1202,9,0)</f>
        <v>52</v>
      </c>
      <c r="Q244" s="569"/>
      <c r="R244" s="558">
        <v>238</v>
      </c>
      <c r="S244" s="558" t="s">
        <v>4627</v>
      </c>
    </row>
    <row r="245" spans="1:20" ht="26.25" customHeight="1" x14ac:dyDescent="0.2">
      <c r="A245" s="639">
        <v>239</v>
      </c>
      <c r="B245" s="631" t="str">
        <f t="shared" si="3"/>
        <v>11.51603145.01</v>
      </c>
      <c r="C245" s="638" t="s">
        <v>1405</v>
      </c>
      <c r="D245" s="631" t="str">
        <f>VLOOKUP(E245,[5]QuyetdinhPCGD!$B$6:$C$1417,2,0)</f>
        <v>1603145</v>
      </c>
      <c r="E245" s="722" t="s">
        <v>1406</v>
      </c>
      <c r="F245" s="636" t="s">
        <v>100</v>
      </c>
      <c r="G245" s="636" t="s">
        <v>9</v>
      </c>
      <c r="H245" s="635" t="s">
        <v>819</v>
      </c>
      <c r="I245" s="634"/>
      <c r="J245" s="647" t="s">
        <v>222</v>
      </c>
      <c r="K245" s="720">
        <v>10233</v>
      </c>
      <c r="L245" s="646"/>
      <c r="M245" s="645" t="s">
        <v>62</v>
      </c>
      <c r="N245" s="651" t="str">
        <f>VLOOKUP(C245,[6]K11!$B$3:$K$1202,10,0)</f>
        <v>Mở</v>
      </c>
      <c r="O245" s="631" t="s">
        <v>2249</v>
      </c>
      <c r="P245" s="643">
        <f>VLOOKUP(C245,[6]K11!$B$3:$J$1202,9,0)</f>
        <v>65</v>
      </c>
      <c r="Q245" s="569"/>
      <c r="R245" s="558">
        <v>239</v>
      </c>
      <c r="S245" s="558" t="s">
        <v>4627</v>
      </c>
    </row>
    <row r="246" spans="1:20" ht="26.25" customHeight="1" x14ac:dyDescent="0.2">
      <c r="A246" s="639">
        <v>240</v>
      </c>
      <c r="B246" s="631" t="str">
        <f t="shared" si="3"/>
        <v>11.51603157.01</v>
      </c>
      <c r="C246" s="638" t="s">
        <v>1648</v>
      </c>
      <c r="D246" s="631" t="str">
        <f>VLOOKUP(E246,[5]QuyetdinhPCGD!$B$6:$C$1417,2,0)</f>
        <v>1603157</v>
      </c>
      <c r="E246" s="722" t="s">
        <v>1649</v>
      </c>
      <c r="F246" s="636" t="s">
        <v>60</v>
      </c>
      <c r="G246" s="636" t="s">
        <v>10</v>
      </c>
      <c r="H246" s="635" t="s">
        <v>819</v>
      </c>
      <c r="I246" s="634"/>
      <c r="J246" s="647" t="s">
        <v>222</v>
      </c>
      <c r="K246" s="720">
        <v>10233</v>
      </c>
      <c r="L246" s="646"/>
      <c r="M246" s="645" t="s">
        <v>62</v>
      </c>
      <c r="N246" s="651" t="str">
        <f>VLOOKUP(C246,[6]K11!$B$3:$K$1202,10,0)</f>
        <v>Mở</v>
      </c>
      <c r="O246" s="631" t="s">
        <v>2249</v>
      </c>
      <c r="P246" s="643">
        <f>VLOOKUP(C246,[6]K11!$B$3:$J$1202,9,0)</f>
        <v>62</v>
      </c>
      <c r="Q246" s="569"/>
      <c r="R246" s="558">
        <v>240</v>
      </c>
      <c r="S246" s="558" t="s">
        <v>4627</v>
      </c>
    </row>
    <row r="247" spans="1:20" ht="26.25" customHeight="1" x14ac:dyDescent="0.2">
      <c r="A247" s="639">
        <v>241</v>
      </c>
      <c r="B247" s="631" t="str">
        <f t="shared" si="3"/>
        <v>11.51603145.02</v>
      </c>
      <c r="C247" s="638" t="s">
        <v>1407</v>
      </c>
      <c r="D247" s="631" t="str">
        <f>VLOOKUP(E247,[5]QuyetdinhPCGD!$B$6:$C$1417,2,0)</f>
        <v>1603145</v>
      </c>
      <c r="E247" s="722" t="s">
        <v>1406</v>
      </c>
      <c r="F247" s="636" t="s">
        <v>98</v>
      </c>
      <c r="G247" s="636" t="s">
        <v>9</v>
      </c>
      <c r="H247" s="635" t="s">
        <v>819</v>
      </c>
      <c r="I247" s="634"/>
      <c r="J247" s="647" t="s">
        <v>225</v>
      </c>
      <c r="K247" s="720">
        <v>10234</v>
      </c>
      <c r="L247" s="646"/>
      <c r="M247" s="645" t="s">
        <v>70</v>
      </c>
      <c r="N247" s="651" t="str">
        <f>VLOOKUP(C247,[6]K11!$B$3:$K$1202,10,0)</f>
        <v>Mở</v>
      </c>
      <c r="O247" s="631" t="s">
        <v>2249</v>
      </c>
      <c r="P247" s="643">
        <f>VLOOKUP(C247,[6]K11!$B$3:$J$1202,9,0)</f>
        <v>74</v>
      </c>
      <c r="Q247" s="569"/>
      <c r="R247" s="558">
        <v>241</v>
      </c>
      <c r="S247" s="558" t="s">
        <v>2472</v>
      </c>
    </row>
    <row r="248" spans="1:20" ht="26.25" customHeight="1" x14ac:dyDescent="0.2">
      <c r="A248" s="639">
        <v>242</v>
      </c>
      <c r="B248" s="631" t="str">
        <f t="shared" si="3"/>
        <v>11.51603157.02</v>
      </c>
      <c r="C248" s="638" t="s">
        <v>1650</v>
      </c>
      <c r="D248" s="631" t="str">
        <f>VLOOKUP(E248,[5]QuyetdinhPCGD!$B$6:$C$1417,2,0)</f>
        <v>1603157</v>
      </c>
      <c r="E248" s="722" t="s">
        <v>1649</v>
      </c>
      <c r="F248" s="636" t="s">
        <v>68</v>
      </c>
      <c r="G248" s="636" t="s">
        <v>10</v>
      </c>
      <c r="H248" s="635" t="s">
        <v>819</v>
      </c>
      <c r="I248" s="634"/>
      <c r="J248" s="647" t="s">
        <v>225</v>
      </c>
      <c r="K248" s="720">
        <v>10234</v>
      </c>
      <c r="L248" s="646"/>
      <c r="M248" s="645" t="s">
        <v>70</v>
      </c>
      <c r="N248" s="651" t="str">
        <f>VLOOKUP(C248,[6]K11!$B$3:$K$1202,10,0)</f>
        <v>Mở</v>
      </c>
      <c r="O248" s="631" t="s">
        <v>2249</v>
      </c>
      <c r="P248" s="643">
        <f>VLOOKUP(C248,[6]K11!$B$3:$J$1202,9,0)</f>
        <v>75</v>
      </c>
      <c r="Q248" s="569"/>
      <c r="R248" s="558">
        <v>242</v>
      </c>
      <c r="S248" s="558" t="s">
        <v>2472</v>
      </c>
    </row>
    <row r="249" spans="1:20" ht="26.25" customHeight="1" x14ac:dyDescent="0.2">
      <c r="A249" s="639">
        <v>243</v>
      </c>
      <c r="B249" s="631" t="str">
        <f t="shared" si="3"/>
        <v>11.51603145.03</v>
      </c>
      <c r="C249" s="638" t="s">
        <v>1408</v>
      </c>
      <c r="D249" s="631" t="str">
        <f>VLOOKUP(E249,[5]QuyetdinhPCGD!$B$6:$C$1417,2,0)</f>
        <v>1603145</v>
      </c>
      <c r="E249" s="722" t="s">
        <v>1406</v>
      </c>
      <c r="F249" s="636" t="s">
        <v>100</v>
      </c>
      <c r="G249" s="636" t="s">
        <v>12</v>
      </c>
      <c r="H249" s="635" t="s">
        <v>900</v>
      </c>
      <c r="I249" s="634"/>
      <c r="J249" s="647" t="s">
        <v>226</v>
      </c>
      <c r="K249" s="720">
        <v>10235</v>
      </c>
      <c r="L249" s="646"/>
      <c r="M249" s="645" t="s">
        <v>75</v>
      </c>
      <c r="N249" s="651" t="str">
        <f>VLOOKUP(C249,[6]K11!$B$3:$K$1202,10,0)</f>
        <v>Mở</v>
      </c>
      <c r="O249" s="631" t="s">
        <v>2249</v>
      </c>
      <c r="P249" s="643">
        <f>VLOOKUP(C249,[6]K11!$B$3:$J$1202,9,0)</f>
        <v>49</v>
      </c>
      <c r="Q249" s="569"/>
      <c r="R249" s="558">
        <v>243</v>
      </c>
      <c r="S249" s="558" t="s">
        <v>4627</v>
      </c>
    </row>
    <row r="250" spans="1:20" ht="26.25" customHeight="1" x14ac:dyDescent="0.2">
      <c r="A250" s="639">
        <v>244</v>
      </c>
      <c r="B250" s="631" t="str">
        <f t="shared" si="3"/>
        <v>11.51603157.03</v>
      </c>
      <c r="C250" s="638" t="s">
        <v>1651</v>
      </c>
      <c r="D250" s="631" t="str">
        <f>VLOOKUP(E250,[5]QuyetdinhPCGD!$B$6:$C$1417,2,0)</f>
        <v>1603157</v>
      </c>
      <c r="E250" s="722" t="s">
        <v>1649</v>
      </c>
      <c r="F250" s="636" t="s">
        <v>91</v>
      </c>
      <c r="G250" s="636" t="s">
        <v>9</v>
      </c>
      <c r="H250" s="635" t="s">
        <v>900</v>
      </c>
      <c r="I250" s="634"/>
      <c r="J250" s="647" t="s">
        <v>226</v>
      </c>
      <c r="K250" s="720">
        <v>10235</v>
      </c>
      <c r="L250" s="646"/>
      <c r="M250" s="645" t="s">
        <v>75</v>
      </c>
      <c r="N250" s="651" t="str">
        <f>VLOOKUP(C250,[6]K11!$B$3:$K$1202,10,0)</f>
        <v>Mở</v>
      </c>
      <c r="O250" s="631" t="s">
        <v>2249</v>
      </c>
      <c r="P250" s="643">
        <f>VLOOKUP(C250,[6]K11!$B$3:$J$1202,9,0)</f>
        <v>44</v>
      </c>
      <c r="Q250" s="569"/>
      <c r="R250" s="558">
        <v>244</v>
      </c>
      <c r="S250" s="558" t="s">
        <v>4627</v>
      </c>
    </row>
    <row r="251" spans="1:20" ht="26.25" customHeight="1" x14ac:dyDescent="0.2">
      <c r="A251" s="639">
        <v>245</v>
      </c>
      <c r="B251" s="631" t="str">
        <f t="shared" si="3"/>
        <v>11.51403103.03</v>
      </c>
      <c r="C251" s="638" t="s">
        <v>716</v>
      </c>
      <c r="D251" s="631" t="str">
        <f>VLOOKUP(E251,[5]QuyetdinhPCGD!$B$6:$C$1417,2,0)</f>
        <v>1403103</v>
      </c>
      <c r="E251" s="721" t="s">
        <v>713</v>
      </c>
      <c r="F251" s="636" t="s">
        <v>68</v>
      </c>
      <c r="G251" s="636" t="s">
        <v>13</v>
      </c>
      <c r="H251" s="635" t="s">
        <v>717</v>
      </c>
      <c r="I251" s="634"/>
      <c r="J251" s="647" t="s">
        <v>228</v>
      </c>
      <c r="K251" s="720">
        <v>10214</v>
      </c>
      <c r="L251" s="646"/>
      <c r="M251" s="645" t="s">
        <v>75</v>
      </c>
      <c r="N251" s="651" t="str">
        <f>VLOOKUP(C251,[6]K11!$B$3:$K$1202,10,0)</f>
        <v>Mở</v>
      </c>
      <c r="O251" s="631" t="s">
        <v>2249</v>
      </c>
      <c r="P251" s="643">
        <f>VLOOKUP(C251,[6]K11!$B$3:$J$1202,9,0)</f>
        <v>40</v>
      </c>
      <c r="Q251" s="569"/>
      <c r="R251" s="558">
        <v>245</v>
      </c>
      <c r="S251" s="558" t="s">
        <v>2472</v>
      </c>
    </row>
    <row r="252" spans="1:20" ht="26.25" customHeight="1" x14ac:dyDescent="0.2">
      <c r="A252" s="639">
        <v>246</v>
      </c>
      <c r="B252" s="631" t="str">
        <f t="shared" si="3"/>
        <v>11.50803166.01</v>
      </c>
      <c r="C252" s="638" t="s">
        <v>798</v>
      </c>
      <c r="D252" s="631" t="str">
        <f>VLOOKUP(E252,[5]QuyetdinhPCGD!$B$6:$C$1417,2,0)</f>
        <v>0803166</v>
      </c>
      <c r="E252" s="570" t="s">
        <v>799</v>
      </c>
      <c r="F252" s="636" t="s">
        <v>98</v>
      </c>
      <c r="G252" s="636" t="s">
        <v>10</v>
      </c>
      <c r="H252" s="656" t="s">
        <v>868</v>
      </c>
      <c r="I252" s="634"/>
      <c r="J252" s="647" t="s">
        <v>650</v>
      </c>
      <c r="K252" s="720">
        <v>10236</v>
      </c>
      <c r="L252" s="646"/>
      <c r="M252" s="645" t="s">
        <v>62</v>
      </c>
      <c r="N252" s="651" t="str">
        <f>VLOOKUP(C252,[6]K11!$B$3:$K$1202,10,0)</f>
        <v>Mở</v>
      </c>
      <c r="O252" s="631" t="s">
        <v>2249</v>
      </c>
      <c r="P252" s="655">
        <f>VLOOKUP(C252,[6]K11!$B$3:$J$1202,9,0)</f>
        <v>61</v>
      </c>
      <c r="Q252" s="654" t="s">
        <v>4628</v>
      </c>
      <c r="R252" s="558">
        <v>246</v>
      </c>
      <c r="S252" s="558" t="s">
        <v>2472</v>
      </c>
      <c r="T252" s="653" t="s">
        <v>800</v>
      </c>
    </row>
    <row r="253" spans="1:20" ht="26.25" customHeight="1" x14ac:dyDescent="0.2">
      <c r="A253" s="639">
        <v>247</v>
      </c>
      <c r="B253" s="631" t="str">
        <f t="shared" si="3"/>
        <v>11.50803171.01</v>
      </c>
      <c r="C253" s="638" t="s">
        <v>1088</v>
      </c>
      <c r="D253" s="631" t="str">
        <f>VLOOKUP(E253,[5]QuyetdinhPCGD!$B$6:$C$1417,2,0)</f>
        <v>0803171</v>
      </c>
      <c r="E253" s="570" t="s">
        <v>1089</v>
      </c>
      <c r="F253" s="636" t="s">
        <v>173</v>
      </c>
      <c r="G253" s="636" t="s">
        <v>8</v>
      </c>
      <c r="H253" s="656" t="s">
        <v>865</v>
      </c>
      <c r="I253" s="658"/>
      <c r="J253" s="647" t="s">
        <v>650</v>
      </c>
      <c r="K253" s="720">
        <v>10236</v>
      </c>
      <c r="L253" s="646"/>
      <c r="M253" s="645" t="s">
        <v>62</v>
      </c>
      <c r="N253" s="651" t="str">
        <f>VLOOKUP(C253,[6]K11!$B$3:$K$1202,10,0)</f>
        <v>Mở</v>
      </c>
      <c r="O253" s="631" t="s">
        <v>2249</v>
      </c>
      <c r="P253" s="655">
        <f>VLOOKUP(C253,[6]K11!$B$3:$J$1202,9,0)</f>
        <v>57</v>
      </c>
      <c r="Q253" s="654" t="s">
        <v>4628</v>
      </c>
      <c r="R253" s="558">
        <v>247</v>
      </c>
      <c r="S253" s="558" t="s">
        <v>2472</v>
      </c>
      <c r="T253" s="653" t="s">
        <v>800</v>
      </c>
    </row>
    <row r="254" spans="1:20" ht="26.25" customHeight="1" x14ac:dyDescent="0.2">
      <c r="A254" s="639">
        <v>248</v>
      </c>
      <c r="B254" s="631" t="str">
        <f t="shared" si="3"/>
        <v>11.50803116.01</v>
      </c>
      <c r="C254" s="638" t="s">
        <v>1095</v>
      </c>
      <c r="D254" s="631" t="str">
        <f>VLOOKUP(E254,[5]QuyetdinhPCGD!$B$6:$C$1417,2,0)</f>
        <v>0803116</v>
      </c>
      <c r="E254" s="570" t="s">
        <v>120</v>
      </c>
      <c r="F254" s="636" t="s">
        <v>145</v>
      </c>
      <c r="G254" s="636" t="s">
        <v>9</v>
      </c>
      <c r="H254" s="656" t="s">
        <v>1110</v>
      </c>
      <c r="I254" s="634"/>
      <c r="J254" s="647" t="s">
        <v>650</v>
      </c>
      <c r="K254" s="720">
        <v>10236</v>
      </c>
      <c r="L254" s="646"/>
      <c r="M254" s="645" t="s">
        <v>62</v>
      </c>
      <c r="N254" s="651" t="str">
        <f>VLOOKUP(C254,[6]K11!$B$3:$K$1202,10,0)</f>
        <v>Mở</v>
      </c>
      <c r="O254" s="631" t="s">
        <v>2249</v>
      </c>
      <c r="P254" s="643">
        <f>VLOOKUP(C254,[6]K11!$B$3:$J$1202,9,0)</f>
        <v>45</v>
      </c>
      <c r="Q254" s="654" t="s">
        <v>4628</v>
      </c>
      <c r="R254" s="558">
        <v>248</v>
      </c>
      <c r="S254" s="558" t="s">
        <v>2472</v>
      </c>
      <c r="T254" s="653" t="s">
        <v>800</v>
      </c>
    </row>
    <row r="255" spans="1:20" ht="26.25" customHeight="1" x14ac:dyDescent="0.2">
      <c r="A255" s="639">
        <v>249</v>
      </c>
      <c r="B255" s="631" t="str">
        <f t="shared" si="3"/>
        <v>11.50803116.01</v>
      </c>
      <c r="C255" s="638" t="s">
        <v>1095</v>
      </c>
      <c r="D255" s="631" t="str">
        <f>VLOOKUP(E255,[5]QuyetdinhPCGD!$B$6:$C$1417,2,0)</f>
        <v>0803116</v>
      </c>
      <c r="E255" s="570" t="s">
        <v>120</v>
      </c>
      <c r="F255" s="636" t="s">
        <v>145</v>
      </c>
      <c r="G255" s="636" t="s">
        <v>10</v>
      </c>
      <c r="H255" s="656" t="s">
        <v>868</v>
      </c>
      <c r="I255" s="634"/>
      <c r="J255" s="647" t="s">
        <v>650</v>
      </c>
      <c r="K255" s="720">
        <v>10236</v>
      </c>
      <c r="L255" s="646"/>
      <c r="M255" s="645" t="s">
        <v>62</v>
      </c>
      <c r="N255" s="651" t="str">
        <f>VLOOKUP(C255,[6]K11!$B$3:$K$1202,10,0)</f>
        <v>Mở</v>
      </c>
      <c r="O255" s="631" t="s">
        <v>2249</v>
      </c>
      <c r="P255" s="643">
        <f>VLOOKUP(C255,[6]K11!$B$3:$J$1202,9,0)</f>
        <v>45</v>
      </c>
      <c r="Q255" s="654" t="s">
        <v>4628</v>
      </c>
      <c r="R255" s="558">
        <v>249</v>
      </c>
      <c r="S255" s="558" t="s">
        <v>2472</v>
      </c>
      <c r="T255" s="653" t="s">
        <v>800</v>
      </c>
    </row>
    <row r="256" spans="1:20" ht="26.25" customHeight="1" x14ac:dyDescent="0.2">
      <c r="A256" s="639">
        <v>250</v>
      </c>
      <c r="B256" s="631" t="str">
        <f t="shared" si="3"/>
        <v>11.50803183.01</v>
      </c>
      <c r="C256" s="638" t="s">
        <v>2018</v>
      </c>
      <c r="D256" s="631" t="str">
        <f>VLOOKUP(E256,[5]QuyetdinhPCGD!$B$6:$C$1417,2,0)</f>
        <v>0803183</v>
      </c>
      <c r="E256" s="570" t="s">
        <v>2019</v>
      </c>
      <c r="F256" s="636" t="s">
        <v>173</v>
      </c>
      <c r="G256" s="636" t="s">
        <v>13</v>
      </c>
      <c r="H256" s="656" t="s">
        <v>707</v>
      </c>
      <c r="I256" s="634"/>
      <c r="J256" s="647" t="s">
        <v>650</v>
      </c>
      <c r="K256" s="720">
        <v>10236</v>
      </c>
      <c r="L256" s="646"/>
      <c r="M256" s="645" t="s">
        <v>62</v>
      </c>
      <c r="N256" s="651" t="str">
        <f>VLOOKUP(C256,[6]K11!$B$3:$K$1202,10,0)</f>
        <v>Mở</v>
      </c>
      <c r="O256" s="631" t="s">
        <v>2249</v>
      </c>
      <c r="P256" s="643">
        <f>VLOOKUP(C256,[6]K11!$B$3:$J$1202,9,0)</f>
        <v>65</v>
      </c>
      <c r="Q256" s="654" t="s">
        <v>4628</v>
      </c>
      <c r="R256" s="558">
        <v>250</v>
      </c>
      <c r="S256" s="558" t="s">
        <v>2472</v>
      </c>
      <c r="T256" s="653" t="s">
        <v>800</v>
      </c>
    </row>
    <row r="257" spans="1:20" ht="26.25" customHeight="1" x14ac:dyDescent="0.2">
      <c r="A257" s="639">
        <v>251</v>
      </c>
      <c r="B257" s="631" t="str">
        <f t="shared" si="3"/>
        <v>11.50803166.02</v>
      </c>
      <c r="C257" s="638" t="s">
        <v>801</v>
      </c>
      <c r="D257" s="631" t="str">
        <f>VLOOKUP(E257,[5]QuyetdinhPCGD!$B$6:$C$1417,2,0)</f>
        <v>0803166</v>
      </c>
      <c r="E257" s="570" t="s">
        <v>799</v>
      </c>
      <c r="F257" s="636" t="s">
        <v>100</v>
      </c>
      <c r="G257" s="636" t="s">
        <v>10</v>
      </c>
      <c r="H257" s="635" t="s">
        <v>800</v>
      </c>
      <c r="I257" s="634"/>
      <c r="J257" s="647" t="s">
        <v>653</v>
      </c>
      <c r="K257" s="720">
        <v>10237</v>
      </c>
      <c r="L257" s="646"/>
      <c r="M257" s="645" t="s">
        <v>70</v>
      </c>
      <c r="N257" s="651" t="str">
        <f>VLOOKUP(C257,[6]K11!$B$3:$K$1202,10,0)</f>
        <v>Mở</v>
      </c>
      <c r="O257" s="631" t="s">
        <v>2249</v>
      </c>
      <c r="P257" s="643">
        <f>VLOOKUP(C257,[6]K11!$B$3:$J$1202,9,0)</f>
        <v>34</v>
      </c>
      <c r="Q257" s="569"/>
      <c r="R257" s="558">
        <v>251</v>
      </c>
      <c r="S257" s="558" t="s">
        <v>4627</v>
      </c>
      <c r="T257" s="657"/>
    </row>
    <row r="258" spans="1:20" ht="26.25" customHeight="1" x14ac:dyDescent="0.2">
      <c r="A258" s="639">
        <v>252</v>
      </c>
      <c r="B258" s="631" t="str">
        <f t="shared" si="3"/>
        <v>11.50803171.02</v>
      </c>
      <c r="C258" s="638" t="s">
        <v>1090</v>
      </c>
      <c r="D258" s="631" t="str">
        <f>VLOOKUP(E258,[5]QuyetdinhPCGD!$B$6:$C$1417,2,0)</f>
        <v>0803171</v>
      </c>
      <c r="E258" s="570" t="s">
        <v>1089</v>
      </c>
      <c r="F258" s="636" t="s">
        <v>178</v>
      </c>
      <c r="G258" s="636" t="s">
        <v>11</v>
      </c>
      <c r="H258" s="635" t="s">
        <v>800</v>
      </c>
      <c r="I258" s="634"/>
      <c r="J258" s="647" t="s">
        <v>653</v>
      </c>
      <c r="K258" s="720">
        <v>10237</v>
      </c>
      <c r="L258" s="646"/>
      <c r="M258" s="645" t="s">
        <v>70</v>
      </c>
      <c r="N258" s="651" t="str">
        <f>VLOOKUP(C258,[6]K11!$B$3:$K$1202,10,0)</f>
        <v>Mở</v>
      </c>
      <c r="O258" s="631" t="s">
        <v>2249</v>
      </c>
      <c r="P258" s="643">
        <f>VLOOKUP(C258,[6]K11!$B$3:$J$1202,9,0)</f>
        <v>39</v>
      </c>
      <c r="Q258" s="569"/>
      <c r="R258" s="558">
        <v>252</v>
      </c>
      <c r="S258" s="558" t="s">
        <v>4627</v>
      </c>
      <c r="T258" s="657"/>
    </row>
    <row r="259" spans="1:20" ht="26.25" customHeight="1" x14ac:dyDescent="0.2">
      <c r="A259" s="639">
        <v>253</v>
      </c>
      <c r="B259" s="631" t="str">
        <f t="shared" si="3"/>
        <v>11.50803116.02</v>
      </c>
      <c r="C259" s="638" t="s">
        <v>1096</v>
      </c>
      <c r="D259" s="631" t="str">
        <f>VLOOKUP(E259,[5]QuyetdinhPCGD!$B$6:$C$1417,2,0)</f>
        <v>0803116</v>
      </c>
      <c r="E259" s="570" t="s">
        <v>120</v>
      </c>
      <c r="F259" s="636" t="s">
        <v>79</v>
      </c>
      <c r="G259" s="636" t="s">
        <v>9</v>
      </c>
      <c r="H259" s="656" t="s">
        <v>868</v>
      </c>
      <c r="I259" s="634"/>
      <c r="J259" s="647" t="s">
        <v>653</v>
      </c>
      <c r="K259" s="720">
        <v>10237</v>
      </c>
      <c r="L259" s="646"/>
      <c r="M259" s="645" t="s">
        <v>70</v>
      </c>
      <c r="N259" s="651" t="str">
        <f>VLOOKUP(C259,[6]K11!$B$3:$K$1202,10,0)</f>
        <v>Mở</v>
      </c>
      <c r="O259" s="631" t="s">
        <v>2249</v>
      </c>
      <c r="P259" s="655">
        <f>VLOOKUP(C259,[6]K11!$B$3:$J$1202,9,0)</f>
        <v>62</v>
      </c>
      <c r="Q259" s="654" t="s">
        <v>4628</v>
      </c>
      <c r="R259" s="558">
        <v>253</v>
      </c>
      <c r="S259" s="558" t="s">
        <v>4627</v>
      </c>
      <c r="T259" s="653" t="s">
        <v>800</v>
      </c>
    </row>
    <row r="260" spans="1:20" ht="26.25" customHeight="1" x14ac:dyDescent="0.2">
      <c r="A260" s="639">
        <v>254</v>
      </c>
      <c r="B260" s="631" t="str">
        <f t="shared" si="3"/>
        <v>11.50803116.02</v>
      </c>
      <c r="C260" s="638" t="s">
        <v>1096</v>
      </c>
      <c r="D260" s="631" t="str">
        <f>VLOOKUP(E260,[5]QuyetdinhPCGD!$B$6:$C$1417,2,0)</f>
        <v>0803116</v>
      </c>
      <c r="E260" s="570" t="s">
        <v>120</v>
      </c>
      <c r="F260" s="636" t="s">
        <v>79</v>
      </c>
      <c r="G260" s="636" t="s">
        <v>10</v>
      </c>
      <c r="H260" s="656" t="s">
        <v>900</v>
      </c>
      <c r="I260" s="634"/>
      <c r="J260" s="647" t="s">
        <v>653</v>
      </c>
      <c r="K260" s="720">
        <v>10237</v>
      </c>
      <c r="L260" s="646"/>
      <c r="M260" s="645" t="s">
        <v>70</v>
      </c>
      <c r="N260" s="651" t="str">
        <f>VLOOKUP(C260,[6]K11!$B$3:$K$1202,10,0)</f>
        <v>Mở</v>
      </c>
      <c r="O260" s="631" t="s">
        <v>2249</v>
      </c>
      <c r="P260" s="655">
        <f>VLOOKUP(C260,[6]K11!$B$3:$J$1202,9,0)</f>
        <v>62</v>
      </c>
      <c r="Q260" s="654" t="s">
        <v>4628</v>
      </c>
      <c r="R260" s="558">
        <v>254</v>
      </c>
      <c r="S260" s="558" t="s">
        <v>4627</v>
      </c>
      <c r="T260" s="653" t="s">
        <v>800</v>
      </c>
    </row>
    <row r="261" spans="1:20" ht="26.25" customHeight="1" x14ac:dyDescent="0.2">
      <c r="A261" s="639">
        <v>255</v>
      </c>
      <c r="B261" s="631" t="str">
        <f t="shared" si="3"/>
        <v>11.50803183.02</v>
      </c>
      <c r="C261" s="638" t="s">
        <v>2020</v>
      </c>
      <c r="D261" s="631" t="str">
        <f>VLOOKUP(E261,[5]QuyetdinhPCGD!$B$6:$C$1417,2,0)</f>
        <v>0803183</v>
      </c>
      <c r="E261" s="570" t="s">
        <v>2019</v>
      </c>
      <c r="F261" s="636" t="s">
        <v>178</v>
      </c>
      <c r="G261" s="636" t="s">
        <v>13</v>
      </c>
      <c r="H261" s="635" t="s">
        <v>800</v>
      </c>
      <c r="I261" s="634"/>
      <c r="J261" s="647" t="s">
        <v>653</v>
      </c>
      <c r="K261" s="720">
        <v>10237</v>
      </c>
      <c r="L261" s="646"/>
      <c r="M261" s="645" t="s">
        <v>70</v>
      </c>
      <c r="N261" s="651" t="str">
        <f>VLOOKUP(C261,[6]K11!$B$3:$K$1202,10,0)</f>
        <v>Mở</v>
      </c>
      <c r="O261" s="631" t="s">
        <v>2249</v>
      </c>
      <c r="P261" s="643">
        <f>VLOOKUP(C261,[6]K11!$B$3:$J$1202,9,0)</f>
        <v>29</v>
      </c>
      <c r="Q261" s="569"/>
      <c r="R261" s="558">
        <v>255</v>
      </c>
      <c r="S261" s="558" t="s">
        <v>4627</v>
      </c>
    </row>
    <row r="262" spans="1:20" x14ac:dyDescent="0.2">
      <c r="A262" s="716"/>
      <c r="B262" s="657"/>
      <c r="C262" s="657"/>
      <c r="D262" s="657"/>
      <c r="E262" s="657"/>
      <c r="F262" s="718"/>
      <c r="G262" s="718"/>
      <c r="H262" s="657"/>
      <c r="I262" s="718"/>
      <c r="J262" s="657"/>
      <c r="K262" s="657"/>
      <c r="L262" s="718"/>
      <c r="M262" s="657"/>
      <c r="N262" s="718"/>
      <c r="O262" s="657"/>
      <c r="P262" s="717"/>
      <c r="Q262" s="716"/>
      <c r="R262" s="558">
        <v>256</v>
      </c>
    </row>
    <row r="263" spans="1:20" x14ac:dyDescent="0.2">
      <c r="A263" s="716"/>
      <c r="B263" s="657"/>
      <c r="C263" s="657"/>
      <c r="D263" s="657"/>
      <c r="E263" s="657"/>
      <c r="F263" s="718"/>
      <c r="G263" s="718"/>
      <c r="H263" s="657"/>
      <c r="I263" s="718"/>
      <c r="J263" s="657"/>
      <c r="K263" s="657"/>
      <c r="L263" s="718"/>
      <c r="M263" s="657"/>
      <c r="N263" s="718"/>
      <c r="O263" s="657"/>
      <c r="P263" s="717"/>
      <c r="Q263" s="716"/>
      <c r="R263" s="558">
        <v>257</v>
      </c>
    </row>
    <row r="264" spans="1:20" x14ac:dyDescent="0.2">
      <c r="A264" s="716"/>
      <c r="B264" s="657"/>
      <c r="C264" s="657"/>
      <c r="D264" s="657"/>
      <c r="E264" s="657"/>
      <c r="F264" s="718"/>
      <c r="G264" s="718"/>
      <c r="H264" s="657"/>
      <c r="I264" s="718"/>
      <c r="J264" s="657"/>
      <c r="K264" s="657"/>
      <c r="L264" s="718"/>
      <c r="M264" s="657"/>
      <c r="N264" s="718"/>
      <c r="O264" s="657"/>
      <c r="P264" s="717"/>
      <c r="Q264" s="716"/>
      <c r="R264" s="558">
        <v>258</v>
      </c>
    </row>
    <row r="265" spans="1:20" ht="35.25" customHeight="1" x14ac:dyDescent="0.2">
      <c r="A265" s="146" t="s">
        <v>3421</v>
      </c>
      <c r="B265" s="719"/>
      <c r="C265" s="146"/>
      <c r="D265" s="146"/>
      <c r="E265" s="146"/>
      <c r="F265" s="718"/>
      <c r="G265" s="718"/>
      <c r="H265" s="657"/>
      <c r="I265" s="718"/>
      <c r="J265" s="657"/>
      <c r="K265" s="657"/>
      <c r="L265" s="718"/>
      <c r="M265" s="657"/>
      <c r="N265" s="718"/>
      <c r="O265" s="657"/>
      <c r="P265" s="717"/>
      <c r="Q265" s="716"/>
      <c r="R265" s="558">
        <v>259</v>
      </c>
    </row>
    <row r="266" spans="1:20" ht="31.5" customHeight="1" x14ac:dyDescent="0.2">
      <c r="A266" s="713" t="s">
        <v>3</v>
      </c>
      <c r="B266" s="713" t="s">
        <v>46</v>
      </c>
      <c r="C266" s="713" t="s">
        <v>573</v>
      </c>
      <c r="D266" s="714" t="s">
        <v>48</v>
      </c>
      <c r="E266" s="714" t="s">
        <v>49</v>
      </c>
      <c r="F266" s="714" t="s">
        <v>50</v>
      </c>
      <c r="G266" s="714" t="s">
        <v>51</v>
      </c>
      <c r="H266" s="714" t="s">
        <v>52</v>
      </c>
      <c r="I266" s="714" t="s">
        <v>53</v>
      </c>
      <c r="J266" s="714" t="s">
        <v>54</v>
      </c>
      <c r="K266" s="714"/>
      <c r="L266" s="714" t="s">
        <v>55</v>
      </c>
      <c r="M266" s="714" t="s">
        <v>574</v>
      </c>
      <c r="N266" s="715" t="s">
        <v>57</v>
      </c>
      <c r="O266" s="714" t="s">
        <v>58</v>
      </c>
      <c r="P266" s="714" t="s">
        <v>4669</v>
      </c>
      <c r="Q266" s="713" t="s">
        <v>2143</v>
      </c>
      <c r="R266" s="558">
        <v>260</v>
      </c>
    </row>
    <row r="267" spans="1:20" ht="26.25" customHeight="1" x14ac:dyDescent="0.2">
      <c r="A267" s="639">
        <v>1</v>
      </c>
      <c r="B267" s="631" t="str">
        <f t="shared" ref="B267:B330" si="4">CONCATENATE("11.5",D267,".",M267)</f>
        <v>11.51303144.01</v>
      </c>
      <c r="C267" s="638" t="s">
        <v>1652</v>
      </c>
      <c r="D267" s="631" t="str">
        <f>VLOOKUP(E267,[5]QuyetdinhPCGD!$B$6:$C$1417,2,0)</f>
        <v>1303144</v>
      </c>
      <c r="E267" s="669" t="s">
        <v>1653</v>
      </c>
      <c r="F267" s="636" t="s">
        <v>60</v>
      </c>
      <c r="G267" s="636" t="s">
        <v>11</v>
      </c>
      <c r="H267" s="712" t="s">
        <v>883</v>
      </c>
      <c r="I267" s="634"/>
      <c r="J267" s="647" t="s">
        <v>1654</v>
      </c>
      <c r="K267" s="647"/>
      <c r="L267" s="646" t="s">
        <v>274</v>
      </c>
      <c r="M267" s="645" t="s">
        <v>62</v>
      </c>
      <c r="N267" s="651" t="str">
        <f>VLOOKUP(C267,[6]K11!$B$3:$K$1202,10,0)</f>
        <v>Mở</v>
      </c>
      <c r="O267" s="631" t="s">
        <v>2249</v>
      </c>
      <c r="P267" s="643">
        <f>VLOOKUP(C267,[6]K11!$B$3:$J$1202,9,0)</f>
        <v>45</v>
      </c>
      <c r="Q267" s="566"/>
      <c r="R267" s="558">
        <v>261</v>
      </c>
      <c r="S267" s="558" t="s">
        <v>4627</v>
      </c>
    </row>
    <row r="268" spans="1:20" ht="26.25" customHeight="1" x14ac:dyDescent="0.2">
      <c r="A268" s="639">
        <v>2</v>
      </c>
      <c r="B268" s="631" t="str">
        <f t="shared" si="4"/>
        <v>11.51303144.02</v>
      </c>
      <c r="C268" s="638" t="s">
        <v>1655</v>
      </c>
      <c r="D268" s="631" t="str">
        <f>VLOOKUP(E268,[5]QuyetdinhPCGD!$B$6:$C$1417,2,0)</f>
        <v>1303144</v>
      </c>
      <c r="E268" s="669" t="s">
        <v>1653</v>
      </c>
      <c r="F268" s="636" t="s">
        <v>91</v>
      </c>
      <c r="G268" s="636" t="s">
        <v>11</v>
      </c>
      <c r="H268" s="635" t="s">
        <v>883</v>
      </c>
      <c r="I268" s="634"/>
      <c r="J268" s="647" t="s">
        <v>1654</v>
      </c>
      <c r="K268" s="647"/>
      <c r="L268" s="646" t="s">
        <v>274</v>
      </c>
      <c r="M268" s="645" t="s">
        <v>70</v>
      </c>
      <c r="N268" s="644" t="str">
        <f>VLOOKUP(C268,[6]K11!$B$3:$K$1202,10,0)</f>
        <v>Không mở</v>
      </c>
      <c r="O268" s="631" t="s">
        <v>2249</v>
      </c>
      <c r="P268" s="643">
        <f>VLOOKUP(C268,[6]K11!$B$3:$J$1202,9,0)</f>
        <v>1</v>
      </c>
      <c r="Q268" s="566"/>
      <c r="R268" s="558">
        <v>262</v>
      </c>
    </row>
    <row r="269" spans="1:20" ht="26.25" customHeight="1" x14ac:dyDescent="0.2">
      <c r="A269" s="639">
        <v>3</v>
      </c>
      <c r="B269" s="631" t="str">
        <f t="shared" si="4"/>
        <v>11.51303144.03</v>
      </c>
      <c r="C269" s="638" t="s">
        <v>1656</v>
      </c>
      <c r="D269" s="631" t="str">
        <f>VLOOKUP(E269,[5]QuyetdinhPCGD!$B$6:$C$1417,2,0)</f>
        <v>1303144</v>
      </c>
      <c r="E269" s="669" t="s">
        <v>1653</v>
      </c>
      <c r="F269" s="636" t="s">
        <v>68</v>
      </c>
      <c r="G269" s="636" t="s">
        <v>11</v>
      </c>
      <c r="H269" s="635" t="s">
        <v>883</v>
      </c>
      <c r="I269" s="634"/>
      <c r="J269" s="647" t="s">
        <v>1654</v>
      </c>
      <c r="K269" s="647"/>
      <c r="L269" s="646" t="s">
        <v>274</v>
      </c>
      <c r="M269" s="645" t="s">
        <v>75</v>
      </c>
      <c r="N269" s="651" t="str">
        <f>VLOOKUP(C269,[6]K11!$B$3:$K$1202,10,0)</f>
        <v>Mở</v>
      </c>
      <c r="O269" s="631" t="s">
        <v>2249</v>
      </c>
      <c r="P269" s="643">
        <f>VLOOKUP(C269,[6]K11!$B$3:$J$1202,9,0)</f>
        <v>43</v>
      </c>
      <c r="Q269" s="566"/>
      <c r="R269" s="558">
        <v>263</v>
      </c>
      <c r="S269" s="558" t="s">
        <v>2472</v>
      </c>
    </row>
    <row r="270" spans="1:20" ht="26.25" customHeight="1" x14ac:dyDescent="0.2">
      <c r="A270" s="639">
        <v>4</v>
      </c>
      <c r="B270" s="631" t="str">
        <f t="shared" si="4"/>
        <v>11.51303144.04</v>
      </c>
      <c r="C270" s="638" t="s">
        <v>1657</v>
      </c>
      <c r="D270" s="631" t="str">
        <f>VLOOKUP(E270,[5]QuyetdinhPCGD!$B$6:$C$1417,2,0)</f>
        <v>1303144</v>
      </c>
      <c r="E270" s="669" t="s">
        <v>1653</v>
      </c>
      <c r="F270" s="636" t="s">
        <v>94</v>
      </c>
      <c r="G270" s="636" t="s">
        <v>11</v>
      </c>
      <c r="H270" s="635" t="s">
        <v>883</v>
      </c>
      <c r="I270" s="634"/>
      <c r="J270" s="647" t="s">
        <v>1654</v>
      </c>
      <c r="K270" s="647"/>
      <c r="L270" s="646" t="s">
        <v>274</v>
      </c>
      <c r="M270" s="645" t="s">
        <v>89</v>
      </c>
      <c r="N270" s="651" t="str">
        <f>VLOOKUP(C270,[6]K11!$B$3:$K$1202,10,0)</f>
        <v>Mở</v>
      </c>
      <c r="O270" s="631" t="s">
        <v>2249</v>
      </c>
      <c r="P270" s="643">
        <f>VLOOKUP(C270,[6]K11!$B$3:$J$1202,9,0)</f>
        <v>36</v>
      </c>
      <c r="Q270" s="566"/>
      <c r="R270" s="558">
        <v>264</v>
      </c>
      <c r="S270" s="558" t="s">
        <v>2472</v>
      </c>
    </row>
    <row r="271" spans="1:20" ht="26.25" customHeight="1" x14ac:dyDescent="0.2">
      <c r="A271" s="639">
        <v>5</v>
      </c>
      <c r="B271" s="631" t="str">
        <f t="shared" si="4"/>
        <v>11.50303102.01</v>
      </c>
      <c r="C271" s="638" t="s">
        <v>576</v>
      </c>
      <c r="D271" s="631" t="str">
        <f>VLOOKUP(E271,[5]QuyetdinhPCGD!$B$6:$C$1417,2,0)</f>
        <v>0303102</v>
      </c>
      <c r="E271" s="690" t="s">
        <v>577</v>
      </c>
      <c r="F271" s="636" t="s">
        <v>60</v>
      </c>
      <c r="G271" s="636" t="s">
        <v>10</v>
      </c>
      <c r="H271" s="656" t="s">
        <v>883</v>
      </c>
      <c r="I271" s="634"/>
      <c r="J271" s="647" t="s">
        <v>231</v>
      </c>
      <c r="K271" s="647"/>
      <c r="L271" s="646" t="s">
        <v>578</v>
      </c>
      <c r="M271" s="645" t="s">
        <v>62</v>
      </c>
      <c r="N271" s="651" t="str">
        <f>VLOOKUP(C271,[6]K11!$B$3:$K$1202,10,0)</f>
        <v>Mở</v>
      </c>
      <c r="O271" s="631" t="str">
        <f>VLOOKUP(J271,'[7]Phan ca&amp; Ngay BDhoc'!$B$4:$G$94,6,0)</f>
        <v>20/8/2018</v>
      </c>
      <c r="P271" s="643">
        <f>VLOOKUP(C271,[6]K11!$B$3:$J$1202,9,0)</f>
        <v>46</v>
      </c>
      <c r="Q271" s="654" t="s">
        <v>2143</v>
      </c>
      <c r="R271" s="558">
        <v>265</v>
      </c>
      <c r="S271" s="558" t="s">
        <v>4627</v>
      </c>
    </row>
    <row r="272" spans="1:20" ht="26.25" customHeight="1" x14ac:dyDescent="0.2">
      <c r="A272" s="639">
        <v>6</v>
      </c>
      <c r="B272" s="631" t="str">
        <f t="shared" si="4"/>
        <v>11.50303143.01</v>
      </c>
      <c r="C272" s="638" t="s">
        <v>881</v>
      </c>
      <c r="D272" s="631" t="str">
        <f>VLOOKUP(E272,[5]QuyetdinhPCGD!$B$6:$C$1417,2,0)</f>
        <v>0303143</v>
      </c>
      <c r="E272" s="669" t="s">
        <v>882</v>
      </c>
      <c r="F272" s="636" t="s">
        <v>60</v>
      </c>
      <c r="G272" s="636" t="s">
        <v>8</v>
      </c>
      <c r="H272" s="635" t="s">
        <v>883</v>
      </c>
      <c r="I272" s="634"/>
      <c r="J272" s="647" t="s">
        <v>231</v>
      </c>
      <c r="K272" s="647"/>
      <c r="L272" s="646" t="s">
        <v>274</v>
      </c>
      <c r="M272" s="645" t="s">
        <v>62</v>
      </c>
      <c r="N272" s="651" t="str">
        <f>VLOOKUP(C272,[6]K11!$B$3:$K$1202,10,0)</f>
        <v>Mở</v>
      </c>
      <c r="O272" s="631" t="str">
        <f>VLOOKUP(J272,'[7]Phan ca&amp; Ngay BDhoc'!$B$4:$G$94,6,0)</f>
        <v>20/8/2018</v>
      </c>
      <c r="P272" s="643">
        <f>VLOOKUP(C272,[6]K11!$B$3:$J$1202,9,0)</f>
        <v>54</v>
      </c>
      <c r="Q272" s="566"/>
      <c r="R272" s="558">
        <v>266</v>
      </c>
      <c r="S272" s="558" t="s">
        <v>4627</v>
      </c>
    </row>
    <row r="273" spans="1:19" ht="26.25" customHeight="1" x14ac:dyDescent="0.2">
      <c r="A273" s="639">
        <v>7</v>
      </c>
      <c r="B273" s="631" t="str">
        <f t="shared" si="4"/>
        <v>11.51603113.01</v>
      </c>
      <c r="C273" s="638" t="s">
        <v>958</v>
      </c>
      <c r="D273" s="631" t="str">
        <f>VLOOKUP(E273,[5]QuyetdinhPCGD!$B$6:$C$1417,2,0)</f>
        <v>1603113</v>
      </c>
      <c r="E273" s="648" t="s">
        <v>303</v>
      </c>
      <c r="F273" s="636" t="s">
        <v>166</v>
      </c>
      <c r="G273" s="636" t="s">
        <v>10</v>
      </c>
      <c r="H273" s="635" t="s">
        <v>87</v>
      </c>
      <c r="I273" s="634"/>
      <c r="J273" s="647" t="s">
        <v>231</v>
      </c>
      <c r="K273" s="647"/>
      <c r="L273" s="646" t="s">
        <v>959</v>
      </c>
      <c r="M273" s="645" t="s">
        <v>62</v>
      </c>
      <c r="N273" s="644" t="str">
        <f>VLOOKUP(C273,[6]K11!$B$3:$K$1202,10,0)</f>
        <v>Không mở</v>
      </c>
      <c r="O273" s="631" t="str">
        <f>VLOOKUP(J273,'[7]Phan ca&amp; Ngay BDhoc'!$B$4:$G$94,6,0)</f>
        <v>20/8/2018</v>
      </c>
      <c r="P273" s="643">
        <f>VLOOKUP(C273,[6]K11!$B$3:$J$1202,9,0)</f>
        <v>0</v>
      </c>
      <c r="Q273" s="566"/>
      <c r="R273" s="558">
        <v>267</v>
      </c>
    </row>
    <row r="274" spans="1:19" ht="26.25" customHeight="1" x14ac:dyDescent="0.2">
      <c r="A274" s="639">
        <v>8</v>
      </c>
      <c r="B274" s="631" t="str">
        <f t="shared" si="4"/>
        <v>11.51403114.01</v>
      </c>
      <c r="C274" s="638" t="s">
        <v>1010</v>
      </c>
      <c r="D274" s="631" t="str">
        <f>VLOOKUP(E274,[5]QuyetdinhPCGD!$B$6:$C$1417,2,0)</f>
        <v>1403114</v>
      </c>
      <c r="E274" s="670" t="s">
        <v>301</v>
      </c>
      <c r="F274" s="636" t="s">
        <v>166</v>
      </c>
      <c r="G274" s="636" t="s">
        <v>10</v>
      </c>
      <c r="H274" s="635" t="s">
        <v>883</v>
      </c>
      <c r="I274" s="634"/>
      <c r="J274" s="647" t="s">
        <v>231</v>
      </c>
      <c r="K274" s="647"/>
      <c r="L274" s="646" t="s">
        <v>959</v>
      </c>
      <c r="M274" s="645" t="s">
        <v>62</v>
      </c>
      <c r="N274" s="644" t="str">
        <f>VLOOKUP(C274,[6]K11!$B$3:$K$1202,10,0)</f>
        <v>Không mở</v>
      </c>
      <c r="O274" s="631" t="str">
        <f>VLOOKUP(J274,'[7]Phan ca&amp; Ngay BDhoc'!$B$4:$G$94,6,0)</f>
        <v>20/8/2018</v>
      </c>
      <c r="P274" s="643">
        <f>VLOOKUP(C274,[6]K11!$B$3:$J$1202,9,0)</f>
        <v>5</v>
      </c>
      <c r="Q274" s="566"/>
      <c r="R274" s="558">
        <v>268</v>
      </c>
    </row>
    <row r="275" spans="1:19" ht="26.25" customHeight="1" x14ac:dyDescent="0.2">
      <c r="A275" s="639">
        <v>9</v>
      </c>
      <c r="B275" s="631" t="str">
        <f t="shared" si="4"/>
        <v>11.50303156.01</v>
      </c>
      <c r="C275" s="638" t="s">
        <v>1069</v>
      </c>
      <c r="D275" s="631" t="str">
        <f>VLOOKUP(E275,[5]QuyetdinhPCGD!$B$6:$C$1417,2,0)</f>
        <v>0303156</v>
      </c>
      <c r="E275" s="669" t="s">
        <v>1070</v>
      </c>
      <c r="F275" s="636" t="s">
        <v>60</v>
      </c>
      <c r="G275" s="636" t="s">
        <v>12</v>
      </c>
      <c r="H275" s="635" t="s">
        <v>883</v>
      </c>
      <c r="I275" s="634"/>
      <c r="J275" s="647" t="s">
        <v>231</v>
      </c>
      <c r="K275" s="647"/>
      <c r="L275" s="646" t="s">
        <v>274</v>
      </c>
      <c r="M275" s="645" t="s">
        <v>62</v>
      </c>
      <c r="N275" s="651" t="str">
        <f>VLOOKUP(C275,[6]K11!$B$3:$K$1202,10,0)</f>
        <v>Mở</v>
      </c>
      <c r="O275" s="631" t="str">
        <f>VLOOKUP(J275,'[7]Phan ca&amp; Ngay BDhoc'!$B$4:$G$94,6,0)</f>
        <v>20/8/2018</v>
      </c>
      <c r="P275" s="643">
        <f>VLOOKUP(C275,[6]K11!$B$3:$J$1202,9,0)</f>
        <v>62</v>
      </c>
      <c r="Q275" s="566"/>
      <c r="R275" s="558">
        <v>269</v>
      </c>
      <c r="S275" s="558" t="s">
        <v>4627</v>
      </c>
    </row>
    <row r="276" spans="1:19" ht="26.25" customHeight="1" x14ac:dyDescent="0.2">
      <c r="A276" s="639">
        <v>10</v>
      </c>
      <c r="B276" s="631" t="str">
        <f t="shared" si="4"/>
        <v>11.50303159.01</v>
      </c>
      <c r="C276" s="638" t="s">
        <v>1083</v>
      </c>
      <c r="D276" s="631" t="str">
        <f>VLOOKUP(E276,[5]QuyetdinhPCGD!$B$6:$C$1417,2,0)</f>
        <v>0303159</v>
      </c>
      <c r="E276" s="690" t="s">
        <v>1084</v>
      </c>
      <c r="F276" s="636" t="s">
        <v>60</v>
      </c>
      <c r="G276" s="636" t="s">
        <v>10</v>
      </c>
      <c r="H276" s="635" t="s">
        <v>87</v>
      </c>
      <c r="I276" s="634"/>
      <c r="J276" s="647" t="s">
        <v>231</v>
      </c>
      <c r="K276" s="647"/>
      <c r="L276" s="646" t="s">
        <v>578</v>
      </c>
      <c r="M276" s="645" t="s">
        <v>62</v>
      </c>
      <c r="N276" s="644" t="str">
        <f>VLOOKUP(C276,[6]K11!$B$3:$K$1202,10,0)</f>
        <v>Không mở</v>
      </c>
      <c r="O276" s="631" t="str">
        <f>VLOOKUP(J276,'[7]Phan ca&amp; Ngay BDhoc'!$B$4:$G$94,6,0)</f>
        <v>20/8/2018</v>
      </c>
      <c r="P276" s="643">
        <f>VLOOKUP(C276,[6]K11!$B$3:$J$1202,9,0)</f>
        <v>1</v>
      </c>
      <c r="Q276" s="566"/>
      <c r="R276" s="558">
        <v>270</v>
      </c>
    </row>
    <row r="277" spans="1:19" ht="26.25" customHeight="1" x14ac:dyDescent="0.2">
      <c r="A277" s="639">
        <v>11</v>
      </c>
      <c r="B277" s="631" t="str">
        <f t="shared" si="4"/>
        <v>11.50303171.01</v>
      </c>
      <c r="C277" s="638" t="s">
        <v>1280</v>
      </c>
      <c r="D277" s="631" t="str">
        <f>VLOOKUP(E277,[5]QuyetdinhPCGD!$B$6:$C$1417,2,0)</f>
        <v>0303171</v>
      </c>
      <c r="E277" s="668" t="s">
        <v>1281</v>
      </c>
      <c r="F277" s="636" t="s">
        <v>60</v>
      </c>
      <c r="G277" s="636" t="s">
        <v>10</v>
      </c>
      <c r="H277" s="635" t="s">
        <v>883</v>
      </c>
      <c r="I277" s="634"/>
      <c r="J277" s="647" t="s">
        <v>231</v>
      </c>
      <c r="K277" s="647"/>
      <c r="L277" s="646" t="s">
        <v>578</v>
      </c>
      <c r="M277" s="645" t="s">
        <v>62</v>
      </c>
      <c r="N277" s="644" t="str">
        <f>VLOOKUP(C277,[6]K11!$B$3:$K$1202,10,0)</f>
        <v>Không mở</v>
      </c>
      <c r="O277" s="631" t="str">
        <f>VLOOKUP(J277,'[7]Phan ca&amp; Ngay BDhoc'!$B$4:$G$94,6,0)</f>
        <v>20/8/2018</v>
      </c>
      <c r="P277" s="643">
        <f>VLOOKUP(C277,[6]K11!$B$3:$J$1202,9,0)</f>
        <v>0</v>
      </c>
      <c r="Q277" s="566"/>
      <c r="R277" s="558">
        <v>271</v>
      </c>
    </row>
    <row r="278" spans="1:19" ht="26.25" customHeight="1" x14ac:dyDescent="0.2">
      <c r="A278" s="639">
        <v>12</v>
      </c>
      <c r="B278" s="631" t="str">
        <f t="shared" si="4"/>
        <v>11.50303181.01</v>
      </c>
      <c r="C278" s="638" t="s">
        <v>1327</v>
      </c>
      <c r="D278" s="631" t="str">
        <f>VLOOKUP(E278,[5]QuyetdinhPCGD!$B$6:$C$1417,2,0)</f>
        <v>0303181</v>
      </c>
      <c r="E278" s="669" t="s">
        <v>1328</v>
      </c>
      <c r="F278" s="636" t="s">
        <v>100</v>
      </c>
      <c r="G278" s="636" t="s">
        <v>9</v>
      </c>
      <c r="H278" s="635" t="s">
        <v>883</v>
      </c>
      <c r="I278" s="634"/>
      <c r="J278" s="647" t="s">
        <v>231</v>
      </c>
      <c r="K278" s="647"/>
      <c r="L278" s="646" t="s">
        <v>274</v>
      </c>
      <c r="M278" s="645" t="s">
        <v>62</v>
      </c>
      <c r="N278" s="651" t="str">
        <f>VLOOKUP(C278,[6]K11!$B$3:$K$1202,10,0)</f>
        <v>Mở</v>
      </c>
      <c r="O278" s="631" t="str">
        <f>VLOOKUP(J278,'[7]Phan ca&amp; Ngay BDhoc'!$B$4:$G$94,6,0)</f>
        <v>20/8/2018</v>
      </c>
      <c r="P278" s="643">
        <f>VLOOKUP(C278,[6]K11!$B$3:$J$1202,9,0)</f>
        <v>59</v>
      </c>
      <c r="Q278" s="566"/>
      <c r="R278" s="558">
        <v>272</v>
      </c>
      <c r="S278" s="558" t="s">
        <v>4627</v>
      </c>
    </row>
    <row r="279" spans="1:19" ht="26.25" customHeight="1" x14ac:dyDescent="0.2">
      <c r="A279" s="639">
        <v>13</v>
      </c>
      <c r="B279" s="631" t="str">
        <f t="shared" si="4"/>
        <v>11.51403133.01</v>
      </c>
      <c r="C279" s="638" t="s">
        <v>1414</v>
      </c>
      <c r="D279" s="631" t="str">
        <f>VLOOKUP(E279,[5]QuyetdinhPCGD!$B$6:$C$1417,2,0)</f>
        <v>1403133</v>
      </c>
      <c r="E279" s="648" t="s">
        <v>384</v>
      </c>
      <c r="F279" s="636" t="s">
        <v>166</v>
      </c>
      <c r="G279" s="636" t="s">
        <v>10</v>
      </c>
      <c r="H279" s="635" t="s">
        <v>87</v>
      </c>
      <c r="I279" s="634"/>
      <c r="J279" s="647" t="s">
        <v>231</v>
      </c>
      <c r="K279" s="647"/>
      <c r="L279" s="646" t="s">
        <v>959</v>
      </c>
      <c r="M279" s="645" t="s">
        <v>62</v>
      </c>
      <c r="N279" s="644" t="str">
        <f>VLOOKUP(C279,[6]K11!$B$3:$K$1202,10,0)</f>
        <v>Không mở</v>
      </c>
      <c r="O279" s="631" t="str">
        <f>VLOOKUP(J279,'[7]Phan ca&amp; Ngay BDhoc'!$B$4:$G$94,6,0)</f>
        <v>20/8/2018</v>
      </c>
      <c r="P279" s="643">
        <f>VLOOKUP(C279,[6]K11!$B$3:$J$1202,9,0)</f>
        <v>4</v>
      </c>
      <c r="Q279" s="566"/>
      <c r="R279" s="558">
        <v>273</v>
      </c>
    </row>
    <row r="280" spans="1:19" ht="26.25" customHeight="1" x14ac:dyDescent="0.2">
      <c r="A280" s="682"/>
      <c r="B280" s="681" t="str">
        <f t="shared" si="4"/>
        <v>11.5210301.09</v>
      </c>
      <c r="C280" s="710">
        <v>20181210301009</v>
      </c>
      <c r="D280" s="711">
        <v>210301</v>
      </c>
      <c r="E280" s="679" t="s">
        <v>664</v>
      </c>
      <c r="F280" s="678" t="s">
        <v>173</v>
      </c>
      <c r="G280" s="678" t="s">
        <v>665</v>
      </c>
      <c r="H280" s="677" t="s">
        <v>666</v>
      </c>
      <c r="I280" s="676"/>
      <c r="J280" s="675" t="s">
        <v>231</v>
      </c>
      <c r="K280" s="675"/>
      <c r="L280" s="674" t="s">
        <v>274</v>
      </c>
      <c r="M280" s="673" t="s">
        <v>176</v>
      </c>
      <c r="N280" s="651" t="e">
        <f>VLOOKUP(C280,[6]K11!$B$3:$K$1202,10,0)</f>
        <v>#N/A</v>
      </c>
      <c r="O280" s="672" t="s">
        <v>667</v>
      </c>
      <c r="P280" s="643" t="e">
        <f>VLOOKUP(C280,[6]K11!$B$3:$J$1202,9,0)</f>
        <v>#N/A</v>
      </c>
      <c r="Q280" s="566"/>
      <c r="R280" s="558">
        <v>274</v>
      </c>
    </row>
    <row r="281" spans="1:19" ht="26.25" customHeight="1" x14ac:dyDescent="0.2">
      <c r="A281" s="682"/>
      <c r="B281" s="681" t="str">
        <f t="shared" si="4"/>
        <v>11.5210301.10</v>
      </c>
      <c r="C281" s="710">
        <v>20181210301010</v>
      </c>
      <c r="D281" s="711">
        <v>210301</v>
      </c>
      <c r="E281" s="679" t="s">
        <v>664</v>
      </c>
      <c r="F281" s="678" t="s">
        <v>173</v>
      </c>
      <c r="G281" s="678" t="s">
        <v>668</v>
      </c>
      <c r="H281" s="677" t="s">
        <v>669</v>
      </c>
      <c r="I281" s="676"/>
      <c r="J281" s="675" t="s">
        <v>231</v>
      </c>
      <c r="K281" s="675"/>
      <c r="L281" s="674" t="s">
        <v>274</v>
      </c>
      <c r="M281" s="673" t="s">
        <v>180</v>
      </c>
      <c r="N281" s="651" t="e">
        <f>VLOOKUP(C281,[6]K11!$B$3:$K$1202,10,0)</f>
        <v>#N/A</v>
      </c>
      <c r="O281" s="672" t="s">
        <v>667</v>
      </c>
      <c r="P281" s="643" t="e">
        <f>VLOOKUP(C281,[6]K11!$B$3:$J$1202,9,0)</f>
        <v>#N/A</v>
      </c>
      <c r="Q281" s="566"/>
      <c r="R281" s="558">
        <v>275</v>
      </c>
    </row>
    <row r="282" spans="1:19" ht="26.25" customHeight="1" x14ac:dyDescent="0.2">
      <c r="A282" s="639">
        <v>14</v>
      </c>
      <c r="B282" s="631" t="str">
        <f t="shared" si="4"/>
        <v>11.50303102.02</v>
      </c>
      <c r="C282" s="638" t="s">
        <v>579</v>
      </c>
      <c r="D282" s="631" t="str">
        <f>VLOOKUP(E282,[5]QuyetdinhPCGD!$B$6:$C$1417,2,0)</f>
        <v>0303102</v>
      </c>
      <c r="E282" s="690" t="s">
        <v>577</v>
      </c>
      <c r="F282" s="636" t="s">
        <v>68</v>
      </c>
      <c r="G282" s="636" t="s">
        <v>10</v>
      </c>
      <c r="H282" s="656" t="s">
        <v>883</v>
      </c>
      <c r="I282" s="634"/>
      <c r="J282" s="647" t="s">
        <v>242</v>
      </c>
      <c r="K282" s="647"/>
      <c r="L282" s="646" t="s">
        <v>578</v>
      </c>
      <c r="M282" s="645" t="s">
        <v>70</v>
      </c>
      <c r="N282" s="651" t="str">
        <f>VLOOKUP(C282,[6]K11!$B$3:$K$1202,10,0)</f>
        <v>Mở</v>
      </c>
      <c r="O282" s="631" t="str">
        <f>VLOOKUP(J282,'[7]Phan ca&amp; Ngay BDhoc'!$B$4:$G$94,6,0)</f>
        <v>20/8/2018</v>
      </c>
      <c r="P282" s="643">
        <f>VLOOKUP(C282,[6]K11!$B$3:$J$1202,9,0)</f>
        <v>29</v>
      </c>
      <c r="Q282" s="654" t="s">
        <v>2143</v>
      </c>
      <c r="R282" s="558">
        <v>276</v>
      </c>
      <c r="S282" s="558" t="s">
        <v>2472</v>
      </c>
    </row>
    <row r="283" spans="1:19" ht="26.25" customHeight="1" x14ac:dyDescent="0.2">
      <c r="A283" s="639">
        <v>15</v>
      </c>
      <c r="B283" s="631" t="str">
        <f t="shared" si="4"/>
        <v>11.50303143.02</v>
      </c>
      <c r="C283" s="638" t="s">
        <v>884</v>
      </c>
      <c r="D283" s="631" t="str">
        <f>VLOOKUP(E283,[5]QuyetdinhPCGD!$B$6:$C$1417,2,0)</f>
        <v>0303143</v>
      </c>
      <c r="E283" s="669" t="s">
        <v>882</v>
      </c>
      <c r="F283" s="636" t="s">
        <v>68</v>
      </c>
      <c r="G283" s="636" t="s">
        <v>8</v>
      </c>
      <c r="H283" s="635" t="s">
        <v>883</v>
      </c>
      <c r="I283" s="634"/>
      <c r="J283" s="647" t="s">
        <v>242</v>
      </c>
      <c r="K283" s="647"/>
      <c r="L283" s="646" t="s">
        <v>274</v>
      </c>
      <c r="M283" s="645" t="s">
        <v>70</v>
      </c>
      <c r="N283" s="651" t="str">
        <f>VLOOKUP(C283,[6]K11!$B$3:$K$1202,10,0)</f>
        <v>Mở</v>
      </c>
      <c r="O283" s="631" t="str">
        <f>VLOOKUP(J283,'[7]Phan ca&amp; Ngay BDhoc'!$B$4:$G$94,6,0)</f>
        <v>20/8/2018</v>
      </c>
      <c r="P283" s="643">
        <f>VLOOKUP(C283,[6]K11!$B$3:$J$1202,9,0)</f>
        <v>62</v>
      </c>
      <c r="Q283" s="566"/>
      <c r="R283" s="558">
        <v>277</v>
      </c>
      <c r="S283" s="558" t="s">
        <v>2472</v>
      </c>
    </row>
    <row r="284" spans="1:19" ht="26.25" customHeight="1" x14ac:dyDescent="0.2">
      <c r="A284" s="639">
        <v>16</v>
      </c>
      <c r="B284" s="631" t="str">
        <f t="shared" si="4"/>
        <v>11.51603113.02</v>
      </c>
      <c r="C284" s="638" t="s">
        <v>960</v>
      </c>
      <c r="D284" s="631" t="str">
        <f>VLOOKUP(E284,[5]QuyetdinhPCGD!$B$6:$C$1417,2,0)</f>
        <v>1603113</v>
      </c>
      <c r="E284" s="648" t="s">
        <v>303</v>
      </c>
      <c r="F284" s="636" t="s">
        <v>169</v>
      </c>
      <c r="G284" s="636" t="s">
        <v>10</v>
      </c>
      <c r="H284" s="635" t="s">
        <v>87</v>
      </c>
      <c r="I284" s="634"/>
      <c r="J284" s="647" t="s">
        <v>242</v>
      </c>
      <c r="K284" s="647"/>
      <c r="L284" s="646" t="s">
        <v>959</v>
      </c>
      <c r="M284" s="645" t="s">
        <v>70</v>
      </c>
      <c r="N284" s="644" t="str">
        <f>VLOOKUP(C284,[6]K11!$B$3:$K$1202,10,0)</f>
        <v>Không mở</v>
      </c>
      <c r="O284" s="631" t="str">
        <f>VLOOKUP(J284,'[7]Phan ca&amp; Ngay BDhoc'!$B$4:$G$94,6,0)</f>
        <v>20/8/2018</v>
      </c>
      <c r="P284" s="643">
        <f>VLOOKUP(C284,[6]K11!$B$3:$J$1202,9,0)</f>
        <v>1</v>
      </c>
      <c r="Q284" s="566"/>
      <c r="R284" s="558">
        <v>278</v>
      </c>
    </row>
    <row r="285" spans="1:19" ht="26.25" customHeight="1" x14ac:dyDescent="0.2">
      <c r="A285" s="639">
        <v>17</v>
      </c>
      <c r="B285" s="631" t="str">
        <f t="shared" si="4"/>
        <v>11.51403114.02</v>
      </c>
      <c r="C285" s="638" t="s">
        <v>1011</v>
      </c>
      <c r="D285" s="631" t="str">
        <f>VLOOKUP(E285,[5]QuyetdinhPCGD!$B$6:$C$1417,2,0)</f>
        <v>1403114</v>
      </c>
      <c r="E285" s="670" t="s">
        <v>301</v>
      </c>
      <c r="F285" s="636" t="s">
        <v>169</v>
      </c>
      <c r="G285" s="636" t="s">
        <v>10</v>
      </c>
      <c r="H285" s="635" t="s">
        <v>883</v>
      </c>
      <c r="I285" s="634"/>
      <c r="J285" s="647" t="s">
        <v>242</v>
      </c>
      <c r="K285" s="647"/>
      <c r="L285" s="646" t="s">
        <v>959</v>
      </c>
      <c r="M285" s="645" t="s">
        <v>70</v>
      </c>
      <c r="N285" s="644" t="str">
        <f>VLOOKUP(C285,[6]K11!$B$3:$K$1202,10,0)</f>
        <v>Không mở</v>
      </c>
      <c r="O285" s="631" t="str">
        <f>VLOOKUP(J285,'[7]Phan ca&amp; Ngay BDhoc'!$B$4:$G$94,6,0)</f>
        <v>20/8/2018</v>
      </c>
      <c r="P285" s="643">
        <f>VLOOKUP(C285,[6]K11!$B$3:$J$1202,9,0)</f>
        <v>15</v>
      </c>
      <c r="Q285" s="566"/>
      <c r="R285" s="558">
        <v>279</v>
      </c>
    </row>
    <row r="286" spans="1:19" ht="26.25" customHeight="1" x14ac:dyDescent="0.2">
      <c r="A286" s="639">
        <v>18</v>
      </c>
      <c r="B286" s="631" t="str">
        <f t="shared" si="4"/>
        <v>11.50303156.02</v>
      </c>
      <c r="C286" s="638" t="s">
        <v>1071</v>
      </c>
      <c r="D286" s="631" t="str">
        <f>VLOOKUP(E286,[5]QuyetdinhPCGD!$B$6:$C$1417,2,0)</f>
        <v>0303156</v>
      </c>
      <c r="E286" s="669" t="s">
        <v>1070</v>
      </c>
      <c r="F286" s="636" t="s">
        <v>68</v>
      </c>
      <c r="G286" s="636" t="s">
        <v>12</v>
      </c>
      <c r="H286" s="635" t="s">
        <v>883</v>
      </c>
      <c r="I286" s="634"/>
      <c r="J286" s="647" t="s">
        <v>242</v>
      </c>
      <c r="K286" s="647"/>
      <c r="L286" s="646" t="s">
        <v>274</v>
      </c>
      <c r="M286" s="645" t="s">
        <v>70</v>
      </c>
      <c r="N286" s="651" t="str">
        <f>VLOOKUP(C286,[6]K11!$B$3:$K$1202,10,0)</f>
        <v>Mở</v>
      </c>
      <c r="O286" s="631" t="str">
        <f>VLOOKUP(J286,'[7]Phan ca&amp; Ngay BDhoc'!$B$4:$G$94,6,0)</f>
        <v>20/8/2018</v>
      </c>
      <c r="P286" s="643">
        <f>VLOOKUP(C286,[6]K11!$B$3:$J$1202,9,0)</f>
        <v>64</v>
      </c>
      <c r="Q286" s="566"/>
      <c r="R286" s="558">
        <v>280</v>
      </c>
      <c r="S286" s="558" t="s">
        <v>2472</v>
      </c>
    </row>
    <row r="287" spans="1:19" ht="26.25" customHeight="1" x14ac:dyDescent="0.2">
      <c r="A287" s="639">
        <v>19</v>
      </c>
      <c r="B287" s="631" t="str">
        <f t="shared" si="4"/>
        <v>11.50303159.02</v>
      </c>
      <c r="C287" s="638" t="s">
        <v>1085</v>
      </c>
      <c r="D287" s="631" t="str">
        <f>VLOOKUP(E287,[5]QuyetdinhPCGD!$B$6:$C$1417,2,0)</f>
        <v>0303159</v>
      </c>
      <c r="E287" s="690" t="s">
        <v>1084</v>
      </c>
      <c r="F287" s="636" t="s">
        <v>68</v>
      </c>
      <c r="G287" s="636" t="s">
        <v>10</v>
      </c>
      <c r="H287" s="635" t="s">
        <v>2177</v>
      </c>
      <c r="I287" s="634"/>
      <c r="J287" s="647" t="s">
        <v>242</v>
      </c>
      <c r="K287" s="647"/>
      <c r="L287" s="646" t="s">
        <v>578</v>
      </c>
      <c r="M287" s="645" t="s">
        <v>70</v>
      </c>
      <c r="N287" s="651" t="str">
        <f>VLOOKUP(C287,[6]K11!$B$3:$K$1202,10,0)</f>
        <v>Mở</v>
      </c>
      <c r="O287" s="631" t="str">
        <f>VLOOKUP(J287,'[7]Phan ca&amp; Ngay BDhoc'!$B$4:$G$94,6,0)</f>
        <v>20/8/2018</v>
      </c>
      <c r="P287" s="643">
        <f>VLOOKUP(C287,[6]K11!$B$3:$J$1202,9,0)</f>
        <v>52</v>
      </c>
      <c r="Q287" s="650" t="s">
        <v>4663</v>
      </c>
      <c r="R287" s="558">
        <v>281</v>
      </c>
      <c r="S287" s="558" t="s">
        <v>2472</v>
      </c>
    </row>
    <row r="288" spans="1:19" ht="26.25" customHeight="1" x14ac:dyDescent="0.2">
      <c r="A288" s="639">
        <v>20</v>
      </c>
      <c r="B288" s="631" t="str">
        <f t="shared" si="4"/>
        <v>11.50303171.02</v>
      </c>
      <c r="C288" s="638" t="s">
        <v>1282</v>
      </c>
      <c r="D288" s="631" t="str">
        <f>VLOOKUP(E288,[5]QuyetdinhPCGD!$B$6:$C$1417,2,0)</f>
        <v>0303171</v>
      </c>
      <c r="E288" s="668" t="s">
        <v>1281</v>
      </c>
      <c r="F288" s="636" t="s">
        <v>68</v>
      </c>
      <c r="G288" s="636" t="s">
        <v>10</v>
      </c>
      <c r="H288" s="635" t="s">
        <v>883</v>
      </c>
      <c r="I288" s="634"/>
      <c r="J288" s="647" t="s">
        <v>242</v>
      </c>
      <c r="K288" s="647"/>
      <c r="L288" s="646" t="s">
        <v>578</v>
      </c>
      <c r="M288" s="645" t="s">
        <v>70</v>
      </c>
      <c r="N288" s="644" t="str">
        <f>VLOOKUP(C288,[6]K11!$B$3:$K$1202,10,0)</f>
        <v>Không mở</v>
      </c>
      <c r="O288" s="631" t="str">
        <f>VLOOKUP(J288,'[7]Phan ca&amp; Ngay BDhoc'!$B$4:$G$94,6,0)</f>
        <v>20/8/2018</v>
      </c>
      <c r="P288" s="643">
        <f>VLOOKUP(C288,[6]K11!$B$3:$J$1202,9,0)</f>
        <v>0</v>
      </c>
      <c r="Q288" s="566"/>
      <c r="R288" s="558">
        <v>282</v>
      </c>
    </row>
    <row r="289" spans="1:20" ht="26.25" customHeight="1" x14ac:dyDescent="0.2">
      <c r="A289" s="639">
        <v>21</v>
      </c>
      <c r="B289" s="631" t="str">
        <f t="shared" si="4"/>
        <v>11.50303181.02</v>
      </c>
      <c r="C289" s="638" t="s">
        <v>1329</v>
      </c>
      <c r="D289" s="631" t="str">
        <f>VLOOKUP(E289,[5]QuyetdinhPCGD!$B$6:$C$1417,2,0)</f>
        <v>0303181</v>
      </c>
      <c r="E289" s="669" t="s">
        <v>1328</v>
      </c>
      <c r="F289" s="636" t="s">
        <v>98</v>
      </c>
      <c r="G289" s="636" t="s">
        <v>9</v>
      </c>
      <c r="H289" s="635" t="s">
        <v>883</v>
      </c>
      <c r="I289" s="634"/>
      <c r="J289" s="647" t="s">
        <v>242</v>
      </c>
      <c r="K289" s="647"/>
      <c r="L289" s="646" t="s">
        <v>274</v>
      </c>
      <c r="M289" s="645" t="s">
        <v>70</v>
      </c>
      <c r="N289" s="651" t="str">
        <f>VLOOKUP(C289,[6]K11!$B$3:$K$1202,10,0)</f>
        <v>Mở</v>
      </c>
      <c r="O289" s="631" t="str">
        <f>VLOOKUP(J289,'[7]Phan ca&amp; Ngay BDhoc'!$B$4:$G$94,6,0)</f>
        <v>20/8/2018</v>
      </c>
      <c r="P289" s="643">
        <f>VLOOKUP(C289,[6]K11!$B$3:$J$1202,9,0)</f>
        <v>67</v>
      </c>
      <c r="Q289" s="566"/>
      <c r="R289" s="558">
        <v>283</v>
      </c>
      <c r="S289" s="558" t="s">
        <v>2472</v>
      </c>
    </row>
    <row r="290" spans="1:20" ht="26.25" customHeight="1" x14ac:dyDescent="0.2">
      <c r="A290" s="639">
        <v>22</v>
      </c>
      <c r="B290" s="631" t="str">
        <f t="shared" si="4"/>
        <v>11.51403133.02</v>
      </c>
      <c r="C290" s="638" t="s">
        <v>1415</v>
      </c>
      <c r="D290" s="631" t="str">
        <f>VLOOKUP(E290,[5]QuyetdinhPCGD!$B$6:$C$1417,2,0)</f>
        <v>1403133</v>
      </c>
      <c r="E290" s="648" t="s">
        <v>384</v>
      </c>
      <c r="F290" s="636" t="s">
        <v>169</v>
      </c>
      <c r="G290" s="636" t="s">
        <v>10</v>
      </c>
      <c r="H290" s="635" t="s">
        <v>87</v>
      </c>
      <c r="I290" s="634"/>
      <c r="J290" s="647" t="s">
        <v>242</v>
      </c>
      <c r="K290" s="647"/>
      <c r="L290" s="646" t="s">
        <v>959</v>
      </c>
      <c r="M290" s="645" t="s">
        <v>70</v>
      </c>
      <c r="N290" s="644" t="str">
        <f>VLOOKUP(C290,[6]K11!$B$3:$K$1202,10,0)</f>
        <v>Không mở</v>
      </c>
      <c r="O290" s="631" t="str">
        <f>VLOOKUP(J290,'[7]Phan ca&amp; Ngay BDhoc'!$B$4:$G$94,6,0)</f>
        <v>20/8/2018</v>
      </c>
      <c r="P290" s="643">
        <f>VLOOKUP(C290,[6]K11!$B$3:$J$1202,9,0)</f>
        <v>0</v>
      </c>
      <c r="Q290" s="566"/>
      <c r="R290" s="558">
        <v>284</v>
      </c>
    </row>
    <row r="291" spans="1:20" ht="26.25" customHeight="1" x14ac:dyDescent="0.2">
      <c r="A291" s="682"/>
      <c r="B291" s="681" t="str">
        <f t="shared" si="4"/>
        <v>11.5210301.11</v>
      </c>
      <c r="C291" s="710">
        <v>20181210301011</v>
      </c>
      <c r="D291" s="711">
        <v>210301</v>
      </c>
      <c r="E291" s="679" t="s">
        <v>664</v>
      </c>
      <c r="F291" s="678" t="s">
        <v>670</v>
      </c>
      <c r="G291" s="678" t="s">
        <v>665</v>
      </c>
      <c r="H291" s="677" t="s">
        <v>671</v>
      </c>
      <c r="I291" s="676"/>
      <c r="J291" s="675" t="s">
        <v>242</v>
      </c>
      <c r="K291" s="675"/>
      <c r="L291" s="674" t="s">
        <v>274</v>
      </c>
      <c r="M291" s="673" t="s">
        <v>321</v>
      </c>
      <c r="N291" s="651" t="e">
        <f>VLOOKUP(C291,[6]K11!$B$3:$K$1202,10,0)</f>
        <v>#N/A</v>
      </c>
      <c r="O291" s="672" t="s">
        <v>667</v>
      </c>
      <c r="P291" s="643" t="e">
        <f>VLOOKUP(C291,[6]K11!$B$3:$J$1202,9,0)</f>
        <v>#N/A</v>
      </c>
      <c r="Q291" s="566"/>
      <c r="R291" s="558">
        <v>285</v>
      </c>
      <c r="T291" s="597"/>
    </row>
    <row r="292" spans="1:20" ht="26.25" customHeight="1" x14ac:dyDescent="0.2">
      <c r="A292" s="682"/>
      <c r="B292" s="681" t="str">
        <f t="shared" si="4"/>
        <v>11.5210301.12</v>
      </c>
      <c r="C292" s="710">
        <v>20181210301012</v>
      </c>
      <c r="D292" s="711">
        <v>210301</v>
      </c>
      <c r="E292" s="679" t="s">
        <v>664</v>
      </c>
      <c r="F292" s="678" t="s">
        <v>670</v>
      </c>
      <c r="G292" s="678" t="s">
        <v>668</v>
      </c>
      <c r="H292" s="677" t="s">
        <v>672</v>
      </c>
      <c r="I292" s="676"/>
      <c r="J292" s="675" t="s">
        <v>242</v>
      </c>
      <c r="K292" s="675"/>
      <c r="L292" s="674" t="s">
        <v>274</v>
      </c>
      <c r="M292" s="673" t="s">
        <v>319</v>
      </c>
      <c r="N292" s="651" t="e">
        <f>VLOOKUP(C292,[6]K11!$B$3:$K$1202,10,0)</f>
        <v>#N/A</v>
      </c>
      <c r="O292" s="672" t="s">
        <v>667</v>
      </c>
      <c r="P292" s="643" t="e">
        <f>VLOOKUP(C292,[6]K11!$B$3:$J$1202,9,0)</f>
        <v>#N/A</v>
      </c>
      <c r="Q292" s="566"/>
      <c r="R292" s="558">
        <v>286</v>
      </c>
      <c r="T292" s="597"/>
    </row>
    <row r="293" spans="1:20" ht="26.25" customHeight="1" x14ac:dyDescent="0.2">
      <c r="A293" s="639">
        <v>23</v>
      </c>
      <c r="B293" s="631" t="str">
        <f t="shared" si="4"/>
        <v>11.50303102.03</v>
      </c>
      <c r="C293" s="638" t="s">
        <v>580</v>
      </c>
      <c r="D293" s="631" t="str">
        <f>VLOOKUP(E293,[5]QuyetdinhPCGD!$B$6:$C$1417,2,0)</f>
        <v>0303102</v>
      </c>
      <c r="E293" s="690" t="s">
        <v>577</v>
      </c>
      <c r="F293" s="636" t="s">
        <v>94</v>
      </c>
      <c r="G293" s="636" t="s">
        <v>10</v>
      </c>
      <c r="H293" s="656" t="s">
        <v>886</v>
      </c>
      <c r="I293" s="634"/>
      <c r="J293" s="647" t="s">
        <v>255</v>
      </c>
      <c r="K293" s="647"/>
      <c r="L293" s="646" t="s">
        <v>578</v>
      </c>
      <c r="M293" s="645" t="s">
        <v>75</v>
      </c>
      <c r="N293" s="651" t="str">
        <f>VLOOKUP(C293,[6]K11!$B$3:$K$1202,10,0)</f>
        <v>Mở</v>
      </c>
      <c r="O293" s="631" t="str">
        <f>VLOOKUP(J293,'[7]Phan ca&amp; Ngay BDhoc'!$B$4:$G$94,6,0)</f>
        <v>20/8/2018</v>
      </c>
      <c r="P293" s="643">
        <f>VLOOKUP(C293,[6]K11!$B$3:$J$1202,9,0)</f>
        <v>26</v>
      </c>
      <c r="Q293" s="654" t="s">
        <v>2143</v>
      </c>
      <c r="R293" s="558">
        <v>287</v>
      </c>
      <c r="S293" s="558" t="s">
        <v>2472</v>
      </c>
    </row>
    <row r="294" spans="1:20" ht="26.25" customHeight="1" x14ac:dyDescent="0.2">
      <c r="A294" s="639">
        <v>24</v>
      </c>
      <c r="B294" s="631" t="str">
        <f t="shared" si="4"/>
        <v>11.50303143.03</v>
      </c>
      <c r="C294" s="638" t="s">
        <v>885</v>
      </c>
      <c r="D294" s="631" t="str">
        <f>VLOOKUP(E294,[5]QuyetdinhPCGD!$B$6:$C$1417,2,0)</f>
        <v>0303143</v>
      </c>
      <c r="E294" s="669" t="s">
        <v>882</v>
      </c>
      <c r="F294" s="636" t="s">
        <v>68</v>
      </c>
      <c r="G294" s="636" t="s">
        <v>9</v>
      </c>
      <c r="H294" s="635" t="s">
        <v>886</v>
      </c>
      <c r="I294" s="634"/>
      <c r="J294" s="647" t="s">
        <v>255</v>
      </c>
      <c r="K294" s="647"/>
      <c r="L294" s="646" t="s">
        <v>274</v>
      </c>
      <c r="M294" s="645" t="s">
        <v>75</v>
      </c>
      <c r="N294" s="651" t="str">
        <f>VLOOKUP(C294,[6]K11!$B$3:$K$1202,10,0)</f>
        <v>Mở</v>
      </c>
      <c r="O294" s="631" t="str">
        <f>VLOOKUP(J294,'[7]Phan ca&amp; Ngay BDhoc'!$B$4:$G$94,6,0)</f>
        <v>20/8/2018</v>
      </c>
      <c r="P294" s="643">
        <f>VLOOKUP(C294,[6]K11!$B$3:$J$1202,9,0)</f>
        <v>51</v>
      </c>
      <c r="Q294" s="566"/>
      <c r="R294" s="558">
        <v>288</v>
      </c>
      <c r="S294" s="558" t="s">
        <v>2472</v>
      </c>
    </row>
    <row r="295" spans="1:20" ht="26.25" customHeight="1" x14ac:dyDescent="0.2">
      <c r="A295" s="639">
        <v>25</v>
      </c>
      <c r="B295" s="631" t="str">
        <f t="shared" si="4"/>
        <v>11.51603113.03</v>
      </c>
      <c r="C295" s="638" t="s">
        <v>961</v>
      </c>
      <c r="D295" s="631" t="str">
        <f>VLOOKUP(E295,[5]QuyetdinhPCGD!$B$6:$C$1417,2,0)</f>
        <v>1603113</v>
      </c>
      <c r="E295" s="648" t="s">
        <v>303</v>
      </c>
      <c r="F295" s="636" t="s">
        <v>71</v>
      </c>
      <c r="G295" s="636" t="s">
        <v>10</v>
      </c>
      <c r="H295" s="635" t="s">
        <v>87</v>
      </c>
      <c r="I295" s="634"/>
      <c r="J295" s="647" t="s">
        <v>255</v>
      </c>
      <c r="K295" s="647"/>
      <c r="L295" s="646" t="s">
        <v>959</v>
      </c>
      <c r="M295" s="645" t="s">
        <v>75</v>
      </c>
      <c r="N295" s="644" t="str">
        <f>VLOOKUP(C295,[6]K11!$B$3:$K$1202,10,0)</f>
        <v>Không mở</v>
      </c>
      <c r="O295" s="631" t="str">
        <f>VLOOKUP(J295,'[7]Phan ca&amp; Ngay BDhoc'!$B$4:$G$94,6,0)</f>
        <v>20/8/2018</v>
      </c>
      <c r="P295" s="643">
        <f>VLOOKUP(C295,[6]K11!$B$3:$J$1202,9,0)</f>
        <v>0</v>
      </c>
      <c r="Q295" s="566"/>
      <c r="R295" s="558">
        <v>289</v>
      </c>
    </row>
    <row r="296" spans="1:20" ht="26.25" customHeight="1" x14ac:dyDescent="0.2">
      <c r="A296" s="639">
        <v>26</v>
      </c>
      <c r="B296" s="631" t="str">
        <f t="shared" si="4"/>
        <v>11.51403114.03</v>
      </c>
      <c r="C296" s="638" t="s">
        <v>1012</v>
      </c>
      <c r="D296" s="631" t="str">
        <f>VLOOKUP(E296,[5]QuyetdinhPCGD!$B$6:$C$1417,2,0)</f>
        <v>1403114</v>
      </c>
      <c r="E296" s="670" t="s">
        <v>301</v>
      </c>
      <c r="F296" s="636" t="s">
        <v>71</v>
      </c>
      <c r="G296" s="636" t="s">
        <v>10</v>
      </c>
      <c r="H296" s="635" t="s">
        <v>886</v>
      </c>
      <c r="I296" s="634"/>
      <c r="J296" s="647" t="s">
        <v>255</v>
      </c>
      <c r="K296" s="647"/>
      <c r="L296" s="646" t="s">
        <v>959</v>
      </c>
      <c r="M296" s="645" t="s">
        <v>75</v>
      </c>
      <c r="N296" s="651" t="str">
        <f>VLOOKUP(C296,[6]K11!$B$3:$K$1202,10,0)</f>
        <v>Mở</v>
      </c>
      <c r="O296" s="631" t="str">
        <f>VLOOKUP(J296,'[7]Phan ca&amp; Ngay BDhoc'!$B$4:$G$94,6,0)</f>
        <v>20/8/2018</v>
      </c>
      <c r="P296" s="643">
        <f>VLOOKUP(C296,[6]K11!$B$3:$J$1202,9,0)</f>
        <v>33</v>
      </c>
      <c r="Q296" s="566"/>
      <c r="R296" s="558">
        <v>290</v>
      </c>
      <c r="S296" s="558" t="s">
        <v>2472</v>
      </c>
    </row>
    <row r="297" spans="1:20" ht="26.25" customHeight="1" x14ac:dyDescent="0.2">
      <c r="A297" s="639">
        <v>27</v>
      </c>
      <c r="B297" s="631" t="str">
        <f t="shared" si="4"/>
        <v>11.50303156.03</v>
      </c>
      <c r="C297" s="638" t="s">
        <v>1072</v>
      </c>
      <c r="D297" s="631" t="str">
        <f>VLOOKUP(E297,[5]QuyetdinhPCGD!$B$6:$C$1417,2,0)</f>
        <v>0303156</v>
      </c>
      <c r="E297" s="669" t="s">
        <v>1070</v>
      </c>
      <c r="F297" s="636" t="s">
        <v>94</v>
      </c>
      <c r="G297" s="636" t="s">
        <v>12</v>
      </c>
      <c r="H297" s="635" t="s">
        <v>886</v>
      </c>
      <c r="I297" s="634"/>
      <c r="J297" s="647" t="s">
        <v>255</v>
      </c>
      <c r="K297" s="647"/>
      <c r="L297" s="646" t="s">
        <v>274</v>
      </c>
      <c r="M297" s="645" t="s">
        <v>75</v>
      </c>
      <c r="N297" s="651" t="str">
        <f>VLOOKUP(C297,[6]K11!$B$3:$K$1202,10,0)</f>
        <v>Mở</v>
      </c>
      <c r="O297" s="631" t="str">
        <f>VLOOKUP(J297,'[7]Phan ca&amp; Ngay BDhoc'!$B$4:$G$94,6,0)</f>
        <v>20/8/2018</v>
      </c>
      <c r="P297" s="643">
        <f>VLOOKUP(C297,[6]K11!$B$3:$J$1202,9,0)</f>
        <v>47</v>
      </c>
      <c r="Q297" s="566"/>
      <c r="R297" s="558">
        <v>291</v>
      </c>
      <c r="S297" s="558" t="s">
        <v>2472</v>
      </c>
    </row>
    <row r="298" spans="1:20" ht="26.25" customHeight="1" x14ac:dyDescent="0.2">
      <c r="A298" s="639">
        <v>28</v>
      </c>
      <c r="B298" s="631" t="str">
        <f t="shared" si="4"/>
        <v>11.50303159.03</v>
      </c>
      <c r="C298" s="638" t="s">
        <v>1086</v>
      </c>
      <c r="D298" s="631" t="str">
        <f>VLOOKUP(E298,[5]QuyetdinhPCGD!$B$6:$C$1417,2,0)</f>
        <v>0303159</v>
      </c>
      <c r="E298" s="690" t="s">
        <v>1084</v>
      </c>
      <c r="F298" s="636" t="s">
        <v>94</v>
      </c>
      <c r="G298" s="636" t="s">
        <v>10</v>
      </c>
      <c r="H298" s="635" t="s">
        <v>2177</v>
      </c>
      <c r="I298" s="634"/>
      <c r="J298" s="647" t="s">
        <v>255</v>
      </c>
      <c r="K298" s="647"/>
      <c r="L298" s="646" t="s">
        <v>578</v>
      </c>
      <c r="M298" s="645" t="s">
        <v>75</v>
      </c>
      <c r="N298" s="651" t="str">
        <f>VLOOKUP(C298,[6]K11!$B$3:$K$1202,10,0)</f>
        <v>Mở</v>
      </c>
      <c r="O298" s="631" t="str">
        <f>VLOOKUP(J298,'[7]Phan ca&amp; Ngay BDhoc'!$B$4:$G$94,6,0)</f>
        <v>20/8/2018</v>
      </c>
      <c r="P298" s="643">
        <f>VLOOKUP(C298,[6]K11!$B$3:$J$1202,9,0)</f>
        <v>23</v>
      </c>
      <c r="Q298" s="650" t="s">
        <v>4663</v>
      </c>
      <c r="R298" s="558">
        <v>292</v>
      </c>
      <c r="S298" s="558" t="s">
        <v>2472</v>
      </c>
      <c r="T298" s="696"/>
    </row>
    <row r="299" spans="1:20" ht="26.25" customHeight="1" x14ac:dyDescent="0.2">
      <c r="A299" s="639">
        <v>29</v>
      </c>
      <c r="B299" s="631" t="str">
        <f t="shared" si="4"/>
        <v>11.50303171.03</v>
      </c>
      <c r="C299" s="638" t="s">
        <v>1283</v>
      </c>
      <c r="D299" s="631" t="str">
        <f>VLOOKUP(E299,[5]QuyetdinhPCGD!$B$6:$C$1417,2,0)</f>
        <v>0303171</v>
      </c>
      <c r="E299" s="668" t="s">
        <v>1281</v>
      </c>
      <c r="F299" s="636" t="s">
        <v>94</v>
      </c>
      <c r="G299" s="636" t="s">
        <v>10</v>
      </c>
      <c r="H299" s="635" t="s">
        <v>886</v>
      </c>
      <c r="I299" s="634"/>
      <c r="J299" s="647" t="s">
        <v>255</v>
      </c>
      <c r="K299" s="647"/>
      <c r="L299" s="646" t="s">
        <v>578</v>
      </c>
      <c r="M299" s="645" t="s">
        <v>75</v>
      </c>
      <c r="N299" s="644" t="str">
        <f>VLOOKUP(C299,[6]K11!$B$3:$K$1202,10,0)</f>
        <v>Không mở</v>
      </c>
      <c r="O299" s="631" t="str">
        <f>VLOOKUP(J299,'[7]Phan ca&amp; Ngay BDhoc'!$B$4:$G$94,6,0)</f>
        <v>20/8/2018</v>
      </c>
      <c r="P299" s="643">
        <f>VLOOKUP(C299,[6]K11!$B$3:$J$1202,9,0)</f>
        <v>0</v>
      </c>
      <c r="Q299" s="566"/>
      <c r="R299" s="558">
        <v>293</v>
      </c>
    </row>
    <row r="300" spans="1:20" ht="26.25" customHeight="1" x14ac:dyDescent="0.2">
      <c r="A300" s="639">
        <v>30</v>
      </c>
      <c r="B300" s="631" t="str">
        <f t="shared" si="4"/>
        <v>11.50303181.03</v>
      </c>
      <c r="C300" s="638" t="s">
        <v>1330</v>
      </c>
      <c r="D300" s="631" t="str">
        <f>VLOOKUP(E300,[5]QuyetdinhPCGD!$B$6:$C$1417,2,0)</f>
        <v>0303181</v>
      </c>
      <c r="E300" s="669" t="s">
        <v>1328</v>
      </c>
      <c r="F300" s="636" t="s">
        <v>98</v>
      </c>
      <c r="G300" s="636" t="s">
        <v>8</v>
      </c>
      <c r="H300" s="635" t="s">
        <v>886</v>
      </c>
      <c r="I300" s="634"/>
      <c r="J300" s="647" t="s">
        <v>255</v>
      </c>
      <c r="K300" s="647"/>
      <c r="L300" s="646" t="s">
        <v>274</v>
      </c>
      <c r="M300" s="645" t="s">
        <v>75</v>
      </c>
      <c r="N300" s="651" t="str">
        <f>VLOOKUP(C300,[6]K11!$B$3:$K$1202,10,0)</f>
        <v>Mở</v>
      </c>
      <c r="O300" s="631" t="str">
        <f>VLOOKUP(J300,'[7]Phan ca&amp; Ngay BDhoc'!$B$4:$G$94,6,0)</f>
        <v>20/8/2018</v>
      </c>
      <c r="P300" s="643">
        <f>VLOOKUP(C300,[6]K11!$B$3:$J$1202,9,0)</f>
        <v>57</v>
      </c>
      <c r="Q300" s="566"/>
      <c r="R300" s="558">
        <v>294</v>
      </c>
      <c r="S300" s="558" t="s">
        <v>2472</v>
      </c>
      <c r="T300" s="696"/>
    </row>
    <row r="301" spans="1:20" ht="26.25" customHeight="1" x14ac:dyDescent="0.2">
      <c r="A301" s="639">
        <v>31</v>
      </c>
      <c r="B301" s="631" t="str">
        <f t="shared" si="4"/>
        <v>11.51403133.03</v>
      </c>
      <c r="C301" s="638" t="s">
        <v>1416</v>
      </c>
      <c r="D301" s="631" t="str">
        <f>VLOOKUP(E301,[5]QuyetdinhPCGD!$B$6:$C$1417,2,0)</f>
        <v>1403133</v>
      </c>
      <c r="E301" s="648" t="s">
        <v>384</v>
      </c>
      <c r="F301" s="636" t="s">
        <v>71</v>
      </c>
      <c r="G301" s="636" t="s">
        <v>10</v>
      </c>
      <c r="H301" s="635" t="s">
        <v>87</v>
      </c>
      <c r="I301" s="634"/>
      <c r="J301" s="647" t="s">
        <v>255</v>
      </c>
      <c r="K301" s="647"/>
      <c r="L301" s="646" t="s">
        <v>959</v>
      </c>
      <c r="M301" s="645" t="s">
        <v>75</v>
      </c>
      <c r="N301" s="644" t="str">
        <f>VLOOKUP(C301,[6]K11!$B$3:$K$1202,10,0)</f>
        <v>Không mở</v>
      </c>
      <c r="O301" s="631" t="str">
        <f>VLOOKUP(J301,'[7]Phan ca&amp; Ngay BDhoc'!$B$4:$G$94,6,0)</f>
        <v>20/8/2018</v>
      </c>
      <c r="P301" s="643">
        <f>VLOOKUP(C301,[6]K11!$B$3:$J$1202,9,0)</f>
        <v>0</v>
      </c>
      <c r="Q301" s="566"/>
      <c r="R301" s="558">
        <v>295</v>
      </c>
      <c r="T301" s="696"/>
    </row>
    <row r="302" spans="1:20" ht="26.25" customHeight="1" x14ac:dyDescent="0.2">
      <c r="A302" s="682"/>
      <c r="B302" s="681" t="str">
        <f t="shared" si="4"/>
        <v>11.5210301.13</v>
      </c>
      <c r="C302" s="710">
        <v>20181210301013</v>
      </c>
      <c r="D302" s="677">
        <v>210301</v>
      </c>
      <c r="E302" s="679" t="s">
        <v>664</v>
      </c>
      <c r="F302" s="678" t="s">
        <v>670</v>
      </c>
      <c r="G302" s="678" t="s">
        <v>665</v>
      </c>
      <c r="H302" s="677" t="s">
        <v>669</v>
      </c>
      <c r="I302" s="676"/>
      <c r="J302" s="675" t="s">
        <v>255</v>
      </c>
      <c r="K302" s="675"/>
      <c r="L302" s="674" t="s">
        <v>274</v>
      </c>
      <c r="M302" s="673" t="s">
        <v>323</v>
      </c>
      <c r="N302" s="651" t="e">
        <f>VLOOKUP(C302,[6]K11!$B$3:$K$1202,10,0)</f>
        <v>#N/A</v>
      </c>
      <c r="O302" s="672" t="s">
        <v>667</v>
      </c>
      <c r="P302" s="643" t="e">
        <f>VLOOKUP(C302,[6]K11!$B$3:$J$1202,9,0)</f>
        <v>#N/A</v>
      </c>
      <c r="Q302" s="566"/>
      <c r="R302" s="558">
        <v>296</v>
      </c>
      <c r="T302" s="658"/>
    </row>
    <row r="303" spans="1:20" ht="26.25" customHeight="1" x14ac:dyDescent="0.2">
      <c r="A303" s="682"/>
      <c r="B303" s="681" t="str">
        <f t="shared" si="4"/>
        <v>11.5210301.14</v>
      </c>
      <c r="C303" s="710">
        <v>20181210301014</v>
      </c>
      <c r="D303" s="677">
        <v>210301</v>
      </c>
      <c r="E303" s="679" t="s">
        <v>664</v>
      </c>
      <c r="F303" s="678" t="s">
        <v>670</v>
      </c>
      <c r="G303" s="678" t="s">
        <v>668</v>
      </c>
      <c r="H303" s="677" t="s">
        <v>673</v>
      </c>
      <c r="I303" s="676"/>
      <c r="J303" s="675" t="s">
        <v>255</v>
      </c>
      <c r="K303" s="675"/>
      <c r="L303" s="674" t="s">
        <v>274</v>
      </c>
      <c r="M303" s="673" t="s">
        <v>346</v>
      </c>
      <c r="N303" s="651" t="e">
        <f>VLOOKUP(C303,[6]K11!$B$3:$K$1202,10,0)</f>
        <v>#N/A</v>
      </c>
      <c r="O303" s="672" t="s">
        <v>667</v>
      </c>
      <c r="P303" s="643" t="e">
        <f>VLOOKUP(C303,[6]K11!$B$3:$J$1202,9,0)</f>
        <v>#N/A</v>
      </c>
      <c r="Q303" s="566"/>
      <c r="R303" s="558">
        <v>297</v>
      </c>
      <c r="T303" s="696"/>
    </row>
    <row r="304" spans="1:20" ht="26.25" customHeight="1" x14ac:dyDescent="0.2">
      <c r="A304" s="639">
        <v>32</v>
      </c>
      <c r="B304" s="631" t="str">
        <f t="shared" si="4"/>
        <v>11.51303144.05</v>
      </c>
      <c r="C304" s="638" t="s">
        <v>1658</v>
      </c>
      <c r="D304" s="631" t="str">
        <f>VLOOKUP(E304,[5]QuyetdinhPCGD!$B$6:$C$1417,2,0)</f>
        <v>1303144</v>
      </c>
      <c r="E304" s="669" t="s">
        <v>1653</v>
      </c>
      <c r="F304" s="636" t="s">
        <v>68</v>
      </c>
      <c r="G304" s="636" t="s">
        <v>10</v>
      </c>
      <c r="H304" s="635" t="s">
        <v>888</v>
      </c>
      <c r="I304" s="634"/>
      <c r="J304" s="647" t="s">
        <v>674</v>
      </c>
      <c r="K304" s="647"/>
      <c r="L304" s="646" t="s">
        <v>274</v>
      </c>
      <c r="M304" s="645" t="s">
        <v>112</v>
      </c>
      <c r="N304" s="651" t="str">
        <f>VLOOKUP(C304,[6]K11!$B$3:$K$1202,10,0)</f>
        <v>Mở</v>
      </c>
      <c r="O304" s="631" t="s">
        <v>2249</v>
      </c>
      <c r="P304" s="643">
        <f>VLOOKUP(C304,[6]K11!$B$3:$J$1202,9,0)</f>
        <v>45</v>
      </c>
      <c r="Q304" s="566"/>
      <c r="R304" s="558">
        <v>298</v>
      </c>
      <c r="S304" s="558" t="s">
        <v>2472</v>
      </c>
      <c r="T304" s="696"/>
    </row>
    <row r="305" spans="1:20" ht="26.25" customHeight="1" x14ac:dyDescent="0.2">
      <c r="A305" s="639">
        <v>33</v>
      </c>
      <c r="B305" s="631" t="str">
        <f t="shared" si="4"/>
        <v>11.51303144.06</v>
      </c>
      <c r="C305" s="638" t="s">
        <v>1659</v>
      </c>
      <c r="D305" s="631" t="str">
        <f>VLOOKUP(E305,[5]QuyetdinhPCGD!$B$6:$C$1417,2,0)</f>
        <v>1303144</v>
      </c>
      <c r="E305" s="669" t="s">
        <v>1653</v>
      </c>
      <c r="F305" s="636" t="s">
        <v>94</v>
      </c>
      <c r="G305" s="636" t="s">
        <v>10</v>
      </c>
      <c r="H305" s="635" t="s">
        <v>888</v>
      </c>
      <c r="I305" s="634"/>
      <c r="J305" s="647" t="s">
        <v>674</v>
      </c>
      <c r="K305" s="647"/>
      <c r="L305" s="646" t="s">
        <v>274</v>
      </c>
      <c r="M305" s="645" t="s">
        <v>115</v>
      </c>
      <c r="N305" s="651" t="str">
        <f>VLOOKUP(C305,[6]K11!$B$3:$K$1202,10,0)</f>
        <v>Mở</v>
      </c>
      <c r="O305" s="631" t="s">
        <v>2249</v>
      </c>
      <c r="P305" s="643">
        <f>VLOOKUP(C305,[6]K11!$B$3:$J$1202,9,0)</f>
        <v>45</v>
      </c>
      <c r="Q305" s="566"/>
      <c r="R305" s="558">
        <v>299</v>
      </c>
      <c r="S305" s="558" t="s">
        <v>2472</v>
      </c>
      <c r="T305" s="696"/>
    </row>
    <row r="306" spans="1:20" ht="26.25" customHeight="1" x14ac:dyDescent="0.2">
      <c r="A306" s="639">
        <v>34</v>
      </c>
      <c r="B306" s="631" t="str">
        <f t="shared" si="4"/>
        <v>11.50303102.04</v>
      </c>
      <c r="C306" s="638" t="s">
        <v>581</v>
      </c>
      <c r="D306" s="631" t="str">
        <f>VLOOKUP(E306,[5]QuyetdinhPCGD!$B$6:$C$1417,2,0)</f>
        <v>0303102</v>
      </c>
      <c r="E306" s="690" t="s">
        <v>577</v>
      </c>
      <c r="F306" s="636" t="s">
        <v>68</v>
      </c>
      <c r="G306" s="636" t="s">
        <v>11</v>
      </c>
      <c r="H306" s="656" t="s">
        <v>888</v>
      </c>
      <c r="I306" s="634"/>
      <c r="J306" s="647" t="s">
        <v>271</v>
      </c>
      <c r="K306" s="647"/>
      <c r="L306" s="646" t="s">
        <v>578</v>
      </c>
      <c r="M306" s="645" t="s">
        <v>89</v>
      </c>
      <c r="N306" s="651" t="str">
        <f>VLOOKUP(C306,[6]K11!$B$3:$K$1202,10,0)</f>
        <v>Mở</v>
      </c>
      <c r="O306" s="631" t="str">
        <f>VLOOKUP(J306,'[7]Phan ca&amp; Ngay BDhoc'!$B$4:$G$94,6,0)</f>
        <v>20/8/2018</v>
      </c>
      <c r="P306" s="643">
        <f>VLOOKUP(C306,[6]K11!$B$3:$J$1202,9,0)</f>
        <v>55</v>
      </c>
      <c r="Q306" s="654" t="s">
        <v>2143</v>
      </c>
      <c r="R306" s="558">
        <v>300</v>
      </c>
      <c r="S306" s="558" t="s">
        <v>2472</v>
      </c>
    </row>
    <row r="307" spans="1:20" ht="26.25" customHeight="1" x14ac:dyDescent="0.2">
      <c r="A307" s="639">
        <v>35</v>
      </c>
      <c r="B307" s="631" t="str">
        <f t="shared" si="4"/>
        <v>11.50303143.04</v>
      </c>
      <c r="C307" s="638" t="s">
        <v>887</v>
      </c>
      <c r="D307" s="631" t="str">
        <f>VLOOKUP(E307,[5]QuyetdinhPCGD!$B$6:$C$1417,2,0)</f>
        <v>0303143</v>
      </c>
      <c r="E307" s="669" t="s">
        <v>882</v>
      </c>
      <c r="F307" s="636" t="s">
        <v>94</v>
      </c>
      <c r="G307" s="636" t="s">
        <v>9</v>
      </c>
      <c r="H307" s="635" t="s">
        <v>888</v>
      </c>
      <c r="I307" s="634"/>
      <c r="J307" s="647" t="s">
        <v>271</v>
      </c>
      <c r="K307" s="647"/>
      <c r="L307" s="646" t="s">
        <v>274</v>
      </c>
      <c r="M307" s="645" t="s">
        <v>89</v>
      </c>
      <c r="N307" s="651" t="str">
        <f>VLOOKUP(C307,[6]K11!$B$3:$K$1202,10,0)</f>
        <v>Mở</v>
      </c>
      <c r="O307" s="631" t="str">
        <f>VLOOKUP(J307,'[7]Phan ca&amp; Ngay BDhoc'!$B$4:$G$94,6,0)</f>
        <v>20/8/2018</v>
      </c>
      <c r="P307" s="643">
        <f>VLOOKUP(C307,[6]K11!$B$3:$J$1202,9,0)</f>
        <v>57</v>
      </c>
      <c r="Q307" s="566"/>
      <c r="R307" s="558">
        <v>301</v>
      </c>
      <c r="S307" s="558" t="s">
        <v>2472</v>
      </c>
    </row>
    <row r="308" spans="1:20" ht="26.25" customHeight="1" x14ac:dyDescent="0.2">
      <c r="A308" s="639">
        <v>36</v>
      </c>
      <c r="B308" s="631" t="str">
        <f t="shared" si="4"/>
        <v>11.51603113.04</v>
      </c>
      <c r="C308" s="638" t="s">
        <v>962</v>
      </c>
      <c r="D308" s="631" t="str">
        <f>VLOOKUP(E308,[5]QuyetdinhPCGD!$B$6:$C$1417,2,0)</f>
        <v>1603113</v>
      </c>
      <c r="E308" s="648" t="s">
        <v>303</v>
      </c>
      <c r="F308" s="636" t="s">
        <v>169</v>
      </c>
      <c r="G308" s="636" t="s">
        <v>11</v>
      </c>
      <c r="H308" s="635" t="s">
        <v>87</v>
      </c>
      <c r="I308" s="634"/>
      <c r="J308" s="647" t="s">
        <v>271</v>
      </c>
      <c r="K308" s="647"/>
      <c r="L308" s="646" t="s">
        <v>959</v>
      </c>
      <c r="M308" s="645" t="s">
        <v>89</v>
      </c>
      <c r="N308" s="644" t="str">
        <f>VLOOKUP(C308,[6]K11!$B$3:$K$1202,10,0)</f>
        <v>Không mở</v>
      </c>
      <c r="O308" s="631" t="str">
        <f>VLOOKUP(J308,'[7]Phan ca&amp; Ngay BDhoc'!$B$4:$G$94,6,0)</f>
        <v>20/8/2018</v>
      </c>
      <c r="P308" s="643">
        <f>VLOOKUP(C308,[6]K11!$B$3:$J$1202,9,0)</f>
        <v>0</v>
      </c>
      <c r="Q308" s="566"/>
      <c r="R308" s="558">
        <v>302</v>
      </c>
    </row>
    <row r="309" spans="1:20" ht="26.25" customHeight="1" x14ac:dyDescent="0.2">
      <c r="A309" s="639">
        <v>37</v>
      </c>
      <c r="B309" s="631" t="str">
        <f t="shared" si="4"/>
        <v>11.51403114.04</v>
      </c>
      <c r="C309" s="638" t="s">
        <v>1013</v>
      </c>
      <c r="D309" s="631" t="str">
        <f>VLOOKUP(E309,[5]QuyetdinhPCGD!$B$6:$C$1417,2,0)</f>
        <v>1403114</v>
      </c>
      <c r="E309" s="670" t="s">
        <v>301</v>
      </c>
      <c r="F309" s="636" t="s">
        <v>169</v>
      </c>
      <c r="G309" s="636" t="s">
        <v>11</v>
      </c>
      <c r="H309" s="635" t="s">
        <v>888</v>
      </c>
      <c r="I309" s="634"/>
      <c r="J309" s="647" t="s">
        <v>271</v>
      </c>
      <c r="K309" s="647"/>
      <c r="L309" s="646" t="s">
        <v>959</v>
      </c>
      <c r="M309" s="645" t="s">
        <v>89</v>
      </c>
      <c r="N309" s="651" t="str">
        <f>VLOOKUP(C309,[6]K11!$B$3:$K$1202,10,0)</f>
        <v>Mở</v>
      </c>
      <c r="O309" s="631" t="str">
        <f>VLOOKUP(J309,'[7]Phan ca&amp; Ngay BDhoc'!$B$4:$G$94,6,0)</f>
        <v>20/8/2018</v>
      </c>
      <c r="P309" s="643">
        <f>VLOOKUP(C309,[6]K11!$B$3:$J$1202,9,0)</f>
        <v>60</v>
      </c>
      <c r="Q309" s="566"/>
      <c r="R309" s="558">
        <v>303</v>
      </c>
      <c r="S309" s="558" t="s">
        <v>2472</v>
      </c>
    </row>
    <row r="310" spans="1:20" ht="26.25" customHeight="1" x14ac:dyDescent="0.2">
      <c r="A310" s="639">
        <v>38</v>
      </c>
      <c r="B310" s="631" t="str">
        <f t="shared" si="4"/>
        <v>11.50303156.04</v>
      </c>
      <c r="C310" s="638" t="s">
        <v>1073</v>
      </c>
      <c r="D310" s="631" t="str">
        <f>VLOOKUP(E310,[5]QuyetdinhPCGD!$B$6:$C$1417,2,0)</f>
        <v>0303156</v>
      </c>
      <c r="E310" s="669" t="s">
        <v>1070</v>
      </c>
      <c r="F310" s="636" t="s">
        <v>94</v>
      </c>
      <c r="G310" s="636" t="s">
        <v>8</v>
      </c>
      <c r="H310" s="635" t="s">
        <v>888</v>
      </c>
      <c r="I310" s="634"/>
      <c r="J310" s="647" t="s">
        <v>271</v>
      </c>
      <c r="K310" s="647"/>
      <c r="L310" s="646" t="s">
        <v>274</v>
      </c>
      <c r="M310" s="645" t="s">
        <v>89</v>
      </c>
      <c r="N310" s="651" t="str">
        <f>VLOOKUP(C310,[6]K11!$B$3:$K$1202,10,0)</f>
        <v>Mở</v>
      </c>
      <c r="O310" s="631" t="str">
        <f>VLOOKUP(J310,'[7]Phan ca&amp; Ngay BDhoc'!$B$4:$G$94,6,0)</f>
        <v>20/8/2018</v>
      </c>
      <c r="P310" s="643">
        <f>VLOOKUP(C310,[6]K11!$B$3:$J$1202,9,0)</f>
        <v>65</v>
      </c>
      <c r="Q310" s="566"/>
      <c r="R310" s="558">
        <v>304</v>
      </c>
      <c r="S310" s="558" t="s">
        <v>2472</v>
      </c>
      <c r="T310" s="696"/>
    </row>
    <row r="311" spans="1:20" ht="26.25" customHeight="1" x14ac:dyDescent="0.2">
      <c r="A311" s="639">
        <v>39</v>
      </c>
      <c r="B311" s="631" t="str">
        <f t="shared" si="4"/>
        <v>11.50303159.04</v>
      </c>
      <c r="C311" s="638" t="s">
        <v>1087</v>
      </c>
      <c r="D311" s="631" t="str">
        <f>VLOOKUP(E311,[5]QuyetdinhPCGD!$B$6:$C$1417,2,0)</f>
        <v>0303159</v>
      </c>
      <c r="E311" s="690" t="s">
        <v>1084</v>
      </c>
      <c r="F311" s="636" t="s">
        <v>68</v>
      </c>
      <c r="G311" s="636" t="s">
        <v>11</v>
      </c>
      <c r="H311" s="635" t="s">
        <v>87</v>
      </c>
      <c r="I311" s="634"/>
      <c r="J311" s="647" t="s">
        <v>271</v>
      </c>
      <c r="K311" s="647"/>
      <c r="L311" s="646" t="s">
        <v>578</v>
      </c>
      <c r="M311" s="645" t="s">
        <v>89</v>
      </c>
      <c r="N311" s="644" t="str">
        <f>VLOOKUP(C311,[6]K11!$B$3:$K$1202,10,0)</f>
        <v>Không mở</v>
      </c>
      <c r="O311" s="631" t="str">
        <f>VLOOKUP(J311,'[7]Phan ca&amp; Ngay BDhoc'!$B$4:$G$94,6,0)</f>
        <v>20/8/2018</v>
      </c>
      <c r="P311" s="643">
        <f>VLOOKUP(C311,[6]K11!$B$3:$J$1202,9,0)</f>
        <v>0</v>
      </c>
      <c r="Q311" s="566"/>
      <c r="R311" s="558">
        <v>305</v>
      </c>
    </row>
    <row r="312" spans="1:20" ht="26.25" customHeight="1" x14ac:dyDescent="0.2">
      <c r="A312" s="639">
        <v>40</v>
      </c>
      <c r="B312" s="631" t="str">
        <f t="shared" si="4"/>
        <v>11.50303171.04</v>
      </c>
      <c r="C312" s="638" t="s">
        <v>1284</v>
      </c>
      <c r="D312" s="631" t="str">
        <f>VLOOKUP(E312,[5]QuyetdinhPCGD!$B$6:$C$1417,2,0)</f>
        <v>0303171</v>
      </c>
      <c r="E312" s="668" t="s">
        <v>1281</v>
      </c>
      <c r="F312" s="636" t="s">
        <v>68</v>
      </c>
      <c r="G312" s="636" t="s">
        <v>11</v>
      </c>
      <c r="H312" s="635" t="s">
        <v>888</v>
      </c>
      <c r="I312" s="634"/>
      <c r="J312" s="647" t="s">
        <v>271</v>
      </c>
      <c r="K312" s="647"/>
      <c r="L312" s="646" t="s">
        <v>578</v>
      </c>
      <c r="M312" s="645" t="s">
        <v>89</v>
      </c>
      <c r="N312" s="644" t="str">
        <f>VLOOKUP(C312,[6]K11!$B$3:$K$1202,10,0)</f>
        <v>Không mở</v>
      </c>
      <c r="O312" s="631" t="str">
        <f>VLOOKUP(J312,'[7]Phan ca&amp; Ngay BDhoc'!$B$4:$G$94,6,0)</f>
        <v>20/8/2018</v>
      </c>
      <c r="P312" s="643">
        <f>VLOOKUP(C312,[6]K11!$B$3:$J$1202,9,0)</f>
        <v>0</v>
      </c>
      <c r="Q312" s="566"/>
      <c r="R312" s="558">
        <v>306</v>
      </c>
    </row>
    <row r="313" spans="1:20" ht="26.25" customHeight="1" x14ac:dyDescent="0.2">
      <c r="A313" s="639">
        <v>41</v>
      </c>
      <c r="B313" s="631" t="str">
        <f t="shared" si="4"/>
        <v>11.50303181.04</v>
      </c>
      <c r="C313" s="638" t="s">
        <v>1331</v>
      </c>
      <c r="D313" s="631" t="str">
        <f>VLOOKUP(E313,[5]QuyetdinhPCGD!$B$6:$C$1417,2,0)</f>
        <v>0303181</v>
      </c>
      <c r="E313" s="669" t="s">
        <v>1328</v>
      </c>
      <c r="F313" s="636" t="s">
        <v>98</v>
      </c>
      <c r="G313" s="636" t="s">
        <v>12</v>
      </c>
      <c r="H313" s="635" t="s">
        <v>888</v>
      </c>
      <c r="I313" s="634"/>
      <c r="J313" s="647" t="s">
        <v>271</v>
      </c>
      <c r="K313" s="647"/>
      <c r="L313" s="646" t="s">
        <v>274</v>
      </c>
      <c r="M313" s="645" t="s">
        <v>89</v>
      </c>
      <c r="N313" s="651" t="str">
        <f>VLOOKUP(C313,[6]K11!$B$3:$K$1202,10,0)</f>
        <v>Mở</v>
      </c>
      <c r="O313" s="631" t="str">
        <f>VLOOKUP(J313,'[7]Phan ca&amp; Ngay BDhoc'!$B$4:$G$94,6,0)</f>
        <v>20/8/2018</v>
      </c>
      <c r="P313" s="643">
        <f>VLOOKUP(C313,[6]K11!$B$3:$J$1202,9,0)</f>
        <v>56</v>
      </c>
      <c r="Q313" s="566"/>
      <c r="R313" s="558">
        <v>307</v>
      </c>
      <c r="S313" s="558" t="s">
        <v>2472</v>
      </c>
    </row>
    <row r="314" spans="1:20" ht="26.25" customHeight="1" x14ac:dyDescent="0.2">
      <c r="A314" s="639">
        <v>42</v>
      </c>
      <c r="B314" s="631" t="str">
        <f t="shared" si="4"/>
        <v>11.51403133.04</v>
      </c>
      <c r="C314" s="638" t="s">
        <v>1417</v>
      </c>
      <c r="D314" s="631" t="str">
        <f>VLOOKUP(E314,[5]QuyetdinhPCGD!$B$6:$C$1417,2,0)</f>
        <v>1403133</v>
      </c>
      <c r="E314" s="648" t="s">
        <v>384</v>
      </c>
      <c r="F314" s="636" t="s">
        <v>169</v>
      </c>
      <c r="G314" s="636" t="s">
        <v>11</v>
      </c>
      <c r="H314" s="635" t="s">
        <v>87</v>
      </c>
      <c r="I314" s="634"/>
      <c r="J314" s="647" t="s">
        <v>271</v>
      </c>
      <c r="K314" s="647"/>
      <c r="L314" s="646" t="s">
        <v>959</v>
      </c>
      <c r="M314" s="645" t="s">
        <v>89</v>
      </c>
      <c r="N314" s="644" t="str">
        <f>VLOOKUP(C314,[6]K11!$B$3:$K$1202,10,0)</f>
        <v>Không mở</v>
      </c>
      <c r="O314" s="631" t="str">
        <f>VLOOKUP(J314,'[7]Phan ca&amp; Ngay BDhoc'!$B$4:$G$94,6,0)</f>
        <v>20/8/2018</v>
      </c>
      <c r="P314" s="643">
        <f>VLOOKUP(C314,[6]K11!$B$3:$J$1202,9,0)</f>
        <v>0</v>
      </c>
      <c r="Q314" s="566"/>
      <c r="R314" s="558">
        <v>308</v>
      </c>
    </row>
    <row r="315" spans="1:20" ht="26.25" customHeight="1" x14ac:dyDescent="0.2">
      <c r="A315" s="682"/>
      <c r="B315" s="681" t="str">
        <f t="shared" si="4"/>
        <v>11.5210301.07</v>
      </c>
      <c r="C315" s="710">
        <v>20181210301007</v>
      </c>
      <c r="D315" s="677">
        <v>210301</v>
      </c>
      <c r="E315" s="679" t="s">
        <v>664</v>
      </c>
      <c r="F315" s="678" t="s">
        <v>670</v>
      </c>
      <c r="G315" s="678" t="s">
        <v>665</v>
      </c>
      <c r="H315" s="677" t="s">
        <v>672</v>
      </c>
      <c r="I315" s="676"/>
      <c r="J315" s="675" t="s">
        <v>271</v>
      </c>
      <c r="K315" s="675"/>
      <c r="L315" s="674" t="s">
        <v>274</v>
      </c>
      <c r="M315" s="673" t="s">
        <v>117</v>
      </c>
      <c r="N315" s="651" t="e">
        <f>VLOOKUP(C315,[6]K11!$B$3:$K$1202,10,0)</f>
        <v>#N/A</v>
      </c>
      <c r="O315" s="672" t="s">
        <v>667</v>
      </c>
      <c r="P315" s="643" t="e">
        <f>VLOOKUP(C315,[6]K11!$B$3:$J$1202,9,0)</f>
        <v>#N/A</v>
      </c>
      <c r="Q315" s="566"/>
      <c r="R315" s="558">
        <v>309</v>
      </c>
    </row>
    <row r="316" spans="1:20" ht="26.25" customHeight="1" x14ac:dyDescent="0.2">
      <c r="A316" s="682"/>
      <c r="B316" s="681" t="str">
        <f t="shared" si="4"/>
        <v>11.5210301.08</v>
      </c>
      <c r="C316" s="710">
        <v>20181210301008</v>
      </c>
      <c r="D316" s="677">
        <v>210301</v>
      </c>
      <c r="E316" s="679" t="s">
        <v>664</v>
      </c>
      <c r="F316" s="678" t="s">
        <v>670</v>
      </c>
      <c r="G316" s="678" t="s">
        <v>675</v>
      </c>
      <c r="H316" s="677" t="s">
        <v>671</v>
      </c>
      <c r="I316" s="676"/>
      <c r="J316" s="675" t="s">
        <v>271</v>
      </c>
      <c r="K316" s="675"/>
      <c r="L316" s="674" t="s">
        <v>274</v>
      </c>
      <c r="M316" s="673" t="s">
        <v>119</v>
      </c>
      <c r="N316" s="651" t="e">
        <f>VLOOKUP(C316,[6]K11!$B$3:$K$1202,10,0)</f>
        <v>#N/A</v>
      </c>
      <c r="O316" s="672" t="s">
        <v>667</v>
      </c>
      <c r="P316" s="643" t="e">
        <f>VLOOKUP(C316,[6]K11!$B$3:$J$1202,9,0)</f>
        <v>#N/A</v>
      </c>
      <c r="Q316" s="566"/>
      <c r="R316" s="558">
        <v>310</v>
      </c>
      <c r="T316" s="597"/>
    </row>
    <row r="317" spans="1:20" ht="26.25" customHeight="1" x14ac:dyDescent="0.2">
      <c r="A317" s="639">
        <v>43</v>
      </c>
      <c r="B317" s="631" t="str">
        <f t="shared" si="4"/>
        <v>11.51303144.07</v>
      </c>
      <c r="C317" s="638" t="s">
        <v>1660</v>
      </c>
      <c r="D317" s="631" t="str">
        <f>VLOOKUP(E317,[5]QuyetdinhPCGD!$B$6:$C$1417,2,0)</f>
        <v>1303144</v>
      </c>
      <c r="E317" s="659" t="s">
        <v>1653</v>
      </c>
      <c r="F317" s="636" t="s">
        <v>68</v>
      </c>
      <c r="G317" s="636" t="s">
        <v>12</v>
      </c>
      <c r="H317" s="635" t="s">
        <v>610</v>
      </c>
      <c r="I317" s="634"/>
      <c r="J317" s="647" t="s">
        <v>1661</v>
      </c>
      <c r="K317" s="647"/>
      <c r="L317" s="646" t="s">
        <v>274</v>
      </c>
      <c r="M317" s="645" t="s">
        <v>117</v>
      </c>
      <c r="N317" s="651" t="str">
        <f>VLOOKUP(C317,[6]K11!$B$3:$K$1202,10,0)</f>
        <v>Mở</v>
      </c>
      <c r="O317" s="631" t="s">
        <v>2249</v>
      </c>
      <c r="P317" s="643">
        <f>VLOOKUP(C317,[6]K11!$B$3:$J$1202,9,0)</f>
        <v>44</v>
      </c>
      <c r="Q317" s="566"/>
      <c r="R317" s="558">
        <v>311</v>
      </c>
      <c r="S317" s="558" t="s">
        <v>2472</v>
      </c>
    </row>
    <row r="318" spans="1:20" ht="26.25" customHeight="1" x14ac:dyDescent="0.2">
      <c r="A318" s="639">
        <v>44</v>
      </c>
      <c r="B318" s="631" t="str">
        <f t="shared" si="4"/>
        <v>11.51303144.08</v>
      </c>
      <c r="C318" s="638" t="s">
        <v>1662</v>
      </c>
      <c r="D318" s="631" t="str">
        <f>VLOOKUP(E318,[5]QuyetdinhPCGD!$B$6:$C$1417,2,0)</f>
        <v>1303144</v>
      </c>
      <c r="E318" s="659" t="s">
        <v>1653</v>
      </c>
      <c r="F318" s="636" t="s">
        <v>94</v>
      </c>
      <c r="G318" s="636" t="s">
        <v>12</v>
      </c>
      <c r="H318" s="635" t="s">
        <v>610</v>
      </c>
      <c r="I318" s="634"/>
      <c r="J318" s="647" t="s">
        <v>1661</v>
      </c>
      <c r="K318" s="647"/>
      <c r="L318" s="646" t="s">
        <v>274</v>
      </c>
      <c r="M318" s="645" t="s">
        <v>119</v>
      </c>
      <c r="N318" s="651" t="str">
        <f>VLOOKUP(C318,[6]K11!$B$3:$K$1202,10,0)</f>
        <v>Mở</v>
      </c>
      <c r="O318" s="631" t="s">
        <v>2249</v>
      </c>
      <c r="P318" s="643">
        <f>VLOOKUP(C318,[6]K11!$B$3:$J$1202,9,0)</f>
        <v>45</v>
      </c>
      <c r="Q318" s="566"/>
      <c r="R318" s="558">
        <v>312</v>
      </c>
      <c r="S318" s="558" t="s">
        <v>2472</v>
      </c>
    </row>
    <row r="319" spans="1:20" ht="26.25" customHeight="1" x14ac:dyDescent="0.2">
      <c r="A319" s="639">
        <v>45</v>
      </c>
      <c r="B319" s="631" t="str">
        <f t="shared" si="4"/>
        <v>11.51303144.09</v>
      </c>
      <c r="C319" s="638" t="s">
        <v>1663</v>
      </c>
      <c r="D319" s="631" t="str">
        <f>VLOOKUP(E319,[5]QuyetdinhPCGD!$B$6:$C$1417,2,0)</f>
        <v>1303144</v>
      </c>
      <c r="E319" s="659" t="s">
        <v>1653</v>
      </c>
      <c r="F319" s="636" t="s">
        <v>60</v>
      </c>
      <c r="G319" s="636" t="s">
        <v>12</v>
      </c>
      <c r="H319" s="656" t="s">
        <v>1673</v>
      </c>
      <c r="I319" s="634"/>
      <c r="J319" s="647" t="s">
        <v>1661</v>
      </c>
      <c r="K319" s="647"/>
      <c r="L319" s="646" t="s">
        <v>274</v>
      </c>
      <c r="M319" s="645" t="s">
        <v>176</v>
      </c>
      <c r="N319" s="651" t="str">
        <f>VLOOKUP(C319,[6]K11!$B$3:$K$1202,10,0)</f>
        <v>Mở</v>
      </c>
      <c r="O319" s="631" t="s">
        <v>2249</v>
      </c>
      <c r="P319" s="643">
        <f>VLOOKUP(C319,[6]K11!$B$3:$J$1202,9,0)</f>
        <v>45</v>
      </c>
      <c r="Q319" s="654" t="s">
        <v>4628</v>
      </c>
      <c r="R319" s="558">
        <v>313</v>
      </c>
      <c r="S319" s="558" t="s">
        <v>4627</v>
      </c>
      <c r="T319" s="656" t="s">
        <v>610</v>
      </c>
    </row>
    <row r="320" spans="1:20" ht="26.25" customHeight="1" x14ac:dyDescent="0.2">
      <c r="A320" s="639">
        <v>46</v>
      </c>
      <c r="B320" s="631" t="str">
        <f t="shared" si="4"/>
        <v>11.51303144.10</v>
      </c>
      <c r="C320" s="638" t="s">
        <v>1664</v>
      </c>
      <c r="D320" s="631" t="str">
        <f>VLOOKUP(E320,[5]QuyetdinhPCGD!$B$6:$C$1417,2,0)</f>
        <v>1303144</v>
      </c>
      <c r="E320" s="659" t="s">
        <v>1653</v>
      </c>
      <c r="F320" s="636" t="s">
        <v>91</v>
      </c>
      <c r="G320" s="636" t="s">
        <v>12</v>
      </c>
      <c r="H320" s="635" t="s">
        <v>610</v>
      </c>
      <c r="I320" s="634"/>
      <c r="J320" s="647" t="s">
        <v>1661</v>
      </c>
      <c r="K320" s="647"/>
      <c r="L320" s="646" t="s">
        <v>274</v>
      </c>
      <c r="M320" s="645" t="s">
        <v>180</v>
      </c>
      <c r="N320" s="644" t="str">
        <f>VLOOKUP(C320,[6]K11!$B$3:$K$1202,10,0)</f>
        <v>Không mở</v>
      </c>
      <c r="O320" s="631" t="s">
        <v>2249</v>
      </c>
      <c r="P320" s="643">
        <f>VLOOKUP(C320,[6]K11!$B$3:$J$1202,9,0)</f>
        <v>8</v>
      </c>
      <c r="Q320" s="566"/>
      <c r="R320" s="558">
        <v>314</v>
      </c>
    </row>
    <row r="321" spans="1:20" ht="26.25" customHeight="1" x14ac:dyDescent="0.2">
      <c r="A321" s="639">
        <v>47</v>
      </c>
      <c r="B321" s="631" t="str">
        <f t="shared" si="4"/>
        <v>11.50703103.01</v>
      </c>
      <c r="C321" s="638" t="s">
        <v>608</v>
      </c>
      <c r="D321" s="631" t="str">
        <f>VLOOKUP(E321,[5]QuyetdinhPCGD!$B$6:$C$1417,2,0)</f>
        <v>0703103</v>
      </c>
      <c r="E321" s="684" t="s">
        <v>609</v>
      </c>
      <c r="F321" s="636" t="s">
        <v>145</v>
      </c>
      <c r="G321" s="636" t="s">
        <v>9</v>
      </c>
      <c r="H321" s="635" t="s">
        <v>610</v>
      </c>
      <c r="I321" s="634"/>
      <c r="J321" s="647" t="s">
        <v>61</v>
      </c>
      <c r="K321" s="647"/>
      <c r="L321" s="646" t="s">
        <v>611</v>
      </c>
      <c r="M321" s="645" t="s">
        <v>62</v>
      </c>
      <c r="N321" s="644" t="str">
        <f>VLOOKUP(C321,[6]K11!$B$3:$K$1202,10,0)</f>
        <v>Không mở</v>
      </c>
      <c r="O321" s="631" t="str">
        <f>VLOOKUP(J321,'[7]Phan ca&amp; Ngay BDhoc'!$B$4:$G$94,6,0)</f>
        <v>20/8/2018</v>
      </c>
      <c r="P321" s="643">
        <f>VLOOKUP(C321,[6]K11!$B$3:$J$1202,9,0)</f>
        <v>0</v>
      </c>
      <c r="Q321" s="566"/>
      <c r="R321" s="558">
        <v>315</v>
      </c>
    </row>
    <row r="322" spans="1:20" ht="26.25" customHeight="1" x14ac:dyDescent="0.2">
      <c r="A322" s="639">
        <v>48</v>
      </c>
      <c r="B322" s="631" t="str">
        <f t="shared" si="4"/>
        <v>11.50703140.01</v>
      </c>
      <c r="C322" s="638" t="s">
        <v>1074</v>
      </c>
      <c r="D322" s="631" t="str">
        <f>VLOOKUP(E322,[5]QuyetdinhPCGD!$B$6:$C$1417,2,0)</f>
        <v>0703140</v>
      </c>
      <c r="E322" s="648" t="s">
        <v>1075</v>
      </c>
      <c r="F322" s="636" t="s">
        <v>145</v>
      </c>
      <c r="G322" s="636" t="s">
        <v>9</v>
      </c>
      <c r="H322" s="656" t="s">
        <v>610</v>
      </c>
      <c r="I322" s="634"/>
      <c r="J322" s="647" t="s">
        <v>61</v>
      </c>
      <c r="K322" s="647"/>
      <c r="L322" s="646" t="s">
        <v>611</v>
      </c>
      <c r="M322" s="645" t="s">
        <v>62</v>
      </c>
      <c r="N322" s="651" t="str">
        <f>VLOOKUP(C322,[6]K11!$B$3:$K$1202,10,0)</f>
        <v>Mở</v>
      </c>
      <c r="O322" s="631" t="str">
        <f>VLOOKUP(J322,'[7]Phan ca&amp; Ngay BDhoc'!$B$4:$G$94,6,0)</f>
        <v>20/8/2018</v>
      </c>
      <c r="P322" s="643">
        <f>VLOOKUP(C322,[6]K11!$B$3:$J$1202,9,0)</f>
        <v>41</v>
      </c>
      <c r="Q322" s="654" t="s">
        <v>2143</v>
      </c>
      <c r="R322" s="558">
        <v>316</v>
      </c>
      <c r="S322" s="558" t="s">
        <v>2472</v>
      </c>
    </row>
    <row r="323" spans="1:20" ht="26.25" customHeight="1" x14ac:dyDescent="0.2">
      <c r="A323" s="639">
        <v>49</v>
      </c>
      <c r="B323" s="631" t="str">
        <f t="shared" si="4"/>
        <v>11.50703145.01</v>
      </c>
      <c r="C323" s="638" t="s">
        <v>1128</v>
      </c>
      <c r="D323" s="631" t="str">
        <f>VLOOKUP(E323,[5]QuyetdinhPCGD!$B$6:$C$1417,2,0)</f>
        <v>0703145</v>
      </c>
      <c r="E323" s="689" t="s">
        <v>1129</v>
      </c>
      <c r="F323" s="636" t="s">
        <v>145</v>
      </c>
      <c r="G323" s="636" t="s">
        <v>10</v>
      </c>
      <c r="H323" s="635" t="s">
        <v>610</v>
      </c>
      <c r="I323" s="634"/>
      <c r="J323" s="647" t="s">
        <v>61</v>
      </c>
      <c r="K323" s="647"/>
      <c r="L323" s="646" t="s">
        <v>1130</v>
      </c>
      <c r="M323" s="645" t="s">
        <v>62</v>
      </c>
      <c r="N323" s="651" t="str">
        <f>VLOOKUP(C323,[6]K11!$B$3:$K$1202,10,0)</f>
        <v>Mở</v>
      </c>
      <c r="O323" s="631" t="str">
        <f>VLOOKUP(J323,'[7]Phan ca&amp; Ngay BDhoc'!$B$4:$G$94,6,0)</f>
        <v>20/8/2018</v>
      </c>
      <c r="P323" s="643">
        <f>VLOOKUP(C323,[6]K11!$B$3:$J$1202,9,0)</f>
        <v>70</v>
      </c>
      <c r="Q323" s="566"/>
      <c r="R323" s="558">
        <v>317</v>
      </c>
      <c r="S323" s="558" t="s">
        <v>2472</v>
      </c>
    </row>
    <row r="324" spans="1:20" ht="26.25" customHeight="1" x14ac:dyDescent="0.2">
      <c r="A324" s="639">
        <v>50</v>
      </c>
      <c r="B324" s="631" t="str">
        <f t="shared" si="4"/>
        <v>11.50703154.01</v>
      </c>
      <c r="C324" s="638" t="s">
        <v>1222</v>
      </c>
      <c r="D324" s="631" t="str">
        <f>VLOOKUP(E324,[5]QuyetdinhPCGD!$B$6:$C$1417,2,0)</f>
        <v>0703154</v>
      </c>
      <c r="E324" s="690" t="s">
        <v>400</v>
      </c>
      <c r="F324" s="636" t="s">
        <v>145</v>
      </c>
      <c r="G324" s="636" t="s">
        <v>10</v>
      </c>
      <c r="H324" s="635" t="s">
        <v>293</v>
      </c>
      <c r="I324" s="634"/>
      <c r="J324" s="647" t="s">
        <v>61</v>
      </c>
      <c r="K324" s="647"/>
      <c r="L324" s="646" t="s">
        <v>1130</v>
      </c>
      <c r="M324" s="645" t="s">
        <v>62</v>
      </c>
      <c r="N324" s="644" t="str">
        <f>VLOOKUP(C324,[6]K11!$B$3:$K$1202,10,0)</f>
        <v>Không mở</v>
      </c>
      <c r="O324" s="631" t="str">
        <f>VLOOKUP(J324,'[7]Phan ca&amp; Ngay BDhoc'!$B$4:$G$94,6,0)</f>
        <v>20/8/2018</v>
      </c>
      <c r="P324" s="643">
        <f>VLOOKUP(C324,[6]K11!$B$3:$J$1202,9,0)</f>
        <v>1</v>
      </c>
      <c r="Q324" s="566"/>
      <c r="R324" s="558">
        <v>318</v>
      </c>
    </row>
    <row r="325" spans="1:20" s="597" customFormat="1" ht="26.25" customHeight="1" x14ac:dyDescent="0.2">
      <c r="A325" s="639">
        <v>51</v>
      </c>
      <c r="B325" s="631" t="str">
        <f t="shared" si="4"/>
        <v>11.50103154.01</v>
      </c>
      <c r="C325" s="638" t="s">
        <v>1238</v>
      </c>
      <c r="D325" s="631" t="str">
        <f>VLOOKUP(E325,[5]QuyetdinhPCGD!$B$6:$C$1417,2,0)</f>
        <v>0103154</v>
      </c>
      <c r="E325" s="648" t="s">
        <v>1239</v>
      </c>
      <c r="F325" s="636" t="s">
        <v>145</v>
      </c>
      <c r="G325" s="636" t="s">
        <v>9</v>
      </c>
      <c r="H325" s="635" t="s">
        <v>293</v>
      </c>
      <c r="I325" s="634"/>
      <c r="J325" s="647" t="s">
        <v>61</v>
      </c>
      <c r="K325" s="647"/>
      <c r="L325" s="646" t="s">
        <v>611</v>
      </c>
      <c r="M325" s="645" t="s">
        <v>62</v>
      </c>
      <c r="N325" s="644" t="str">
        <f>VLOOKUP(C325,[6]K11!$B$3:$K$1202,10,0)</f>
        <v>Không mở</v>
      </c>
      <c r="O325" s="631" t="str">
        <f>VLOOKUP(J325,'[7]Phan ca&amp; Ngay BDhoc'!$B$4:$G$94,6,0)</f>
        <v>20/8/2018</v>
      </c>
      <c r="P325" s="643">
        <f>VLOOKUP(C325,[6]K11!$B$3:$J$1202,9,0)</f>
        <v>0</v>
      </c>
      <c r="Q325" s="566"/>
      <c r="R325" s="558">
        <v>319</v>
      </c>
      <c r="S325" s="558"/>
      <c r="T325" s="558"/>
    </row>
    <row r="326" spans="1:20" ht="26.25" customHeight="1" x14ac:dyDescent="0.2">
      <c r="A326" s="639">
        <v>52</v>
      </c>
      <c r="B326" s="631" t="str">
        <f t="shared" si="4"/>
        <v>11.51203108.01</v>
      </c>
      <c r="C326" s="638" t="s">
        <v>2021</v>
      </c>
      <c r="D326" s="631" t="str">
        <f>VLOOKUP(E326,[5]QuyetdinhPCGD!$B$6:$C$1417,2,0)</f>
        <v>1203108</v>
      </c>
      <c r="E326" s="659" t="s">
        <v>2022</v>
      </c>
      <c r="F326" s="636" t="s">
        <v>169</v>
      </c>
      <c r="G326" s="636" t="s">
        <v>11</v>
      </c>
      <c r="H326" s="635" t="s">
        <v>610</v>
      </c>
      <c r="I326" s="634"/>
      <c r="J326" s="647" t="s">
        <v>61</v>
      </c>
      <c r="K326" s="647"/>
      <c r="L326" s="646" t="s">
        <v>274</v>
      </c>
      <c r="M326" s="645" t="s">
        <v>62</v>
      </c>
      <c r="N326" s="644" t="str">
        <f>VLOOKUP(C326,[6]K11!$B$3:$K$1202,10,0)</f>
        <v>Không mở</v>
      </c>
      <c r="O326" s="631" t="str">
        <f>VLOOKUP(J326,'[7]Phan ca&amp; Ngay BDhoc'!$B$4:$G$94,6,0)</f>
        <v>20/8/2018</v>
      </c>
      <c r="P326" s="643">
        <f>VLOOKUP(C326,[6]K11!$B$3:$J$1202,9,0)</f>
        <v>12</v>
      </c>
      <c r="Q326" s="566"/>
      <c r="R326" s="558">
        <v>320</v>
      </c>
    </row>
    <row r="327" spans="1:20" ht="26.25" customHeight="1" x14ac:dyDescent="0.2">
      <c r="A327" s="639">
        <v>53</v>
      </c>
      <c r="B327" s="631" t="str">
        <f t="shared" si="4"/>
        <v>11.50703103.02</v>
      </c>
      <c r="C327" s="638" t="s">
        <v>612</v>
      </c>
      <c r="D327" s="631" t="str">
        <f>VLOOKUP(E327,[5]QuyetdinhPCGD!$B$6:$C$1417,2,0)</f>
        <v>0703103</v>
      </c>
      <c r="E327" s="684" t="s">
        <v>609</v>
      </c>
      <c r="F327" s="636" t="s">
        <v>79</v>
      </c>
      <c r="G327" s="636" t="s">
        <v>9</v>
      </c>
      <c r="H327" s="635" t="s">
        <v>610</v>
      </c>
      <c r="I327" s="634"/>
      <c r="J327" s="647" t="s">
        <v>69</v>
      </c>
      <c r="K327" s="647"/>
      <c r="L327" s="646" t="s">
        <v>611</v>
      </c>
      <c r="M327" s="645" t="s">
        <v>70</v>
      </c>
      <c r="N327" s="644" t="str">
        <f>VLOOKUP(C327,[6]K11!$B$3:$K$1202,10,0)</f>
        <v>Không mở</v>
      </c>
      <c r="O327" s="631" t="str">
        <f>VLOOKUP(J327,'[7]Phan ca&amp; Ngay BDhoc'!$B$4:$G$94,6,0)</f>
        <v>20/8/2018</v>
      </c>
      <c r="P327" s="643">
        <f>VLOOKUP(C327,[6]K11!$B$3:$J$1202,9,0)</f>
        <v>0</v>
      </c>
      <c r="Q327" s="566"/>
      <c r="R327" s="558">
        <v>321</v>
      </c>
    </row>
    <row r="328" spans="1:20" ht="26.25" customHeight="1" x14ac:dyDescent="0.2">
      <c r="A328" s="639">
        <v>54</v>
      </c>
      <c r="B328" s="631" t="str">
        <f t="shared" si="4"/>
        <v>11.50703140.02</v>
      </c>
      <c r="C328" s="638" t="s">
        <v>1076</v>
      </c>
      <c r="D328" s="631" t="str">
        <f>VLOOKUP(E328,[5]QuyetdinhPCGD!$B$6:$C$1417,2,0)</f>
        <v>0703140</v>
      </c>
      <c r="E328" s="648" t="s">
        <v>1075</v>
      </c>
      <c r="F328" s="636" t="s">
        <v>79</v>
      </c>
      <c r="G328" s="636" t="s">
        <v>9</v>
      </c>
      <c r="H328" s="656" t="s">
        <v>610</v>
      </c>
      <c r="I328" s="634"/>
      <c r="J328" s="647" t="s">
        <v>69</v>
      </c>
      <c r="K328" s="647"/>
      <c r="L328" s="646" t="s">
        <v>611</v>
      </c>
      <c r="M328" s="645" t="s">
        <v>70</v>
      </c>
      <c r="N328" s="651" t="str">
        <f>VLOOKUP(C328,[6]K11!$B$3:$K$1202,10,0)</f>
        <v>Mở</v>
      </c>
      <c r="O328" s="631" t="str">
        <f>VLOOKUP(J328,'[7]Phan ca&amp; Ngay BDhoc'!$B$4:$G$94,6,0)</f>
        <v>20/8/2018</v>
      </c>
      <c r="P328" s="643">
        <f>VLOOKUP(C328,[6]K11!$B$3:$J$1202,9,0)</f>
        <v>80</v>
      </c>
      <c r="Q328" s="654" t="s">
        <v>2143</v>
      </c>
      <c r="R328" s="558">
        <v>322</v>
      </c>
      <c r="S328" s="558" t="s">
        <v>4627</v>
      </c>
    </row>
    <row r="329" spans="1:20" ht="26.25" customHeight="1" x14ac:dyDescent="0.2">
      <c r="A329" s="639">
        <v>55</v>
      </c>
      <c r="B329" s="631" t="str">
        <f t="shared" si="4"/>
        <v>11.50703145.02</v>
      </c>
      <c r="C329" s="638" t="s">
        <v>1131</v>
      </c>
      <c r="D329" s="631" t="str">
        <f>VLOOKUP(E329,[5]QuyetdinhPCGD!$B$6:$C$1417,2,0)</f>
        <v>0703145</v>
      </c>
      <c r="E329" s="689" t="s">
        <v>1129</v>
      </c>
      <c r="F329" s="636" t="s">
        <v>79</v>
      </c>
      <c r="G329" s="636" t="s">
        <v>10</v>
      </c>
      <c r="H329" s="635" t="s">
        <v>610</v>
      </c>
      <c r="I329" s="634"/>
      <c r="J329" s="647" t="s">
        <v>69</v>
      </c>
      <c r="K329" s="647"/>
      <c r="L329" s="646" t="s">
        <v>1130</v>
      </c>
      <c r="M329" s="645" t="s">
        <v>70</v>
      </c>
      <c r="N329" s="644" t="str">
        <f>VLOOKUP(C329,[6]K11!$B$3:$K$1202,10,0)</f>
        <v>Không mở</v>
      </c>
      <c r="O329" s="631" t="str">
        <f>VLOOKUP(J329,'[7]Phan ca&amp; Ngay BDhoc'!$B$4:$G$94,6,0)</f>
        <v>20/8/2018</v>
      </c>
      <c r="P329" s="643">
        <f>VLOOKUP(C329,[6]K11!$B$3:$J$1202,9,0)</f>
        <v>1</v>
      </c>
      <c r="Q329" s="566"/>
      <c r="R329" s="558">
        <v>323</v>
      </c>
    </row>
    <row r="330" spans="1:20" ht="26.25" customHeight="1" x14ac:dyDescent="0.2">
      <c r="A330" s="639">
        <v>56</v>
      </c>
      <c r="B330" s="631" t="str">
        <f t="shared" si="4"/>
        <v>11.50703154.02</v>
      </c>
      <c r="C330" s="638" t="s">
        <v>1223</v>
      </c>
      <c r="D330" s="631" t="str">
        <f>VLOOKUP(E330,[5]QuyetdinhPCGD!$B$6:$C$1417,2,0)</f>
        <v>0703154</v>
      </c>
      <c r="E330" s="690" t="s">
        <v>400</v>
      </c>
      <c r="F330" s="636" t="s">
        <v>79</v>
      </c>
      <c r="G330" s="636" t="s">
        <v>10</v>
      </c>
      <c r="H330" s="635" t="s">
        <v>293</v>
      </c>
      <c r="I330" s="634"/>
      <c r="J330" s="647" t="s">
        <v>69</v>
      </c>
      <c r="K330" s="647"/>
      <c r="L330" s="646" t="s">
        <v>1130</v>
      </c>
      <c r="M330" s="645" t="s">
        <v>70</v>
      </c>
      <c r="N330" s="644" t="str">
        <f>VLOOKUP(C330,[6]K11!$B$3:$K$1202,10,0)</f>
        <v>Không mở</v>
      </c>
      <c r="O330" s="631" t="str">
        <f>VLOOKUP(J330,'[7]Phan ca&amp; Ngay BDhoc'!$B$4:$G$94,6,0)</f>
        <v>20/8/2018</v>
      </c>
      <c r="P330" s="643">
        <f>VLOOKUP(C330,[6]K11!$B$3:$J$1202,9,0)</f>
        <v>0</v>
      </c>
      <c r="Q330" s="566"/>
      <c r="R330" s="558">
        <v>324</v>
      </c>
    </row>
    <row r="331" spans="1:20" ht="26.25" customHeight="1" x14ac:dyDescent="0.2">
      <c r="A331" s="639">
        <v>57</v>
      </c>
      <c r="B331" s="631" t="str">
        <f t="shared" ref="B331:B394" si="5">CONCATENATE("11.5",D331,".",M331)</f>
        <v>11.50103154.02</v>
      </c>
      <c r="C331" s="638" t="s">
        <v>1240</v>
      </c>
      <c r="D331" s="631" t="str">
        <f>VLOOKUP(E331,[5]QuyetdinhPCGD!$B$6:$C$1417,2,0)</f>
        <v>0103154</v>
      </c>
      <c r="E331" s="648" t="s">
        <v>1239</v>
      </c>
      <c r="F331" s="636" t="s">
        <v>79</v>
      </c>
      <c r="G331" s="636" t="s">
        <v>9</v>
      </c>
      <c r="H331" s="635" t="s">
        <v>293</v>
      </c>
      <c r="I331" s="634"/>
      <c r="J331" s="647" t="s">
        <v>69</v>
      </c>
      <c r="K331" s="647"/>
      <c r="L331" s="646" t="s">
        <v>611</v>
      </c>
      <c r="M331" s="645" t="s">
        <v>70</v>
      </c>
      <c r="N331" s="644" t="str">
        <f>VLOOKUP(C331,[6]K11!$B$3:$K$1202,10,0)</f>
        <v>Không mở</v>
      </c>
      <c r="O331" s="631" t="str">
        <f>VLOOKUP(J331,'[7]Phan ca&amp; Ngay BDhoc'!$B$4:$G$94,6,0)</f>
        <v>20/8/2018</v>
      </c>
      <c r="P331" s="643">
        <f>VLOOKUP(C331,[6]K11!$B$3:$J$1202,9,0)</f>
        <v>13</v>
      </c>
      <c r="Q331" s="566"/>
      <c r="R331" s="558">
        <v>325</v>
      </c>
    </row>
    <row r="332" spans="1:20" s="597" customFormat="1" ht="26.25" customHeight="1" x14ac:dyDescent="0.2">
      <c r="A332" s="639">
        <v>58</v>
      </c>
      <c r="B332" s="631" t="str">
        <f t="shared" si="5"/>
        <v>11.51203108.02</v>
      </c>
      <c r="C332" s="638" t="s">
        <v>2023</v>
      </c>
      <c r="D332" s="631" t="str">
        <f>VLOOKUP(E332,[5]QuyetdinhPCGD!$B$6:$C$1417,2,0)</f>
        <v>1203108</v>
      </c>
      <c r="E332" s="659" t="s">
        <v>2022</v>
      </c>
      <c r="F332" s="636" t="s">
        <v>166</v>
      </c>
      <c r="G332" s="636" t="s">
        <v>11</v>
      </c>
      <c r="H332" s="635" t="s">
        <v>610</v>
      </c>
      <c r="I332" s="634"/>
      <c r="J332" s="647" t="s">
        <v>69</v>
      </c>
      <c r="K332" s="647"/>
      <c r="L332" s="646" t="s">
        <v>274</v>
      </c>
      <c r="M332" s="645" t="s">
        <v>70</v>
      </c>
      <c r="N332" s="644" t="str">
        <f>VLOOKUP(C332,[6]K11!$B$3:$K$1202,10,0)</f>
        <v>Không mở</v>
      </c>
      <c r="O332" s="631" t="str">
        <f>VLOOKUP(J332,'[7]Phan ca&amp; Ngay BDhoc'!$B$4:$G$94,6,0)</f>
        <v>20/8/2018</v>
      </c>
      <c r="P332" s="643">
        <f>VLOOKUP(C332,[6]K11!$B$3:$J$1202,9,0)</f>
        <v>3</v>
      </c>
      <c r="Q332" s="566"/>
      <c r="R332" s="558">
        <v>326</v>
      </c>
      <c r="S332" s="558"/>
      <c r="T332" s="558"/>
    </row>
    <row r="333" spans="1:20" s="597" customFormat="1" ht="26.25" customHeight="1" x14ac:dyDescent="0.2">
      <c r="A333" s="639">
        <v>59</v>
      </c>
      <c r="B333" s="631" t="str">
        <f t="shared" si="5"/>
        <v>11.50403104.01</v>
      </c>
      <c r="C333" s="638" t="s">
        <v>741</v>
      </c>
      <c r="D333" s="631" t="str">
        <f>VLOOKUP(E333,[5]QuyetdinhPCGD!$B$6:$C$1417,2,0)</f>
        <v>0403104</v>
      </c>
      <c r="E333" s="709" t="s">
        <v>742</v>
      </c>
      <c r="F333" s="633" t="s">
        <v>142</v>
      </c>
      <c r="G333" s="636" t="s">
        <v>9</v>
      </c>
      <c r="H333" s="635" t="s">
        <v>743</v>
      </c>
      <c r="I333" s="634"/>
      <c r="J333" s="647" t="s">
        <v>744</v>
      </c>
      <c r="K333" s="647"/>
      <c r="L333" s="646" t="s">
        <v>745</v>
      </c>
      <c r="M333" s="645" t="s">
        <v>62</v>
      </c>
      <c r="N333" s="644" t="str">
        <f>VLOOKUP(C333,[6]K11!$B$3:$K$1202,10,0)</f>
        <v>Không mở</v>
      </c>
      <c r="O333" s="631" t="s">
        <v>2249</v>
      </c>
      <c r="P333" s="643">
        <f>VLOOKUP(C333,[6]K11!$B$3:$J$1202,9,0)</f>
        <v>0</v>
      </c>
      <c r="Q333" s="566"/>
      <c r="R333" s="558">
        <v>327</v>
      </c>
      <c r="S333" s="558"/>
      <c r="T333" s="558"/>
    </row>
    <row r="334" spans="1:20" s="597" customFormat="1" ht="26.25" customHeight="1" x14ac:dyDescent="0.2">
      <c r="A334" s="639">
        <v>60</v>
      </c>
      <c r="B334" s="631" t="str">
        <f t="shared" si="5"/>
        <v>11.50403104.01</v>
      </c>
      <c r="C334" s="638" t="s">
        <v>741</v>
      </c>
      <c r="D334" s="631" t="str">
        <f>VLOOKUP(E334,[5]QuyetdinhPCGD!$B$6:$C$1417,2,0)</f>
        <v>0403104</v>
      </c>
      <c r="E334" s="709" t="s">
        <v>742</v>
      </c>
      <c r="F334" s="708" t="s">
        <v>311</v>
      </c>
      <c r="G334" s="636" t="s">
        <v>10</v>
      </c>
      <c r="H334" s="635" t="s">
        <v>743</v>
      </c>
      <c r="I334" s="634"/>
      <c r="J334" s="647" t="s">
        <v>744</v>
      </c>
      <c r="K334" s="647"/>
      <c r="L334" s="646" t="s">
        <v>745</v>
      </c>
      <c r="M334" s="645" t="s">
        <v>62</v>
      </c>
      <c r="N334" s="644" t="str">
        <f>VLOOKUP(C334,[6]K11!$B$3:$K$1202,10,0)</f>
        <v>Không mở</v>
      </c>
      <c r="O334" s="631" t="s">
        <v>2249</v>
      </c>
      <c r="P334" s="643">
        <f>VLOOKUP(C334,[6]K11!$B$3:$J$1202,9,0)</f>
        <v>0</v>
      </c>
      <c r="Q334" s="566"/>
      <c r="R334" s="558">
        <v>328</v>
      </c>
      <c r="S334" s="558"/>
      <c r="T334" s="558"/>
    </row>
    <row r="335" spans="1:20" s="597" customFormat="1" ht="26.25" customHeight="1" x14ac:dyDescent="0.2">
      <c r="A335" s="639">
        <v>61</v>
      </c>
      <c r="B335" s="631" t="str">
        <f t="shared" si="5"/>
        <v>11.50403104.02</v>
      </c>
      <c r="C335" s="638" t="s">
        <v>746</v>
      </c>
      <c r="D335" s="631" t="str">
        <f>VLOOKUP(E335,[5]QuyetdinhPCGD!$B$6:$C$1417,2,0)</f>
        <v>0403104</v>
      </c>
      <c r="E335" s="709" t="s">
        <v>742</v>
      </c>
      <c r="F335" s="708" t="s">
        <v>311</v>
      </c>
      <c r="G335" s="636" t="s">
        <v>11</v>
      </c>
      <c r="H335" s="635" t="s">
        <v>743</v>
      </c>
      <c r="I335" s="634"/>
      <c r="J335" s="647" t="s">
        <v>744</v>
      </c>
      <c r="K335" s="647"/>
      <c r="L335" s="646" t="s">
        <v>745</v>
      </c>
      <c r="M335" s="645" t="s">
        <v>70</v>
      </c>
      <c r="N335" s="644" t="str">
        <f>VLOOKUP(C335,[6]K11!$B$3:$K$1202,10,0)</f>
        <v>Không mở</v>
      </c>
      <c r="O335" s="631" t="s">
        <v>2249</v>
      </c>
      <c r="P335" s="643">
        <f>VLOOKUP(C335,[6]K11!$B$3:$J$1202,9,0)</f>
        <v>0</v>
      </c>
      <c r="Q335" s="566"/>
      <c r="R335" s="558">
        <v>329</v>
      </c>
      <c r="S335" s="558"/>
      <c r="T335" s="558"/>
    </row>
    <row r="336" spans="1:20" s="597" customFormat="1" ht="26.25" customHeight="1" x14ac:dyDescent="0.2">
      <c r="A336" s="639">
        <v>62</v>
      </c>
      <c r="B336" s="631" t="str">
        <f t="shared" si="5"/>
        <v>11.50403104.02</v>
      </c>
      <c r="C336" s="638" t="s">
        <v>746</v>
      </c>
      <c r="D336" s="631" t="str">
        <f>VLOOKUP(E336,[5]QuyetdinhPCGD!$B$6:$C$1417,2,0)</f>
        <v>0403104</v>
      </c>
      <c r="E336" s="709" t="s">
        <v>742</v>
      </c>
      <c r="F336" s="633" t="s">
        <v>142</v>
      </c>
      <c r="G336" s="636" t="s">
        <v>12</v>
      </c>
      <c r="H336" s="635" t="s">
        <v>743</v>
      </c>
      <c r="I336" s="634"/>
      <c r="J336" s="647" t="s">
        <v>744</v>
      </c>
      <c r="K336" s="647"/>
      <c r="L336" s="646" t="s">
        <v>745</v>
      </c>
      <c r="M336" s="645" t="s">
        <v>70</v>
      </c>
      <c r="N336" s="644" t="str">
        <f>VLOOKUP(C336,[6]K11!$B$3:$K$1202,10,0)</f>
        <v>Không mở</v>
      </c>
      <c r="O336" s="631" t="s">
        <v>2249</v>
      </c>
      <c r="P336" s="643">
        <f>VLOOKUP(C336,[6]K11!$B$3:$J$1202,9,0)</f>
        <v>0</v>
      </c>
      <c r="Q336" s="566"/>
      <c r="R336" s="558">
        <v>330</v>
      </c>
      <c r="S336" s="558"/>
      <c r="T336" s="558"/>
    </row>
    <row r="337" spans="1:20" s="597" customFormat="1" ht="26.25" customHeight="1" x14ac:dyDescent="0.2">
      <c r="A337" s="639">
        <v>63</v>
      </c>
      <c r="B337" s="631" t="str">
        <f t="shared" si="5"/>
        <v>11.50403104.03</v>
      </c>
      <c r="C337" s="638" t="s">
        <v>747</v>
      </c>
      <c r="D337" s="631" t="str">
        <f>VLOOKUP(E337,[5]QuyetdinhPCGD!$B$6:$C$1417,2,0)</f>
        <v>0403104</v>
      </c>
      <c r="E337" s="709" t="s">
        <v>742</v>
      </c>
      <c r="F337" s="636" t="s">
        <v>138</v>
      </c>
      <c r="G337" s="636" t="s">
        <v>8</v>
      </c>
      <c r="H337" s="635" t="s">
        <v>743</v>
      </c>
      <c r="I337" s="634"/>
      <c r="J337" s="647" t="s">
        <v>744</v>
      </c>
      <c r="K337" s="647"/>
      <c r="L337" s="646" t="s">
        <v>745</v>
      </c>
      <c r="M337" s="645" t="s">
        <v>75</v>
      </c>
      <c r="N337" s="644" t="str">
        <f>VLOOKUP(C337,[6]K11!$B$3:$K$1202,10,0)</f>
        <v>Không mở</v>
      </c>
      <c r="O337" s="631" t="s">
        <v>2249</v>
      </c>
      <c r="P337" s="643">
        <f>VLOOKUP(C337,[6]K11!$B$3:$J$1202,9,0)</f>
        <v>0</v>
      </c>
      <c r="Q337" s="599"/>
      <c r="R337" s="558">
        <v>331</v>
      </c>
      <c r="S337" s="558"/>
      <c r="T337" s="558"/>
    </row>
    <row r="338" spans="1:20" s="597" customFormat="1" ht="26.25" customHeight="1" x14ac:dyDescent="0.2">
      <c r="A338" s="639">
        <v>64</v>
      </c>
      <c r="B338" s="631" t="str">
        <f t="shared" si="5"/>
        <v>11.50403104.03</v>
      </c>
      <c r="C338" s="638" t="s">
        <v>747</v>
      </c>
      <c r="D338" s="631" t="str">
        <f>VLOOKUP(E338,[5]QuyetdinhPCGD!$B$6:$C$1417,2,0)</f>
        <v>0403104</v>
      </c>
      <c r="E338" s="709" t="s">
        <v>742</v>
      </c>
      <c r="F338" s="662" t="s">
        <v>311</v>
      </c>
      <c r="G338" s="636" t="s">
        <v>10</v>
      </c>
      <c r="H338" s="635" t="s">
        <v>743</v>
      </c>
      <c r="I338" s="634"/>
      <c r="J338" s="647" t="s">
        <v>744</v>
      </c>
      <c r="K338" s="647"/>
      <c r="L338" s="646" t="s">
        <v>745</v>
      </c>
      <c r="M338" s="645" t="s">
        <v>75</v>
      </c>
      <c r="N338" s="644" t="str">
        <f>VLOOKUP(C338,[6]K11!$B$3:$K$1202,10,0)</f>
        <v>Không mở</v>
      </c>
      <c r="O338" s="631" t="s">
        <v>2249</v>
      </c>
      <c r="P338" s="643">
        <f>VLOOKUP(C338,[6]K11!$B$3:$J$1202,9,0)</f>
        <v>0</v>
      </c>
      <c r="Q338" s="599"/>
      <c r="R338" s="558">
        <v>332</v>
      </c>
      <c r="S338" s="558"/>
      <c r="T338" s="558"/>
    </row>
    <row r="339" spans="1:20" s="597" customFormat="1" ht="26.25" customHeight="1" x14ac:dyDescent="0.2">
      <c r="A339" s="639">
        <v>65</v>
      </c>
      <c r="B339" s="631" t="str">
        <f t="shared" si="5"/>
        <v>11.50403104.04</v>
      </c>
      <c r="C339" s="638" t="s">
        <v>748</v>
      </c>
      <c r="D339" s="631" t="str">
        <f>VLOOKUP(E339,[5]QuyetdinhPCGD!$B$6:$C$1417,2,0)</f>
        <v>0403104</v>
      </c>
      <c r="E339" s="709" t="s">
        <v>742</v>
      </c>
      <c r="F339" s="636" t="s">
        <v>138</v>
      </c>
      <c r="G339" s="636" t="s">
        <v>9</v>
      </c>
      <c r="H339" s="635" t="s">
        <v>743</v>
      </c>
      <c r="I339" s="634"/>
      <c r="J339" s="647" t="s">
        <v>744</v>
      </c>
      <c r="K339" s="647"/>
      <c r="L339" s="646" t="s">
        <v>745</v>
      </c>
      <c r="M339" s="645" t="s">
        <v>89</v>
      </c>
      <c r="N339" s="644" t="str">
        <f>VLOOKUP(C339,[6]K11!$B$3:$K$1202,10,0)</f>
        <v>Không mở</v>
      </c>
      <c r="O339" s="631" t="s">
        <v>2249</v>
      </c>
      <c r="P339" s="643">
        <f>VLOOKUP(C339,[6]K11!$B$3:$J$1202,9,0)</f>
        <v>0</v>
      </c>
      <c r="Q339" s="599"/>
      <c r="R339" s="558">
        <v>333</v>
      </c>
      <c r="S339" s="558"/>
      <c r="T339" s="558"/>
    </row>
    <row r="340" spans="1:20" ht="26.25" customHeight="1" x14ac:dyDescent="0.2">
      <c r="A340" s="639">
        <v>66</v>
      </c>
      <c r="B340" s="631" t="str">
        <f t="shared" si="5"/>
        <v>11.50403104.04</v>
      </c>
      <c r="C340" s="638" t="s">
        <v>748</v>
      </c>
      <c r="D340" s="631" t="str">
        <f>VLOOKUP(E340,[5]QuyetdinhPCGD!$B$6:$C$1417,2,0)</f>
        <v>0403104</v>
      </c>
      <c r="E340" s="709" t="s">
        <v>742</v>
      </c>
      <c r="F340" s="662" t="s">
        <v>311</v>
      </c>
      <c r="G340" s="636" t="s">
        <v>13</v>
      </c>
      <c r="H340" s="635" t="s">
        <v>743</v>
      </c>
      <c r="I340" s="634"/>
      <c r="J340" s="647" t="s">
        <v>744</v>
      </c>
      <c r="K340" s="647"/>
      <c r="L340" s="646" t="s">
        <v>745</v>
      </c>
      <c r="M340" s="645" t="s">
        <v>89</v>
      </c>
      <c r="N340" s="644" t="str">
        <f>VLOOKUP(C340,[6]K11!$B$3:$K$1202,10,0)</f>
        <v>Không mở</v>
      </c>
      <c r="O340" s="631" t="s">
        <v>2249</v>
      </c>
      <c r="P340" s="643">
        <f>VLOOKUP(C340,[6]K11!$B$3:$J$1202,9,0)</f>
        <v>0</v>
      </c>
      <c r="Q340" s="599"/>
      <c r="R340" s="558">
        <v>334</v>
      </c>
    </row>
    <row r="341" spans="1:20" ht="26.25" customHeight="1" x14ac:dyDescent="0.2">
      <c r="A341" s="639">
        <v>67</v>
      </c>
      <c r="B341" s="631" t="str">
        <f t="shared" si="5"/>
        <v>11.50403104.05</v>
      </c>
      <c r="C341" s="638" t="s">
        <v>749</v>
      </c>
      <c r="D341" s="631" t="str">
        <f>VLOOKUP(E341,[5]QuyetdinhPCGD!$B$6:$C$1417,2,0)</f>
        <v>0403104</v>
      </c>
      <c r="E341" s="709" t="s">
        <v>742</v>
      </c>
      <c r="F341" s="636" t="s">
        <v>142</v>
      </c>
      <c r="G341" s="636" t="s">
        <v>750</v>
      </c>
      <c r="H341" s="635" t="s">
        <v>743</v>
      </c>
      <c r="I341" s="634"/>
      <c r="J341" s="647" t="s">
        <v>744</v>
      </c>
      <c r="K341" s="647"/>
      <c r="L341" s="646" t="s">
        <v>745</v>
      </c>
      <c r="M341" s="645" t="s">
        <v>112</v>
      </c>
      <c r="N341" s="644" t="str">
        <f>VLOOKUP(C341,[6]K11!$B$3:$K$1202,10,0)</f>
        <v>Không mở</v>
      </c>
      <c r="O341" s="631" t="s">
        <v>2249</v>
      </c>
      <c r="P341" s="643">
        <f>VLOOKUP(C341,[6]K11!$B$3:$J$1202,9,0)</f>
        <v>0</v>
      </c>
      <c r="Q341" s="598"/>
      <c r="R341" s="558">
        <v>335</v>
      </c>
    </row>
    <row r="342" spans="1:20" ht="26.25" customHeight="1" x14ac:dyDescent="0.2">
      <c r="A342" s="639">
        <v>68</v>
      </c>
      <c r="B342" s="631" t="str">
        <f t="shared" si="5"/>
        <v>11.50403104.05</v>
      </c>
      <c r="C342" s="638" t="s">
        <v>749</v>
      </c>
      <c r="D342" s="631" t="str">
        <f>VLOOKUP(E342,[5]QuyetdinhPCGD!$B$6:$C$1417,2,0)</f>
        <v>0403104</v>
      </c>
      <c r="E342" s="709" t="s">
        <v>742</v>
      </c>
      <c r="F342" s="662" t="s">
        <v>311</v>
      </c>
      <c r="G342" s="636" t="s">
        <v>12</v>
      </c>
      <c r="H342" s="635" t="s">
        <v>743</v>
      </c>
      <c r="I342" s="634"/>
      <c r="J342" s="647" t="s">
        <v>744</v>
      </c>
      <c r="K342" s="647"/>
      <c r="L342" s="646" t="s">
        <v>745</v>
      </c>
      <c r="M342" s="645" t="s">
        <v>112</v>
      </c>
      <c r="N342" s="644" t="str">
        <f>VLOOKUP(C342,[6]K11!$B$3:$K$1202,10,0)</f>
        <v>Không mở</v>
      </c>
      <c r="O342" s="631" t="s">
        <v>2249</v>
      </c>
      <c r="P342" s="643">
        <f>VLOOKUP(C342,[6]K11!$B$3:$J$1202,9,0)</f>
        <v>0</v>
      </c>
      <c r="Q342" s="598"/>
      <c r="R342" s="558">
        <v>336</v>
      </c>
    </row>
    <row r="343" spans="1:20" ht="26.25" customHeight="1" x14ac:dyDescent="0.2">
      <c r="A343" s="639">
        <v>69</v>
      </c>
      <c r="B343" s="631" t="str">
        <f t="shared" si="5"/>
        <v>11.50403104.06</v>
      </c>
      <c r="C343" s="638" t="s">
        <v>751</v>
      </c>
      <c r="D343" s="631" t="str">
        <f>VLOOKUP(E343,[5]QuyetdinhPCGD!$B$6:$C$1417,2,0)</f>
        <v>0403104</v>
      </c>
      <c r="E343" s="709" t="s">
        <v>742</v>
      </c>
      <c r="F343" s="636" t="s">
        <v>142</v>
      </c>
      <c r="G343" s="636" t="s">
        <v>10</v>
      </c>
      <c r="H343" s="635" t="s">
        <v>743</v>
      </c>
      <c r="I343" s="634"/>
      <c r="J343" s="647" t="s">
        <v>744</v>
      </c>
      <c r="K343" s="647"/>
      <c r="L343" s="646" t="s">
        <v>745</v>
      </c>
      <c r="M343" s="645" t="s">
        <v>115</v>
      </c>
      <c r="N343" s="644" t="str">
        <f>VLOOKUP(C343,[6]K11!$B$3:$K$1202,10,0)</f>
        <v>Không mở</v>
      </c>
      <c r="O343" s="631" t="s">
        <v>2249</v>
      </c>
      <c r="P343" s="643">
        <f>VLOOKUP(C343,[6]K11!$B$3:$J$1202,9,0)</f>
        <v>0</v>
      </c>
      <c r="Q343" s="598"/>
      <c r="R343" s="558">
        <v>337</v>
      </c>
    </row>
    <row r="344" spans="1:20" ht="26.25" customHeight="1" x14ac:dyDescent="0.2">
      <c r="A344" s="639">
        <v>70</v>
      </c>
      <c r="B344" s="631" t="str">
        <f t="shared" si="5"/>
        <v>11.50403104.06</v>
      </c>
      <c r="C344" s="638" t="s">
        <v>751</v>
      </c>
      <c r="D344" s="631" t="str">
        <f>VLOOKUP(E344,[5]QuyetdinhPCGD!$B$6:$C$1417,2,0)</f>
        <v>0403104</v>
      </c>
      <c r="E344" s="709" t="s">
        <v>742</v>
      </c>
      <c r="F344" s="662" t="s">
        <v>311</v>
      </c>
      <c r="G344" s="636" t="s">
        <v>13</v>
      </c>
      <c r="H344" s="635" t="s">
        <v>743</v>
      </c>
      <c r="I344" s="634"/>
      <c r="J344" s="647" t="s">
        <v>744</v>
      </c>
      <c r="K344" s="647"/>
      <c r="L344" s="646" t="s">
        <v>745</v>
      </c>
      <c r="M344" s="645" t="s">
        <v>115</v>
      </c>
      <c r="N344" s="644" t="str">
        <f>VLOOKUP(C344,[6]K11!$B$3:$K$1202,10,0)</f>
        <v>Không mở</v>
      </c>
      <c r="O344" s="631" t="s">
        <v>2249</v>
      </c>
      <c r="P344" s="643">
        <f>VLOOKUP(C344,[6]K11!$B$3:$J$1202,9,0)</f>
        <v>0</v>
      </c>
      <c r="Q344" s="598"/>
      <c r="R344" s="558">
        <v>338</v>
      </c>
    </row>
    <row r="345" spans="1:20" ht="26.25" customHeight="1" x14ac:dyDescent="0.2">
      <c r="A345" s="639">
        <v>71</v>
      </c>
      <c r="B345" s="631" t="str">
        <f t="shared" si="5"/>
        <v>11.50403135.01</v>
      </c>
      <c r="C345" s="746" t="s">
        <v>1366</v>
      </c>
      <c r="D345" s="631" t="str">
        <f>VLOOKUP(E345,[5]QuyetdinhPCGD!$B$6:$C$1417,2,0)</f>
        <v>0403135</v>
      </c>
      <c r="E345" s="745" t="s">
        <v>1367</v>
      </c>
      <c r="F345" s="633" t="s">
        <v>142</v>
      </c>
      <c r="G345" s="636" t="s">
        <v>9</v>
      </c>
      <c r="H345" s="635" t="s">
        <v>309</v>
      </c>
      <c r="I345" s="571"/>
      <c r="J345" s="566" t="s">
        <v>744</v>
      </c>
      <c r="K345" s="647"/>
      <c r="L345" s="646" t="s">
        <v>745</v>
      </c>
      <c r="M345" s="645" t="s">
        <v>62</v>
      </c>
      <c r="N345" s="651" t="str">
        <f>VLOOKUP(C345,[6]K11!$B$3:$K$1202,10,0)</f>
        <v>Mở</v>
      </c>
      <c r="O345" s="631" t="s">
        <v>2249</v>
      </c>
      <c r="P345" s="643">
        <f>VLOOKUP(C345,[6]K11!$B$3:$J$1202,9,0)</f>
        <v>23</v>
      </c>
      <c r="Q345" s="566"/>
      <c r="R345" s="558">
        <v>339</v>
      </c>
      <c r="S345" s="558" t="s">
        <v>4627</v>
      </c>
    </row>
    <row r="346" spans="1:20" ht="26.25" customHeight="1" x14ac:dyDescent="0.2">
      <c r="A346" s="639">
        <v>72</v>
      </c>
      <c r="B346" s="631" t="str">
        <f t="shared" si="5"/>
        <v>11.50403135.01</v>
      </c>
      <c r="C346" s="746" t="s">
        <v>1366</v>
      </c>
      <c r="D346" s="631" t="str">
        <f>VLOOKUP(E346,[5]QuyetdinhPCGD!$B$6:$C$1417,2,0)</f>
        <v>0403135</v>
      </c>
      <c r="E346" s="745" t="s">
        <v>1367</v>
      </c>
      <c r="F346" s="633" t="s">
        <v>311</v>
      </c>
      <c r="G346" s="636" t="s">
        <v>10</v>
      </c>
      <c r="H346" s="635" t="s">
        <v>309</v>
      </c>
      <c r="I346" s="571"/>
      <c r="J346" s="566" t="s">
        <v>744</v>
      </c>
      <c r="K346" s="647"/>
      <c r="L346" s="646" t="s">
        <v>745</v>
      </c>
      <c r="M346" s="645" t="s">
        <v>62</v>
      </c>
      <c r="N346" s="651" t="str">
        <f>VLOOKUP(C346,[6]K11!$B$3:$K$1202,10,0)</f>
        <v>Mở</v>
      </c>
      <c r="O346" s="631" t="s">
        <v>2249</v>
      </c>
      <c r="P346" s="643">
        <f>VLOOKUP(C346,[6]K11!$B$3:$J$1202,9,0)</f>
        <v>23</v>
      </c>
      <c r="Q346" s="566"/>
      <c r="R346" s="558">
        <v>340</v>
      </c>
      <c r="S346" s="558" t="s">
        <v>4664</v>
      </c>
    </row>
    <row r="347" spans="1:20" ht="26.25" customHeight="1" x14ac:dyDescent="0.2">
      <c r="A347" s="639">
        <v>73</v>
      </c>
      <c r="B347" s="631" t="str">
        <f t="shared" si="5"/>
        <v>11.50403135.02</v>
      </c>
      <c r="C347" s="746" t="s">
        <v>1368</v>
      </c>
      <c r="D347" s="631" t="str">
        <f>VLOOKUP(E347,[5]QuyetdinhPCGD!$B$6:$C$1417,2,0)</f>
        <v>0403135</v>
      </c>
      <c r="E347" s="745" t="s">
        <v>1367</v>
      </c>
      <c r="F347" s="633" t="s">
        <v>311</v>
      </c>
      <c r="G347" s="636" t="s">
        <v>11</v>
      </c>
      <c r="H347" s="635" t="s">
        <v>309</v>
      </c>
      <c r="I347" s="571"/>
      <c r="J347" s="566" t="s">
        <v>744</v>
      </c>
      <c r="K347" s="647"/>
      <c r="L347" s="646" t="s">
        <v>745</v>
      </c>
      <c r="M347" s="645" t="s">
        <v>70</v>
      </c>
      <c r="N347" s="651" t="str">
        <f>VLOOKUP(C347,[6]K11!$B$3:$K$1202,10,0)</f>
        <v>Mở</v>
      </c>
      <c r="O347" s="631" t="s">
        <v>2249</v>
      </c>
      <c r="P347" s="643">
        <f>VLOOKUP(C347,[6]K11!$B$3:$J$1202,9,0)</f>
        <v>23</v>
      </c>
      <c r="Q347" s="566"/>
      <c r="R347" s="558">
        <v>341</v>
      </c>
      <c r="S347" s="558" t="s">
        <v>4664</v>
      </c>
    </row>
    <row r="348" spans="1:20" ht="26.25" customHeight="1" x14ac:dyDescent="0.2">
      <c r="A348" s="639">
        <v>74</v>
      </c>
      <c r="B348" s="631" t="str">
        <f t="shared" si="5"/>
        <v>11.50403135.02</v>
      </c>
      <c r="C348" s="746" t="s">
        <v>1368</v>
      </c>
      <c r="D348" s="631" t="str">
        <f>VLOOKUP(E348,[5]QuyetdinhPCGD!$B$6:$C$1417,2,0)</f>
        <v>0403135</v>
      </c>
      <c r="E348" s="745" t="s">
        <v>1367</v>
      </c>
      <c r="F348" s="633" t="s">
        <v>142</v>
      </c>
      <c r="G348" s="636" t="s">
        <v>12</v>
      </c>
      <c r="H348" s="635" t="s">
        <v>309</v>
      </c>
      <c r="I348" s="571"/>
      <c r="J348" s="566" t="s">
        <v>744</v>
      </c>
      <c r="K348" s="647"/>
      <c r="L348" s="646" t="s">
        <v>745</v>
      </c>
      <c r="M348" s="645" t="s">
        <v>70</v>
      </c>
      <c r="N348" s="651" t="str">
        <f>VLOOKUP(C348,[6]K11!$B$3:$K$1202,10,0)</f>
        <v>Mở</v>
      </c>
      <c r="O348" s="631" t="s">
        <v>2249</v>
      </c>
      <c r="P348" s="643">
        <f>VLOOKUP(C348,[6]K11!$B$3:$J$1202,9,0)</f>
        <v>23</v>
      </c>
      <c r="Q348" s="566"/>
      <c r="R348" s="558">
        <v>342</v>
      </c>
      <c r="S348" s="558" t="s">
        <v>4627</v>
      </c>
    </row>
    <row r="349" spans="1:20" ht="26.25" customHeight="1" x14ac:dyDescent="0.2">
      <c r="A349" s="639">
        <v>75</v>
      </c>
      <c r="B349" s="631" t="str">
        <f t="shared" si="5"/>
        <v>11.50403135.03</v>
      </c>
      <c r="C349" s="746" t="s">
        <v>1369</v>
      </c>
      <c r="D349" s="631" t="str">
        <f>VLOOKUP(E349,[5]QuyetdinhPCGD!$B$6:$C$1417,2,0)</f>
        <v>0403135</v>
      </c>
      <c r="E349" s="745" t="s">
        <v>1367</v>
      </c>
      <c r="F349" s="636" t="s">
        <v>138</v>
      </c>
      <c r="G349" s="636" t="s">
        <v>8</v>
      </c>
      <c r="H349" s="635" t="s">
        <v>309</v>
      </c>
      <c r="I349" s="571"/>
      <c r="J349" s="566" t="s">
        <v>744</v>
      </c>
      <c r="K349" s="647"/>
      <c r="L349" s="646" t="s">
        <v>745</v>
      </c>
      <c r="M349" s="645" t="s">
        <v>75</v>
      </c>
      <c r="N349" s="651" t="str">
        <f>VLOOKUP(C349,[6]K11!$B$3:$K$1202,10,0)</f>
        <v>Mở</v>
      </c>
      <c r="O349" s="631" t="s">
        <v>2249</v>
      </c>
      <c r="P349" s="643">
        <f>VLOOKUP(C349,[6]K11!$B$3:$J$1202,9,0)</f>
        <v>23</v>
      </c>
      <c r="Q349" s="599"/>
      <c r="R349" s="558">
        <v>343</v>
      </c>
      <c r="S349" s="558" t="s">
        <v>2472</v>
      </c>
    </row>
    <row r="350" spans="1:20" ht="26.25" customHeight="1" x14ac:dyDescent="0.2">
      <c r="A350" s="639">
        <v>76</v>
      </c>
      <c r="B350" s="631" t="str">
        <f t="shared" si="5"/>
        <v>11.50403135.03</v>
      </c>
      <c r="C350" s="746" t="s">
        <v>1369</v>
      </c>
      <c r="D350" s="631" t="str">
        <f>VLOOKUP(E350,[5]QuyetdinhPCGD!$B$6:$C$1417,2,0)</f>
        <v>0403135</v>
      </c>
      <c r="E350" s="745" t="s">
        <v>1367</v>
      </c>
      <c r="F350" s="636" t="s">
        <v>311</v>
      </c>
      <c r="G350" s="636" t="s">
        <v>10</v>
      </c>
      <c r="H350" s="635" t="s">
        <v>309</v>
      </c>
      <c r="I350" s="571"/>
      <c r="J350" s="566" t="s">
        <v>744</v>
      </c>
      <c r="K350" s="647"/>
      <c r="L350" s="646" t="s">
        <v>745</v>
      </c>
      <c r="M350" s="645" t="s">
        <v>75</v>
      </c>
      <c r="N350" s="651" t="str">
        <f>VLOOKUP(C350,[6]K11!$B$3:$K$1202,10,0)</f>
        <v>Mở</v>
      </c>
      <c r="O350" s="631" t="s">
        <v>2249</v>
      </c>
      <c r="P350" s="643">
        <f>VLOOKUP(C350,[6]K11!$B$3:$J$1202,9,0)</f>
        <v>23</v>
      </c>
      <c r="Q350" s="599"/>
      <c r="R350" s="558">
        <v>344</v>
      </c>
      <c r="S350" s="558" t="s">
        <v>4664</v>
      </c>
    </row>
    <row r="351" spans="1:20" ht="26.25" customHeight="1" x14ac:dyDescent="0.2">
      <c r="A351" s="639">
        <v>77</v>
      </c>
      <c r="B351" s="631" t="str">
        <f t="shared" si="5"/>
        <v>11.50403135.04</v>
      </c>
      <c r="C351" s="746" t="s">
        <v>1370</v>
      </c>
      <c r="D351" s="631" t="str">
        <f>VLOOKUP(E351,[5]QuyetdinhPCGD!$B$6:$C$1417,2,0)</f>
        <v>0403135</v>
      </c>
      <c r="E351" s="745" t="s">
        <v>1367</v>
      </c>
      <c r="F351" s="636" t="s">
        <v>138</v>
      </c>
      <c r="G351" s="636" t="s">
        <v>9</v>
      </c>
      <c r="H351" s="635" t="s">
        <v>309</v>
      </c>
      <c r="I351" s="571"/>
      <c r="J351" s="566" t="s">
        <v>744</v>
      </c>
      <c r="K351" s="647"/>
      <c r="L351" s="646" t="s">
        <v>745</v>
      </c>
      <c r="M351" s="645" t="s">
        <v>89</v>
      </c>
      <c r="N351" s="651" t="str">
        <f>VLOOKUP(C351,[6]K11!$B$3:$K$1202,10,0)</f>
        <v>Mở</v>
      </c>
      <c r="O351" s="631" t="s">
        <v>2249</v>
      </c>
      <c r="P351" s="643">
        <f>VLOOKUP(C351,[6]K11!$B$3:$J$1202,9,0)</f>
        <v>23</v>
      </c>
      <c r="Q351" s="599"/>
      <c r="R351" s="558">
        <v>345</v>
      </c>
      <c r="S351" s="558" t="s">
        <v>2472</v>
      </c>
    </row>
    <row r="352" spans="1:20" ht="26.25" customHeight="1" x14ac:dyDescent="0.2">
      <c r="A352" s="639">
        <v>78</v>
      </c>
      <c r="B352" s="631" t="str">
        <f t="shared" si="5"/>
        <v>11.50403135.04</v>
      </c>
      <c r="C352" s="746" t="s">
        <v>1370</v>
      </c>
      <c r="D352" s="631" t="str">
        <f>VLOOKUP(E352,[5]QuyetdinhPCGD!$B$6:$C$1417,2,0)</f>
        <v>0403135</v>
      </c>
      <c r="E352" s="745" t="s">
        <v>1367</v>
      </c>
      <c r="F352" s="636" t="s">
        <v>311</v>
      </c>
      <c r="G352" s="636" t="s">
        <v>13</v>
      </c>
      <c r="H352" s="635" t="s">
        <v>309</v>
      </c>
      <c r="I352" s="571"/>
      <c r="J352" s="566" t="s">
        <v>744</v>
      </c>
      <c r="K352" s="647"/>
      <c r="L352" s="646" t="s">
        <v>745</v>
      </c>
      <c r="M352" s="645" t="s">
        <v>89</v>
      </c>
      <c r="N352" s="651" t="str">
        <f>VLOOKUP(C352,[6]K11!$B$3:$K$1202,10,0)</f>
        <v>Mở</v>
      </c>
      <c r="O352" s="631" t="s">
        <v>2249</v>
      </c>
      <c r="P352" s="643">
        <f>VLOOKUP(C352,[6]K11!$B$3:$J$1202,9,0)</f>
        <v>23</v>
      </c>
      <c r="Q352" s="599"/>
      <c r="R352" s="558">
        <v>346</v>
      </c>
      <c r="S352" s="558" t="s">
        <v>4664</v>
      </c>
    </row>
    <row r="353" spans="1:19" ht="26.25" customHeight="1" x14ac:dyDescent="0.2">
      <c r="A353" s="639">
        <v>79</v>
      </c>
      <c r="B353" s="631" t="str">
        <f t="shared" si="5"/>
        <v>11.50403135.05</v>
      </c>
      <c r="C353" s="746" t="s">
        <v>1371</v>
      </c>
      <c r="D353" s="631" t="str">
        <f>VLOOKUP(E353,[5]QuyetdinhPCGD!$B$6:$C$1417,2,0)</f>
        <v>0403135</v>
      </c>
      <c r="E353" s="745" t="s">
        <v>1367</v>
      </c>
      <c r="F353" s="636" t="s">
        <v>142</v>
      </c>
      <c r="G353" s="636" t="s">
        <v>750</v>
      </c>
      <c r="H353" s="635" t="s">
        <v>309</v>
      </c>
      <c r="I353" s="571"/>
      <c r="J353" s="566" t="s">
        <v>744</v>
      </c>
      <c r="K353" s="647"/>
      <c r="L353" s="646" t="s">
        <v>745</v>
      </c>
      <c r="M353" s="645" t="s">
        <v>112</v>
      </c>
      <c r="N353" s="651" t="str">
        <f>VLOOKUP(C353,[6]K11!$B$3:$K$1202,10,0)</f>
        <v>Mở</v>
      </c>
      <c r="O353" s="631" t="s">
        <v>2249</v>
      </c>
      <c r="P353" s="643">
        <f>VLOOKUP(C353,[6]K11!$B$3:$J$1202,9,0)</f>
        <v>22</v>
      </c>
      <c r="Q353" s="598"/>
      <c r="R353" s="558">
        <v>347</v>
      </c>
      <c r="S353" s="558" t="s">
        <v>4627</v>
      </c>
    </row>
    <row r="354" spans="1:19" ht="26.25" customHeight="1" x14ac:dyDescent="0.2">
      <c r="A354" s="639">
        <v>80</v>
      </c>
      <c r="B354" s="631" t="str">
        <f t="shared" si="5"/>
        <v>11.50403135.05</v>
      </c>
      <c r="C354" s="746" t="s">
        <v>1371</v>
      </c>
      <c r="D354" s="631" t="str">
        <f>VLOOKUP(E354,[5]QuyetdinhPCGD!$B$6:$C$1417,2,0)</f>
        <v>0403135</v>
      </c>
      <c r="E354" s="745" t="s">
        <v>1367</v>
      </c>
      <c r="F354" s="636" t="s">
        <v>311</v>
      </c>
      <c r="G354" s="636" t="s">
        <v>12</v>
      </c>
      <c r="H354" s="635" t="s">
        <v>309</v>
      </c>
      <c r="I354" s="571"/>
      <c r="J354" s="566" t="s">
        <v>744</v>
      </c>
      <c r="K354" s="647"/>
      <c r="L354" s="646" t="s">
        <v>745</v>
      </c>
      <c r="M354" s="645" t="s">
        <v>112</v>
      </c>
      <c r="N354" s="651" t="str">
        <f>VLOOKUP(C354,[6]K11!$B$3:$K$1202,10,0)</f>
        <v>Mở</v>
      </c>
      <c r="O354" s="631" t="s">
        <v>2249</v>
      </c>
      <c r="P354" s="643">
        <f>VLOOKUP(C354,[6]K11!$B$3:$J$1202,9,0)</f>
        <v>22</v>
      </c>
      <c r="Q354" s="598"/>
      <c r="R354" s="558">
        <v>348</v>
      </c>
      <c r="S354" s="558" t="s">
        <v>4664</v>
      </c>
    </row>
    <row r="355" spans="1:19" ht="26.25" customHeight="1" x14ac:dyDescent="0.2">
      <c r="A355" s="639">
        <v>81</v>
      </c>
      <c r="B355" s="631" t="str">
        <f t="shared" si="5"/>
        <v>11.50403135.06</v>
      </c>
      <c r="C355" s="746" t="s">
        <v>1372</v>
      </c>
      <c r="D355" s="631" t="str">
        <f>VLOOKUP(E355,[5]QuyetdinhPCGD!$B$6:$C$1417,2,0)</f>
        <v>0403135</v>
      </c>
      <c r="E355" s="745" t="s">
        <v>1367</v>
      </c>
      <c r="F355" s="636" t="s">
        <v>142</v>
      </c>
      <c r="G355" s="636" t="s">
        <v>10</v>
      </c>
      <c r="H355" s="635" t="s">
        <v>309</v>
      </c>
      <c r="I355" s="571"/>
      <c r="J355" s="566" t="s">
        <v>744</v>
      </c>
      <c r="K355" s="647"/>
      <c r="L355" s="646" t="s">
        <v>745</v>
      </c>
      <c r="M355" s="645" t="s">
        <v>115</v>
      </c>
      <c r="N355" s="651" t="str">
        <f>VLOOKUP(C355,[6]K11!$B$3:$K$1202,10,0)</f>
        <v>Mở</v>
      </c>
      <c r="O355" s="631" t="s">
        <v>2249</v>
      </c>
      <c r="P355" s="643">
        <f>VLOOKUP(C355,[6]K11!$B$3:$J$1202,9,0)</f>
        <v>23</v>
      </c>
      <c r="Q355" s="598"/>
      <c r="R355" s="558">
        <v>349</v>
      </c>
      <c r="S355" s="558" t="s">
        <v>4627</v>
      </c>
    </row>
    <row r="356" spans="1:19" ht="32.25" customHeight="1" x14ac:dyDescent="0.2">
      <c r="A356" s="639">
        <v>82</v>
      </c>
      <c r="B356" s="631" t="str">
        <f t="shared" si="5"/>
        <v>11.50403135.06</v>
      </c>
      <c r="C356" s="746" t="s">
        <v>1372</v>
      </c>
      <c r="D356" s="631" t="str">
        <f>VLOOKUP(E356,[5]QuyetdinhPCGD!$B$6:$C$1417,2,0)</f>
        <v>0403135</v>
      </c>
      <c r="E356" s="745" t="s">
        <v>1367</v>
      </c>
      <c r="F356" s="636" t="s">
        <v>311</v>
      </c>
      <c r="G356" s="636" t="s">
        <v>13</v>
      </c>
      <c r="H356" s="635" t="s">
        <v>309</v>
      </c>
      <c r="I356" s="571"/>
      <c r="J356" s="566" t="s">
        <v>744</v>
      </c>
      <c r="K356" s="647"/>
      <c r="L356" s="646" t="s">
        <v>745</v>
      </c>
      <c r="M356" s="645" t="s">
        <v>115</v>
      </c>
      <c r="N356" s="651" t="str">
        <f>VLOOKUP(C356,[6]K11!$B$3:$K$1202,10,0)</f>
        <v>Mở</v>
      </c>
      <c r="O356" s="631" t="s">
        <v>2249</v>
      </c>
      <c r="P356" s="643">
        <f>VLOOKUP(C356,[6]K11!$B$3:$J$1202,9,0)</f>
        <v>23</v>
      </c>
      <c r="Q356" s="598"/>
      <c r="R356" s="558">
        <v>350</v>
      </c>
      <c r="S356" s="558" t="s">
        <v>4664</v>
      </c>
    </row>
    <row r="357" spans="1:19" ht="32.25" customHeight="1" x14ac:dyDescent="0.2">
      <c r="A357" s="639"/>
      <c r="B357" s="631" t="str">
        <f t="shared" si="5"/>
        <v>11.50403135.07</v>
      </c>
      <c r="C357" s="642" t="s">
        <v>4668</v>
      </c>
      <c r="D357" s="631" t="str">
        <f>VLOOKUP(E357,[5]QuyetdinhPCGD!$B$6:$C$1417,2,0)</f>
        <v>0403135</v>
      </c>
      <c r="E357" s="570" t="s">
        <v>1367</v>
      </c>
      <c r="F357" s="636" t="s">
        <v>142</v>
      </c>
      <c r="G357" s="636" t="s">
        <v>9</v>
      </c>
      <c r="H357" s="635" t="s">
        <v>309</v>
      </c>
      <c r="I357" s="571"/>
      <c r="J357" s="566" t="s">
        <v>744</v>
      </c>
      <c r="K357" s="647"/>
      <c r="L357" s="646" t="s">
        <v>745</v>
      </c>
      <c r="M357" s="645" t="s">
        <v>117</v>
      </c>
      <c r="N357" s="651" t="s">
        <v>4666</v>
      </c>
      <c r="O357" s="631" t="s">
        <v>2249</v>
      </c>
      <c r="P357" s="643" t="e">
        <f>VLOOKUP(C357,[6]K11!$B$3:$J$1202,9,0)</f>
        <v>#N/A</v>
      </c>
      <c r="Q357" s="598"/>
      <c r="R357" s="558">
        <v>351</v>
      </c>
    </row>
    <row r="358" spans="1:19" ht="32.25" customHeight="1" x14ac:dyDescent="0.2">
      <c r="A358" s="639"/>
      <c r="B358" s="631" t="str">
        <f t="shared" si="5"/>
        <v>11.50403135.07</v>
      </c>
      <c r="C358" s="642" t="s">
        <v>4668</v>
      </c>
      <c r="D358" s="631" t="str">
        <f>VLOOKUP(E358,[5]QuyetdinhPCGD!$B$6:$C$1417,2,0)</f>
        <v>0403135</v>
      </c>
      <c r="E358" s="570" t="s">
        <v>1367</v>
      </c>
      <c r="F358" s="636" t="s">
        <v>138</v>
      </c>
      <c r="G358" s="636" t="s">
        <v>11</v>
      </c>
      <c r="H358" s="635" t="s">
        <v>309</v>
      </c>
      <c r="I358" s="571"/>
      <c r="J358" s="566" t="s">
        <v>744</v>
      </c>
      <c r="K358" s="647"/>
      <c r="L358" s="646" t="s">
        <v>745</v>
      </c>
      <c r="M358" s="645" t="s">
        <v>117</v>
      </c>
      <c r="N358" s="651" t="s">
        <v>4666</v>
      </c>
      <c r="O358" s="631" t="s">
        <v>2249</v>
      </c>
      <c r="P358" s="643" t="e">
        <f>VLOOKUP(C358,[6]K11!$B$3:$J$1202,9,0)</f>
        <v>#N/A</v>
      </c>
      <c r="Q358" s="598"/>
      <c r="R358" s="558">
        <v>352</v>
      </c>
    </row>
    <row r="359" spans="1:19" ht="32.25" customHeight="1" x14ac:dyDescent="0.2">
      <c r="A359" s="639"/>
      <c r="B359" s="631" t="str">
        <f t="shared" si="5"/>
        <v>11.50403135.08</v>
      </c>
      <c r="C359" s="642" t="s">
        <v>4667</v>
      </c>
      <c r="D359" s="631" t="str">
        <f>VLOOKUP(E359,[5]QuyetdinhPCGD!$B$6:$C$1417,2,0)</f>
        <v>0403135</v>
      </c>
      <c r="E359" s="570" t="s">
        <v>1367</v>
      </c>
      <c r="F359" s="636" t="s">
        <v>142</v>
      </c>
      <c r="G359" s="636" t="s">
        <v>10</v>
      </c>
      <c r="H359" s="635" t="s">
        <v>309</v>
      </c>
      <c r="I359" s="571"/>
      <c r="J359" s="566" t="s">
        <v>744</v>
      </c>
      <c r="K359" s="647"/>
      <c r="L359" s="646" t="s">
        <v>745</v>
      </c>
      <c r="M359" s="645" t="s">
        <v>119</v>
      </c>
      <c r="N359" s="651" t="s">
        <v>4666</v>
      </c>
      <c r="O359" s="631" t="s">
        <v>2249</v>
      </c>
      <c r="P359" s="643" t="e">
        <f>VLOOKUP(C359,[6]K11!$B$3:$J$1202,9,0)</f>
        <v>#N/A</v>
      </c>
      <c r="Q359" s="598"/>
      <c r="R359" s="558">
        <v>353</v>
      </c>
    </row>
    <row r="360" spans="1:19" ht="26.25" customHeight="1" x14ac:dyDescent="0.2">
      <c r="A360" s="639"/>
      <c r="B360" s="631" t="str">
        <f t="shared" si="5"/>
        <v>11.50403135.08</v>
      </c>
      <c r="C360" s="642" t="s">
        <v>4667</v>
      </c>
      <c r="D360" s="631" t="str">
        <f>VLOOKUP(E360,[5]QuyetdinhPCGD!$B$6:$C$1417,2,0)</f>
        <v>0403135</v>
      </c>
      <c r="E360" s="570" t="s">
        <v>1367</v>
      </c>
      <c r="F360" s="636" t="s">
        <v>142</v>
      </c>
      <c r="G360" s="636" t="s">
        <v>11</v>
      </c>
      <c r="H360" s="635" t="s">
        <v>309</v>
      </c>
      <c r="I360" s="571"/>
      <c r="J360" s="566" t="s">
        <v>744</v>
      </c>
      <c r="K360" s="647"/>
      <c r="L360" s="646" t="s">
        <v>745</v>
      </c>
      <c r="M360" s="645" t="s">
        <v>119</v>
      </c>
      <c r="N360" s="651" t="s">
        <v>4666</v>
      </c>
      <c r="O360" s="631" t="s">
        <v>2249</v>
      </c>
      <c r="P360" s="643" t="e">
        <f>VLOOKUP(C360,[6]K11!$B$3:$J$1202,9,0)</f>
        <v>#N/A</v>
      </c>
      <c r="Q360" s="598"/>
      <c r="R360" s="558">
        <v>354</v>
      </c>
    </row>
    <row r="361" spans="1:19" ht="26.25" customHeight="1" x14ac:dyDescent="0.2">
      <c r="A361" s="639">
        <v>83</v>
      </c>
      <c r="B361" s="631" t="str">
        <f t="shared" si="5"/>
        <v>11.50403181.01</v>
      </c>
      <c r="C361" s="746" t="s">
        <v>1465</v>
      </c>
      <c r="D361" s="631" t="str">
        <f>VLOOKUP(E361,[5]QuyetdinhPCGD!$B$6:$C$1417,2,0)</f>
        <v>0403181</v>
      </c>
      <c r="E361" s="743" t="s">
        <v>1466</v>
      </c>
      <c r="F361" s="633" t="s">
        <v>311</v>
      </c>
      <c r="G361" s="636" t="s">
        <v>8</v>
      </c>
      <c r="H361" s="635" t="s">
        <v>309</v>
      </c>
      <c r="I361" s="571"/>
      <c r="J361" s="566" t="s">
        <v>744</v>
      </c>
      <c r="K361" s="647"/>
      <c r="L361" s="646" t="s">
        <v>1467</v>
      </c>
      <c r="M361" s="666" t="s">
        <v>62</v>
      </c>
      <c r="N361" s="651" t="str">
        <f>VLOOKUP(C361,[6]K11!$B$3:$K$1202,10,0)</f>
        <v>Mở</v>
      </c>
      <c r="O361" s="631" t="s">
        <v>2249</v>
      </c>
      <c r="P361" s="643">
        <f>VLOOKUP(C361,[6]K11!$B$3:$J$1202,9,0)</f>
        <v>35</v>
      </c>
      <c r="Q361" s="566"/>
      <c r="R361" s="558">
        <v>355</v>
      </c>
      <c r="S361" s="558" t="s">
        <v>4664</v>
      </c>
    </row>
    <row r="362" spans="1:19" ht="26.25" customHeight="1" x14ac:dyDescent="0.2">
      <c r="A362" s="639">
        <v>84</v>
      </c>
      <c r="B362" s="631" t="str">
        <f t="shared" si="5"/>
        <v>11.50403181.02</v>
      </c>
      <c r="C362" s="746" t="s">
        <v>1468</v>
      </c>
      <c r="D362" s="631" t="str">
        <f>VLOOKUP(E362,[5]QuyetdinhPCGD!$B$6:$C$1417,2,0)</f>
        <v>0403181</v>
      </c>
      <c r="E362" s="743" t="s">
        <v>1466</v>
      </c>
      <c r="F362" s="633" t="s">
        <v>142</v>
      </c>
      <c r="G362" s="636" t="s">
        <v>10</v>
      </c>
      <c r="H362" s="635" t="s">
        <v>309</v>
      </c>
      <c r="I362" s="571"/>
      <c r="J362" s="566" t="s">
        <v>744</v>
      </c>
      <c r="K362" s="647"/>
      <c r="L362" s="646" t="s">
        <v>1467</v>
      </c>
      <c r="M362" s="666" t="s">
        <v>70</v>
      </c>
      <c r="N362" s="651" t="str">
        <f>VLOOKUP(C362,[6]K11!$B$3:$K$1202,10,0)</f>
        <v>Mở</v>
      </c>
      <c r="O362" s="631" t="s">
        <v>2249</v>
      </c>
      <c r="P362" s="643">
        <f>VLOOKUP(C362,[6]K11!$B$3:$J$1202,9,0)</f>
        <v>34</v>
      </c>
      <c r="Q362" s="566"/>
      <c r="R362" s="558">
        <v>356</v>
      </c>
      <c r="S362" s="558" t="s">
        <v>4627</v>
      </c>
    </row>
    <row r="363" spans="1:19" ht="26.25" customHeight="1" x14ac:dyDescent="0.2">
      <c r="A363" s="639">
        <v>85</v>
      </c>
      <c r="B363" s="631" t="str">
        <f t="shared" si="5"/>
        <v>11.50403181.03</v>
      </c>
      <c r="C363" s="746" t="s">
        <v>1469</v>
      </c>
      <c r="D363" s="631" t="str">
        <f>VLOOKUP(E363,[5]QuyetdinhPCGD!$B$6:$C$1417,2,0)</f>
        <v>0403181</v>
      </c>
      <c r="E363" s="743" t="s">
        <v>1466</v>
      </c>
      <c r="F363" s="633" t="s">
        <v>311</v>
      </c>
      <c r="G363" s="636" t="s">
        <v>9</v>
      </c>
      <c r="H363" s="635" t="s">
        <v>309</v>
      </c>
      <c r="I363" s="571"/>
      <c r="J363" s="566" t="s">
        <v>744</v>
      </c>
      <c r="K363" s="647"/>
      <c r="L363" s="646" t="s">
        <v>1467</v>
      </c>
      <c r="M363" s="666" t="s">
        <v>75</v>
      </c>
      <c r="N363" s="651" t="str">
        <f>VLOOKUP(C363,[6]K11!$B$3:$K$1202,10,0)</f>
        <v>Mở</v>
      </c>
      <c r="O363" s="631" t="s">
        <v>2249</v>
      </c>
      <c r="P363" s="643">
        <f>VLOOKUP(C363,[6]K11!$B$3:$J$1202,9,0)</f>
        <v>35</v>
      </c>
      <c r="Q363" s="566"/>
      <c r="R363" s="558">
        <v>357</v>
      </c>
      <c r="S363" s="558" t="s">
        <v>4664</v>
      </c>
    </row>
    <row r="364" spans="1:19" ht="26.25" customHeight="1" x14ac:dyDescent="0.2">
      <c r="A364" s="639">
        <v>86</v>
      </c>
      <c r="B364" s="631" t="str">
        <f t="shared" si="5"/>
        <v>11.50403181.04</v>
      </c>
      <c r="C364" s="746" t="s">
        <v>1470</v>
      </c>
      <c r="D364" s="631" t="str">
        <f>VLOOKUP(E364,[5]QuyetdinhPCGD!$B$6:$C$1417,2,0)</f>
        <v>0403181</v>
      </c>
      <c r="E364" s="743" t="s">
        <v>1466</v>
      </c>
      <c r="F364" s="633" t="s">
        <v>142</v>
      </c>
      <c r="G364" s="636" t="s">
        <v>11</v>
      </c>
      <c r="H364" s="635" t="s">
        <v>309</v>
      </c>
      <c r="I364" s="571"/>
      <c r="J364" s="566" t="s">
        <v>744</v>
      </c>
      <c r="K364" s="647"/>
      <c r="L364" s="646" t="s">
        <v>1467</v>
      </c>
      <c r="M364" s="666" t="s">
        <v>89</v>
      </c>
      <c r="N364" s="651" t="str">
        <f>VLOOKUP(C364,[6]K11!$B$3:$K$1202,10,0)</f>
        <v>Mở</v>
      </c>
      <c r="O364" s="631" t="s">
        <v>2249</v>
      </c>
      <c r="P364" s="643">
        <f>VLOOKUP(C364,[6]K11!$B$3:$J$1202,9,0)</f>
        <v>35</v>
      </c>
      <c r="Q364" s="566"/>
      <c r="R364" s="558">
        <v>358</v>
      </c>
      <c r="S364" s="558" t="s">
        <v>4627</v>
      </c>
    </row>
    <row r="365" spans="1:19" ht="26.25" customHeight="1" x14ac:dyDescent="0.2">
      <c r="A365" s="639">
        <v>87</v>
      </c>
      <c r="B365" s="631" t="str">
        <f t="shared" si="5"/>
        <v>11.50403181.05</v>
      </c>
      <c r="C365" s="638" t="s">
        <v>1471</v>
      </c>
      <c r="D365" s="631" t="str">
        <f>VLOOKUP(E365,[5]QuyetdinhPCGD!$B$6:$C$1417,2,0)</f>
        <v>0403181</v>
      </c>
      <c r="E365" s="691" t="s">
        <v>1466</v>
      </c>
      <c r="F365" s="662" t="s">
        <v>311</v>
      </c>
      <c r="G365" s="636" t="s">
        <v>8</v>
      </c>
      <c r="H365" s="635" t="s">
        <v>309</v>
      </c>
      <c r="I365" s="634"/>
      <c r="J365" s="647" t="s">
        <v>744</v>
      </c>
      <c r="K365" s="647"/>
      <c r="L365" s="646" t="s">
        <v>1467</v>
      </c>
      <c r="M365" s="666" t="s">
        <v>112</v>
      </c>
      <c r="N365" s="644" t="str">
        <f>VLOOKUP(C365,[6]K11!$B$3:$K$1202,10,0)</f>
        <v>Không mở</v>
      </c>
      <c r="O365" s="631" t="s">
        <v>2249</v>
      </c>
      <c r="P365" s="643">
        <f>VLOOKUP(C365,[6]K11!$B$3:$J$1202,9,0)</f>
        <v>0</v>
      </c>
      <c r="Q365" s="599"/>
      <c r="R365" s="558">
        <v>359</v>
      </c>
    </row>
    <row r="366" spans="1:19" ht="26.25" customHeight="1" x14ac:dyDescent="0.2">
      <c r="A366" s="639">
        <v>88</v>
      </c>
      <c r="B366" s="631" t="str">
        <f t="shared" si="5"/>
        <v>11.50403181.06</v>
      </c>
      <c r="C366" s="746" t="s">
        <v>1472</v>
      </c>
      <c r="D366" s="631" t="str">
        <f>VLOOKUP(E366,[5]QuyetdinhPCGD!$B$6:$C$1417,2,0)</f>
        <v>0403181</v>
      </c>
      <c r="E366" s="743" t="s">
        <v>1466</v>
      </c>
      <c r="F366" s="636" t="s">
        <v>138</v>
      </c>
      <c r="G366" s="636" t="s">
        <v>10</v>
      </c>
      <c r="H366" s="635" t="s">
        <v>309</v>
      </c>
      <c r="I366" s="571"/>
      <c r="J366" s="566" t="s">
        <v>744</v>
      </c>
      <c r="K366" s="647"/>
      <c r="L366" s="646" t="s">
        <v>1467</v>
      </c>
      <c r="M366" s="666" t="s">
        <v>115</v>
      </c>
      <c r="N366" s="651" t="str">
        <f>VLOOKUP(C366,[6]K11!$B$3:$K$1202,10,0)</f>
        <v>Mở</v>
      </c>
      <c r="O366" s="631" t="s">
        <v>2249</v>
      </c>
      <c r="P366" s="643">
        <f>VLOOKUP(C366,[6]K11!$B$3:$J$1202,9,0)</f>
        <v>35</v>
      </c>
      <c r="Q366" s="599"/>
      <c r="R366" s="558">
        <v>360</v>
      </c>
      <c r="S366" s="558" t="s">
        <v>2472</v>
      </c>
    </row>
    <row r="367" spans="1:19" ht="26.25" customHeight="1" x14ac:dyDescent="0.2">
      <c r="A367" s="639">
        <v>89</v>
      </c>
      <c r="B367" s="631" t="str">
        <f t="shared" si="5"/>
        <v>11.50403181.07</v>
      </c>
      <c r="C367" s="638" t="s">
        <v>1473</v>
      </c>
      <c r="D367" s="631" t="str">
        <f>VLOOKUP(E367,[5]QuyetdinhPCGD!$B$6:$C$1417,2,0)</f>
        <v>0403181</v>
      </c>
      <c r="E367" s="691" t="s">
        <v>1466</v>
      </c>
      <c r="F367" s="662" t="s">
        <v>311</v>
      </c>
      <c r="G367" s="636" t="s">
        <v>9</v>
      </c>
      <c r="H367" s="635" t="s">
        <v>309</v>
      </c>
      <c r="I367" s="634"/>
      <c r="J367" s="647" t="s">
        <v>744</v>
      </c>
      <c r="K367" s="647"/>
      <c r="L367" s="646" t="s">
        <v>1467</v>
      </c>
      <c r="M367" s="666" t="s">
        <v>117</v>
      </c>
      <c r="N367" s="644" t="str">
        <f>VLOOKUP(C367,[6]K11!$B$3:$K$1202,10,0)</f>
        <v>Không mở</v>
      </c>
      <c r="O367" s="631" t="s">
        <v>2249</v>
      </c>
      <c r="P367" s="643">
        <f>VLOOKUP(C367,[6]K11!$B$3:$J$1202,9,0)</f>
        <v>0</v>
      </c>
      <c r="Q367" s="599"/>
      <c r="R367" s="558">
        <v>361</v>
      </c>
    </row>
    <row r="368" spans="1:19" ht="26.25" customHeight="1" x14ac:dyDescent="0.2">
      <c r="A368" s="639">
        <v>90</v>
      </c>
      <c r="B368" s="631" t="str">
        <f t="shared" si="5"/>
        <v>11.50403181.08</v>
      </c>
      <c r="C368" s="746" t="s">
        <v>1474</v>
      </c>
      <c r="D368" s="631" t="str">
        <f>VLOOKUP(E368,[5]QuyetdinhPCGD!$B$6:$C$1417,2,0)</f>
        <v>0403181</v>
      </c>
      <c r="E368" s="743" t="s">
        <v>1466</v>
      </c>
      <c r="F368" s="636" t="s">
        <v>138</v>
      </c>
      <c r="G368" s="636" t="s">
        <v>13</v>
      </c>
      <c r="H368" s="635" t="s">
        <v>309</v>
      </c>
      <c r="I368" s="571"/>
      <c r="J368" s="566" t="s">
        <v>744</v>
      </c>
      <c r="K368" s="647"/>
      <c r="L368" s="646" t="s">
        <v>1467</v>
      </c>
      <c r="M368" s="666" t="s">
        <v>119</v>
      </c>
      <c r="N368" s="651" t="str">
        <f>VLOOKUP(C368,[6]K11!$B$3:$K$1202,10,0)</f>
        <v>Mở</v>
      </c>
      <c r="O368" s="631" t="s">
        <v>2249</v>
      </c>
      <c r="P368" s="643">
        <f>VLOOKUP(C368,[6]K11!$B$3:$J$1202,9,0)</f>
        <v>25</v>
      </c>
      <c r="Q368" s="599"/>
      <c r="R368" s="558">
        <v>362</v>
      </c>
      <c r="S368" s="558" t="s">
        <v>2472</v>
      </c>
    </row>
    <row r="369" spans="1:20" ht="26.25" customHeight="1" x14ac:dyDescent="0.2">
      <c r="A369" s="639">
        <v>91</v>
      </c>
      <c r="B369" s="631" t="str">
        <f t="shared" si="5"/>
        <v>11.50403181.09</v>
      </c>
      <c r="C369" s="638" t="s">
        <v>1475</v>
      </c>
      <c r="D369" s="631" t="str">
        <f>VLOOKUP(E369,[5]QuyetdinhPCGD!$B$6:$C$1417,2,0)</f>
        <v>0403181</v>
      </c>
      <c r="E369" s="691" t="s">
        <v>1466</v>
      </c>
      <c r="F369" s="662" t="s">
        <v>311</v>
      </c>
      <c r="G369" s="636" t="s">
        <v>10</v>
      </c>
      <c r="H369" s="635" t="s">
        <v>309</v>
      </c>
      <c r="I369" s="634"/>
      <c r="J369" s="647" t="s">
        <v>744</v>
      </c>
      <c r="K369" s="647"/>
      <c r="L369" s="646" t="s">
        <v>1467</v>
      </c>
      <c r="M369" s="666" t="s">
        <v>176</v>
      </c>
      <c r="N369" s="644" t="str">
        <f>VLOOKUP(C369,[6]K11!$B$3:$K$1202,10,0)</f>
        <v>Không mở</v>
      </c>
      <c r="O369" s="631" t="s">
        <v>2249</v>
      </c>
      <c r="P369" s="643">
        <f>VLOOKUP(C369,[6]K11!$B$3:$J$1202,9,0)</f>
        <v>0</v>
      </c>
      <c r="Q369" s="598"/>
      <c r="R369" s="558">
        <v>363</v>
      </c>
    </row>
    <row r="370" spans="1:20" ht="26.25" customHeight="1" x14ac:dyDescent="0.2">
      <c r="A370" s="639">
        <v>92</v>
      </c>
      <c r="B370" s="631" t="str">
        <f t="shared" si="5"/>
        <v>11.50403181.10</v>
      </c>
      <c r="C370" s="638" t="s">
        <v>1476</v>
      </c>
      <c r="D370" s="631" t="str">
        <f>VLOOKUP(E370,[5]QuyetdinhPCGD!$B$6:$C$1417,2,0)</f>
        <v>0403181</v>
      </c>
      <c r="E370" s="691" t="s">
        <v>1466</v>
      </c>
      <c r="F370" s="636" t="s">
        <v>138</v>
      </c>
      <c r="G370" s="636" t="s">
        <v>12</v>
      </c>
      <c r="H370" s="635" t="s">
        <v>309</v>
      </c>
      <c r="I370" s="634"/>
      <c r="J370" s="647" t="s">
        <v>744</v>
      </c>
      <c r="K370" s="647"/>
      <c r="L370" s="646" t="s">
        <v>1467</v>
      </c>
      <c r="M370" s="666" t="s">
        <v>180</v>
      </c>
      <c r="N370" s="644" t="str">
        <f>VLOOKUP(C370,[6]K11!$B$3:$K$1202,10,0)</f>
        <v>Không mở</v>
      </c>
      <c r="O370" s="631" t="s">
        <v>2249</v>
      </c>
      <c r="P370" s="643">
        <f>VLOOKUP(C370,[6]K11!$B$3:$J$1202,9,0)</f>
        <v>5</v>
      </c>
      <c r="Q370" s="598"/>
      <c r="R370" s="558">
        <v>364</v>
      </c>
    </row>
    <row r="371" spans="1:20" ht="26.25" customHeight="1" x14ac:dyDescent="0.2">
      <c r="A371" s="639">
        <v>93</v>
      </c>
      <c r="B371" s="631" t="str">
        <f t="shared" si="5"/>
        <v>11.50403181.11</v>
      </c>
      <c r="C371" s="638" t="s">
        <v>1477</v>
      </c>
      <c r="D371" s="631" t="str">
        <f>VLOOKUP(E371,[5]QuyetdinhPCGD!$B$6:$C$1417,2,0)</f>
        <v>0403181</v>
      </c>
      <c r="E371" s="691" t="s">
        <v>1466</v>
      </c>
      <c r="F371" s="662" t="s">
        <v>311</v>
      </c>
      <c r="G371" s="636" t="s">
        <v>11</v>
      </c>
      <c r="H371" s="635" t="s">
        <v>309</v>
      </c>
      <c r="I371" s="634"/>
      <c r="J371" s="647" t="s">
        <v>744</v>
      </c>
      <c r="K371" s="647"/>
      <c r="L371" s="646" t="s">
        <v>1467</v>
      </c>
      <c r="M371" s="666" t="s">
        <v>321</v>
      </c>
      <c r="N371" s="644" t="str">
        <f>VLOOKUP(C371,[6]K11!$B$3:$K$1202,10,0)</f>
        <v>Không mở</v>
      </c>
      <c r="O371" s="631" t="s">
        <v>2249</v>
      </c>
      <c r="P371" s="643">
        <f>VLOOKUP(C371,[6]K11!$B$3:$J$1202,9,0)</f>
        <v>0</v>
      </c>
      <c r="Q371" s="598"/>
      <c r="R371" s="558">
        <v>365</v>
      </c>
    </row>
    <row r="372" spans="1:20" ht="26.25" customHeight="1" x14ac:dyDescent="0.2">
      <c r="A372" s="639">
        <v>94</v>
      </c>
      <c r="B372" s="631" t="str">
        <f t="shared" si="5"/>
        <v>11.50403181.12</v>
      </c>
      <c r="C372" s="638" t="s">
        <v>1478</v>
      </c>
      <c r="D372" s="631" t="str">
        <f>VLOOKUP(E372,[5]QuyetdinhPCGD!$B$6:$C$1417,2,0)</f>
        <v>0403181</v>
      </c>
      <c r="E372" s="691" t="s">
        <v>1466</v>
      </c>
      <c r="F372" s="636" t="s">
        <v>142</v>
      </c>
      <c r="G372" s="636" t="s">
        <v>13</v>
      </c>
      <c r="H372" s="635" t="s">
        <v>309</v>
      </c>
      <c r="I372" s="634"/>
      <c r="J372" s="647" t="s">
        <v>744</v>
      </c>
      <c r="K372" s="647"/>
      <c r="L372" s="646" t="s">
        <v>1467</v>
      </c>
      <c r="M372" s="666" t="s">
        <v>319</v>
      </c>
      <c r="N372" s="644" t="str">
        <f>VLOOKUP(C372,[6]K11!$B$3:$K$1202,10,0)</f>
        <v>Không mở</v>
      </c>
      <c r="O372" s="631" t="s">
        <v>2249</v>
      </c>
      <c r="P372" s="643">
        <f>VLOOKUP(C372,[6]K11!$B$3:$J$1202,9,0)</f>
        <v>0</v>
      </c>
      <c r="Q372" s="598"/>
      <c r="R372" s="558">
        <v>366</v>
      </c>
    </row>
    <row r="373" spans="1:20" s="597" customFormat="1" ht="26.25" customHeight="1" x14ac:dyDescent="0.2">
      <c r="A373" s="639">
        <v>95</v>
      </c>
      <c r="B373" s="631" t="str">
        <f t="shared" si="5"/>
        <v>11.50403167.01</v>
      </c>
      <c r="C373" s="751" t="s">
        <v>1600</v>
      </c>
      <c r="D373" s="631" t="str">
        <f>VLOOKUP(E373,[5]QuyetdinhPCGD!$B$6:$C$1417,2,0)</f>
        <v>0403167</v>
      </c>
      <c r="E373" s="570" t="s">
        <v>1601</v>
      </c>
      <c r="F373" s="636" t="s">
        <v>138</v>
      </c>
      <c r="G373" s="636" t="s">
        <v>750</v>
      </c>
      <c r="H373" s="635" t="s">
        <v>309</v>
      </c>
      <c r="I373" s="571"/>
      <c r="J373" s="566" t="s">
        <v>744</v>
      </c>
      <c r="K373" s="647"/>
      <c r="L373" s="643" t="s">
        <v>313</v>
      </c>
      <c r="M373" s="645" t="s">
        <v>62</v>
      </c>
      <c r="N373" s="651" t="str">
        <f>VLOOKUP(C373,[6]K11!$B$3:$K$1202,10,0)</f>
        <v>Mở</v>
      </c>
      <c r="O373" s="631" t="s">
        <v>2249</v>
      </c>
      <c r="P373" s="643">
        <f>VLOOKUP(C373,[6]K11!$B$3:$J$1202,9,0)</f>
        <v>23</v>
      </c>
      <c r="Q373" s="566"/>
      <c r="R373" s="558">
        <v>367</v>
      </c>
      <c r="S373" s="558" t="s">
        <v>2472</v>
      </c>
      <c r="T373" s="558"/>
    </row>
    <row r="374" spans="1:20" s="597" customFormat="1" ht="26.25" customHeight="1" x14ac:dyDescent="0.2">
      <c r="A374" s="639">
        <v>96</v>
      </c>
      <c r="B374" s="631" t="str">
        <f t="shared" si="5"/>
        <v>11.50403167.01</v>
      </c>
      <c r="C374" s="751" t="s">
        <v>1600</v>
      </c>
      <c r="D374" s="631" t="str">
        <f>VLOOKUP(E374,[5]QuyetdinhPCGD!$B$6:$C$1417,2,0)</f>
        <v>0403167</v>
      </c>
      <c r="E374" s="570" t="s">
        <v>1601</v>
      </c>
      <c r="F374" s="636" t="s">
        <v>138</v>
      </c>
      <c r="G374" s="636" t="s">
        <v>13</v>
      </c>
      <c r="H374" s="635" t="s">
        <v>309</v>
      </c>
      <c r="I374" s="571"/>
      <c r="J374" s="566" t="s">
        <v>744</v>
      </c>
      <c r="K374" s="647"/>
      <c r="L374" s="643" t="s">
        <v>313</v>
      </c>
      <c r="M374" s="645" t="s">
        <v>62</v>
      </c>
      <c r="N374" s="651" t="str">
        <f>VLOOKUP(C374,[6]K11!$B$3:$K$1202,10,0)</f>
        <v>Mở</v>
      </c>
      <c r="O374" s="631" t="s">
        <v>2249</v>
      </c>
      <c r="P374" s="643">
        <f>VLOOKUP(C374,[6]K11!$B$3:$J$1202,9,0)</f>
        <v>23</v>
      </c>
      <c r="Q374" s="566"/>
      <c r="R374" s="558">
        <v>368</v>
      </c>
      <c r="S374" s="558" t="s">
        <v>2472</v>
      </c>
      <c r="T374" s="558"/>
    </row>
    <row r="375" spans="1:20" s="597" customFormat="1" ht="26.25" customHeight="1" x14ac:dyDescent="0.2">
      <c r="A375" s="639">
        <v>97</v>
      </c>
      <c r="B375" s="631" t="str">
        <f t="shared" si="5"/>
        <v>11.50403167.02</v>
      </c>
      <c r="C375" s="751" t="s">
        <v>1602</v>
      </c>
      <c r="D375" s="631" t="str">
        <f>VLOOKUP(E375,[5]QuyetdinhPCGD!$B$6:$C$1417,2,0)</f>
        <v>0403167</v>
      </c>
      <c r="E375" s="570" t="s">
        <v>1601</v>
      </c>
      <c r="F375" s="633" t="s">
        <v>142</v>
      </c>
      <c r="G375" s="636" t="s">
        <v>750</v>
      </c>
      <c r="H375" s="635" t="s">
        <v>309</v>
      </c>
      <c r="I375" s="571"/>
      <c r="J375" s="566" t="s">
        <v>744</v>
      </c>
      <c r="K375" s="647"/>
      <c r="L375" s="643" t="s">
        <v>313</v>
      </c>
      <c r="M375" s="645" t="s">
        <v>70</v>
      </c>
      <c r="N375" s="651" t="str">
        <f>VLOOKUP(C375,[6]K11!$B$3:$K$1202,10,0)</f>
        <v>Mở</v>
      </c>
      <c r="O375" s="631" t="s">
        <v>2249</v>
      </c>
      <c r="P375" s="643">
        <f>VLOOKUP(C375,[6]K11!$B$3:$J$1202,9,0)</f>
        <v>23</v>
      </c>
      <c r="Q375" s="566"/>
      <c r="R375" s="558">
        <v>369</v>
      </c>
      <c r="S375" s="558" t="s">
        <v>4627</v>
      </c>
      <c r="T375" s="558"/>
    </row>
    <row r="376" spans="1:20" s="597" customFormat="1" ht="26.25" customHeight="1" x14ac:dyDescent="0.2">
      <c r="A376" s="639">
        <v>98</v>
      </c>
      <c r="B376" s="631" t="str">
        <f t="shared" si="5"/>
        <v>11.50403167.02</v>
      </c>
      <c r="C376" s="751" t="s">
        <v>1602</v>
      </c>
      <c r="D376" s="631" t="str">
        <f>VLOOKUP(E376,[5]QuyetdinhPCGD!$B$6:$C$1417,2,0)</f>
        <v>0403167</v>
      </c>
      <c r="E376" s="570" t="s">
        <v>1601</v>
      </c>
      <c r="F376" s="633" t="s">
        <v>142</v>
      </c>
      <c r="G376" s="636" t="s">
        <v>13</v>
      </c>
      <c r="H376" s="635" t="s">
        <v>309</v>
      </c>
      <c r="I376" s="571"/>
      <c r="J376" s="566" t="s">
        <v>744</v>
      </c>
      <c r="K376" s="647"/>
      <c r="L376" s="643" t="s">
        <v>313</v>
      </c>
      <c r="M376" s="645" t="s">
        <v>70</v>
      </c>
      <c r="N376" s="651" t="str">
        <f>VLOOKUP(C376,[6]K11!$B$3:$K$1202,10,0)</f>
        <v>Mở</v>
      </c>
      <c r="O376" s="631" t="s">
        <v>2249</v>
      </c>
      <c r="P376" s="643">
        <f>VLOOKUP(C376,[6]K11!$B$3:$J$1202,9,0)</f>
        <v>23</v>
      </c>
      <c r="Q376" s="566"/>
      <c r="R376" s="558">
        <v>370</v>
      </c>
      <c r="S376" s="558" t="s">
        <v>4627</v>
      </c>
      <c r="T376" s="558"/>
    </row>
    <row r="377" spans="1:20" s="597" customFormat="1" ht="26.25" customHeight="1" x14ac:dyDescent="0.2">
      <c r="A377" s="639">
        <v>99</v>
      </c>
      <c r="B377" s="631" t="str">
        <f t="shared" si="5"/>
        <v>11.50403167.03</v>
      </c>
      <c r="C377" s="751" t="s">
        <v>1603</v>
      </c>
      <c r="D377" s="631" t="str">
        <f>VLOOKUP(E377,[5]QuyetdinhPCGD!$B$6:$C$1417,2,0)</f>
        <v>0403167</v>
      </c>
      <c r="E377" s="570" t="s">
        <v>1601</v>
      </c>
      <c r="F377" s="633" t="s">
        <v>311</v>
      </c>
      <c r="G377" s="636" t="s">
        <v>750</v>
      </c>
      <c r="H377" s="635" t="s">
        <v>309</v>
      </c>
      <c r="I377" s="571"/>
      <c r="J377" s="566" t="s">
        <v>744</v>
      </c>
      <c r="K377" s="647"/>
      <c r="L377" s="643" t="s">
        <v>313</v>
      </c>
      <c r="M377" s="645" t="s">
        <v>75</v>
      </c>
      <c r="N377" s="651" t="str">
        <f>VLOOKUP(C377,[6]K11!$B$3:$K$1202,10,0)</f>
        <v>Mở</v>
      </c>
      <c r="O377" s="631" t="s">
        <v>2249</v>
      </c>
      <c r="P377" s="643">
        <f>VLOOKUP(C377,[6]K11!$B$3:$J$1202,9,0)</f>
        <v>22</v>
      </c>
      <c r="Q377" s="566"/>
      <c r="R377" s="558">
        <v>371</v>
      </c>
      <c r="S377" s="558" t="s">
        <v>4664</v>
      </c>
      <c r="T377" s="558"/>
    </row>
    <row r="378" spans="1:20" s="597" customFormat="1" ht="26.25" customHeight="1" x14ac:dyDescent="0.2">
      <c r="A378" s="639">
        <v>100</v>
      </c>
      <c r="B378" s="631" t="str">
        <f t="shared" si="5"/>
        <v>11.50403167.03</v>
      </c>
      <c r="C378" s="751" t="s">
        <v>1603</v>
      </c>
      <c r="D378" s="631" t="str">
        <f>VLOOKUP(E378,[5]QuyetdinhPCGD!$B$6:$C$1417,2,0)</f>
        <v>0403167</v>
      </c>
      <c r="E378" s="570" t="s">
        <v>1601</v>
      </c>
      <c r="F378" s="633" t="s">
        <v>311</v>
      </c>
      <c r="G378" s="636" t="s">
        <v>13</v>
      </c>
      <c r="H378" s="635" t="s">
        <v>309</v>
      </c>
      <c r="I378" s="571"/>
      <c r="J378" s="566" t="s">
        <v>744</v>
      </c>
      <c r="K378" s="647"/>
      <c r="L378" s="643" t="s">
        <v>313</v>
      </c>
      <c r="M378" s="645" t="s">
        <v>75</v>
      </c>
      <c r="N378" s="651" t="str">
        <f>VLOOKUP(C378,[6]K11!$B$3:$K$1202,10,0)</f>
        <v>Mở</v>
      </c>
      <c r="O378" s="631" t="s">
        <v>2249</v>
      </c>
      <c r="P378" s="643">
        <f>VLOOKUP(C378,[6]K11!$B$3:$J$1202,9,0)</f>
        <v>22</v>
      </c>
      <c r="Q378" s="566"/>
      <c r="R378" s="558">
        <v>372</v>
      </c>
      <c r="S378" s="558" t="s">
        <v>4664</v>
      </c>
      <c r="T378" s="558"/>
    </row>
    <row r="379" spans="1:20" s="597" customFormat="1" ht="26.25" customHeight="1" x14ac:dyDescent="0.2">
      <c r="A379" s="639">
        <v>101</v>
      </c>
      <c r="B379" s="631" t="str">
        <f t="shared" si="5"/>
        <v>11.50403167.04</v>
      </c>
      <c r="C379" s="751" t="s">
        <v>1604</v>
      </c>
      <c r="D379" s="631" t="str">
        <f>VLOOKUP(E379,[5]QuyetdinhPCGD!$B$6:$C$1417,2,0)</f>
        <v>0403167</v>
      </c>
      <c r="E379" s="570" t="s">
        <v>1601</v>
      </c>
      <c r="F379" s="636" t="s">
        <v>138</v>
      </c>
      <c r="G379" s="636" t="s">
        <v>11</v>
      </c>
      <c r="H379" s="635" t="s">
        <v>309</v>
      </c>
      <c r="I379" s="571"/>
      <c r="J379" s="566" t="s">
        <v>744</v>
      </c>
      <c r="K379" s="647"/>
      <c r="L379" s="643" t="s">
        <v>313</v>
      </c>
      <c r="M379" s="645" t="s">
        <v>89</v>
      </c>
      <c r="N379" s="651" t="str">
        <f>VLOOKUP(C379,[6]K11!$B$3:$K$1202,10,0)</f>
        <v>Mở</v>
      </c>
      <c r="O379" s="631" t="s">
        <v>2249</v>
      </c>
      <c r="P379" s="643">
        <f>VLOOKUP(C379,[6]K11!$B$3:$J$1202,9,0)</f>
        <v>23</v>
      </c>
      <c r="Q379" s="599"/>
      <c r="R379" s="558">
        <v>373</v>
      </c>
      <c r="S379" s="558" t="s">
        <v>2472</v>
      </c>
      <c r="T379" s="558"/>
    </row>
    <row r="380" spans="1:20" s="597" customFormat="1" ht="26.25" customHeight="1" x14ac:dyDescent="0.2">
      <c r="A380" s="639">
        <v>102</v>
      </c>
      <c r="B380" s="631" t="str">
        <f t="shared" si="5"/>
        <v>11.50403167.04</v>
      </c>
      <c r="C380" s="751" t="s">
        <v>1604</v>
      </c>
      <c r="D380" s="631" t="str">
        <f>VLOOKUP(E380,[5]QuyetdinhPCGD!$B$6:$C$1417,2,0)</f>
        <v>0403167</v>
      </c>
      <c r="E380" s="570" t="s">
        <v>1601</v>
      </c>
      <c r="F380" s="636" t="s">
        <v>138</v>
      </c>
      <c r="G380" s="636" t="s">
        <v>12</v>
      </c>
      <c r="H380" s="635" t="s">
        <v>309</v>
      </c>
      <c r="I380" s="571"/>
      <c r="J380" s="566" t="s">
        <v>744</v>
      </c>
      <c r="K380" s="647"/>
      <c r="L380" s="643" t="s">
        <v>313</v>
      </c>
      <c r="M380" s="645" t="s">
        <v>89</v>
      </c>
      <c r="N380" s="651" t="str">
        <f>VLOOKUP(C380,[6]K11!$B$3:$K$1202,10,0)</f>
        <v>Mở</v>
      </c>
      <c r="O380" s="631" t="s">
        <v>2249</v>
      </c>
      <c r="P380" s="643">
        <f>VLOOKUP(C380,[6]K11!$B$3:$J$1202,9,0)</f>
        <v>23</v>
      </c>
      <c r="Q380" s="599"/>
      <c r="R380" s="558">
        <v>374</v>
      </c>
      <c r="S380" s="558" t="s">
        <v>2472</v>
      </c>
      <c r="T380" s="558"/>
    </row>
    <row r="381" spans="1:20" s="597" customFormat="1" ht="26.25" customHeight="1" x14ac:dyDescent="0.2">
      <c r="A381" s="639">
        <v>103</v>
      </c>
      <c r="B381" s="631" t="str">
        <f t="shared" si="5"/>
        <v>11.50403167.05</v>
      </c>
      <c r="C381" s="751" t="s">
        <v>1605</v>
      </c>
      <c r="D381" s="631" t="str">
        <f>VLOOKUP(E381,[5]QuyetdinhPCGD!$B$6:$C$1417,2,0)</f>
        <v>0403167</v>
      </c>
      <c r="E381" s="570" t="s">
        <v>1601</v>
      </c>
      <c r="F381" s="636" t="s">
        <v>142</v>
      </c>
      <c r="G381" s="636" t="s">
        <v>11</v>
      </c>
      <c r="H381" s="635" t="s">
        <v>309</v>
      </c>
      <c r="I381" s="571"/>
      <c r="J381" s="566" t="s">
        <v>744</v>
      </c>
      <c r="K381" s="647"/>
      <c r="L381" s="643" t="s">
        <v>313</v>
      </c>
      <c r="M381" s="645" t="s">
        <v>112</v>
      </c>
      <c r="N381" s="651" t="str">
        <f>VLOOKUP(C381,[6]K11!$B$3:$K$1202,10,0)</f>
        <v>Mở</v>
      </c>
      <c r="O381" s="631" t="s">
        <v>2249</v>
      </c>
      <c r="P381" s="643">
        <f>VLOOKUP(C381,[6]K11!$B$3:$J$1202,9,0)</f>
        <v>22</v>
      </c>
      <c r="Q381" s="599"/>
      <c r="R381" s="558">
        <v>375</v>
      </c>
      <c r="S381" s="558" t="s">
        <v>4627</v>
      </c>
      <c r="T381" s="558"/>
    </row>
    <row r="382" spans="1:20" s="597" customFormat="1" ht="26.25" customHeight="1" x14ac:dyDescent="0.2">
      <c r="A382" s="639">
        <v>104</v>
      </c>
      <c r="B382" s="631" t="str">
        <f t="shared" si="5"/>
        <v>11.50403167.05</v>
      </c>
      <c r="C382" s="751" t="s">
        <v>1605</v>
      </c>
      <c r="D382" s="631" t="str">
        <f>VLOOKUP(E382,[5]QuyetdinhPCGD!$B$6:$C$1417,2,0)</f>
        <v>0403167</v>
      </c>
      <c r="E382" s="570" t="s">
        <v>1601</v>
      </c>
      <c r="F382" s="636" t="s">
        <v>142</v>
      </c>
      <c r="G382" s="636" t="s">
        <v>12</v>
      </c>
      <c r="H382" s="635" t="s">
        <v>309</v>
      </c>
      <c r="I382" s="571"/>
      <c r="J382" s="566" t="s">
        <v>744</v>
      </c>
      <c r="K382" s="647"/>
      <c r="L382" s="643" t="s">
        <v>313</v>
      </c>
      <c r="M382" s="645" t="s">
        <v>112</v>
      </c>
      <c r="N382" s="651" t="str">
        <f>VLOOKUP(C382,[6]K11!$B$3:$K$1202,10,0)</f>
        <v>Mở</v>
      </c>
      <c r="O382" s="631" t="s">
        <v>2249</v>
      </c>
      <c r="P382" s="643">
        <f>VLOOKUP(C382,[6]K11!$B$3:$J$1202,9,0)</f>
        <v>22</v>
      </c>
      <c r="Q382" s="599"/>
      <c r="R382" s="558">
        <v>376</v>
      </c>
      <c r="S382" s="558" t="s">
        <v>4627</v>
      </c>
      <c r="T382" s="558"/>
    </row>
    <row r="383" spans="1:20" s="597" customFormat="1" ht="26.25" customHeight="1" x14ac:dyDescent="0.2">
      <c r="A383" s="639">
        <v>105</v>
      </c>
      <c r="B383" s="631" t="str">
        <f t="shared" si="5"/>
        <v>11.50403167.06</v>
      </c>
      <c r="C383" s="751" t="s">
        <v>1606</v>
      </c>
      <c r="D383" s="631" t="str">
        <f>VLOOKUP(E383,[5]QuyetdinhPCGD!$B$6:$C$1417,2,0)</f>
        <v>0403167</v>
      </c>
      <c r="E383" s="570" t="s">
        <v>1601</v>
      </c>
      <c r="F383" s="636" t="s">
        <v>311</v>
      </c>
      <c r="G383" s="636" t="s">
        <v>11</v>
      </c>
      <c r="H383" s="635" t="s">
        <v>309</v>
      </c>
      <c r="I383" s="571"/>
      <c r="J383" s="566" t="s">
        <v>744</v>
      </c>
      <c r="K383" s="647"/>
      <c r="L383" s="643" t="s">
        <v>313</v>
      </c>
      <c r="M383" s="645" t="s">
        <v>115</v>
      </c>
      <c r="N383" s="651" t="str">
        <f>VLOOKUP(C383,[6]K11!$B$3:$K$1202,10,0)</f>
        <v>Mở</v>
      </c>
      <c r="O383" s="631" t="s">
        <v>2249</v>
      </c>
      <c r="P383" s="643">
        <f>VLOOKUP(C383,[6]K11!$B$3:$J$1202,9,0)</f>
        <v>22</v>
      </c>
      <c r="Q383" s="599"/>
      <c r="R383" s="558">
        <v>377</v>
      </c>
      <c r="S383" s="558" t="s">
        <v>4664</v>
      </c>
      <c r="T383" s="558"/>
    </row>
    <row r="384" spans="1:20" s="597" customFormat="1" ht="26.25" customHeight="1" x14ac:dyDescent="0.2">
      <c r="A384" s="639">
        <v>106</v>
      </c>
      <c r="B384" s="631" t="str">
        <f t="shared" si="5"/>
        <v>11.50403167.06</v>
      </c>
      <c r="C384" s="751" t="s">
        <v>1606</v>
      </c>
      <c r="D384" s="631" t="str">
        <f>VLOOKUP(E384,[5]QuyetdinhPCGD!$B$6:$C$1417,2,0)</f>
        <v>0403167</v>
      </c>
      <c r="E384" s="570" t="s">
        <v>1601</v>
      </c>
      <c r="F384" s="636" t="s">
        <v>311</v>
      </c>
      <c r="G384" s="636" t="s">
        <v>12</v>
      </c>
      <c r="H384" s="635" t="s">
        <v>309</v>
      </c>
      <c r="I384" s="571"/>
      <c r="J384" s="566" t="s">
        <v>744</v>
      </c>
      <c r="K384" s="647"/>
      <c r="L384" s="643" t="s">
        <v>313</v>
      </c>
      <c r="M384" s="645" t="s">
        <v>115</v>
      </c>
      <c r="N384" s="651" t="str">
        <f>VLOOKUP(C384,[6]K11!$B$3:$K$1202,10,0)</f>
        <v>Mở</v>
      </c>
      <c r="O384" s="631" t="s">
        <v>2249</v>
      </c>
      <c r="P384" s="643">
        <f>VLOOKUP(C384,[6]K11!$B$3:$J$1202,9,0)</f>
        <v>22</v>
      </c>
      <c r="Q384" s="599"/>
      <c r="R384" s="558">
        <v>378</v>
      </c>
      <c r="S384" s="558" t="s">
        <v>4664</v>
      </c>
      <c r="T384" s="558"/>
    </row>
    <row r="385" spans="1:20" s="597" customFormat="1" ht="26.25" customHeight="1" x14ac:dyDescent="0.2">
      <c r="A385" s="639">
        <v>107</v>
      </c>
      <c r="B385" s="631" t="str">
        <f t="shared" si="5"/>
        <v>11.50403167.07</v>
      </c>
      <c r="C385" s="751" t="s">
        <v>1607</v>
      </c>
      <c r="D385" s="631" t="str">
        <f>VLOOKUP(E385,[5]QuyetdinhPCGD!$B$6:$C$1417,2,0)</f>
        <v>0403167</v>
      </c>
      <c r="E385" s="570" t="s">
        <v>1601</v>
      </c>
      <c r="F385" s="636" t="s">
        <v>138</v>
      </c>
      <c r="G385" s="636" t="s">
        <v>8</v>
      </c>
      <c r="H385" s="635" t="s">
        <v>309</v>
      </c>
      <c r="I385" s="571"/>
      <c r="J385" s="566" t="s">
        <v>744</v>
      </c>
      <c r="K385" s="647"/>
      <c r="L385" s="643" t="s">
        <v>313</v>
      </c>
      <c r="M385" s="645" t="s">
        <v>117</v>
      </c>
      <c r="N385" s="651" t="str">
        <f>VLOOKUP(C385,[6]K11!$B$3:$K$1202,10,0)</f>
        <v>Mở</v>
      </c>
      <c r="O385" s="631" t="s">
        <v>2249</v>
      </c>
      <c r="P385" s="643">
        <f>VLOOKUP(C385,[6]K11!$B$3:$J$1202,9,0)</f>
        <v>22</v>
      </c>
      <c r="Q385" s="598"/>
      <c r="R385" s="558">
        <v>379</v>
      </c>
      <c r="S385" s="558" t="s">
        <v>2472</v>
      </c>
      <c r="T385" s="558"/>
    </row>
    <row r="386" spans="1:20" s="597" customFormat="1" ht="26.25" customHeight="1" x14ac:dyDescent="0.2">
      <c r="A386" s="639">
        <v>108</v>
      </c>
      <c r="B386" s="631" t="str">
        <f t="shared" si="5"/>
        <v>11.50403167.07</v>
      </c>
      <c r="C386" s="751" t="s">
        <v>1607</v>
      </c>
      <c r="D386" s="631" t="str">
        <f>VLOOKUP(E386,[5]QuyetdinhPCGD!$B$6:$C$1417,2,0)</f>
        <v>0403167</v>
      </c>
      <c r="E386" s="570" t="s">
        <v>1601</v>
      </c>
      <c r="F386" s="636" t="s">
        <v>138</v>
      </c>
      <c r="G386" s="636" t="s">
        <v>9</v>
      </c>
      <c r="H386" s="635" t="s">
        <v>309</v>
      </c>
      <c r="I386" s="571"/>
      <c r="J386" s="566" t="s">
        <v>744</v>
      </c>
      <c r="K386" s="647"/>
      <c r="L386" s="643" t="s">
        <v>313</v>
      </c>
      <c r="M386" s="645" t="s">
        <v>117</v>
      </c>
      <c r="N386" s="651" t="str">
        <f>VLOOKUP(C386,[6]K11!$B$3:$K$1202,10,0)</f>
        <v>Mở</v>
      </c>
      <c r="O386" s="631" t="s">
        <v>2249</v>
      </c>
      <c r="P386" s="643">
        <f>VLOOKUP(C386,[6]K11!$B$3:$J$1202,9,0)</f>
        <v>22</v>
      </c>
      <c r="Q386" s="598"/>
      <c r="R386" s="558">
        <v>380</v>
      </c>
      <c r="S386" s="558" t="s">
        <v>2472</v>
      </c>
      <c r="T386" s="558"/>
    </row>
    <row r="387" spans="1:20" s="597" customFormat="1" ht="26.25" customHeight="1" x14ac:dyDescent="0.2">
      <c r="A387" s="639">
        <v>109</v>
      </c>
      <c r="B387" s="631" t="str">
        <f t="shared" si="5"/>
        <v>11.50403167.08</v>
      </c>
      <c r="C387" s="751" t="s">
        <v>1608</v>
      </c>
      <c r="D387" s="631" t="str">
        <f>VLOOKUP(E387,[5]QuyetdinhPCGD!$B$6:$C$1417,2,0)</f>
        <v>0403167</v>
      </c>
      <c r="E387" s="570" t="s">
        <v>1601</v>
      </c>
      <c r="F387" s="636" t="s">
        <v>142</v>
      </c>
      <c r="G387" s="636" t="s">
        <v>8</v>
      </c>
      <c r="H387" s="635" t="s">
        <v>309</v>
      </c>
      <c r="I387" s="571"/>
      <c r="J387" s="566" t="s">
        <v>744</v>
      </c>
      <c r="K387" s="647"/>
      <c r="L387" s="643" t="s">
        <v>313</v>
      </c>
      <c r="M387" s="645" t="s">
        <v>119</v>
      </c>
      <c r="N387" s="651" t="str">
        <f>VLOOKUP(C387,[6]K11!$B$3:$K$1202,10,0)</f>
        <v>Mở</v>
      </c>
      <c r="O387" s="631" t="s">
        <v>2249</v>
      </c>
      <c r="P387" s="643">
        <f>VLOOKUP(C387,[6]K11!$B$3:$J$1202,9,0)</f>
        <v>20</v>
      </c>
      <c r="Q387" s="598"/>
      <c r="R387" s="558">
        <v>381</v>
      </c>
      <c r="S387" s="558" t="s">
        <v>4627</v>
      </c>
      <c r="T387" s="558"/>
    </row>
    <row r="388" spans="1:20" s="597" customFormat="1" ht="26.25" customHeight="1" x14ac:dyDescent="0.2">
      <c r="A388" s="639">
        <v>110</v>
      </c>
      <c r="B388" s="631" t="str">
        <f t="shared" si="5"/>
        <v>11.50403167.08</v>
      </c>
      <c r="C388" s="751" t="s">
        <v>1608</v>
      </c>
      <c r="D388" s="631" t="str">
        <f>VLOOKUP(E388,[5]QuyetdinhPCGD!$B$6:$C$1417,2,0)</f>
        <v>0403167</v>
      </c>
      <c r="E388" s="570" t="s">
        <v>1601</v>
      </c>
      <c r="F388" s="636" t="s">
        <v>142</v>
      </c>
      <c r="G388" s="636" t="s">
        <v>9</v>
      </c>
      <c r="H388" s="635" t="s">
        <v>309</v>
      </c>
      <c r="I388" s="571"/>
      <c r="J388" s="566" t="s">
        <v>744</v>
      </c>
      <c r="K388" s="647"/>
      <c r="L388" s="643" t="s">
        <v>313</v>
      </c>
      <c r="M388" s="645" t="s">
        <v>119</v>
      </c>
      <c r="N388" s="651" t="str">
        <f>VLOOKUP(C388,[6]K11!$B$3:$K$1202,10,0)</f>
        <v>Mở</v>
      </c>
      <c r="O388" s="631" t="s">
        <v>2249</v>
      </c>
      <c r="P388" s="643">
        <f>VLOOKUP(C388,[6]K11!$B$3:$J$1202,9,0)</f>
        <v>20</v>
      </c>
      <c r="Q388" s="598"/>
      <c r="R388" s="558">
        <v>382</v>
      </c>
      <c r="S388" s="558" t="s">
        <v>4627</v>
      </c>
      <c r="T388" s="558"/>
    </row>
    <row r="389" spans="1:20" s="597" customFormat="1" ht="26.25" customHeight="1" x14ac:dyDescent="0.2">
      <c r="A389" s="639">
        <v>111</v>
      </c>
      <c r="B389" s="631" t="str">
        <f t="shared" si="5"/>
        <v>11.50403167.09</v>
      </c>
      <c r="C389" s="638" t="s">
        <v>1609</v>
      </c>
      <c r="D389" s="631" t="str">
        <f>VLOOKUP(E389,[5]QuyetdinhPCGD!$B$6:$C$1417,2,0)</f>
        <v>0403167</v>
      </c>
      <c r="E389" s="664" t="s">
        <v>1601</v>
      </c>
      <c r="F389" s="662" t="s">
        <v>311</v>
      </c>
      <c r="G389" s="636" t="s">
        <v>8</v>
      </c>
      <c r="H389" s="635" t="s">
        <v>309</v>
      </c>
      <c r="I389" s="634"/>
      <c r="J389" s="647" t="s">
        <v>744</v>
      </c>
      <c r="K389" s="647"/>
      <c r="L389" s="643" t="s">
        <v>313</v>
      </c>
      <c r="M389" s="645" t="s">
        <v>176</v>
      </c>
      <c r="N389" s="644" t="str">
        <f>VLOOKUP(C389,[6]K11!$B$3:$K$1202,10,0)</f>
        <v>Không mở</v>
      </c>
      <c r="O389" s="631" t="s">
        <v>2249</v>
      </c>
      <c r="P389" s="643">
        <f>VLOOKUP(C389,[6]K11!$B$3:$J$1202,9,0)</f>
        <v>1</v>
      </c>
      <c r="Q389" s="598"/>
      <c r="R389" s="558">
        <v>383</v>
      </c>
      <c r="S389" s="558"/>
      <c r="T389" s="558"/>
    </row>
    <row r="390" spans="1:20" s="597" customFormat="1" ht="26.25" customHeight="1" x14ac:dyDescent="0.2">
      <c r="A390" s="639">
        <v>112</v>
      </c>
      <c r="B390" s="631" t="str">
        <f t="shared" si="5"/>
        <v>11.50403167.09</v>
      </c>
      <c r="C390" s="638" t="s">
        <v>1609</v>
      </c>
      <c r="D390" s="631" t="str">
        <f>VLOOKUP(E390,[5]QuyetdinhPCGD!$B$6:$C$1417,2,0)</f>
        <v>0403167</v>
      </c>
      <c r="E390" s="664" t="s">
        <v>1601</v>
      </c>
      <c r="F390" s="662" t="s">
        <v>311</v>
      </c>
      <c r="G390" s="636" t="s">
        <v>9</v>
      </c>
      <c r="H390" s="635" t="s">
        <v>309</v>
      </c>
      <c r="I390" s="634"/>
      <c r="J390" s="647" t="s">
        <v>744</v>
      </c>
      <c r="K390" s="647"/>
      <c r="L390" s="643" t="s">
        <v>313</v>
      </c>
      <c r="M390" s="645" t="s">
        <v>176</v>
      </c>
      <c r="N390" s="644" t="str">
        <f>VLOOKUP(C390,[6]K11!$B$3:$K$1202,10,0)</f>
        <v>Không mở</v>
      </c>
      <c r="O390" s="631" t="s">
        <v>2249</v>
      </c>
      <c r="P390" s="643">
        <f>VLOOKUP(C390,[6]K11!$B$3:$J$1202,9,0)</f>
        <v>1</v>
      </c>
      <c r="Q390" s="598"/>
      <c r="R390" s="558">
        <v>384</v>
      </c>
      <c r="S390" s="558"/>
      <c r="T390" s="558"/>
    </row>
    <row r="391" spans="1:20" s="597" customFormat="1" ht="26.25" customHeight="1" x14ac:dyDescent="0.2">
      <c r="A391" s="639">
        <v>113</v>
      </c>
      <c r="B391" s="631" t="str">
        <f t="shared" si="5"/>
        <v>11.50403177.01</v>
      </c>
      <c r="C391" s="638" t="s">
        <v>2063</v>
      </c>
      <c r="D391" s="631" t="str">
        <f>VLOOKUP(E391,[5]QuyetdinhPCGD!$B$6:$C$1417,2,0)</f>
        <v>0403177</v>
      </c>
      <c r="E391" s="649" t="s">
        <v>2064</v>
      </c>
      <c r="F391" s="708" t="s">
        <v>311</v>
      </c>
      <c r="G391" s="636" t="s">
        <v>8</v>
      </c>
      <c r="H391" s="635" t="s">
        <v>309</v>
      </c>
      <c r="I391" s="634"/>
      <c r="J391" s="647" t="s">
        <v>744</v>
      </c>
      <c r="K391" s="647"/>
      <c r="L391" s="646" t="s">
        <v>1467</v>
      </c>
      <c r="M391" s="666" t="s">
        <v>62</v>
      </c>
      <c r="N391" s="644" t="str">
        <f>VLOOKUP(C391,[6]K11!$B$3:$K$1202,10,0)</f>
        <v>Không mở</v>
      </c>
      <c r="O391" s="631" t="s">
        <v>2249</v>
      </c>
      <c r="P391" s="643">
        <f>VLOOKUP(C391,[6]K11!$B$3:$J$1202,9,0)</f>
        <v>0</v>
      </c>
      <c r="Q391" s="566"/>
      <c r="R391" s="558">
        <v>385</v>
      </c>
      <c r="S391" s="558"/>
      <c r="T391" s="558"/>
    </row>
    <row r="392" spans="1:20" s="597" customFormat="1" ht="26.25" customHeight="1" x14ac:dyDescent="0.2">
      <c r="A392" s="639">
        <v>114</v>
      </c>
      <c r="B392" s="631" t="str">
        <f t="shared" si="5"/>
        <v>11.50403177.01</v>
      </c>
      <c r="C392" s="638" t="s">
        <v>2063</v>
      </c>
      <c r="D392" s="631" t="str">
        <f>VLOOKUP(E392,[5]QuyetdinhPCGD!$B$6:$C$1417,2,0)</f>
        <v>0403177</v>
      </c>
      <c r="E392" s="649" t="s">
        <v>2064</v>
      </c>
      <c r="F392" s="633" t="s">
        <v>142</v>
      </c>
      <c r="G392" s="636" t="s">
        <v>10</v>
      </c>
      <c r="H392" s="635" t="s">
        <v>309</v>
      </c>
      <c r="I392" s="634"/>
      <c r="J392" s="647" t="s">
        <v>744</v>
      </c>
      <c r="K392" s="647"/>
      <c r="L392" s="646" t="s">
        <v>1467</v>
      </c>
      <c r="M392" s="666" t="s">
        <v>62</v>
      </c>
      <c r="N392" s="644" t="str">
        <f>VLOOKUP(C392,[6]K11!$B$3:$K$1202,10,0)</f>
        <v>Không mở</v>
      </c>
      <c r="O392" s="631" t="s">
        <v>2249</v>
      </c>
      <c r="P392" s="643">
        <f>VLOOKUP(C392,[6]K11!$B$3:$J$1202,9,0)</f>
        <v>0</v>
      </c>
      <c r="Q392" s="566"/>
      <c r="R392" s="558">
        <v>386</v>
      </c>
      <c r="S392" s="558"/>
      <c r="T392" s="558"/>
    </row>
    <row r="393" spans="1:20" s="597" customFormat="1" ht="26.25" customHeight="1" x14ac:dyDescent="0.2">
      <c r="A393" s="639">
        <v>115</v>
      </c>
      <c r="B393" s="631" t="str">
        <f t="shared" si="5"/>
        <v>11.50403177.02</v>
      </c>
      <c r="C393" s="638" t="s">
        <v>2065</v>
      </c>
      <c r="D393" s="631" t="str">
        <f>VLOOKUP(E393,[5]QuyetdinhPCGD!$B$6:$C$1417,2,0)</f>
        <v>0403177</v>
      </c>
      <c r="E393" s="649" t="s">
        <v>2064</v>
      </c>
      <c r="F393" s="708" t="s">
        <v>311</v>
      </c>
      <c r="G393" s="636" t="s">
        <v>9</v>
      </c>
      <c r="H393" s="635" t="s">
        <v>309</v>
      </c>
      <c r="I393" s="634"/>
      <c r="J393" s="647" t="s">
        <v>744</v>
      </c>
      <c r="K393" s="647"/>
      <c r="L393" s="646" t="s">
        <v>1467</v>
      </c>
      <c r="M393" s="666" t="s">
        <v>70</v>
      </c>
      <c r="N393" s="644" t="str">
        <f>VLOOKUP(C393,[6]K11!$B$3:$K$1202,10,0)</f>
        <v>Không mở</v>
      </c>
      <c r="O393" s="631" t="s">
        <v>2249</v>
      </c>
      <c r="P393" s="643">
        <f>VLOOKUP(C393,[6]K11!$B$3:$J$1202,9,0)</f>
        <v>0</v>
      </c>
      <c r="Q393" s="566"/>
      <c r="R393" s="558">
        <v>387</v>
      </c>
      <c r="S393" s="558"/>
      <c r="T393" s="558"/>
    </row>
    <row r="394" spans="1:20" s="597" customFormat="1" ht="26.25" customHeight="1" x14ac:dyDescent="0.2">
      <c r="A394" s="639">
        <v>116</v>
      </c>
      <c r="B394" s="631" t="str">
        <f t="shared" si="5"/>
        <v>11.50403177.02</v>
      </c>
      <c r="C394" s="638" t="s">
        <v>2065</v>
      </c>
      <c r="D394" s="631" t="str">
        <f>VLOOKUP(E394,[5]QuyetdinhPCGD!$B$6:$C$1417,2,0)</f>
        <v>0403177</v>
      </c>
      <c r="E394" s="649" t="s">
        <v>2064</v>
      </c>
      <c r="F394" s="633" t="s">
        <v>142</v>
      </c>
      <c r="G394" s="636" t="s">
        <v>11</v>
      </c>
      <c r="H394" s="635" t="s">
        <v>309</v>
      </c>
      <c r="I394" s="634"/>
      <c r="J394" s="647" t="s">
        <v>744</v>
      </c>
      <c r="K394" s="647"/>
      <c r="L394" s="646" t="s">
        <v>1467</v>
      </c>
      <c r="M394" s="666" t="s">
        <v>70</v>
      </c>
      <c r="N394" s="644" t="str">
        <f>VLOOKUP(C394,[6]K11!$B$3:$K$1202,10,0)</f>
        <v>Không mở</v>
      </c>
      <c r="O394" s="631" t="s">
        <v>2249</v>
      </c>
      <c r="P394" s="643">
        <f>VLOOKUP(C394,[6]K11!$B$3:$J$1202,9,0)</f>
        <v>0</v>
      </c>
      <c r="Q394" s="566"/>
      <c r="R394" s="558">
        <v>388</v>
      </c>
      <c r="S394" s="558"/>
      <c r="T394" s="558"/>
    </row>
    <row r="395" spans="1:20" s="597" customFormat="1" ht="26.25" customHeight="1" x14ac:dyDescent="0.2">
      <c r="A395" s="639">
        <v>117</v>
      </c>
      <c r="B395" s="631" t="str">
        <f t="shared" ref="B395:B458" si="6">CONCATENATE("11.5",D395,".",M395)</f>
        <v>11.50403177.03</v>
      </c>
      <c r="C395" s="638" t="s">
        <v>2066</v>
      </c>
      <c r="D395" s="631" t="str">
        <f>VLOOKUP(E395,[5]QuyetdinhPCGD!$B$6:$C$1417,2,0)</f>
        <v>0403177</v>
      </c>
      <c r="E395" s="649" t="s">
        <v>2064</v>
      </c>
      <c r="F395" s="662" t="s">
        <v>311</v>
      </c>
      <c r="G395" s="636" t="s">
        <v>8</v>
      </c>
      <c r="H395" s="635" t="s">
        <v>309</v>
      </c>
      <c r="I395" s="634"/>
      <c r="J395" s="647" t="s">
        <v>744</v>
      </c>
      <c r="K395" s="647"/>
      <c r="L395" s="646" t="s">
        <v>1467</v>
      </c>
      <c r="M395" s="666" t="s">
        <v>75</v>
      </c>
      <c r="N395" s="644" t="str">
        <f>VLOOKUP(C395,[6]K11!$B$3:$K$1202,10,0)</f>
        <v>Không mở</v>
      </c>
      <c r="O395" s="631" t="s">
        <v>2249</v>
      </c>
      <c r="P395" s="643">
        <f>VLOOKUP(C395,[6]K11!$B$3:$J$1202,9,0)</f>
        <v>0</v>
      </c>
      <c r="Q395" s="599"/>
      <c r="R395" s="558">
        <v>389</v>
      </c>
      <c r="S395" s="558"/>
      <c r="T395" s="558"/>
    </row>
    <row r="396" spans="1:20" s="597" customFormat="1" ht="26.25" customHeight="1" x14ac:dyDescent="0.2">
      <c r="A396" s="639">
        <v>118</v>
      </c>
      <c r="B396" s="631" t="str">
        <f t="shared" si="6"/>
        <v>11.50403177.03</v>
      </c>
      <c r="C396" s="638" t="s">
        <v>2066</v>
      </c>
      <c r="D396" s="631" t="str">
        <f>VLOOKUP(E396,[5]QuyetdinhPCGD!$B$6:$C$1417,2,0)</f>
        <v>0403177</v>
      </c>
      <c r="E396" s="649" t="s">
        <v>2064</v>
      </c>
      <c r="F396" s="636" t="s">
        <v>138</v>
      </c>
      <c r="G396" s="636" t="s">
        <v>10</v>
      </c>
      <c r="H396" s="635" t="s">
        <v>309</v>
      </c>
      <c r="I396" s="634"/>
      <c r="J396" s="647" t="s">
        <v>744</v>
      </c>
      <c r="K396" s="647"/>
      <c r="L396" s="646" t="s">
        <v>1467</v>
      </c>
      <c r="M396" s="666" t="s">
        <v>75</v>
      </c>
      <c r="N396" s="644" t="str">
        <f>VLOOKUP(C396,[6]K11!$B$3:$K$1202,10,0)</f>
        <v>Không mở</v>
      </c>
      <c r="O396" s="631" t="s">
        <v>2249</v>
      </c>
      <c r="P396" s="643">
        <f>VLOOKUP(C396,[6]K11!$B$3:$J$1202,9,0)</f>
        <v>0</v>
      </c>
      <c r="Q396" s="599"/>
      <c r="R396" s="558">
        <v>390</v>
      </c>
      <c r="S396" s="558"/>
      <c r="T396" s="558"/>
    </row>
    <row r="397" spans="1:20" s="597" customFormat="1" ht="26.25" customHeight="1" x14ac:dyDescent="0.2">
      <c r="A397" s="639">
        <v>119</v>
      </c>
      <c r="B397" s="631" t="str">
        <f t="shared" si="6"/>
        <v>11.50403177.04</v>
      </c>
      <c r="C397" s="638" t="s">
        <v>2067</v>
      </c>
      <c r="D397" s="631" t="str">
        <f>VLOOKUP(E397,[5]QuyetdinhPCGD!$B$6:$C$1417,2,0)</f>
        <v>0403177</v>
      </c>
      <c r="E397" s="649" t="s">
        <v>2064</v>
      </c>
      <c r="F397" s="662" t="s">
        <v>311</v>
      </c>
      <c r="G397" s="636" t="s">
        <v>9</v>
      </c>
      <c r="H397" s="635" t="s">
        <v>309</v>
      </c>
      <c r="I397" s="634"/>
      <c r="J397" s="647" t="s">
        <v>744</v>
      </c>
      <c r="K397" s="647"/>
      <c r="L397" s="646" t="s">
        <v>1467</v>
      </c>
      <c r="M397" s="666" t="s">
        <v>89</v>
      </c>
      <c r="N397" s="644" t="str">
        <f>VLOOKUP(C397,[6]K11!$B$3:$K$1202,10,0)</f>
        <v>Không mở</v>
      </c>
      <c r="O397" s="631" t="s">
        <v>2249</v>
      </c>
      <c r="P397" s="643">
        <f>VLOOKUP(C397,[6]K11!$B$3:$J$1202,9,0)</f>
        <v>0</v>
      </c>
      <c r="Q397" s="599"/>
      <c r="R397" s="558">
        <v>391</v>
      </c>
      <c r="S397" s="558"/>
      <c r="T397" s="558"/>
    </row>
    <row r="398" spans="1:20" s="597" customFormat="1" ht="26.25" customHeight="1" x14ac:dyDescent="0.2">
      <c r="A398" s="639">
        <v>120</v>
      </c>
      <c r="B398" s="631" t="str">
        <f t="shared" si="6"/>
        <v>11.50403177.04</v>
      </c>
      <c r="C398" s="638" t="s">
        <v>2067</v>
      </c>
      <c r="D398" s="631" t="str">
        <f>VLOOKUP(E398,[5]QuyetdinhPCGD!$B$6:$C$1417,2,0)</f>
        <v>0403177</v>
      </c>
      <c r="E398" s="649" t="s">
        <v>2064</v>
      </c>
      <c r="F398" s="636" t="s">
        <v>138</v>
      </c>
      <c r="G398" s="636" t="s">
        <v>13</v>
      </c>
      <c r="H398" s="635" t="s">
        <v>309</v>
      </c>
      <c r="I398" s="634"/>
      <c r="J398" s="647" t="s">
        <v>744</v>
      </c>
      <c r="K398" s="647"/>
      <c r="L398" s="646" t="s">
        <v>1467</v>
      </c>
      <c r="M398" s="666" t="s">
        <v>89</v>
      </c>
      <c r="N398" s="644" t="str">
        <f>VLOOKUP(C398,[6]K11!$B$3:$K$1202,10,0)</f>
        <v>Không mở</v>
      </c>
      <c r="O398" s="631" t="s">
        <v>2249</v>
      </c>
      <c r="P398" s="643">
        <f>VLOOKUP(C398,[6]K11!$B$3:$J$1202,9,0)</f>
        <v>0</v>
      </c>
      <c r="Q398" s="599"/>
      <c r="R398" s="558">
        <v>392</v>
      </c>
      <c r="S398" s="558"/>
      <c r="T398" s="558"/>
    </row>
    <row r="399" spans="1:20" s="597" customFormat="1" ht="26.25" customHeight="1" x14ac:dyDescent="0.2">
      <c r="A399" s="639">
        <v>121</v>
      </c>
      <c r="B399" s="631" t="str">
        <f t="shared" si="6"/>
        <v>11.50403177.05</v>
      </c>
      <c r="C399" s="638" t="s">
        <v>2068</v>
      </c>
      <c r="D399" s="631" t="str">
        <f>VLOOKUP(E399,[5]QuyetdinhPCGD!$B$6:$C$1417,2,0)</f>
        <v>0403177</v>
      </c>
      <c r="E399" s="570" t="s">
        <v>2064</v>
      </c>
      <c r="F399" s="636" t="s">
        <v>311</v>
      </c>
      <c r="G399" s="636" t="s">
        <v>10</v>
      </c>
      <c r="H399" s="635" t="s">
        <v>309</v>
      </c>
      <c r="I399" s="571"/>
      <c r="J399" s="566" t="s">
        <v>744</v>
      </c>
      <c r="K399" s="647"/>
      <c r="L399" s="646" t="s">
        <v>1467</v>
      </c>
      <c r="M399" s="666" t="s">
        <v>112</v>
      </c>
      <c r="N399" s="651" t="str">
        <f>VLOOKUP(C399,[6]K11!$B$3:$K$1202,10,0)</f>
        <v>Mở</v>
      </c>
      <c r="O399" s="631" t="s">
        <v>2249</v>
      </c>
      <c r="P399" s="643">
        <f>VLOOKUP(C399,[6]K11!$B$3:$J$1202,9,0)</f>
        <v>19</v>
      </c>
      <c r="Q399" s="598"/>
      <c r="R399" s="558">
        <v>393</v>
      </c>
      <c r="S399" s="558" t="s">
        <v>4664</v>
      </c>
      <c r="T399" s="558"/>
    </row>
    <row r="400" spans="1:20" s="597" customFormat="1" ht="26.25" customHeight="1" x14ac:dyDescent="0.2">
      <c r="A400" s="639">
        <v>122</v>
      </c>
      <c r="B400" s="631" t="str">
        <f t="shared" si="6"/>
        <v>11.50403177.05</v>
      </c>
      <c r="C400" s="638" t="s">
        <v>2068</v>
      </c>
      <c r="D400" s="631" t="str">
        <f>VLOOKUP(E400,[5]QuyetdinhPCGD!$B$6:$C$1417,2,0)</f>
        <v>0403177</v>
      </c>
      <c r="E400" s="570" t="s">
        <v>2064</v>
      </c>
      <c r="F400" s="636" t="s">
        <v>138</v>
      </c>
      <c r="G400" s="636" t="s">
        <v>12</v>
      </c>
      <c r="H400" s="635" t="s">
        <v>309</v>
      </c>
      <c r="I400" s="571"/>
      <c r="J400" s="566" t="s">
        <v>744</v>
      </c>
      <c r="K400" s="647"/>
      <c r="L400" s="646" t="s">
        <v>1467</v>
      </c>
      <c r="M400" s="666" t="s">
        <v>112</v>
      </c>
      <c r="N400" s="651" t="str">
        <f>VLOOKUP(C400,[6]K11!$B$3:$K$1202,10,0)</f>
        <v>Mở</v>
      </c>
      <c r="O400" s="631" t="s">
        <v>2249</v>
      </c>
      <c r="P400" s="643">
        <f>VLOOKUP(C400,[6]K11!$B$3:$J$1202,9,0)</f>
        <v>19</v>
      </c>
      <c r="Q400" s="598"/>
      <c r="R400" s="558">
        <v>394</v>
      </c>
      <c r="S400" s="558" t="s">
        <v>2472</v>
      </c>
      <c r="T400" s="558"/>
    </row>
    <row r="401" spans="1:20" s="597" customFormat="1" ht="26.25" customHeight="1" x14ac:dyDescent="0.2">
      <c r="A401" s="639">
        <v>123</v>
      </c>
      <c r="B401" s="631" t="str">
        <f t="shared" si="6"/>
        <v>11.50403177.06</v>
      </c>
      <c r="C401" s="638" t="s">
        <v>2069</v>
      </c>
      <c r="D401" s="631" t="str">
        <f>VLOOKUP(E401,[5]QuyetdinhPCGD!$B$6:$C$1417,2,0)</f>
        <v>0403177</v>
      </c>
      <c r="E401" s="570" t="s">
        <v>2064</v>
      </c>
      <c r="F401" s="636" t="s">
        <v>311</v>
      </c>
      <c r="G401" s="636" t="s">
        <v>11</v>
      </c>
      <c r="H401" s="635" t="s">
        <v>309</v>
      </c>
      <c r="I401" s="571"/>
      <c r="J401" s="566" t="s">
        <v>744</v>
      </c>
      <c r="K401" s="647"/>
      <c r="L401" s="646" t="s">
        <v>1467</v>
      </c>
      <c r="M401" s="666" t="s">
        <v>115</v>
      </c>
      <c r="N401" s="651" t="str">
        <f>VLOOKUP(C401,[6]K11!$B$3:$K$1202,10,0)</f>
        <v>Mở</v>
      </c>
      <c r="O401" s="631" t="s">
        <v>2249</v>
      </c>
      <c r="P401" s="643">
        <f>VLOOKUP(C401,[6]K11!$B$3:$J$1202,9,0)</f>
        <v>21</v>
      </c>
      <c r="Q401" s="598"/>
      <c r="R401" s="558">
        <v>395</v>
      </c>
      <c r="S401" s="558" t="s">
        <v>4664</v>
      </c>
      <c r="T401" s="558"/>
    </row>
    <row r="402" spans="1:20" s="597" customFormat="1" ht="26.25" customHeight="1" x14ac:dyDescent="0.2">
      <c r="A402" s="639">
        <v>124</v>
      </c>
      <c r="B402" s="631" t="str">
        <f t="shared" si="6"/>
        <v>11.50403177.06</v>
      </c>
      <c r="C402" s="638" t="s">
        <v>2069</v>
      </c>
      <c r="D402" s="631" t="str">
        <f>VLOOKUP(E402,[5]QuyetdinhPCGD!$B$6:$C$1417,2,0)</f>
        <v>0403177</v>
      </c>
      <c r="E402" s="570" t="s">
        <v>2064</v>
      </c>
      <c r="F402" s="636" t="s">
        <v>142</v>
      </c>
      <c r="G402" s="636" t="s">
        <v>13</v>
      </c>
      <c r="H402" s="635" t="s">
        <v>309</v>
      </c>
      <c r="I402" s="571"/>
      <c r="J402" s="566" t="s">
        <v>744</v>
      </c>
      <c r="K402" s="647"/>
      <c r="L402" s="646" t="s">
        <v>1467</v>
      </c>
      <c r="M402" s="666" t="s">
        <v>115</v>
      </c>
      <c r="N402" s="651" t="str">
        <f>VLOOKUP(C402,[6]K11!$B$3:$K$1202,10,0)</f>
        <v>Mở</v>
      </c>
      <c r="O402" s="631" t="s">
        <v>2249</v>
      </c>
      <c r="P402" s="643">
        <f>VLOOKUP(C402,[6]K11!$B$3:$J$1202,9,0)</f>
        <v>21</v>
      </c>
      <c r="Q402" s="598"/>
      <c r="R402" s="558">
        <v>396</v>
      </c>
      <c r="S402" s="558" t="s">
        <v>4627</v>
      </c>
      <c r="T402" s="696"/>
    </row>
    <row r="403" spans="1:20" s="597" customFormat="1" ht="26.25" customHeight="1" x14ac:dyDescent="0.2">
      <c r="A403" s="639">
        <v>125</v>
      </c>
      <c r="B403" s="631" t="str">
        <f t="shared" si="6"/>
        <v>11.50403178.01</v>
      </c>
      <c r="C403" s="638" t="s">
        <v>2075</v>
      </c>
      <c r="D403" s="631" t="str">
        <f>VLOOKUP(E403,[5]QuyetdinhPCGD!$B$6:$C$1417,2,0)</f>
        <v>0403178</v>
      </c>
      <c r="E403" s="691" t="s">
        <v>2073</v>
      </c>
      <c r="F403" s="708" t="s">
        <v>311</v>
      </c>
      <c r="G403" s="636" t="s">
        <v>8</v>
      </c>
      <c r="H403" s="635" t="s">
        <v>309</v>
      </c>
      <c r="I403" s="634"/>
      <c r="J403" s="647" t="s">
        <v>744</v>
      </c>
      <c r="K403" s="647"/>
      <c r="L403" s="646" t="s">
        <v>1467</v>
      </c>
      <c r="M403" s="645" t="s">
        <v>62</v>
      </c>
      <c r="N403" s="644" t="str">
        <f>VLOOKUP(C403,[6]K11!$B$3:$K$1202,10,0)</f>
        <v>Không mở</v>
      </c>
      <c r="O403" s="631" t="s">
        <v>2249</v>
      </c>
      <c r="P403" s="643">
        <f>VLOOKUP(C403,[6]K11!$B$3:$J$1202,9,0)</f>
        <v>0</v>
      </c>
      <c r="Q403" s="566"/>
      <c r="R403" s="558">
        <v>397</v>
      </c>
      <c r="S403" s="558"/>
      <c r="T403" s="558"/>
    </row>
    <row r="404" spans="1:20" s="597" customFormat="1" ht="26.25" customHeight="1" x14ac:dyDescent="0.2">
      <c r="A404" s="639">
        <v>126</v>
      </c>
      <c r="B404" s="631" t="str">
        <f t="shared" si="6"/>
        <v>11.50403178.01</v>
      </c>
      <c r="C404" s="638" t="s">
        <v>2075</v>
      </c>
      <c r="D404" s="631" t="str">
        <f>VLOOKUP(E404,[5]QuyetdinhPCGD!$B$6:$C$1417,2,0)</f>
        <v>0403178</v>
      </c>
      <c r="E404" s="691" t="s">
        <v>2073</v>
      </c>
      <c r="F404" s="633" t="s">
        <v>142</v>
      </c>
      <c r="G404" s="636" t="s">
        <v>10</v>
      </c>
      <c r="H404" s="635" t="s">
        <v>309</v>
      </c>
      <c r="I404" s="634"/>
      <c r="J404" s="647" t="s">
        <v>744</v>
      </c>
      <c r="K404" s="647"/>
      <c r="L404" s="646" t="s">
        <v>1467</v>
      </c>
      <c r="M404" s="645" t="s">
        <v>62</v>
      </c>
      <c r="N404" s="644" t="str">
        <f>VLOOKUP(C404,[6]K11!$B$3:$K$1202,10,0)</f>
        <v>Không mở</v>
      </c>
      <c r="O404" s="631" t="s">
        <v>2249</v>
      </c>
      <c r="P404" s="643">
        <f>VLOOKUP(C404,[6]K11!$B$3:$J$1202,9,0)</f>
        <v>0</v>
      </c>
      <c r="Q404" s="566"/>
      <c r="R404" s="558">
        <v>398</v>
      </c>
      <c r="S404" s="558"/>
      <c r="T404" s="696"/>
    </row>
    <row r="405" spans="1:20" s="597" customFormat="1" ht="26.25" customHeight="1" x14ac:dyDescent="0.2">
      <c r="A405" s="639">
        <v>127</v>
      </c>
      <c r="B405" s="631" t="str">
        <f t="shared" si="6"/>
        <v>11.50403178.02</v>
      </c>
      <c r="C405" s="638" t="s">
        <v>2076</v>
      </c>
      <c r="D405" s="631" t="str">
        <f>VLOOKUP(E405,[5]QuyetdinhPCGD!$B$6:$C$1417,2,0)</f>
        <v>0403178</v>
      </c>
      <c r="E405" s="691" t="s">
        <v>2073</v>
      </c>
      <c r="F405" s="708" t="s">
        <v>311</v>
      </c>
      <c r="G405" s="636" t="s">
        <v>9</v>
      </c>
      <c r="H405" s="635" t="s">
        <v>309</v>
      </c>
      <c r="I405" s="634"/>
      <c r="J405" s="647" t="s">
        <v>744</v>
      </c>
      <c r="K405" s="647"/>
      <c r="L405" s="646" t="s">
        <v>1467</v>
      </c>
      <c r="M405" s="645" t="s">
        <v>70</v>
      </c>
      <c r="N405" s="644" t="str">
        <f>VLOOKUP(C405,[6]K11!$B$3:$K$1202,10,0)</f>
        <v>Không mở</v>
      </c>
      <c r="O405" s="631" t="s">
        <v>2249</v>
      </c>
      <c r="P405" s="643">
        <f>VLOOKUP(C405,[6]K11!$B$3:$J$1202,9,0)</f>
        <v>0</v>
      </c>
      <c r="Q405" s="566"/>
      <c r="R405" s="558">
        <v>399</v>
      </c>
      <c r="S405" s="558"/>
      <c r="T405" s="558"/>
    </row>
    <row r="406" spans="1:20" s="597" customFormat="1" ht="26.25" customHeight="1" x14ac:dyDescent="0.2">
      <c r="A406" s="639">
        <v>128</v>
      </c>
      <c r="B406" s="631" t="str">
        <f t="shared" si="6"/>
        <v>11.50403178.02</v>
      </c>
      <c r="C406" s="638" t="s">
        <v>2076</v>
      </c>
      <c r="D406" s="631" t="str">
        <f>VLOOKUP(E406,[5]QuyetdinhPCGD!$B$6:$C$1417,2,0)</f>
        <v>0403178</v>
      </c>
      <c r="E406" s="691" t="s">
        <v>2073</v>
      </c>
      <c r="F406" s="633" t="s">
        <v>142</v>
      </c>
      <c r="G406" s="636" t="s">
        <v>11</v>
      </c>
      <c r="H406" s="635" t="s">
        <v>309</v>
      </c>
      <c r="I406" s="634"/>
      <c r="J406" s="647" t="s">
        <v>744</v>
      </c>
      <c r="K406" s="647"/>
      <c r="L406" s="646" t="s">
        <v>1467</v>
      </c>
      <c r="M406" s="645" t="s">
        <v>70</v>
      </c>
      <c r="N406" s="644" t="str">
        <f>VLOOKUP(C406,[6]K11!$B$3:$K$1202,10,0)</f>
        <v>Không mở</v>
      </c>
      <c r="O406" s="631" t="s">
        <v>2249</v>
      </c>
      <c r="P406" s="643">
        <f>VLOOKUP(C406,[6]K11!$B$3:$J$1202,9,0)</f>
        <v>0</v>
      </c>
      <c r="Q406" s="566"/>
      <c r="R406" s="558">
        <v>400</v>
      </c>
      <c r="S406" s="558"/>
      <c r="T406" s="558"/>
    </row>
    <row r="407" spans="1:20" s="597" customFormat="1" ht="26.25" customHeight="1" x14ac:dyDescent="0.2">
      <c r="A407" s="639">
        <v>129</v>
      </c>
      <c r="B407" s="631" t="str">
        <f t="shared" si="6"/>
        <v>11.50403178.03</v>
      </c>
      <c r="C407" s="638" t="s">
        <v>2077</v>
      </c>
      <c r="D407" s="631" t="str">
        <f>VLOOKUP(E407,[5]QuyetdinhPCGD!$B$6:$C$1417,2,0)</f>
        <v>0403178</v>
      </c>
      <c r="E407" s="691" t="s">
        <v>2073</v>
      </c>
      <c r="F407" s="662" t="s">
        <v>311</v>
      </c>
      <c r="G407" s="636" t="s">
        <v>8</v>
      </c>
      <c r="H407" s="635" t="s">
        <v>309</v>
      </c>
      <c r="I407" s="634"/>
      <c r="J407" s="647" t="s">
        <v>744</v>
      </c>
      <c r="K407" s="647"/>
      <c r="L407" s="646" t="s">
        <v>1467</v>
      </c>
      <c r="M407" s="645" t="s">
        <v>75</v>
      </c>
      <c r="N407" s="644" t="str">
        <f>VLOOKUP(C407,[6]K11!$B$3:$K$1202,10,0)</f>
        <v>Không mở</v>
      </c>
      <c r="O407" s="631" t="s">
        <v>2249</v>
      </c>
      <c r="P407" s="643">
        <f>VLOOKUP(C407,[6]K11!$B$3:$J$1202,9,0)</f>
        <v>0</v>
      </c>
      <c r="Q407" s="599"/>
      <c r="R407" s="558">
        <v>401</v>
      </c>
      <c r="S407" s="558"/>
      <c r="T407" s="558"/>
    </row>
    <row r="408" spans="1:20" s="597" customFormat="1" ht="26.25" customHeight="1" x14ac:dyDescent="0.2">
      <c r="A408" s="639">
        <v>130</v>
      </c>
      <c r="B408" s="631" t="str">
        <f t="shared" si="6"/>
        <v>11.50403178.03</v>
      </c>
      <c r="C408" s="638" t="s">
        <v>2077</v>
      </c>
      <c r="D408" s="631" t="str">
        <f>VLOOKUP(E408,[5]QuyetdinhPCGD!$B$6:$C$1417,2,0)</f>
        <v>0403178</v>
      </c>
      <c r="E408" s="691" t="s">
        <v>2073</v>
      </c>
      <c r="F408" s="636" t="s">
        <v>138</v>
      </c>
      <c r="G408" s="636" t="s">
        <v>10</v>
      </c>
      <c r="H408" s="635" t="s">
        <v>309</v>
      </c>
      <c r="I408" s="634"/>
      <c r="J408" s="647" t="s">
        <v>744</v>
      </c>
      <c r="K408" s="647"/>
      <c r="L408" s="646" t="s">
        <v>1467</v>
      </c>
      <c r="M408" s="645" t="s">
        <v>75</v>
      </c>
      <c r="N408" s="644" t="str">
        <f>VLOOKUP(C408,[6]K11!$B$3:$K$1202,10,0)</f>
        <v>Không mở</v>
      </c>
      <c r="O408" s="631" t="s">
        <v>2249</v>
      </c>
      <c r="P408" s="643">
        <f>VLOOKUP(C408,[6]K11!$B$3:$J$1202,9,0)</f>
        <v>0</v>
      </c>
      <c r="Q408" s="599"/>
      <c r="R408" s="558">
        <v>402</v>
      </c>
      <c r="S408" s="558"/>
      <c r="T408" s="558"/>
    </row>
    <row r="409" spans="1:20" s="597" customFormat="1" ht="26.25" customHeight="1" x14ac:dyDescent="0.2">
      <c r="A409" s="639">
        <v>131</v>
      </c>
      <c r="B409" s="631" t="str">
        <f t="shared" si="6"/>
        <v>11.50403178.04</v>
      </c>
      <c r="C409" s="638" t="s">
        <v>2078</v>
      </c>
      <c r="D409" s="631" t="str">
        <f>VLOOKUP(E409,[5]QuyetdinhPCGD!$B$6:$C$1417,2,0)</f>
        <v>0403178</v>
      </c>
      <c r="E409" s="691" t="s">
        <v>2073</v>
      </c>
      <c r="F409" s="662" t="s">
        <v>311</v>
      </c>
      <c r="G409" s="636" t="s">
        <v>9</v>
      </c>
      <c r="H409" s="635" t="s">
        <v>309</v>
      </c>
      <c r="I409" s="634"/>
      <c r="J409" s="647" t="s">
        <v>744</v>
      </c>
      <c r="K409" s="647"/>
      <c r="L409" s="646" t="s">
        <v>1467</v>
      </c>
      <c r="M409" s="645" t="s">
        <v>89</v>
      </c>
      <c r="N409" s="644" t="str">
        <f>VLOOKUP(C409,[6]K11!$B$3:$K$1202,10,0)</f>
        <v>Không mở</v>
      </c>
      <c r="O409" s="631" t="s">
        <v>2249</v>
      </c>
      <c r="P409" s="643">
        <f>VLOOKUP(C409,[6]K11!$B$3:$J$1202,9,0)</f>
        <v>0</v>
      </c>
      <c r="Q409" s="599"/>
      <c r="R409" s="558">
        <v>403</v>
      </c>
      <c r="S409" s="558"/>
      <c r="T409" s="558"/>
    </row>
    <row r="410" spans="1:20" s="597" customFormat="1" ht="26.25" customHeight="1" x14ac:dyDescent="0.2">
      <c r="A410" s="639">
        <v>132</v>
      </c>
      <c r="B410" s="631" t="str">
        <f t="shared" si="6"/>
        <v>11.50403178.04</v>
      </c>
      <c r="C410" s="638" t="s">
        <v>2078</v>
      </c>
      <c r="D410" s="631" t="str">
        <f>VLOOKUP(E410,[5]QuyetdinhPCGD!$B$6:$C$1417,2,0)</f>
        <v>0403178</v>
      </c>
      <c r="E410" s="691" t="s">
        <v>2073</v>
      </c>
      <c r="F410" s="636" t="s">
        <v>138</v>
      </c>
      <c r="G410" s="636" t="s">
        <v>13</v>
      </c>
      <c r="H410" s="635" t="s">
        <v>309</v>
      </c>
      <c r="I410" s="634"/>
      <c r="J410" s="647" t="s">
        <v>744</v>
      </c>
      <c r="K410" s="647"/>
      <c r="L410" s="646" t="s">
        <v>1467</v>
      </c>
      <c r="M410" s="645" t="s">
        <v>89</v>
      </c>
      <c r="N410" s="644" t="str">
        <f>VLOOKUP(C410,[6]K11!$B$3:$K$1202,10,0)</f>
        <v>Không mở</v>
      </c>
      <c r="O410" s="631" t="s">
        <v>2249</v>
      </c>
      <c r="P410" s="643">
        <f>VLOOKUP(C410,[6]K11!$B$3:$J$1202,9,0)</f>
        <v>0</v>
      </c>
      <c r="Q410" s="599"/>
      <c r="R410" s="558">
        <v>404</v>
      </c>
      <c r="S410" s="558"/>
      <c r="T410" s="558"/>
    </row>
    <row r="411" spans="1:20" s="597" customFormat="1" ht="26.25" customHeight="1" x14ac:dyDescent="0.2">
      <c r="A411" s="639">
        <v>133</v>
      </c>
      <c r="B411" s="631" t="str">
        <f t="shared" si="6"/>
        <v>11.50403178.05</v>
      </c>
      <c r="C411" s="638" t="s">
        <v>2079</v>
      </c>
      <c r="D411" s="631" t="str">
        <f>VLOOKUP(E411,[5]QuyetdinhPCGD!$B$6:$C$1417,2,0)</f>
        <v>0403178</v>
      </c>
      <c r="E411" s="691" t="s">
        <v>2073</v>
      </c>
      <c r="F411" s="662" t="s">
        <v>311</v>
      </c>
      <c r="G411" s="636" t="s">
        <v>10</v>
      </c>
      <c r="H411" s="635" t="s">
        <v>309</v>
      </c>
      <c r="I411" s="634"/>
      <c r="J411" s="647" t="s">
        <v>744</v>
      </c>
      <c r="K411" s="647"/>
      <c r="L411" s="646" t="s">
        <v>1467</v>
      </c>
      <c r="M411" s="645" t="s">
        <v>112</v>
      </c>
      <c r="N411" s="644" t="str">
        <f>VLOOKUP(C411,[6]K11!$B$3:$K$1202,10,0)</f>
        <v>Không mở</v>
      </c>
      <c r="O411" s="631" t="s">
        <v>2249</v>
      </c>
      <c r="P411" s="643">
        <f>VLOOKUP(C411,[6]K11!$B$3:$J$1202,9,0)</f>
        <v>0</v>
      </c>
      <c r="Q411" s="598"/>
      <c r="R411" s="558">
        <v>405</v>
      </c>
      <c r="S411" s="558"/>
      <c r="T411" s="558"/>
    </row>
    <row r="412" spans="1:20" s="597" customFormat="1" ht="26.25" customHeight="1" x14ac:dyDescent="0.2">
      <c r="A412" s="639">
        <v>134</v>
      </c>
      <c r="B412" s="631" t="str">
        <f t="shared" si="6"/>
        <v>11.50403178.05</v>
      </c>
      <c r="C412" s="638" t="s">
        <v>2079</v>
      </c>
      <c r="D412" s="631" t="str">
        <f>VLOOKUP(E412,[5]QuyetdinhPCGD!$B$6:$C$1417,2,0)</f>
        <v>0403178</v>
      </c>
      <c r="E412" s="691" t="s">
        <v>2073</v>
      </c>
      <c r="F412" s="636" t="s">
        <v>138</v>
      </c>
      <c r="G412" s="636" t="s">
        <v>12</v>
      </c>
      <c r="H412" s="635" t="s">
        <v>309</v>
      </c>
      <c r="I412" s="634"/>
      <c r="J412" s="647" t="s">
        <v>744</v>
      </c>
      <c r="K412" s="647"/>
      <c r="L412" s="646" t="s">
        <v>1467</v>
      </c>
      <c r="M412" s="645" t="s">
        <v>112</v>
      </c>
      <c r="N412" s="644" t="str">
        <f>VLOOKUP(C412,[6]K11!$B$3:$K$1202,10,0)</f>
        <v>Không mở</v>
      </c>
      <c r="O412" s="631" t="s">
        <v>2249</v>
      </c>
      <c r="P412" s="643">
        <f>VLOOKUP(C412,[6]K11!$B$3:$J$1202,9,0)</f>
        <v>0</v>
      </c>
      <c r="Q412" s="598"/>
      <c r="R412" s="558">
        <v>406</v>
      </c>
      <c r="S412" s="558"/>
      <c r="T412" s="558"/>
    </row>
    <row r="413" spans="1:20" s="597" customFormat="1" ht="26.25" customHeight="1" x14ac:dyDescent="0.2">
      <c r="A413" s="639">
        <v>135</v>
      </c>
      <c r="B413" s="631" t="str">
        <f t="shared" si="6"/>
        <v>11.50403178.06</v>
      </c>
      <c r="C413" s="638" t="s">
        <v>2080</v>
      </c>
      <c r="D413" s="631" t="str">
        <f>VLOOKUP(E413,[5]QuyetdinhPCGD!$B$6:$C$1417,2,0)</f>
        <v>0403178</v>
      </c>
      <c r="E413" s="691" t="s">
        <v>2073</v>
      </c>
      <c r="F413" s="662" t="s">
        <v>311</v>
      </c>
      <c r="G413" s="636" t="s">
        <v>11</v>
      </c>
      <c r="H413" s="635" t="s">
        <v>309</v>
      </c>
      <c r="I413" s="634"/>
      <c r="J413" s="647" t="s">
        <v>744</v>
      </c>
      <c r="K413" s="647"/>
      <c r="L413" s="646" t="s">
        <v>1467</v>
      </c>
      <c r="M413" s="645" t="s">
        <v>115</v>
      </c>
      <c r="N413" s="644" t="str">
        <f>VLOOKUP(C413,[6]K11!$B$3:$K$1202,10,0)</f>
        <v>Không mở</v>
      </c>
      <c r="O413" s="631" t="s">
        <v>2249</v>
      </c>
      <c r="P413" s="643">
        <f>VLOOKUP(C413,[6]K11!$B$3:$J$1202,9,0)</f>
        <v>0</v>
      </c>
      <c r="Q413" s="598"/>
      <c r="R413" s="558">
        <v>407</v>
      </c>
      <c r="S413" s="558"/>
      <c r="T413" s="558"/>
    </row>
    <row r="414" spans="1:20" s="597" customFormat="1" ht="26.25" customHeight="1" x14ac:dyDescent="0.2">
      <c r="A414" s="639">
        <v>136</v>
      </c>
      <c r="B414" s="631" t="str">
        <f t="shared" si="6"/>
        <v>11.50403178.06</v>
      </c>
      <c r="C414" s="638" t="s">
        <v>2080</v>
      </c>
      <c r="D414" s="631" t="str">
        <f>VLOOKUP(E414,[5]QuyetdinhPCGD!$B$6:$C$1417,2,0)</f>
        <v>0403178</v>
      </c>
      <c r="E414" s="691" t="s">
        <v>2073</v>
      </c>
      <c r="F414" s="636" t="s">
        <v>142</v>
      </c>
      <c r="G414" s="636" t="s">
        <v>13</v>
      </c>
      <c r="H414" s="635" t="s">
        <v>309</v>
      </c>
      <c r="I414" s="634"/>
      <c r="J414" s="647" t="s">
        <v>744</v>
      </c>
      <c r="K414" s="647"/>
      <c r="L414" s="646" t="s">
        <v>1467</v>
      </c>
      <c r="M414" s="645" t="s">
        <v>115</v>
      </c>
      <c r="N414" s="644" t="str">
        <f>VLOOKUP(C414,[6]K11!$B$3:$K$1202,10,0)</f>
        <v>Không mở</v>
      </c>
      <c r="O414" s="631" t="s">
        <v>2249</v>
      </c>
      <c r="P414" s="643">
        <f>VLOOKUP(C414,[6]K11!$B$3:$J$1202,9,0)</f>
        <v>0</v>
      </c>
      <c r="Q414" s="598"/>
      <c r="R414" s="558">
        <v>408</v>
      </c>
      <c r="S414" s="558"/>
      <c r="T414" s="558"/>
    </row>
    <row r="415" spans="1:20" s="597" customFormat="1" ht="26.25" customHeight="1" x14ac:dyDescent="0.2">
      <c r="A415" s="639">
        <v>137</v>
      </c>
      <c r="B415" s="631" t="str">
        <f t="shared" si="6"/>
        <v>11.51303186.01</v>
      </c>
      <c r="C415" s="638" t="s">
        <v>1838</v>
      </c>
      <c r="D415" s="631" t="str">
        <f>VLOOKUP(E415,[5]QuyetdinhPCGD!$B$6:$C$1417,2,0)</f>
        <v>1303186</v>
      </c>
      <c r="E415" s="744" t="s">
        <v>1839</v>
      </c>
      <c r="F415" s="636" t="s">
        <v>85</v>
      </c>
      <c r="G415" s="636" t="s">
        <v>8</v>
      </c>
      <c r="H415" s="635" t="s">
        <v>1840</v>
      </c>
      <c r="I415" s="571"/>
      <c r="J415" s="566" t="s">
        <v>1841</v>
      </c>
      <c r="K415" s="647"/>
      <c r="L415" s="643" t="s">
        <v>274</v>
      </c>
      <c r="M415" s="645" t="s">
        <v>62</v>
      </c>
      <c r="N415" s="651" t="str">
        <f>VLOOKUP(C415,[6]K11!$B$3:$K$1202,10,0)</f>
        <v>Mở</v>
      </c>
      <c r="O415" s="631" t="s">
        <v>2249</v>
      </c>
      <c r="P415" s="643">
        <f>VLOOKUP(C415,[6]K11!$B$3:$J$1202,9,0)</f>
        <v>35</v>
      </c>
      <c r="Q415" s="566"/>
      <c r="R415" s="558">
        <v>409</v>
      </c>
      <c r="S415" s="558" t="s">
        <v>2472</v>
      </c>
      <c r="T415" s="558"/>
    </row>
    <row r="416" spans="1:20" s="597" customFormat="1" ht="26.25" customHeight="1" x14ac:dyDescent="0.2">
      <c r="A416" s="639">
        <v>138</v>
      </c>
      <c r="B416" s="631" t="str">
        <f t="shared" si="6"/>
        <v>11.51303186.01</v>
      </c>
      <c r="C416" s="638" t="s">
        <v>1838</v>
      </c>
      <c r="D416" s="631" t="str">
        <f>VLOOKUP(E416,[5]QuyetdinhPCGD!$B$6:$C$1417,2,0)</f>
        <v>1303186</v>
      </c>
      <c r="E416" s="744" t="s">
        <v>1839</v>
      </c>
      <c r="F416" s="636" t="s">
        <v>85</v>
      </c>
      <c r="G416" s="636" t="s">
        <v>10</v>
      </c>
      <c r="H416" s="635" t="s">
        <v>1840</v>
      </c>
      <c r="I416" s="571"/>
      <c r="J416" s="566" t="s">
        <v>1841</v>
      </c>
      <c r="K416" s="647"/>
      <c r="L416" s="643" t="s">
        <v>274</v>
      </c>
      <c r="M416" s="645" t="s">
        <v>62</v>
      </c>
      <c r="N416" s="651" t="str">
        <f>VLOOKUP(C416,[6]K11!$B$3:$K$1202,10,0)</f>
        <v>Mở</v>
      </c>
      <c r="O416" s="631" t="s">
        <v>2249</v>
      </c>
      <c r="P416" s="643">
        <f>VLOOKUP(C416,[6]K11!$B$3:$J$1202,9,0)</f>
        <v>35</v>
      </c>
      <c r="Q416" s="566"/>
      <c r="R416" s="558">
        <v>410</v>
      </c>
      <c r="S416" s="558" t="s">
        <v>2472</v>
      </c>
      <c r="T416" s="558"/>
    </row>
    <row r="417" spans="1:20" s="597" customFormat="1" ht="26.25" customHeight="1" x14ac:dyDescent="0.2">
      <c r="A417" s="639">
        <v>139</v>
      </c>
      <c r="B417" s="631" t="str">
        <f t="shared" si="6"/>
        <v>11.51303186.02</v>
      </c>
      <c r="C417" s="638" t="s">
        <v>1842</v>
      </c>
      <c r="D417" s="631" t="str">
        <f>VLOOKUP(E417,[5]QuyetdinhPCGD!$B$6:$C$1417,2,0)</f>
        <v>1303186</v>
      </c>
      <c r="E417" s="744" t="s">
        <v>1839</v>
      </c>
      <c r="F417" s="636" t="s">
        <v>72</v>
      </c>
      <c r="G417" s="636" t="s">
        <v>8</v>
      </c>
      <c r="H417" s="635" t="s">
        <v>1840</v>
      </c>
      <c r="I417" s="571"/>
      <c r="J417" s="566" t="s">
        <v>1841</v>
      </c>
      <c r="K417" s="647"/>
      <c r="L417" s="643" t="s">
        <v>274</v>
      </c>
      <c r="M417" s="645" t="s">
        <v>70</v>
      </c>
      <c r="N417" s="651" t="str">
        <f>VLOOKUP(C417,[6]K11!$B$3:$K$1202,10,0)</f>
        <v>Mở</v>
      </c>
      <c r="O417" s="631" t="s">
        <v>2249</v>
      </c>
      <c r="P417" s="643">
        <f>VLOOKUP(C417,[6]K11!$B$3:$J$1202,9,0)</f>
        <v>35</v>
      </c>
      <c r="Q417" s="566"/>
      <c r="R417" s="558">
        <v>411</v>
      </c>
      <c r="S417" s="558" t="s">
        <v>2472</v>
      </c>
      <c r="T417" s="558"/>
    </row>
    <row r="418" spans="1:20" s="597" customFormat="1" ht="26.25" customHeight="1" x14ac:dyDescent="0.2">
      <c r="A418" s="639">
        <v>140</v>
      </c>
      <c r="B418" s="631" t="str">
        <f t="shared" si="6"/>
        <v>11.51303186.02</v>
      </c>
      <c r="C418" s="638" t="s">
        <v>1842</v>
      </c>
      <c r="D418" s="631" t="str">
        <f>VLOOKUP(E418,[5]QuyetdinhPCGD!$B$6:$C$1417,2,0)</f>
        <v>1303186</v>
      </c>
      <c r="E418" s="744" t="s">
        <v>1839</v>
      </c>
      <c r="F418" s="636" t="s">
        <v>72</v>
      </c>
      <c r="G418" s="636" t="s">
        <v>10</v>
      </c>
      <c r="H418" s="635" t="s">
        <v>1840</v>
      </c>
      <c r="I418" s="571"/>
      <c r="J418" s="566" t="s">
        <v>1841</v>
      </c>
      <c r="K418" s="647"/>
      <c r="L418" s="643" t="s">
        <v>274</v>
      </c>
      <c r="M418" s="645" t="s">
        <v>70</v>
      </c>
      <c r="N418" s="651" t="str">
        <f>VLOOKUP(C418,[6]K11!$B$3:$K$1202,10,0)</f>
        <v>Mở</v>
      </c>
      <c r="O418" s="631" t="s">
        <v>2249</v>
      </c>
      <c r="P418" s="643">
        <f>VLOOKUP(C418,[6]K11!$B$3:$J$1202,9,0)</f>
        <v>35</v>
      </c>
      <c r="Q418" s="566"/>
      <c r="R418" s="558">
        <v>412</v>
      </c>
      <c r="S418" s="558" t="s">
        <v>2472</v>
      </c>
      <c r="T418" s="558"/>
    </row>
    <row r="419" spans="1:20" s="597" customFormat="1" ht="26.25" customHeight="1" x14ac:dyDescent="0.2">
      <c r="A419" s="639">
        <v>141</v>
      </c>
      <c r="B419" s="631" t="str">
        <f t="shared" si="6"/>
        <v>11.51303186.03</v>
      </c>
      <c r="C419" s="638" t="s">
        <v>1843</v>
      </c>
      <c r="D419" s="631" t="str">
        <f>VLOOKUP(E419,[5]QuyetdinhPCGD!$B$6:$C$1417,2,0)</f>
        <v>1303186</v>
      </c>
      <c r="E419" s="706" t="s">
        <v>1839</v>
      </c>
      <c r="F419" s="636" t="s">
        <v>145</v>
      </c>
      <c r="G419" s="636" t="s">
        <v>8</v>
      </c>
      <c r="H419" s="635" t="s">
        <v>1840</v>
      </c>
      <c r="I419" s="634"/>
      <c r="J419" s="647" t="s">
        <v>1841</v>
      </c>
      <c r="K419" s="647"/>
      <c r="L419" s="643" t="s">
        <v>274</v>
      </c>
      <c r="M419" s="645" t="s">
        <v>75</v>
      </c>
      <c r="N419" s="644" t="str">
        <f>VLOOKUP(C419,[6]K11!$B$3:$K$1202,10,0)</f>
        <v>Không mở</v>
      </c>
      <c r="O419" s="631" t="s">
        <v>2249</v>
      </c>
      <c r="P419" s="643">
        <f>VLOOKUP(C419,[6]K11!$B$3:$J$1202,9,0)</f>
        <v>2</v>
      </c>
      <c r="Q419" s="566"/>
      <c r="R419" s="558">
        <v>413</v>
      </c>
      <c r="S419" s="558"/>
      <c r="T419" s="558"/>
    </row>
    <row r="420" spans="1:20" s="597" customFormat="1" ht="26.25" customHeight="1" x14ac:dyDescent="0.2">
      <c r="A420" s="639">
        <v>142</v>
      </c>
      <c r="B420" s="631" t="str">
        <f t="shared" si="6"/>
        <v>11.51303186.03</v>
      </c>
      <c r="C420" s="638" t="s">
        <v>1843</v>
      </c>
      <c r="D420" s="631" t="str">
        <f>VLOOKUP(E420,[5]QuyetdinhPCGD!$B$6:$C$1417,2,0)</f>
        <v>1303186</v>
      </c>
      <c r="E420" s="706" t="s">
        <v>1839</v>
      </c>
      <c r="F420" s="636" t="s">
        <v>145</v>
      </c>
      <c r="G420" s="636" t="s">
        <v>10</v>
      </c>
      <c r="H420" s="635" t="s">
        <v>1840</v>
      </c>
      <c r="I420" s="634"/>
      <c r="J420" s="647" t="s">
        <v>1841</v>
      </c>
      <c r="K420" s="647"/>
      <c r="L420" s="643" t="s">
        <v>274</v>
      </c>
      <c r="M420" s="645" t="s">
        <v>75</v>
      </c>
      <c r="N420" s="644" t="str">
        <f>VLOOKUP(C420,[6]K11!$B$3:$K$1202,10,0)</f>
        <v>Không mở</v>
      </c>
      <c r="O420" s="631" t="s">
        <v>2249</v>
      </c>
      <c r="P420" s="643">
        <f>VLOOKUP(C420,[6]K11!$B$3:$J$1202,9,0)</f>
        <v>2</v>
      </c>
      <c r="Q420" s="566"/>
      <c r="R420" s="558">
        <v>414</v>
      </c>
      <c r="S420" s="558"/>
      <c r="T420" s="558"/>
    </row>
    <row r="421" spans="1:20" s="597" customFormat="1" ht="26.25" customHeight="1" x14ac:dyDescent="0.2">
      <c r="A421" s="639">
        <v>143</v>
      </c>
      <c r="B421" s="631" t="str">
        <f t="shared" si="6"/>
        <v>11.51303186.04</v>
      </c>
      <c r="C421" s="638" t="s">
        <v>1844</v>
      </c>
      <c r="D421" s="631" t="str">
        <f>VLOOKUP(E421,[5]QuyetdinhPCGD!$B$6:$C$1417,2,0)</f>
        <v>1303186</v>
      </c>
      <c r="E421" s="744" t="s">
        <v>1839</v>
      </c>
      <c r="F421" s="636" t="s">
        <v>81</v>
      </c>
      <c r="G421" s="636" t="s">
        <v>8</v>
      </c>
      <c r="H421" s="635" t="s">
        <v>984</v>
      </c>
      <c r="I421" s="571"/>
      <c r="J421" s="566" t="s">
        <v>1841</v>
      </c>
      <c r="K421" s="647"/>
      <c r="L421" s="643" t="s">
        <v>274</v>
      </c>
      <c r="M421" s="645" t="s">
        <v>89</v>
      </c>
      <c r="N421" s="651" t="str">
        <f>VLOOKUP(C421,[6]K11!$B$3:$K$1202,10,0)</f>
        <v>Mở</v>
      </c>
      <c r="O421" s="631" t="s">
        <v>2249</v>
      </c>
      <c r="P421" s="643">
        <f>VLOOKUP(C421,[6]K11!$B$3:$J$1202,9,0)</f>
        <v>30</v>
      </c>
      <c r="Q421" s="707" t="s">
        <v>2143</v>
      </c>
      <c r="R421" s="558">
        <v>415</v>
      </c>
      <c r="S421" s="558" t="s">
        <v>4627</v>
      </c>
      <c r="T421" s="558"/>
    </row>
    <row r="422" spans="1:20" s="597" customFormat="1" ht="26.25" customHeight="1" x14ac:dyDescent="0.2">
      <c r="A422" s="639">
        <v>144</v>
      </c>
      <c r="B422" s="631" t="str">
        <f t="shared" si="6"/>
        <v>11.51303186.04</v>
      </c>
      <c r="C422" s="638" t="s">
        <v>1844</v>
      </c>
      <c r="D422" s="631" t="str">
        <f>VLOOKUP(E422,[5]QuyetdinhPCGD!$B$6:$C$1417,2,0)</f>
        <v>1303186</v>
      </c>
      <c r="E422" s="744" t="s">
        <v>1839</v>
      </c>
      <c r="F422" s="636" t="s">
        <v>81</v>
      </c>
      <c r="G422" s="636" t="s">
        <v>10</v>
      </c>
      <c r="H422" s="635" t="s">
        <v>984</v>
      </c>
      <c r="I422" s="571"/>
      <c r="J422" s="566" t="s">
        <v>1841</v>
      </c>
      <c r="K422" s="647"/>
      <c r="L422" s="643" t="s">
        <v>274</v>
      </c>
      <c r="M422" s="645" t="s">
        <v>89</v>
      </c>
      <c r="N422" s="651" t="str">
        <f>VLOOKUP(C422,[6]K11!$B$3:$K$1202,10,0)</f>
        <v>Mở</v>
      </c>
      <c r="O422" s="631" t="s">
        <v>2249</v>
      </c>
      <c r="P422" s="643">
        <f>VLOOKUP(C422,[6]K11!$B$3:$J$1202,9,0)</f>
        <v>30</v>
      </c>
      <c r="Q422" s="707" t="s">
        <v>2143</v>
      </c>
      <c r="R422" s="558">
        <v>416</v>
      </c>
      <c r="S422" s="558" t="s">
        <v>4627</v>
      </c>
      <c r="T422" s="558"/>
    </row>
    <row r="423" spans="1:20" s="597" customFormat="1" ht="26.25" customHeight="1" x14ac:dyDescent="0.2">
      <c r="A423" s="639">
        <v>145</v>
      </c>
      <c r="B423" s="631" t="str">
        <f t="shared" si="6"/>
        <v>11.51303186.05</v>
      </c>
      <c r="C423" s="638" t="s">
        <v>1845</v>
      </c>
      <c r="D423" s="631" t="str">
        <f>VLOOKUP(E423,[5]QuyetdinhPCGD!$B$6:$C$1417,2,0)</f>
        <v>1303186</v>
      </c>
      <c r="E423" s="744" t="s">
        <v>1839</v>
      </c>
      <c r="F423" s="636" t="s">
        <v>67</v>
      </c>
      <c r="G423" s="636" t="s">
        <v>8</v>
      </c>
      <c r="H423" s="635" t="s">
        <v>984</v>
      </c>
      <c r="I423" s="571"/>
      <c r="J423" s="566" t="s">
        <v>1841</v>
      </c>
      <c r="K423" s="647"/>
      <c r="L423" s="643" t="s">
        <v>274</v>
      </c>
      <c r="M423" s="645" t="s">
        <v>112</v>
      </c>
      <c r="N423" s="651" t="str">
        <f>VLOOKUP(C423,[6]K11!$B$3:$K$1202,10,0)</f>
        <v>Mở</v>
      </c>
      <c r="O423" s="631" t="s">
        <v>2249</v>
      </c>
      <c r="P423" s="643">
        <f>VLOOKUP(C423,[6]K11!$B$3:$J$1202,9,0)</f>
        <v>30</v>
      </c>
      <c r="Q423" s="707" t="s">
        <v>2143</v>
      </c>
      <c r="R423" s="558">
        <v>417</v>
      </c>
      <c r="S423" s="558" t="s">
        <v>4627</v>
      </c>
      <c r="T423" s="558"/>
    </row>
    <row r="424" spans="1:20" s="597" customFormat="1" ht="26.25" customHeight="1" x14ac:dyDescent="0.2">
      <c r="A424" s="639">
        <v>146</v>
      </c>
      <c r="B424" s="631" t="str">
        <f t="shared" si="6"/>
        <v>11.51303186.05</v>
      </c>
      <c r="C424" s="638" t="s">
        <v>1845</v>
      </c>
      <c r="D424" s="631" t="str">
        <f>VLOOKUP(E424,[5]QuyetdinhPCGD!$B$6:$C$1417,2,0)</f>
        <v>1303186</v>
      </c>
      <c r="E424" s="744" t="s">
        <v>1839</v>
      </c>
      <c r="F424" s="636" t="s">
        <v>67</v>
      </c>
      <c r="G424" s="636" t="s">
        <v>10</v>
      </c>
      <c r="H424" s="635" t="s">
        <v>984</v>
      </c>
      <c r="I424" s="571"/>
      <c r="J424" s="566" t="s">
        <v>1841</v>
      </c>
      <c r="K424" s="647"/>
      <c r="L424" s="643" t="s">
        <v>274</v>
      </c>
      <c r="M424" s="645" t="s">
        <v>112</v>
      </c>
      <c r="N424" s="651" t="str">
        <f>VLOOKUP(C424,[6]K11!$B$3:$K$1202,10,0)</f>
        <v>Mở</v>
      </c>
      <c r="O424" s="631" t="s">
        <v>2249</v>
      </c>
      <c r="P424" s="643">
        <f>VLOOKUP(C424,[6]K11!$B$3:$J$1202,9,0)</f>
        <v>30</v>
      </c>
      <c r="Q424" s="707" t="s">
        <v>2143</v>
      </c>
      <c r="R424" s="558">
        <v>418</v>
      </c>
      <c r="S424" s="558" t="s">
        <v>4627</v>
      </c>
      <c r="T424" s="558"/>
    </row>
    <row r="425" spans="1:20" s="597" customFormat="1" ht="26.25" customHeight="1" x14ac:dyDescent="0.2">
      <c r="A425" s="639">
        <v>147</v>
      </c>
      <c r="B425" s="631" t="str">
        <f t="shared" si="6"/>
        <v>11.51303186.06</v>
      </c>
      <c r="C425" s="638" t="s">
        <v>1846</v>
      </c>
      <c r="D425" s="631" t="str">
        <f>VLOOKUP(E425,[5]QuyetdinhPCGD!$B$6:$C$1417,2,0)</f>
        <v>1303186</v>
      </c>
      <c r="E425" s="706" t="s">
        <v>1839</v>
      </c>
      <c r="F425" s="636" t="s">
        <v>79</v>
      </c>
      <c r="G425" s="636" t="s">
        <v>8</v>
      </c>
      <c r="H425" s="660" t="s">
        <v>87</v>
      </c>
      <c r="I425" s="634"/>
      <c r="J425" s="647" t="s">
        <v>1841</v>
      </c>
      <c r="K425" s="647"/>
      <c r="L425" s="643" t="s">
        <v>274</v>
      </c>
      <c r="M425" s="645" t="s">
        <v>115</v>
      </c>
      <c r="N425" s="644" t="str">
        <f>VLOOKUP(C425,[6]K11!$B$3:$K$1202,10,0)</f>
        <v>Không mở</v>
      </c>
      <c r="O425" s="631" t="s">
        <v>2249</v>
      </c>
      <c r="P425" s="643">
        <f>VLOOKUP(C425,[6]K11!$B$3:$J$1202,9,0)</f>
        <v>0</v>
      </c>
      <c r="Q425" s="599"/>
      <c r="R425" s="558">
        <v>419</v>
      </c>
      <c r="S425" s="558"/>
      <c r="T425" s="558"/>
    </row>
    <row r="426" spans="1:20" s="597" customFormat="1" ht="26.25" customHeight="1" x14ac:dyDescent="0.2">
      <c r="A426" s="639">
        <v>148</v>
      </c>
      <c r="B426" s="631" t="str">
        <f t="shared" si="6"/>
        <v>11.51303186.06</v>
      </c>
      <c r="C426" s="638" t="s">
        <v>1846</v>
      </c>
      <c r="D426" s="631" t="str">
        <f>VLOOKUP(E426,[5]QuyetdinhPCGD!$B$6:$C$1417,2,0)</f>
        <v>1303186</v>
      </c>
      <c r="E426" s="706" t="s">
        <v>1839</v>
      </c>
      <c r="F426" s="636" t="s">
        <v>79</v>
      </c>
      <c r="G426" s="636" t="s">
        <v>10</v>
      </c>
      <c r="H426" s="660" t="s">
        <v>87</v>
      </c>
      <c r="I426" s="634"/>
      <c r="J426" s="647" t="s">
        <v>1841</v>
      </c>
      <c r="K426" s="647"/>
      <c r="L426" s="643" t="s">
        <v>274</v>
      </c>
      <c r="M426" s="645" t="s">
        <v>115</v>
      </c>
      <c r="N426" s="644" t="str">
        <f>VLOOKUP(C426,[6]K11!$B$3:$K$1202,10,0)</f>
        <v>Không mở</v>
      </c>
      <c r="O426" s="631" t="s">
        <v>2249</v>
      </c>
      <c r="P426" s="643">
        <f>VLOOKUP(C426,[6]K11!$B$3:$J$1202,9,0)</f>
        <v>0</v>
      </c>
      <c r="Q426" s="599"/>
      <c r="R426" s="558">
        <v>420</v>
      </c>
      <c r="S426" s="558"/>
      <c r="T426" s="558"/>
    </row>
    <row r="427" spans="1:20" s="597" customFormat="1" ht="26.25" customHeight="1" x14ac:dyDescent="0.2">
      <c r="A427" s="639">
        <v>149</v>
      </c>
      <c r="B427" s="631" t="str">
        <f t="shared" si="6"/>
        <v>11.51303186.07</v>
      </c>
      <c r="C427" s="638" t="s">
        <v>1847</v>
      </c>
      <c r="D427" s="631" t="str">
        <f>VLOOKUP(E427,[5]QuyetdinhPCGD!$B$6:$C$1417,2,0)</f>
        <v>1303186</v>
      </c>
      <c r="E427" s="706" t="s">
        <v>1839</v>
      </c>
      <c r="F427" s="636" t="s">
        <v>85</v>
      </c>
      <c r="G427" s="636" t="s">
        <v>11</v>
      </c>
      <c r="H427" s="635" t="s">
        <v>1840</v>
      </c>
      <c r="I427" s="634"/>
      <c r="J427" s="647" t="s">
        <v>1841</v>
      </c>
      <c r="K427" s="647"/>
      <c r="L427" s="643" t="s">
        <v>274</v>
      </c>
      <c r="M427" s="645" t="s">
        <v>117</v>
      </c>
      <c r="N427" s="644" t="str">
        <f>VLOOKUP(C427,[6]K11!$B$3:$K$1202,10,0)</f>
        <v>Không mở</v>
      </c>
      <c r="O427" s="631" t="s">
        <v>2249</v>
      </c>
      <c r="P427" s="643">
        <f>VLOOKUP(C427,[6]K11!$B$3:$J$1202,9,0)</f>
        <v>2</v>
      </c>
      <c r="Q427" s="598"/>
      <c r="R427" s="558">
        <v>421</v>
      </c>
      <c r="S427" s="558"/>
      <c r="T427" s="558"/>
    </row>
    <row r="428" spans="1:20" s="597" customFormat="1" ht="26.25" customHeight="1" x14ac:dyDescent="0.2">
      <c r="A428" s="639">
        <v>150</v>
      </c>
      <c r="B428" s="631" t="str">
        <f t="shared" si="6"/>
        <v>11.51303186.07</v>
      </c>
      <c r="C428" s="638" t="s">
        <v>1847</v>
      </c>
      <c r="D428" s="631" t="str">
        <f>VLOOKUP(E428,[5]QuyetdinhPCGD!$B$6:$C$1417,2,0)</f>
        <v>1303186</v>
      </c>
      <c r="E428" s="706" t="s">
        <v>1839</v>
      </c>
      <c r="F428" s="636" t="s">
        <v>85</v>
      </c>
      <c r="G428" s="636" t="s">
        <v>13</v>
      </c>
      <c r="H428" s="635" t="s">
        <v>1840</v>
      </c>
      <c r="I428" s="634"/>
      <c r="J428" s="647" t="s">
        <v>1841</v>
      </c>
      <c r="K428" s="647"/>
      <c r="L428" s="643" t="s">
        <v>274</v>
      </c>
      <c r="M428" s="645" t="s">
        <v>117</v>
      </c>
      <c r="N428" s="644" t="str">
        <f>VLOOKUP(C428,[6]K11!$B$3:$K$1202,10,0)</f>
        <v>Không mở</v>
      </c>
      <c r="O428" s="631" t="s">
        <v>2249</v>
      </c>
      <c r="P428" s="643">
        <f>VLOOKUP(C428,[6]K11!$B$3:$J$1202,9,0)</f>
        <v>2</v>
      </c>
      <c r="Q428" s="598"/>
      <c r="R428" s="558">
        <v>422</v>
      </c>
      <c r="S428" s="558"/>
      <c r="T428" s="558"/>
    </row>
    <row r="429" spans="1:20" s="597" customFormat="1" ht="26.25" customHeight="1" x14ac:dyDescent="0.2">
      <c r="A429" s="639">
        <v>151</v>
      </c>
      <c r="B429" s="631" t="str">
        <f t="shared" si="6"/>
        <v>11.51303186.08</v>
      </c>
      <c r="C429" s="638" t="s">
        <v>1848</v>
      </c>
      <c r="D429" s="631" t="str">
        <f>VLOOKUP(E429,[5]QuyetdinhPCGD!$B$6:$C$1417,2,0)</f>
        <v>1303186</v>
      </c>
      <c r="E429" s="744" t="s">
        <v>1839</v>
      </c>
      <c r="F429" s="636" t="s">
        <v>72</v>
      </c>
      <c r="G429" s="636" t="s">
        <v>11</v>
      </c>
      <c r="H429" s="635" t="s">
        <v>1840</v>
      </c>
      <c r="I429" s="571"/>
      <c r="J429" s="566" t="s">
        <v>1841</v>
      </c>
      <c r="K429" s="647"/>
      <c r="L429" s="643" t="s">
        <v>274</v>
      </c>
      <c r="M429" s="645" t="s">
        <v>119</v>
      </c>
      <c r="N429" s="651" t="str">
        <f>VLOOKUP(C429,[6]K11!$B$3:$K$1202,10,0)</f>
        <v>Mở</v>
      </c>
      <c r="O429" s="631" t="s">
        <v>2249</v>
      </c>
      <c r="P429" s="643">
        <f>VLOOKUP(C429,[6]K11!$B$3:$J$1202,9,0)</f>
        <v>35</v>
      </c>
      <c r="Q429" s="598"/>
      <c r="R429" s="558">
        <v>423</v>
      </c>
      <c r="S429" s="558" t="s">
        <v>2472</v>
      </c>
      <c r="T429" s="558"/>
    </row>
    <row r="430" spans="1:20" s="597" customFormat="1" ht="26.25" customHeight="1" x14ac:dyDescent="0.2">
      <c r="A430" s="639">
        <v>152</v>
      </c>
      <c r="B430" s="631" t="str">
        <f t="shared" si="6"/>
        <v>11.51303186.08</v>
      </c>
      <c r="C430" s="638" t="s">
        <v>1848</v>
      </c>
      <c r="D430" s="631" t="str">
        <f>VLOOKUP(E430,[5]QuyetdinhPCGD!$B$6:$C$1417,2,0)</f>
        <v>1303186</v>
      </c>
      <c r="E430" s="744" t="s">
        <v>1839</v>
      </c>
      <c r="F430" s="636" t="s">
        <v>72</v>
      </c>
      <c r="G430" s="636" t="s">
        <v>13</v>
      </c>
      <c r="H430" s="635" t="s">
        <v>1840</v>
      </c>
      <c r="I430" s="571"/>
      <c r="J430" s="566" t="s">
        <v>1841</v>
      </c>
      <c r="K430" s="647"/>
      <c r="L430" s="643" t="s">
        <v>274</v>
      </c>
      <c r="M430" s="645" t="s">
        <v>119</v>
      </c>
      <c r="N430" s="651" t="str">
        <f>VLOOKUP(C430,[6]K11!$B$3:$K$1202,10,0)</f>
        <v>Mở</v>
      </c>
      <c r="O430" s="631" t="s">
        <v>2249</v>
      </c>
      <c r="P430" s="643">
        <f>VLOOKUP(C430,[6]K11!$B$3:$J$1202,9,0)</f>
        <v>35</v>
      </c>
      <c r="Q430" s="598"/>
      <c r="R430" s="558">
        <v>424</v>
      </c>
      <c r="S430" s="558" t="s">
        <v>2472</v>
      </c>
      <c r="T430" s="558"/>
    </row>
    <row r="431" spans="1:20" s="597" customFormat="1" ht="26.25" customHeight="1" x14ac:dyDescent="0.2">
      <c r="A431" s="639">
        <v>153</v>
      </c>
      <c r="B431" s="631" t="str">
        <f t="shared" si="6"/>
        <v>11.51303186.09</v>
      </c>
      <c r="C431" s="638" t="s">
        <v>1849</v>
      </c>
      <c r="D431" s="631" t="str">
        <f>VLOOKUP(E431,[5]QuyetdinhPCGD!$B$6:$C$1417,2,0)</f>
        <v>1303186</v>
      </c>
      <c r="E431" s="706" t="s">
        <v>1839</v>
      </c>
      <c r="F431" s="636" t="s">
        <v>145</v>
      </c>
      <c r="G431" s="636" t="s">
        <v>11</v>
      </c>
      <c r="H431" s="635" t="s">
        <v>1840</v>
      </c>
      <c r="I431" s="634"/>
      <c r="J431" s="647" t="s">
        <v>1841</v>
      </c>
      <c r="K431" s="647"/>
      <c r="L431" s="643" t="s">
        <v>274</v>
      </c>
      <c r="M431" s="645" t="s">
        <v>176</v>
      </c>
      <c r="N431" s="644" t="str">
        <f>VLOOKUP(C431,[6]K11!$B$3:$K$1202,10,0)</f>
        <v>Không mở</v>
      </c>
      <c r="O431" s="631" t="s">
        <v>2249</v>
      </c>
      <c r="P431" s="643">
        <f>VLOOKUP(C431,[6]K11!$B$3:$J$1202,9,0)</f>
        <v>8</v>
      </c>
      <c r="Q431" s="598"/>
      <c r="R431" s="558">
        <v>425</v>
      </c>
      <c r="S431" s="558"/>
      <c r="T431" s="558"/>
    </row>
    <row r="432" spans="1:20" s="597" customFormat="1" ht="26.25" customHeight="1" x14ac:dyDescent="0.2">
      <c r="A432" s="639">
        <v>154</v>
      </c>
      <c r="B432" s="631" t="str">
        <f t="shared" si="6"/>
        <v>11.51303186.09</v>
      </c>
      <c r="C432" s="638" t="s">
        <v>1849</v>
      </c>
      <c r="D432" s="631" t="str">
        <f>VLOOKUP(E432,[5]QuyetdinhPCGD!$B$6:$C$1417,2,0)</f>
        <v>1303186</v>
      </c>
      <c r="E432" s="706" t="s">
        <v>1839</v>
      </c>
      <c r="F432" s="636" t="s">
        <v>145</v>
      </c>
      <c r="G432" s="636" t="s">
        <v>13</v>
      </c>
      <c r="H432" s="635" t="s">
        <v>1840</v>
      </c>
      <c r="I432" s="634"/>
      <c r="J432" s="647" t="s">
        <v>1841</v>
      </c>
      <c r="K432" s="647"/>
      <c r="L432" s="643" t="s">
        <v>274</v>
      </c>
      <c r="M432" s="645" t="s">
        <v>176</v>
      </c>
      <c r="N432" s="644" t="str">
        <f>VLOOKUP(C432,[6]K11!$B$3:$K$1202,10,0)</f>
        <v>Không mở</v>
      </c>
      <c r="O432" s="631" t="s">
        <v>2249</v>
      </c>
      <c r="P432" s="643">
        <f>VLOOKUP(C432,[6]K11!$B$3:$J$1202,9,0)</f>
        <v>8</v>
      </c>
      <c r="Q432" s="598"/>
      <c r="R432" s="558">
        <v>426</v>
      </c>
      <c r="S432" s="558"/>
      <c r="T432" s="558"/>
    </row>
    <row r="433" spans="1:20" s="597" customFormat="1" ht="26.25" customHeight="1" x14ac:dyDescent="0.2">
      <c r="A433" s="639">
        <v>155</v>
      </c>
      <c r="B433" s="631" t="str">
        <f t="shared" si="6"/>
        <v>11.50403119.01</v>
      </c>
      <c r="C433" s="638" t="s">
        <v>953</v>
      </c>
      <c r="D433" s="631" t="str">
        <f>VLOOKUP(E433,[5]QuyetdinhPCGD!$B$6:$C$1417,2,0)</f>
        <v>0403119</v>
      </c>
      <c r="E433" s="570" t="s">
        <v>954</v>
      </c>
      <c r="F433" s="636" t="s">
        <v>98</v>
      </c>
      <c r="G433" s="636" t="s">
        <v>12</v>
      </c>
      <c r="H433" s="635" t="s">
        <v>717</v>
      </c>
      <c r="I433" s="571"/>
      <c r="J433" s="566" t="s">
        <v>77</v>
      </c>
      <c r="K433" s="647"/>
      <c r="L433" s="646" t="s">
        <v>955</v>
      </c>
      <c r="M433" s="645" t="s">
        <v>62</v>
      </c>
      <c r="N433" s="651" t="str">
        <f>VLOOKUP(C433,[6]K11!$B$3:$K$1202,10,0)</f>
        <v>Mở</v>
      </c>
      <c r="O433" s="631" t="str">
        <f>VLOOKUP(J433,'[7]Phan ca&amp; Ngay BDhoc'!$B$4:$G$94,6,0)</f>
        <v>20/8/2018</v>
      </c>
      <c r="P433" s="643">
        <f>VLOOKUP(C433,[6]K11!$B$3:$J$1202,9,0)</f>
        <v>73</v>
      </c>
      <c r="Q433" s="566"/>
      <c r="R433" s="558">
        <v>427</v>
      </c>
      <c r="S433" s="558" t="s">
        <v>2472</v>
      </c>
      <c r="T433" s="558"/>
    </row>
    <row r="434" spans="1:20" s="597" customFormat="1" ht="26.25" customHeight="1" x14ac:dyDescent="0.2">
      <c r="A434" s="639">
        <v>156</v>
      </c>
      <c r="B434" s="631" t="str">
        <f t="shared" si="6"/>
        <v>11.50403125.01</v>
      </c>
      <c r="C434" s="638" t="s">
        <v>1199</v>
      </c>
      <c r="D434" s="631" t="str">
        <f>VLOOKUP(E434,[5]QuyetdinhPCGD!$B$6:$C$1417,2,0)</f>
        <v>0403125</v>
      </c>
      <c r="E434" s="704" t="s">
        <v>562</v>
      </c>
      <c r="F434" s="636" t="s">
        <v>98</v>
      </c>
      <c r="G434" s="636" t="s">
        <v>12</v>
      </c>
      <c r="H434" s="635" t="s">
        <v>87</v>
      </c>
      <c r="I434" s="634"/>
      <c r="J434" s="647" t="s">
        <v>77</v>
      </c>
      <c r="K434" s="647"/>
      <c r="L434" s="646" t="s">
        <v>955</v>
      </c>
      <c r="M434" s="645" t="s">
        <v>62</v>
      </c>
      <c r="N434" s="644" t="str">
        <f>VLOOKUP(C434,[6]K11!$B$3:$K$1202,10,0)</f>
        <v>Không mở</v>
      </c>
      <c r="O434" s="631" t="str">
        <f>VLOOKUP(J434,'[7]Phan ca&amp; Ngay BDhoc'!$B$4:$G$94,6,0)</f>
        <v>20/8/2018</v>
      </c>
      <c r="P434" s="643">
        <f>VLOOKUP(C434,[6]K11!$B$3:$J$1202,9,0)</f>
        <v>0</v>
      </c>
      <c r="Q434" s="566"/>
      <c r="R434" s="558">
        <v>428</v>
      </c>
      <c r="S434" s="558"/>
      <c r="T434" s="558"/>
    </row>
    <row r="435" spans="1:20" s="597" customFormat="1" ht="26.25" customHeight="1" x14ac:dyDescent="0.2">
      <c r="A435" s="639">
        <v>157</v>
      </c>
      <c r="B435" s="631" t="str">
        <f t="shared" si="6"/>
        <v>11.50403168.01</v>
      </c>
      <c r="C435" s="638" t="s">
        <v>1642</v>
      </c>
      <c r="D435" s="631" t="str">
        <f>VLOOKUP(E435,[5]QuyetdinhPCGD!$B$6:$C$1417,2,0)</f>
        <v>0403168</v>
      </c>
      <c r="E435" s="570" t="s">
        <v>1643</v>
      </c>
      <c r="F435" s="633" t="s">
        <v>1597</v>
      </c>
      <c r="G435" s="636" t="s">
        <v>12</v>
      </c>
      <c r="H435" s="635" t="s">
        <v>1644</v>
      </c>
      <c r="I435" s="571"/>
      <c r="J435" s="566" t="s">
        <v>77</v>
      </c>
      <c r="K435" s="647"/>
      <c r="L435" s="643" t="s">
        <v>1645</v>
      </c>
      <c r="M435" s="645" t="s">
        <v>62</v>
      </c>
      <c r="N435" s="651" t="str">
        <f>VLOOKUP(C435,[6]K11!$B$3:$K$1202,10,0)</f>
        <v>Mở</v>
      </c>
      <c r="O435" s="631" t="str">
        <f>VLOOKUP(J435,'[7]Phan ca&amp; Ngay BDhoc'!$B$4:$G$94,6,0)</f>
        <v>20/8/2018</v>
      </c>
      <c r="P435" s="643">
        <f>VLOOKUP(C435,[6]K11!$B$3:$J$1202,9,0)</f>
        <v>72</v>
      </c>
      <c r="Q435" s="566"/>
      <c r="R435" s="558">
        <v>429</v>
      </c>
      <c r="S435" s="558" t="s">
        <v>2472</v>
      </c>
      <c r="T435" s="558"/>
    </row>
    <row r="436" spans="1:20" s="597" customFormat="1" ht="26.25" customHeight="1" x14ac:dyDescent="0.2">
      <c r="A436" s="639">
        <v>158</v>
      </c>
      <c r="B436" s="631" t="str">
        <f t="shared" si="6"/>
        <v>11.50403119.02</v>
      </c>
      <c r="C436" s="638" t="s">
        <v>956</v>
      </c>
      <c r="D436" s="631" t="str">
        <f>VLOOKUP(E436,[5]QuyetdinhPCGD!$B$6:$C$1417,2,0)</f>
        <v>0403119</v>
      </c>
      <c r="E436" s="570" t="s">
        <v>954</v>
      </c>
      <c r="F436" s="636" t="s">
        <v>100</v>
      </c>
      <c r="G436" s="636" t="s">
        <v>750</v>
      </c>
      <c r="H436" s="635" t="s">
        <v>717</v>
      </c>
      <c r="I436" s="571"/>
      <c r="J436" s="599" t="s">
        <v>84</v>
      </c>
      <c r="K436" s="705"/>
      <c r="L436" s="646" t="s">
        <v>955</v>
      </c>
      <c r="M436" s="645" t="s">
        <v>70</v>
      </c>
      <c r="N436" s="651" t="str">
        <f>VLOOKUP(C436,[6]K11!$B$3:$K$1202,10,0)</f>
        <v>Mở</v>
      </c>
      <c r="O436" s="631" t="str">
        <f>VLOOKUP(J436,'[7]Phan ca&amp; Ngay BDhoc'!$B$4:$G$94,6,0)</f>
        <v>20/8/2018</v>
      </c>
      <c r="P436" s="643">
        <f>VLOOKUP(C436,[6]K11!$B$3:$J$1202,9,0)</f>
        <v>51</v>
      </c>
      <c r="Q436" s="599"/>
      <c r="R436" s="558">
        <v>430</v>
      </c>
      <c r="S436" s="558" t="s">
        <v>4627</v>
      </c>
      <c r="T436" s="558"/>
    </row>
    <row r="437" spans="1:20" s="597" customFormat="1" ht="26.25" customHeight="1" x14ac:dyDescent="0.2">
      <c r="A437" s="639">
        <v>159</v>
      </c>
      <c r="B437" s="631" t="str">
        <f t="shared" si="6"/>
        <v>11.50403125.02</v>
      </c>
      <c r="C437" s="638" t="s">
        <v>1200</v>
      </c>
      <c r="D437" s="631" t="str">
        <f>VLOOKUP(E437,[5]QuyetdinhPCGD!$B$6:$C$1417,2,0)</f>
        <v>0403125</v>
      </c>
      <c r="E437" s="704" t="s">
        <v>562</v>
      </c>
      <c r="F437" s="636" t="s">
        <v>100</v>
      </c>
      <c r="G437" s="636" t="s">
        <v>750</v>
      </c>
      <c r="H437" s="635" t="s">
        <v>87</v>
      </c>
      <c r="I437" s="634"/>
      <c r="J437" s="705" t="s">
        <v>84</v>
      </c>
      <c r="K437" s="705"/>
      <c r="L437" s="646" t="s">
        <v>955</v>
      </c>
      <c r="M437" s="645" t="s">
        <v>70</v>
      </c>
      <c r="N437" s="644" t="str">
        <f>VLOOKUP(C437,[6]K11!$B$3:$K$1202,10,0)</f>
        <v>Không mở</v>
      </c>
      <c r="O437" s="631" t="str">
        <f>VLOOKUP(J437,'[7]Phan ca&amp; Ngay BDhoc'!$B$4:$G$94,6,0)</f>
        <v>20/8/2018</v>
      </c>
      <c r="P437" s="643">
        <f>VLOOKUP(C437,[6]K11!$B$3:$J$1202,9,0)</f>
        <v>0</v>
      </c>
      <c r="Q437" s="599"/>
      <c r="R437" s="558">
        <v>431</v>
      </c>
      <c r="S437" s="558"/>
      <c r="T437" s="558"/>
    </row>
    <row r="438" spans="1:20" s="597" customFormat="1" ht="26.25" customHeight="1" x14ac:dyDescent="0.2">
      <c r="A438" s="639">
        <v>160</v>
      </c>
      <c r="B438" s="631" t="str">
        <f t="shared" si="6"/>
        <v>11.50403168.02</v>
      </c>
      <c r="C438" s="638" t="s">
        <v>1646</v>
      </c>
      <c r="D438" s="631" t="str">
        <f>VLOOKUP(E438,[5]QuyetdinhPCGD!$B$6:$C$1417,2,0)</f>
        <v>0403168</v>
      </c>
      <c r="E438" s="570" t="s">
        <v>1643</v>
      </c>
      <c r="F438" s="633" t="s">
        <v>1597</v>
      </c>
      <c r="G438" s="636" t="s">
        <v>750</v>
      </c>
      <c r="H438" s="635" t="s">
        <v>1644</v>
      </c>
      <c r="I438" s="571"/>
      <c r="J438" s="599" t="s">
        <v>84</v>
      </c>
      <c r="K438" s="705"/>
      <c r="L438" s="643" t="s">
        <v>1645</v>
      </c>
      <c r="M438" s="645" t="s">
        <v>70</v>
      </c>
      <c r="N438" s="651" t="str">
        <f>VLOOKUP(C438,[6]K11!$B$3:$K$1202,10,0)</f>
        <v>Mở</v>
      </c>
      <c r="O438" s="631" t="str">
        <f>VLOOKUP(J438,'[7]Phan ca&amp; Ngay BDhoc'!$B$4:$G$94,6,0)</f>
        <v>20/8/2018</v>
      </c>
      <c r="P438" s="643">
        <f>VLOOKUP(C438,[6]K11!$B$3:$J$1202,9,0)</f>
        <v>72</v>
      </c>
      <c r="Q438" s="599"/>
      <c r="R438" s="558">
        <v>432</v>
      </c>
      <c r="S438" s="558" t="s">
        <v>2472</v>
      </c>
      <c r="T438" s="558"/>
    </row>
    <row r="439" spans="1:20" s="597" customFormat="1" ht="26.25" customHeight="1" x14ac:dyDescent="0.2">
      <c r="A439" s="639">
        <v>161</v>
      </c>
      <c r="B439" s="631" t="str">
        <f t="shared" si="6"/>
        <v>11.50403119.03</v>
      </c>
      <c r="C439" s="638" t="s">
        <v>957</v>
      </c>
      <c r="D439" s="631" t="str">
        <f>VLOOKUP(E439,[5]QuyetdinhPCGD!$B$6:$C$1417,2,0)</f>
        <v>0403119</v>
      </c>
      <c r="E439" s="570" t="s">
        <v>954</v>
      </c>
      <c r="F439" s="636" t="s">
        <v>98</v>
      </c>
      <c r="G439" s="636" t="s">
        <v>750</v>
      </c>
      <c r="H439" s="635" t="s">
        <v>717</v>
      </c>
      <c r="I439" s="571"/>
      <c r="J439" s="598" t="s">
        <v>86</v>
      </c>
      <c r="K439" s="703"/>
      <c r="L439" s="646" t="s">
        <v>955</v>
      </c>
      <c r="M439" s="645" t="s">
        <v>75</v>
      </c>
      <c r="N439" s="651" t="str">
        <f>VLOOKUP(C439,[6]K11!$B$3:$K$1202,10,0)</f>
        <v>Mở</v>
      </c>
      <c r="O439" s="631" t="str">
        <f>VLOOKUP(J439,'[7]Phan ca&amp; Ngay BDhoc'!$B$4:$G$94,6,0)</f>
        <v>20/8/2018</v>
      </c>
      <c r="P439" s="643">
        <f>VLOOKUP(C439,[6]K11!$B$3:$J$1202,9,0)</f>
        <v>72</v>
      </c>
      <c r="Q439" s="598"/>
      <c r="R439" s="558">
        <v>433</v>
      </c>
      <c r="S439" s="558" t="s">
        <v>2472</v>
      </c>
      <c r="T439" s="558"/>
    </row>
    <row r="440" spans="1:20" s="597" customFormat="1" ht="26.25" customHeight="1" x14ac:dyDescent="0.2">
      <c r="A440" s="639">
        <v>162</v>
      </c>
      <c r="B440" s="631" t="str">
        <f t="shared" si="6"/>
        <v>11.50403125.03</v>
      </c>
      <c r="C440" s="638" t="s">
        <v>1201</v>
      </c>
      <c r="D440" s="631" t="str">
        <f>VLOOKUP(E440,[5]QuyetdinhPCGD!$B$6:$C$1417,2,0)</f>
        <v>0403125</v>
      </c>
      <c r="E440" s="704" t="s">
        <v>562</v>
      </c>
      <c r="F440" s="636" t="s">
        <v>98</v>
      </c>
      <c r="G440" s="636" t="s">
        <v>750</v>
      </c>
      <c r="H440" s="635" t="s">
        <v>87</v>
      </c>
      <c r="I440" s="634"/>
      <c r="J440" s="703" t="s">
        <v>86</v>
      </c>
      <c r="K440" s="703"/>
      <c r="L440" s="646" t="s">
        <v>955</v>
      </c>
      <c r="M440" s="645" t="s">
        <v>75</v>
      </c>
      <c r="N440" s="644" t="str">
        <f>VLOOKUP(C440,[6]K11!$B$3:$K$1202,10,0)</f>
        <v>Không mở</v>
      </c>
      <c r="O440" s="631" t="str">
        <f>VLOOKUP(J440,'[7]Phan ca&amp; Ngay BDhoc'!$B$4:$G$94,6,0)</f>
        <v>20/8/2018</v>
      </c>
      <c r="P440" s="643">
        <f>VLOOKUP(C440,[6]K11!$B$3:$J$1202,9,0)</f>
        <v>0</v>
      </c>
      <c r="Q440" s="598"/>
      <c r="R440" s="558">
        <v>434</v>
      </c>
      <c r="S440" s="558"/>
      <c r="T440" s="558"/>
    </row>
    <row r="441" spans="1:20" s="597" customFormat="1" ht="26.25" customHeight="1" x14ac:dyDescent="0.2">
      <c r="A441" s="639">
        <v>163</v>
      </c>
      <c r="B441" s="631" t="str">
        <f t="shared" si="6"/>
        <v>11.50403168.03</v>
      </c>
      <c r="C441" s="638" t="s">
        <v>1647</v>
      </c>
      <c r="D441" s="631" t="str">
        <f>VLOOKUP(E441,[5]QuyetdinhPCGD!$B$6:$C$1417,2,0)</f>
        <v>0403168</v>
      </c>
      <c r="E441" s="570" t="s">
        <v>1643</v>
      </c>
      <c r="F441" s="633" t="s">
        <v>1597</v>
      </c>
      <c r="G441" s="636" t="s">
        <v>750</v>
      </c>
      <c r="H441" s="635" t="s">
        <v>1644</v>
      </c>
      <c r="I441" s="571"/>
      <c r="J441" s="598" t="s">
        <v>86</v>
      </c>
      <c r="K441" s="703"/>
      <c r="L441" s="643" t="s">
        <v>1645</v>
      </c>
      <c r="M441" s="645" t="s">
        <v>75</v>
      </c>
      <c r="N441" s="651" t="str">
        <f>VLOOKUP(C441,[6]K11!$B$3:$K$1202,10,0)</f>
        <v>Mở</v>
      </c>
      <c r="O441" s="631" t="str">
        <f>VLOOKUP(J441,'[7]Phan ca&amp; Ngay BDhoc'!$B$4:$G$94,6,0)</f>
        <v>20/8/2018</v>
      </c>
      <c r="P441" s="643">
        <f>VLOOKUP(C441,[6]K11!$B$3:$J$1202,9,0)</f>
        <v>53</v>
      </c>
      <c r="Q441" s="598"/>
      <c r="R441" s="558">
        <v>435</v>
      </c>
      <c r="S441" s="558" t="s">
        <v>2472</v>
      </c>
      <c r="T441" s="558"/>
    </row>
    <row r="442" spans="1:20" s="597" customFormat="1" ht="26.25" customHeight="1" x14ac:dyDescent="0.2">
      <c r="A442" s="639">
        <v>164</v>
      </c>
      <c r="B442" s="631" t="str">
        <f t="shared" si="6"/>
        <v>11.51303144.11</v>
      </c>
      <c r="C442" s="638" t="s">
        <v>1665</v>
      </c>
      <c r="D442" s="631" t="str">
        <f>VLOOKUP(E442,[5]QuyetdinhPCGD!$B$6:$C$1417,2,0)</f>
        <v>1303144</v>
      </c>
      <c r="E442" s="669" t="s">
        <v>1653</v>
      </c>
      <c r="F442" s="636" t="s">
        <v>60</v>
      </c>
      <c r="G442" s="636" t="s">
        <v>13</v>
      </c>
      <c r="H442" s="635" t="s">
        <v>707</v>
      </c>
      <c r="I442" s="634"/>
      <c r="J442" s="647" t="s">
        <v>1666</v>
      </c>
      <c r="K442" s="647"/>
      <c r="L442" s="646" t="s">
        <v>274</v>
      </c>
      <c r="M442" s="645" t="s">
        <v>321</v>
      </c>
      <c r="N442" s="651" t="str">
        <f>VLOOKUP(C442,[6]K11!$B$3:$K$1202,10,0)</f>
        <v>Mở</v>
      </c>
      <c r="O442" s="631" t="s">
        <v>2249</v>
      </c>
      <c r="P442" s="643">
        <f>VLOOKUP(C442,[6]K11!$B$3:$J$1202,9,0)</f>
        <v>45</v>
      </c>
      <c r="Q442" s="569"/>
      <c r="R442" s="558">
        <v>436</v>
      </c>
      <c r="S442" s="558" t="s">
        <v>4627</v>
      </c>
      <c r="T442" s="657"/>
    </row>
    <row r="443" spans="1:20" s="597" customFormat="1" ht="26.25" customHeight="1" x14ac:dyDescent="0.2">
      <c r="A443" s="639">
        <v>165</v>
      </c>
      <c r="B443" s="631" t="str">
        <f t="shared" si="6"/>
        <v>11.51303144.12</v>
      </c>
      <c r="C443" s="638" t="s">
        <v>1667</v>
      </c>
      <c r="D443" s="631" t="str">
        <f>VLOOKUP(E443,[5]QuyetdinhPCGD!$B$6:$C$1417,2,0)</f>
        <v>1303144</v>
      </c>
      <c r="E443" s="669" t="s">
        <v>1653</v>
      </c>
      <c r="F443" s="636" t="s">
        <v>91</v>
      </c>
      <c r="G443" s="636" t="s">
        <v>13</v>
      </c>
      <c r="H443" s="635" t="s">
        <v>707</v>
      </c>
      <c r="I443" s="634"/>
      <c r="J443" s="647" t="s">
        <v>1666</v>
      </c>
      <c r="K443" s="647"/>
      <c r="L443" s="646" t="s">
        <v>274</v>
      </c>
      <c r="M443" s="645" t="s">
        <v>319</v>
      </c>
      <c r="N443" s="644" t="str">
        <f>VLOOKUP(C443,[6]K11!$B$3:$K$1202,10,0)</f>
        <v>Không mở</v>
      </c>
      <c r="O443" s="631" t="s">
        <v>2249</v>
      </c>
      <c r="P443" s="643">
        <f>VLOOKUP(C443,[6]K11!$B$3:$J$1202,9,0)</f>
        <v>10</v>
      </c>
      <c r="Q443" s="566"/>
      <c r="R443" s="558">
        <v>437</v>
      </c>
      <c r="S443" s="558"/>
      <c r="T443" s="558"/>
    </row>
    <row r="444" spans="1:20" s="597" customFormat="1" ht="26.25" customHeight="1" x14ac:dyDescent="0.2">
      <c r="A444" s="639">
        <v>166</v>
      </c>
      <c r="B444" s="631" t="str">
        <f t="shared" si="6"/>
        <v>11.51303144.13</v>
      </c>
      <c r="C444" s="638" t="s">
        <v>1668</v>
      </c>
      <c r="D444" s="631" t="str">
        <f>VLOOKUP(E444,[5]QuyetdinhPCGD!$B$6:$C$1417,2,0)</f>
        <v>1303144</v>
      </c>
      <c r="E444" s="669" t="s">
        <v>1653</v>
      </c>
      <c r="F444" s="636" t="s">
        <v>68</v>
      </c>
      <c r="G444" s="636" t="s">
        <v>13</v>
      </c>
      <c r="H444" s="656" t="s">
        <v>800</v>
      </c>
      <c r="I444" s="634"/>
      <c r="J444" s="647" t="s">
        <v>1666</v>
      </c>
      <c r="K444" s="647"/>
      <c r="L444" s="646" t="s">
        <v>274</v>
      </c>
      <c r="M444" s="645" t="s">
        <v>323</v>
      </c>
      <c r="N444" s="651" t="str">
        <f>VLOOKUP(C444,[6]K11!$B$3:$K$1202,10,0)</f>
        <v>Mở</v>
      </c>
      <c r="O444" s="631" t="s">
        <v>2249</v>
      </c>
      <c r="P444" s="643">
        <f>VLOOKUP(C444,[6]K11!$B$3:$J$1202,9,0)</f>
        <v>45</v>
      </c>
      <c r="Q444" s="654" t="s">
        <v>4628</v>
      </c>
      <c r="R444" s="558">
        <v>438</v>
      </c>
      <c r="S444" s="558" t="s">
        <v>2472</v>
      </c>
      <c r="T444" s="653" t="s">
        <v>707</v>
      </c>
    </row>
    <row r="445" spans="1:20" s="597" customFormat="1" ht="26.25" customHeight="1" x14ac:dyDescent="0.2">
      <c r="A445" s="639">
        <v>167</v>
      </c>
      <c r="B445" s="631" t="str">
        <f t="shared" si="6"/>
        <v>11.51303144.14</v>
      </c>
      <c r="C445" s="638" t="s">
        <v>1669</v>
      </c>
      <c r="D445" s="631" t="str">
        <f>VLOOKUP(E445,[5]QuyetdinhPCGD!$B$6:$C$1417,2,0)</f>
        <v>1303144</v>
      </c>
      <c r="E445" s="669" t="s">
        <v>1653</v>
      </c>
      <c r="F445" s="636" t="s">
        <v>94</v>
      </c>
      <c r="G445" s="636" t="s">
        <v>13</v>
      </c>
      <c r="H445" s="656" t="s">
        <v>800</v>
      </c>
      <c r="I445" s="634"/>
      <c r="J445" s="647" t="s">
        <v>1666</v>
      </c>
      <c r="K445" s="647"/>
      <c r="L445" s="646" t="s">
        <v>274</v>
      </c>
      <c r="M445" s="645" t="s">
        <v>346</v>
      </c>
      <c r="N445" s="651" t="str">
        <f>VLOOKUP(C445,[6]K11!$B$3:$K$1202,10,0)</f>
        <v>Mở</v>
      </c>
      <c r="O445" s="631" t="s">
        <v>2249</v>
      </c>
      <c r="P445" s="643">
        <f>VLOOKUP(C445,[6]K11!$B$3:$J$1202,9,0)</f>
        <v>45</v>
      </c>
      <c r="Q445" s="654" t="s">
        <v>4628</v>
      </c>
      <c r="R445" s="558">
        <v>439</v>
      </c>
      <c r="S445" s="558" t="s">
        <v>2472</v>
      </c>
      <c r="T445" s="653" t="s">
        <v>707</v>
      </c>
    </row>
    <row r="446" spans="1:20" s="597" customFormat="1" ht="26.25" customHeight="1" x14ac:dyDescent="0.2">
      <c r="A446" s="639">
        <v>168</v>
      </c>
      <c r="B446" s="631" t="str">
        <f t="shared" si="6"/>
        <v>11.51303144.15</v>
      </c>
      <c r="C446" s="638" t="s">
        <v>1670</v>
      </c>
      <c r="D446" s="631" t="str">
        <f>VLOOKUP(E446,[5]QuyetdinhPCGD!$B$6:$C$1417,2,0)</f>
        <v>1303144</v>
      </c>
      <c r="E446" s="669" t="s">
        <v>1653</v>
      </c>
      <c r="F446" s="636" t="s">
        <v>60</v>
      </c>
      <c r="G446" s="636" t="s">
        <v>10</v>
      </c>
      <c r="H446" s="635" t="s">
        <v>711</v>
      </c>
      <c r="I446" s="634"/>
      <c r="J446" s="647" t="s">
        <v>1666</v>
      </c>
      <c r="K446" s="647"/>
      <c r="L446" s="646" t="s">
        <v>274</v>
      </c>
      <c r="M446" s="645" t="s">
        <v>353</v>
      </c>
      <c r="N446" s="651" t="str">
        <f>VLOOKUP(C446,[6]K11!$B$3:$K$1202,10,0)</f>
        <v>Mở</v>
      </c>
      <c r="O446" s="631" t="s">
        <v>2249</v>
      </c>
      <c r="P446" s="643">
        <f>VLOOKUP(C446,[6]K11!$B$3:$J$1202,9,0)</f>
        <v>45</v>
      </c>
      <c r="Q446" s="566"/>
      <c r="R446" s="558">
        <v>440</v>
      </c>
      <c r="S446" s="558" t="s">
        <v>4627</v>
      </c>
      <c r="T446" s="558"/>
    </row>
    <row r="447" spans="1:20" s="597" customFormat="1" ht="26.25" customHeight="1" x14ac:dyDescent="0.2">
      <c r="A447" s="639">
        <v>169</v>
      </c>
      <c r="B447" s="631" t="str">
        <f t="shared" si="6"/>
        <v>11.51303144.16</v>
      </c>
      <c r="C447" s="638" t="s">
        <v>1671</v>
      </c>
      <c r="D447" s="631" t="str">
        <f>VLOOKUP(E447,[5]QuyetdinhPCGD!$B$6:$C$1417,2,0)</f>
        <v>1303144</v>
      </c>
      <c r="E447" s="669" t="s">
        <v>1653</v>
      </c>
      <c r="F447" s="636" t="s">
        <v>91</v>
      </c>
      <c r="G447" s="636" t="s">
        <v>10</v>
      </c>
      <c r="H447" s="635" t="s">
        <v>711</v>
      </c>
      <c r="I447" s="634"/>
      <c r="J447" s="647" t="s">
        <v>1666</v>
      </c>
      <c r="K447" s="647"/>
      <c r="L447" s="646" t="s">
        <v>274</v>
      </c>
      <c r="M447" s="645" t="s">
        <v>355</v>
      </c>
      <c r="N447" s="651" t="str">
        <f>VLOOKUP(C447,[6]K11!$B$3:$K$1202,10,0)</f>
        <v>Mở</v>
      </c>
      <c r="O447" s="631" t="s">
        <v>2249</v>
      </c>
      <c r="P447" s="643">
        <f>VLOOKUP(C447,[6]K11!$B$3:$J$1202,9,0)</f>
        <v>43</v>
      </c>
      <c r="Q447" s="566"/>
      <c r="R447" s="558">
        <v>441</v>
      </c>
      <c r="S447" s="558" t="s">
        <v>4627</v>
      </c>
      <c r="T447" s="558"/>
    </row>
    <row r="448" spans="1:20" s="597" customFormat="1" ht="26.25" customHeight="1" x14ac:dyDescent="0.2">
      <c r="A448" s="639">
        <v>170</v>
      </c>
      <c r="B448" s="631" t="str">
        <f t="shared" si="6"/>
        <v>11.50503110.01</v>
      </c>
      <c r="C448" s="638" t="s">
        <v>705</v>
      </c>
      <c r="D448" s="631" t="str">
        <f>VLOOKUP(E448,[5]QuyetdinhPCGD!$B$6:$C$1417,2,0)</f>
        <v>0503110</v>
      </c>
      <c r="E448" s="670" t="s">
        <v>706</v>
      </c>
      <c r="F448" s="636" t="s">
        <v>100</v>
      </c>
      <c r="G448" s="636" t="s">
        <v>11</v>
      </c>
      <c r="H448" s="635" t="s">
        <v>707</v>
      </c>
      <c r="I448" s="634"/>
      <c r="J448" s="647" t="s">
        <v>92</v>
      </c>
      <c r="K448" s="647"/>
      <c r="L448" s="646" t="s">
        <v>708</v>
      </c>
      <c r="M448" s="645" t="s">
        <v>62</v>
      </c>
      <c r="N448" s="644" t="str">
        <f>VLOOKUP(C448,[6]K11!$B$3:$K$1202,10,0)</f>
        <v>Không mở</v>
      </c>
      <c r="O448" s="631" t="str">
        <f>VLOOKUP(J448,'[7]Phan ca&amp; Ngay BDhoc'!$B$4:$G$94,6,0)</f>
        <v>20/8/2018</v>
      </c>
      <c r="P448" s="643">
        <f>VLOOKUP(C448,[6]K11!$B$3:$J$1202,9,0)</f>
        <v>0</v>
      </c>
      <c r="Q448" s="566"/>
      <c r="R448" s="558">
        <v>442</v>
      </c>
      <c r="S448" s="558"/>
      <c r="T448" s="558"/>
    </row>
    <row r="449" spans="1:20" s="597" customFormat="1" ht="26.25" customHeight="1" x14ac:dyDescent="0.2">
      <c r="A449" s="639">
        <v>171</v>
      </c>
      <c r="B449" s="631" t="str">
        <f t="shared" si="6"/>
        <v>11.50503125.01</v>
      </c>
      <c r="C449" s="638" t="s">
        <v>944</v>
      </c>
      <c r="D449" s="631" t="str">
        <f>VLOOKUP(E449,[5]QuyetdinhPCGD!$B$6:$C$1417,2,0)</f>
        <v>0503125</v>
      </c>
      <c r="E449" s="691" t="s">
        <v>945</v>
      </c>
      <c r="F449" s="636" t="s">
        <v>100</v>
      </c>
      <c r="G449" s="636" t="s">
        <v>11</v>
      </c>
      <c r="H449" s="635" t="s">
        <v>293</v>
      </c>
      <c r="I449" s="634"/>
      <c r="J449" s="647" t="s">
        <v>92</v>
      </c>
      <c r="K449" s="647"/>
      <c r="L449" s="646" t="s">
        <v>708</v>
      </c>
      <c r="M449" s="645" t="s">
        <v>62</v>
      </c>
      <c r="N449" s="644" t="str">
        <f>VLOOKUP(C449,[6]K11!$B$3:$K$1202,10,0)</f>
        <v>Không mở</v>
      </c>
      <c r="O449" s="631" t="str">
        <f>VLOOKUP(J449,'[7]Phan ca&amp; Ngay BDhoc'!$B$4:$G$94,6,0)</f>
        <v>20/8/2018</v>
      </c>
      <c r="P449" s="643">
        <f>VLOOKUP(C449,[6]K11!$B$3:$J$1202,9,0)</f>
        <v>0</v>
      </c>
      <c r="Q449" s="566"/>
      <c r="R449" s="558">
        <v>443</v>
      </c>
      <c r="S449" s="558"/>
      <c r="T449" s="558"/>
    </row>
    <row r="450" spans="1:20" ht="26.25" customHeight="1" x14ac:dyDescent="0.2">
      <c r="A450" s="639">
        <v>172</v>
      </c>
      <c r="B450" s="631" t="str">
        <f t="shared" si="6"/>
        <v>11.50503141.01</v>
      </c>
      <c r="C450" s="638" t="s">
        <v>1269</v>
      </c>
      <c r="D450" s="631" t="str">
        <f>VLOOKUP(E450,[5]QuyetdinhPCGD!$B$6:$C$1417,2,0)</f>
        <v>0503141</v>
      </c>
      <c r="E450" s="669" t="s">
        <v>1270</v>
      </c>
      <c r="F450" s="636" t="s">
        <v>100</v>
      </c>
      <c r="G450" s="636" t="s">
        <v>12</v>
      </c>
      <c r="H450" s="635" t="s">
        <v>707</v>
      </c>
      <c r="I450" s="634"/>
      <c r="J450" s="647" t="s">
        <v>92</v>
      </c>
      <c r="K450" s="647"/>
      <c r="L450" s="646" t="s">
        <v>274</v>
      </c>
      <c r="M450" s="645" t="s">
        <v>62</v>
      </c>
      <c r="N450" s="651" t="str">
        <f>VLOOKUP(C450,[6]K11!$B$3:$K$1202,10,0)</f>
        <v>Mở</v>
      </c>
      <c r="O450" s="631" t="str">
        <f>VLOOKUP(J450,'[7]Phan ca&amp; Ngay BDhoc'!$B$4:$G$94,6,0)</f>
        <v>20/8/2018</v>
      </c>
      <c r="P450" s="643">
        <f>VLOOKUP(C450,[6]K11!$B$3:$J$1202,9,0)</f>
        <v>74</v>
      </c>
      <c r="Q450" s="566"/>
      <c r="R450" s="558">
        <v>444</v>
      </c>
      <c r="S450" s="558" t="s">
        <v>4627</v>
      </c>
      <c r="T450" s="657"/>
    </row>
    <row r="451" spans="1:20" ht="26.25" customHeight="1" x14ac:dyDescent="0.2">
      <c r="A451" s="639">
        <v>173</v>
      </c>
      <c r="B451" s="631" t="str">
        <f t="shared" si="6"/>
        <v>11.50503153.01</v>
      </c>
      <c r="C451" s="638" t="s">
        <v>1344</v>
      </c>
      <c r="D451" s="631" t="str">
        <f>VLOOKUP(E451,[5]QuyetdinhPCGD!$B$6:$C$1417,2,0)</f>
        <v>0503153</v>
      </c>
      <c r="E451" s="691" t="s">
        <v>1345</v>
      </c>
      <c r="F451" s="636" t="s">
        <v>100</v>
      </c>
      <c r="G451" s="636" t="s">
        <v>11</v>
      </c>
      <c r="H451" s="656" t="s">
        <v>707</v>
      </c>
      <c r="I451" s="634"/>
      <c r="J451" s="647" t="s">
        <v>92</v>
      </c>
      <c r="K451" s="647"/>
      <c r="L451" s="646" t="s">
        <v>708</v>
      </c>
      <c r="M451" s="645" t="s">
        <v>62</v>
      </c>
      <c r="N451" s="651" t="str">
        <f>VLOOKUP(C451,[6]K11!$B$3:$K$1202,10,0)</f>
        <v>Mở</v>
      </c>
      <c r="O451" s="631" t="str">
        <f>VLOOKUP(J451,'[7]Phan ca&amp; Ngay BDhoc'!$B$4:$G$94,6,0)</f>
        <v>20/8/2018</v>
      </c>
      <c r="P451" s="643">
        <f>VLOOKUP(C451,[6]K11!$B$3:$J$1202,9,0)</f>
        <v>75</v>
      </c>
      <c r="Q451" s="654" t="s">
        <v>2143</v>
      </c>
      <c r="R451" s="558">
        <v>445</v>
      </c>
      <c r="S451" s="558" t="s">
        <v>4627</v>
      </c>
    </row>
    <row r="452" spans="1:20" ht="26.25" customHeight="1" x14ac:dyDescent="0.2">
      <c r="A452" s="639">
        <v>174</v>
      </c>
      <c r="B452" s="631" t="str">
        <f t="shared" si="6"/>
        <v>11.50503166.01</v>
      </c>
      <c r="C452" s="638" t="s">
        <v>1987</v>
      </c>
      <c r="D452" s="631" t="str">
        <f>VLOOKUP(E452,[5]QuyetdinhPCGD!$B$6:$C$1417,2,0)</f>
        <v>0503166</v>
      </c>
      <c r="E452" s="669" t="s">
        <v>1988</v>
      </c>
      <c r="F452" s="636" t="s">
        <v>100</v>
      </c>
      <c r="G452" s="636" t="s">
        <v>10</v>
      </c>
      <c r="H452" s="635" t="s">
        <v>707</v>
      </c>
      <c r="I452" s="634"/>
      <c r="J452" s="647" t="s">
        <v>92</v>
      </c>
      <c r="K452" s="647"/>
      <c r="L452" s="646" t="s">
        <v>274</v>
      </c>
      <c r="M452" s="645" t="s">
        <v>62</v>
      </c>
      <c r="N452" s="651" t="str">
        <f>VLOOKUP(C452,[6]K11!$B$3:$K$1202,10,0)</f>
        <v>Mở</v>
      </c>
      <c r="O452" s="631" t="str">
        <f>VLOOKUP(J452,'[7]Phan ca&amp; Ngay BDhoc'!$B$4:$G$94,6,0)</f>
        <v>20/8/2018</v>
      </c>
      <c r="P452" s="643">
        <f>VLOOKUP(C452,[6]K11!$B$3:$J$1202,9,0)</f>
        <v>75</v>
      </c>
      <c r="Q452" s="566"/>
      <c r="R452" s="558">
        <v>446</v>
      </c>
      <c r="S452" s="558" t="s">
        <v>4627</v>
      </c>
    </row>
    <row r="453" spans="1:20" ht="26.25" customHeight="1" x14ac:dyDescent="0.2">
      <c r="A453" s="639">
        <v>175</v>
      </c>
      <c r="B453" s="631" t="str">
        <f t="shared" si="6"/>
        <v>11.50503158.01</v>
      </c>
      <c r="C453" s="638" t="s">
        <v>2035</v>
      </c>
      <c r="D453" s="631" t="str">
        <f>VLOOKUP(E453,[5]QuyetdinhPCGD!$B$6:$C$1417,2,0)</f>
        <v>0503158</v>
      </c>
      <c r="E453" s="691" t="s">
        <v>2036</v>
      </c>
      <c r="F453" s="636" t="s">
        <v>100</v>
      </c>
      <c r="G453" s="636" t="s">
        <v>11</v>
      </c>
      <c r="H453" s="635" t="s">
        <v>293</v>
      </c>
      <c r="I453" s="634"/>
      <c r="J453" s="647" t="s">
        <v>92</v>
      </c>
      <c r="K453" s="647"/>
      <c r="L453" s="646" t="s">
        <v>708</v>
      </c>
      <c r="M453" s="645" t="s">
        <v>62</v>
      </c>
      <c r="N453" s="644" t="str">
        <f>VLOOKUP(C453,[6]K11!$B$3:$K$1202,10,0)</f>
        <v>Không mở</v>
      </c>
      <c r="O453" s="631" t="str">
        <f>VLOOKUP(J453,'[7]Phan ca&amp; Ngay BDhoc'!$B$4:$G$94,6,0)</f>
        <v>20/8/2018</v>
      </c>
      <c r="P453" s="643">
        <f>VLOOKUP(C453,[6]K11!$B$3:$J$1202,9,0)</f>
        <v>0</v>
      </c>
      <c r="Q453" s="566"/>
      <c r="R453" s="558">
        <v>447</v>
      </c>
    </row>
    <row r="454" spans="1:20" s="597" customFormat="1" ht="26.25" customHeight="1" x14ac:dyDescent="0.2">
      <c r="A454" s="639">
        <v>176</v>
      </c>
      <c r="B454" s="631" t="str">
        <f t="shared" si="6"/>
        <v>11.50503110.02</v>
      </c>
      <c r="C454" s="638" t="s">
        <v>709</v>
      </c>
      <c r="D454" s="631" t="str">
        <f>VLOOKUP(E454,[5]QuyetdinhPCGD!$B$6:$C$1417,2,0)</f>
        <v>0503110</v>
      </c>
      <c r="E454" s="670" t="s">
        <v>706</v>
      </c>
      <c r="F454" s="636" t="s">
        <v>98</v>
      </c>
      <c r="G454" s="636" t="s">
        <v>11</v>
      </c>
      <c r="H454" s="635" t="s">
        <v>707</v>
      </c>
      <c r="I454" s="634"/>
      <c r="J454" s="647" t="s">
        <v>95</v>
      </c>
      <c r="K454" s="647"/>
      <c r="L454" s="646" t="s">
        <v>708</v>
      </c>
      <c r="M454" s="645" t="s">
        <v>70</v>
      </c>
      <c r="N454" s="644" t="str">
        <f>VLOOKUP(C454,[6]K11!$B$3:$K$1202,10,0)</f>
        <v>Không mở</v>
      </c>
      <c r="O454" s="631" t="str">
        <f>VLOOKUP(J454,'[7]Phan ca&amp; Ngay BDhoc'!$B$4:$G$94,6,0)</f>
        <v>20/8/2018</v>
      </c>
      <c r="P454" s="643">
        <f>VLOOKUP(C454,[6]K11!$B$3:$J$1202,9,0)</f>
        <v>3</v>
      </c>
      <c r="Q454" s="566"/>
      <c r="R454" s="558">
        <v>448</v>
      </c>
      <c r="S454" s="558"/>
      <c r="T454" s="558"/>
    </row>
    <row r="455" spans="1:20" s="597" customFormat="1" ht="26.25" customHeight="1" x14ac:dyDescent="0.2">
      <c r="A455" s="639">
        <v>177</v>
      </c>
      <c r="B455" s="631" t="str">
        <f t="shared" si="6"/>
        <v>11.50503125.02</v>
      </c>
      <c r="C455" s="638" t="s">
        <v>946</v>
      </c>
      <c r="D455" s="631" t="str">
        <f>VLOOKUP(E455,[5]QuyetdinhPCGD!$B$6:$C$1417,2,0)</f>
        <v>0503125</v>
      </c>
      <c r="E455" s="691" t="s">
        <v>945</v>
      </c>
      <c r="F455" s="636" t="s">
        <v>98</v>
      </c>
      <c r="G455" s="636" t="s">
        <v>11</v>
      </c>
      <c r="H455" s="656" t="s">
        <v>707</v>
      </c>
      <c r="I455" s="634"/>
      <c r="J455" s="647" t="s">
        <v>95</v>
      </c>
      <c r="K455" s="647"/>
      <c r="L455" s="646" t="s">
        <v>708</v>
      </c>
      <c r="M455" s="645" t="s">
        <v>70</v>
      </c>
      <c r="N455" s="651" t="str">
        <f>VLOOKUP(C455,[6]K11!$B$3:$K$1202,10,0)</f>
        <v>Mở</v>
      </c>
      <c r="O455" s="631" t="str">
        <f>VLOOKUP(J455,'[7]Phan ca&amp; Ngay BDhoc'!$B$4:$G$94,6,0)</f>
        <v>20/8/2018</v>
      </c>
      <c r="P455" s="643">
        <f>VLOOKUP(C455,[6]K11!$B$3:$J$1202,9,0)</f>
        <v>31</v>
      </c>
      <c r="Q455" s="654" t="s">
        <v>2143</v>
      </c>
      <c r="R455" s="558">
        <v>449</v>
      </c>
      <c r="S455" s="558" t="s">
        <v>2472</v>
      </c>
      <c r="T455" s="558"/>
    </row>
    <row r="456" spans="1:20" ht="26.25" customHeight="1" x14ac:dyDescent="0.2">
      <c r="A456" s="639">
        <v>178</v>
      </c>
      <c r="B456" s="631" t="str">
        <f t="shared" si="6"/>
        <v>11.50503141.02</v>
      </c>
      <c r="C456" s="638" t="s">
        <v>1271</v>
      </c>
      <c r="D456" s="631" t="str">
        <f>VLOOKUP(E456,[5]QuyetdinhPCGD!$B$6:$C$1417,2,0)</f>
        <v>0503141</v>
      </c>
      <c r="E456" s="669" t="s">
        <v>1270</v>
      </c>
      <c r="F456" s="636" t="s">
        <v>98</v>
      </c>
      <c r="G456" s="636" t="s">
        <v>12</v>
      </c>
      <c r="H456" s="635" t="s">
        <v>707</v>
      </c>
      <c r="I456" s="634"/>
      <c r="J456" s="647" t="s">
        <v>95</v>
      </c>
      <c r="K456" s="647"/>
      <c r="L456" s="646" t="s">
        <v>274</v>
      </c>
      <c r="M456" s="645" t="s">
        <v>70</v>
      </c>
      <c r="N456" s="651" t="str">
        <f>VLOOKUP(C456,[6]K11!$B$3:$K$1202,10,0)</f>
        <v>Mở</v>
      </c>
      <c r="O456" s="631" t="str">
        <f>VLOOKUP(J456,'[7]Phan ca&amp; Ngay BDhoc'!$B$4:$G$94,6,0)</f>
        <v>20/8/2018</v>
      </c>
      <c r="P456" s="643">
        <f>VLOOKUP(C456,[6]K11!$B$3:$J$1202,9,0)</f>
        <v>76</v>
      </c>
      <c r="Q456" s="566"/>
      <c r="R456" s="558">
        <v>450</v>
      </c>
      <c r="S456" s="558" t="s">
        <v>2472</v>
      </c>
    </row>
    <row r="457" spans="1:20" ht="26.25" customHeight="1" x14ac:dyDescent="0.2">
      <c r="A457" s="639">
        <v>179</v>
      </c>
      <c r="B457" s="631" t="str">
        <f t="shared" si="6"/>
        <v>11.50503153.02</v>
      </c>
      <c r="C457" s="638" t="s">
        <v>1346</v>
      </c>
      <c r="D457" s="631" t="str">
        <f>VLOOKUP(E457,[5]QuyetdinhPCGD!$B$6:$C$1417,2,0)</f>
        <v>0503153</v>
      </c>
      <c r="E457" s="691" t="s">
        <v>1345</v>
      </c>
      <c r="F457" s="636" t="s">
        <v>98</v>
      </c>
      <c r="G457" s="636" t="s">
        <v>11</v>
      </c>
      <c r="H457" s="635" t="s">
        <v>584</v>
      </c>
      <c r="I457" s="634"/>
      <c r="J457" s="647" t="s">
        <v>95</v>
      </c>
      <c r="K457" s="647"/>
      <c r="L457" s="646" t="s">
        <v>708</v>
      </c>
      <c r="M457" s="645" t="s">
        <v>70</v>
      </c>
      <c r="N457" s="651" t="str">
        <f>VLOOKUP(C457,[6]K11!$B$3:$K$1202,10,0)</f>
        <v>Mở</v>
      </c>
      <c r="O457" s="631" t="str">
        <f>VLOOKUP(J457,'[7]Phan ca&amp; Ngay BDhoc'!$B$4:$G$94,6,0)</f>
        <v>20/8/2018</v>
      </c>
      <c r="P457" s="643">
        <f>VLOOKUP(C457,[6]K11!$B$3:$J$1202,9,0)</f>
        <v>75</v>
      </c>
      <c r="Q457" s="650" t="s">
        <v>4663</v>
      </c>
      <c r="R457" s="558">
        <v>451</v>
      </c>
      <c r="S457" s="558" t="s">
        <v>2472</v>
      </c>
    </row>
    <row r="458" spans="1:20" ht="26.25" customHeight="1" x14ac:dyDescent="0.2">
      <c r="A458" s="639">
        <v>180</v>
      </c>
      <c r="B458" s="631" t="str">
        <f t="shared" si="6"/>
        <v>11.50503166.02</v>
      </c>
      <c r="C458" s="638" t="s">
        <v>1989</v>
      </c>
      <c r="D458" s="631" t="str">
        <f>VLOOKUP(E458,[5]QuyetdinhPCGD!$B$6:$C$1417,2,0)</f>
        <v>0503166</v>
      </c>
      <c r="E458" s="669" t="s">
        <v>1988</v>
      </c>
      <c r="F458" s="636" t="s">
        <v>98</v>
      </c>
      <c r="G458" s="636" t="s">
        <v>10</v>
      </c>
      <c r="H458" s="635" t="s">
        <v>707</v>
      </c>
      <c r="I458" s="634"/>
      <c r="J458" s="647" t="s">
        <v>95</v>
      </c>
      <c r="K458" s="647"/>
      <c r="L458" s="646" t="s">
        <v>274</v>
      </c>
      <c r="M458" s="645" t="s">
        <v>70</v>
      </c>
      <c r="N458" s="651" t="str">
        <f>VLOOKUP(C458,[6]K11!$B$3:$K$1202,10,0)</f>
        <v>Mở</v>
      </c>
      <c r="O458" s="631" t="str">
        <f>VLOOKUP(J458,'[7]Phan ca&amp; Ngay BDhoc'!$B$4:$G$94,6,0)</f>
        <v>20/8/2018</v>
      </c>
      <c r="P458" s="643">
        <f>VLOOKUP(C458,[6]K11!$B$3:$J$1202,9,0)</f>
        <v>63</v>
      </c>
      <c r="Q458" s="566"/>
      <c r="R458" s="558">
        <v>452</v>
      </c>
      <c r="S458" s="558" t="s">
        <v>2472</v>
      </c>
    </row>
    <row r="459" spans="1:20" ht="26.25" customHeight="1" x14ac:dyDescent="0.2">
      <c r="A459" s="639">
        <v>181</v>
      </c>
      <c r="B459" s="631" t="str">
        <f t="shared" ref="B459:B522" si="7">CONCATENATE("11.5",D459,".",M459)</f>
        <v>11.50503158.02</v>
      </c>
      <c r="C459" s="638" t="s">
        <v>2037</v>
      </c>
      <c r="D459" s="631" t="str">
        <f>VLOOKUP(E459,[5]QuyetdinhPCGD!$B$6:$C$1417,2,0)</f>
        <v>0503158</v>
      </c>
      <c r="E459" s="691" t="s">
        <v>2036</v>
      </c>
      <c r="F459" s="636" t="s">
        <v>98</v>
      </c>
      <c r="G459" s="636" t="s">
        <v>11</v>
      </c>
      <c r="H459" s="635" t="s">
        <v>293</v>
      </c>
      <c r="I459" s="634"/>
      <c r="J459" s="647" t="s">
        <v>95</v>
      </c>
      <c r="K459" s="647"/>
      <c r="L459" s="646" t="s">
        <v>708</v>
      </c>
      <c r="M459" s="645" t="s">
        <v>70</v>
      </c>
      <c r="N459" s="644" t="str">
        <f>VLOOKUP(C459,[6]K11!$B$3:$K$1202,10,0)</f>
        <v>Không mở</v>
      </c>
      <c r="O459" s="631" t="str">
        <f>VLOOKUP(J459,'[7]Phan ca&amp; Ngay BDhoc'!$B$4:$G$94,6,0)</f>
        <v>20/8/2018</v>
      </c>
      <c r="P459" s="643">
        <f>VLOOKUP(C459,[6]K11!$B$3:$J$1202,9,0)</f>
        <v>1</v>
      </c>
      <c r="Q459" s="566"/>
      <c r="R459" s="558">
        <v>453</v>
      </c>
    </row>
    <row r="460" spans="1:20" ht="26.25" customHeight="1" x14ac:dyDescent="0.2">
      <c r="A460" s="639">
        <v>182</v>
      </c>
      <c r="B460" s="631" t="str">
        <f t="shared" si="7"/>
        <v>11.50503110.03</v>
      </c>
      <c r="C460" s="638" t="s">
        <v>710</v>
      </c>
      <c r="D460" s="631" t="str">
        <f>VLOOKUP(E460,[5]QuyetdinhPCGD!$B$6:$C$1417,2,0)</f>
        <v>0503110</v>
      </c>
      <c r="E460" s="670" t="s">
        <v>706</v>
      </c>
      <c r="F460" s="636" t="s">
        <v>100</v>
      </c>
      <c r="G460" s="636" t="s">
        <v>9</v>
      </c>
      <c r="H460" s="635" t="s">
        <v>711</v>
      </c>
      <c r="I460" s="634"/>
      <c r="J460" s="647" t="s">
        <v>96</v>
      </c>
      <c r="K460" s="647"/>
      <c r="L460" s="646" t="s">
        <v>708</v>
      </c>
      <c r="M460" s="645" t="s">
        <v>75</v>
      </c>
      <c r="N460" s="644" t="str">
        <f>VLOOKUP(C460,[6]K11!$B$3:$K$1202,10,0)</f>
        <v>Không mở</v>
      </c>
      <c r="O460" s="631" t="str">
        <f>VLOOKUP(J460,'[7]Phan ca&amp; Ngay BDhoc'!$B$4:$G$94,6,0)</f>
        <v>20/8/2018</v>
      </c>
      <c r="P460" s="643">
        <f>VLOOKUP(C460,[6]K11!$B$3:$J$1202,9,0)</f>
        <v>2</v>
      </c>
      <c r="Q460" s="566"/>
      <c r="R460" s="558">
        <v>454</v>
      </c>
    </row>
    <row r="461" spans="1:20" ht="26.25" customHeight="1" x14ac:dyDescent="0.2">
      <c r="A461" s="639">
        <v>183</v>
      </c>
      <c r="B461" s="631" t="str">
        <f t="shared" si="7"/>
        <v>11.50503125.03</v>
      </c>
      <c r="C461" s="638" t="s">
        <v>947</v>
      </c>
      <c r="D461" s="631" t="str">
        <f>VLOOKUP(E461,[5]QuyetdinhPCGD!$B$6:$C$1417,2,0)</f>
        <v>0503125</v>
      </c>
      <c r="E461" s="691" t="s">
        <v>945</v>
      </c>
      <c r="F461" s="636" t="s">
        <v>100</v>
      </c>
      <c r="G461" s="636" t="s">
        <v>9</v>
      </c>
      <c r="H461" s="635" t="s">
        <v>293</v>
      </c>
      <c r="I461" s="634"/>
      <c r="J461" s="647" t="s">
        <v>96</v>
      </c>
      <c r="K461" s="647"/>
      <c r="L461" s="646" t="s">
        <v>708</v>
      </c>
      <c r="M461" s="645" t="s">
        <v>75</v>
      </c>
      <c r="N461" s="644" t="str">
        <f>VLOOKUP(C461,[6]K11!$B$3:$K$1202,10,0)</f>
        <v>Không mở</v>
      </c>
      <c r="O461" s="631" t="str">
        <f>VLOOKUP(J461,'[7]Phan ca&amp; Ngay BDhoc'!$B$4:$G$94,6,0)</f>
        <v>20/8/2018</v>
      </c>
      <c r="P461" s="643">
        <f>VLOOKUP(C461,[6]K11!$B$3:$J$1202,9,0)</f>
        <v>1</v>
      </c>
      <c r="Q461" s="566"/>
      <c r="R461" s="558">
        <v>455</v>
      </c>
    </row>
    <row r="462" spans="1:20" ht="26.25" customHeight="1" x14ac:dyDescent="0.2">
      <c r="A462" s="639">
        <v>184</v>
      </c>
      <c r="B462" s="631" t="str">
        <f t="shared" si="7"/>
        <v>11.50503141.03</v>
      </c>
      <c r="C462" s="638" t="s">
        <v>1272</v>
      </c>
      <c r="D462" s="631" t="str">
        <f>VLOOKUP(E462,[5]QuyetdinhPCGD!$B$6:$C$1417,2,0)</f>
        <v>0503141</v>
      </c>
      <c r="E462" s="669" t="s">
        <v>1270</v>
      </c>
      <c r="F462" s="636" t="s">
        <v>108</v>
      </c>
      <c r="G462" s="636" t="s">
        <v>13</v>
      </c>
      <c r="H462" s="635" t="s">
        <v>711</v>
      </c>
      <c r="I462" s="634"/>
      <c r="J462" s="647" t="s">
        <v>96</v>
      </c>
      <c r="K462" s="647"/>
      <c r="L462" s="646" t="s">
        <v>274</v>
      </c>
      <c r="M462" s="645" t="s">
        <v>75</v>
      </c>
      <c r="N462" s="651" t="str">
        <f>VLOOKUP(C462,[6]K11!$B$3:$K$1202,10,0)</f>
        <v>Mở</v>
      </c>
      <c r="O462" s="631" t="str">
        <f>VLOOKUP(J462,'[7]Phan ca&amp; Ngay BDhoc'!$B$4:$G$94,6,0)</f>
        <v>20/8/2018</v>
      </c>
      <c r="P462" s="643">
        <f>VLOOKUP(C462,[6]K11!$B$3:$J$1202,9,0)</f>
        <v>76</v>
      </c>
      <c r="Q462" s="566"/>
      <c r="R462" s="558">
        <v>456</v>
      </c>
      <c r="S462" s="558" t="s">
        <v>4627</v>
      </c>
    </row>
    <row r="463" spans="1:20" ht="26.25" customHeight="1" x14ac:dyDescent="0.2">
      <c r="A463" s="639">
        <v>185</v>
      </c>
      <c r="B463" s="631" t="str">
        <f t="shared" si="7"/>
        <v>11.50503153.03</v>
      </c>
      <c r="C463" s="638" t="s">
        <v>1347</v>
      </c>
      <c r="D463" s="631" t="str">
        <f>VLOOKUP(E463,[5]QuyetdinhPCGD!$B$6:$C$1417,2,0)</f>
        <v>0503153</v>
      </c>
      <c r="E463" s="691" t="s">
        <v>1345</v>
      </c>
      <c r="F463" s="636" t="s">
        <v>100</v>
      </c>
      <c r="G463" s="636" t="s">
        <v>9</v>
      </c>
      <c r="H463" s="656" t="s">
        <v>711</v>
      </c>
      <c r="I463" s="634"/>
      <c r="J463" s="647" t="s">
        <v>96</v>
      </c>
      <c r="K463" s="647"/>
      <c r="L463" s="646" t="s">
        <v>708</v>
      </c>
      <c r="M463" s="645" t="s">
        <v>75</v>
      </c>
      <c r="N463" s="651" t="str">
        <f>VLOOKUP(C463,[6]K11!$B$3:$K$1202,10,0)</f>
        <v>Mở</v>
      </c>
      <c r="O463" s="631" t="str">
        <f>VLOOKUP(J463,'[7]Phan ca&amp; Ngay BDhoc'!$B$4:$G$94,6,0)</f>
        <v>20/8/2018</v>
      </c>
      <c r="P463" s="643">
        <f>VLOOKUP(C463,[6]K11!$B$3:$J$1202,9,0)</f>
        <v>75</v>
      </c>
      <c r="Q463" s="654" t="s">
        <v>2143</v>
      </c>
      <c r="R463" s="558">
        <v>457</v>
      </c>
      <c r="S463" s="558" t="s">
        <v>4627</v>
      </c>
    </row>
    <row r="464" spans="1:20" ht="26.25" customHeight="1" x14ac:dyDescent="0.2">
      <c r="A464" s="639">
        <v>186</v>
      </c>
      <c r="B464" s="631" t="str">
        <f t="shared" si="7"/>
        <v>11.50503166.03</v>
      </c>
      <c r="C464" s="638" t="s">
        <v>1990</v>
      </c>
      <c r="D464" s="631" t="str">
        <f>VLOOKUP(E464,[5]QuyetdinhPCGD!$B$6:$C$1417,2,0)</f>
        <v>0503166</v>
      </c>
      <c r="E464" s="669" t="s">
        <v>1988</v>
      </c>
      <c r="F464" s="636" t="s">
        <v>100</v>
      </c>
      <c r="G464" s="636" t="s">
        <v>8</v>
      </c>
      <c r="H464" s="635" t="s">
        <v>711</v>
      </c>
      <c r="I464" s="658"/>
      <c r="J464" s="647" t="s">
        <v>96</v>
      </c>
      <c r="K464" s="647"/>
      <c r="L464" s="646" t="s">
        <v>274</v>
      </c>
      <c r="M464" s="645" t="s">
        <v>75</v>
      </c>
      <c r="N464" s="651" t="str">
        <f>VLOOKUP(C464,[6]K11!$B$3:$K$1202,10,0)</f>
        <v>Mở</v>
      </c>
      <c r="O464" s="631" t="str">
        <f>VLOOKUP(J464,'[7]Phan ca&amp; Ngay BDhoc'!$B$4:$G$94,6,0)</f>
        <v>20/8/2018</v>
      </c>
      <c r="P464" s="643">
        <f>VLOOKUP(C464,[6]K11!$B$3:$J$1202,9,0)</f>
        <v>73</v>
      </c>
      <c r="Q464" s="566"/>
      <c r="R464" s="558">
        <v>458</v>
      </c>
      <c r="S464" s="558" t="s">
        <v>4627</v>
      </c>
    </row>
    <row r="465" spans="1:20" ht="26.25" customHeight="1" x14ac:dyDescent="0.2">
      <c r="A465" s="639">
        <v>187</v>
      </c>
      <c r="B465" s="631" t="str">
        <f t="shared" si="7"/>
        <v>11.50503158.03</v>
      </c>
      <c r="C465" s="638" t="s">
        <v>2038</v>
      </c>
      <c r="D465" s="631" t="str">
        <f>VLOOKUP(E465,[5]QuyetdinhPCGD!$B$6:$C$1417,2,0)</f>
        <v>0503158</v>
      </c>
      <c r="E465" s="691" t="s">
        <v>2036</v>
      </c>
      <c r="F465" s="636" t="s">
        <v>100</v>
      </c>
      <c r="G465" s="636" t="s">
        <v>9</v>
      </c>
      <c r="H465" s="635" t="s">
        <v>293</v>
      </c>
      <c r="I465" s="634"/>
      <c r="J465" s="647" t="s">
        <v>96</v>
      </c>
      <c r="K465" s="647"/>
      <c r="L465" s="646" t="s">
        <v>708</v>
      </c>
      <c r="M465" s="645" t="s">
        <v>75</v>
      </c>
      <c r="N465" s="644" t="str">
        <f>VLOOKUP(C465,[6]K11!$B$3:$K$1202,10,0)</f>
        <v>Không mở</v>
      </c>
      <c r="O465" s="631" t="str">
        <f>VLOOKUP(J465,'[7]Phan ca&amp; Ngay BDhoc'!$B$4:$G$94,6,0)</f>
        <v>20/8/2018</v>
      </c>
      <c r="P465" s="643">
        <f>VLOOKUP(C465,[6]K11!$B$3:$J$1202,9,0)</f>
        <v>0</v>
      </c>
      <c r="Q465" s="566"/>
      <c r="R465" s="558">
        <v>459</v>
      </c>
    </row>
    <row r="466" spans="1:20" ht="26.25" customHeight="1" x14ac:dyDescent="0.2">
      <c r="A466" s="639">
        <v>188</v>
      </c>
      <c r="B466" s="631" t="str">
        <f t="shared" si="7"/>
        <v>11.51303144.17</v>
      </c>
      <c r="C466" s="638" t="s">
        <v>1672</v>
      </c>
      <c r="D466" s="631" t="str">
        <f>VLOOKUP(E466,[5]QuyetdinhPCGD!$B$6:$C$1417,2,0)</f>
        <v>1303144</v>
      </c>
      <c r="E466" s="659" t="s">
        <v>1653</v>
      </c>
      <c r="F466" s="636" t="s">
        <v>60</v>
      </c>
      <c r="G466" s="636" t="s">
        <v>11</v>
      </c>
      <c r="H466" s="635" t="s">
        <v>1673</v>
      </c>
      <c r="I466" s="634"/>
      <c r="J466" s="647" t="s">
        <v>1674</v>
      </c>
      <c r="K466" s="647"/>
      <c r="L466" s="646" t="s">
        <v>274</v>
      </c>
      <c r="M466" s="645" t="s">
        <v>358</v>
      </c>
      <c r="N466" s="651" t="str">
        <f>VLOOKUP(C466,[6]K11!$B$3:$K$1202,10,0)</f>
        <v>Mở</v>
      </c>
      <c r="O466" s="631" t="s">
        <v>2249</v>
      </c>
      <c r="P466" s="643">
        <f>VLOOKUP(C466,[6]K11!$B$3:$J$1202,9,0)</f>
        <v>45</v>
      </c>
      <c r="Q466" s="566"/>
      <c r="R466" s="558">
        <v>460</v>
      </c>
      <c r="S466" s="558" t="s">
        <v>4627</v>
      </c>
    </row>
    <row r="467" spans="1:20" ht="26.25" customHeight="1" x14ac:dyDescent="0.2">
      <c r="A467" s="639">
        <v>189</v>
      </c>
      <c r="B467" s="631" t="str">
        <f t="shared" si="7"/>
        <v>11.51303144.18</v>
      </c>
      <c r="C467" s="638" t="s">
        <v>1675</v>
      </c>
      <c r="D467" s="631" t="str">
        <f>VLOOKUP(E467,[5]QuyetdinhPCGD!$B$6:$C$1417,2,0)</f>
        <v>1303144</v>
      </c>
      <c r="E467" s="659" t="s">
        <v>1653</v>
      </c>
      <c r="F467" s="636" t="s">
        <v>91</v>
      </c>
      <c r="G467" s="636" t="s">
        <v>11</v>
      </c>
      <c r="H467" s="635" t="s">
        <v>1673</v>
      </c>
      <c r="I467" s="634"/>
      <c r="J467" s="647" t="s">
        <v>1676</v>
      </c>
      <c r="K467" s="647"/>
      <c r="L467" s="646" t="s">
        <v>274</v>
      </c>
      <c r="M467" s="645" t="s">
        <v>360</v>
      </c>
      <c r="N467" s="651" t="str">
        <f>VLOOKUP(C467,[6]K11!$B$3:$K$1202,10,0)</f>
        <v>Mở</v>
      </c>
      <c r="O467" s="631" t="s">
        <v>2249</v>
      </c>
      <c r="P467" s="643">
        <f>VLOOKUP(C467,[6]K11!$B$3:$J$1202,9,0)</f>
        <v>45</v>
      </c>
      <c r="Q467" s="566"/>
      <c r="R467" s="558">
        <v>461</v>
      </c>
      <c r="S467" s="558" t="s">
        <v>4627</v>
      </c>
      <c r="T467" s="597"/>
    </row>
    <row r="468" spans="1:20" ht="26.25" customHeight="1" x14ac:dyDescent="0.2">
      <c r="A468" s="639">
        <v>190</v>
      </c>
      <c r="B468" s="631" t="str">
        <f t="shared" si="7"/>
        <v>11.51303144.19</v>
      </c>
      <c r="C468" s="638" t="s">
        <v>1677</v>
      </c>
      <c r="D468" s="631" t="str">
        <f>VLOOKUP(E468,[5]QuyetdinhPCGD!$B$6:$C$1417,2,0)</f>
        <v>1303144</v>
      </c>
      <c r="E468" s="659" t="s">
        <v>1653</v>
      </c>
      <c r="F468" s="636" t="s">
        <v>68</v>
      </c>
      <c r="G468" s="636" t="s">
        <v>11</v>
      </c>
      <c r="H468" s="635" t="s">
        <v>1673</v>
      </c>
      <c r="I468" s="634"/>
      <c r="J468" s="647" t="s">
        <v>1676</v>
      </c>
      <c r="K468" s="647"/>
      <c r="L468" s="646" t="s">
        <v>274</v>
      </c>
      <c r="M468" s="645" t="s">
        <v>363</v>
      </c>
      <c r="N468" s="651" t="str">
        <f>VLOOKUP(C468,[6]K11!$B$3:$K$1202,10,0)</f>
        <v>Mở</v>
      </c>
      <c r="O468" s="631" t="s">
        <v>2249</v>
      </c>
      <c r="P468" s="643">
        <f>VLOOKUP(C468,[6]K11!$B$3:$J$1202,9,0)</f>
        <v>45</v>
      </c>
      <c r="Q468" s="566"/>
      <c r="R468" s="558">
        <v>462</v>
      </c>
      <c r="S468" s="558" t="s">
        <v>2472</v>
      </c>
      <c r="T468" s="597"/>
    </row>
    <row r="469" spans="1:20" ht="26.25" customHeight="1" x14ac:dyDescent="0.2">
      <c r="A469" s="639">
        <v>191</v>
      </c>
      <c r="B469" s="631" t="str">
        <f t="shared" si="7"/>
        <v>11.51303144.20</v>
      </c>
      <c r="C469" s="638" t="s">
        <v>1678</v>
      </c>
      <c r="D469" s="631" t="str">
        <f>VLOOKUP(E469,[5]QuyetdinhPCGD!$B$6:$C$1417,2,0)</f>
        <v>1303144</v>
      </c>
      <c r="E469" s="659" t="s">
        <v>1653</v>
      </c>
      <c r="F469" s="636" t="s">
        <v>94</v>
      </c>
      <c r="G469" s="636" t="s">
        <v>11</v>
      </c>
      <c r="H469" s="635" t="s">
        <v>1673</v>
      </c>
      <c r="I469" s="634"/>
      <c r="J469" s="647" t="s">
        <v>1676</v>
      </c>
      <c r="K469" s="647"/>
      <c r="L469" s="646" t="s">
        <v>274</v>
      </c>
      <c r="M469" s="645" t="s">
        <v>365</v>
      </c>
      <c r="N469" s="651" t="str">
        <f>VLOOKUP(C469,[6]K11!$B$3:$K$1202,10,0)</f>
        <v>Mở</v>
      </c>
      <c r="O469" s="631" t="s">
        <v>2249</v>
      </c>
      <c r="P469" s="643">
        <f>VLOOKUP(C469,[6]K11!$B$3:$J$1202,9,0)</f>
        <v>45</v>
      </c>
      <c r="Q469" s="566"/>
      <c r="R469" s="558">
        <v>463</v>
      </c>
      <c r="S469" s="558" t="s">
        <v>2472</v>
      </c>
      <c r="T469" s="597"/>
    </row>
    <row r="470" spans="1:20" ht="26.25" customHeight="1" x14ac:dyDescent="0.2">
      <c r="A470" s="639">
        <v>192</v>
      </c>
      <c r="B470" s="631" t="str">
        <f t="shared" si="7"/>
        <v>11.51303144.21</v>
      </c>
      <c r="C470" s="638" t="s">
        <v>1679</v>
      </c>
      <c r="D470" s="631" t="str">
        <f>VLOOKUP(E470,[5]QuyetdinhPCGD!$B$6:$C$1417,2,0)</f>
        <v>1303144</v>
      </c>
      <c r="E470" s="659" t="s">
        <v>1653</v>
      </c>
      <c r="F470" s="636" t="s">
        <v>91</v>
      </c>
      <c r="G470" s="636" t="s">
        <v>10</v>
      </c>
      <c r="H470" s="635" t="s">
        <v>1673</v>
      </c>
      <c r="I470" s="634"/>
      <c r="J470" s="647" t="s">
        <v>1676</v>
      </c>
      <c r="K470" s="647"/>
      <c r="L470" s="646" t="s">
        <v>274</v>
      </c>
      <c r="M470" s="645" t="s">
        <v>368</v>
      </c>
      <c r="N470" s="651" t="str">
        <f>VLOOKUP(C470,[6]K11!$B$3:$K$1202,10,0)</f>
        <v>Mở</v>
      </c>
      <c r="O470" s="631" t="s">
        <v>2249</v>
      </c>
      <c r="P470" s="643">
        <f>VLOOKUP(C470,[6]K11!$B$3:$J$1202,9,0)</f>
        <v>45</v>
      </c>
      <c r="Q470" s="566"/>
      <c r="R470" s="558">
        <v>464</v>
      </c>
      <c r="S470" s="558" t="s">
        <v>4627</v>
      </c>
      <c r="T470" s="597"/>
    </row>
    <row r="471" spans="1:20" ht="26.25" customHeight="1" x14ac:dyDescent="0.2">
      <c r="A471" s="639">
        <v>193</v>
      </c>
      <c r="B471" s="631" t="str">
        <f t="shared" si="7"/>
        <v>11.50103101.01</v>
      </c>
      <c r="C471" s="638" t="s">
        <v>582</v>
      </c>
      <c r="D471" s="631" t="str">
        <f>VLOOKUP(E471,[5]QuyetdinhPCGD!$B$6:$C$1417,2,0)</f>
        <v>0103101</v>
      </c>
      <c r="E471" s="659" t="s">
        <v>583</v>
      </c>
      <c r="F471" s="636" t="s">
        <v>67</v>
      </c>
      <c r="G471" s="636" t="s">
        <v>12</v>
      </c>
      <c r="H471" s="635" t="s">
        <v>584</v>
      </c>
      <c r="I471" s="634"/>
      <c r="J471" s="647" t="s">
        <v>585</v>
      </c>
      <c r="K471" s="647"/>
      <c r="L471" s="646" t="s">
        <v>274</v>
      </c>
      <c r="M471" s="645" t="s">
        <v>62</v>
      </c>
      <c r="N471" s="644" t="str">
        <f>VLOOKUP(C471,[6]K11!$B$3:$K$1202,10,0)</f>
        <v>Không mở</v>
      </c>
      <c r="O471" s="631" t="str">
        <f>VLOOKUP(J471,'[7]Phan ca&amp; Ngay BDhoc'!$B$4:$G$94,6,0)</f>
        <v>20/8/2018</v>
      </c>
      <c r="P471" s="643">
        <f>VLOOKUP(C471,[6]K11!$B$3:$J$1202,9,0)</f>
        <v>6</v>
      </c>
      <c r="Q471" s="566"/>
      <c r="R471" s="558">
        <v>465</v>
      </c>
    </row>
    <row r="472" spans="1:20" ht="26.25" customHeight="1" x14ac:dyDescent="0.2">
      <c r="A472" s="639">
        <v>194</v>
      </c>
      <c r="B472" s="631" t="str">
        <f t="shared" si="7"/>
        <v>11.51003101.01</v>
      </c>
      <c r="C472" s="638" t="s">
        <v>833</v>
      </c>
      <c r="D472" s="631" t="str">
        <f>VLOOKUP(E472,[5]QuyetdinhPCGD!$B$6:$C$1417,2,0)</f>
        <v>1003101</v>
      </c>
      <c r="E472" s="648" t="s">
        <v>834</v>
      </c>
      <c r="F472" s="636" t="s">
        <v>81</v>
      </c>
      <c r="G472" s="636" t="s">
        <v>12</v>
      </c>
      <c r="H472" s="635" t="s">
        <v>293</v>
      </c>
      <c r="I472" s="634"/>
      <c r="J472" s="647" t="s">
        <v>585</v>
      </c>
      <c r="K472" s="647"/>
      <c r="L472" s="646" t="s">
        <v>835</v>
      </c>
      <c r="M472" s="645" t="s">
        <v>62</v>
      </c>
      <c r="N472" s="644" t="str">
        <f>VLOOKUP(C472,[6]K11!$B$3:$K$1202,10,0)</f>
        <v>Không mở</v>
      </c>
      <c r="O472" s="631" t="str">
        <f>VLOOKUP(J472,'[7]Phan ca&amp; Ngay BDhoc'!$B$4:$G$94,6,0)</f>
        <v>20/8/2018</v>
      </c>
      <c r="P472" s="643">
        <f>VLOOKUP(C472,[6]K11!$B$3:$J$1202,9,0)</f>
        <v>0</v>
      </c>
      <c r="Q472" s="566"/>
      <c r="R472" s="558">
        <v>466</v>
      </c>
    </row>
    <row r="473" spans="1:20" ht="26.25" customHeight="1" x14ac:dyDescent="0.2">
      <c r="A473" s="639">
        <v>195</v>
      </c>
      <c r="B473" s="631" t="str">
        <f t="shared" si="7"/>
        <v>11.50803111.01</v>
      </c>
      <c r="C473" s="638" t="s">
        <v>1042</v>
      </c>
      <c r="D473" s="631" t="str">
        <f>VLOOKUP(E473,[5]QuyetdinhPCGD!$B$6:$C$1417,2,0)</f>
        <v>0803111</v>
      </c>
      <c r="E473" s="690" t="s">
        <v>1043</v>
      </c>
      <c r="F473" s="636" t="s">
        <v>100</v>
      </c>
      <c r="G473" s="636" t="s">
        <v>8</v>
      </c>
      <c r="H473" s="635" t="s">
        <v>293</v>
      </c>
      <c r="I473" s="634"/>
      <c r="J473" s="647" t="s">
        <v>585</v>
      </c>
      <c r="K473" s="647"/>
      <c r="L473" s="646" t="s">
        <v>1044</v>
      </c>
      <c r="M473" s="645" t="s">
        <v>62</v>
      </c>
      <c r="N473" s="644" t="str">
        <f>VLOOKUP(C473,[6]K11!$B$3:$K$1202,10,0)</f>
        <v>Không mở</v>
      </c>
      <c r="O473" s="631" t="str">
        <f>VLOOKUP(J473,'[7]Phan ca&amp; Ngay BDhoc'!$B$4:$G$94,6,0)</f>
        <v>20/8/2018</v>
      </c>
      <c r="P473" s="643">
        <f>VLOOKUP(C473,[6]K11!$B$3:$J$1202,9,0)</f>
        <v>13</v>
      </c>
      <c r="Q473" s="566"/>
      <c r="R473" s="558">
        <v>467</v>
      </c>
    </row>
    <row r="474" spans="1:20" ht="26.25" customHeight="1" x14ac:dyDescent="0.2">
      <c r="A474" s="639">
        <v>196</v>
      </c>
      <c r="B474" s="631" t="str">
        <f t="shared" si="7"/>
        <v>11.51003103.01</v>
      </c>
      <c r="C474" s="638" t="s">
        <v>1157</v>
      </c>
      <c r="D474" s="631" t="str">
        <f>VLOOKUP(E474,[5]QuyetdinhPCGD!$B$6:$C$1417,2,0)</f>
        <v>1003103</v>
      </c>
      <c r="E474" s="648" t="s">
        <v>1158</v>
      </c>
      <c r="F474" s="636" t="s">
        <v>81</v>
      </c>
      <c r="G474" s="636" t="s">
        <v>12</v>
      </c>
      <c r="H474" s="635" t="s">
        <v>293</v>
      </c>
      <c r="I474" s="634"/>
      <c r="J474" s="647" t="s">
        <v>585</v>
      </c>
      <c r="K474" s="647"/>
      <c r="L474" s="646" t="s">
        <v>835</v>
      </c>
      <c r="M474" s="645" t="s">
        <v>62</v>
      </c>
      <c r="N474" s="644" t="str">
        <f>VLOOKUP(C474,[6]K11!$B$3:$K$1202,10,0)</f>
        <v>Không mở</v>
      </c>
      <c r="O474" s="631" t="str">
        <f>VLOOKUP(J474,'[7]Phan ca&amp; Ngay BDhoc'!$B$4:$G$94,6,0)</f>
        <v>20/8/2018</v>
      </c>
      <c r="P474" s="643">
        <f>VLOOKUP(C474,[6]K11!$B$3:$J$1202,9,0)</f>
        <v>0</v>
      </c>
      <c r="Q474" s="566"/>
      <c r="R474" s="558">
        <v>468</v>
      </c>
    </row>
    <row r="475" spans="1:20" ht="26.25" customHeight="1" x14ac:dyDescent="0.2">
      <c r="A475" s="639">
        <v>197</v>
      </c>
      <c r="B475" s="631" t="str">
        <f t="shared" si="7"/>
        <v>11.51003105.01</v>
      </c>
      <c r="C475" s="638" t="s">
        <v>1308</v>
      </c>
      <c r="D475" s="631" t="str">
        <f>VLOOKUP(E475,[5]QuyetdinhPCGD!$B$6:$C$1417,2,0)</f>
        <v>1003105</v>
      </c>
      <c r="E475" s="684" t="s">
        <v>1309</v>
      </c>
      <c r="F475" s="636" t="s">
        <v>81</v>
      </c>
      <c r="G475" s="636" t="s">
        <v>12</v>
      </c>
      <c r="H475" s="635" t="s">
        <v>584</v>
      </c>
      <c r="I475" s="634"/>
      <c r="J475" s="647" t="s">
        <v>585</v>
      </c>
      <c r="K475" s="647"/>
      <c r="L475" s="646" t="s">
        <v>835</v>
      </c>
      <c r="M475" s="645" t="s">
        <v>62</v>
      </c>
      <c r="N475" s="644" t="str">
        <f>VLOOKUP(C475,[6]K11!$B$3:$K$1202,10,0)</f>
        <v>Không mở</v>
      </c>
      <c r="O475" s="631" t="str">
        <f>VLOOKUP(J475,'[7]Phan ca&amp; Ngay BDhoc'!$B$4:$G$94,6,0)</f>
        <v>20/8/2018</v>
      </c>
      <c r="P475" s="643">
        <f>VLOOKUP(C475,[6]K11!$B$3:$J$1202,9,0)</f>
        <v>1</v>
      </c>
      <c r="Q475" s="566"/>
      <c r="R475" s="558">
        <v>469</v>
      </c>
    </row>
    <row r="476" spans="1:20" ht="26.25" customHeight="1" x14ac:dyDescent="0.2">
      <c r="A476" s="639">
        <v>198</v>
      </c>
      <c r="B476" s="631" t="str">
        <f t="shared" si="7"/>
        <v>11.50803127.01</v>
      </c>
      <c r="C476" s="638" t="s">
        <v>1457</v>
      </c>
      <c r="D476" s="631" t="str">
        <f>VLOOKUP(E476,[5]QuyetdinhPCGD!$B$6:$C$1417,2,0)</f>
        <v>0803127</v>
      </c>
      <c r="E476" s="689" t="s">
        <v>1458</v>
      </c>
      <c r="F476" s="636" t="s">
        <v>100</v>
      </c>
      <c r="G476" s="636" t="s">
        <v>8</v>
      </c>
      <c r="H476" s="635" t="s">
        <v>584</v>
      </c>
      <c r="I476" s="634"/>
      <c r="J476" s="647" t="s">
        <v>585</v>
      </c>
      <c r="K476" s="647"/>
      <c r="L476" s="646" t="s">
        <v>1044</v>
      </c>
      <c r="M476" s="645" t="s">
        <v>62</v>
      </c>
      <c r="N476" s="644" t="str">
        <f>VLOOKUP(C476,[6]K11!$B$3:$K$1202,10,0)</f>
        <v>Không mở</v>
      </c>
      <c r="O476" s="631" t="str">
        <f>VLOOKUP(J476,'[7]Phan ca&amp; Ngay BDhoc'!$B$4:$G$94,6,0)</f>
        <v>20/8/2018</v>
      </c>
      <c r="P476" s="643">
        <f>VLOOKUP(C476,[6]K11!$B$3:$J$1202,9,0)</f>
        <v>3</v>
      </c>
      <c r="Q476" s="566"/>
      <c r="R476" s="558">
        <v>470</v>
      </c>
    </row>
    <row r="477" spans="1:20" ht="26.25" customHeight="1" x14ac:dyDescent="0.2">
      <c r="A477" s="639">
        <v>199</v>
      </c>
      <c r="B477" s="631" t="str">
        <f t="shared" si="7"/>
        <v>11.50703182.01</v>
      </c>
      <c r="C477" s="638" t="s">
        <v>1983</v>
      </c>
      <c r="D477" s="631" t="str">
        <f>VLOOKUP(E477,[5]QuyetdinhPCGD!$B$6:$C$1417,2,0)</f>
        <v>0703182</v>
      </c>
      <c r="E477" s="690" t="s">
        <v>1984</v>
      </c>
      <c r="F477" s="636" t="s">
        <v>100</v>
      </c>
      <c r="G477" s="636" t="s">
        <v>8</v>
      </c>
      <c r="H477" s="635" t="s">
        <v>293</v>
      </c>
      <c r="I477" s="634"/>
      <c r="J477" s="647" t="s">
        <v>585</v>
      </c>
      <c r="K477" s="647"/>
      <c r="L477" s="646" t="s">
        <v>1044</v>
      </c>
      <c r="M477" s="645" t="s">
        <v>62</v>
      </c>
      <c r="N477" s="644" t="str">
        <f>VLOOKUP(C477,[6]K11!$B$3:$K$1202,10,0)</f>
        <v>Không mở</v>
      </c>
      <c r="O477" s="631" t="str">
        <f>VLOOKUP(J477,'[7]Phan ca&amp; Ngay BDhoc'!$B$4:$G$94,6,0)</f>
        <v>20/8/2018</v>
      </c>
      <c r="P477" s="643">
        <f>VLOOKUP(C477,[6]K11!$B$3:$J$1202,9,0)</f>
        <v>0</v>
      </c>
      <c r="Q477" s="566"/>
      <c r="R477" s="558">
        <v>471</v>
      </c>
    </row>
    <row r="478" spans="1:20" ht="26.25" customHeight="1" x14ac:dyDescent="0.2">
      <c r="A478" s="639">
        <v>200</v>
      </c>
      <c r="B478" s="631" t="str">
        <f t="shared" si="7"/>
        <v>11.51203108.03</v>
      </c>
      <c r="C478" s="638" t="s">
        <v>2024</v>
      </c>
      <c r="D478" s="631" t="str">
        <f>VLOOKUP(E478,[5]QuyetdinhPCGD!$B$6:$C$1417,2,0)</f>
        <v>1203108</v>
      </c>
      <c r="E478" s="659" t="s">
        <v>2022</v>
      </c>
      <c r="F478" s="636" t="s">
        <v>79</v>
      </c>
      <c r="G478" s="636" t="s">
        <v>12</v>
      </c>
      <c r="H478" s="635" t="s">
        <v>584</v>
      </c>
      <c r="I478" s="634"/>
      <c r="J478" s="647" t="s">
        <v>585</v>
      </c>
      <c r="K478" s="647"/>
      <c r="L478" s="646" t="s">
        <v>274</v>
      </c>
      <c r="M478" s="645" t="s">
        <v>75</v>
      </c>
      <c r="N478" s="644" t="str">
        <f>VLOOKUP(C478,[6]K11!$B$3:$K$1202,10,0)</f>
        <v>Không mở</v>
      </c>
      <c r="O478" s="631" t="str">
        <f>VLOOKUP(J478,'[7]Phan ca&amp; Ngay BDhoc'!$B$4:$G$94,6,0)</f>
        <v>20/8/2018</v>
      </c>
      <c r="P478" s="643">
        <f>VLOOKUP(C478,[6]K11!$B$3:$J$1202,9,0)</f>
        <v>0</v>
      </c>
      <c r="Q478" s="566"/>
      <c r="R478" s="558">
        <v>472</v>
      </c>
    </row>
    <row r="479" spans="1:20" ht="26.25" customHeight="1" x14ac:dyDescent="0.2">
      <c r="A479" s="639">
        <v>201</v>
      </c>
      <c r="B479" s="631" t="str">
        <f t="shared" si="7"/>
        <v>11.50103101.02</v>
      </c>
      <c r="C479" s="638" t="s">
        <v>586</v>
      </c>
      <c r="D479" s="631" t="str">
        <f>VLOOKUP(E479,[5]QuyetdinhPCGD!$B$6:$C$1417,2,0)</f>
        <v>0103101</v>
      </c>
      <c r="E479" s="659" t="s">
        <v>583</v>
      </c>
      <c r="F479" s="636" t="s">
        <v>72</v>
      </c>
      <c r="G479" s="636" t="s">
        <v>12</v>
      </c>
      <c r="H479" s="635" t="s">
        <v>584</v>
      </c>
      <c r="I479" s="634"/>
      <c r="J479" s="647" t="s">
        <v>587</v>
      </c>
      <c r="K479" s="647"/>
      <c r="L479" s="646" t="s">
        <v>274</v>
      </c>
      <c r="M479" s="645" t="s">
        <v>70</v>
      </c>
      <c r="N479" s="651" t="str">
        <f>VLOOKUP(C479,[6]K11!$B$3:$K$1202,10,0)</f>
        <v>Mở</v>
      </c>
      <c r="O479" s="631" t="str">
        <f>VLOOKUP(J479,'[7]Phan ca&amp; Ngay BDhoc'!$B$4:$G$94,6,0)</f>
        <v>20/8/2018</v>
      </c>
      <c r="P479" s="643">
        <f>VLOOKUP(C479,[6]K11!$B$3:$J$1202,9,0)</f>
        <v>75</v>
      </c>
      <c r="Q479" s="566"/>
      <c r="R479" s="558">
        <v>473</v>
      </c>
      <c r="S479" s="558" t="s">
        <v>2472</v>
      </c>
    </row>
    <row r="480" spans="1:20" ht="26.25" customHeight="1" x14ac:dyDescent="0.2">
      <c r="A480" s="639">
        <v>202</v>
      </c>
      <c r="B480" s="631" t="str">
        <f t="shared" si="7"/>
        <v>11.51003101.02</v>
      </c>
      <c r="C480" s="638" t="s">
        <v>836</v>
      </c>
      <c r="D480" s="631" t="str">
        <f>VLOOKUP(E480,[5]QuyetdinhPCGD!$B$6:$C$1417,2,0)</f>
        <v>1003101</v>
      </c>
      <c r="E480" s="648" t="s">
        <v>834</v>
      </c>
      <c r="F480" s="636" t="s">
        <v>85</v>
      </c>
      <c r="G480" s="636" t="s">
        <v>12</v>
      </c>
      <c r="H480" s="635" t="s">
        <v>293</v>
      </c>
      <c r="I480" s="634"/>
      <c r="J480" s="647" t="s">
        <v>587</v>
      </c>
      <c r="K480" s="647"/>
      <c r="L480" s="646" t="s">
        <v>835</v>
      </c>
      <c r="M480" s="645" t="s">
        <v>70</v>
      </c>
      <c r="N480" s="644" t="str">
        <f>VLOOKUP(C480,[6]K11!$B$3:$K$1202,10,0)</f>
        <v>Không mở</v>
      </c>
      <c r="O480" s="631" t="str">
        <f>VLOOKUP(J480,'[7]Phan ca&amp; Ngay BDhoc'!$B$4:$G$94,6,0)</f>
        <v>20/8/2018</v>
      </c>
      <c r="P480" s="643">
        <f>VLOOKUP(C480,[6]K11!$B$3:$J$1202,9,0)</f>
        <v>0</v>
      </c>
      <c r="Q480" s="566"/>
      <c r="R480" s="558">
        <v>474</v>
      </c>
    </row>
    <row r="481" spans="1:20" ht="26.25" customHeight="1" x14ac:dyDescent="0.2">
      <c r="A481" s="639">
        <v>203</v>
      </c>
      <c r="B481" s="631" t="str">
        <f t="shared" si="7"/>
        <v>11.50803111.02</v>
      </c>
      <c r="C481" s="638" t="s">
        <v>1045</v>
      </c>
      <c r="D481" s="631" t="str">
        <f>VLOOKUP(E481,[5]QuyetdinhPCGD!$B$6:$C$1417,2,0)</f>
        <v>0803111</v>
      </c>
      <c r="E481" s="690" t="s">
        <v>1043</v>
      </c>
      <c r="F481" s="636" t="s">
        <v>98</v>
      </c>
      <c r="G481" s="636" t="s">
        <v>8</v>
      </c>
      <c r="H481" s="635" t="s">
        <v>293</v>
      </c>
      <c r="I481" s="634"/>
      <c r="J481" s="647" t="s">
        <v>587</v>
      </c>
      <c r="K481" s="647"/>
      <c r="L481" s="646" t="s">
        <v>1044</v>
      </c>
      <c r="M481" s="645" t="s">
        <v>70</v>
      </c>
      <c r="N481" s="644" t="str">
        <f>VLOOKUP(C481,[6]K11!$B$3:$K$1202,10,0)</f>
        <v>Không mở</v>
      </c>
      <c r="O481" s="631" t="str">
        <f>VLOOKUP(J481,'[7]Phan ca&amp; Ngay BDhoc'!$B$4:$G$94,6,0)</f>
        <v>20/8/2018</v>
      </c>
      <c r="P481" s="643">
        <f>VLOOKUP(C481,[6]K11!$B$3:$J$1202,9,0)</f>
        <v>10</v>
      </c>
      <c r="Q481" s="566"/>
      <c r="R481" s="558">
        <v>475</v>
      </c>
    </row>
    <row r="482" spans="1:20" ht="26.25" customHeight="1" x14ac:dyDescent="0.2">
      <c r="A482" s="639">
        <v>204</v>
      </c>
      <c r="B482" s="631" t="str">
        <f t="shared" si="7"/>
        <v>11.51003103.02</v>
      </c>
      <c r="C482" s="638" t="s">
        <v>1159</v>
      </c>
      <c r="D482" s="631" t="str">
        <f>VLOOKUP(E482,[5]QuyetdinhPCGD!$B$6:$C$1417,2,0)</f>
        <v>1003103</v>
      </c>
      <c r="E482" s="648" t="s">
        <v>1158</v>
      </c>
      <c r="F482" s="636" t="s">
        <v>85</v>
      </c>
      <c r="G482" s="636" t="s">
        <v>12</v>
      </c>
      <c r="H482" s="635" t="s">
        <v>293</v>
      </c>
      <c r="I482" s="634"/>
      <c r="J482" s="647" t="s">
        <v>587</v>
      </c>
      <c r="K482" s="647"/>
      <c r="L482" s="646" t="s">
        <v>835</v>
      </c>
      <c r="M482" s="645" t="s">
        <v>70</v>
      </c>
      <c r="N482" s="644" t="str">
        <f>VLOOKUP(C482,[6]K11!$B$3:$K$1202,10,0)</f>
        <v>Không mở</v>
      </c>
      <c r="O482" s="631" t="str">
        <f>VLOOKUP(J482,'[7]Phan ca&amp; Ngay BDhoc'!$B$4:$G$94,6,0)</f>
        <v>20/8/2018</v>
      </c>
      <c r="P482" s="643">
        <f>VLOOKUP(C482,[6]K11!$B$3:$J$1202,9,0)</f>
        <v>0</v>
      </c>
      <c r="Q482" s="566"/>
      <c r="R482" s="558">
        <v>476</v>
      </c>
    </row>
    <row r="483" spans="1:20" ht="26.25" customHeight="1" x14ac:dyDescent="0.2">
      <c r="A483" s="639">
        <v>205</v>
      </c>
      <c r="B483" s="631" t="str">
        <f t="shared" si="7"/>
        <v>11.51003105.02</v>
      </c>
      <c r="C483" s="638" t="s">
        <v>1310</v>
      </c>
      <c r="D483" s="631" t="str">
        <f>VLOOKUP(E483,[5]QuyetdinhPCGD!$B$6:$C$1417,2,0)</f>
        <v>1003105</v>
      </c>
      <c r="E483" s="684" t="s">
        <v>1309</v>
      </c>
      <c r="F483" s="636" t="s">
        <v>85</v>
      </c>
      <c r="G483" s="636" t="s">
        <v>12</v>
      </c>
      <c r="H483" s="635" t="s">
        <v>584</v>
      </c>
      <c r="I483" s="634"/>
      <c r="J483" s="647" t="s">
        <v>587</v>
      </c>
      <c r="K483" s="647"/>
      <c r="L483" s="646" t="s">
        <v>835</v>
      </c>
      <c r="M483" s="645" t="s">
        <v>70</v>
      </c>
      <c r="N483" s="644" t="str">
        <f>VLOOKUP(C483,[6]K11!$B$3:$K$1202,10,0)</f>
        <v>Không mở</v>
      </c>
      <c r="O483" s="631" t="str">
        <f>VLOOKUP(J483,'[7]Phan ca&amp; Ngay BDhoc'!$B$4:$G$94,6,0)</f>
        <v>20/8/2018</v>
      </c>
      <c r="P483" s="643">
        <f>VLOOKUP(C483,[6]K11!$B$3:$J$1202,9,0)</f>
        <v>16</v>
      </c>
      <c r="Q483" s="566"/>
      <c r="R483" s="558">
        <v>477</v>
      </c>
    </row>
    <row r="484" spans="1:20" ht="26.25" customHeight="1" x14ac:dyDescent="0.2">
      <c r="A484" s="639">
        <v>206</v>
      </c>
      <c r="B484" s="631" t="str">
        <f t="shared" si="7"/>
        <v>11.50803127.02</v>
      </c>
      <c r="C484" s="638" t="s">
        <v>1459</v>
      </c>
      <c r="D484" s="631" t="str">
        <f>VLOOKUP(E484,[5]QuyetdinhPCGD!$B$6:$C$1417,2,0)</f>
        <v>0803127</v>
      </c>
      <c r="E484" s="689" t="s">
        <v>1458</v>
      </c>
      <c r="F484" s="636" t="s">
        <v>98</v>
      </c>
      <c r="G484" s="636" t="s">
        <v>8</v>
      </c>
      <c r="H484" s="635" t="s">
        <v>584</v>
      </c>
      <c r="I484" s="634"/>
      <c r="J484" s="647" t="s">
        <v>587</v>
      </c>
      <c r="K484" s="647"/>
      <c r="L484" s="646" t="s">
        <v>1044</v>
      </c>
      <c r="M484" s="645" t="s">
        <v>70</v>
      </c>
      <c r="N484" s="651" t="str">
        <f>VLOOKUP(C484,[6]K11!$B$3:$K$1202,10,0)</f>
        <v>Mở</v>
      </c>
      <c r="O484" s="631" t="str">
        <f>VLOOKUP(J484,'[7]Phan ca&amp; Ngay BDhoc'!$B$4:$G$94,6,0)</f>
        <v>20/8/2018</v>
      </c>
      <c r="P484" s="643">
        <f>VLOOKUP(C484,[6]K11!$B$3:$J$1202,9,0)</f>
        <v>60</v>
      </c>
      <c r="Q484" s="566"/>
      <c r="R484" s="558">
        <v>478</v>
      </c>
      <c r="S484" s="558" t="s">
        <v>2472</v>
      </c>
    </row>
    <row r="485" spans="1:20" ht="26.25" customHeight="1" x14ac:dyDescent="0.2">
      <c r="A485" s="639">
        <v>207</v>
      </c>
      <c r="B485" s="631" t="str">
        <f t="shared" si="7"/>
        <v>11.50703182.02</v>
      </c>
      <c r="C485" s="638" t="s">
        <v>1985</v>
      </c>
      <c r="D485" s="631" t="str">
        <f>VLOOKUP(E485,[5]QuyetdinhPCGD!$B$6:$C$1417,2,0)</f>
        <v>0703182</v>
      </c>
      <c r="E485" s="690" t="s">
        <v>1984</v>
      </c>
      <c r="F485" s="636" t="s">
        <v>98</v>
      </c>
      <c r="G485" s="636" t="s">
        <v>8</v>
      </c>
      <c r="H485" s="635" t="s">
        <v>293</v>
      </c>
      <c r="I485" s="634"/>
      <c r="J485" s="647" t="s">
        <v>587</v>
      </c>
      <c r="K485" s="647"/>
      <c r="L485" s="646" t="s">
        <v>1044</v>
      </c>
      <c r="M485" s="645" t="s">
        <v>70</v>
      </c>
      <c r="N485" s="644" t="str">
        <f>VLOOKUP(C485,[6]K11!$B$3:$K$1202,10,0)</f>
        <v>Không mở</v>
      </c>
      <c r="O485" s="631" t="str">
        <f>VLOOKUP(J485,'[7]Phan ca&amp; Ngay BDhoc'!$B$4:$G$94,6,0)</f>
        <v>20/8/2018</v>
      </c>
      <c r="P485" s="643">
        <f>VLOOKUP(C485,[6]K11!$B$3:$J$1202,9,0)</f>
        <v>0</v>
      </c>
      <c r="Q485" s="566"/>
      <c r="R485" s="558">
        <v>479</v>
      </c>
    </row>
    <row r="486" spans="1:20" ht="26.25" customHeight="1" x14ac:dyDescent="0.2">
      <c r="A486" s="639">
        <v>208</v>
      </c>
      <c r="B486" s="631" t="str">
        <f t="shared" si="7"/>
        <v>11.51203108.04</v>
      </c>
      <c r="C486" s="638" t="s">
        <v>2025</v>
      </c>
      <c r="D486" s="631" t="str">
        <f>VLOOKUP(E486,[5]QuyetdinhPCGD!$B$6:$C$1417,2,0)</f>
        <v>1203108</v>
      </c>
      <c r="E486" s="659" t="s">
        <v>2022</v>
      </c>
      <c r="F486" s="636" t="s">
        <v>145</v>
      </c>
      <c r="G486" s="636" t="s">
        <v>12</v>
      </c>
      <c r="H486" s="635" t="s">
        <v>584</v>
      </c>
      <c r="I486" s="634"/>
      <c r="J486" s="647" t="s">
        <v>587</v>
      </c>
      <c r="K486" s="647"/>
      <c r="L486" s="646" t="s">
        <v>274</v>
      </c>
      <c r="M486" s="645" t="s">
        <v>89</v>
      </c>
      <c r="N486" s="651" t="str">
        <f>VLOOKUP(C486,[6]K11!$B$3:$K$1202,10,0)</f>
        <v>Mở</v>
      </c>
      <c r="O486" s="631" t="str">
        <f>VLOOKUP(J486,'[7]Phan ca&amp; Ngay BDhoc'!$B$4:$G$94,6,0)</f>
        <v>20/8/2018</v>
      </c>
      <c r="P486" s="643">
        <f>VLOOKUP(C486,[6]K11!$B$3:$J$1202,9,0)</f>
        <v>45</v>
      </c>
      <c r="Q486" s="566"/>
      <c r="R486" s="558">
        <v>480</v>
      </c>
      <c r="S486" s="558" t="s">
        <v>2472</v>
      </c>
    </row>
    <row r="487" spans="1:20" ht="26.25" customHeight="1" x14ac:dyDescent="0.2">
      <c r="A487" s="639">
        <v>209</v>
      </c>
      <c r="B487" s="631" t="str">
        <f t="shared" si="7"/>
        <v>11.50103101.03</v>
      </c>
      <c r="C487" s="638" t="s">
        <v>588</v>
      </c>
      <c r="D487" s="631" t="str">
        <f>VLOOKUP(E487,[5]QuyetdinhPCGD!$B$6:$C$1417,2,0)</f>
        <v>0103101</v>
      </c>
      <c r="E487" s="659" t="s">
        <v>583</v>
      </c>
      <c r="F487" s="636" t="s">
        <v>79</v>
      </c>
      <c r="G487" s="636" t="s">
        <v>12</v>
      </c>
      <c r="H487" s="656" t="s">
        <v>605</v>
      </c>
      <c r="I487" s="634"/>
      <c r="J487" s="647" t="s">
        <v>590</v>
      </c>
      <c r="K487" s="647"/>
      <c r="L487" s="646" t="s">
        <v>274</v>
      </c>
      <c r="M487" s="645" t="s">
        <v>75</v>
      </c>
      <c r="N487" s="651" t="str">
        <f>VLOOKUP(C487,[6]K11!$B$3:$K$1202,10,0)</f>
        <v>Mở</v>
      </c>
      <c r="O487" s="631" t="str">
        <f>VLOOKUP(J487,'[7]Phan ca&amp; Ngay BDhoc'!$B$4:$G$94,6,0)</f>
        <v>20/8/2018</v>
      </c>
      <c r="P487" s="643">
        <f>VLOOKUP(C487,[6]K11!$B$3:$J$1202,9,0)</f>
        <v>43</v>
      </c>
      <c r="Q487" s="654" t="s">
        <v>4628</v>
      </c>
      <c r="R487" s="558">
        <v>481</v>
      </c>
      <c r="S487" s="558" t="s">
        <v>4627</v>
      </c>
      <c r="T487" s="656" t="s">
        <v>589</v>
      </c>
    </row>
    <row r="488" spans="1:20" ht="26.25" customHeight="1" x14ac:dyDescent="0.2">
      <c r="A488" s="639">
        <v>210</v>
      </c>
      <c r="B488" s="631" t="str">
        <f t="shared" si="7"/>
        <v>11.51003101.03</v>
      </c>
      <c r="C488" s="638" t="s">
        <v>837</v>
      </c>
      <c r="D488" s="631" t="str">
        <f>VLOOKUP(E488,[5]QuyetdinhPCGD!$B$6:$C$1417,2,0)</f>
        <v>1003101</v>
      </c>
      <c r="E488" s="648" t="s">
        <v>834</v>
      </c>
      <c r="F488" s="636" t="s">
        <v>67</v>
      </c>
      <c r="G488" s="636" t="s">
        <v>12</v>
      </c>
      <c r="H488" s="635" t="s">
        <v>293</v>
      </c>
      <c r="I488" s="634"/>
      <c r="J488" s="647" t="s">
        <v>590</v>
      </c>
      <c r="K488" s="647"/>
      <c r="L488" s="646" t="s">
        <v>835</v>
      </c>
      <c r="M488" s="645" t="s">
        <v>75</v>
      </c>
      <c r="N488" s="644" t="str">
        <f>VLOOKUP(C488,[6]K11!$B$3:$K$1202,10,0)</f>
        <v>Không mở</v>
      </c>
      <c r="O488" s="631" t="str">
        <f>VLOOKUP(J488,'[7]Phan ca&amp; Ngay BDhoc'!$B$4:$G$94,6,0)</f>
        <v>20/8/2018</v>
      </c>
      <c r="P488" s="643">
        <f>VLOOKUP(C488,[6]K11!$B$3:$J$1202,9,0)</f>
        <v>0</v>
      </c>
      <c r="Q488" s="566"/>
      <c r="R488" s="558">
        <v>482</v>
      </c>
    </row>
    <row r="489" spans="1:20" ht="26.25" customHeight="1" x14ac:dyDescent="0.2">
      <c r="A489" s="639">
        <v>211</v>
      </c>
      <c r="B489" s="631" t="str">
        <f t="shared" si="7"/>
        <v>11.50803111.03</v>
      </c>
      <c r="C489" s="638" t="s">
        <v>1046</v>
      </c>
      <c r="D489" s="631" t="str">
        <f>VLOOKUP(E489,[5]QuyetdinhPCGD!$B$6:$C$1417,2,0)</f>
        <v>0803111</v>
      </c>
      <c r="E489" s="690" t="s">
        <v>1043</v>
      </c>
      <c r="F489" s="636" t="s">
        <v>100</v>
      </c>
      <c r="G489" s="636" t="s">
        <v>11</v>
      </c>
      <c r="H489" s="635" t="s">
        <v>293</v>
      </c>
      <c r="I489" s="634"/>
      <c r="J489" s="647" t="s">
        <v>590</v>
      </c>
      <c r="K489" s="647"/>
      <c r="L489" s="646" t="s">
        <v>1044</v>
      </c>
      <c r="M489" s="645" t="s">
        <v>75</v>
      </c>
      <c r="N489" s="644" t="str">
        <f>VLOOKUP(C489,[6]K11!$B$3:$K$1202,10,0)</f>
        <v>Không mở</v>
      </c>
      <c r="O489" s="631" t="str">
        <f>VLOOKUP(J489,'[7]Phan ca&amp; Ngay BDhoc'!$B$4:$G$94,6,0)</f>
        <v>20/8/2018</v>
      </c>
      <c r="P489" s="643">
        <f>VLOOKUP(C489,[6]K11!$B$3:$J$1202,9,0)</f>
        <v>5</v>
      </c>
      <c r="Q489" s="566"/>
      <c r="R489" s="558">
        <v>483</v>
      </c>
    </row>
    <row r="490" spans="1:20" ht="26.25" customHeight="1" x14ac:dyDescent="0.2">
      <c r="A490" s="639">
        <v>212</v>
      </c>
      <c r="B490" s="631" t="str">
        <f t="shared" si="7"/>
        <v>11.51003103.03</v>
      </c>
      <c r="C490" s="638" t="s">
        <v>1160</v>
      </c>
      <c r="D490" s="631" t="str">
        <f>VLOOKUP(E490,[5]QuyetdinhPCGD!$B$6:$C$1417,2,0)</f>
        <v>1003103</v>
      </c>
      <c r="E490" s="648" t="s">
        <v>1158</v>
      </c>
      <c r="F490" s="636" t="s">
        <v>67</v>
      </c>
      <c r="G490" s="636" t="s">
        <v>12</v>
      </c>
      <c r="H490" s="635" t="s">
        <v>293</v>
      </c>
      <c r="I490" s="634"/>
      <c r="J490" s="647" t="s">
        <v>590</v>
      </c>
      <c r="K490" s="647"/>
      <c r="L490" s="646" t="s">
        <v>835</v>
      </c>
      <c r="M490" s="645" t="s">
        <v>75</v>
      </c>
      <c r="N490" s="644" t="str">
        <f>VLOOKUP(C490,[6]K11!$B$3:$K$1202,10,0)</f>
        <v>Không mở</v>
      </c>
      <c r="O490" s="631" t="str">
        <f>VLOOKUP(J490,'[7]Phan ca&amp; Ngay BDhoc'!$B$4:$G$94,6,0)</f>
        <v>20/8/2018</v>
      </c>
      <c r="P490" s="643">
        <f>VLOOKUP(C490,[6]K11!$B$3:$J$1202,9,0)</f>
        <v>0</v>
      </c>
      <c r="Q490" s="566"/>
      <c r="R490" s="558">
        <v>484</v>
      </c>
    </row>
    <row r="491" spans="1:20" ht="26.25" customHeight="1" x14ac:dyDescent="0.2">
      <c r="A491" s="639">
        <v>213</v>
      </c>
      <c r="B491" s="631" t="str">
        <f t="shared" si="7"/>
        <v>11.51003105.03</v>
      </c>
      <c r="C491" s="638" t="s">
        <v>1311</v>
      </c>
      <c r="D491" s="631" t="str">
        <f>VLOOKUP(E491,[5]QuyetdinhPCGD!$B$6:$C$1417,2,0)</f>
        <v>1003105</v>
      </c>
      <c r="E491" s="684" t="s">
        <v>1309</v>
      </c>
      <c r="F491" s="636" t="s">
        <v>67</v>
      </c>
      <c r="G491" s="636" t="s">
        <v>12</v>
      </c>
      <c r="H491" s="660" t="s">
        <v>589</v>
      </c>
      <c r="I491" s="634"/>
      <c r="J491" s="647" t="s">
        <v>590</v>
      </c>
      <c r="K491" s="647"/>
      <c r="L491" s="646" t="s">
        <v>835</v>
      </c>
      <c r="M491" s="645" t="s">
        <v>75</v>
      </c>
      <c r="N491" s="644" t="str">
        <f>VLOOKUP(C491,[6]K11!$B$3:$K$1202,10,0)</f>
        <v>Không mở</v>
      </c>
      <c r="O491" s="631" t="str">
        <f>VLOOKUP(J491,'[7]Phan ca&amp; Ngay BDhoc'!$B$4:$G$94,6,0)</f>
        <v>20/8/2018</v>
      </c>
      <c r="P491" s="643">
        <f>VLOOKUP(C491,[6]K11!$B$3:$J$1202,9,0)</f>
        <v>2</v>
      </c>
      <c r="Q491" s="566"/>
      <c r="R491" s="558">
        <v>485</v>
      </c>
    </row>
    <row r="492" spans="1:20" ht="26.25" customHeight="1" x14ac:dyDescent="0.2">
      <c r="A492" s="639">
        <v>214</v>
      </c>
      <c r="B492" s="631" t="str">
        <f t="shared" si="7"/>
        <v>11.50803127.03</v>
      </c>
      <c r="C492" s="638" t="s">
        <v>1460</v>
      </c>
      <c r="D492" s="631" t="str">
        <f>VLOOKUP(E492,[5]QuyetdinhPCGD!$B$6:$C$1417,2,0)</f>
        <v>0803127</v>
      </c>
      <c r="E492" s="689" t="s">
        <v>1458</v>
      </c>
      <c r="F492" s="636" t="s">
        <v>100</v>
      </c>
      <c r="G492" s="636" t="s">
        <v>11</v>
      </c>
      <c r="H492" s="635" t="s">
        <v>584</v>
      </c>
      <c r="I492" s="634"/>
      <c r="J492" s="647" t="s">
        <v>590</v>
      </c>
      <c r="K492" s="647"/>
      <c r="L492" s="646" t="s">
        <v>1044</v>
      </c>
      <c r="M492" s="645" t="s">
        <v>75</v>
      </c>
      <c r="N492" s="651" t="str">
        <f>VLOOKUP(C492,[6]K11!$B$3:$K$1202,10,0)</f>
        <v>Mở</v>
      </c>
      <c r="O492" s="631" t="str">
        <f>VLOOKUP(J492,'[7]Phan ca&amp; Ngay BDhoc'!$B$4:$G$94,6,0)</f>
        <v>20/8/2018</v>
      </c>
      <c r="P492" s="643">
        <f>VLOOKUP(C492,[6]K11!$B$3:$J$1202,9,0)</f>
        <v>75</v>
      </c>
      <c r="Q492" s="566"/>
      <c r="R492" s="558">
        <v>486</v>
      </c>
      <c r="S492" s="558" t="s">
        <v>4627</v>
      </c>
    </row>
    <row r="493" spans="1:20" ht="26.25" customHeight="1" x14ac:dyDescent="0.2">
      <c r="A493" s="639">
        <v>215</v>
      </c>
      <c r="B493" s="631" t="str">
        <f t="shared" si="7"/>
        <v>11.50703182.03</v>
      </c>
      <c r="C493" s="638" t="s">
        <v>1986</v>
      </c>
      <c r="D493" s="631" t="str">
        <f>VLOOKUP(E493,[5]QuyetdinhPCGD!$B$6:$C$1417,2,0)</f>
        <v>0703182</v>
      </c>
      <c r="E493" s="690" t="s">
        <v>1984</v>
      </c>
      <c r="F493" s="636" t="s">
        <v>100</v>
      </c>
      <c r="G493" s="636" t="s">
        <v>11</v>
      </c>
      <c r="H493" s="652" t="s">
        <v>714</v>
      </c>
      <c r="I493" s="634"/>
      <c r="J493" s="647" t="s">
        <v>590</v>
      </c>
      <c r="K493" s="647"/>
      <c r="L493" s="646" t="s">
        <v>1044</v>
      </c>
      <c r="M493" s="645" t="s">
        <v>75</v>
      </c>
      <c r="N493" s="651" t="str">
        <f>VLOOKUP(C493,[6]K11!$B$3:$K$1202,10,0)</f>
        <v>Mở</v>
      </c>
      <c r="O493" s="631" t="str">
        <f>VLOOKUP(J493,'[7]Phan ca&amp; Ngay BDhoc'!$B$4:$G$94,6,0)</f>
        <v>20/8/2018</v>
      </c>
      <c r="P493" s="643">
        <f>VLOOKUP(C493,[6]K11!$B$3:$J$1202,9,0)</f>
        <v>64</v>
      </c>
      <c r="Q493" s="650" t="s">
        <v>4663</v>
      </c>
      <c r="R493" s="558">
        <v>487</v>
      </c>
      <c r="S493" s="558" t="s">
        <v>4627</v>
      </c>
      <c r="T493" s="582" t="s">
        <v>4665</v>
      </c>
    </row>
    <row r="494" spans="1:20" ht="26.25" customHeight="1" x14ac:dyDescent="0.2">
      <c r="A494" s="639">
        <v>216</v>
      </c>
      <c r="B494" s="631" t="str">
        <f t="shared" si="7"/>
        <v>11.51203108.05</v>
      </c>
      <c r="C494" s="638" t="s">
        <v>2026</v>
      </c>
      <c r="D494" s="631" t="str">
        <f>VLOOKUP(E494,[5]QuyetdinhPCGD!$B$6:$C$1417,2,0)</f>
        <v>1203108</v>
      </c>
      <c r="E494" s="659" t="s">
        <v>2022</v>
      </c>
      <c r="F494" s="636" t="s">
        <v>81</v>
      </c>
      <c r="G494" s="636" t="s">
        <v>12</v>
      </c>
      <c r="H494" s="660" t="s">
        <v>589</v>
      </c>
      <c r="I494" s="634"/>
      <c r="J494" s="647" t="s">
        <v>590</v>
      </c>
      <c r="K494" s="647"/>
      <c r="L494" s="646" t="s">
        <v>274</v>
      </c>
      <c r="M494" s="645" t="s">
        <v>112</v>
      </c>
      <c r="N494" s="644" t="str">
        <f>VLOOKUP(C494,[6]K11!$B$3:$K$1202,10,0)</f>
        <v>Không mở</v>
      </c>
      <c r="O494" s="631" t="str">
        <f>VLOOKUP(J494,'[7]Phan ca&amp; Ngay BDhoc'!$B$4:$G$94,6,0)</f>
        <v>20/8/2018</v>
      </c>
      <c r="P494" s="643">
        <f>VLOOKUP(C494,[6]K11!$B$3:$J$1202,9,0)</f>
        <v>6</v>
      </c>
      <c r="Q494" s="566"/>
      <c r="R494" s="558">
        <v>488</v>
      </c>
    </row>
    <row r="495" spans="1:20" ht="26.25" customHeight="1" x14ac:dyDescent="0.2">
      <c r="A495" s="639">
        <v>217</v>
      </c>
      <c r="B495" s="631" t="str">
        <f t="shared" si="7"/>
        <v>11.51303144.22</v>
      </c>
      <c r="C495" s="638" t="s">
        <v>1680</v>
      </c>
      <c r="D495" s="631" t="str">
        <f>VLOOKUP(E495,[5]QuyetdinhPCGD!$B$6:$C$1417,2,0)</f>
        <v>1303144</v>
      </c>
      <c r="E495" s="664" t="s">
        <v>1653</v>
      </c>
      <c r="F495" s="636" t="s">
        <v>68</v>
      </c>
      <c r="G495" s="636" t="s">
        <v>13</v>
      </c>
      <c r="H495" s="635" t="s">
        <v>1673</v>
      </c>
      <c r="I495" s="634"/>
      <c r="J495" s="647" t="s">
        <v>1681</v>
      </c>
      <c r="K495" s="647"/>
      <c r="L495" s="646" t="s">
        <v>274</v>
      </c>
      <c r="M495" s="645" t="s">
        <v>370</v>
      </c>
      <c r="N495" s="651" t="str">
        <f>VLOOKUP(C495,[6]K11!$B$3:$K$1202,10,0)</f>
        <v>Mở</v>
      </c>
      <c r="O495" s="631" t="s">
        <v>2249</v>
      </c>
      <c r="P495" s="643">
        <f>VLOOKUP(C495,[6]K11!$B$3:$J$1202,9,0)</f>
        <v>45</v>
      </c>
      <c r="Q495" s="566"/>
      <c r="R495" s="558">
        <v>489</v>
      </c>
      <c r="S495" s="558" t="s">
        <v>2472</v>
      </c>
    </row>
    <row r="496" spans="1:20" ht="26.25" customHeight="1" x14ac:dyDescent="0.2">
      <c r="A496" s="639">
        <v>218</v>
      </c>
      <c r="B496" s="631" t="str">
        <f t="shared" si="7"/>
        <v>11.51303144.23</v>
      </c>
      <c r="C496" s="638" t="s">
        <v>1682</v>
      </c>
      <c r="D496" s="631" t="str">
        <f>VLOOKUP(E496,[5]QuyetdinhPCGD!$B$6:$C$1417,2,0)</f>
        <v>1303144</v>
      </c>
      <c r="E496" s="664" t="s">
        <v>1653</v>
      </c>
      <c r="F496" s="636" t="s">
        <v>94</v>
      </c>
      <c r="G496" s="636" t="s">
        <v>13</v>
      </c>
      <c r="H496" s="635" t="s">
        <v>1673</v>
      </c>
      <c r="I496" s="634"/>
      <c r="J496" s="647" t="s">
        <v>1681</v>
      </c>
      <c r="K496" s="647"/>
      <c r="L496" s="646" t="s">
        <v>274</v>
      </c>
      <c r="M496" s="645" t="s">
        <v>373</v>
      </c>
      <c r="N496" s="644" t="str">
        <f>VLOOKUP(C496,[6]K11!$B$3:$K$1202,10,0)</f>
        <v>Không mở</v>
      </c>
      <c r="O496" s="631" t="s">
        <v>2249</v>
      </c>
      <c r="P496" s="643">
        <f>VLOOKUP(C496,[6]K11!$B$3:$J$1202,9,0)</f>
        <v>14</v>
      </c>
      <c r="Q496" s="566"/>
      <c r="R496" s="558">
        <v>490</v>
      </c>
    </row>
    <row r="497" spans="1:20" ht="26.25" customHeight="1" x14ac:dyDescent="0.2">
      <c r="A497" s="639">
        <v>219</v>
      </c>
      <c r="B497" s="631" t="str">
        <f t="shared" si="7"/>
        <v>11.51303144.24</v>
      </c>
      <c r="C497" s="638" t="s">
        <v>1683</v>
      </c>
      <c r="D497" s="631" t="str">
        <f>VLOOKUP(E497,[5]QuyetdinhPCGD!$B$6:$C$1417,2,0)</f>
        <v>1303144</v>
      </c>
      <c r="E497" s="664" t="s">
        <v>1653</v>
      </c>
      <c r="F497" s="636" t="s">
        <v>60</v>
      </c>
      <c r="G497" s="636" t="s">
        <v>13</v>
      </c>
      <c r="H497" s="635" t="s">
        <v>1673</v>
      </c>
      <c r="I497" s="634"/>
      <c r="J497" s="647" t="s">
        <v>1681</v>
      </c>
      <c r="K497" s="647"/>
      <c r="L497" s="646" t="s">
        <v>274</v>
      </c>
      <c r="M497" s="645" t="s">
        <v>381</v>
      </c>
      <c r="N497" s="651" t="str">
        <f>VLOOKUP(C497,[6]K11!$B$3:$K$1202,10,0)</f>
        <v>Mở</v>
      </c>
      <c r="O497" s="631" t="s">
        <v>2249</v>
      </c>
      <c r="P497" s="643">
        <f>VLOOKUP(C497,[6]K11!$B$3:$J$1202,9,0)</f>
        <v>45</v>
      </c>
      <c r="Q497" s="566"/>
      <c r="R497" s="558">
        <v>491</v>
      </c>
      <c r="S497" s="558" t="s">
        <v>4627</v>
      </c>
      <c r="T497" s="597"/>
    </row>
    <row r="498" spans="1:20" ht="26.25" customHeight="1" x14ac:dyDescent="0.2">
      <c r="A498" s="639">
        <v>220</v>
      </c>
      <c r="B498" s="631" t="str">
        <f t="shared" si="7"/>
        <v>11.51303144.25</v>
      </c>
      <c r="C498" s="638" t="s">
        <v>1684</v>
      </c>
      <c r="D498" s="631" t="str">
        <f>VLOOKUP(E498,[5]QuyetdinhPCGD!$B$6:$C$1417,2,0)</f>
        <v>1303144</v>
      </c>
      <c r="E498" s="664" t="s">
        <v>1653</v>
      </c>
      <c r="F498" s="636" t="s">
        <v>91</v>
      </c>
      <c r="G498" s="636" t="s">
        <v>13</v>
      </c>
      <c r="H498" s="635" t="s">
        <v>1673</v>
      </c>
      <c r="I498" s="634"/>
      <c r="J498" s="647" t="s">
        <v>1681</v>
      </c>
      <c r="K498" s="647"/>
      <c r="L498" s="646" t="s">
        <v>274</v>
      </c>
      <c r="M498" s="645" t="s">
        <v>433</v>
      </c>
      <c r="N498" s="644" t="str">
        <f>VLOOKUP(C498,[6]K11!$B$3:$K$1202,10,0)</f>
        <v>Không mở</v>
      </c>
      <c r="O498" s="631" t="s">
        <v>2249</v>
      </c>
      <c r="P498" s="643">
        <f>VLOOKUP(C498,[6]K11!$B$3:$J$1202,9,0)</f>
        <v>0</v>
      </c>
      <c r="Q498" s="566"/>
      <c r="R498" s="558">
        <v>492</v>
      </c>
    </row>
    <row r="499" spans="1:20" ht="26.25" customHeight="1" x14ac:dyDescent="0.2">
      <c r="A499" s="639">
        <v>221</v>
      </c>
      <c r="B499" s="631" t="str">
        <f t="shared" si="7"/>
        <v>11.51303144.26</v>
      </c>
      <c r="C499" s="638" t="s">
        <v>1685</v>
      </c>
      <c r="D499" s="631" t="str">
        <f>VLOOKUP(E499,[5]QuyetdinhPCGD!$B$6:$C$1417,2,0)</f>
        <v>1303144</v>
      </c>
      <c r="E499" s="664" t="s">
        <v>1653</v>
      </c>
      <c r="F499" s="636" t="s">
        <v>68</v>
      </c>
      <c r="G499" s="636" t="s">
        <v>8</v>
      </c>
      <c r="H499" s="635" t="s">
        <v>1673</v>
      </c>
      <c r="I499" s="634"/>
      <c r="J499" s="647" t="s">
        <v>1681</v>
      </c>
      <c r="K499" s="647"/>
      <c r="L499" s="646" t="s">
        <v>274</v>
      </c>
      <c r="M499" s="645" t="s">
        <v>434</v>
      </c>
      <c r="N499" s="651" t="str">
        <f>VLOOKUP(C499,[6]K11!$B$3:$K$1202,10,0)</f>
        <v>Mở</v>
      </c>
      <c r="O499" s="631" t="s">
        <v>2249</v>
      </c>
      <c r="P499" s="643">
        <f>VLOOKUP(C499,[6]K11!$B$3:$J$1202,9,0)</f>
        <v>45</v>
      </c>
      <c r="Q499" s="566"/>
      <c r="R499" s="558">
        <v>493</v>
      </c>
      <c r="S499" s="558" t="s">
        <v>2472</v>
      </c>
      <c r="T499" s="597"/>
    </row>
    <row r="500" spans="1:20" ht="26.25" customHeight="1" x14ac:dyDescent="0.2">
      <c r="A500" s="639">
        <v>222</v>
      </c>
      <c r="B500" s="631" t="str">
        <f t="shared" si="7"/>
        <v>11.51303144.27</v>
      </c>
      <c r="C500" s="638" t="s">
        <v>1686</v>
      </c>
      <c r="D500" s="631" t="str">
        <f>VLOOKUP(E500,[5]QuyetdinhPCGD!$B$6:$C$1417,2,0)</f>
        <v>1303144</v>
      </c>
      <c r="E500" s="664" t="s">
        <v>1653</v>
      </c>
      <c r="F500" s="636" t="s">
        <v>94</v>
      </c>
      <c r="G500" s="636" t="s">
        <v>8</v>
      </c>
      <c r="H500" s="635" t="s">
        <v>1673</v>
      </c>
      <c r="I500" s="634"/>
      <c r="J500" s="647" t="s">
        <v>1681</v>
      </c>
      <c r="K500" s="647"/>
      <c r="L500" s="646" t="s">
        <v>274</v>
      </c>
      <c r="M500" s="645" t="s">
        <v>498</v>
      </c>
      <c r="N500" s="651" t="str">
        <f>VLOOKUP(C500,[6]K11!$B$3:$K$1202,10,0)</f>
        <v>Mở</v>
      </c>
      <c r="O500" s="631" t="s">
        <v>2249</v>
      </c>
      <c r="P500" s="643">
        <f>VLOOKUP(C500,[6]K11!$B$3:$J$1202,9,0)</f>
        <v>45</v>
      </c>
      <c r="Q500" s="566"/>
      <c r="R500" s="558">
        <v>494</v>
      </c>
      <c r="S500" s="558" t="s">
        <v>2472</v>
      </c>
      <c r="T500" s="597"/>
    </row>
    <row r="501" spans="1:20" ht="26.25" customHeight="1" x14ac:dyDescent="0.2">
      <c r="A501" s="639">
        <v>223</v>
      </c>
      <c r="B501" s="631" t="str">
        <f t="shared" si="7"/>
        <v>11.51303144.28</v>
      </c>
      <c r="C501" s="638" t="s">
        <v>1687</v>
      </c>
      <c r="D501" s="631" t="str">
        <f>VLOOKUP(E501,[5]QuyetdinhPCGD!$B$6:$C$1417,2,0)</f>
        <v>1303144</v>
      </c>
      <c r="E501" s="664" t="s">
        <v>1653</v>
      </c>
      <c r="F501" s="636" t="s">
        <v>60</v>
      </c>
      <c r="G501" s="636" t="s">
        <v>8</v>
      </c>
      <c r="H501" s="635" t="s">
        <v>1673</v>
      </c>
      <c r="I501" s="634"/>
      <c r="J501" s="647" t="s">
        <v>1681</v>
      </c>
      <c r="K501" s="647"/>
      <c r="L501" s="646" t="s">
        <v>274</v>
      </c>
      <c r="M501" s="645" t="s">
        <v>503</v>
      </c>
      <c r="N501" s="651" t="str">
        <f>VLOOKUP(C501,[6]K11!$B$3:$K$1202,10,0)</f>
        <v>Mở</v>
      </c>
      <c r="O501" s="631" t="s">
        <v>2249</v>
      </c>
      <c r="P501" s="643">
        <f>VLOOKUP(C501,[6]K11!$B$3:$J$1202,9,0)</f>
        <v>44</v>
      </c>
      <c r="Q501" s="566"/>
      <c r="R501" s="558">
        <v>495</v>
      </c>
      <c r="S501" s="558" t="s">
        <v>4627</v>
      </c>
      <c r="T501" s="597"/>
    </row>
    <row r="502" spans="1:20" ht="26.25" customHeight="1" x14ac:dyDescent="0.2">
      <c r="A502" s="639">
        <v>224</v>
      </c>
      <c r="B502" s="631" t="str">
        <f t="shared" si="7"/>
        <v>11.51303144.29</v>
      </c>
      <c r="C502" s="638" t="s">
        <v>1688</v>
      </c>
      <c r="D502" s="631" t="str">
        <f>VLOOKUP(E502,[5]QuyetdinhPCGD!$B$6:$C$1417,2,0)</f>
        <v>1303144</v>
      </c>
      <c r="E502" s="664" t="s">
        <v>1653</v>
      </c>
      <c r="F502" s="636" t="s">
        <v>91</v>
      </c>
      <c r="G502" s="636" t="s">
        <v>8</v>
      </c>
      <c r="H502" s="635" t="s">
        <v>1673</v>
      </c>
      <c r="I502" s="702"/>
      <c r="J502" s="647" t="s">
        <v>1681</v>
      </c>
      <c r="K502" s="647"/>
      <c r="L502" s="646" t="s">
        <v>274</v>
      </c>
      <c r="M502" s="701" t="s">
        <v>508</v>
      </c>
      <c r="N502" s="644" t="str">
        <f>VLOOKUP(C502,[6]K11!$B$3:$K$1202,10,0)</f>
        <v>Không mở</v>
      </c>
      <c r="O502" s="631" t="s">
        <v>2249</v>
      </c>
      <c r="P502" s="643">
        <f>VLOOKUP(C502,[6]K11!$B$3:$J$1202,9,0)</f>
        <v>0</v>
      </c>
      <c r="Q502" s="566"/>
      <c r="R502" s="558">
        <v>496</v>
      </c>
    </row>
    <row r="503" spans="1:20" ht="26.25" customHeight="1" x14ac:dyDescent="0.2">
      <c r="A503" s="639">
        <v>225</v>
      </c>
      <c r="B503" s="631" t="str">
        <f t="shared" si="7"/>
        <v>11.51303144.30</v>
      </c>
      <c r="C503" s="638" t="s">
        <v>1689</v>
      </c>
      <c r="D503" s="631" t="str">
        <f>VLOOKUP(E503,[5]QuyetdinhPCGD!$B$6:$C$1417,2,0)</f>
        <v>1303144</v>
      </c>
      <c r="E503" s="664" t="s">
        <v>1653</v>
      </c>
      <c r="F503" s="636" t="s">
        <v>68</v>
      </c>
      <c r="G503" s="636" t="s">
        <v>9</v>
      </c>
      <c r="H503" s="635" t="s">
        <v>1673</v>
      </c>
      <c r="I503" s="634"/>
      <c r="J503" s="647" t="s">
        <v>1681</v>
      </c>
      <c r="K503" s="647"/>
      <c r="L503" s="646" t="s">
        <v>274</v>
      </c>
      <c r="M503" s="645" t="s">
        <v>692</v>
      </c>
      <c r="N503" s="651" t="str">
        <f>VLOOKUP(C503,[6]K11!$B$3:$K$1202,10,0)</f>
        <v>Mở</v>
      </c>
      <c r="O503" s="631" t="s">
        <v>2249</v>
      </c>
      <c r="P503" s="643">
        <f>VLOOKUP(C503,[6]K11!$B$3:$J$1202,9,0)</f>
        <v>45</v>
      </c>
      <c r="Q503" s="566"/>
      <c r="R503" s="558">
        <v>497</v>
      </c>
      <c r="S503" s="558" t="s">
        <v>2472</v>
      </c>
      <c r="T503" s="597"/>
    </row>
    <row r="504" spans="1:20" ht="26.25" customHeight="1" x14ac:dyDescent="0.2">
      <c r="A504" s="639">
        <v>226</v>
      </c>
      <c r="B504" s="631" t="str">
        <f t="shared" si="7"/>
        <v>11.51303144.31</v>
      </c>
      <c r="C504" s="638" t="s">
        <v>1690</v>
      </c>
      <c r="D504" s="631" t="str">
        <f>VLOOKUP(E504,[5]QuyetdinhPCGD!$B$6:$C$1417,2,0)</f>
        <v>1303144</v>
      </c>
      <c r="E504" s="664" t="s">
        <v>1653</v>
      </c>
      <c r="F504" s="636" t="s">
        <v>94</v>
      </c>
      <c r="G504" s="636" t="s">
        <v>9</v>
      </c>
      <c r="H504" s="635" t="s">
        <v>1673</v>
      </c>
      <c r="I504" s="634"/>
      <c r="J504" s="647" t="s">
        <v>1681</v>
      </c>
      <c r="K504" s="647"/>
      <c r="L504" s="646" t="s">
        <v>274</v>
      </c>
      <c r="M504" s="645" t="s">
        <v>693</v>
      </c>
      <c r="N504" s="651" t="str">
        <f>VLOOKUP(C504,[6]K11!$B$3:$K$1202,10,0)</f>
        <v>Mở</v>
      </c>
      <c r="O504" s="631" t="s">
        <v>2249</v>
      </c>
      <c r="P504" s="643">
        <f>VLOOKUP(C504,[6]K11!$B$3:$J$1202,9,0)</f>
        <v>45</v>
      </c>
      <c r="Q504" s="566"/>
      <c r="R504" s="558">
        <v>498</v>
      </c>
      <c r="S504" s="558" t="s">
        <v>2472</v>
      </c>
      <c r="T504" s="597"/>
    </row>
    <row r="505" spans="1:20" ht="26.25" customHeight="1" x14ac:dyDescent="0.2">
      <c r="A505" s="639">
        <v>227</v>
      </c>
      <c r="B505" s="631" t="str">
        <f t="shared" si="7"/>
        <v>11.51303144.32</v>
      </c>
      <c r="C505" s="638" t="s">
        <v>1691</v>
      </c>
      <c r="D505" s="631" t="str">
        <f>VLOOKUP(E505,[5]QuyetdinhPCGD!$B$6:$C$1417,2,0)</f>
        <v>1303144</v>
      </c>
      <c r="E505" s="664" t="s">
        <v>1653</v>
      </c>
      <c r="F505" s="636" t="s">
        <v>60</v>
      </c>
      <c r="G505" s="636" t="s">
        <v>9</v>
      </c>
      <c r="H505" s="635" t="s">
        <v>1673</v>
      </c>
      <c r="I505" s="634"/>
      <c r="J505" s="647" t="s">
        <v>1681</v>
      </c>
      <c r="K505" s="647"/>
      <c r="L505" s="646" t="s">
        <v>274</v>
      </c>
      <c r="M505" s="645" t="s">
        <v>694</v>
      </c>
      <c r="N505" s="651" t="str">
        <f>VLOOKUP(C505,[6]K11!$B$3:$K$1202,10,0)</f>
        <v>Mở</v>
      </c>
      <c r="O505" s="631" t="s">
        <v>2249</v>
      </c>
      <c r="P505" s="643">
        <f>VLOOKUP(C505,[6]K11!$B$3:$J$1202,9,0)</f>
        <v>45</v>
      </c>
      <c r="Q505" s="566"/>
      <c r="R505" s="558">
        <v>499</v>
      </c>
      <c r="S505" s="558" t="s">
        <v>4627</v>
      </c>
      <c r="T505" s="597"/>
    </row>
    <row r="506" spans="1:20" ht="26.25" customHeight="1" x14ac:dyDescent="0.2">
      <c r="A506" s="639">
        <v>228</v>
      </c>
      <c r="B506" s="631" t="str">
        <f t="shared" si="7"/>
        <v>11.51303144.33</v>
      </c>
      <c r="C506" s="638" t="s">
        <v>1693</v>
      </c>
      <c r="D506" s="631" t="str">
        <f>VLOOKUP(E506,[5]QuyetdinhPCGD!$B$6:$C$1417,2,0)</f>
        <v>1303144</v>
      </c>
      <c r="E506" s="664" t="s">
        <v>1653</v>
      </c>
      <c r="F506" s="636" t="s">
        <v>91</v>
      </c>
      <c r="G506" s="636" t="s">
        <v>9</v>
      </c>
      <c r="H506" s="635" t="s">
        <v>1673</v>
      </c>
      <c r="I506" s="634"/>
      <c r="J506" s="647" t="s">
        <v>1681</v>
      </c>
      <c r="K506" s="647"/>
      <c r="L506" s="646" t="s">
        <v>274</v>
      </c>
      <c r="M506" s="645" t="s">
        <v>1694</v>
      </c>
      <c r="N506" s="651" t="str">
        <f>VLOOKUP(C506,[6]K11!$B$3:$K$1202,10,0)</f>
        <v>Mở</v>
      </c>
      <c r="O506" s="631" t="s">
        <v>2249</v>
      </c>
      <c r="P506" s="643">
        <f>VLOOKUP(C506,[6]K11!$B$3:$J$1202,9,0)</f>
        <v>45</v>
      </c>
      <c r="Q506" s="566"/>
      <c r="R506" s="558">
        <v>500</v>
      </c>
      <c r="S506" s="558" t="s">
        <v>4627</v>
      </c>
      <c r="T506" s="597"/>
    </row>
    <row r="507" spans="1:20" ht="26.25" customHeight="1" x14ac:dyDescent="0.2">
      <c r="A507" s="639">
        <v>229</v>
      </c>
      <c r="B507" s="631" t="str">
        <f t="shared" si="7"/>
        <v>11.50103101.04</v>
      </c>
      <c r="C507" s="638" t="s">
        <v>591</v>
      </c>
      <c r="D507" s="631" t="str">
        <f>VLOOKUP(E507,[5]QuyetdinhPCGD!$B$6:$C$1417,2,0)</f>
        <v>0103101</v>
      </c>
      <c r="E507" s="659" t="s">
        <v>583</v>
      </c>
      <c r="F507" s="636" t="s">
        <v>72</v>
      </c>
      <c r="G507" s="636" t="s">
        <v>9</v>
      </c>
      <c r="H507" s="635" t="s">
        <v>592</v>
      </c>
      <c r="I507" s="634"/>
      <c r="J507" s="647" t="s">
        <v>337</v>
      </c>
      <c r="K507" s="647"/>
      <c r="L507" s="646" t="s">
        <v>274</v>
      </c>
      <c r="M507" s="645" t="s">
        <v>89</v>
      </c>
      <c r="N507" s="651" t="str">
        <f>VLOOKUP(C507,[6]K11!$B$3:$K$1202,10,0)</f>
        <v>Mở</v>
      </c>
      <c r="O507" s="631" t="str">
        <f>VLOOKUP(J507,'[7]Phan ca&amp; Ngay BDhoc'!$B$4:$G$94,6,0)</f>
        <v>20/8/2018</v>
      </c>
      <c r="P507" s="643">
        <f>VLOOKUP(C507,[6]K11!$B$3:$J$1202,9,0)</f>
        <v>75</v>
      </c>
      <c r="Q507" s="566"/>
      <c r="R507" s="558">
        <v>501</v>
      </c>
      <c r="S507" s="558" t="s">
        <v>2472</v>
      </c>
    </row>
    <row r="508" spans="1:20" ht="26.25" customHeight="1" x14ac:dyDescent="0.2">
      <c r="A508" s="639">
        <v>230</v>
      </c>
      <c r="B508" s="631" t="str">
        <f t="shared" si="7"/>
        <v>11.50103103.01</v>
      </c>
      <c r="C508" s="638" t="s">
        <v>655</v>
      </c>
      <c r="D508" s="631" t="str">
        <f>VLOOKUP(E508,[5]QuyetdinhPCGD!$B$6:$C$1417,2,0)</f>
        <v>0103103</v>
      </c>
      <c r="E508" s="700" t="s">
        <v>656</v>
      </c>
      <c r="F508" s="693" t="s">
        <v>98</v>
      </c>
      <c r="G508" s="636" t="s">
        <v>12</v>
      </c>
      <c r="H508" s="635" t="s">
        <v>592</v>
      </c>
      <c r="I508" s="634"/>
      <c r="J508" s="647" t="s">
        <v>337</v>
      </c>
      <c r="K508" s="647"/>
      <c r="L508" s="646" t="s">
        <v>657</v>
      </c>
      <c r="M508" s="645" t="s">
        <v>62</v>
      </c>
      <c r="N508" s="651" t="str">
        <f>VLOOKUP(C508,[6]K11!$B$3:$K$1202,10,0)</f>
        <v>Mở</v>
      </c>
      <c r="O508" s="631" t="str">
        <f>VLOOKUP(J508,'[7]Phan ca&amp; Ngay BDhoc'!$B$4:$G$94,6,0)</f>
        <v>20/8/2018</v>
      </c>
      <c r="P508" s="643">
        <f>VLOOKUP(C508,[6]K11!$B$3:$J$1202,9,0)</f>
        <v>61</v>
      </c>
      <c r="Q508" s="566"/>
      <c r="R508" s="558">
        <v>502</v>
      </c>
      <c r="S508" s="558" t="s">
        <v>2472</v>
      </c>
      <c r="T508" s="657"/>
    </row>
    <row r="509" spans="1:20" ht="26.25" customHeight="1" x14ac:dyDescent="0.2">
      <c r="A509" s="639">
        <v>231</v>
      </c>
      <c r="B509" s="631" t="str">
        <f t="shared" si="7"/>
        <v>11.50103128.01</v>
      </c>
      <c r="C509" s="638" t="s">
        <v>773</v>
      </c>
      <c r="D509" s="631" t="str">
        <f>VLOOKUP(E509,[5]QuyetdinhPCGD!$B$6:$C$1417,2,0)</f>
        <v>0103128</v>
      </c>
      <c r="E509" s="699" t="s">
        <v>774</v>
      </c>
      <c r="F509" s="693" t="s">
        <v>98</v>
      </c>
      <c r="G509" s="636" t="s">
        <v>12</v>
      </c>
      <c r="H509" s="635" t="s">
        <v>293</v>
      </c>
      <c r="I509" s="634"/>
      <c r="J509" s="647" t="s">
        <v>337</v>
      </c>
      <c r="K509" s="647"/>
      <c r="L509" s="646" t="s">
        <v>657</v>
      </c>
      <c r="M509" s="645" t="s">
        <v>62</v>
      </c>
      <c r="N509" s="644" t="str">
        <f>VLOOKUP(C509,[6]K11!$B$3:$K$1202,10,0)</f>
        <v>Không mở</v>
      </c>
      <c r="O509" s="631" t="str">
        <f>VLOOKUP(J509,'[7]Phan ca&amp; Ngay BDhoc'!$B$4:$G$94,6,0)</f>
        <v>20/8/2018</v>
      </c>
      <c r="P509" s="643">
        <f>VLOOKUP(C509,[6]K11!$B$3:$J$1202,9,0)</f>
        <v>0</v>
      </c>
      <c r="Q509" s="566"/>
      <c r="R509" s="558">
        <v>503</v>
      </c>
    </row>
    <row r="510" spans="1:20" ht="26.25" customHeight="1" x14ac:dyDescent="0.2">
      <c r="A510" s="639">
        <v>232</v>
      </c>
      <c r="B510" s="631" t="str">
        <f t="shared" si="7"/>
        <v>11.51003101.04</v>
      </c>
      <c r="C510" s="638" t="s">
        <v>838</v>
      </c>
      <c r="D510" s="631" t="str">
        <f>VLOOKUP(E510,[5]QuyetdinhPCGD!$B$6:$C$1417,2,0)</f>
        <v>1003101</v>
      </c>
      <c r="E510" s="690" t="s">
        <v>834</v>
      </c>
      <c r="F510" s="636" t="s">
        <v>85</v>
      </c>
      <c r="G510" s="636" t="s">
        <v>9</v>
      </c>
      <c r="H510" s="635" t="s">
        <v>293</v>
      </c>
      <c r="I510" s="634"/>
      <c r="J510" s="647" t="s">
        <v>337</v>
      </c>
      <c r="K510" s="647"/>
      <c r="L510" s="646" t="s">
        <v>839</v>
      </c>
      <c r="M510" s="645" t="s">
        <v>89</v>
      </c>
      <c r="N510" s="644" t="str">
        <f>VLOOKUP(C510,[6]K11!$B$3:$K$1202,10,0)</f>
        <v>Không mở</v>
      </c>
      <c r="O510" s="631" t="str">
        <f>VLOOKUP(J510,'[7]Phan ca&amp; Ngay BDhoc'!$B$4:$G$94,6,0)</f>
        <v>20/8/2018</v>
      </c>
      <c r="P510" s="643">
        <f>VLOOKUP(C510,[6]K11!$B$3:$J$1202,9,0)</f>
        <v>0</v>
      </c>
      <c r="Q510" s="566"/>
      <c r="R510" s="558">
        <v>504</v>
      </c>
    </row>
    <row r="511" spans="1:20" ht="26.25" customHeight="1" x14ac:dyDescent="0.2">
      <c r="A511" s="639">
        <v>233</v>
      </c>
      <c r="B511" s="631" t="str">
        <f t="shared" si="7"/>
        <v>11.50103142.01</v>
      </c>
      <c r="C511" s="638" t="s">
        <v>870</v>
      </c>
      <c r="D511" s="631" t="str">
        <f>VLOOKUP(E511,[5]QuyetdinhPCGD!$B$6:$C$1417,2,0)</f>
        <v>0103142</v>
      </c>
      <c r="E511" s="699" t="s">
        <v>871</v>
      </c>
      <c r="F511" s="693" t="s">
        <v>98</v>
      </c>
      <c r="G511" s="636" t="s">
        <v>12</v>
      </c>
      <c r="H511" s="635" t="s">
        <v>293</v>
      </c>
      <c r="I511" s="634"/>
      <c r="J511" s="647" t="s">
        <v>337</v>
      </c>
      <c r="K511" s="647"/>
      <c r="L511" s="646" t="s">
        <v>657</v>
      </c>
      <c r="M511" s="645" t="s">
        <v>62</v>
      </c>
      <c r="N511" s="644" t="str">
        <f>VLOOKUP(C511,[6]K11!$B$3:$K$1202,10,0)</f>
        <v>Không mở</v>
      </c>
      <c r="O511" s="631" t="str">
        <f>VLOOKUP(J511,'[7]Phan ca&amp; Ngay BDhoc'!$B$4:$G$94,6,0)</f>
        <v>20/8/2018</v>
      </c>
      <c r="P511" s="643">
        <f>VLOOKUP(C511,[6]K11!$B$3:$J$1202,9,0)</f>
        <v>8</v>
      </c>
      <c r="Q511" s="566"/>
      <c r="R511" s="558">
        <v>505</v>
      </c>
    </row>
    <row r="512" spans="1:20" ht="26.25" customHeight="1" x14ac:dyDescent="0.2">
      <c r="A512" s="639">
        <v>234</v>
      </c>
      <c r="B512" s="631" t="str">
        <f t="shared" si="7"/>
        <v>11.51603113.05</v>
      </c>
      <c r="C512" s="638" t="s">
        <v>963</v>
      </c>
      <c r="D512" s="631" t="str">
        <f>VLOOKUP(E512,[5]QuyetdinhPCGD!$B$6:$C$1417,2,0)</f>
        <v>1603113</v>
      </c>
      <c r="E512" s="648" t="s">
        <v>303</v>
      </c>
      <c r="F512" s="636" t="s">
        <v>145</v>
      </c>
      <c r="G512" s="636" t="s">
        <v>12</v>
      </c>
      <c r="H512" s="635" t="s">
        <v>293</v>
      </c>
      <c r="I512" s="634"/>
      <c r="J512" s="647" t="s">
        <v>337</v>
      </c>
      <c r="K512" s="647"/>
      <c r="L512" s="646" t="s">
        <v>964</v>
      </c>
      <c r="M512" s="645" t="s">
        <v>112</v>
      </c>
      <c r="N512" s="644" t="str">
        <f>VLOOKUP(C512,[6]K11!$B$3:$K$1202,10,0)</f>
        <v>Không mở</v>
      </c>
      <c r="O512" s="631" t="str">
        <f>VLOOKUP(J512,'[7]Phan ca&amp; Ngay BDhoc'!$B$4:$G$94,6,0)</f>
        <v>20/8/2018</v>
      </c>
      <c r="P512" s="643">
        <f>VLOOKUP(C512,[6]K11!$B$3:$J$1202,9,0)</f>
        <v>0</v>
      </c>
      <c r="Q512" s="566"/>
      <c r="R512" s="558">
        <v>506</v>
      </c>
    </row>
    <row r="513" spans="1:20" ht="26.25" customHeight="1" x14ac:dyDescent="0.2">
      <c r="A513" s="639">
        <v>235</v>
      </c>
      <c r="B513" s="631" t="str">
        <f t="shared" si="7"/>
        <v>11.51403114.05</v>
      </c>
      <c r="C513" s="638" t="s">
        <v>1014</v>
      </c>
      <c r="D513" s="631" t="str">
        <f>VLOOKUP(E513,[5]QuyetdinhPCGD!$B$6:$C$1417,2,0)</f>
        <v>1403114</v>
      </c>
      <c r="E513" s="684" t="s">
        <v>301</v>
      </c>
      <c r="F513" s="636" t="s">
        <v>145</v>
      </c>
      <c r="G513" s="636" t="s">
        <v>12</v>
      </c>
      <c r="H513" s="635" t="s">
        <v>592</v>
      </c>
      <c r="I513" s="634"/>
      <c r="J513" s="647" t="s">
        <v>337</v>
      </c>
      <c r="K513" s="647"/>
      <c r="L513" s="646" t="s">
        <v>964</v>
      </c>
      <c r="M513" s="645" t="s">
        <v>112</v>
      </c>
      <c r="N513" s="651" t="str">
        <f>VLOOKUP(C513,[6]K11!$B$3:$K$1202,10,0)</f>
        <v>Mở</v>
      </c>
      <c r="O513" s="631" t="str">
        <f>VLOOKUP(J513,'[7]Phan ca&amp; Ngay BDhoc'!$B$4:$G$94,6,0)</f>
        <v>20/8/2018</v>
      </c>
      <c r="P513" s="643">
        <f>VLOOKUP(C513,[6]K11!$B$3:$J$1202,9,0)</f>
        <v>79</v>
      </c>
      <c r="Q513" s="566"/>
      <c r="R513" s="558">
        <v>507</v>
      </c>
      <c r="S513" s="558" t="s">
        <v>2472</v>
      </c>
    </row>
    <row r="514" spans="1:20" ht="26.25" customHeight="1" x14ac:dyDescent="0.2">
      <c r="A514" s="639">
        <v>236</v>
      </c>
      <c r="B514" s="631" t="str">
        <f t="shared" si="7"/>
        <v>11.51603119.01</v>
      </c>
      <c r="C514" s="638" t="s">
        <v>1118</v>
      </c>
      <c r="D514" s="631" t="str">
        <f>VLOOKUP(E514,[5]QuyetdinhPCGD!$B$6:$C$1417,2,0)</f>
        <v>1603119</v>
      </c>
      <c r="E514" s="699" t="s">
        <v>385</v>
      </c>
      <c r="F514" s="693" t="s">
        <v>98</v>
      </c>
      <c r="G514" s="636" t="s">
        <v>12</v>
      </c>
      <c r="H514" s="635" t="s">
        <v>293</v>
      </c>
      <c r="I514" s="634"/>
      <c r="J514" s="647" t="s">
        <v>337</v>
      </c>
      <c r="K514" s="647"/>
      <c r="L514" s="646" t="s">
        <v>657</v>
      </c>
      <c r="M514" s="645" t="s">
        <v>62</v>
      </c>
      <c r="N514" s="644" t="str">
        <f>VLOOKUP(C514,[6]K11!$B$3:$K$1202,10,0)</f>
        <v>Không mở</v>
      </c>
      <c r="O514" s="631" t="str">
        <f>VLOOKUP(J514,'[7]Phan ca&amp; Ngay BDhoc'!$B$4:$G$94,6,0)</f>
        <v>20/8/2018</v>
      </c>
      <c r="P514" s="643">
        <f>VLOOKUP(C514,[6]K11!$B$3:$J$1202,9,0)</f>
        <v>0</v>
      </c>
      <c r="Q514" s="566"/>
      <c r="R514" s="558">
        <v>508</v>
      </c>
    </row>
    <row r="515" spans="1:20" ht="26.25" customHeight="1" x14ac:dyDescent="0.2">
      <c r="A515" s="639">
        <v>237</v>
      </c>
      <c r="B515" s="631" t="str">
        <f t="shared" si="7"/>
        <v>11.51003103.04</v>
      </c>
      <c r="C515" s="638" t="s">
        <v>1161</v>
      </c>
      <c r="D515" s="631" t="str">
        <f>VLOOKUP(E515,[5]QuyetdinhPCGD!$B$6:$C$1417,2,0)</f>
        <v>1003103</v>
      </c>
      <c r="E515" s="690" t="s">
        <v>1158</v>
      </c>
      <c r="F515" s="636" t="s">
        <v>85</v>
      </c>
      <c r="G515" s="636" t="s">
        <v>9</v>
      </c>
      <c r="H515" s="635" t="s">
        <v>293</v>
      </c>
      <c r="I515" s="634"/>
      <c r="J515" s="647" t="s">
        <v>337</v>
      </c>
      <c r="K515" s="647"/>
      <c r="L515" s="646" t="s">
        <v>839</v>
      </c>
      <c r="M515" s="645" t="s">
        <v>89</v>
      </c>
      <c r="N515" s="644" t="str">
        <f>VLOOKUP(C515,[6]K11!$B$3:$K$1202,10,0)</f>
        <v>Không mở</v>
      </c>
      <c r="O515" s="631" t="str">
        <f>VLOOKUP(J515,'[7]Phan ca&amp; Ngay BDhoc'!$B$4:$G$94,6,0)</f>
        <v>20/8/2018</v>
      </c>
      <c r="P515" s="643">
        <f>VLOOKUP(C515,[6]K11!$B$3:$J$1202,9,0)</f>
        <v>0</v>
      </c>
      <c r="Q515" s="566"/>
      <c r="R515" s="558">
        <v>509</v>
      </c>
    </row>
    <row r="516" spans="1:20" ht="26.25" customHeight="1" x14ac:dyDescent="0.2">
      <c r="A516" s="639">
        <v>238</v>
      </c>
      <c r="B516" s="631" t="str">
        <f t="shared" si="7"/>
        <v>11.51003105.04</v>
      </c>
      <c r="C516" s="638" t="s">
        <v>1312</v>
      </c>
      <c r="D516" s="631" t="str">
        <f>VLOOKUP(E516,[5]QuyetdinhPCGD!$B$6:$C$1417,2,0)</f>
        <v>1003105</v>
      </c>
      <c r="E516" s="689" t="s">
        <v>1309</v>
      </c>
      <c r="F516" s="636" t="s">
        <v>85</v>
      </c>
      <c r="G516" s="636" t="s">
        <v>9</v>
      </c>
      <c r="H516" s="635" t="s">
        <v>592</v>
      </c>
      <c r="I516" s="634"/>
      <c r="J516" s="647" t="s">
        <v>337</v>
      </c>
      <c r="K516" s="647"/>
      <c r="L516" s="646" t="s">
        <v>839</v>
      </c>
      <c r="M516" s="645" t="s">
        <v>89</v>
      </c>
      <c r="N516" s="651" t="str">
        <f>VLOOKUP(C516,[6]K11!$B$3:$K$1202,10,0)</f>
        <v>Mở</v>
      </c>
      <c r="O516" s="631" t="str">
        <f>VLOOKUP(J516,'[7]Phan ca&amp; Ngay BDhoc'!$B$4:$G$94,6,0)</f>
        <v>20/8/2018</v>
      </c>
      <c r="P516" s="643">
        <f>VLOOKUP(C516,[6]K11!$B$3:$J$1202,9,0)</f>
        <v>40</v>
      </c>
      <c r="Q516" s="566"/>
      <c r="R516" s="558">
        <v>510</v>
      </c>
      <c r="S516" s="558" t="s">
        <v>2472</v>
      </c>
    </row>
    <row r="517" spans="1:20" ht="26.25" customHeight="1" x14ac:dyDescent="0.2">
      <c r="A517" s="639">
        <v>239</v>
      </c>
      <c r="B517" s="631" t="str">
        <f t="shared" si="7"/>
        <v>11.51603134.01</v>
      </c>
      <c r="C517" s="638" t="s">
        <v>1336</v>
      </c>
      <c r="D517" s="631" t="str">
        <f>VLOOKUP(E517,[5]QuyetdinhPCGD!$B$6:$C$1417,2,0)</f>
        <v>1603134</v>
      </c>
      <c r="E517" s="698" t="s">
        <v>1337</v>
      </c>
      <c r="F517" s="693" t="s">
        <v>98</v>
      </c>
      <c r="G517" s="636" t="s">
        <v>12</v>
      </c>
      <c r="H517" s="635" t="s">
        <v>293</v>
      </c>
      <c r="I517" s="634"/>
      <c r="J517" s="647" t="s">
        <v>337</v>
      </c>
      <c r="K517" s="647"/>
      <c r="L517" s="646" t="s">
        <v>657</v>
      </c>
      <c r="M517" s="645" t="s">
        <v>62</v>
      </c>
      <c r="N517" s="644" t="str">
        <f>VLOOKUP(C517,[6]K11!$B$3:$K$1202,10,0)</f>
        <v>Không mở</v>
      </c>
      <c r="O517" s="631" t="str">
        <f>VLOOKUP(J517,'[7]Phan ca&amp; Ngay BDhoc'!$B$4:$G$94,6,0)</f>
        <v>20/8/2018</v>
      </c>
      <c r="P517" s="643">
        <f>VLOOKUP(C517,[6]K11!$B$3:$J$1202,9,0)</f>
        <v>1</v>
      </c>
      <c r="Q517" s="566"/>
      <c r="R517" s="558">
        <v>511</v>
      </c>
    </row>
    <row r="518" spans="1:20" ht="26.25" customHeight="1" x14ac:dyDescent="0.2">
      <c r="A518" s="639">
        <v>240</v>
      </c>
      <c r="B518" s="631" t="str">
        <f t="shared" si="7"/>
        <v>11.50103146.01</v>
      </c>
      <c r="C518" s="638" t="s">
        <v>1358</v>
      </c>
      <c r="D518" s="631" t="str">
        <f>VLOOKUP(E518,[5]QuyetdinhPCGD!$B$6:$C$1417,2,0)</f>
        <v>0103146</v>
      </c>
      <c r="E518" s="697" t="s">
        <v>1359</v>
      </c>
      <c r="F518" s="693" t="s">
        <v>98</v>
      </c>
      <c r="G518" s="636" t="s">
        <v>12</v>
      </c>
      <c r="H518" s="635" t="s">
        <v>293</v>
      </c>
      <c r="I518" s="634"/>
      <c r="J518" s="647" t="s">
        <v>337</v>
      </c>
      <c r="K518" s="647"/>
      <c r="L518" s="646" t="s">
        <v>657</v>
      </c>
      <c r="M518" s="645" t="s">
        <v>62</v>
      </c>
      <c r="N518" s="644" t="str">
        <f>VLOOKUP(C518,[6]K11!$B$3:$K$1202,10,0)</f>
        <v>Không mở</v>
      </c>
      <c r="O518" s="631" t="str">
        <f>VLOOKUP(J518,'[7]Phan ca&amp; Ngay BDhoc'!$B$4:$G$94,6,0)</f>
        <v>20/8/2018</v>
      </c>
      <c r="P518" s="643">
        <f>VLOOKUP(C518,[6]K11!$B$3:$J$1202,9,0)</f>
        <v>0</v>
      </c>
      <c r="Q518" s="566"/>
      <c r="R518" s="558">
        <v>512</v>
      </c>
    </row>
    <row r="519" spans="1:20" ht="26.25" customHeight="1" x14ac:dyDescent="0.2">
      <c r="A519" s="639">
        <v>241</v>
      </c>
      <c r="B519" s="631" t="str">
        <f t="shared" si="7"/>
        <v>11.51403133.05</v>
      </c>
      <c r="C519" s="638" t="s">
        <v>1418</v>
      </c>
      <c r="D519" s="631" t="str">
        <f>VLOOKUP(E519,[5]QuyetdinhPCGD!$B$6:$C$1417,2,0)</f>
        <v>1403133</v>
      </c>
      <c r="E519" s="648" t="s">
        <v>384</v>
      </c>
      <c r="F519" s="636" t="s">
        <v>145</v>
      </c>
      <c r="G519" s="636" t="s">
        <v>12</v>
      </c>
      <c r="H519" s="635" t="s">
        <v>293</v>
      </c>
      <c r="I519" s="634"/>
      <c r="J519" s="647" t="s">
        <v>337</v>
      </c>
      <c r="K519" s="647"/>
      <c r="L519" s="646" t="s">
        <v>964</v>
      </c>
      <c r="M519" s="645" t="s">
        <v>112</v>
      </c>
      <c r="N519" s="644" t="str">
        <f>VLOOKUP(C519,[6]K11!$B$3:$K$1202,10,0)</f>
        <v>Không mở</v>
      </c>
      <c r="O519" s="631" t="str">
        <f>VLOOKUP(J519,'[7]Phan ca&amp; Ngay BDhoc'!$B$4:$G$94,6,0)</f>
        <v>20/8/2018</v>
      </c>
      <c r="P519" s="643">
        <f>VLOOKUP(C519,[6]K11!$B$3:$J$1202,9,0)</f>
        <v>0</v>
      </c>
      <c r="Q519" s="566"/>
      <c r="R519" s="558">
        <v>513</v>
      </c>
    </row>
    <row r="520" spans="1:20" ht="26.25" customHeight="1" x14ac:dyDescent="0.2">
      <c r="A520" s="639">
        <v>242</v>
      </c>
      <c r="B520" s="631" t="str">
        <f t="shared" si="7"/>
        <v>11.51203108.06</v>
      </c>
      <c r="C520" s="638" t="s">
        <v>2027</v>
      </c>
      <c r="D520" s="631" t="str">
        <f>VLOOKUP(E520,[5]QuyetdinhPCGD!$B$6:$C$1417,2,0)</f>
        <v>1203108</v>
      </c>
      <c r="E520" s="659" t="s">
        <v>2022</v>
      </c>
      <c r="F520" s="636" t="s">
        <v>145</v>
      </c>
      <c r="G520" s="636" t="s">
        <v>9</v>
      </c>
      <c r="H520" s="635" t="s">
        <v>592</v>
      </c>
      <c r="I520" s="634"/>
      <c r="J520" s="647" t="s">
        <v>337</v>
      </c>
      <c r="K520" s="647"/>
      <c r="L520" s="646" t="s">
        <v>274</v>
      </c>
      <c r="M520" s="645" t="s">
        <v>115</v>
      </c>
      <c r="N520" s="644" t="str">
        <f>VLOOKUP(C520,[6]K11!$B$3:$K$1202,10,0)</f>
        <v>Không mở</v>
      </c>
      <c r="O520" s="631" t="str">
        <f>VLOOKUP(J520,'[7]Phan ca&amp; Ngay BDhoc'!$B$4:$G$94,6,0)</f>
        <v>20/8/2018</v>
      </c>
      <c r="P520" s="643">
        <f>VLOOKUP(C520,[6]K11!$B$3:$J$1202,9,0)</f>
        <v>11</v>
      </c>
      <c r="Q520" s="566"/>
      <c r="R520" s="558">
        <v>514</v>
      </c>
    </row>
    <row r="521" spans="1:20" ht="26.25" customHeight="1" x14ac:dyDescent="0.2">
      <c r="A521" s="639">
        <v>243</v>
      </c>
      <c r="B521" s="631" t="str">
        <f t="shared" si="7"/>
        <v>11.50103101.05</v>
      </c>
      <c r="C521" s="638" t="s">
        <v>593</v>
      </c>
      <c r="D521" s="631" t="str">
        <f>VLOOKUP(E521,[5]QuyetdinhPCGD!$B$6:$C$1417,2,0)</f>
        <v>0103101</v>
      </c>
      <c r="E521" s="659" t="s">
        <v>583</v>
      </c>
      <c r="F521" s="636" t="s">
        <v>67</v>
      </c>
      <c r="G521" s="636" t="s">
        <v>9</v>
      </c>
      <c r="H521" s="635" t="s">
        <v>592</v>
      </c>
      <c r="I521" s="634"/>
      <c r="J521" s="647" t="s">
        <v>350</v>
      </c>
      <c r="K521" s="647"/>
      <c r="L521" s="646" t="s">
        <v>274</v>
      </c>
      <c r="M521" s="645" t="s">
        <v>112</v>
      </c>
      <c r="N521" s="651" t="str">
        <f>VLOOKUP(C521,[6]K11!$B$3:$K$1202,10,0)</f>
        <v>Mở</v>
      </c>
      <c r="O521" s="631" t="str">
        <f>VLOOKUP(J521,'[7]Phan ca&amp; Ngay BDhoc'!$B$4:$G$94,6,0)</f>
        <v>20/8/2018</v>
      </c>
      <c r="P521" s="643">
        <f>VLOOKUP(C521,[6]K11!$B$3:$J$1202,9,0)</f>
        <v>43</v>
      </c>
      <c r="Q521" s="566"/>
      <c r="R521" s="558">
        <v>515</v>
      </c>
      <c r="S521" s="558" t="s">
        <v>4627</v>
      </c>
    </row>
    <row r="522" spans="1:20" ht="26.25" customHeight="1" x14ac:dyDescent="0.2">
      <c r="A522" s="639">
        <v>244</v>
      </c>
      <c r="B522" s="631" t="str">
        <f t="shared" si="7"/>
        <v>11.50103103.02</v>
      </c>
      <c r="C522" s="638" t="s">
        <v>658</v>
      </c>
      <c r="D522" s="631" t="str">
        <f>VLOOKUP(E522,[5]QuyetdinhPCGD!$B$6:$C$1417,2,0)</f>
        <v>0103103</v>
      </c>
      <c r="E522" s="700" t="s">
        <v>656</v>
      </c>
      <c r="F522" s="693" t="s">
        <v>100</v>
      </c>
      <c r="G522" s="636" t="s">
        <v>12</v>
      </c>
      <c r="H522" s="635" t="s">
        <v>592</v>
      </c>
      <c r="I522" s="634"/>
      <c r="J522" s="647" t="s">
        <v>350</v>
      </c>
      <c r="K522" s="647"/>
      <c r="L522" s="646" t="s">
        <v>657</v>
      </c>
      <c r="M522" s="645" t="s">
        <v>70</v>
      </c>
      <c r="N522" s="651" t="str">
        <f>VLOOKUP(C522,[6]K11!$B$3:$K$1202,10,0)</f>
        <v>Mở</v>
      </c>
      <c r="O522" s="631" t="str">
        <f>VLOOKUP(J522,'[7]Phan ca&amp; Ngay BDhoc'!$B$4:$G$94,6,0)</f>
        <v>20/8/2018</v>
      </c>
      <c r="P522" s="643">
        <f>VLOOKUP(C522,[6]K11!$B$3:$J$1202,9,0)</f>
        <v>38</v>
      </c>
      <c r="Q522" s="566"/>
      <c r="R522" s="558">
        <v>516</v>
      </c>
      <c r="S522" s="558" t="s">
        <v>4627</v>
      </c>
      <c r="T522" s="657"/>
    </row>
    <row r="523" spans="1:20" ht="26.25" customHeight="1" x14ac:dyDescent="0.2">
      <c r="A523" s="639">
        <v>245</v>
      </c>
      <c r="B523" s="631" t="str">
        <f t="shared" ref="B523:B586" si="8">CONCATENATE("11.5",D523,".",M523)</f>
        <v>11.50103128.02</v>
      </c>
      <c r="C523" s="638" t="s">
        <v>775</v>
      </c>
      <c r="D523" s="631" t="str">
        <f>VLOOKUP(E523,[5]QuyetdinhPCGD!$B$6:$C$1417,2,0)</f>
        <v>0103128</v>
      </c>
      <c r="E523" s="699" t="s">
        <v>774</v>
      </c>
      <c r="F523" s="693" t="s">
        <v>100</v>
      </c>
      <c r="G523" s="636" t="s">
        <v>12</v>
      </c>
      <c r="H523" s="635" t="s">
        <v>293</v>
      </c>
      <c r="I523" s="634"/>
      <c r="J523" s="647" t="s">
        <v>350</v>
      </c>
      <c r="K523" s="647"/>
      <c r="L523" s="646" t="s">
        <v>657</v>
      </c>
      <c r="M523" s="645" t="s">
        <v>70</v>
      </c>
      <c r="N523" s="644" t="str">
        <f>VLOOKUP(C523,[6]K11!$B$3:$K$1202,10,0)</f>
        <v>Không mở</v>
      </c>
      <c r="O523" s="631" t="str">
        <f>VLOOKUP(J523,'[7]Phan ca&amp; Ngay BDhoc'!$B$4:$G$94,6,0)</f>
        <v>20/8/2018</v>
      </c>
      <c r="P523" s="643">
        <f>VLOOKUP(C523,[6]K11!$B$3:$J$1202,9,0)</f>
        <v>1</v>
      </c>
      <c r="Q523" s="566"/>
      <c r="R523" s="558">
        <v>517</v>
      </c>
    </row>
    <row r="524" spans="1:20" ht="26.25" customHeight="1" x14ac:dyDescent="0.2">
      <c r="A524" s="639">
        <v>246</v>
      </c>
      <c r="B524" s="631" t="str">
        <f t="shared" si="8"/>
        <v>11.51003101.05</v>
      </c>
      <c r="C524" s="638" t="s">
        <v>840</v>
      </c>
      <c r="D524" s="631" t="str">
        <f>VLOOKUP(E524,[5]QuyetdinhPCGD!$B$6:$C$1417,2,0)</f>
        <v>1003101</v>
      </c>
      <c r="E524" s="690" t="s">
        <v>834</v>
      </c>
      <c r="F524" s="636" t="s">
        <v>81</v>
      </c>
      <c r="G524" s="636" t="s">
        <v>9</v>
      </c>
      <c r="H524" s="635" t="s">
        <v>293</v>
      </c>
      <c r="I524" s="634"/>
      <c r="J524" s="647" t="s">
        <v>350</v>
      </c>
      <c r="K524" s="647"/>
      <c r="L524" s="646" t="s">
        <v>839</v>
      </c>
      <c r="M524" s="645" t="s">
        <v>112</v>
      </c>
      <c r="N524" s="644" t="str">
        <f>VLOOKUP(C524,[6]K11!$B$3:$K$1202,10,0)</f>
        <v>Không mở</v>
      </c>
      <c r="O524" s="631" t="str">
        <f>VLOOKUP(J524,'[7]Phan ca&amp; Ngay BDhoc'!$B$4:$G$94,6,0)</f>
        <v>20/8/2018</v>
      </c>
      <c r="P524" s="643">
        <f>VLOOKUP(C524,[6]K11!$B$3:$J$1202,9,0)</f>
        <v>0</v>
      </c>
      <c r="Q524" s="566"/>
      <c r="R524" s="558">
        <v>518</v>
      </c>
    </row>
    <row r="525" spans="1:20" ht="26.25" customHeight="1" x14ac:dyDescent="0.2">
      <c r="A525" s="639">
        <v>247</v>
      </c>
      <c r="B525" s="631" t="str">
        <f t="shared" si="8"/>
        <v>11.50103142.02</v>
      </c>
      <c r="C525" s="638" t="s">
        <v>872</v>
      </c>
      <c r="D525" s="631" t="str">
        <f>VLOOKUP(E525,[5]QuyetdinhPCGD!$B$6:$C$1417,2,0)</f>
        <v>0103142</v>
      </c>
      <c r="E525" s="699" t="s">
        <v>871</v>
      </c>
      <c r="F525" s="693" t="s">
        <v>100</v>
      </c>
      <c r="G525" s="636" t="s">
        <v>12</v>
      </c>
      <c r="H525" s="635" t="s">
        <v>293</v>
      </c>
      <c r="I525" s="634"/>
      <c r="J525" s="647" t="s">
        <v>350</v>
      </c>
      <c r="K525" s="647"/>
      <c r="L525" s="646" t="s">
        <v>657</v>
      </c>
      <c r="M525" s="645" t="s">
        <v>70</v>
      </c>
      <c r="N525" s="644" t="str">
        <f>VLOOKUP(C525,[6]K11!$B$3:$K$1202,10,0)</f>
        <v>Không mở</v>
      </c>
      <c r="O525" s="631" t="str">
        <f>VLOOKUP(J525,'[7]Phan ca&amp; Ngay BDhoc'!$B$4:$G$94,6,0)</f>
        <v>20/8/2018</v>
      </c>
      <c r="P525" s="643">
        <f>VLOOKUP(C525,[6]K11!$B$3:$J$1202,9,0)</f>
        <v>2</v>
      </c>
      <c r="Q525" s="566"/>
      <c r="R525" s="558">
        <v>519</v>
      </c>
    </row>
    <row r="526" spans="1:20" ht="26.25" customHeight="1" x14ac:dyDescent="0.2">
      <c r="A526" s="639">
        <v>248</v>
      </c>
      <c r="B526" s="631" t="str">
        <f t="shared" si="8"/>
        <v>11.51603113.06</v>
      </c>
      <c r="C526" s="638" t="s">
        <v>965</v>
      </c>
      <c r="D526" s="631" t="str">
        <f>VLOOKUP(E526,[5]QuyetdinhPCGD!$B$6:$C$1417,2,0)</f>
        <v>1603113</v>
      </c>
      <c r="E526" s="648" t="s">
        <v>303</v>
      </c>
      <c r="F526" s="636" t="s">
        <v>79</v>
      </c>
      <c r="G526" s="636" t="s">
        <v>12</v>
      </c>
      <c r="H526" s="635" t="s">
        <v>293</v>
      </c>
      <c r="I526" s="634"/>
      <c r="J526" s="647" t="s">
        <v>350</v>
      </c>
      <c r="K526" s="647"/>
      <c r="L526" s="646" t="s">
        <v>964</v>
      </c>
      <c r="M526" s="645" t="s">
        <v>115</v>
      </c>
      <c r="N526" s="644" t="str">
        <f>VLOOKUP(C526,[6]K11!$B$3:$K$1202,10,0)</f>
        <v>Không mở</v>
      </c>
      <c r="O526" s="631" t="str">
        <f>VLOOKUP(J526,'[7]Phan ca&amp; Ngay BDhoc'!$B$4:$G$94,6,0)</f>
        <v>20/8/2018</v>
      </c>
      <c r="P526" s="643">
        <f>VLOOKUP(C526,[6]K11!$B$3:$J$1202,9,0)</f>
        <v>0</v>
      </c>
      <c r="Q526" s="566"/>
      <c r="R526" s="558">
        <v>520</v>
      </c>
    </row>
    <row r="527" spans="1:20" ht="26.25" customHeight="1" x14ac:dyDescent="0.2">
      <c r="A527" s="639">
        <v>249</v>
      </c>
      <c r="B527" s="631" t="str">
        <f t="shared" si="8"/>
        <v>11.51403114.06</v>
      </c>
      <c r="C527" s="638" t="s">
        <v>1015</v>
      </c>
      <c r="D527" s="631" t="str">
        <f>VLOOKUP(E527,[5]QuyetdinhPCGD!$B$6:$C$1417,2,0)</f>
        <v>1403114</v>
      </c>
      <c r="E527" s="684" t="s">
        <v>301</v>
      </c>
      <c r="F527" s="636" t="s">
        <v>79</v>
      </c>
      <c r="G527" s="636" t="s">
        <v>12</v>
      </c>
      <c r="H527" s="635" t="s">
        <v>592</v>
      </c>
      <c r="I527" s="634"/>
      <c r="J527" s="647" t="s">
        <v>350</v>
      </c>
      <c r="K527" s="647"/>
      <c r="L527" s="646" t="s">
        <v>964</v>
      </c>
      <c r="M527" s="645" t="s">
        <v>115</v>
      </c>
      <c r="N527" s="651" t="str">
        <f>VLOOKUP(C527,[6]K11!$B$3:$K$1202,10,0)</f>
        <v>Mở</v>
      </c>
      <c r="O527" s="631" t="str">
        <f>VLOOKUP(J527,'[7]Phan ca&amp; Ngay BDhoc'!$B$4:$G$94,6,0)</f>
        <v>20/8/2018</v>
      </c>
      <c r="P527" s="643">
        <f>VLOOKUP(C527,[6]K11!$B$3:$J$1202,9,0)</f>
        <v>67</v>
      </c>
      <c r="Q527" s="566"/>
      <c r="R527" s="558">
        <v>521</v>
      </c>
      <c r="S527" s="558" t="s">
        <v>4627</v>
      </c>
    </row>
    <row r="528" spans="1:20" ht="26.25" customHeight="1" x14ac:dyDescent="0.2">
      <c r="A528" s="639">
        <v>250</v>
      </c>
      <c r="B528" s="631" t="str">
        <f t="shared" si="8"/>
        <v>11.51603119.02</v>
      </c>
      <c r="C528" s="638" t="s">
        <v>1119</v>
      </c>
      <c r="D528" s="631" t="str">
        <f>VLOOKUP(E528,[5]QuyetdinhPCGD!$B$6:$C$1417,2,0)</f>
        <v>1603119</v>
      </c>
      <c r="E528" s="699" t="s">
        <v>385</v>
      </c>
      <c r="F528" s="693" t="s">
        <v>100</v>
      </c>
      <c r="G528" s="636" t="s">
        <v>12</v>
      </c>
      <c r="H528" s="635" t="s">
        <v>293</v>
      </c>
      <c r="I528" s="634"/>
      <c r="J528" s="647" t="s">
        <v>350</v>
      </c>
      <c r="K528" s="647"/>
      <c r="L528" s="646" t="s">
        <v>657</v>
      </c>
      <c r="M528" s="645" t="s">
        <v>70</v>
      </c>
      <c r="N528" s="644" t="str">
        <f>VLOOKUP(C528,[6]K11!$B$3:$K$1202,10,0)</f>
        <v>Không mở</v>
      </c>
      <c r="O528" s="631" t="str">
        <f>VLOOKUP(J528,'[7]Phan ca&amp; Ngay BDhoc'!$B$4:$G$94,6,0)</f>
        <v>20/8/2018</v>
      </c>
      <c r="P528" s="643">
        <f>VLOOKUP(C528,[6]K11!$B$3:$J$1202,9,0)</f>
        <v>0</v>
      </c>
      <c r="Q528" s="566"/>
      <c r="R528" s="558">
        <v>522</v>
      </c>
    </row>
    <row r="529" spans="1:20" ht="26.25" customHeight="1" x14ac:dyDescent="0.2">
      <c r="A529" s="639">
        <v>251</v>
      </c>
      <c r="B529" s="631" t="str">
        <f t="shared" si="8"/>
        <v>11.51003103.05</v>
      </c>
      <c r="C529" s="638" t="s">
        <v>1162</v>
      </c>
      <c r="D529" s="631" t="str">
        <f>VLOOKUP(E529,[5]QuyetdinhPCGD!$B$6:$C$1417,2,0)</f>
        <v>1003103</v>
      </c>
      <c r="E529" s="690" t="s">
        <v>1158</v>
      </c>
      <c r="F529" s="636" t="s">
        <v>81</v>
      </c>
      <c r="G529" s="636" t="s">
        <v>9</v>
      </c>
      <c r="H529" s="635" t="s">
        <v>293</v>
      </c>
      <c r="I529" s="634"/>
      <c r="J529" s="647" t="s">
        <v>350</v>
      </c>
      <c r="K529" s="647"/>
      <c r="L529" s="646" t="s">
        <v>839</v>
      </c>
      <c r="M529" s="645" t="s">
        <v>112</v>
      </c>
      <c r="N529" s="644" t="str">
        <f>VLOOKUP(C529,[6]K11!$B$3:$K$1202,10,0)</f>
        <v>Không mở</v>
      </c>
      <c r="O529" s="631" t="str">
        <f>VLOOKUP(J529,'[7]Phan ca&amp; Ngay BDhoc'!$B$4:$G$94,6,0)</f>
        <v>20/8/2018</v>
      </c>
      <c r="P529" s="643">
        <f>VLOOKUP(C529,[6]K11!$B$3:$J$1202,9,0)</f>
        <v>0</v>
      </c>
      <c r="Q529" s="566"/>
      <c r="R529" s="558">
        <v>523</v>
      </c>
    </row>
    <row r="530" spans="1:20" ht="26.25" customHeight="1" x14ac:dyDescent="0.2">
      <c r="A530" s="639">
        <v>252</v>
      </c>
      <c r="B530" s="631" t="str">
        <f t="shared" si="8"/>
        <v>11.51003105.05</v>
      </c>
      <c r="C530" s="638" t="s">
        <v>1313</v>
      </c>
      <c r="D530" s="631" t="str">
        <f>VLOOKUP(E530,[5]QuyetdinhPCGD!$B$6:$C$1417,2,0)</f>
        <v>1003105</v>
      </c>
      <c r="E530" s="689" t="s">
        <v>1309</v>
      </c>
      <c r="F530" s="636" t="s">
        <v>81</v>
      </c>
      <c r="G530" s="636" t="s">
        <v>9</v>
      </c>
      <c r="H530" s="635" t="s">
        <v>592</v>
      </c>
      <c r="I530" s="634"/>
      <c r="J530" s="647" t="s">
        <v>350</v>
      </c>
      <c r="K530" s="647"/>
      <c r="L530" s="646" t="s">
        <v>839</v>
      </c>
      <c r="M530" s="645" t="s">
        <v>112</v>
      </c>
      <c r="N530" s="644" t="str">
        <f>VLOOKUP(C530,[6]K11!$B$3:$K$1202,10,0)</f>
        <v>Không mở</v>
      </c>
      <c r="O530" s="631" t="str">
        <f>VLOOKUP(J530,'[7]Phan ca&amp; Ngay BDhoc'!$B$4:$G$94,6,0)</f>
        <v>20/8/2018</v>
      </c>
      <c r="P530" s="643">
        <f>VLOOKUP(C530,[6]K11!$B$3:$J$1202,9,0)</f>
        <v>3</v>
      </c>
      <c r="Q530" s="566"/>
      <c r="R530" s="558">
        <v>524</v>
      </c>
    </row>
    <row r="531" spans="1:20" ht="26.25" customHeight="1" x14ac:dyDescent="0.2">
      <c r="A531" s="639">
        <v>253</v>
      </c>
      <c r="B531" s="631" t="str">
        <f t="shared" si="8"/>
        <v>11.51603134.02</v>
      </c>
      <c r="C531" s="638" t="s">
        <v>1338</v>
      </c>
      <c r="D531" s="631" t="str">
        <f>VLOOKUP(E531,[5]QuyetdinhPCGD!$B$6:$C$1417,2,0)</f>
        <v>1603134</v>
      </c>
      <c r="E531" s="698" t="s">
        <v>1337</v>
      </c>
      <c r="F531" s="693" t="s">
        <v>100</v>
      </c>
      <c r="G531" s="636" t="s">
        <v>12</v>
      </c>
      <c r="H531" s="635" t="s">
        <v>293</v>
      </c>
      <c r="I531" s="634"/>
      <c r="J531" s="647" t="s">
        <v>350</v>
      </c>
      <c r="K531" s="647"/>
      <c r="L531" s="646" t="s">
        <v>657</v>
      </c>
      <c r="M531" s="645" t="s">
        <v>70</v>
      </c>
      <c r="N531" s="644" t="str">
        <f>VLOOKUP(C531,[6]K11!$B$3:$K$1202,10,0)</f>
        <v>Không mở</v>
      </c>
      <c r="O531" s="631" t="str">
        <f>VLOOKUP(J531,'[7]Phan ca&amp; Ngay BDhoc'!$B$4:$G$94,6,0)</f>
        <v>20/8/2018</v>
      </c>
      <c r="P531" s="643">
        <f>VLOOKUP(C531,[6]K11!$B$3:$J$1202,9,0)</f>
        <v>0</v>
      </c>
      <c r="Q531" s="566"/>
      <c r="R531" s="558">
        <v>525</v>
      </c>
    </row>
    <row r="532" spans="1:20" ht="26.25" customHeight="1" x14ac:dyDescent="0.2">
      <c r="A532" s="639">
        <v>254</v>
      </c>
      <c r="B532" s="631" t="str">
        <f t="shared" si="8"/>
        <v>11.50103146.02</v>
      </c>
      <c r="C532" s="638" t="s">
        <v>1360</v>
      </c>
      <c r="D532" s="631" t="str">
        <f>VLOOKUP(E532,[5]QuyetdinhPCGD!$B$6:$C$1417,2,0)</f>
        <v>0103146</v>
      </c>
      <c r="E532" s="697" t="s">
        <v>1359</v>
      </c>
      <c r="F532" s="693" t="s">
        <v>100</v>
      </c>
      <c r="G532" s="636" t="s">
        <v>12</v>
      </c>
      <c r="H532" s="635" t="s">
        <v>293</v>
      </c>
      <c r="I532" s="634"/>
      <c r="J532" s="647" t="s">
        <v>350</v>
      </c>
      <c r="K532" s="647"/>
      <c r="L532" s="646" t="s">
        <v>657</v>
      </c>
      <c r="M532" s="645" t="s">
        <v>70</v>
      </c>
      <c r="N532" s="644" t="str">
        <f>VLOOKUP(C532,[6]K11!$B$3:$K$1202,10,0)</f>
        <v>Không mở</v>
      </c>
      <c r="O532" s="631" t="str">
        <f>VLOOKUP(J532,'[7]Phan ca&amp; Ngay BDhoc'!$B$4:$G$94,6,0)</f>
        <v>20/8/2018</v>
      </c>
      <c r="P532" s="643">
        <f>VLOOKUP(C532,[6]K11!$B$3:$J$1202,9,0)</f>
        <v>0</v>
      </c>
      <c r="Q532" s="566"/>
      <c r="R532" s="558">
        <v>526</v>
      </c>
    </row>
    <row r="533" spans="1:20" ht="26.25" customHeight="1" x14ac:dyDescent="0.2">
      <c r="A533" s="639">
        <v>255</v>
      </c>
      <c r="B533" s="631" t="str">
        <f t="shared" si="8"/>
        <v>11.51403133.06</v>
      </c>
      <c r="C533" s="638" t="s">
        <v>1419</v>
      </c>
      <c r="D533" s="631" t="str">
        <f>VLOOKUP(E533,[5]QuyetdinhPCGD!$B$6:$C$1417,2,0)</f>
        <v>1403133</v>
      </c>
      <c r="E533" s="648" t="s">
        <v>384</v>
      </c>
      <c r="F533" s="636" t="s">
        <v>79</v>
      </c>
      <c r="G533" s="636" t="s">
        <v>12</v>
      </c>
      <c r="H533" s="635" t="s">
        <v>293</v>
      </c>
      <c r="I533" s="634"/>
      <c r="J533" s="647" t="s">
        <v>350</v>
      </c>
      <c r="K533" s="647"/>
      <c r="L533" s="646" t="s">
        <v>964</v>
      </c>
      <c r="M533" s="645" t="s">
        <v>115</v>
      </c>
      <c r="N533" s="644" t="str">
        <f>VLOOKUP(C533,[6]K11!$B$3:$K$1202,10,0)</f>
        <v>Không mở</v>
      </c>
      <c r="O533" s="631" t="str">
        <f>VLOOKUP(J533,'[7]Phan ca&amp; Ngay BDhoc'!$B$4:$G$94,6,0)</f>
        <v>20/8/2018</v>
      </c>
      <c r="P533" s="643">
        <f>VLOOKUP(C533,[6]K11!$B$3:$J$1202,9,0)</f>
        <v>0</v>
      </c>
      <c r="Q533" s="566"/>
      <c r="R533" s="558">
        <v>527</v>
      </c>
    </row>
    <row r="534" spans="1:20" ht="26.25" customHeight="1" x14ac:dyDescent="0.2">
      <c r="A534" s="639">
        <v>256</v>
      </c>
      <c r="B534" s="631" t="str">
        <f t="shared" si="8"/>
        <v>11.51203108.07</v>
      </c>
      <c r="C534" s="638" t="s">
        <v>2028</v>
      </c>
      <c r="D534" s="631" t="str">
        <f>VLOOKUP(E534,[5]QuyetdinhPCGD!$B$6:$C$1417,2,0)</f>
        <v>1203108</v>
      </c>
      <c r="E534" s="659" t="s">
        <v>2022</v>
      </c>
      <c r="F534" s="636" t="s">
        <v>79</v>
      </c>
      <c r="G534" s="636" t="s">
        <v>9</v>
      </c>
      <c r="H534" s="635" t="s">
        <v>592</v>
      </c>
      <c r="I534" s="634"/>
      <c r="J534" s="647" t="s">
        <v>350</v>
      </c>
      <c r="K534" s="647"/>
      <c r="L534" s="646" t="s">
        <v>274</v>
      </c>
      <c r="M534" s="645" t="s">
        <v>117</v>
      </c>
      <c r="N534" s="644" t="str">
        <f>VLOOKUP(C534,[6]K11!$B$3:$K$1202,10,0)</f>
        <v>Không mở</v>
      </c>
      <c r="O534" s="631" t="str">
        <f>VLOOKUP(J534,'[7]Phan ca&amp; Ngay BDhoc'!$B$4:$G$94,6,0)</f>
        <v>20/8/2018</v>
      </c>
      <c r="P534" s="643">
        <f>VLOOKUP(C534,[6]K11!$B$3:$J$1202,9,0)</f>
        <v>3</v>
      </c>
      <c r="Q534" s="566"/>
      <c r="R534" s="558">
        <v>528</v>
      </c>
    </row>
    <row r="535" spans="1:20" ht="26.25" customHeight="1" x14ac:dyDescent="0.2">
      <c r="A535" s="639">
        <v>257</v>
      </c>
      <c r="B535" s="631" t="str">
        <f t="shared" si="8"/>
        <v>11.50103101.06</v>
      </c>
      <c r="C535" s="638" t="s">
        <v>594</v>
      </c>
      <c r="D535" s="631" t="str">
        <f>VLOOKUP(E535,[5]QuyetdinhPCGD!$B$6:$C$1417,2,0)</f>
        <v>0103101</v>
      </c>
      <c r="E535" s="659" t="s">
        <v>583</v>
      </c>
      <c r="F535" s="636" t="s">
        <v>145</v>
      </c>
      <c r="G535" s="636" t="s">
        <v>9</v>
      </c>
      <c r="H535" s="656" t="s">
        <v>2154</v>
      </c>
      <c r="I535" s="634"/>
      <c r="J535" s="647" t="s">
        <v>357</v>
      </c>
      <c r="K535" s="647"/>
      <c r="L535" s="646" t="s">
        <v>274</v>
      </c>
      <c r="M535" s="645" t="s">
        <v>115</v>
      </c>
      <c r="N535" s="651" t="str">
        <f>VLOOKUP(C535,[6]K11!$B$3:$K$1202,10,0)</f>
        <v>Mở</v>
      </c>
      <c r="O535" s="631" t="str">
        <f>VLOOKUP(J535,'[7]Phan ca&amp; Ngay BDhoc'!$B$4:$G$94,6,0)</f>
        <v>20/8/2018</v>
      </c>
      <c r="P535" s="643">
        <f>VLOOKUP(C535,[6]K11!$B$3:$J$1202,9,0)</f>
        <v>75</v>
      </c>
      <c r="Q535" s="654" t="s">
        <v>4628</v>
      </c>
      <c r="R535" s="558">
        <v>529</v>
      </c>
      <c r="S535" s="558" t="s">
        <v>2472</v>
      </c>
      <c r="T535" s="653" t="s">
        <v>595</v>
      </c>
    </row>
    <row r="536" spans="1:20" ht="26.25" customHeight="1" x14ac:dyDescent="0.2">
      <c r="A536" s="639">
        <v>258</v>
      </c>
      <c r="B536" s="631" t="str">
        <f t="shared" si="8"/>
        <v>11.50103103.03</v>
      </c>
      <c r="C536" s="638" t="s">
        <v>659</v>
      </c>
      <c r="D536" s="631" t="str">
        <f>VLOOKUP(E536,[5]QuyetdinhPCGD!$B$6:$C$1417,2,0)</f>
        <v>0103103</v>
      </c>
      <c r="E536" s="700" t="s">
        <v>656</v>
      </c>
      <c r="F536" s="636" t="s">
        <v>98</v>
      </c>
      <c r="G536" s="636" t="s">
        <v>10</v>
      </c>
      <c r="H536" s="635" t="s">
        <v>595</v>
      </c>
      <c r="I536" s="634"/>
      <c r="J536" s="647" t="s">
        <v>357</v>
      </c>
      <c r="K536" s="647"/>
      <c r="L536" s="646" t="s">
        <v>657</v>
      </c>
      <c r="M536" s="645" t="s">
        <v>75</v>
      </c>
      <c r="N536" s="651" t="str">
        <f>VLOOKUP(C536,[6]K11!$B$3:$K$1202,10,0)</f>
        <v>Mở</v>
      </c>
      <c r="O536" s="631" t="str">
        <f>VLOOKUP(J536,'[7]Phan ca&amp; Ngay BDhoc'!$B$4:$G$94,6,0)</f>
        <v>20/8/2018</v>
      </c>
      <c r="P536" s="643">
        <f>VLOOKUP(C536,[6]K11!$B$3:$J$1202,9,0)</f>
        <v>47</v>
      </c>
      <c r="Q536" s="566"/>
      <c r="R536" s="558">
        <v>530</v>
      </c>
      <c r="S536" s="558" t="s">
        <v>2472</v>
      </c>
    </row>
    <row r="537" spans="1:20" ht="26.25" customHeight="1" x14ac:dyDescent="0.2">
      <c r="A537" s="639">
        <v>259</v>
      </c>
      <c r="B537" s="631" t="str">
        <f t="shared" si="8"/>
        <v>11.50103128.03</v>
      </c>
      <c r="C537" s="638" t="s">
        <v>776</v>
      </c>
      <c r="D537" s="631" t="str">
        <f>VLOOKUP(E537,[5]QuyetdinhPCGD!$B$6:$C$1417,2,0)</f>
        <v>0103128</v>
      </c>
      <c r="E537" s="699" t="s">
        <v>774</v>
      </c>
      <c r="F537" s="636" t="s">
        <v>98</v>
      </c>
      <c r="G537" s="636" t="s">
        <v>10</v>
      </c>
      <c r="H537" s="635" t="s">
        <v>293</v>
      </c>
      <c r="I537" s="634"/>
      <c r="J537" s="647" t="s">
        <v>357</v>
      </c>
      <c r="K537" s="647"/>
      <c r="L537" s="646" t="s">
        <v>657</v>
      </c>
      <c r="M537" s="645" t="s">
        <v>75</v>
      </c>
      <c r="N537" s="644" t="str">
        <f>VLOOKUP(C537,[6]K11!$B$3:$K$1202,10,0)</f>
        <v>Không mở</v>
      </c>
      <c r="O537" s="631" t="str">
        <f>VLOOKUP(J537,'[7]Phan ca&amp; Ngay BDhoc'!$B$4:$G$94,6,0)</f>
        <v>20/8/2018</v>
      </c>
      <c r="P537" s="643">
        <f>VLOOKUP(C537,[6]K11!$B$3:$J$1202,9,0)</f>
        <v>0</v>
      </c>
      <c r="Q537" s="566"/>
      <c r="R537" s="558">
        <v>531</v>
      </c>
    </row>
    <row r="538" spans="1:20" ht="26.25" customHeight="1" x14ac:dyDescent="0.2">
      <c r="A538" s="639">
        <v>260</v>
      </c>
      <c r="B538" s="631" t="str">
        <f t="shared" si="8"/>
        <v>11.51003101.06</v>
      </c>
      <c r="C538" s="638" t="s">
        <v>841</v>
      </c>
      <c r="D538" s="631" t="str">
        <f>VLOOKUP(E538,[5]QuyetdinhPCGD!$B$6:$C$1417,2,0)</f>
        <v>1003101</v>
      </c>
      <c r="E538" s="690" t="s">
        <v>834</v>
      </c>
      <c r="F538" s="636" t="s">
        <v>72</v>
      </c>
      <c r="G538" s="636" t="s">
        <v>9</v>
      </c>
      <c r="H538" s="635" t="s">
        <v>293</v>
      </c>
      <c r="I538" s="634"/>
      <c r="J538" s="647" t="s">
        <v>357</v>
      </c>
      <c r="K538" s="647"/>
      <c r="L538" s="646" t="s">
        <v>839</v>
      </c>
      <c r="M538" s="645" t="s">
        <v>115</v>
      </c>
      <c r="N538" s="644" t="str">
        <f>VLOOKUP(C538,[6]K11!$B$3:$K$1202,10,0)</f>
        <v>Không mở</v>
      </c>
      <c r="O538" s="631" t="str">
        <f>VLOOKUP(J538,'[7]Phan ca&amp; Ngay BDhoc'!$B$4:$G$94,6,0)</f>
        <v>20/8/2018</v>
      </c>
      <c r="P538" s="643">
        <f>VLOOKUP(C538,[6]K11!$B$3:$J$1202,9,0)</f>
        <v>0</v>
      </c>
      <c r="Q538" s="566"/>
      <c r="R538" s="558">
        <v>532</v>
      </c>
    </row>
    <row r="539" spans="1:20" ht="26.25" customHeight="1" x14ac:dyDescent="0.2">
      <c r="A539" s="639">
        <v>261</v>
      </c>
      <c r="B539" s="631" t="str">
        <f t="shared" si="8"/>
        <v>11.50103142.03</v>
      </c>
      <c r="C539" s="638" t="s">
        <v>873</v>
      </c>
      <c r="D539" s="631" t="str">
        <f>VLOOKUP(E539,[5]QuyetdinhPCGD!$B$6:$C$1417,2,0)</f>
        <v>0103142</v>
      </c>
      <c r="E539" s="699" t="s">
        <v>871</v>
      </c>
      <c r="F539" s="636" t="s">
        <v>98</v>
      </c>
      <c r="G539" s="636" t="s">
        <v>10</v>
      </c>
      <c r="H539" s="635" t="s">
        <v>293</v>
      </c>
      <c r="I539" s="634"/>
      <c r="J539" s="647" t="s">
        <v>357</v>
      </c>
      <c r="K539" s="647"/>
      <c r="L539" s="646" t="s">
        <v>657</v>
      </c>
      <c r="M539" s="645" t="s">
        <v>75</v>
      </c>
      <c r="N539" s="644" t="str">
        <f>VLOOKUP(C539,[6]K11!$B$3:$K$1202,10,0)</f>
        <v>Không mở</v>
      </c>
      <c r="O539" s="631" t="str">
        <f>VLOOKUP(J539,'[7]Phan ca&amp; Ngay BDhoc'!$B$4:$G$94,6,0)</f>
        <v>20/8/2018</v>
      </c>
      <c r="P539" s="643">
        <f>VLOOKUP(C539,[6]K11!$B$3:$J$1202,9,0)</f>
        <v>1</v>
      </c>
      <c r="Q539" s="566"/>
      <c r="R539" s="558">
        <v>533</v>
      </c>
    </row>
    <row r="540" spans="1:20" ht="26.25" customHeight="1" x14ac:dyDescent="0.2">
      <c r="A540" s="639">
        <v>262</v>
      </c>
      <c r="B540" s="631" t="str">
        <f t="shared" si="8"/>
        <v>11.51603113.07</v>
      </c>
      <c r="C540" s="638" t="s">
        <v>966</v>
      </c>
      <c r="D540" s="631" t="str">
        <f>VLOOKUP(E540,[5]QuyetdinhPCGD!$B$6:$C$1417,2,0)</f>
        <v>1603113</v>
      </c>
      <c r="E540" s="648" t="s">
        <v>303</v>
      </c>
      <c r="F540" s="636" t="s">
        <v>85</v>
      </c>
      <c r="G540" s="636" t="s">
        <v>12</v>
      </c>
      <c r="H540" s="635" t="s">
        <v>293</v>
      </c>
      <c r="I540" s="634"/>
      <c r="J540" s="647" t="s">
        <v>357</v>
      </c>
      <c r="K540" s="647"/>
      <c r="L540" s="646" t="s">
        <v>964</v>
      </c>
      <c r="M540" s="645" t="s">
        <v>117</v>
      </c>
      <c r="N540" s="644" t="str">
        <f>VLOOKUP(C540,[6]K11!$B$3:$K$1202,10,0)</f>
        <v>Không mở</v>
      </c>
      <c r="O540" s="631" t="str">
        <f>VLOOKUP(J540,'[7]Phan ca&amp; Ngay BDhoc'!$B$4:$G$94,6,0)</f>
        <v>20/8/2018</v>
      </c>
      <c r="P540" s="643">
        <f>VLOOKUP(C540,[6]K11!$B$3:$J$1202,9,0)</f>
        <v>0</v>
      </c>
      <c r="Q540" s="566"/>
      <c r="R540" s="558">
        <v>534</v>
      </c>
    </row>
    <row r="541" spans="1:20" ht="26.25" customHeight="1" x14ac:dyDescent="0.2">
      <c r="A541" s="639">
        <v>263</v>
      </c>
      <c r="B541" s="631" t="str">
        <f t="shared" si="8"/>
        <v>11.51403114.07</v>
      </c>
      <c r="C541" s="638" t="s">
        <v>1016</v>
      </c>
      <c r="D541" s="631" t="str">
        <f>VLOOKUP(E541,[5]QuyetdinhPCGD!$B$6:$C$1417,2,0)</f>
        <v>1403114</v>
      </c>
      <c r="E541" s="684" t="s">
        <v>301</v>
      </c>
      <c r="F541" s="636" t="s">
        <v>85</v>
      </c>
      <c r="G541" s="636" t="s">
        <v>12</v>
      </c>
      <c r="H541" s="635" t="s">
        <v>595</v>
      </c>
      <c r="I541" s="634"/>
      <c r="J541" s="647" t="s">
        <v>357</v>
      </c>
      <c r="K541" s="647"/>
      <c r="L541" s="646" t="s">
        <v>964</v>
      </c>
      <c r="M541" s="645" t="s">
        <v>117</v>
      </c>
      <c r="N541" s="651" t="str">
        <f>VLOOKUP(C541,[6]K11!$B$3:$K$1202,10,0)</f>
        <v>Mở</v>
      </c>
      <c r="O541" s="631" t="str">
        <f>VLOOKUP(J541,'[7]Phan ca&amp; Ngay BDhoc'!$B$4:$G$94,6,0)</f>
        <v>20/8/2018</v>
      </c>
      <c r="P541" s="643">
        <f>VLOOKUP(C541,[6]K11!$B$3:$J$1202,9,0)</f>
        <v>80</v>
      </c>
      <c r="Q541" s="566"/>
      <c r="R541" s="558">
        <v>535</v>
      </c>
      <c r="S541" s="558" t="s">
        <v>2472</v>
      </c>
    </row>
    <row r="542" spans="1:20" ht="26.25" customHeight="1" x14ac:dyDescent="0.2">
      <c r="A542" s="639">
        <v>264</v>
      </c>
      <c r="B542" s="631" t="str">
        <f t="shared" si="8"/>
        <v>11.51603119.03</v>
      </c>
      <c r="C542" s="638" t="s">
        <v>1120</v>
      </c>
      <c r="D542" s="631" t="str">
        <f>VLOOKUP(E542,[5]QuyetdinhPCGD!$B$6:$C$1417,2,0)</f>
        <v>1603119</v>
      </c>
      <c r="E542" s="699" t="s">
        <v>385</v>
      </c>
      <c r="F542" s="636" t="s">
        <v>98</v>
      </c>
      <c r="G542" s="636" t="s">
        <v>10</v>
      </c>
      <c r="H542" s="635" t="s">
        <v>293</v>
      </c>
      <c r="I542" s="634"/>
      <c r="J542" s="647" t="s">
        <v>357</v>
      </c>
      <c r="K542" s="647"/>
      <c r="L542" s="646" t="s">
        <v>657</v>
      </c>
      <c r="M542" s="645" t="s">
        <v>75</v>
      </c>
      <c r="N542" s="644" t="str">
        <f>VLOOKUP(C542,[6]K11!$B$3:$K$1202,10,0)</f>
        <v>Không mở</v>
      </c>
      <c r="O542" s="631" t="str">
        <f>VLOOKUP(J542,'[7]Phan ca&amp; Ngay BDhoc'!$B$4:$G$94,6,0)</f>
        <v>20/8/2018</v>
      </c>
      <c r="P542" s="643">
        <f>VLOOKUP(C542,[6]K11!$B$3:$J$1202,9,0)</f>
        <v>0</v>
      </c>
      <c r="Q542" s="566"/>
      <c r="R542" s="558">
        <v>536</v>
      </c>
    </row>
    <row r="543" spans="1:20" ht="26.25" customHeight="1" x14ac:dyDescent="0.2">
      <c r="A543" s="639">
        <v>265</v>
      </c>
      <c r="B543" s="631" t="str">
        <f t="shared" si="8"/>
        <v>11.51003103.06</v>
      </c>
      <c r="C543" s="638" t="s">
        <v>1163</v>
      </c>
      <c r="D543" s="631" t="str">
        <f>VLOOKUP(E543,[5]QuyetdinhPCGD!$B$6:$C$1417,2,0)</f>
        <v>1003103</v>
      </c>
      <c r="E543" s="690" t="s">
        <v>1158</v>
      </c>
      <c r="F543" s="636" t="s">
        <v>72</v>
      </c>
      <c r="G543" s="636" t="s">
        <v>9</v>
      </c>
      <c r="H543" s="635" t="s">
        <v>293</v>
      </c>
      <c r="I543" s="634"/>
      <c r="J543" s="647" t="s">
        <v>357</v>
      </c>
      <c r="K543" s="647"/>
      <c r="L543" s="646" t="s">
        <v>839</v>
      </c>
      <c r="M543" s="645" t="s">
        <v>115</v>
      </c>
      <c r="N543" s="644" t="str">
        <f>VLOOKUP(C543,[6]K11!$B$3:$K$1202,10,0)</f>
        <v>Không mở</v>
      </c>
      <c r="O543" s="631" t="str">
        <f>VLOOKUP(J543,'[7]Phan ca&amp; Ngay BDhoc'!$B$4:$G$94,6,0)</f>
        <v>20/8/2018</v>
      </c>
      <c r="P543" s="643">
        <f>VLOOKUP(C543,[6]K11!$B$3:$J$1202,9,0)</f>
        <v>1</v>
      </c>
      <c r="Q543" s="566"/>
      <c r="R543" s="558">
        <v>537</v>
      </c>
    </row>
    <row r="544" spans="1:20" ht="26.25" customHeight="1" x14ac:dyDescent="0.2">
      <c r="A544" s="639">
        <v>266</v>
      </c>
      <c r="B544" s="631" t="str">
        <f t="shared" si="8"/>
        <v>11.51003105.06</v>
      </c>
      <c r="C544" s="638" t="s">
        <v>1314</v>
      </c>
      <c r="D544" s="631" t="str">
        <f>VLOOKUP(E544,[5]QuyetdinhPCGD!$B$6:$C$1417,2,0)</f>
        <v>1003105</v>
      </c>
      <c r="E544" s="689" t="s">
        <v>1309</v>
      </c>
      <c r="F544" s="636" t="s">
        <v>72</v>
      </c>
      <c r="G544" s="636" t="s">
        <v>9</v>
      </c>
      <c r="H544" s="656" t="s">
        <v>2154</v>
      </c>
      <c r="I544" s="634"/>
      <c r="J544" s="647" t="s">
        <v>357</v>
      </c>
      <c r="K544" s="647"/>
      <c r="L544" s="646" t="s">
        <v>839</v>
      </c>
      <c r="M544" s="645" t="s">
        <v>115</v>
      </c>
      <c r="N544" s="651" t="str">
        <f>VLOOKUP(C544,[6]K11!$B$3:$K$1202,10,0)</f>
        <v>Mở</v>
      </c>
      <c r="O544" s="631" t="str">
        <f>VLOOKUP(J544,'[7]Phan ca&amp; Ngay BDhoc'!$B$4:$G$94,6,0)</f>
        <v>20/8/2018</v>
      </c>
      <c r="P544" s="643">
        <f>VLOOKUP(C544,[6]K11!$B$3:$J$1202,9,0)</f>
        <v>80</v>
      </c>
      <c r="Q544" s="654" t="s">
        <v>4628</v>
      </c>
      <c r="R544" s="558">
        <v>538</v>
      </c>
      <c r="S544" s="558" t="s">
        <v>2472</v>
      </c>
      <c r="T544" s="653" t="s">
        <v>595</v>
      </c>
    </row>
    <row r="545" spans="1:20" ht="26.25" customHeight="1" x14ac:dyDescent="0.2">
      <c r="A545" s="639">
        <v>267</v>
      </c>
      <c r="B545" s="631" t="str">
        <f t="shared" si="8"/>
        <v>11.51603134.03</v>
      </c>
      <c r="C545" s="638" t="s">
        <v>1339</v>
      </c>
      <c r="D545" s="631" t="str">
        <f>VLOOKUP(E545,[5]QuyetdinhPCGD!$B$6:$C$1417,2,0)</f>
        <v>1603134</v>
      </c>
      <c r="E545" s="698" t="s">
        <v>1337</v>
      </c>
      <c r="F545" s="636" t="s">
        <v>98</v>
      </c>
      <c r="G545" s="636" t="s">
        <v>10</v>
      </c>
      <c r="H545" s="635" t="s">
        <v>293</v>
      </c>
      <c r="I545" s="634"/>
      <c r="J545" s="647" t="s">
        <v>357</v>
      </c>
      <c r="K545" s="647"/>
      <c r="L545" s="646" t="s">
        <v>657</v>
      </c>
      <c r="M545" s="645" t="s">
        <v>75</v>
      </c>
      <c r="N545" s="644" t="str">
        <f>VLOOKUP(C545,[6]K11!$B$3:$K$1202,10,0)</f>
        <v>Không mở</v>
      </c>
      <c r="O545" s="631" t="str">
        <f>VLOOKUP(J545,'[7]Phan ca&amp; Ngay BDhoc'!$B$4:$G$94,6,0)</f>
        <v>20/8/2018</v>
      </c>
      <c r="P545" s="643">
        <f>VLOOKUP(C545,[6]K11!$B$3:$J$1202,9,0)</f>
        <v>0</v>
      </c>
      <c r="Q545" s="566"/>
      <c r="R545" s="558">
        <v>539</v>
      </c>
    </row>
    <row r="546" spans="1:20" ht="26.25" customHeight="1" x14ac:dyDescent="0.2">
      <c r="A546" s="639">
        <v>268</v>
      </c>
      <c r="B546" s="631" t="str">
        <f t="shared" si="8"/>
        <v>11.50103146.03</v>
      </c>
      <c r="C546" s="638" t="s">
        <v>1361</v>
      </c>
      <c r="D546" s="631" t="str">
        <f>VLOOKUP(E546,[5]QuyetdinhPCGD!$B$6:$C$1417,2,0)</f>
        <v>0103146</v>
      </c>
      <c r="E546" s="697" t="s">
        <v>1359</v>
      </c>
      <c r="F546" s="636" t="s">
        <v>98</v>
      </c>
      <c r="G546" s="636" t="s">
        <v>10</v>
      </c>
      <c r="H546" s="635" t="s">
        <v>293</v>
      </c>
      <c r="I546" s="634"/>
      <c r="J546" s="647" t="s">
        <v>357</v>
      </c>
      <c r="K546" s="647"/>
      <c r="L546" s="646" t="s">
        <v>657</v>
      </c>
      <c r="M546" s="645" t="s">
        <v>75</v>
      </c>
      <c r="N546" s="644" t="str">
        <f>VLOOKUP(C546,[6]K11!$B$3:$K$1202,10,0)</f>
        <v>Không mở</v>
      </c>
      <c r="O546" s="631" t="str">
        <f>VLOOKUP(J546,'[7]Phan ca&amp; Ngay BDhoc'!$B$4:$G$94,6,0)</f>
        <v>20/8/2018</v>
      </c>
      <c r="P546" s="643">
        <f>VLOOKUP(C546,[6]K11!$B$3:$J$1202,9,0)</f>
        <v>0</v>
      </c>
      <c r="Q546" s="566"/>
      <c r="R546" s="558">
        <v>540</v>
      </c>
    </row>
    <row r="547" spans="1:20" ht="26.25" customHeight="1" x14ac:dyDescent="0.2">
      <c r="A547" s="639">
        <v>269</v>
      </c>
      <c r="B547" s="631" t="str">
        <f t="shared" si="8"/>
        <v>11.51403133.07</v>
      </c>
      <c r="C547" s="638" t="s">
        <v>1420</v>
      </c>
      <c r="D547" s="631" t="str">
        <f>VLOOKUP(E547,[5]QuyetdinhPCGD!$B$6:$C$1417,2,0)</f>
        <v>1403133</v>
      </c>
      <c r="E547" s="648" t="s">
        <v>384</v>
      </c>
      <c r="F547" s="636" t="s">
        <v>85</v>
      </c>
      <c r="G547" s="636" t="s">
        <v>12</v>
      </c>
      <c r="H547" s="635" t="s">
        <v>293</v>
      </c>
      <c r="I547" s="634"/>
      <c r="J547" s="647" t="s">
        <v>357</v>
      </c>
      <c r="K547" s="647"/>
      <c r="L547" s="646" t="s">
        <v>964</v>
      </c>
      <c r="M547" s="645" t="s">
        <v>117</v>
      </c>
      <c r="N547" s="644" t="str">
        <f>VLOOKUP(C547,[6]K11!$B$3:$K$1202,10,0)</f>
        <v>Không mở</v>
      </c>
      <c r="O547" s="631" t="str">
        <f>VLOOKUP(J547,'[7]Phan ca&amp; Ngay BDhoc'!$B$4:$G$94,6,0)</f>
        <v>20/8/2018</v>
      </c>
      <c r="P547" s="643">
        <f>VLOOKUP(C547,[6]K11!$B$3:$J$1202,9,0)</f>
        <v>1</v>
      </c>
      <c r="Q547" s="566"/>
      <c r="R547" s="558">
        <v>541</v>
      </c>
    </row>
    <row r="548" spans="1:20" ht="26.25" customHeight="1" x14ac:dyDescent="0.2">
      <c r="A548" s="639">
        <v>270</v>
      </c>
      <c r="B548" s="631" t="str">
        <f t="shared" si="8"/>
        <v>11.51203108.08</v>
      </c>
      <c r="C548" s="638" t="s">
        <v>2029</v>
      </c>
      <c r="D548" s="631" t="str">
        <f>VLOOKUP(E548,[5]QuyetdinhPCGD!$B$6:$C$1417,2,0)</f>
        <v>1203108</v>
      </c>
      <c r="E548" s="659" t="s">
        <v>2022</v>
      </c>
      <c r="F548" s="636" t="s">
        <v>85</v>
      </c>
      <c r="G548" s="636" t="s">
        <v>9</v>
      </c>
      <c r="H548" s="635" t="s">
        <v>595</v>
      </c>
      <c r="I548" s="634"/>
      <c r="J548" s="647" t="s">
        <v>357</v>
      </c>
      <c r="K548" s="647"/>
      <c r="L548" s="646" t="s">
        <v>274</v>
      </c>
      <c r="M548" s="645" t="s">
        <v>119</v>
      </c>
      <c r="N548" s="644" t="str">
        <f>VLOOKUP(C548,[6]K11!$B$3:$K$1202,10,0)</f>
        <v>Không mở</v>
      </c>
      <c r="O548" s="631" t="str">
        <f>VLOOKUP(J548,'[7]Phan ca&amp; Ngay BDhoc'!$B$4:$G$94,6,0)</f>
        <v>20/8/2018</v>
      </c>
      <c r="P548" s="643">
        <f>VLOOKUP(C548,[6]K11!$B$3:$J$1202,9,0)</f>
        <v>34</v>
      </c>
      <c r="Q548" s="566"/>
      <c r="R548" s="558">
        <v>542</v>
      </c>
    </row>
    <row r="549" spans="1:20" ht="26.25" customHeight="1" x14ac:dyDescent="0.2">
      <c r="A549" s="639">
        <v>271</v>
      </c>
      <c r="B549" s="631" t="str">
        <f t="shared" si="8"/>
        <v>11.50103101.07</v>
      </c>
      <c r="C549" s="638" t="s">
        <v>596</v>
      </c>
      <c r="D549" s="631" t="str">
        <f>VLOOKUP(E549,[5]QuyetdinhPCGD!$B$6:$C$1417,2,0)</f>
        <v>0103101</v>
      </c>
      <c r="E549" s="659" t="s">
        <v>583</v>
      </c>
      <c r="F549" s="636" t="s">
        <v>79</v>
      </c>
      <c r="G549" s="636" t="s">
        <v>9</v>
      </c>
      <c r="H549" s="635" t="s">
        <v>595</v>
      </c>
      <c r="I549" s="634"/>
      <c r="J549" s="647" t="s">
        <v>362</v>
      </c>
      <c r="K549" s="647"/>
      <c r="L549" s="646" t="s">
        <v>274</v>
      </c>
      <c r="M549" s="645" t="s">
        <v>117</v>
      </c>
      <c r="N549" s="644" t="str">
        <f>VLOOKUP(C549,[6]K11!$B$3:$K$1202,10,0)</f>
        <v>Không mở</v>
      </c>
      <c r="O549" s="631" t="str">
        <f>VLOOKUP(J549,'[7]Phan ca&amp; Ngay BDhoc'!$B$4:$G$94,6,0)</f>
        <v>20/8/2018</v>
      </c>
      <c r="P549" s="643">
        <f>VLOOKUP(C549,[6]K11!$B$3:$J$1202,9,0)</f>
        <v>9</v>
      </c>
      <c r="Q549" s="566"/>
      <c r="R549" s="558">
        <v>543</v>
      </c>
    </row>
    <row r="550" spans="1:20" ht="26.25" customHeight="1" x14ac:dyDescent="0.2">
      <c r="A550" s="639">
        <v>272</v>
      </c>
      <c r="B550" s="631" t="str">
        <f t="shared" si="8"/>
        <v>11.50103103.04</v>
      </c>
      <c r="C550" s="638" t="s">
        <v>660</v>
      </c>
      <c r="D550" s="631" t="str">
        <f>VLOOKUP(E550,[5]QuyetdinhPCGD!$B$6:$C$1417,2,0)</f>
        <v>0103103</v>
      </c>
      <c r="E550" s="700" t="s">
        <v>656</v>
      </c>
      <c r="F550" s="636" t="s">
        <v>100</v>
      </c>
      <c r="G550" s="636" t="s">
        <v>10</v>
      </c>
      <c r="H550" s="635" t="s">
        <v>595</v>
      </c>
      <c r="I550" s="634"/>
      <c r="J550" s="647" t="s">
        <v>362</v>
      </c>
      <c r="K550" s="647"/>
      <c r="L550" s="646" t="s">
        <v>657</v>
      </c>
      <c r="M550" s="645" t="s">
        <v>89</v>
      </c>
      <c r="N550" s="651" t="str">
        <f>VLOOKUP(C550,[6]K11!$B$3:$K$1202,10,0)</f>
        <v>Mở</v>
      </c>
      <c r="O550" s="631" t="str">
        <f>VLOOKUP(J550,'[7]Phan ca&amp; Ngay BDhoc'!$B$4:$G$94,6,0)</f>
        <v>20/8/2018</v>
      </c>
      <c r="P550" s="643">
        <f>VLOOKUP(C550,[6]K11!$B$3:$J$1202,9,0)</f>
        <v>75</v>
      </c>
      <c r="Q550" s="566"/>
      <c r="R550" s="558">
        <v>544</v>
      </c>
      <c r="S550" s="558" t="s">
        <v>4627</v>
      </c>
    </row>
    <row r="551" spans="1:20" ht="26.25" customHeight="1" x14ac:dyDescent="0.2">
      <c r="A551" s="639">
        <v>273</v>
      </c>
      <c r="B551" s="631" t="str">
        <f t="shared" si="8"/>
        <v>11.50103128.04</v>
      </c>
      <c r="C551" s="638" t="s">
        <v>777</v>
      </c>
      <c r="D551" s="631" t="str">
        <f>VLOOKUP(E551,[5]QuyetdinhPCGD!$B$6:$C$1417,2,0)</f>
        <v>0103128</v>
      </c>
      <c r="E551" s="699" t="s">
        <v>774</v>
      </c>
      <c r="F551" s="636" t="s">
        <v>100</v>
      </c>
      <c r="G551" s="636" t="s">
        <v>10</v>
      </c>
      <c r="H551" s="635" t="s">
        <v>293</v>
      </c>
      <c r="I551" s="634"/>
      <c r="J551" s="647" t="s">
        <v>362</v>
      </c>
      <c r="K551" s="647"/>
      <c r="L551" s="646" t="s">
        <v>657</v>
      </c>
      <c r="M551" s="645" t="s">
        <v>89</v>
      </c>
      <c r="N551" s="644" t="str">
        <f>VLOOKUP(C551,[6]K11!$B$3:$K$1202,10,0)</f>
        <v>Không mở</v>
      </c>
      <c r="O551" s="631" t="str">
        <f>VLOOKUP(J551,'[7]Phan ca&amp; Ngay BDhoc'!$B$4:$G$94,6,0)</f>
        <v>20/8/2018</v>
      </c>
      <c r="P551" s="643">
        <f>VLOOKUP(C551,[6]K11!$B$3:$J$1202,9,0)</f>
        <v>0</v>
      </c>
      <c r="Q551" s="566"/>
      <c r="R551" s="558">
        <v>545</v>
      </c>
    </row>
    <row r="552" spans="1:20" ht="26.25" customHeight="1" x14ac:dyDescent="0.2">
      <c r="A552" s="639">
        <v>274</v>
      </c>
      <c r="B552" s="631" t="str">
        <f t="shared" si="8"/>
        <v>11.51003101.07</v>
      </c>
      <c r="C552" s="638" t="s">
        <v>842</v>
      </c>
      <c r="D552" s="631" t="str">
        <f>VLOOKUP(E552,[5]QuyetdinhPCGD!$B$6:$C$1417,2,0)</f>
        <v>1003101</v>
      </c>
      <c r="E552" s="690" t="s">
        <v>834</v>
      </c>
      <c r="F552" s="636" t="s">
        <v>67</v>
      </c>
      <c r="G552" s="636" t="s">
        <v>9</v>
      </c>
      <c r="H552" s="635" t="s">
        <v>293</v>
      </c>
      <c r="I552" s="634"/>
      <c r="J552" s="647" t="s">
        <v>362</v>
      </c>
      <c r="K552" s="647"/>
      <c r="L552" s="646" t="s">
        <v>839</v>
      </c>
      <c r="M552" s="645" t="s">
        <v>117</v>
      </c>
      <c r="N552" s="644" t="str">
        <f>VLOOKUP(C552,[6]K11!$B$3:$K$1202,10,0)</f>
        <v>Không mở</v>
      </c>
      <c r="O552" s="631" t="str">
        <f>VLOOKUP(J552,'[7]Phan ca&amp; Ngay BDhoc'!$B$4:$G$94,6,0)</f>
        <v>20/8/2018</v>
      </c>
      <c r="P552" s="643">
        <f>VLOOKUP(C552,[6]K11!$B$3:$J$1202,9,0)</f>
        <v>0</v>
      </c>
      <c r="Q552" s="566"/>
      <c r="R552" s="558">
        <v>546</v>
      </c>
    </row>
    <row r="553" spans="1:20" ht="26.25" customHeight="1" x14ac:dyDescent="0.2">
      <c r="A553" s="639">
        <v>275</v>
      </c>
      <c r="B553" s="631" t="str">
        <f t="shared" si="8"/>
        <v>11.50103142.04</v>
      </c>
      <c r="C553" s="638" t="s">
        <v>874</v>
      </c>
      <c r="D553" s="631" t="str">
        <f>VLOOKUP(E553,[5]QuyetdinhPCGD!$B$6:$C$1417,2,0)</f>
        <v>0103142</v>
      </c>
      <c r="E553" s="699" t="s">
        <v>871</v>
      </c>
      <c r="F553" s="636" t="s">
        <v>100</v>
      </c>
      <c r="G553" s="636" t="s">
        <v>10</v>
      </c>
      <c r="H553" s="635" t="s">
        <v>293</v>
      </c>
      <c r="I553" s="634"/>
      <c r="J553" s="647" t="s">
        <v>362</v>
      </c>
      <c r="K553" s="647"/>
      <c r="L553" s="646" t="s">
        <v>657</v>
      </c>
      <c r="M553" s="645" t="s">
        <v>89</v>
      </c>
      <c r="N553" s="644" t="str">
        <f>VLOOKUP(C553,[6]K11!$B$3:$K$1202,10,0)</f>
        <v>Không mở</v>
      </c>
      <c r="O553" s="631" t="str">
        <f>VLOOKUP(J553,'[7]Phan ca&amp; Ngay BDhoc'!$B$4:$G$94,6,0)</f>
        <v>20/8/2018</v>
      </c>
      <c r="P553" s="643">
        <f>VLOOKUP(C553,[6]K11!$B$3:$J$1202,9,0)</f>
        <v>2</v>
      </c>
      <c r="Q553" s="566"/>
      <c r="R553" s="558">
        <v>547</v>
      </c>
    </row>
    <row r="554" spans="1:20" ht="26.25" customHeight="1" x14ac:dyDescent="0.2">
      <c r="A554" s="639">
        <v>276</v>
      </c>
      <c r="B554" s="631" t="str">
        <f t="shared" si="8"/>
        <v>11.51603113.08</v>
      </c>
      <c r="C554" s="638" t="s">
        <v>967</v>
      </c>
      <c r="D554" s="631" t="str">
        <f>VLOOKUP(E554,[5]QuyetdinhPCGD!$B$6:$C$1417,2,0)</f>
        <v>1603113</v>
      </c>
      <c r="E554" s="648" t="s">
        <v>303</v>
      </c>
      <c r="F554" s="693" t="s">
        <v>81</v>
      </c>
      <c r="G554" s="636" t="s">
        <v>12</v>
      </c>
      <c r="H554" s="635" t="s">
        <v>293</v>
      </c>
      <c r="I554" s="634"/>
      <c r="J554" s="647" t="s">
        <v>362</v>
      </c>
      <c r="K554" s="647"/>
      <c r="L554" s="646" t="s">
        <v>964</v>
      </c>
      <c r="M554" s="645" t="s">
        <v>119</v>
      </c>
      <c r="N554" s="644" t="str">
        <f>VLOOKUP(C554,[6]K11!$B$3:$K$1202,10,0)</f>
        <v>Không mở</v>
      </c>
      <c r="O554" s="631" t="str">
        <f>VLOOKUP(J554,'[7]Phan ca&amp; Ngay BDhoc'!$B$4:$G$94,6,0)</f>
        <v>20/8/2018</v>
      </c>
      <c r="P554" s="643">
        <f>VLOOKUP(C554,[6]K11!$B$3:$J$1202,9,0)</f>
        <v>0</v>
      </c>
      <c r="Q554" s="566"/>
      <c r="R554" s="558">
        <v>548</v>
      </c>
    </row>
    <row r="555" spans="1:20" ht="26.25" customHeight="1" x14ac:dyDescent="0.2">
      <c r="A555" s="639">
        <v>277</v>
      </c>
      <c r="B555" s="631" t="str">
        <f t="shared" si="8"/>
        <v>11.51403114.08</v>
      </c>
      <c r="C555" s="638" t="s">
        <v>1017</v>
      </c>
      <c r="D555" s="631" t="str">
        <f>VLOOKUP(E555,[5]QuyetdinhPCGD!$B$6:$C$1417,2,0)</f>
        <v>1403114</v>
      </c>
      <c r="E555" s="684" t="s">
        <v>301</v>
      </c>
      <c r="F555" s="693" t="s">
        <v>81</v>
      </c>
      <c r="G555" s="636" t="s">
        <v>12</v>
      </c>
      <c r="H555" s="635" t="s">
        <v>595</v>
      </c>
      <c r="I555" s="634"/>
      <c r="J555" s="647" t="s">
        <v>362</v>
      </c>
      <c r="K555" s="647"/>
      <c r="L555" s="646" t="s">
        <v>964</v>
      </c>
      <c r="M555" s="645" t="s">
        <v>119</v>
      </c>
      <c r="N555" s="651" t="str">
        <f>VLOOKUP(C555,[6]K11!$B$3:$K$1202,10,0)</f>
        <v>Mở</v>
      </c>
      <c r="O555" s="631" t="str">
        <f>VLOOKUP(J555,'[7]Phan ca&amp; Ngay BDhoc'!$B$4:$G$94,6,0)</f>
        <v>20/8/2018</v>
      </c>
      <c r="P555" s="643">
        <f>VLOOKUP(C555,[6]K11!$B$3:$J$1202,9,0)</f>
        <v>80</v>
      </c>
      <c r="Q555" s="566"/>
      <c r="R555" s="558">
        <v>549</v>
      </c>
      <c r="S555" s="558" t="s">
        <v>4627</v>
      </c>
    </row>
    <row r="556" spans="1:20" ht="26.25" customHeight="1" x14ac:dyDescent="0.2">
      <c r="A556" s="639">
        <v>278</v>
      </c>
      <c r="B556" s="631" t="str">
        <f t="shared" si="8"/>
        <v>11.51603119.04</v>
      </c>
      <c r="C556" s="638" t="s">
        <v>1121</v>
      </c>
      <c r="D556" s="631" t="str">
        <f>VLOOKUP(E556,[5]QuyetdinhPCGD!$B$6:$C$1417,2,0)</f>
        <v>1603119</v>
      </c>
      <c r="E556" s="699" t="s">
        <v>385</v>
      </c>
      <c r="F556" s="636" t="s">
        <v>100</v>
      </c>
      <c r="G556" s="636" t="s">
        <v>10</v>
      </c>
      <c r="H556" s="635" t="s">
        <v>293</v>
      </c>
      <c r="I556" s="634"/>
      <c r="J556" s="647" t="s">
        <v>362</v>
      </c>
      <c r="K556" s="647"/>
      <c r="L556" s="646" t="s">
        <v>657</v>
      </c>
      <c r="M556" s="645" t="s">
        <v>89</v>
      </c>
      <c r="N556" s="644" t="str">
        <f>VLOOKUP(C556,[6]K11!$B$3:$K$1202,10,0)</f>
        <v>Không mở</v>
      </c>
      <c r="O556" s="631" t="str">
        <f>VLOOKUP(J556,'[7]Phan ca&amp; Ngay BDhoc'!$B$4:$G$94,6,0)</f>
        <v>20/8/2018</v>
      </c>
      <c r="P556" s="643">
        <f>VLOOKUP(C556,[6]K11!$B$3:$J$1202,9,0)</f>
        <v>0</v>
      </c>
      <c r="Q556" s="566"/>
      <c r="R556" s="558">
        <v>550</v>
      </c>
    </row>
    <row r="557" spans="1:20" ht="26.25" customHeight="1" x14ac:dyDescent="0.2">
      <c r="A557" s="639">
        <v>279</v>
      </c>
      <c r="B557" s="631" t="str">
        <f t="shared" si="8"/>
        <v>11.51003103.07</v>
      </c>
      <c r="C557" s="638" t="s">
        <v>1164</v>
      </c>
      <c r="D557" s="631" t="str">
        <f>VLOOKUP(E557,[5]QuyetdinhPCGD!$B$6:$C$1417,2,0)</f>
        <v>1003103</v>
      </c>
      <c r="E557" s="690" t="s">
        <v>1158</v>
      </c>
      <c r="F557" s="636" t="s">
        <v>67</v>
      </c>
      <c r="G557" s="636" t="s">
        <v>9</v>
      </c>
      <c r="H557" s="635" t="s">
        <v>293</v>
      </c>
      <c r="I557" s="634"/>
      <c r="J557" s="647" t="s">
        <v>362</v>
      </c>
      <c r="K557" s="647"/>
      <c r="L557" s="646" t="s">
        <v>839</v>
      </c>
      <c r="M557" s="645" t="s">
        <v>117</v>
      </c>
      <c r="N557" s="644" t="str">
        <f>VLOOKUP(C557,[6]K11!$B$3:$K$1202,10,0)</f>
        <v>Không mở</v>
      </c>
      <c r="O557" s="631" t="str">
        <f>VLOOKUP(J557,'[7]Phan ca&amp; Ngay BDhoc'!$B$4:$G$94,6,0)</f>
        <v>20/8/2018</v>
      </c>
      <c r="P557" s="643">
        <f>VLOOKUP(C557,[6]K11!$B$3:$J$1202,9,0)</f>
        <v>0</v>
      </c>
      <c r="Q557" s="566"/>
      <c r="R557" s="558">
        <v>551</v>
      </c>
    </row>
    <row r="558" spans="1:20" ht="26.25" customHeight="1" x14ac:dyDescent="0.2">
      <c r="A558" s="639">
        <v>280</v>
      </c>
      <c r="B558" s="631" t="str">
        <f t="shared" si="8"/>
        <v>11.51003105.07</v>
      </c>
      <c r="C558" s="638" t="s">
        <v>1315</v>
      </c>
      <c r="D558" s="631" t="str">
        <f>VLOOKUP(E558,[5]QuyetdinhPCGD!$B$6:$C$1417,2,0)</f>
        <v>1003105</v>
      </c>
      <c r="E558" s="689" t="s">
        <v>1309</v>
      </c>
      <c r="F558" s="636" t="s">
        <v>67</v>
      </c>
      <c r="G558" s="636" t="s">
        <v>9</v>
      </c>
      <c r="H558" s="635" t="s">
        <v>595</v>
      </c>
      <c r="I558" s="634"/>
      <c r="J558" s="647" t="s">
        <v>362</v>
      </c>
      <c r="K558" s="647"/>
      <c r="L558" s="646" t="s">
        <v>839</v>
      </c>
      <c r="M558" s="645" t="s">
        <v>117</v>
      </c>
      <c r="N558" s="644" t="str">
        <f>VLOOKUP(C558,[6]K11!$B$3:$K$1202,10,0)</f>
        <v>Không mở</v>
      </c>
      <c r="O558" s="631" t="str">
        <f>VLOOKUP(J558,'[7]Phan ca&amp; Ngay BDhoc'!$B$4:$G$94,6,0)</f>
        <v>20/8/2018</v>
      </c>
      <c r="P558" s="643">
        <f>VLOOKUP(C558,[6]K11!$B$3:$J$1202,9,0)</f>
        <v>1</v>
      </c>
      <c r="Q558" s="566"/>
      <c r="R558" s="558">
        <v>552</v>
      </c>
      <c r="T558" s="696"/>
    </row>
    <row r="559" spans="1:20" ht="26.25" customHeight="1" x14ac:dyDescent="0.2">
      <c r="A559" s="639">
        <v>281</v>
      </c>
      <c r="B559" s="631" t="str">
        <f t="shared" si="8"/>
        <v>11.51603134.04</v>
      </c>
      <c r="C559" s="638" t="s">
        <v>1340</v>
      </c>
      <c r="D559" s="631" t="str">
        <f>VLOOKUP(E559,[5]QuyetdinhPCGD!$B$6:$C$1417,2,0)</f>
        <v>1603134</v>
      </c>
      <c r="E559" s="698" t="s">
        <v>1337</v>
      </c>
      <c r="F559" s="636" t="s">
        <v>100</v>
      </c>
      <c r="G559" s="636" t="s">
        <v>10</v>
      </c>
      <c r="H559" s="635" t="s">
        <v>293</v>
      </c>
      <c r="I559" s="634"/>
      <c r="J559" s="647" t="s">
        <v>362</v>
      </c>
      <c r="K559" s="647"/>
      <c r="L559" s="646" t="s">
        <v>657</v>
      </c>
      <c r="M559" s="645" t="s">
        <v>89</v>
      </c>
      <c r="N559" s="644" t="str">
        <f>VLOOKUP(C559,[6]K11!$B$3:$K$1202,10,0)</f>
        <v>Không mở</v>
      </c>
      <c r="O559" s="631" t="str">
        <f>VLOOKUP(J559,'[7]Phan ca&amp; Ngay BDhoc'!$B$4:$G$94,6,0)</f>
        <v>20/8/2018</v>
      </c>
      <c r="P559" s="643">
        <f>VLOOKUP(C559,[6]K11!$B$3:$J$1202,9,0)</f>
        <v>0</v>
      </c>
      <c r="Q559" s="566"/>
      <c r="R559" s="558">
        <v>553</v>
      </c>
      <c r="T559" s="696"/>
    </row>
    <row r="560" spans="1:20" ht="26.25" customHeight="1" x14ac:dyDescent="0.2">
      <c r="A560" s="639">
        <v>282</v>
      </c>
      <c r="B560" s="631" t="str">
        <f t="shared" si="8"/>
        <v>11.50103146.04</v>
      </c>
      <c r="C560" s="638" t="s">
        <v>1362</v>
      </c>
      <c r="D560" s="631" t="str">
        <f>VLOOKUP(E560,[5]QuyetdinhPCGD!$B$6:$C$1417,2,0)</f>
        <v>0103146</v>
      </c>
      <c r="E560" s="697" t="s">
        <v>1359</v>
      </c>
      <c r="F560" s="636" t="s">
        <v>100</v>
      </c>
      <c r="G560" s="636" t="s">
        <v>10</v>
      </c>
      <c r="H560" s="635" t="s">
        <v>598</v>
      </c>
      <c r="I560" s="634"/>
      <c r="J560" s="647" t="s">
        <v>362</v>
      </c>
      <c r="K560" s="647"/>
      <c r="L560" s="646" t="s">
        <v>657</v>
      </c>
      <c r="M560" s="645" t="s">
        <v>89</v>
      </c>
      <c r="N560" s="651" t="str">
        <f>VLOOKUP(C560,[6]K11!$B$3:$K$1202,10,0)</f>
        <v>Mở</v>
      </c>
      <c r="O560" s="631" t="str">
        <f>VLOOKUP(J560,'[7]Phan ca&amp; Ngay BDhoc'!$B$4:$G$94,6,0)</f>
        <v>20/8/2018</v>
      </c>
      <c r="P560" s="643">
        <f>VLOOKUP(C560,[6]K11!$B$3:$J$1202,9,0)</f>
        <v>44</v>
      </c>
      <c r="Q560" s="650" t="s">
        <v>4663</v>
      </c>
      <c r="R560" s="558">
        <v>554</v>
      </c>
      <c r="S560" s="558" t="s">
        <v>4627</v>
      </c>
    </row>
    <row r="561" spans="1:20" ht="26.25" customHeight="1" x14ac:dyDescent="0.2">
      <c r="A561" s="639">
        <v>283</v>
      </c>
      <c r="B561" s="631" t="str">
        <f t="shared" si="8"/>
        <v>11.51403133.08</v>
      </c>
      <c r="C561" s="638" t="s">
        <v>1421</v>
      </c>
      <c r="D561" s="631" t="str">
        <f>VLOOKUP(E561,[5]QuyetdinhPCGD!$B$6:$C$1417,2,0)</f>
        <v>1403133</v>
      </c>
      <c r="E561" s="648" t="s">
        <v>384</v>
      </c>
      <c r="F561" s="693" t="s">
        <v>81</v>
      </c>
      <c r="G561" s="636" t="s">
        <v>12</v>
      </c>
      <c r="H561" s="635" t="s">
        <v>293</v>
      </c>
      <c r="I561" s="634"/>
      <c r="J561" s="647" t="s">
        <v>362</v>
      </c>
      <c r="K561" s="647"/>
      <c r="L561" s="646" t="s">
        <v>964</v>
      </c>
      <c r="M561" s="645" t="s">
        <v>119</v>
      </c>
      <c r="N561" s="644" t="str">
        <f>VLOOKUP(C561,[6]K11!$B$3:$K$1202,10,0)</f>
        <v>Không mở</v>
      </c>
      <c r="O561" s="631" t="str">
        <f>VLOOKUP(J561,'[7]Phan ca&amp; Ngay BDhoc'!$B$4:$G$94,6,0)</f>
        <v>20/8/2018</v>
      </c>
      <c r="P561" s="643">
        <f>VLOOKUP(C561,[6]K11!$B$3:$J$1202,9,0)</f>
        <v>0</v>
      </c>
      <c r="Q561" s="566"/>
      <c r="R561" s="558">
        <v>555</v>
      </c>
    </row>
    <row r="562" spans="1:20" ht="26.25" customHeight="1" x14ac:dyDescent="0.2">
      <c r="A562" s="639">
        <v>284</v>
      </c>
      <c r="B562" s="631" t="str">
        <f t="shared" si="8"/>
        <v>11.51203108.09</v>
      </c>
      <c r="C562" s="638" t="s">
        <v>2030</v>
      </c>
      <c r="D562" s="631" t="str">
        <f>VLOOKUP(E562,[5]QuyetdinhPCGD!$B$6:$C$1417,2,0)</f>
        <v>1203108</v>
      </c>
      <c r="E562" s="659" t="s">
        <v>2022</v>
      </c>
      <c r="F562" s="636" t="s">
        <v>81</v>
      </c>
      <c r="G562" s="636" t="s">
        <v>9</v>
      </c>
      <c r="H562" s="635" t="s">
        <v>595</v>
      </c>
      <c r="I562" s="634"/>
      <c r="J562" s="647" t="s">
        <v>362</v>
      </c>
      <c r="K562" s="647"/>
      <c r="L562" s="646" t="s">
        <v>274</v>
      </c>
      <c r="M562" s="645" t="s">
        <v>176</v>
      </c>
      <c r="N562" s="644" t="str">
        <f>VLOOKUP(C562,[6]K11!$B$3:$K$1202,10,0)</f>
        <v>Không mở</v>
      </c>
      <c r="O562" s="631" t="str">
        <f>VLOOKUP(J562,'[7]Phan ca&amp; Ngay BDhoc'!$B$4:$G$94,6,0)</f>
        <v>20/8/2018</v>
      </c>
      <c r="P562" s="643">
        <f>VLOOKUP(C562,[6]K11!$B$3:$J$1202,9,0)</f>
        <v>4</v>
      </c>
      <c r="Q562" s="566"/>
      <c r="R562" s="558">
        <v>556</v>
      </c>
    </row>
    <row r="563" spans="1:20" ht="26.25" customHeight="1" x14ac:dyDescent="0.2">
      <c r="A563" s="639">
        <v>285</v>
      </c>
      <c r="B563" s="631" t="str">
        <f t="shared" si="8"/>
        <v>11.50103101.08</v>
      </c>
      <c r="C563" s="638" t="s">
        <v>597</v>
      </c>
      <c r="D563" s="631" t="str">
        <f>VLOOKUP(E563,[5]QuyetdinhPCGD!$B$6:$C$1417,2,0)</f>
        <v>0103101</v>
      </c>
      <c r="E563" s="659" t="s">
        <v>583</v>
      </c>
      <c r="F563" s="636" t="s">
        <v>72</v>
      </c>
      <c r="G563" s="636" t="s">
        <v>11</v>
      </c>
      <c r="H563" s="656" t="s">
        <v>589</v>
      </c>
      <c r="I563" s="634"/>
      <c r="J563" s="647" t="s">
        <v>367</v>
      </c>
      <c r="K563" s="647"/>
      <c r="L563" s="646" t="s">
        <v>274</v>
      </c>
      <c r="M563" s="645" t="s">
        <v>119</v>
      </c>
      <c r="N563" s="651" t="str">
        <f>VLOOKUP(C563,[6]K11!$B$3:$K$1202,10,0)</f>
        <v>Mở</v>
      </c>
      <c r="O563" s="631" t="str">
        <f>VLOOKUP(J563,'[7]Phan ca&amp; Ngay BDhoc'!$B$4:$G$94,6,0)</f>
        <v>20/8/2018</v>
      </c>
      <c r="P563" s="643">
        <f>VLOOKUP(C563,[6]K11!$B$3:$J$1202,9,0)</f>
        <v>75</v>
      </c>
      <c r="Q563" s="654" t="s">
        <v>4628</v>
      </c>
      <c r="R563" s="558">
        <v>557</v>
      </c>
      <c r="S563" s="558" t="s">
        <v>2472</v>
      </c>
      <c r="T563" s="653" t="s">
        <v>598</v>
      </c>
    </row>
    <row r="564" spans="1:20" ht="26.25" customHeight="1" x14ac:dyDescent="0.2">
      <c r="A564" s="639">
        <v>286</v>
      </c>
      <c r="B564" s="631" t="str">
        <f t="shared" si="8"/>
        <v>11.50103103.05</v>
      </c>
      <c r="C564" s="638" t="s">
        <v>661</v>
      </c>
      <c r="D564" s="631" t="str">
        <f>VLOOKUP(E564,[5]QuyetdinhPCGD!$B$6:$C$1417,2,0)</f>
        <v>0103103</v>
      </c>
      <c r="E564" s="700" t="s">
        <v>656</v>
      </c>
      <c r="F564" s="693" t="s">
        <v>98</v>
      </c>
      <c r="G564" s="636" t="s">
        <v>8</v>
      </c>
      <c r="H564" s="635" t="s">
        <v>598</v>
      </c>
      <c r="I564" s="634"/>
      <c r="J564" s="647" t="s">
        <v>367</v>
      </c>
      <c r="K564" s="647"/>
      <c r="L564" s="646" t="s">
        <v>657</v>
      </c>
      <c r="M564" s="645" t="s">
        <v>112</v>
      </c>
      <c r="N564" s="651" t="str">
        <f>VLOOKUP(C564,[6]K11!$B$3:$K$1202,10,0)</f>
        <v>Mở</v>
      </c>
      <c r="O564" s="631" t="str">
        <f>VLOOKUP(J564,'[7]Phan ca&amp; Ngay BDhoc'!$B$4:$G$94,6,0)</f>
        <v>20/8/2018</v>
      </c>
      <c r="P564" s="643">
        <f>VLOOKUP(C564,[6]K11!$B$3:$J$1202,9,0)</f>
        <v>52</v>
      </c>
      <c r="Q564" s="566"/>
      <c r="R564" s="558">
        <v>558</v>
      </c>
      <c r="S564" s="558" t="s">
        <v>2472</v>
      </c>
    </row>
    <row r="565" spans="1:20" ht="26.25" customHeight="1" x14ac:dyDescent="0.2">
      <c r="A565" s="639">
        <v>287</v>
      </c>
      <c r="B565" s="631" t="str">
        <f t="shared" si="8"/>
        <v>11.50103128.05</v>
      </c>
      <c r="C565" s="638" t="s">
        <v>778</v>
      </c>
      <c r="D565" s="631" t="str">
        <f>VLOOKUP(E565,[5]QuyetdinhPCGD!$B$6:$C$1417,2,0)</f>
        <v>0103128</v>
      </c>
      <c r="E565" s="699" t="s">
        <v>774</v>
      </c>
      <c r="F565" s="693" t="s">
        <v>98</v>
      </c>
      <c r="G565" s="636" t="s">
        <v>8</v>
      </c>
      <c r="H565" s="635" t="s">
        <v>293</v>
      </c>
      <c r="I565" s="634"/>
      <c r="J565" s="647" t="s">
        <v>367</v>
      </c>
      <c r="K565" s="647"/>
      <c r="L565" s="646" t="s">
        <v>657</v>
      </c>
      <c r="M565" s="645" t="s">
        <v>112</v>
      </c>
      <c r="N565" s="644" t="str">
        <f>VLOOKUP(C565,[6]K11!$B$3:$K$1202,10,0)</f>
        <v>Không mở</v>
      </c>
      <c r="O565" s="631" t="str">
        <f>VLOOKUP(J565,'[7]Phan ca&amp; Ngay BDhoc'!$B$4:$G$94,6,0)</f>
        <v>20/8/2018</v>
      </c>
      <c r="P565" s="643">
        <f>VLOOKUP(C565,[6]K11!$B$3:$J$1202,9,0)</f>
        <v>0</v>
      </c>
      <c r="Q565" s="566"/>
      <c r="R565" s="558">
        <v>559</v>
      </c>
    </row>
    <row r="566" spans="1:20" ht="26.25" customHeight="1" x14ac:dyDescent="0.2">
      <c r="A566" s="639">
        <v>288</v>
      </c>
      <c r="B566" s="631" t="str">
        <f t="shared" si="8"/>
        <v>11.51003101.08</v>
      </c>
      <c r="C566" s="638" t="s">
        <v>843</v>
      </c>
      <c r="D566" s="631" t="str">
        <f>VLOOKUP(E566,[5]QuyetdinhPCGD!$B$6:$C$1417,2,0)</f>
        <v>1003101</v>
      </c>
      <c r="E566" s="690" t="s">
        <v>834</v>
      </c>
      <c r="F566" s="636" t="s">
        <v>85</v>
      </c>
      <c r="G566" s="636" t="s">
        <v>11</v>
      </c>
      <c r="H566" s="635" t="s">
        <v>293</v>
      </c>
      <c r="I566" s="634"/>
      <c r="J566" s="647" t="s">
        <v>367</v>
      </c>
      <c r="K566" s="647"/>
      <c r="L566" s="646" t="s">
        <v>839</v>
      </c>
      <c r="M566" s="645" t="s">
        <v>119</v>
      </c>
      <c r="N566" s="644" t="str">
        <f>VLOOKUP(C566,[6]K11!$B$3:$K$1202,10,0)</f>
        <v>Không mở</v>
      </c>
      <c r="O566" s="631" t="str">
        <f>VLOOKUP(J566,'[7]Phan ca&amp; Ngay BDhoc'!$B$4:$G$94,6,0)</f>
        <v>20/8/2018</v>
      </c>
      <c r="P566" s="643">
        <f>VLOOKUP(C566,[6]K11!$B$3:$J$1202,9,0)</f>
        <v>0</v>
      </c>
      <c r="Q566" s="566"/>
      <c r="R566" s="558">
        <v>560</v>
      </c>
    </row>
    <row r="567" spans="1:20" ht="26.25" customHeight="1" x14ac:dyDescent="0.2">
      <c r="A567" s="639">
        <v>289</v>
      </c>
      <c r="B567" s="631" t="str">
        <f t="shared" si="8"/>
        <v>11.50103142.05</v>
      </c>
      <c r="C567" s="638" t="s">
        <v>875</v>
      </c>
      <c r="D567" s="631" t="str">
        <f>VLOOKUP(E567,[5]QuyetdinhPCGD!$B$6:$C$1417,2,0)</f>
        <v>0103142</v>
      </c>
      <c r="E567" s="699" t="s">
        <v>871</v>
      </c>
      <c r="F567" s="693" t="s">
        <v>98</v>
      </c>
      <c r="G567" s="636" t="s">
        <v>8</v>
      </c>
      <c r="H567" s="635" t="s">
        <v>293</v>
      </c>
      <c r="I567" s="634"/>
      <c r="J567" s="647" t="s">
        <v>367</v>
      </c>
      <c r="K567" s="647"/>
      <c r="L567" s="646" t="s">
        <v>657</v>
      </c>
      <c r="M567" s="645" t="s">
        <v>112</v>
      </c>
      <c r="N567" s="644" t="str">
        <f>VLOOKUP(C567,[6]K11!$B$3:$K$1202,10,0)</f>
        <v>Không mở</v>
      </c>
      <c r="O567" s="631" t="str">
        <f>VLOOKUP(J567,'[7]Phan ca&amp; Ngay BDhoc'!$B$4:$G$94,6,0)</f>
        <v>20/8/2018</v>
      </c>
      <c r="P567" s="643">
        <f>VLOOKUP(C567,[6]K11!$B$3:$J$1202,9,0)</f>
        <v>0</v>
      </c>
      <c r="Q567" s="566"/>
      <c r="R567" s="558">
        <v>561</v>
      </c>
    </row>
    <row r="568" spans="1:20" ht="26.25" customHeight="1" x14ac:dyDescent="0.2">
      <c r="A568" s="639">
        <v>290</v>
      </c>
      <c r="B568" s="631" t="str">
        <f t="shared" si="8"/>
        <v>11.51603113.09</v>
      </c>
      <c r="C568" s="638" t="s">
        <v>968</v>
      </c>
      <c r="D568" s="631" t="str">
        <f>VLOOKUP(E568,[5]QuyetdinhPCGD!$B$6:$C$1417,2,0)</f>
        <v>1603113</v>
      </c>
      <c r="E568" s="648" t="s">
        <v>303</v>
      </c>
      <c r="F568" s="636" t="s">
        <v>145</v>
      </c>
      <c r="G568" s="636" t="s">
        <v>8</v>
      </c>
      <c r="H568" s="635" t="s">
        <v>293</v>
      </c>
      <c r="I568" s="634"/>
      <c r="J568" s="647" t="s">
        <v>367</v>
      </c>
      <c r="K568" s="647"/>
      <c r="L568" s="646" t="s">
        <v>964</v>
      </c>
      <c r="M568" s="645" t="s">
        <v>176</v>
      </c>
      <c r="N568" s="644" t="str">
        <f>VLOOKUP(C568,[6]K11!$B$3:$K$1202,10,0)</f>
        <v>Không mở</v>
      </c>
      <c r="O568" s="631" t="str">
        <f>VLOOKUP(J568,'[7]Phan ca&amp; Ngay BDhoc'!$B$4:$G$94,6,0)</f>
        <v>20/8/2018</v>
      </c>
      <c r="P568" s="643">
        <f>VLOOKUP(C568,[6]K11!$B$3:$J$1202,9,0)</f>
        <v>4</v>
      </c>
      <c r="Q568" s="566"/>
      <c r="R568" s="558">
        <v>562</v>
      </c>
    </row>
    <row r="569" spans="1:20" ht="26.25" customHeight="1" x14ac:dyDescent="0.2">
      <c r="A569" s="639">
        <v>291</v>
      </c>
      <c r="B569" s="631" t="str">
        <f t="shared" si="8"/>
        <v>11.51403114.09</v>
      </c>
      <c r="C569" s="638" t="s">
        <v>1018</v>
      </c>
      <c r="D569" s="631" t="str">
        <f>VLOOKUP(E569,[5]QuyetdinhPCGD!$B$6:$C$1417,2,0)</f>
        <v>1403114</v>
      </c>
      <c r="E569" s="684" t="s">
        <v>301</v>
      </c>
      <c r="F569" s="636" t="s">
        <v>145</v>
      </c>
      <c r="G569" s="636" t="s">
        <v>8</v>
      </c>
      <c r="H569" s="635" t="s">
        <v>598</v>
      </c>
      <c r="I569" s="634"/>
      <c r="J569" s="647" t="s">
        <v>367</v>
      </c>
      <c r="K569" s="647"/>
      <c r="L569" s="646" t="s">
        <v>964</v>
      </c>
      <c r="M569" s="645" t="s">
        <v>176</v>
      </c>
      <c r="N569" s="651" t="str">
        <f>VLOOKUP(C569,[6]K11!$B$3:$K$1202,10,0)</f>
        <v>Mở</v>
      </c>
      <c r="O569" s="631" t="str">
        <f>VLOOKUP(J569,'[7]Phan ca&amp; Ngay BDhoc'!$B$4:$G$94,6,0)</f>
        <v>20/8/2018</v>
      </c>
      <c r="P569" s="643">
        <f>VLOOKUP(C569,[6]K11!$B$3:$J$1202,9,0)</f>
        <v>79</v>
      </c>
      <c r="Q569" s="566"/>
      <c r="R569" s="558">
        <v>563</v>
      </c>
      <c r="S569" s="558" t="s">
        <v>2472</v>
      </c>
    </row>
    <row r="570" spans="1:20" ht="26.25" customHeight="1" x14ac:dyDescent="0.2">
      <c r="A570" s="639">
        <v>292</v>
      </c>
      <c r="B570" s="631" t="str">
        <f t="shared" si="8"/>
        <v>11.51603119.05</v>
      </c>
      <c r="C570" s="638" t="s">
        <v>1122</v>
      </c>
      <c r="D570" s="631" t="str">
        <f>VLOOKUP(E570,[5]QuyetdinhPCGD!$B$6:$C$1417,2,0)</f>
        <v>1603119</v>
      </c>
      <c r="E570" s="699" t="s">
        <v>385</v>
      </c>
      <c r="F570" s="693" t="s">
        <v>98</v>
      </c>
      <c r="G570" s="636" t="s">
        <v>8</v>
      </c>
      <c r="H570" s="635" t="s">
        <v>293</v>
      </c>
      <c r="I570" s="634"/>
      <c r="J570" s="647" t="s">
        <v>367</v>
      </c>
      <c r="K570" s="647"/>
      <c r="L570" s="646" t="s">
        <v>657</v>
      </c>
      <c r="M570" s="645" t="s">
        <v>112</v>
      </c>
      <c r="N570" s="644" t="str">
        <f>VLOOKUP(C570,[6]K11!$B$3:$K$1202,10,0)</f>
        <v>Không mở</v>
      </c>
      <c r="O570" s="631" t="str">
        <f>VLOOKUP(J570,'[7]Phan ca&amp; Ngay BDhoc'!$B$4:$G$94,6,0)</f>
        <v>20/8/2018</v>
      </c>
      <c r="P570" s="643">
        <f>VLOOKUP(C570,[6]K11!$B$3:$J$1202,9,0)</f>
        <v>0</v>
      </c>
      <c r="Q570" s="566"/>
      <c r="R570" s="558">
        <v>564</v>
      </c>
    </row>
    <row r="571" spans="1:20" ht="26.25" customHeight="1" x14ac:dyDescent="0.2">
      <c r="A571" s="639">
        <v>293</v>
      </c>
      <c r="B571" s="631" t="str">
        <f t="shared" si="8"/>
        <v>11.51003103.08</v>
      </c>
      <c r="C571" s="638" t="s">
        <v>1165</v>
      </c>
      <c r="D571" s="631" t="str">
        <f>VLOOKUP(E571,[5]QuyetdinhPCGD!$B$6:$C$1417,2,0)</f>
        <v>1003103</v>
      </c>
      <c r="E571" s="690" t="s">
        <v>1158</v>
      </c>
      <c r="F571" s="636" t="s">
        <v>85</v>
      </c>
      <c r="G571" s="636" t="s">
        <v>11</v>
      </c>
      <c r="H571" s="635" t="s">
        <v>293</v>
      </c>
      <c r="I571" s="634"/>
      <c r="J571" s="647" t="s">
        <v>367</v>
      </c>
      <c r="K571" s="647"/>
      <c r="L571" s="646" t="s">
        <v>839</v>
      </c>
      <c r="M571" s="645" t="s">
        <v>119</v>
      </c>
      <c r="N571" s="644" t="str">
        <f>VLOOKUP(C571,[6]K11!$B$3:$K$1202,10,0)</f>
        <v>Không mở</v>
      </c>
      <c r="O571" s="631" t="str">
        <f>VLOOKUP(J571,'[7]Phan ca&amp; Ngay BDhoc'!$B$4:$G$94,6,0)</f>
        <v>20/8/2018</v>
      </c>
      <c r="P571" s="643">
        <f>VLOOKUP(C571,[6]K11!$B$3:$J$1202,9,0)</f>
        <v>0</v>
      </c>
      <c r="Q571" s="566"/>
      <c r="R571" s="558">
        <v>565</v>
      </c>
    </row>
    <row r="572" spans="1:20" ht="26.25" customHeight="1" x14ac:dyDescent="0.2">
      <c r="A572" s="639">
        <v>294</v>
      </c>
      <c r="B572" s="631" t="str">
        <f t="shared" si="8"/>
        <v>11.51003105.08</v>
      </c>
      <c r="C572" s="638" t="s">
        <v>1316</v>
      </c>
      <c r="D572" s="631" t="str">
        <f>VLOOKUP(E572,[5]QuyetdinhPCGD!$B$6:$C$1417,2,0)</f>
        <v>1003105</v>
      </c>
      <c r="E572" s="689" t="s">
        <v>1309</v>
      </c>
      <c r="F572" s="636" t="s">
        <v>85</v>
      </c>
      <c r="G572" s="636" t="s">
        <v>11</v>
      </c>
      <c r="H572" s="635" t="s">
        <v>598</v>
      </c>
      <c r="I572" s="634"/>
      <c r="J572" s="647" t="s">
        <v>367</v>
      </c>
      <c r="K572" s="647"/>
      <c r="L572" s="646" t="s">
        <v>839</v>
      </c>
      <c r="M572" s="645" t="s">
        <v>119</v>
      </c>
      <c r="N572" s="644" t="str">
        <f>VLOOKUP(C572,[6]K11!$B$3:$K$1202,10,0)</f>
        <v>Không mở</v>
      </c>
      <c r="O572" s="631" t="str">
        <f>VLOOKUP(J572,'[7]Phan ca&amp; Ngay BDhoc'!$B$4:$G$94,6,0)</f>
        <v>20/8/2018</v>
      </c>
      <c r="P572" s="643">
        <f>VLOOKUP(C572,[6]K11!$B$3:$J$1202,9,0)</f>
        <v>6</v>
      </c>
      <c r="Q572" s="566"/>
      <c r="R572" s="558">
        <v>566</v>
      </c>
    </row>
    <row r="573" spans="1:20" ht="26.25" customHeight="1" x14ac:dyDescent="0.2">
      <c r="A573" s="639">
        <v>295</v>
      </c>
      <c r="B573" s="631" t="str">
        <f t="shared" si="8"/>
        <v>11.51603134.05</v>
      </c>
      <c r="C573" s="638" t="s">
        <v>1341</v>
      </c>
      <c r="D573" s="631" t="str">
        <f>VLOOKUP(E573,[5]QuyetdinhPCGD!$B$6:$C$1417,2,0)</f>
        <v>1603134</v>
      </c>
      <c r="E573" s="698" t="s">
        <v>1337</v>
      </c>
      <c r="F573" s="693" t="s">
        <v>98</v>
      </c>
      <c r="G573" s="636" t="s">
        <v>8</v>
      </c>
      <c r="H573" s="635" t="s">
        <v>293</v>
      </c>
      <c r="I573" s="634"/>
      <c r="J573" s="647" t="s">
        <v>367</v>
      </c>
      <c r="K573" s="647"/>
      <c r="L573" s="646" t="s">
        <v>657</v>
      </c>
      <c r="M573" s="645" t="s">
        <v>112</v>
      </c>
      <c r="N573" s="644" t="str">
        <f>VLOOKUP(C573,[6]K11!$B$3:$K$1202,10,0)</f>
        <v>Không mở</v>
      </c>
      <c r="O573" s="631" t="str">
        <f>VLOOKUP(J573,'[7]Phan ca&amp; Ngay BDhoc'!$B$4:$G$94,6,0)</f>
        <v>20/8/2018</v>
      </c>
      <c r="P573" s="643">
        <f>VLOOKUP(C573,[6]K11!$B$3:$J$1202,9,0)</f>
        <v>0</v>
      </c>
      <c r="Q573" s="566"/>
      <c r="R573" s="558">
        <v>567</v>
      </c>
    </row>
    <row r="574" spans="1:20" ht="26.25" customHeight="1" x14ac:dyDescent="0.2">
      <c r="A574" s="639">
        <v>296</v>
      </c>
      <c r="B574" s="631" t="str">
        <f t="shared" si="8"/>
        <v>11.50103146.05</v>
      </c>
      <c r="C574" s="638" t="s">
        <v>1363</v>
      </c>
      <c r="D574" s="631" t="str">
        <f>VLOOKUP(E574,[5]QuyetdinhPCGD!$B$6:$C$1417,2,0)</f>
        <v>0103146</v>
      </c>
      <c r="E574" s="697" t="s">
        <v>1359</v>
      </c>
      <c r="F574" s="693" t="s">
        <v>98</v>
      </c>
      <c r="G574" s="636" t="s">
        <v>8</v>
      </c>
      <c r="H574" s="635" t="s">
        <v>293</v>
      </c>
      <c r="I574" s="634"/>
      <c r="J574" s="647" t="s">
        <v>367</v>
      </c>
      <c r="K574" s="647"/>
      <c r="L574" s="646" t="s">
        <v>657</v>
      </c>
      <c r="M574" s="645" t="s">
        <v>112</v>
      </c>
      <c r="N574" s="644" t="str">
        <f>VLOOKUP(C574,[6]K11!$B$3:$K$1202,10,0)</f>
        <v>Không mở</v>
      </c>
      <c r="O574" s="631" t="str">
        <f>VLOOKUP(J574,'[7]Phan ca&amp; Ngay BDhoc'!$B$4:$G$94,6,0)</f>
        <v>20/8/2018</v>
      </c>
      <c r="P574" s="643">
        <f>VLOOKUP(C574,[6]K11!$B$3:$J$1202,9,0)</f>
        <v>1</v>
      </c>
      <c r="Q574" s="566"/>
      <c r="R574" s="558">
        <v>568</v>
      </c>
    </row>
    <row r="575" spans="1:20" ht="26.25" customHeight="1" x14ac:dyDescent="0.2">
      <c r="A575" s="639">
        <v>297</v>
      </c>
      <c r="B575" s="631" t="str">
        <f t="shared" si="8"/>
        <v>11.51403133.09</v>
      </c>
      <c r="C575" s="638" t="s">
        <v>1422</v>
      </c>
      <c r="D575" s="631" t="str">
        <f>VLOOKUP(E575,[5]QuyetdinhPCGD!$B$6:$C$1417,2,0)</f>
        <v>1403133</v>
      </c>
      <c r="E575" s="648" t="s">
        <v>384</v>
      </c>
      <c r="F575" s="636" t="s">
        <v>145</v>
      </c>
      <c r="G575" s="636" t="s">
        <v>8</v>
      </c>
      <c r="H575" s="635" t="s">
        <v>293</v>
      </c>
      <c r="I575" s="634"/>
      <c r="J575" s="647" t="s">
        <v>367</v>
      </c>
      <c r="K575" s="647"/>
      <c r="L575" s="646" t="s">
        <v>964</v>
      </c>
      <c r="M575" s="645" t="s">
        <v>176</v>
      </c>
      <c r="N575" s="644" t="str">
        <f>VLOOKUP(C575,[6]K11!$B$3:$K$1202,10,0)</f>
        <v>Không mở</v>
      </c>
      <c r="O575" s="631" t="str">
        <f>VLOOKUP(J575,'[7]Phan ca&amp; Ngay BDhoc'!$B$4:$G$94,6,0)</f>
        <v>20/8/2018</v>
      </c>
      <c r="P575" s="643">
        <f>VLOOKUP(C575,[6]K11!$B$3:$J$1202,9,0)</f>
        <v>3</v>
      </c>
      <c r="Q575" s="566"/>
      <c r="R575" s="558">
        <v>569</v>
      </c>
    </row>
    <row r="576" spans="1:20" ht="26.25" customHeight="1" x14ac:dyDescent="0.2">
      <c r="A576" s="639">
        <v>298</v>
      </c>
      <c r="B576" s="631" t="str">
        <f t="shared" si="8"/>
        <v>11.51203108.10</v>
      </c>
      <c r="C576" s="638" t="s">
        <v>2031</v>
      </c>
      <c r="D576" s="631" t="str">
        <f>VLOOKUP(E576,[5]QuyetdinhPCGD!$B$6:$C$1417,2,0)</f>
        <v>1203108</v>
      </c>
      <c r="E576" s="659" t="s">
        <v>2022</v>
      </c>
      <c r="F576" s="636" t="s">
        <v>145</v>
      </c>
      <c r="G576" s="636" t="s">
        <v>11</v>
      </c>
      <c r="H576" s="635" t="s">
        <v>598</v>
      </c>
      <c r="I576" s="634"/>
      <c r="J576" s="647" t="s">
        <v>367</v>
      </c>
      <c r="K576" s="647"/>
      <c r="L576" s="646" t="s">
        <v>274</v>
      </c>
      <c r="M576" s="645" t="s">
        <v>180</v>
      </c>
      <c r="N576" s="644" t="str">
        <f>VLOOKUP(C576,[6]K11!$B$3:$K$1202,10,0)</f>
        <v>Không mở</v>
      </c>
      <c r="O576" s="631" t="str">
        <f>VLOOKUP(J576,'[7]Phan ca&amp; Ngay BDhoc'!$B$4:$G$94,6,0)</f>
        <v>20/8/2018</v>
      </c>
      <c r="P576" s="643">
        <f>VLOOKUP(C576,[6]K11!$B$3:$J$1202,9,0)</f>
        <v>12</v>
      </c>
      <c r="Q576" s="566"/>
      <c r="R576" s="558">
        <v>570</v>
      </c>
    </row>
    <row r="577" spans="1:20" ht="26.25" customHeight="1" x14ac:dyDescent="0.2">
      <c r="A577" s="639">
        <v>299</v>
      </c>
      <c r="B577" s="631" t="str">
        <f t="shared" si="8"/>
        <v>11.50103101.09</v>
      </c>
      <c r="C577" s="638" t="s">
        <v>599</v>
      </c>
      <c r="D577" s="631" t="str">
        <f>VLOOKUP(E577,[5]QuyetdinhPCGD!$B$6:$C$1417,2,0)</f>
        <v>0103101</v>
      </c>
      <c r="E577" s="659" t="s">
        <v>583</v>
      </c>
      <c r="F577" s="636" t="s">
        <v>67</v>
      </c>
      <c r="G577" s="636" t="s">
        <v>11</v>
      </c>
      <c r="H577" s="656" t="s">
        <v>598</v>
      </c>
      <c r="I577" s="634"/>
      <c r="J577" s="647" t="s">
        <v>372</v>
      </c>
      <c r="K577" s="647"/>
      <c r="L577" s="646" t="s">
        <v>274</v>
      </c>
      <c r="M577" s="645" t="s">
        <v>176</v>
      </c>
      <c r="N577" s="651" t="str">
        <f>VLOOKUP(C577,[6]K11!$B$3:$K$1202,10,0)</f>
        <v>Mở</v>
      </c>
      <c r="O577" s="631" t="str">
        <f>VLOOKUP(J577,'[7]Phan ca&amp; Ngay BDhoc'!$B$4:$G$94,6,0)</f>
        <v>20/8/2018</v>
      </c>
      <c r="P577" s="643">
        <f>VLOOKUP(C577,[6]K11!$B$3:$J$1202,9,0)</f>
        <v>32</v>
      </c>
      <c r="Q577" s="566"/>
      <c r="R577" s="558">
        <v>571</v>
      </c>
      <c r="S577" s="558" t="s">
        <v>4627</v>
      </c>
    </row>
    <row r="578" spans="1:20" ht="26.25" customHeight="1" x14ac:dyDescent="0.2">
      <c r="A578" s="639">
        <v>300</v>
      </c>
      <c r="B578" s="631" t="str">
        <f t="shared" si="8"/>
        <v>11.50103103.06</v>
      </c>
      <c r="C578" s="638" t="s">
        <v>662</v>
      </c>
      <c r="D578" s="631" t="str">
        <f>VLOOKUP(E578,[5]QuyetdinhPCGD!$B$6:$C$1417,2,0)</f>
        <v>0103103</v>
      </c>
      <c r="E578" s="700" t="s">
        <v>656</v>
      </c>
      <c r="F578" s="693" t="s">
        <v>100</v>
      </c>
      <c r="G578" s="636" t="s">
        <v>8</v>
      </c>
      <c r="H578" s="635" t="s">
        <v>598</v>
      </c>
      <c r="I578" s="634"/>
      <c r="J578" s="647" t="s">
        <v>372</v>
      </c>
      <c r="K578" s="647"/>
      <c r="L578" s="646" t="s">
        <v>657</v>
      </c>
      <c r="M578" s="645" t="s">
        <v>115</v>
      </c>
      <c r="N578" s="651" t="str">
        <f>VLOOKUP(C578,[6]K11!$B$3:$K$1202,10,0)</f>
        <v>Mở</v>
      </c>
      <c r="O578" s="631" t="str">
        <f>VLOOKUP(J578,'[7]Phan ca&amp; Ngay BDhoc'!$B$4:$G$94,6,0)</f>
        <v>20/8/2018</v>
      </c>
      <c r="P578" s="643">
        <f>VLOOKUP(C578,[6]K11!$B$3:$J$1202,9,0)</f>
        <v>60</v>
      </c>
      <c r="Q578" s="566"/>
      <c r="R578" s="558">
        <v>572</v>
      </c>
      <c r="S578" s="558" t="s">
        <v>4627</v>
      </c>
    </row>
    <row r="579" spans="1:20" ht="26.25" customHeight="1" x14ac:dyDescent="0.2">
      <c r="A579" s="639">
        <v>301</v>
      </c>
      <c r="B579" s="631" t="str">
        <f t="shared" si="8"/>
        <v>11.50103128.06</v>
      </c>
      <c r="C579" s="638" t="s">
        <v>779</v>
      </c>
      <c r="D579" s="631" t="str">
        <f>VLOOKUP(E579,[5]QuyetdinhPCGD!$B$6:$C$1417,2,0)</f>
        <v>0103128</v>
      </c>
      <c r="E579" s="699" t="s">
        <v>774</v>
      </c>
      <c r="F579" s="693" t="s">
        <v>100</v>
      </c>
      <c r="G579" s="636" t="s">
        <v>8</v>
      </c>
      <c r="H579" s="635" t="s">
        <v>293</v>
      </c>
      <c r="I579" s="634"/>
      <c r="J579" s="647" t="s">
        <v>372</v>
      </c>
      <c r="K579" s="647"/>
      <c r="L579" s="646" t="s">
        <v>657</v>
      </c>
      <c r="M579" s="645" t="s">
        <v>115</v>
      </c>
      <c r="N579" s="644" t="str">
        <f>VLOOKUP(C579,[6]K11!$B$3:$K$1202,10,0)</f>
        <v>Không mở</v>
      </c>
      <c r="O579" s="631" t="str">
        <f>VLOOKUP(J579,'[7]Phan ca&amp; Ngay BDhoc'!$B$4:$G$94,6,0)</f>
        <v>20/8/2018</v>
      </c>
      <c r="P579" s="643">
        <f>VLOOKUP(C579,[6]K11!$B$3:$J$1202,9,0)</f>
        <v>0</v>
      </c>
      <c r="Q579" s="566"/>
      <c r="R579" s="558">
        <v>573</v>
      </c>
    </row>
    <row r="580" spans="1:20" ht="26.25" customHeight="1" x14ac:dyDescent="0.2">
      <c r="A580" s="639">
        <v>302</v>
      </c>
      <c r="B580" s="631" t="str">
        <f t="shared" si="8"/>
        <v>11.51003101.09</v>
      </c>
      <c r="C580" s="638" t="s">
        <v>844</v>
      </c>
      <c r="D580" s="631" t="str">
        <f>VLOOKUP(E580,[5]QuyetdinhPCGD!$B$6:$C$1417,2,0)</f>
        <v>1003101</v>
      </c>
      <c r="E580" s="690" t="s">
        <v>834</v>
      </c>
      <c r="F580" s="636" t="s">
        <v>81</v>
      </c>
      <c r="G580" s="636" t="s">
        <v>11</v>
      </c>
      <c r="H580" s="635" t="s">
        <v>293</v>
      </c>
      <c r="I580" s="634"/>
      <c r="J580" s="647" t="s">
        <v>372</v>
      </c>
      <c r="K580" s="647"/>
      <c r="L580" s="646" t="s">
        <v>839</v>
      </c>
      <c r="M580" s="645" t="s">
        <v>176</v>
      </c>
      <c r="N580" s="644" t="str">
        <f>VLOOKUP(C580,[6]K11!$B$3:$K$1202,10,0)</f>
        <v>Không mở</v>
      </c>
      <c r="O580" s="631" t="str">
        <f>VLOOKUP(J580,'[7]Phan ca&amp; Ngay BDhoc'!$B$4:$G$94,6,0)</f>
        <v>20/8/2018</v>
      </c>
      <c r="P580" s="643">
        <f>VLOOKUP(C580,[6]K11!$B$3:$J$1202,9,0)</f>
        <v>0</v>
      </c>
      <c r="Q580" s="566"/>
      <c r="R580" s="558">
        <v>574</v>
      </c>
    </row>
    <row r="581" spans="1:20" ht="26.25" customHeight="1" x14ac:dyDescent="0.2">
      <c r="A581" s="639">
        <v>303</v>
      </c>
      <c r="B581" s="631" t="str">
        <f t="shared" si="8"/>
        <v>11.50103142.06</v>
      </c>
      <c r="C581" s="638" t="s">
        <v>876</v>
      </c>
      <c r="D581" s="631" t="str">
        <f>VLOOKUP(E581,[5]QuyetdinhPCGD!$B$6:$C$1417,2,0)</f>
        <v>0103142</v>
      </c>
      <c r="E581" s="699" t="s">
        <v>871</v>
      </c>
      <c r="F581" s="693" t="s">
        <v>100</v>
      </c>
      <c r="G581" s="636" t="s">
        <v>8</v>
      </c>
      <c r="H581" s="635" t="s">
        <v>293</v>
      </c>
      <c r="I581" s="634"/>
      <c r="J581" s="647" t="s">
        <v>372</v>
      </c>
      <c r="K581" s="647"/>
      <c r="L581" s="646" t="s">
        <v>657</v>
      </c>
      <c r="M581" s="645" t="s">
        <v>115</v>
      </c>
      <c r="N581" s="644" t="str">
        <f>VLOOKUP(C581,[6]K11!$B$3:$K$1202,10,0)</f>
        <v>Không mở</v>
      </c>
      <c r="O581" s="631" t="str">
        <f>VLOOKUP(J581,'[7]Phan ca&amp; Ngay BDhoc'!$B$4:$G$94,6,0)</f>
        <v>20/8/2018</v>
      </c>
      <c r="P581" s="643">
        <f>VLOOKUP(C581,[6]K11!$B$3:$J$1202,9,0)</f>
        <v>0</v>
      </c>
      <c r="Q581" s="566"/>
      <c r="R581" s="558">
        <v>575</v>
      </c>
    </row>
    <row r="582" spans="1:20" ht="26.25" customHeight="1" x14ac:dyDescent="0.2">
      <c r="A582" s="639">
        <v>304</v>
      </c>
      <c r="B582" s="631" t="str">
        <f t="shared" si="8"/>
        <v>11.51603113.10</v>
      </c>
      <c r="C582" s="638" t="s">
        <v>969</v>
      </c>
      <c r="D582" s="631" t="str">
        <f>VLOOKUP(E582,[5]QuyetdinhPCGD!$B$6:$C$1417,2,0)</f>
        <v>1603113</v>
      </c>
      <c r="E582" s="648" t="s">
        <v>303</v>
      </c>
      <c r="F582" s="636" t="s">
        <v>79</v>
      </c>
      <c r="G582" s="636" t="s">
        <v>8</v>
      </c>
      <c r="H582" s="635" t="s">
        <v>293</v>
      </c>
      <c r="I582" s="634"/>
      <c r="J582" s="647" t="s">
        <v>372</v>
      </c>
      <c r="K582" s="647"/>
      <c r="L582" s="646" t="s">
        <v>964</v>
      </c>
      <c r="M582" s="645" t="s">
        <v>180</v>
      </c>
      <c r="N582" s="644" t="str">
        <f>VLOOKUP(C582,[6]K11!$B$3:$K$1202,10,0)</f>
        <v>Không mở</v>
      </c>
      <c r="O582" s="631" t="str">
        <f>VLOOKUP(J582,'[7]Phan ca&amp; Ngay BDhoc'!$B$4:$G$94,6,0)</f>
        <v>20/8/2018</v>
      </c>
      <c r="P582" s="643">
        <f>VLOOKUP(C582,[6]K11!$B$3:$J$1202,9,0)</f>
        <v>3</v>
      </c>
      <c r="Q582" s="566"/>
      <c r="R582" s="558">
        <v>576</v>
      </c>
    </row>
    <row r="583" spans="1:20" ht="26.25" customHeight="1" x14ac:dyDescent="0.2">
      <c r="A583" s="639">
        <v>305</v>
      </c>
      <c r="B583" s="631" t="str">
        <f t="shared" si="8"/>
        <v>11.51403114.10</v>
      </c>
      <c r="C583" s="638" t="s">
        <v>1019</v>
      </c>
      <c r="D583" s="631" t="str">
        <f>VLOOKUP(E583,[5]QuyetdinhPCGD!$B$6:$C$1417,2,0)</f>
        <v>1403114</v>
      </c>
      <c r="E583" s="684" t="s">
        <v>301</v>
      </c>
      <c r="F583" s="636" t="s">
        <v>79</v>
      </c>
      <c r="G583" s="636" t="s">
        <v>8</v>
      </c>
      <c r="H583" s="635" t="s">
        <v>598</v>
      </c>
      <c r="I583" s="634"/>
      <c r="J583" s="647" t="s">
        <v>372</v>
      </c>
      <c r="K583" s="647"/>
      <c r="L583" s="646" t="s">
        <v>964</v>
      </c>
      <c r="M583" s="645" t="s">
        <v>180</v>
      </c>
      <c r="N583" s="651" t="str">
        <f>VLOOKUP(C583,[6]K11!$B$3:$K$1202,10,0)</f>
        <v>Mở</v>
      </c>
      <c r="O583" s="631" t="str">
        <f>VLOOKUP(J583,'[7]Phan ca&amp; Ngay BDhoc'!$B$4:$G$94,6,0)</f>
        <v>20/8/2018</v>
      </c>
      <c r="P583" s="643">
        <f>VLOOKUP(C583,[6]K11!$B$3:$J$1202,9,0)</f>
        <v>80</v>
      </c>
      <c r="Q583" s="566"/>
      <c r="R583" s="558">
        <v>577</v>
      </c>
      <c r="S583" s="558" t="s">
        <v>4627</v>
      </c>
      <c r="T583" s="696"/>
    </row>
    <row r="584" spans="1:20" ht="26.25" customHeight="1" x14ac:dyDescent="0.2">
      <c r="A584" s="639">
        <v>306</v>
      </c>
      <c r="B584" s="631" t="str">
        <f t="shared" si="8"/>
        <v>11.51603119.06</v>
      </c>
      <c r="C584" s="638" t="s">
        <v>1123</v>
      </c>
      <c r="D584" s="631" t="str">
        <f>VLOOKUP(E584,[5]QuyetdinhPCGD!$B$6:$C$1417,2,0)</f>
        <v>1603119</v>
      </c>
      <c r="E584" s="699" t="s">
        <v>385</v>
      </c>
      <c r="F584" s="693" t="s">
        <v>100</v>
      </c>
      <c r="G584" s="636" t="s">
        <v>8</v>
      </c>
      <c r="H584" s="635" t="s">
        <v>293</v>
      </c>
      <c r="I584" s="634"/>
      <c r="J584" s="647" t="s">
        <v>372</v>
      </c>
      <c r="K584" s="647"/>
      <c r="L584" s="646" t="s">
        <v>657</v>
      </c>
      <c r="M584" s="645" t="s">
        <v>115</v>
      </c>
      <c r="N584" s="644" t="str">
        <f>VLOOKUP(C584,[6]K11!$B$3:$K$1202,10,0)</f>
        <v>Không mở</v>
      </c>
      <c r="O584" s="631" t="str">
        <f>VLOOKUP(J584,'[7]Phan ca&amp; Ngay BDhoc'!$B$4:$G$94,6,0)</f>
        <v>20/8/2018</v>
      </c>
      <c r="P584" s="643">
        <f>VLOOKUP(C584,[6]K11!$B$3:$J$1202,9,0)</f>
        <v>0</v>
      </c>
      <c r="Q584" s="566"/>
      <c r="R584" s="558">
        <v>578</v>
      </c>
    </row>
    <row r="585" spans="1:20" ht="26.25" customHeight="1" x14ac:dyDescent="0.2">
      <c r="A585" s="639">
        <v>307</v>
      </c>
      <c r="B585" s="631" t="str">
        <f t="shared" si="8"/>
        <v>11.51003103.09</v>
      </c>
      <c r="C585" s="638" t="s">
        <v>1166</v>
      </c>
      <c r="D585" s="631" t="str">
        <f>VLOOKUP(E585,[5]QuyetdinhPCGD!$B$6:$C$1417,2,0)</f>
        <v>1003103</v>
      </c>
      <c r="E585" s="690" t="s">
        <v>1158</v>
      </c>
      <c r="F585" s="636" t="s">
        <v>81</v>
      </c>
      <c r="G585" s="636" t="s">
        <v>11</v>
      </c>
      <c r="H585" s="635" t="s">
        <v>293</v>
      </c>
      <c r="I585" s="634"/>
      <c r="J585" s="647" t="s">
        <v>372</v>
      </c>
      <c r="K585" s="647"/>
      <c r="L585" s="646" t="s">
        <v>839</v>
      </c>
      <c r="M585" s="645" t="s">
        <v>176</v>
      </c>
      <c r="N585" s="644" t="str">
        <f>VLOOKUP(C585,[6]K11!$B$3:$K$1202,10,0)</f>
        <v>Không mở</v>
      </c>
      <c r="O585" s="631" t="str">
        <f>VLOOKUP(J585,'[7]Phan ca&amp; Ngay BDhoc'!$B$4:$G$94,6,0)</f>
        <v>20/8/2018</v>
      </c>
      <c r="P585" s="643">
        <f>VLOOKUP(C585,[6]K11!$B$3:$J$1202,9,0)</f>
        <v>0</v>
      </c>
      <c r="Q585" s="566"/>
      <c r="R585" s="558">
        <v>579</v>
      </c>
    </row>
    <row r="586" spans="1:20" ht="26.25" customHeight="1" x14ac:dyDescent="0.2">
      <c r="A586" s="639">
        <v>308</v>
      </c>
      <c r="B586" s="631" t="str">
        <f t="shared" si="8"/>
        <v>11.51003105.09</v>
      </c>
      <c r="C586" s="638" t="s">
        <v>1317</v>
      </c>
      <c r="D586" s="631" t="str">
        <f>VLOOKUP(E586,[5]QuyetdinhPCGD!$B$6:$C$1417,2,0)</f>
        <v>1003105</v>
      </c>
      <c r="E586" s="689" t="s">
        <v>1309</v>
      </c>
      <c r="F586" s="636" t="s">
        <v>81</v>
      </c>
      <c r="G586" s="636" t="s">
        <v>11</v>
      </c>
      <c r="H586" s="635" t="s">
        <v>598</v>
      </c>
      <c r="I586" s="634"/>
      <c r="J586" s="647" t="s">
        <v>372</v>
      </c>
      <c r="K586" s="647"/>
      <c r="L586" s="646" t="s">
        <v>839</v>
      </c>
      <c r="M586" s="645" t="s">
        <v>176</v>
      </c>
      <c r="N586" s="644" t="str">
        <f>VLOOKUP(C586,[6]K11!$B$3:$K$1202,10,0)</f>
        <v>Không mở</v>
      </c>
      <c r="O586" s="631" t="str">
        <f>VLOOKUP(J586,'[7]Phan ca&amp; Ngay BDhoc'!$B$4:$G$94,6,0)</f>
        <v>20/8/2018</v>
      </c>
      <c r="P586" s="643">
        <f>VLOOKUP(C586,[6]K11!$B$3:$J$1202,9,0)</f>
        <v>2</v>
      </c>
      <c r="Q586" s="566"/>
      <c r="R586" s="558">
        <v>580</v>
      </c>
    </row>
    <row r="587" spans="1:20" ht="26.25" customHeight="1" x14ac:dyDescent="0.2">
      <c r="A587" s="639">
        <v>309</v>
      </c>
      <c r="B587" s="631" t="str">
        <f t="shared" ref="B587:B650" si="9">CONCATENATE("11.5",D587,".",M587)</f>
        <v>11.51603134.06</v>
      </c>
      <c r="C587" s="638" t="s">
        <v>1342</v>
      </c>
      <c r="D587" s="631" t="str">
        <f>VLOOKUP(E587,[5]QuyetdinhPCGD!$B$6:$C$1417,2,0)</f>
        <v>1603134</v>
      </c>
      <c r="E587" s="698" t="s">
        <v>1337</v>
      </c>
      <c r="F587" s="693" t="s">
        <v>100</v>
      </c>
      <c r="G587" s="636" t="s">
        <v>8</v>
      </c>
      <c r="H587" s="635" t="s">
        <v>293</v>
      </c>
      <c r="I587" s="634"/>
      <c r="J587" s="647" t="s">
        <v>372</v>
      </c>
      <c r="K587" s="647"/>
      <c r="L587" s="646" t="s">
        <v>657</v>
      </c>
      <c r="M587" s="645" t="s">
        <v>115</v>
      </c>
      <c r="N587" s="644" t="str">
        <f>VLOOKUP(C587,[6]K11!$B$3:$K$1202,10,0)</f>
        <v>Không mở</v>
      </c>
      <c r="O587" s="631" t="str">
        <f>VLOOKUP(J587,'[7]Phan ca&amp; Ngay BDhoc'!$B$4:$G$94,6,0)</f>
        <v>20/8/2018</v>
      </c>
      <c r="P587" s="643">
        <f>VLOOKUP(C587,[6]K11!$B$3:$J$1202,9,0)</f>
        <v>0</v>
      </c>
      <c r="Q587" s="566"/>
      <c r="R587" s="558">
        <v>581</v>
      </c>
    </row>
    <row r="588" spans="1:20" ht="26.25" customHeight="1" x14ac:dyDescent="0.2">
      <c r="A588" s="639">
        <v>310</v>
      </c>
      <c r="B588" s="631" t="str">
        <f t="shared" si="9"/>
        <v>11.50103146.06</v>
      </c>
      <c r="C588" s="638" t="s">
        <v>1364</v>
      </c>
      <c r="D588" s="631" t="str">
        <f>VLOOKUP(E588,[5]QuyetdinhPCGD!$B$6:$C$1417,2,0)</f>
        <v>0103146</v>
      </c>
      <c r="E588" s="697" t="s">
        <v>1359</v>
      </c>
      <c r="F588" s="693" t="s">
        <v>100</v>
      </c>
      <c r="G588" s="636" t="s">
        <v>8</v>
      </c>
      <c r="H588" s="635" t="s">
        <v>293</v>
      </c>
      <c r="I588" s="634"/>
      <c r="J588" s="647" t="s">
        <v>372</v>
      </c>
      <c r="K588" s="647"/>
      <c r="L588" s="646" t="s">
        <v>657</v>
      </c>
      <c r="M588" s="645" t="s">
        <v>115</v>
      </c>
      <c r="N588" s="644" t="str">
        <f>VLOOKUP(C588,[6]K11!$B$3:$K$1202,10,0)</f>
        <v>Không mở</v>
      </c>
      <c r="O588" s="631" t="str">
        <f>VLOOKUP(J588,'[7]Phan ca&amp; Ngay BDhoc'!$B$4:$G$94,6,0)</f>
        <v>20/8/2018</v>
      </c>
      <c r="P588" s="643">
        <f>VLOOKUP(C588,[6]K11!$B$3:$J$1202,9,0)</f>
        <v>0</v>
      </c>
      <c r="Q588" s="566"/>
      <c r="R588" s="558">
        <v>582</v>
      </c>
    </row>
    <row r="589" spans="1:20" ht="26.25" customHeight="1" x14ac:dyDescent="0.2">
      <c r="A589" s="639">
        <v>311</v>
      </c>
      <c r="B589" s="631" t="str">
        <f t="shared" si="9"/>
        <v>11.51403133.10</v>
      </c>
      <c r="C589" s="638" t="s">
        <v>1423</v>
      </c>
      <c r="D589" s="631" t="str">
        <f>VLOOKUP(E589,[5]QuyetdinhPCGD!$B$6:$C$1417,2,0)</f>
        <v>1403133</v>
      </c>
      <c r="E589" s="648" t="s">
        <v>384</v>
      </c>
      <c r="F589" s="636" t="s">
        <v>79</v>
      </c>
      <c r="G589" s="636" t="s">
        <v>8</v>
      </c>
      <c r="H589" s="635" t="s">
        <v>293</v>
      </c>
      <c r="I589" s="634"/>
      <c r="J589" s="647" t="s">
        <v>372</v>
      </c>
      <c r="K589" s="647"/>
      <c r="L589" s="646" t="s">
        <v>964</v>
      </c>
      <c r="M589" s="645" t="s">
        <v>180</v>
      </c>
      <c r="N589" s="644" t="str">
        <f>VLOOKUP(C589,[6]K11!$B$3:$K$1202,10,0)</f>
        <v>Không mở</v>
      </c>
      <c r="O589" s="631" t="str">
        <f>VLOOKUP(J589,'[7]Phan ca&amp; Ngay BDhoc'!$B$4:$G$94,6,0)</f>
        <v>20/8/2018</v>
      </c>
      <c r="P589" s="643">
        <f>VLOOKUP(C589,[6]K11!$B$3:$J$1202,9,0)</f>
        <v>1</v>
      </c>
      <c r="Q589" s="566"/>
      <c r="R589" s="558">
        <v>583</v>
      </c>
    </row>
    <row r="590" spans="1:20" ht="26.25" customHeight="1" x14ac:dyDescent="0.2">
      <c r="A590" s="639">
        <v>312</v>
      </c>
      <c r="B590" s="631" t="str">
        <f t="shared" si="9"/>
        <v>11.51203108.11</v>
      </c>
      <c r="C590" s="638" t="s">
        <v>2032</v>
      </c>
      <c r="D590" s="631" t="str">
        <f>VLOOKUP(E590,[5]QuyetdinhPCGD!$B$6:$C$1417,2,0)</f>
        <v>1203108</v>
      </c>
      <c r="E590" s="659" t="s">
        <v>2022</v>
      </c>
      <c r="F590" s="636" t="s">
        <v>79</v>
      </c>
      <c r="G590" s="636" t="s">
        <v>11</v>
      </c>
      <c r="H590" s="635" t="s">
        <v>598</v>
      </c>
      <c r="I590" s="634"/>
      <c r="J590" s="647" t="s">
        <v>372</v>
      </c>
      <c r="K590" s="647"/>
      <c r="L590" s="646" t="s">
        <v>274</v>
      </c>
      <c r="M590" s="645" t="s">
        <v>321</v>
      </c>
      <c r="N590" s="644" t="str">
        <f>VLOOKUP(C590,[6]K11!$B$3:$K$1202,10,0)</f>
        <v>Không mở</v>
      </c>
      <c r="O590" s="631" t="str">
        <f>VLOOKUP(J590,'[7]Phan ca&amp; Ngay BDhoc'!$B$4:$G$94,6,0)</f>
        <v>20/8/2018</v>
      </c>
      <c r="P590" s="643">
        <f>VLOOKUP(C590,[6]K11!$B$3:$J$1202,9,0)</f>
        <v>1</v>
      </c>
      <c r="Q590" s="566"/>
      <c r="R590" s="558">
        <v>584</v>
      </c>
    </row>
    <row r="591" spans="1:20" ht="26.25" customHeight="1" x14ac:dyDescent="0.2">
      <c r="A591" s="639">
        <v>313</v>
      </c>
      <c r="B591" s="631" t="str">
        <f t="shared" si="9"/>
        <v>11.50103101.10</v>
      </c>
      <c r="C591" s="638" t="s">
        <v>600</v>
      </c>
      <c r="D591" s="631" t="str">
        <f>VLOOKUP(E591,[5]QuyetdinhPCGD!$B$6:$C$1417,2,0)</f>
        <v>0103101</v>
      </c>
      <c r="E591" s="664" t="s">
        <v>583</v>
      </c>
      <c r="F591" s="636" t="s">
        <v>145</v>
      </c>
      <c r="G591" s="636" t="s">
        <v>11</v>
      </c>
      <c r="H591" s="635" t="s">
        <v>595</v>
      </c>
      <c r="I591" s="634"/>
      <c r="J591" s="647" t="s">
        <v>376</v>
      </c>
      <c r="K591" s="647"/>
      <c r="L591" s="646" t="s">
        <v>274</v>
      </c>
      <c r="M591" s="645" t="s">
        <v>180</v>
      </c>
      <c r="N591" s="651" t="str">
        <f>VLOOKUP(C591,[6]K11!$B$3:$K$1202,10,0)</f>
        <v>Mở</v>
      </c>
      <c r="O591" s="631" t="str">
        <f>VLOOKUP(J591,'[7]Phan ca&amp; Ngay BDhoc'!$B$4:$G$94,6,0)</f>
        <v>20/8/2018</v>
      </c>
      <c r="P591" s="643">
        <f>VLOOKUP(C591,[6]K11!$B$3:$J$1202,9,0)</f>
        <v>73</v>
      </c>
      <c r="Q591" s="566"/>
      <c r="R591" s="558">
        <v>585</v>
      </c>
      <c r="S591" s="558" t="s">
        <v>2472</v>
      </c>
    </row>
    <row r="592" spans="1:20" ht="26.25" customHeight="1" x14ac:dyDescent="0.2">
      <c r="A592" s="639">
        <v>314</v>
      </c>
      <c r="B592" s="631" t="str">
        <f t="shared" si="9"/>
        <v>11.50103103.07</v>
      </c>
      <c r="C592" s="638" t="s">
        <v>663</v>
      </c>
      <c r="D592" s="631" t="str">
        <f>VLOOKUP(E592,[5]QuyetdinhPCGD!$B$6:$C$1417,2,0)</f>
        <v>0103103</v>
      </c>
      <c r="E592" s="700" t="s">
        <v>656</v>
      </c>
      <c r="F592" s="636" t="s">
        <v>98</v>
      </c>
      <c r="G592" s="636" t="s">
        <v>13</v>
      </c>
      <c r="H592" s="635" t="s">
        <v>592</v>
      </c>
      <c r="I592" s="634"/>
      <c r="J592" s="647" t="s">
        <v>376</v>
      </c>
      <c r="K592" s="647"/>
      <c r="L592" s="646" t="s">
        <v>657</v>
      </c>
      <c r="M592" s="645" t="s">
        <v>117</v>
      </c>
      <c r="N592" s="644" t="str">
        <f>VLOOKUP(C592,[6]K11!$B$3:$K$1202,10,0)</f>
        <v>Không mở</v>
      </c>
      <c r="O592" s="631" t="str">
        <f>VLOOKUP(J592,'[7]Phan ca&amp; Ngay BDhoc'!$B$4:$G$94,6,0)</f>
        <v>20/8/2018</v>
      </c>
      <c r="P592" s="643">
        <f>VLOOKUP(C592,[6]K11!$B$3:$J$1202,9,0)</f>
        <v>7</v>
      </c>
      <c r="Q592" s="566"/>
      <c r="R592" s="558">
        <v>586</v>
      </c>
    </row>
    <row r="593" spans="1:19" ht="26.25" customHeight="1" x14ac:dyDescent="0.2">
      <c r="A593" s="639">
        <v>315</v>
      </c>
      <c r="B593" s="631" t="str">
        <f t="shared" si="9"/>
        <v>11.50103128.07</v>
      </c>
      <c r="C593" s="638" t="s">
        <v>780</v>
      </c>
      <c r="D593" s="631" t="str">
        <f>VLOOKUP(E593,[5]QuyetdinhPCGD!$B$6:$C$1417,2,0)</f>
        <v>0103128</v>
      </c>
      <c r="E593" s="699" t="s">
        <v>774</v>
      </c>
      <c r="F593" s="636" t="s">
        <v>98</v>
      </c>
      <c r="G593" s="636" t="s">
        <v>13</v>
      </c>
      <c r="H593" s="635" t="s">
        <v>293</v>
      </c>
      <c r="I593" s="634"/>
      <c r="J593" s="647" t="s">
        <v>376</v>
      </c>
      <c r="K593" s="647"/>
      <c r="L593" s="646" t="s">
        <v>657</v>
      </c>
      <c r="M593" s="645" t="s">
        <v>117</v>
      </c>
      <c r="N593" s="644" t="str">
        <f>VLOOKUP(C593,[6]K11!$B$3:$K$1202,10,0)</f>
        <v>Không mở</v>
      </c>
      <c r="O593" s="631" t="str">
        <f>VLOOKUP(J593,'[7]Phan ca&amp; Ngay BDhoc'!$B$4:$G$94,6,0)</f>
        <v>20/8/2018</v>
      </c>
      <c r="P593" s="643">
        <f>VLOOKUP(C593,[6]K11!$B$3:$J$1202,9,0)</f>
        <v>0</v>
      </c>
      <c r="Q593" s="566"/>
      <c r="R593" s="558">
        <v>587</v>
      </c>
    </row>
    <row r="594" spans="1:19" ht="26.25" customHeight="1" x14ac:dyDescent="0.2">
      <c r="A594" s="639">
        <v>316</v>
      </c>
      <c r="B594" s="631" t="str">
        <f t="shared" si="9"/>
        <v>11.51003101.10</v>
      </c>
      <c r="C594" s="638" t="s">
        <v>845</v>
      </c>
      <c r="D594" s="631" t="str">
        <f>VLOOKUP(E594,[5]QuyetdinhPCGD!$B$6:$C$1417,2,0)</f>
        <v>1003101</v>
      </c>
      <c r="E594" s="690" t="s">
        <v>834</v>
      </c>
      <c r="F594" s="636" t="s">
        <v>72</v>
      </c>
      <c r="G594" s="636" t="s">
        <v>11</v>
      </c>
      <c r="H594" s="635" t="s">
        <v>293</v>
      </c>
      <c r="I594" s="634"/>
      <c r="J594" s="647" t="s">
        <v>376</v>
      </c>
      <c r="K594" s="647"/>
      <c r="L594" s="646" t="s">
        <v>839</v>
      </c>
      <c r="M594" s="645" t="s">
        <v>180</v>
      </c>
      <c r="N594" s="644" t="str">
        <f>VLOOKUP(C594,[6]K11!$B$3:$K$1202,10,0)</f>
        <v>Không mở</v>
      </c>
      <c r="O594" s="631" t="str">
        <f>VLOOKUP(J594,'[7]Phan ca&amp; Ngay BDhoc'!$B$4:$G$94,6,0)</f>
        <v>20/8/2018</v>
      </c>
      <c r="P594" s="643">
        <f>VLOOKUP(C594,[6]K11!$B$3:$J$1202,9,0)</f>
        <v>0</v>
      </c>
      <c r="Q594" s="566"/>
      <c r="R594" s="558">
        <v>588</v>
      </c>
    </row>
    <row r="595" spans="1:19" ht="26.25" customHeight="1" x14ac:dyDescent="0.2">
      <c r="A595" s="639">
        <v>317</v>
      </c>
      <c r="B595" s="631" t="str">
        <f t="shared" si="9"/>
        <v>11.50103142.07</v>
      </c>
      <c r="C595" s="638" t="s">
        <v>877</v>
      </c>
      <c r="D595" s="631" t="str">
        <f>VLOOKUP(E595,[5]QuyetdinhPCGD!$B$6:$C$1417,2,0)</f>
        <v>0103142</v>
      </c>
      <c r="E595" s="699" t="s">
        <v>871</v>
      </c>
      <c r="F595" s="636" t="s">
        <v>98</v>
      </c>
      <c r="G595" s="636" t="s">
        <v>13</v>
      </c>
      <c r="H595" s="635" t="s">
        <v>293</v>
      </c>
      <c r="I595" s="634"/>
      <c r="J595" s="647" t="s">
        <v>376</v>
      </c>
      <c r="K595" s="647"/>
      <c r="L595" s="646" t="s">
        <v>657</v>
      </c>
      <c r="M595" s="645" t="s">
        <v>117</v>
      </c>
      <c r="N595" s="644" t="str">
        <f>VLOOKUP(C595,[6]K11!$B$3:$K$1202,10,0)</f>
        <v>Không mở</v>
      </c>
      <c r="O595" s="631" t="str">
        <f>VLOOKUP(J595,'[7]Phan ca&amp; Ngay BDhoc'!$B$4:$G$94,6,0)</f>
        <v>20/8/2018</v>
      </c>
      <c r="P595" s="643">
        <f>VLOOKUP(C595,[6]K11!$B$3:$J$1202,9,0)</f>
        <v>0</v>
      </c>
      <c r="Q595" s="566"/>
      <c r="R595" s="558">
        <v>589</v>
      </c>
    </row>
    <row r="596" spans="1:19" ht="26.25" customHeight="1" x14ac:dyDescent="0.2">
      <c r="A596" s="639">
        <v>318</v>
      </c>
      <c r="B596" s="631" t="str">
        <f t="shared" si="9"/>
        <v>11.51603113.11</v>
      </c>
      <c r="C596" s="638" t="s">
        <v>970</v>
      </c>
      <c r="D596" s="631" t="str">
        <f>VLOOKUP(E596,[5]QuyetdinhPCGD!$B$6:$C$1417,2,0)</f>
        <v>1603113</v>
      </c>
      <c r="E596" s="648" t="s">
        <v>303</v>
      </c>
      <c r="F596" s="636" t="s">
        <v>85</v>
      </c>
      <c r="G596" s="636" t="s">
        <v>8</v>
      </c>
      <c r="H596" s="635" t="s">
        <v>293</v>
      </c>
      <c r="I596" s="634"/>
      <c r="J596" s="647" t="s">
        <v>376</v>
      </c>
      <c r="K596" s="647"/>
      <c r="L596" s="646" t="s">
        <v>964</v>
      </c>
      <c r="M596" s="645" t="s">
        <v>321</v>
      </c>
      <c r="N596" s="644" t="str">
        <f>VLOOKUP(C596,[6]K11!$B$3:$K$1202,10,0)</f>
        <v>Không mở</v>
      </c>
      <c r="O596" s="631" t="str">
        <f>VLOOKUP(J596,'[7]Phan ca&amp; Ngay BDhoc'!$B$4:$G$94,6,0)</f>
        <v>20/8/2018</v>
      </c>
      <c r="P596" s="643">
        <f>VLOOKUP(C596,[6]K11!$B$3:$J$1202,9,0)</f>
        <v>3</v>
      </c>
      <c r="Q596" s="566"/>
      <c r="R596" s="558">
        <v>590</v>
      </c>
    </row>
    <row r="597" spans="1:19" ht="26.25" customHeight="1" x14ac:dyDescent="0.2">
      <c r="A597" s="639">
        <v>319</v>
      </c>
      <c r="B597" s="631" t="str">
        <f t="shared" si="9"/>
        <v>11.51403114.11</v>
      </c>
      <c r="C597" s="638" t="s">
        <v>1020</v>
      </c>
      <c r="D597" s="631" t="str">
        <f>VLOOKUP(E597,[5]QuyetdinhPCGD!$B$6:$C$1417,2,0)</f>
        <v>1403114</v>
      </c>
      <c r="E597" s="684" t="s">
        <v>301</v>
      </c>
      <c r="F597" s="636" t="s">
        <v>85</v>
      </c>
      <c r="G597" s="636" t="s">
        <v>8</v>
      </c>
      <c r="H597" s="635" t="s">
        <v>595</v>
      </c>
      <c r="I597" s="634"/>
      <c r="J597" s="647" t="s">
        <v>376</v>
      </c>
      <c r="K597" s="647"/>
      <c r="L597" s="646" t="s">
        <v>964</v>
      </c>
      <c r="M597" s="645" t="s">
        <v>321</v>
      </c>
      <c r="N597" s="651" t="str">
        <f>VLOOKUP(C597,[6]K11!$B$3:$K$1202,10,0)</f>
        <v>Mở</v>
      </c>
      <c r="O597" s="631" t="str">
        <f>VLOOKUP(J597,'[7]Phan ca&amp; Ngay BDhoc'!$B$4:$G$94,6,0)</f>
        <v>20/8/2018</v>
      </c>
      <c r="P597" s="643">
        <f>VLOOKUP(C597,[6]K11!$B$3:$J$1202,9,0)</f>
        <v>80</v>
      </c>
      <c r="Q597" s="566"/>
      <c r="R597" s="558">
        <v>591</v>
      </c>
      <c r="S597" s="558" t="s">
        <v>2472</v>
      </c>
    </row>
    <row r="598" spans="1:19" ht="26.25" customHeight="1" x14ac:dyDescent="0.2">
      <c r="A598" s="639">
        <v>320</v>
      </c>
      <c r="B598" s="631" t="str">
        <f t="shared" si="9"/>
        <v>11.51603119.07</v>
      </c>
      <c r="C598" s="638" t="s">
        <v>1124</v>
      </c>
      <c r="D598" s="631" t="str">
        <f>VLOOKUP(E598,[5]QuyetdinhPCGD!$B$6:$C$1417,2,0)</f>
        <v>1603119</v>
      </c>
      <c r="E598" s="699" t="s">
        <v>385</v>
      </c>
      <c r="F598" s="636" t="s">
        <v>98</v>
      </c>
      <c r="G598" s="636" t="s">
        <v>13</v>
      </c>
      <c r="H598" s="635" t="s">
        <v>293</v>
      </c>
      <c r="I598" s="634"/>
      <c r="J598" s="647" t="s">
        <v>376</v>
      </c>
      <c r="K598" s="647"/>
      <c r="L598" s="646" t="s">
        <v>657</v>
      </c>
      <c r="M598" s="645" t="s">
        <v>117</v>
      </c>
      <c r="N598" s="644" t="str">
        <f>VLOOKUP(C598,[6]K11!$B$3:$K$1202,10,0)</f>
        <v>Không mở</v>
      </c>
      <c r="O598" s="631" t="str">
        <f>VLOOKUP(J598,'[7]Phan ca&amp; Ngay BDhoc'!$B$4:$G$94,6,0)</f>
        <v>20/8/2018</v>
      </c>
      <c r="P598" s="643">
        <f>VLOOKUP(C598,[6]K11!$B$3:$J$1202,9,0)</f>
        <v>0</v>
      </c>
      <c r="Q598" s="566"/>
      <c r="R598" s="558">
        <v>592</v>
      </c>
    </row>
    <row r="599" spans="1:19" ht="26.25" customHeight="1" x14ac:dyDescent="0.2">
      <c r="A599" s="639">
        <v>321</v>
      </c>
      <c r="B599" s="631" t="str">
        <f t="shared" si="9"/>
        <v>11.51003103.10</v>
      </c>
      <c r="C599" s="638" t="s">
        <v>1167</v>
      </c>
      <c r="D599" s="631" t="str">
        <f>VLOOKUP(E599,[5]QuyetdinhPCGD!$B$6:$C$1417,2,0)</f>
        <v>1003103</v>
      </c>
      <c r="E599" s="690" t="s">
        <v>1158</v>
      </c>
      <c r="F599" s="636" t="s">
        <v>72</v>
      </c>
      <c r="G599" s="636" t="s">
        <v>11</v>
      </c>
      <c r="H599" s="635" t="s">
        <v>293</v>
      </c>
      <c r="I599" s="634"/>
      <c r="J599" s="647" t="s">
        <v>376</v>
      </c>
      <c r="K599" s="647"/>
      <c r="L599" s="646" t="s">
        <v>839</v>
      </c>
      <c r="M599" s="645" t="s">
        <v>180</v>
      </c>
      <c r="N599" s="644" t="str">
        <f>VLOOKUP(C599,[6]K11!$B$3:$K$1202,10,0)</f>
        <v>Không mở</v>
      </c>
      <c r="O599" s="631" t="str">
        <f>VLOOKUP(J599,'[7]Phan ca&amp; Ngay BDhoc'!$B$4:$G$94,6,0)</f>
        <v>20/8/2018</v>
      </c>
      <c r="P599" s="643">
        <f>VLOOKUP(C599,[6]K11!$B$3:$J$1202,9,0)</f>
        <v>1</v>
      </c>
      <c r="Q599" s="566"/>
      <c r="R599" s="558">
        <v>593</v>
      </c>
    </row>
    <row r="600" spans="1:19" ht="26.25" customHeight="1" x14ac:dyDescent="0.2">
      <c r="A600" s="639">
        <v>322</v>
      </c>
      <c r="B600" s="631" t="str">
        <f t="shared" si="9"/>
        <v>11.51003105.10</v>
      </c>
      <c r="C600" s="638" t="s">
        <v>1318</v>
      </c>
      <c r="D600" s="631" t="str">
        <f>VLOOKUP(E600,[5]QuyetdinhPCGD!$B$6:$C$1417,2,0)</f>
        <v>1003105</v>
      </c>
      <c r="E600" s="689" t="s">
        <v>1309</v>
      </c>
      <c r="F600" s="636" t="s">
        <v>72</v>
      </c>
      <c r="G600" s="636" t="s">
        <v>11</v>
      </c>
      <c r="H600" s="635" t="s">
        <v>595</v>
      </c>
      <c r="I600" s="634"/>
      <c r="J600" s="647" t="s">
        <v>376</v>
      </c>
      <c r="K600" s="647"/>
      <c r="L600" s="646" t="s">
        <v>839</v>
      </c>
      <c r="M600" s="645" t="s">
        <v>180</v>
      </c>
      <c r="N600" s="651" t="str">
        <f>VLOOKUP(C600,[6]K11!$B$3:$K$1202,10,0)</f>
        <v>Mở</v>
      </c>
      <c r="O600" s="631" t="str">
        <f>VLOOKUP(J600,'[7]Phan ca&amp; Ngay BDhoc'!$B$4:$G$94,6,0)</f>
        <v>20/8/2018</v>
      </c>
      <c r="P600" s="643">
        <f>VLOOKUP(C600,[6]K11!$B$3:$J$1202,9,0)</f>
        <v>69</v>
      </c>
      <c r="Q600" s="566"/>
      <c r="R600" s="558">
        <v>594</v>
      </c>
      <c r="S600" s="558" t="s">
        <v>2472</v>
      </c>
    </row>
    <row r="601" spans="1:19" ht="26.25" customHeight="1" x14ac:dyDescent="0.2">
      <c r="A601" s="639">
        <v>323</v>
      </c>
      <c r="B601" s="631" t="str">
        <f t="shared" si="9"/>
        <v>11.51603134.07</v>
      </c>
      <c r="C601" s="638" t="s">
        <v>1343</v>
      </c>
      <c r="D601" s="631" t="str">
        <f>VLOOKUP(E601,[5]QuyetdinhPCGD!$B$6:$C$1417,2,0)</f>
        <v>1603134</v>
      </c>
      <c r="E601" s="698" t="s">
        <v>1337</v>
      </c>
      <c r="F601" s="636" t="s">
        <v>98</v>
      </c>
      <c r="G601" s="636" t="s">
        <v>13</v>
      </c>
      <c r="H601" s="635" t="s">
        <v>293</v>
      </c>
      <c r="I601" s="634"/>
      <c r="J601" s="647" t="s">
        <v>376</v>
      </c>
      <c r="K601" s="647"/>
      <c r="L601" s="646" t="s">
        <v>657</v>
      </c>
      <c r="M601" s="645" t="s">
        <v>117</v>
      </c>
      <c r="N601" s="644" t="str">
        <f>VLOOKUP(C601,[6]K11!$B$3:$K$1202,10,0)</f>
        <v>Không mở</v>
      </c>
      <c r="O601" s="631" t="str">
        <f>VLOOKUP(J601,'[7]Phan ca&amp; Ngay BDhoc'!$B$4:$G$94,6,0)</f>
        <v>20/8/2018</v>
      </c>
      <c r="P601" s="643">
        <f>VLOOKUP(C601,[6]K11!$B$3:$J$1202,9,0)</f>
        <v>1</v>
      </c>
      <c r="Q601" s="566"/>
      <c r="R601" s="558">
        <v>595</v>
      </c>
    </row>
    <row r="602" spans="1:19" ht="26.25" customHeight="1" x14ac:dyDescent="0.2">
      <c r="A602" s="639">
        <v>324</v>
      </c>
      <c r="B602" s="631" t="str">
        <f t="shared" si="9"/>
        <v>11.50103146.07</v>
      </c>
      <c r="C602" s="638" t="s">
        <v>1365</v>
      </c>
      <c r="D602" s="631" t="str">
        <f>VLOOKUP(E602,[5]QuyetdinhPCGD!$B$6:$C$1417,2,0)</f>
        <v>0103146</v>
      </c>
      <c r="E602" s="697" t="s">
        <v>1359</v>
      </c>
      <c r="F602" s="636" t="s">
        <v>98</v>
      </c>
      <c r="G602" s="636" t="s">
        <v>13</v>
      </c>
      <c r="H602" s="635" t="s">
        <v>293</v>
      </c>
      <c r="I602" s="634"/>
      <c r="J602" s="647" t="s">
        <v>376</v>
      </c>
      <c r="K602" s="647"/>
      <c r="L602" s="646" t="s">
        <v>657</v>
      </c>
      <c r="M602" s="645" t="s">
        <v>117</v>
      </c>
      <c r="N602" s="644" t="str">
        <f>VLOOKUP(C602,[6]K11!$B$3:$K$1202,10,0)</f>
        <v>Không mở</v>
      </c>
      <c r="O602" s="631" t="str">
        <f>VLOOKUP(J602,'[7]Phan ca&amp; Ngay BDhoc'!$B$4:$G$94,6,0)</f>
        <v>20/8/2018</v>
      </c>
      <c r="P602" s="643">
        <f>VLOOKUP(C602,[6]K11!$B$3:$J$1202,9,0)</f>
        <v>0</v>
      </c>
      <c r="Q602" s="566"/>
      <c r="R602" s="558">
        <v>596</v>
      </c>
    </row>
    <row r="603" spans="1:19" ht="26.25" customHeight="1" x14ac:dyDescent="0.2">
      <c r="A603" s="639">
        <v>325</v>
      </c>
      <c r="B603" s="631" t="str">
        <f t="shared" si="9"/>
        <v>11.51403133.11</v>
      </c>
      <c r="C603" s="638" t="s">
        <v>1424</v>
      </c>
      <c r="D603" s="631" t="str">
        <f>VLOOKUP(E603,[5]QuyetdinhPCGD!$B$6:$C$1417,2,0)</f>
        <v>1403133</v>
      </c>
      <c r="E603" s="648" t="s">
        <v>384</v>
      </c>
      <c r="F603" s="636" t="s">
        <v>85</v>
      </c>
      <c r="G603" s="636" t="s">
        <v>8</v>
      </c>
      <c r="H603" s="635" t="s">
        <v>293</v>
      </c>
      <c r="I603" s="634"/>
      <c r="J603" s="647" t="s">
        <v>376</v>
      </c>
      <c r="K603" s="647"/>
      <c r="L603" s="646" t="s">
        <v>964</v>
      </c>
      <c r="M603" s="645" t="s">
        <v>321</v>
      </c>
      <c r="N603" s="644" t="str">
        <f>VLOOKUP(C603,[6]K11!$B$3:$K$1202,10,0)</f>
        <v>Không mở</v>
      </c>
      <c r="O603" s="631" t="str">
        <f>VLOOKUP(J603,'[7]Phan ca&amp; Ngay BDhoc'!$B$4:$G$94,6,0)</f>
        <v>20/8/2018</v>
      </c>
      <c r="P603" s="643">
        <f>VLOOKUP(C603,[6]K11!$B$3:$J$1202,9,0)</f>
        <v>0</v>
      </c>
      <c r="Q603" s="566"/>
      <c r="R603" s="558">
        <v>597</v>
      </c>
    </row>
    <row r="604" spans="1:19" ht="26.25" customHeight="1" x14ac:dyDescent="0.2">
      <c r="A604" s="639">
        <v>326</v>
      </c>
      <c r="B604" s="631" t="str">
        <f t="shared" si="9"/>
        <v>11.51203108.12</v>
      </c>
      <c r="C604" s="638" t="s">
        <v>2033</v>
      </c>
      <c r="D604" s="631" t="str">
        <f>VLOOKUP(E604,[5]QuyetdinhPCGD!$B$6:$C$1417,2,0)</f>
        <v>1203108</v>
      </c>
      <c r="E604" s="659" t="s">
        <v>2022</v>
      </c>
      <c r="F604" s="636" t="s">
        <v>85</v>
      </c>
      <c r="G604" s="636" t="s">
        <v>11</v>
      </c>
      <c r="H604" s="635" t="s">
        <v>595</v>
      </c>
      <c r="I604" s="634"/>
      <c r="J604" s="647" t="s">
        <v>376</v>
      </c>
      <c r="K604" s="647"/>
      <c r="L604" s="646" t="s">
        <v>274</v>
      </c>
      <c r="M604" s="645" t="s">
        <v>319</v>
      </c>
      <c r="N604" s="651" t="str">
        <f>VLOOKUP(C604,[6]K11!$B$3:$K$1202,10,0)</f>
        <v>Mở</v>
      </c>
      <c r="O604" s="631" t="str">
        <f>VLOOKUP(J604,'[7]Phan ca&amp; Ngay BDhoc'!$B$4:$G$94,6,0)</f>
        <v>20/8/2018</v>
      </c>
      <c r="P604" s="643">
        <f>VLOOKUP(C604,[6]K11!$B$3:$J$1202,9,0)</f>
        <v>79</v>
      </c>
      <c r="Q604" s="566"/>
      <c r="R604" s="558">
        <v>598</v>
      </c>
      <c r="S604" s="558" t="s">
        <v>2472</v>
      </c>
    </row>
    <row r="605" spans="1:19" ht="26.25" customHeight="1" x14ac:dyDescent="0.2">
      <c r="A605" s="639">
        <v>327</v>
      </c>
      <c r="B605" s="631" t="str">
        <f t="shared" si="9"/>
        <v>11.50803132.01</v>
      </c>
      <c r="C605" s="638" t="s">
        <v>1533</v>
      </c>
      <c r="D605" s="631" t="str">
        <f>VLOOKUP(E605,[5]QuyetdinhPCGD!$B$6:$C$1417,2,0)</f>
        <v>0803132</v>
      </c>
      <c r="E605" s="690" t="s">
        <v>1534</v>
      </c>
      <c r="F605" s="636" t="s">
        <v>138</v>
      </c>
      <c r="G605" s="636" t="s">
        <v>9</v>
      </c>
      <c r="H605" s="635" t="s">
        <v>621</v>
      </c>
      <c r="I605" s="634"/>
      <c r="J605" s="647" t="s">
        <v>1535</v>
      </c>
      <c r="K605" s="647"/>
      <c r="L605" s="646" t="s">
        <v>791</v>
      </c>
      <c r="M605" s="645" t="s">
        <v>62</v>
      </c>
      <c r="N605" s="651" t="str">
        <f>VLOOKUP(C605,[6]K11!$B$3:$K$1202,10,0)</f>
        <v>Mở</v>
      </c>
      <c r="O605" s="631" t="s">
        <v>2249</v>
      </c>
      <c r="P605" s="643">
        <f>VLOOKUP(C605,[6]K11!$B$3:$J$1202,9,0)</f>
        <v>25</v>
      </c>
      <c r="Q605" s="566"/>
      <c r="R605" s="558">
        <v>599</v>
      </c>
      <c r="S605" s="558" t="s">
        <v>2472</v>
      </c>
    </row>
    <row r="606" spans="1:19" ht="26.25" customHeight="1" x14ac:dyDescent="0.2">
      <c r="A606" s="639">
        <v>328</v>
      </c>
      <c r="B606" s="631" t="str">
        <f t="shared" si="9"/>
        <v>11.50803132.02</v>
      </c>
      <c r="C606" s="638" t="s">
        <v>1536</v>
      </c>
      <c r="D606" s="631" t="str">
        <f>VLOOKUP(E606,[5]QuyetdinhPCGD!$B$6:$C$1417,2,0)</f>
        <v>0803132</v>
      </c>
      <c r="E606" s="690" t="s">
        <v>1534</v>
      </c>
      <c r="F606" s="636" t="s">
        <v>142</v>
      </c>
      <c r="G606" s="636" t="s">
        <v>9</v>
      </c>
      <c r="H606" s="635" t="s">
        <v>621</v>
      </c>
      <c r="I606" s="634"/>
      <c r="J606" s="647" t="s">
        <v>1535</v>
      </c>
      <c r="K606" s="647"/>
      <c r="L606" s="646" t="s">
        <v>791</v>
      </c>
      <c r="M606" s="645" t="s">
        <v>70</v>
      </c>
      <c r="N606" s="651" t="str">
        <f>VLOOKUP(C606,[6]K11!$B$3:$K$1202,10,0)</f>
        <v>Mở</v>
      </c>
      <c r="O606" s="631" t="s">
        <v>2249</v>
      </c>
      <c r="P606" s="643">
        <f>VLOOKUP(C606,[6]K11!$B$3:$J$1202,9,0)</f>
        <v>25</v>
      </c>
      <c r="Q606" s="566"/>
      <c r="R606" s="558">
        <v>600</v>
      </c>
      <c r="S606" s="558" t="s">
        <v>4627</v>
      </c>
    </row>
    <row r="607" spans="1:19" ht="26.25" customHeight="1" x14ac:dyDescent="0.2">
      <c r="A607" s="639">
        <v>329</v>
      </c>
      <c r="B607" s="631" t="str">
        <f t="shared" si="9"/>
        <v>11.50803132.03</v>
      </c>
      <c r="C607" s="638" t="s">
        <v>1537</v>
      </c>
      <c r="D607" s="631" t="str">
        <f>VLOOKUP(E607,[5]QuyetdinhPCGD!$B$6:$C$1417,2,0)</f>
        <v>0803132</v>
      </c>
      <c r="E607" s="690" t="s">
        <v>1534</v>
      </c>
      <c r="F607" s="662" t="s">
        <v>311</v>
      </c>
      <c r="G607" s="636" t="s">
        <v>9</v>
      </c>
      <c r="H607" s="635" t="s">
        <v>621</v>
      </c>
      <c r="I607" s="634"/>
      <c r="J607" s="647" t="s">
        <v>1535</v>
      </c>
      <c r="K607" s="647"/>
      <c r="L607" s="646" t="s">
        <v>791</v>
      </c>
      <c r="M607" s="645" t="s">
        <v>75</v>
      </c>
      <c r="N607" s="644" t="str">
        <f>VLOOKUP(C607,[6]K11!$B$3:$K$1202,10,0)</f>
        <v>Không mở</v>
      </c>
      <c r="O607" s="631" t="s">
        <v>2249</v>
      </c>
      <c r="P607" s="643">
        <f>VLOOKUP(C607,[6]K11!$B$3:$J$1202,9,0)</f>
        <v>2</v>
      </c>
      <c r="Q607" s="566"/>
      <c r="R607" s="558">
        <v>601</v>
      </c>
    </row>
    <row r="608" spans="1:19" ht="26.25" customHeight="1" x14ac:dyDescent="0.2">
      <c r="A608" s="639">
        <v>330</v>
      </c>
      <c r="B608" s="631" t="str">
        <f t="shared" si="9"/>
        <v>11.50803132.04</v>
      </c>
      <c r="C608" s="638" t="s">
        <v>1538</v>
      </c>
      <c r="D608" s="631" t="str">
        <f>VLOOKUP(E608,[5]QuyetdinhPCGD!$B$6:$C$1417,2,0)</f>
        <v>0803132</v>
      </c>
      <c r="E608" s="690" t="s">
        <v>1534</v>
      </c>
      <c r="F608" s="636" t="s">
        <v>142</v>
      </c>
      <c r="G608" s="636" t="s">
        <v>8</v>
      </c>
      <c r="H608" s="635" t="s">
        <v>621</v>
      </c>
      <c r="I608" s="634"/>
      <c r="J608" s="647" t="s">
        <v>1535</v>
      </c>
      <c r="K608" s="647"/>
      <c r="L608" s="646" t="s">
        <v>791</v>
      </c>
      <c r="M608" s="645" t="s">
        <v>89</v>
      </c>
      <c r="N608" s="651" t="str">
        <f>VLOOKUP(C608,[6]K11!$B$3:$K$1202,10,0)</f>
        <v>Mở</v>
      </c>
      <c r="O608" s="631" t="s">
        <v>2249</v>
      </c>
      <c r="P608" s="643">
        <f>VLOOKUP(C608,[6]K11!$B$3:$J$1202,9,0)</f>
        <v>21</v>
      </c>
      <c r="Q608" s="566"/>
      <c r="R608" s="558">
        <v>602</v>
      </c>
      <c r="S608" s="558" t="s">
        <v>4627</v>
      </c>
    </row>
    <row r="609" spans="1:20" ht="26.25" customHeight="1" x14ac:dyDescent="0.2">
      <c r="A609" s="639">
        <v>331</v>
      </c>
      <c r="B609" s="631" t="str">
        <f t="shared" si="9"/>
        <v>11.50803132.05</v>
      </c>
      <c r="C609" s="638" t="s">
        <v>1539</v>
      </c>
      <c r="D609" s="631" t="str">
        <f>VLOOKUP(E609,[5]QuyetdinhPCGD!$B$6:$C$1417,2,0)</f>
        <v>0803132</v>
      </c>
      <c r="E609" s="690" t="s">
        <v>1534</v>
      </c>
      <c r="F609" s="636" t="s">
        <v>138</v>
      </c>
      <c r="G609" s="636" t="s">
        <v>8</v>
      </c>
      <c r="H609" s="635" t="s">
        <v>621</v>
      </c>
      <c r="I609" s="634"/>
      <c r="J609" s="647" t="s">
        <v>1535</v>
      </c>
      <c r="K609" s="647"/>
      <c r="L609" s="646" t="s">
        <v>791</v>
      </c>
      <c r="M609" s="645" t="s">
        <v>112</v>
      </c>
      <c r="N609" s="651" t="str">
        <f>VLOOKUP(C609,[6]K11!$B$3:$K$1202,10,0)</f>
        <v>Mở</v>
      </c>
      <c r="O609" s="631" t="s">
        <v>2249</v>
      </c>
      <c r="P609" s="643">
        <f>VLOOKUP(C609,[6]K11!$B$3:$J$1202,9,0)</f>
        <v>19</v>
      </c>
      <c r="Q609" s="566"/>
      <c r="R609" s="558">
        <v>603</v>
      </c>
      <c r="S609" s="558" t="s">
        <v>2472</v>
      </c>
      <c r="T609" s="696"/>
    </row>
    <row r="610" spans="1:20" ht="26.25" customHeight="1" x14ac:dyDescent="0.2">
      <c r="A610" s="639">
        <v>332</v>
      </c>
      <c r="B610" s="631" t="str">
        <f t="shared" si="9"/>
        <v>11.50803132.06</v>
      </c>
      <c r="C610" s="638" t="s">
        <v>1540</v>
      </c>
      <c r="D610" s="631" t="str">
        <f>VLOOKUP(E610,[5]QuyetdinhPCGD!$B$6:$C$1417,2,0)</f>
        <v>0803132</v>
      </c>
      <c r="E610" s="690" t="s">
        <v>1534</v>
      </c>
      <c r="F610" s="662" t="s">
        <v>311</v>
      </c>
      <c r="G610" s="636" t="s">
        <v>8</v>
      </c>
      <c r="H610" s="635" t="s">
        <v>621</v>
      </c>
      <c r="I610" s="634"/>
      <c r="J610" s="647" t="s">
        <v>1535</v>
      </c>
      <c r="K610" s="647"/>
      <c r="L610" s="646" t="s">
        <v>791</v>
      </c>
      <c r="M610" s="645" t="s">
        <v>115</v>
      </c>
      <c r="N610" s="644" t="str">
        <f>VLOOKUP(C610,[6]K11!$B$3:$K$1202,10,0)</f>
        <v>Không mở</v>
      </c>
      <c r="O610" s="631" t="s">
        <v>2249</v>
      </c>
      <c r="P610" s="643">
        <f>VLOOKUP(C610,[6]K11!$B$3:$J$1202,9,0)</f>
        <v>0</v>
      </c>
      <c r="Q610" s="566"/>
      <c r="R610" s="558">
        <v>604</v>
      </c>
      <c r="T610" s="696"/>
    </row>
    <row r="611" spans="1:20" ht="26.25" customHeight="1" x14ac:dyDescent="0.2">
      <c r="A611" s="639">
        <v>333</v>
      </c>
      <c r="B611" s="631" t="str">
        <f t="shared" si="9"/>
        <v>11.50803132.07</v>
      </c>
      <c r="C611" s="638" t="s">
        <v>1541</v>
      </c>
      <c r="D611" s="631" t="str">
        <f>VLOOKUP(E611,[5]QuyetdinhPCGD!$B$6:$C$1417,2,0)</f>
        <v>0803132</v>
      </c>
      <c r="E611" s="690" t="s">
        <v>1534</v>
      </c>
      <c r="F611" s="636" t="s">
        <v>138</v>
      </c>
      <c r="G611" s="636" t="s">
        <v>11</v>
      </c>
      <c r="H611" s="635" t="s">
        <v>621</v>
      </c>
      <c r="I611" s="634"/>
      <c r="J611" s="647" t="s">
        <v>1535</v>
      </c>
      <c r="K611" s="647"/>
      <c r="L611" s="646" t="s">
        <v>791</v>
      </c>
      <c r="M611" s="645" t="s">
        <v>117</v>
      </c>
      <c r="N611" s="651" t="str">
        <f>VLOOKUP(C611,[6]K11!$B$3:$K$1202,10,0)</f>
        <v>Mở</v>
      </c>
      <c r="O611" s="631" t="s">
        <v>2249</v>
      </c>
      <c r="P611" s="643">
        <f>VLOOKUP(C611,[6]K11!$B$3:$J$1202,9,0)</f>
        <v>25</v>
      </c>
      <c r="Q611" s="566"/>
      <c r="R611" s="558">
        <v>605</v>
      </c>
      <c r="S611" s="558" t="s">
        <v>2472</v>
      </c>
    </row>
    <row r="612" spans="1:20" ht="26.25" customHeight="1" x14ac:dyDescent="0.2">
      <c r="A612" s="639">
        <v>334</v>
      </c>
      <c r="B612" s="631" t="str">
        <f t="shared" si="9"/>
        <v>11.50803132.08</v>
      </c>
      <c r="C612" s="638" t="s">
        <v>1542</v>
      </c>
      <c r="D612" s="631" t="str">
        <f>VLOOKUP(E612,[5]QuyetdinhPCGD!$B$6:$C$1417,2,0)</f>
        <v>0803132</v>
      </c>
      <c r="E612" s="690" t="s">
        <v>1534</v>
      </c>
      <c r="F612" s="636" t="s">
        <v>142</v>
      </c>
      <c r="G612" s="636" t="s">
        <v>11</v>
      </c>
      <c r="H612" s="635" t="s">
        <v>621</v>
      </c>
      <c r="I612" s="634"/>
      <c r="J612" s="647" t="s">
        <v>1535</v>
      </c>
      <c r="K612" s="647"/>
      <c r="L612" s="646" t="s">
        <v>791</v>
      </c>
      <c r="M612" s="645" t="s">
        <v>119</v>
      </c>
      <c r="N612" s="651" t="str">
        <f>VLOOKUP(C612,[6]K11!$B$3:$K$1202,10,0)</f>
        <v>Mở</v>
      </c>
      <c r="O612" s="631" t="s">
        <v>2249</v>
      </c>
      <c r="P612" s="643">
        <f>VLOOKUP(C612,[6]K11!$B$3:$J$1202,9,0)</f>
        <v>21</v>
      </c>
      <c r="Q612" s="566"/>
      <c r="R612" s="558">
        <v>606</v>
      </c>
      <c r="S612" s="558" t="s">
        <v>4627</v>
      </c>
    </row>
    <row r="613" spans="1:20" ht="26.25" customHeight="1" x14ac:dyDescent="0.2">
      <c r="A613" s="639">
        <v>335</v>
      </c>
      <c r="B613" s="631" t="str">
        <f t="shared" si="9"/>
        <v>11.50803132.09</v>
      </c>
      <c r="C613" s="638" t="s">
        <v>1543</v>
      </c>
      <c r="D613" s="631" t="str">
        <f>VLOOKUP(E613,[5]QuyetdinhPCGD!$B$6:$C$1417,2,0)</f>
        <v>0803132</v>
      </c>
      <c r="E613" s="690" t="s">
        <v>1534</v>
      </c>
      <c r="F613" s="662" t="s">
        <v>311</v>
      </c>
      <c r="G613" s="636" t="s">
        <v>11</v>
      </c>
      <c r="H613" s="635" t="s">
        <v>621</v>
      </c>
      <c r="I613" s="634"/>
      <c r="J613" s="647" t="s">
        <v>1535</v>
      </c>
      <c r="K613" s="647"/>
      <c r="L613" s="646" t="s">
        <v>791</v>
      </c>
      <c r="M613" s="645" t="s">
        <v>176</v>
      </c>
      <c r="N613" s="644" t="str">
        <f>VLOOKUP(C613,[6]K11!$B$3:$K$1202,10,0)</f>
        <v>Không mở</v>
      </c>
      <c r="O613" s="631" t="s">
        <v>2249</v>
      </c>
      <c r="P613" s="643">
        <f>VLOOKUP(C613,[6]K11!$B$3:$J$1202,9,0)</f>
        <v>0</v>
      </c>
      <c r="Q613" s="566"/>
      <c r="R613" s="558">
        <v>607</v>
      </c>
    </row>
    <row r="614" spans="1:20" ht="26.25" customHeight="1" x14ac:dyDescent="0.2">
      <c r="A614" s="639">
        <v>336</v>
      </c>
      <c r="B614" s="631" t="str">
        <f t="shared" si="9"/>
        <v>11.50803132.10</v>
      </c>
      <c r="C614" s="638" t="s">
        <v>1544</v>
      </c>
      <c r="D614" s="631" t="str">
        <f>VLOOKUP(E614,[5]QuyetdinhPCGD!$B$6:$C$1417,2,0)</f>
        <v>0803132</v>
      </c>
      <c r="E614" s="690" t="s">
        <v>1534</v>
      </c>
      <c r="F614" s="636" t="s">
        <v>142</v>
      </c>
      <c r="G614" s="636" t="s">
        <v>10</v>
      </c>
      <c r="H614" s="635" t="s">
        <v>621</v>
      </c>
      <c r="I614" s="634"/>
      <c r="J614" s="647" t="s">
        <v>1535</v>
      </c>
      <c r="K614" s="647"/>
      <c r="L614" s="646" t="s">
        <v>791</v>
      </c>
      <c r="M614" s="645" t="s">
        <v>180</v>
      </c>
      <c r="N614" s="644" t="str">
        <f>VLOOKUP(C614,[6]K11!$B$3:$K$1202,10,0)</f>
        <v>Không mở</v>
      </c>
      <c r="O614" s="631" t="s">
        <v>2249</v>
      </c>
      <c r="P614" s="643">
        <f>VLOOKUP(C614,[6]K11!$B$3:$J$1202,9,0)</f>
        <v>6</v>
      </c>
      <c r="Q614" s="566"/>
      <c r="R614" s="558">
        <v>608</v>
      </c>
    </row>
    <row r="615" spans="1:20" ht="26.25" customHeight="1" x14ac:dyDescent="0.2">
      <c r="A615" s="639">
        <v>337</v>
      </c>
      <c r="B615" s="631" t="str">
        <f t="shared" si="9"/>
        <v>11.50803132.11</v>
      </c>
      <c r="C615" s="638" t="s">
        <v>1545</v>
      </c>
      <c r="D615" s="631" t="str">
        <f>VLOOKUP(E615,[5]QuyetdinhPCGD!$B$6:$C$1417,2,0)</f>
        <v>0803132</v>
      </c>
      <c r="E615" s="690" t="s">
        <v>1534</v>
      </c>
      <c r="F615" s="636" t="s">
        <v>138</v>
      </c>
      <c r="G615" s="636" t="s">
        <v>10</v>
      </c>
      <c r="H615" s="635" t="s">
        <v>621</v>
      </c>
      <c r="I615" s="634"/>
      <c r="J615" s="647" t="s">
        <v>1535</v>
      </c>
      <c r="K615" s="647"/>
      <c r="L615" s="646" t="s">
        <v>791</v>
      </c>
      <c r="M615" s="645" t="s">
        <v>321</v>
      </c>
      <c r="N615" s="651" t="str">
        <f>VLOOKUP(C615,[6]K11!$B$3:$K$1202,10,0)</f>
        <v>Mở</v>
      </c>
      <c r="O615" s="631" t="s">
        <v>2249</v>
      </c>
      <c r="P615" s="643">
        <f>VLOOKUP(C615,[6]K11!$B$3:$J$1202,9,0)</f>
        <v>25</v>
      </c>
      <c r="Q615" s="566"/>
      <c r="R615" s="558">
        <v>609</v>
      </c>
      <c r="S615" s="558" t="s">
        <v>2472</v>
      </c>
    </row>
    <row r="616" spans="1:20" ht="26.25" customHeight="1" x14ac:dyDescent="0.2">
      <c r="A616" s="639">
        <v>338</v>
      </c>
      <c r="B616" s="631" t="str">
        <f t="shared" si="9"/>
        <v>11.50803132.12</v>
      </c>
      <c r="C616" s="638" t="s">
        <v>1546</v>
      </c>
      <c r="D616" s="631" t="str">
        <f>VLOOKUP(E616,[5]QuyetdinhPCGD!$B$6:$C$1417,2,0)</f>
        <v>0803132</v>
      </c>
      <c r="E616" s="690" t="s">
        <v>1534</v>
      </c>
      <c r="F616" s="662" t="s">
        <v>311</v>
      </c>
      <c r="G616" s="636" t="s">
        <v>10</v>
      </c>
      <c r="H616" s="635" t="s">
        <v>621</v>
      </c>
      <c r="I616" s="634"/>
      <c r="J616" s="647" t="s">
        <v>1535</v>
      </c>
      <c r="K616" s="647"/>
      <c r="L616" s="646" t="s">
        <v>791</v>
      </c>
      <c r="M616" s="645" t="s">
        <v>319</v>
      </c>
      <c r="N616" s="644" t="str">
        <f>VLOOKUP(C616,[6]K11!$B$3:$K$1202,10,0)</f>
        <v>Không mở</v>
      </c>
      <c r="O616" s="631" t="s">
        <v>2249</v>
      </c>
      <c r="P616" s="643">
        <f>VLOOKUP(C616,[6]K11!$B$3:$J$1202,9,0)</f>
        <v>6</v>
      </c>
      <c r="Q616" s="566"/>
      <c r="R616" s="558">
        <v>610</v>
      </c>
    </row>
    <row r="617" spans="1:20" ht="26.25" customHeight="1" x14ac:dyDescent="0.2">
      <c r="A617" s="639">
        <v>339</v>
      </c>
      <c r="B617" s="631" t="str">
        <f t="shared" si="9"/>
        <v>11.50803132.13</v>
      </c>
      <c r="C617" s="638" t="s">
        <v>1547</v>
      </c>
      <c r="D617" s="631" t="str">
        <f>VLOOKUP(E617,[5]QuyetdinhPCGD!$B$6:$C$1417,2,0)</f>
        <v>0803132</v>
      </c>
      <c r="E617" s="690" t="s">
        <v>1534</v>
      </c>
      <c r="F617" s="636" t="s">
        <v>138</v>
      </c>
      <c r="G617" s="636" t="s">
        <v>13</v>
      </c>
      <c r="H617" s="635" t="s">
        <v>621</v>
      </c>
      <c r="I617" s="634"/>
      <c r="J617" s="647" t="s">
        <v>1535</v>
      </c>
      <c r="K617" s="647"/>
      <c r="L617" s="646" t="s">
        <v>791</v>
      </c>
      <c r="M617" s="645" t="s">
        <v>323</v>
      </c>
      <c r="N617" s="644" t="str">
        <f>VLOOKUP(C617,[6]K11!$B$3:$K$1202,10,0)</f>
        <v>Không mở</v>
      </c>
      <c r="O617" s="631" t="s">
        <v>2249</v>
      </c>
      <c r="P617" s="643">
        <f>VLOOKUP(C617,[6]K11!$B$3:$J$1202,9,0)</f>
        <v>0</v>
      </c>
      <c r="Q617" s="566"/>
      <c r="R617" s="558">
        <v>611</v>
      </c>
    </row>
    <row r="618" spans="1:20" ht="26.25" customHeight="1" x14ac:dyDescent="0.2">
      <c r="A618" s="639">
        <v>340</v>
      </c>
      <c r="B618" s="631" t="str">
        <f t="shared" si="9"/>
        <v>11.50803132.14</v>
      </c>
      <c r="C618" s="638" t="s">
        <v>1548</v>
      </c>
      <c r="D618" s="631" t="str">
        <f>VLOOKUP(E618,[5]QuyetdinhPCGD!$B$6:$C$1417,2,0)</f>
        <v>0803132</v>
      </c>
      <c r="E618" s="690" t="s">
        <v>1534</v>
      </c>
      <c r="F618" s="636" t="s">
        <v>142</v>
      </c>
      <c r="G618" s="636" t="s">
        <v>13</v>
      </c>
      <c r="H618" s="635" t="s">
        <v>621</v>
      </c>
      <c r="I618" s="634"/>
      <c r="J618" s="647" t="s">
        <v>1535</v>
      </c>
      <c r="K618" s="647"/>
      <c r="L618" s="646" t="s">
        <v>791</v>
      </c>
      <c r="M618" s="645" t="s">
        <v>346</v>
      </c>
      <c r="N618" s="644" t="str">
        <f>VLOOKUP(C618,[6]K11!$B$3:$K$1202,10,0)</f>
        <v>Không mở</v>
      </c>
      <c r="O618" s="631" t="s">
        <v>2249</v>
      </c>
      <c r="P618" s="643">
        <f>VLOOKUP(C618,[6]K11!$B$3:$J$1202,9,0)</f>
        <v>5</v>
      </c>
      <c r="Q618" s="566"/>
      <c r="R618" s="558">
        <v>612</v>
      </c>
    </row>
    <row r="619" spans="1:20" ht="26.25" customHeight="1" x14ac:dyDescent="0.2">
      <c r="A619" s="639">
        <v>341</v>
      </c>
      <c r="B619" s="631" t="str">
        <f t="shared" si="9"/>
        <v>11.50803132.15</v>
      </c>
      <c r="C619" s="638" t="s">
        <v>1549</v>
      </c>
      <c r="D619" s="631" t="str">
        <f>VLOOKUP(E619,[5]QuyetdinhPCGD!$B$6:$C$1417,2,0)</f>
        <v>0803132</v>
      </c>
      <c r="E619" s="690" t="s">
        <v>1534</v>
      </c>
      <c r="F619" s="662" t="s">
        <v>311</v>
      </c>
      <c r="G619" s="636" t="s">
        <v>13</v>
      </c>
      <c r="H619" s="635" t="s">
        <v>621</v>
      </c>
      <c r="I619" s="634"/>
      <c r="J619" s="647" t="s">
        <v>1535</v>
      </c>
      <c r="K619" s="647"/>
      <c r="L619" s="646" t="s">
        <v>791</v>
      </c>
      <c r="M619" s="645" t="s">
        <v>353</v>
      </c>
      <c r="N619" s="644" t="str">
        <f>VLOOKUP(C619,[6]K11!$B$3:$K$1202,10,0)</f>
        <v>Không mở</v>
      </c>
      <c r="O619" s="631" t="s">
        <v>2249</v>
      </c>
      <c r="P619" s="643">
        <f>VLOOKUP(C619,[6]K11!$B$3:$J$1202,9,0)</f>
        <v>4</v>
      </c>
      <c r="Q619" s="566"/>
      <c r="R619" s="558">
        <v>613</v>
      </c>
    </row>
    <row r="620" spans="1:20" ht="26.25" customHeight="1" x14ac:dyDescent="0.2">
      <c r="A620" s="639">
        <v>342</v>
      </c>
      <c r="B620" s="631" t="str">
        <f t="shared" si="9"/>
        <v>11.50803132.16</v>
      </c>
      <c r="C620" s="638" t="s">
        <v>1550</v>
      </c>
      <c r="D620" s="631" t="str">
        <f>VLOOKUP(E620,[5]QuyetdinhPCGD!$B$6:$C$1417,2,0)</f>
        <v>0803132</v>
      </c>
      <c r="E620" s="690" t="s">
        <v>1534</v>
      </c>
      <c r="F620" s="636" t="s">
        <v>142</v>
      </c>
      <c r="G620" s="636" t="s">
        <v>12</v>
      </c>
      <c r="H620" s="635" t="s">
        <v>621</v>
      </c>
      <c r="I620" s="634"/>
      <c r="J620" s="647" t="s">
        <v>1535</v>
      </c>
      <c r="K620" s="647"/>
      <c r="L620" s="646" t="s">
        <v>791</v>
      </c>
      <c r="M620" s="645" t="s">
        <v>355</v>
      </c>
      <c r="N620" s="644" t="str">
        <f>VLOOKUP(C620,[6]K11!$B$3:$K$1202,10,0)</f>
        <v>Không mở</v>
      </c>
      <c r="O620" s="631" t="s">
        <v>2249</v>
      </c>
      <c r="P620" s="643">
        <f>VLOOKUP(C620,[6]K11!$B$3:$J$1202,9,0)</f>
        <v>0</v>
      </c>
      <c r="Q620" s="566"/>
      <c r="R620" s="558">
        <v>614</v>
      </c>
    </row>
    <row r="621" spans="1:20" ht="26.25" customHeight="1" x14ac:dyDescent="0.2">
      <c r="A621" s="639">
        <v>343</v>
      </c>
      <c r="B621" s="631" t="str">
        <f t="shared" si="9"/>
        <v>11.50803132.17</v>
      </c>
      <c r="C621" s="638" t="s">
        <v>1551</v>
      </c>
      <c r="D621" s="631" t="str">
        <f>VLOOKUP(E621,[5]QuyetdinhPCGD!$B$6:$C$1417,2,0)</f>
        <v>0803132</v>
      </c>
      <c r="E621" s="690" t="s">
        <v>1534</v>
      </c>
      <c r="F621" s="636" t="s">
        <v>138</v>
      </c>
      <c r="G621" s="636" t="s">
        <v>12</v>
      </c>
      <c r="H621" s="635" t="s">
        <v>621</v>
      </c>
      <c r="I621" s="634"/>
      <c r="J621" s="647" t="s">
        <v>1535</v>
      </c>
      <c r="K621" s="647"/>
      <c r="L621" s="646" t="s">
        <v>791</v>
      </c>
      <c r="M621" s="645" t="s">
        <v>358</v>
      </c>
      <c r="N621" s="644" t="str">
        <f>VLOOKUP(C621,[6]K11!$B$3:$K$1202,10,0)</f>
        <v>Không mở</v>
      </c>
      <c r="O621" s="631" t="s">
        <v>2249</v>
      </c>
      <c r="P621" s="643">
        <f>VLOOKUP(C621,[6]K11!$B$3:$J$1202,9,0)</f>
        <v>5</v>
      </c>
      <c r="Q621" s="566"/>
      <c r="R621" s="558">
        <v>615</v>
      </c>
    </row>
    <row r="622" spans="1:20" ht="26.25" customHeight="1" x14ac:dyDescent="0.2">
      <c r="A622" s="639">
        <v>344</v>
      </c>
      <c r="B622" s="631" t="str">
        <f t="shared" si="9"/>
        <v>11.50803132.18</v>
      </c>
      <c r="C622" s="638" t="s">
        <v>1552</v>
      </c>
      <c r="D622" s="631" t="str">
        <f>VLOOKUP(E622,[5]QuyetdinhPCGD!$B$6:$C$1417,2,0)</f>
        <v>0803132</v>
      </c>
      <c r="E622" s="690" t="s">
        <v>1534</v>
      </c>
      <c r="F622" s="662" t="s">
        <v>311</v>
      </c>
      <c r="G622" s="636" t="s">
        <v>12</v>
      </c>
      <c r="H622" s="635" t="s">
        <v>621</v>
      </c>
      <c r="I622" s="634"/>
      <c r="J622" s="647" t="s">
        <v>1535</v>
      </c>
      <c r="K622" s="647"/>
      <c r="L622" s="646" t="s">
        <v>791</v>
      </c>
      <c r="M622" s="645" t="s">
        <v>360</v>
      </c>
      <c r="N622" s="644" t="str">
        <f>VLOOKUP(C622,[6]K11!$B$3:$K$1202,10,0)</f>
        <v>Không mở</v>
      </c>
      <c r="O622" s="631" t="s">
        <v>2249</v>
      </c>
      <c r="P622" s="643">
        <f>VLOOKUP(C622,[6]K11!$B$3:$J$1202,9,0)</f>
        <v>0</v>
      </c>
      <c r="Q622" s="566"/>
      <c r="R622" s="558">
        <v>616</v>
      </c>
    </row>
    <row r="623" spans="1:20" ht="26.25" customHeight="1" x14ac:dyDescent="0.2">
      <c r="A623" s="639">
        <v>345</v>
      </c>
      <c r="B623" s="631" t="str">
        <f t="shared" si="9"/>
        <v>11.50803132.19</v>
      </c>
      <c r="C623" s="638" t="s">
        <v>1553</v>
      </c>
      <c r="D623" s="631" t="str">
        <f>VLOOKUP(E623,[5]QuyetdinhPCGD!$B$6:$C$1417,2,0)</f>
        <v>0803132</v>
      </c>
      <c r="E623" s="690" t="s">
        <v>1534</v>
      </c>
      <c r="F623" s="636" t="s">
        <v>138</v>
      </c>
      <c r="G623" s="636" t="s">
        <v>13</v>
      </c>
      <c r="H623" s="635" t="s">
        <v>621</v>
      </c>
      <c r="I623" s="634"/>
      <c r="J623" s="647" t="s">
        <v>1535</v>
      </c>
      <c r="K623" s="647"/>
      <c r="L623" s="646" t="s">
        <v>791</v>
      </c>
      <c r="M623" s="645" t="s">
        <v>363</v>
      </c>
      <c r="N623" s="644" t="str">
        <f>VLOOKUP(C623,[6]K11!$B$3:$K$1202,10,0)</f>
        <v>Không mở</v>
      </c>
      <c r="O623" s="631" t="s">
        <v>2249</v>
      </c>
      <c r="P623" s="643">
        <f>VLOOKUP(C623,[6]K11!$B$3:$J$1202,9,0)</f>
        <v>0</v>
      </c>
      <c r="Q623" s="566"/>
      <c r="R623" s="558">
        <v>617</v>
      </c>
    </row>
    <row r="624" spans="1:20" ht="26.25" customHeight="1" x14ac:dyDescent="0.2">
      <c r="A624" s="639">
        <v>346</v>
      </c>
      <c r="B624" s="631" t="str">
        <f t="shared" si="9"/>
        <v>11.50803132.20</v>
      </c>
      <c r="C624" s="638" t="s">
        <v>1554</v>
      </c>
      <c r="D624" s="631" t="str">
        <f>VLOOKUP(E624,[5]QuyetdinhPCGD!$B$6:$C$1417,2,0)</f>
        <v>0803132</v>
      </c>
      <c r="E624" s="690" t="s">
        <v>1534</v>
      </c>
      <c r="F624" s="636" t="s">
        <v>142</v>
      </c>
      <c r="G624" s="636" t="s">
        <v>13</v>
      </c>
      <c r="H624" s="635" t="s">
        <v>621</v>
      </c>
      <c r="I624" s="634"/>
      <c r="J624" s="647" t="s">
        <v>1535</v>
      </c>
      <c r="K624" s="647"/>
      <c r="L624" s="646" t="s">
        <v>791</v>
      </c>
      <c r="M624" s="645" t="s">
        <v>365</v>
      </c>
      <c r="N624" s="644" t="str">
        <f>VLOOKUP(C624,[6]K11!$B$3:$K$1202,10,0)</f>
        <v>Không mở</v>
      </c>
      <c r="O624" s="631" t="s">
        <v>2249</v>
      </c>
      <c r="P624" s="643">
        <f>VLOOKUP(C624,[6]K11!$B$3:$J$1202,9,0)</f>
        <v>0</v>
      </c>
      <c r="Q624" s="566"/>
      <c r="R624" s="558">
        <v>618</v>
      </c>
    </row>
    <row r="625" spans="1:19" ht="26.25" customHeight="1" x14ac:dyDescent="0.2">
      <c r="A625" s="639">
        <v>347</v>
      </c>
      <c r="B625" s="631" t="str">
        <f t="shared" si="9"/>
        <v>11.50703173.01</v>
      </c>
      <c r="C625" s="638" t="s">
        <v>1563</v>
      </c>
      <c r="D625" s="631" t="str">
        <f>VLOOKUP(E625,[5]QuyetdinhPCGD!$B$6:$C$1417,2,0)</f>
        <v>0703173</v>
      </c>
      <c r="E625" s="659" t="s">
        <v>1564</v>
      </c>
      <c r="F625" s="636" t="s">
        <v>138</v>
      </c>
      <c r="G625" s="636" t="s">
        <v>8</v>
      </c>
      <c r="H625" s="635" t="s">
        <v>1565</v>
      </c>
      <c r="I625" s="634"/>
      <c r="J625" s="647" t="s">
        <v>1535</v>
      </c>
      <c r="K625" s="647"/>
      <c r="L625" s="646" t="s">
        <v>1566</v>
      </c>
      <c r="M625" s="645" t="s">
        <v>62</v>
      </c>
      <c r="N625" s="651" t="str">
        <f>VLOOKUP(C625,[6]K11!$B$3:$K$1202,10,0)</f>
        <v>Mở</v>
      </c>
      <c r="O625" s="631" t="s">
        <v>2249</v>
      </c>
      <c r="P625" s="643">
        <f>VLOOKUP(C625,[6]K11!$B$3:$J$1202,9,0)</f>
        <v>30</v>
      </c>
      <c r="Q625" s="566"/>
      <c r="R625" s="558">
        <v>619</v>
      </c>
      <c r="S625" s="558" t="s">
        <v>2472</v>
      </c>
    </row>
    <row r="626" spans="1:19" ht="26.25" customHeight="1" x14ac:dyDescent="0.2">
      <c r="A626" s="639">
        <v>348</v>
      </c>
      <c r="B626" s="631" t="str">
        <f t="shared" si="9"/>
        <v>11.50703173.02</v>
      </c>
      <c r="C626" s="638" t="s">
        <v>1567</v>
      </c>
      <c r="D626" s="631" t="str">
        <f>VLOOKUP(E626,[5]QuyetdinhPCGD!$B$6:$C$1417,2,0)</f>
        <v>0703173</v>
      </c>
      <c r="E626" s="659" t="s">
        <v>1564</v>
      </c>
      <c r="F626" s="636" t="s">
        <v>142</v>
      </c>
      <c r="G626" s="636" t="s">
        <v>8</v>
      </c>
      <c r="H626" s="635" t="s">
        <v>1565</v>
      </c>
      <c r="I626" s="634"/>
      <c r="J626" s="647" t="s">
        <v>1535</v>
      </c>
      <c r="K626" s="647"/>
      <c r="L626" s="646" t="s">
        <v>1566</v>
      </c>
      <c r="M626" s="645" t="s">
        <v>70</v>
      </c>
      <c r="N626" s="651" t="str">
        <f>VLOOKUP(C626,[6]K11!$B$3:$K$1202,10,0)</f>
        <v>Mở</v>
      </c>
      <c r="O626" s="631" t="s">
        <v>2249</v>
      </c>
      <c r="P626" s="643">
        <f>VLOOKUP(C626,[6]K11!$B$3:$J$1202,9,0)</f>
        <v>29</v>
      </c>
      <c r="Q626" s="566"/>
      <c r="R626" s="558">
        <v>620</v>
      </c>
      <c r="S626" s="558" t="s">
        <v>4627</v>
      </c>
    </row>
    <row r="627" spans="1:19" ht="26.25" customHeight="1" x14ac:dyDescent="0.2">
      <c r="A627" s="639">
        <v>349</v>
      </c>
      <c r="B627" s="631" t="str">
        <f t="shared" si="9"/>
        <v>11.50703173.03</v>
      </c>
      <c r="C627" s="638" t="s">
        <v>1568</v>
      </c>
      <c r="D627" s="631" t="str">
        <f>VLOOKUP(E627,[5]QuyetdinhPCGD!$B$6:$C$1417,2,0)</f>
        <v>0703173</v>
      </c>
      <c r="E627" s="659" t="s">
        <v>1564</v>
      </c>
      <c r="F627" s="662" t="s">
        <v>311</v>
      </c>
      <c r="G627" s="636" t="s">
        <v>8</v>
      </c>
      <c r="H627" s="635" t="s">
        <v>1565</v>
      </c>
      <c r="I627" s="634"/>
      <c r="J627" s="647" t="s">
        <v>1535</v>
      </c>
      <c r="K627" s="647"/>
      <c r="L627" s="646" t="s">
        <v>1566</v>
      </c>
      <c r="M627" s="645" t="s">
        <v>75</v>
      </c>
      <c r="N627" s="644" t="str">
        <f>VLOOKUP(C627,[6]K11!$B$3:$K$1202,10,0)</f>
        <v>Không mở</v>
      </c>
      <c r="O627" s="631" t="s">
        <v>2249</v>
      </c>
      <c r="P627" s="643">
        <f>VLOOKUP(C627,[6]K11!$B$3:$J$1202,9,0)</f>
        <v>0</v>
      </c>
      <c r="Q627" s="566"/>
      <c r="R627" s="558">
        <v>621</v>
      </c>
    </row>
    <row r="628" spans="1:19" ht="26.25" customHeight="1" x14ac:dyDescent="0.2">
      <c r="A628" s="639">
        <v>350</v>
      </c>
      <c r="B628" s="631" t="str">
        <f t="shared" si="9"/>
        <v>11.50703173.04</v>
      </c>
      <c r="C628" s="638" t="s">
        <v>1569</v>
      </c>
      <c r="D628" s="631" t="str">
        <f>VLOOKUP(E628,[5]QuyetdinhPCGD!$B$6:$C$1417,2,0)</f>
        <v>0703173</v>
      </c>
      <c r="E628" s="659" t="s">
        <v>1564</v>
      </c>
      <c r="F628" s="636" t="s">
        <v>142</v>
      </c>
      <c r="G628" s="636" t="s">
        <v>9</v>
      </c>
      <c r="H628" s="635" t="s">
        <v>1565</v>
      </c>
      <c r="I628" s="634"/>
      <c r="J628" s="647" t="s">
        <v>1535</v>
      </c>
      <c r="K628" s="647"/>
      <c r="L628" s="646" t="s">
        <v>1566</v>
      </c>
      <c r="M628" s="645" t="s">
        <v>89</v>
      </c>
      <c r="N628" s="651" t="str">
        <f>VLOOKUP(C628,[6]K11!$B$3:$K$1202,10,0)</f>
        <v>Mở</v>
      </c>
      <c r="O628" s="631" t="s">
        <v>2249</v>
      </c>
      <c r="P628" s="643">
        <f>VLOOKUP(C628,[6]K11!$B$3:$J$1202,9,0)</f>
        <v>30</v>
      </c>
      <c r="Q628" s="566"/>
      <c r="R628" s="558">
        <v>622</v>
      </c>
      <c r="S628" s="558" t="s">
        <v>4627</v>
      </c>
    </row>
    <row r="629" spans="1:19" ht="26.25" customHeight="1" x14ac:dyDescent="0.2">
      <c r="A629" s="639">
        <v>351</v>
      </c>
      <c r="B629" s="631" t="str">
        <f t="shared" si="9"/>
        <v>11.50703173.05</v>
      </c>
      <c r="C629" s="638" t="s">
        <v>1570</v>
      </c>
      <c r="D629" s="631" t="str">
        <f>VLOOKUP(E629,[5]QuyetdinhPCGD!$B$6:$C$1417,2,0)</f>
        <v>0703173</v>
      </c>
      <c r="E629" s="659" t="s">
        <v>1564</v>
      </c>
      <c r="F629" s="636" t="s">
        <v>138</v>
      </c>
      <c r="G629" s="636" t="s">
        <v>9</v>
      </c>
      <c r="H629" s="635" t="s">
        <v>1565</v>
      </c>
      <c r="I629" s="634"/>
      <c r="J629" s="647" t="s">
        <v>1535</v>
      </c>
      <c r="K629" s="647"/>
      <c r="L629" s="646" t="s">
        <v>1566</v>
      </c>
      <c r="M629" s="645" t="s">
        <v>112</v>
      </c>
      <c r="N629" s="651" t="str">
        <f>VLOOKUP(C629,[6]K11!$B$3:$K$1202,10,0)</f>
        <v>Mở</v>
      </c>
      <c r="O629" s="631" t="s">
        <v>2249</v>
      </c>
      <c r="P629" s="643">
        <f>VLOOKUP(C629,[6]K11!$B$3:$J$1202,9,0)</f>
        <v>30</v>
      </c>
      <c r="Q629" s="566"/>
      <c r="R629" s="558">
        <v>623</v>
      </c>
      <c r="S629" s="558" t="s">
        <v>2472</v>
      </c>
    </row>
    <row r="630" spans="1:19" ht="26.25" customHeight="1" x14ac:dyDescent="0.2">
      <c r="A630" s="639">
        <v>352</v>
      </c>
      <c r="B630" s="631" t="str">
        <f t="shared" si="9"/>
        <v>11.50703173.06</v>
      </c>
      <c r="C630" s="638" t="s">
        <v>1571</v>
      </c>
      <c r="D630" s="631" t="str">
        <f>VLOOKUP(E630,[5]QuyetdinhPCGD!$B$6:$C$1417,2,0)</f>
        <v>0703173</v>
      </c>
      <c r="E630" s="659" t="s">
        <v>1564</v>
      </c>
      <c r="F630" s="662" t="s">
        <v>311</v>
      </c>
      <c r="G630" s="636" t="s">
        <v>9</v>
      </c>
      <c r="H630" s="635" t="s">
        <v>1565</v>
      </c>
      <c r="I630" s="634"/>
      <c r="J630" s="647" t="s">
        <v>1535</v>
      </c>
      <c r="K630" s="647"/>
      <c r="L630" s="646" t="s">
        <v>1566</v>
      </c>
      <c r="M630" s="645" t="s">
        <v>115</v>
      </c>
      <c r="N630" s="644" t="str">
        <f>VLOOKUP(C630,[6]K11!$B$3:$K$1202,10,0)</f>
        <v>Không mở</v>
      </c>
      <c r="O630" s="631" t="s">
        <v>2249</v>
      </c>
      <c r="P630" s="643">
        <f>VLOOKUP(C630,[6]K11!$B$3:$J$1202,9,0)</f>
        <v>1</v>
      </c>
      <c r="Q630" s="566"/>
      <c r="R630" s="558">
        <v>624</v>
      </c>
    </row>
    <row r="631" spans="1:19" ht="26.25" customHeight="1" x14ac:dyDescent="0.2">
      <c r="A631" s="639">
        <v>353</v>
      </c>
      <c r="B631" s="631" t="str">
        <f t="shared" si="9"/>
        <v>11.50703173.07</v>
      </c>
      <c r="C631" s="638" t="s">
        <v>1572</v>
      </c>
      <c r="D631" s="631" t="str">
        <f>VLOOKUP(E631,[5]QuyetdinhPCGD!$B$6:$C$1417,2,0)</f>
        <v>0703173</v>
      </c>
      <c r="E631" s="659" t="s">
        <v>1564</v>
      </c>
      <c r="F631" s="636" t="s">
        <v>138</v>
      </c>
      <c r="G631" s="636" t="s">
        <v>10</v>
      </c>
      <c r="H631" s="635" t="s">
        <v>1565</v>
      </c>
      <c r="I631" s="634"/>
      <c r="J631" s="647" t="s">
        <v>1535</v>
      </c>
      <c r="K631" s="647"/>
      <c r="L631" s="646" t="s">
        <v>1566</v>
      </c>
      <c r="M631" s="645" t="s">
        <v>117</v>
      </c>
      <c r="N631" s="651" t="str">
        <f>VLOOKUP(C631,[6]K11!$B$3:$K$1202,10,0)</f>
        <v>Mở</v>
      </c>
      <c r="O631" s="631" t="s">
        <v>2249</v>
      </c>
      <c r="P631" s="643">
        <f>VLOOKUP(C631,[6]K11!$B$3:$J$1202,9,0)</f>
        <v>30</v>
      </c>
      <c r="Q631" s="566"/>
      <c r="R631" s="558">
        <v>625</v>
      </c>
      <c r="S631" s="558" t="s">
        <v>2472</v>
      </c>
    </row>
    <row r="632" spans="1:19" ht="26.25" customHeight="1" x14ac:dyDescent="0.2">
      <c r="A632" s="639">
        <v>354</v>
      </c>
      <c r="B632" s="631" t="str">
        <f t="shared" si="9"/>
        <v>11.50703173.08</v>
      </c>
      <c r="C632" s="638" t="s">
        <v>1573</v>
      </c>
      <c r="D632" s="631" t="str">
        <f>VLOOKUP(E632,[5]QuyetdinhPCGD!$B$6:$C$1417,2,0)</f>
        <v>0703173</v>
      </c>
      <c r="E632" s="659" t="s">
        <v>1564</v>
      </c>
      <c r="F632" s="636" t="s">
        <v>142</v>
      </c>
      <c r="G632" s="636" t="s">
        <v>10</v>
      </c>
      <c r="H632" s="635" t="s">
        <v>1565</v>
      </c>
      <c r="I632" s="634"/>
      <c r="J632" s="647" t="s">
        <v>1535</v>
      </c>
      <c r="K632" s="647"/>
      <c r="L632" s="646" t="s">
        <v>1566</v>
      </c>
      <c r="M632" s="645" t="s">
        <v>119</v>
      </c>
      <c r="N632" s="651" t="str">
        <f>VLOOKUP(C632,[6]K11!$B$3:$K$1202,10,0)</f>
        <v>Mở</v>
      </c>
      <c r="O632" s="631" t="s">
        <v>2249</v>
      </c>
      <c r="P632" s="643">
        <f>VLOOKUP(C632,[6]K11!$B$3:$J$1202,9,0)</f>
        <v>30</v>
      </c>
      <c r="Q632" s="566"/>
      <c r="R632" s="558">
        <v>626</v>
      </c>
      <c r="S632" s="558" t="s">
        <v>4627</v>
      </c>
    </row>
    <row r="633" spans="1:19" ht="26.25" customHeight="1" x14ac:dyDescent="0.2">
      <c r="A633" s="639">
        <v>355</v>
      </c>
      <c r="B633" s="631" t="str">
        <f t="shared" si="9"/>
        <v>11.50703173.09</v>
      </c>
      <c r="C633" s="638" t="s">
        <v>1574</v>
      </c>
      <c r="D633" s="631" t="str">
        <f>VLOOKUP(E633,[5]QuyetdinhPCGD!$B$6:$C$1417,2,0)</f>
        <v>0703173</v>
      </c>
      <c r="E633" s="659" t="s">
        <v>1564</v>
      </c>
      <c r="F633" s="662" t="s">
        <v>311</v>
      </c>
      <c r="G633" s="636" t="s">
        <v>10</v>
      </c>
      <c r="H633" s="635" t="s">
        <v>1565</v>
      </c>
      <c r="I633" s="634"/>
      <c r="J633" s="647" t="s">
        <v>1535</v>
      </c>
      <c r="K633" s="647"/>
      <c r="L633" s="646" t="s">
        <v>1566</v>
      </c>
      <c r="M633" s="645" t="s">
        <v>176</v>
      </c>
      <c r="N633" s="651" t="str">
        <f>VLOOKUP(C633,[6]K11!$B$3:$K$1202,10,0)</f>
        <v>Mở</v>
      </c>
      <c r="O633" s="631" t="s">
        <v>2249</v>
      </c>
      <c r="P633" s="643">
        <f>VLOOKUP(C633,[6]K11!$B$3:$J$1202,9,0)</f>
        <v>30</v>
      </c>
      <c r="Q633" s="566"/>
      <c r="R633" s="558">
        <v>627</v>
      </c>
      <c r="S633" s="558" t="s">
        <v>4664</v>
      </c>
    </row>
    <row r="634" spans="1:19" ht="26.25" customHeight="1" x14ac:dyDescent="0.2">
      <c r="A634" s="639">
        <v>356</v>
      </c>
      <c r="B634" s="631" t="str">
        <f t="shared" si="9"/>
        <v>11.50703173.10</v>
      </c>
      <c r="C634" s="638" t="s">
        <v>1575</v>
      </c>
      <c r="D634" s="631" t="str">
        <f>VLOOKUP(E634,[5]QuyetdinhPCGD!$B$6:$C$1417,2,0)</f>
        <v>0703173</v>
      </c>
      <c r="E634" s="659" t="s">
        <v>1564</v>
      </c>
      <c r="F634" s="636" t="s">
        <v>142</v>
      </c>
      <c r="G634" s="636" t="s">
        <v>11</v>
      </c>
      <c r="H634" s="635" t="s">
        <v>1565</v>
      </c>
      <c r="I634" s="634"/>
      <c r="J634" s="647" t="s">
        <v>1535</v>
      </c>
      <c r="K634" s="647"/>
      <c r="L634" s="646" t="s">
        <v>1566</v>
      </c>
      <c r="M634" s="645" t="s">
        <v>180</v>
      </c>
      <c r="N634" s="651" t="str">
        <f>VLOOKUP(C634,[6]K11!$B$3:$K$1202,10,0)</f>
        <v>Mở</v>
      </c>
      <c r="O634" s="631" t="s">
        <v>2249</v>
      </c>
      <c r="P634" s="643">
        <f>VLOOKUP(C634,[6]K11!$B$3:$J$1202,9,0)</f>
        <v>30</v>
      </c>
      <c r="Q634" s="566"/>
      <c r="R634" s="558">
        <v>628</v>
      </c>
      <c r="S634" s="558" t="s">
        <v>4627</v>
      </c>
    </row>
    <row r="635" spans="1:19" ht="26.25" customHeight="1" x14ac:dyDescent="0.2">
      <c r="A635" s="639">
        <v>357</v>
      </c>
      <c r="B635" s="631" t="str">
        <f t="shared" si="9"/>
        <v>11.50703173.11</v>
      </c>
      <c r="C635" s="638" t="s">
        <v>1576</v>
      </c>
      <c r="D635" s="631" t="str">
        <f>VLOOKUP(E635,[5]QuyetdinhPCGD!$B$6:$C$1417,2,0)</f>
        <v>0703173</v>
      </c>
      <c r="E635" s="659" t="s">
        <v>1564</v>
      </c>
      <c r="F635" s="636" t="s">
        <v>138</v>
      </c>
      <c r="G635" s="636" t="s">
        <v>11</v>
      </c>
      <c r="H635" s="635" t="s">
        <v>1565</v>
      </c>
      <c r="I635" s="634"/>
      <c r="J635" s="647" t="s">
        <v>1535</v>
      </c>
      <c r="K635" s="647"/>
      <c r="L635" s="646" t="s">
        <v>1566</v>
      </c>
      <c r="M635" s="645" t="s">
        <v>321</v>
      </c>
      <c r="N635" s="651" t="str">
        <f>VLOOKUP(C635,[6]K11!$B$3:$K$1202,10,0)</f>
        <v>Mở</v>
      </c>
      <c r="O635" s="631" t="s">
        <v>2249</v>
      </c>
      <c r="P635" s="643">
        <f>VLOOKUP(C635,[6]K11!$B$3:$J$1202,9,0)</f>
        <v>30</v>
      </c>
      <c r="Q635" s="566"/>
      <c r="R635" s="558">
        <v>629</v>
      </c>
      <c r="S635" s="558" t="s">
        <v>2472</v>
      </c>
    </row>
    <row r="636" spans="1:19" ht="26.25" customHeight="1" x14ac:dyDescent="0.2">
      <c r="A636" s="639">
        <v>358</v>
      </c>
      <c r="B636" s="631" t="str">
        <f t="shared" si="9"/>
        <v>11.50703173.12</v>
      </c>
      <c r="C636" s="638" t="s">
        <v>1577</v>
      </c>
      <c r="D636" s="631" t="str">
        <f>VLOOKUP(E636,[5]QuyetdinhPCGD!$B$6:$C$1417,2,0)</f>
        <v>0703173</v>
      </c>
      <c r="E636" s="659" t="s">
        <v>1564</v>
      </c>
      <c r="F636" s="662" t="s">
        <v>311</v>
      </c>
      <c r="G636" s="636" t="s">
        <v>11</v>
      </c>
      <c r="H636" s="635" t="s">
        <v>1565</v>
      </c>
      <c r="I636" s="634"/>
      <c r="J636" s="647" t="s">
        <v>1535</v>
      </c>
      <c r="K636" s="647"/>
      <c r="L636" s="646" t="s">
        <v>1566</v>
      </c>
      <c r="M636" s="645" t="s">
        <v>319</v>
      </c>
      <c r="N636" s="644" t="str">
        <f>VLOOKUP(C636,[6]K11!$B$3:$K$1202,10,0)</f>
        <v>Không mở</v>
      </c>
      <c r="O636" s="631" t="s">
        <v>2249</v>
      </c>
      <c r="P636" s="643">
        <f>VLOOKUP(C636,[6]K11!$B$3:$J$1202,9,0)</f>
        <v>1</v>
      </c>
      <c r="Q636" s="566"/>
      <c r="R636" s="558">
        <v>630</v>
      </c>
    </row>
    <row r="637" spans="1:19" ht="26.25" customHeight="1" x14ac:dyDescent="0.2">
      <c r="A637" s="639">
        <v>359</v>
      </c>
      <c r="B637" s="631" t="str">
        <f t="shared" si="9"/>
        <v>11.50703173.13</v>
      </c>
      <c r="C637" s="638" t="s">
        <v>1578</v>
      </c>
      <c r="D637" s="631" t="str">
        <f>VLOOKUP(E637,[5]QuyetdinhPCGD!$B$6:$C$1417,2,0)</f>
        <v>0703173</v>
      </c>
      <c r="E637" s="659" t="s">
        <v>1564</v>
      </c>
      <c r="F637" s="636" t="s">
        <v>138</v>
      </c>
      <c r="G637" s="636" t="s">
        <v>12</v>
      </c>
      <c r="H637" s="635" t="s">
        <v>1565</v>
      </c>
      <c r="I637" s="634"/>
      <c r="J637" s="647" t="s">
        <v>1535</v>
      </c>
      <c r="K637" s="647"/>
      <c r="L637" s="646" t="s">
        <v>1566</v>
      </c>
      <c r="M637" s="645" t="s">
        <v>323</v>
      </c>
      <c r="N637" s="651" t="str">
        <f>VLOOKUP(C637,[6]K11!$B$3:$K$1202,10,0)</f>
        <v>Mở</v>
      </c>
      <c r="O637" s="631" t="s">
        <v>2249</v>
      </c>
      <c r="P637" s="643">
        <f>VLOOKUP(C637,[6]K11!$B$3:$J$1202,9,0)</f>
        <v>30</v>
      </c>
      <c r="Q637" s="566"/>
      <c r="R637" s="558">
        <v>631</v>
      </c>
      <c r="S637" s="558" t="s">
        <v>2472</v>
      </c>
    </row>
    <row r="638" spans="1:19" ht="26.25" customHeight="1" x14ac:dyDescent="0.2">
      <c r="A638" s="639">
        <v>360</v>
      </c>
      <c r="B638" s="631" t="str">
        <f t="shared" si="9"/>
        <v>11.50703173.14</v>
      </c>
      <c r="C638" s="638" t="s">
        <v>1579</v>
      </c>
      <c r="D638" s="631" t="str">
        <f>VLOOKUP(E638,[5]QuyetdinhPCGD!$B$6:$C$1417,2,0)</f>
        <v>0703173</v>
      </c>
      <c r="E638" s="659" t="s">
        <v>1564</v>
      </c>
      <c r="F638" s="636" t="s">
        <v>142</v>
      </c>
      <c r="G638" s="636" t="s">
        <v>12</v>
      </c>
      <c r="H638" s="635" t="s">
        <v>1565</v>
      </c>
      <c r="I638" s="634"/>
      <c r="J638" s="647" t="s">
        <v>1535</v>
      </c>
      <c r="K638" s="647"/>
      <c r="L638" s="646" t="s">
        <v>1566</v>
      </c>
      <c r="M638" s="645" t="s">
        <v>346</v>
      </c>
      <c r="N638" s="651" t="str">
        <f>VLOOKUP(C638,[6]K11!$B$3:$K$1202,10,0)</f>
        <v>Mở</v>
      </c>
      <c r="O638" s="631" t="s">
        <v>2249</v>
      </c>
      <c r="P638" s="643">
        <f>VLOOKUP(C638,[6]K11!$B$3:$J$1202,9,0)</f>
        <v>30</v>
      </c>
      <c r="Q638" s="566"/>
      <c r="R638" s="558">
        <v>632</v>
      </c>
      <c r="S638" s="558" t="s">
        <v>4627</v>
      </c>
    </row>
    <row r="639" spans="1:19" ht="26.25" customHeight="1" x14ac:dyDescent="0.2">
      <c r="A639" s="639">
        <v>361</v>
      </c>
      <c r="B639" s="631" t="str">
        <f t="shared" si="9"/>
        <v>11.50703173.15</v>
      </c>
      <c r="C639" s="638" t="s">
        <v>1580</v>
      </c>
      <c r="D639" s="631" t="str">
        <f>VLOOKUP(E639,[5]QuyetdinhPCGD!$B$6:$C$1417,2,0)</f>
        <v>0703173</v>
      </c>
      <c r="E639" s="659" t="s">
        <v>1564</v>
      </c>
      <c r="F639" s="662" t="s">
        <v>311</v>
      </c>
      <c r="G639" s="636" t="s">
        <v>12</v>
      </c>
      <c r="H639" s="635" t="s">
        <v>1565</v>
      </c>
      <c r="I639" s="634"/>
      <c r="J639" s="647" t="s">
        <v>1535</v>
      </c>
      <c r="K639" s="647"/>
      <c r="L639" s="646" t="s">
        <v>1566</v>
      </c>
      <c r="M639" s="645" t="s">
        <v>353</v>
      </c>
      <c r="N639" s="651" t="str">
        <f>VLOOKUP(C639,[6]K11!$B$3:$K$1202,10,0)</f>
        <v>Mở</v>
      </c>
      <c r="O639" s="631" t="s">
        <v>2249</v>
      </c>
      <c r="P639" s="643">
        <f>VLOOKUP(C639,[6]K11!$B$3:$J$1202,9,0)</f>
        <v>22</v>
      </c>
      <c r="Q639" s="566"/>
      <c r="R639" s="558">
        <v>633</v>
      </c>
      <c r="S639" s="558" t="s">
        <v>4664</v>
      </c>
    </row>
    <row r="640" spans="1:19" ht="26.25" customHeight="1" x14ac:dyDescent="0.2">
      <c r="A640" s="639">
        <v>362</v>
      </c>
      <c r="B640" s="631" t="str">
        <f t="shared" si="9"/>
        <v>11.50703173.16</v>
      </c>
      <c r="C640" s="638" t="s">
        <v>1581</v>
      </c>
      <c r="D640" s="631" t="str">
        <f>VLOOKUP(E640,[5]QuyetdinhPCGD!$B$6:$C$1417,2,0)</f>
        <v>0703173</v>
      </c>
      <c r="E640" s="659" t="s">
        <v>1564</v>
      </c>
      <c r="F640" s="636" t="s">
        <v>142</v>
      </c>
      <c r="G640" s="636" t="s">
        <v>13</v>
      </c>
      <c r="H640" s="635" t="s">
        <v>1565</v>
      </c>
      <c r="I640" s="634"/>
      <c r="J640" s="647" t="s">
        <v>1535</v>
      </c>
      <c r="K640" s="647"/>
      <c r="L640" s="646" t="s">
        <v>1566</v>
      </c>
      <c r="M640" s="645" t="s">
        <v>355</v>
      </c>
      <c r="N640" s="644" t="str">
        <f>VLOOKUP(C640,[6]K11!$B$3:$K$1202,10,0)</f>
        <v>Không mở</v>
      </c>
      <c r="O640" s="631" t="s">
        <v>2249</v>
      </c>
      <c r="P640" s="643">
        <f>VLOOKUP(C640,[6]K11!$B$3:$J$1202,9,0)</f>
        <v>1</v>
      </c>
      <c r="Q640" s="566"/>
      <c r="R640" s="558">
        <v>634</v>
      </c>
    </row>
    <row r="641" spans="1:19" ht="26.25" customHeight="1" x14ac:dyDescent="0.2">
      <c r="A641" s="639">
        <v>363</v>
      </c>
      <c r="B641" s="631" t="str">
        <f t="shared" si="9"/>
        <v>11.50703173.17</v>
      </c>
      <c r="C641" s="638" t="s">
        <v>1582</v>
      </c>
      <c r="D641" s="631" t="str">
        <f>VLOOKUP(E641,[5]QuyetdinhPCGD!$B$6:$C$1417,2,0)</f>
        <v>0703173</v>
      </c>
      <c r="E641" s="659" t="s">
        <v>1564</v>
      </c>
      <c r="F641" s="636" t="s">
        <v>138</v>
      </c>
      <c r="G641" s="636" t="s">
        <v>13</v>
      </c>
      <c r="H641" s="635" t="s">
        <v>1565</v>
      </c>
      <c r="I641" s="634"/>
      <c r="J641" s="647" t="s">
        <v>1535</v>
      </c>
      <c r="K641" s="647"/>
      <c r="L641" s="646" t="s">
        <v>1566</v>
      </c>
      <c r="M641" s="645" t="s">
        <v>358</v>
      </c>
      <c r="N641" s="651" t="str">
        <f>VLOOKUP(C641,[6]K11!$B$3:$K$1202,10,0)</f>
        <v>Mở</v>
      </c>
      <c r="O641" s="631" t="s">
        <v>2249</v>
      </c>
      <c r="P641" s="643">
        <f>VLOOKUP(C641,[6]K11!$B$3:$J$1202,9,0)</f>
        <v>30</v>
      </c>
      <c r="Q641" s="566"/>
      <c r="R641" s="558">
        <v>635</v>
      </c>
      <c r="S641" s="558" t="s">
        <v>2472</v>
      </c>
    </row>
    <row r="642" spans="1:19" ht="26.25" customHeight="1" x14ac:dyDescent="0.2">
      <c r="A642" s="639">
        <v>364</v>
      </c>
      <c r="B642" s="631" t="str">
        <f t="shared" si="9"/>
        <v>11.50703173.18</v>
      </c>
      <c r="C642" s="638" t="s">
        <v>1583</v>
      </c>
      <c r="D642" s="631" t="str">
        <f>VLOOKUP(E642,[5]QuyetdinhPCGD!$B$6:$C$1417,2,0)</f>
        <v>0703173</v>
      </c>
      <c r="E642" s="659" t="s">
        <v>1564</v>
      </c>
      <c r="F642" s="662" t="s">
        <v>311</v>
      </c>
      <c r="G642" s="636" t="s">
        <v>13</v>
      </c>
      <c r="H642" s="635" t="s">
        <v>1565</v>
      </c>
      <c r="I642" s="634"/>
      <c r="J642" s="647" t="s">
        <v>1535</v>
      </c>
      <c r="K642" s="647"/>
      <c r="L642" s="646" t="s">
        <v>1566</v>
      </c>
      <c r="M642" s="645" t="s">
        <v>360</v>
      </c>
      <c r="N642" s="644" t="str">
        <f>VLOOKUP(C642,[6]K11!$B$3:$K$1202,10,0)</f>
        <v>Không mở</v>
      </c>
      <c r="O642" s="631" t="s">
        <v>2249</v>
      </c>
      <c r="P642" s="643">
        <f>VLOOKUP(C642,[6]K11!$B$3:$J$1202,9,0)</f>
        <v>0</v>
      </c>
      <c r="Q642" s="566"/>
      <c r="R642" s="558">
        <v>636</v>
      </c>
    </row>
    <row r="643" spans="1:19" ht="26.25" customHeight="1" x14ac:dyDescent="0.2">
      <c r="A643" s="639">
        <v>365</v>
      </c>
      <c r="B643" s="631" t="str">
        <f t="shared" si="9"/>
        <v>11.50703173.19</v>
      </c>
      <c r="C643" s="638" t="s">
        <v>1584</v>
      </c>
      <c r="D643" s="631" t="str">
        <f>VLOOKUP(E643,[5]QuyetdinhPCGD!$B$6:$C$1417,2,0)</f>
        <v>0703173</v>
      </c>
      <c r="E643" s="659" t="s">
        <v>1564</v>
      </c>
      <c r="F643" s="636" t="s">
        <v>138</v>
      </c>
      <c r="G643" s="636" t="s">
        <v>12</v>
      </c>
      <c r="H643" s="635" t="s">
        <v>1565</v>
      </c>
      <c r="I643" s="634"/>
      <c r="J643" s="647" t="s">
        <v>1535</v>
      </c>
      <c r="K643" s="647"/>
      <c r="L643" s="646" t="s">
        <v>1566</v>
      </c>
      <c r="M643" s="645" t="s">
        <v>363</v>
      </c>
      <c r="N643" s="651" t="str">
        <f>VLOOKUP(C643,[6]K11!$B$3:$K$1202,10,0)</f>
        <v>Mở</v>
      </c>
      <c r="O643" s="631" t="s">
        <v>2249</v>
      </c>
      <c r="P643" s="643">
        <f>VLOOKUP(C643,[6]K11!$B$3:$J$1202,9,0)</f>
        <v>30</v>
      </c>
      <c r="Q643" s="566"/>
      <c r="R643" s="558">
        <v>637</v>
      </c>
      <c r="S643" s="558" t="s">
        <v>2472</v>
      </c>
    </row>
    <row r="644" spans="1:19" ht="26.25" customHeight="1" x14ac:dyDescent="0.2">
      <c r="A644" s="639">
        <v>366</v>
      </c>
      <c r="B644" s="631" t="str">
        <f t="shared" si="9"/>
        <v>11.50703173.20</v>
      </c>
      <c r="C644" s="638" t="s">
        <v>1585</v>
      </c>
      <c r="D644" s="631" t="str">
        <f>VLOOKUP(E644,[5]QuyetdinhPCGD!$B$6:$C$1417,2,0)</f>
        <v>0703173</v>
      </c>
      <c r="E644" s="659" t="s">
        <v>1564</v>
      </c>
      <c r="F644" s="636" t="s">
        <v>142</v>
      </c>
      <c r="G644" s="636" t="s">
        <v>12</v>
      </c>
      <c r="H644" s="635" t="s">
        <v>1565</v>
      </c>
      <c r="I644" s="634"/>
      <c r="J644" s="647" t="s">
        <v>1535</v>
      </c>
      <c r="K644" s="647"/>
      <c r="L644" s="646" t="s">
        <v>1566</v>
      </c>
      <c r="M644" s="645" t="s">
        <v>365</v>
      </c>
      <c r="N644" s="651" t="str">
        <f>VLOOKUP(C644,[6]K11!$B$3:$K$1202,10,0)</f>
        <v>Mở</v>
      </c>
      <c r="O644" s="631" t="s">
        <v>2249</v>
      </c>
      <c r="P644" s="643">
        <f>VLOOKUP(C644,[6]K11!$B$3:$J$1202,9,0)</f>
        <v>30</v>
      </c>
      <c r="Q644" s="566"/>
      <c r="R644" s="558">
        <v>638</v>
      </c>
      <c r="S644" s="558" t="s">
        <v>4627</v>
      </c>
    </row>
    <row r="645" spans="1:19" ht="26.25" customHeight="1" x14ac:dyDescent="0.2">
      <c r="A645" s="639">
        <v>367</v>
      </c>
      <c r="B645" s="631" t="str">
        <f t="shared" si="9"/>
        <v>11.50703178.01</v>
      </c>
      <c r="C645" s="638" t="s">
        <v>1613</v>
      </c>
      <c r="D645" s="631" t="str">
        <f>VLOOKUP(E645,[5]QuyetdinhPCGD!$B$6:$C$1417,2,0)</f>
        <v>0703178</v>
      </c>
      <c r="E645" s="689" t="s">
        <v>1614</v>
      </c>
      <c r="F645" s="636" t="s">
        <v>138</v>
      </c>
      <c r="G645" s="636" t="s">
        <v>9</v>
      </c>
      <c r="H645" s="635" t="s">
        <v>1565</v>
      </c>
      <c r="I645" s="634"/>
      <c r="J645" s="647" t="s">
        <v>1535</v>
      </c>
      <c r="K645" s="647"/>
      <c r="L645" s="646" t="s">
        <v>791</v>
      </c>
      <c r="M645" s="645" t="s">
        <v>62</v>
      </c>
      <c r="N645" s="651" t="str">
        <f>VLOOKUP(C645,[6]K11!$B$3:$K$1202,10,0)</f>
        <v>Mở</v>
      </c>
      <c r="O645" s="631" t="s">
        <v>2249</v>
      </c>
      <c r="P645" s="643">
        <f>VLOOKUP(C645,[6]K11!$B$3:$J$1202,9,0)</f>
        <v>27</v>
      </c>
      <c r="Q645" s="566"/>
      <c r="R645" s="558">
        <v>639</v>
      </c>
      <c r="S645" s="558" t="s">
        <v>2472</v>
      </c>
    </row>
    <row r="646" spans="1:19" ht="26.25" customHeight="1" x14ac:dyDescent="0.2">
      <c r="A646" s="639">
        <v>368</v>
      </c>
      <c r="B646" s="631" t="str">
        <f t="shared" si="9"/>
        <v>11.50703178.02</v>
      </c>
      <c r="C646" s="638" t="s">
        <v>1615</v>
      </c>
      <c r="D646" s="631" t="str">
        <f>VLOOKUP(E646,[5]QuyetdinhPCGD!$B$6:$C$1417,2,0)</f>
        <v>0703178</v>
      </c>
      <c r="E646" s="689" t="s">
        <v>1614</v>
      </c>
      <c r="F646" s="636" t="s">
        <v>142</v>
      </c>
      <c r="G646" s="636" t="s">
        <v>9</v>
      </c>
      <c r="H646" s="635" t="s">
        <v>1565</v>
      </c>
      <c r="I646" s="634"/>
      <c r="J646" s="647" t="s">
        <v>1535</v>
      </c>
      <c r="K646" s="647"/>
      <c r="L646" s="646" t="s">
        <v>791</v>
      </c>
      <c r="M646" s="645" t="s">
        <v>70</v>
      </c>
      <c r="N646" s="651" t="str">
        <f>VLOOKUP(C646,[6]K11!$B$3:$K$1202,10,0)</f>
        <v>Mở</v>
      </c>
      <c r="O646" s="631" t="s">
        <v>2249</v>
      </c>
      <c r="P646" s="643">
        <f>VLOOKUP(C646,[6]K11!$B$3:$J$1202,9,0)</f>
        <v>30</v>
      </c>
      <c r="Q646" s="566"/>
      <c r="R646" s="558">
        <v>640</v>
      </c>
      <c r="S646" s="558" t="s">
        <v>4627</v>
      </c>
    </row>
    <row r="647" spans="1:19" ht="26.25" customHeight="1" x14ac:dyDescent="0.2">
      <c r="A647" s="639">
        <v>369</v>
      </c>
      <c r="B647" s="631" t="str">
        <f t="shared" si="9"/>
        <v>11.50703178.03</v>
      </c>
      <c r="C647" s="638" t="s">
        <v>1616</v>
      </c>
      <c r="D647" s="631" t="str">
        <f>VLOOKUP(E647,[5]QuyetdinhPCGD!$B$6:$C$1417,2,0)</f>
        <v>0703178</v>
      </c>
      <c r="E647" s="689" t="s">
        <v>1614</v>
      </c>
      <c r="F647" s="662" t="s">
        <v>311</v>
      </c>
      <c r="G647" s="636" t="s">
        <v>9</v>
      </c>
      <c r="H647" s="635" t="s">
        <v>1565</v>
      </c>
      <c r="I647" s="634"/>
      <c r="J647" s="647" t="s">
        <v>1535</v>
      </c>
      <c r="K647" s="647"/>
      <c r="L647" s="646" t="s">
        <v>791</v>
      </c>
      <c r="M647" s="645" t="s">
        <v>75</v>
      </c>
      <c r="N647" s="644" t="str">
        <f>VLOOKUP(C647,[6]K11!$B$3:$K$1202,10,0)</f>
        <v>Không mở</v>
      </c>
      <c r="O647" s="631" t="s">
        <v>2249</v>
      </c>
      <c r="P647" s="643">
        <f>VLOOKUP(C647,[6]K11!$B$3:$J$1202,9,0)</f>
        <v>6</v>
      </c>
      <c r="Q647" s="566"/>
      <c r="R647" s="558">
        <v>641</v>
      </c>
    </row>
    <row r="648" spans="1:19" ht="26.25" customHeight="1" x14ac:dyDescent="0.2">
      <c r="A648" s="639">
        <v>370</v>
      </c>
      <c r="B648" s="631" t="str">
        <f t="shared" si="9"/>
        <v>11.50703178.04</v>
      </c>
      <c r="C648" s="638" t="s">
        <v>1617</v>
      </c>
      <c r="D648" s="631" t="str">
        <f>VLOOKUP(E648,[5]QuyetdinhPCGD!$B$6:$C$1417,2,0)</f>
        <v>0703178</v>
      </c>
      <c r="E648" s="689" t="s">
        <v>1614</v>
      </c>
      <c r="F648" s="636" t="s">
        <v>142</v>
      </c>
      <c r="G648" s="636" t="s">
        <v>8</v>
      </c>
      <c r="H648" s="635" t="s">
        <v>1565</v>
      </c>
      <c r="I648" s="634"/>
      <c r="J648" s="647" t="s">
        <v>1535</v>
      </c>
      <c r="K648" s="647"/>
      <c r="L648" s="646" t="s">
        <v>791</v>
      </c>
      <c r="M648" s="645" t="s">
        <v>89</v>
      </c>
      <c r="N648" s="651" t="str">
        <f>VLOOKUP(C648,[6]K11!$B$3:$K$1202,10,0)</f>
        <v>Mở</v>
      </c>
      <c r="O648" s="631" t="s">
        <v>2249</v>
      </c>
      <c r="P648" s="643">
        <f>VLOOKUP(C648,[6]K11!$B$3:$J$1202,9,0)</f>
        <v>25</v>
      </c>
      <c r="Q648" s="566"/>
      <c r="R648" s="558">
        <v>642</v>
      </c>
      <c r="S648" s="558" t="s">
        <v>4627</v>
      </c>
    </row>
    <row r="649" spans="1:19" ht="26.25" customHeight="1" x14ac:dyDescent="0.2">
      <c r="A649" s="639">
        <v>371</v>
      </c>
      <c r="B649" s="631" t="str">
        <f t="shared" si="9"/>
        <v>11.50703178.05</v>
      </c>
      <c r="C649" s="638" t="s">
        <v>1618</v>
      </c>
      <c r="D649" s="631" t="str">
        <f>VLOOKUP(E649,[5]QuyetdinhPCGD!$B$6:$C$1417,2,0)</f>
        <v>0703178</v>
      </c>
      <c r="E649" s="689" t="s">
        <v>1614</v>
      </c>
      <c r="F649" s="636" t="s">
        <v>138</v>
      </c>
      <c r="G649" s="636" t="s">
        <v>8</v>
      </c>
      <c r="H649" s="635" t="s">
        <v>1565</v>
      </c>
      <c r="I649" s="634"/>
      <c r="J649" s="647" t="s">
        <v>1535</v>
      </c>
      <c r="K649" s="647"/>
      <c r="L649" s="646" t="s">
        <v>791</v>
      </c>
      <c r="M649" s="645" t="s">
        <v>112</v>
      </c>
      <c r="N649" s="644" t="str">
        <f>VLOOKUP(C649,[6]K11!$B$3:$K$1202,10,0)</f>
        <v>Không mở</v>
      </c>
      <c r="O649" s="631" t="s">
        <v>2249</v>
      </c>
      <c r="P649" s="643">
        <f>VLOOKUP(C649,[6]K11!$B$3:$J$1202,9,0)</f>
        <v>1</v>
      </c>
      <c r="Q649" s="566"/>
      <c r="R649" s="558">
        <v>643</v>
      </c>
    </row>
    <row r="650" spans="1:19" ht="26.25" customHeight="1" x14ac:dyDescent="0.2">
      <c r="A650" s="639">
        <v>372</v>
      </c>
      <c r="B650" s="631" t="str">
        <f t="shared" si="9"/>
        <v>11.50703178.06</v>
      </c>
      <c r="C650" s="638" t="s">
        <v>1619</v>
      </c>
      <c r="D650" s="631" t="str">
        <f>VLOOKUP(E650,[5]QuyetdinhPCGD!$B$6:$C$1417,2,0)</f>
        <v>0703178</v>
      </c>
      <c r="E650" s="689" t="s">
        <v>1614</v>
      </c>
      <c r="F650" s="662" t="s">
        <v>311</v>
      </c>
      <c r="G650" s="636" t="s">
        <v>8</v>
      </c>
      <c r="H650" s="635" t="s">
        <v>1565</v>
      </c>
      <c r="I650" s="634"/>
      <c r="J650" s="647" t="s">
        <v>1535</v>
      </c>
      <c r="K650" s="647"/>
      <c r="L650" s="646" t="s">
        <v>791</v>
      </c>
      <c r="M650" s="645" t="s">
        <v>115</v>
      </c>
      <c r="N650" s="644" t="str">
        <f>VLOOKUP(C650,[6]K11!$B$3:$K$1202,10,0)</f>
        <v>Không mở</v>
      </c>
      <c r="O650" s="631" t="s">
        <v>2249</v>
      </c>
      <c r="P650" s="643">
        <f>VLOOKUP(C650,[6]K11!$B$3:$J$1202,9,0)</f>
        <v>0</v>
      </c>
      <c r="Q650" s="566"/>
      <c r="R650" s="558">
        <v>644</v>
      </c>
    </row>
    <row r="651" spans="1:19" ht="26.25" customHeight="1" x14ac:dyDescent="0.2">
      <c r="A651" s="639">
        <v>373</v>
      </c>
      <c r="B651" s="631" t="str">
        <f t="shared" ref="B651:B714" si="10">CONCATENATE("11.5",D651,".",M651)</f>
        <v>11.50703178.07</v>
      </c>
      <c r="C651" s="638" t="s">
        <v>1620</v>
      </c>
      <c r="D651" s="631" t="str">
        <f>VLOOKUP(E651,[5]QuyetdinhPCGD!$B$6:$C$1417,2,0)</f>
        <v>0703178</v>
      </c>
      <c r="E651" s="689" t="s">
        <v>1614</v>
      </c>
      <c r="F651" s="636" t="s">
        <v>138</v>
      </c>
      <c r="G651" s="636" t="s">
        <v>11</v>
      </c>
      <c r="H651" s="635" t="s">
        <v>1565</v>
      </c>
      <c r="I651" s="634"/>
      <c r="J651" s="647" t="s">
        <v>1535</v>
      </c>
      <c r="K651" s="647"/>
      <c r="L651" s="646" t="s">
        <v>791</v>
      </c>
      <c r="M651" s="645" t="s">
        <v>117</v>
      </c>
      <c r="N651" s="651" t="str">
        <f>VLOOKUP(C651,[6]K11!$B$3:$K$1202,10,0)</f>
        <v>Mở</v>
      </c>
      <c r="O651" s="631" t="s">
        <v>2249</v>
      </c>
      <c r="P651" s="643">
        <f>VLOOKUP(C651,[6]K11!$B$3:$J$1202,9,0)</f>
        <v>30</v>
      </c>
      <c r="Q651" s="566"/>
      <c r="R651" s="558">
        <v>645</v>
      </c>
      <c r="S651" s="558" t="s">
        <v>2472</v>
      </c>
    </row>
    <row r="652" spans="1:19" ht="26.25" customHeight="1" x14ac:dyDescent="0.2">
      <c r="A652" s="639">
        <v>374</v>
      </c>
      <c r="B652" s="631" t="str">
        <f t="shared" si="10"/>
        <v>11.50703178.08</v>
      </c>
      <c r="C652" s="638" t="s">
        <v>1621</v>
      </c>
      <c r="D652" s="631" t="str">
        <f>VLOOKUP(E652,[5]QuyetdinhPCGD!$B$6:$C$1417,2,0)</f>
        <v>0703178</v>
      </c>
      <c r="E652" s="689" t="s">
        <v>1614</v>
      </c>
      <c r="F652" s="636" t="s">
        <v>142</v>
      </c>
      <c r="G652" s="636" t="s">
        <v>11</v>
      </c>
      <c r="H652" s="635" t="s">
        <v>1565</v>
      </c>
      <c r="I652" s="634"/>
      <c r="J652" s="647" t="s">
        <v>1535</v>
      </c>
      <c r="K652" s="647"/>
      <c r="L652" s="646" t="s">
        <v>791</v>
      </c>
      <c r="M652" s="645" t="s">
        <v>119</v>
      </c>
      <c r="N652" s="651" t="str">
        <f>VLOOKUP(C652,[6]K11!$B$3:$K$1202,10,0)</f>
        <v>Mở</v>
      </c>
      <c r="O652" s="631" t="s">
        <v>2249</v>
      </c>
      <c r="P652" s="643">
        <f>VLOOKUP(C652,[6]K11!$B$3:$J$1202,9,0)</f>
        <v>29</v>
      </c>
      <c r="Q652" s="566"/>
      <c r="R652" s="558">
        <v>646</v>
      </c>
      <c r="S652" s="558" t="s">
        <v>4627</v>
      </c>
    </row>
    <row r="653" spans="1:19" ht="26.25" customHeight="1" x14ac:dyDescent="0.2">
      <c r="A653" s="639">
        <v>375</v>
      </c>
      <c r="B653" s="631" t="str">
        <f t="shared" si="10"/>
        <v>11.50703178.09</v>
      </c>
      <c r="C653" s="638" t="s">
        <v>1622</v>
      </c>
      <c r="D653" s="631" t="str">
        <f>VLOOKUP(E653,[5]QuyetdinhPCGD!$B$6:$C$1417,2,0)</f>
        <v>0703178</v>
      </c>
      <c r="E653" s="689" t="s">
        <v>1614</v>
      </c>
      <c r="F653" s="662" t="s">
        <v>311</v>
      </c>
      <c r="G653" s="636" t="s">
        <v>11</v>
      </c>
      <c r="H653" s="635" t="s">
        <v>1565</v>
      </c>
      <c r="I653" s="634"/>
      <c r="J653" s="647" t="s">
        <v>1535</v>
      </c>
      <c r="K653" s="647"/>
      <c r="L653" s="646" t="s">
        <v>791</v>
      </c>
      <c r="M653" s="645" t="s">
        <v>176</v>
      </c>
      <c r="N653" s="651" t="str">
        <f>VLOOKUP(C653,[6]K11!$B$3:$K$1202,10,0)</f>
        <v>Mở</v>
      </c>
      <c r="O653" s="631" t="s">
        <v>2249</v>
      </c>
      <c r="P653" s="643">
        <f>VLOOKUP(C653,[6]K11!$B$3:$J$1202,9,0)</f>
        <v>30</v>
      </c>
      <c r="Q653" s="566"/>
      <c r="R653" s="558">
        <v>647</v>
      </c>
      <c r="S653" s="558" t="s">
        <v>4664</v>
      </c>
    </row>
    <row r="654" spans="1:19" ht="26.25" customHeight="1" x14ac:dyDescent="0.2">
      <c r="A654" s="639">
        <v>376</v>
      </c>
      <c r="B654" s="631" t="str">
        <f t="shared" si="10"/>
        <v>11.50703178.10</v>
      </c>
      <c r="C654" s="638" t="s">
        <v>1623</v>
      </c>
      <c r="D654" s="631" t="str">
        <f>VLOOKUP(E654,[5]QuyetdinhPCGD!$B$6:$C$1417,2,0)</f>
        <v>0703178</v>
      </c>
      <c r="E654" s="689" t="s">
        <v>1614</v>
      </c>
      <c r="F654" s="636" t="s">
        <v>142</v>
      </c>
      <c r="G654" s="636" t="s">
        <v>10</v>
      </c>
      <c r="H654" s="635" t="s">
        <v>1565</v>
      </c>
      <c r="I654" s="634"/>
      <c r="J654" s="647" t="s">
        <v>1535</v>
      </c>
      <c r="K654" s="647"/>
      <c r="L654" s="646" t="s">
        <v>791</v>
      </c>
      <c r="M654" s="645" t="s">
        <v>180</v>
      </c>
      <c r="N654" s="651" t="str">
        <f>VLOOKUP(C654,[6]K11!$B$3:$K$1202,10,0)</f>
        <v>Mở</v>
      </c>
      <c r="O654" s="631" t="s">
        <v>2249</v>
      </c>
      <c r="P654" s="643">
        <f>VLOOKUP(C654,[6]K11!$B$3:$J$1202,9,0)</f>
        <v>30</v>
      </c>
      <c r="Q654" s="566"/>
      <c r="R654" s="558">
        <v>648</v>
      </c>
      <c r="S654" s="558" t="s">
        <v>4627</v>
      </c>
    </row>
    <row r="655" spans="1:19" ht="26.25" customHeight="1" x14ac:dyDescent="0.2">
      <c r="A655" s="639">
        <v>377</v>
      </c>
      <c r="B655" s="631" t="str">
        <f t="shared" si="10"/>
        <v>11.50703178.11</v>
      </c>
      <c r="C655" s="638" t="s">
        <v>1624</v>
      </c>
      <c r="D655" s="631" t="str">
        <f>VLOOKUP(E655,[5]QuyetdinhPCGD!$B$6:$C$1417,2,0)</f>
        <v>0703178</v>
      </c>
      <c r="E655" s="689" t="s">
        <v>1614</v>
      </c>
      <c r="F655" s="636" t="s">
        <v>138</v>
      </c>
      <c r="G655" s="636" t="s">
        <v>10</v>
      </c>
      <c r="H655" s="635" t="s">
        <v>1565</v>
      </c>
      <c r="I655" s="634"/>
      <c r="J655" s="647" t="s">
        <v>1535</v>
      </c>
      <c r="K655" s="647"/>
      <c r="L655" s="646" t="s">
        <v>791</v>
      </c>
      <c r="M655" s="645" t="s">
        <v>321</v>
      </c>
      <c r="N655" s="651" t="str">
        <f>VLOOKUP(C655,[6]K11!$B$3:$K$1202,10,0)</f>
        <v>Mở</v>
      </c>
      <c r="O655" s="631" t="s">
        <v>2249</v>
      </c>
      <c r="P655" s="643">
        <f>VLOOKUP(C655,[6]K11!$B$3:$J$1202,9,0)</f>
        <v>30</v>
      </c>
      <c r="Q655" s="566"/>
      <c r="R655" s="558">
        <v>649</v>
      </c>
      <c r="S655" s="558" t="s">
        <v>2472</v>
      </c>
    </row>
    <row r="656" spans="1:19" ht="26.25" customHeight="1" x14ac:dyDescent="0.2">
      <c r="A656" s="639">
        <v>378</v>
      </c>
      <c r="B656" s="631" t="str">
        <f t="shared" si="10"/>
        <v>11.50703178.12</v>
      </c>
      <c r="C656" s="638" t="s">
        <v>1625</v>
      </c>
      <c r="D656" s="631" t="str">
        <f>VLOOKUP(E656,[5]QuyetdinhPCGD!$B$6:$C$1417,2,0)</f>
        <v>0703178</v>
      </c>
      <c r="E656" s="689" t="s">
        <v>1614</v>
      </c>
      <c r="F656" s="662" t="s">
        <v>311</v>
      </c>
      <c r="G656" s="636" t="s">
        <v>10</v>
      </c>
      <c r="H656" s="635" t="s">
        <v>1565</v>
      </c>
      <c r="I656" s="634"/>
      <c r="J656" s="647" t="s">
        <v>1535</v>
      </c>
      <c r="K656" s="647"/>
      <c r="L656" s="646" t="s">
        <v>791</v>
      </c>
      <c r="M656" s="645" t="s">
        <v>319</v>
      </c>
      <c r="N656" s="644" t="str">
        <f>VLOOKUP(C656,[6]K11!$B$3:$K$1202,10,0)</f>
        <v>Không mở</v>
      </c>
      <c r="O656" s="631" t="s">
        <v>2249</v>
      </c>
      <c r="P656" s="643">
        <f>VLOOKUP(C656,[6]K11!$B$3:$J$1202,9,0)</f>
        <v>1</v>
      </c>
      <c r="Q656" s="566"/>
      <c r="R656" s="558">
        <v>650</v>
      </c>
    </row>
    <row r="657" spans="1:20" ht="26.25" customHeight="1" x14ac:dyDescent="0.2">
      <c r="A657" s="639">
        <v>379</v>
      </c>
      <c r="B657" s="631" t="str">
        <f t="shared" si="10"/>
        <v>11.50703178.13</v>
      </c>
      <c r="C657" s="638" t="s">
        <v>1626</v>
      </c>
      <c r="D657" s="631" t="str">
        <f>VLOOKUP(E657,[5]QuyetdinhPCGD!$B$6:$C$1417,2,0)</f>
        <v>0703178</v>
      </c>
      <c r="E657" s="689" t="s">
        <v>1614</v>
      </c>
      <c r="F657" s="636" t="s">
        <v>138</v>
      </c>
      <c r="G657" s="636" t="s">
        <v>13</v>
      </c>
      <c r="H657" s="635" t="s">
        <v>1565</v>
      </c>
      <c r="I657" s="634"/>
      <c r="J657" s="647" t="s">
        <v>1535</v>
      </c>
      <c r="K657" s="647"/>
      <c r="L657" s="646" t="s">
        <v>791</v>
      </c>
      <c r="M657" s="645" t="s">
        <v>323</v>
      </c>
      <c r="N657" s="651" t="str">
        <f>VLOOKUP(C657,[6]K11!$B$3:$K$1202,10,0)</f>
        <v>Mở</v>
      </c>
      <c r="O657" s="631" t="s">
        <v>2249</v>
      </c>
      <c r="P657" s="643">
        <f>VLOOKUP(C657,[6]K11!$B$3:$J$1202,9,0)</f>
        <v>29</v>
      </c>
      <c r="Q657" s="566"/>
      <c r="R657" s="558">
        <v>651</v>
      </c>
      <c r="S657" s="558" t="s">
        <v>2472</v>
      </c>
    </row>
    <row r="658" spans="1:20" ht="26.25" customHeight="1" x14ac:dyDescent="0.2">
      <c r="A658" s="639">
        <v>380</v>
      </c>
      <c r="B658" s="631" t="str">
        <f t="shared" si="10"/>
        <v>11.50703178.14</v>
      </c>
      <c r="C658" s="638" t="s">
        <v>1627</v>
      </c>
      <c r="D658" s="631" t="str">
        <f>VLOOKUP(E658,[5]QuyetdinhPCGD!$B$6:$C$1417,2,0)</f>
        <v>0703178</v>
      </c>
      <c r="E658" s="689" t="s">
        <v>1614</v>
      </c>
      <c r="F658" s="636" t="s">
        <v>142</v>
      </c>
      <c r="G658" s="636" t="s">
        <v>13</v>
      </c>
      <c r="H658" s="635" t="s">
        <v>1565</v>
      </c>
      <c r="I658" s="634"/>
      <c r="J658" s="647" t="s">
        <v>1535</v>
      </c>
      <c r="K658" s="647"/>
      <c r="L658" s="646" t="s">
        <v>791</v>
      </c>
      <c r="M658" s="645" t="s">
        <v>346</v>
      </c>
      <c r="N658" s="644" t="str">
        <f>VLOOKUP(C658,[6]K11!$B$3:$K$1202,10,0)</f>
        <v>Không mở</v>
      </c>
      <c r="O658" s="631" t="s">
        <v>2249</v>
      </c>
      <c r="P658" s="643">
        <f>VLOOKUP(C658,[6]K11!$B$3:$J$1202,9,0)</f>
        <v>1</v>
      </c>
      <c r="Q658" s="566"/>
      <c r="R658" s="558">
        <v>652</v>
      </c>
    </row>
    <row r="659" spans="1:20" ht="26.25" customHeight="1" x14ac:dyDescent="0.2">
      <c r="A659" s="639">
        <v>381</v>
      </c>
      <c r="B659" s="631" t="str">
        <f t="shared" si="10"/>
        <v>11.50703178.15</v>
      </c>
      <c r="C659" s="638" t="s">
        <v>1628</v>
      </c>
      <c r="D659" s="631" t="str">
        <f>VLOOKUP(E659,[5]QuyetdinhPCGD!$B$6:$C$1417,2,0)</f>
        <v>0703178</v>
      </c>
      <c r="E659" s="689" t="s">
        <v>1614</v>
      </c>
      <c r="F659" s="662" t="s">
        <v>311</v>
      </c>
      <c r="G659" s="636" t="s">
        <v>13</v>
      </c>
      <c r="H659" s="635" t="s">
        <v>1565</v>
      </c>
      <c r="I659" s="634"/>
      <c r="J659" s="647" t="s">
        <v>1535</v>
      </c>
      <c r="K659" s="647"/>
      <c r="L659" s="646" t="s">
        <v>791</v>
      </c>
      <c r="M659" s="645" t="s">
        <v>353</v>
      </c>
      <c r="N659" s="644" t="str">
        <f>VLOOKUP(C659,[6]K11!$B$3:$K$1202,10,0)</f>
        <v>Không mở</v>
      </c>
      <c r="O659" s="631" t="s">
        <v>2249</v>
      </c>
      <c r="P659" s="643">
        <f>VLOOKUP(C659,[6]K11!$B$3:$J$1202,9,0)</f>
        <v>0</v>
      </c>
      <c r="Q659" s="566"/>
      <c r="R659" s="558">
        <v>653</v>
      </c>
    </row>
    <row r="660" spans="1:20" ht="26.25" customHeight="1" x14ac:dyDescent="0.2">
      <c r="A660" s="639">
        <v>382</v>
      </c>
      <c r="B660" s="631" t="str">
        <f t="shared" si="10"/>
        <v>11.50703178.16</v>
      </c>
      <c r="C660" s="638" t="s">
        <v>1629</v>
      </c>
      <c r="D660" s="631" t="str">
        <f>VLOOKUP(E660,[5]QuyetdinhPCGD!$B$6:$C$1417,2,0)</f>
        <v>0703178</v>
      </c>
      <c r="E660" s="689" t="s">
        <v>1614</v>
      </c>
      <c r="F660" s="636" t="s">
        <v>142</v>
      </c>
      <c r="G660" s="636" t="s">
        <v>12</v>
      </c>
      <c r="H660" s="635" t="s">
        <v>1565</v>
      </c>
      <c r="I660" s="634"/>
      <c r="J660" s="647" t="s">
        <v>1535</v>
      </c>
      <c r="K660" s="647"/>
      <c r="L660" s="646" t="s">
        <v>791</v>
      </c>
      <c r="M660" s="645" t="s">
        <v>355</v>
      </c>
      <c r="N660" s="651" t="str">
        <f>VLOOKUP(C660,[6]K11!$B$3:$K$1202,10,0)</f>
        <v>Mở</v>
      </c>
      <c r="O660" s="631" t="s">
        <v>2249</v>
      </c>
      <c r="P660" s="643">
        <f>VLOOKUP(C660,[6]K11!$B$3:$J$1202,9,0)</f>
        <v>30</v>
      </c>
      <c r="Q660" s="566"/>
      <c r="R660" s="558">
        <v>654</v>
      </c>
      <c r="S660" s="558" t="s">
        <v>4627</v>
      </c>
    </row>
    <row r="661" spans="1:20" ht="26.25" customHeight="1" x14ac:dyDescent="0.2">
      <c r="A661" s="639">
        <v>383</v>
      </c>
      <c r="B661" s="631" t="str">
        <f t="shared" si="10"/>
        <v>11.50703178.17</v>
      </c>
      <c r="C661" s="638" t="s">
        <v>1630</v>
      </c>
      <c r="D661" s="631" t="str">
        <f>VLOOKUP(E661,[5]QuyetdinhPCGD!$B$6:$C$1417,2,0)</f>
        <v>0703178</v>
      </c>
      <c r="E661" s="689" t="s">
        <v>1614</v>
      </c>
      <c r="F661" s="636" t="s">
        <v>138</v>
      </c>
      <c r="G661" s="636" t="s">
        <v>12</v>
      </c>
      <c r="H661" s="635" t="s">
        <v>1565</v>
      </c>
      <c r="I661" s="634"/>
      <c r="J661" s="647" t="s">
        <v>1535</v>
      </c>
      <c r="K661" s="647"/>
      <c r="L661" s="646" t="s">
        <v>791</v>
      </c>
      <c r="M661" s="645" t="s">
        <v>358</v>
      </c>
      <c r="N661" s="651" t="str">
        <f>VLOOKUP(C661,[6]K11!$B$3:$K$1202,10,0)</f>
        <v>Mở</v>
      </c>
      <c r="O661" s="631" t="s">
        <v>2249</v>
      </c>
      <c r="P661" s="643">
        <f>VLOOKUP(C661,[6]K11!$B$3:$J$1202,9,0)</f>
        <v>30</v>
      </c>
      <c r="Q661" s="566"/>
      <c r="R661" s="558">
        <v>655</v>
      </c>
      <c r="S661" s="558" t="s">
        <v>2472</v>
      </c>
    </row>
    <row r="662" spans="1:20" ht="26.25" customHeight="1" x14ac:dyDescent="0.2">
      <c r="A662" s="639">
        <v>384</v>
      </c>
      <c r="B662" s="631" t="str">
        <f t="shared" si="10"/>
        <v>11.50703178.18</v>
      </c>
      <c r="C662" s="638" t="s">
        <v>1631</v>
      </c>
      <c r="D662" s="631" t="str">
        <f>VLOOKUP(E662,[5]QuyetdinhPCGD!$B$6:$C$1417,2,0)</f>
        <v>0703178</v>
      </c>
      <c r="E662" s="689" t="s">
        <v>1614</v>
      </c>
      <c r="F662" s="662" t="s">
        <v>311</v>
      </c>
      <c r="G662" s="636" t="s">
        <v>12</v>
      </c>
      <c r="H662" s="635" t="s">
        <v>1565</v>
      </c>
      <c r="I662" s="634"/>
      <c r="J662" s="647" t="s">
        <v>1535</v>
      </c>
      <c r="K662" s="647"/>
      <c r="L662" s="646" t="s">
        <v>791</v>
      </c>
      <c r="M662" s="645" t="s">
        <v>360</v>
      </c>
      <c r="N662" s="644" t="str">
        <f>VLOOKUP(C662,[6]K11!$B$3:$K$1202,10,0)</f>
        <v>Không mở</v>
      </c>
      <c r="O662" s="631" t="s">
        <v>2249</v>
      </c>
      <c r="P662" s="643">
        <f>VLOOKUP(C662,[6]K11!$B$3:$J$1202,9,0)</f>
        <v>2</v>
      </c>
      <c r="Q662" s="566"/>
      <c r="R662" s="558">
        <v>656</v>
      </c>
    </row>
    <row r="663" spans="1:20" ht="26.25" customHeight="1" x14ac:dyDescent="0.2">
      <c r="A663" s="639">
        <v>385</v>
      </c>
      <c r="B663" s="631" t="str">
        <f t="shared" si="10"/>
        <v>11.50703178.19</v>
      </c>
      <c r="C663" s="638" t="s">
        <v>1632</v>
      </c>
      <c r="D663" s="631" t="str">
        <f>VLOOKUP(E663,[5]QuyetdinhPCGD!$B$6:$C$1417,2,0)</f>
        <v>0703178</v>
      </c>
      <c r="E663" s="689" t="s">
        <v>1614</v>
      </c>
      <c r="F663" s="636" t="s">
        <v>138</v>
      </c>
      <c r="G663" s="636" t="s">
        <v>13</v>
      </c>
      <c r="H663" s="635" t="s">
        <v>1565</v>
      </c>
      <c r="I663" s="634"/>
      <c r="J663" s="647" t="s">
        <v>1535</v>
      </c>
      <c r="K663" s="647"/>
      <c r="L663" s="646" t="s">
        <v>791</v>
      </c>
      <c r="M663" s="645" t="s">
        <v>363</v>
      </c>
      <c r="N663" s="644" t="str">
        <f>VLOOKUP(C663,[6]K11!$B$3:$K$1202,10,0)</f>
        <v>Không mở</v>
      </c>
      <c r="O663" s="631" t="s">
        <v>2249</v>
      </c>
      <c r="P663" s="643">
        <f>VLOOKUP(C663,[6]K11!$B$3:$J$1202,9,0)</f>
        <v>0</v>
      </c>
      <c r="Q663" s="566"/>
      <c r="R663" s="558">
        <v>657</v>
      </c>
    </row>
    <row r="664" spans="1:20" ht="26.25" customHeight="1" x14ac:dyDescent="0.2">
      <c r="A664" s="639">
        <v>386</v>
      </c>
      <c r="B664" s="631" t="str">
        <f t="shared" si="10"/>
        <v>11.50703178.20</v>
      </c>
      <c r="C664" s="638" t="s">
        <v>1633</v>
      </c>
      <c r="D664" s="631" t="str">
        <f>VLOOKUP(E664,[5]QuyetdinhPCGD!$B$6:$C$1417,2,0)</f>
        <v>0703178</v>
      </c>
      <c r="E664" s="689" t="s">
        <v>1614</v>
      </c>
      <c r="F664" s="636" t="s">
        <v>142</v>
      </c>
      <c r="G664" s="636" t="s">
        <v>13</v>
      </c>
      <c r="H664" s="635" t="s">
        <v>1565</v>
      </c>
      <c r="I664" s="634"/>
      <c r="J664" s="647" t="s">
        <v>1535</v>
      </c>
      <c r="K664" s="647"/>
      <c r="L664" s="646" t="s">
        <v>791</v>
      </c>
      <c r="M664" s="645" t="s">
        <v>365</v>
      </c>
      <c r="N664" s="644" t="str">
        <f>VLOOKUP(C664,[6]K11!$B$3:$K$1202,10,0)</f>
        <v>Không mở</v>
      </c>
      <c r="O664" s="631" t="s">
        <v>2249</v>
      </c>
      <c r="P664" s="643">
        <f>VLOOKUP(C664,[6]K11!$B$3:$J$1202,9,0)</f>
        <v>0</v>
      </c>
      <c r="Q664" s="566"/>
      <c r="R664" s="558">
        <v>658</v>
      </c>
    </row>
    <row r="665" spans="1:20" ht="26.25" customHeight="1" x14ac:dyDescent="0.2">
      <c r="A665" s="639">
        <v>387</v>
      </c>
      <c r="B665" s="631" t="str">
        <f t="shared" si="10"/>
        <v>11.51303168.01</v>
      </c>
      <c r="C665" s="638" t="s">
        <v>1761</v>
      </c>
      <c r="D665" s="631" t="str">
        <f>VLOOKUP(E665,[5]QuyetdinhPCGD!$B$6:$C$1417,2,0)</f>
        <v>1303168</v>
      </c>
      <c r="E665" s="659" t="s">
        <v>1762</v>
      </c>
      <c r="F665" s="636" t="s">
        <v>81</v>
      </c>
      <c r="G665" s="636" t="s">
        <v>11</v>
      </c>
      <c r="H665" s="635" t="s">
        <v>1763</v>
      </c>
      <c r="I665" s="634"/>
      <c r="J665" s="647" t="s">
        <v>1764</v>
      </c>
      <c r="K665" s="647"/>
      <c r="L665" s="646" t="s">
        <v>274</v>
      </c>
      <c r="M665" s="645" t="s">
        <v>62</v>
      </c>
      <c r="N665" s="651" t="str">
        <f>VLOOKUP(C665,[6]K11!$B$3:$K$1202,10,0)</f>
        <v>Mở</v>
      </c>
      <c r="O665" s="631" t="s">
        <v>2249</v>
      </c>
      <c r="P665" s="643">
        <f>VLOOKUP(C665,[6]K11!$B$3:$J$1202,9,0)</f>
        <v>35</v>
      </c>
      <c r="Q665" s="566"/>
      <c r="R665" s="558">
        <v>659</v>
      </c>
      <c r="S665" s="558" t="s">
        <v>4627</v>
      </c>
      <c r="T665" s="597"/>
    </row>
    <row r="666" spans="1:20" ht="26.25" customHeight="1" x14ac:dyDescent="0.2">
      <c r="A666" s="639">
        <v>388</v>
      </c>
      <c r="B666" s="631" t="str">
        <f t="shared" si="10"/>
        <v>11.51303168.01</v>
      </c>
      <c r="C666" s="638" t="s">
        <v>1761</v>
      </c>
      <c r="D666" s="631" t="str">
        <f>VLOOKUP(E666,[5]QuyetdinhPCGD!$B$6:$C$1417,2,0)</f>
        <v>1303168</v>
      </c>
      <c r="E666" s="659" t="s">
        <v>1762</v>
      </c>
      <c r="F666" s="636" t="s">
        <v>81</v>
      </c>
      <c r="G666" s="636" t="s">
        <v>13</v>
      </c>
      <c r="H666" s="635" t="s">
        <v>1763</v>
      </c>
      <c r="I666" s="634"/>
      <c r="J666" s="647" t="s">
        <v>1764</v>
      </c>
      <c r="K666" s="647"/>
      <c r="L666" s="646" t="s">
        <v>274</v>
      </c>
      <c r="M666" s="645" t="s">
        <v>62</v>
      </c>
      <c r="N666" s="651" t="str">
        <f>VLOOKUP(C666,[6]K11!$B$3:$K$1202,10,0)</f>
        <v>Mở</v>
      </c>
      <c r="O666" s="631" t="s">
        <v>2249</v>
      </c>
      <c r="P666" s="643">
        <f>VLOOKUP(C666,[6]K11!$B$3:$J$1202,9,0)</f>
        <v>35</v>
      </c>
      <c r="Q666" s="566"/>
      <c r="R666" s="558">
        <v>660</v>
      </c>
      <c r="S666" s="558" t="s">
        <v>4627</v>
      </c>
      <c r="T666" s="597"/>
    </row>
    <row r="667" spans="1:20" ht="26.25" customHeight="1" x14ac:dyDescent="0.2">
      <c r="A667" s="639">
        <v>389</v>
      </c>
      <c r="B667" s="631" t="str">
        <f t="shared" si="10"/>
        <v>11.51303168.02</v>
      </c>
      <c r="C667" s="638" t="s">
        <v>1765</v>
      </c>
      <c r="D667" s="631" t="str">
        <f>VLOOKUP(E667,[5]QuyetdinhPCGD!$B$6:$C$1417,2,0)</f>
        <v>1303168</v>
      </c>
      <c r="E667" s="659" t="s">
        <v>1762</v>
      </c>
      <c r="F667" s="636" t="s">
        <v>67</v>
      </c>
      <c r="G667" s="636" t="s">
        <v>11</v>
      </c>
      <c r="H667" s="635" t="s">
        <v>1763</v>
      </c>
      <c r="I667" s="634"/>
      <c r="J667" s="647" t="s">
        <v>1764</v>
      </c>
      <c r="K667" s="647"/>
      <c r="L667" s="646" t="s">
        <v>274</v>
      </c>
      <c r="M667" s="645" t="s">
        <v>70</v>
      </c>
      <c r="N667" s="644" t="str">
        <f>VLOOKUP(C667,[6]K11!$B$3:$K$1202,10,0)</f>
        <v>Không mở</v>
      </c>
      <c r="O667" s="631" t="s">
        <v>2249</v>
      </c>
      <c r="P667" s="643">
        <f>VLOOKUP(C667,[6]K11!$B$3:$J$1202,9,0)</f>
        <v>14</v>
      </c>
      <c r="Q667" s="566"/>
      <c r="R667" s="558">
        <v>661</v>
      </c>
    </row>
    <row r="668" spans="1:20" ht="26.25" customHeight="1" x14ac:dyDescent="0.2">
      <c r="A668" s="639">
        <v>390</v>
      </c>
      <c r="B668" s="631" t="str">
        <f t="shared" si="10"/>
        <v>11.51303168.02</v>
      </c>
      <c r="C668" s="638" t="s">
        <v>1765</v>
      </c>
      <c r="D668" s="631" t="str">
        <f>VLOOKUP(E668,[5]QuyetdinhPCGD!$B$6:$C$1417,2,0)</f>
        <v>1303168</v>
      </c>
      <c r="E668" s="659" t="s">
        <v>1762</v>
      </c>
      <c r="F668" s="636" t="s">
        <v>67</v>
      </c>
      <c r="G668" s="636" t="s">
        <v>13</v>
      </c>
      <c r="H668" s="635" t="s">
        <v>1763</v>
      </c>
      <c r="I668" s="634"/>
      <c r="J668" s="647" t="s">
        <v>1764</v>
      </c>
      <c r="K668" s="647"/>
      <c r="L668" s="646" t="s">
        <v>274</v>
      </c>
      <c r="M668" s="645" t="s">
        <v>70</v>
      </c>
      <c r="N668" s="644" t="str">
        <f>VLOOKUP(C668,[6]K11!$B$3:$K$1202,10,0)</f>
        <v>Không mở</v>
      </c>
      <c r="O668" s="631" t="s">
        <v>2249</v>
      </c>
      <c r="P668" s="643">
        <f>VLOOKUP(C668,[6]K11!$B$3:$J$1202,9,0)</f>
        <v>14</v>
      </c>
      <c r="Q668" s="566"/>
      <c r="R668" s="558">
        <v>662</v>
      </c>
    </row>
    <row r="669" spans="1:20" ht="26.25" customHeight="1" x14ac:dyDescent="0.2">
      <c r="A669" s="639">
        <v>391</v>
      </c>
      <c r="B669" s="631" t="str">
        <f t="shared" si="10"/>
        <v>11.51303168.03</v>
      </c>
      <c r="C669" s="638" t="s">
        <v>1766</v>
      </c>
      <c r="D669" s="631" t="str">
        <f>VLOOKUP(E669,[5]QuyetdinhPCGD!$B$6:$C$1417,2,0)</f>
        <v>1303168</v>
      </c>
      <c r="E669" s="659" t="s">
        <v>1762</v>
      </c>
      <c r="F669" s="636" t="s">
        <v>79</v>
      </c>
      <c r="G669" s="636" t="s">
        <v>11</v>
      </c>
      <c r="H669" s="635" t="s">
        <v>1763</v>
      </c>
      <c r="I669" s="634"/>
      <c r="J669" s="647" t="s">
        <v>1764</v>
      </c>
      <c r="K669" s="647"/>
      <c r="L669" s="646" t="s">
        <v>274</v>
      </c>
      <c r="M669" s="645" t="s">
        <v>75</v>
      </c>
      <c r="N669" s="644" t="str">
        <f>VLOOKUP(C669,[6]K11!$B$3:$K$1202,10,0)</f>
        <v>Không mở</v>
      </c>
      <c r="O669" s="631" t="s">
        <v>2249</v>
      </c>
      <c r="P669" s="643">
        <f>VLOOKUP(C669,[6]K11!$B$3:$J$1202,9,0)</f>
        <v>0</v>
      </c>
      <c r="Q669" s="566"/>
      <c r="R669" s="558">
        <v>663</v>
      </c>
    </row>
    <row r="670" spans="1:20" ht="26.25" customHeight="1" x14ac:dyDescent="0.2">
      <c r="A670" s="639">
        <v>392</v>
      </c>
      <c r="B670" s="631" t="str">
        <f t="shared" si="10"/>
        <v>11.51303168.03</v>
      </c>
      <c r="C670" s="638" t="s">
        <v>1766</v>
      </c>
      <c r="D670" s="631" t="str">
        <f>VLOOKUP(E670,[5]QuyetdinhPCGD!$B$6:$C$1417,2,0)</f>
        <v>1303168</v>
      </c>
      <c r="E670" s="659" t="s">
        <v>1762</v>
      </c>
      <c r="F670" s="636" t="s">
        <v>79</v>
      </c>
      <c r="G670" s="636" t="s">
        <v>13</v>
      </c>
      <c r="H670" s="635" t="s">
        <v>1763</v>
      </c>
      <c r="I670" s="634"/>
      <c r="J670" s="647" t="s">
        <v>1764</v>
      </c>
      <c r="K670" s="647"/>
      <c r="L670" s="646" t="s">
        <v>274</v>
      </c>
      <c r="M670" s="645" t="s">
        <v>75</v>
      </c>
      <c r="N670" s="644" t="str">
        <f>VLOOKUP(C670,[6]K11!$B$3:$K$1202,10,0)</f>
        <v>Không mở</v>
      </c>
      <c r="O670" s="631" t="s">
        <v>2249</v>
      </c>
      <c r="P670" s="643">
        <f>VLOOKUP(C670,[6]K11!$B$3:$J$1202,9,0)</f>
        <v>0</v>
      </c>
      <c r="Q670" s="566"/>
      <c r="R670" s="558">
        <v>664</v>
      </c>
    </row>
    <row r="671" spans="1:20" ht="26.25" customHeight="1" x14ac:dyDescent="0.2">
      <c r="A671" s="639">
        <v>393</v>
      </c>
      <c r="B671" s="631" t="str">
        <f t="shared" si="10"/>
        <v>11.51303168.04</v>
      </c>
      <c r="C671" s="638" t="s">
        <v>1767</v>
      </c>
      <c r="D671" s="631" t="str">
        <f>VLOOKUP(E671,[5]QuyetdinhPCGD!$B$6:$C$1417,2,0)</f>
        <v>1303168</v>
      </c>
      <c r="E671" s="659" t="s">
        <v>1762</v>
      </c>
      <c r="F671" s="636" t="s">
        <v>85</v>
      </c>
      <c r="G671" s="636" t="s">
        <v>11</v>
      </c>
      <c r="H671" s="635" t="s">
        <v>1763</v>
      </c>
      <c r="I671" s="634"/>
      <c r="J671" s="647" t="s">
        <v>1764</v>
      </c>
      <c r="K671" s="647"/>
      <c r="L671" s="646" t="s">
        <v>274</v>
      </c>
      <c r="M671" s="645" t="s">
        <v>89</v>
      </c>
      <c r="N671" s="651" t="str">
        <f>VLOOKUP(C671,[6]K11!$B$3:$K$1202,10,0)</f>
        <v>Mở</v>
      </c>
      <c r="O671" s="631" t="s">
        <v>2249</v>
      </c>
      <c r="P671" s="643">
        <f>VLOOKUP(C671,[6]K11!$B$3:$J$1202,9,0)</f>
        <v>35</v>
      </c>
      <c r="Q671" s="566"/>
      <c r="R671" s="558">
        <v>665</v>
      </c>
      <c r="S671" s="558" t="s">
        <v>2472</v>
      </c>
    </row>
    <row r="672" spans="1:20" ht="26.25" customHeight="1" x14ac:dyDescent="0.2">
      <c r="A672" s="639">
        <v>394</v>
      </c>
      <c r="B672" s="631" t="str">
        <f t="shared" si="10"/>
        <v>11.51303168.04</v>
      </c>
      <c r="C672" s="638" t="s">
        <v>1767</v>
      </c>
      <c r="D672" s="631" t="str">
        <f>VLOOKUP(E672,[5]QuyetdinhPCGD!$B$6:$C$1417,2,0)</f>
        <v>1303168</v>
      </c>
      <c r="E672" s="659" t="s">
        <v>1762</v>
      </c>
      <c r="F672" s="636" t="s">
        <v>85</v>
      </c>
      <c r="G672" s="636" t="s">
        <v>13</v>
      </c>
      <c r="H672" s="635" t="s">
        <v>1763</v>
      </c>
      <c r="I672" s="634"/>
      <c r="J672" s="647" t="s">
        <v>1764</v>
      </c>
      <c r="K672" s="647"/>
      <c r="L672" s="646" t="s">
        <v>274</v>
      </c>
      <c r="M672" s="645" t="s">
        <v>89</v>
      </c>
      <c r="N672" s="651" t="str">
        <f>VLOOKUP(C672,[6]K11!$B$3:$K$1202,10,0)</f>
        <v>Mở</v>
      </c>
      <c r="O672" s="631" t="s">
        <v>2249</v>
      </c>
      <c r="P672" s="643">
        <f>VLOOKUP(C672,[6]K11!$B$3:$J$1202,9,0)</f>
        <v>35</v>
      </c>
      <c r="Q672" s="566"/>
      <c r="R672" s="558">
        <v>666</v>
      </c>
      <c r="S672" s="558" t="s">
        <v>2472</v>
      </c>
      <c r="T672" s="597"/>
    </row>
    <row r="673" spans="1:20" ht="26.25" customHeight="1" x14ac:dyDescent="0.2">
      <c r="A673" s="639">
        <v>395</v>
      </c>
      <c r="B673" s="631" t="str">
        <f t="shared" si="10"/>
        <v>11.51303168.05</v>
      </c>
      <c r="C673" s="638" t="s">
        <v>1768</v>
      </c>
      <c r="D673" s="631" t="str">
        <f>VLOOKUP(E673,[5]QuyetdinhPCGD!$B$6:$C$1417,2,0)</f>
        <v>1303168</v>
      </c>
      <c r="E673" s="659" t="s">
        <v>1762</v>
      </c>
      <c r="F673" s="636" t="s">
        <v>72</v>
      </c>
      <c r="G673" s="636" t="s">
        <v>11</v>
      </c>
      <c r="H673" s="635" t="s">
        <v>1763</v>
      </c>
      <c r="I673" s="634"/>
      <c r="J673" s="647" t="s">
        <v>1764</v>
      </c>
      <c r="K673" s="647"/>
      <c r="L673" s="646" t="s">
        <v>274</v>
      </c>
      <c r="M673" s="645" t="s">
        <v>112</v>
      </c>
      <c r="N673" s="651" t="str">
        <f>VLOOKUP(C673,[6]K11!$B$3:$K$1202,10,0)</f>
        <v>Mở</v>
      </c>
      <c r="O673" s="631" t="s">
        <v>2249</v>
      </c>
      <c r="P673" s="643">
        <f>VLOOKUP(C673,[6]K11!$B$3:$J$1202,9,0)</f>
        <v>35</v>
      </c>
      <c r="Q673" s="566"/>
      <c r="R673" s="558">
        <v>667</v>
      </c>
      <c r="S673" s="558" t="s">
        <v>2472</v>
      </c>
    </row>
    <row r="674" spans="1:20" ht="26.25" customHeight="1" x14ac:dyDescent="0.2">
      <c r="A674" s="639">
        <v>396</v>
      </c>
      <c r="B674" s="631" t="str">
        <f t="shared" si="10"/>
        <v>11.51303168.05</v>
      </c>
      <c r="C674" s="638" t="s">
        <v>1768</v>
      </c>
      <c r="D674" s="631" t="str">
        <f>VLOOKUP(E674,[5]QuyetdinhPCGD!$B$6:$C$1417,2,0)</f>
        <v>1303168</v>
      </c>
      <c r="E674" s="659" t="s">
        <v>1762</v>
      </c>
      <c r="F674" s="636" t="s">
        <v>72</v>
      </c>
      <c r="G674" s="636" t="s">
        <v>13</v>
      </c>
      <c r="H674" s="635" t="s">
        <v>1763</v>
      </c>
      <c r="I674" s="634"/>
      <c r="J674" s="647" t="s">
        <v>1764</v>
      </c>
      <c r="K674" s="647"/>
      <c r="L674" s="646" t="s">
        <v>274</v>
      </c>
      <c r="M674" s="645" t="s">
        <v>112</v>
      </c>
      <c r="N674" s="651" t="str">
        <f>VLOOKUP(C674,[6]K11!$B$3:$K$1202,10,0)</f>
        <v>Mở</v>
      </c>
      <c r="O674" s="631" t="s">
        <v>2249</v>
      </c>
      <c r="P674" s="643">
        <f>VLOOKUP(C674,[6]K11!$B$3:$J$1202,9,0)</f>
        <v>35</v>
      </c>
      <c r="Q674" s="566"/>
      <c r="R674" s="558">
        <v>668</v>
      </c>
      <c r="S674" s="558" t="s">
        <v>2472</v>
      </c>
      <c r="T674" s="597"/>
    </row>
    <row r="675" spans="1:20" ht="26.25" customHeight="1" x14ac:dyDescent="0.2">
      <c r="A675" s="639">
        <v>397</v>
      </c>
      <c r="B675" s="631" t="str">
        <f t="shared" si="10"/>
        <v>11.51303168.06</v>
      </c>
      <c r="C675" s="638" t="s">
        <v>1769</v>
      </c>
      <c r="D675" s="631" t="str">
        <f>VLOOKUP(E675,[5]QuyetdinhPCGD!$B$6:$C$1417,2,0)</f>
        <v>1303168</v>
      </c>
      <c r="E675" s="659" t="s">
        <v>1762</v>
      </c>
      <c r="F675" s="636" t="s">
        <v>145</v>
      </c>
      <c r="G675" s="636" t="s">
        <v>11</v>
      </c>
      <c r="H675" s="635" t="s">
        <v>1763</v>
      </c>
      <c r="I675" s="634"/>
      <c r="J675" s="647" t="s">
        <v>1764</v>
      </c>
      <c r="K675" s="647"/>
      <c r="L675" s="646" t="s">
        <v>274</v>
      </c>
      <c r="M675" s="645" t="s">
        <v>115</v>
      </c>
      <c r="N675" s="651" t="str">
        <f>VLOOKUP(C675,[6]K11!$B$3:$K$1202,10,0)</f>
        <v>Mở</v>
      </c>
      <c r="O675" s="631" t="s">
        <v>2249</v>
      </c>
      <c r="P675" s="643">
        <f>VLOOKUP(C675,[6]K11!$B$3:$J$1202,9,0)</f>
        <v>35</v>
      </c>
      <c r="Q675" s="566"/>
      <c r="R675" s="558">
        <v>669</v>
      </c>
      <c r="S675" s="558" t="s">
        <v>2472</v>
      </c>
      <c r="T675" s="597"/>
    </row>
    <row r="676" spans="1:20" ht="26.25" customHeight="1" x14ac:dyDescent="0.2">
      <c r="A676" s="639">
        <v>398</v>
      </c>
      <c r="B676" s="631" t="str">
        <f t="shared" si="10"/>
        <v>11.51303168.06</v>
      </c>
      <c r="C676" s="638" t="s">
        <v>1769</v>
      </c>
      <c r="D676" s="631" t="str">
        <f>VLOOKUP(E676,[5]QuyetdinhPCGD!$B$6:$C$1417,2,0)</f>
        <v>1303168</v>
      </c>
      <c r="E676" s="659" t="s">
        <v>1762</v>
      </c>
      <c r="F676" s="636" t="s">
        <v>145</v>
      </c>
      <c r="G676" s="636" t="s">
        <v>13</v>
      </c>
      <c r="H676" s="635" t="s">
        <v>1763</v>
      </c>
      <c r="I676" s="634"/>
      <c r="J676" s="647" t="s">
        <v>1764</v>
      </c>
      <c r="K676" s="647"/>
      <c r="L676" s="646" t="s">
        <v>274</v>
      </c>
      <c r="M676" s="645" t="s">
        <v>115</v>
      </c>
      <c r="N676" s="651" t="str">
        <f>VLOOKUP(C676,[6]K11!$B$3:$K$1202,10,0)</f>
        <v>Mở</v>
      </c>
      <c r="O676" s="631" t="s">
        <v>2249</v>
      </c>
      <c r="P676" s="643">
        <f>VLOOKUP(C676,[6]K11!$B$3:$J$1202,9,0)</f>
        <v>35</v>
      </c>
      <c r="Q676" s="566"/>
      <c r="R676" s="558">
        <v>670</v>
      </c>
      <c r="S676" s="558" t="s">
        <v>2472</v>
      </c>
      <c r="T676" s="597"/>
    </row>
    <row r="677" spans="1:20" ht="26.25" customHeight="1" x14ac:dyDescent="0.2">
      <c r="A677" s="639">
        <v>399</v>
      </c>
      <c r="B677" s="631" t="str">
        <f t="shared" si="10"/>
        <v>11.51303168.07</v>
      </c>
      <c r="C677" s="638" t="s">
        <v>1770</v>
      </c>
      <c r="D677" s="631" t="str">
        <f>VLOOKUP(E677,[5]QuyetdinhPCGD!$B$6:$C$1417,2,0)</f>
        <v>1303168</v>
      </c>
      <c r="E677" s="659" t="s">
        <v>1762</v>
      </c>
      <c r="F677" s="636" t="s">
        <v>81</v>
      </c>
      <c r="G677" s="636" t="s">
        <v>9</v>
      </c>
      <c r="H677" s="635" t="s">
        <v>1763</v>
      </c>
      <c r="I677" s="634"/>
      <c r="J677" s="647" t="s">
        <v>1764</v>
      </c>
      <c r="K677" s="647"/>
      <c r="L677" s="646" t="s">
        <v>274</v>
      </c>
      <c r="M677" s="645" t="s">
        <v>117</v>
      </c>
      <c r="N677" s="651" t="str">
        <f>VLOOKUP(C677,[6]K11!$B$3:$K$1202,10,0)</f>
        <v>Mở</v>
      </c>
      <c r="O677" s="631" t="s">
        <v>2249</v>
      </c>
      <c r="P677" s="643">
        <f>VLOOKUP(C677,[6]K11!$B$3:$J$1202,9,0)</f>
        <v>35</v>
      </c>
      <c r="Q677" s="566"/>
      <c r="R677" s="558">
        <v>671</v>
      </c>
      <c r="S677" s="558" t="s">
        <v>4627</v>
      </c>
    </row>
    <row r="678" spans="1:20" ht="26.25" customHeight="1" x14ac:dyDescent="0.2">
      <c r="A678" s="639">
        <v>400</v>
      </c>
      <c r="B678" s="631" t="str">
        <f t="shared" si="10"/>
        <v>11.51303168.07</v>
      </c>
      <c r="C678" s="638" t="s">
        <v>1770</v>
      </c>
      <c r="D678" s="631" t="str">
        <f>VLOOKUP(E678,[5]QuyetdinhPCGD!$B$6:$C$1417,2,0)</f>
        <v>1303168</v>
      </c>
      <c r="E678" s="659" t="s">
        <v>1762</v>
      </c>
      <c r="F678" s="636" t="s">
        <v>81</v>
      </c>
      <c r="G678" s="636" t="s">
        <v>12</v>
      </c>
      <c r="H678" s="635" t="s">
        <v>1763</v>
      </c>
      <c r="I678" s="634"/>
      <c r="J678" s="647" t="s">
        <v>1764</v>
      </c>
      <c r="K678" s="647"/>
      <c r="L678" s="646" t="s">
        <v>274</v>
      </c>
      <c r="M678" s="645" t="s">
        <v>117</v>
      </c>
      <c r="N678" s="651" t="str">
        <f>VLOOKUP(C678,[6]K11!$B$3:$K$1202,10,0)</f>
        <v>Mở</v>
      </c>
      <c r="O678" s="631" t="s">
        <v>2249</v>
      </c>
      <c r="P678" s="643">
        <f>VLOOKUP(C678,[6]K11!$B$3:$J$1202,9,0)</f>
        <v>35</v>
      </c>
      <c r="Q678" s="566"/>
      <c r="R678" s="558">
        <v>672</v>
      </c>
      <c r="S678" s="558" t="s">
        <v>4627</v>
      </c>
      <c r="T678" s="597"/>
    </row>
    <row r="679" spans="1:20" ht="26.25" customHeight="1" x14ac:dyDescent="0.2">
      <c r="A679" s="639">
        <v>401</v>
      </c>
      <c r="B679" s="631" t="str">
        <f t="shared" si="10"/>
        <v>11.51303168.08</v>
      </c>
      <c r="C679" s="638" t="s">
        <v>1771</v>
      </c>
      <c r="D679" s="631" t="str">
        <f>VLOOKUP(E679,[5]QuyetdinhPCGD!$B$6:$C$1417,2,0)</f>
        <v>1303168</v>
      </c>
      <c r="E679" s="659" t="s">
        <v>1762</v>
      </c>
      <c r="F679" s="636" t="s">
        <v>67</v>
      </c>
      <c r="G679" s="636" t="s">
        <v>9</v>
      </c>
      <c r="H679" s="635" t="s">
        <v>1763</v>
      </c>
      <c r="I679" s="634"/>
      <c r="J679" s="647" t="s">
        <v>1764</v>
      </c>
      <c r="K679" s="647"/>
      <c r="L679" s="646" t="s">
        <v>274</v>
      </c>
      <c r="M679" s="645" t="s">
        <v>119</v>
      </c>
      <c r="N679" s="651" t="str">
        <f>VLOOKUP(C679,[6]K11!$B$3:$K$1202,10,0)</f>
        <v>Mở</v>
      </c>
      <c r="O679" s="631" t="s">
        <v>2249</v>
      </c>
      <c r="P679" s="643">
        <f>VLOOKUP(C679,[6]K11!$B$3:$J$1202,9,0)</f>
        <v>35</v>
      </c>
      <c r="Q679" s="566"/>
      <c r="R679" s="558">
        <v>673</v>
      </c>
      <c r="S679" s="558" t="s">
        <v>4627</v>
      </c>
    </row>
    <row r="680" spans="1:20" ht="26.25" customHeight="1" x14ac:dyDescent="0.2">
      <c r="A680" s="639">
        <v>402</v>
      </c>
      <c r="B680" s="631" t="str">
        <f t="shared" si="10"/>
        <v>11.51303168.08</v>
      </c>
      <c r="C680" s="638" t="s">
        <v>1771</v>
      </c>
      <c r="D680" s="631" t="str">
        <f>VLOOKUP(E680,[5]QuyetdinhPCGD!$B$6:$C$1417,2,0)</f>
        <v>1303168</v>
      </c>
      <c r="E680" s="659" t="s">
        <v>1762</v>
      </c>
      <c r="F680" s="636" t="s">
        <v>67</v>
      </c>
      <c r="G680" s="636" t="s">
        <v>12</v>
      </c>
      <c r="H680" s="635" t="s">
        <v>1763</v>
      </c>
      <c r="I680" s="634"/>
      <c r="J680" s="647" t="s">
        <v>1764</v>
      </c>
      <c r="K680" s="647"/>
      <c r="L680" s="646" t="s">
        <v>274</v>
      </c>
      <c r="M680" s="645" t="s">
        <v>119</v>
      </c>
      <c r="N680" s="651" t="str">
        <f>VLOOKUP(C680,[6]K11!$B$3:$K$1202,10,0)</f>
        <v>Mở</v>
      </c>
      <c r="O680" s="631" t="s">
        <v>2249</v>
      </c>
      <c r="P680" s="643">
        <f>VLOOKUP(C680,[6]K11!$B$3:$J$1202,9,0)</f>
        <v>35</v>
      </c>
      <c r="Q680" s="566"/>
      <c r="R680" s="558">
        <v>674</v>
      </c>
      <c r="S680" s="558" t="s">
        <v>4627</v>
      </c>
      <c r="T680" s="597"/>
    </row>
    <row r="681" spans="1:20" ht="26.25" customHeight="1" x14ac:dyDescent="0.2">
      <c r="A681" s="639">
        <v>403</v>
      </c>
      <c r="B681" s="631" t="str">
        <f t="shared" si="10"/>
        <v>11.51303168.09</v>
      </c>
      <c r="C681" s="638" t="s">
        <v>1772</v>
      </c>
      <c r="D681" s="631" t="str">
        <f>VLOOKUP(E681,[5]QuyetdinhPCGD!$B$6:$C$1417,2,0)</f>
        <v>1303168</v>
      </c>
      <c r="E681" s="659" t="s">
        <v>1762</v>
      </c>
      <c r="F681" s="636" t="s">
        <v>79</v>
      </c>
      <c r="G681" s="636" t="s">
        <v>9</v>
      </c>
      <c r="H681" s="635" t="s">
        <v>1763</v>
      </c>
      <c r="I681" s="634"/>
      <c r="J681" s="647" t="s">
        <v>1764</v>
      </c>
      <c r="K681" s="647"/>
      <c r="L681" s="646" t="s">
        <v>274</v>
      </c>
      <c r="M681" s="645" t="s">
        <v>176</v>
      </c>
      <c r="N681" s="651" t="str">
        <f>VLOOKUP(C681,[6]K11!$B$3:$K$1202,10,0)</f>
        <v>Mở</v>
      </c>
      <c r="O681" s="631" t="s">
        <v>2249</v>
      </c>
      <c r="P681" s="643">
        <f>VLOOKUP(C681,[6]K11!$B$3:$J$1202,9,0)</f>
        <v>20</v>
      </c>
      <c r="Q681" s="566"/>
      <c r="R681" s="558">
        <v>675</v>
      </c>
      <c r="S681" s="558" t="s">
        <v>4627</v>
      </c>
    </row>
    <row r="682" spans="1:20" ht="26.25" customHeight="1" x14ac:dyDescent="0.2">
      <c r="A682" s="639">
        <v>404</v>
      </c>
      <c r="B682" s="631" t="str">
        <f t="shared" si="10"/>
        <v>11.51303168.09</v>
      </c>
      <c r="C682" s="638" t="s">
        <v>1772</v>
      </c>
      <c r="D682" s="631" t="str">
        <f>VLOOKUP(E682,[5]QuyetdinhPCGD!$B$6:$C$1417,2,0)</f>
        <v>1303168</v>
      </c>
      <c r="E682" s="659" t="s">
        <v>1762</v>
      </c>
      <c r="F682" s="636" t="s">
        <v>79</v>
      </c>
      <c r="G682" s="636" t="s">
        <v>12</v>
      </c>
      <c r="H682" s="635" t="s">
        <v>1763</v>
      </c>
      <c r="I682" s="634"/>
      <c r="J682" s="647" t="s">
        <v>1764</v>
      </c>
      <c r="K682" s="647"/>
      <c r="L682" s="646" t="s">
        <v>274</v>
      </c>
      <c r="M682" s="645" t="s">
        <v>176</v>
      </c>
      <c r="N682" s="651" t="str">
        <f>VLOOKUP(C682,[6]K11!$B$3:$K$1202,10,0)</f>
        <v>Mở</v>
      </c>
      <c r="O682" s="631" t="s">
        <v>2249</v>
      </c>
      <c r="P682" s="643">
        <f>VLOOKUP(C682,[6]K11!$B$3:$J$1202,9,0)</f>
        <v>20</v>
      </c>
      <c r="Q682" s="566"/>
      <c r="R682" s="558">
        <v>676</v>
      </c>
      <c r="S682" s="558" t="s">
        <v>4627</v>
      </c>
      <c r="T682" s="597"/>
    </row>
    <row r="683" spans="1:20" ht="26.25" customHeight="1" x14ac:dyDescent="0.2">
      <c r="A683" s="639">
        <v>405</v>
      </c>
      <c r="B683" s="631" t="str">
        <f t="shared" si="10"/>
        <v>11.51303168.10</v>
      </c>
      <c r="C683" s="638" t="s">
        <v>1773</v>
      </c>
      <c r="D683" s="631" t="str">
        <f>VLOOKUP(E683,[5]QuyetdinhPCGD!$B$6:$C$1417,2,0)</f>
        <v>1303168</v>
      </c>
      <c r="E683" s="659" t="s">
        <v>1762</v>
      </c>
      <c r="F683" s="636" t="s">
        <v>85</v>
      </c>
      <c r="G683" s="636" t="s">
        <v>9</v>
      </c>
      <c r="H683" s="635" t="s">
        <v>1763</v>
      </c>
      <c r="I683" s="634"/>
      <c r="J683" s="647" t="s">
        <v>1764</v>
      </c>
      <c r="K683" s="647"/>
      <c r="L683" s="646" t="s">
        <v>274</v>
      </c>
      <c r="M683" s="645" t="s">
        <v>180</v>
      </c>
      <c r="N683" s="651" t="str">
        <f>VLOOKUP(C683,[6]K11!$B$3:$K$1202,10,0)</f>
        <v>Mở</v>
      </c>
      <c r="O683" s="631" t="s">
        <v>2249</v>
      </c>
      <c r="P683" s="643">
        <f>VLOOKUP(C683,[6]K11!$B$3:$J$1202,9,0)</f>
        <v>35</v>
      </c>
      <c r="Q683" s="566"/>
      <c r="R683" s="558">
        <v>677</v>
      </c>
      <c r="S683" s="558" t="s">
        <v>2472</v>
      </c>
    </row>
    <row r="684" spans="1:20" ht="26.25" customHeight="1" x14ac:dyDescent="0.2">
      <c r="A684" s="639">
        <v>406</v>
      </c>
      <c r="B684" s="631" t="str">
        <f t="shared" si="10"/>
        <v>11.51303168.10</v>
      </c>
      <c r="C684" s="638" t="s">
        <v>1773</v>
      </c>
      <c r="D684" s="631" t="str">
        <f>VLOOKUP(E684,[5]QuyetdinhPCGD!$B$6:$C$1417,2,0)</f>
        <v>1303168</v>
      </c>
      <c r="E684" s="659" t="s">
        <v>1762</v>
      </c>
      <c r="F684" s="636" t="s">
        <v>85</v>
      </c>
      <c r="G684" s="636" t="s">
        <v>12</v>
      </c>
      <c r="H684" s="635" t="s">
        <v>1763</v>
      </c>
      <c r="I684" s="634"/>
      <c r="J684" s="647" t="s">
        <v>1764</v>
      </c>
      <c r="K684" s="647"/>
      <c r="L684" s="646" t="s">
        <v>274</v>
      </c>
      <c r="M684" s="645" t="s">
        <v>180</v>
      </c>
      <c r="N684" s="651" t="str">
        <f>VLOOKUP(C684,[6]K11!$B$3:$K$1202,10,0)</f>
        <v>Mở</v>
      </c>
      <c r="O684" s="631" t="s">
        <v>2249</v>
      </c>
      <c r="P684" s="643">
        <f>VLOOKUP(C684,[6]K11!$B$3:$J$1202,9,0)</f>
        <v>35</v>
      </c>
      <c r="Q684" s="566"/>
      <c r="R684" s="558">
        <v>678</v>
      </c>
      <c r="S684" s="558" t="s">
        <v>2472</v>
      </c>
      <c r="T684" s="597"/>
    </row>
    <row r="685" spans="1:20" ht="26.25" customHeight="1" x14ac:dyDescent="0.2">
      <c r="A685" s="639">
        <v>407</v>
      </c>
      <c r="B685" s="631" t="str">
        <f t="shared" si="10"/>
        <v>11.51303168.11</v>
      </c>
      <c r="C685" s="638" t="s">
        <v>1774</v>
      </c>
      <c r="D685" s="631" t="str">
        <f>VLOOKUP(E685,[5]QuyetdinhPCGD!$B$6:$C$1417,2,0)</f>
        <v>1303168</v>
      </c>
      <c r="E685" s="659" t="s">
        <v>1762</v>
      </c>
      <c r="F685" s="636" t="s">
        <v>72</v>
      </c>
      <c r="G685" s="636" t="s">
        <v>9</v>
      </c>
      <c r="H685" s="635" t="s">
        <v>1763</v>
      </c>
      <c r="I685" s="634"/>
      <c r="J685" s="647" t="s">
        <v>1764</v>
      </c>
      <c r="K685" s="647"/>
      <c r="L685" s="646" t="s">
        <v>274</v>
      </c>
      <c r="M685" s="645" t="s">
        <v>321</v>
      </c>
      <c r="N685" s="651" t="str">
        <f>VLOOKUP(C685,[6]K11!$B$3:$K$1202,10,0)</f>
        <v>Mở</v>
      </c>
      <c r="O685" s="631" t="s">
        <v>2249</v>
      </c>
      <c r="P685" s="643">
        <f>VLOOKUP(C685,[6]K11!$B$3:$J$1202,9,0)</f>
        <v>35</v>
      </c>
      <c r="Q685" s="566"/>
      <c r="R685" s="558">
        <v>679</v>
      </c>
      <c r="S685" s="558" t="s">
        <v>2472</v>
      </c>
    </row>
    <row r="686" spans="1:20" ht="26.25" customHeight="1" x14ac:dyDescent="0.2">
      <c r="A686" s="639">
        <v>408</v>
      </c>
      <c r="B686" s="631" t="str">
        <f t="shared" si="10"/>
        <v>11.51303168.11</v>
      </c>
      <c r="C686" s="638" t="s">
        <v>1774</v>
      </c>
      <c r="D686" s="631" t="str">
        <f>VLOOKUP(E686,[5]QuyetdinhPCGD!$B$6:$C$1417,2,0)</f>
        <v>1303168</v>
      </c>
      <c r="E686" s="659" t="s">
        <v>1762</v>
      </c>
      <c r="F686" s="636" t="s">
        <v>72</v>
      </c>
      <c r="G686" s="636" t="s">
        <v>12</v>
      </c>
      <c r="H686" s="635" t="s">
        <v>1763</v>
      </c>
      <c r="I686" s="634"/>
      <c r="J686" s="647" t="s">
        <v>1764</v>
      </c>
      <c r="K686" s="647"/>
      <c r="L686" s="646" t="s">
        <v>274</v>
      </c>
      <c r="M686" s="645" t="s">
        <v>321</v>
      </c>
      <c r="N686" s="651" t="str">
        <f>VLOOKUP(C686,[6]K11!$B$3:$K$1202,10,0)</f>
        <v>Mở</v>
      </c>
      <c r="O686" s="631" t="s">
        <v>2249</v>
      </c>
      <c r="P686" s="643">
        <f>VLOOKUP(C686,[6]K11!$B$3:$J$1202,9,0)</f>
        <v>35</v>
      </c>
      <c r="Q686" s="566"/>
      <c r="R686" s="558">
        <v>680</v>
      </c>
      <c r="S686" s="558" t="s">
        <v>2472</v>
      </c>
      <c r="T686" s="597"/>
    </row>
    <row r="687" spans="1:20" ht="26.25" customHeight="1" x14ac:dyDescent="0.2">
      <c r="A687" s="639">
        <v>409</v>
      </c>
      <c r="B687" s="631" t="str">
        <f t="shared" si="10"/>
        <v>11.51303168.12</v>
      </c>
      <c r="C687" s="638" t="s">
        <v>1776</v>
      </c>
      <c r="D687" s="631" t="str">
        <f>VLOOKUP(E687,[5]QuyetdinhPCGD!$B$6:$C$1417,2,0)</f>
        <v>1303168</v>
      </c>
      <c r="E687" s="659" t="s">
        <v>1762</v>
      </c>
      <c r="F687" s="636" t="s">
        <v>145</v>
      </c>
      <c r="G687" s="636" t="s">
        <v>9</v>
      </c>
      <c r="H687" s="635" t="s">
        <v>1763</v>
      </c>
      <c r="I687" s="634"/>
      <c r="J687" s="647" t="s">
        <v>1764</v>
      </c>
      <c r="K687" s="647"/>
      <c r="L687" s="646" t="s">
        <v>274</v>
      </c>
      <c r="M687" s="645" t="s">
        <v>319</v>
      </c>
      <c r="N687" s="651" t="str">
        <f>VLOOKUP(C687,[6]K11!$B$3:$K$1202,10,0)</f>
        <v>Mở</v>
      </c>
      <c r="O687" s="631" t="s">
        <v>2249</v>
      </c>
      <c r="P687" s="643">
        <f>VLOOKUP(C687,[6]K11!$B$3:$J$1202,9,0)</f>
        <v>35</v>
      </c>
      <c r="Q687" s="566"/>
      <c r="R687" s="558">
        <v>681</v>
      </c>
      <c r="S687" s="558" t="s">
        <v>2472</v>
      </c>
    </row>
    <row r="688" spans="1:20" ht="26.25" customHeight="1" x14ac:dyDescent="0.2">
      <c r="A688" s="639">
        <v>410</v>
      </c>
      <c r="B688" s="695" t="str">
        <f t="shared" si="10"/>
        <v>11.51303168.12</v>
      </c>
      <c r="C688" s="638" t="s">
        <v>1776</v>
      </c>
      <c r="D688" s="631" t="str">
        <f>VLOOKUP(E688,[5]QuyetdinhPCGD!$B$6:$C$1417,2,0)</f>
        <v>1303168</v>
      </c>
      <c r="E688" s="659" t="s">
        <v>1762</v>
      </c>
      <c r="F688" s="636" t="s">
        <v>145</v>
      </c>
      <c r="G688" s="636" t="s">
        <v>12</v>
      </c>
      <c r="H688" s="635" t="s">
        <v>1763</v>
      </c>
      <c r="I688" s="634"/>
      <c r="J688" s="647" t="s">
        <v>1764</v>
      </c>
      <c r="K688" s="647"/>
      <c r="L688" s="646" t="s">
        <v>274</v>
      </c>
      <c r="M688" s="645" t="s">
        <v>319</v>
      </c>
      <c r="N688" s="651" t="str">
        <f>VLOOKUP(C688,[6]K11!$B$3:$K$1202,10,0)</f>
        <v>Mở</v>
      </c>
      <c r="O688" s="631" t="s">
        <v>2249</v>
      </c>
      <c r="P688" s="643">
        <f>VLOOKUP(C688,[6]K11!$B$3:$J$1202,9,0)</f>
        <v>35</v>
      </c>
      <c r="Q688" s="566"/>
      <c r="R688" s="558">
        <v>682</v>
      </c>
      <c r="S688" s="558" t="s">
        <v>2472</v>
      </c>
      <c r="T688" s="597"/>
    </row>
    <row r="689" spans="1:19" ht="26.25" customHeight="1" x14ac:dyDescent="0.2">
      <c r="A689" s="639">
        <v>411</v>
      </c>
      <c r="B689" s="631" t="str">
        <f t="shared" si="10"/>
        <v>11.51303168.13</v>
      </c>
      <c r="C689" s="638" t="s">
        <v>1778</v>
      </c>
      <c r="D689" s="631" t="str">
        <f>VLOOKUP(E689,[5]QuyetdinhPCGD!$B$6:$C$1417,2,0)</f>
        <v>1303168</v>
      </c>
      <c r="E689" s="659" t="s">
        <v>1762</v>
      </c>
      <c r="F689" s="636" t="s">
        <v>81</v>
      </c>
      <c r="G689" s="636" t="s">
        <v>8</v>
      </c>
      <c r="H689" s="635" t="s">
        <v>1763</v>
      </c>
      <c r="I689" s="658"/>
      <c r="J689" s="647" t="s">
        <v>1764</v>
      </c>
      <c r="K689" s="647"/>
      <c r="L689" s="646" t="s">
        <v>274</v>
      </c>
      <c r="M689" s="645" t="s">
        <v>323</v>
      </c>
      <c r="N689" s="651" t="str">
        <f>VLOOKUP(C689,[6]K11!$B$3:$K$1202,10,0)</f>
        <v>Mở</v>
      </c>
      <c r="O689" s="631" t="s">
        <v>2249</v>
      </c>
      <c r="P689" s="643">
        <f>VLOOKUP(C689,[6]K11!$B$3:$J$1202,9,0)</f>
        <v>35</v>
      </c>
      <c r="Q689" s="566"/>
      <c r="R689" s="558">
        <v>683</v>
      </c>
      <c r="S689" s="558" t="s">
        <v>4627</v>
      </c>
    </row>
    <row r="690" spans="1:19" ht="26.25" customHeight="1" x14ac:dyDescent="0.2">
      <c r="A690" s="639">
        <v>412</v>
      </c>
      <c r="B690" s="631" t="str">
        <f t="shared" si="10"/>
        <v>11.51303168.13</v>
      </c>
      <c r="C690" s="638" t="s">
        <v>1778</v>
      </c>
      <c r="D690" s="631" t="str">
        <f>VLOOKUP(E690,[5]QuyetdinhPCGD!$B$6:$C$1417,2,0)</f>
        <v>1303168</v>
      </c>
      <c r="E690" s="659" t="s">
        <v>1762</v>
      </c>
      <c r="F690" s="636" t="s">
        <v>81</v>
      </c>
      <c r="G690" s="636" t="s">
        <v>10</v>
      </c>
      <c r="H690" s="635" t="s">
        <v>1763</v>
      </c>
      <c r="I690" s="634"/>
      <c r="J690" s="647" t="s">
        <v>1764</v>
      </c>
      <c r="K690" s="647"/>
      <c r="L690" s="646" t="s">
        <v>274</v>
      </c>
      <c r="M690" s="645" t="s">
        <v>323</v>
      </c>
      <c r="N690" s="651" t="str">
        <f>VLOOKUP(C690,[6]K11!$B$3:$K$1202,10,0)</f>
        <v>Mở</v>
      </c>
      <c r="O690" s="631" t="s">
        <v>2249</v>
      </c>
      <c r="P690" s="643">
        <f>VLOOKUP(C690,[6]K11!$B$3:$J$1202,9,0)</f>
        <v>35</v>
      </c>
      <c r="Q690" s="566"/>
      <c r="R690" s="558">
        <v>684</v>
      </c>
      <c r="S690" s="558" t="s">
        <v>4627</v>
      </c>
    </row>
    <row r="691" spans="1:19" ht="26.25" customHeight="1" x14ac:dyDescent="0.2">
      <c r="A691" s="639">
        <v>413</v>
      </c>
      <c r="B691" s="631" t="str">
        <f t="shared" si="10"/>
        <v>11.51303168.14</v>
      </c>
      <c r="C691" s="638" t="s">
        <v>1780</v>
      </c>
      <c r="D691" s="631" t="str">
        <f>VLOOKUP(E691,[5]QuyetdinhPCGD!$B$6:$C$1417,2,0)</f>
        <v>1303168</v>
      </c>
      <c r="E691" s="659" t="s">
        <v>1762</v>
      </c>
      <c r="F691" s="636" t="s">
        <v>67</v>
      </c>
      <c r="G691" s="636" t="s">
        <v>8</v>
      </c>
      <c r="H691" s="635" t="s">
        <v>1763</v>
      </c>
      <c r="I691" s="658"/>
      <c r="J691" s="647" t="s">
        <v>1764</v>
      </c>
      <c r="K691" s="647"/>
      <c r="L691" s="646" t="s">
        <v>274</v>
      </c>
      <c r="M691" s="645" t="s">
        <v>346</v>
      </c>
      <c r="N691" s="651" t="str">
        <f>VLOOKUP(C691,[6]K11!$B$3:$K$1202,10,0)</f>
        <v>Mở</v>
      </c>
      <c r="O691" s="631" t="s">
        <v>2249</v>
      </c>
      <c r="P691" s="643">
        <f>VLOOKUP(C691,[6]K11!$B$3:$J$1202,9,0)</f>
        <v>34</v>
      </c>
      <c r="Q691" s="566"/>
      <c r="R691" s="558">
        <v>685</v>
      </c>
      <c r="S691" s="558" t="s">
        <v>4627</v>
      </c>
    </row>
    <row r="692" spans="1:19" ht="26.25" customHeight="1" x14ac:dyDescent="0.2">
      <c r="A692" s="639">
        <v>414</v>
      </c>
      <c r="B692" s="631" t="str">
        <f t="shared" si="10"/>
        <v>11.51303168.14</v>
      </c>
      <c r="C692" s="638" t="s">
        <v>1780</v>
      </c>
      <c r="D692" s="631" t="str">
        <f>VLOOKUP(E692,[5]QuyetdinhPCGD!$B$6:$C$1417,2,0)</f>
        <v>1303168</v>
      </c>
      <c r="E692" s="659" t="s">
        <v>1762</v>
      </c>
      <c r="F692" s="636" t="s">
        <v>67</v>
      </c>
      <c r="G692" s="636" t="s">
        <v>10</v>
      </c>
      <c r="H692" s="635" t="s">
        <v>1763</v>
      </c>
      <c r="I692" s="634"/>
      <c r="J692" s="647" t="s">
        <v>1764</v>
      </c>
      <c r="K692" s="647"/>
      <c r="L692" s="646" t="s">
        <v>274</v>
      </c>
      <c r="M692" s="645" t="s">
        <v>346</v>
      </c>
      <c r="N692" s="651" t="str">
        <f>VLOOKUP(C692,[6]K11!$B$3:$K$1202,10,0)</f>
        <v>Mở</v>
      </c>
      <c r="O692" s="631" t="s">
        <v>2249</v>
      </c>
      <c r="P692" s="643">
        <f>VLOOKUP(C692,[6]K11!$B$3:$J$1202,9,0)</f>
        <v>34</v>
      </c>
      <c r="Q692" s="566"/>
      <c r="R692" s="558">
        <v>686</v>
      </c>
      <c r="S692" s="558" t="s">
        <v>4627</v>
      </c>
    </row>
    <row r="693" spans="1:19" ht="26.25" customHeight="1" x14ac:dyDescent="0.2">
      <c r="A693" s="639">
        <v>415</v>
      </c>
      <c r="B693" s="631" t="str">
        <f t="shared" si="10"/>
        <v>11.51303168.15</v>
      </c>
      <c r="C693" s="638" t="s">
        <v>1781</v>
      </c>
      <c r="D693" s="631" t="str">
        <f>VLOOKUP(E693,[5]QuyetdinhPCGD!$B$6:$C$1417,2,0)</f>
        <v>1303168</v>
      </c>
      <c r="E693" s="659" t="s">
        <v>1762</v>
      </c>
      <c r="F693" s="636" t="s">
        <v>79</v>
      </c>
      <c r="G693" s="636" t="s">
        <v>8</v>
      </c>
      <c r="H693" s="635" t="s">
        <v>1763</v>
      </c>
      <c r="I693" s="658"/>
      <c r="J693" s="647" t="s">
        <v>1764</v>
      </c>
      <c r="K693" s="647"/>
      <c r="L693" s="646" t="s">
        <v>274</v>
      </c>
      <c r="M693" s="645" t="s">
        <v>353</v>
      </c>
      <c r="N693" s="651" t="str">
        <f>VLOOKUP(C693,[6]K11!$B$3:$K$1202,10,0)</f>
        <v>Mở</v>
      </c>
      <c r="O693" s="631" t="s">
        <v>2249</v>
      </c>
      <c r="P693" s="643">
        <f>VLOOKUP(C693,[6]K11!$B$3:$J$1202,9,0)</f>
        <v>35</v>
      </c>
      <c r="Q693" s="566"/>
      <c r="R693" s="558">
        <v>687</v>
      </c>
      <c r="S693" s="558" t="s">
        <v>4627</v>
      </c>
    </row>
    <row r="694" spans="1:19" ht="26.25" customHeight="1" x14ac:dyDescent="0.2">
      <c r="A694" s="639">
        <v>416</v>
      </c>
      <c r="B694" s="631" t="str">
        <f t="shared" si="10"/>
        <v>11.51303168.15</v>
      </c>
      <c r="C694" s="638" t="s">
        <v>1781</v>
      </c>
      <c r="D694" s="631" t="str">
        <f>VLOOKUP(E694,[5]QuyetdinhPCGD!$B$6:$C$1417,2,0)</f>
        <v>1303168</v>
      </c>
      <c r="E694" s="659" t="s">
        <v>1762</v>
      </c>
      <c r="F694" s="636" t="s">
        <v>79</v>
      </c>
      <c r="G694" s="636" t="s">
        <v>10</v>
      </c>
      <c r="H694" s="635" t="s">
        <v>1763</v>
      </c>
      <c r="I694" s="634"/>
      <c r="J694" s="647" t="s">
        <v>1764</v>
      </c>
      <c r="K694" s="647"/>
      <c r="L694" s="646" t="s">
        <v>274</v>
      </c>
      <c r="M694" s="645" t="s">
        <v>353</v>
      </c>
      <c r="N694" s="651" t="str">
        <f>VLOOKUP(C694,[6]K11!$B$3:$K$1202,10,0)</f>
        <v>Mở</v>
      </c>
      <c r="O694" s="631" t="s">
        <v>2249</v>
      </c>
      <c r="P694" s="643">
        <f>VLOOKUP(C694,[6]K11!$B$3:$J$1202,9,0)</f>
        <v>35</v>
      </c>
      <c r="Q694" s="566"/>
      <c r="R694" s="558">
        <v>688</v>
      </c>
      <c r="S694" s="558" t="s">
        <v>4627</v>
      </c>
    </row>
    <row r="695" spans="1:19" ht="26.25" customHeight="1" x14ac:dyDescent="0.2">
      <c r="A695" s="639">
        <v>417</v>
      </c>
      <c r="B695" s="631" t="str">
        <f t="shared" si="10"/>
        <v>11.51303168.16</v>
      </c>
      <c r="C695" s="638" t="s">
        <v>1782</v>
      </c>
      <c r="D695" s="631" t="str">
        <f>VLOOKUP(E695,[5]QuyetdinhPCGD!$B$6:$C$1417,2,0)</f>
        <v>1303168</v>
      </c>
      <c r="E695" s="659" t="s">
        <v>1762</v>
      </c>
      <c r="F695" s="636" t="s">
        <v>85</v>
      </c>
      <c r="G695" s="636" t="s">
        <v>8</v>
      </c>
      <c r="H695" s="635" t="s">
        <v>1763</v>
      </c>
      <c r="I695" s="634"/>
      <c r="J695" s="647" t="s">
        <v>1764</v>
      </c>
      <c r="K695" s="647"/>
      <c r="L695" s="646" t="s">
        <v>274</v>
      </c>
      <c r="M695" s="645" t="s">
        <v>355</v>
      </c>
      <c r="N695" s="651" t="str">
        <f>VLOOKUP(C695,[6]K11!$B$3:$K$1202,10,0)</f>
        <v>Mở</v>
      </c>
      <c r="O695" s="631" t="s">
        <v>2249</v>
      </c>
      <c r="P695" s="643">
        <f>VLOOKUP(C695,[6]K11!$B$3:$J$1202,9,0)</f>
        <v>35</v>
      </c>
      <c r="Q695" s="566"/>
      <c r="R695" s="558">
        <v>689</v>
      </c>
      <c r="S695" s="558" t="s">
        <v>2472</v>
      </c>
    </row>
    <row r="696" spans="1:19" ht="26.25" customHeight="1" x14ac:dyDescent="0.2">
      <c r="A696" s="639">
        <v>418</v>
      </c>
      <c r="B696" s="631" t="str">
        <f t="shared" si="10"/>
        <v>11.51303168.16</v>
      </c>
      <c r="C696" s="638" t="s">
        <v>1782</v>
      </c>
      <c r="D696" s="631" t="str">
        <f>VLOOKUP(E696,[5]QuyetdinhPCGD!$B$6:$C$1417,2,0)</f>
        <v>1303168</v>
      </c>
      <c r="E696" s="659" t="s">
        <v>1762</v>
      </c>
      <c r="F696" s="636" t="s">
        <v>85</v>
      </c>
      <c r="G696" s="636" t="s">
        <v>10</v>
      </c>
      <c r="H696" s="635" t="s">
        <v>1763</v>
      </c>
      <c r="I696" s="634"/>
      <c r="J696" s="647" t="s">
        <v>1764</v>
      </c>
      <c r="K696" s="647"/>
      <c r="L696" s="646" t="s">
        <v>274</v>
      </c>
      <c r="M696" s="645" t="s">
        <v>355</v>
      </c>
      <c r="N696" s="651" t="str">
        <f>VLOOKUP(C696,[6]K11!$B$3:$K$1202,10,0)</f>
        <v>Mở</v>
      </c>
      <c r="O696" s="631" t="s">
        <v>2249</v>
      </c>
      <c r="P696" s="643">
        <f>VLOOKUP(C696,[6]K11!$B$3:$J$1202,9,0)</f>
        <v>35</v>
      </c>
      <c r="Q696" s="566"/>
      <c r="R696" s="558">
        <v>690</v>
      </c>
      <c r="S696" s="558" t="s">
        <v>2472</v>
      </c>
    </row>
    <row r="697" spans="1:19" ht="26.25" customHeight="1" x14ac:dyDescent="0.2">
      <c r="A697" s="639">
        <v>419</v>
      </c>
      <c r="B697" s="631" t="str">
        <f t="shared" si="10"/>
        <v>11.51303168.17</v>
      </c>
      <c r="C697" s="638" t="s">
        <v>1783</v>
      </c>
      <c r="D697" s="631" t="str">
        <f>VLOOKUP(E697,[5]QuyetdinhPCGD!$B$6:$C$1417,2,0)</f>
        <v>1303168</v>
      </c>
      <c r="E697" s="659" t="s">
        <v>1762</v>
      </c>
      <c r="F697" s="636" t="s">
        <v>72</v>
      </c>
      <c r="G697" s="636" t="s">
        <v>8</v>
      </c>
      <c r="H697" s="635" t="s">
        <v>1763</v>
      </c>
      <c r="I697" s="634"/>
      <c r="J697" s="647" t="s">
        <v>1764</v>
      </c>
      <c r="K697" s="647"/>
      <c r="L697" s="646" t="s">
        <v>274</v>
      </c>
      <c r="M697" s="645" t="s">
        <v>358</v>
      </c>
      <c r="N697" s="651" t="str">
        <f>VLOOKUP(C697,[6]K11!$B$3:$K$1202,10,0)</f>
        <v>Mở</v>
      </c>
      <c r="O697" s="631" t="s">
        <v>2249</v>
      </c>
      <c r="P697" s="643">
        <f>VLOOKUP(C697,[6]K11!$B$3:$J$1202,9,0)</f>
        <v>35</v>
      </c>
      <c r="Q697" s="566"/>
      <c r="R697" s="558">
        <v>691</v>
      </c>
      <c r="S697" s="558" t="s">
        <v>2472</v>
      </c>
    </row>
    <row r="698" spans="1:19" ht="26.25" customHeight="1" x14ac:dyDescent="0.2">
      <c r="A698" s="639">
        <v>420</v>
      </c>
      <c r="B698" s="631" t="str">
        <f t="shared" si="10"/>
        <v>11.51303168.17</v>
      </c>
      <c r="C698" s="638" t="s">
        <v>1783</v>
      </c>
      <c r="D698" s="631" t="str">
        <f>VLOOKUP(E698,[5]QuyetdinhPCGD!$B$6:$C$1417,2,0)</f>
        <v>1303168</v>
      </c>
      <c r="E698" s="659" t="s">
        <v>1762</v>
      </c>
      <c r="F698" s="636" t="s">
        <v>72</v>
      </c>
      <c r="G698" s="636" t="s">
        <v>10</v>
      </c>
      <c r="H698" s="635" t="s">
        <v>1763</v>
      </c>
      <c r="I698" s="634"/>
      <c r="J698" s="647" t="s">
        <v>1764</v>
      </c>
      <c r="K698" s="647"/>
      <c r="L698" s="646" t="s">
        <v>274</v>
      </c>
      <c r="M698" s="645" t="s">
        <v>358</v>
      </c>
      <c r="N698" s="651" t="str">
        <f>VLOOKUP(C698,[6]K11!$B$3:$K$1202,10,0)</f>
        <v>Mở</v>
      </c>
      <c r="O698" s="631" t="s">
        <v>2249</v>
      </c>
      <c r="P698" s="643">
        <f>VLOOKUP(C698,[6]K11!$B$3:$J$1202,9,0)</f>
        <v>35</v>
      </c>
      <c r="Q698" s="566"/>
      <c r="R698" s="558">
        <v>692</v>
      </c>
      <c r="S698" s="558" t="s">
        <v>2472</v>
      </c>
    </row>
    <row r="699" spans="1:19" ht="26.25" customHeight="1" x14ac:dyDescent="0.2">
      <c r="A699" s="639">
        <v>421</v>
      </c>
      <c r="B699" s="631" t="str">
        <f t="shared" si="10"/>
        <v>11.51303168.18</v>
      </c>
      <c r="C699" s="638" t="s">
        <v>1784</v>
      </c>
      <c r="D699" s="631" t="str">
        <f>VLOOKUP(E699,[5]QuyetdinhPCGD!$B$6:$C$1417,2,0)</f>
        <v>1303168</v>
      </c>
      <c r="E699" s="659" t="s">
        <v>1762</v>
      </c>
      <c r="F699" s="636" t="s">
        <v>145</v>
      </c>
      <c r="G699" s="636" t="s">
        <v>8</v>
      </c>
      <c r="H699" s="635" t="s">
        <v>1763</v>
      </c>
      <c r="I699" s="634"/>
      <c r="J699" s="647" t="s">
        <v>1764</v>
      </c>
      <c r="K699" s="647"/>
      <c r="L699" s="646" t="s">
        <v>274</v>
      </c>
      <c r="M699" s="645" t="s">
        <v>360</v>
      </c>
      <c r="N699" s="651" t="str">
        <f>VLOOKUP(C699,[6]K11!$B$3:$K$1202,10,0)</f>
        <v>Mở</v>
      </c>
      <c r="O699" s="631" t="s">
        <v>2249</v>
      </c>
      <c r="P699" s="643">
        <f>VLOOKUP(C699,[6]K11!$B$3:$J$1202,9,0)</f>
        <v>35</v>
      </c>
      <c r="Q699" s="566"/>
      <c r="R699" s="558">
        <v>693</v>
      </c>
      <c r="S699" s="558" t="s">
        <v>2472</v>
      </c>
    </row>
    <row r="700" spans="1:19" ht="26.25" customHeight="1" x14ac:dyDescent="0.2">
      <c r="A700" s="639">
        <v>422</v>
      </c>
      <c r="B700" s="631" t="str">
        <f t="shared" si="10"/>
        <v>11.51303168.18</v>
      </c>
      <c r="C700" s="638" t="s">
        <v>1784</v>
      </c>
      <c r="D700" s="631" t="str">
        <f>VLOOKUP(E700,[5]QuyetdinhPCGD!$B$6:$C$1417,2,0)</f>
        <v>1303168</v>
      </c>
      <c r="E700" s="659" t="s">
        <v>1762</v>
      </c>
      <c r="F700" s="636" t="s">
        <v>145</v>
      </c>
      <c r="G700" s="636" t="s">
        <v>10</v>
      </c>
      <c r="H700" s="635" t="s">
        <v>1763</v>
      </c>
      <c r="I700" s="634"/>
      <c r="J700" s="647" t="s">
        <v>1764</v>
      </c>
      <c r="K700" s="647"/>
      <c r="L700" s="646" t="s">
        <v>274</v>
      </c>
      <c r="M700" s="645" t="s">
        <v>360</v>
      </c>
      <c r="N700" s="651" t="str">
        <f>VLOOKUP(C700,[6]K11!$B$3:$K$1202,10,0)</f>
        <v>Mở</v>
      </c>
      <c r="O700" s="631" t="s">
        <v>2249</v>
      </c>
      <c r="P700" s="643">
        <f>VLOOKUP(C700,[6]K11!$B$3:$J$1202,9,0)</f>
        <v>35</v>
      </c>
      <c r="Q700" s="566"/>
      <c r="R700" s="558">
        <v>694</v>
      </c>
      <c r="S700" s="558" t="s">
        <v>2472</v>
      </c>
    </row>
    <row r="701" spans="1:19" ht="26.25" customHeight="1" x14ac:dyDescent="0.2">
      <c r="A701" s="639">
        <v>423</v>
      </c>
      <c r="B701" s="631" t="str">
        <f t="shared" si="10"/>
        <v>11.50703114.01</v>
      </c>
      <c r="C701" s="638" t="s">
        <v>790</v>
      </c>
      <c r="D701" s="631" t="str">
        <f>VLOOKUP(E701,[5]QuyetdinhPCGD!$B$6:$C$1417,2,0)</f>
        <v>0703114</v>
      </c>
      <c r="E701" s="684" t="s">
        <v>427</v>
      </c>
      <c r="F701" s="636" t="s">
        <v>85</v>
      </c>
      <c r="G701" s="636" t="s">
        <v>13</v>
      </c>
      <c r="H701" s="635" t="s">
        <v>754</v>
      </c>
      <c r="I701" s="634"/>
      <c r="J701" s="647" t="s">
        <v>105</v>
      </c>
      <c r="K701" s="647"/>
      <c r="L701" s="646" t="s">
        <v>791</v>
      </c>
      <c r="M701" s="645" t="s">
        <v>62</v>
      </c>
      <c r="N701" s="651" t="str">
        <f>VLOOKUP(C701,[6]K11!$B$3:$K$1202,10,0)</f>
        <v>Mở</v>
      </c>
      <c r="O701" s="631" t="str">
        <f>VLOOKUP(J701,'[7]Phan ca&amp; Ngay BDhoc'!$B$4:$G$94,6,0)</f>
        <v>20/8/2018</v>
      </c>
      <c r="P701" s="643">
        <f>VLOOKUP(C701,[6]K11!$B$3:$J$1202,9,0)</f>
        <v>49</v>
      </c>
      <c r="Q701" s="566"/>
      <c r="R701" s="558">
        <v>695</v>
      </c>
      <c r="S701" s="558" t="s">
        <v>2472</v>
      </c>
    </row>
    <row r="702" spans="1:19" ht="26.25" customHeight="1" x14ac:dyDescent="0.2">
      <c r="A702" s="639">
        <v>424</v>
      </c>
      <c r="B702" s="631" t="str">
        <f t="shared" si="10"/>
        <v>11.50803113.01</v>
      </c>
      <c r="C702" s="638" t="s">
        <v>1058</v>
      </c>
      <c r="D702" s="631" t="str">
        <f>VLOOKUP(E702,[5]QuyetdinhPCGD!$B$6:$C$1417,2,0)</f>
        <v>0803113</v>
      </c>
      <c r="E702" s="659" t="s">
        <v>1059</v>
      </c>
      <c r="F702" s="636" t="s">
        <v>113</v>
      </c>
      <c r="G702" s="636" t="s">
        <v>12</v>
      </c>
      <c r="H702" s="635" t="s">
        <v>754</v>
      </c>
      <c r="I702" s="634"/>
      <c r="J702" s="647" t="s">
        <v>105</v>
      </c>
      <c r="K702" s="647"/>
      <c r="L702" s="646" t="s">
        <v>274</v>
      </c>
      <c r="M702" s="645" t="s">
        <v>62</v>
      </c>
      <c r="N702" s="651" t="str">
        <f>VLOOKUP(C702,[6]K11!$B$3:$K$1202,10,0)</f>
        <v>Mở</v>
      </c>
      <c r="O702" s="631" t="str">
        <f>VLOOKUP(J702,'[7]Phan ca&amp; Ngay BDhoc'!$B$4:$G$94,6,0)</f>
        <v>20/8/2018</v>
      </c>
      <c r="P702" s="643">
        <f>VLOOKUP(C702,[6]K11!$B$3:$J$1202,9,0)</f>
        <v>75</v>
      </c>
      <c r="Q702" s="566"/>
      <c r="R702" s="558">
        <v>696</v>
      </c>
      <c r="S702" s="558" t="s">
        <v>2472</v>
      </c>
    </row>
    <row r="703" spans="1:19" ht="26.25" customHeight="1" x14ac:dyDescent="0.2">
      <c r="A703" s="639">
        <v>425</v>
      </c>
      <c r="B703" s="631" t="str">
        <f t="shared" si="10"/>
        <v>11.50703156.01</v>
      </c>
      <c r="C703" s="638" t="s">
        <v>1257</v>
      </c>
      <c r="D703" s="631" t="str">
        <f>VLOOKUP(E703,[5]QuyetdinhPCGD!$B$6:$C$1417,2,0)</f>
        <v>0703156</v>
      </c>
      <c r="E703" s="648" t="s">
        <v>1258</v>
      </c>
      <c r="F703" s="636" t="s">
        <v>85</v>
      </c>
      <c r="G703" s="636" t="s">
        <v>13</v>
      </c>
      <c r="H703" s="635" t="s">
        <v>293</v>
      </c>
      <c r="I703" s="634"/>
      <c r="J703" s="647" t="s">
        <v>105</v>
      </c>
      <c r="K703" s="647"/>
      <c r="L703" s="646" t="s">
        <v>791</v>
      </c>
      <c r="M703" s="645" t="s">
        <v>62</v>
      </c>
      <c r="N703" s="644" t="str">
        <f>VLOOKUP(C703,[6]K11!$B$3:$K$1202,10,0)</f>
        <v>Không mở</v>
      </c>
      <c r="O703" s="631" t="str">
        <f>VLOOKUP(J703,'[7]Phan ca&amp; Ngay BDhoc'!$B$4:$G$94,6,0)</f>
        <v>20/8/2018</v>
      </c>
      <c r="P703" s="643">
        <f>VLOOKUP(C703,[6]K11!$B$3:$J$1202,9,0)</f>
        <v>3</v>
      </c>
      <c r="Q703" s="566"/>
      <c r="R703" s="558">
        <v>697</v>
      </c>
    </row>
    <row r="704" spans="1:19" ht="26.25" customHeight="1" x14ac:dyDescent="0.2">
      <c r="A704" s="639">
        <v>427</v>
      </c>
      <c r="B704" s="631" t="str">
        <f t="shared" si="10"/>
        <v>11.50703114.02</v>
      </c>
      <c r="C704" s="638" t="s">
        <v>792</v>
      </c>
      <c r="D704" s="631" t="str">
        <f>VLOOKUP(E704,[5]QuyetdinhPCGD!$B$6:$C$1417,2,0)</f>
        <v>0703114</v>
      </c>
      <c r="E704" s="684" t="s">
        <v>427</v>
      </c>
      <c r="F704" s="636" t="s">
        <v>81</v>
      </c>
      <c r="G704" s="636" t="s">
        <v>13</v>
      </c>
      <c r="H704" s="635" t="s">
        <v>754</v>
      </c>
      <c r="I704" s="634"/>
      <c r="J704" s="647" t="s">
        <v>107</v>
      </c>
      <c r="K704" s="647"/>
      <c r="L704" s="646" t="s">
        <v>791</v>
      </c>
      <c r="M704" s="645" t="s">
        <v>70</v>
      </c>
      <c r="N704" s="651" t="str">
        <f>VLOOKUP(C704,[6]K11!$B$3:$K$1202,10,0)</f>
        <v>Mở</v>
      </c>
      <c r="O704" s="631" t="str">
        <f>VLOOKUP(J704,'[7]Phan ca&amp; Ngay BDhoc'!$B$4:$G$94,6,0)</f>
        <v>20/8/2018</v>
      </c>
      <c r="P704" s="643">
        <f>VLOOKUP(C704,[6]K11!$B$3:$J$1202,9,0)</f>
        <v>75</v>
      </c>
      <c r="Q704" s="566"/>
      <c r="R704" s="558">
        <v>699</v>
      </c>
      <c r="S704" s="558" t="s">
        <v>4627</v>
      </c>
    </row>
    <row r="705" spans="1:19" ht="26.25" customHeight="1" x14ac:dyDescent="0.2">
      <c r="A705" s="639">
        <v>428</v>
      </c>
      <c r="B705" s="631" t="str">
        <f t="shared" si="10"/>
        <v>11.50803113.02</v>
      </c>
      <c r="C705" s="638" t="s">
        <v>1060</v>
      </c>
      <c r="D705" s="631" t="str">
        <f>VLOOKUP(E705,[5]QuyetdinhPCGD!$B$6:$C$1417,2,0)</f>
        <v>0803113</v>
      </c>
      <c r="E705" s="659" t="s">
        <v>1059</v>
      </c>
      <c r="F705" s="636" t="s">
        <v>108</v>
      </c>
      <c r="G705" s="636" t="s">
        <v>12</v>
      </c>
      <c r="H705" s="635" t="s">
        <v>754</v>
      </c>
      <c r="I705" s="634"/>
      <c r="J705" s="647" t="s">
        <v>107</v>
      </c>
      <c r="K705" s="647"/>
      <c r="L705" s="646" t="s">
        <v>274</v>
      </c>
      <c r="M705" s="645" t="s">
        <v>70</v>
      </c>
      <c r="N705" s="651" t="str">
        <f>VLOOKUP(C705,[6]K11!$B$3:$K$1202,10,0)</f>
        <v>Mở</v>
      </c>
      <c r="O705" s="631" t="str">
        <f>VLOOKUP(J705,'[7]Phan ca&amp; Ngay BDhoc'!$B$4:$G$94,6,0)</f>
        <v>20/8/2018</v>
      </c>
      <c r="P705" s="643">
        <f>VLOOKUP(C705,[6]K11!$B$3:$J$1202,9,0)</f>
        <v>73</v>
      </c>
      <c r="Q705" s="566"/>
      <c r="R705" s="558">
        <v>700</v>
      </c>
      <c r="S705" s="558" t="s">
        <v>4627</v>
      </c>
    </row>
    <row r="706" spans="1:19" ht="26.25" customHeight="1" x14ac:dyDescent="0.2">
      <c r="A706" s="639">
        <v>429</v>
      </c>
      <c r="B706" s="631" t="str">
        <f t="shared" si="10"/>
        <v>11.50703156.02</v>
      </c>
      <c r="C706" s="638" t="s">
        <v>1259</v>
      </c>
      <c r="D706" s="631" t="str">
        <f>VLOOKUP(E706,[5]QuyetdinhPCGD!$B$6:$C$1417,2,0)</f>
        <v>0703156</v>
      </c>
      <c r="E706" s="648" t="s">
        <v>1258</v>
      </c>
      <c r="F706" s="636" t="s">
        <v>81</v>
      </c>
      <c r="G706" s="636" t="s">
        <v>13</v>
      </c>
      <c r="H706" s="635" t="s">
        <v>293</v>
      </c>
      <c r="I706" s="634"/>
      <c r="J706" s="647" t="s">
        <v>107</v>
      </c>
      <c r="K706" s="647"/>
      <c r="L706" s="646" t="s">
        <v>791</v>
      </c>
      <c r="M706" s="645" t="s">
        <v>70</v>
      </c>
      <c r="N706" s="644" t="str">
        <f>VLOOKUP(C706,[6]K11!$B$3:$K$1202,10,0)</f>
        <v>Không mở</v>
      </c>
      <c r="O706" s="631" t="str">
        <f>VLOOKUP(J706,'[7]Phan ca&amp; Ngay BDhoc'!$B$4:$G$94,6,0)</f>
        <v>20/8/2018</v>
      </c>
      <c r="P706" s="643">
        <f>VLOOKUP(C706,[6]K11!$B$3:$J$1202,9,0)</f>
        <v>3</v>
      </c>
      <c r="Q706" s="566"/>
      <c r="R706" s="558">
        <v>701</v>
      </c>
    </row>
    <row r="707" spans="1:19" ht="26.25" customHeight="1" x14ac:dyDescent="0.2">
      <c r="A707" s="639">
        <v>430</v>
      </c>
      <c r="B707" s="631" t="str">
        <f t="shared" si="10"/>
        <v>11.50703114.03</v>
      </c>
      <c r="C707" s="638" t="s">
        <v>793</v>
      </c>
      <c r="D707" s="631" t="str">
        <f>VLOOKUP(E707,[5]QuyetdinhPCGD!$B$6:$C$1417,2,0)</f>
        <v>0703114</v>
      </c>
      <c r="E707" s="684" t="s">
        <v>427</v>
      </c>
      <c r="F707" s="636" t="s">
        <v>145</v>
      </c>
      <c r="G707" s="636" t="s">
        <v>13</v>
      </c>
      <c r="H707" s="635" t="s">
        <v>757</v>
      </c>
      <c r="I707" s="634"/>
      <c r="J707" s="647" t="s">
        <v>109</v>
      </c>
      <c r="K707" s="647"/>
      <c r="L707" s="646" t="s">
        <v>791</v>
      </c>
      <c r="M707" s="645" t="s">
        <v>75</v>
      </c>
      <c r="N707" s="651" t="str">
        <f>VLOOKUP(C707,[6]K11!$B$3:$K$1202,10,0)</f>
        <v>Mở</v>
      </c>
      <c r="O707" s="631" t="str">
        <f>VLOOKUP(J707,'[7]Phan ca&amp; Ngay BDhoc'!$B$4:$G$94,6,0)</f>
        <v>20/8/2018</v>
      </c>
      <c r="P707" s="643">
        <f>VLOOKUP(C707,[6]K11!$B$3:$J$1202,9,0)</f>
        <v>48</v>
      </c>
      <c r="Q707" s="566"/>
      <c r="R707" s="558">
        <v>702</v>
      </c>
      <c r="S707" s="558" t="s">
        <v>2472</v>
      </c>
    </row>
    <row r="708" spans="1:19" ht="26.25" customHeight="1" x14ac:dyDescent="0.2">
      <c r="A708" s="639">
        <v>431</v>
      </c>
      <c r="B708" s="631" t="str">
        <f t="shared" si="10"/>
        <v>11.50803113.03</v>
      </c>
      <c r="C708" s="638" t="s">
        <v>1061</v>
      </c>
      <c r="D708" s="631" t="str">
        <f>VLOOKUP(E708,[5]QuyetdinhPCGD!$B$6:$C$1417,2,0)</f>
        <v>0803113</v>
      </c>
      <c r="E708" s="659" t="s">
        <v>1059</v>
      </c>
      <c r="F708" s="636" t="s">
        <v>98</v>
      </c>
      <c r="G708" s="636" t="s">
        <v>13</v>
      </c>
      <c r="H708" s="635" t="s">
        <v>757</v>
      </c>
      <c r="I708" s="634"/>
      <c r="J708" s="647" t="s">
        <v>109</v>
      </c>
      <c r="K708" s="647"/>
      <c r="L708" s="646" t="s">
        <v>274</v>
      </c>
      <c r="M708" s="645" t="s">
        <v>75</v>
      </c>
      <c r="N708" s="651" t="str">
        <f>VLOOKUP(C708,[6]K11!$B$3:$K$1202,10,0)</f>
        <v>Mở</v>
      </c>
      <c r="O708" s="631" t="str">
        <f>VLOOKUP(J708,'[7]Phan ca&amp; Ngay BDhoc'!$B$4:$G$94,6,0)</f>
        <v>20/8/2018</v>
      </c>
      <c r="P708" s="643">
        <f>VLOOKUP(C708,[6]K11!$B$3:$J$1202,9,0)</f>
        <v>75</v>
      </c>
      <c r="Q708" s="566"/>
      <c r="R708" s="558">
        <v>703</v>
      </c>
      <c r="S708" s="558" t="s">
        <v>2472</v>
      </c>
    </row>
    <row r="709" spans="1:19" ht="26.25" customHeight="1" x14ac:dyDescent="0.2">
      <c r="A709" s="639">
        <v>432</v>
      </c>
      <c r="B709" s="631" t="str">
        <f t="shared" si="10"/>
        <v>11.50703156.03</v>
      </c>
      <c r="C709" s="638" t="s">
        <v>1260</v>
      </c>
      <c r="D709" s="631" t="str">
        <f>VLOOKUP(E709,[5]QuyetdinhPCGD!$B$6:$C$1417,2,0)</f>
        <v>0703156</v>
      </c>
      <c r="E709" s="648" t="s">
        <v>1258</v>
      </c>
      <c r="F709" s="636" t="s">
        <v>145</v>
      </c>
      <c r="G709" s="636" t="s">
        <v>13</v>
      </c>
      <c r="H709" s="635" t="s">
        <v>293</v>
      </c>
      <c r="I709" s="634"/>
      <c r="J709" s="647" t="s">
        <v>109</v>
      </c>
      <c r="K709" s="647"/>
      <c r="L709" s="646" t="s">
        <v>791</v>
      </c>
      <c r="M709" s="645" t="s">
        <v>75</v>
      </c>
      <c r="N709" s="644" t="str">
        <f>VLOOKUP(C709,[6]K11!$B$3:$K$1202,10,0)</f>
        <v>Không mở</v>
      </c>
      <c r="O709" s="631" t="str">
        <f>VLOOKUP(J709,'[7]Phan ca&amp; Ngay BDhoc'!$B$4:$G$94,6,0)</f>
        <v>20/8/2018</v>
      </c>
      <c r="P709" s="643">
        <f>VLOOKUP(C709,[6]K11!$B$3:$J$1202,9,0)</f>
        <v>0</v>
      </c>
      <c r="Q709" s="566"/>
      <c r="R709" s="558">
        <v>704</v>
      </c>
    </row>
    <row r="710" spans="1:19" ht="26.25" customHeight="1" x14ac:dyDescent="0.2">
      <c r="A710" s="639">
        <v>433</v>
      </c>
      <c r="B710" s="631" t="str">
        <f t="shared" si="10"/>
        <v>11.50703114.04</v>
      </c>
      <c r="C710" s="638" t="s">
        <v>794</v>
      </c>
      <c r="D710" s="631" t="str">
        <f>VLOOKUP(E710,[5]QuyetdinhPCGD!$B$6:$C$1417,2,0)</f>
        <v>0703114</v>
      </c>
      <c r="E710" s="684" t="s">
        <v>427</v>
      </c>
      <c r="F710" s="636" t="s">
        <v>79</v>
      </c>
      <c r="G710" s="636" t="s">
        <v>13</v>
      </c>
      <c r="H710" s="635" t="s">
        <v>757</v>
      </c>
      <c r="I710" s="634"/>
      <c r="J710" s="647" t="s">
        <v>110</v>
      </c>
      <c r="K710" s="647"/>
      <c r="L710" s="646" t="s">
        <v>791</v>
      </c>
      <c r="M710" s="645" t="s">
        <v>89</v>
      </c>
      <c r="N710" s="644" t="str">
        <f>VLOOKUP(C710,[6]K11!$B$3:$K$1202,10,0)</f>
        <v>Không mở</v>
      </c>
      <c r="O710" s="631" t="str">
        <f>VLOOKUP(J710,'[7]Phan ca&amp; Ngay BDhoc'!$B$4:$G$94,6,0)</f>
        <v>20/8/2018</v>
      </c>
      <c r="P710" s="643">
        <f>VLOOKUP(C710,[6]K11!$B$3:$J$1202,9,0)</f>
        <v>0</v>
      </c>
      <c r="Q710" s="566"/>
      <c r="R710" s="558">
        <v>705</v>
      </c>
    </row>
    <row r="711" spans="1:19" ht="26.25" customHeight="1" x14ac:dyDescent="0.2">
      <c r="A711" s="639">
        <v>434</v>
      </c>
      <c r="B711" s="631" t="str">
        <f t="shared" si="10"/>
        <v>11.50803113.04</v>
      </c>
      <c r="C711" s="638" t="s">
        <v>1062</v>
      </c>
      <c r="D711" s="631" t="str">
        <f>VLOOKUP(E711,[5]QuyetdinhPCGD!$B$6:$C$1417,2,0)</f>
        <v>0803113</v>
      </c>
      <c r="E711" s="659" t="s">
        <v>1059</v>
      </c>
      <c r="F711" s="636" t="s">
        <v>100</v>
      </c>
      <c r="G711" s="636" t="s">
        <v>13</v>
      </c>
      <c r="H711" s="635" t="s">
        <v>757</v>
      </c>
      <c r="I711" s="634"/>
      <c r="J711" s="647" t="s">
        <v>110</v>
      </c>
      <c r="K711" s="647"/>
      <c r="L711" s="646" t="s">
        <v>274</v>
      </c>
      <c r="M711" s="645" t="s">
        <v>89</v>
      </c>
      <c r="N711" s="651" t="str">
        <f>VLOOKUP(C711,[6]K11!$B$3:$K$1202,10,0)</f>
        <v>Mở</v>
      </c>
      <c r="O711" s="631" t="str">
        <f>VLOOKUP(J711,'[7]Phan ca&amp; Ngay BDhoc'!$B$4:$G$94,6,0)</f>
        <v>20/8/2018</v>
      </c>
      <c r="P711" s="643">
        <f>VLOOKUP(C711,[6]K11!$B$3:$J$1202,9,0)</f>
        <v>74</v>
      </c>
      <c r="Q711" s="566"/>
      <c r="R711" s="558">
        <v>706</v>
      </c>
      <c r="S711" s="558" t="s">
        <v>4627</v>
      </c>
    </row>
    <row r="712" spans="1:19" ht="26.25" customHeight="1" x14ac:dyDescent="0.2">
      <c r="A712" s="639">
        <v>435</v>
      </c>
      <c r="B712" s="631" t="str">
        <f t="shared" si="10"/>
        <v>11.50703156.04</v>
      </c>
      <c r="C712" s="638" t="s">
        <v>1261</v>
      </c>
      <c r="D712" s="631" t="str">
        <f>VLOOKUP(E712,[5]QuyetdinhPCGD!$B$6:$C$1417,2,0)</f>
        <v>0703156</v>
      </c>
      <c r="E712" s="648" t="s">
        <v>1258</v>
      </c>
      <c r="F712" s="636" t="s">
        <v>79</v>
      </c>
      <c r="G712" s="636" t="s">
        <v>13</v>
      </c>
      <c r="H712" s="635" t="s">
        <v>293</v>
      </c>
      <c r="I712" s="634"/>
      <c r="J712" s="647" t="s">
        <v>110</v>
      </c>
      <c r="K712" s="647"/>
      <c r="L712" s="646" t="s">
        <v>791</v>
      </c>
      <c r="M712" s="645" t="s">
        <v>89</v>
      </c>
      <c r="N712" s="644" t="str">
        <f>VLOOKUP(C712,[6]K11!$B$3:$K$1202,10,0)</f>
        <v>Không mở</v>
      </c>
      <c r="O712" s="631" t="str">
        <f>VLOOKUP(J712,'[7]Phan ca&amp; Ngay BDhoc'!$B$4:$G$94,6,0)</f>
        <v>20/8/2018</v>
      </c>
      <c r="P712" s="643">
        <f>VLOOKUP(C712,[6]K11!$B$3:$J$1202,9,0)</f>
        <v>0</v>
      </c>
      <c r="Q712" s="566"/>
      <c r="R712" s="558">
        <v>707</v>
      </c>
    </row>
    <row r="713" spans="1:19" ht="26.25" customHeight="1" x14ac:dyDescent="0.2">
      <c r="A713" s="639">
        <v>436</v>
      </c>
      <c r="B713" s="631" t="str">
        <f t="shared" si="10"/>
        <v>11.50703114.05</v>
      </c>
      <c r="C713" s="638" t="s">
        <v>795</v>
      </c>
      <c r="D713" s="631" t="str">
        <f>VLOOKUP(E713,[5]QuyetdinhPCGD!$B$6:$C$1417,2,0)</f>
        <v>0703114</v>
      </c>
      <c r="E713" s="684" t="s">
        <v>427</v>
      </c>
      <c r="F713" s="636" t="s">
        <v>145</v>
      </c>
      <c r="G713" s="636" t="s">
        <v>11</v>
      </c>
      <c r="H713" s="635" t="s">
        <v>757</v>
      </c>
      <c r="I713" s="634"/>
      <c r="J713" s="647" t="s">
        <v>111</v>
      </c>
      <c r="K713" s="647"/>
      <c r="L713" s="646" t="s">
        <v>791</v>
      </c>
      <c r="M713" s="645" t="s">
        <v>112</v>
      </c>
      <c r="N713" s="651" t="str">
        <f>VLOOKUP(C713,[6]K11!$B$3:$K$1202,10,0)</f>
        <v>Mở</v>
      </c>
      <c r="O713" s="631" t="str">
        <f>VLOOKUP(J713,'[7]Phan ca&amp; Ngay BDhoc'!$B$4:$G$94,6,0)</f>
        <v>20/8/2018</v>
      </c>
      <c r="P713" s="643">
        <f>VLOOKUP(C713,[6]K11!$B$3:$J$1202,9,0)</f>
        <v>75</v>
      </c>
      <c r="Q713" s="566"/>
      <c r="R713" s="558">
        <v>708</v>
      </c>
      <c r="S713" s="558" t="s">
        <v>2472</v>
      </c>
    </row>
    <row r="714" spans="1:19" ht="26.25" customHeight="1" x14ac:dyDescent="0.2">
      <c r="A714" s="639">
        <v>437</v>
      </c>
      <c r="B714" s="631" t="str">
        <f t="shared" si="10"/>
        <v>11.50803113.05</v>
      </c>
      <c r="C714" s="638" t="s">
        <v>1063</v>
      </c>
      <c r="D714" s="631" t="str">
        <f>VLOOKUP(E714,[5]QuyetdinhPCGD!$B$6:$C$1417,2,0)</f>
        <v>0803113</v>
      </c>
      <c r="E714" s="659" t="s">
        <v>1059</v>
      </c>
      <c r="F714" s="636" t="s">
        <v>98</v>
      </c>
      <c r="G714" s="636" t="s">
        <v>9</v>
      </c>
      <c r="H714" s="635" t="s">
        <v>754</v>
      </c>
      <c r="I714" s="634"/>
      <c r="J714" s="647" t="s">
        <v>111</v>
      </c>
      <c r="K714" s="647"/>
      <c r="L714" s="646" t="s">
        <v>274</v>
      </c>
      <c r="M714" s="645" t="s">
        <v>112</v>
      </c>
      <c r="N714" s="651" t="str">
        <f>VLOOKUP(C714,[6]K11!$B$3:$K$1202,10,0)</f>
        <v>Mở</v>
      </c>
      <c r="O714" s="631" t="str">
        <f>VLOOKUP(J714,'[7]Phan ca&amp; Ngay BDhoc'!$B$4:$G$94,6,0)</f>
        <v>20/8/2018</v>
      </c>
      <c r="P714" s="643">
        <f>VLOOKUP(C714,[6]K11!$B$3:$J$1202,9,0)</f>
        <v>75</v>
      </c>
      <c r="Q714" s="566"/>
      <c r="R714" s="558">
        <v>709</v>
      </c>
      <c r="S714" s="558" t="s">
        <v>2472</v>
      </c>
    </row>
    <row r="715" spans="1:19" ht="26.25" customHeight="1" x14ac:dyDescent="0.2">
      <c r="A715" s="639">
        <v>438</v>
      </c>
      <c r="B715" s="631" t="str">
        <f t="shared" ref="B715:B778" si="11">CONCATENATE("11.5",D715,".",M715)</f>
        <v>11.50703156.05</v>
      </c>
      <c r="C715" s="638" t="s">
        <v>1262</v>
      </c>
      <c r="D715" s="631" t="str">
        <f>VLOOKUP(E715,[5]QuyetdinhPCGD!$B$6:$C$1417,2,0)</f>
        <v>0703156</v>
      </c>
      <c r="E715" s="648" t="s">
        <v>1258</v>
      </c>
      <c r="F715" s="636" t="s">
        <v>145</v>
      </c>
      <c r="G715" s="636" t="s">
        <v>11</v>
      </c>
      <c r="H715" s="635" t="s">
        <v>293</v>
      </c>
      <c r="I715" s="634"/>
      <c r="J715" s="647" t="s">
        <v>111</v>
      </c>
      <c r="K715" s="647"/>
      <c r="L715" s="646" t="s">
        <v>791</v>
      </c>
      <c r="M715" s="645" t="s">
        <v>112</v>
      </c>
      <c r="N715" s="644" t="str">
        <f>VLOOKUP(C715,[6]K11!$B$3:$K$1202,10,0)</f>
        <v>Không mở</v>
      </c>
      <c r="O715" s="631" t="str">
        <f>VLOOKUP(J715,'[7]Phan ca&amp; Ngay BDhoc'!$B$4:$G$94,6,0)</f>
        <v>20/8/2018</v>
      </c>
      <c r="P715" s="643">
        <f>VLOOKUP(C715,[6]K11!$B$3:$J$1202,9,0)</f>
        <v>1</v>
      </c>
      <c r="Q715" s="566"/>
      <c r="R715" s="558">
        <v>710</v>
      </c>
    </row>
    <row r="716" spans="1:19" ht="26.25" customHeight="1" x14ac:dyDescent="0.2">
      <c r="A716" s="639">
        <v>439</v>
      </c>
      <c r="B716" s="631" t="str">
        <f t="shared" si="11"/>
        <v>11.50703114.06</v>
      </c>
      <c r="C716" s="638" t="s">
        <v>796</v>
      </c>
      <c r="D716" s="631" t="str">
        <f>VLOOKUP(E716,[5]QuyetdinhPCGD!$B$6:$C$1417,2,0)</f>
        <v>0703114</v>
      </c>
      <c r="E716" s="684" t="s">
        <v>427</v>
      </c>
      <c r="F716" s="636" t="s">
        <v>79</v>
      </c>
      <c r="G716" s="636" t="s">
        <v>11</v>
      </c>
      <c r="H716" s="635" t="s">
        <v>757</v>
      </c>
      <c r="I716" s="634"/>
      <c r="J716" s="647" t="s">
        <v>114</v>
      </c>
      <c r="K716" s="647"/>
      <c r="L716" s="646" t="s">
        <v>791</v>
      </c>
      <c r="M716" s="645" t="s">
        <v>115</v>
      </c>
      <c r="N716" s="651" t="str">
        <f>VLOOKUP(C716,[6]K11!$B$3:$K$1202,10,0)</f>
        <v>Mở</v>
      </c>
      <c r="O716" s="631" t="str">
        <f>VLOOKUP(J716,'[7]Phan ca&amp; Ngay BDhoc'!$B$4:$G$94,6,0)</f>
        <v>20/8/2018</v>
      </c>
      <c r="P716" s="643">
        <f>VLOOKUP(C716,[6]K11!$B$3:$J$1202,9,0)</f>
        <v>35</v>
      </c>
      <c r="Q716" s="566"/>
      <c r="R716" s="558">
        <v>711</v>
      </c>
      <c r="S716" s="558" t="s">
        <v>4627</v>
      </c>
    </row>
    <row r="717" spans="1:19" ht="26.25" customHeight="1" x14ac:dyDescent="0.2">
      <c r="A717" s="639">
        <v>440</v>
      </c>
      <c r="B717" s="631" t="str">
        <f t="shared" si="11"/>
        <v>11.50803113.06</v>
      </c>
      <c r="C717" s="638" t="s">
        <v>1064</v>
      </c>
      <c r="D717" s="631" t="str">
        <f>VLOOKUP(E717,[5]QuyetdinhPCGD!$B$6:$C$1417,2,0)</f>
        <v>0803113</v>
      </c>
      <c r="E717" s="659" t="s">
        <v>1059</v>
      </c>
      <c r="F717" s="636" t="s">
        <v>100</v>
      </c>
      <c r="G717" s="636" t="s">
        <v>9</v>
      </c>
      <c r="H717" s="635" t="s">
        <v>754</v>
      </c>
      <c r="I717" s="634"/>
      <c r="J717" s="647" t="s">
        <v>114</v>
      </c>
      <c r="K717" s="647"/>
      <c r="L717" s="646" t="s">
        <v>274</v>
      </c>
      <c r="M717" s="645" t="s">
        <v>115</v>
      </c>
      <c r="N717" s="651" t="str">
        <f>VLOOKUP(C717,[6]K11!$B$3:$K$1202,10,0)</f>
        <v>Mở</v>
      </c>
      <c r="O717" s="631" t="str">
        <f>VLOOKUP(J717,'[7]Phan ca&amp; Ngay BDhoc'!$B$4:$G$94,6,0)</f>
        <v>20/8/2018</v>
      </c>
      <c r="P717" s="643">
        <f>VLOOKUP(C717,[6]K11!$B$3:$J$1202,9,0)</f>
        <v>75</v>
      </c>
      <c r="Q717" s="566"/>
      <c r="R717" s="558">
        <v>712</v>
      </c>
      <c r="S717" s="558" t="s">
        <v>4627</v>
      </c>
    </row>
    <row r="718" spans="1:19" ht="26.25" customHeight="1" x14ac:dyDescent="0.2">
      <c r="A718" s="639">
        <v>441</v>
      </c>
      <c r="B718" s="631" t="str">
        <f t="shared" si="11"/>
        <v>11.50703156.06</v>
      </c>
      <c r="C718" s="638" t="s">
        <v>1263</v>
      </c>
      <c r="D718" s="631" t="str">
        <f>VLOOKUP(E718,[5]QuyetdinhPCGD!$B$6:$C$1417,2,0)</f>
        <v>0703156</v>
      </c>
      <c r="E718" s="648" t="s">
        <v>1258</v>
      </c>
      <c r="F718" s="636" t="s">
        <v>79</v>
      </c>
      <c r="G718" s="636" t="s">
        <v>11</v>
      </c>
      <c r="H718" s="635" t="s">
        <v>293</v>
      </c>
      <c r="I718" s="634"/>
      <c r="J718" s="647" t="s">
        <v>114</v>
      </c>
      <c r="K718" s="647"/>
      <c r="L718" s="646" t="s">
        <v>791</v>
      </c>
      <c r="M718" s="645" t="s">
        <v>115</v>
      </c>
      <c r="N718" s="644" t="str">
        <f>VLOOKUP(C718,[6]K11!$B$3:$K$1202,10,0)</f>
        <v>Không mở</v>
      </c>
      <c r="O718" s="631" t="str">
        <f>VLOOKUP(J718,'[7]Phan ca&amp; Ngay BDhoc'!$B$4:$G$94,6,0)</f>
        <v>20/8/2018</v>
      </c>
      <c r="P718" s="643">
        <f>VLOOKUP(C718,[6]K11!$B$3:$J$1202,9,0)</f>
        <v>0</v>
      </c>
      <c r="Q718" s="566"/>
      <c r="R718" s="558">
        <v>713</v>
      </c>
    </row>
    <row r="719" spans="1:19" ht="26.25" customHeight="1" x14ac:dyDescent="0.2">
      <c r="A719" s="639">
        <v>442</v>
      </c>
      <c r="B719" s="631" t="str">
        <f t="shared" si="11"/>
        <v>11.50703114.07</v>
      </c>
      <c r="C719" s="638" t="s">
        <v>797</v>
      </c>
      <c r="D719" s="631" t="str">
        <f>VLOOKUP(E719,[5]QuyetdinhPCGD!$B$6:$C$1417,2,0)</f>
        <v>0703114</v>
      </c>
      <c r="E719" s="684" t="s">
        <v>427</v>
      </c>
      <c r="F719" s="636" t="s">
        <v>85</v>
      </c>
      <c r="G719" s="636" t="s">
        <v>11</v>
      </c>
      <c r="H719" s="660" t="s">
        <v>711</v>
      </c>
      <c r="I719" s="634"/>
      <c r="J719" s="647" t="s">
        <v>116</v>
      </c>
      <c r="K719" s="647"/>
      <c r="L719" s="694" t="s">
        <v>791</v>
      </c>
      <c r="M719" s="645" t="s">
        <v>117</v>
      </c>
      <c r="N719" s="651" t="str">
        <f>VLOOKUP(C719,[6]K11!$B$3:$K$1202,10,0)</f>
        <v>Mở</v>
      </c>
      <c r="O719" s="631" t="str">
        <f>VLOOKUP(J719,'[7]Phan ca&amp; Ngay BDhoc'!$B$4:$G$94,6,0)</f>
        <v>20/8/2018</v>
      </c>
      <c r="P719" s="643">
        <f>VLOOKUP(C719,[6]K11!$B$3:$J$1202,9,0)</f>
        <v>75</v>
      </c>
      <c r="Q719" s="566"/>
      <c r="R719" s="558">
        <v>714</v>
      </c>
      <c r="S719" s="558" t="s">
        <v>2472</v>
      </c>
    </row>
    <row r="720" spans="1:19" ht="26.25" customHeight="1" x14ac:dyDescent="0.2">
      <c r="A720" s="639">
        <v>443</v>
      </c>
      <c r="B720" s="631" t="str">
        <f t="shared" si="11"/>
        <v>11.50803113.07</v>
      </c>
      <c r="C720" s="638" t="s">
        <v>1065</v>
      </c>
      <c r="D720" s="631" t="str">
        <f>VLOOKUP(E720,[5]QuyetdinhPCGD!$B$6:$C$1417,2,0)</f>
        <v>0803113</v>
      </c>
      <c r="E720" s="659" t="s">
        <v>1059</v>
      </c>
      <c r="F720" s="636" t="s">
        <v>98</v>
      </c>
      <c r="G720" s="636" t="s">
        <v>10</v>
      </c>
      <c r="H720" s="635" t="s">
        <v>762</v>
      </c>
      <c r="I720" s="634"/>
      <c r="J720" s="647" t="s">
        <v>116</v>
      </c>
      <c r="K720" s="647"/>
      <c r="L720" s="646" t="s">
        <v>274</v>
      </c>
      <c r="M720" s="645" t="s">
        <v>117</v>
      </c>
      <c r="N720" s="651" t="str">
        <f>VLOOKUP(C720,[6]K11!$B$3:$K$1202,10,0)</f>
        <v>Mở</v>
      </c>
      <c r="O720" s="631" t="str">
        <f>VLOOKUP(J720,'[7]Phan ca&amp; Ngay BDhoc'!$B$4:$G$94,6,0)</f>
        <v>20/8/2018</v>
      </c>
      <c r="P720" s="643">
        <f>VLOOKUP(C720,[6]K11!$B$3:$J$1202,9,0)</f>
        <v>74</v>
      </c>
      <c r="Q720" s="566"/>
      <c r="R720" s="558">
        <v>715</v>
      </c>
      <c r="S720" s="558" t="s">
        <v>2472</v>
      </c>
    </row>
    <row r="721" spans="1:19" ht="26.25" customHeight="1" x14ac:dyDescent="0.2">
      <c r="A721" s="639">
        <v>444</v>
      </c>
      <c r="B721" s="631" t="str">
        <f t="shared" si="11"/>
        <v>11.50703156.07</v>
      </c>
      <c r="C721" s="638" t="s">
        <v>1264</v>
      </c>
      <c r="D721" s="631" t="str">
        <f>VLOOKUP(E721,[5]QuyetdinhPCGD!$B$6:$C$1417,2,0)</f>
        <v>0703156</v>
      </c>
      <c r="E721" s="648" t="s">
        <v>1258</v>
      </c>
      <c r="F721" s="636" t="s">
        <v>85</v>
      </c>
      <c r="G721" s="636" t="s">
        <v>11</v>
      </c>
      <c r="H721" s="635" t="s">
        <v>293</v>
      </c>
      <c r="I721" s="634"/>
      <c r="J721" s="647" t="s">
        <v>116</v>
      </c>
      <c r="K721" s="647"/>
      <c r="L721" s="646" t="s">
        <v>791</v>
      </c>
      <c r="M721" s="645" t="s">
        <v>117</v>
      </c>
      <c r="N721" s="644" t="str">
        <f>VLOOKUP(C721,[6]K11!$B$3:$K$1202,10,0)</f>
        <v>Không mở</v>
      </c>
      <c r="O721" s="631" t="str">
        <f>VLOOKUP(J721,'[7]Phan ca&amp; Ngay BDhoc'!$B$4:$G$94,6,0)</f>
        <v>20/8/2018</v>
      </c>
      <c r="P721" s="643">
        <f>VLOOKUP(C721,[6]K11!$B$3:$J$1202,9,0)</f>
        <v>0</v>
      </c>
      <c r="Q721" s="566"/>
      <c r="R721" s="558">
        <v>716</v>
      </c>
    </row>
    <row r="722" spans="1:19" ht="26.25" customHeight="1" x14ac:dyDescent="0.2">
      <c r="A722" s="639">
        <v>445</v>
      </c>
      <c r="B722" s="631" t="str">
        <f t="shared" si="11"/>
        <v>11.50803102.01</v>
      </c>
      <c r="C722" s="638" t="s">
        <v>619</v>
      </c>
      <c r="D722" s="631" t="str">
        <f>VLOOKUP(E722,[5]QuyetdinhPCGD!$B$6:$C$1417,2,0)</f>
        <v>0803102</v>
      </c>
      <c r="E722" s="659" t="s">
        <v>620</v>
      </c>
      <c r="F722" s="662" t="s">
        <v>311</v>
      </c>
      <c r="G722" s="636" t="s">
        <v>10</v>
      </c>
      <c r="H722" s="635" t="s">
        <v>621</v>
      </c>
      <c r="I722" s="634"/>
      <c r="J722" s="647" t="s">
        <v>622</v>
      </c>
      <c r="K722" s="647"/>
      <c r="L722" s="643" t="s">
        <v>623</v>
      </c>
      <c r="M722" s="645" t="s">
        <v>62</v>
      </c>
      <c r="N722" s="651" t="str">
        <f>VLOOKUP(C722,[6]K11!$B$3:$K$1202,10,0)</f>
        <v>Mở</v>
      </c>
      <c r="O722" s="631" t="s">
        <v>2249</v>
      </c>
      <c r="P722" s="643">
        <f>VLOOKUP(C722,[6]K11!$B$3:$J$1202,9,0)</f>
        <v>25</v>
      </c>
      <c r="Q722" s="566"/>
      <c r="R722" s="558">
        <v>717</v>
      </c>
      <c r="S722" s="558" t="s">
        <v>4664</v>
      </c>
    </row>
    <row r="723" spans="1:19" ht="26.25" customHeight="1" x14ac:dyDescent="0.2">
      <c r="A723" s="639">
        <v>446</v>
      </c>
      <c r="B723" s="631" t="str">
        <f t="shared" si="11"/>
        <v>11.50803102.02</v>
      </c>
      <c r="C723" s="638" t="s">
        <v>624</v>
      </c>
      <c r="D723" s="631" t="str">
        <f>VLOOKUP(E723,[5]QuyetdinhPCGD!$B$6:$C$1417,2,0)</f>
        <v>0803102</v>
      </c>
      <c r="E723" s="659" t="s">
        <v>620</v>
      </c>
      <c r="F723" s="636" t="s">
        <v>142</v>
      </c>
      <c r="G723" s="636" t="s">
        <v>13</v>
      </c>
      <c r="H723" s="635" t="s">
        <v>621</v>
      </c>
      <c r="I723" s="634"/>
      <c r="J723" s="647" t="s">
        <v>622</v>
      </c>
      <c r="K723" s="647"/>
      <c r="L723" s="643" t="s">
        <v>623</v>
      </c>
      <c r="M723" s="645" t="s">
        <v>70</v>
      </c>
      <c r="N723" s="644" t="str">
        <f>VLOOKUP(C723,[6]K11!$B$3:$K$1202,10,0)</f>
        <v>Không mở</v>
      </c>
      <c r="O723" s="631" t="s">
        <v>2249</v>
      </c>
      <c r="P723" s="643">
        <f>VLOOKUP(C723,[6]K11!$B$3:$J$1202,9,0)</f>
        <v>0</v>
      </c>
      <c r="Q723" s="566"/>
      <c r="R723" s="558">
        <v>718</v>
      </c>
    </row>
    <row r="724" spans="1:19" ht="26.25" customHeight="1" x14ac:dyDescent="0.2">
      <c r="A724" s="639">
        <v>447</v>
      </c>
      <c r="B724" s="631" t="str">
        <f t="shared" si="11"/>
        <v>11.50803102.03</v>
      </c>
      <c r="C724" s="638" t="s">
        <v>625</v>
      </c>
      <c r="D724" s="631" t="str">
        <f>VLOOKUP(E724,[5]QuyetdinhPCGD!$B$6:$C$1417,2,0)</f>
        <v>0803102</v>
      </c>
      <c r="E724" s="659" t="s">
        <v>620</v>
      </c>
      <c r="F724" s="636" t="s">
        <v>138</v>
      </c>
      <c r="G724" s="636" t="s">
        <v>13</v>
      </c>
      <c r="H724" s="635" t="s">
        <v>621</v>
      </c>
      <c r="I724" s="634"/>
      <c r="J724" s="647" t="s">
        <v>622</v>
      </c>
      <c r="K724" s="647"/>
      <c r="L724" s="643" t="s">
        <v>623</v>
      </c>
      <c r="M724" s="645" t="s">
        <v>75</v>
      </c>
      <c r="N724" s="651" t="str">
        <f>VLOOKUP(C724,[6]K11!$B$3:$K$1202,10,0)</f>
        <v>Mở</v>
      </c>
      <c r="O724" s="631" t="s">
        <v>2249</v>
      </c>
      <c r="P724" s="643">
        <f>VLOOKUP(C724,[6]K11!$B$3:$J$1202,9,0)</f>
        <v>24</v>
      </c>
      <c r="Q724" s="566"/>
      <c r="R724" s="558">
        <v>719</v>
      </c>
      <c r="S724" s="558" t="s">
        <v>2472</v>
      </c>
    </row>
    <row r="725" spans="1:19" ht="26.25" customHeight="1" x14ac:dyDescent="0.2">
      <c r="A725" s="639">
        <v>448</v>
      </c>
      <c r="B725" s="631" t="str">
        <f t="shared" si="11"/>
        <v>11.50803102.04</v>
      </c>
      <c r="C725" s="638" t="s">
        <v>626</v>
      </c>
      <c r="D725" s="631" t="str">
        <f>VLOOKUP(E725,[5]QuyetdinhPCGD!$B$6:$C$1417,2,0)</f>
        <v>0803102</v>
      </c>
      <c r="E725" s="659" t="s">
        <v>620</v>
      </c>
      <c r="F725" s="662" t="s">
        <v>311</v>
      </c>
      <c r="G725" s="636" t="s">
        <v>8</v>
      </c>
      <c r="H725" s="635" t="s">
        <v>621</v>
      </c>
      <c r="I725" s="634"/>
      <c r="J725" s="647" t="s">
        <v>622</v>
      </c>
      <c r="K725" s="647"/>
      <c r="L725" s="643" t="s">
        <v>623</v>
      </c>
      <c r="M725" s="645" t="s">
        <v>89</v>
      </c>
      <c r="N725" s="644" t="str">
        <f>VLOOKUP(C725,[6]K11!$B$3:$K$1202,10,0)</f>
        <v>Không mở</v>
      </c>
      <c r="O725" s="631" t="s">
        <v>2249</v>
      </c>
      <c r="P725" s="643">
        <f>VLOOKUP(C725,[6]K11!$B$3:$J$1202,9,0)</f>
        <v>0</v>
      </c>
      <c r="Q725" s="566"/>
      <c r="R725" s="558">
        <v>720</v>
      </c>
    </row>
    <row r="726" spans="1:19" ht="26.25" customHeight="1" x14ac:dyDescent="0.2">
      <c r="A726" s="639">
        <v>449</v>
      </c>
      <c r="B726" s="631" t="str">
        <f t="shared" si="11"/>
        <v>11.50803102.05</v>
      </c>
      <c r="C726" s="638" t="s">
        <v>627</v>
      </c>
      <c r="D726" s="631" t="str">
        <f>VLOOKUP(E726,[5]QuyetdinhPCGD!$B$6:$C$1417,2,0)</f>
        <v>0803102</v>
      </c>
      <c r="E726" s="659" t="s">
        <v>620</v>
      </c>
      <c r="F726" s="636" t="s">
        <v>142</v>
      </c>
      <c r="G726" s="636" t="s">
        <v>9</v>
      </c>
      <c r="H726" s="635" t="s">
        <v>621</v>
      </c>
      <c r="I726" s="634"/>
      <c r="J726" s="647" t="s">
        <v>622</v>
      </c>
      <c r="K726" s="647"/>
      <c r="L726" s="643" t="s">
        <v>623</v>
      </c>
      <c r="M726" s="645" t="s">
        <v>112</v>
      </c>
      <c r="N726" s="651" t="str">
        <f>VLOOKUP(C726,[6]K11!$B$3:$K$1202,10,0)</f>
        <v>Mở</v>
      </c>
      <c r="O726" s="631" t="s">
        <v>2249</v>
      </c>
      <c r="P726" s="643">
        <f>VLOOKUP(C726,[6]K11!$B$3:$J$1202,9,0)</f>
        <v>25</v>
      </c>
      <c r="Q726" s="566"/>
      <c r="R726" s="558">
        <v>721</v>
      </c>
      <c r="S726" s="558" t="s">
        <v>4627</v>
      </c>
    </row>
    <row r="727" spans="1:19" ht="26.25" customHeight="1" x14ac:dyDescent="0.2">
      <c r="A727" s="639">
        <v>450</v>
      </c>
      <c r="B727" s="631" t="str">
        <f t="shared" si="11"/>
        <v>11.50803102.06</v>
      </c>
      <c r="C727" s="638" t="s">
        <v>628</v>
      </c>
      <c r="D727" s="631" t="str">
        <f>VLOOKUP(E727,[5]QuyetdinhPCGD!$B$6:$C$1417,2,0)</f>
        <v>0803102</v>
      </c>
      <c r="E727" s="659" t="s">
        <v>620</v>
      </c>
      <c r="F727" s="636" t="s">
        <v>142</v>
      </c>
      <c r="G727" s="636" t="s">
        <v>12</v>
      </c>
      <c r="H727" s="635" t="s">
        <v>621</v>
      </c>
      <c r="I727" s="634"/>
      <c r="J727" s="647" t="s">
        <v>622</v>
      </c>
      <c r="K727" s="647"/>
      <c r="L727" s="643" t="s">
        <v>623</v>
      </c>
      <c r="M727" s="645" t="s">
        <v>115</v>
      </c>
      <c r="N727" s="651" t="str">
        <f>VLOOKUP(C727,[6]K11!$B$3:$K$1202,10,0)</f>
        <v>Mở</v>
      </c>
      <c r="O727" s="631" t="s">
        <v>2249</v>
      </c>
      <c r="P727" s="643">
        <f>VLOOKUP(C727,[6]K11!$B$3:$J$1202,9,0)</f>
        <v>25</v>
      </c>
      <c r="Q727" s="566"/>
      <c r="R727" s="558">
        <v>722</v>
      </c>
      <c r="S727" s="558" t="s">
        <v>4627</v>
      </c>
    </row>
    <row r="728" spans="1:19" ht="26.25" customHeight="1" x14ac:dyDescent="0.2">
      <c r="A728" s="639">
        <v>451</v>
      </c>
      <c r="B728" s="631" t="str">
        <f t="shared" si="11"/>
        <v>11.50803102.07</v>
      </c>
      <c r="C728" s="638" t="s">
        <v>629</v>
      </c>
      <c r="D728" s="631" t="str">
        <f>VLOOKUP(E728,[5]QuyetdinhPCGD!$B$6:$C$1417,2,0)</f>
        <v>0803102</v>
      </c>
      <c r="E728" s="659" t="s">
        <v>620</v>
      </c>
      <c r="F728" s="636" t="s">
        <v>142</v>
      </c>
      <c r="G728" s="636" t="s">
        <v>9</v>
      </c>
      <c r="H728" s="635" t="s">
        <v>621</v>
      </c>
      <c r="I728" s="634"/>
      <c r="J728" s="647" t="s">
        <v>622</v>
      </c>
      <c r="K728" s="647"/>
      <c r="L728" s="643" t="s">
        <v>623</v>
      </c>
      <c r="M728" s="645" t="s">
        <v>117</v>
      </c>
      <c r="N728" s="651" t="str">
        <f>VLOOKUP(C728,[6]K11!$B$3:$K$1202,10,0)</f>
        <v>Mở</v>
      </c>
      <c r="O728" s="631" t="s">
        <v>2249</v>
      </c>
      <c r="P728" s="643">
        <f>VLOOKUP(C728,[6]K11!$B$3:$J$1202,9,0)</f>
        <v>25</v>
      </c>
      <c r="Q728" s="566"/>
      <c r="R728" s="558">
        <v>723</v>
      </c>
      <c r="S728" s="558" t="s">
        <v>4627</v>
      </c>
    </row>
    <row r="729" spans="1:19" ht="26.25" customHeight="1" x14ac:dyDescent="0.2">
      <c r="A729" s="639">
        <v>452</v>
      </c>
      <c r="B729" s="631" t="str">
        <f t="shared" si="11"/>
        <v>11.50803102.08</v>
      </c>
      <c r="C729" s="638" t="s">
        <v>630</v>
      </c>
      <c r="D729" s="631" t="str">
        <f>VLOOKUP(E729,[5]QuyetdinhPCGD!$B$6:$C$1417,2,0)</f>
        <v>0803102</v>
      </c>
      <c r="E729" s="659" t="s">
        <v>620</v>
      </c>
      <c r="F729" s="636" t="s">
        <v>138</v>
      </c>
      <c r="G729" s="636" t="s">
        <v>9</v>
      </c>
      <c r="H729" s="635" t="s">
        <v>621</v>
      </c>
      <c r="I729" s="634"/>
      <c r="J729" s="647" t="s">
        <v>622</v>
      </c>
      <c r="K729" s="647"/>
      <c r="L729" s="643" t="s">
        <v>623</v>
      </c>
      <c r="M729" s="645" t="s">
        <v>119</v>
      </c>
      <c r="N729" s="651" t="str">
        <f>VLOOKUP(C729,[6]K11!$B$3:$K$1202,10,0)</f>
        <v>Mở</v>
      </c>
      <c r="O729" s="631" t="s">
        <v>2249</v>
      </c>
      <c r="P729" s="643">
        <f>VLOOKUP(C729,[6]K11!$B$3:$J$1202,9,0)</f>
        <v>25</v>
      </c>
      <c r="Q729" s="566"/>
      <c r="R729" s="558">
        <v>724</v>
      </c>
      <c r="S729" s="558" t="s">
        <v>2472</v>
      </c>
    </row>
    <row r="730" spans="1:19" ht="26.25" customHeight="1" x14ac:dyDescent="0.2">
      <c r="A730" s="639">
        <v>453</v>
      </c>
      <c r="B730" s="631" t="str">
        <f t="shared" si="11"/>
        <v>11.50803102.09</v>
      </c>
      <c r="C730" s="638" t="s">
        <v>631</v>
      </c>
      <c r="D730" s="631" t="str">
        <f>VLOOKUP(E730,[5]QuyetdinhPCGD!$B$6:$C$1417,2,0)</f>
        <v>0803102</v>
      </c>
      <c r="E730" s="659" t="s">
        <v>620</v>
      </c>
      <c r="F730" s="662" t="s">
        <v>311</v>
      </c>
      <c r="G730" s="636" t="s">
        <v>13</v>
      </c>
      <c r="H730" s="635" t="s">
        <v>621</v>
      </c>
      <c r="I730" s="634"/>
      <c r="J730" s="647" t="s">
        <v>622</v>
      </c>
      <c r="K730" s="647"/>
      <c r="L730" s="643" t="s">
        <v>623</v>
      </c>
      <c r="M730" s="645" t="s">
        <v>176</v>
      </c>
      <c r="N730" s="644" t="str">
        <f>VLOOKUP(C730,[6]K11!$B$3:$K$1202,10,0)</f>
        <v>Không mở</v>
      </c>
      <c r="O730" s="631" t="s">
        <v>2249</v>
      </c>
      <c r="P730" s="643">
        <f>VLOOKUP(C730,[6]K11!$B$3:$J$1202,9,0)</f>
        <v>0</v>
      </c>
      <c r="Q730" s="566"/>
      <c r="R730" s="558">
        <v>725</v>
      </c>
    </row>
    <row r="731" spans="1:19" ht="26.25" customHeight="1" x14ac:dyDescent="0.2">
      <c r="A731" s="639">
        <v>454</v>
      </c>
      <c r="B731" s="631" t="str">
        <f t="shared" si="11"/>
        <v>11.50803102.10</v>
      </c>
      <c r="C731" s="638" t="s">
        <v>632</v>
      </c>
      <c r="D731" s="631" t="str">
        <f>VLOOKUP(E731,[5]QuyetdinhPCGD!$B$6:$C$1417,2,0)</f>
        <v>0803102</v>
      </c>
      <c r="E731" s="659" t="s">
        <v>620</v>
      </c>
      <c r="F731" s="636" t="s">
        <v>142</v>
      </c>
      <c r="G731" s="636" t="s">
        <v>8</v>
      </c>
      <c r="H731" s="635" t="s">
        <v>621</v>
      </c>
      <c r="I731" s="658"/>
      <c r="J731" s="647" t="s">
        <v>622</v>
      </c>
      <c r="K731" s="647"/>
      <c r="L731" s="643" t="s">
        <v>623</v>
      </c>
      <c r="M731" s="645" t="s">
        <v>180</v>
      </c>
      <c r="N731" s="651" t="str">
        <f>VLOOKUP(C731,[6]K11!$B$3:$K$1202,10,0)</f>
        <v>Mở</v>
      </c>
      <c r="O731" s="631" t="s">
        <v>2249</v>
      </c>
      <c r="P731" s="643">
        <f>VLOOKUP(C731,[6]K11!$B$3:$J$1202,9,0)</f>
        <v>25</v>
      </c>
      <c r="Q731" s="566"/>
      <c r="R731" s="558">
        <v>726</v>
      </c>
      <c r="S731" s="558" t="s">
        <v>4627</v>
      </c>
    </row>
    <row r="732" spans="1:19" ht="26.25" customHeight="1" x14ac:dyDescent="0.2">
      <c r="A732" s="639">
        <v>455</v>
      </c>
      <c r="B732" s="631" t="str">
        <f t="shared" si="11"/>
        <v>11.50803102.11</v>
      </c>
      <c r="C732" s="638" t="s">
        <v>633</v>
      </c>
      <c r="D732" s="631" t="str">
        <f>VLOOKUP(E732,[5]QuyetdinhPCGD!$B$6:$C$1417,2,0)</f>
        <v>0803102</v>
      </c>
      <c r="E732" s="659" t="s">
        <v>620</v>
      </c>
      <c r="F732" s="636" t="s">
        <v>142</v>
      </c>
      <c r="G732" s="636" t="s">
        <v>10</v>
      </c>
      <c r="H732" s="635" t="s">
        <v>621</v>
      </c>
      <c r="I732" s="634"/>
      <c r="J732" s="647" t="s">
        <v>622</v>
      </c>
      <c r="K732" s="647"/>
      <c r="L732" s="643" t="s">
        <v>623</v>
      </c>
      <c r="M732" s="645" t="s">
        <v>321</v>
      </c>
      <c r="N732" s="651" t="str">
        <f>VLOOKUP(C732,[6]K11!$B$3:$K$1202,10,0)</f>
        <v>Mở</v>
      </c>
      <c r="O732" s="631" t="s">
        <v>2249</v>
      </c>
      <c r="P732" s="643">
        <f>VLOOKUP(C732,[6]K11!$B$3:$J$1202,9,0)</f>
        <v>25</v>
      </c>
      <c r="Q732" s="566"/>
      <c r="R732" s="558">
        <v>727</v>
      </c>
      <c r="S732" s="558" t="s">
        <v>4627</v>
      </c>
    </row>
    <row r="733" spans="1:19" ht="26.25" customHeight="1" x14ac:dyDescent="0.2">
      <c r="A733" s="639">
        <v>456</v>
      </c>
      <c r="B733" s="631" t="str">
        <f t="shared" si="11"/>
        <v>11.50803102.12</v>
      </c>
      <c r="C733" s="638" t="s">
        <v>634</v>
      </c>
      <c r="D733" s="631" t="str">
        <f>VLOOKUP(E733,[5]QuyetdinhPCGD!$B$6:$C$1417,2,0)</f>
        <v>0803102</v>
      </c>
      <c r="E733" s="659" t="s">
        <v>620</v>
      </c>
      <c r="F733" s="662" t="s">
        <v>311</v>
      </c>
      <c r="G733" s="636" t="s">
        <v>11</v>
      </c>
      <c r="H733" s="635" t="s">
        <v>621</v>
      </c>
      <c r="I733" s="634"/>
      <c r="J733" s="647" t="s">
        <v>622</v>
      </c>
      <c r="K733" s="647"/>
      <c r="L733" s="643" t="s">
        <v>623</v>
      </c>
      <c r="M733" s="645" t="s">
        <v>319</v>
      </c>
      <c r="N733" s="651" t="str">
        <f>VLOOKUP(C733,[6]K11!$B$3:$K$1202,10,0)</f>
        <v>Mở</v>
      </c>
      <c r="O733" s="631" t="s">
        <v>2249</v>
      </c>
      <c r="P733" s="643">
        <f>VLOOKUP(C733,[6]K11!$B$3:$J$1202,9,0)</f>
        <v>11</v>
      </c>
      <c r="Q733" s="566"/>
      <c r="R733" s="558">
        <v>728</v>
      </c>
      <c r="S733" s="558" t="s">
        <v>4664</v>
      </c>
    </row>
    <row r="734" spans="1:19" ht="26.25" customHeight="1" x14ac:dyDescent="0.2">
      <c r="A734" s="639">
        <v>457</v>
      </c>
      <c r="B734" s="631" t="str">
        <f t="shared" si="11"/>
        <v>11.50803102.13</v>
      </c>
      <c r="C734" s="638" t="s">
        <v>635</v>
      </c>
      <c r="D734" s="631" t="str">
        <f>VLOOKUP(E734,[5]QuyetdinhPCGD!$B$6:$C$1417,2,0)</f>
        <v>0803102</v>
      </c>
      <c r="E734" s="659" t="s">
        <v>620</v>
      </c>
      <c r="F734" s="636" t="s">
        <v>138</v>
      </c>
      <c r="G734" s="636" t="s">
        <v>11</v>
      </c>
      <c r="H734" s="635" t="s">
        <v>621</v>
      </c>
      <c r="I734" s="634"/>
      <c r="J734" s="647" t="s">
        <v>622</v>
      </c>
      <c r="K734" s="647"/>
      <c r="L734" s="643" t="s">
        <v>623</v>
      </c>
      <c r="M734" s="645" t="s">
        <v>323</v>
      </c>
      <c r="N734" s="651" t="str">
        <f>VLOOKUP(C734,[6]K11!$B$3:$K$1202,10,0)</f>
        <v>Mở</v>
      </c>
      <c r="O734" s="631" t="s">
        <v>2249</v>
      </c>
      <c r="P734" s="643">
        <f>VLOOKUP(C734,[6]K11!$B$3:$J$1202,9,0)</f>
        <v>25</v>
      </c>
      <c r="Q734" s="566"/>
      <c r="R734" s="558">
        <v>729</v>
      </c>
      <c r="S734" s="558" t="s">
        <v>2472</v>
      </c>
    </row>
    <row r="735" spans="1:19" ht="26.25" customHeight="1" x14ac:dyDescent="0.2">
      <c r="A735" s="639">
        <v>458</v>
      </c>
      <c r="B735" s="631" t="str">
        <f t="shared" si="11"/>
        <v>11.50803102.14</v>
      </c>
      <c r="C735" s="638" t="s">
        <v>636</v>
      </c>
      <c r="D735" s="631" t="str">
        <f>VLOOKUP(E735,[5]QuyetdinhPCGD!$B$6:$C$1417,2,0)</f>
        <v>0803102</v>
      </c>
      <c r="E735" s="659" t="s">
        <v>620</v>
      </c>
      <c r="F735" s="662" t="s">
        <v>311</v>
      </c>
      <c r="G735" s="636" t="s">
        <v>12</v>
      </c>
      <c r="H735" s="635" t="s">
        <v>621</v>
      </c>
      <c r="I735" s="634"/>
      <c r="J735" s="647" t="s">
        <v>622</v>
      </c>
      <c r="K735" s="647"/>
      <c r="L735" s="643" t="s">
        <v>623</v>
      </c>
      <c r="M735" s="645" t="s">
        <v>346</v>
      </c>
      <c r="N735" s="644" t="str">
        <f>VLOOKUP(C735,[6]K11!$B$3:$K$1202,10,0)</f>
        <v>Không mở</v>
      </c>
      <c r="O735" s="631" t="s">
        <v>2249</v>
      </c>
      <c r="P735" s="643">
        <f>VLOOKUP(C735,[6]K11!$B$3:$J$1202,9,0)</f>
        <v>2</v>
      </c>
      <c r="Q735" s="566"/>
      <c r="R735" s="558">
        <v>730</v>
      </c>
    </row>
    <row r="736" spans="1:19" ht="26.25" customHeight="1" x14ac:dyDescent="0.2">
      <c r="A736" s="639">
        <v>459</v>
      </c>
      <c r="B736" s="631" t="str">
        <f t="shared" si="11"/>
        <v>11.50803102.15</v>
      </c>
      <c r="C736" s="638" t="s">
        <v>637</v>
      </c>
      <c r="D736" s="631" t="str">
        <f>VLOOKUP(E736,[5]QuyetdinhPCGD!$B$6:$C$1417,2,0)</f>
        <v>0803102</v>
      </c>
      <c r="E736" s="659" t="s">
        <v>620</v>
      </c>
      <c r="F736" s="636" t="s">
        <v>138</v>
      </c>
      <c r="G736" s="636" t="s">
        <v>13</v>
      </c>
      <c r="H736" s="635" t="s">
        <v>621</v>
      </c>
      <c r="I736" s="634"/>
      <c r="J736" s="647" t="s">
        <v>622</v>
      </c>
      <c r="K736" s="647"/>
      <c r="L736" s="643" t="s">
        <v>623</v>
      </c>
      <c r="M736" s="645" t="s">
        <v>353</v>
      </c>
      <c r="N736" s="651" t="str">
        <f>VLOOKUP(C736,[6]K11!$B$3:$K$1202,10,0)</f>
        <v>Mở</v>
      </c>
      <c r="O736" s="631" t="s">
        <v>2249</v>
      </c>
      <c r="P736" s="643">
        <f>VLOOKUP(C736,[6]K11!$B$3:$J$1202,9,0)</f>
        <v>24</v>
      </c>
      <c r="Q736" s="566"/>
      <c r="R736" s="558">
        <v>731</v>
      </c>
      <c r="S736" s="558" t="s">
        <v>2472</v>
      </c>
    </row>
    <row r="737" spans="1:19" ht="26.25" customHeight="1" x14ac:dyDescent="0.2">
      <c r="A737" s="639">
        <v>460</v>
      </c>
      <c r="B737" s="631" t="str">
        <f t="shared" si="11"/>
        <v>11.50803102.16</v>
      </c>
      <c r="C737" s="638" t="s">
        <v>638</v>
      </c>
      <c r="D737" s="631" t="str">
        <f>VLOOKUP(E737,[5]QuyetdinhPCGD!$B$6:$C$1417,2,0)</f>
        <v>0803102</v>
      </c>
      <c r="E737" s="659" t="s">
        <v>620</v>
      </c>
      <c r="F737" s="662" t="s">
        <v>311</v>
      </c>
      <c r="G737" s="636" t="s">
        <v>9</v>
      </c>
      <c r="H737" s="635" t="s">
        <v>621</v>
      </c>
      <c r="I737" s="634"/>
      <c r="J737" s="647" t="s">
        <v>622</v>
      </c>
      <c r="K737" s="647"/>
      <c r="L737" s="643" t="s">
        <v>623</v>
      </c>
      <c r="M737" s="645" t="s">
        <v>355</v>
      </c>
      <c r="N737" s="651" t="str">
        <f>VLOOKUP(C737,[6]K11!$B$3:$K$1202,10,0)</f>
        <v>Mở</v>
      </c>
      <c r="O737" s="631" t="s">
        <v>2249</v>
      </c>
      <c r="P737" s="643">
        <f>VLOOKUP(C737,[6]K11!$B$3:$J$1202,9,0)</f>
        <v>25</v>
      </c>
      <c r="Q737" s="566"/>
      <c r="R737" s="558">
        <v>732</v>
      </c>
      <c r="S737" s="558" t="s">
        <v>4664</v>
      </c>
    </row>
    <row r="738" spans="1:19" ht="26.25" customHeight="1" x14ac:dyDescent="0.2">
      <c r="A738" s="639">
        <v>461</v>
      </c>
      <c r="B738" s="631" t="str">
        <f t="shared" si="11"/>
        <v>11.50803102.17</v>
      </c>
      <c r="C738" s="638" t="s">
        <v>639</v>
      </c>
      <c r="D738" s="631" t="str">
        <f>VLOOKUP(E738,[5]QuyetdinhPCGD!$B$6:$C$1417,2,0)</f>
        <v>0803102</v>
      </c>
      <c r="E738" s="659" t="s">
        <v>620</v>
      </c>
      <c r="F738" s="636" t="s">
        <v>138</v>
      </c>
      <c r="G738" s="636" t="s">
        <v>10</v>
      </c>
      <c r="H738" s="635" t="s">
        <v>621</v>
      </c>
      <c r="I738" s="634"/>
      <c r="J738" s="647" t="s">
        <v>622</v>
      </c>
      <c r="K738" s="647"/>
      <c r="L738" s="643" t="s">
        <v>623</v>
      </c>
      <c r="M738" s="645" t="s">
        <v>358</v>
      </c>
      <c r="N738" s="651" t="str">
        <f>VLOOKUP(C738,[6]K11!$B$3:$K$1202,10,0)</f>
        <v>Mở</v>
      </c>
      <c r="O738" s="631" t="s">
        <v>2249</v>
      </c>
      <c r="P738" s="643">
        <f>VLOOKUP(C738,[6]K11!$B$3:$J$1202,9,0)</f>
        <v>25</v>
      </c>
      <c r="Q738" s="566"/>
      <c r="R738" s="558">
        <v>733</v>
      </c>
      <c r="S738" s="558" t="s">
        <v>2472</v>
      </c>
    </row>
    <row r="739" spans="1:19" ht="26.25" customHeight="1" x14ac:dyDescent="0.2">
      <c r="A739" s="639">
        <v>462</v>
      </c>
      <c r="B739" s="631" t="str">
        <f t="shared" si="11"/>
        <v>11.50803102.18</v>
      </c>
      <c r="C739" s="638" t="s">
        <v>640</v>
      </c>
      <c r="D739" s="631" t="str">
        <f>VLOOKUP(E739,[5]QuyetdinhPCGD!$B$6:$C$1417,2,0)</f>
        <v>0803102</v>
      </c>
      <c r="E739" s="659" t="s">
        <v>620</v>
      </c>
      <c r="F739" s="636" t="s">
        <v>142</v>
      </c>
      <c r="G739" s="636" t="s">
        <v>10</v>
      </c>
      <c r="H739" s="635" t="s">
        <v>621</v>
      </c>
      <c r="I739" s="634"/>
      <c r="J739" s="647" t="s">
        <v>622</v>
      </c>
      <c r="K739" s="647"/>
      <c r="L739" s="643" t="s">
        <v>623</v>
      </c>
      <c r="M739" s="645" t="s">
        <v>360</v>
      </c>
      <c r="N739" s="651" t="str">
        <f>VLOOKUP(C739,[6]K11!$B$3:$K$1202,10,0)</f>
        <v>Mở</v>
      </c>
      <c r="O739" s="631" t="s">
        <v>2249</v>
      </c>
      <c r="P739" s="643">
        <f>VLOOKUP(C739,[6]K11!$B$3:$J$1202,9,0)</f>
        <v>25</v>
      </c>
      <c r="Q739" s="566"/>
      <c r="R739" s="558">
        <v>734</v>
      </c>
      <c r="S739" s="558" t="s">
        <v>4627</v>
      </c>
    </row>
    <row r="740" spans="1:19" ht="26.25" customHeight="1" x14ac:dyDescent="0.2">
      <c r="A740" s="639">
        <v>463</v>
      </c>
      <c r="B740" s="631" t="str">
        <f t="shared" si="11"/>
        <v>11.50803102.19</v>
      </c>
      <c r="C740" s="638" t="s">
        <v>641</v>
      </c>
      <c r="D740" s="631" t="str">
        <f>VLOOKUP(E740,[5]QuyetdinhPCGD!$B$6:$C$1417,2,0)</f>
        <v>0803102</v>
      </c>
      <c r="E740" s="659" t="s">
        <v>620</v>
      </c>
      <c r="F740" s="636" t="s">
        <v>138</v>
      </c>
      <c r="G740" s="636" t="s">
        <v>9</v>
      </c>
      <c r="H740" s="635" t="s">
        <v>621</v>
      </c>
      <c r="I740" s="634"/>
      <c r="J740" s="647" t="s">
        <v>622</v>
      </c>
      <c r="K740" s="647"/>
      <c r="L740" s="643" t="s">
        <v>623</v>
      </c>
      <c r="M740" s="645" t="s">
        <v>363</v>
      </c>
      <c r="N740" s="651" t="str">
        <f>VLOOKUP(C740,[6]K11!$B$3:$K$1202,10,0)</f>
        <v>Mở</v>
      </c>
      <c r="O740" s="631" t="s">
        <v>2249</v>
      </c>
      <c r="P740" s="643">
        <f>VLOOKUP(C740,[6]K11!$B$3:$J$1202,9,0)</f>
        <v>25</v>
      </c>
      <c r="Q740" s="566"/>
      <c r="R740" s="558">
        <v>735</v>
      </c>
      <c r="S740" s="558" t="s">
        <v>2472</v>
      </c>
    </row>
    <row r="741" spans="1:19" ht="26.25" customHeight="1" x14ac:dyDescent="0.2">
      <c r="A741" s="639">
        <v>464</v>
      </c>
      <c r="B741" s="631" t="str">
        <f t="shared" si="11"/>
        <v>11.50803102.20</v>
      </c>
      <c r="C741" s="638" t="s">
        <v>642</v>
      </c>
      <c r="D741" s="631" t="str">
        <f>VLOOKUP(E741,[5]QuyetdinhPCGD!$B$6:$C$1417,2,0)</f>
        <v>0803102</v>
      </c>
      <c r="E741" s="659" t="s">
        <v>620</v>
      </c>
      <c r="F741" s="662" t="s">
        <v>311</v>
      </c>
      <c r="G741" s="636" t="s">
        <v>11</v>
      </c>
      <c r="H741" s="635" t="s">
        <v>621</v>
      </c>
      <c r="I741" s="634"/>
      <c r="J741" s="647" t="s">
        <v>622</v>
      </c>
      <c r="K741" s="647"/>
      <c r="L741" s="643" t="s">
        <v>623</v>
      </c>
      <c r="M741" s="645" t="s">
        <v>365</v>
      </c>
      <c r="N741" s="644" t="str">
        <f>VLOOKUP(C741,[6]K11!$B$3:$K$1202,10,0)</f>
        <v>Không mở</v>
      </c>
      <c r="O741" s="631" t="s">
        <v>2249</v>
      </c>
      <c r="P741" s="643">
        <f>VLOOKUP(C741,[6]K11!$B$3:$J$1202,9,0)</f>
        <v>1</v>
      </c>
      <c r="Q741" s="566"/>
      <c r="R741" s="558">
        <v>736</v>
      </c>
    </row>
    <row r="742" spans="1:19" ht="26.25" customHeight="1" x14ac:dyDescent="0.2">
      <c r="A742" s="639">
        <v>465</v>
      </c>
      <c r="B742" s="631" t="str">
        <f t="shared" si="11"/>
        <v>11.50803102.21</v>
      </c>
      <c r="C742" s="638" t="s">
        <v>643</v>
      </c>
      <c r="D742" s="631" t="str">
        <f>VLOOKUP(E742,[5]QuyetdinhPCGD!$B$6:$C$1417,2,0)</f>
        <v>0803102</v>
      </c>
      <c r="E742" s="659" t="s">
        <v>620</v>
      </c>
      <c r="F742" s="636" t="s">
        <v>138</v>
      </c>
      <c r="G742" s="636" t="s">
        <v>12</v>
      </c>
      <c r="H742" s="635" t="s">
        <v>621</v>
      </c>
      <c r="I742" s="634"/>
      <c r="J742" s="647" t="s">
        <v>622</v>
      </c>
      <c r="K742" s="647"/>
      <c r="L742" s="643" t="s">
        <v>623</v>
      </c>
      <c r="M742" s="645" t="s">
        <v>368</v>
      </c>
      <c r="N742" s="651" t="str">
        <f>VLOOKUP(C742,[6]K11!$B$3:$K$1202,10,0)</f>
        <v>Mở</v>
      </c>
      <c r="O742" s="631" t="s">
        <v>2249</v>
      </c>
      <c r="P742" s="643">
        <f>VLOOKUP(C742,[6]K11!$B$3:$J$1202,9,0)</f>
        <v>25</v>
      </c>
      <c r="Q742" s="566"/>
      <c r="R742" s="558">
        <v>737</v>
      </c>
      <c r="S742" s="558" t="s">
        <v>2472</v>
      </c>
    </row>
    <row r="743" spans="1:19" ht="26.25" customHeight="1" x14ac:dyDescent="0.2">
      <c r="A743" s="639">
        <v>466</v>
      </c>
      <c r="B743" s="631" t="str">
        <f t="shared" si="11"/>
        <v>11.50803102.22</v>
      </c>
      <c r="C743" s="638" t="s">
        <v>644</v>
      </c>
      <c r="D743" s="631" t="str">
        <f>VLOOKUP(E743,[5]QuyetdinhPCGD!$B$6:$C$1417,2,0)</f>
        <v>0803102</v>
      </c>
      <c r="E743" s="659" t="s">
        <v>620</v>
      </c>
      <c r="F743" s="636" t="s">
        <v>138</v>
      </c>
      <c r="G743" s="636" t="s">
        <v>8</v>
      </c>
      <c r="H743" s="635" t="s">
        <v>621</v>
      </c>
      <c r="I743" s="658"/>
      <c r="J743" s="647" t="s">
        <v>622</v>
      </c>
      <c r="K743" s="647"/>
      <c r="L743" s="643" t="s">
        <v>623</v>
      </c>
      <c r="M743" s="645" t="s">
        <v>370</v>
      </c>
      <c r="N743" s="651" t="str">
        <f>VLOOKUP(C743,[6]K11!$B$3:$K$1202,10,0)</f>
        <v>Mở</v>
      </c>
      <c r="O743" s="631" t="s">
        <v>2249</v>
      </c>
      <c r="P743" s="643">
        <f>VLOOKUP(C743,[6]K11!$B$3:$J$1202,9,0)</f>
        <v>25</v>
      </c>
      <c r="Q743" s="566"/>
      <c r="R743" s="558">
        <v>738</v>
      </c>
      <c r="S743" s="558" t="s">
        <v>2472</v>
      </c>
    </row>
    <row r="744" spans="1:19" ht="26.25" customHeight="1" x14ac:dyDescent="0.2">
      <c r="A744" s="639">
        <v>467</v>
      </c>
      <c r="B744" s="631" t="str">
        <f t="shared" si="11"/>
        <v>11.50803102.23</v>
      </c>
      <c r="C744" s="638" t="s">
        <v>646</v>
      </c>
      <c r="D744" s="631" t="str">
        <f>VLOOKUP(E744,[5]QuyetdinhPCGD!$B$6:$C$1417,2,0)</f>
        <v>0803102</v>
      </c>
      <c r="E744" s="659" t="s">
        <v>620</v>
      </c>
      <c r="F744" s="636" t="s">
        <v>142</v>
      </c>
      <c r="G744" s="636" t="s">
        <v>8</v>
      </c>
      <c r="H744" s="635" t="s">
        <v>621</v>
      </c>
      <c r="I744" s="658"/>
      <c r="J744" s="647" t="s">
        <v>622</v>
      </c>
      <c r="K744" s="647"/>
      <c r="L744" s="643" t="s">
        <v>623</v>
      </c>
      <c r="M744" s="645" t="s">
        <v>373</v>
      </c>
      <c r="N744" s="651" t="str">
        <f>VLOOKUP(C744,[6]K11!$B$3:$K$1202,10,0)</f>
        <v>Mở</v>
      </c>
      <c r="O744" s="631" t="s">
        <v>2249</v>
      </c>
      <c r="P744" s="643">
        <f>VLOOKUP(C744,[6]K11!$B$3:$J$1202,9,0)</f>
        <v>25</v>
      </c>
      <c r="Q744" s="566"/>
      <c r="R744" s="558">
        <v>739</v>
      </c>
      <c r="S744" s="558" t="s">
        <v>4627</v>
      </c>
    </row>
    <row r="745" spans="1:19" ht="26.25" customHeight="1" x14ac:dyDescent="0.2">
      <c r="A745" s="639">
        <v>468</v>
      </c>
      <c r="B745" s="631" t="str">
        <f t="shared" si="11"/>
        <v>11.50803102.24</v>
      </c>
      <c r="C745" s="638" t="s">
        <v>647</v>
      </c>
      <c r="D745" s="631" t="str">
        <f>VLOOKUP(E745,[5]QuyetdinhPCGD!$B$6:$C$1417,2,0)</f>
        <v>0803102</v>
      </c>
      <c r="E745" s="659" t="s">
        <v>620</v>
      </c>
      <c r="F745" s="662" t="s">
        <v>311</v>
      </c>
      <c r="G745" s="636" t="s">
        <v>13</v>
      </c>
      <c r="H745" s="635" t="s">
        <v>621</v>
      </c>
      <c r="I745" s="634"/>
      <c r="J745" s="647" t="s">
        <v>622</v>
      </c>
      <c r="K745" s="647"/>
      <c r="L745" s="643" t="s">
        <v>623</v>
      </c>
      <c r="M745" s="645" t="s">
        <v>381</v>
      </c>
      <c r="N745" s="644" t="str">
        <f>VLOOKUP(C745,[6]K11!$B$3:$K$1202,10,0)</f>
        <v>Không mở</v>
      </c>
      <c r="O745" s="631" t="s">
        <v>2249</v>
      </c>
      <c r="P745" s="643">
        <f>VLOOKUP(C745,[6]K11!$B$3:$J$1202,9,0)</f>
        <v>0</v>
      </c>
      <c r="Q745" s="566"/>
      <c r="R745" s="558">
        <v>740</v>
      </c>
    </row>
    <row r="746" spans="1:19" ht="26.25" customHeight="1" x14ac:dyDescent="0.2">
      <c r="A746" s="639">
        <v>469</v>
      </c>
      <c r="B746" s="631" t="str">
        <f t="shared" si="11"/>
        <v>11.50803131.01</v>
      </c>
      <c r="C746" s="638" t="s">
        <v>1503</v>
      </c>
      <c r="D746" s="631" t="str">
        <f>VLOOKUP(E746,[5]QuyetdinhPCGD!$B$6:$C$1417,2,0)</f>
        <v>0803131</v>
      </c>
      <c r="E746" s="659" t="s">
        <v>1504</v>
      </c>
      <c r="F746" s="662" t="s">
        <v>311</v>
      </c>
      <c r="G746" s="636" t="s">
        <v>8</v>
      </c>
      <c r="H746" s="635" t="s">
        <v>621</v>
      </c>
      <c r="I746" s="634"/>
      <c r="J746" s="647" t="s">
        <v>622</v>
      </c>
      <c r="K746" s="647"/>
      <c r="L746" s="643" t="s">
        <v>623</v>
      </c>
      <c r="M746" s="645" t="s">
        <v>62</v>
      </c>
      <c r="N746" s="651" t="str">
        <f>VLOOKUP(C746,[6]K11!$B$3:$K$1202,10,0)</f>
        <v>Mở</v>
      </c>
      <c r="O746" s="631" t="s">
        <v>2249</v>
      </c>
      <c r="P746" s="643">
        <f>VLOOKUP(C746,[6]K11!$B$3:$J$1202,9,0)</f>
        <v>25</v>
      </c>
      <c r="Q746" s="566"/>
      <c r="R746" s="558">
        <v>741</v>
      </c>
      <c r="S746" s="558" t="s">
        <v>4664</v>
      </c>
    </row>
    <row r="747" spans="1:19" ht="26.25" customHeight="1" x14ac:dyDescent="0.2">
      <c r="A747" s="639">
        <v>470</v>
      </c>
      <c r="B747" s="631" t="str">
        <f t="shared" si="11"/>
        <v>11.50803131.02</v>
      </c>
      <c r="C747" s="638" t="s">
        <v>1505</v>
      </c>
      <c r="D747" s="631" t="str">
        <f>VLOOKUP(E747,[5]QuyetdinhPCGD!$B$6:$C$1417,2,0)</f>
        <v>0803131</v>
      </c>
      <c r="E747" s="659" t="s">
        <v>1504</v>
      </c>
      <c r="F747" s="636" t="s">
        <v>138</v>
      </c>
      <c r="G747" s="636" t="s">
        <v>9</v>
      </c>
      <c r="H747" s="635" t="s">
        <v>621</v>
      </c>
      <c r="I747" s="634"/>
      <c r="J747" s="647" t="s">
        <v>622</v>
      </c>
      <c r="K747" s="647"/>
      <c r="L747" s="643" t="s">
        <v>623</v>
      </c>
      <c r="M747" s="645" t="s">
        <v>70</v>
      </c>
      <c r="N747" s="651" t="str">
        <f>VLOOKUP(C747,[6]K11!$B$3:$K$1202,10,0)</f>
        <v>Mở</v>
      </c>
      <c r="O747" s="631" t="s">
        <v>2249</v>
      </c>
      <c r="P747" s="643">
        <f>VLOOKUP(C747,[6]K11!$B$3:$J$1202,9,0)</f>
        <v>25</v>
      </c>
      <c r="Q747" s="566"/>
      <c r="R747" s="558">
        <v>742</v>
      </c>
      <c r="S747" s="558" t="s">
        <v>2472</v>
      </c>
    </row>
    <row r="748" spans="1:19" ht="26.25" customHeight="1" x14ac:dyDescent="0.2">
      <c r="A748" s="639">
        <v>471</v>
      </c>
      <c r="B748" s="631" t="str">
        <f t="shared" si="11"/>
        <v>11.50803131.03</v>
      </c>
      <c r="C748" s="638" t="s">
        <v>1506</v>
      </c>
      <c r="D748" s="631" t="str">
        <f>VLOOKUP(E748,[5]QuyetdinhPCGD!$B$6:$C$1417,2,0)</f>
        <v>0803131</v>
      </c>
      <c r="E748" s="659" t="s">
        <v>1504</v>
      </c>
      <c r="F748" s="636" t="s">
        <v>138</v>
      </c>
      <c r="G748" s="636" t="s">
        <v>12</v>
      </c>
      <c r="H748" s="635" t="s">
        <v>621</v>
      </c>
      <c r="I748" s="634"/>
      <c r="J748" s="647" t="s">
        <v>622</v>
      </c>
      <c r="K748" s="647"/>
      <c r="L748" s="643" t="s">
        <v>623</v>
      </c>
      <c r="M748" s="645" t="s">
        <v>75</v>
      </c>
      <c r="N748" s="651" t="str">
        <f>VLOOKUP(C748,[6]K11!$B$3:$K$1202,10,0)</f>
        <v>Mở</v>
      </c>
      <c r="O748" s="631" t="s">
        <v>2249</v>
      </c>
      <c r="P748" s="643">
        <f>VLOOKUP(C748,[6]K11!$B$3:$J$1202,9,0)</f>
        <v>25</v>
      </c>
      <c r="Q748" s="566"/>
      <c r="R748" s="558">
        <v>743</v>
      </c>
      <c r="S748" s="558" t="s">
        <v>2472</v>
      </c>
    </row>
    <row r="749" spans="1:19" ht="26.25" customHeight="1" x14ac:dyDescent="0.2">
      <c r="A749" s="639">
        <v>472</v>
      </c>
      <c r="B749" s="631" t="str">
        <f t="shared" si="11"/>
        <v>11.50803131.04</v>
      </c>
      <c r="C749" s="638" t="s">
        <v>1507</v>
      </c>
      <c r="D749" s="631" t="str">
        <f>VLOOKUP(E749,[5]QuyetdinhPCGD!$B$6:$C$1417,2,0)</f>
        <v>0803131</v>
      </c>
      <c r="E749" s="659" t="s">
        <v>1504</v>
      </c>
      <c r="F749" s="662" t="s">
        <v>311</v>
      </c>
      <c r="G749" s="636" t="s">
        <v>10</v>
      </c>
      <c r="H749" s="635" t="s">
        <v>621</v>
      </c>
      <c r="I749" s="634"/>
      <c r="J749" s="647" t="s">
        <v>622</v>
      </c>
      <c r="K749" s="647"/>
      <c r="L749" s="643" t="s">
        <v>623</v>
      </c>
      <c r="M749" s="645" t="s">
        <v>89</v>
      </c>
      <c r="N749" s="651" t="str">
        <f>VLOOKUP(C749,[6]K11!$B$3:$K$1202,10,0)</f>
        <v>Mở</v>
      </c>
      <c r="O749" s="631" t="s">
        <v>2249</v>
      </c>
      <c r="P749" s="643">
        <f>VLOOKUP(C749,[6]K11!$B$3:$J$1202,9,0)</f>
        <v>25</v>
      </c>
      <c r="Q749" s="566"/>
      <c r="R749" s="558">
        <v>744</v>
      </c>
      <c r="S749" s="558" t="s">
        <v>4664</v>
      </c>
    </row>
    <row r="750" spans="1:19" ht="26.25" customHeight="1" x14ac:dyDescent="0.2">
      <c r="A750" s="639">
        <v>473</v>
      </c>
      <c r="B750" s="631" t="str">
        <f t="shared" si="11"/>
        <v>11.50803131.05</v>
      </c>
      <c r="C750" s="638" t="s">
        <v>1508</v>
      </c>
      <c r="D750" s="631" t="str">
        <f>VLOOKUP(E750,[5]QuyetdinhPCGD!$B$6:$C$1417,2,0)</f>
        <v>0803131</v>
      </c>
      <c r="E750" s="659" t="s">
        <v>1504</v>
      </c>
      <c r="F750" s="636" t="s">
        <v>138</v>
      </c>
      <c r="G750" s="636" t="s">
        <v>13</v>
      </c>
      <c r="H750" s="635" t="s">
        <v>621</v>
      </c>
      <c r="I750" s="634"/>
      <c r="J750" s="647" t="s">
        <v>622</v>
      </c>
      <c r="K750" s="647"/>
      <c r="L750" s="643" t="s">
        <v>623</v>
      </c>
      <c r="M750" s="645" t="s">
        <v>112</v>
      </c>
      <c r="N750" s="651" t="str">
        <f>VLOOKUP(C750,[6]K11!$B$3:$K$1202,10,0)</f>
        <v>Mở</v>
      </c>
      <c r="O750" s="631" t="s">
        <v>2249</v>
      </c>
      <c r="P750" s="643">
        <f>VLOOKUP(C750,[6]K11!$B$3:$J$1202,9,0)</f>
        <v>25</v>
      </c>
      <c r="Q750" s="566"/>
      <c r="R750" s="558">
        <v>745</v>
      </c>
      <c r="S750" s="558" t="s">
        <v>2472</v>
      </c>
    </row>
    <row r="751" spans="1:19" ht="26.25" customHeight="1" x14ac:dyDescent="0.2">
      <c r="A751" s="639">
        <v>474</v>
      </c>
      <c r="B751" s="631" t="str">
        <f t="shared" si="11"/>
        <v>11.50803131.06</v>
      </c>
      <c r="C751" s="638" t="s">
        <v>1509</v>
      </c>
      <c r="D751" s="631" t="str">
        <f>VLOOKUP(E751,[5]QuyetdinhPCGD!$B$6:$C$1417,2,0)</f>
        <v>0803131</v>
      </c>
      <c r="E751" s="659" t="s">
        <v>1504</v>
      </c>
      <c r="F751" s="636" t="s">
        <v>142</v>
      </c>
      <c r="G751" s="636" t="s">
        <v>13</v>
      </c>
      <c r="H751" s="635" t="s">
        <v>621</v>
      </c>
      <c r="I751" s="634"/>
      <c r="J751" s="647" t="s">
        <v>622</v>
      </c>
      <c r="K751" s="647"/>
      <c r="L751" s="643" t="s">
        <v>623</v>
      </c>
      <c r="M751" s="645" t="s">
        <v>115</v>
      </c>
      <c r="N751" s="651" t="str">
        <f>VLOOKUP(C751,[6]K11!$B$3:$K$1202,10,0)</f>
        <v>Mở</v>
      </c>
      <c r="O751" s="631" t="s">
        <v>2249</v>
      </c>
      <c r="P751" s="643">
        <f>VLOOKUP(C751,[6]K11!$B$3:$J$1202,9,0)</f>
        <v>25</v>
      </c>
      <c r="Q751" s="566"/>
      <c r="R751" s="558">
        <v>746</v>
      </c>
      <c r="S751" s="558" t="s">
        <v>4627</v>
      </c>
    </row>
    <row r="752" spans="1:19" ht="26.25" customHeight="1" x14ac:dyDescent="0.2">
      <c r="A752" s="639">
        <v>475</v>
      </c>
      <c r="B752" s="631" t="str">
        <f t="shared" si="11"/>
        <v>11.50803131.07</v>
      </c>
      <c r="C752" s="638" t="s">
        <v>1510</v>
      </c>
      <c r="D752" s="631" t="str">
        <f>VLOOKUP(E752,[5]QuyetdinhPCGD!$B$6:$C$1417,2,0)</f>
        <v>0803131</v>
      </c>
      <c r="E752" s="659" t="s">
        <v>1504</v>
      </c>
      <c r="F752" s="636" t="s">
        <v>138</v>
      </c>
      <c r="G752" s="636" t="s">
        <v>8</v>
      </c>
      <c r="H752" s="635" t="s">
        <v>621</v>
      </c>
      <c r="I752" s="658"/>
      <c r="J752" s="647" t="s">
        <v>622</v>
      </c>
      <c r="K752" s="647"/>
      <c r="L752" s="643" t="s">
        <v>623</v>
      </c>
      <c r="M752" s="645" t="s">
        <v>117</v>
      </c>
      <c r="N752" s="651" t="str">
        <f>VLOOKUP(C752,[6]K11!$B$3:$K$1202,10,0)</f>
        <v>Mở</v>
      </c>
      <c r="O752" s="631" t="s">
        <v>2249</v>
      </c>
      <c r="P752" s="643">
        <f>VLOOKUP(C752,[6]K11!$B$3:$J$1202,9,0)</f>
        <v>25</v>
      </c>
      <c r="Q752" s="566"/>
      <c r="R752" s="558">
        <v>747</v>
      </c>
      <c r="S752" s="558" t="s">
        <v>2472</v>
      </c>
    </row>
    <row r="753" spans="1:19" ht="26.25" customHeight="1" x14ac:dyDescent="0.2">
      <c r="A753" s="639">
        <v>476</v>
      </c>
      <c r="B753" s="631" t="str">
        <f t="shared" si="11"/>
        <v>11.50803131.08</v>
      </c>
      <c r="C753" s="638" t="s">
        <v>1511</v>
      </c>
      <c r="D753" s="631" t="str">
        <f>VLOOKUP(E753,[5]QuyetdinhPCGD!$B$6:$C$1417,2,0)</f>
        <v>0803131</v>
      </c>
      <c r="E753" s="659" t="s">
        <v>1504</v>
      </c>
      <c r="F753" s="636" t="s">
        <v>138</v>
      </c>
      <c r="G753" s="636" t="s">
        <v>10</v>
      </c>
      <c r="H753" s="635" t="s">
        <v>621</v>
      </c>
      <c r="I753" s="634"/>
      <c r="J753" s="647" t="s">
        <v>622</v>
      </c>
      <c r="K753" s="647"/>
      <c r="L753" s="643" t="s">
        <v>623</v>
      </c>
      <c r="M753" s="645" t="s">
        <v>119</v>
      </c>
      <c r="N753" s="651" t="str">
        <f>VLOOKUP(C753,[6]K11!$B$3:$K$1202,10,0)</f>
        <v>Mở</v>
      </c>
      <c r="O753" s="631" t="s">
        <v>2249</v>
      </c>
      <c r="P753" s="643">
        <f>VLOOKUP(C753,[6]K11!$B$3:$J$1202,9,0)</f>
        <v>25</v>
      </c>
      <c r="Q753" s="566"/>
      <c r="R753" s="558">
        <v>748</v>
      </c>
      <c r="S753" s="558" t="s">
        <v>2472</v>
      </c>
    </row>
    <row r="754" spans="1:19" ht="26.25" customHeight="1" x14ac:dyDescent="0.2">
      <c r="A754" s="639">
        <v>477</v>
      </c>
      <c r="B754" s="631" t="str">
        <f t="shared" si="11"/>
        <v>11.50803131.09</v>
      </c>
      <c r="C754" s="638" t="s">
        <v>1512</v>
      </c>
      <c r="D754" s="631" t="str">
        <f>VLOOKUP(E754,[5]QuyetdinhPCGD!$B$6:$C$1417,2,0)</f>
        <v>0803131</v>
      </c>
      <c r="E754" s="659" t="s">
        <v>1504</v>
      </c>
      <c r="F754" s="662" t="s">
        <v>311</v>
      </c>
      <c r="G754" s="636" t="s">
        <v>11</v>
      </c>
      <c r="H754" s="635" t="s">
        <v>621</v>
      </c>
      <c r="I754" s="634"/>
      <c r="J754" s="647" t="s">
        <v>622</v>
      </c>
      <c r="K754" s="647"/>
      <c r="L754" s="643" t="s">
        <v>623</v>
      </c>
      <c r="M754" s="645" t="s">
        <v>176</v>
      </c>
      <c r="N754" s="651" t="str">
        <f>VLOOKUP(C754,[6]K11!$B$3:$K$1202,10,0)</f>
        <v>Mở</v>
      </c>
      <c r="O754" s="631" t="s">
        <v>2249</v>
      </c>
      <c r="P754" s="643">
        <f>VLOOKUP(C754,[6]K11!$B$3:$J$1202,9,0)</f>
        <v>25</v>
      </c>
      <c r="Q754" s="566"/>
      <c r="R754" s="558">
        <v>749</v>
      </c>
      <c r="S754" s="558" t="s">
        <v>4664</v>
      </c>
    </row>
    <row r="755" spans="1:19" ht="26.25" customHeight="1" x14ac:dyDescent="0.2">
      <c r="A755" s="639">
        <v>478</v>
      </c>
      <c r="B755" s="631" t="str">
        <f t="shared" si="11"/>
        <v>11.50803131.10</v>
      </c>
      <c r="C755" s="638" t="s">
        <v>1513</v>
      </c>
      <c r="D755" s="631" t="str">
        <f>VLOOKUP(E755,[5]QuyetdinhPCGD!$B$6:$C$1417,2,0)</f>
        <v>0803131</v>
      </c>
      <c r="E755" s="659" t="s">
        <v>1504</v>
      </c>
      <c r="F755" s="636" t="s">
        <v>138</v>
      </c>
      <c r="G755" s="636" t="s">
        <v>9</v>
      </c>
      <c r="H755" s="635" t="s">
        <v>621</v>
      </c>
      <c r="I755" s="634"/>
      <c r="J755" s="647" t="s">
        <v>622</v>
      </c>
      <c r="K755" s="647"/>
      <c r="L755" s="643" t="s">
        <v>623</v>
      </c>
      <c r="M755" s="645" t="s">
        <v>180</v>
      </c>
      <c r="N755" s="651" t="str">
        <f>VLOOKUP(C755,[6]K11!$B$3:$K$1202,10,0)</f>
        <v>Mở</v>
      </c>
      <c r="O755" s="631" t="s">
        <v>2249</v>
      </c>
      <c r="P755" s="643">
        <f>VLOOKUP(C755,[6]K11!$B$3:$J$1202,9,0)</f>
        <v>25</v>
      </c>
      <c r="Q755" s="566"/>
      <c r="R755" s="558">
        <v>750</v>
      </c>
      <c r="S755" s="558" t="s">
        <v>2472</v>
      </c>
    </row>
    <row r="756" spans="1:19" ht="26.25" customHeight="1" x14ac:dyDescent="0.2">
      <c r="A756" s="639">
        <v>479</v>
      </c>
      <c r="B756" s="631" t="str">
        <f t="shared" si="11"/>
        <v>11.50803131.11</v>
      </c>
      <c r="C756" s="638" t="s">
        <v>1514</v>
      </c>
      <c r="D756" s="631" t="str">
        <f>VLOOKUP(E756,[5]QuyetdinhPCGD!$B$6:$C$1417,2,0)</f>
        <v>0803131</v>
      </c>
      <c r="E756" s="659" t="s">
        <v>1504</v>
      </c>
      <c r="F756" s="636" t="s">
        <v>142</v>
      </c>
      <c r="G756" s="636" t="s">
        <v>9</v>
      </c>
      <c r="H756" s="635" t="s">
        <v>621</v>
      </c>
      <c r="I756" s="634"/>
      <c r="J756" s="647" t="s">
        <v>622</v>
      </c>
      <c r="K756" s="647"/>
      <c r="L756" s="643" t="s">
        <v>623</v>
      </c>
      <c r="M756" s="645" t="s">
        <v>321</v>
      </c>
      <c r="N756" s="651" t="str">
        <f>VLOOKUP(C756,[6]K11!$B$3:$K$1202,10,0)</f>
        <v>Mở</v>
      </c>
      <c r="O756" s="631" t="s">
        <v>2249</v>
      </c>
      <c r="P756" s="643">
        <f>VLOOKUP(C756,[6]K11!$B$3:$J$1202,9,0)</f>
        <v>25</v>
      </c>
      <c r="Q756" s="566"/>
      <c r="R756" s="558">
        <v>751</v>
      </c>
      <c r="S756" s="558" t="s">
        <v>4627</v>
      </c>
    </row>
    <row r="757" spans="1:19" ht="26.25" customHeight="1" x14ac:dyDescent="0.2">
      <c r="A757" s="639">
        <v>480</v>
      </c>
      <c r="B757" s="631" t="str">
        <f t="shared" si="11"/>
        <v>11.50803131.12</v>
      </c>
      <c r="C757" s="638" t="s">
        <v>1515</v>
      </c>
      <c r="D757" s="631" t="str">
        <f>VLOOKUP(E757,[5]QuyetdinhPCGD!$B$6:$C$1417,2,0)</f>
        <v>0803131</v>
      </c>
      <c r="E757" s="659" t="s">
        <v>1504</v>
      </c>
      <c r="F757" s="662" t="s">
        <v>311</v>
      </c>
      <c r="G757" s="636" t="s">
        <v>13</v>
      </c>
      <c r="H757" s="635" t="s">
        <v>621</v>
      </c>
      <c r="I757" s="634"/>
      <c r="J757" s="647" t="s">
        <v>622</v>
      </c>
      <c r="K757" s="647"/>
      <c r="L757" s="643" t="s">
        <v>623</v>
      </c>
      <c r="M757" s="645" t="s">
        <v>319</v>
      </c>
      <c r="N757" s="644" t="str">
        <f>VLOOKUP(C757,[6]K11!$B$3:$K$1202,10,0)</f>
        <v>Không mở</v>
      </c>
      <c r="O757" s="631" t="s">
        <v>2249</v>
      </c>
      <c r="P757" s="643">
        <f>VLOOKUP(C757,[6]K11!$B$3:$J$1202,9,0)</f>
        <v>1</v>
      </c>
      <c r="Q757" s="566"/>
      <c r="R757" s="558">
        <v>752</v>
      </c>
    </row>
    <row r="758" spans="1:19" ht="26.25" customHeight="1" x14ac:dyDescent="0.2">
      <c r="A758" s="639">
        <v>481</v>
      </c>
      <c r="B758" s="631" t="str">
        <f t="shared" si="11"/>
        <v>11.50803131.13</v>
      </c>
      <c r="C758" s="638" t="s">
        <v>1516</v>
      </c>
      <c r="D758" s="631" t="str">
        <f>VLOOKUP(E758,[5]QuyetdinhPCGD!$B$6:$C$1417,2,0)</f>
        <v>0803131</v>
      </c>
      <c r="E758" s="659" t="s">
        <v>1504</v>
      </c>
      <c r="F758" s="662" t="s">
        <v>311</v>
      </c>
      <c r="G758" s="636" t="s">
        <v>9</v>
      </c>
      <c r="H758" s="635" t="s">
        <v>621</v>
      </c>
      <c r="I758" s="634"/>
      <c r="J758" s="647" t="s">
        <v>622</v>
      </c>
      <c r="K758" s="647"/>
      <c r="L758" s="643" t="s">
        <v>623</v>
      </c>
      <c r="M758" s="645" t="s">
        <v>323</v>
      </c>
      <c r="N758" s="644" t="str">
        <f>VLOOKUP(C758,[6]K11!$B$3:$K$1202,10,0)</f>
        <v>Không mở</v>
      </c>
      <c r="O758" s="631" t="s">
        <v>2249</v>
      </c>
      <c r="P758" s="643">
        <f>VLOOKUP(C758,[6]K11!$B$3:$J$1202,9,0)</f>
        <v>8</v>
      </c>
      <c r="Q758" s="566"/>
      <c r="R758" s="558">
        <v>753</v>
      </c>
    </row>
    <row r="759" spans="1:19" ht="26.25" customHeight="1" x14ac:dyDescent="0.2">
      <c r="A759" s="639">
        <v>482</v>
      </c>
      <c r="B759" s="631" t="str">
        <f t="shared" si="11"/>
        <v>11.50803131.14</v>
      </c>
      <c r="C759" s="638" t="s">
        <v>1517</v>
      </c>
      <c r="D759" s="631" t="str">
        <f>VLOOKUP(E759,[5]QuyetdinhPCGD!$B$6:$C$1417,2,0)</f>
        <v>0803131</v>
      </c>
      <c r="E759" s="659" t="s">
        <v>1504</v>
      </c>
      <c r="F759" s="636" t="s">
        <v>142</v>
      </c>
      <c r="G759" s="636" t="s">
        <v>10</v>
      </c>
      <c r="H759" s="635" t="s">
        <v>621</v>
      </c>
      <c r="I759" s="634"/>
      <c r="J759" s="647" t="s">
        <v>622</v>
      </c>
      <c r="K759" s="647"/>
      <c r="L759" s="643" t="s">
        <v>623</v>
      </c>
      <c r="M759" s="645" t="s">
        <v>346</v>
      </c>
      <c r="N759" s="651" t="str">
        <f>VLOOKUP(C759,[6]K11!$B$3:$K$1202,10,0)</f>
        <v>Mở</v>
      </c>
      <c r="O759" s="631" t="s">
        <v>2249</v>
      </c>
      <c r="P759" s="643">
        <f>VLOOKUP(C759,[6]K11!$B$3:$J$1202,9,0)</f>
        <v>25</v>
      </c>
      <c r="Q759" s="566"/>
      <c r="R759" s="558">
        <v>754</v>
      </c>
      <c r="S759" s="558" t="s">
        <v>4627</v>
      </c>
    </row>
    <row r="760" spans="1:19" ht="26.25" customHeight="1" x14ac:dyDescent="0.2">
      <c r="A760" s="639">
        <v>483</v>
      </c>
      <c r="B760" s="631" t="str">
        <f t="shared" si="11"/>
        <v>11.50803131.15</v>
      </c>
      <c r="C760" s="638" t="s">
        <v>1518</v>
      </c>
      <c r="D760" s="631" t="str">
        <f>VLOOKUP(E760,[5]QuyetdinhPCGD!$B$6:$C$1417,2,0)</f>
        <v>0803131</v>
      </c>
      <c r="E760" s="659" t="s">
        <v>1504</v>
      </c>
      <c r="F760" s="636" t="s">
        <v>138</v>
      </c>
      <c r="G760" s="636" t="s">
        <v>10</v>
      </c>
      <c r="H760" s="635" t="s">
        <v>621</v>
      </c>
      <c r="I760" s="634"/>
      <c r="J760" s="647" t="s">
        <v>622</v>
      </c>
      <c r="K760" s="647"/>
      <c r="L760" s="643" t="s">
        <v>623</v>
      </c>
      <c r="M760" s="645" t="s">
        <v>353</v>
      </c>
      <c r="N760" s="651" t="str">
        <f>VLOOKUP(C760,[6]K11!$B$3:$K$1202,10,0)</f>
        <v>Mở</v>
      </c>
      <c r="O760" s="631" t="s">
        <v>2249</v>
      </c>
      <c r="P760" s="643">
        <f>VLOOKUP(C760,[6]K11!$B$3:$J$1202,9,0)</f>
        <v>25</v>
      </c>
      <c r="Q760" s="566"/>
      <c r="R760" s="558">
        <v>755</v>
      </c>
      <c r="S760" s="558" t="s">
        <v>2472</v>
      </c>
    </row>
    <row r="761" spans="1:19" ht="26.25" customHeight="1" x14ac:dyDescent="0.2">
      <c r="A761" s="639">
        <v>484</v>
      </c>
      <c r="B761" s="631" t="str">
        <f t="shared" si="11"/>
        <v>11.50803131.16</v>
      </c>
      <c r="C761" s="638" t="s">
        <v>1519</v>
      </c>
      <c r="D761" s="631" t="str">
        <f>VLOOKUP(E761,[5]QuyetdinhPCGD!$B$6:$C$1417,2,0)</f>
        <v>0803131</v>
      </c>
      <c r="E761" s="659" t="s">
        <v>1504</v>
      </c>
      <c r="F761" s="636" t="s">
        <v>142</v>
      </c>
      <c r="G761" s="636" t="s">
        <v>11</v>
      </c>
      <c r="H761" s="635" t="s">
        <v>621</v>
      </c>
      <c r="I761" s="634"/>
      <c r="J761" s="647" t="s">
        <v>622</v>
      </c>
      <c r="K761" s="647"/>
      <c r="L761" s="643" t="s">
        <v>623</v>
      </c>
      <c r="M761" s="645" t="s">
        <v>355</v>
      </c>
      <c r="N761" s="651" t="str">
        <f>VLOOKUP(C761,[6]K11!$B$3:$K$1202,10,0)</f>
        <v>Mở</v>
      </c>
      <c r="O761" s="631" t="s">
        <v>2249</v>
      </c>
      <c r="P761" s="643">
        <f>VLOOKUP(C761,[6]K11!$B$3:$J$1202,9,0)</f>
        <v>25</v>
      </c>
      <c r="Q761" s="566"/>
      <c r="R761" s="558">
        <v>756</v>
      </c>
      <c r="S761" s="558" t="s">
        <v>4627</v>
      </c>
    </row>
    <row r="762" spans="1:19" ht="26.25" customHeight="1" x14ac:dyDescent="0.2">
      <c r="A762" s="639">
        <v>485</v>
      </c>
      <c r="B762" s="631" t="str">
        <f t="shared" si="11"/>
        <v>11.50803131.17</v>
      </c>
      <c r="C762" s="638" t="s">
        <v>1520</v>
      </c>
      <c r="D762" s="631" t="str">
        <f>VLOOKUP(E762,[5]QuyetdinhPCGD!$B$6:$C$1417,2,0)</f>
        <v>0803131</v>
      </c>
      <c r="E762" s="659" t="s">
        <v>1504</v>
      </c>
      <c r="F762" s="662" t="s">
        <v>311</v>
      </c>
      <c r="G762" s="636" t="s">
        <v>12</v>
      </c>
      <c r="H762" s="635" t="s">
        <v>621</v>
      </c>
      <c r="I762" s="634"/>
      <c r="J762" s="647" t="s">
        <v>622</v>
      </c>
      <c r="K762" s="647"/>
      <c r="L762" s="643" t="s">
        <v>623</v>
      </c>
      <c r="M762" s="645" t="s">
        <v>358</v>
      </c>
      <c r="N762" s="651" t="str">
        <f>VLOOKUP(C762,[6]K11!$B$3:$K$1202,10,0)</f>
        <v>Mở</v>
      </c>
      <c r="O762" s="631" t="s">
        <v>2249</v>
      </c>
      <c r="P762" s="643">
        <f>VLOOKUP(C762,[6]K11!$B$3:$J$1202,9,0)</f>
        <v>25</v>
      </c>
      <c r="Q762" s="566"/>
      <c r="R762" s="558">
        <v>757</v>
      </c>
      <c r="S762" s="558" t="s">
        <v>4664</v>
      </c>
    </row>
    <row r="763" spans="1:19" ht="26.25" customHeight="1" x14ac:dyDescent="0.2">
      <c r="A763" s="639">
        <v>486</v>
      </c>
      <c r="B763" s="631" t="str">
        <f t="shared" si="11"/>
        <v>11.50803131.18</v>
      </c>
      <c r="C763" s="638" t="s">
        <v>1521</v>
      </c>
      <c r="D763" s="631" t="str">
        <f>VLOOKUP(E763,[5]QuyetdinhPCGD!$B$6:$C$1417,2,0)</f>
        <v>0803131</v>
      </c>
      <c r="E763" s="659" t="s">
        <v>1504</v>
      </c>
      <c r="F763" s="636" t="s">
        <v>142</v>
      </c>
      <c r="G763" s="636" t="s">
        <v>13</v>
      </c>
      <c r="H763" s="635" t="s">
        <v>621</v>
      </c>
      <c r="I763" s="634"/>
      <c r="J763" s="647" t="s">
        <v>622</v>
      </c>
      <c r="K763" s="647"/>
      <c r="L763" s="643" t="s">
        <v>623</v>
      </c>
      <c r="M763" s="645" t="s">
        <v>360</v>
      </c>
      <c r="N763" s="644" t="str">
        <f>VLOOKUP(C763,[6]K11!$B$3:$K$1202,10,0)</f>
        <v>Không mở</v>
      </c>
      <c r="O763" s="631" t="s">
        <v>2249</v>
      </c>
      <c r="P763" s="643">
        <f>VLOOKUP(C763,[6]K11!$B$3:$J$1202,9,0)</f>
        <v>9</v>
      </c>
      <c r="Q763" s="566"/>
      <c r="R763" s="558">
        <v>758</v>
      </c>
    </row>
    <row r="764" spans="1:19" ht="26.25" customHeight="1" x14ac:dyDescent="0.2">
      <c r="A764" s="639">
        <v>487</v>
      </c>
      <c r="B764" s="631" t="str">
        <f t="shared" si="11"/>
        <v>11.50803131.19</v>
      </c>
      <c r="C764" s="638" t="s">
        <v>1522</v>
      </c>
      <c r="D764" s="631" t="str">
        <f>VLOOKUP(E764,[5]QuyetdinhPCGD!$B$6:$C$1417,2,0)</f>
        <v>0803131</v>
      </c>
      <c r="E764" s="659" t="s">
        <v>1504</v>
      </c>
      <c r="F764" s="636" t="s">
        <v>142</v>
      </c>
      <c r="G764" s="636" t="s">
        <v>8</v>
      </c>
      <c r="H764" s="635" t="s">
        <v>621</v>
      </c>
      <c r="I764" s="658"/>
      <c r="J764" s="647" t="s">
        <v>622</v>
      </c>
      <c r="K764" s="647"/>
      <c r="L764" s="643" t="s">
        <v>623</v>
      </c>
      <c r="M764" s="645" t="s">
        <v>363</v>
      </c>
      <c r="N764" s="651" t="str">
        <f>VLOOKUP(C764,[6]K11!$B$3:$K$1202,10,0)</f>
        <v>Mở</v>
      </c>
      <c r="O764" s="631" t="s">
        <v>2249</v>
      </c>
      <c r="P764" s="643">
        <f>VLOOKUP(C764,[6]K11!$B$3:$J$1202,9,0)</f>
        <v>25</v>
      </c>
      <c r="Q764" s="566"/>
      <c r="R764" s="558">
        <v>759</v>
      </c>
      <c r="S764" s="558" t="s">
        <v>4627</v>
      </c>
    </row>
    <row r="765" spans="1:19" ht="26.25" customHeight="1" x14ac:dyDescent="0.2">
      <c r="A765" s="639">
        <v>488</v>
      </c>
      <c r="B765" s="631" t="str">
        <f t="shared" si="11"/>
        <v>11.50803131.20</v>
      </c>
      <c r="C765" s="638" t="s">
        <v>1523</v>
      </c>
      <c r="D765" s="631" t="str">
        <f>VLOOKUP(E765,[5]QuyetdinhPCGD!$B$6:$C$1417,2,0)</f>
        <v>0803131</v>
      </c>
      <c r="E765" s="659" t="s">
        <v>1504</v>
      </c>
      <c r="F765" s="636" t="s">
        <v>138</v>
      </c>
      <c r="G765" s="636" t="s">
        <v>8</v>
      </c>
      <c r="H765" s="635" t="s">
        <v>621</v>
      </c>
      <c r="I765" s="658"/>
      <c r="J765" s="647" t="s">
        <v>622</v>
      </c>
      <c r="K765" s="647"/>
      <c r="L765" s="643" t="s">
        <v>623</v>
      </c>
      <c r="M765" s="645" t="s">
        <v>365</v>
      </c>
      <c r="N765" s="651" t="str">
        <f>VLOOKUP(C765,[6]K11!$B$3:$K$1202,10,0)</f>
        <v>Mở</v>
      </c>
      <c r="O765" s="631" t="s">
        <v>2249</v>
      </c>
      <c r="P765" s="643">
        <f>VLOOKUP(C765,[6]K11!$B$3:$J$1202,9,0)</f>
        <v>25</v>
      </c>
      <c r="Q765" s="566"/>
      <c r="R765" s="558">
        <v>760</v>
      </c>
      <c r="S765" s="558" t="s">
        <v>2472</v>
      </c>
    </row>
    <row r="766" spans="1:19" ht="26.25" customHeight="1" x14ac:dyDescent="0.2">
      <c r="A766" s="639">
        <v>489</v>
      </c>
      <c r="B766" s="631" t="str">
        <f t="shared" si="11"/>
        <v>11.50803131.21</v>
      </c>
      <c r="C766" s="638" t="s">
        <v>1524</v>
      </c>
      <c r="D766" s="631" t="str">
        <f>VLOOKUP(E766,[5]QuyetdinhPCGD!$B$6:$C$1417,2,0)</f>
        <v>0803131</v>
      </c>
      <c r="E766" s="659" t="s">
        <v>1504</v>
      </c>
      <c r="F766" s="662" t="s">
        <v>311</v>
      </c>
      <c r="G766" s="636" t="s">
        <v>13</v>
      </c>
      <c r="H766" s="635" t="s">
        <v>621</v>
      </c>
      <c r="I766" s="634"/>
      <c r="J766" s="647" t="s">
        <v>622</v>
      </c>
      <c r="K766" s="647"/>
      <c r="L766" s="643" t="s">
        <v>623</v>
      </c>
      <c r="M766" s="645" t="s">
        <v>368</v>
      </c>
      <c r="N766" s="644" t="str">
        <f>VLOOKUP(C766,[6]K11!$B$3:$K$1202,10,0)</f>
        <v>Không mở</v>
      </c>
      <c r="O766" s="631" t="s">
        <v>2249</v>
      </c>
      <c r="P766" s="643">
        <f>VLOOKUP(C766,[6]K11!$B$3:$J$1202,9,0)</f>
        <v>0</v>
      </c>
      <c r="Q766" s="566"/>
      <c r="R766" s="558">
        <v>761</v>
      </c>
    </row>
    <row r="767" spans="1:19" ht="26.25" customHeight="1" x14ac:dyDescent="0.2">
      <c r="A767" s="639">
        <v>490</v>
      </c>
      <c r="B767" s="631" t="str">
        <f t="shared" si="11"/>
        <v>11.50803131.22</v>
      </c>
      <c r="C767" s="638" t="s">
        <v>1525</v>
      </c>
      <c r="D767" s="631" t="str">
        <f>VLOOKUP(E767,[5]QuyetdinhPCGD!$B$6:$C$1417,2,0)</f>
        <v>0803131</v>
      </c>
      <c r="E767" s="659" t="s">
        <v>1504</v>
      </c>
      <c r="F767" s="693" t="s">
        <v>142</v>
      </c>
      <c r="G767" s="636" t="s">
        <v>9</v>
      </c>
      <c r="H767" s="635" t="s">
        <v>621</v>
      </c>
      <c r="I767" s="634"/>
      <c r="J767" s="647" t="s">
        <v>622</v>
      </c>
      <c r="K767" s="647"/>
      <c r="L767" s="643" t="s">
        <v>623</v>
      </c>
      <c r="M767" s="645" t="s">
        <v>370</v>
      </c>
      <c r="N767" s="651" t="str">
        <f>VLOOKUP(C767,[6]K11!$B$3:$K$1202,10,0)</f>
        <v>Mở</v>
      </c>
      <c r="O767" s="631" t="s">
        <v>2249</v>
      </c>
      <c r="P767" s="643">
        <f>VLOOKUP(C767,[6]K11!$B$3:$J$1202,9,0)</f>
        <v>25</v>
      </c>
      <c r="Q767" s="566"/>
      <c r="R767" s="558">
        <v>762</v>
      </c>
      <c r="S767" s="558" t="s">
        <v>4627</v>
      </c>
    </row>
    <row r="768" spans="1:19" ht="26.25" customHeight="1" x14ac:dyDescent="0.2">
      <c r="A768" s="639">
        <v>491</v>
      </c>
      <c r="B768" s="631" t="str">
        <f t="shared" si="11"/>
        <v>11.50803131.23</v>
      </c>
      <c r="C768" s="638" t="s">
        <v>1526</v>
      </c>
      <c r="D768" s="631" t="str">
        <f>VLOOKUP(E768,[5]QuyetdinhPCGD!$B$6:$C$1417,2,0)</f>
        <v>0803131</v>
      </c>
      <c r="E768" s="659" t="s">
        <v>1504</v>
      </c>
      <c r="F768" s="662" t="s">
        <v>311</v>
      </c>
      <c r="G768" s="636" t="s">
        <v>11</v>
      </c>
      <c r="H768" s="635" t="s">
        <v>621</v>
      </c>
      <c r="I768" s="634"/>
      <c r="J768" s="647" t="s">
        <v>622</v>
      </c>
      <c r="K768" s="647"/>
      <c r="L768" s="643" t="s">
        <v>623</v>
      </c>
      <c r="M768" s="645" t="s">
        <v>373</v>
      </c>
      <c r="N768" s="644" t="str">
        <f>VLOOKUP(C768,[6]K11!$B$3:$K$1202,10,0)</f>
        <v>Không mở</v>
      </c>
      <c r="O768" s="631" t="s">
        <v>2249</v>
      </c>
      <c r="P768" s="643">
        <f>VLOOKUP(C768,[6]K11!$B$3:$J$1202,9,0)</f>
        <v>0</v>
      </c>
      <c r="Q768" s="566"/>
      <c r="R768" s="558">
        <v>763</v>
      </c>
    </row>
    <row r="769" spans="1:19" ht="26.25" customHeight="1" x14ac:dyDescent="0.2">
      <c r="A769" s="639">
        <v>492</v>
      </c>
      <c r="B769" s="631" t="str">
        <f t="shared" si="11"/>
        <v>11.50803131.24</v>
      </c>
      <c r="C769" s="638" t="s">
        <v>1527</v>
      </c>
      <c r="D769" s="631" t="str">
        <f>VLOOKUP(E769,[5]QuyetdinhPCGD!$B$6:$C$1417,2,0)</f>
        <v>0803131</v>
      </c>
      <c r="E769" s="659" t="s">
        <v>1504</v>
      </c>
      <c r="F769" s="693" t="s">
        <v>142</v>
      </c>
      <c r="G769" s="636" t="s">
        <v>12</v>
      </c>
      <c r="H769" s="635" t="s">
        <v>621</v>
      </c>
      <c r="I769" s="634"/>
      <c r="J769" s="647" t="s">
        <v>622</v>
      </c>
      <c r="K769" s="647"/>
      <c r="L769" s="643" t="s">
        <v>623</v>
      </c>
      <c r="M769" s="645" t="s">
        <v>381</v>
      </c>
      <c r="N769" s="651" t="str">
        <f>VLOOKUP(C769,[6]K11!$B$3:$K$1202,10,0)</f>
        <v>Mở</v>
      </c>
      <c r="O769" s="631" t="s">
        <v>2249</v>
      </c>
      <c r="P769" s="643">
        <f>VLOOKUP(C769,[6]K11!$B$3:$J$1202,9,0)</f>
        <v>25</v>
      </c>
      <c r="Q769" s="566"/>
      <c r="R769" s="558">
        <v>764</v>
      </c>
      <c r="S769" s="558" t="s">
        <v>4627</v>
      </c>
    </row>
    <row r="770" spans="1:19" ht="26.25" customHeight="1" x14ac:dyDescent="0.2">
      <c r="A770" s="639">
        <v>493</v>
      </c>
      <c r="B770" s="631" t="str">
        <f t="shared" si="11"/>
        <v>11.51303168.19</v>
      </c>
      <c r="C770" s="638" t="s">
        <v>1785</v>
      </c>
      <c r="D770" s="631" t="str">
        <f>VLOOKUP(E770,[5]QuyetdinhPCGD!$B$6:$C$1417,2,0)</f>
        <v>1303168</v>
      </c>
      <c r="E770" s="659" t="s">
        <v>1762</v>
      </c>
      <c r="F770" s="636" t="s">
        <v>81</v>
      </c>
      <c r="G770" s="636" t="s">
        <v>9</v>
      </c>
      <c r="H770" s="635" t="s">
        <v>1786</v>
      </c>
      <c r="I770" s="634"/>
      <c r="J770" s="647" t="s">
        <v>1787</v>
      </c>
      <c r="K770" s="647"/>
      <c r="L770" s="643" t="s">
        <v>274</v>
      </c>
      <c r="M770" s="645" t="s">
        <v>363</v>
      </c>
      <c r="N770" s="651" t="str">
        <f>VLOOKUP(C770,[6]K11!$B$3:$K$1202,10,0)</f>
        <v>Mở</v>
      </c>
      <c r="O770" s="631" t="s">
        <v>2249</v>
      </c>
      <c r="P770" s="643">
        <f>VLOOKUP(C770,[6]K11!$B$3:$J$1202,9,0)</f>
        <v>35</v>
      </c>
      <c r="Q770" s="566"/>
      <c r="R770" s="558">
        <v>765</v>
      </c>
      <c r="S770" s="558" t="s">
        <v>4627</v>
      </c>
    </row>
    <row r="771" spans="1:19" ht="26.25" customHeight="1" x14ac:dyDescent="0.2">
      <c r="A771" s="639">
        <v>494</v>
      </c>
      <c r="B771" s="631" t="str">
        <f t="shared" si="11"/>
        <v>11.51303168.19</v>
      </c>
      <c r="C771" s="638" t="s">
        <v>1785</v>
      </c>
      <c r="D771" s="631" t="str">
        <f>VLOOKUP(E771,[5]QuyetdinhPCGD!$B$6:$C$1417,2,0)</f>
        <v>1303168</v>
      </c>
      <c r="E771" s="659" t="s">
        <v>1762</v>
      </c>
      <c r="F771" s="636" t="s">
        <v>81</v>
      </c>
      <c r="G771" s="636" t="s">
        <v>12</v>
      </c>
      <c r="H771" s="635" t="s">
        <v>1786</v>
      </c>
      <c r="I771" s="634"/>
      <c r="J771" s="647" t="s">
        <v>1787</v>
      </c>
      <c r="K771" s="647"/>
      <c r="L771" s="643" t="s">
        <v>274</v>
      </c>
      <c r="M771" s="645" t="s">
        <v>363</v>
      </c>
      <c r="N771" s="651" t="str">
        <f>VLOOKUP(C771,[6]K11!$B$3:$K$1202,10,0)</f>
        <v>Mở</v>
      </c>
      <c r="O771" s="631" t="s">
        <v>2249</v>
      </c>
      <c r="P771" s="643">
        <f>VLOOKUP(C771,[6]K11!$B$3:$J$1202,9,0)</f>
        <v>35</v>
      </c>
      <c r="Q771" s="566"/>
      <c r="R771" s="558">
        <v>766</v>
      </c>
      <c r="S771" s="558" t="s">
        <v>4627</v>
      </c>
    </row>
    <row r="772" spans="1:19" ht="26.25" customHeight="1" x14ac:dyDescent="0.2">
      <c r="A772" s="639">
        <v>495</v>
      </c>
      <c r="B772" s="631" t="str">
        <f t="shared" si="11"/>
        <v>11.51303168.20</v>
      </c>
      <c r="C772" s="638" t="s">
        <v>1788</v>
      </c>
      <c r="D772" s="631" t="str">
        <f>VLOOKUP(E772,[5]QuyetdinhPCGD!$B$6:$C$1417,2,0)</f>
        <v>1303168</v>
      </c>
      <c r="E772" s="659" t="s">
        <v>1762</v>
      </c>
      <c r="F772" s="636" t="s">
        <v>67</v>
      </c>
      <c r="G772" s="636" t="s">
        <v>9</v>
      </c>
      <c r="H772" s="635" t="s">
        <v>1786</v>
      </c>
      <c r="I772" s="634"/>
      <c r="J772" s="647" t="s">
        <v>1787</v>
      </c>
      <c r="K772" s="647"/>
      <c r="L772" s="643" t="s">
        <v>274</v>
      </c>
      <c r="M772" s="645" t="s">
        <v>365</v>
      </c>
      <c r="N772" s="651" t="str">
        <f>VLOOKUP(C772,[6]K11!$B$3:$K$1202,10,0)</f>
        <v>Mở</v>
      </c>
      <c r="O772" s="631" t="s">
        <v>2249</v>
      </c>
      <c r="P772" s="643">
        <f>VLOOKUP(C772,[6]K11!$B$3:$J$1202,9,0)</f>
        <v>35</v>
      </c>
      <c r="Q772" s="566"/>
      <c r="R772" s="558">
        <v>767</v>
      </c>
      <c r="S772" s="558" t="s">
        <v>4627</v>
      </c>
    </row>
    <row r="773" spans="1:19" ht="26.25" customHeight="1" x14ac:dyDescent="0.2">
      <c r="A773" s="639">
        <v>496</v>
      </c>
      <c r="B773" s="631" t="str">
        <f t="shared" si="11"/>
        <v>11.51303168.20</v>
      </c>
      <c r="C773" s="638" t="s">
        <v>1788</v>
      </c>
      <c r="D773" s="631" t="str">
        <f>VLOOKUP(E773,[5]QuyetdinhPCGD!$B$6:$C$1417,2,0)</f>
        <v>1303168</v>
      </c>
      <c r="E773" s="659" t="s">
        <v>1762</v>
      </c>
      <c r="F773" s="636" t="s">
        <v>67</v>
      </c>
      <c r="G773" s="636" t="s">
        <v>12</v>
      </c>
      <c r="H773" s="635" t="s">
        <v>1786</v>
      </c>
      <c r="I773" s="634"/>
      <c r="J773" s="647" t="s">
        <v>1787</v>
      </c>
      <c r="K773" s="647"/>
      <c r="L773" s="643" t="s">
        <v>274</v>
      </c>
      <c r="M773" s="645" t="s">
        <v>365</v>
      </c>
      <c r="N773" s="651" t="str">
        <f>VLOOKUP(C773,[6]K11!$B$3:$K$1202,10,0)</f>
        <v>Mở</v>
      </c>
      <c r="O773" s="631" t="s">
        <v>2249</v>
      </c>
      <c r="P773" s="643">
        <f>VLOOKUP(C773,[6]K11!$B$3:$J$1202,9,0)</f>
        <v>35</v>
      </c>
      <c r="Q773" s="566"/>
      <c r="R773" s="558">
        <v>768</v>
      </c>
      <c r="S773" s="558" t="s">
        <v>4627</v>
      </c>
    </row>
    <row r="774" spans="1:19" ht="26.25" customHeight="1" x14ac:dyDescent="0.2">
      <c r="A774" s="639">
        <v>497</v>
      </c>
      <c r="B774" s="631" t="str">
        <f t="shared" si="11"/>
        <v>11.51303168.21</v>
      </c>
      <c r="C774" s="638" t="s">
        <v>1789</v>
      </c>
      <c r="D774" s="631" t="str">
        <f>VLOOKUP(E774,[5]QuyetdinhPCGD!$B$6:$C$1417,2,0)</f>
        <v>1303168</v>
      </c>
      <c r="E774" s="659" t="s">
        <v>1762</v>
      </c>
      <c r="F774" s="636" t="s">
        <v>79</v>
      </c>
      <c r="G774" s="636" t="s">
        <v>9</v>
      </c>
      <c r="H774" s="635" t="s">
        <v>1786</v>
      </c>
      <c r="I774" s="634"/>
      <c r="J774" s="647" t="s">
        <v>1787</v>
      </c>
      <c r="K774" s="647"/>
      <c r="L774" s="643" t="s">
        <v>274</v>
      </c>
      <c r="M774" s="645" t="s">
        <v>368</v>
      </c>
      <c r="N774" s="644" t="str">
        <f>VLOOKUP(C774,[6]K11!$B$3:$K$1202,10,0)</f>
        <v>Không mở</v>
      </c>
      <c r="O774" s="631" t="s">
        <v>2249</v>
      </c>
      <c r="P774" s="643">
        <f>VLOOKUP(C774,[6]K11!$B$3:$J$1202,9,0)</f>
        <v>8</v>
      </c>
      <c r="Q774" s="566"/>
      <c r="R774" s="558">
        <v>769</v>
      </c>
    </row>
    <row r="775" spans="1:19" ht="26.25" customHeight="1" x14ac:dyDescent="0.2">
      <c r="A775" s="639">
        <v>498</v>
      </c>
      <c r="B775" s="631" t="str">
        <f t="shared" si="11"/>
        <v>11.51303168.21</v>
      </c>
      <c r="C775" s="638" t="s">
        <v>1789</v>
      </c>
      <c r="D775" s="631" t="str">
        <f>VLOOKUP(E775,[5]QuyetdinhPCGD!$B$6:$C$1417,2,0)</f>
        <v>1303168</v>
      </c>
      <c r="E775" s="659" t="s">
        <v>1762</v>
      </c>
      <c r="F775" s="636" t="s">
        <v>79</v>
      </c>
      <c r="G775" s="636" t="s">
        <v>12</v>
      </c>
      <c r="H775" s="635" t="s">
        <v>1786</v>
      </c>
      <c r="I775" s="634"/>
      <c r="J775" s="647" t="s">
        <v>1787</v>
      </c>
      <c r="K775" s="647"/>
      <c r="L775" s="643" t="s">
        <v>274</v>
      </c>
      <c r="M775" s="645" t="s">
        <v>368</v>
      </c>
      <c r="N775" s="644" t="str">
        <f>VLOOKUP(C775,[6]K11!$B$3:$K$1202,10,0)</f>
        <v>Không mở</v>
      </c>
      <c r="O775" s="631" t="s">
        <v>2249</v>
      </c>
      <c r="P775" s="643">
        <f>VLOOKUP(C775,[6]K11!$B$3:$J$1202,9,0)</f>
        <v>8</v>
      </c>
      <c r="Q775" s="566"/>
      <c r="R775" s="558">
        <v>770</v>
      </c>
    </row>
    <row r="776" spans="1:19" ht="26.25" customHeight="1" x14ac:dyDescent="0.2">
      <c r="A776" s="639">
        <v>499</v>
      </c>
      <c r="B776" s="631" t="str">
        <f t="shared" si="11"/>
        <v>11.51303168.22</v>
      </c>
      <c r="C776" s="638" t="s">
        <v>1790</v>
      </c>
      <c r="D776" s="631" t="str">
        <f>VLOOKUP(E776,[5]QuyetdinhPCGD!$B$6:$C$1417,2,0)</f>
        <v>1303168</v>
      </c>
      <c r="E776" s="659" t="s">
        <v>1762</v>
      </c>
      <c r="F776" s="636" t="s">
        <v>85</v>
      </c>
      <c r="G776" s="636" t="s">
        <v>9</v>
      </c>
      <c r="H776" s="635" t="s">
        <v>1786</v>
      </c>
      <c r="I776" s="634"/>
      <c r="J776" s="647" t="s">
        <v>1787</v>
      </c>
      <c r="K776" s="647"/>
      <c r="L776" s="643" t="s">
        <v>274</v>
      </c>
      <c r="M776" s="645" t="s">
        <v>370</v>
      </c>
      <c r="N776" s="651" t="str">
        <f>VLOOKUP(C776,[6]K11!$B$3:$K$1202,10,0)</f>
        <v>Mở</v>
      </c>
      <c r="O776" s="631" t="s">
        <v>2249</v>
      </c>
      <c r="P776" s="643">
        <f>VLOOKUP(C776,[6]K11!$B$3:$J$1202,9,0)</f>
        <v>35</v>
      </c>
      <c r="Q776" s="566"/>
      <c r="R776" s="558">
        <v>771</v>
      </c>
      <c r="S776" s="558" t="s">
        <v>2472</v>
      </c>
    </row>
    <row r="777" spans="1:19" ht="26.25" customHeight="1" x14ac:dyDescent="0.2">
      <c r="A777" s="639">
        <v>500</v>
      </c>
      <c r="B777" s="631" t="str">
        <f t="shared" si="11"/>
        <v>11.51303168.22</v>
      </c>
      <c r="C777" s="638" t="s">
        <v>1790</v>
      </c>
      <c r="D777" s="631" t="str">
        <f>VLOOKUP(E777,[5]QuyetdinhPCGD!$B$6:$C$1417,2,0)</f>
        <v>1303168</v>
      </c>
      <c r="E777" s="659" t="s">
        <v>1762</v>
      </c>
      <c r="F777" s="692" t="s">
        <v>85</v>
      </c>
      <c r="G777" s="636" t="s">
        <v>12</v>
      </c>
      <c r="H777" s="635" t="s">
        <v>1786</v>
      </c>
      <c r="I777" s="634"/>
      <c r="J777" s="647" t="s">
        <v>1787</v>
      </c>
      <c r="K777" s="647"/>
      <c r="L777" s="643" t="s">
        <v>274</v>
      </c>
      <c r="M777" s="645" t="s">
        <v>370</v>
      </c>
      <c r="N777" s="651" t="str">
        <f>VLOOKUP(C777,[6]K11!$B$3:$K$1202,10,0)</f>
        <v>Mở</v>
      </c>
      <c r="O777" s="631" t="s">
        <v>2249</v>
      </c>
      <c r="P777" s="643">
        <f>VLOOKUP(C777,[6]K11!$B$3:$J$1202,9,0)</f>
        <v>35</v>
      </c>
      <c r="Q777" s="566"/>
      <c r="R777" s="558">
        <v>772</v>
      </c>
      <c r="S777" s="558" t="s">
        <v>2472</v>
      </c>
    </row>
    <row r="778" spans="1:19" ht="26.25" customHeight="1" x14ac:dyDescent="0.2">
      <c r="A778" s="639">
        <v>501</v>
      </c>
      <c r="B778" s="631" t="str">
        <f t="shared" si="11"/>
        <v>11.51303168.23</v>
      </c>
      <c r="C778" s="638" t="s">
        <v>1791</v>
      </c>
      <c r="D778" s="631" t="str">
        <f>VLOOKUP(E778,[5]QuyetdinhPCGD!$B$6:$C$1417,2,0)</f>
        <v>1303168</v>
      </c>
      <c r="E778" s="659" t="s">
        <v>1762</v>
      </c>
      <c r="F778" s="636" t="s">
        <v>72</v>
      </c>
      <c r="G778" s="636" t="s">
        <v>9</v>
      </c>
      <c r="H778" s="635" t="s">
        <v>1786</v>
      </c>
      <c r="I778" s="634"/>
      <c r="J778" s="647" t="s">
        <v>1787</v>
      </c>
      <c r="K778" s="647"/>
      <c r="L778" s="643" t="s">
        <v>274</v>
      </c>
      <c r="M778" s="645" t="s">
        <v>373</v>
      </c>
      <c r="N778" s="644" t="str">
        <f>VLOOKUP(C778,[6]K11!$B$3:$K$1202,10,0)</f>
        <v>Không mở</v>
      </c>
      <c r="O778" s="631" t="s">
        <v>2249</v>
      </c>
      <c r="P778" s="643">
        <f>VLOOKUP(C778,[6]K11!$B$3:$J$1202,9,0)</f>
        <v>7</v>
      </c>
      <c r="Q778" s="566"/>
      <c r="R778" s="558">
        <v>773</v>
      </c>
    </row>
    <row r="779" spans="1:19" ht="26.25" customHeight="1" x14ac:dyDescent="0.2">
      <c r="A779" s="639">
        <v>502</v>
      </c>
      <c r="B779" s="631" t="str">
        <f t="shared" ref="B779:B842" si="12">CONCATENATE("11.5",D779,".",M779)</f>
        <v>11.51303168.23</v>
      </c>
      <c r="C779" s="638" t="s">
        <v>1791</v>
      </c>
      <c r="D779" s="631" t="str">
        <f>VLOOKUP(E779,[5]QuyetdinhPCGD!$B$6:$C$1417,2,0)</f>
        <v>1303168</v>
      </c>
      <c r="E779" s="659" t="s">
        <v>1762</v>
      </c>
      <c r="F779" s="692" t="s">
        <v>72</v>
      </c>
      <c r="G779" s="636" t="s">
        <v>12</v>
      </c>
      <c r="H779" s="635" t="s">
        <v>1786</v>
      </c>
      <c r="I779" s="634"/>
      <c r="J779" s="647" t="s">
        <v>1787</v>
      </c>
      <c r="K779" s="647"/>
      <c r="L779" s="643" t="s">
        <v>274</v>
      </c>
      <c r="M779" s="645" t="s">
        <v>373</v>
      </c>
      <c r="N779" s="644" t="str">
        <f>VLOOKUP(C779,[6]K11!$B$3:$K$1202,10,0)</f>
        <v>Không mở</v>
      </c>
      <c r="O779" s="631" t="s">
        <v>2249</v>
      </c>
      <c r="P779" s="643">
        <f>VLOOKUP(C779,[6]K11!$B$3:$J$1202,9,0)</f>
        <v>7</v>
      </c>
      <c r="Q779" s="566"/>
      <c r="R779" s="558">
        <v>774</v>
      </c>
    </row>
    <row r="780" spans="1:19" ht="26.25" customHeight="1" x14ac:dyDescent="0.2">
      <c r="A780" s="639">
        <v>503</v>
      </c>
      <c r="B780" s="631" t="str">
        <f t="shared" si="12"/>
        <v>11.51303168.24</v>
      </c>
      <c r="C780" s="638" t="s">
        <v>1792</v>
      </c>
      <c r="D780" s="631" t="str">
        <f>VLOOKUP(E780,[5]QuyetdinhPCGD!$B$6:$C$1417,2,0)</f>
        <v>1303168</v>
      </c>
      <c r="E780" s="659" t="s">
        <v>1762</v>
      </c>
      <c r="F780" s="636" t="s">
        <v>145</v>
      </c>
      <c r="G780" s="636" t="s">
        <v>9</v>
      </c>
      <c r="H780" s="635" t="s">
        <v>1786</v>
      </c>
      <c r="I780" s="634"/>
      <c r="J780" s="647" t="s">
        <v>1787</v>
      </c>
      <c r="K780" s="647"/>
      <c r="L780" s="643" t="s">
        <v>274</v>
      </c>
      <c r="M780" s="645" t="s">
        <v>381</v>
      </c>
      <c r="N780" s="651" t="str">
        <f>VLOOKUP(C780,[6]K11!$B$3:$K$1202,10,0)</f>
        <v>Mở</v>
      </c>
      <c r="O780" s="631" t="s">
        <v>2249</v>
      </c>
      <c r="P780" s="643">
        <f>VLOOKUP(C780,[6]K11!$B$3:$J$1202,9,0)</f>
        <v>35</v>
      </c>
      <c r="Q780" s="566"/>
      <c r="R780" s="558">
        <v>775</v>
      </c>
      <c r="S780" s="558" t="s">
        <v>2472</v>
      </c>
    </row>
    <row r="781" spans="1:19" ht="26.25" customHeight="1" x14ac:dyDescent="0.2">
      <c r="A781" s="639">
        <v>504</v>
      </c>
      <c r="B781" s="631" t="str">
        <f t="shared" si="12"/>
        <v>11.51303168.24</v>
      </c>
      <c r="C781" s="638" t="s">
        <v>1792</v>
      </c>
      <c r="D781" s="631" t="str">
        <f>VLOOKUP(E781,[5]QuyetdinhPCGD!$B$6:$C$1417,2,0)</f>
        <v>1303168</v>
      </c>
      <c r="E781" s="659" t="s">
        <v>1762</v>
      </c>
      <c r="F781" s="692" t="s">
        <v>145</v>
      </c>
      <c r="G781" s="636" t="s">
        <v>12</v>
      </c>
      <c r="H781" s="635" t="s">
        <v>1786</v>
      </c>
      <c r="I781" s="634"/>
      <c r="J781" s="647" t="s">
        <v>1787</v>
      </c>
      <c r="K781" s="647"/>
      <c r="L781" s="643" t="s">
        <v>274</v>
      </c>
      <c r="M781" s="645" t="s">
        <v>381</v>
      </c>
      <c r="N781" s="651" t="str">
        <f>VLOOKUP(C781,[6]K11!$B$3:$K$1202,10,0)</f>
        <v>Mở</v>
      </c>
      <c r="O781" s="631" t="s">
        <v>2249</v>
      </c>
      <c r="P781" s="643">
        <f>VLOOKUP(C781,[6]K11!$B$3:$J$1202,9,0)</f>
        <v>35</v>
      </c>
      <c r="Q781" s="566"/>
      <c r="R781" s="558">
        <v>776</v>
      </c>
      <c r="S781" s="558" t="s">
        <v>2472</v>
      </c>
    </row>
    <row r="782" spans="1:19" ht="26.25" customHeight="1" x14ac:dyDescent="0.2">
      <c r="A782" s="639">
        <v>505</v>
      </c>
      <c r="B782" s="631" t="str">
        <f t="shared" si="12"/>
        <v>11.51303168.25</v>
      </c>
      <c r="C782" s="638" t="s">
        <v>1793</v>
      </c>
      <c r="D782" s="631" t="str">
        <f>VLOOKUP(E782,[5]QuyetdinhPCGD!$B$6:$C$1417,2,0)</f>
        <v>1303168</v>
      </c>
      <c r="E782" s="659" t="s">
        <v>1762</v>
      </c>
      <c r="F782" s="636" t="s">
        <v>81</v>
      </c>
      <c r="G782" s="636" t="s">
        <v>8</v>
      </c>
      <c r="H782" s="635" t="s">
        <v>1786</v>
      </c>
      <c r="I782" s="658"/>
      <c r="J782" s="647" t="s">
        <v>1787</v>
      </c>
      <c r="K782" s="647"/>
      <c r="L782" s="643" t="s">
        <v>274</v>
      </c>
      <c r="M782" s="645" t="s">
        <v>433</v>
      </c>
      <c r="N782" s="651" t="str">
        <f>VLOOKUP(C782,[6]K11!$B$3:$K$1202,10,0)</f>
        <v>Mở</v>
      </c>
      <c r="O782" s="631" t="s">
        <v>2249</v>
      </c>
      <c r="P782" s="643">
        <f>VLOOKUP(C782,[6]K11!$B$3:$J$1202,9,0)</f>
        <v>23</v>
      </c>
      <c r="Q782" s="566"/>
      <c r="R782" s="558">
        <v>777</v>
      </c>
      <c r="S782" s="558" t="s">
        <v>4627</v>
      </c>
    </row>
    <row r="783" spans="1:19" ht="26.25" customHeight="1" x14ac:dyDescent="0.2">
      <c r="A783" s="639">
        <v>506</v>
      </c>
      <c r="B783" s="631" t="str">
        <f t="shared" si="12"/>
        <v>11.51303168.25</v>
      </c>
      <c r="C783" s="638" t="s">
        <v>1793</v>
      </c>
      <c r="D783" s="631" t="str">
        <f>VLOOKUP(E783,[5]QuyetdinhPCGD!$B$6:$C$1417,2,0)</f>
        <v>1303168</v>
      </c>
      <c r="E783" s="659" t="s">
        <v>1762</v>
      </c>
      <c r="F783" s="636" t="s">
        <v>81</v>
      </c>
      <c r="G783" s="636" t="s">
        <v>10</v>
      </c>
      <c r="H783" s="635" t="s">
        <v>1786</v>
      </c>
      <c r="I783" s="634"/>
      <c r="J783" s="647" t="s">
        <v>1787</v>
      </c>
      <c r="K783" s="647"/>
      <c r="L783" s="643" t="s">
        <v>274</v>
      </c>
      <c r="M783" s="645" t="s">
        <v>433</v>
      </c>
      <c r="N783" s="651" t="str">
        <f>VLOOKUP(C783,[6]K11!$B$3:$K$1202,10,0)</f>
        <v>Mở</v>
      </c>
      <c r="O783" s="631" t="s">
        <v>2249</v>
      </c>
      <c r="P783" s="643">
        <f>VLOOKUP(C783,[6]K11!$B$3:$J$1202,9,0)</f>
        <v>23</v>
      </c>
      <c r="Q783" s="566"/>
      <c r="R783" s="558">
        <v>778</v>
      </c>
      <c r="S783" s="558" t="s">
        <v>4627</v>
      </c>
    </row>
    <row r="784" spans="1:19" ht="26.25" customHeight="1" x14ac:dyDescent="0.2">
      <c r="A784" s="639">
        <v>507</v>
      </c>
      <c r="B784" s="631" t="str">
        <f t="shared" si="12"/>
        <v>11.51303168.26</v>
      </c>
      <c r="C784" s="638" t="s">
        <v>1794</v>
      </c>
      <c r="D784" s="631" t="str">
        <f>VLOOKUP(E784,[5]QuyetdinhPCGD!$B$6:$C$1417,2,0)</f>
        <v>1303168</v>
      </c>
      <c r="E784" s="659" t="s">
        <v>1762</v>
      </c>
      <c r="F784" s="636" t="s">
        <v>67</v>
      </c>
      <c r="G784" s="636" t="s">
        <v>8</v>
      </c>
      <c r="H784" s="635" t="s">
        <v>1786</v>
      </c>
      <c r="I784" s="658"/>
      <c r="J784" s="647" t="s">
        <v>1787</v>
      </c>
      <c r="K784" s="647"/>
      <c r="L784" s="643" t="s">
        <v>274</v>
      </c>
      <c r="M784" s="645" t="s">
        <v>434</v>
      </c>
      <c r="N784" s="644" t="str">
        <f>VLOOKUP(C784,[6]K11!$B$3:$K$1202,10,0)</f>
        <v>Không mở</v>
      </c>
      <c r="O784" s="631" t="s">
        <v>2249</v>
      </c>
      <c r="P784" s="643">
        <f>VLOOKUP(C784,[6]K11!$B$3:$J$1202,9,0)</f>
        <v>5</v>
      </c>
      <c r="Q784" s="566"/>
      <c r="R784" s="558">
        <v>779</v>
      </c>
    </row>
    <row r="785" spans="1:19" ht="26.25" customHeight="1" x14ac:dyDescent="0.2">
      <c r="A785" s="639">
        <v>508</v>
      </c>
      <c r="B785" s="631" t="str">
        <f t="shared" si="12"/>
        <v>11.51303168.26</v>
      </c>
      <c r="C785" s="638" t="s">
        <v>1794</v>
      </c>
      <c r="D785" s="631" t="str">
        <f>VLOOKUP(E785,[5]QuyetdinhPCGD!$B$6:$C$1417,2,0)</f>
        <v>1303168</v>
      </c>
      <c r="E785" s="659" t="s">
        <v>1762</v>
      </c>
      <c r="F785" s="636" t="s">
        <v>67</v>
      </c>
      <c r="G785" s="636" t="s">
        <v>10</v>
      </c>
      <c r="H785" s="635" t="s">
        <v>1786</v>
      </c>
      <c r="I785" s="634"/>
      <c r="J785" s="647" t="s">
        <v>1787</v>
      </c>
      <c r="K785" s="647"/>
      <c r="L785" s="643" t="s">
        <v>274</v>
      </c>
      <c r="M785" s="645" t="s">
        <v>434</v>
      </c>
      <c r="N785" s="644" t="str">
        <f>VLOOKUP(C785,[6]K11!$B$3:$K$1202,10,0)</f>
        <v>Không mở</v>
      </c>
      <c r="O785" s="631" t="s">
        <v>2249</v>
      </c>
      <c r="P785" s="643">
        <f>VLOOKUP(C785,[6]K11!$B$3:$J$1202,9,0)</f>
        <v>5</v>
      </c>
      <c r="Q785" s="566"/>
      <c r="R785" s="558">
        <v>780</v>
      </c>
    </row>
    <row r="786" spans="1:19" ht="26.25" customHeight="1" x14ac:dyDescent="0.2">
      <c r="A786" s="639">
        <v>509</v>
      </c>
      <c r="B786" s="631" t="str">
        <f t="shared" si="12"/>
        <v>11.51303168.27</v>
      </c>
      <c r="C786" s="638" t="s">
        <v>1795</v>
      </c>
      <c r="D786" s="631" t="str">
        <f>VLOOKUP(E786,[5]QuyetdinhPCGD!$B$6:$C$1417,2,0)</f>
        <v>1303168</v>
      </c>
      <c r="E786" s="659" t="s">
        <v>1762</v>
      </c>
      <c r="F786" s="636" t="s">
        <v>79</v>
      </c>
      <c r="G786" s="636" t="s">
        <v>8</v>
      </c>
      <c r="H786" s="635" t="s">
        <v>1786</v>
      </c>
      <c r="I786" s="658"/>
      <c r="J786" s="647" t="s">
        <v>1787</v>
      </c>
      <c r="K786" s="647"/>
      <c r="L786" s="643" t="s">
        <v>274</v>
      </c>
      <c r="M786" s="645" t="s">
        <v>498</v>
      </c>
      <c r="N786" s="651" t="str">
        <f>VLOOKUP(C786,[6]K11!$B$3:$K$1202,10,0)</f>
        <v>Mở</v>
      </c>
      <c r="O786" s="631" t="s">
        <v>2249</v>
      </c>
      <c r="P786" s="643">
        <f>VLOOKUP(C786,[6]K11!$B$3:$J$1202,9,0)</f>
        <v>35</v>
      </c>
      <c r="Q786" s="566"/>
      <c r="R786" s="558">
        <v>781</v>
      </c>
      <c r="S786" s="558" t="s">
        <v>4627</v>
      </c>
    </row>
    <row r="787" spans="1:19" ht="26.25" customHeight="1" x14ac:dyDescent="0.2">
      <c r="A787" s="639">
        <v>510</v>
      </c>
      <c r="B787" s="631" t="str">
        <f t="shared" si="12"/>
        <v>11.51303168.27</v>
      </c>
      <c r="C787" s="638" t="s">
        <v>1795</v>
      </c>
      <c r="D787" s="631" t="str">
        <f>VLOOKUP(E787,[5]QuyetdinhPCGD!$B$6:$C$1417,2,0)</f>
        <v>1303168</v>
      </c>
      <c r="E787" s="659" t="s">
        <v>1762</v>
      </c>
      <c r="F787" s="636" t="s">
        <v>79</v>
      </c>
      <c r="G787" s="636" t="s">
        <v>10</v>
      </c>
      <c r="H787" s="635" t="s">
        <v>1786</v>
      </c>
      <c r="I787" s="634"/>
      <c r="J787" s="647" t="s">
        <v>1787</v>
      </c>
      <c r="K787" s="647"/>
      <c r="L787" s="643" t="s">
        <v>274</v>
      </c>
      <c r="M787" s="645" t="s">
        <v>498</v>
      </c>
      <c r="N787" s="651" t="str">
        <f>VLOOKUP(C787,[6]K11!$B$3:$K$1202,10,0)</f>
        <v>Mở</v>
      </c>
      <c r="O787" s="631" t="s">
        <v>2249</v>
      </c>
      <c r="P787" s="643">
        <f>VLOOKUP(C787,[6]K11!$B$3:$J$1202,9,0)</f>
        <v>35</v>
      </c>
      <c r="Q787" s="566"/>
      <c r="R787" s="558">
        <v>782</v>
      </c>
      <c r="S787" s="558" t="s">
        <v>4627</v>
      </c>
    </row>
    <row r="788" spans="1:19" ht="26.25" customHeight="1" x14ac:dyDescent="0.2">
      <c r="A788" s="639">
        <v>511</v>
      </c>
      <c r="B788" s="631" t="str">
        <f t="shared" si="12"/>
        <v>11.51303168.28</v>
      </c>
      <c r="C788" s="638" t="s">
        <v>1796</v>
      </c>
      <c r="D788" s="631" t="str">
        <f>VLOOKUP(E788,[5]QuyetdinhPCGD!$B$6:$C$1417,2,0)</f>
        <v>1303168</v>
      </c>
      <c r="E788" s="659" t="s">
        <v>1762</v>
      </c>
      <c r="F788" s="636" t="s">
        <v>85</v>
      </c>
      <c r="G788" s="636" t="s">
        <v>8</v>
      </c>
      <c r="H788" s="635" t="s">
        <v>1786</v>
      </c>
      <c r="I788" s="658"/>
      <c r="J788" s="647" t="s">
        <v>1787</v>
      </c>
      <c r="K788" s="647"/>
      <c r="L788" s="643" t="s">
        <v>274</v>
      </c>
      <c r="M788" s="645" t="s">
        <v>503</v>
      </c>
      <c r="N788" s="644" t="str">
        <f>VLOOKUP(C788,[6]K11!$B$3:$K$1202,10,0)</f>
        <v>Không mở</v>
      </c>
      <c r="O788" s="631" t="s">
        <v>2249</v>
      </c>
      <c r="P788" s="643">
        <f>VLOOKUP(C788,[6]K11!$B$3:$J$1202,9,0)</f>
        <v>0</v>
      </c>
      <c r="Q788" s="566"/>
      <c r="R788" s="558">
        <v>783</v>
      </c>
    </row>
    <row r="789" spans="1:19" ht="26.25" customHeight="1" x14ac:dyDescent="0.2">
      <c r="A789" s="639">
        <v>512</v>
      </c>
      <c r="B789" s="631" t="str">
        <f t="shared" si="12"/>
        <v>11.51303168.28</v>
      </c>
      <c r="C789" s="638" t="s">
        <v>1796</v>
      </c>
      <c r="D789" s="631" t="str">
        <f>VLOOKUP(E789,[5]QuyetdinhPCGD!$B$6:$C$1417,2,0)</f>
        <v>1303168</v>
      </c>
      <c r="E789" s="659" t="s">
        <v>1762</v>
      </c>
      <c r="F789" s="636" t="s">
        <v>85</v>
      </c>
      <c r="G789" s="636" t="s">
        <v>10</v>
      </c>
      <c r="H789" s="635" t="s">
        <v>1786</v>
      </c>
      <c r="I789" s="634"/>
      <c r="J789" s="647" t="s">
        <v>1787</v>
      </c>
      <c r="K789" s="647"/>
      <c r="L789" s="643" t="s">
        <v>274</v>
      </c>
      <c r="M789" s="645" t="s">
        <v>503</v>
      </c>
      <c r="N789" s="644" t="str">
        <f>VLOOKUP(C789,[6]K11!$B$3:$K$1202,10,0)</f>
        <v>Không mở</v>
      </c>
      <c r="O789" s="631" t="s">
        <v>2249</v>
      </c>
      <c r="P789" s="643">
        <f>VLOOKUP(C789,[6]K11!$B$3:$J$1202,9,0)</f>
        <v>0</v>
      </c>
      <c r="Q789" s="566"/>
      <c r="R789" s="558">
        <v>784</v>
      </c>
    </row>
    <row r="790" spans="1:19" ht="26.25" customHeight="1" x14ac:dyDescent="0.2">
      <c r="A790" s="639">
        <v>513</v>
      </c>
      <c r="B790" s="631" t="str">
        <f t="shared" si="12"/>
        <v>11.51303168.29</v>
      </c>
      <c r="C790" s="638" t="s">
        <v>1797</v>
      </c>
      <c r="D790" s="631" t="str">
        <f>VLOOKUP(E790,[5]QuyetdinhPCGD!$B$6:$C$1417,2,0)</f>
        <v>1303168</v>
      </c>
      <c r="E790" s="659" t="s">
        <v>1762</v>
      </c>
      <c r="F790" s="636" t="s">
        <v>72</v>
      </c>
      <c r="G790" s="636" t="s">
        <v>8</v>
      </c>
      <c r="H790" s="635" t="s">
        <v>1786</v>
      </c>
      <c r="I790" s="658"/>
      <c r="J790" s="647" t="s">
        <v>1787</v>
      </c>
      <c r="K790" s="647"/>
      <c r="L790" s="643" t="s">
        <v>274</v>
      </c>
      <c r="M790" s="645" t="s">
        <v>508</v>
      </c>
      <c r="N790" s="644" t="str">
        <f>VLOOKUP(C790,[6]K11!$B$3:$K$1202,10,0)</f>
        <v>Không mở</v>
      </c>
      <c r="O790" s="631" t="s">
        <v>2249</v>
      </c>
      <c r="P790" s="643">
        <f>VLOOKUP(C790,[6]K11!$B$3:$J$1202,9,0)</f>
        <v>11</v>
      </c>
      <c r="Q790" s="566"/>
      <c r="R790" s="558">
        <v>785</v>
      </c>
    </row>
    <row r="791" spans="1:19" ht="26.25" customHeight="1" x14ac:dyDescent="0.2">
      <c r="A791" s="639">
        <v>514</v>
      </c>
      <c r="B791" s="631" t="str">
        <f t="shared" si="12"/>
        <v>11.51303168.29</v>
      </c>
      <c r="C791" s="638" t="s">
        <v>1797</v>
      </c>
      <c r="D791" s="631" t="str">
        <f>VLOOKUP(E791,[5]QuyetdinhPCGD!$B$6:$C$1417,2,0)</f>
        <v>1303168</v>
      </c>
      <c r="E791" s="659" t="s">
        <v>1762</v>
      </c>
      <c r="F791" s="636" t="s">
        <v>72</v>
      </c>
      <c r="G791" s="636" t="s">
        <v>10</v>
      </c>
      <c r="H791" s="635" t="s">
        <v>1786</v>
      </c>
      <c r="I791" s="634"/>
      <c r="J791" s="647" t="s">
        <v>1787</v>
      </c>
      <c r="K791" s="647"/>
      <c r="L791" s="643" t="s">
        <v>274</v>
      </c>
      <c r="M791" s="645" t="s">
        <v>508</v>
      </c>
      <c r="N791" s="644" t="str">
        <f>VLOOKUP(C791,[6]K11!$B$3:$K$1202,10,0)</f>
        <v>Không mở</v>
      </c>
      <c r="O791" s="631" t="s">
        <v>2249</v>
      </c>
      <c r="P791" s="643">
        <f>VLOOKUP(C791,[6]K11!$B$3:$J$1202,9,0)</f>
        <v>11</v>
      </c>
      <c r="Q791" s="566"/>
      <c r="R791" s="558">
        <v>786</v>
      </c>
    </row>
    <row r="792" spans="1:19" ht="26.25" customHeight="1" x14ac:dyDescent="0.2">
      <c r="A792" s="639">
        <v>515</v>
      </c>
      <c r="B792" s="631" t="str">
        <f t="shared" si="12"/>
        <v>11.51303168.30</v>
      </c>
      <c r="C792" s="638" t="s">
        <v>1798</v>
      </c>
      <c r="D792" s="631" t="str">
        <f>VLOOKUP(E792,[5]QuyetdinhPCGD!$B$6:$C$1417,2,0)</f>
        <v>1303168</v>
      </c>
      <c r="E792" s="659" t="s">
        <v>1762</v>
      </c>
      <c r="F792" s="636" t="s">
        <v>145</v>
      </c>
      <c r="G792" s="636" t="s">
        <v>8</v>
      </c>
      <c r="H792" s="635" t="s">
        <v>1786</v>
      </c>
      <c r="I792" s="658"/>
      <c r="J792" s="647" t="s">
        <v>1787</v>
      </c>
      <c r="K792" s="647"/>
      <c r="L792" s="643" t="s">
        <v>274</v>
      </c>
      <c r="M792" s="645" t="s">
        <v>692</v>
      </c>
      <c r="N792" s="644" t="str">
        <f>VLOOKUP(C792,[6]K11!$B$3:$K$1202,10,0)</f>
        <v>Không mở</v>
      </c>
      <c r="O792" s="631" t="s">
        <v>2249</v>
      </c>
      <c r="P792" s="643">
        <f>VLOOKUP(C792,[6]K11!$B$3:$J$1202,9,0)</f>
        <v>1</v>
      </c>
      <c r="Q792" s="566"/>
      <c r="R792" s="558">
        <v>787</v>
      </c>
    </row>
    <row r="793" spans="1:19" ht="26.25" customHeight="1" x14ac:dyDescent="0.2">
      <c r="A793" s="639">
        <v>516</v>
      </c>
      <c r="B793" s="631" t="str">
        <f t="shared" si="12"/>
        <v>11.51303168.30</v>
      </c>
      <c r="C793" s="638" t="s">
        <v>1798</v>
      </c>
      <c r="D793" s="631" t="str">
        <f>VLOOKUP(E793,[5]QuyetdinhPCGD!$B$6:$C$1417,2,0)</f>
        <v>1303168</v>
      </c>
      <c r="E793" s="659" t="s">
        <v>1762</v>
      </c>
      <c r="F793" s="636" t="s">
        <v>145</v>
      </c>
      <c r="G793" s="636" t="s">
        <v>10</v>
      </c>
      <c r="H793" s="635" t="s">
        <v>1786</v>
      </c>
      <c r="I793" s="634"/>
      <c r="J793" s="647" t="s">
        <v>1787</v>
      </c>
      <c r="K793" s="647"/>
      <c r="L793" s="643" t="s">
        <v>274</v>
      </c>
      <c r="M793" s="645" t="s">
        <v>692</v>
      </c>
      <c r="N793" s="644" t="str">
        <f>VLOOKUP(C793,[6]K11!$B$3:$K$1202,10,0)</f>
        <v>Không mở</v>
      </c>
      <c r="O793" s="631" t="s">
        <v>2249</v>
      </c>
      <c r="P793" s="643">
        <f>VLOOKUP(C793,[6]K11!$B$3:$J$1202,9,0)</f>
        <v>1</v>
      </c>
      <c r="Q793" s="566"/>
      <c r="R793" s="558">
        <v>788</v>
      </c>
    </row>
    <row r="794" spans="1:19" ht="26.25" customHeight="1" x14ac:dyDescent="0.2">
      <c r="A794" s="639">
        <v>517</v>
      </c>
      <c r="B794" s="631" t="str">
        <f t="shared" si="12"/>
        <v>11.51303168.31</v>
      </c>
      <c r="C794" s="638" t="s">
        <v>1799</v>
      </c>
      <c r="D794" s="631" t="str">
        <f>VLOOKUP(E794,[5]QuyetdinhPCGD!$B$6:$C$1417,2,0)</f>
        <v>1303168</v>
      </c>
      <c r="E794" s="659" t="s">
        <v>1762</v>
      </c>
      <c r="F794" s="636" t="s">
        <v>81</v>
      </c>
      <c r="G794" s="636" t="s">
        <v>11</v>
      </c>
      <c r="H794" s="635" t="s">
        <v>1786</v>
      </c>
      <c r="I794" s="634"/>
      <c r="J794" s="647" t="s">
        <v>1787</v>
      </c>
      <c r="K794" s="647"/>
      <c r="L794" s="643" t="s">
        <v>274</v>
      </c>
      <c r="M794" s="645" t="s">
        <v>693</v>
      </c>
      <c r="N794" s="651" t="str">
        <f>VLOOKUP(C794,[6]K11!$B$3:$K$1202,10,0)</f>
        <v>Mở</v>
      </c>
      <c r="O794" s="631" t="s">
        <v>2249</v>
      </c>
      <c r="P794" s="643">
        <f>VLOOKUP(C794,[6]K11!$B$3:$J$1202,9,0)</f>
        <v>20</v>
      </c>
      <c r="Q794" s="566"/>
      <c r="R794" s="558">
        <v>789</v>
      </c>
      <c r="S794" s="558" t="s">
        <v>4627</v>
      </c>
    </row>
    <row r="795" spans="1:19" ht="26.25" customHeight="1" x14ac:dyDescent="0.2">
      <c r="A795" s="639">
        <v>518</v>
      </c>
      <c r="B795" s="631" t="str">
        <f t="shared" si="12"/>
        <v>11.51303168.31</v>
      </c>
      <c r="C795" s="638" t="s">
        <v>1799</v>
      </c>
      <c r="D795" s="631" t="str">
        <f>VLOOKUP(E795,[5]QuyetdinhPCGD!$B$6:$C$1417,2,0)</f>
        <v>1303168</v>
      </c>
      <c r="E795" s="659" t="s">
        <v>1762</v>
      </c>
      <c r="F795" s="636" t="s">
        <v>81</v>
      </c>
      <c r="G795" s="636" t="s">
        <v>13</v>
      </c>
      <c r="H795" s="635" t="s">
        <v>1786</v>
      </c>
      <c r="I795" s="634"/>
      <c r="J795" s="647" t="s">
        <v>1787</v>
      </c>
      <c r="K795" s="647"/>
      <c r="L795" s="643" t="s">
        <v>274</v>
      </c>
      <c r="M795" s="645" t="s">
        <v>693</v>
      </c>
      <c r="N795" s="651" t="str">
        <f>VLOOKUP(C795,[6]K11!$B$3:$K$1202,10,0)</f>
        <v>Mở</v>
      </c>
      <c r="O795" s="631" t="s">
        <v>2249</v>
      </c>
      <c r="P795" s="643">
        <f>VLOOKUP(C795,[6]K11!$B$3:$J$1202,9,0)</f>
        <v>20</v>
      </c>
      <c r="Q795" s="566"/>
      <c r="R795" s="558">
        <v>790</v>
      </c>
      <c r="S795" s="558" t="s">
        <v>4627</v>
      </c>
    </row>
    <row r="796" spans="1:19" ht="26.25" customHeight="1" x14ac:dyDescent="0.2">
      <c r="A796" s="639">
        <v>519</v>
      </c>
      <c r="B796" s="631" t="str">
        <f t="shared" si="12"/>
        <v>11.51303168.32</v>
      </c>
      <c r="C796" s="638" t="s">
        <v>1800</v>
      </c>
      <c r="D796" s="631" t="str">
        <f>VLOOKUP(E796,[5]QuyetdinhPCGD!$B$6:$C$1417,2,0)</f>
        <v>1303168</v>
      </c>
      <c r="E796" s="659" t="s">
        <v>1762</v>
      </c>
      <c r="F796" s="636" t="s">
        <v>67</v>
      </c>
      <c r="G796" s="636" t="s">
        <v>11</v>
      </c>
      <c r="H796" s="635" t="s">
        <v>1786</v>
      </c>
      <c r="I796" s="634"/>
      <c r="J796" s="647" t="s">
        <v>1787</v>
      </c>
      <c r="K796" s="647"/>
      <c r="L796" s="643" t="s">
        <v>274</v>
      </c>
      <c r="M796" s="645" t="s">
        <v>694</v>
      </c>
      <c r="N796" s="644" t="str">
        <f>VLOOKUP(C796,[6]K11!$B$3:$K$1202,10,0)</f>
        <v>Không mở</v>
      </c>
      <c r="O796" s="631" t="s">
        <v>2249</v>
      </c>
      <c r="P796" s="643">
        <f>VLOOKUP(C796,[6]K11!$B$3:$J$1202,9,0)</f>
        <v>0</v>
      </c>
      <c r="Q796" s="566"/>
      <c r="R796" s="558">
        <v>791</v>
      </c>
    </row>
    <row r="797" spans="1:19" ht="26.25" customHeight="1" x14ac:dyDescent="0.2">
      <c r="A797" s="639">
        <v>520</v>
      </c>
      <c r="B797" s="631" t="str">
        <f t="shared" si="12"/>
        <v>11.51303168.32</v>
      </c>
      <c r="C797" s="638" t="s">
        <v>1800</v>
      </c>
      <c r="D797" s="631" t="str">
        <f>VLOOKUP(E797,[5]QuyetdinhPCGD!$B$6:$C$1417,2,0)</f>
        <v>1303168</v>
      </c>
      <c r="E797" s="659" t="s">
        <v>1762</v>
      </c>
      <c r="F797" s="636" t="s">
        <v>67</v>
      </c>
      <c r="G797" s="636" t="s">
        <v>13</v>
      </c>
      <c r="H797" s="635" t="s">
        <v>1786</v>
      </c>
      <c r="I797" s="634"/>
      <c r="J797" s="647" t="s">
        <v>1787</v>
      </c>
      <c r="K797" s="647"/>
      <c r="L797" s="643" t="s">
        <v>274</v>
      </c>
      <c r="M797" s="645" t="s">
        <v>694</v>
      </c>
      <c r="N797" s="644" t="str">
        <f>VLOOKUP(C797,[6]K11!$B$3:$K$1202,10,0)</f>
        <v>Không mở</v>
      </c>
      <c r="O797" s="631" t="s">
        <v>2249</v>
      </c>
      <c r="P797" s="643">
        <f>VLOOKUP(C797,[6]K11!$B$3:$J$1202,9,0)</f>
        <v>0</v>
      </c>
      <c r="Q797" s="566"/>
      <c r="R797" s="558">
        <v>792</v>
      </c>
    </row>
    <row r="798" spans="1:19" ht="26.25" customHeight="1" x14ac:dyDescent="0.2">
      <c r="A798" s="639">
        <v>521</v>
      </c>
      <c r="B798" s="631" t="str">
        <f t="shared" si="12"/>
        <v>11.51303168.33</v>
      </c>
      <c r="C798" s="638" t="s">
        <v>1801</v>
      </c>
      <c r="D798" s="631" t="str">
        <f>VLOOKUP(E798,[5]QuyetdinhPCGD!$B$6:$C$1417,2,0)</f>
        <v>1303168</v>
      </c>
      <c r="E798" s="659" t="s">
        <v>1762</v>
      </c>
      <c r="F798" s="636" t="s">
        <v>79</v>
      </c>
      <c r="G798" s="636" t="s">
        <v>11</v>
      </c>
      <c r="H798" s="635" t="s">
        <v>1786</v>
      </c>
      <c r="I798" s="634"/>
      <c r="J798" s="647" t="s">
        <v>1787</v>
      </c>
      <c r="K798" s="647"/>
      <c r="L798" s="643" t="s">
        <v>274</v>
      </c>
      <c r="M798" s="645" t="s">
        <v>1694</v>
      </c>
      <c r="N798" s="644" t="str">
        <f>VLOOKUP(C798,[6]K11!$B$3:$K$1202,10,0)</f>
        <v>Không mở</v>
      </c>
      <c r="O798" s="631" t="s">
        <v>2249</v>
      </c>
      <c r="P798" s="643">
        <f>VLOOKUP(C798,[6]K11!$B$3:$J$1202,9,0)</f>
        <v>0</v>
      </c>
      <c r="Q798" s="566"/>
      <c r="R798" s="558">
        <v>793</v>
      </c>
    </row>
    <row r="799" spans="1:19" ht="26.25" customHeight="1" x14ac:dyDescent="0.2">
      <c r="A799" s="639">
        <v>522</v>
      </c>
      <c r="B799" s="631" t="str">
        <f t="shared" si="12"/>
        <v>11.51303168.33</v>
      </c>
      <c r="C799" s="638" t="s">
        <v>1801</v>
      </c>
      <c r="D799" s="631" t="str">
        <f>VLOOKUP(E799,[5]QuyetdinhPCGD!$B$6:$C$1417,2,0)</f>
        <v>1303168</v>
      </c>
      <c r="E799" s="659" t="s">
        <v>1762</v>
      </c>
      <c r="F799" s="636" t="s">
        <v>79</v>
      </c>
      <c r="G799" s="636" t="s">
        <v>13</v>
      </c>
      <c r="H799" s="635" t="s">
        <v>1786</v>
      </c>
      <c r="I799" s="634"/>
      <c r="J799" s="647" t="s">
        <v>1787</v>
      </c>
      <c r="K799" s="647"/>
      <c r="L799" s="643" t="s">
        <v>274</v>
      </c>
      <c r="M799" s="645" t="s">
        <v>1694</v>
      </c>
      <c r="N799" s="644" t="str">
        <f>VLOOKUP(C799,[6]K11!$B$3:$K$1202,10,0)</f>
        <v>Không mở</v>
      </c>
      <c r="O799" s="631" t="s">
        <v>2249</v>
      </c>
      <c r="P799" s="643">
        <f>VLOOKUP(C799,[6]K11!$B$3:$J$1202,9,0)</f>
        <v>0</v>
      </c>
      <c r="Q799" s="566"/>
      <c r="R799" s="558">
        <v>794</v>
      </c>
    </row>
    <row r="800" spans="1:19" ht="26.25" customHeight="1" x14ac:dyDescent="0.2">
      <c r="A800" s="639">
        <v>523</v>
      </c>
      <c r="B800" s="631" t="str">
        <f t="shared" si="12"/>
        <v>11.51303168.34</v>
      </c>
      <c r="C800" s="638" t="s">
        <v>1802</v>
      </c>
      <c r="D800" s="631" t="str">
        <f>VLOOKUP(E800,[5]QuyetdinhPCGD!$B$6:$C$1417,2,0)</f>
        <v>1303168</v>
      </c>
      <c r="E800" s="659" t="s">
        <v>1762</v>
      </c>
      <c r="F800" s="636" t="s">
        <v>85</v>
      </c>
      <c r="G800" s="636" t="s">
        <v>11</v>
      </c>
      <c r="H800" s="635" t="s">
        <v>1786</v>
      </c>
      <c r="I800" s="634"/>
      <c r="J800" s="647" t="s">
        <v>1787</v>
      </c>
      <c r="K800" s="647"/>
      <c r="L800" s="643" t="s">
        <v>274</v>
      </c>
      <c r="M800" s="645" t="s">
        <v>1698</v>
      </c>
      <c r="N800" s="644" t="str">
        <f>VLOOKUP(C800,[6]K11!$B$3:$K$1202,10,0)</f>
        <v>Không mở</v>
      </c>
      <c r="O800" s="631" t="s">
        <v>2249</v>
      </c>
      <c r="P800" s="643">
        <f>VLOOKUP(C800,[6]K11!$B$3:$J$1202,9,0)</f>
        <v>5</v>
      </c>
      <c r="Q800" s="566"/>
      <c r="R800" s="558">
        <v>795</v>
      </c>
    </row>
    <row r="801" spans="1:19" ht="26.25" customHeight="1" x14ac:dyDescent="0.2">
      <c r="A801" s="639">
        <v>524</v>
      </c>
      <c r="B801" s="631" t="str">
        <f t="shared" si="12"/>
        <v>11.51303168.34</v>
      </c>
      <c r="C801" s="638" t="s">
        <v>1802</v>
      </c>
      <c r="D801" s="631" t="str">
        <f>VLOOKUP(E801,[5]QuyetdinhPCGD!$B$6:$C$1417,2,0)</f>
        <v>1303168</v>
      </c>
      <c r="E801" s="659" t="s">
        <v>1762</v>
      </c>
      <c r="F801" s="636" t="s">
        <v>85</v>
      </c>
      <c r="G801" s="636" t="s">
        <v>13</v>
      </c>
      <c r="H801" s="635" t="s">
        <v>1786</v>
      </c>
      <c r="I801" s="634"/>
      <c r="J801" s="647" t="s">
        <v>1787</v>
      </c>
      <c r="K801" s="647"/>
      <c r="L801" s="643" t="s">
        <v>274</v>
      </c>
      <c r="M801" s="645" t="s">
        <v>1698</v>
      </c>
      <c r="N801" s="644" t="str">
        <f>VLOOKUP(C801,[6]K11!$B$3:$K$1202,10,0)</f>
        <v>Không mở</v>
      </c>
      <c r="O801" s="631" t="s">
        <v>2249</v>
      </c>
      <c r="P801" s="643">
        <f>VLOOKUP(C801,[6]K11!$B$3:$J$1202,9,0)</f>
        <v>5</v>
      </c>
      <c r="Q801" s="566"/>
      <c r="R801" s="558">
        <v>796</v>
      </c>
    </row>
    <row r="802" spans="1:19" ht="26.25" customHeight="1" x14ac:dyDescent="0.2">
      <c r="A802" s="639">
        <v>525</v>
      </c>
      <c r="B802" s="631" t="str">
        <f t="shared" si="12"/>
        <v>11.51303168.35</v>
      </c>
      <c r="C802" s="638" t="s">
        <v>1803</v>
      </c>
      <c r="D802" s="631" t="str">
        <f>VLOOKUP(E802,[5]QuyetdinhPCGD!$B$6:$C$1417,2,0)</f>
        <v>1303168</v>
      </c>
      <c r="E802" s="659" t="s">
        <v>1762</v>
      </c>
      <c r="F802" s="636" t="s">
        <v>72</v>
      </c>
      <c r="G802" s="636" t="s">
        <v>11</v>
      </c>
      <c r="H802" s="635" t="s">
        <v>1786</v>
      </c>
      <c r="I802" s="634"/>
      <c r="J802" s="647" t="s">
        <v>1787</v>
      </c>
      <c r="K802" s="647"/>
      <c r="L802" s="643" t="s">
        <v>274</v>
      </c>
      <c r="M802" s="645" t="s">
        <v>1700</v>
      </c>
      <c r="N802" s="651" t="str">
        <f>VLOOKUP(C802,[6]K11!$B$3:$K$1202,10,0)</f>
        <v>Mở</v>
      </c>
      <c r="O802" s="631" t="s">
        <v>2249</v>
      </c>
      <c r="P802" s="643">
        <f>VLOOKUP(C802,[6]K11!$B$3:$J$1202,9,0)</f>
        <v>20</v>
      </c>
      <c r="Q802" s="566"/>
      <c r="R802" s="558">
        <v>797</v>
      </c>
      <c r="S802" s="558" t="s">
        <v>2472</v>
      </c>
    </row>
    <row r="803" spans="1:19" ht="26.25" customHeight="1" x14ac:dyDescent="0.2">
      <c r="A803" s="639">
        <v>526</v>
      </c>
      <c r="B803" s="631" t="str">
        <f t="shared" si="12"/>
        <v>11.51303168.35</v>
      </c>
      <c r="C803" s="638" t="s">
        <v>1803</v>
      </c>
      <c r="D803" s="631" t="str">
        <f>VLOOKUP(E803,[5]QuyetdinhPCGD!$B$6:$C$1417,2,0)</f>
        <v>1303168</v>
      </c>
      <c r="E803" s="659" t="s">
        <v>1762</v>
      </c>
      <c r="F803" s="636" t="s">
        <v>72</v>
      </c>
      <c r="G803" s="636" t="s">
        <v>13</v>
      </c>
      <c r="H803" s="635" t="s">
        <v>1786</v>
      </c>
      <c r="I803" s="634"/>
      <c r="J803" s="647" t="s">
        <v>1787</v>
      </c>
      <c r="K803" s="647"/>
      <c r="L803" s="643" t="s">
        <v>274</v>
      </c>
      <c r="M803" s="645" t="s">
        <v>1700</v>
      </c>
      <c r="N803" s="651" t="str">
        <f>VLOOKUP(C803,[6]K11!$B$3:$K$1202,10,0)</f>
        <v>Mở</v>
      </c>
      <c r="O803" s="631" t="s">
        <v>2249</v>
      </c>
      <c r="P803" s="643">
        <f>VLOOKUP(C803,[6]K11!$B$3:$J$1202,9,0)</f>
        <v>20</v>
      </c>
      <c r="Q803" s="566"/>
      <c r="R803" s="558">
        <v>798</v>
      </c>
      <c r="S803" s="558" t="s">
        <v>2472</v>
      </c>
    </row>
    <row r="804" spans="1:19" ht="26.25" customHeight="1" x14ac:dyDescent="0.2">
      <c r="A804" s="639">
        <v>527</v>
      </c>
      <c r="B804" s="631" t="str">
        <f t="shared" si="12"/>
        <v>11.51303168.36</v>
      </c>
      <c r="C804" s="638" t="s">
        <v>1804</v>
      </c>
      <c r="D804" s="631" t="str">
        <f>VLOOKUP(E804,[5]QuyetdinhPCGD!$B$6:$C$1417,2,0)</f>
        <v>1303168</v>
      </c>
      <c r="E804" s="659" t="s">
        <v>1762</v>
      </c>
      <c r="F804" s="636" t="s">
        <v>145</v>
      </c>
      <c r="G804" s="636" t="s">
        <v>11</v>
      </c>
      <c r="H804" s="635" t="s">
        <v>1786</v>
      </c>
      <c r="I804" s="634"/>
      <c r="J804" s="647" t="s">
        <v>1787</v>
      </c>
      <c r="K804" s="647"/>
      <c r="L804" s="643" t="s">
        <v>274</v>
      </c>
      <c r="M804" s="645" t="s">
        <v>1702</v>
      </c>
      <c r="N804" s="644" t="str">
        <f>VLOOKUP(C804,[6]K11!$B$3:$K$1202,10,0)</f>
        <v>Không mở</v>
      </c>
      <c r="O804" s="631" t="s">
        <v>2249</v>
      </c>
      <c r="P804" s="643">
        <f>VLOOKUP(C804,[6]K11!$B$3:$J$1202,9,0)</f>
        <v>3</v>
      </c>
      <c r="Q804" s="566"/>
      <c r="R804" s="558">
        <v>799</v>
      </c>
    </row>
    <row r="805" spans="1:19" ht="26.25" customHeight="1" x14ac:dyDescent="0.2">
      <c r="A805" s="639">
        <v>528</v>
      </c>
      <c r="B805" s="631" t="str">
        <f t="shared" si="12"/>
        <v>11.51303168.36</v>
      </c>
      <c r="C805" s="638" t="s">
        <v>1804</v>
      </c>
      <c r="D805" s="631" t="str">
        <f>VLOOKUP(E805,[5]QuyetdinhPCGD!$B$6:$C$1417,2,0)</f>
        <v>1303168</v>
      </c>
      <c r="E805" s="659" t="s">
        <v>1762</v>
      </c>
      <c r="F805" s="636" t="s">
        <v>145</v>
      </c>
      <c r="G805" s="636" t="s">
        <v>13</v>
      </c>
      <c r="H805" s="635" t="s">
        <v>1786</v>
      </c>
      <c r="I805" s="634"/>
      <c r="J805" s="647" t="s">
        <v>1787</v>
      </c>
      <c r="K805" s="647"/>
      <c r="L805" s="643" t="s">
        <v>274</v>
      </c>
      <c r="M805" s="645" t="s">
        <v>1702</v>
      </c>
      <c r="N805" s="644" t="str">
        <f>VLOOKUP(C805,[6]K11!$B$3:$K$1202,10,0)</f>
        <v>Không mở</v>
      </c>
      <c r="O805" s="631" t="s">
        <v>2249</v>
      </c>
      <c r="P805" s="643">
        <f>VLOOKUP(C805,[6]K11!$B$3:$J$1202,9,0)</f>
        <v>3</v>
      </c>
      <c r="Q805" s="566"/>
      <c r="R805" s="558">
        <v>800</v>
      </c>
    </row>
    <row r="806" spans="1:19" ht="26.25" customHeight="1" x14ac:dyDescent="0.2">
      <c r="A806" s="639">
        <v>529</v>
      </c>
      <c r="B806" s="631" t="str">
        <f t="shared" si="12"/>
        <v>11.51003101.11</v>
      </c>
      <c r="C806" s="638" t="s">
        <v>846</v>
      </c>
      <c r="D806" s="631" t="str">
        <f>VLOOKUP(E806,[5]QuyetdinhPCGD!$B$6:$C$1417,2,0)</f>
        <v>1003101</v>
      </c>
      <c r="E806" s="684" t="s">
        <v>834</v>
      </c>
      <c r="F806" s="636" t="s">
        <v>166</v>
      </c>
      <c r="G806" s="636" t="s">
        <v>8</v>
      </c>
      <c r="H806" s="635" t="s">
        <v>847</v>
      </c>
      <c r="I806" s="634"/>
      <c r="J806" s="647" t="s">
        <v>121</v>
      </c>
      <c r="K806" s="647"/>
      <c r="L806" s="646" t="s">
        <v>848</v>
      </c>
      <c r="M806" s="645" t="s">
        <v>321</v>
      </c>
      <c r="N806" s="644" t="str">
        <f>VLOOKUP(C806,[6]K11!$B$3:$K$1202,10,0)</f>
        <v>Không mở</v>
      </c>
      <c r="O806" s="631" t="str">
        <f>VLOOKUP(J806,'[7]Phan ca&amp; Ngay BDhoc'!$B$4:$G$94,6,0)</f>
        <v>20/8/2018</v>
      </c>
      <c r="P806" s="643">
        <f>VLOOKUP(C806,[6]K11!$B$3:$J$1202,9,0)</f>
        <v>0</v>
      </c>
      <c r="Q806" s="566"/>
      <c r="R806" s="558">
        <v>801</v>
      </c>
    </row>
    <row r="807" spans="1:19" ht="26.25" customHeight="1" x14ac:dyDescent="0.2">
      <c r="A807" s="639">
        <v>530</v>
      </c>
      <c r="B807" s="631" t="str">
        <f t="shared" si="12"/>
        <v>11.51003103.11</v>
      </c>
      <c r="C807" s="638" t="s">
        <v>1168</v>
      </c>
      <c r="D807" s="631" t="str">
        <f>VLOOKUP(E807,[5]QuyetdinhPCGD!$B$6:$C$1417,2,0)</f>
        <v>1003103</v>
      </c>
      <c r="E807" s="691" t="s">
        <v>1158</v>
      </c>
      <c r="F807" s="636" t="s">
        <v>166</v>
      </c>
      <c r="G807" s="636" t="s">
        <v>8</v>
      </c>
      <c r="H807" s="635" t="s">
        <v>293</v>
      </c>
      <c r="I807" s="634"/>
      <c r="J807" s="647" t="s">
        <v>121</v>
      </c>
      <c r="K807" s="647"/>
      <c r="L807" s="646" t="s">
        <v>848</v>
      </c>
      <c r="M807" s="645" t="s">
        <v>321</v>
      </c>
      <c r="N807" s="644" t="str">
        <f>VLOOKUP(C807,[6]K11!$B$3:$K$1202,10,0)</f>
        <v>Không mở</v>
      </c>
      <c r="O807" s="631" t="str">
        <f>VLOOKUP(J807,'[7]Phan ca&amp; Ngay BDhoc'!$B$4:$G$94,6,0)</f>
        <v>20/8/2018</v>
      </c>
      <c r="P807" s="643">
        <f>VLOOKUP(C807,[6]K11!$B$3:$J$1202,9,0)</f>
        <v>0</v>
      </c>
      <c r="Q807" s="566"/>
      <c r="R807" s="558">
        <v>802</v>
      </c>
    </row>
    <row r="808" spans="1:19" ht="26.25" customHeight="1" x14ac:dyDescent="0.2">
      <c r="A808" s="639">
        <v>531</v>
      </c>
      <c r="B808" s="631" t="str">
        <f t="shared" si="12"/>
        <v>11.51003105.11</v>
      </c>
      <c r="C808" s="638" t="s">
        <v>1319</v>
      </c>
      <c r="D808" s="631" t="str">
        <f>VLOOKUP(E808,[5]QuyetdinhPCGD!$B$6:$C$1417,2,0)</f>
        <v>1003105</v>
      </c>
      <c r="E808" s="691" t="s">
        <v>1309</v>
      </c>
      <c r="F808" s="636" t="s">
        <v>166</v>
      </c>
      <c r="G808" s="636" t="s">
        <v>8</v>
      </c>
      <c r="H808" s="635" t="s">
        <v>293</v>
      </c>
      <c r="I808" s="634"/>
      <c r="J808" s="647" t="s">
        <v>121</v>
      </c>
      <c r="K808" s="647"/>
      <c r="L808" s="646" t="s">
        <v>848</v>
      </c>
      <c r="M808" s="645" t="s">
        <v>321</v>
      </c>
      <c r="N808" s="644" t="str">
        <f>VLOOKUP(C808,[6]K11!$B$3:$K$1202,10,0)</f>
        <v>Không mở</v>
      </c>
      <c r="O808" s="631" t="str">
        <f>VLOOKUP(J808,'[7]Phan ca&amp; Ngay BDhoc'!$B$4:$G$94,6,0)</f>
        <v>20/8/2018</v>
      </c>
      <c r="P808" s="643">
        <f>VLOOKUP(C808,[6]K11!$B$3:$J$1202,9,0)</f>
        <v>0</v>
      </c>
      <c r="Q808" s="566"/>
      <c r="R808" s="558">
        <v>803</v>
      </c>
    </row>
    <row r="809" spans="1:19" ht="26.25" customHeight="1" x14ac:dyDescent="0.2">
      <c r="A809" s="639">
        <v>532</v>
      </c>
      <c r="B809" s="631" t="str">
        <f t="shared" si="12"/>
        <v>11.50803136.01</v>
      </c>
      <c r="C809" s="638" t="s">
        <v>2083</v>
      </c>
      <c r="D809" s="631" t="str">
        <f>VLOOKUP(E809,[5]QuyetdinhPCGD!$B$6:$C$1417,2,0)</f>
        <v>0803136</v>
      </c>
      <c r="E809" s="659" t="s">
        <v>2084</v>
      </c>
      <c r="F809" s="636" t="s">
        <v>178</v>
      </c>
      <c r="G809" s="636" t="s">
        <v>10</v>
      </c>
      <c r="H809" s="635" t="s">
        <v>847</v>
      </c>
      <c r="I809" s="634"/>
      <c r="J809" s="647" t="s">
        <v>121</v>
      </c>
      <c r="K809" s="647"/>
      <c r="L809" s="643" t="s">
        <v>274</v>
      </c>
      <c r="M809" s="645" t="s">
        <v>62</v>
      </c>
      <c r="N809" s="651" t="str">
        <f>VLOOKUP(C809,[6]K11!$B$3:$K$1202,10,0)</f>
        <v>Mở</v>
      </c>
      <c r="O809" s="631" t="str">
        <f>VLOOKUP(J809,'[7]Phan ca&amp; Ngay BDhoc'!$B$4:$G$94,6,0)</f>
        <v>20/8/2018</v>
      </c>
      <c r="P809" s="643">
        <f>VLOOKUP(C809,[6]K11!$B$3:$J$1202,9,0)</f>
        <v>75</v>
      </c>
      <c r="Q809" s="566"/>
      <c r="R809" s="558">
        <v>804</v>
      </c>
      <c r="S809" s="558" t="s">
        <v>4627</v>
      </c>
    </row>
    <row r="810" spans="1:19" ht="26.25" customHeight="1" x14ac:dyDescent="0.2">
      <c r="A810" s="639">
        <v>533</v>
      </c>
      <c r="B810" s="631" t="str">
        <f t="shared" si="12"/>
        <v>11.51003101.12</v>
      </c>
      <c r="C810" s="638" t="s">
        <v>849</v>
      </c>
      <c r="D810" s="631" t="str">
        <f>VLOOKUP(E810,[5]QuyetdinhPCGD!$B$6:$C$1417,2,0)</f>
        <v>1003101</v>
      </c>
      <c r="E810" s="684" t="s">
        <v>834</v>
      </c>
      <c r="F810" s="636" t="s">
        <v>169</v>
      </c>
      <c r="G810" s="636" t="s">
        <v>8</v>
      </c>
      <c r="H810" s="635" t="s">
        <v>847</v>
      </c>
      <c r="I810" s="634"/>
      <c r="J810" s="647" t="s">
        <v>123</v>
      </c>
      <c r="K810" s="647"/>
      <c r="L810" s="646" t="s">
        <v>848</v>
      </c>
      <c r="M810" s="645" t="s">
        <v>319</v>
      </c>
      <c r="N810" s="644" t="str">
        <f>VLOOKUP(C810,[6]K11!$B$3:$K$1202,10,0)</f>
        <v>Không mở</v>
      </c>
      <c r="O810" s="631" t="str">
        <f>VLOOKUP(J810,'[7]Phan ca&amp; Ngay BDhoc'!$B$4:$G$94,6,0)</f>
        <v>20/8/2018</v>
      </c>
      <c r="P810" s="643">
        <f>VLOOKUP(C810,[6]K11!$B$3:$J$1202,9,0)</f>
        <v>0</v>
      </c>
      <c r="Q810" s="566"/>
      <c r="R810" s="558">
        <v>805</v>
      </c>
    </row>
    <row r="811" spans="1:19" ht="26.25" customHeight="1" x14ac:dyDescent="0.2">
      <c r="A811" s="639">
        <v>534</v>
      </c>
      <c r="B811" s="631" t="str">
        <f t="shared" si="12"/>
        <v>11.51003103.12</v>
      </c>
      <c r="C811" s="638" t="s">
        <v>1169</v>
      </c>
      <c r="D811" s="631" t="str">
        <f>VLOOKUP(E811,[5]QuyetdinhPCGD!$B$6:$C$1417,2,0)</f>
        <v>1003103</v>
      </c>
      <c r="E811" s="691" t="s">
        <v>1158</v>
      </c>
      <c r="F811" s="636" t="s">
        <v>169</v>
      </c>
      <c r="G811" s="636" t="s">
        <v>8</v>
      </c>
      <c r="H811" s="635" t="s">
        <v>293</v>
      </c>
      <c r="I811" s="634"/>
      <c r="J811" s="647" t="s">
        <v>123</v>
      </c>
      <c r="K811" s="647"/>
      <c r="L811" s="646" t="s">
        <v>848</v>
      </c>
      <c r="M811" s="645" t="s">
        <v>319</v>
      </c>
      <c r="N811" s="644" t="str">
        <f>VLOOKUP(C811,[6]K11!$B$3:$K$1202,10,0)</f>
        <v>Không mở</v>
      </c>
      <c r="O811" s="631" t="str">
        <f>VLOOKUP(J811,'[7]Phan ca&amp; Ngay BDhoc'!$B$4:$G$94,6,0)</f>
        <v>20/8/2018</v>
      </c>
      <c r="P811" s="643">
        <f>VLOOKUP(C811,[6]K11!$B$3:$J$1202,9,0)</f>
        <v>0</v>
      </c>
      <c r="Q811" s="566"/>
      <c r="R811" s="558">
        <v>806</v>
      </c>
    </row>
    <row r="812" spans="1:19" ht="26.25" customHeight="1" x14ac:dyDescent="0.2">
      <c r="A812" s="639">
        <v>535</v>
      </c>
      <c r="B812" s="631" t="str">
        <f t="shared" si="12"/>
        <v>11.51003105.12</v>
      </c>
      <c r="C812" s="638" t="s">
        <v>1320</v>
      </c>
      <c r="D812" s="631" t="str">
        <f>VLOOKUP(E812,[5]QuyetdinhPCGD!$B$6:$C$1417,2,0)</f>
        <v>1003105</v>
      </c>
      <c r="E812" s="691" t="s">
        <v>1309</v>
      </c>
      <c r="F812" s="636" t="s">
        <v>169</v>
      </c>
      <c r="G812" s="636" t="s">
        <v>8</v>
      </c>
      <c r="H812" s="635" t="s">
        <v>293</v>
      </c>
      <c r="I812" s="634"/>
      <c r="J812" s="647" t="s">
        <v>123</v>
      </c>
      <c r="K812" s="647"/>
      <c r="L812" s="646" t="s">
        <v>848</v>
      </c>
      <c r="M812" s="645" t="s">
        <v>319</v>
      </c>
      <c r="N812" s="644" t="str">
        <f>VLOOKUP(C812,[6]K11!$B$3:$K$1202,10,0)</f>
        <v>Không mở</v>
      </c>
      <c r="O812" s="631" t="str">
        <f>VLOOKUP(J812,'[7]Phan ca&amp; Ngay BDhoc'!$B$4:$G$94,6,0)</f>
        <v>20/8/2018</v>
      </c>
      <c r="P812" s="643">
        <f>VLOOKUP(C812,[6]K11!$B$3:$J$1202,9,0)</f>
        <v>9</v>
      </c>
      <c r="Q812" s="566"/>
      <c r="R812" s="558">
        <v>807</v>
      </c>
    </row>
    <row r="813" spans="1:19" ht="26.25" customHeight="1" x14ac:dyDescent="0.2">
      <c r="A813" s="639">
        <v>536</v>
      </c>
      <c r="B813" s="631" t="str">
        <f t="shared" si="12"/>
        <v>11.50803136.02</v>
      </c>
      <c r="C813" s="638" t="s">
        <v>2085</v>
      </c>
      <c r="D813" s="631" t="str">
        <f>VLOOKUP(E813,[5]QuyetdinhPCGD!$B$6:$C$1417,2,0)</f>
        <v>0803136</v>
      </c>
      <c r="E813" s="659" t="s">
        <v>2084</v>
      </c>
      <c r="F813" s="636" t="s">
        <v>173</v>
      </c>
      <c r="G813" s="636" t="s">
        <v>10</v>
      </c>
      <c r="H813" s="635" t="s">
        <v>847</v>
      </c>
      <c r="I813" s="634"/>
      <c r="J813" s="647" t="s">
        <v>123</v>
      </c>
      <c r="K813" s="647"/>
      <c r="L813" s="643" t="s">
        <v>274</v>
      </c>
      <c r="M813" s="645" t="s">
        <v>70</v>
      </c>
      <c r="N813" s="651" t="str">
        <f>VLOOKUP(C813,[6]K11!$B$3:$K$1202,10,0)</f>
        <v>Mở</v>
      </c>
      <c r="O813" s="631" t="str">
        <f>VLOOKUP(J813,'[7]Phan ca&amp; Ngay BDhoc'!$B$4:$G$94,6,0)</f>
        <v>20/8/2018</v>
      </c>
      <c r="P813" s="643">
        <f>VLOOKUP(C813,[6]K11!$B$3:$J$1202,9,0)</f>
        <v>75</v>
      </c>
      <c r="Q813" s="566"/>
      <c r="R813" s="558">
        <v>808</v>
      </c>
      <c r="S813" s="558" t="s">
        <v>2472</v>
      </c>
    </row>
    <row r="814" spans="1:19" ht="26.25" customHeight="1" x14ac:dyDescent="0.2">
      <c r="A814" s="639">
        <v>537</v>
      </c>
      <c r="B814" s="631" t="str">
        <f t="shared" si="12"/>
        <v>11.51003101.13</v>
      </c>
      <c r="C814" s="638" t="s">
        <v>850</v>
      </c>
      <c r="D814" s="631" t="str">
        <f>VLOOKUP(E814,[5]QuyetdinhPCGD!$B$6:$C$1417,2,0)</f>
        <v>1003101</v>
      </c>
      <c r="E814" s="684" t="s">
        <v>834</v>
      </c>
      <c r="F814" s="636" t="s">
        <v>166</v>
      </c>
      <c r="G814" s="636" t="s">
        <v>12</v>
      </c>
      <c r="H814" s="635" t="s">
        <v>832</v>
      </c>
      <c r="I814" s="634"/>
      <c r="J814" s="647" t="s">
        <v>124</v>
      </c>
      <c r="K814" s="647"/>
      <c r="L814" s="646" t="s">
        <v>848</v>
      </c>
      <c r="M814" s="645" t="s">
        <v>323</v>
      </c>
      <c r="N814" s="644" t="str">
        <f>VLOOKUP(C814,[6]K11!$B$3:$K$1202,10,0)</f>
        <v>Không mở</v>
      </c>
      <c r="O814" s="631" t="str">
        <f>VLOOKUP(J814,'[7]Phan ca&amp; Ngay BDhoc'!$B$4:$G$94,6,0)</f>
        <v>20/8/2018</v>
      </c>
      <c r="P814" s="643">
        <f>VLOOKUP(C814,[6]K11!$B$3:$J$1202,9,0)</f>
        <v>0</v>
      </c>
      <c r="Q814" s="566"/>
      <c r="R814" s="558">
        <v>809</v>
      </c>
    </row>
    <row r="815" spans="1:19" ht="26.25" customHeight="1" x14ac:dyDescent="0.2">
      <c r="A815" s="639">
        <v>538</v>
      </c>
      <c r="B815" s="631" t="str">
        <f t="shared" si="12"/>
        <v>11.51003103.13</v>
      </c>
      <c r="C815" s="638" t="s">
        <v>1170</v>
      </c>
      <c r="D815" s="631" t="str">
        <f>VLOOKUP(E815,[5]QuyetdinhPCGD!$B$6:$C$1417,2,0)</f>
        <v>1003103</v>
      </c>
      <c r="E815" s="691" t="s">
        <v>1158</v>
      </c>
      <c r="F815" s="636" t="s">
        <v>166</v>
      </c>
      <c r="G815" s="636" t="s">
        <v>12</v>
      </c>
      <c r="H815" s="635" t="s">
        <v>293</v>
      </c>
      <c r="I815" s="634"/>
      <c r="J815" s="647" t="s">
        <v>124</v>
      </c>
      <c r="K815" s="647"/>
      <c r="L815" s="646" t="s">
        <v>848</v>
      </c>
      <c r="M815" s="645" t="s">
        <v>323</v>
      </c>
      <c r="N815" s="644" t="str">
        <f>VLOOKUP(C815,[6]K11!$B$3:$K$1202,10,0)</f>
        <v>Không mở</v>
      </c>
      <c r="O815" s="631" t="str">
        <f>VLOOKUP(J815,'[7]Phan ca&amp; Ngay BDhoc'!$B$4:$G$94,6,0)</f>
        <v>20/8/2018</v>
      </c>
      <c r="P815" s="643">
        <f>VLOOKUP(C815,[6]K11!$B$3:$J$1202,9,0)</f>
        <v>0</v>
      </c>
      <c r="Q815" s="566"/>
      <c r="R815" s="558">
        <v>810</v>
      </c>
    </row>
    <row r="816" spans="1:19" ht="26.25" customHeight="1" x14ac:dyDescent="0.2">
      <c r="A816" s="639">
        <v>539</v>
      </c>
      <c r="B816" s="631" t="str">
        <f t="shared" si="12"/>
        <v>11.51003105.13</v>
      </c>
      <c r="C816" s="638" t="s">
        <v>1321</v>
      </c>
      <c r="D816" s="631" t="str">
        <f>VLOOKUP(E816,[5]QuyetdinhPCGD!$B$6:$C$1417,2,0)</f>
        <v>1003105</v>
      </c>
      <c r="E816" s="691" t="s">
        <v>1309</v>
      </c>
      <c r="F816" s="636" t="s">
        <v>166</v>
      </c>
      <c r="G816" s="636" t="s">
        <v>12</v>
      </c>
      <c r="H816" s="635" t="s">
        <v>293</v>
      </c>
      <c r="I816" s="634"/>
      <c r="J816" s="647" t="s">
        <v>124</v>
      </c>
      <c r="K816" s="647"/>
      <c r="L816" s="646" t="s">
        <v>848</v>
      </c>
      <c r="M816" s="645" t="s">
        <v>323</v>
      </c>
      <c r="N816" s="644" t="str">
        <f>VLOOKUP(C816,[6]K11!$B$3:$K$1202,10,0)</f>
        <v>Không mở</v>
      </c>
      <c r="O816" s="631" t="str">
        <f>VLOOKUP(J816,'[7]Phan ca&amp; Ngay BDhoc'!$B$4:$G$94,6,0)</f>
        <v>20/8/2018</v>
      </c>
      <c r="P816" s="643">
        <f>VLOOKUP(C816,[6]K11!$B$3:$J$1202,9,0)</f>
        <v>0</v>
      </c>
      <c r="Q816" s="566"/>
      <c r="R816" s="558">
        <v>811</v>
      </c>
    </row>
    <row r="817" spans="1:20" ht="26.25" customHeight="1" x14ac:dyDescent="0.2">
      <c r="A817" s="639">
        <v>540</v>
      </c>
      <c r="B817" s="631" t="str">
        <f t="shared" si="12"/>
        <v>11.50803136.03</v>
      </c>
      <c r="C817" s="638" t="s">
        <v>2086</v>
      </c>
      <c r="D817" s="631" t="str">
        <f>VLOOKUP(E817,[5]QuyetdinhPCGD!$B$6:$C$1417,2,0)</f>
        <v>0803136</v>
      </c>
      <c r="E817" s="659" t="s">
        <v>2084</v>
      </c>
      <c r="F817" s="633" t="s">
        <v>178</v>
      </c>
      <c r="G817" s="636" t="s">
        <v>11</v>
      </c>
      <c r="H817" s="635" t="s">
        <v>832</v>
      </c>
      <c r="I817" s="634"/>
      <c r="J817" s="647" t="s">
        <v>124</v>
      </c>
      <c r="K817" s="647"/>
      <c r="L817" s="643" t="s">
        <v>274</v>
      </c>
      <c r="M817" s="645" t="s">
        <v>75</v>
      </c>
      <c r="N817" s="651" t="str">
        <f>VLOOKUP(C817,[6]K11!$B$3:$K$1202,10,0)</f>
        <v>Mở</v>
      </c>
      <c r="O817" s="631" t="str">
        <f>VLOOKUP(J817,'[7]Phan ca&amp; Ngay BDhoc'!$B$4:$G$94,6,0)</f>
        <v>20/8/2018</v>
      </c>
      <c r="P817" s="643">
        <f>VLOOKUP(C817,[6]K11!$B$3:$J$1202,9,0)</f>
        <v>75</v>
      </c>
      <c r="Q817" s="566"/>
      <c r="R817" s="558">
        <v>812</v>
      </c>
      <c r="S817" s="558" t="s">
        <v>4627</v>
      </c>
    </row>
    <row r="818" spans="1:20" ht="26.25" customHeight="1" x14ac:dyDescent="0.2">
      <c r="A818" s="639">
        <v>541</v>
      </c>
      <c r="B818" s="631" t="str">
        <f t="shared" si="12"/>
        <v>11.51003101.14</v>
      </c>
      <c r="C818" s="638" t="s">
        <v>851</v>
      </c>
      <c r="D818" s="631" t="str">
        <f>VLOOKUP(E818,[5]QuyetdinhPCGD!$B$6:$C$1417,2,0)</f>
        <v>1003101</v>
      </c>
      <c r="E818" s="684" t="s">
        <v>834</v>
      </c>
      <c r="F818" s="636" t="s">
        <v>169</v>
      </c>
      <c r="G818" s="636" t="s">
        <v>12</v>
      </c>
      <c r="H818" s="635" t="s">
        <v>832</v>
      </c>
      <c r="I818" s="634"/>
      <c r="J818" s="647" t="s">
        <v>125</v>
      </c>
      <c r="K818" s="647"/>
      <c r="L818" s="646" t="s">
        <v>848</v>
      </c>
      <c r="M818" s="645" t="s">
        <v>346</v>
      </c>
      <c r="N818" s="644" t="str">
        <f>VLOOKUP(C818,[6]K11!$B$3:$K$1202,10,0)</f>
        <v>Không mở</v>
      </c>
      <c r="O818" s="631" t="str">
        <f>VLOOKUP(J818,'[7]Phan ca&amp; Ngay BDhoc'!$B$4:$G$94,6,0)</f>
        <v>20/8/2018</v>
      </c>
      <c r="P818" s="643">
        <f>VLOOKUP(C818,[6]K11!$B$3:$J$1202,9,0)</f>
        <v>0</v>
      </c>
      <c r="Q818" s="566"/>
      <c r="R818" s="558">
        <v>813</v>
      </c>
    </row>
    <row r="819" spans="1:20" ht="26.25" customHeight="1" x14ac:dyDescent="0.2">
      <c r="A819" s="639">
        <v>542</v>
      </c>
      <c r="B819" s="631" t="str">
        <f t="shared" si="12"/>
        <v>11.51003103.14</v>
      </c>
      <c r="C819" s="638" t="s">
        <v>1171</v>
      </c>
      <c r="D819" s="631" t="str">
        <f>VLOOKUP(E819,[5]QuyetdinhPCGD!$B$6:$C$1417,2,0)</f>
        <v>1003103</v>
      </c>
      <c r="E819" s="691" t="s">
        <v>1158</v>
      </c>
      <c r="F819" s="636" t="s">
        <v>169</v>
      </c>
      <c r="G819" s="636" t="s">
        <v>12</v>
      </c>
      <c r="H819" s="635" t="s">
        <v>293</v>
      </c>
      <c r="I819" s="634"/>
      <c r="J819" s="647" t="s">
        <v>125</v>
      </c>
      <c r="K819" s="647"/>
      <c r="L819" s="646" t="s">
        <v>848</v>
      </c>
      <c r="M819" s="645" t="s">
        <v>346</v>
      </c>
      <c r="N819" s="644" t="str">
        <f>VLOOKUP(C819,[6]K11!$B$3:$K$1202,10,0)</f>
        <v>Không mở</v>
      </c>
      <c r="O819" s="631" t="str">
        <f>VLOOKUP(J819,'[7]Phan ca&amp; Ngay BDhoc'!$B$4:$G$94,6,0)</f>
        <v>20/8/2018</v>
      </c>
      <c r="P819" s="643">
        <f>VLOOKUP(C819,[6]K11!$B$3:$J$1202,9,0)</f>
        <v>0</v>
      </c>
      <c r="Q819" s="566"/>
      <c r="R819" s="558">
        <v>814</v>
      </c>
    </row>
    <row r="820" spans="1:20" ht="26.25" customHeight="1" x14ac:dyDescent="0.2">
      <c r="A820" s="639">
        <v>543</v>
      </c>
      <c r="B820" s="631" t="str">
        <f t="shared" si="12"/>
        <v>11.51003105.14</v>
      </c>
      <c r="C820" s="638" t="s">
        <v>1322</v>
      </c>
      <c r="D820" s="631" t="str">
        <f>VLOOKUP(E820,[5]QuyetdinhPCGD!$B$6:$C$1417,2,0)</f>
        <v>1003105</v>
      </c>
      <c r="E820" s="691" t="s">
        <v>1309</v>
      </c>
      <c r="F820" s="636" t="s">
        <v>169</v>
      </c>
      <c r="G820" s="636" t="s">
        <v>12</v>
      </c>
      <c r="H820" s="635" t="s">
        <v>293</v>
      </c>
      <c r="I820" s="634"/>
      <c r="J820" s="647" t="s">
        <v>125</v>
      </c>
      <c r="K820" s="647"/>
      <c r="L820" s="646" t="s">
        <v>848</v>
      </c>
      <c r="M820" s="645" t="s">
        <v>346</v>
      </c>
      <c r="N820" s="644" t="str">
        <f>VLOOKUP(C820,[6]K11!$B$3:$K$1202,10,0)</f>
        <v>Không mở</v>
      </c>
      <c r="O820" s="631" t="str">
        <f>VLOOKUP(J820,'[7]Phan ca&amp; Ngay BDhoc'!$B$4:$G$94,6,0)</f>
        <v>20/8/2018</v>
      </c>
      <c r="P820" s="643">
        <f>VLOOKUP(C820,[6]K11!$B$3:$J$1202,9,0)</f>
        <v>1</v>
      </c>
      <c r="Q820" s="566"/>
      <c r="R820" s="558">
        <v>815</v>
      </c>
    </row>
    <row r="821" spans="1:20" ht="26.25" customHeight="1" x14ac:dyDescent="0.2">
      <c r="A821" s="639">
        <v>544</v>
      </c>
      <c r="B821" s="631" t="str">
        <f t="shared" si="12"/>
        <v>11.50803136.04</v>
      </c>
      <c r="C821" s="638" t="s">
        <v>2087</v>
      </c>
      <c r="D821" s="631" t="str">
        <f>VLOOKUP(E821,[5]QuyetdinhPCGD!$B$6:$C$1417,2,0)</f>
        <v>0803136</v>
      </c>
      <c r="E821" s="659" t="s">
        <v>2084</v>
      </c>
      <c r="F821" s="636" t="s">
        <v>173</v>
      </c>
      <c r="G821" s="636" t="s">
        <v>11</v>
      </c>
      <c r="H821" s="635" t="s">
        <v>832</v>
      </c>
      <c r="I821" s="634"/>
      <c r="J821" s="647" t="s">
        <v>125</v>
      </c>
      <c r="K821" s="647"/>
      <c r="L821" s="643" t="s">
        <v>274</v>
      </c>
      <c r="M821" s="645" t="s">
        <v>89</v>
      </c>
      <c r="N821" s="651" t="str">
        <f>VLOOKUP(C821,[6]K11!$B$3:$K$1202,10,0)</f>
        <v>Mở</v>
      </c>
      <c r="O821" s="631" t="str">
        <f>VLOOKUP(J821,'[7]Phan ca&amp; Ngay BDhoc'!$B$4:$G$94,6,0)</f>
        <v>20/8/2018</v>
      </c>
      <c r="P821" s="643">
        <f>VLOOKUP(C821,[6]K11!$B$3:$J$1202,9,0)</f>
        <v>75</v>
      </c>
      <c r="Q821" s="566"/>
      <c r="R821" s="558">
        <v>816</v>
      </c>
      <c r="S821" s="558" t="s">
        <v>2472</v>
      </c>
    </row>
    <row r="822" spans="1:20" ht="26.25" customHeight="1" x14ac:dyDescent="0.2">
      <c r="A822" s="639">
        <v>545</v>
      </c>
      <c r="B822" s="631" t="str">
        <f t="shared" si="12"/>
        <v>11.51003101.15</v>
      </c>
      <c r="C822" s="638" t="s">
        <v>852</v>
      </c>
      <c r="D822" s="631" t="str">
        <f>VLOOKUP(E822,[5]QuyetdinhPCGD!$B$6:$C$1417,2,0)</f>
        <v>1003101</v>
      </c>
      <c r="E822" s="684" t="s">
        <v>834</v>
      </c>
      <c r="F822" s="636" t="s">
        <v>65</v>
      </c>
      <c r="G822" s="636" t="s">
        <v>12</v>
      </c>
      <c r="H822" s="635" t="s">
        <v>847</v>
      </c>
      <c r="I822" s="634"/>
      <c r="J822" s="647" t="s">
        <v>126</v>
      </c>
      <c r="K822" s="647"/>
      <c r="L822" s="646" t="s">
        <v>848</v>
      </c>
      <c r="M822" s="645" t="s">
        <v>353</v>
      </c>
      <c r="N822" s="644" t="str">
        <f>VLOOKUP(C822,[6]K11!$B$3:$K$1202,10,0)</f>
        <v>Không mở</v>
      </c>
      <c r="O822" s="631" t="str">
        <f>VLOOKUP(J822,'[7]Phan ca&amp; Ngay BDhoc'!$B$4:$G$94,6,0)</f>
        <v>20/8/2018</v>
      </c>
      <c r="P822" s="643">
        <f>VLOOKUP(C822,[6]K11!$B$3:$J$1202,9,0)</f>
        <v>0</v>
      </c>
      <c r="Q822" s="566"/>
      <c r="R822" s="558">
        <v>817</v>
      </c>
    </row>
    <row r="823" spans="1:20" ht="26.25" customHeight="1" x14ac:dyDescent="0.2">
      <c r="A823" s="639">
        <v>546</v>
      </c>
      <c r="B823" s="631" t="str">
        <f t="shared" si="12"/>
        <v>11.51003103.15</v>
      </c>
      <c r="C823" s="638" t="s">
        <v>1172</v>
      </c>
      <c r="D823" s="631" t="str">
        <f>VLOOKUP(E823,[5]QuyetdinhPCGD!$B$6:$C$1417,2,0)</f>
        <v>1003103</v>
      </c>
      <c r="E823" s="691" t="s">
        <v>1158</v>
      </c>
      <c r="F823" s="636" t="s">
        <v>65</v>
      </c>
      <c r="G823" s="636" t="s">
        <v>12</v>
      </c>
      <c r="H823" s="635" t="s">
        <v>293</v>
      </c>
      <c r="I823" s="634"/>
      <c r="J823" s="647" t="s">
        <v>126</v>
      </c>
      <c r="K823" s="647"/>
      <c r="L823" s="646" t="s">
        <v>848</v>
      </c>
      <c r="M823" s="645" t="s">
        <v>353</v>
      </c>
      <c r="N823" s="644" t="str">
        <f>VLOOKUP(C823,[6]K11!$B$3:$K$1202,10,0)</f>
        <v>Không mở</v>
      </c>
      <c r="O823" s="631" t="str">
        <f>VLOOKUP(J823,'[7]Phan ca&amp; Ngay BDhoc'!$B$4:$G$94,6,0)</f>
        <v>20/8/2018</v>
      </c>
      <c r="P823" s="643">
        <f>VLOOKUP(C823,[6]K11!$B$3:$J$1202,9,0)</f>
        <v>0</v>
      </c>
      <c r="Q823" s="566"/>
      <c r="R823" s="558">
        <v>818</v>
      </c>
    </row>
    <row r="824" spans="1:20" ht="26.25" customHeight="1" x14ac:dyDescent="0.2">
      <c r="A824" s="639">
        <v>547</v>
      </c>
      <c r="B824" s="631" t="str">
        <f t="shared" si="12"/>
        <v>11.51003105.15</v>
      </c>
      <c r="C824" s="638" t="s">
        <v>1323</v>
      </c>
      <c r="D824" s="631" t="str">
        <f>VLOOKUP(E824,[5]QuyetdinhPCGD!$B$6:$C$1417,2,0)</f>
        <v>1003105</v>
      </c>
      <c r="E824" s="691" t="s">
        <v>1309</v>
      </c>
      <c r="F824" s="636" t="s">
        <v>65</v>
      </c>
      <c r="G824" s="636" t="s">
        <v>12</v>
      </c>
      <c r="H824" s="635" t="s">
        <v>293</v>
      </c>
      <c r="I824" s="634"/>
      <c r="J824" s="647" t="s">
        <v>126</v>
      </c>
      <c r="K824" s="647"/>
      <c r="L824" s="646" t="s">
        <v>848</v>
      </c>
      <c r="M824" s="645" t="s">
        <v>353</v>
      </c>
      <c r="N824" s="644" t="str">
        <f>VLOOKUP(C824,[6]K11!$B$3:$K$1202,10,0)</f>
        <v>Không mở</v>
      </c>
      <c r="O824" s="631" t="str">
        <f>VLOOKUP(J824,'[7]Phan ca&amp; Ngay BDhoc'!$B$4:$G$94,6,0)</f>
        <v>20/8/2018</v>
      </c>
      <c r="P824" s="643">
        <f>VLOOKUP(C824,[6]K11!$B$3:$J$1202,9,0)</f>
        <v>0</v>
      </c>
      <c r="Q824" s="566"/>
      <c r="R824" s="558">
        <v>819</v>
      </c>
    </row>
    <row r="825" spans="1:20" ht="26.25" customHeight="1" x14ac:dyDescent="0.2">
      <c r="A825" s="639">
        <v>548</v>
      </c>
      <c r="B825" s="631" t="str">
        <f t="shared" si="12"/>
        <v>11.50803136.05</v>
      </c>
      <c r="C825" s="638" t="s">
        <v>2088</v>
      </c>
      <c r="D825" s="631" t="str">
        <f>VLOOKUP(E825,[5]QuyetdinhPCGD!$B$6:$C$1417,2,0)</f>
        <v>0803136</v>
      </c>
      <c r="E825" s="659" t="s">
        <v>2084</v>
      </c>
      <c r="F825" s="636" t="s">
        <v>178</v>
      </c>
      <c r="G825" s="636" t="s">
        <v>8</v>
      </c>
      <c r="H825" s="635" t="s">
        <v>832</v>
      </c>
      <c r="I825" s="658"/>
      <c r="J825" s="647" t="s">
        <v>126</v>
      </c>
      <c r="K825" s="647"/>
      <c r="L825" s="643" t="s">
        <v>274</v>
      </c>
      <c r="M825" s="645" t="s">
        <v>112</v>
      </c>
      <c r="N825" s="651" t="str">
        <f>VLOOKUP(C825,[6]K11!$B$3:$K$1202,10,0)</f>
        <v>Mở</v>
      </c>
      <c r="O825" s="631" t="str">
        <f>VLOOKUP(J825,'[7]Phan ca&amp; Ngay BDhoc'!$B$4:$G$94,6,0)</f>
        <v>20/8/2018</v>
      </c>
      <c r="P825" s="643">
        <f>VLOOKUP(C825,[6]K11!$B$3:$J$1202,9,0)</f>
        <v>50</v>
      </c>
      <c r="Q825" s="566"/>
      <c r="R825" s="558">
        <v>820</v>
      </c>
      <c r="S825" s="558" t="s">
        <v>4627</v>
      </c>
      <c r="T825" s="657"/>
    </row>
    <row r="826" spans="1:20" ht="26.25" customHeight="1" x14ac:dyDescent="0.2">
      <c r="A826" s="639">
        <v>549</v>
      </c>
      <c r="B826" s="631" t="str">
        <f t="shared" si="12"/>
        <v>11.51003101.16</v>
      </c>
      <c r="C826" s="638" t="s">
        <v>853</v>
      </c>
      <c r="D826" s="631" t="str">
        <f>VLOOKUP(E826,[5]QuyetdinhPCGD!$B$6:$C$1417,2,0)</f>
        <v>1003101</v>
      </c>
      <c r="E826" s="684" t="s">
        <v>834</v>
      </c>
      <c r="F826" s="636" t="s">
        <v>71</v>
      </c>
      <c r="G826" s="636" t="s">
        <v>12</v>
      </c>
      <c r="H826" s="635" t="s">
        <v>847</v>
      </c>
      <c r="I826" s="634"/>
      <c r="J826" s="647" t="s">
        <v>127</v>
      </c>
      <c r="K826" s="647"/>
      <c r="L826" s="646" t="s">
        <v>848</v>
      </c>
      <c r="M826" s="645" t="s">
        <v>355</v>
      </c>
      <c r="N826" s="644" t="str">
        <f>VLOOKUP(C826,[6]K11!$B$3:$K$1202,10,0)</f>
        <v>Không mở</v>
      </c>
      <c r="O826" s="631" t="str">
        <f>VLOOKUP(J826,'[7]Phan ca&amp; Ngay BDhoc'!$B$4:$G$94,6,0)</f>
        <v>20/8/2018</v>
      </c>
      <c r="P826" s="643">
        <f>VLOOKUP(C826,[6]K11!$B$3:$J$1202,9,0)</f>
        <v>0</v>
      </c>
      <c r="Q826" s="566"/>
      <c r="R826" s="558">
        <v>821</v>
      </c>
    </row>
    <row r="827" spans="1:20" ht="26.25" customHeight="1" x14ac:dyDescent="0.2">
      <c r="A827" s="639">
        <v>550</v>
      </c>
      <c r="B827" s="631" t="str">
        <f t="shared" si="12"/>
        <v>11.51003103.16</v>
      </c>
      <c r="C827" s="638" t="s">
        <v>1173</v>
      </c>
      <c r="D827" s="631" t="str">
        <f>VLOOKUP(E827,[5]QuyetdinhPCGD!$B$6:$C$1417,2,0)</f>
        <v>1003103</v>
      </c>
      <c r="E827" s="691" t="s">
        <v>1158</v>
      </c>
      <c r="F827" s="636" t="s">
        <v>71</v>
      </c>
      <c r="G827" s="636" t="s">
        <v>12</v>
      </c>
      <c r="H827" s="635" t="s">
        <v>293</v>
      </c>
      <c r="I827" s="634"/>
      <c r="J827" s="647" t="s">
        <v>127</v>
      </c>
      <c r="K827" s="647"/>
      <c r="L827" s="646" t="s">
        <v>848</v>
      </c>
      <c r="M827" s="645" t="s">
        <v>355</v>
      </c>
      <c r="N827" s="644" t="str">
        <f>VLOOKUP(C827,[6]K11!$B$3:$K$1202,10,0)</f>
        <v>Không mở</v>
      </c>
      <c r="O827" s="631" t="str">
        <f>VLOOKUP(J827,'[7]Phan ca&amp; Ngay BDhoc'!$B$4:$G$94,6,0)</f>
        <v>20/8/2018</v>
      </c>
      <c r="P827" s="643">
        <f>VLOOKUP(C827,[6]K11!$B$3:$J$1202,9,0)</f>
        <v>0</v>
      </c>
      <c r="Q827" s="566"/>
      <c r="R827" s="558">
        <v>822</v>
      </c>
    </row>
    <row r="828" spans="1:20" ht="26.25" customHeight="1" x14ac:dyDescent="0.2">
      <c r="A828" s="639">
        <v>551</v>
      </c>
      <c r="B828" s="631" t="str">
        <f t="shared" si="12"/>
        <v>11.51003105.16</v>
      </c>
      <c r="C828" s="638" t="s">
        <v>1324</v>
      </c>
      <c r="D828" s="631" t="str">
        <f>VLOOKUP(E828,[5]QuyetdinhPCGD!$B$6:$C$1417,2,0)</f>
        <v>1003105</v>
      </c>
      <c r="E828" s="691" t="s">
        <v>1309</v>
      </c>
      <c r="F828" s="636" t="s">
        <v>71</v>
      </c>
      <c r="G828" s="636" t="s">
        <v>12</v>
      </c>
      <c r="H828" s="635" t="s">
        <v>293</v>
      </c>
      <c r="I828" s="634"/>
      <c r="J828" s="647" t="s">
        <v>127</v>
      </c>
      <c r="K828" s="647"/>
      <c r="L828" s="646" t="s">
        <v>848</v>
      </c>
      <c r="M828" s="645" t="s">
        <v>355</v>
      </c>
      <c r="N828" s="644" t="str">
        <f>VLOOKUP(C828,[6]K11!$B$3:$K$1202,10,0)</f>
        <v>Không mở</v>
      </c>
      <c r="O828" s="631" t="str">
        <f>VLOOKUP(J828,'[7]Phan ca&amp; Ngay BDhoc'!$B$4:$G$94,6,0)</f>
        <v>20/8/2018</v>
      </c>
      <c r="P828" s="643">
        <f>VLOOKUP(C828,[6]K11!$B$3:$J$1202,9,0)</f>
        <v>8</v>
      </c>
      <c r="Q828" s="566"/>
      <c r="R828" s="558">
        <v>823</v>
      </c>
    </row>
    <row r="829" spans="1:20" ht="26.25" customHeight="1" x14ac:dyDescent="0.2">
      <c r="A829" s="639">
        <v>552</v>
      </c>
      <c r="B829" s="631" t="str">
        <f t="shared" si="12"/>
        <v>11.50803136.06</v>
      </c>
      <c r="C829" s="638" t="s">
        <v>2089</v>
      </c>
      <c r="D829" s="631" t="str">
        <f>VLOOKUP(E829,[5]QuyetdinhPCGD!$B$6:$C$1417,2,0)</f>
        <v>0803136</v>
      </c>
      <c r="E829" s="659" t="s">
        <v>2084</v>
      </c>
      <c r="F829" s="636" t="s">
        <v>173</v>
      </c>
      <c r="G829" s="636" t="s">
        <v>8</v>
      </c>
      <c r="H829" s="635" t="s">
        <v>832</v>
      </c>
      <c r="I829" s="658"/>
      <c r="J829" s="647" t="s">
        <v>127</v>
      </c>
      <c r="K829" s="647"/>
      <c r="L829" s="643" t="s">
        <v>274</v>
      </c>
      <c r="M829" s="645" t="s">
        <v>115</v>
      </c>
      <c r="N829" s="651" t="str">
        <f>VLOOKUP(C829,[6]K11!$B$3:$K$1202,10,0)</f>
        <v>Mở</v>
      </c>
      <c r="O829" s="631" t="str">
        <f>VLOOKUP(J829,'[7]Phan ca&amp; Ngay BDhoc'!$B$4:$G$94,6,0)</f>
        <v>20/8/2018</v>
      </c>
      <c r="P829" s="643">
        <f>VLOOKUP(C829,[6]K11!$B$3:$J$1202,9,0)</f>
        <v>59</v>
      </c>
      <c r="Q829" s="566"/>
      <c r="R829" s="558">
        <v>824</v>
      </c>
      <c r="S829" s="558" t="s">
        <v>2472</v>
      </c>
    </row>
    <row r="830" spans="1:20" ht="26.25" customHeight="1" x14ac:dyDescent="0.2">
      <c r="A830" s="639">
        <v>553</v>
      </c>
      <c r="B830" s="631" t="str">
        <f t="shared" si="12"/>
        <v>11.51003101.17</v>
      </c>
      <c r="C830" s="638" t="s">
        <v>854</v>
      </c>
      <c r="D830" s="631" t="str">
        <f>VLOOKUP(E830,[5]QuyetdinhPCGD!$B$6:$C$1417,2,0)</f>
        <v>1003101</v>
      </c>
      <c r="E830" s="684" t="s">
        <v>834</v>
      </c>
      <c r="F830" s="636" t="s">
        <v>166</v>
      </c>
      <c r="G830" s="636" t="s">
        <v>10</v>
      </c>
      <c r="H830" s="635" t="s">
        <v>855</v>
      </c>
      <c r="I830" s="634"/>
      <c r="J830" s="647" t="s">
        <v>128</v>
      </c>
      <c r="K830" s="647"/>
      <c r="L830" s="646" t="s">
        <v>848</v>
      </c>
      <c r="M830" s="645" t="s">
        <v>358</v>
      </c>
      <c r="N830" s="644" t="str">
        <f>VLOOKUP(C830,[6]K11!$B$3:$K$1202,10,0)</f>
        <v>Không mở</v>
      </c>
      <c r="O830" s="631" t="str">
        <f>VLOOKUP(J830,'[7]Phan ca&amp; Ngay BDhoc'!$B$4:$G$94,6,0)</f>
        <v>20/8/2018</v>
      </c>
      <c r="P830" s="643">
        <f>VLOOKUP(C830,[6]K11!$B$3:$J$1202,9,0)</f>
        <v>1</v>
      </c>
      <c r="Q830" s="566"/>
      <c r="R830" s="558">
        <v>825</v>
      </c>
    </row>
    <row r="831" spans="1:20" ht="26.25" customHeight="1" x14ac:dyDescent="0.2">
      <c r="A831" s="639">
        <v>554</v>
      </c>
      <c r="B831" s="631" t="str">
        <f t="shared" si="12"/>
        <v>11.51003103.17</v>
      </c>
      <c r="C831" s="638" t="s">
        <v>1174</v>
      </c>
      <c r="D831" s="631" t="str">
        <f>VLOOKUP(E831,[5]QuyetdinhPCGD!$B$6:$C$1417,2,0)</f>
        <v>1003103</v>
      </c>
      <c r="E831" s="691" t="s">
        <v>1158</v>
      </c>
      <c r="F831" s="636" t="s">
        <v>166</v>
      </c>
      <c r="G831" s="636" t="s">
        <v>10</v>
      </c>
      <c r="H831" s="635" t="s">
        <v>293</v>
      </c>
      <c r="I831" s="634"/>
      <c r="J831" s="647" t="s">
        <v>128</v>
      </c>
      <c r="K831" s="647"/>
      <c r="L831" s="646" t="s">
        <v>848</v>
      </c>
      <c r="M831" s="645" t="s">
        <v>358</v>
      </c>
      <c r="N831" s="644" t="str">
        <f>VLOOKUP(C831,[6]K11!$B$3:$K$1202,10,0)</f>
        <v>Không mở</v>
      </c>
      <c r="O831" s="631" t="str">
        <f>VLOOKUP(J831,'[7]Phan ca&amp; Ngay BDhoc'!$B$4:$G$94,6,0)</f>
        <v>20/8/2018</v>
      </c>
      <c r="P831" s="643">
        <f>VLOOKUP(C831,[6]K11!$B$3:$J$1202,9,0)</f>
        <v>0</v>
      </c>
      <c r="Q831" s="566"/>
      <c r="R831" s="558">
        <v>826</v>
      </c>
    </row>
    <row r="832" spans="1:20" ht="26.25" customHeight="1" x14ac:dyDescent="0.2">
      <c r="A832" s="639">
        <v>555</v>
      </c>
      <c r="B832" s="631" t="str">
        <f t="shared" si="12"/>
        <v>11.51003105.17</v>
      </c>
      <c r="C832" s="638" t="s">
        <v>1325</v>
      </c>
      <c r="D832" s="631" t="str">
        <f>VLOOKUP(E832,[5]QuyetdinhPCGD!$B$6:$C$1417,2,0)</f>
        <v>1003105</v>
      </c>
      <c r="E832" s="691" t="s">
        <v>1309</v>
      </c>
      <c r="F832" s="636" t="s">
        <v>166</v>
      </c>
      <c r="G832" s="636" t="s">
        <v>10</v>
      </c>
      <c r="H832" s="635" t="s">
        <v>293</v>
      </c>
      <c r="I832" s="634"/>
      <c r="J832" s="647" t="s">
        <v>128</v>
      </c>
      <c r="K832" s="647"/>
      <c r="L832" s="646" t="s">
        <v>848</v>
      </c>
      <c r="M832" s="645" t="s">
        <v>358</v>
      </c>
      <c r="N832" s="644" t="str">
        <f>VLOOKUP(C832,[6]K11!$B$3:$K$1202,10,0)</f>
        <v>Không mở</v>
      </c>
      <c r="O832" s="631" t="str">
        <f>VLOOKUP(J832,'[7]Phan ca&amp; Ngay BDhoc'!$B$4:$G$94,6,0)</f>
        <v>20/8/2018</v>
      </c>
      <c r="P832" s="643">
        <f>VLOOKUP(C832,[6]K11!$B$3:$J$1202,9,0)</f>
        <v>8</v>
      </c>
      <c r="Q832" s="566"/>
      <c r="R832" s="558">
        <v>827</v>
      </c>
    </row>
    <row r="833" spans="1:19" ht="26.25" customHeight="1" x14ac:dyDescent="0.2">
      <c r="A833" s="639">
        <v>556</v>
      </c>
      <c r="B833" s="631" t="str">
        <f t="shared" si="12"/>
        <v>11.50803136.07</v>
      </c>
      <c r="C833" s="638" t="s">
        <v>2090</v>
      </c>
      <c r="D833" s="631" t="str">
        <f>VLOOKUP(E833,[5]QuyetdinhPCGD!$B$6:$C$1417,2,0)</f>
        <v>0803136</v>
      </c>
      <c r="E833" s="659" t="s">
        <v>2084</v>
      </c>
      <c r="F833" s="636" t="s">
        <v>178</v>
      </c>
      <c r="G833" s="636" t="s">
        <v>13</v>
      </c>
      <c r="H833" s="635" t="s">
        <v>855</v>
      </c>
      <c r="I833" s="634"/>
      <c r="J833" s="647" t="s">
        <v>128</v>
      </c>
      <c r="K833" s="647"/>
      <c r="L833" s="643" t="s">
        <v>274</v>
      </c>
      <c r="M833" s="645" t="s">
        <v>117</v>
      </c>
      <c r="N833" s="644" t="str">
        <f>VLOOKUP(C833,[6]K11!$B$3:$K$1202,10,0)</f>
        <v>Không mở</v>
      </c>
      <c r="O833" s="631" t="str">
        <f>VLOOKUP(J833,'[7]Phan ca&amp; Ngay BDhoc'!$B$4:$G$94,6,0)</f>
        <v>20/8/2018</v>
      </c>
      <c r="P833" s="643">
        <f>VLOOKUP(C833,[6]K11!$B$3:$J$1202,9,0)</f>
        <v>12</v>
      </c>
      <c r="Q833" s="566"/>
      <c r="R833" s="558">
        <v>828</v>
      </c>
    </row>
    <row r="834" spans="1:19" ht="26.25" customHeight="1" x14ac:dyDescent="0.2">
      <c r="A834" s="639">
        <v>557</v>
      </c>
      <c r="B834" s="631" t="str">
        <f t="shared" si="12"/>
        <v>11.51003101.18</v>
      </c>
      <c r="C834" s="638" t="s">
        <v>856</v>
      </c>
      <c r="D834" s="631" t="str">
        <f>VLOOKUP(E834,[5]QuyetdinhPCGD!$B$6:$C$1417,2,0)</f>
        <v>1003101</v>
      </c>
      <c r="E834" s="684" t="s">
        <v>834</v>
      </c>
      <c r="F834" s="636" t="s">
        <v>94</v>
      </c>
      <c r="G834" s="636" t="s">
        <v>10</v>
      </c>
      <c r="H834" s="635" t="s">
        <v>855</v>
      </c>
      <c r="I834" s="634"/>
      <c r="J834" s="647" t="s">
        <v>645</v>
      </c>
      <c r="K834" s="647"/>
      <c r="L834" s="646" t="s">
        <v>848</v>
      </c>
      <c r="M834" s="645" t="s">
        <v>360</v>
      </c>
      <c r="N834" s="644" t="str">
        <f>VLOOKUP(C834,[6]K11!$B$3:$K$1202,10,0)</f>
        <v>Không mở</v>
      </c>
      <c r="O834" s="631" t="str">
        <f>VLOOKUP(J834,'[7]Phan ca&amp; Ngay BDhoc'!$B$4:$G$94,6,0)</f>
        <v>20/8/2018</v>
      </c>
      <c r="P834" s="643">
        <f>VLOOKUP(C834,[6]K11!$B$3:$J$1202,9,0)</f>
        <v>0</v>
      </c>
      <c r="Q834" s="566"/>
      <c r="R834" s="558">
        <v>829</v>
      </c>
    </row>
    <row r="835" spans="1:19" ht="26.25" customHeight="1" x14ac:dyDescent="0.2">
      <c r="A835" s="639">
        <v>558</v>
      </c>
      <c r="B835" s="631" t="str">
        <f t="shared" si="12"/>
        <v>11.51003103.18</v>
      </c>
      <c r="C835" s="638" t="s">
        <v>1175</v>
      </c>
      <c r="D835" s="631" t="str">
        <f>VLOOKUP(E835,[5]QuyetdinhPCGD!$B$6:$C$1417,2,0)</f>
        <v>1003103</v>
      </c>
      <c r="E835" s="691" t="s">
        <v>1158</v>
      </c>
      <c r="F835" s="636" t="s">
        <v>94</v>
      </c>
      <c r="G835" s="636" t="s">
        <v>10</v>
      </c>
      <c r="H835" s="635" t="s">
        <v>293</v>
      </c>
      <c r="I835" s="634"/>
      <c r="J835" s="647" t="s">
        <v>645</v>
      </c>
      <c r="K835" s="647"/>
      <c r="L835" s="646" t="s">
        <v>848</v>
      </c>
      <c r="M835" s="645" t="s">
        <v>360</v>
      </c>
      <c r="N835" s="644" t="str">
        <f>VLOOKUP(C835,[6]K11!$B$3:$K$1202,10,0)</f>
        <v>Không mở</v>
      </c>
      <c r="O835" s="631" t="str">
        <f>VLOOKUP(J835,'[7]Phan ca&amp; Ngay BDhoc'!$B$4:$G$94,6,0)</f>
        <v>20/8/2018</v>
      </c>
      <c r="P835" s="643">
        <f>VLOOKUP(C835,[6]K11!$B$3:$J$1202,9,0)</f>
        <v>0</v>
      </c>
      <c r="Q835" s="566"/>
      <c r="R835" s="558">
        <v>830</v>
      </c>
    </row>
    <row r="836" spans="1:19" ht="26.25" customHeight="1" x14ac:dyDescent="0.2">
      <c r="A836" s="639">
        <v>559</v>
      </c>
      <c r="B836" s="631" t="str">
        <f t="shared" si="12"/>
        <v>11.51003105.18</v>
      </c>
      <c r="C836" s="638" t="s">
        <v>1326</v>
      </c>
      <c r="D836" s="631" t="str">
        <f>VLOOKUP(E836,[5]QuyetdinhPCGD!$B$6:$C$1417,2,0)</f>
        <v>1003105</v>
      </c>
      <c r="E836" s="691" t="s">
        <v>1309</v>
      </c>
      <c r="F836" s="636" t="s">
        <v>94</v>
      </c>
      <c r="G836" s="636" t="s">
        <v>10</v>
      </c>
      <c r="H836" s="635" t="s">
        <v>293</v>
      </c>
      <c r="I836" s="634"/>
      <c r="J836" s="647" t="s">
        <v>645</v>
      </c>
      <c r="K836" s="647"/>
      <c r="L836" s="646" t="s">
        <v>848</v>
      </c>
      <c r="M836" s="645" t="s">
        <v>360</v>
      </c>
      <c r="N836" s="644" t="str">
        <f>VLOOKUP(C836,[6]K11!$B$3:$K$1202,10,0)</f>
        <v>Không mở</v>
      </c>
      <c r="O836" s="631" t="str">
        <f>VLOOKUP(J836,'[7]Phan ca&amp; Ngay BDhoc'!$B$4:$G$94,6,0)</f>
        <v>20/8/2018</v>
      </c>
      <c r="P836" s="643">
        <f>VLOOKUP(C836,[6]K11!$B$3:$J$1202,9,0)</f>
        <v>9</v>
      </c>
      <c r="Q836" s="566"/>
      <c r="R836" s="558">
        <v>831</v>
      </c>
    </row>
    <row r="837" spans="1:19" ht="26.25" customHeight="1" x14ac:dyDescent="0.2">
      <c r="A837" s="639">
        <v>560</v>
      </c>
      <c r="B837" s="631" t="str">
        <f t="shared" si="12"/>
        <v>11.50803136.08</v>
      </c>
      <c r="C837" s="638" t="s">
        <v>2091</v>
      </c>
      <c r="D837" s="631" t="str">
        <f>VLOOKUP(E837,[5]QuyetdinhPCGD!$B$6:$C$1417,2,0)</f>
        <v>0803136</v>
      </c>
      <c r="E837" s="659" t="s">
        <v>2084</v>
      </c>
      <c r="F837" s="636" t="s">
        <v>173</v>
      </c>
      <c r="G837" s="636" t="s">
        <v>13</v>
      </c>
      <c r="H837" s="635" t="s">
        <v>855</v>
      </c>
      <c r="I837" s="634"/>
      <c r="J837" s="647" t="s">
        <v>645</v>
      </c>
      <c r="K837" s="647"/>
      <c r="L837" s="643" t="s">
        <v>274</v>
      </c>
      <c r="M837" s="645" t="s">
        <v>119</v>
      </c>
      <c r="N837" s="644" t="str">
        <f>VLOOKUP(C837,[6]K11!$B$3:$K$1202,10,0)</f>
        <v>Không mở</v>
      </c>
      <c r="O837" s="631" t="str">
        <f>VLOOKUP(J837,'[7]Phan ca&amp; Ngay BDhoc'!$B$4:$G$94,6,0)</f>
        <v>20/8/2018</v>
      </c>
      <c r="P837" s="643">
        <f>VLOOKUP(C837,[6]K11!$B$3:$J$1202,9,0)</f>
        <v>5</v>
      </c>
      <c r="Q837" s="566"/>
      <c r="R837" s="558">
        <v>832</v>
      </c>
    </row>
    <row r="838" spans="1:19" ht="26.25" customHeight="1" x14ac:dyDescent="0.2">
      <c r="A838" s="639">
        <v>561</v>
      </c>
      <c r="B838" s="631" t="str">
        <f t="shared" si="12"/>
        <v>11.50803132.21</v>
      </c>
      <c r="C838" s="638" t="s">
        <v>1555</v>
      </c>
      <c r="D838" s="631" t="str">
        <f>VLOOKUP(E838,[5]QuyetdinhPCGD!$B$6:$C$1417,2,0)</f>
        <v>0803132</v>
      </c>
      <c r="E838" s="690" t="s">
        <v>1534</v>
      </c>
      <c r="F838" s="636" t="s">
        <v>138</v>
      </c>
      <c r="G838" s="636" t="s">
        <v>8</v>
      </c>
      <c r="H838" s="635" t="s">
        <v>621</v>
      </c>
      <c r="I838" s="634"/>
      <c r="J838" s="647" t="s">
        <v>677</v>
      </c>
      <c r="K838" s="647"/>
      <c r="L838" s="646" t="s">
        <v>791</v>
      </c>
      <c r="M838" s="645" t="s">
        <v>368</v>
      </c>
      <c r="N838" s="644" t="str">
        <f>VLOOKUP(C838,[6]K11!$B$3:$K$1202,10,0)</f>
        <v>Không mở</v>
      </c>
      <c r="O838" s="631" t="s">
        <v>2249</v>
      </c>
      <c r="P838" s="643">
        <f>VLOOKUP(C838,[6]K11!$B$3:$J$1202,9,0)</f>
        <v>0</v>
      </c>
      <c r="Q838" s="566"/>
      <c r="R838" s="558">
        <v>833</v>
      </c>
    </row>
    <row r="839" spans="1:19" ht="26.25" customHeight="1" x14ac:dyDescent="0.2">
      <c r="A839" s="639">
        <v>562</v>
      </c>
      <c r="B839" s="631" t="str">
        <f t="shared" si="12"/>
        <v>11.50803132.22</v>
      </c>
      <c r="C839" s="638" t="s">
        <v>1556</v>
      </c>
      <c r="D839" s="631" t="str">
        <f>VLOOKUP(E839,[5]QuyetdinhPCGD!$B$6:$C$1417,2,0)</f>
        <v>0803132</v>
      </c>
      <c r="E839" s="690" t="s">
        <v>1534</v>
      </c>
      <c r="F839" s="636" t="s">
        <v>138</v>
      </c>
      <c r="G839" s="636" t="s">
        <v>10</v>
      </c>
      <c r="H839" s="635" t="s">
        <v>621</v>
      </c>
      <c r="I839" s="634"/>
      <c r="J839" s="647" t="s">
        <v>677</v>
      </c>
      <c r="K839" s="647"/>
      <c r="L839" s="646" t="s">
        <v>791</v>
      </c>
      <c r="M839" s="645" t="s">
        <v>370</v>
      </c>
      <c r="N839" s="651" t="str">
        <f>VLOOKUP(C839,[6]K11!$B$3:$K$1202,10,0)</f>
        <v>Mở</v>
      </c>
      <c r="O839" s="631" t="s">
        <v>2249</v>
      </c>
      <c r="P839" s="643">
        <f>VLOOKUP(C839,[6]K11!$B$3:$J$1202,9,0)</f>
        <v>25</v>
      </c>
      <c r="Q839" s="566"/>
      <c r="R839" s="558">
        <v>834</v>
      </c>
      <c r="S839" s="558" t="s">
        <v>2472</v>
      </c>
    </row>
    <row r="840" spans="1:19" ht="26.25" customHeight="1" x14ac:dyDescent="0.2">
      <c r="A840" s="639">
        <v>563</v>
      </c>
      <c r="B840" s="631" t="str">
        <f t="shared" si="12"/>
        <v>11.50803132.23</v>
      </c>
      <c r="C840" s="638" t="s">
        <v>1557</v>
      </c>
      <c r="D840" s="631" t="str">
        <f>VLOOKUP(E840,[5]QuyetdinhPCGD!$B$6:$C$1417,2,0)</f>
        <v>0803132</v>
      </c>
      <c r="E840" s="690" t="s">
        <v>1534</v>
      </c>
      <c r="F840" s="662" t="s">
        <v>311</v>
      </c>
      <c r="G840" s="636" t="s">
        <v>11</v>
      </c>
      <c r="H840" s="635" t="s">
        <v>621</v>
      </c>
      <c r="I840" s="634"/>
      <c r="J840" s="647" t="s">
        <v>677</v>
      </c>
      <c r="K840" s="647"/>
      <c r="L840" s="646" t="s">
        <v>791</v>
      </c>
      <c r="M840" s="645" t="s">
        <v>373</v>
      </c>
      <c r="N840" s="644" t="str">
        <f>VLOOKUP(C840,[6]K11!$B$3:$K$1202,10,0)</f>
        <v>Không mở</v>
      </c>
      <c r="O840" s="631" t="s">
        <v>2249</v>
      </c>
      <c r="P840" s="643">
        <f>VLOOKUP(C840,[6]K11!$B$3:$J$1202,9,0)</f>
        <v>0</v>
      </c>
      <c r="Q840" s="566"/>
      <c r="R840" s="558">
        <v>835</v>
      </c>
    </row>
    <row r="841" spans="1:19" ht="26.25" customHeight="1" x14ac:dyDescent="0.2">
      <c r="A841" s="639">
        <v>564</v>
      </c>
      <c r="B841" s="631" t="str">
        <f t="shared" si="12"/>
        <v>11.50803132.24</v>
      </c>
      <c r="C841" s="638" t="s">
        <v>1558</v>
      </c>
      <c r="D841" s="631" t="str">
        <f>VLOOKUP(E841,[5]QuyetdinhPCGD!$B$6:$C$1417,2,0)</f>
        <v>0803132</v>
      </c>
      <c r="E841" s="690" t="s">
        <v>1534</v>
      </c>
      <c r="F841" s="636" t="s">
        <v>142</v>
      </c>
      <c r="G841" s="636" t="s">
        <v>9</v>
      </c>
      <c r="H841" s="635" t="s">
        <v>621</v>
      </c>
      <c r="I841" s="634"/>
      <c r="J841" s="647" t="s">
        <v>677</v>
      </c>
      <c r="K841" s="647"/>
      <c r="L841" s="646" t="s">
        <v>791</v>
      </c>
      <c r="M841" s="645" t="s">
        <v>381</v>
      </c>
      <c r="N841" s="644" t="str">
        <f>VLOOKUP(C841,[6]K11!$B$3:$K$1202,10,0)</f>
        <v>Không mở</v>
      </c>
      <c r="O841" s="631" t="s">
        <v>2249</v>
      </c>
      <c r="P841" s="643">
        <f>VLOOKUP(C841,[6]K11!$B$3:$J$1202,9,0)</f>
        <v>0</v>
      </c>
      <c r="Q841" s="566"/>
      <c r="R841" s="558">
        <v>836</v>
      </c>
    </row>
    <row r="842" spans="1:19" ht="26.25" customHeight="1" x14ac:dyDescent="0.2">
      <c r="A842" s="639">
        <v>565</v>
      </c>
      <c r="B842" s="631" t="str">
        <f t="shared" si="12"/>
        <v>11.50803132.25</v>
      </c>
      <c r="C842" s="638" t="s">
        <v>1559</v>
      </c>
      <c r="D842" s="631" t="str">
        <f>VLOOKUP(E842,[5]QuyetdinhPCGD!$B$6:$C$1417,2,0)</f>
        <v>0803132</v>
      </c>
      <c r="E842" s="690" t="s">
        <v>1534</v>
      </c>
      <c r="F842" s="636" t="s">
        <v>138</v>
      </c>
      <c r="G842" s="636" t="s">
        <v>9</v>
      </c>
      <c r="H842" s="635" t="s">
        <v>621</v>
      </c>
      <c r="I842" s="634"/>
      <c r="J842" s="647" t="s">
        <v>677</v>
      </c>
      <c r="K842" s="647"/>
      <c r="L842" s="646" t="s">
        <v>791</v>
      </c>
      <c r="M842" s="645" t="s">
        <v>433</v>
      </c>
      <c r="N842" s="644" t="str">
        <f>VLOOKUP(C842,[6]K11!$B$3:$K$1202,10,0)</f>
        <v>Không mở</v>
      </c>
      <c r="O842" s="631" t="s">
        <v>2249</v>
      </c>
      <c r="P842" s="643">
        <f>VLOOKUP(C842,[6]K11!$B$3:$J$1202,9,0)</f>
        <v>7</v>
      </c>
      <c r="Q842" s="566"/>
      <c r="R842" s="558">
        <v>837</v>
      </c>
    </row>
    <row r="843" spans="1:19" ht="26.25" customHeight="1" x14ac:dyDescent="0.2">
      <c r="A843" s="639">
        <v>566</v>
      </c>
      <c r="B843" s="631" t="str">
        <f t="shared" ref="B843:B906" si="13">CONCATENATE("11.5",D843,".",M843)</f>
        <v>11.50803132.26</v>
      </c>
      <c r="C843" s="638" t="s">
        <v>1560</v>
      </c>
      <c r="D843" s="631" t="str">
        <f>VLOOKUP(E843,[5]QuyetdinhPCGD!$B$6:$C$1417,2,0)</f>
        <v>0803132</v>
      </c>
      <c r="E843" s="690" t="s">
        <v>1534</v>
      </c>
      <c r="F843" s="662" t="s">
        <v>311</v>
      </c>
      <c r="G843" s="636" t="s">
        <v>9</v>
      </c>
      <c r="H843" s="635" t="s">
        <v>621</v>
      </c>
      <c r="I843" s="634"/>
      <c r="J843" s="647" t="s">
        <v>677</v>
      </c>
      <c r="K843" s="647"/>
      <c r="L843" s="646" t="s">
        <v>791</v>
      </c>
      <c r="M843" s="645" t="s">
        <v>434</v>
      </c>
      <c r="N843" s="644" t="str">
        <f>VLOOKUP(C843,[6]K11!$B$3:$K$1202,10,0)</f>
        <v>Không mở</v>
      </c>
      <c r="O843" s="631" t="s">
        <v>2249</v>
      </c>
      <c r="P843" s="643">
        <f>VLOOKUP(C843,[6]K11!$B$3:$J$1202,9,0)</f>
        <v>0</v>
      </c>
      <c r="Q843" s="566"/>
      <c r="R843" s="558">
        <v>838</v>
      </c>
    </row>
    <row r="844" spans="1:19" ht="26.25" customHeight="1" x14ac:dyDescent="0.2">
      <c r="A844" s="639">
        <v>567</v>
      </c>
      <c r="B844" s="631" t="str">
        <f t="shared" si="13"/>
        <v>11.50803132.27</v>
      </c>
      <c r="C844" s="638" t="s">
        <v>1561</v>
      </c>
      <c r="D844" s="631" t="str">
        <f>VLOOKUP(E844,[5]QuyetdinhPCGD!$B$6:$C$1417,2,0)</f>
        <v>0803132</v>
      </c>
      <c r="E844" s="690" t="s">
        <v>1534</v>
      </c>
      <c r="F844" s="636" t="s">
        <v>142</v>
      </c>
      <c r="G844" s="636" t="s">
        <v>12</v>
      </c>
      <c r="H844" s="635" t="s">
        <v>621</v>
      </c>
      <c r="I844" s="634"/>
      <c r="J844" s="647" t="s">
        <v>677</v>
      </c>
      <c r="K844" s="647"/>
      <c r="L844" s="646" t="s">
        <v>791</v>
      </c>
      <c r="M844" s="645" t="s">
        <v>498</v>
      </c>
      <c r="N844" s="644" t="str">
        <f>VLOOKUP(C844,[6]K11!$B$3:$K$1202,10,0)</f>
        <v>Không mở</v>
      </c>
      <c r="O844" s="631" t="s">
        <v>2249</v>
      </c>
      <c r="P844" s="643">
        <f>VLOOKUP(C844,[6]K11!$B$3:$J$1202,9,0)</f>
        <v>0</v>
      </c>
      <c r="Q844" s="566"/>
      <c r="R844" s="558">
        <v>839</v>
      </c>
    </row>
    <row r="845" spans="1:19" ht="26.25" customHeight="1" x14ac:dyDescent="0.2">
      <c r="A845" s="639">
        <v>568</v>
      </c>
      <c r="B845" s="631" t="str">
        <f t="shared" si="13"/>
        <v>11.50803132.28</v>
      </c>
      <c r="C845" s="638" t="s">
        <v>1562</v>
      </c>
      <c r="D845" s="631" t="str">
        <f>VLOOKUP(E845,[5]QuyetdinhPCGD!$B$6:$C$1417,2,0)</f>
        <v>0803132</v>
      </c>
      <c r="E845" s="690" t="s">
        <v>1534</v>
      </c>
      <c r="F845" s="636" t="s">
        <v>138</v>
      </c>
      <c r="G845" s="636" t="s">
        <v>12</v>
      </c>
      <c r="H845" s="635" t="s">
        <v>621</v>
      </c>
      <c r="I845" s="634"/>
      <c r="J845" s="647" t="s">
        <v>677</v>
      </c>
      <c r="K845" s="647"/>
      <c r="L845" s="646" t="s">
        <v>791</v>
      </c>
      <c r="M845" s="645" t="s">
        <v>503</v>
      </c>
      <c r="N845" s="644" t="str">
        <f>VLOOKUP(C845,[6]K11!$B$3:$K$1202,10,0)</f>
        <v>Không mở</v>
      </c>
      <c r="O845" s="631" t="s">
        <v>2249</v>
      </c>
      <c r="P845" s="643">
        <f>VLOOKUP(C845,[6]K11!$B$3:$J$1202,9,0)</f>
        <v>2</v>
      </c>
      <c r="Q845" s="566"/>
      <c r="R845" s="558">
        <v>840</v>
      </c>
    </row>
    <row r="846" spans="1:19" ht="26.25" customHeight="1" x14ac:dyDescent="0.2">
      <c r="A846" s="639">
        <v>569</v>
      </c>
      <c r="B846" s="631" t="str">
        <f t="shared" si="13"/>
        <v>11.50703178.21</v>
      </c>
      <c r="C846" s="638" t="s">
        <v>1634</v>
      </c>
      <c r="D846" s="631" t="str">
        <f>VLOOKUP(E846,[5]QuyetdinhPCGD!$B$6:$C$1417,2,0)</f>
        <v>0703178</v>
      </c>
      <c r="E846" s="689" t="s">
        <v>1614</v>
      </c>
      <c r="F846" s="636" t="s">
        <v>138</v>
      </c>
      <c r="G846" s="636" t="s">
        <v>8</v>
      </c>
      <c r="H846" s="635" t="s">
        <v>1565</v>
      </c>
      <c r="I846" s="634"/>
      <c r="J846" s="647" t="s">
        <v>677</v>
      </c>
      <c r="K846" s="647"/>
      <c r="L846" s="646" t="s">
        <v>791</v>
      </c>
      <c r="M846" s="645" t="s">
        <v>368</v>
      </c>
      <c r="N846" s="644" t="str">
        <f>VLOOKUP(C846,[6]K11!$B$3:$K$1202,10,0)</f>
        <v>Không mở</v>
      </c>
      <c r="O846" s="631" t="s">
        <v>2249</v>
      </c>
      <c r="P846" s="643">
        <f>VLOOKUP(C846,[6]K11!$B$3:$J$1202,9,0)</f>
        <v>0</v>
      </c>
      <c r="Q846" s="566"/>
      <c r="R846" s="558">
        <v>841</v>
      </c>
    </row>
    <row r="847" spans="1:19" ht="26.25" customHeight="1" x14ac:dyDescent="0.2">
      <c r="A847" s="639">
        <v>570</v>
      </c>
      <c r="B847" s="631" t="str">
        <f t="shared" si="13"/>
        <v>11.50703178.22</v>
      </c>
      <c r="C847" s="638" t="s">
        <v>1635</v>
      </c>
      <c r="D847" s="631" t="str">
        <f>VLOOKUP(E847,[5]QuyetdinhPCGD!$B$6:$C$1417,2,0)</f>
        <v>0703178</v>
      </c>
      <c r="E847" s="689" t="s">
        <v>1614</v>
      </c>
      <c r="F847" s="636" t="s">
        <v>138</v>
      </c>
      <c r="G847" s="636" t="s">
        <v>10</v>
      </c>
      <c r="H847" s="635" t="s">
        <v>1565</v>
      </c>
      <c r="I847" s="634"/>
      <c r="J847" s="647" t="s">
        <v>677</v>
      </c>
      <c r="K847" s="647"/>
      <c r="L847" s="646" t="s">
        <v>791</v>
      </c>
      <c r="M847" s="645" t="s">
        <v>370</v>
      </c>
      <c r="N847" s="644" t="str">
        <f>VLOOKUP(C847,[6]K11!$B$3:$K$1202,10,0)</f>
        <v>Không mở</v>
      </c>
      <c r="O847" s="631" t="s">
        <v>2249</v>
      </c>
      <c r="P847" s="643">
        <f>VLOOKUP(C847,[6]K11!$B$3:$J$1202,9,0)</f>
        <v>3</v>
      </c>
      <c r="Q847" s="566"/>
      <c r="R847" s="558">
        <v>842</v>
      </c>
    </row>
    <row r="848" spans="1:19" ht="26.25" customHeight="1" x14ac:dyDescent="0.2">
      <c r="A848" s="639">
        <v>571</v>
      </c>
      <c r="B848" s="631" t="str">
        <f t="shared" si="13"/>
        <v>11.50703178.23</v>
      </c>
      <c r="C848" s="638" t="s">
        <v>1636</v>
      </c>
      <c r="D848" s="631" t="str">
        <f>VLOOKUP(E848,[5]QuyetdinhPCGD!$B$6:$C$1417,2,0)</f>
        <v>0703178</v>
      </c>
      <c r="E848" s="689" t="s">
        <v>1614</v>
      </c>
      <c r="F848" s="662" t="s">
        <v>311</v>
      </c>
      <c r="G848" s="636" t="s">
        <v>11</v>
      </c>
      <c r="H848" s="635" t="s">
        <v>1565</v>
      </c>
      <c r="I848" s="634"/>
      <c r="J848" s="647" t="s">
        <v>677</v>
      </c>
      <c r="K848" s="647"/>
      <c r="L848" s="646" t="s">
        <v>791</v>
      </c>
      <c r="M848" s="645" t="s">
        <v>373</v>
      </c>
      <c r="N848" s="644" t="str">
        <f>VLOOKUP(C848,[6]K11!$B$3:$K$1202,10,0)</f>
        <v>Không mở</v>
      </c>
      <c r="O848" s="631" t="s">
        <v>2249</v>
      </c>
      <c r="P848" s="643">
        <f>VLOOKUP(C848,[6]K11!$B$3:$J$1202,9,0)</f>
        <v>0</v>
      </c>
      <c r="Q848" s="566"/>
      <c r="R848" s="558">
        <v>843</v>
      </c>
    </row>
    <row r="849" spans="1:20" ht="26.25" customHeight="1" x14ac:dyDescent="0.2">
      <c r="A849" s="639">
        <v>572</v>
      </c>
      <c r="B849" s="631" t="str">
        <f t="shared" si="13"/>
        <v>11.50703178.24</v>
      </c>
      <c r="C849" s="638" t="s">
        <v>1637</v>
      </c>
      <c r="D849" s="631" t="str">
        <f>VLOOKUP(E849,[5]QuyetdinhPCGD!$B$6:$C$1417,2,0)</f>
        <v>0703178</v>
      </c>
      <c r="E849" s="689" t="s">
        <v>1614</v>
      </c>
      <c r="F849" s="636" t="s">
        <v>142</v>
      </c>
      <c r="G849" s="636" t="s">
        <v>9</v>
      </c>
      <c r="H849" s="635" t="s">
        <v>1565</v>
      </c>
      <c r="I849" s="634"/>
      <c r="J849" s="647" t="s">
        <v>677</v>
      </c>
      <c r="K849" s="647"/>
      <c r="L849" s="646" t="s">
        <v>791</v>
      </c>
      <c r="M849" s="645" t="s">
        <v>381</v>
      </c>
      <c r="N849" s="644" t="str">
        <f>VLOOKUP(C849,[6]K11!$B$3:$K$1202,10,0)</f>
        <v>Không mở</v>
      </c>
      <c r="O849" s="631" t="s">
        <v>2249</v>
      </c>
      <c r="P849" s="643">
        <f>VLOOKUP(C849,[6]K11!$B$3:$J$1202,9,0)</f>
        <v>2</v>
      </c>
      <c r="Q849" s="566"/>
      <c r="R849" s="558">
        <v>844</v>
      </c>
    </row>
    <row r="850" spans="1:20" ht="26.25" customHeight="1" x14ac:dyDescent="0.2">
      <c r="A850" s="639">
        <v>573</v>
      </c>
      <c r="B850" s="631" t="str">
        <f t="shared" si="13"/>
        <v>11.50703178.25</v>
      </c>
      <c r="C850" s="638" t="s">
        <v>1638</v>
      </c>
      <c r="D850" s="631" t="str">
        <f>VLOOKUP(E850,[5]QuyetdinhPCGD!$B$6:$C$1417,2,0)</f>
        <v>0703178</v>
      </c>
      <c r="E850" s="689" t="s">
        <v>1614</v>
      </c>
      <c r="F850" s="636" t="s">
        <v>138</v>
      </c>
      <c r="G850" s="636" t="s">
        <v>9</v>
      </c>
      <c r="H850" s="635" t="s">
        <v>1565</v>
      </c>
      <c r="I850" s="634"/>
      <c r="J850" s="647" t="s">
        <v>677</v>
      </c>
      <c r="K850" s="647"/>
      <c r="L850" s="646" t="s">
        <v>791</v>
      </c>
      <c r="M850" s="645" t="s">
        <v>433</v>
      </c>
      <c r="N850" s="644" t="str">
        <f>VLOOKUP(C850,[6]K11!$B$3:$K$1202,10,0)</f>
        <v>Không mở</v>
      </c>
      <c r="O850" s="631" t="s">
        <v>2249</v>
      </c>
      <c r="P850" s="643">
        <f>VLOOKUP(C850,[6]K11!$B$3:$J$1202,9,0)</f>
        <v>0</v>
      </c>
      <c r="Q850" s="566"/>
      <c r="R850" s="558">
        <v>845</v>
      </c>
    </row>
    <row r="851" spans="1:20" ht="26.25" customHeight="1" x14ac:dyDescent="0.2">
      <c r="A851" s="639">
        <v>574</v>
      </c>
      <c r="B851" s="631" t="str">
        <f t="shared" si="13"/>
        <v>11.50703178.26</v>
      </c>
      <c r="C851" s="638" t="s">
        <v>1639</v>
      </c>
      <c r="D851" s="631" t="str">
        <f>VLOOKUP(E851,[5]QuyetdinhPCGD!$B$6:$C$1417,2,0)</f>
        <v>0703178</v>
      </c>
      <c r="E851" s="689" t="s">
        <v>1614</v>
      </c>
      <c r="F851" s="662" t="s">
        <v>311</v>
      </c>
      <c r="G851" s="636" t="s">
        <v>9</v>
      </c>
      <c r="H851" s="635" t="s">
        <v>1565</v>
      </c>
      <c r="I851" s="634"/>
      <c r="J851" s="647" t="s">
        <v>677</v>
      </c>
      <c r="K851" s="647"/>
      <c r="L851" s="646" t="s">
        <v>791</v>
      </c>
      <c r="M851" s="645" t="s">
        <v>434</v>
      </c>
      <c r="N851" s="644" t="str">
        <f>VLOOKUP(C851,[6]K11!$B$3:$K$1202,10,0)</f>
        <v>Không mở</v>
      </c>
      <c r="O851" s="631" t="s">
        <v>2249</v>
      </c>
      <c r="P851" s="643">
        <f>VLOOKUP(C851,[6]K11!$B$3:$J$1202,9,0)</f>
        <v>0</v>
      </c>
      <c r="Q851" s="566"/>
      <c r="R851" s="558">
        <v>846</v>
      </c>
    </row>
    <row r="852" spans="1:20" ht="26.25" customHeight="1" x14ac:dyDescent="0.2">
      <c r="A852" s="639">
        <v>575</v>
      </c>
      <c r="B852" s="631" t="str">
        <f t="shared" si="13"/>
        <v>11.50703178.27</v>
      </c>
      <c r="C852" s="638" t="s">
        <v>1640</v>
      </c>
      <c r="D852" s="631" t="str">
        <f>VLOOKUP(E852,[5]QuyetdinhPCGD!$B$6:$C$1417,2,0)</f>
        <v>0703178</v>
      </c>
      <c r="E852" s="689" t="s">
        <v>1614</v>
      </c>
      <c r="F852" s="636" t="s">
        <v>142</v>
      </c>
      <c r="G852" s="636" t="s">
        <v>12</v>
      </c>
      <c r="H852" s="635" t="s">
        <v>1565</v>
      </c>
      <c r="I852" s="634"/>
      <c r="J852" s="647" t="s">
        <v>677</v>
      </c>
      <c r="K852" s="647"/>
      <c r="L852" s="646" t="s">
        <v>791</v>
      </c>
      <c r="M852" s="645" t="s">
        <v>498</v>
      </c>
      <c r="N852" s="651" t="str">
        <f>VLOOKUP(C852,[6]K11!$B$3:$K$1202,10,0)</f>
        <v>Mở</v>
      </c>
      <c r="O852" s="631" t="s">
        <v>2249</v>
      </c>
      <c r="P852" s="643">
        <f>VLOOKUP(C852,[6]K11!$B$3:$J$1202,9,0)</f>
        <v>26</v>
      </c>
      <c r="Q852" s="566"/>
      <c r="R852" s="558">
        <v>847</v>
      </c>
      <c r="S852" s="558" t="s">
        <v>4627</v>
      </c>
    </row>
    <row r="853" spans="1:20" ht="26.25" customHeight="1" x14ac:dyDescent="0.2">
      <c r="A853" s="639">
        <v>576</v>
      </c>
      <c r="B853" s="631" t="str">
        <f t="shared" si="13"/>
        <v>11.50703178.28</v>
      </c>
      <c r="C853" s="638" t="s">
        <v>1641</v>
      </c>
      <c r="D853" s="631" t="str">
        <f>VLOOKUP(E853,[5]QuyetdinhPCGD!$B$6:$C$1417,2,0)</f>
        <v>0703178</v>
      </c>
      <c r="E853" s="689" t="s">
        <v>1614</v>
      </c>
      <c r="F853" s="636" t="s">
        <v>138</v>
      </c>
      <c r="G853" s="636" t="s">
        <v>12</v>
      </c>
      <c r="H853" s="635" t="s">
        <v>1565</v>
      </c>
      <c r="I853" s="634"/>
      <c r="J853" s="647" t="s">
        <v>677</v>
      </c>
      <c r="K853" s="647"/>
      <c r="L853" s="646" t="s">
        <v>791</v>
      </c>
      <c r="M853" s="645" t="s">
        <v>503</v>
      </c>
      <c r="N853" s="651" t="str">
        <f>VLOOKUP(C853,[6]K11!$B$3:$K$1202,10,0)</f>
        <v>Mở</v>
      </c>
      <c r="O853" s="631" t="s">
        <v>2249</v>
      </c>
      <c r="P853" s="643">
        <f>VLOOKUP(C853,[6]K11!$B$3:$J$1202,9,0)</f>
        <v>30</v>
      </c>
      <c r="Q853" s="566"/>
      <c r="R853" s="558">
        <v>848</v>
      </c>
      <c r="S853" s="558" t="s">
        <v>2472</v>
      </c>
    </row>
    <row r="854" spans="1:20" ht="26.25" customHeight="1" x14ac:dyDescent="0.2">
      <c r="A854" s="639">
        <v>577</v>
      </c>
      <c r="B854" s="631" t="str">
        <f t="shared" si="13"/>
        <v>11.50703173.21</v>
      </c>
      <c r="C854" s="638" t="s">
        <v>1586</v>
      </c>
      <c r="D854" s="631" t="str">
        <f>VLOOKUP(E854,[5]QuyetdinhPCGD!$B$6:$C$1417,2,0)</f>
        <v>0703173</v>
      </c>
      <c r="E854" s="659" t="s">
        <v>1564</v>
      </c>
      <c r="F854" s="636" t="s">
        <v>142</v>
      </c>
      <c r="G854" s="636" t="s">
        <v>9</v>
      </c>
      <c r="H854" s="635" t="s">
        <v>1565</v>
      </c>
      <c r="I854" s="634"/>
      <c r="J854" s="647" t="s">
        <v>1587</v>
      </c>
      <c r="K854" s="647"/>
      <c r="L854" s="646" t="s">
        <v>1566</v>
      </c>
      <c r="M854" s="645" t="s">
        <v>368</v>
      </c>
      <c r="N854" s="651" t="str">
        <f>VLOOKUP(C854,[6]K11!$B$3:$K$1202,10,0)</f>
        <v>Mở</v>
      </c>
      <c r="O854" s="631" t="s">
        <v>2249</v>
      </c>
      <c r="P854" s="643">
        <f>VLOOKUP(C854,[6]K11!$B$3:$J$1202,9,0)</f>
        <v>30</v>
      </c>
      <c r="Q854" s="566"/>
      <c r="R854" s="558">
        <v>849</v>
      </c>
      <c r="S854" s="558" t="s">
        <v>4627</v>
      </c>
    </row>
    <row r="855" spans="1:20" ht="26.25" customHeight="1" x14ac:dyDescent="0.2">
      <c r="A855" s="639">
        <v>578</v>
      </c>
      <c r="B855" s="631" t="str">
        <f t="shared" si="13"/>
        <v>11.50703173.22</v>
      </c>
      <c r="C855" s="638" t="s">
        <v>1588</v>
      </c>
      <c r="D855" s="631" t="str">
        <f>VLOOKUP(E855,[5]QuyetdinhPCGD!$B$6:$C$1417,2,0)</f>
        <v>0703173</v>
      </c>
      <c r="E855" s="659" t="s">
        <v>1564</v>
      </c>
      <c r="F855" s="636" t="s">
        <v>138</v>
      </c>
      <c r="G855" s="636" t="s">
        <v>9</v>
      </c>
      <c r="H855" s="635" t="s">
        <v>1565</v>
      </c>
      <c r="I855" s="634"/>
      <c r="J855" s="647" t="s">
        <v>1587</v>
      </c>
      <c r="K855" s="647"/>
      <c r="L855" s="646" t="s">
        <v>1566</v>
      </c>
      <c r="M855" s="645" t="s">
        <v>370</v>
      </c>
      <c r="N855" s="651" t="str">
        <f>VLOOKUP(C855,[6]K11!$B$3:$K$1202,10,0)</f>
        <v>Mở</v>
      </c>
      <c r="O855" s="631" t="s">
        <v>2249</v>
      </c>
      <c r="P855" s="643">
        <f>VLOOKUP(C855,[6]K11!$B$3:$J$1202,9,0)</f>
        <v>30</v>
      </c>
      <c r="Q855" s="566"/>
      <c r="R855" s="558">
        <v>850</v>
      </c>
      <c r="S855" s="558" t="s">
        <v>2472</v>
      </c>
    </row>
    <row r="856" spans="1:20" ht="26.25" customHeight="1" x14ac:dyDescent="0.2">
      <c r="A856" s="639">
        <v>579</v>
      </c>
      <c r="B856" s="631" t="str">
        <f t="shared" si="13"/>
        <v>11.50703173.23</v>
      </c>
      <c r="C856" s="638" t="s">
        <v>1589</v>
      </c>
      <c r="D856" s="631" t="str">
        <f>VLOOKUP(E856,[5]QuyetdinhPCGD!$B$6:$C$1417,2,0)</f>
        <v>0703173</v>
      </c>
      <c r="E856" s="659" t="s">
        <v>1564</v>
      </c>
      <c r="F856" s="662" t="s">
        <v>311</v>
      </c>
      <c r="G856" s="636" t="s">
        <v>9</v>
      </c>
      <c r="H856" s="635" t="s">
        <v>1565</v>
      </c>
      <c r="I856" s="634"/>
      <c r="J856" s="647" t="s">
        <v>1587</v>
      </c>
      <c r="K856" s="647"/>
      <c r="L856" s="646" t="s">
        <v>1566</v>
      </c>
      <c r="M856" s="645" t="s">
        <v>373</v>
      </c>
      <c r="N856" s="644" t="str">
        <f>VLOOKUP(C856,[6]K11!$B$3:$K$1202,10,0)</f>
        <v>Không mở</v>
      </c>
      <c r="O856" s="631" t="s">
        <v>2249</v>
      </c>
      <c r="P856" s="643">
        <f>VLOOKUP(C856,[6]K11!$B$3:$J$1202,9,0)</f>
        <v>0</v>
      </c>
      <c r="Q856" s="566"/>
      <c r="R856" s="558">
        <v>851</v>
      </c>
    </row>
    <row r="857" spans="1:20" ht="26.25" customHeight="1" x14ac:dyDescent="0.2">
      <c r="A857" s="639">
        <v>580</v>
      </c>
      <c r="B857" s="631" t="str">
        <f t="shared" si="13"/>
        <v>11.50703173.24</v>
      </c>
      <c r="C857" s="638" t="s">
        <v>1590</v>
      </c>
      <c r="D857" s="631" t="str">
        <f>VLOOKUP(E857,[5]QuyetdinhPCGD!$B$6:$C$1417,2,0)</f>
        <v>0703173</v>
      </c>
      <c r="E857" s="659" t="s">
        <v>1564</v>
      </c>
      <c r="F857" s="636" t="s">
        <v>142</v>
      </c>
      <c r="G857" s="636" t="s">
        <v>8</v>
      </c>
      <c r="H857" s="635" t="s">
        <v>1565</v>
      </c>
      <c r="I857" s="634"/>
      <c r="J857" s="647" t="s">
        <v>1587</v>
      </c>
      <c r="K857" s="647"/>
      <c r="L857" s="646" t="s">
        <v>1566</v>
      </c>
      <c r="M857" s="645" t="s">
        <v>381</v>
      </c>
      <c r="N857" s="644" t="str">
        <f>VLOOKUP(C857,[6]K11!$B$3:$K$1202,10,0)</f>
        <v>Không mở</v>
      </c>
      <c r="O857" s="631" t="s">
        <v>2249</v>
      </c>
      <c r="P857" s="643">
        <f>VLOOKUP(C857,[6]K11!$B$3:$J$1202,9,0)</f>
        <v>7</v>
      </c>
      <c r="Q857" s="566"/>
      <c r="R857" s="558">
        <v>852</v>
      </c>
    </row>
    <row r="858" spans="1:20" ht="26.25" customHeight="1" x14ac:dyDescent="0.2">
      <c r="A858" s="639">
        <v>581</v>
      </c>
      <c r="B858" s="631" t="str">
        <f t="shared" si="13"/>
        <v>11.50703173.25</v>
      </c>
      <c r="C858" s="638" t="s">
        <v>1591</v>
      </c>
      <c r="D858" s="631" t="str">
        <f>VLOOKUP(E858,[5]QuyetdinhPCGD!$B$6:$C$1417,2,0)</f>
        <v>0703173</v>
      </c>
      <c r="E858" s="659" t="s">
        <v>1564</v>
      </c>
      <c r="F858" s="636" t="s">
        <v>142</v>
      </c>
      <c r="G858" s="636" t="s">
        <v>10</v>
      </c>
      <c r="H858" s="635" t="s">
        <v>1565</v>
      </c>
      <c r="I858" s="634"/>
      <c r="J858" s="647" t="s">
        <v>1587</v>
      </c>
      <c r="K858" s="647"/>
      <c r="L858" s="646" t="s">
        <v>1566</v>
      </c>
      <c r="M858" s="645" t="s">
        <v>433</v>
      </c>
      <c r="N858" s="651" t="str">
        <f>VLOOKUP(C858,[6]K11!$B$3:$K$1202,10,0)</f>
        <v>Mở</v>
      </c>
      <c r="O858" s="631" t="s">
        <v>2249</v>
      </c>
      <c r="P858" s="643">
        <f>VLOOKUP(C858,[6]K11!$B$3:$J$1202,9,0)</f>
        <v>30</v>
      </c>
      <c r="Q858" s="566"/>
      <c r="R858" s="558">
        <v>853</v>
      </c>
      <c r="S858" s="558" t="s">
        <v>4627</v>
      </c>
    </row>
    <row r="859" spans="1:20" ht="26.25" customHeight="1" x14ac:dyDescent="0.2">
      <c r="A859" s="639">
        <v>582</v>
      </c>
      <c r="B859" s="631" t="str">
        <f t="shared" si="13"/>
        <v>11.50703173.26</v>
      </c>
      <c r="C859" s="638" t="s">
        <v>1592</v>
      </c>
      <c r="D859" s="631" t="str">
        <f>VLOOKUP(E859,[5]QuyetdinhPCGD!$B$6:$C$1417,2,0)</f>
        <v>0703173</v>
      </c>
      <c r="E859" s="659" t="s">
        <v>1564</v>
      </c>
      <c r="F859" s="662" t="s">
        <v>311</v>
      </c>
      <c r="G859" s="636" t="s">
        <v>11</v>
      </c>
      <c r="H859" s="635" t="s">
        <v>1565</v>
      </c>
      <c r="I859" s="634"/>
      <c r="J859" s="647" t="s">
        <v>1587</v>
      </c>
      <c r="K859" s="647"/>
      <c r="L859" s="646" t="s">
        <v>1566</v>
      </c>
      <c r="M859" s="645" t="s">
        <v>434</v>
      </c>
      <c r="N859" s="644" t="str">
        <f>VLOOKUP(C859,[6]K11!$B$3:$K$1202,10,0)</f>
        <v>Không mở</v>
      </c>
      <c r="O859" s="631" t="s">
        <v>2249</v>
      </c>
      <c r="P859" s="643">
        <f>VLOOKUP(C859,[6]K11!$B$3:$J$1202,9,0)</f>
        <v>0</v>
      </c>
      <c r="Q859" s="566"/>
      <c r="R859" s="558">
        <v>854</v>
      </c>
    </row>
    <row r="860" spans="1:20" ht="26.25" customHeight="1" x14ac:dyDescent="0.2">
      <c r="A860" s="639">
        <v>583</v>
      </c>
      <c r="B860" s="631" t="str">
        <f t="shared" si="13"/>
        <v>11.50703173.27</v>
      </c>
      <c r="C860" s="638" t="s">
        <v>1593</v>
      </c>
      <c r="D860" s="631" t="str">
        <f>VLOOKUP(E860,[5]QuyetdinhPCGD!$B$6:$C$1417,2,0)</f>
        <v>0703173</v>
      </c>
      <c r="E860" s="659" t="s">
        <v>1564</v>
      </c>
      <c r="F860" s="636" t="s">
        <v>142</v>
      </c>
      <c r="G860" s="636" t="s">
        <v>13</v>
      </c>
      <c r="H860" s="635" t="s">
        <v>1565</v>
      </c>
      <c r="I860" s="634"/>
      <c r="J860" s="647" t="s">
        <v>1587</v>
      </c>
      <c r="K860" s="647"/>
      <c r="L860" s="646" t="s">
        <v>1566</v>
      </c>
      <c r="M860" s="645" t="s">
        <v>498</v>
      </c>
      <c r="N860" s="651" t="str">
        <f>VLOOKUP(C860,[6]K11!$B$3:$K$1202,10,0)</f>
        <v>Mở</v>
      </c>
      <c r="O860" s="631" t="s">
        <v>2249</v>
      </c>
      <c r="P860" s="643">
        <f>VLOOKUP(C860,[6]K11!$B$3:$J$1202,9,0)</f>
        <v>10</v>
      </c>
      <c r="Q860" s="566"/>
      <c r="R860" s="558">
        <v>855</v>
      </c>
      <c r="S860" s="558" t="s">
        <v>4627</v>
      </c>
    </row>
    <row r="861" spans="1:20" ht="26.25" customHeight="1" x14ac:dyDescent="0.2">
      <c r="A861" s="639">
        <v>584</v>
      </c>
      <c r="B861" s="631" t="str">
        <f t="shared" si="13"/>
        <v>11.50703173.28</v>
      </c>
      <c r="C861" s="638" t="s">
        <v>1594</v>
      </c>
      <c r="D861" s="631" t="str">
        <f>VLOOKUP(E861,[5]QuyetdinhPCGD!$B$6:$C$1417,2,0)</f>
        <v>0703173</v>
      </c>
      <c r="E861" s="659" t="s">
        <v>1564</v>
      </c>
      <c r="F861" s="636" t="s">
        <v>138</v>
      </c>
      <c r="G861" s="636" t="s">
        <v>13</v>
      </c>
      <c r="H861" s="635" t="s">
        <v>1565</v>
      </c>
      <c r="I861" s="634"/>
      <c r="J861" s="647" t="s">
        <v>1587</v>
      </c>
      <c r="K861" s="647"/>
      <c r="L861" s="646" t="s">
        <v>1566</v>
      </c>
      <c r="M861" s="645" t="s">
        <v>503</v>
      </c>
      <c r="N861" s="651" t="str">
        <f>VLOOKUP(C861,[6]K11!$B$3:$K$1202,10,0)</f>
        <v>Mở</v>
      </c>
      <c r="O861" s="631" t="s">
        <v>2249</v>
      </c>
      <c r="P861" s="643">
        <f>VLOOKUP(C861,[6]K11!$B$3:$J$1202,9,0)</f>
        <v>30</v>
      </c>
      <c r="Q861" s="566"/>
      <c r="R861" s="558">
        <v>856</v>
      </c>
      <c r="S861" s="558" t="s">
        <v>2472</v>
      </c>
    </row>
    <row r="862" spans="1:20" ht="26.25" customHeight="1" x14ac:dyDescent="0.2">
      <c r="A862" s="639">
        <v>585</v>
      </c>
      <c r="B862" s="631" t="str">
        <f t="shared" si="13"/>
        <v>11.51303168.37</v>
      </c>
      <c r="C862" s="638" t="s">
        <v>1805</v>
      </c>
      <c r="D862" s="631" t="str">
        <f>VLOOKUP(E862,[5]QuyetdinhPCGD!$B$6:$C$1417,2,0)</f>
        <v>1303168</v>
      </c>
      <c r="E862" s="659" t="s">
        <v>1762</v>
      </c>
      <c r="F862" s="636" t="s">
        <v>81</v>
      </c>
      <c r="G862" s="636" t="s">
        <v>8</v>
      </c>
      <c r="H862" s="656" t="s">
        <v>2255</v>
      </c>
      <c r="I862" s="634"/>
      <c r="J862" s="647" t="s">
        <v>1587</v>
      </c>
      <c r="K862" s="647"/>
      <c r="L862" s="643" t="s">
        <v>274</v>
      </c>
      <c r="M862" s="645" t="s">
        <v>1704</v>
      </c>
      <c r="N862" s="651" t="str">
        <f>VLOOKUP(C862,[6]K11!$B$3:$K$1202,10,0)</f>
        <v>Mở</v>
      </c>
      <c r="O862" s="631" t="s">
        <v>2249</v>
      </c>
      <c r="P862" s="643">
        <f>VLOOKUP(C862,[6]K11!$B$3:$J$1202,9,0)</f>
        <v>35</v>
      </c>
      <c r="Q862" s="654" t="s">
        <v>4628</v>
      </c>
      <c r="R862" s="558">
        <v>857</v>
      </c>
      <c r="S862" s="558" t="s">
        <v>4627</v>
      </c>
      <c r="T862" s="656" t="s">
        <v>1806</v>
      </c>
    </row>
    <row r="863" spans="1:20" ht="26.25" customHeight="1" x14ac:dyDescent="0.2">
      <c r="A863" s="639">
        <v>586</v>
      </c>
      <c r="B863" s="631" t="str">
        <f t="shared" si="13"/>
        <v>11.51303168.37</v>
      </c>
      <c r="C863" s="638" t="s">
        <v>1805</v>
      </c>
      <c r="D863" s="631" t="str">
        <f>VLOOKUP(E863,[5]QuyetdinhPCGD!$B$6:$C$1417,2,0)</f>
        <v>1303168</v>
      </c>
      <c r="E863" s="659" t="s">
        <v>1762</v>
      </c>
      <c r="F863" s="636" t="s">
        <v>81</v>
      </c>
      <c r="G863" s="636" t="s">
        <v>10</v>
      </c>
      <c r="H863" s="656" t="s">
        <v>2255</v>
      </c>
      <c r="I863" s="634"/>
      <c r="J863" s="647" t="s">
        <v>1587</v>
      </c>
      <c r="K863" s="647"/>
      <c r="L863" s="643" t="s">
        <v>274</v>
      </c>
      <c r="M863" s="645" t="s">
        <v>1704</v>
      </c>
      <c r="N863" s="651" t="str">
        <f>VLOOKUP(C863,[6]K11!$B$3:$K$1202,10,0)</f>
        <v>Mở</v>
      </c>
      <c r="O863" s="631" t="s">
        <v>2249</v>
      </c>
      <c r="P863" s="643">
        <f>VLOOKUP(C863,[6]K11!$B$3:$J$1202,9,0)</f>
        <v>35</v>
      </c>
      <c r="Q863" s="654" t="s">
        <v>4628</v>
      </c>
      <c r="R863" s="558">
        <v>858</v>
      </c>
      <c r="S863" s="558" t="s">
        <v>4627</v>
      </c>
      <c r="T863" s="656" t="s">
        <v>1806</v>
      </c>
    </row>
    <row r="864" spans="1:20" ht="26.25" customHeight="1" x14ac:dyDescent="0.2">
      <c r="A864" s="639">
        <v>587</v>
      </c>
      <c r="B864" s="631" t="str">
        <f t="shared" si="13"/>
        <v>11.51303168.38</v>
      </c>
      <c r="C864" s="638" t="s">
        <v>1807</v>
      </c>
      <c r="D864" s="631" t="str">
        <f>VLOOKUP(E864,[5]QuyetdinhPCGD!$B$6:$C$1417,2,0)</f>
        <v>1303168</v>
      </c>
      <c r="E864" s="659" t="s">
        <v>1762</v>
      </c>
      <c r="F864" s="636" t="s">
        <v>67</v>
      </c>
      <c r="G864" s="636" t="s">
        <v>8</v>
      </c>
      <c r="H864" s="635" t="s">
        <v>1806</v>
      </c>
      <c r="I864" s="634"/>
      <c r="J864" s="647" t="s">
        <v>1587</v>
      </c>
      <c r="K864" s="647"/>
      <c r="L864" s="643" t="s">
        <v>274</v>
      </c>
      <c r="M864" s="645" t="s">
        <v>1707</v>
      </c>
      <c r="N864" s="644" t="str">
        <f>VLOOKUP(C864,[6]K11!$B$3:$K$1202,10,0)</f>
        <v>Không mở</v>
      </c>
      <c r="O864" s="631" t="s">
        <v>2249</v>
      </c>
      <c r="P864" s="643">
        <f>VLOOKUP(C864,[6]K11!$B$3:$J$1202,9,0)</f>
        <v>3</v>
      </c>
      <c r="Q864" s="566"/>
      <c r="R864" s="558">
        <v>859</v>
      </c>
    </row>
    <row r="865" spans="1:20" ht="26.25" customHeight="1" x14ac:dyDescent="0.2">
      <c r="A865" s="639">
        <v>588</v>
      </c>
      <c r="B865" s="631" t="str">
        <f t="shared" si="13"/>
        <v>11.51303168.38</v>
      </c>
      <c r="C865" s="638" t="s">
        <v>1807</v>
      </c>
      <c r="D865" s="631" t="str">
        <f>VLOOKUP(E865,[5]QuyetdinhPCGD!$B$6:$C$1417,2,0)</f>
        <v>1303168</v>
      </c>
      <c r="E865" s="659" t="s">
        <v>1762</v>
      </c>
      <c r="F865" s="636" t="s">
        <v>67</v>
      </c>
      <c r="G865" s="636" t="s">
        <v>10</v>
      </c>
      <c r="H865" s="635" t="s">
        <v>1806</v>
      </c>
      <c r="I865" s="634"/>
      <c r="J865" s="647" t="s">
        <v>1587</v>
      </c>
      <c r="K865" s="647"/>
      <c r="L865" s="643" t="s">
        <v>274</v>
      </c>
      <c r="M865" s="645" t="s">
        <v>1707</v>
      </c>
      <c r="N865" s="644" t="str">
        <f>VLOOKUP(C865,[6]K11!$B$3:$K$1202,10,0)</f>
        <v>Không mở</v>
      </c>
      <c r="O865" s="631" t="s">
        <v>2249</v>
      </c>
      <c r="P865" s="643">
        <f>VLOOKUP(C865,[6]K11!$B$3:$J$1202,9,0)</f>
        <v>3</v>
      </c>
      <c r="Q865" s="566"/>
      <c r="R865" s="558">
        <v>860</v>
      </c>
    </row>
    <row r="866" spans="1:20" ht="26.25" customHeight="1" x14ac:dyDescent="0.2">
      <c r="A866" s="639">
        <v>589</v>
      </c>
      <c r="B866" s="631" t="str">
        <f t="shared" si="13"/>
        <v>11.51303168.39</v>
      </c>
      <c r="C866" s="638" t="s">
        <v>1808</v>
      </c>
      <c r="D866" s="631" t="str">
        <f>VLOOKUP(E866,[5]QuyetdinhPCGD!$B$6:$C$1417,2,0)</f>
        <v>1303168</v>
      </c>
      <c r="E866" s="659" t="s">
        <v>1762</v>
      </c>
      <c r="F866" s="636" t="s">
        <v>79</v>
      </c>
      <c r="G866" s="636" t="s">
        <v>8</v>
      </c>
      <c r="H866" s="635" t="s">
        <v>1806</v>
      </c>
      <c r="I866" s="634"/>
      <c r="J866" s="647" t="s">
        <v>1587</v>
      </c>
      <c r="K866" s="647"/>
      <c r="L866" s="643" t="s">
        <v>274</v>
      </c>
      <c r="M866" s="645" t="s">
        <v>1709</v>
      </c>
      <c r="N866" s="644" t="str">
        <f>VLOOKUP(C866,[6]K11!$B$3:$K$1202,10,0)</f>
        <v>Không mở</v>
      </c>
      <c r="O866" s="631" t="s">
        <v>2249</v>
      </c>
      <c r="P866" s="643">
        <f>VLOOKUP(C866,[6]K11!$B$3:$J$1202,9,0)</f>
        <v>0</v>
      </c>
      <c r="Q866" s="566"/>
      <c r="R866" s="558">
        <v>861</v>
      </c>
    </row>
    <row r="867" spans="1:20" ht="26.25" customHeight="1" x14ac:dyDescent="0.2">
      <c r="A867" s="639">
        <v>590</v>
      </c>
      <c r="B867" s="631" t="str">
        <f t="shared" si="13"/>
        <v>11.51303168.39</v>
      </c>
      <c r="C867" s="638" t="s">
        <v>1808</v>
      </c>
      <c r="D867" s="631" t="str">
        <f>VLOOKUP(E867,[5]QuyetdinhPCGD!$B$6:$C$1417,2,0)</f>
        <v>1303168</v>
      </c>
      <c r="E867" s="659" t="s">
        <v>1762</v>
      </c>
      <c r="F867" s="636" t="s">
        <v>79</v>
      </c>
      <c r="G867" s="636" t="s">
        <v>10</v>
      </c>
      <c r="H867" s="635" t="s">
        <v>1806</v>
      </c>
      <c r="I867" s="634"/>
      <c r="J867" s="647" t="s">
        <v>1587</v>
      </c>
      <c r="K867" s="647"/>
      <c r="L867" s="643" t="s">
        <v>274</v>
      </c>
      <c r="M867" s="645" t="s">
        <v>1709</v>
      </c>
      <c r="N867" s="644" t="str">
        <f>VLOOKUP(C867,[6]K11!$B$3:$K$1202,10,0)</f>
        <v>Không mở</v>
      </c>
      <c r="O867" s="631" t="s">
        <v>2249</v>
      </c>
      <c r="P867" s="643">
        <f>VLOOKUP(C867,[6]K11!$B$3:$J$1202,9,0)</f>
        <v>0</v>
      </c>
      <c r="Q867" s="566"/>
      <c r="R867" s="558">
        <v>862</v>
      </c>
    </row>
    <row r="868" spans="1:20" ht="26.25" customHeight="1" x14ac:dyDescent="0.2">
      <c r="A868" s="639">
        <v>591</v>
      </c>
      <c r="B868" s="631" t="str">
        <f t="shared" si="13"/>
        <v>11.51303168.40</v>
      </c>
      <c r="C868" s="638" t="s">
        <v>1809</v>
      </c>
      <c r="D868" s="631" t="str">
        <f>VLOOKUP(E868,[5]QuyetdinhPCGD!$B$6:$C$1417,2,0)</f>
        <v>1303168</v>
      </c>
      <c r="E868" s="659" t="s">
        <v>1762</v>
      </c>
      <c r="F868" s="636" t="s">
        <v>85</v>
      </c>
      <c r="G868" s="636" t="s">
        <v>8</v>
      </c>
      <c r="H868" s="635" t="s">
        <v>1806</v>
      </c>
      <c r="I868" s="634"/>
      <c r="J868" s="647" t="s">
        <v>1587</v>
      </c>
      <c r="K868" s="647"/>
      <c r="L868" s="643" t="s">
        <v>274</v>
      </c>
      <c r="M868" s="645" t="s">
        <v>1711</v>
      </c>
      <c r="N868" s="644" t="str">
        <f>VLOOKUP(C868,[6]K11!$B$3:$K$1202,10,0)</f>
        <v>Không mở</v>
      </c>
      <c r="O868" s="631" t="s">
        <v>2249</v>
      </c>
      <c r="P868" s="643">
        <f>VLOOKUP(C868,[6]K11!$B$3:$J$1202,9,0)</f>
        <v>2</v>
      </c>
      <c r="Q868" s="566"/>
      <c r="R868" s="558">
        <v>863</v>
      </c>
    </row>
    <row r="869" spans="1:20" ht="26.25" customHeight="1" x14ac:dyDescent="0.2">
      <c r="A869" s="639">
        <v>592</v>
      </c>
      <c r="B869" s="631" t="str">
        <f t="shared" si="13"/>
        <v>11.51303168.40</v>
      </c>
      <c r="C869" s="638" t="s">
        <v>1809</v>
      </c>
      <c r="D869" s="631" t="str">
        <f>VLOOKUP(E869,[5]QuyetdinhPCGD!$B$6:$C$1417,2,0)</f>
        <v>1303168</v>
      </c>
      <c r="E869" s="659" t="s">
        <v>1762</v>
      </c>
      <c r="F869" s="636" t="s">
        <v>85</v>
      </c>
      <c r="G869" s="636" t="s">
        <v>10</v>
      </c>
      <c r="H869" s="635" t="s">
        <v>1806</v>
      </c>
      <c r="I869" s="634"/>
      <c r="J869" s="647" t="s">
        <v>1587</v>
      </c>
      <c r="K869" s="647"/>
      <c r="L869" s="643" t="s">
        <v>274</v>
      </c>
      <c r="M869" s="645" t="s">
        <v>1711</v>
      </c>
      <c r="N869" s="644" t="str">
        <f>VLOOKUP(C869,[6]K11!$B$3:$K$1202,10,0)</f>
        <v>Không mở</v>
      </c>
      <c r="O869" s="631" t="s">
        <v>2249</v>
      </c>
      <c r="P869" s="643">
        <f>VLOOKUP(C869,[6]K11!$B$3:$J$1202,9,0)</f>
        <v>2</v>
      </c>
      <c r="Q869" s="566"/>
      <c r="R869" s="558">
        <v>864</v>
      </c>
    </row>
    <row r="870" spans="1:20" ht="26.25" customHeight="1" x14ac:dyDescent="0.2">
      <c r="A870" s="639">
        <v>593</v>
      </c>
      <c r="B870" s="631" t="str">
        <f t="shared" si="13"/>
        <v>11.51303168.41</v>
      </c>
      <c r="C870" s="638" t="s">
        <v>1810</v>
      </c>
      <c r="D870" s="631" t="str">
        <f>VLOOKUP(E870,[5]QuyetdinhPCGD!$B$6:$C$1417,2,0)</f>
        <v>1303168</v>
      </c>
      <c r="E870" s="659" t="s">
        <v>1762</v>
      </c>
      <c r="F870" s="636" t="s">
        <v>72</v>
      </c>
      <c r="G870" s="636" t="s">
        <v>8</v>
      </c>
      <c r="H870" s="656" t="s">
        <v>1917</v>
      </c>
      <c r="I870" s="634"/>
      <c r="J870" s="647" t="s">
        <v>1587</v>
      </c>
      <c r="K870" s="647"/>
      <c r="L870" s="643" t="s">
        <v>274</v>
      </c>
      <c r="M870" s="645" t="s">
        <v>1713</v>
      </c>
      <c r="N870" s="651" t="str">
        <f>VLOOKUP(C870,[6]K11!$B$3:$K$1202,10,0)</f>
        <v>Mở</v>
      </c>
      <c r="O870" s="631" t="s">
        <v>2249</v>
      </c>
      <c r="P870" s="643">
        <f>VLOOKUP(C870,[6]K11!$B$3:$J$1202,9,0)</f>
        <v>35</v>
      </c>
      <c r="Q870" s="654" t="s">
        <v>4628</v>
      </c>
      <c r="R870" s="558">
        <v>865</v>
      </c>
      <c r="S870" s="558" t="s">
        <v>2472</v>
      </c>
      <c r="T870" s="656" t="s">
        <v>1806</v>
      </c>
    </row>
    <row r="871" spans="1:20" ht="26.25" customHeight="1" x14ac:dyDescent="0.2">
      <c r="A871" s="639">
        <v>594</v>
      </c>
      <c r="B871" s="631" t="str">
        <f t="shared" si="13"/>
        <v>11.51303168.41</v>
      </c>
      <c r="C871" s="638" t="s">
        <v>1810</v>
      </c>
      <c r="D871" s="631" t="str">
        <f>VLOOKUP(E871,[5]QuyetdinhPCGD!$B$6:$C$1417,2,0)</f>
        <v>1303168</v>
      </c>
      <c r="E871" s="659" t="s">
        <v>1762</v>
      </c>
      <c r="F871" s="636" t="s">
        <v>72</v>
      </c>
      <c r="G871" s="636" t="s">
        <v>10</v>
      </c>
      <c r="H871" s="656" t="s">
        <v>1917</v>
      </c>
      <c r="I871" s="634"/>
      <c r="J871" s="647" t="s">
        <v>1587</v>
      </c>
      <c r="K871" s="647"/>
      <c r="L871" s="643" t="s">
        <v>274</v>
      </c>
      <c r="M871" s="645" t="s">
        <v>1713</v>
      </c>
      <c r="N871" s="651" t="str">
        <f>VLOOKUP(C871,[6]K11!$B$3:$K$1202,10,0)</f>
        <v>Mở</v>
      </c>
      <c r="O871" s="631" t="s">
        <v>2249</v>
      </c>
      <c r="P871" s="643">
        <f>VLOOKUP(C871,[6]K11!$B$3:$J$1202,9,0)</f>
        <v>35</v>
      </c>
      <c r="Q871" s="654" t="s">
        <v>4628</v>
      </c>
      <c r="R871" s="558">
        <v>866</v>
      </c>
      <c r="S871" s="558" t="s">
        <v>2472</v>
      </c>
      <c r="T871" s="656" t="s">
        <v>1806</v>
      </c>
    </row>
    <row r="872" spans="1:20" ht="26.25" customHeight="1" x14ac:dyDescent="0.2">
      <c r="A872" s="639">
        <v>595</v>
      </c>
      <c r="B872" s="631" t="str">
        <f t="shared" si="13"/>
        <v>11.51303168.42</v>
      </c>
      <c r="C872" s="638" t="s">
        <v>1811</v>
      </c>
      <c r="D872" s="631" t="str">
        <f>VLOOKUP(E872,[5]QuyetdinhPCGD!$B$6:$C$1417,2,0)</f>
        <v>1303168</v>
      </c>
      <c r="E872" s="659" t="s">
        <v>1762</v>
      </c>
      <c r="F872" s="636" t="s">
        <v>145</v>
      </c>
      <c r="G872" s="636" t="s">
        <v>8</v>
      </c>
      <c r="H872" s="635" t="s">
        <v>1806</v>
      </c>
      <c r="I872" s="634"/>
      <c r="J872" s="647" t="s">
        <v>1587</v>
      </c>
      <c r="K872" s="647"/>
      <c r="L872" s="643" t="s">
        <v>274</v>
      </c>
      <c r="M872" s="645" t="s">
        <v>1716</v>
      </c>
      <c r="N872" s="644" t="str">
        <f>VLOOKUP(C872,[6]K11!$B$3:$K$1202,10,0)</f>
        <v>Không mở</v>
      </c>
      <c r="O872" s="631" t="s">
        <v>2249</v>
      </c>
      <c r="P872" s="643">
        <f>VLOOKUP(C872,[6]K11!$B$3:$J$1202,9,0)</f>
        <v>4</v>
      </c>
      <c r="Q872" s="566"/>
      <c r="R872" s="558">
        <v>867</v>
      </c>
    </row>
    <row r="873" spans="1:20" ht="26.25" customHeight="1" x14ac:dyDescent="0.2">
      <c r="A873" s="639">
        <v>596</v>
      </c>
      <c r="B873" s="631" t="str">
        <f t="shared" si="13"/>
        <v>11.51303168.42</v>
      </c>
      <c r="C873" s="638" t="s">
        <v>1811</v>
      </c>
      <c r="D873" s="631" t="str">
        <f>VLOOKUP(E873,[5]QuyetdinhPCGD!$B$6:$C$1417,2,0)</f>
        <v>1303168</v>
      </c>
      <c r="E873" s="659" t="s">
        <v>1762</v>
      </c>
      <c r="F873" s="636" t="s">
        <v>145</v>
      </c>
      <c r="G873" s="636" t="s">
        <v>10</v>
      </c>
      <c r="H873" s="635" t="s">
        <v>1806</v>
      </c>
      <c r="I873" s="634"/>
      <c r="J873" s="647" t="s">
        <v>1587</v>
      </c>
      <c r="K873" s="647"/>
      <c r="L873" s="643" t="s">
        <v>274</v>
      </c>
      <c r="M873" s="645" t="s">
        <v>1716</v>
      </c>
      <c r="N873" s="644" t="str">
        <f>VLOOKUP(C873,[6]K11!$B$3:$K$1202,10,0)</f>
        <v>Không mở</v>
      </c>
      <c r="O873" s="631" t="s">
        <v>2249</v>
      </c>
      <c r="P873" s="643">
        <f>VLOOKUP(C873,[6]K11!$B$3:$J$1202,9,0)</f>
        <v>4</v>
      </c>
      <c r="Q873" s="566"/>
      <c r="R873" s="558">
        <v>868</v>
      </c>
    </row>
    <row r="874" spans="1:20" ht="26.25" customHeight="1" x14ac:dyDescent="0.2">
      <c r="A874" s="639">
        <v>597</v>
      </c>
      <c r="B874" s="631" t="str">
        <f t="shared" si="13"/>
        <v>11.51203101.01</v>
      </c>
      <c r="C874" s="638" t="s">
        <v>823</v>
      </c>
      <c r="D874" s="631" t="str">
        <f>VLOOKUP(E874,[5]QuyetdinhPCGD!$B$6:$C$1417,2,0)</f>
        <v>1203101</v>
      </c>
      <c r="E874" s="659" t="s">
        <v>824</v>
      </c>
      <c r="F874" s="636" t="s">
        <v>91</v>
      </c>
      <c r="G874" s="636" t="s">
        <v>12</v>
      </c>
      <c r="H874" s="635" t="s">
        <v>762</v>
      </c>
      <c r="I874" s="634"/>
      <c r="J874" s="647" t="s">
        <v>130</v>
      </c>
      <c r="K874" s="647"/>
      <c r="L874" s="643" t="s">
        <v>274</v>
      </c>
      <c r="M874" s="645" t="s">
        <v>62</v>
      </c>
      <c r="N874" s="644" t="str">
        <f>VLOOKUP(C874,[6]K11!$B$3:$K$1202,10,0)</f>
        <v>Không mở</v>
      </c>
      <c r="O874" s="631" t="str">
        <f>VLOOKUP(J874,'[7]Phan ca&amp; Ngay BDhoc'!$B$4:$G$94,6,0)</f>
        <v>20/8/2018</v>
      </c>
      <c r="P874" s="643">
        <f>VLOOKUP(C874,[6]K11!$B$3:$J$1202,9,0)</f>
        <v>2</v>
      </c>
      <c r="Q874" s="566"/>
      <c r="R874" s="558">
        <v>869</v>
      </c>
    </row>
    <row r="875" spans="1:20" ht="26.25" customHeight="1" x14ac:dyDescent="0.2">
      <c r="A875" s="639">
        <v>598</v>
      </c>
      <c r="B875" s="631" t="str">
        <f t="shared" si="13"/>
        <v>11.50803113.08</v>
      </c>
      <c r="C875" s="638" t="s">
        <v>1066</v>
      </c>
      <c r="D875" s="631" t="str">
        <f>VLOOKUP(E875,[5]QuyetdinhPCGD!$B$6:$C$1417,2,0)</f>
        <v>0803113</v>
      </c>
      <c r="E875" s="659" t="s">
        <v>1059</v>
      </c>
      <c r="F875" s="636" t="s">
        <v>100</v>
      </c>
      <c r="G875" s="636" t="s">
        <v>11</v>
      </c>
      <c r="H875" s="635" t="s">
        <v>762</v>
      </c>
      <c r="I875" s="634"/>
      <c r="J875" s="647" t="s">
        <v>130</v>
      </c>
      <c r="K875" s="647"/>
      <c r="L875" s="643" t="s">
        <v>274</v>
      </c>
      <c r="M875" s="645" t="s">
        <v>119</v>
      </c>
      <c r="N875" s="651" t="str">
        <f>VLOOKUP(C875,[6]K11!$B$3:$K$1202,10,0)</f>
        <v>Mở</v>
      </c>
      <c r="O875" s="631" t="str">
        <f>VLOOKUP(J875,'[7]Phan ca&amp; Ngay BDhoc'!$B$4:$G$94,6,0)</f>
        <v>20/8/2018</v>
      </c>
      <c r="P875" s="643">
        <f>VLOOKUP(C875,[6]K11!$B$3:$J$1202,9,0)</f>
        <v>54</v>
      </c>
      <c r="Q875" s="566"/>
      <c r="R875" s="558">
        <v>870</v>
      </c>
      <c r="S875" s="558" t="s">
        <v>4627</v>
      </c>
    </row>
    <row r="876" spans="1:20" ht="26.25" customHeight="1" x14ac:dyDescent="0.2">
      <c r="A876" s="639">
        <v>599</v>
      </c>
      <c r="B876" s="631" t="str">
        <f t="shared" si="13"/>
        <v>11.50703156.08</v>
      </c>
      <c r="C876" s="638" t="s">
        <v>1265</v>
      </c>
      <c r="D876" s="631" t="str">
        <f>VLOOKUP(E876,[5]QuyetdinhPCGD!$B$6:$C$1417,2,0)</f>
        <v>0703156</v>
      </c>
      <c r="E876" s="648" t="s">
        <v>1258</v>
      </c>
      <c r="F876" s="636" t="s">
        <v>65</v>
      </c>
      <c r="G876" s="636" t="s">
        <v>12</v>
      </c>
      <c r="H876" s="635" t="s">
        <v>293</v>
      </c>
      <c r="I876" s="634"/>
      <c r="J876" s="647" t="s">
        <v>130</v>
      </c>
      <c r="K876" s="647"/>
      <c r="L876" s="646" t="s">
        <v>1266</v>
      </c>
      <c r="M876" s="645" t="s">
        <v>119</v>
      </c>
      <c r="N876" s="644" t="str">
        <f>VLOOKUP(C876,[6]K11!$B$3:$K$1202,10,0)</f>
        <v>Không mở</v>
      </c>
      <c r="O876" s="631" t="str">
        <f>VLOOKUP(J876,'[7]Phan ca&amp; Ngay BDhoc'!$B$4:$G$94,6,0)</f>
        <v>20/8/2018</v>
      </c>
      <c r="P876" s="643">
        <f>VLOOKUP(C876,[6]K11!$B$3:$J$1202,9,0)</f>
        <v>1</v>
      </c>
      <c r="Q876" s="566"/>
      <c r="R876" s="558">
        <v>871</v>
      </c>
    </row>
    <row r="877" spans="1:20" ht="26.25" customHeight="1" x14ac:dyDescent="0.2">
      <c r="A877" s="639">
        <v>600</v>
      </c>
      <c r="B877" s="631" t="str">
        <f t="shared" si="13"/>
        <v>11.50703159.01</v>
      </c>
      <c r="C877" s="638" t="s">
        <v>1953</v>
      </c>
      <c r="D877" s="631" t="str">
        <f>VLOOKUP(E877,[5]QuyetdinhPCGD!$B$6:$C$1417,2,0)</f>
        <v>0703159</v>
      </c>
      <c r="E877" s="684" t="s">
        <v>1954</v>
      </c>
      <c r="F877" s="636" t="s">
        <v>65</v>
      </c>
      <c r="G877" s="636" t="s">
        <v>12</v>
      </c>
      <c r="H877" s="635" t="s">
        <v>762</v>
      </c>
      <c r="I877" s="634"/>
      <c r="J877" s="647" t="s">
        <v>130</v>
      </c>
      <c r="K877" s="647"/>
      <c r="L877" s="646" t="s">
        <v>1266</v>
      </c>
      <c r="M877" s="645" t="s">
        <v>62</v>
      </c>
      <c r="N877" s="651" t="str">
        <f>VLOOKUP(C877,[6]K11!$B$3:$K$1202,10,0)</f>
        <v>Mở</v>
      </c>
      <c r="O877" s="631" t="str">
        <f>VLOOKUP(J877,'[7]Phan ca&amp; Ngay BDhoc'!$B$4:$G$94,6,0)</f>
        <v>20/8/2018</v>
      </c>
      <c r="P877" s="643">
        <f>VLOOKUP(C877,[6]K11!$B$3:$J$1202,9,0)</f>
        <v>48</v>
      </c>
      <c r="Q877" s="566"/>
      <c r="R877" s="558">
        <v>872</v>
      </c>
      <c r="S877" s="558" t="s">
        <v>4627</v>
      </c>
    </row>
    <row r="878" spans="1:20" ht="26.25" customHeight="1" x14ac:dyDescent="0.2">
      <c r="A878" s="639">
        <v>601</v>
      </c>
      <c r="B878" s="631" t="str">
        <f t="shared" si="13"/>
        <v>11.51203101.02</v>
      </c>
      <c r="C878" s="638" t="s">
        <v>825</v>
      </c>
      <c r="D878" s="631" t="str">
        <f>VLOOKUP(E878,[5]QuyetdinhPCGD!$B$6:$C$1417,2,0)</f>
        <v>1203101</v>
      </c>
      <c r="E878" s="659" t="s">
        <v>824</v>
      </c>
      <c r="F878" s="636" t="s">
        <v>68</v>
      </c>
      <c r="G878" s="636" t="s">
        <v>12</v>
      </c>
      <c r="H878" s="635" t="s">
        <v>762</v>
      </c>
      <c r="I878" s="634"/>
      <c r="J878" s="647" t="s">
        <v>131</v>
      </c>
      <c r="K878" s="647"/>
      <c r="L878" s="643" t="s">
        <v>274</v>
      </c>
      <c r="M878" s="645" t="s">
        <v>70</v>
      </c>
      <c r="N878" s="651" t="str">
        <f>VLOOKUP(C878,[6]K11!$B$3:$K$1202,10,0)</f>
        <v>Mở</v>
      </c>
      <c r="O878" s="631" t="str">
        <f>VLOOKUP(J878,'[7]Phan ca&amp; Ngay BDhoc'!$B$4:$G$94,6,0)</f>
        <v>20/8/2018</v>
      </c>
      <c r="P878" s="643">
        <f>VLOOKUP(C878,[6]K11!$B$3:$J$1202,9,0)</f>
        <v>79</v>
      </c>
      <c r="Q878" s="566"/>
      <c r="R878" s="558">
        <v>873</v>
      </c>
      <c r="S878" s="558" t="s">
        <v>2472</v>
      </c>
    </row>
    <row r="879" spans="1:20" ht="26.25" customHeight="1" x14ac:dyDescent="0.2">
      <c r="A879" s="639">
        <v>602</v>
      </c>
      <c r="B879" s="631" t="str">
        <f t="shared" si="13"/>
        <v>11.50803113.09</v>
      </c>
      <c r="C879" s="638" t="s">
        <v>1067</v>
      </c>
      <c r="D879" s="631" t="str">
        <f>VLOOKUP(E879,[5]QuyetdinhPCGD!$B$6:$C$1417,2,0)</f>
        <v>0803113</v>
      </c>
      <c r="E879" s="659" t="s">
        <v>1059</v>
      </c>
      <c r="F879" s="636" t="s">
        <v>98</v>
      </c>
      <c r="G879" s="636" t="s">
        <v>11</v>
      </c>
      <c r="H879" s="635" t="s">
        <v>762</v>
      </c>
      <c r="I879" s="634"/>
      <c r="J879" s="647" t="s">
        <v>131</v>
      </c>
      <c r="K879" s="647"/>
      <c r="L879" s="643" t="s">
        <v>274</v>
      </c>
      <c r="M879" s="645" t="s">
        <v>176</v>
      </c>
      <c r="N879" s="651" t="str">
        <f>VLOOKUP(C879,[6]K11!$B$3:$K$1202,10,0)</f>
        <v>Mở</v>
      </c>
      <c r="O879" s="631" t="str">
        <f>VLOOKUP(J879,'[7]Phan ca&amp; Ngay BDhoc'!$B$4:$G$94,6,0)</f>
        <v>20/8/2018</v>
      </c>
      <c r="P879" s="643">
        <f>VLOOKUP(C879,[6]K11!$B$3:$J$1202,9,0)</f>
        <v>75</v>
      </c>
      <c r="Q879" s="566"/>
      <c r="R879" s="558">
        <v>874</v>
      </c>
      <c r="S879" s="558" t="s">
        <v>2472</v>
      </c>
    </row>
    <row r="880" spans="1:20" ht="26.25" customHeight="1" x14ac:dyDescent="0.2">
      <c r="A880" s="639">
        <v>603</v>
      </c>
      <c r="B880" s="631" t="str">
        <f t="shared" si="13"/>
        <v>11.50703156.09</v>
      </c>
      <c r="C880" s="638" t="s">
        <v>1267</v>
      </c>
      <c r="D880" s="631" t="str">
        <f>VLOOKUP(E880,[5]QuyetdinhPCGD!$B$6:$C$1417,2,0)</f>
        <v>0703156</v>
      </c>
      <c r="E880" s="648" t="s">
        <v>1258</v>
      </c>
      <c r="F880" s="636" t="s">
        <v>169</v>
      </c>
      <c r="G880" s="636" t="s">
        <v>12</v>
      </c>
      <c r="H880" s="635" t="s">
        <v>293</v>
      </c>
      <c r="I880" s="634"/>
      <c r="J880" s="647" t="s">
        <v>131</v>
      </c>
      <c r="K880" s="647"/>
      <c r="L880" s="646" t="s">
        <v>1266</v>
      </c>
      <c r="M880" s="645" t="s">
        <v>176</v>
      </c>
      <c r="N880" s="644" t="str">
        <f>VLOOKUP(C880,[6]K11!$B$3:$K$1202,10,0)</f>
        <v>Không mở</v>
      </c>
      <c r="O880" s="631" t="str">
        <f>VLOOKUP(J880,'[7]Phan ca&amp; Ngay BDhoc'!$B$4:$G$94,6,0)</f>
        <v>20/8/2018</v>
      </c>
      <c r="P880" s="643">
        <f>VLOOKUP(C880,[6]K11!$B$3:$J$1202,9,0)</f>
        <v>0</v>
      </c>
      <c r="Q880" s="566"/>
      <c r="R880" s="558">
        <v>875</v>
      </c>
    </row>
    <row r="881" spans="1:20" ht="26.25" customHeight="1" x14ac:dyDescent="0.2">
      <c r="A881" s="639">
        <v>604</v>
      </c>
      <c r="B881" s="631" t="str">
        <f t="shared" si="13"/>
        <v>11.50703159.02</v>
      </c>
      <c r="C881" s="638" t="s">
        <v>1955</v>
      </c>
      <c r="D881" s="631" t="str">
        <f>VLOOKUP(E881,[5]QuyetdinhPCGD!$B$6:$C$1417,2,0)</f>
        <v>0703159</v>
      </c>
      <c r="E881" s="684" t="s">
        <v>1954</v>
      </c>
      <c r="F881" s="636" t="s">
        <v>169</v>
      </c>
      <c r="G881" s="636" t="s">
        <v>12</v>
      </c>
      <c r="H881" s="635" t="s">
        <v>762</v>
      </c>
      <c r="I881" s="634"/>
      <c r="J881" s="647" t="s">
        <v>131</v>
      </c>
      <c r="K881" s="647"/>
      <c r="L881" s="646" t="s">
        <v>1266</v>
      </c>
      <c r="M881" s="645" t="s">
        <v>70</v>
      </c>
      <c r="N881" s="651" t="str">
        <f>VLOOKUP(C881,[6]K11!$B$3:$K$1202,10,0)</f>
        <v>Mở</v>
      </c>
      <c r="O881" s="631" t="str">
        <f>VLOOKUP(J881,'[7]Phan ca&amp; Ngay BDhoc'!$B$4:$G$94,6,0)</f>
        <v>20/8/2018</v>
      </c>
      <c r="P881" s="643">
        <f>VLOOKUP(C881,[6]K11!$B$3:$J$1202,9,0)</f>
        <v>50</v>
      </c>
      <c r="Q881" s="566"/>
      <c r="R881" s="558">
        <v>876</v>
      </c>
      <c r="S881" s="558" t="s">
        <v>2472</v>
      </c>
    </row>
    <row r="882" spans="1:20" ht="26.25" customHeight="1" x14ac:dyDescent="0.2">
      <c r="A882" s="639">
        <v>605</v>
      </c>
      <c r="B882" s="631" t="str">
        <f t="shared" si="13"/>
        <v>11.51203101.03</v>
      </c>
      <c r="C882" s="638" t="s">
        <v>826</v>
      </c>
      <c r="D882" s="631" t="str">
        <f>VLOOKUP(E882,[5]QuyetdinhPCGD!$B$6:$C$1417,2,0)</f>
        <v>1203101</v>
      </c>
      <c r="E882" s="659" t="s">
        <v>824</v>
      </c>
      <c r="F882" s="636" t="s">
        <v>60</v>
      </c>
      <c r="G882" s="636" t="s">
        <v>10</v>
      </c>
      <c r="H882" s="635" t="s">
        <v>762</v>
      </c>
      <c r="I882" s="634"/>
      <c r="J882" s="647" t="s">
        <v>132</v>
      </c>
      <c r="K882" s="647"/>
      <c r="L882" s="643" t="s">
        <v>274</v>
      </c>
      <c r="M882" s="645" t="s">
        <v>75</v>
      </c>
      <c r="N882" s="651" t="str">
        <f>VLOOKUP(C882,[6]K11!$B$3:$K$1202,10,0)</f>
        <v>Mở</v>
      </c>
      <c r="O882" s="631" t="str">
        <f>VLOOKUP(J882,'[7]Phan ca&amp; Ngay BDhoc'!$B$4:$G$94,6,0)</f>
        <v>20/8/2018</v>
      </c>
      <c r="P882" s="643">
        <f>VLOOKUP(C882,[6]K11!$B$3:$J$1202,9,0)</f>
        <v>42</v>
      </c>
      <c r="Q882" s="566"/>
      <c r="R882" s="558">
        <v>877</v>
      </c>
      <c r="S882" s="558" t="s">
        <v>4627</v>
      </c>
    </row>
    <row r="883" spans="1:20" ht="26.25" customHeight="1" x14ac:dyDescent="0.2">
      <c r="A883" s="639">
        <v>606</v>
      </c>
      <c r="B883" s="631" t="str">
        <f t="shared" si="13"/>
        <v>11.50803113.10</v>
      </c>
      <c r="C883" s="638" t="s">
        <v>1068</v>
      </c>
      <c r="D883" s="631" t="str">
        <f>VLOOKUP(E883,[5]QuyetdinhPCGD!$B$6:$C$1417,2,0)</f>
        <v>0803113</v>
      </c>
      <c r="E883" s="659" t="s">
        <v>1059</v>
      </c>
      <c r="F883" s="636" t="s">
        <v>108</v>
      </c>
      <c r="G883" s="636" t="s">
        <v>8</v>
      </c>
      <c r="H883" s="635" t="s">
        <v>762</v>
      </c>
      <c r="I883" s="634"/>
      <c r="J883" s="647" t="s">
        <v>132</v>
      </c>
      <c r="K883" s="647"/>
      <c r="L883" s="643" t="s">
        <v>274</v>
      </c>
      <c r="M883" s="645" t="s">
        <v>180</v>
      </c>
      <c r="N883" s="651" t="str">
        <f>VLOOKUP(C883,[6]K11!$B$3:$K$1202,10,0)</f>
        <v>Mở</v>
      </c>
      <c r="O883" s="631" t="str">
        <f>VLOOKUP(J883,'[7]Phan ca&amp; Ngay BDhoc'!$B$4:$G$94,6,0)</f>
        <v>20/8/2018</v>
      </c>
      <c r="P883" s="643">
        <f>VLOOKUP(C883,[6]K11!$B$3:$J$1202,9,0)</f>
        <v>75</v>
      </c>
      <c r="Q883" s="566"/>
      <c r="R883" s="558">
        <v>878</v>
      </c>
      <c r="S883" s="558" t="s">
        <v>4627</v>
      </c>
    </row>
    <row r="884" spans="1:20" ht="26.25" customHeight="1" x14ac:dyDescent="0.2">
      <c r="A884" s="639">
        <v>607</v>
      </c>
      <c r="B884" s="631" t="str">
        <f t="shared" si="13"/>
        <v>11.50703156.10</v>
      </c>
      <c r="C884" s="638" t="s">
        <v>1268</v>
      </c>
      <c r="D884" s="631" t="str">
        <f>VLOOKUP(E884,[5]QuyetdinhPCGD!$B$6:$C$1417,2,0)</f>
        <v>0703156</v>
      </c>
      <c r="E884" s="648" t="s">
        <v>1258</v>
      </c>
      <c r="F884" s="636" t="s">
        <v>166</v>
      </c>
      <c r="G884" s="636" t="s">
        <v>10</v>
      </c>
      <c r="H884" s="635" t="s">
        <v>293</v>
      </c>
      <c r="I884" s="634"/>
      <c r="J884" s="647" t="s">
        <v>132</v>
      </c>
      <c r="K884" s="647"/>
      <c r="L884" s="646" t="s">
        <v>1266</v>
      </c>
      <c r="M884" s="645" t="s">
        <v>180</v>
      </c>
      <c r="N884" s="644" t="str">
        <f>VLOOKUP(C884,[6]K11!$B$3:$K$1202,10,0)</f>
        <v>Không mở</v>
      </c>
      <c r="O884" s="631" t="str">
        <f>VLOOKUP(J884,'[7]Phan ca&amp; Ngay BDhoc'!$B$4:$G$94,6,0)</f>
        <v>20/8/2018</v>
      </c>
      <c r="P884" s="643">
        <f>VLOOKUP(C884,[6]K11!$B$3:$J$1202,9,0)</f>
        <v>6</v>
      </c>
      <c r="Q884" s="566"/>
      <c r="R884" s="558">
        <v>879</v>
      </c>
    </row>
    <row r="885" spans="1:20" ht="26.25" customHeight="1" x14ac:dyDescent="0.2">
      <c r="A885" s="639">
        <v>608</v>
      </c>
      <c r="B885" s="631" t="str">
        <f t="shared" si="13"/>
        <v>11.50703159.03</v>
      </c>
      <c r="C885" s="638" t="s">
        <v>1956</v>
      </c>
      <c r="D885" s="631" t="str">
        <f>VLOOKUP(E885,[5]QuyetdinhPCGD!$B$6:$C$1417,2,0)</f>
        <v>0703159</v>
      </c>
      <c r="E885" s="684" t="s">
        <v>1954</v>
      </c>
      <c r="F885" s="636" t="s">
        <v>166</v>
      </c>
      <c r="G885" s="636" t="s">
        <v>10</v>
      </c>
      <c r="H885" s="635" t="s">
        <v>762</v>
      </c>
      <c r="I885" s="634"/>
      <c r="J885" s="647" t="s">
        <v>132</v>
      </c>
      <c r="K885" s="647"/>
      <c r="L885" s="646" t="s">
        <v>1266</v>
      </c>
      <c r="M885" s="645" t="s">
        <v>75</v>
      </c>
      <c r="N885" s="651" t="str">
        <f>VLOOKUP(C885,[6]K11!$B$3:$K$1202,10,0)</f>
        <v>Mở</v>
      </c>
      <c r="O885" s="631" t="str">
        <f>VLOOKUP(J885,'[7]Phan ca&amp; Ngay BDhoc'!$B$4:$G$94,6,0)</f>
        <v>20/8/2018</v>
      </c>
      <c r="P885" s="643">
        <f>VLOOKUP(C885,[6]K11!$B$3:$J$1202,9,0)</f>
        <v>69</v>
      </c>
      <c r="Q885" s="566"/>
      <c r="R885" s="558">
        <v>880</v>
      </c>
      <c r="S885" s="558" t="s">
        <v>4627</v>
      </c>
    </row>
    <row r="886" spans="1:20" ht="26.25" customHeight="1" x14ac:dyDescent="0.2">
      <c r="A886" s="682"/>
      <c r="B886" s="681" t="str">
        <f t="shared" si="13"/>
        <v>11.5210301.27</v>
      </c>
      <c r="C886" s="680">
        <v>20181210301027</v>
      </c>
      <c r="D886" s="677">
        <v>210301</v>
      </c>
      <c r="E886" s="679" t="s">
        <v>664</v>
      </c>
      <c r="F886" s="678" t="s">
        <v>173</v>
      </c>
      <c r="G886" s="678" t="s">
        <v>675</v>
      </c>
      <c r="H886" s="677" t="s">
        <v>676</v>
      </c>
      <c r="I886" s="676"/>
      <c r="J886" s="675" t="s">
        <v>130</v>
      </c>
      <c r="K886" s="675"/>
      <c r="L886" s="688" t="s">
        <v>274</v>
      </c>
      <c r="M886" s="673" t="s">
        <v>498</v>
      </c>
      <c r="N886" s="651" t="e">
        <f>VLOOKUP(C886,[6]K11!$B$3:$K$1202,10,0)</f>
        <v>#N/A</v>
      </c>
      <c r="O886" s="672" t="s">
        <v>667</v>
      </c>
      <c r="P886" s="643" t="e">
        <f>VLOOKUP(C886,[6]K11!$B$3:$J$1202,9,0)</f>
        <v>#N/A</v>
      </c>
      <c r="Q886" s="566"/>
      <c r="R886" s="558">
        <v>881</v>
      </c>
    </row>
    <row r="887" spans="1:20" ht="26.25" customHeight="1" x14ac:dyDescent="0.2">
      <c r="A887" s="682"/>
      <c r="B887" s="681" t="str">
        <f t="shared" si="13"/>
        <v>11.5210301.28</v>
      </c>
      <c r="C887" s="680">
        <v>20181210301028</v>
      </c>
      <c r="D887" s="677">
        <v>210301</v>
      </c>
      <c r="E887" s="679" t="s">
        <v>664</v>
      </c>
      <c r="F887" s="678" t="s">
        <v>311</v>
      </c>
      <c r="G887" s="678" t="s">
        <v>678</v>
      </c>
      <c r="H887" s="677" t="s">
        <v>679</v>
      </c>
      <c r="I887" s="676"/>
      <c r="J887" s="675" t="s">
        <v>130</v>
      </c>
      <c r="K887" s="675"/>
      <c r="L887" s="688" t="s">
        <v>274</v>
      </c>
      <c r="M887" s="673" t="s">
        <v>503</v>
      </c>
      <c r="N887" s="651" t="e">
        <f>VLOOKUP(C887,[6]K11!$B$3:$K$1202,10,0)</f>
        <v>#N/A</v>
      </c>
      <c r="O887" s="672" t="s">
        <v>667</v>
      </c>
      <c r="P887" s="643" t="e">
        <f>VLOOKUP(C887,[6]K11!$B$3:$J$1202,9,0)</f>
        <v>#N/A</v>
      </c>
      <c r="Q887" s="566"/>
      <c r="R887" s="558">
        <v>882</v>
      </c>
      <c r="T887" s="597"/>
    </row>
    <row r="888" spans="1:20" ht="26.25" customHeight="1" x14ac:dyDescent="0.2">
      <c r="A888" s="682"/>
      <c r="B888" s="681" t="str">
        <f t="shared" si="13"/>
        <v>11.5210301.29</v>
      </c>
      <c r="C888" s="680">
        <v>20181210301029</v>
      </c>
      <c r="D888" s="677">
        <v>210301</v>
      </c>
      <c r="E888" s="679" t="s">
        <v>664</v>
      </c>
      <c r="F888" s="678" t="s">
        <v>670</v>
      </c>
      <c r="G888" s="678" t="s">
        <v>675</v>
      </c>
      <c r="H888" s="677" t="s">
        <v>680</v>
      </c>
      <c r="I888" s="676"/>
      <c r="J888" s="675" t="s">
        <v>131</v>
      </c>
      <c r="K888" s="675"/>
      <c r="L888" s="688" t="s">
        <v>274</v>
      </c>
      <c r="M888" s="673" t="s">
        <v>508</v>
      </c>
      <c r="N888" s="651" t="e">
        <f>VLOOKUP(C888,[6]K11!$B$3:$K$1202,10,0)</f>
        <v>#N/A</v>
      </c>
      <c r="O888" s="672" t="s">
        <v>667</v>
      </c>
      <c r="P888" s="643" t="e">
        <f>VLOOKUP(C888,[6]K11!$B$3:$J$1202,9,0)</f>
        <v>#N/A</v>
      </c>
      <c r="Q888" s="566"/>
      <c r="R888" s="558">
        <v>883</v>
      </c>
    </row>
    <row r="889" spans="1:20" ht="26.25" customHeight="1" x14ac:dyDescent="0.2">
      <c r="A889" s="682"/>
      <c r="B889" s="681" t="str">
        <f t="shared" si="13"/>
        <v>11.5210301.30</v>
      </c>
      <c r="C889" s="680">
        <v>20181210301030</v>
      </c>
      <c r="D889" s="677">
        <v>210301</v>
      </c>
      <c r="E889" s="679" t="s">
        <v>664</v>
      </c>
      <c r="F889" s="678" t="s">
        <v>311</v>
      </c>
      <c r="G889" s="678" t="s">
        <v>678</v>
      </c>
      <c r="H889" s="677" t="s">
        <v>672</v>
      </c>
      <c r="I889" s="676"/>
      <c r="J889" s="675" t="s">
        <v>131</v>
      </c>
      <c r="K889" s="675"/>
      <c r="L889" s="688" t="s">
        <v>274</v>
      </c>
      <c r="M889" s="673" t="s">
        <v>692</v>
      </c>
      <c r="N889" s="651" t="e">
        <f>VLOOKUP(C889,[6]K11!$B$3:$K$1202,10,0)</f>
        <v>#N/A</v>
      </c>
      <c r="O889" s="672" t="s">
        <v>667</v>
      </c>
      <c r="P889" s="643" t="e">
        <f>VLOOKUP(C889,[6]K11!$B$3:$J$1202,9,0)</f>
        <v>#N/A</v>
      </c>
      <c r="Q889" s="566"/>
      <c r="R889" s="558">
        <v>884</v>
      </c>
    </row>
    <row r="890" spans="1:20" ht="26.25" customHeight="1" x14ac:dyDescent="0.2">
      <c r="A890" s="682"/>
      <c r="B890" s="681" t="str">
        <f t="shared" si="13"/>
        <v>11.5210301.31</v>
      </c>
      <c r="C890" s="680">
        <v>20181210301031</v>
      </c>
      <c r="D890" s="677">
        <v>210301</v>
      </c>
      <c r="E890" s="679" t="s">
        <v>664</v>
      </c>
      <c r="F890" s="678" t="s">
        <v>311</v>
      </c>
      <c r="G890" s="678" t="s">
        <v>681</v>
      </c>
      <c r="H890" s="677" t="s">
        <v>672</v>
      </c>
      <c r="I890" s="676"/>
      <c r="J890" s="675" t="s">
        <v>132</v>
      </c>
      <c r="K890" s="675"/>
      <c r="L890" s="688" t="s">
        <v>274</v>
      </c>
      <c r="M890" s="673" t="s">
        <v>693</v>
      </c>
      <c r="N890" s="651" t="e">
        <f>VLOOKUP(C890,[6]K11!$B$3:$K$1202,10,0)</f>
        <v>#N/A</v>
      </c>
      <c r="O890" s="672" t="s">
        <v>667</v>
      </c>
      <c r="P890" s="643" t="e">
        <f>VLOOKUP(C890,[6]K11!$B$3:$J$1202,9,0)</f>
        <v>#N/A</v>
      </c>
      <c r="Q890" s="566"/>
      <c r="R890" s="558">
        <v>885</v>
      </c>
      <c r="T890" s="597"/>
    </row>
    <row r="891" spans="1:20" ht="26.25" customHeight="1" x14ac:dyDescent="0.2">
      <c r="A891" s="682"/>
      <c r="B891" s="681" t="str">
        <f t="shared" si="13"/>
        <v>11.5210301.32</v>
      </c>
      <c r="C891" s="680">
        <v>20181210301032</v>
      </c>
      <c r="D891" s="677">
        <v>210301</v>
      </c>
      <c r="E891" s="679" t="s">
        <v>664</v>
      </c>
      <c r="F891" s="678" t="s">
        <v>311</v>
      </c>
      <c r="G891" s="678" t="s">
        <v>681</v>
      </c>
      <c r="H891" s="677" t="s">
        <v>671</v>
      </c>
      <c r="I891" s="676"/>
      <c r="J891" s="675" t="s">
        <v>132</v>
      </c>
      <c r="K891" s="675"/>
      <c r="L891" s="688" t="s">
        <v>274</v>
      </c>
      <c r="M891" s="673" t="s">
        <v>694</v>
      </c>
      <c r="N891" s="651" t="e">
        <f>VLOOKUP(C891,[6]K11!$B$3:$K$1202,10,0)</f>
        <v>#N/A</v>
      </c>
      <c r="O891" s="672" t="s">
        <v>667</v>
      </c>
      <c r="P891" s="643" t="e">
        <f>VLOOKUP(C891,[6]K11!$B$3:$J$1202,9,0)</f>
        <v>#N/A</v>
      </c>
      <c r="Q891" s="566"/>
      <c r="R891" s="558">
        <v>886</v>
      </c>
      <c r="T891" s="597"/>
    </row>
    <row r="892" spans="1:20" ht="26.25" customHeight="1" x14ac:dyDescent="0.2">
      <c r="A892" s="639">
        <v>609</v>
      </c>
      <c r="B892" s="631" t="str">
        <f t="shared" si="13"/>
        <v>11.51303162.01</v>
      </c>
      <c r="C892" s="638" t="s">
        <v>1819</v>
      </c>
      <c r="D892" s="631" t="str">
        <f>VLOOKUP(E892,[5]QuyetdinhPCGD!$B$6:$C$1417,2,0)</f>
        <v>1303162</v>
      </c>
      <c r="E892" s="669" t="s">
        <v>1820</v>
      </c>
      <c r="F892" s="636" t="s">
        <v>85</v>
      </c>
      <c r="G892" s="636" t="s">
        <v>9</v>
      </c>
      <c r="H892" s="635" t="s">
        <v>1821</v>
      </c>
      <c r="I892" s="634"/>
      <c r="J892" s="647" t="s">
        <v>1822</v>
      </c>
      <c r="K892" s="647"/>
      <c r="L892" s="643" t="s">
        <v>274</v>
      </c>
      <c r="M892" s="645" t="s">
        <v>62</v>
      </c>
      <c r="N892" s="651" t="str">
        <f>VLOOKUP(C892,[6]K11!$B$3:$K$1202,10,0)</f>
        <v>Mở</v>
      </c>
      <c r="O892" s="631" t="s">
        <v>2249</v>
      </c>
      <c r="P892" s="643">
        <f>VLOOKUP(C892,[6]K11!$B$3:$J$1202,9,0)</f>
        <v>16</v>
      </c>
      <c r="Q892" s="566"/>
      <c r="R892" s="558">
        <v>887</v>
      </c>
      <c r="S892" s="558" t="s">
        <v>2472</v>
      </c>
    </row>
    <row r="893" spans="1:20" ht="26.25" customHeight="1" x14ac:dyDescent="0.2">
      <c r="A893" s="639">
        <v>610</v>
      </c>
      <c r="B893" s="631" t="str">
        <f t="shared" si="13"/>
        <v>11.51303162.01</v>
      </c>
      <c r="C893" s="638" t="s">
        <v>1819</v>
      </c>
      <c r="D893" s="631" t="str">
        <f>VLOOKUP(E893,[5]QuyetdinhPCGD!$B$6:$C$1417,2,0)</f>
        <v>1303162</v>
      </c>
      <c r="E893" s="669" t="s">
        <v>1820</v>
      </c>
      <c r="F893" s="636" t="s">
        <v>85</v>
      </c>
      <c r="G893" s="636" t="s">
        <v>12</v>
      </c>
      <c r="H893" s="635" t="s">
        <v>1821</v>
      </c>
      <c r="I893" s="634"/>
      <c r="J893" s="647" t="s">
        <v>1822</v>
      </c>
      <c r="K893" s="647"/>
      <c r="L893" s="643" t="s">
        <v>274</v>
      </c>
      <c r="M893" s="645" t="s">
        <v>62</v>
      </c>
      <c r="N893" s="651" t="str">
        <f>VLOOKUP(C893,[6]K11!$B$3:$K$1202,10,0)</f>
        <v>Mở</v>
      </c>
      <c r="O893" s="631" t="s">
        <v>2249</v>
      </c>
      <c r="P893" s="643">
        <f>VLOOKUP(C893,[6]K11!$B$3:$J$1202,9,0)</f>
        <v>16</v>
      </c>
      <c r="Q893" s="566"/>
      <c r="R893" s="558">
        <v>888</v>
      </c>
      <c r="S893" s="558" t="s">
        <v>2472</v>
      </c>
    </row>
    <row r="894" spans="1:20" ht="26.25" customHeight="1" x14ac:dyDescent="0.2">
      <c r="A894" s="639">
        <v>611</v>
      </c>
      <c r="B894" s="631" t="str">
        <f t="shared" si="13"/>
        <v>11.51303162.02</v>
      </c>
      <c r="C894" s="638" t="s">
        <v>1823</v>
      </c>
      <c r="D894" s="631" t="str">
        <f>VLOOKUP(E894,[5]QuyetdinhPCGD!$B$6:$C$1417,2,0)</f>
        <v>1303162</v>
      </c>
      <c r="E894" s="669" t="s">
        <v>1820</v>
      </c>
      <c r="F894" s="636" t="s">
        <v>72</v>
      </c>
      <c r="G894" s="636" t="s">
        <v>9</v>
      </c>
      <c r="H894" s="635" t="s">
        <v>1821</v>
      </c>
      <c r="I894" s="634"/>
      <c r="J894" s="647" t="s">
        <v>1822</v>
      </c>
      <c r="K894" s="647"/>
      <c r="L894" s="643" t="s">
        <v>274</v>
      </c>
      <c r="M894" s="645" t="s">
        <v>70</v>
      </c>
      <c r="N894" s="651" t="str">
        <f>VLOOKUP(C894,[6]K11!$B$3:$K$1202,10,0)</f>
        <v>Mở</v>
      </c>
      <c r="O894" s="631" t="s">
        <v>2249</v>
      </c>
      <c r="P894" s="643">
        <f>VLOOKUP(C894,[6]K11!$B$3:$J$1202,9,0)</f>
        <v>34</v>
      </c>
      <c r="Q894" s="566"/>
      <c r="R894" s="558">
        <v>889</v>
      </c>
      <c r="S894" s="558" t="s">
        <v>2472</v>
      </c>
    </row>
    <row r="895" spans="1:20" ht="26.25" customHeight="1" x14ac:dyDescent="0.2">
      <c r="A895" s="639">
        <v>612</v>
      </c>
      <c r="B895" s="631" t="str">
        <f t="shared" si="13"/>
        <v>11.51303162.02</v>
      </c>
      <c r="C895" s="638" t="s">
        <v>1823</v>
      </c>
      <c r="D895" s="631" t="str">
        <f>VLOOKUP(E895,[5]QuyetdinhPCGD!$B$6:$C$1417,2,0)</f>
        <v>1303162</v>
      </c>
      <c r="E895" s="669" t="s">
        <v>1820</v>
      </c>
      <c r="F895" s="636" t="s">
        <v>72</v>
      </c>
      <c r="G895" s="636" t="s">
        <v>12</v>
      </c>
      <c r="H895" s="635" t="s">
        <v>1821</v>
      </c>
      <c r="I895" s="634"/>
      <c r="J895" s="647" t="s">
        <v>1822</v>
      </c>
      <c r="K895" s="647"/>
      <c r="L895" s="643" t="s">
        <v>274</v>
      </c>
      <c r="M895" s="645" t="s">
        <v>70</v>
      </c>
      <c r="N895" s="651" t="str">
        <f>VLOOKUP(C895,[6]K11!$B$3:$K$1202,10,0)</f>
        <v>Mở</v>
      </c>
      <c r="O895" s="631" t="s">
        <v>2249</v>
      </c>
      <c r="P895" s="643">
        <f>VLOOKUP(C895,[6]K11!$B$3:$J$1202,9,0)</f>
        <v>34</v>
      </c>
      <c r="Q895" s="566"/>
      <c r="R895" s="558">
        <v>890</v>
      </c>
      <c r="S895" s="558" t="s">
        <v>2472</v>
      </c>
    </row>
    <row r="896" spans="1:20" ht="26.25" customHeight="1" x14ac:dyDescent="0.2">
      <c r="A896" s="639">
        <v>613</v>
      </c>
      <c r="B896" s="631" t="str">
        <f t="shared" si="13"/>
        <v>11.51303162.03</v>
      </c>
      <c r="C896" s="638" t="s">
        <v>1824</v>
      </c>
      <c r="D896" s="631" t="str">
        <f>VLOOKUP(E896,[5]QuyetdinhPCGD!$B$6:$C$1417,2,0)</f>
        <v>1303162</v>
      </c>
      <c r="E896" s="669" t="s">
        <v>1820</v>
      </c>
      <c r="F896" s="636" t="s">
        <v>145</v>
      </c>
      <c r="G896" s="636" t="s">
        <v>9</v>
      </c>
      <c r="H896" s="635" t="s">
        <v>1821</v>
      </c>
      <c r="I896" s="634"/>
      <c r="J896" s="647" t="s">
        <v>1822</v>
      </c>
      <c r="K896" s="647"/>
      <c r="L896" s="643" t="s">
        <v>274</v>
      </c>
      <c r="M896" s="645" t="s">
        <v>75</v>
      </c>
      <c r="N896" s="644" t="str">
        <f>VLOOKUP(C896,[6]K11!$B$3:$K$1202,10,0)</f>
        <v>Không mở</v>
      </c>
      <c r="O896" s="631" t="s">
        <v>2249</v>
      </c>
      <c r="P896" s="643">
        <f>VLOOKUP(C896,[6]K11!$B$3:$J$1202,9,0)</f>
        <v>5</v>
      </c>
      <c r="Q896" s="566"/>
      <c r="R896" s="558">
        <v>891</v>
      </c>
    </row>
    <row r="897" spans="1:20" ht="26.25" customHeight="1" x14ac:dyDescent="0.2">
      <c r="A897" s="639">
        <v>614</v>
      </c>
      <c r="B897" s="631" t="str">
        <f t="shared" si="13"/>
        <v>11.51303162.03</v>
      </c>
      <c r="C897" s="638" t="s">
        <v>1824</v>
      </c>
      <c r="D897" s="631" t="str">
        <f>VLOOKUP(E897,[5]QuyetdinhPCGD!$B$6:$C$1417,2,0)</f>
        <v>1303162</v>
      </c>
      <c r="E897" s="669" t="s">
        <v>1820</v>
      </c>
      <c r="F897" s="636" t="s">
        <v>145</v>
      </c>
      <c r="G897" s="636" t="s">
        <v>12</v>
      </c>
      <c r="H897" s="635" t="s">
        <v>1821</v>
      </c>
      <c r="I897" s="634"/>
      <c r="J897" s="647" t="s">
        <v>1822</v>
      </c>
      <c r="K897" s="647"/>
      <c r="L897" s="643" t="s">
        <v>274</v>
      </c>
      <c r="M897" s="645" t="s">
        <v>75</v>
      </c>
      <c r="N897" s="644" t="str">
        <f>VLOOKUP(C897,[6]K11!$B$3:$K$1202,10,0)</f>
        <v>Không mở</v>
      </c>
      <c r="O897" s="631" t="s">
        <v>2249</v>
      </c>
      <c r="P897" s="643">
        <f>VLOOKUP(C897,[6]K11!$B$3:$J$1202,9,0)</f>
        <v>5</v>
      </c>
      <c r="Q897" s="566"/>
      <c r="R897" s="558">
        <v>892</v>
      </c>
    </row>
    <row r="898" spans="1:20" ht="26.25" customHeight="1" x14ac:dyDescent="0.2">
      <c r="A898" s="639">
        <v>615</v>
      </c>
      <c r="B898" s="631" t="str">
        <f t="shared" si="13"/>
        <v>11.51303162.04</v>
      </c>
      <c r="C898" s="638" t="s">
        <v>1825</v>
      </c>
      <c r="D898" s="631" t="str">
        <f>VLOOKUP(E898,[5]QuyetdinhPCGD!$B$6:$C$1417,2,0)</f>
        <v>1303162</v>
      </c>
      <c r="E898" s="669" t="s">
        <v>1820</v>
      </c>
      <c r="F898" s="636" t="s">
        <v>81</v>
      </c>
      <c r="G898" s="636" t="s">
        <v>9</v>
      </c>
      <c r="H898" s="656" t="s">
        <v>2144</v>
      </c>
      <c r="I898" s="634"/>
      <c r="J898" s="647" t="s">
        <v>1822</v>
      </c>
      <c r="K898" s="647"/>
      <c r="L898" s="643" t="s">
        <v>274</v>
      </c>
      <c r="M898" s="645" t="s">
        <v>89</v>
      </c>
      <c r="N898" s="651" t="str">
        <f>VLOOKUP(C898,[6]K11!$B$3:$K$1202,10,0)</f>
        <v>Mở</v>
      </c>
      <c r="O898" s="631" t="s">
        <v>2249</v>
      </c>
      <c r="P898" s="643">
        <f>VLOOKUP(C898,[6]K11!$B$3:$J$1202,9,0)</f>
        <v>34</v>
      </c>
      <c r="Q898" s="654" t="s">
        <v>4628</v>
      </c>
      <c r="R898" s="558">
        <v>893</v>
      </c>
      <c r="S898" s="558" t="s">
        <v>4627</v>
      </c>
      <c r="T898" s="656" t="s">
        <v>1821</v>
      </c>
    </row>
    <row r="899" spans="1:20" ht="26.25" customHeight="1" x14ac:dyDescent="0.2">
      <c r="A899" s="639">
        <v>616</v>
      </c>
      <c r="B899" s="631" t="str">
        <f t="shared" si="13"/>
        <v>11.51303162.04</v>
      </c>
      <c r="C899" s="638" t="s">
        <v>1825</v>
      </c>
      <c r="D899" s="631" t="str">
        <f>VLOOKUP(E899,[5]QuyetdinhPCGD!$B$6:$C$1417,2,0)</f>
        <v>1303162</v>
      </c>
      <c r="E899" s="669" t="s">
        <v>1820</v>
      </c>
      <c r="F899" s="636" t="s">
        <v>81</v>
      </c>
      <c r="G899" s="636" t="s">
        <v>12</v>
      </c>
      <c r="H899" s="656" t="s">
        <v>2144</v>
      </c>
      <c r="I899" s="634"/>
      <c r="J899" s="647" t="s">
        <v>1822</v>
      </c>
      <c r="K899" s="647"/>
      <c r="L899" s="643" t="s">
        <v>274</v>
      </c>
      <c r="M899" s="645" t="s">
        <v>89</v>
      </c>
      <c r="N899" s="651" t="str">
        <f>VLOOKUP(C899,[6]K11!$B$3:$K$1202,10,0)</f>
        <v>Mở</v>
      </c>
      <c r="O899" s="631" t="s">
        <v>2249</v>
      </c>
      <c r="P899" s="643">
        <f>VLOOKUP(C899,[6]K11!$B$3:$J$1202,9,0)</f>
        <v>34</v>
      </c>
      <c r="Q899" s="654" t="s">
        <v>4628</v>
      </c>
      <c r="R899" s="558">
        <v>894</v>
      </c>
      <c r="S899" s="558" t="s">
        <v>4627</v>
      </c>
      <c r="T899" s="656" t="s">
        <v>1821</v>
      </c>
    </row>
    <row r="900" spans="1:20" ht="26.25" customHeight="1" x14ac:dyDescent="0.2">
      <c r="A900" s="639">
        <v>617</v>
      </c>
      <c r="B900" s="631" t="str">
        <f t="shared" si="13"/>
        <v>11.51303162.05</v>
      </c>
      <c r="C900" s="638" t="s">
        <v>1826</v>
      </c>
      <c r="D900" s="631" t="str">
        <f>VLOOKUP(E900,[5]QuyetdinhPCGD!$B$6:$C$1417,2,0)</f>
        <v>1303162</v>
      </c>
      <c r="E900" s="669" t="s">
        <v>1820</v>
      </c>
      <c r="F900" s="636" t="s">
        <v>67</v>
      </c>
      <c r="G900" s="636" t="s">
        <v>9</v>
      </c>
      <c r="H900" s="635" t="s">
        <v>1821</v>
      </c>
      <c r="I900" s="634"/>
      <c r="J900" s="647" t="s">
        <v>1822</v>
      </c>
      <c r="K900" s="647"/>
      <c r="L900" s="643" t="s">
        <v>274</v>
      </c>
      <c r="M900" s="645" t="s">
        <v>112</v>
      </c>
      <c r="N900" s="644" t="str">
        <f>VLOOKUP(C900,[6]K11!$B$3:$K$1202,10,0)</f>
        <v>Không mở</v>
      </c>
      <c r="O900" s="631" t="s">
        <v>2249</v>
      </c>
      <c r="P900" s="643">
        <f>VLOOKUP(C900,[6]K11!$B$3:$J$1202,9,0)</f>
        <v>4</v>
      </c>
      <c r="Q900" s="566"/>
      <c r="R900" s="558">
        <v>895</v>
      </c>
    </row>
    <row r="901" spans="1:20" ht="26.25" customHeight="1" x14ac:dyDescent="0.2">
      <c r="A901" s="639">
        <v>618</v>
      </c>
      <c r="B901" s="631" t="str">
        <f t="shared" si="13"/>
        <v>11.51303162.05</v>
      </c>
      <c r="C901" s="638" t="s">
        <v>1826</v>
      </c>
      <c r="D901" s="631" t="str">
        <f>VLOOKUP(E901,[5]QuyetdinhPCGD!$B$6:$C$1417,2,0)</f>
        <v>1303162</v>
      </c>
      <c r="E901" s="669" t="s">
        <v>1820</v>
      </c>
      <c r="F901" s="636" t="s">
        <v>67</v>
      </c>
      <c r="G901" s="636" t="s">
        <v>12</v>
      </c>
      <c r="H901" s="635" t="s">
        <v>1821</v>
      </c>
      <c r="I901" s="634"/>
      <c r="J901" s="647" t="s">
        <v>1822</v>
      </c>
      <c r="K901" s="647"/>
      <c r="L901" s="643" t="s">
        <v>274</v>
      </c>
      <c r="M901" s="645" t="s">
        <v>112</v>
      </c>
      <c r="N901" s="644" t="str">
        <f>VLOOKUP(C901,[6]K11!$B$3:$K$1202,10,0)</f>
        <v>Không mở</v>
      </c>
      <c r="O901" s="631" t="s">
        <v>2249</v>
      </c>
      <c r="P901" s="643">
        <f>VLOOKUP(C901,[6]K11!$B$3:$J$1202,9,0)</f>
        <v>4</v>
      </c>
      <c r="Q901" s="566"/>
      <c r="R901" s="558">
        <v>896</v>
      </c>
    </row>
    <row r="902" spans="1:20" ht="26.25" customHeight="1" x14ac:dyDescent="0.2">
      <c r="A902" s="639">
        <v>619</v>
      </c>
      <c r="B902" s="631" t="str">
        <f t="shared" si="13"/>
        <v>11.51303162.06</v>
      </c>
      <c r="C902" s="638" t="s">
        <v>1827</v>
      </c>
      <c r="D902" s="631" t="str">
        <f>VLOOKUP(E902,[5]QuyetdinhPCGD!$B$6:$C$1417,2,0)</f>
        <v>1303162</v>
      </c>
      <c r="E902" s="669" t="s">
        <v>1820</v>
      </c>
      <c r="F902" s="636" t="s">
        <v>79</v>
      </c>
      <c r="G902" s="636" t="s">
        <v>9</v>
      </c>
      <c r="H902" s="635" t="s">
        <v>1821</v>
      </c>
      <c r="I902" s="634"/>
      <c r="J902" s="647" t="s">
        <v>1822</v>
      </c>
      <c r="K902" s="647"/>
      <c r="L902" s="643" t="s">
        <v>274</v>
      </c>
      <c r="M902" s="645" t="s">
        <v>115</v>
      </c>
      <c r="N902" s="644" t="str">
        <f>VLOOKUP(C902,[6]K11!$B$3:$K$1202,10,0)</f>
        <v>Không mở</v>
      </c>
      <c r="O902" s="631" t="s">
        <v>2249</v>
      </c>
      <c r="P902" s="643">
        <f>VLOOKUP(C902,[6]K11!$B$3:$J$1202,9,0)</f>
        <v>4</v>
      </c>
      <c r="Q902" s="566"/>
      <c r="R902" s="558">
        <v>897</v>
      </c>
    </row>
    <row r="903" spans="1:20" ht="26.25" customHeight="1" x14ac:dyDescent="0.2">
      <c r="A903" s="639">
        <v>620</v>
      </c>
      <c r="B903" s="631" t="str">
        <f t="shared" si="13"/>
        <v>11.51303162.06</v>
      </c>
      <c r="C903" s="638" t="s">
        <v>1827</v>
      </c>
      <c r="D903" s="631" t="str">
        <f>VLOOKUP(E903,[5]QuyetdinhPCGD!$B$6:$C$1417,2,0)</f>
        <v>1303162</v>
      </c>
      <c r="E903" s="669" t="s">
        <v>1820</v>
      </c>
      <c r="F903" s="636" t="s">
        <v>79</v>
      </c>
      <c r="G903" s="636" t="s">
        <v>12</v>
      </c>
      <c r="H903" s="635" t="s">
        <v>1821</v>
      </c>
      <c r="I903" s="634"/>
      <c r="J903" s="647" t="s">
        <v>1822</v>
      </c>
      <c r="K903" s="647"/>
      <c r="L903" s="643" t="s">
        <v>274</v>
      </c>
      <c r="M903" s="645" t="s">
        <v>115</v>
      </c>
      <c r="N903" s="644" t="str">
        <f>VLOOKUP(C903,[6]K11!$B$3:$K$1202,10,0)</f>
        <v>Không mở</v>
      </c>
      <c r="O903" s="631" t="s">
        <v>2249</v>
      </c>
      <c r="P903" s="643">
        <f>VLOOKUP(C903,[6]K11!$B$3:$J$1202,9,0)</f>
        <v>4</v>
      </c>
      <c r="Q903" s="566"/>
      <c r="R903" s="558">
        <v>898</v>
      </c>
    </row>
    <row r="904" spans="1:20" ht="26.25" customHeight="1" x14ac:dyDescent="0.2">
      <c r="A904" s="639">
        <v>621</v>
      </c>
      <c r="B904" s="631" t="str">
        <f t="shared" si="13"/>
        <v>11.51403128.01</v>
      </c>
      <c r="C904" s="638" t="s">
        <v>1305</v>
      </c>
      <c r="D904" s="631" t="str">
        <f>VLOOKUP(E904,[5]QuyetdinhPCGD!$B$6:$C$1417,2,0)</f>
        <v>1403128</v>
      </c>
      <c r="E904" s="669" t="s">
        <v>1306</v>
      </c>
      <c r="F904" s="636" t="s">
        <v>68</v>
      </c>
      <c r="G904" s="636" t="s">
        <v>8</v>
      </c>
      <c r="H904" s="635" t="s">
        <v>769</v>
      </c>
      <c r="I904" s="634"/>
      <c r="J904" s="647" t="s">
        <v>135</v>
      </c>
      <c r="K904" s="647"/>
      <c r="L904" s="646" t="s">
        <v>274</v>
      </c>
      <c r="M904" s="645" t="s">
        <v>62</v>
      </c>
      <c r="N904" s="651" t="str">
        <f>VLOOKUP(C904,[6]K11!$B$3:$K$1202,10,0)</f>
        <v>Mở</v>
      </c>
      <c r="O904" s="631" t="str">
        <f>VLOOKUP(J904,'[7]Phan ca&amp; Ngay BDhoc'!$B$4:$G$94,6,0)</f>
        <v>20/8/2018</v>
      </c>
      <c r="P904" s="643">
        <f>VLOOKUP(C904,[6]K11!$B$3:$J$1202,9,0)</f>
        <v>70</v>
      </c>
      <c r="Q904" s="566"/>
      <c r="R904" s="558">
        <v>899</v>
      </c>
      <c r="S904" s="558" t="s">
        <v>2472</v>
      </c>
    </row>
    <row r="905" spans="1:20" ht="26.25" customHeight="1" x14ac:dyDescent="0.2">
      <c r="A905" s="639">
        <v>622</v>
      </c>
      <c r="B905" s="631" t="str">
        <f t="shared" si="13"/>
        <v>11.51403142.01</v>
      </c>
      <c r="C905" s="638" t="s">
        <v>1528</v>
      </c>
      <c r="D905" s="631" t="str">
        <f>VLOOKUP(E905,[5]QuyetdinhPCGD!$B$6:$C$1417,2,0)</f>
        <v>1403142</v>
      </c>
      <c r="E905" s="683" t="s">
        <v>1529</v>
      </c>
      <c r="F905" s="636" t="s">
        <v>138</v>
      </c>
      <c r="G905" s="636" t="s">
        <v>10</v>
      </c>
      <c r="H905" s="635" t="s">
        <v>1530</v>
      </c>
      <c r="I905" s="634"/>
      <c r="J905" s="647" t="s">
        <v>135</v>
      </c>
      <c r="K905" s="647"/>
      <c r="L905" s="646" t="s">
        <v>1531</v>
      </c>
      <c r="M905" s="645" t="s">
        <v>62</v>
      </c>
      <c r="N905" s="651" t="str">
        <f>VLOOKUP(C905,[6]K11!$B$3:$K$1202,10,0)</f>
        <v>Mở</v>
      </c>
      <c r="O905" s="631" t="str">
        <f>VLOOKUP(J905,'[7]Phan ca&amp; Ngay BDhoc'!$B$4:$G$94,6,0)</f>
        <v>20/8/2018</v>
      </c>
      <c r="P905" s="643">
        <f>VLOOKUP(C905,[6]K11!$B$3:$J$1202,9,0)</f>
        <v>60</v>
      </c>
      <c r="Q905" s="566"/>
      <c r="R905" s="558">
        <v>900</v>
      </c>
      <c r="S905" s="558" t="s">
        <v>2472</v>
      </c>
    </row>
    <row r="906" spans="1:20" ht="26.25" customHeight="1" x14ac:dyDescent="0.2">
      <c r="A906" s="639">
        <v>623</v>
      </c>
      <c r="B906" s="631" t="str">
        <f t="shared" si="13"/>
        <v>11.51403142.01</v>
      </c>
      <c r="C906" s="638" t="s">
        <v>1528</v>
      </c>
      <c r="D906" s="631" t="str">
        <f>VLOOKUP(E906,[5]QuyetdinhPCGD!$B$6:$C$1417,2,0)</f>
        <v>1403142</v>
      </c>
      <c r="E906" s="683" t="s">
        <v>1529</v>
      </c>
      <c r="F906" s="636" t="s">
        <v>138</v>
      </c>
      <c r="G906" s="636" t="s">
        <v>11</v>
      </c>
      <c r="H906" s="635" t="s">
        <v>1530</v>
      </c>
      <c r="I906" s="634"/>
      <c r="J906" s="647" t="s">
        <v>135</v>
      </c>
      <c r="K906" s="647"/>
      <c r="L906" s="646" t="s">
        <v>1531</v>
      </c>
      <c r="M906" s="645" t="s">
        <v>62</v>
      </c>
      <c r="N906" s="651" t="str">
        <f>VLOOKUP(C906,[6]K11!$B$3:$K$1202,10,0)</f>
        <v>Mở</v>
      </c>
      <c r="O906" s="631" t="str">
        <f>VLOOKUP(J906,'[7]Phan ca&amp; Ngay BDhoc'!$B$4:$G$94,6,0)</f>
        <v>20/8/2018</v>
      </c>
      <c r="P906" s="643">
        <f>VLOOKUP(C906,[6]K11!$B$3:$J$1202,9,0)</f>
        <v>60</v>
      </c>
      <c r="Q906" s="566"/>
      <c r="R906" s="558">
        <v>901</v>
      </c>
      <c r="S906" s="558" t="s">
        <v>2472</v>
      </c>
    </row>
    <row r="907" spans="1:20" ht="26.25" customHeight="1" x14ac:dyDescent="0.2">
      <c r="A907" s="639">
        <v>624</v>
      </c>
      <c r="B907" s="631" t="str">
        <f t="shared" ref="B907:B970" si="14">CONCATENATE("11.5",D907,".",M907)</f>
        <v>11.51403128.02</v>
      </c>
      <c r="C907" s="638" t="s">
        <v>1307</v>
      </c>
      <c r="D907" s="631" t="str">
        <f>VLOOKUP(E907,[5]QuyetdinhPCGD!$B$6:$C$1417,2,0)</f>
        <v>1403128</v>
      </c>
      <c r="E907" s="669" t="s">
        <v>1306</v>
      </c>
      <c r="F907" s="636" t="s">
        <v>60</v>
      </c>
      <c r="G907" s="636" t="s">
        <v>8</v>
      </c>
      <c r="H907" s="635" t="s">
        <v>769</v>
      </c>
      <c r="I907" s="634"/>
      <c r="J907" s="647" t="s">
        <v>146</v>
      </c>
      <c r="K907" s="647"/>
      <c r="L907" s="646" t="s">
        <v>274</v>
      </c>
      <c r="M907" s="645" t="s">
        <v>70</v>
      </c>
      <c r="N907" s="651" t="str">
        <f>VLOOKUP(C907,[6]K11!$B$3:$K$1202,10,0)</f>
        <v>Mở</v>
      </c>
      <c r="O907" s="631" t="str">
        <f>VLOOKUP(J907,'[7]Phan ca&amp; Ngay BDhoc'!$B$4:$G$94,6,0)</f>
        <v>20/8/2018</v>
      </c>
      <c r="P907" s="643">
        <f>VLOOKUP(C907,[6]K11!$B$3:$J$1202,9,0)</f>
        <v>34</v>
      </c>
      <c r="Q907" s="566"/>
      <c r="R907" s="558">
        <v>902</v>
      </c>
      <c r="S907" s="558" t="s">
        <v>4627</v>
      </c>
    </row>
    <row r="908" spans="1:20" ht="26.25" customHeight="1" x14ac:dyDescent="0.2">
      <c r="A908" s="639">
        <v>625</v>
      </c>
      <c r="B908" s="631" t="str">
        <f t="shared" si="14"/>
        <v>11.51403142.02</v>
      </c>
      <c r="C908" s="638" t="s">
        <v>1532</v>
      </c>
      <c r="D908" s="631" t="str">
        <f>VLOOKUP(E908,[5]QuyetdinhPCGD!$B$6:$C$1417,2,0)</f>
        <v>1403142</v>
      </c>
      <c r="E908" s="683" t="s">
        <v>1529</v>
      </c>
      <c r="F908" s="636" t="s">
        <v>142</v>
      </c>
      <c r="G908" s="636" t="s">
        <v>10</v>
      </c>
      <c r="H908" s="635" t="s">
        <v>1530</v>
      </c>
      <c r="I908" s="634"/>
      <c r="J908" s="647" t="s">
        <v>146</v>
      </c>
      <c r="K908" s="647"/>
      <c r="L908" s="646" t="s">
        <v>1531</v>
      </c>
      <c r="M908" s="645" t="s">
        <v>70</v>
      </c>
      <c r="N908" s="651" t="str">
        <f>VLOOKUP(C908,[6]K11!$B$3:$K$1202,10,0)</f>
        <v>Mở</v>
      </c>
      <c r="O908" s="631" t="str">
        <f>VLOOKUP(J908,'[7]Phan ca&amp; Ngay BDhoc'!$B$4:$G$94,6,0)</f>
        <v>20/8/2018</v>
      </c>
      <c r="P908" s="643">
        <f>VLOOKUP(C908,[6]K11!$B$3:$J$1202,9,0)</f>
        <v>80</v>
      </c>
      <c r="Q908" s="566"/>
      <c r="R908" s="558">
        <v>903</v>
      </c>
      <c r="S908" s="558" t="s">
        <v>4627</v>
      </c>
    </row>
    <row r="909" spans="1:20" ht="26.25" customHeight="1" x14ac:dyDescent="0.2">
      <c r="A909" s="639">
        <v>626</v>
      </c>
      <c r="B909" s="631" t="str">
        <f t="shared" si="14"/>
        <v>11.51403142.02</v>
      </c>
      <c r="C909" s="638" t="s">
        <v>1532</v>
      </c>
      <c r="D909" s="631" t="str">
        <f>VLOOKUP(E909,[5]QuyetdinhPCGD!$B$6:$C$1417,2,0)</f>
        <v>1403142</v>
      </c>
      <c r="E909" s="683" t="s">
        <v>1529</v>
      </c>
      <c r="F909" s="636" t="s">
        <v>142</v>
      </c>
      <c r="G909" s="636" t="s">
        <v>11</v>
      </c>
      <c r="H909" s="635" t="s">
        <v>1530</v>
      </c>
      <c r="I909" s="634"/>
      <c r="J909" s="647" t="s">
        <v>146</v>
      </c>
      <c r="K909" s="647"/>
      <c r="L909" s="646" t="s">
        <v>1531</v>
      </c>
      <c r="M909" s="645" t="s">
        <v>70</v>
      </c>
      <c r="N909" s="651" t="str">
        <f>VLOOKUP(C909,[6]K11!$B$3:$K$1202,10,0)</f>
        <v>Mở</v>
      </c>
      <c r="O909" s="631" t="str">
        <f>VLOOKUP(J909,'[7]Phan ca&amp; Ngay BDhoc'!$B$4:$G$94,6,0)</f>
        <v>20/8/2018</v>
      </c>
      <c r="P909" s="643">
        <f>VLOOKUP(C909,[6]K11!$B$3:$J$1202,9,0)</f>
        <v>80</v>
      </c>
      <c r="Q909" s="566"/>
      <c r="R909" s="558">
        <v>904</v>
      </c>
      <c r="S909" s="558" t="s">
        <v>4627</v>
      </c>
    </row>
    <row r="910" spans="1:20" ht="26.25" customHeight="1" x14ac:dyDescent="0.2">
      <c r="A910" s="639">
        <v>627</v>
      </c>
      <c r="B910" s="631" t="str">
        <f t="shared" si="14"/>
        <v>11.51303144.34</v>
      </c>
      <c r="C910" s="638" t="s">
        <v>1696</v>
      </c>
      <c r="D910" s="631" t="str">
        <f>VLOOKUP(E910,[5]QuyetdinhPCGD!$B$6:$C$1417,2,0)</f>
        <v>1303144</v>
      </c>
      <c r="E910" s="669" t="s">
        <v>1653</v>
      </c>
      <c r="F910" s="636" t="s">
        <v>60</v>
      </c>
      <c r="G910" s="636" t="s">
        <v>8</v>
      </c>
      <c r="H910" s="656" t="s">
        <v>865</v>
      </c>
      <c r="I910" s="658"/>
      <c r="J910" s="647" t="s">
        <v>1697</v>
      </c>
      <c r="K910" s="647"/>
      <c r="L910" s="646" t="s">
        <v>274</v>
      </c>
      <c r="M910" s="645" t="s">
        <v>1698</v>
      </c>
      <c r="N910" s="651" t="str">
        <f>VLOOKUP(C910,[6]K11!$B$3:$K$1202,10,0)</f>
        <v>Mở</v>
      </c>
      <c r="O910" s="631" t="s">
        <v>2249</v>
      </c>
      <c r="P910" s="643">
        <f>VLOOKUP(C910,[6]K11!$B$3:$J$1202,9,0)</f>
        <v>45</v>
      </c>
      <c r="Q910" s="566"/>
      <c r="R910" s="558">
        <v>905</v>
      </c>
      <c r="S910" s="558" t="s">
        <v>4627</v>
      </c>
    </row>
    <row r="911" spans="1:20" ht="26.25" customHeight="1" x14ac:dyDescent="0.2">
      <c r="A911" s="639">
        <v>628</v>
      </c>
      <c r="B911" s="631" t="str">
        <f t="shared" si="14"/>
        <v>11.51303144.35</v>
      </c>
      <c r="C911" s="638" t="s">
        <v>1699</v>
      </c>
      <c r="D911" s="631" t="str">
        <f>VLOOKUP(E911,[5]QuyetdinhPCGD!$B$6:$C$1417,2,0)</f>
        <v>1303144</v>
      </c>
      <c r="E911" s="669" t="s">
        <v>1653</v>
      </c>
      <c r="F911" s="636" t="s">
        <v>91</v>
      </c>
      <c r="G911" s="636" t="s">
        <v>8</v>
      </c>
      <c r="H911" s="656" t="s">
        <v>865</v>
      </c>
      <c r="I911" s="658"/>
      <c r="J911" s="647" t="s">
        <v>1697</v>
      </c>
      <c r="K911" s="647"/>
      <c r="L911" s="646" t="s">
        <v>274</v>
      </c>
      <c r="M911" s="645" t="s">
        <v>1700</v>
      </c>
      <c r="N911" s="651" t="str">
        <f>VLOOKUP(C911,[6]K11!$B$3:$K$1202,10,0)</f>
        <v>Mở</v>
      </c>
      <c r="O911" s="631" t="s">
        <v>2249</v>
      </c>
      <c r="P911" s="643">
        <f>VLOOKUP(C911,[6]K11!$B$3:$J$1202,9,0)</f>
        <v>45</v>
      </c>
      <c r="Q911" s="566"/>
      <c r="R911" s="558">
        <v>906</v>
      </c>
      <c r="S911" s="558" t="s">
        <v>4627</v>
      </c>
      <c r="T911" s="657"/>
    </row>
    <row r="912" spans="1:20" ht="26.25" customHeight="1" x14ac:dyDescent="0.2">
      <c r="A912" s="639">
        <v>629</v>
      </c>
      <c r="B912" s="631" t="str">
        <f t="shared" si="14"/>
        <v>11.51303144.36</v>
      </c>
      <c r="C912" s="638" t="s">
        <v>1701</v>
      </c>
      <c r="D912" s="631" t="str">
        <f>VLOOKUP(E912,[5]QuyetdinhPCGD!$B$6:$C$1417,2,0)</f>
        <v>1303144</v>
      </c>
      <c r="E912" s="669" t="s">
        <v>1653</v>
      </c>
      <c r="F912" s="636" t="s">
        <v>68</v>
      </c>
      <c r="G912" s="636" t="s">
        <v>8</v>
      </c>
      <c r="H912" s="656" t="s">
        <v>800</v>
      </c>
      <c r="I912" s="658"/>
      <c r="J912" s="647" t="s">
        <v>1697</v>
      </c>
      <c r="K912" s="647"/>
      <c r="L912" s="646" t="s">
        <v>274</v>
      </c>
      <c r="M912" s="645" t="s">
        <v>1702</v>
      </c>
      <c r="N912" s="651" t="str">
        <f>VLOOKUP(C912,[6]K11!$B$3:$K$1202,10,0)</f>
        <v>Mở</v>
      </c>
      <c r="O912" s="631" t="s">
        <v>2249</v>
      </c>
      <c r="P912" s="643">
        <f>VLOOKUP(C912,[6]K11!$B$3:$J$1202,9,0)</f>
        <v>45</v>
      </c>
      <c r="Q912" s="654" t="s">
        <v>4628</v>
      </c>
      <c r="R912" s="558">
        <v>907</v>
      </c>
      <c r="S912" s="558" t="s">
        <v>2472</v>
      </c>
      <c r="T912" s="653" t="s">
        <v>865</v>
      </c>
    </row>
    <row r="913" spans="1:20" ht="26.25" customHeight="1" x14ac:dyDescent="0.2">
      <c r="A913" s="639">
        <v>630</v>
      </c>
      <c r="B913" s="631" t="str">
        <f t="shared" si="14"/>
        <v>11.51303144.37</v>
      </c>
      <c r="C913" s="638" t="s">
        <v>1703</v>
      </c>
      <c r="D913" s="631" t="str">
        <f>VLOOKUP(E913,[5]QuyetdinhPCGD!$B$6:$C$1417,2,0)</f>
        <v>1303144</v>
      </c>
      <c r="E913" s="669" t="s">
        <v>1653</v>
      </c>
      <c r="F913" s="636" t="s">
        <v>94</v>
      </c>
      <c r="G913" s="636" t="s">
        <v>8</v>
      </c>
      <c r="H913" s="656" t="s">
        <v>800</v>
      </c>
      <c r="I913" s="658"/>
      <c r="J913" s="647" t="s">
        <v>1697</v>
      </c>
      <c r="K913" s="647"/>
      <c r="L913" s="646" t="s">
        <v>274</v>
      </c>
      <c r="M913" s="645" t="s">
        <v>1704</v>
      </c>
      <c r="N913" s="651" t="str">
        <f>VLOOKUP(C913,[6]K11!$B$3:$K$1202,10,0)</f>
        <v>Mở</v>
      </c>
      <c r="O913" s="631" t="s">
        <v>2249</v>
      </c>
      <c r="P913" s="643">
        <f>VLOOKUP(C913,[6]K11!$B$3:$J$1202,9,0)</f>
        <v>45</v>
      </c>
      <c r="Q913" s="654" t="s">
        <v>4628</v>
      </c>
      <c r="R913" s="558">
        <v>908</v>
      </c>
      <c r="S913" s="558" t="s">
        <v>2472</v>
      </c>
      <c r="T913" s="653" t="s">
        <v>865</v>
      </c>
    </row>
    <row r="914" spans="1:20" ht="26.25" customHeight="1" x14ac:dyDescent="0.2">
      <c r="A914" s="639">
        <v>631</v>
      </c>
      <c r="B914" s="631" t="str">
        <f t="shared" si="14"/>
        <v>11.50503130.01</v>
      </c>
      <c r="C914" s="638" t="s">
        <v>1101</v>
      </c>
      <c r="D914" s="631" t="str">
        <f>VLOOKUP(E914,[5]QuyetdinhPCGD!$B$6:$C$1417,2,0)</f>
        <v>0503130</v>
      </c>
      <c r="E914" s="669" t="s">
        <v>1102</v>
      </c>
      <c r="F914" s="636" t="s">
        <v>100</v>
      </c>
      <c r="G914" s="636" t="s">
        <v>9</v>
      </c>
      <c r="H914" s="635" t="s">
        <v>865</v>
      </c>
      <c r="I914" s="634"/>
      <c r="J914" s="647" t="s">
        <v>150</v>
      </c>
      <c r="K914" s="647"/>
      <c r="L914" s="646" t="s">
        <v>274</v>
      </c>
      <c r="M914" s="645" t="s">
        <v>62</v>
      </c>
      <c r="N914" s="651" t="str">
        <f>VLOOKUP(C914,[6]K11!$B$3:$K$1202,10,0)</f>
        <v>Mở</v>
      </c>
      <c r="O914" s="631" t="str">
        <f>VLOOKUP(J914,'[7]Phan ca&amp; Ngay BDhoc'!$B$4:$G$94,6,0)</f>
        <v>20/8/2018</v>
      </c>
      <c r="P914" s="643">
        <f>VLOOKUP(C914,[6]K11!$B$3:$J$1202,9,0)</f>
        <v>74</v>
      </c>
      <c r="Q914" s="566"/>
      <c r="R914" s="558">
        <v>909</v>
      </c>
      <c r="S914" s="558" t="s">
        <v>4627</v>
      </c>
    </row>
    <row r="915" spans="1:20" ht="26.25" customHeight="1" x14ac:dyDescent="0.2">
      <c r="A915" s="639">
        <v>632</v>
      </c>
      <c r="B915" s="631" t="str">
        <f t="shared" si="14"/>
        <v>11.50503141.04</v>
      </c>
      <c r="C915" s="638" t="s">
        <v>1273</v>
      </c>
      <c r="D915" s="631" t="str">
        <f>VLOOKUP(E915,[5]QuyetdinhPCGD!$B$6:$C$1417,2,0)</f>
        <v>0503141</v>
      </c>
      <c r="E915" s="669" t="s">
        <v>1270</v>
      </c>
      <c r="F915" s="636" t="s">
        <v>79</v>
      </c>
      <c r="G915" s="636" t="s">
        <v>9</v>
      </c>
      <c r="H915" s="635" t="s">
        <v>865</v>
      </c>
      <c r="I915" s="634"/>
      <c r="J915" s="647" t="s">
        <v>150</v>
      </c>
      <c r="K915" s="647"/>
      <c r="L915" s="646" t="s">
        <v>274</v>
      </c>
      <c r="M915" s="645" t="s">
        <v>89</v>
      </c>
      <c r="N915" s="651" t="str">
        <f>VLOOKUP(C915,[6]K11!$B$3:$K$1202,10,0)</f>
        <v>Mở</v>
      </c>
      <c r="O915" s="631" t="str">
        <f>VLOOKUP(J915,'[7]Phan ca&amp; Ngay BDhoc'!$B$4:$G$94,6,0)</f>
        <v>20/8/2018</v>
      </c>
      <c r="P915" s="643">
        <f>VLOOKUP(C915,[6]K11!$B$3:$J$1202,9,0)</f>
        <v>75</v>
      </c>
      <c r="Q915" s="566"/>
      <c r="R915" s="558">
        <v>910</v>
      </c>
      <c r="S915" s="558" t="s">
        <v>4627</v>
      </c>
    </row>
    <row r="916" spans="1:20" ht="26.25" customHeight="1" x14ac:dyDescent="0.2">
      <c r="A916" s="639">
        <v>633</v>
      </c>
      <c r="B916" s="631" t="str">
        <f t="shared" si="14"/>
        <v>11.50503141.04</v>
      </c>
      <c r="C916" s="638" t="s">
        <v>1273</v>
      </c>
      <c r="D916" s="631" t="str">
        <f>VLOOKUP(E916,[5]QuyetdinhPCGD!$B$6:$C$1417,2,0)</f>
        <v>0503141</v>
      </c>
      <c r="E916" s="669" t="s">
        <v>1270</v>
      </c>
      <c r="F916" s="636" t="s">
        <v>79</v>
      </c>
      <c r="G916" s="636" t="s">
        <v>11</v>
      </c>
      <c r="H916" s="635" t="s">
        <v>865</v>
      </c>
      <c r="I916" s="634"/>
      <c r="J916" s="647" t="s">
        <v>150</v>
      </c>
      <c r="K916" s="647"/>
      <c r="L916" s="646" t="s">
        <v>274</v>
      </c>
      <c r="M916" s="645" t="s">
        <v>89</v>
      </c>
      <c r="N916" s="651" t="str">
        <f>VLOOKUP(C916,[6]K11!$B$3:$K$1202,10,0)</f>
        <v>Mở</v>
      </c>
      <c r="O916" s="631" t="str">
        <f>VLOOKUP(J916,'[7]Phan ca&amp; Ngay BDhoc'!$B$4:$G$94,6,0)</f>
        <v>20/8/2018</v>
      </c>
      <c r="P916" s="643">
        <f>VLOOKUP(C916,[6]K11!$B$3:$J$1202,9,0)</f>
        <v>75</v>
      </c>
      <c r="Q916" s="566"/>
      <c r="R916" s="558">
        <v>911</v>
      </c>
      <c r="S916" s="558" t="s">
        <v>4627</v>
      </c>
    </row>
    <row r="917" spans="1:20" ht="26.25" customHeight="1" x14ac:dyDescent="0.2">
      <c r="A917" s="639">
        <v>634</v>
      </c>
      <c r="B917" s="631" t="str">
        <f t="shared" si="14"/>
        <v>11.50503166.04</v>
      </c>
      <c r="C917" s="638" t="s">
        <v>1991</v>
      </c>
      <c r="D917" s="631" t="str">
        <f>VLOOKUP(E917,[5]QuyetdinhPCGD!$B$6:$C$1417,2,0)</f>
        <v>0503166</v>
      </c>
      <c r="E917" s="669" t="s">
        <v>1988</v>
      </c>
      <c r="F917" s="636" t="s">
        <v>79</v>
      </c>
      <c r="G917" s="636" t="s">
        <v>10</v>
      </c>
      <c r="H917" s="635" t="s">
        <v>865</v>
      </c>
      <c r="I917" s="634"/>
      <c r="J917" s="647" t="s">
        <v>150</v>
      </c>
      <c r="K917" s="647"/>
      <c r="L917" s="646" t="s">
        <v>274</v>
      </c>
      <c r="M917" s="645" t="s">
        <v>89</v>
      </c>
      <c r="N917" s="651" t="str">
        <f>VLOOKUP(C917,[6]K11!$B$3:$K$1202,10,0)</f>
        <v>Mở</v>
      </c>
      <c r="O917" s="631" t="str">
        <f>VLOOKUP(J917,'[7]Phan ca&amp; Ngay BDhoc'!$B$4:$G$94,6,0)</f>
        <v>20/8/2018</v>
      </c>
      <c r="P917" s="643">
        <f>VLOOKUP(C917,[6]K11!$B$3:$J$1202,9,0)</f>
        <v>72</v>
      </c>
      <c r="Q917" s="566"/>
      <c r="R917" s="558">
        <v>912</v>
      </c>
      <c r="S917" s="558" t="s">
        <v>4627</v>
      </c>
    </row>
    <row r="918" spans="1:20" ht="26.25" customHeight="1" x14ac:dyDescent="0.2">
      <c r="A918" s="639">
        <v>635</v>
      </c>
      <c r="B918" s="631" t="str">
        <f t="shared" si="14"/>
        <v>11.50503166.04</v>
      </c>
      <c r="C918" s="638" t="s">
        <v>1991</v>
      </c>
      <c r="D918" s="631" t="str">
        <f>VLOOKUP(E918,[5]QuyetdinhPCGD!$B$6:$C$1417,2,0)</f>
        <v>0503166</v>
      </c>
      <c r="E918" s="669" t="s">
        <v>1988</v>
      </c>
      <c r="F918" s="636" t="s">
        <v>79</v>
      </c>
      <c r="G918" s="636" t="s">
        <v>12</v>
      </c>
      <c r="H918" s="635" t="s">
        <v>865</v>
      </c>
      <c r="I918" s="634"/>
      <c r="J918" s="647" t="s">
        <v>150</v>
      </c>
      <c r="K918" s="647"/>
      <c r="L918" s="646" t="s">
        <v>274</v>
      </c>
      <c r="M918" s="645" t="s">
        <v>89</v>
      </c>
      <c r="N918" s="651" t="str">
        <f>VLOOKUP(C918,[6]K11!$B$3:$K$1202,10,0)</f>
        <v>Mở</v>
      </c>
      <c r="O918" s="631" t="str">
        <f>VLOOKUP(J918,'[7]Phan ca&amp; Ngay BDhoc'!$B$4:$G$94,6,0)</f>
        <v>20/8/2018</v>
      </c>
      <c r="P918" s="643">
        <f>VLOOKUP(C918,[6]K11!$B$3:$J$1202,9,0)</f>
        <v>72</v>
      </c>
      <c r="Q918" s="566"/>
      <c r="R918" s="558">
        <v>913</v>
      </c>
      <c r="S918" s="558" t="s">
        <v>4627</v>
      </c>
    </row>
    <row r="919" spans="1:20" ht="26.25" customHeight="1" x14ac:dyDescent="0.2">
      <c r="A919" s="639">
        <v>636</v>
      </c>
      <c r="B919" s="631" t="str">
        <f t="shared" si="14"/>
        <v>11.50503130.02</v>
      </c>
      <c r="C919" s="638" t="s">
        <v>1103</v>
      </c>
      <c r="D919" s="631" t="str">
        <f>VLOOKUP(E919,[5]QuyetdinhPCGD!$B$6:$C$1417,2,0)</f>
        <v>0503130</v>
      </c>
      <c r="E919" s="669" t="s">
        <v>1102</v>
      </c>
      <c r="F919" s="636" t="s">
        <v>98</v>
      </c>
      <c r="G919" s="636" t="s">
        <v>9</v>
      </c>
      <c r="H919" s="635" t="s">
        <v>865</v>
      </c>
      <c r="I919" s="634"/>
      <c r="J919" s="647" t="s">
        <v>152</v>
      </c>
      <c r="K919" s="647"/>
      <c r="L919" s="646" t="s">
        <v>274</v>
      </c>
      <c r="M919" s="645" t="s">
        <v>70</v>
      </c>
      <c r="N919" s="651" t="str">
        <f>VLOOKUP(C919,[6]K11!$B$3:$K$1202,10,0)</f>
        <v>Mở</v>
      </c>
      <c r="O919" s="631" t="str">
        <f>VLOOKUP(J919,'[7]Phan ca&amp; Ngay BDhoc'!$B$4:$G$94,6,0)</f>
        <v>20/8/2018</v>
      </c>
      <c r="P919" s="643">
        <f>VLOOKUP(C919,[6]K11!$B$3:$J$1202,9,0)</f>
        <v>75</v>
      </c>
      <c r="Q919" s="566"/>
      <c r="R919" s="558">
        <v>914</v>
      </c>
      <c r="S919" s="558" t="s">
        <v>2472</v>
      </c>
    </row>
    <row r="920" spans="1:20" ht="26.25" customHeight="1" x14ac:dyDescent="0.2">
      <c r="A920" s="639">
        <v>637</v>
      </c>
      <c r="B920" s="631" t="str">
        <f t="shared" si="14"/>
        <v>11.50503141.05</v>
      </c>
      <c r="C920" s="638" t="s">
        <v>1274</v>
      </c>
      <c r="D920" s="631" t="str">
        <f>VLOOKUP(E920,[5]QuyetdinhPCGD!$B$6:$C$1417,2,0)</f>
        <v>0503141</v>
      </c>
      <c r="E920" s="669" t="s">
        <v>1270</v>
      </c>
      <c r="F920" s="636" t="s">
        <v>145</v>
      </c>
      <c r="G920" s="636" t="s">
        <v>9</v>
      </c>
      <c r="H920" s="635" t="s">
        <v>865</v>
      </c>
      <c r="I920" s="634"/>
      <c r="J920" s="647" t="s">
        <v>152</v>
      </c>
      <c r="K920" s="647"/>
      <c r="L920" s="646" t="s">
        <v>274</v>
      </c>
      <c r="M920" s="645" t="s">
        <v>112</v>
      </c>
      <c r="N920" s="651" t="str">
        <f>VLOOKUP(C920,[6]K11!$B$3:$K$1202,10,0)</f>
        <v>Mở</v>
      </c>
      <c r="O920" s="631" t="str">
        <f>VLOOKUP(J920,'[7]Phan ca&amp; Ngay BDhoc'!$B$4:$G$94,6,0)</f>
        <v>20/8/2018</v>
      </c>
      <c r="P920" s="643">
        <f>VLOOKUP(C920,[6]K11!$B$3:$J$1202,9,0)</f>
        <v>75</v>
      </c>
      <c r="Q920" s="566"/>
      <c r="R920" s="558">
        <v>915</v>
      </c>
      <c r="S920" s="558" t="s">
        <v>2472</v>
      </c>
    </row>
    <row r="921" spans="1:20" ht="26.25" customHeight="1" x14ac:dyDescent="0.2">
      <c r="A921" s="639">
        <v>638</v>
      </c>
      <c r="B921" s="631" t="str">
        <f t="shared" si="14"/>
        <v>11.50503141.05</v>
      </c>
      <c r="C921" s="638" t="s">
        <v>1274</v>
      </c>
      <c r="D921" s="631" t="str">
        <f>VLOOKUP(E921,[5]QuyetdinhPCGD!$B$6:$C$1417,2,0)</f>
        <v>0503141</v>
      </c>
      <c r="E921" s="669" t="s">
        <v>1270</v>
      </c>
      <c r="F921" s="636" t="s">
        <v>145</v>
      </c>
      <c r="G921" s="636" t="s">
        <v>11</v>
      </c>
      <c r="H921" s="635" t="s">
        <v>865</v>
      </c>
      <c r="I921" s="634"/>
      <c r="J921" s="647" t="s">
        <v>152</v>
      </c>
      <c r="K921" s="647"/>
      <c r="L921" s="646" t="s">
        <v>274</v>
      </c>
      <c r="M921" s="645" t="s">
        <v>112</v>
      </c>
      <c r="N921" s="651" t="str">
        <f>VLOOKUP(C921,[6]K11!$B$3:$K$1202,10,0)</f>
        <v>Mở</v>
      </c>
      <c r="O921" s="631" t="str">
        <f>VLOOKUP(J921,'[7]Phan ca&amp; Ngay BDhoc'!$B$4:$G$94,6,0)</f>
        <v>20/8/2018</v>
      </c>
      <c r="P921" s="643">
        <f>VLOOKUP(C921,[6]K11!$B$3:$J$1202,9,0)</f>
        <v>75</v>
      </c>
      <c r="Q921" s="566"/>
      <c r="R921" s="558">
        <v>916</v>
      </c>
      <c r="S921" s="558" t="s">
        <v>2472</v>
      </c>
    </row>
    <row r="922" spans="1:20" ht="26.25" customHeight="1" x14ac:dyDescent="0.2">
      <c r="A922" s="639">
        <v>639</v>
      </c>
      <c r="B922" s="631" t="str">
        <f t="shared" si="14"/>
        <v>11.50503166.05</v>
      </c>
      <c r="C922" s="638" t="s">
        <v>1992</v>
      </c>
      <c r="D922" s="631" t="str">
        <f>VLOOKUP(E922,[5]QuyetdinhPCGD!$B$6:$C$1417,2,0)</f>
        <v>0503166</v>
      </c>
      <c r="E922" s="669" t="s">
        <v>1988</v>
      </c>
      <c r="F922" s="636" t="s">
        <v>145</v>
      </c>
      <c r="G922" s="636" t="s">
        <v>10</v>
      </c>
      <c r="H922" s="635" t="s">
        <v>865</v>
      </c>
      <c r="I922" s="634"/>
      <c r="J922" s="647" t="s">
        <v>152</v>
      </c>
      <c r="K922" s="647"/>
      <c r="L922" s="646" t="s">
        <v>274</v>
      </c>
      <c r="M922" s="645" t="s">
        <v>112</v>
      </c>
      <c r="N922" s="651" t="str">
        <f>VLOOKUP(C922,[6]K11!$B$3:$K$1202,10,0)</f>
        <v>Mở</v>
      </c>
      <c r="O922" s="631" t="str">
        <f>VLOOKUP(J922,'[7]Phan ca&amp; Ngay BDhoc'!$B$4:$G$94,6,0)</f>
        <v>20/8/2018</v>
      </c>
      <c r="P922" s="643">
        <f>VLOOKUP(C922,[6]K11!$B$3:$J$1202,9,0)</f>
        <v>69</v>
      </c>
      <c r="Q922" s="566"/>
      <c r="R922" s="558">
        <v>917</v>
      </c>
      <c r="S922" s="558" t="s">
        <v>2472</v>
      </c>
    </row>
    <row r="923" spans="1:20" ht="26.25" customHeight="1" x14ac:dyDescent="0.2">
      <c r="A923" s="639">
        <v>640</v>
      </c>
      <c r="B923" s="631" t="str">
        <f t="shared" si="14"/>
        <v>11.50503166.05</v>
      </c>
      <c r="C923" s="638" t="s">
        <v>1992</v>
      </c>
      <c r="D923" s="631" t="str">
        <f>VLOOKUP(E923,[5]QuyetdinhPCGD!$B$6:$C$1417,2,0)</f>
        <v>0503166</v>
      </c>
      <c r="E923" s="669" t="s">
        <v>1988</v>
      </c>
      <c r="F923" s="636" t="s">
        <v>145</v>
      </c>
      <c r="G923" s="636" t="s">
        <v>12</v>
      </c>
      <c r="H923" s="635" t="s">
        <v>865</v>
      </c>
      <c r="I923" s="634"/>
      <c r="J923" s="647" t="s">
        <v>152</v>
      </c>
      <c r="K923" s="647"/>
      <c r="L923" s="646" t="s">
        <v>274</v>
      </c>
      <c r="M923" s="645" t="s">
        <v>112</v>
      </c>
      <c r="N923" s="651" t="str">
        <f>VLOOKUP(C923,[6]K11!$B$3:$K$1202,10,0)</f>
        <v>Mở</v>
      </c>
      <c r="O923" s="631" t="str">
        <f>VLOOKUP(J923,'[7]Phan ca&amp; Ngay BDhoc'!$B$4:$G$94,6,0)</f>
        <v>20/8/2018</v>
      </c>
      <c r="P923" s="643">
        <f>VLOOKUP(C923,[6]K11!$B$3:$J$1202,9,0)</f>
        <v>69</v>
      </c>
      <c r="Q923" s="566"/>
      <c r="R923" s="558">
        <v>918</v>
      </c>
      <c r="S923" s="558" t="s">
        <v>2472</v>
      </c>
    </row>
    <row r="924" spans="1:20" ht="26.25" customHeight="1" x14ac:dyDescent="0.2">
      <c r="A924" s="639">
        <v>641</v>
      </c>
      <c r="B924" s="631" t="str">
        <f t="shared" si="14"/>
        <v>11.51303180.01</v>
      </c>
      <c r="C924" s="638" t="s">
        <v>1854</v>
      </c>
      <c r="D924" s="631" t="str">
        <f>VLOOKUP(E924,[5]QuyetdinhPCGD!$B$6:$C$1417,2,0)</f>
        <v>1303180</v>
      </c>
      <c r="E924" s="669" t="s">
        <v>1855</v>
      </c>
      <c r="F924" s="636" t="s">
        <v>85</v>
      </c>
      <c r="G924" s="636" t="s">
        <v>8</v>
      </c>
      <c r="H924" s="635" t="s">
        <v>1856</v>
      </c>
      <c r="I924" s="658"/>
      <c r="J924" s="647" t="s">
        <v>1857</v>
      </c>
      <c r="K924" s="647"/>
      <c r="L924" s="646" t="s">
        <v>274</v>
      </c>
      <c r="M924" s="645" t="s">
        <v>62</v>
      </c>
      <c r="N924" s="651" t="str">
        <f>VLOOKUP(C924,[6]K11!$B$3:$K$1202,10,0)</f>
        <v>Mở</v>
      </c>
      <c r="O924" s="631" t="s">
        <v>2249</v>
      </c>
      <c r="P924" s="643">
        <f>VLOOKUP(C924,[6]K11!$B$3:$J$1202,9,0)</f>
        <v>30</v>
      </c>
      <c r="Q924" s="566"/>
      <c r="R924" s="558">
        <v>919</v>
      </c>
      <c r="S924" s="558" t="s">
        <v>2472</v>
      </c>
    </row>
    <row r="925" spans="1:20" ht="26.25" customHeight="1" x14ac:dyDescent="0.2">
      <c r="A925" s="639">
        <v>642</v>
      </c>
      <c r="B925" s="631" t="str">
        <f t="shared" si="14"/>
        <v>11.51303180.01</v>
      </c>
      <c r="C925" s="638" t="s">
        <v>1854</v>
      </c>
      <c r="D925" s="631" t="str">
        <f>VLOOKUP(E925,[5]QuyetdinhPCGD!$B$6:$C$1417,2,0)</f>
        <v>1303180</v>
      </c>
      <c r="E925" s="669" t="s">
        <v>1855</v>
      </c>
      <c r="F925" s="636" t="s">
        <v>85</v>
      </c>
      <c r="G925" s="636" t="s">
        <v>10</v>
      </c>
      <c r="H925" s="635" t="s">
        <v>1856</v>
      </c>
      <c r="I925" s="634"/>
      <c r="J925" s="647" t="s">
        <v>1857</v>
      </c>
      <c r="K925" s="647"/>
      <c r="L925" s="646" t="s">
        <v>274</v>
      </c>
      <c r="M925" s="645" t="s">
        <v>62</v>
      </c>
      <c r="N925" s="651" t="str">
        <f>VLOOKUP(C925,[6]K11!$B$3:$K$1202,10,0)</f>
        <v>Mở</v>
      </c>
      <c r="O925" s="631" t="s">
        <v>2249</v>
      </c>
      <c r="P925" s="643">
        <f>VLOOKUP(C925,[6]K11!$B$3:$J$1202,9,0)</f>
        <v>30</v>
      </c>
      <c r="Q925" s="566"/>
      <c r="R925" s="558">
        <v>920</v>
      </c>
      <c r="S925" s="558" t="s">
        <v>2472</v>
      </c>
    </row>
    <row r="926" spans="1:20" ht="26.25" customHeight="1" x14ac:dyDescent="0.2">
      <c r="A926" s="639">
        <v>643</v>
      </c>
      <c r="B926" s="631" t="str">
        <f t="shared" si="14"/>
        <v>11.51303180.02</v>
      </c>
      <c r="C926" s="638" t="s">
        <v>1858</v>
      </c>
      <c r="D926" s="631" t="str">
        <f>VLOOKUP(E926,[5]QuyetdinhPCGD!$B$6:$C$1417,2,0)</f>
        <v>1303180</v>
      </c>
      <c r="E926" s="669" t="s">
        <v>1855</v>
      </c>
      <c r="F926" s="636" t="s">
        <v>72</v>
      </c>
      <c r="G926" s="636" t="s">
        <v>8</v>
      </c>
      <c r="H926" s="635" t="s">
        <v>1856</v>
      </c>
      <c r="I926" s="658"/>
      <c r="J926" s="647" t="s">
        <v>1857</v>
      </c>
      <c r="K926" s="647"/>
      <c r="L926" s="646" t="s">
        <v>274</v>
      </c>
      <c r="M926" s="645" t="s">
        <v>70</v>
      </c>
      <c r="N926" s="651" t="str">
        <f>VLOOKUP(C926,[6]K11!$B$3:$K$1202,10,0)</f>
        <v>Mở</v>
      </c>
      <c r="O926" s="631" t="s">
        <v>2249</v>
      </c>
      <c r="P926" s="643">
        <f>VLOOKUP(C926,[6]K11!$B$3:$J$1202,9,0)</f>
        <v>30</v>
      </c>
      <c r="Q926" s="566"/>
      <c r="R926" s="558">
        <v>921</v>
      </c>
      <c r="S926" s="558" t="s">
        <v>2472</v>
      </c>
    </row>
    <row r="927" spans="1:20" ht="26.25" customHeight="1" x14ac:dyDescent="0.2">
      <c r="A927" s="639">
        <v>644</v>
      </c>
      <c r="B927" s="631" t="str">
        <f t="shared" si="14"/>
        <v>11.51303180.02</v>
      </c>
      <c r="C927" s="638" t="s">
        <v>1858</v>
      </c>
      <c r="D927" s="631" t="str">
        <f>VLOOKUP(E927,[5]QuyetdinhPCGD!$B$6:$C$1417,2,0)</f>
        <v>1303180</v>
      </c>
      <c r="E927" s="669" t="s">
        <v>1855</v>
      </c>
      <c r="F927" s="636" t="s">
        <v>72</v>
      </c>
      <c r="G927" s="636" t="s">
        <v>10</v>
      </c>
      <c r="H927" s="635" t="s">
        <v>1856</v>
      </c>
      <c r="I927" s="634"/>
      <c r="J927" s="647" t="s">
        <v>1857</v>
      </c>
      <c r="K927" s="647"/>
      <c r="L927" s="646" t="s">
        <v>274</v>
      </c>
      <c r="M927" s="645" t="s">
        <v>70</v>
      </c>
      <c r="N927" s="651" t="str">
        <f>VLOOKUP(C927,[6]K11!$B$3:$K$1202,10,0)</f>
        <v>Mở</v>
      </c>
      <c r="O927" s="631" t="s">
        <v>2249</v>
      </c>
      <c r="P927" s="643">
        <f>VLOOKUP(C927,[6]K11!$B$3:$J$1202,9,0)</f>
        <v>30</v>
      </c>
      <c r="Q927" s="566"/>
      <c r="R927" s="558">
        <v>922</v>
      </c>
      <c r="S927" s="558" t="s">
        <v>2472</v>
      </c>
    </row>
    <row r="928" spans="1:20" ht="26.25" customHeight="1" x14ac:dyDescent="0.2">
      <c r="A928" s="639">
        <v>645</v>
      </c>
      <c r="B928" s="631" t="str">
        <f t="shared" si="14"/>
        <v>11.51303180.03</v>
      </c>
      <c r="C928" s="638" t="s">
        <v>1859</v>
      </c>
      <c r="D928" s="631" t="str">
        <f>VLOOKUP(E928,[5]QuyetdinhPCGD!$B$6:$C$1417,2,0)</f>
        <v>1303180</v>
      </c>
      <c r="E928" s="669" t="s">
        <v>1855</v>
      </c>
      <c r="F928" s="636" t="s">
        <v>145</v>
      </c>
      <c r="G928" s="636" t="s">
        <v>8</v>
      </c>
      <c r="H928" s="635" t="s">
        <v>1856</v>
      </c>
      <c r="I928" s="658"/>
      <c r="J928" s="647" t="s">
        <v>1857</v>
      </c>
      <c r="K928" s="647"/>
      <c r="L928" s="646" t="s">
        <v>274</v>
      </c>
      <c r="M928" s="645" t="s">
        <v>75</v>
      </c>
      <c r="N928" s="651" t="str">
        <f>VLOOKUP(C928,[6]K11!$B$3:$K$1202,10,0)</f>
        <v>Mở</v>
      </c>
      <c r="O928" s="631" t="s">
        <v>2249</v>
      </c>
      <c r="P928" s="643">
        <f>VLOOKUP(C928,[6]K11!$B$3:$J$1202,9,0)</f>
        <v>30</v>
      </c>
      <c r="Q928" s="566"/>
      <c r="R928" s="558">
        <v>923</v>
      </c>
      <c r="S928" s="558" t="s">
        <v>2472</v>
      </c>
    </row>
    <row r="929" spans="1:19" ht="26.25" customHeight="1" x14ac:dyDescent="0.2">
      <c r="A929" s="639">
        <v>646</v>
      </c>
      <c r="B929" s="631" t="str">
        <f t="shared" si="14"/>
        <v>11.51303180.03</v>
      </c>
      <c r="C929" s="638" t="s">
        <v>1859</v>
      </c>
      <c r="D929" s="631" t="str">
        <f>VLOOKUP(E929,[5]QuyetdinhPCGD!$B$6:$C$1417,2,0)</f>
        <v>1303180</v>
      </c>
      <c r="E929" s="669" t="s">
        <v>1855</v>
      </c>
      <c r="F929" s="636" t="s">
        <v>145</v>
      </c>
      <c r="G929" s="636" t="s">
        <v>10</v>
      </c>
      <c r="H929" s="635" t="s">
        <v>1856</v>
      </c>
      <c r="I929" s="634"/>
      <c r="J929" s="647" t="s">
        <v>1857</v>
      </c>
      <c r="K929" s="647"/>
      <c r="L929" s="646" t="s">
        <v>274</v>
      </c>
      <c r="M929" s="645" t="s">
        <v>75</v>
      </c>
      <c r="N929" s="651" t="str">
        <f>VLOOKUP(C929,[6]K11!$B$3:$K$1202,10,0)</f>
        <v>Mở</v>
      </c>
      <c r="O929" s="631" t="s">
        <v>2249</v>
      </c>
      <c r="P929" s="643">
        <f>VLOOKUP(C929,[6]K11!$B$3:$J$1202,9,0)</f>
        <v>30</v>
      </c>
      <c r="Q929" s="566"/>
      <c r="R929" s="558">
        <v>924</v>
      </c>
      <c r="S929" s="558" t="s">
        <v>2472</v>
      </c>
    </row>
    <row r="930" spans="1:19" ht="26.25" customHeight="1" x14ac:dyDescent="0.2">
      <c r="A930" s="639">
        <v>647</v>
      </c>
      <c r="B930" s="631" t="str">
        <f t="shared" si="14"/>
        <v>11.51303180.04</v>
      </c>
      <c r="C930" s="638" t="s">
        <v>1860</v>
      </c>
      <c r="D930" s="631" t="str">
        <f>VLOOKUP(E930,[5]QuyetdinhPCGD!$B$6:$C$1417,2,0)</f>
        <v>1303180</v>
      </c>
      <c r="E930" s="669" t="s">
        <v>1855</v>
      </c>
      <c r="F930" s="636" t="s">
        <v>81</v>
      </c>
      <c r="G930" s="636" t="s">
        <v>8</v>
      </c>
      <c r="H930" s="635" t="s">
        <v>1856</v>
      </c>
      <c r="I930" s="658"/>
      <c r="J930" s="647" t="s">
        <v>1857</v>
      </c>
      <c r="K930" s="647"/>
      <c r="L930" s="646" t="s">
        <v>274</v>
      </c>
      <c r="M930" s="645" t="s">
        <v>89</v>
      </c>
      <c r="N930" s="651" t="str">
        <f>VLOOKUP(C930,[6]K11!$B$3:$K$1202,10,0)</f>
        <v>Mở</v>
      </c>
      <c r="O930" s="631" t="s">
        <v>2249</v>
      </c>
      <c r="P930" s="643">
        <f>VLOOKUP(C930,[6]K11!$B$3:$J$1202,9,0)</f>
        <v>30</v>
      </c>
      <c r="Q930" s="566"/>
      <c r="R930" s="558">
        <v>925</v>
      </c>
      <c r="S930" s="558" t="s">
        <v>4627</v>
      </c>
    </row>
    <row r="931" spans="1:19" ht="26.25" customHeight="1" x14ac:dyDescent="0.2">
      <c r="A931" s="639">
        <v>648</v>
      </c>
      <c r="B931" s="631" t="str">
        <f t="shared" si="14"/>
        <v>11.51303180.04</v>
      </c>
      <c r="C931" s="638" t="s">
        <v>1860</v>
      </c>
      <c r="D931" s="631" t="str">
        <f>VLOOKUP(E931,[5]QuyetdinhPCGD!$B$6:$C$1417,2,0)</f>
        <v>1303180</v>
      </c>
      <c r="E931" s="669" t="s">
        <v>1855</v>
      </c>
      <c r="F931" s="636" t="s">
        <v>81</v>
      </c>
      <c r="G931" s="636" t="s">
        <v>10</v>
      </c>
      <c r="H931" s="635" t="s">
        <v>1856</v>
      </c>
      <c r="I931" s="634"/>
      <c r="J931" s="647" t="s">
        <v>1857</v>
      </c>
      <c r="K931" s="647"/>
      <c r="L931" s="646" t="s">
        <v>274</v>
      </c>
      <c r="M931" s="645" t="s">
        <v>89</v>
      </c>
      <c r="N931" s="651" t="str">
        <f>VLOOKUP(C931,[6]K11!$B$3:$K$1202,10,0)</f>
        <v>Mở</v>
      </c>
      <c r="O931" s="631" t="s">
        <v>2249</v>
      </c>
      <c r="P931" s="643">
        <f>VLOOKUP(C931,[6]K11!$B$3:$J$1202,9,0)</f>
        <v>30</v>
      </c>
      <c r="Q931" s="566"/>
      <c r="R931" s="558">
        <v>926</v>
      </c>
      <c r="S931" s="558" t="s">
        <v>4627</v>
      </c>
    </row>
    <row r="932" spans="1:19" ht="26.25" customHeight="1" x14ac:dyDescent="0.2">
      <c r="A932" s="639">
        <v>649</v>
      </c>
      <c r="B932" s="631" t="str">
        <f t="shared" si="14"/>
        <v>11.51303180.05</v>
      </c>
      <c r="C932" s="638" t="s">
        <v>1861</v>
      </c>
      <c r="D932" s="631" t="str">
        <f>VLOOKUP(E932,[5]QuyetdinhPCGD!$B$6:$C$1417,2,0)</f>
        <v>1303180</v>
      </c>
      <c r="E932" s="669" t="s">
        <v>1855</v>
      </c>
      <c r="F932" s="636" t="s">
        <v>67</v>
      </c>
      <c r="G932" s="636" t="s">
        <v>8</v>
      </c>
      <c r="H932" s="635" t="s">
        <v>1856</v>
      </c>
      <c r="I932" s="658"/>
      <c r="J932" s="647" t="s">
        <v>1857</v>
      </c>
      <c r="K932" s="647"/>
      <c r="L932" s="646" t="s">
        <v>274</v>
      </c>
      <c r="M932" s="645" t="s">
        <v>112</v>
      </c>
      <c r="N932" s="644" t="str">
        <f>VLOOKUP(C932,[6]K11!$B$3:$K$1202,10,0)</f>
        <v>Không mở</v>
      </c>
      <c r="O932" s="631" t="s">
        <v>2249</v>
      </c>
      <c r="P932" s="643">
        <f>VLOOKUP(C932,[6]K11!$B$3:$J$1202,9,0)</f>
        <v>11</v>
      </c>
      <c r="Q932" s="566"/>
      <c r="R932" s="558">
        <v>927</v>
      </c>
    </row>
    <row r="933" spans="1:19" ht="26.25" customHeight="1" x14ac:dyDescent="0.2">
      <c r="A933" s="639">
        <v>650</v>
      </c>
      <c r="B933" s="631" t="str">
        <f t="shared" si="14"/>
        <v>11.51303180.05</v>
      </c>
      <c r="C933" s="638" t="s">
        <v>1861</v>
      </c>
      <c r="D933" s="631" t="str">
        <f>VLOOKUP(E933,[5]QuyetdinhPCGD!$B$6:$C$1417,2,0)</f>
        <v>1303180</v>
      </c>
      <c r="E933" s="669" t="s">
        <v>1855</v>
      </c>
      <c r="F933" s="636" t="s">
        <v>67</v>
      </c>
      <c r="G933" s="636" t="s">
        <v>10</v>
      </c>
      <c r="H933" s="635" t="s">
        <v>1856</v>
      </c>
      <c r="I933" s="634"/>
      <c r="J933" s="647" t="s">
        <v>1857</v>
      </c>
      <c r="K933" s="647"/>
      <c r="L933" s="646" t="s">
        <v>274</v>
      </c>
      <c r="M933" s="645" t="s">
        <v>112</v>
      </c>
      <c r="N933" s="644" t="str">
        <f>VLOOKUP(C933,[6]K11!$B$3:$K$1202,10,0)</f>
        <v>Không mở</v>
      </c>
      <c r="O933" s="631" t="s">
        <v>2249</v>
      </c>
      <c r="P933" s="643">
        <f>VLOOKUP(C933,[6]K11!$B$3:$J$1202,9,0)</f>
        <v>11</v>
      </c>
      <c r="Q933" s="566"/>
      <c r="R933" s="558">
        <v>928</v>
      </c>
    </row>
    <row r="934" spans="1:19" ht="26.25" customHeight="1" x14ac:dyDescent="0.2">
      <c r="A934" s="639">
        <v>651</v>
      </c>
      <c r="B934" s="631" t="str">
        <f t="shared" si="14"/>
        <v>11.51303180.06</v>
      </c>
      <c r="C934" s="638" t="s">
        <v>1862</v>
      </c>
      <c r="D934" s="631" t="str">
        <f>VLOOKUP(E934,[5]QuyetdinhPCGD!$B$6:$C$1417,2,0)</f>
        <v>1303180</v>
      </c>
      <c r="E934" s="669" t="s">
        <v>1855</v>
      </c>
      <c r="F934" s="636" t="s">
        <v>79</v>
      </c>
      <c r="G934" s="636" t="s">
        <v>8</v>
      </c>
      <c r="H934" s="635" t="s">
        <v>1856</v>
      </c>
      <c r="I934" s="658"/>
      <c r="J934" s="647" t="s">
        <v>1857</v>
      </c>
      <c r="K934" s="647"/>
      <c r="L934" s="646" t="s">
        <v>274</v>
      </c>
      <c r="M934" s="645" t="s">
        <v>115</v>
      </c>
      <c r="N934" s="644" t="str">
        <f>VLOOKUP(C934,[6]K11!$B$3:$K$1202,10,0)</f>
        <v>Không mở</v>
      </c>
      <c r="O934" s="631" t="s">
        <v>2249</v>
      </c>
      <c r="P934" s="643">
        <f>VLOOKUP(C934,[6]K11!$B$3:$J$1202,9,0)</f>
        <v>1</v>
      </c>
      <c r="Q934" s="566"/>
      <c r="R934" s="558">
        <v>929</v>
      </c>
    </row>
    <row r="935" spans="1:19" ht="26.25" customHeight="1" x14ac:dyDescent="0.2">
      <c r="A935" s="639">
        <v>652</v>
      </c>
      <c r="B935" s="631" t="str">
        <f t="shared" si="14"/>
        <v>11.51303180.06</v>
      </c>
      <c r="C935" s="638" t="s">
        <v>1862</v>
      </c>
      <c r="D935" s="631" t="str">
        <f>VLOOKUP(E935,[5]QuyetdinhPCGD!$B$6:$C$1417,2,0)</f>
        <v>1303180</v>
      </c>
      <c r="E935" s="669" t="s">
        <v>1855</v>
      </c>
      <c r="F935" s="636" t="s">
        <v>79</v>
      </c>
      <c r="G935" s="636" t="s">
        <v>10</v>
      </c>
      <c r="H935" s="635" t="s">
        <v>1856</v>
      </c>
      <c r="I935" s="634"/>
      <c r="J935" s="647" t="s">
        <v>1857</v>
      </c>
      <c r="K935" s="647"/>
      <c r="L935" s="646" t="s">
        <v>274</v>
      </c>
      <c r="M935" s="645" t="s">
        <v>115</v>
      </c>
      <c r="N935" s="644" t="str">
        <f>VLOOKUP(C935,[6]K11!$B$3:$K$1202,10,0)</f>
        <v>Không mở</v>
      </c>
      <c r="O935" s="631" t="s">
        <v>2249</v>
      </c>
      <c r="P935" s="643">
        <f>VLOOKUP(C935,[6]K11!$B$3:$J$1202,9,0)</f>
        <v>1</v>
      </c>
      <c r="Q935" s="566"/>
      <c r="R935" s="558">
        <v>930</v>
      </c>
    </row>
    <row r="936" spans="1:19" ht="26.25" customHeight="1" x14ac:dyDescent="0.2">
      <c r="A936" s="639">
        <v>653</v>
      </c>
      <c r="B936" s="631" t="str">
        <f t="shared" si="14"/>
        <v>11.51303180.07</v>
      </c>
      <c r="C936" s="638" t="s">
        <v>1863</v>
      </c>
      <c r="D936" s="631" t="str">
        <f>VLOOKUP(E936,[5]QuyetdinhPCGD!$B$6:$C$1417,2,0)</f>
        <v>1303180</v>
      </c>
      <c r="E936" s="669" t="s">
        <v>1855</v>
      </c>
      <c r="F936" s="636" t="s">
        <v>85</v>
      </c>
      <c r="G936" s="636" t="s">
        <v>9</v>
      </c>
      <c r="H936" s="635" t="s">
        <v>1856</v>
      </c>
      <c r="I936" s="634"/>
      <c r="J936" s="647" t="s">
        <v>1857</v>
      </c>
      <c r="K936" s="647"/>
      <c r="L936" s="646" t="s">
        <v>274</v>
      </c>
      <c r="M936" s="645" t="s">
        <v>117</v>
      </c>
      <c r="N936" s="651" t="str">
        <f>VLOOKUP(C936,[6]K11!$B$3:$K$1202,10,0)</f>
        <v>Mở</v>
      </c>
      <c r="O936" s="631" t="s">
        <v>2249</v>
      </c>
      <c r="P936" s="643">
        <f>VLOOKUP(C936,[6]K11!$B$3:$J$1202,9,0)</f>
        <v>30</v>
      </c>
      <c r="Q936" s="566"/>
      <c r="R936" s="558">
        <v>931</v>
      </c>
      <c r="S936" s="558" t="s">
        <v>2472</v>
      </c>
    </row>
    <row r="937" spans="1:19" ht="26.25" customHeight="1" x14ac:dyDescent="0.2">
      <c r="A937" s="639">
        <v>654</v>
      </c>
      <c r="B937" s="631" t="str">
        <f t="shared" si="14"/>
        <v>11.51303180.07</v>
      </c>
      <c r="C937" s="638" t="s">
        <v>1863</v>
      </c>
      <c r="D937" s="631" t="str">
        <f>VLOOKUP(E937,[5]QuyetdinhPCGD!$B$6:$C$1417,2,0)</f>
        <v>1303180</v>
      </c>
      <c r="E937" s="669" t="s">
        <v>1855</v>
      </c>
      <c r="F937" s="636" t="s">
        <v>85</v>
      </c>
      <c r="G937" s="636" t="s">
        <v>12</v>
      </c>
      <c r="H937" s="635" t="s">
        <v>1856</v>
      </c>
      <c r="I937" s="634"/>
      <c r="J937" s="647" t="s">
        <v>1857</v>
      </c>
      <c r="K937" s="647"/>
      <c r="L937" s="646" t="s">
        <v>274</v>
      </c>
      <c r="M937" s="645" t="s">
        <v>117</v>
      </c>
      <c r="N937" s="651" t="str">
        <f>VLOOKUP(C937,[6]K11!$B$3:$K$1202,10,0)</f>
        <v>Mở</v>
      </c>
      <c r="O937" s="631" t="s">
        <v>2249</v>
      </c>
      <c r="P937" s="643">
        <f>VLOOKUP(C937,[6]K11!$B$3:$J$1202,9,0)</f>
        <v>30</v>
      </c>
      <c r="Q937" s="566"/>
      <c r="R937" s="558">
        <v>932</v>
      </c>
      <c r="S937" s="558" t="s">
        <v>2472</v>
      </c>
    </row>
    <row r="938" spans="1:19" ht="26.25" customHeight="1" x14ac:dyDescent="0.2">
      <c r="A938" s="639">
        <v>655</v>
      </c>
      <c r="B938" s="631" t="str">
        <f t="shared" si="14"/>
        <v>11.51303180.08</v>
      </c>
      <c r="C938" s="638" t="s">
        <v>1864</v>
      </c>
      <c r="D938" s="631" t="str">
        <f>VLOOKUP(E938,[5]QuyetdinhPCGD!$B$6:$C$1417,2,0)</f>
        <v>1303180</v>
      </c>
      <c r="E938" s="669" t="s">
        <v>1855</v>
      </c>
      <c r="F938" s="636" t="s">
        <v>72</v>
      </c>
      <c r="G938" s="636" t="s">
        <v>9</v>
      </c>
      <c r="H938" s="635" t="s">
        <v>1856</v>
      </c>
      <c r="I938" s="634"/>
      <c r="J938" s="647" t="s">
        <v>1857</v>
      </c>
      <c r="K938" s="647"/>
      <c r="L938" s="646" t="s">
        <v>274</v>
      </c>
      <c r="M938" s="645" t="s">
        <v>119</v>
      </c>
      <c r="N938" s="651" t="str">
        <f>VLOOKUP(C938,[6]K11!$B$3:$K$1202,10,0)</f>
        <v>Mở</v>
      </c>
      <c r="O938" s="631" t="s">
        <v>2249</v>
      </c>
      <c r="P938" s="643">
        <f>VLOOKUP(C938,[6]K11!$B$3:$J$1202,9,0)</f>
        <v>30</v>
      </c>
      <c r="Q938" s="566"/>
      <c r="R938" s="558">
        <v>933</v>
      </c>
      <c r="S938" s="558" t="s">
        <v>2472</v>
      </c>
    </row>
    <row r="939" spans="1:19" ht="26.25" customHeight="1" x14ac:dyDescent="0.2">
      <c r="A939" s="639">
        <v>656</v>
      </c>
      <c r="B939" s="631" t="str">
        <f t="shared" si="14"/>
        <v>11.51303180.08</v>
      </c>
      <c r="C939" s="638" t="s">
        <v>1864</v>
      </c>
      <c r="D939" s="631" t="str">
        <f>VLOOKUP(E939,[5]QuyetdinhPCGD!$B$6:$C$1417,2,0)</f>
        <v>1303180</v>
      </c>
      <c r="E939" s="669" t="s">
        <v>1855</v>
      </c>
      <c r="F939" s="636" t="s">
        <v>72</v>
      </c>
      <c r="G939" s="636" t="s">
        <v>12</v>
      </c>
      <c r="H939" s="635" t="s">
        <v>1856</v>
      </c>
      <c r="I939" s="634"/>
      <c r="J939" s="647" t="s">
        <v>1857</v>
      </c>
      <c r="K939" s="647"/>
      <c r="L939" s="646" t="s">
        <v>274</v>
      </c>
      <c r="M939" s="645" t="s">
        <v>119</v>
      </c>
      <c r="N939" s="651" t="str">
        <f>VLOOKUP(C939,[6]K11!$B$3:$K$1202,10,0)</f>
        <v>Mở</v>
      </c>
      <c r="O939" s="631" t="s">
        <v>2249</v>
      </c>
      <c r="P939" s="643">
        <f>VLOOKUP(C939,[6]K11!$B$3:$J$1202,9,0)</f>
        <v>30</v>
      </c>
      <c r="Q939" s="566"/>
      <c r="R939" s="558">
        <v>934</v>
      </c>
      <c r="S939" s="558" t="s">
        <v>2472</v>
      </c>
    </row>
    <row r="940" spans="1:19" ht="26.25" customHeight="1" x14ac:dyDescent="0.2">
      <c r="A940" s="639">
        <v>657</v>
      </c>
      <c r="B940" s="631" t="str">
        <f t="shared" si="14"/>
        <v>11.51303180.09</v>
      </c>
      <c r="C940" s="638" t="s">
        <v>1865</v>
      </c>
      <c r="D940" s="631" t="str">
        <f>VLOOKUP(E940,[5]QuyetdinhPCGD!$B$6:$C$1417,2,0)</f>
        <v>1303180</v>
      </c>
      <c r="E940" s="669" t="s">
        <v>1855</v>
      </c>
      <c r="F940" s="636" t="s">
        <v>145</v>
      </c>
      <c r="G940" s="636" t="s">
        <v>9</v>
      </c>
      <c r="H940" s="635" t="s">
        <v>1856</v>
      </c>
      <c r="I940" s="634"/>
      <c r="J940" s="647" t="s">
        <v>1857</v>
      </c>
      <c r="K940" s="647"/>
      <c r="L940" s="646" t="s">
        <v>274</v>
      </c>
      <c r="M940" s="645" t="s">
        <v>176</v>
      </c>
      <c r="N940" s="651" t="str">
        <f>VLOOKUP(C940,[6]K11!$B$3:$K$1202,10,0)</f>
        <v>Mở</v>
      </c>
      <c r="O940" s="631" t="s">
        <v>2249</v>
      </c>
      <c r="P940" s="643">
        <f>VLOOKUP(C940,[6]K11!$B$3:$J$1202,9,0)</f>
        <v>30</v>
      </c>
      <c r="Q940" s="566"/>
      <c r="R940" s="558">
        <v>935</v>
      </c>
      <c r="S940" s="558" t="s">
        <v>2472</v>
      </c>
    </row>
    <row r="941" spans="1:19" ht="26.25" customHeight="1" x14ac:dyDescent="0.2">
      <c r="A941" s="639">
        <v>658</v>
      </c>
      <c r="B941" s="631" t="str">
        <f t="shared" si="14"/>
        <v>11.51303180.09</v>
      </c>
      <c r="C941" s="638" t="s">
        <v>1865</v>
      </c>
      <c r="D941" s="631" t="str">
        <f>VLOOKUP(E941,[5]QuyetdinhPCGD!$B$6:$C$1417,2,0)</f>
        <v>1303180</v>
      </c>
      <c r="E941" s="669" t="s">
        <v>1855</v>
      </c>
      <c r="F941" s="636" t="s">
        <v>145</v>
      </c>
      <c r="G941" s="636" t="s">
        <v>12</v>
      </c>
      <c r="H941" s="635" t="s">
        <v>1856</v>
      </c>
      <c r="I941" s="634"/>
      <c r="J941" s="647" t="s">
        <v>1857</v>
      </c>
      <c r="K941" s="647"/>
      <c r="L941" s="646" t="s">
        <v>274</v>
      </c>
      <c r="M941" s="645" t="s">
        <v>176</v>
      </c>
      <c r="N941" s="651" t="str">
        <f>VLOOKUP(C941,[6]K11!$B$3:$K$1202,10,0)</f>
        <v>Mở</v>
      </c>
      <c r="O941" s="631" t="s">
        <v>2249</v>
      </c>
      <c r="P941" s="643">
        <f>VLOOKUP(C941,[6]K11!$B$3:$J$1202,9,0)</f>
        <v>30</v>
      </c>
      <c r="Q941" s="566"/>
      <c r="R941" s="558">
        <v>936</v>
      </c>
      <c r="S941" s="558" t="s">
        <v>2472</v>
      </c>
    </row>
    <row r="942" spans="1:19" ht="26.25" customHeight="1" x14ac:dyDescent="0.2">
      <c r="A942" s="639">
        <v>659</v>
      </c>
      <c r="B942" s="631" t="str">
        <f t="shared" si="14"/>
        <v>11.51303180.10</v>
      </c>
      <c r="C942" s="638" t="s">
        <v>1866</v>
      </c>
      <c r="D942" s="631" t="str">
        <f>VLOOKUP(E942,[5]QuyetdinhPCGD!$B$6:$C$1417,2,0)</f>
        <v>1303180</v>
      </c>
      <c r="E942" s="669" t="s">
        <v>1855</v>
      </c>
      <c r="F942" s="636" t="s">
        <v>81</v>
      </c>
      <c r="G942" s="636" t="s">
        <v>9</v>
      </c>
      <c r="H942" s="635" t="s">
        <v>1856</v>
      </c>
      <c r="I942" s="634"/>
      <c r="J942" s="647" t="s">
        <v>1857</v>
      </c>
      <c r="K942" s="647"/>
      <c r="L942" s="646" t="s">
        <v>274</v>
      </c>
      <c r="M942" s="645" t="s">
        <v>180</v>
      </c>
      <c r="N942" s="651" t="str">
        <f>VLOOKUP(C942,[6]K11!$B$3:$K$1202,10,0)</f>
        <v>Mở</v>
      </c>
      <c r="O942" s="631" t="s">
        <v>2249</v>
      </c>
      <c r="P942" s="643">
        <f>VLOOKUP(C942,[6]K11!$B$3:$J$1202,9,0)</f>
        <v>22</v>
      </c>
      <c r="Q942" s="566"/>
      <c r="R942" s="558">
        <v>937</v>
      </c>
      <c r="S942" s="558" t="s">
        <v>4627</v>
      </c>
    </row>
    <row r="943" spans="1:19" ht="26.25" customHeight="1" x14ac:dyDescent="0.2">
      <c r="A943" s="639">
        <v>660</v>
      </c>
      <c r="B943" s="631" t="str">
        <f t="shared" si="14"/>
        <v>11.51303180.10</v>
      </c>
      <c r="C943" s="638" t="s">
        <v>1866</v>
      </c>
      <c r="D943" s="631" t="str">
        <f>VLOOKUP(E943,[5]QuyetdinhPCGD!$B$6:$C$1417,2,0)</f>
        <v>1303180</v>
      </c>
      <c r="E943" s="669" t="s">
        <v>1855</v>
      </c>
      <c r="F943" s="636" t="s">
        <v>81</v>
      </c>
      <c r="G943" s="636" t="s">
        <v>12</v>
      </c>
      <c r="H943" s="635" t="s">
        <v>1856</v>
      </c>
      <c r="I943" s="634"/>
      <c r="J943" s="647" t="s">
        <v>1857</v>
      </c>
      <c r="K943" s="647"/>
      <c r="L943" s="646" t="s">
        <v>274</v>
      </c>
      <c r="M943" s="645" t="s">
        <v>180</v>
      </c>
      <c r="N943" s="651" t="str">
        <f>VLOOKUP(C943,[6]K11!$B$3:$K$1202,10,0)</f>
        <v>Mở</v>
      </c>
      <c r="O943" s="631" t="s">
        <v>2249</v>
      </c>
      <c r="P943" s="643">
        <f>VLOOKUP(C943,[6]K11!$B$3:$J$1202,9,0)</f>
        <v>22</v>
      </c>
      <c r="Q943" s="566"/>
      <c r="R943" s="558">
        <v>938</v>
      </c>
      <c r="S943" s="558" t="s">
        <v>4627</v>
      </c>
    </row>
    <row r="944" spans="1:19" ht="26.25" customHeight="1" x14ac:dyDescent="0.2">
      <c r="A944" s="639">
        <v>661</v>
      </c>
      <c r="B944" s="631" t="str">
        <f t="shared" si="14"/>
        <v>11.51303180.11</v>
      </c>
      <c r="C944" s="638" t="s">
        <v>1867</v>
      </c>
      <c r="D944" s="631" t="str">
        <f>VLOOKUP(E944,[5]QuyetdinhPCGD!$B$6:$C$1417,2,0)</f>
        <v>1303180</v>
      </c>
      <c r="E944" s="669" t="s">
        <v>1855</v>
      </c>
      <c r="F944" s="636" t="s">
        <v>67</v>
      </c>
      <c r="G944" s="636" t="s">
        <v>9</v>
      </c>
      <c r="H944" s="635" t="s">
        <v>1856</v>
      </c>
      <c r="I944" s="634"/>
      <c r="J944" s="647" t="s">
        <v>1857</v>
      </c>
      <c r="K944" s="647"/>
      <c r="L944" s="646" t="s">
        <v>274</v>
      </c>
      <c r="M944" s="645" t="s">
        <v>321</v>
      </c>
      <c r="N944" s="651" t="str">
        <f>VLOOKUP(C944,[6]K11!$B$3:$K$1202,10,0)</f>
        <v>Mở</v>
      </c>
      <c r="O944" s="631" t="s">
        <v>2249</v>
      </c>
      <c r="P944" s="643">
        <f>VLOOKUP(C944,[6]K11!$B$3:$J$1202,9,0)</f>
        <v>29</v>
      </c>
      <c r="Q944" s="566"/>
      <c r="R944" s="558">
        <v>939</v>
      </c>
      <c r="S944" s="558" t="s">
        <v>4627</v>
      </c>
    </row>
    <row r="945" spans="1:19" ht="26.25" customHeight="1" x14ac:dyDescent="0.2">
      <c r="A945" s="639">
        <v>662</v>
      </c>
      <c r="B945" s="631" t="str">
        <f t="shared" si="14"/>
        <v>11.51303180.11</v>
      </c>
      <c r="C945" s="638" t="s">
        <v>1867</v>
      </c>
      <c r="D945" s="631" t="str">
        <f>VLOOKUP(E945,[5]QuyetdinhPCGD!$B$6:$C$1417,2,0)</f>
        <v>1303180</v>
      </c>
      <c r="E945" s="669" t="s">
        <v>1855</v>
      </c>
      <c r="F945" s="636" t="s">
        <v>67</v>
      </c>
      <c r="G945" s="636" t="s">
        <v>12</v>
      </c>
      <c r="H945" s="635" t="s">
        <v>1856</v>
      </c>
      <c r="I945" s="634"/>
      <c r="J945" s="647" t="s">
        <v>1857</v>
      </c>
      <c r="K945" s="647"/>
      <c r="L945" s="646" t="s">
        <v>274</v>
      </c>
      <c r="M945" s="645" t="s">
        <v>321</v>
      </c>
      <c r="N945" s="651" t="str">
        <f>VLOOKUP(C945,[6]K11!$B$3:$K$1202,10,0)</f>
        <v>Mở</v>
      </c>
      <c r="O945" s="631" t="s">
        <v>2249</v>
      </c>
      <c r="P945" s="643">
        <f>VLOOKUP(C945,[6]K11!$B$3:$J$1202,9,0)</f>
        <v>29</v>
      </c>
      <c r="Q945" s="566"/>
      <c r="R945" s="558">
        <v>940</v>
      </c>
      <c r="S945" s="558" t="s">
        <v>4627</v>
      </c>
    </row>
    <row r="946" spans="1:19" ht="26.25" customHeight="1" x14ac:dyDescent="0.2">
      <c r="A946" s="639">
        <v>663</v>
      </c>
      <c r="B946" s="631" t="str">
        <f t="shared" si="14"/>
        <v>11.51303180.12</v>
      </c>
      <c r="C946" s="638" t="s">
        <v>1869</v>
      </c>
      <c r="D946" s="631" t="str">
        <f>VLOOKUP(E946,[5]QuyetdinhPCGD!$B$6:$C$1417,2,0)</f>
        <v>1303180</v>
      </c>
      <c r="E946" s="669" t="s">
        <v>1855</v>
      </c>
      <c r="F946" s="636" t="s">
        <v>79</v>
      </c>
      <c r="G946" s="636" t="s">
        <v>9</v>
      </c>
      <c r="H946" s="635" t="s">
        <v>1856</v>
      </c>
      <c r="I946" s="634"/>
      <c r="J946" s="647" t="s">
        <v>1857</v>
      </c>
      <c r="K946" s="647"/>
      <c r="L946" s="646" t="s">
        <v>274</v>
      </c>
      <c r="M946" s="645" t="s">
        <v>319</v>
      </c>
      <c r="N946" s="644" t="str">
        <f>VLOOKUP(C946,[6]K11!$B$3:$K$1202,10,0)</f>
        <v>Không mở</v>
      </c>
      <c r="O946" s="631" t="s">
        <v>2249</v>
      </c>
      <c r="P946" s="643">
        <f>VLOOKUP(C946,[6]K11!$B$3:$J$1202,9,0)</f>
        <v>0</v>
      </c>
      <c r="Q946" s="566"/>
      <c r="R946" s="558">
        <v>941</v>
      </c>
    </row>
    <row r="947" spans="1:19" ht="26.25" customHeight="1" x14ac:dyDescent="0.2">
      <c r="A947" s="639">
        <v>664</v>
      </c>
      <c r="B947" s="631" t="str">
        <f t="shared" si="14"/>
        <v>11.51303180.12</v>
      </c>
      <c r="C947" s="638" t="s">
        <v>1869</v>
      </c>
      <c r="D947" s="631" t="str">
        <f>VLOOKUP(E947,[5]QuyetdinhPCGD!$B$6:$C$1417,2,0)</f>
        <v>1303180</v>
      </c>
      <c r="E947" s="669" t="s">
        <v>1855</v>
      </c>
      <c r="F947" s="636" t="s">
        <v>79</v>
      </c>
      <c r="G947" s="636" t="s">
        <v>12</v>
      </c>
      <c r="H947" s="635" t="s">
        <v>1856</v>
      </c>
      <c r="I947" s="634"/>
      <c r="J947" s="647" t="s">
        <v>1857</v>
      </c>
      <c r="K947" s="647"/>
      <c r="L947" s="646" t="s">
        <v>274</v>
      </c>
      <c r="M947" s="645" t="s">
        <v>319</v>
      </c>
      <c r="N947" s="644" t="str">
        <f>VLOOKUP(C947,[6]K11!$B$3:$K$1202,10,0)</f>
        <v>Không mở</v>
      </c>
      <c r="O947" s="631" t="s">
        <v>2249</v>
      </c>
      <c r="P947" s="643">
        <f>VLOOKUP(C947,[6]K11!$B$3:$J$1202,9,0)</f>
        <v>0</v>
      </c>
      <c r="Q947" s="566"/>
      <c r="R947" s="558">
        <v>942</v>
      </c>
    </row>
    <row r="948" spans="1:19" ht="26.25" customHeight="1" x14ac:dyDescent="0.2">
      <c r="A948" s="639">
        <v>665</v>
      </c>
      <c r="B948" s="631" t="str">
        <f t="shared" si="14"/>
        <v>11.51303180.13</v>
      </c>
      <c r="C948" s="638" t="s">
        <v>1871</v>
      </c>
      <c r="D948" s="631" t="str">
        <f>VLOOKUP(E948,[5]QuyetdinhPCGD!$B$6:$C$1417,2,0)</f>
        <v>1303180</v>
      </c>
      <c r="E948" s="669" t="s">
        <v>1855</v>
      </c>
      <c r="F948" s="636" t="s">
        <v>85</v>
      </c>
      <c r="G948" s="636" t="s">
        <v>11</v>
      </c>
      <c r="H948" s="635" t="s">
        <v>1856</v>
      </c>
      <c r="I948" s="634"/>
      <c r="J948" s="647" t="s">
        <v>1857</v>
      </c>
      <c r="K948" s="647"/>
      <c r="L948" s="646" t="s">
        <v>274</v>
      </c>
      <c r="M948" s="645" t="s">
        <v>323</v>
      </c>
      <c r="N948" s="644" t="str">
        <f>VLOOKUP(C948,[6]K11!$B$3:$K$1202,10,0)</f>
        <v>Không mở</v>
      </c>
      <c r="O948" s="631" t="s">
        <v>2249</v>
      </c>
      <c r="P948" s="643">
        <f>VLOOKUP(C948,[6]K11!$B$3:$J$1202,9,0)</f>
        <v>4</v>
      </c>
      <c r="Q948" s="566"/>
      <c r="R948" s="558">
        <v>943</v>
      </c>
    </row>
    <row r="949" spans="1:19" ht="26.25" customHeight="1" x14ac:dyDescent="0.2">
      <c r="A949" s="639">
        <v>666</v>
      </c>
      <c r="B949" s="631" t="str">
        <f t="shared" si="14"/>
        <v>11.51303180.13</v>
      </c>
      <c r="C949" s="638" t="s">
        <v>1871</v>
      </c>
      <c r="D949" s="631" t="str">
        <f>VLOOKUP(E949,[5]QuyetdinhPCGD!$B$6:$C$1417,2,0)</f>
        <v>1303180</v>
      </c>
      <c r="E949" s="669" t="s">
        <v>1855</v>
      </c>
      <c r="F949" s="636" t="s">
        <v>85</v>
      </c>
      <c r="G949" s="636" t="s">
        <v>13</v>
      </c>
      <c r="H949" s="635" t="s">
        <v>1856</v>
      </c>
      <c r="I949" s="634"/>
      <c r="J949" s="647" t="s">
        <v>1857</v>
      </c>
      <c r="K949" s="647"/>
      <c r="L949" s="646" t="s">
        <v>274</v>
      </c>
      <c r="M949" s="645" t="s">
        <v>323</v>
      </c>
      <c r="N949" s="644" t="str">
        <f>VLOOKUP(C949,[6]K11!$B$3:$K$1202,10,0)</f>
        <v>Không mở</v>
      </c>
      <c r="O949" s="631" t="s">
        <v>2249</v>
      </c>
      <c r="P949" s="643">
        <f>VLOOKUP(C949,[6]K11!$B$3:$J$1202,9,0)</f>
        <v>4</v>
      </c>
      <c r="Q949" s="566"/>
      <c r="R949" s="558">
        <v>944</v>
      </c>
    </row>
    <row r="950" spans="1:19" ht="26.25" customHeight="1" x14ac:dyDescent="0.2">
      <c r="A950" s="639">
        <v>667</v>
      </c>
      <c r="B950" s="631" t="str">
        <f t="shared" si="14"/>
        <v>11.51303180.14</v>
      </c>
      <c r="C950" s="638" t="s">
        <v>1873</v>
      </c>
      <c r="D950" s="631" t="str">
        <f>VLOOKUP(E950,[5]QuyetdinhPCGD!$B$6:$C$1417,2,0)</f>
        <v>1303180</v>
      </c>
      <c r="E950" s="669" t="s">
        <v>1855</v>
      </c>
      <c r="F950" s="636" t="s">
        <v>72</v>
      </c>
      <c r="G950" s="636" t="s">
        <v>11</v>
      </c>
      <c r="H950" s="635" t="s">
        <v>1856</v>
      </c>
      <c r="I950" s="634"/>
      <c r="J950" s="647" t="s">
        <v>1857</v>
      </c>
      <c r="K950" s="647"/>
      <c r="L950" s="646" t="s">
        <v>274</v>
      </c>
      <c r="M950" s="645" t="s">
        <v>346</v>
      </c>
      <c r="N950" s="644" t="str">
        <f>VLOOKUP(C950,[6]K11!$B$3:$K$1202,10,0)</f>
        <v>Không mở</v>
      </c>
      <c r="O950" s="631" t="s">
        <v>2249</v>
      </c>
      <c r="P950" s="643">
        <f>VLOOKUP(C950,[6]K11!$B$3:$J$1202,9,0)</f>
        <v>12</v>
      </c>
      <c r="Q950" s="566"/>
      <c r="R950" s="558">
        <v>945</v>
      </c>
    </row>
    <row r="951" spans="1:19" ht="26.25" customHeight="1" x14ac:dyDescent="0.2">
      <c r="A951" s="639">
        <v>668</v>
      </c>
      <c r="B951" s="631" t="str">
        <f t="shared" si="14"/>
        <v>11.51303180.14</v>
      </c>
      <c r="C951" s="638" t="s">
        <v>1873</v>
      </c>
      <c r="D951" s="631" t="str">
        <f>VLOOKUP(E951,[5]QuyetdinhPCGD!$B$6:$C$1417,2,0)</f>
        <v>1303180</v>
      </c>
      <c r="E951" s="669" t="s">
        <v>1855</v>
      </c>
      <c r="F951" s="636" t="s">
        <v>72</v>
      </c>
      <c r="G951" s="636" t="s">
        <v>13</v>
      </c>
      <c r="H951" s="635" t="s">
        <v>1856</v>
      </c>
      <c r="I951" s="634"/>
      <c r="J951" s="647" t="s">
        <v>1857</v>
      </c>
      <c r="K951" s="647"/>
      <c r="L951" s="646" t="s">
        <v>274</v>
      </c>
      <c r="M951" s="645" t="s">
        <v>346</v>
      </c>
      <c r="N951" s="644" t="str">
        <f>VLOOKUP(C951,[6]K11!$B$3:$K$1202,10,0)</f>
        <v>Không mở</v>
      </c>
      <c r="O951" s="631" t="s">
        <v>2249</v>
      </c>
      <c r="P951" s="643">
        <f>VLOOKUP(C951,[6]K11!$B$3:$J$1202,9,0)</f>
        <v>12</v>
      </c>
      <c r="Q951" s="566"/>
      <c r="R951" s="558">
        <v>946</v>
      </c>
    </row>
    <row r="952" spans="1:19" ht="26.25" customHeight="1" x14ac:dyDescent="0.2">
      <c r="A952" s="639">
        <v>669</v>
      </c>
      <c r="B952" s="631" t="str">
        <f t="shared" si="14"/>
        <v>11.51303180.15</v>
      </c>
      <c r="C952" s="638" t="s">
        <v>1874</v>
      </c>
      <c r="D952" s="631" t="str">
        <f>VLOOKUP(E952,[5]QuyetdinhPCGD!$B$6:$C$1417,2,0)</f>
        <v>1303180</v>
      </c>
      <c r="E952" s="669" t="s">
        <v>1855</v>
      </c>
      <c r="F952" s="636" t="s">
        <v>145</v>
      </c>
      <c r="G952" s="636" t="s">
        <v>11</v>
      </c>
      <c r="H952" s="635" t="s">
        <v>1856</v>
      </c>
      <c r="I952" s="634"/>
      <c r="J952" s="647" t="s">
        <v>1857</v>
      </c>
      <c r="K952" s="647"/>
      <c r="L952" s="646" t="s">
        <v>274</v>
      </c>
      <c r="M952" s="645" t="s">
        <v>353</v>
      </c>
      <c r="N952" s="651" t="str">
        <f>VLOOKUP(C952,[6]K11!$B$3:$K$1202,10,0)</f>
        <v>Mở</v>
      </c>
      <c r="O952" s="631" t="s">
        <v>2249</v>
      </c>
      <c r="P952" s="643">
        <f>VLOOKUP(C952,[6]K11!$B$3:$J$1202,9,0)</f>
        <v>21</v>
      </c>
      <c r="Q952" s="566"/>
      <c r="R952" s="558">
        <v>947</v>
      </c>
      <c r="S952" s="558" t="s">
        <v>2472</v>
      </c>
    </row>
    <row r="953" spans="1:19" ht="26.25" customHeight="1" x14ac:dyDescent="0.2">
      <c r="A953" s="639">
        <v>670</v>
      </c>
      <c r="B953" s="631" t="str">
        <f t="shared" si="14"/>
        <v>11.51303180.15</v>
      </c>
      <c r="C953" s="638" t="s">
        <v>1874</v>
      </c>
      <c r="D953" s="631" t="str">
        <f>VLOOKUP(E953,[5]QuyetdinhPCGD!$B$6:$C$1417,2,0)</f>
        <v>1303180</v>
      </c>
      <c r="E953" s="669" t="s">
        <v>1855</v>
      </c>
      <c r="F953" s="636" t="s">
        <v>145</v>
      </c>
      <c r="G953" s="636" t="s">
        <v>13</v>
      </c>
      <c r="H953" s="635" t="s">
        <v>1856</v>
      </c>
      <c r="I953" s="634"/>
      <c r="J953" s="647" t="s">
        <v>1857</v>
      </c>
      <c r="K953" s="647"/>
      <c r="L953" s="646" t="s">
        <v>274</v>
      </c>
      <c r="M953" s="645" t="s">
        <v>353</v>
      </c>
      <c r="N953" s="651" t="str">
        <f>VLOOKUP(C953,[6]K11!$B$3:$K$1202,10,0)</f>
        <v>Mở</v>
      </c>
      <c r="O953" s="631" t="s">
        <v>2249</v>
      </c>
      <c r="P953" s="643">
        <f>VLOOKUP(C953,[6]K11!$B$3:$J$1202,9,0)</f>
        <v>21</v>
      </c>
      <c r="Q953" s="566"/>
      <c r="R953" s="558">
        <v>948</v>
      </c>
      <c r="S953" s="558" t="s">
        <v>2472</v>
      </c>
    </row>
    <row r="954" spans="1:19" ht="26.25" customHeight="1" x14ac:dyDescent="0.2">
      <c r="A954" s="639">
        <v>671</v>
      </c>
      <c r="B954" s="631" t="str">
        <f t="shared" si="14"/>
        <v>11.51303180.16</v>
      </c>
      <c r="C954" s="638" t="s">
        <v>1875</v>
      </c>
      <c r="D954" s="631" t="str">
        <f>VLOOKUP(E954,[5]QuyetdinhPCGD!$B$6:$C$1417,2,0)</f>
        <v>1303180</v>
      </c>
      <c r="E954" s="669" t="s">
        <v>1855</v>
      </c>
      <c r="F954" s="636" t="s">
        <v>81</v>
      </c>
      <c r="G954" s="636" t="s">
        <v>11</v>
      </c>
      <c r="H954" s="635" t="s">
        <v>1856</v>
      </c>
      <c r="I954" s="634"/>
      <c r="J954" s="647" t="s">
        <v>1857</v>
      </c>
      <c r="K954" s="647"/>
      <c r="L954" s="646" t="s">
        <v>274</v>
      </c>
      <c r="M954" s="645" t="s">
        <v>355</v>
      </c>
      <c r="N954" s="651" t="str">
        <f>VLOOKUP(C954,[6]K11!$B$3:$K$1202,10,0)</f>
        <v>Mở</v>
      </c>
      <c r="O954" s="631" t="s">
        <v>2249</v>
      </c>
      <c r="P954" s="643">
        <f>VLOOKUP(C954,[6]K11!$B$3:$J$1202,9,0)</f>
        <v>17</v>
      </c>
      <c r="Q954" s="566"/>
      <c r="R954" s="558">
        <v>949</v>
      </c>
      <c r="S954" s="558" t="s">
        <v>4627</v>
      </c>
    </row>
    <row r="955" spans="1:19" ht="26.25" customHeight="1" x14ac:dyDescent="0.2">
      <c r="A955" s="639">
        <v>672</v>
      </c>
      <c r="B955" s="631" t="str">
        <f t="shared" si="14"/>
        <v>11.51303180.16</v>
      </c>
      <c r="C955" s="638" t="s">
        <v>1875</v>
      </c>
      <c r="D955" s="631" t="str">
        <f>VLOOKUP(E955,[5]QuyetdinhPCGD!$B$6:$C$1417,2,0)</f>
        <v>1303180</v>
      </c>
      <c r="E955" s="669" t="s">
        <v>1855</v>
      </c>
      <c r="F955" s="636" t="s">
        <v>81</v>
      </c>
      <c r="G955" s="636" t="s">
        <v>13</v>
      </c>
      <c r="H955" s="635" t="s">
        <v>1856</v>
      </c>
      <c r="I955" s="634"/>
      <c r="J955" s="647" t="s">
        <v>1857</v>
      </c>
      <c r="K955" s="647"/>
      <c r="L955" s="646" t="s">
        <v>274</v>
      </c>
      <c r="M955" s="645" t="s">
        <v>355</v>
      </c>
      <c r="N955" s="651" t="str">
        <f>VLOOKUP(C955,[6]K11!$B$3:$K$1202,10,0)</f>
        <v>Mở</v>
      </c>
      <c r="O955" s="631" t="s">
        <v>2249</v>
      </c>
      <c r="P955" s="643">
        <f>VLOOKUP(C955,[6]K11!$B$3:$J$1202,9,0)</f>
        <v>17</v>
      </c>
      <c r="Q955" s="566"/>
      <c r="R955" s="558">
        <v>950</v>
      </c>
      <c r="S955" s="558" t="s">
        <v>4627</v>
      </c>
    </row>
    <row r="956" spans="1:19" ht="26.25" customHeight="1" x14ac:dyDescent="0.2">
      <c r="A956" s="639">
        <v>673</v>
      </c>
      <c r="B956" s="631" t="str">
        <f t="shared" si="14"/>
        <v>11.51303180.17</v>
      </c>
      <c r="C956" s="638" t="s">
        <v>1876</v>
      </c>
      <c r="D956" s="631" t="str">
        <f>VLOOKUP(E956,[5]QuyetdinhPCGD!$B$6:$C$1417,2,0)</f>
        <v>1303180</v>
      </c>
      <c r="E956" s="669" t="s">
        <v>1855</v>
      </c>
      <c r="F956" s="636" t="s">
        <v>67</v>
      </c>
      <c r="G956" s="636" t="s">
        <v>11</v>
      </c>
      <c r="H956" s="635" t="s">
        <v>1856</v>
      </c>
      <c r="I956" s="634"/>
      <c r="J956" s="647" t="s">
        <v>1857</v>
      </c>
      <c r="K956" s="647"/>
      <c r="L956" s="646" t="s">
        <v>274</v>
      </c>
      <c r="M956" s="645" t="s">
        <v>358</v>
      </c>
      <c r="N956" s="644" t="str">
        <f>VLOOKUP(C956,[6]K11!$B$3:$K$1202,10,0)</f>
        <v>Không mở</v>
      </c>
      <c r="O956" s="631" t="s">
        <v>2249</v>
      </c>
      <c r="P956" s="643">
        <f>VLOOKUP(C956,[6]K11!$B$3:$J$1202,9,0)</f>
        <v>0</v>
      </c>
      <c r="Q956" s="566"/>
      <c r="R956" s="558">
        <v>951</v>
      </c>
    </row>
    <row r="957" spans="1:19" ht="26.25" customHeight="1" x14ac:dyDescent="0.2">
      <c r="A957" s="639">
        <v>674</v>
      </c>
      <c r="B957" s="631" t="str">
        <f t="shared" si="14"/>
        <v>11.51303180.17</v>
      </c>
      <c r="C957" s="638" t="s">
        <v>1876</v>
      </c>
      <c r="D957" s="631" t="str">
        <f>VLOOKUP(E957,[5]QuyetdinhPCGD!$B$6:$C$1417,2,0)</f>
        <v>1303180</v>
      </c>
      <c r="E957" s="669" t="s">
        <v>1855</v>
      </c>
      <c r="F957" s="636" t="s">
        <v>67</v>
      </c>
      <c r="G957" s="636" t="s">
        <v>13</v>
      </c>
      <c r="H957" s="635" t="s">
        <v>1856</v>
      </c>
      <c r="I957" s="634"/>
      <c r="J957" s="647" t="s">
        <v>1857</v>
      </c>
      <c r="K957" s="647"/>
      <c r="L957" s="646" t="s">
        <v>274</v>
      </c>
      <c r="M957" s="645" t="s">
        <v>358</v>
      </c>
      <c r="N957" s="644" t="str">
        <f>VLOOKUP(C957,[6]K11!$B$3:$K$1202,10,0)</f>
        <v>Không mở</v>
      </c>
      <c r="O957" s="631" t="s">
        <v>2249</v>
      </c>
      <c r="P957" s="643">
        <f>VLOOKUP(C957,[6]K11!$B$3:$J$1202,9,0)</f>
        <v>0</v>
      </c>
      <c r="Q957" s="566"/>
      <c r="R957" s="558">
        <v>952</v>
      </c>
    </row>
    <row r="958" spans="1:19" ht="26.25" customHeight="1" x14ac:dyDescent="0.2">
      <c r="A958" s="639">
        <v>675</v>
      </c>
      <c r="B958" s="631" t="str">
        <f t="shared" si="14"/>
        <v>11.51303180.18</v>
      </c>
      <c r="C958" s="638" t="s">
        <v>1877</v>
      </c>
      <c r="D958" s="631" t="str">
        <f>VLOOKUP(E958,[5]QuyetdinhPCGD!$B$6:$C$1417,2,0)</f>
        <v>1303180</v>
      </c>
      <c r="E958" s="669" t="s">
        <v>1855</v>
      </c>
      <c r="F958" s="636" t="s">
        <v>79</v>
      </c>
      <c r="G958" s="636" t="s">
        <v>11</v>
      </c>
      <c r="H958" s="635" t="s">
        <v>1856</v>
      </c>
      <c r="I958" s="634"/>
      <c r="J958" s="647" t="s">
        <v>1857</v>
      </c>
      <c r="K958" s="647"/>
      <c r="L958" s="646" t="s">
        <v>274</v>
      </c>
      <c r="M958" s="645" t="s">
        <v>360</v>
      </c>
      <c r="N958" s="644" t="str">
        <f>VLOOKUP(C958,[6]K11!$B$3:$K$1202,10,0)</f>
        <v>Không mở</v>
      </c>
      <c r="O958" s="631" t="s">
        <v>2249</v>
      </c>
      <c r="P958" s="643">
        <f>VLOOKUP(C958,[6]K11!$B$3:$J$1202,9,0)</f>
        <v>0</v>
      </c>
      <c r="Q958" s="566"/>
      <c r="R958" s="558">
        <v>953</v>
      </c>
    </row>
    <row r="959" spans="1:19" ht="26.25" customHeight="1" x14ac:dyDescent="0.2">
      <c r="A959" s="639">
        <v>676</v>
      </c>
      <c r="B959" s="631" t="str">
        <f t="shared" si="14"/>
        <v>11.51303180.18</v>
      </c>
      <c r="C959" s="638" t="s">
        <v>1877</v>
      </c>
      <c r="D959" s="631" t="str">
        <f>VLOOKUP(E959,[5]QuyetdinhPCGD!$B$6:$C$1417,2,0)</f>
        <v>1303180</v>
      </c>
      <c r="E959" s="669" t="s">
        <v>1855</v>
      </c>
      <c r="F959" s="636" t="s">
        <v>79</v>
      </c>
      <c r="G959" s="636" t="s">
        <v>13</v>
      </c>
      <c r="H959" s="635" t="s">
        <v>1856</v>
      </c>
      <c r="I959" s="634"/>
      <c r="J959" s="647" t="s">
        <v>1857</v>
      </c>
      <c r="K959" s="647"/>
      <c r="L959" s="646" t="s">
        <v>274</v>
      </c>
      <c r="M959" s="645" t="s">
        <v>360</v>
      </c>
      <c r="N959" s="644" t="str">
        <f>VLOOKUP(C959,[6]K11!$B$3:$K$1202,10,0)</f>
        <v>Không mở</v>
      </c>
      <c r="O959" s="631" t="s">
        <v>2249</v>
      </c>
      <c r="P959" s="643">
        <f>VLOOKUP(C959,[6]K11!$B$3:$J$1202,9,0)</f>
        <v>0</v>
      </c>
      <c r="Q959" s="566"/>
      <c r="R959" s="558">
        <v>954</v>
      </c>
    </row>
    <row r="960" spans="1:19" ht="26.25" customHeight="1" x14ac:dyDescent="0.2">
      <c r="A960" s="639">
        <v>677</v>
      </c>
      <c r="B960" s="631" t="str">
        <f t="shared" si="14"/>
        <v>11.51303180.19</v>
      </c>
      <c r="C960" s="638" t="s">
        <v>1878</v>
      </c>
      <c r="D960" s="631" t="str">
        <f>VLOOKUP(E960,[5]QuyetdinhPCGD!$B$6:$C$1417,2,0)</f>
        <v>1303180</v>
      </c>
      <c r="E960" s="669" t="s">
        <v>1855</v>
      </c>
      <c r="F960" s="636" t="s">
        <v>81</v>
      </c>
      <c r="G960" s="636" t="s">
        <v>9</v>
      </c>
      <c r="H960" s="635" t="s">
        <v>984</v>
      </c>
      <c r="I960" s="634"/>
      <c r="J960" s="647" t="s">
        <v>1857</v>
      </c>
      <c r="K960" s="647"/>
      <c r="L960" s="646" t="s">
        <v>274</v>
      </c>
      <c r="M960" s="645" t="s">
        <v>363</v>
      </c>
      <c r="N960" s="644" t="str">
        <f>VLOOKUP(C960,[6]K11!$B$3:$K$1202,10,0)</f>
        <v>Không mở</v>
      </c>
      <c r="O960" s="631" t="s">
        <v>2249</v>
      </c>
      <c r="P960" s="643">
        <f>VLOOKUP(C960,[6]K11!$B$3:$J$1202,9,0)</f>
        <v>2</v>
      </c>
      <c r="Q960" s="566"/>
      <c r="R960" s="558">
        <v>955</v>
      </c>
    </row>
    <row r="961" spans="1:19" ht="26.25" customHeight="1" x14ac:dyDescent="0.2">
      <c r="A961" s="639">
        <v>678</v>
      </c>
      <c r="B961" s="631" t="str">
        <f t="shared" si="14"/>
        <v>11.51303180.19</v>
      </c>
      <c r="C961" s="638" t="s">
        <v>1878</v>
      </c>
      <c r="D961" s="631" t="str">
        <f>VLOOKUP(E961,[5]QuyetdinhPCGD!$B$6:$C$1417,2,0)</f>
        <v>1303180</v>
      </c>
      <c r="E961" s="669" t="s">
        <v>1855</v>
      </c>
      <c r="F961" s="636" t="s">
        <v>81</v>
      </c>
      <c r="G961" s="636" t="s">
        <v>12</v>
      </c>
      <c r="H961" s="635" t="s">
        <v>984</v>
      </c>
      <c r="I961" s="634"/>
      <c r="J961" s="647" t="s">
        <v>1857</v>
      </c>
      <c r="K961" s="647"/>
      <c r="L961" s="646" t="s">
        <v>274</v>
      </c>
      <c r="M961" s="645" t="s">
        <v>363</v>
      </c>
      <c r="N961" s="644" t="str">
        <f>VLOOKUP(C961,[6]K11!$B$3:$K$1202,10,0)</f>
        <v>Không mở</v>
      </c>
      <c r="O961" s="631" t="s">
        <v>2249</v>
      </c>
      <c r="P961" s="643">
        <f>VLOOKUP(C961,[6]K11!$B$3:$J$1202,9,0)</f>
        <v>2</v>
      </c>
      <c r="Q961" s="566"/>
      <c r="R961" s="558">
        <v>956</v>
      </c>
    </row>
    <row r="962" spans="1:19" ht="26.25" customHeight="1" x14ac:dyDescent="0.2">
      <c r="A962" s="639">
        <v>679</v>
      </c>
      <c r="B962" s="631" t="str">
        <f t="shared" si="14"/>
        <v>11.51303180.20</v>
      </c>
      <c r="C962" s="638" t="s">
        <v>1879</v>
      </c>
      <c r="D962" s="631" t="str">
        <f>VLOOKUP(E962,[5]QuyetdinhPCGD!$B$6:$C$1417,2,0)</f>
        <v>1303180</v>
      </c>
      <c r="E962" s="669" t="s">
        <v>1855</v>
      </c>
      <c r="F962" s="636" t="s">
        <v>67</v>
      </c>
      <c r="G962" s="636" t="s">
        <v>9</v>
      </c>
      <c r="H962" s="635" t="s">
        <v>984</v>
      </c>
      <c r="I962" s="634"/>
      <c r="J962" s="647" t="s">
        <v>1857</v>
      </c>
      <c r="K962" s="647"/>
      <c r="L962" s="646" t="s">
        <v>274</v>
      </c>
      <c r="M962" s="645" t="s">
        <v>365</v>
      </c>
      <c r="N962" s="644" t="str">
        <f>VLOOKUP(C962,[6]K11!$B$3:$K$1202,10,0)</f>
        <v>Không mở</v>
      </c>
      <c r="O962" s="631" t="s">
        <v>2249</v>
      </c>
      <c r="P962" s="643">
        <f>VLOOKUP(C962,[6]K11!$B$3:$J$1202,9,0)</f>
        <v>1</v>
      </c>
      <c r="Q962" s="566"/>
      <c r="R962" s="558">
        <v>957</v>
      </c>
    </row>
    <row r="963" spans="1:19" ht="26.25" customHeight="1" x14ac:dyDescent="0.2">
      <c r="A963" s="639">
        <v>680</v>
      </c>
      <c r="B963" s="631" t="str">
        <f t="shared" si="14"/>
        <v>11.51303180.20</v>
      </c>
      <c r="C963" s="638" t="s">
        <v>1879</v>
      </c>
      <c r="D963" s="631" t="str">
        <f>VLOOKUP(E963,[5]QuyetdinhPCGD!$B$6:$C$1417,2,0)</f>
        <v>1303180</v>
      </c>
      <c r="E963" s="669" t="s">
        <v>1855</v>
      </c>
      <c r="F963" s="636" t="s">
        <v>67</v>
      </c>
      <c r="G963" s="636" t="s">
        <v>12</v>
      </c>
      <c r="H963" s="635" t="s">
        <v>984</v>
      </c>
      <c r="I963" s="634"/>
      <c r="J963" s="647" t="s">
        <v>1857</v>
      </c>
      <c r="K963" s="647"/>
      <c r="L963" s="646" t="s">
        <v>274</v>
      </c>
      <c r="M963" s="645" t="s">
        <v>365</v>
      </c>
      <c r="N963" s="644" t="str">
        <f>VLOOKUP(C963,[6]K11!$B$3:$K$1202,10,0)</f>
        <v>Không mở</v>
      </c>
      <c r="O963" s="631" t="s">
        <v>2249</v>
      </c>
      <c r="P963" s="643">
        <f>VLOOKUP(C963,[6]K11!$B$3:$J$1202,9,0)</f>
        <v>1</v>
      </c>
      <c r="Q963" s="566"/>
      <c r="R963" s="558">
        <v>958</v>
      </c>
    </row>
    <row r="964" spans="1:19" ht="26.25" customHeight="1" x14ac:dyDescent="0.2">
      <c r="A964" s="639">
        <v>681</v>
      </c>
      <c r="B964" s="631" t="str">
        <f t="shared" si="14"/>
        <v>11.51303180.21</v>
      </c>
      <c r="C964" s="638" t="s">
        <v>1880</v>
      </c>
      <c r="D964" s="631" t="str">
        <f>VLOOKUP(E964,[5]QuyetdinhPCGD!$B$6:$C$1417,2,0)</f>
        <v>1303180</v>
      </c>
      <c r="E964" s="669" t="s">
        <v>1855</v>
      </c>
      <c r="F964" s="636" t="s">
        <v>79</v>
      </c>
      <c r="G964" s="636" t="s">
        <v>9</v>
      </c>
      <c r="H964" s="635" t="s">
        <v>984</v>
      </c>
      <c r="I964" s="634"/>
      <c r="J964" s="647" t="s">
        <v>1857</v>
      </c>
      <c r="K964" s="647"/>
      <c r="L964" s="646" t="s">
        <v>274</v>
      </c>
      <c r="M964" s="645" t="s">
        <v>368</v>
      </c>
      <c r="N964" s="651" t="str">
        <f>VLOOKUP(C964,[6]K11!$B$3:$K$1202,10,0)</f>
        <v>Mở</v>
      </c>
      <c r="O964" s="631" t="s">
        <v>2249</v>
      </c>
      <c r="P964" s="643">
        <f>VLOOKUP(C964,[6]K11!$B$3:$J$1202,9,0)</f>
        <v>33</v>
      </c>
      <c r="Q964" s="566"/>
      <c r="R964" s="558">
        <v>959</v>
      </c>
      <c r="S964" s="558" t="s">
        <v>4627</v>
      </c>
    </row>
    <row r="965" spans="1:19" ht="26.25" customHeight="1" x14ac:dyDescent="0.2">
      <c r="A965" s="639">
        <v>682</v>
      </c>
      <c r="B965" s="631" t="str">
        <f t="shared" si="14"/>
        <v>11.51303180.21</v>
      </c>
      <c r="C965" s="638" t="s">
        <v>1880</v>
      </c>
      <c r="D965" s="631" t="str">
        <f>VLOOKUP(E965,[5]QuyetdinhPCGD!$B$6:$C$1417,2,0)</f>
        <v>1303180</v>
      </c>
      <c r="E965" s="669" t="s">
        <v>1855</v>
      </c>
      <c r="F965" s="636" t="s">
        <v>79</v>
      </c>
      <c r="G965" s="636" t="s">
        <v>12</v>
      </c>
      <c r="H965" s="635" t="s">
        <v>984</v>
      </c>
      <c r="I965" s="634"/>
      <c r="J965" s="647" t="s">
        <v>1857</v>
      </c>
      <c r="K965" s="647"/>
      <c r="L965" s="646" t="s">
        <v>274</v>
      </c>
      <c r="M965" s="645" t="s">
        <v>368</v>
      </c>
      <c r="N965" s="651" t="str">
        <f>VLOOKUP(C965,[6]K11!$B$3:$K$1202,10,0)</f>
        <v>Mở</v>
      </c>
      <c r="O965" s="631" t="s">
        <v>2249</v>
      </c>
      <c r="P965" s="643">
        <f>VLOOKUP(C965,[6]K11!$B$3:$J$1202,9,0)</f>
        <v>33</v>
      </c>
      <c r="Q965" s="566"/>
      <c r="R965" s="558">
        <v>960</v>
      </c>
      <c r="S965" s="558" t="s">
        <v>4627</v>
      </c>
    </row>
    <row r="966" spans="1:19" ht="26.25" customHeight="1" x14ac:dyDescent="0.2">
      <c r="A966" s="639">
        <v>683</v>
      </c>
      <c r="B966" s="631" t="str">
        <f t="shared" si="14"/>
        <v>11.51103143.01</v>
      </c>
      <c r="C966" s="638" t="s">
        <v>915</v>
      </c>
      <c r="D966" s="631" t="str">
        <f>VLOOKUP(E966,[5]QuyetdinhPCGD!$B$6:$C$1417,2,0)</f>
        <v>1103143</v>
      </c>
      <c r="E966" s="648" t="s">
        <v>916</v>
      </c>
      <c r="F966" s="636" t="s">
        <v>98</v>
      </c>
      <c r="G966" s="636" t="s">
        <v>9</v>
      </c>
      <c r="H966" s="635" t="s">
        <v>87</v>
      </c>
      <c r="I966" s="634"/>
      <c r="J966" s="647" t="s">
        <v>154</v>
      </c>
      <c r="K966" s="647"/>
      <c r="L966" s="646" t="s">
        <v>917</v>
      </c>
      <c r="M966" s="645" t="s">
        <v>62</v>
      </c>
      <c r="N966" s="644" t="str">
        <f>VLOOKUP(C966,[6]K11!$B$3:$K$1202,10,0)</f>
        <v>Không mở</v>
      </c>
      <c r="O966" s="631" t="str">
        <f>VLOOKUP(J966,'[7]Phan ca&amp; Ngay BDhoc'!$B$4:$G$94,6,0)</f>
        <v>20/8/2018</v>
      </c>
      <c r="P966" s="643">
        <f>VLOOKUP(C966,[6]K11!$B$3:$J$1202,9,0)</f>
        <v>0</v>
      </c>
      <c r="Q966" s="566"/>
      <c r="R966" s="558">
        <v>961</v>
      </c>
    </row>
    <row r="967" spans="1:19" ht="26.25" customHeight="1" x14ac:dyDescent="0.2">
      <c r="A967" s="639">
        <v>684</v>
      </c>
      <c r="B967" s="631" t="str">
        <f t="shared" si="14"/>
        <v>11.51003102.01</v>
      </c>
      <c r="C967" s="638" t="s">
        <v>977</v>
      </c>
      <c r="D967" s="631" t="str">
        <f>VLOOKUP(E967,[5]QuyetdinhPCGD!$B$6:$C$1417,2,0)</f>
        <v>1003102</v>
      </c>
      <c r="E967" s="669" t="s">
        <v>455</v>
      </c>
      <c r="F967" s="636" t="s">
        <v>94</v>
      </c>
      <c r="G967" s="636" t="s">
        <v>12</v>
      </c>
      <c r="H967" s="635" t="s">
        <v>903</v>
      </c>
      <c r="I967" s="634"/>
      <c r="J967" s="647" t="s">
        <v>154</v>
      </c>
      <c r="K967" s="647"/>
      <c r="L967" s="646" t="s">
        <v>274</v>
      </c>
      <c r="M967" s="645" t="s">
        <v>62</v>
      </c>
      <c r="N967" s="651" t="str">
        <f>VLOOKUP(C967,[6]K11!$B$3:$K$1202,10,0)</f>
        <v>Mở</v>
      </c>
      <c r="O967" s="631" t="str">
        <f>VLOOKUP(J967,'[7]Phan ca&amp; Ngay BDhoc'!$B$4:$G$94,6,0)</f>
        <v>20/8/2018</v>
      </c>
      <c r="P967" s="643">
        <f>VLOOKUP(C967,[6]K11!$B$3:$J$1202,9,0)</f>
        <v>57</v>
      </c>
      <c r="Q967" s="566"/>
      <c r="R967" s="558">
        <v>962</v>
      </c>
      <c r="S967" s="558" t="s">
        <v>2472</v>
      </c>
    </row>
    <row r="968" spans="1:19" ht="26.25" customHeight="1" x14ac:dyDescent="0.2">
      <c r="A968" s="639">
        <v>685</v>
      </c>
      <c r="B968" s="631" t="str">
        <f t="shared" si="14"/>
        <v>11.51103119.01</v>
      </c>
      <c r="C968" s="638" t="s">
        <v>1135</v>
      </c>
      <c r="D968" s="631" t="str">
        <f>VLOOKUP(E968,[5]QuyetdinhPCGD!$B$6:$C$1417,2,0)</f>
        <v>1103119</v>
      </c>
      <c r="E968" s="669" t="s">
        <v>1136</v>
      </c>
      <c r="F968" s="636" t="s">
        <v>145</v>
      </c>
      <c r="G968" s="636" t="s">
        <v>9</v>
      </c>
      <c r="H968" s="635" t="s">
        <v>903</v>
      </c>
      <c r="I968" s="634"/>
      <c r="J968" s="647" t="s">
        <v>154</v>
      </c>
      <c r="K968" s="647"/>
      <c r="L968" s="646" t="s">
        <v>274</v>
      </c>
      <c r="M968" s="645" t="s">
        <v>62</v>
      </c>
      <c r="N968" s="651" t="str">
        <f>VLOOKUP(C968,[6]K11!$B$3:$K$1202,10,0)</f>
        <v>Mở</v>
      </c>
      <c r="O968" s="631" t="str">
        <f>VLOOKUP(J968,'[7]Phan ca&amp; Ngay BDhoc'!$B$4:$G$94,6,0)</f>
        <v>20/8/2018</v>
      </c>
      <c r="P968" s="643">
        <f>VLOOKUP(C968,[6]K11!$B$3:$J$1202,9,0)</f>
        <v>75</v>
      </c>
      <c r="Q968" s="566"/>
      <c r="R968" s="558">
        <v>963</v>
      </c>
      <c r="S968" s="558" t="s">
        <v>2472</v>
      </c>
    </row>
    <row r="969" spans="1:19" ht="26.25" customHeight="1" x14ac:dyDescent="0.2">
      <c r="A969" s="639">
        <v>686</v>
      </c>
      <c r="B969" s="631" t="str">
        <f t="shared" si="14"/>
        <v>11.51603123.01</v>
      </c>
      <c r="C969" s="638" t="s">
        <v>1182</v>
      </c>
      <c r="D969" s="631" t="str">
        <f>VLOOKUP(E969,[5]QuyetdinhPCGD!$B$6:$C$1417,2,0)</f>
        <v>1603123</v>
      </c>
      <c r="E969" s="669" t="s">
        <v>1183</v>
      </c>
      <c r="F969" s="636" t="s">
        <v>68</v>
      </c>
      <c r="G969" s="636" t="s">
        <v>12</v>
      </c>
      <c r="H969" s="635" t="s">
        <v>903</v>
      </c>
      <c r="I969" s="634"/>
      <c r="J969" s="647" t="s">
        <v>154</v>
      </c>
      <c r="K969" s="647"/>
      <c r="L969" s="646" t="s">
        <v>274</v>
      </c>
      <c r="M969" s="645" t="s">
        <v>62</v>
      </c>
      <c r="N969" s="651" t="str">
        <f>VLOOKUP(C969,[6]K11!$B$3:$K$1202,10,0)</f>
        <v>Mở</v>
      </c>
      <c r="O969" s="631" t="str">
        <f>VLOOKUP(J969,'[7]Phan ca&amp; Ngay BDhoc'!$B$4:$G$94,6,0)</f>
        <v>20/8/2018</v>
      </c>
      <c r="P969" s="643">
        <f>VLOOKUP(C969,[6]K11!$B$3:$J$1202,9,0)</f>
        <v>75</v>
      </c>
      <c r="Q969" s="566"/>
      <c r="R969" s="558">
        <v>964</v>
      </c>
      <c r="S969" s="558" t="s">
        <v>2472</v>
      </c>
    </row>
    <row r="970" spans="1:19" ht="26.25" customHeight="1" x14ac:dyDescent="0.2">
      <c r="A970" s="639">
        <v>687</v>
      </c>
      <c r="B970" s="631" t="str">
        <f t="shared" si="14"/>
        <v>11.51603143.01</v>
      </c>
      <c r="C970" s="638" t="s">
        <v>1375</v>
      </c>
      <c r="D970" s="631" t="str">
        <f>VLOOKUP(E970,[5]QuyetdinhPCGD!$B$6:$C$1417,2,0)</f>
        <v>1603143</v>
      </c>
      <c r="E970" s="670" t="s">
        <v>1376</v>
      </c>
      <c r="F970" s="636" t="s">
        <v>98</v>
      </c>
      <c r="G970" s="636" t="s">
        <v>9</v>
      </c>
      <c r="H970" s="635" t="s">
        <v>903</v>
      </c>
      <c r="I970" s="634"/>
      <c r="J970" s="647" t="s">
        <v>154</v>
      </c>
      <c r="K970" s="647"/>
      <c r="L970" s="646" t="s">
        <v>917</v>
      </c>
      <c r="M970" s="645" t="s">
        <v>62</v>
      </c>
      <c r="N970" s="644" t="str">
        <f>VLOOKUP(C970,[6]K11!$B$3:$K$1202,10,0)</f>
        <v>Không mở</v>
      </c>
      <c r="O970" s="631" t="str">
        <f>VLOOKUP(J970,'[7]Phan ca&amp; Ngay BDhoc'!$B$4:$G$94,6,0)</f>
        <v>20/8/2018</v>
      </c>
      <c r="P970" s="643">
        <f>VLOOKUP(C970,[6]K11!$B$3:$J$1202,9,0)</f>
        <v>6</v>
      </c>
      <c r="Q970" s="566"/>
      <c r="R970" s="558">
        <v>965</v>
      </c>
    </row>
    <row r="971" spans="1:19" ht="26.25" customHeight="1" x14ac:dyDescent="0.2">
      <c r="A971" s="639">
        <v>688</v>
      </c>
      <c r="B971" s="631" t="str">
        <f t="shared" ref="B971:B1034" si="15">CONCATENATE("11.5",D971,".",M971)</f>
        <v>11.51603144.01</v>
      </c>
      <c r="C971" s="638" t="s">
        <v>1385</v>
      </c>
      <c r="D971" s="631" t="str">
        <f>VLOOKUP(E971,[5]QuyetdinhPCGD!$B$6:$C$1417,2,0)</f>
        <v>1603144</v>
      </c>
      <c r="E971" s="669" t="s">
        <v>1386</v>
      </c>
      <c r="F971" s="636" t="s">
        <v>68</v>
      </c>
      <c r="G971" s="636" t="s">
        <v>11</v>
      </c>
      <c r="H971" s="635" t="s">
        <v>903</v>
      </c>
      <c r="I971" s="634"/>
      <c r="J971" s="647" t="s">
        <v>154</v>
      </c>
      <c r="K971" s="647"/>
      <c r="L971" s="646" t="s">
        <v>274</v>
      </c>
      <c r="M971" s="645" t="s">
        <v>62</v>
      </c>
      <c r="N971" s="651" t="str">
        <f>VLOOKUP(C971,[6]K11!$B$3:$K$1202,10,0)</f>
        <v>Mở</v>
      </c>
      <c r="O971" s="631" t="str">
        <f>VLOOKUP(J971,'[7]Phan ca&amp; Ngay BDhoc'!$B$4:$G$94,6,0)</f>
        <v>20/8/2018</v>
      </c>
      <c r="P971" s="643">
        <f>VLOOKUP(C971,[6]K11!$B$3:$J$1202,9,0)</f>
        <v>62</v>
      </c>
      <c r="Q971" s="566"/>
      <c r="R971" s="558">
        <v>966</v>
      </c>
      <c r="S971" s="558" t="s">
        <v>2472</v>
      </c>
    </row>
    <row r="972" spans="1:19" ht="26.25" customHeight="1" x14ac:dyDescent="0.2">
      <c r="A972" s="639">
        <v>689</v>
      </c>
      <c r="B972" s="631" t="str">
        <f t="shared" si="15"/>
        <v>11.51603155.01</v>
      </c>
      <c r="C972" s="638" t="s">
        <v>1430</v>
      </c>
      <c r="D972" s="631" t="str">
        <f>VLOOKUP(E972,[5]QuyetdinhPCGD!$B$6:$C$1417,2,0)</f>
        <v>1603155</v>
      </c>
      <c r="E972" s="648" t="s">
        <v>1431</v>
      </c>
      <c r="F972" s="636" t="s">
        <v>98</v>
      </c>
      <c r="G972" s="636" t="s">
        <v>9</v>
      </c>
      <c r="H972" s="656" t="s">
        <v>903</v>
      </c>
      <c r="I972" s="634"/>
      <c r="J972" s="647" t="s">
        <v>154</v>
      </c>
      <c r="K972" s="647"/>
      <c r="L972" s="646" t="s">
        <v>917</v>
      </c>
      <c r="M972" s="645" t="s">
        <v>62</v>
      </c>
      <c r="N972" s="651" t="str">
        <f>VLOOKUP(C972,[6]K11!$B$3:$K$1202,10,0)</f>
        <v>Mở</v>
      </c>
      <c r="O972" s="631" t="str">
        <f>VLOOKUP(J972,'[7]Phan ca&amp; Ngay BDhoc'!$B$4:$G$94,6,0)</f>
        <v>20/8/2018</v>
      </c>
      <c r="P972" s="643">
        <f>VLOOKUP(C972,[6]K11!$B$3:$J$1202,9,0)</f>
        <v>65</v>
      </c>
      <c r="Q972" s="654" t="s">
        <v>2143</v>
      </c>
      <c r="R972" s="558">
        <v>967</v>
      </c>
      <c r="S972" s="558" t="s">
        <v>2472</v>
      </c>
    </row>
    <row r="973" spans="1:19" ht="26.25" customHeight="1" x14ac:dyDescent="0.2">
      <c r="A973" s="639">
        <v>690</v>
      </c>
      <c r="B973" s="631" t="str">
        <f t="shared" si="15"/>
        <v>11.51603151.01</v>
      </c>
      <c r="C973" s="638" t="s">
        <v>1971</v>
      </c>
      <c r="D973" s="631" t="str">
        <f>VLOOKUP(E973,[5]QuyetdinhPCGD!$B$6:$C$1417,2,0)</f>
        <v>1603151</v>
      </c>
      <c r="E973" s="648" t="s">
        <v>1972</v>
      </c>
      <c r="F973" s="636" t="s">
        <v>98</v>
      </c>
      <c r="G973" s="636" t="s">
        <v>9</v>
      </c>
      <c r="H973" s="635" t="s">
        <v>87</v>
      </c>
      <c r="I973" s="634"/>
      <c r="J973" s="647" t="s">
        <v>154</v>
      </c>
      <c r="K973" s="647"/>
      <c r="L973" s="646" t="s">
        <v>917</v>
      </c>
      <c r="M973" s="645" t="s">
        <v>62</v>
      </c>
      <c r="N973" s="644" t="str">
        <f>VLOOKUP(C973,[6]K11!$B$3:$K$1202,10,0)</f>
        <v>Không mở</v>
      </c>
      <c r="O973" s="631" t="str">
        <f>VLOOKUP(J973,'[7]Phan ca&amp; Ngay BDhoc'!$B$4:$G$94,6,0)</f>
        <v>20/8/2018</v>
      </c>
      <c r="P973" s="643">
        <f>VLOOKUP(C973,[6]K11!$B$3:$J$1202,9,0)</f>
        <v>0</v>
      </c>
      <c r="Q973" s="566"/>
      <c r="R973" s="558">
        <v>968</v>
      </c>
    </row>
    <row r="974" spans="1:19" ht="26.25" customHeight="1" x14ac:dyDescent="0.2">
      <c r="A974" s="639">
        <v>691</v>
      </c>
      <c r="B974" s="631" t="str">
        <f t="shared" si="15"/>
        <v>11.51103143.02</v>
      </c>
      <c r="C974" s="638" t="s">
        <v>918</v>
      </c>
      <c r="D974" s="631" t="str">
        <f>VLOOKUP(E974,[5]QuyetdinhPCGD!$B$6:$C$1417,2,0)</f>
        <v>1103143</v>
      </c>
      <c r="E974" s="648" t="s">
        <v>916</v>
      </c>
      <c r="F974" s="636" t="s">
        <v>100</v>
      </c>
      <c r="G974" s="636" t="s">
        <v>9</v>
      </c>
      <c r="H974" s="635" t="s">
        <v>87</v>
      </c>
      <c r="I974" s="634"/>
      <c r="J974" s="647" t="s">
        <v>157</v>
      </c>
      <c r="K974" s="647"/>
      <c r="L974" s="646" t="s">
        <v>917</v>
      </c>
      <c r="M974" s="645" t="s">
        <v>70</v>
      </c>
      <c r="N974" s="644" t="str">
        <f>VLOOKUP(C974,[6]K11!$B$3:$K$1202,10,0)</f>
        <v>Không mở</v>
      </c>
      <c r="O974" s="631" t="str">
        <f>VLOOKUP(J974,'[7]Phan ca&amp; Ngay BDhoc'!$B$4:$G$94,6,0)</f>
        <v>20/8/2018</v>
      </c>
      <c r="P974" s="643">
        <f>VLOOKUP(C974,[6]K11!$B$3:$J$1202,9,0)</f>
        <v>0</v>
      </c>
      <c r="Q974" s="566"/>
      <c r="R974" s="558">
        <v>969</v>
      </c>
    </row>
    <row r="975" spans="1:19" ht="26.25" customHeight="1" x14ac:dyDescent="0.2">
      <c r="A975" s="639">
        <v>692</v>
      </c>
      <c r="B975" s="631" t="str">
        <f t="shared" si="15"/>
        <v>11.51003102.02</v>
      </c>
      <c r="C975" s="638" t="s">
        <v>978</v>
      </c>
      <c r="D975" s="631" t="str">
        <f>VLOOKUP(E975,[5]QuyetdinhPCGD!$B$6:$C$1417,2,0)</f>
        <v>1003102</v>
      </c>
      <c r="E975" s="669" t="s">
        <v>455</v>
      </c>
      <c r="F975" s="636" t="s">
        <v>91</v>
      </c>
      <c r="G975" s="636" t="s">
        <v>12</v>
      </c>
      <c r="H975" s="635" t="s">
        <v>903</v>
      </c>
      <c r="I975" s="634"/>
      <c r="J975" s="647" t="s">
        <v>157</v>
      </c>
      <c r="K975" s="647"/>
      <c r="L975" s="646" t="s">
        <v>274</v>
      </c>
      <c r="M975" s="645" t="s">
        <v>70</v>
      </c>
      <c r="N975" s="651" t="str">
        <f>VLOOKUP(C975,[6]K11!$B$3:$K$1202,10,0)</f>
        <v>Mở</v>
      </c>
      <c r="O975" s="631" t="str">
        <f>VLOOKUP(J975,'[7]Phan ca&amp; Ngay BDhoc'!$B$4:$G$94,6,0)</f>
        <v>20/8/2018</v>
      </c>
      <c r="P975" s="643">
        <f>VLOOKUP(C975,[6]K11!$B$3:$J$1202,9,0)</f>
        <v>38</v>
      </c>
      <c r="Q975" s="566"/>
      <c r="R975" s="558">
        <v>970</v>
      </c>
      <c r="S975" s="558" t="s">
        <v>4627</v>
      </c>
    </row>
    <row r="976" spans="1:19" ht="26.25" customHeight="1" x14ac:dyDescent="0.2">
      <c r="A976" s="639">
        <v>693</v>
      </c>
      <c r="B976" s="631" t="str">
        <f t="shared" si="15"/>
        <v>11.51103119.02</v>
      </c>
      <c r="C976" s="638" t="s">
        <v>1137</v>
      </c>
      <c r="D976" s="631" t="str">
        <f>VLOOKUP(E976,[5]QuyetdinhPCGD!$B$6:$C$1417,2,0)</f>
        <v>1103119</v>
      </c>
      <c r="E976" s="669" t="s">
        <v>1136</v>
      </c>
      <c r="F976" s="636" t="s">
        <v>79</v>
      </c>
      <c r="G976" s="636" t="s">
        <v>9</v>
      </c>
      <c r="H976" s="635" t="s">
        <v>903</v>
      </c>
      <c r="I976" s="634"/>
      <c r="J976" s="647" t="s">
        <v>157</v>
      </c>
      <c r="K976" s="647"/>
      <c r="L976" s="646" t="s">
        <v>274</v>
      </c>
      <c r="M976" s="645" t="s">
        <v>70</v>
      </c>
      <c r="N976" s="651" t="str">
        <f>VLOOKUP(C976,[6]K11!$B$3:$K$1202,10,0)</f>
        <v>Mở</v>
      </c>
      <c r="O976" s="631" t="str">
        <f>VLOOKUP(J976,'[7]Phan ca&amp; Ngay BDhoc'!$B$4:$G$94,6,0)</f>
        <v>20/8/2018</v>
      </c>
      <c r="P976" s="643">
        <f>VLOOKUP(C976,[6]K11!$B$3:$J$1202,9,0)</f>
        <v>75</v>
      </c>
      <c r="Q976" s="566"/>
      <c r="R976" s="558">
        <v>971</v>
      </c>
      <c r="S976" s="558" t="s">
        <v>4627</v>
      </c>
    </row>
    <row r="977" spans="1:19" ht="26.25" customHeight="1" x14ac:dyDescent="0.2">
      <c r="A977" s="639">
        <v>694</v>
      </c>
      <c r="B977" s="631" t="str">
        <f t="shared" si="15"/>
        <v>11.51603123.02</v>
      </c>
      <c r="C977" s="638" t="s">
        <v>1184</v>
      </c>
      <c r="D977" s="631" t="str">
        <f>VLOOKUP(E977,[5]QuyetdinhPCGD!$B$6:$C$1417,2,0)</f>
        <v>1603123</v>
      </c>
      <c r="E977" s="669" t="s">
        <v>1183</v>
      </c>
      <c r="F977" s="636" t="s">
        <v>60</v>
      </c>
      <c r="G977" s="636" t="s">
        <v>12</v>
      </c>
      <c r="H977" s="635" t="s">
        <v>903</v>
      </c>
      <c r="I977" s="634"/>
      <c r="J977" s="647" t="s">
        <v>157</v>
      </c>
      <c r="K977" s="647"/>
      <c r="L977" s="646" t="s">
        <v>274</v>
      </c>
      <c r="M977" s="645" t="s">
        <v>70</v>
      </c>
      <c r="N977" s="651" t="str">
        <f>VLOOKUP(C977,[6]K11!$B$3:$K$1202,10,0)</f>
        <v>Mở</v>
      </c>
      <c r="O977" s="631" t="str">
        <f>VLOOKUP(J977,'[7]Phan ca&amp; Ngay BDhoc'!$B$4:$G$94,6,0)</f>
        <v>20/8/2018</v>
      </c>
      <c r="P977" s="643">
        <f>VLOOKUP(C977,[6]K11!$B$3:$J$1202,9,0)</f>
        <v>46</v>
      </c>
      <c r="Q977" s="566"/>
      <c r="R977" s="558">
        <v>972</v>
      </c>
      <c r="S977" s="558" t="s">
        <v>4627</v>
      </c>
    </row>
    <row r="978" spans="1:19" ht="26.25" customHeight="1" x14ac:dyDescent="0.2">
      <c r="A978" s="639">
        <v>695</v>
      </c>
      <c r="B978" s="631" t="str">
        <f t="shared" si="15"/>
        <v>11.51603143.02</v>
      </c>
      <c r="C978" s="638" t="s">
        <v>1377</v>
      </c>
      <c r="D978" s="631" t="str">
        <f>VLOOKUP(E978,[5]QuyetdinhPCGD!$B$6:$C$1417,2,0)</f>
        <v>1603143</v>
      </c>
      <c r="E978" s="670" t="s">
        <v>1376</v>
      </c>
      <c r="F978" s="636" t="s">
        <v>100</v>
      </c>
      <c r="G978" s="636" t="s">
        <v>9</v>
      </c>
      <c r="H978" s="635" t="s">
        <v>903</v>
      </c>
      <c r="I978" s="634"/>
      <c r="J978" s="647" t="s">
        <v>157</v>
      </c>
      <c r="K978" s="647"/>
      <c r="L978" s="646" t="s">
        <v>917</v>
      </c>
      <c r="M978" s="645" t="s">
        <v>70</v>
      </c>
      <c r="N978" s="644" t="str">
        <f>VLOOKUP(C978,[6]K11!$B$3:$K$1202,10,0)</f>
        <v>Không mở</v>
      </c>
      <c r="O978" s="631" t="str">
        <f>VLOOKUP(J978,'[7]Phan ca&amp; Ngay BDhoc'!$B$4:$G$94,6,0)</f>
        <v>20/8/2018</v>
      </c>
      <c r="P978" s="643">
        <f>VLOOKUP(C978,[6]K11!$B$3:$J$1202,9,0)</f>
        <v>0</v>
      </c>
      <c r="Q978" s="566"/>
      <c r="R978" s="558">
        <v>973</v>
      </c>
    </row>
    <row r="979" spans="1:19" ht="26.25" customHeight="1" x14ac:dyDescent="0.2">
      <c r="A979" s="639">
        <v>696</v>
      </c>
      <c r="B979" s="631" t="str">
        <f t="shared" si="15"/>
        <v>11.51603144.02</v>
      </c>
      <c r="C979" s="638" t="s">
        <v>1387</v>
      </c>
      <c r="D979" s="631" t="str">
        <f>VLOOKUP(E979,[5]QuyetdinhPCGD!$B$6:$C$1417,2,0)</f>
        <v>1603144</v>
      </c>
      <c r="E979" s="669" t="s">
        <v>1386</v>
      </c>
      <c r="F979" s="636" t="s">
        <v>60</v>
      </c>
      <c r="G979" s="636" t="s">
        <v>11</v>
      </c>
      <c r="H979" s="635" t="s">
        <v>903</v>
      </c>
      <c r="I979" s="634"/>
      <c r="J979" s="647" t="s">
        <v>157</v>
      </c>
      <c r="K979" s="647"/>
      <c r="L979" s="646" t="s">
        <v>274</v>
      </c>
      <c r="M979" s="645" t="s">
        <v>70</v>
      </c>
      <c r="N979" s="651" t="str">
        <f>VLOOKUP(C979,[6]K11!$B$3:$K$1202,10,0)</f>
        <v>Mở</v>
      </c>
      <c r="O979" s="631" t="str">
        <f>VLOOKUP(J979,'[7]Phan ca&amp; Ngay BDhoc'!$B$4:$G$94,6,0)</f>
        <v>20/8/2018</v>
      </c>
      <c r="P979" s="643">
        <f>VLOOKUP(C979,[6]K11!$B$3:$J$1202,9,0)</f>
        <v>59</v>
      </c>
      <c r="Q979" s="566"/>
      <c r="R979" s="558">
        <v>974</v>
      </c>
      <c r="S979" s="558" t="s">
        <v>4627</v>
      </c>
    </row>
    <row r="980" spans="1:19" ht="26.25" customHeight="1" x14ac:dyDescent="0.2">
      <c r="A980" s="639">
        <v>697</v>
      </c>
      <c r="B980" s="631" t="str">
        <f t="shared" si="15"/>
        <v>11.51603155.02</v>
      </c>
      <c r="C980" s="638" t="s">
        <v>1432</v>
      </c>
      <c r="D980" s="631" t="str">
        <f>VLOOKUP(E980,[5]QuyetdinhPCGD!$B$6:$C$1417,2,0)</f>
        <v>1603155</v>
      </c>
      <c r="E980" s="648" t="s">
        <v>1431</v>
      </c>
      <c r="F980" s="636" t="s">
        <v>100</v>
      </c>
      <c r="G980" s="636" t="s">
        <v>9</v>
      </c>
      <c r="H980" s="656" t="s">
        <v>903</v>
      </c>
      <c r="I980" s="634"/>
      <c r="J980" s="647" t="s">
        <v>157</v>
      </c>
      <c r="K980" s="647"/>
      <c r="L980" s="646" t="s">
        <v>917</v>
      </c>
      <c r="M980" s="645" t="s">
        <v>70</v>
      </c>
      <c r="N980" s="651" t="str">
        <f>VLOOKUP(C980,[6]K11!$B$3:$K$1202,10,0)</f>
        <v>Mở</v>
      </c>
      <c r="O980" s="631" t="str">
        <f>VLOOKUP(J980,'[7]Phan ca&amp; Ngay BDhoc'!$B$4:$G$94,6,0)</f>
        <v>20/8/2018</v>
      </c>
      <c r="P980" s="643">
        <f>VLOOKUP(C980,[6]K11!$B$3:$J$1202,9,0)</f>
        <v>65</v>
      </c>
      <c r="Q980" s="654" t="s">
        <v>2143</v>
      </c>
      <c r="R980" s="558">
        <v>975</v>
      </c>
      <c r="S980" s="558" t="s">
        <v>4627</v>
      </c>
    </row>
    <row r="981" spans="1:19" ht="26.25" customHeight="1" x14ac:dyDescent="0.2">
      <c r="A981" s="639">
        <v>698</v>
      </c>
      <c r="B981" s="631" t="str">
        <f t="shared" si="15"/>
        <v>11.51603151.02</v>
      </c>
      <c r="C981" s="638" t="s">
        <v>1973</v>
      </c>
      <c r="D981" s="631" t="str">
        <f>VLOOKUP(E981,[5]QuyetdinhPCGD!$B$6:$C$1417,2,0)</f>
        <v>1603151</v>
      </c>
      <c r="E981" s="648" t="s">
        <v>1972</v>
      </c>
      <c r="F981" s="636" t="s">
        <v>100</v>
      </c>
      <c r="G981" s="636" t="s">
        <v>9</v>
      </c>
      <c r="H981" s="635" t="s">
        <v>87</v>
      </c>
      <c r="I981" s="634"/>
      <c r="J981" s="647" t="s">
        <v>157</v>
      </c>
      <c r="K981" s="647"/>
      <c r="L981" s="646" t="s">
        <v>917</v>
      </c>
      <c r="M981" s="645" t="s">
        <v>70</v>
      </c>
      <c r="N981" s="644" t="str">
        <f>VLOOKUP(C981,[6]K11!$B$3:$K$1202,10,0)</f>
        <v>Không mở</v>
      </c>
      <c r="O981" s="631" t="str">
        <f>VLOOKUP(J981,'[7]Phan ca&amp; Ngay BDhoc'!$B$4:$G$94,6,0)</f>
        <v>20/8/2018</v>
      </c>
      <c r="P981" s="643">
        <f>VLOOKUP(C981,[6]K11!$B$3:$J$1202,9,0)</f>
        <v>0</v>
      </c>
      <c r="Q981" s="566"/>
      <c r="R981" s="558">
        <v>976</v>
      </c>
    </row>
    <row r="982" spans="1:19" ht="26.25" customHeight="1" x14ac:dyDescent="0.2">
      <c r="A982" s="639">
        <v>699</v>
      </c>
      <c r="B982" s="631" t="str">
        <f t="shared" si="15"/>
        <v>11.51103143.03</v>
      </c>
      <c r="C982" s="638" t="s">
        <v>919</v>
      </c>
      <c r="D982" s="631" t="str">
        <f>VLOOKUP(E982,[5]QuyetdinhPCGD!$B$6:$C$1417,2,0)</f>
        <v>1103143</v>
      </c>
      <c r="E982" s="648" t="s">
        <v>916</v>
      </c>
      <c r="F982" s="636" t="s">
        <v>98</v>
      </c>
      <c r="G982" s="636" t="s">
        <v>8</v>
      </c>
      <c r="H982" s="635" t="s">
        <v>87</v>
      </c>
      <c r="I982" s="658"/>
      <c r="J982" s="647" t="s">
        <v>158</v>
      </c>
      <c r="K982" s="647"/>
      <c r="L982" s="646" t="s">
        <v>917</v>
      </c>
      <c r="M982" s="645" t="s">
        <v>75</v>
      </c>
      <c r="N982" s="644" t="str">
        <f>VLOOKUP(C982,[6]K11!$B$3:$K$1202,10,0)</f>
        <v>Không mở</v>
      </c>
      <c r="O982" s="631" t="str">
        <f>VLOOKUP(J982,'[7]Phan ca&amp; Ngay BDhoc'!$B$4:$G$94,6,0)</f>
        <v>20/8/2018</v>
      </c>
      <c r="P982" s="643">
        <f>VLOOKUP(C982,[6]K11!$B$3:$J$1202,9,0)</f>
        <v>0</v>
      </c>
      <c r="Q982" s="566"/>
      <c r="R982" s="558">
        <v>977</v>
      </c>
    </row>
    <row r="983" spans="1:19" ht="26.25" customHeight="1" x14ac:dyDescent="0.2">
      <c r="A983" s="639">
        <v>700</v>
      </c>
      <c r="B983" s="631" t="str">
        <f t="shared" si="15"/>
        <v>11.51003102.03</v>
      </c>
      <c r="C983" s="638" t="s">
        <v>979</v>
      </c>
      <c r="D983" s="631" t="str">
        <f>VLOOKUP(E983,[5]QuyetdinhPCGD!$B$6:$C$1417,2,0)</f>
        <v>1003102</v>
      </c>
      <c r="E983" s="669" t="s">
        <v>455</v>
      </c>
      <c r="F983" s="636" t="s">
        <v>94</v>
      </c>
      <c r="G983" s="636" t="s">
        <v>13</v>
      </c>
      <c r="H983" s="635" t="s">
        <v>906</v>
      </c>
      <c r="I983" s="634"/>
      <c r="J983" s="647" t="s">
        <v>158</v>
      </c>
      <c r="K983" s="647"/>
      <c r="L983" s="646" t="s">
        <v>274</v>
      </c>
      <c r="M983" s="645" t="s">
        <v>75</v>
      </c>
      <c r="N983" s="651" t="str">
        <f>VLOOKUP(C983,[6]K11!$B$3:$K$1202,10,0)</f>
        <v>Mở</v>
      </c>
      <c r="O983" s="631" t="str">
        <f>VLOOKUP(J983,'[7]Phan ca&amp; Ngay BDhoc'!$B$4:$G$94,6,0)</f>
        <v>20/8/2018</v>
      </c>
      <c r="P983" s="643">
        <f>VLOOKUP(C983,[6]K11!$B$3:$J$1202,9,0)</f>
        <v>34</v>
      </c>
      <c r="Q983" s="566"/>
      <c r="R983" s="558">
        <v>978</v>
      </c>
      <c r="S983" s="558" t="s">
        <v>2472</v>
      </c>
    </row>
    <row r="984" spans="1:19" ht="26.25" customHeight="1" x14ac:dyDescent="0.2">
      <c r="A984" s="639">
        <v>701</v>
      </c>
      <c r="B984" s="631" t="str">
        <f t="shared" si="15"/>
        <v>11.51103119.03</v>
      </c>
      <c r="C984" s="638" t="s">
        <v>1138</v>
      </c>
      <c r="D984" s="631" t="str">
        <f>VLOOKUP(E984,[5]QuyetdinhPCGD!$B$6:$C$1417,2,0)</f>
        <v>1103119</v>
      </c>
      <c r="E984" s="669" t="s">
        <v>1136</v>
      </c>
      <c r="F984" s="636" t="s">
        <v>145</v>
      </c>
      <c r="G984" s="636" t="s">
        <v>8</v>
      </c>
      <c r="H984" s="635" t="s">
        <v>906</v>
      </c>
      <c r="I984" s="658"/>
      <c r="J984" s="647" t="s">
        <v>158</v>
      </c>
      <c r="K984" s="647"/>
      <c r="L984" s="646" t="s">
        <v>274</v>
      </c>
      <c r="M984" s="645" t="s">
        <v>75</v>
      </c>
      <c r="N984" s="651" t="str">
        <f>VLOOKUP(C984,[6]K11!$B$3:$K$1202,10,0)</f>
        <v>Mở</v>
      </c>
      <c r="O984" s="631" t="str">
        <f>VLOOKUP(J984,'[7]Phan ca&amp; Ngay BDhoc'!$B$4:$G$94,6,0)</f>
        <v>20/8/2018</v>
      </c>
      <c r="P984" s="643">
        <f>VLOOKUP(C984,[6]K11!$B$3:$J$1202,9,0)</f>
        <v>75</v>
      </c>
      <c r="Q984" s="566"/>
      <c r="R984" s="558">
        <v>979</v>
      </c>
      <c r="S984" s="558" t="s">
        <v>2472</v>
      </c>
    </row>
    <row r="985" spans="1:19" ht="26.25" customHeight="1" x14ac:dyDescent="0.2">
      <c r="A985" s="639">
        <v>702</v>
      </c>
      <c r="B985" s="631" t="str">
        <f t="shared" si="15"/>
        <v>11.51603123.03</v>
      </c>
      <c r="C985" s="638" t="s">
        <v>1185</v>
      </c>
      <c r="D985" s="631" t="str">
        <f>VLOOKUP(E985,[5]QuyetdinhPCGD!$B$6:$C$1417,2,0)</f>
        <v>1603123</v>
      </c>
      <c r="E985" s="669" t="s">
        <v>1183</v>
      </c>
      <c r="F985" s="636" t="s">
        <v>68</v>
      </c>
      <c r="G985" s="636" t="s">
        <v>13</v>
      </c>
      <c r="H985" s="635" t="s">
        <v>906</v>
      </c>
      <c r="I985" s="634"/>
      <c r="J985" s="647" t="s">
        <v>158</v>
      </c>
      <c r="K985" s="647"/>
      <c r="L985" s="646" t="s">
        <v>274</v>
      </c>
      <c r="M985" s="645" t="s">
        <v>75</v>
      </c>
      <c r="N985" s="651" t="str">
        <f>VLOOKUP(C985,[6]K11!$B$3:$K$1202,10,0)</f>
        <v>Mở</v>
      </c>
      <c r="O985" s="631" t="str">
        <f>VLOOKUP(J985,'[7]Phan ca&amp; Ngay BDhoc'!$B$4:$G$94,6,0)</f>
        <v>20/8/2018</v>
      </c>
      <c r="P985" s="643">
        <f>VLOOKUP(C985,[6]K11!$B$3:$J$1202,9,0)</f>
        <v>34</v>
      </c>
      <c r="Q985" s="566"/>
      <c r="R985" s="558">
        <v>980</v>
      </c>
      <c r="S985" s="558" t="s">
        <v>2472</v>
      </c>
    </row>
    <row r="986" spans="1:19" ht="26.25" customHeight="1" x14ac:dyDescent="0.2">
      <c r="A986" s="639">
        <v>703</v>
      </c>
      <c r="B986" s="631" t="str">
        <f t="shared" si="15"/>
        <v>11.51603143.03</v>
      </c>
      <c r="C986" s="638" t="s">
        <v>1378</v>
      </c>
      <c r="D986" s="631" t="str">
        <f>VLOOKUP(E986,[5]QuyetdinhPCGD!$B$6:$C$1417,2,0)</f>
        <v>1603143</v>
      </c>
      <c r="E986" s="670" t="s">
        <v>1376</v>
      </c>
      <c r="F986" s="636" t="s">
        <v>98</v>
      </c>
      <c r="G986" s="636" t="s">
        <v>8</v>
      </c>
      <c r="H986" s="635" t="s">
        <v>906</v>
      </c>
      <c r="I986" s="658"/>
      <c r="J986" s="647" t="s">
        <v>158</v>
      </c>
      <c r="K986" s="647"/>
      <c r="L986" s="646" t="s">
        <v>917</v>
      </c>
      <c r="M986" s="645" t="s">
        <v>75</v>
      </c>
      <c r="N986" s="644" t="str">
        <f>VLOOKUP(C986,[6]K11!$B$3:$K$1202,10,0)</f>
        <v>Không mở</v>
      </c>
      <c r="O986" s="631" t="str">
        <f>VLOOKUP(J986,'[7]Phan ca&amp; Ngay BDhoc'!$B$4:$G$94,6,0)</f>
        <v>20/8/2018</v>
      </c>
      <c r="P986" s="643">
        <f>VLOOKUP(C986,[6]K11!$B$3:$J$1202,9,0)</f>
        <v>7</v>
      </c>
      <c r="Q986" s="566"/>
      <c r="R986" s="558">
        <v>981</v>
      </c>
    </row>
    <row r="987" spans="1:19" ht="26.25" customHeight="1" x14ac:dyDescent="0.2">
      <c r="A987" s="639">
        <v>704</v>
      </c>
      <c r="B987" s="631" t="str">
        <f t="shared" si="15"/>
        <v>11.51603144.03</v>
      </c>
      <c r="C987" s="638" t="s">
        <v>1388</v>
      </c>
      <c r="D987" s="631" t="str">
        <f>VLOOKUP(E987,[5]QuyetdinhPCGD!$B$6:$C$1417,2,0)</f>
        <v>1603144</v>
      </c>
      <c r="E987" s="669" t="s">
        <v>1386</v>
      </c>
      <c r="F987" s="636" t="s">
        <v>68</v>
      </c>
      <c r="G987" s="636" t="s">
        <v>10</v>
      </c>
      <c r="H987" s="635" t="s">
        <v>906</v>
      </c>
      <c r="I987" s="634"/>
      <c r="J987" s="647" t="s">
        <v>158</v>
      </c>
      <c r="K987" s="647"/>
      <c r="L987" s="646" t="s">
        <v>274</v>
      </c>
      <c r="M987" s="645" t="s">
        <v>75</v>
      </c>
      <c r="N987" s="651" t="str">
        <f>VLOOKUP(C987,[6]K11!$B$3:$K$1202,10,0)</f>
        <v>Mở</v>
      </c>
      <c r="O987" s="631" t="str">
        <f>VLOOKUP(J987,'[7]Phan ca&amp; Ngay BDhoc'!$B$4:$G$94,6,0)</f>
        <v>20/8/2018</v>
      </c>
      <c r="P987" s="643">
        <f>VLOOKUP(C987,[6]K11!$B$3:$J$1202,9,0)</f>
        <v>75</v>
      </c>
      <c r="Q987" s="566"/>
      <c r="R987" s="558">
        <v>982</v>
      </c>
      <c r="S987" s="558" t="s">
        <v>2472</v>
      </c>
    </row>
    <row r="988" spans="1:19" ht="26.25" customHeight="1" x14ac:dyDescent="0.2">
      <c r="A988" s="639">
        <v>705</v>
      </c>
      <c r="B988" s="631" t="str">
        <f t="shared" si="15"/>
        <v>11.51603155.03</v>
      </c>
      <c r="C988" s="638" t="s">
        <v>1433</v>
      </c>
      <c r="D988" s="631" t="str">
        <f>VLOOKUP(E988,[5]QuyetdinhPCGD!$B$6:$C$1417,2,0)</f>
        <v>1603155</v>
      </c>
      <c r="E988" s="648" t="s">
        <v>1431</v>
      </c>
      <c r="F988" s="636" t="s">
        <v>98</v>
      </c>
      <c r="G988" s="636" t="s">
        <v>8</v>
      </c>
      <c r="H988" s="656" t="s">
        <v>906</v>
      </c>
      <c r="I988" s="658"/>
      <c r="J988" s="647" t="s">
        <v>158</v>
      </c>
      <c r="K988" s="647"/>
      <c r="L988" s="646" t="s">
        <v>917</v>
      </c>
      <c r="M988" s="645" t="s">
        <v>75</v>
      </c>
      <c r="N988" s="651" t="str">
        <f>VLOOKUP(C988,[6]K11!$B$3:$K$1202,10,0)</f>
        <v>Mở</v>
      </c>
      <c r="O988" s="631" t="str">
        <f>VLOOKUP(J988,'[7]Phan ca&amp; Ngay BDhoc'!$B$4:$G$94,6,0)</f>
        <v>20/8/2018</v>
      </c>
      <c r="P988" s="643">
        <f>VLOOKUP(C988,[6]K11!$B$3:$J$1202,9,0)</f>
        <v>58</v>
      </c>
      <c r="Q988" s="654" t="s">
        <v>2143</v>
      </c>
      <c r="R988" s="558">
        <v>983</v>
      </c>
      <c r="S988" s="558" t="s">
        <v>2472</v>
      </c>
    </row>
    <row r="989" spans="1:19" ht="26.25" customHeight="1" x14ac:dyDescent="0.2">
      <c r="A989" s="639">
        <v>706</v>
      </c>
      <c r="B989" s="631" t="str">
        <f t="shared" si="15"/>
        <v>11.51603151.03</v>
      </c>
      <c r="C989" s="638" t="s">
        <v>1974</v>
      </c>
      <c r="D989" s="631" t="str">
        <f>VLOOKUP(E989,[5]QuyetdinhPCGD!$B$6:$C$1417,2,0)</f>
        <v>1603151</v>
      </c>
      <c r="E989" s="648" t="s">
        <v>1972</v>
      </c>
      <c r="F989" s="636" t="s">
        <v>98</v>
      </c>
      <c r="G989" s="636" t="s">
        <v>8</v>
      </c>
      <c r="H989" s="635" t="s">
        <v>87</v>
      </c>
      <c r="I989" s="658"/>
      <c r="J989" s="647" t="s">
        <v>158</v>
      </c>
      <c r="K989" s="647"/>
      <c r="L989" s="646" t="s">
        <v>917</v>
      </c>
      <c r="M989" s="645" t="s">
        <v>75</v>
      </c>
      <c r="N989" s="644" t="str">
        <f>VLOOKUP(C989,[6]K11!$B$3:$K$1202,10,0)</f>
        <v>Không mở</v>
      </c>
      <c r="O989" s="631" t="str">
        <f>VLOOKUP(J989,'[7]Phan ca&amp; Ngay BDhoc'!$B$4:$G$94,6,0)</f>
        <v>20/8/2018</v>
      </c>
      <c r="P989" s="643">
        <f>VLOOKUP(C989,[6]K11!$B$3:$J$1202,9,0)</f>
        <v>0</v>
      </c>
      <c r="Q989" s="566"/>
      <c r="R989" s="558">
        <v>984</v>
      </c>
    </row>
    <row r="990" spans="1:19" ht="26.25" customHeight="1" x14ac:dyDescent="0.2">
      <c r="A990" s="639">
        <v>707</v>
      </c>
      <c r="B990" s="631" t="str">
        <f t="shared" si="15"/>
        <v>11.51103143.04</v>
      </c>
      <c r="C990" s="638" t="s">
        <v>920</v>
      </c>
      <c r="D990" s="631" t="str">
        <f>VLOOKUP(E990,[5]QuyetdinhPCGD!$B$6:$C$1417,2,0)</f>
        <v>1103143</v>
      </c>
      <c r="E990" s="648" t="s">
        <v>916</v>
      </c>
      <c r="F990" s="636" t="s">
        <v>100</v>
      </c>
      <c r="G990" s="636" t="s">
        <v>8</v>
      </c>
      <c r="H990" s="635" t="s">
        <v>87</v>
      </c>
      <c r="I990" s="658"/>
      <c r="J990" s="647" t="s">
        <v>159</v>
      </c>
      <c r="K990" s="647"/>
      <c r="L990" s="646" t="s">
        <v>917</v>
      </c>
      <c r="M990" s="645" t="s">
        <v>89</v>
      </c>
      <c r="N990" s="644" t="str">
        <f>VLOOKUP(C990,[6]K11!$B$3:$K$1202,10,0)</f>
        <v>Không mở</v>
      </c>
      <c r="O990" s="631" t="str">
        <f>VLOOKUP(J990,'[7]Phan ca&amp; Ngay BDhoc'!$B$4:$G$94,6,0)</f>
        <v>20/8/2018</v>
      </c>
      <c r="P990" s="643">
        <f>VLOOKUP(C990,[6]K11!$B$3:$J$1202,9,0)</f>
        <v>0</v>
      </c>
      <c r="Q990" s="566"/>
      <c r="R990" s="558">
        <v>985</v>
      </c>
    </row>
    <row r="991" spans="1:19" ht="26.25" customHeight="1" x14ac:dyDescent="0.2">
      <c r="A991" s="639">
        <v>708</v>
      </c>
      <c r="B991" s="631" t="str">
        <f t="shared" si="15"/>
        <v>11.51003102.04</v>
      </c>
      <c r="C991" s="638" t="s">
        <v>980</v>
      </c>
      <c r="D991" s="631" t="str">
        <f>VLOOKUP(E991,[5]QuyetdinhPCGD!$B$6:$C$1417,2,0)</f>
        <v>1003102</v>
      </c>
      <c r="E991" s="669" t="s">
        <v>455</v>
      </c>
      <c r="F991" s="636" t="s">
        <v>91</v>
      </c>
      <c r="G991" s="636" t="s">
        <v>13</v>
      </c>
      <c r="H991" s="635" t="s">
        <v>906</v>
      </c>
      <c r="I991" s="634"/>
      <c r="J991" s="647" t="s">
        <v>159</v>
      </c>
      <c r="K991" s="647"/>
      <c r="L991" s="646" t="s">
        <v>274</v>
      </c>
      <c r="M991" s="645" t="s">
        <v>89</v>
      </c>
      <c r="N991" s="644" t="str">
        <f>VLOOKUP(C991,[6]K11!$B$3:$K$1202,10,0)</f>
        <v>Không mở</v>
      </c>
      <c r="O991" s="631" t="str">
        <f>VLOOKUP(J991,'[7]Phan ca&amp; Ngay BDhoc'!$B$4:$G$94,6,0)</f>
        <v>20/8/2018</v>
      </c>
      <c r="P991" s="643">
        <f>VLOOKUP(C991,[6]K11!$B$3:$J$1202,9,0)</f>
        <v>7</v>
      </c>
      <c r="Q991" s="566"/>
      <c r="R991" s="558">
        <v>986</v>
      </c>
    </row>
    <row r="992" spans="1:19" ht="26.25" customHeight="1" x14ac:dyDescent="0.2">
      <c r="A992" s="639">
        <v>709</v>
      </c>
      <c r="B992" s="631" t="str">
        <f t="shared" si="15"/>
        <v>11.51103119.04</v>
      </c>
      <c r="C992" s="638" t="s">
        <v>1139</v>
      </c>
      <c r="D992" s="631" t="str">
        <f>VLOOKUP(E992,[5]QuyetdinhPCGD!$B$6:$C$1417,2,0)</f>
        <v>1103119</v>
      </c>
      <c r="E992" s="669" t="s">
        <v>1136</v>
      </c>
      <c r="F992" s="636" t="s">
        <v>79</v>
      </c>
      <c r="G992" s="636" t="s">
        <v>8</v>
      </c>
      <c r="H992" s="635" t="s">
        <v>906</v>
      </c>
      <c r="I992" s="658"/>
      <c r="J992" s="647" t="s">
        <v>159</v>
      </c>
      <c r="K992" s="647"/>
      <c r="L992" s="646" t="s">
        <v>274</v>
      </c>
      <c r="M992" s="645" t="s">
        <v>89</v>
      </c>
      <c r="N992" s="651" t="str">
        <f>VLOOKUP(C992,[6]K11!$B$3:$K$1202,10,0)</f>
        <v>Mở</v>
      </c>
      <c r="O992" s="631" t="str">
        <f>VLOOKUP(J992,'[7]Phan ca&amp; Ngay BDhoc'!$B$4:$G$94,6,0)</f>
        <v>20/8/2018</v>
      </c>
      <c r="P992" s="643">
        <f>VLOOKUP(C992,[6]K11!$B$3:$J$1202,9,0)</f>
        <v>33</v>
      </c>
      <c r="Q992" s="566"/>
      <c r="R992" s="558">
        <v>987</v>
      </c>
      <c r="S992" s="558" t="s">
        <v>4627</v>
      </c>
    </row>
    <row r="993" spans="1:19" ht="26.25" customHeight="1" x14ac:dyDescent="0.2">
      <c r="A993" s="639">
        <v>710</v>
      </c>
      <c r="B993" s="631" t="str">
        <f t="shared" si="15"/>
        <v>11.51603123.04</v>
      </c>
      <c r="C993" s="638" t="s">
        <v>1186</v>
      </c>
      <c r="D993" s="631" t="str">
        <f>VLOOKUP(E993,[5]QuyetdinhPCGD!$B$6:$C$1417,2,0)</f>
        <v>1603123</v>
      </c>
      <c r="E993" s="669" t="s">
        <v>1183</v>
      </c>
      <c r="F993" s="636" t="s">
        <v>60</v>
      </c>
      <c r="G993" s="636" t="s">
        <v>13</v>
      </c>
      <c r="H993" s="635" t="s">
        <v>906</v>
      </c>
      <c r="I993" s="634"/>
      <c r="J993" s="647" t="s">
        <v>159</v>
      </c>
      <c r="K993" s="647"/>
      <c r="L993" s="646" t="s">
        <v>274</v>
      </c>
      <c r="M993" s="645" t="s">
        <v>89</v>
      </c>
      <c r="N993" s="644" t="str">
        <f>VLOOKUP(C993,[6]K11!$B$3:$K$1202,10,0)</f>
        <v>Không mở</v>
      </c>
      <c r="O993" s="631" t="str">
        <f>VLOOKUP(J993,'[7]Phan ca&amp; Ngay BDhoc'!$B$4:$G$94,6,0)</f>
        <v>20/8/2018</v>
      </c>
      <c r="P993" s="643">
        <f>VLOOKUP(C993,[6]K11!$B$3:$J$1202,9,0)</f>
        <v>6</v>
      </c>
      <c r="Q993" s="566"/>
      <c r="R993" s="558">
        <v>988</v>
      </c>
    </row>
    <row r="994" spans="1:19" ht="26.25" customHeight="1" x14ac:dyDescent="0.2">
      <c r="A994" s="639">
        <v>711</v>
      </c>
      <c r="B994" s="631" t="str">
        <f t="shared" si="15"/>
        <v>11.51603143.04</v>
      </c>
      <c r="C994" s="638" t="s">
        <v>1379</v>
      </c>
      <c r="D994" s="631" t="str">
        <f>VLOOKUP(E994,[5]QuyetdinhPCGD!$B$6:$C$1417,2,0)</f>
        <v>1603143</v>
      </c>
      <c r="E994" s="670" t="s">
        <v>1376</v>
      </c>
      <c r="F994" s="636" t="s">
        <v>100</v>
      </c>
      <c r="G994" s="636" t="s">
        <v>8</v>
      </c>
      <c r="H994" s="635" t="s">
        <v>906</v>
      </c>
      <c r="I994" s="658"/>
      <c r="J994" s="647" t="s">
        <v>159</v>
      </c>
      <c r="K994" s="647"/>
      <c r="L994" s="646" t="s">
        <v>917</v>
      </c>
      <c r="M994" s="645" t="s">
        <v>89</v>
      </c>
      <c r="N994" s="644" t="str">
        <f>VLOOKUP(C994,[6]K11!$B$3:$K$1202,10,0)</f>
        <v>Không mở</v>
      </c>
      <c r="O994" s="631" t="str">
        <f>VLOOKUP(J994,'[7]Phan ca&amp; Ngay BDhoc'!$B$4:$G$94,6,0)</f>
        <v>20/8/2018</v>
      </c>
      <c r="P994" s="643">
        <f>VLOOKUP(C994,[6]K11!$B$3:$J$1202,9,0)</f>
        <v>0</v>
      </c>
      <c r="Q994" s="566"/>
      <c r="R994" s="558">
        <v>989</v>
      </c>
    </row>
    <row r="995" spans="1:19" ht="26.25" customHeight="1" x14ac:dyDescent="0.2">
      <c r="A995" s="639">
        <v>712</v>
      </c>
      <c r="B995" s="631" t="str">
        <f t="shared" si="15"/>
        <v>11.51603144.04</v>
      </c>
      <c r="C995" s="638" t="s">
        <v>1389</v>
      </c>
      <c r="D995" s="631" t="str">
        <f>VLOOKUP(E995,[5]QuyetdinhPCGD!$B$6:$C$1417,2,0)</f>
        <v>1603144</v>
      </c>
      <c r="E995" s="669" t="s">
        <v>1386</v>
      </c>
      <c r="F995" s="636" t="s">
        <v>60</v>
      </c>
      <c r="G995" s="636" t="s">
        <v>10</v>
      </c>
      <c r="H995" s="635" t="s">
        <v>906</v>
      </c>
      <c r="I995" s="634"/>
      <c r="J995" s="647" t="s">
        <v>159</v>
      </c>
      <c r="K995" s="647"/>
      <c r="L995" s="646" t="s">
        <v>274</v>
      </c>
      <c r="M995" s="645" t="s">
        <v>89</v>
      </c>
      <c r="N995" s="651" t="str">
        <f>VLOOKUP(C995,[6]K11!$B$3:$K$1202,10,0)</f>
        <v>Mở</v>
      </c>
      <c r="O995" s="631" t="str">
        <f>VLOOKUP(J995,'[7]Phan ca&amp; Ngay BDhoc'!$B$4:$G$94,6,0)</f>
        <v>20/8/2018</v>
      </c>
      <c r="P995" s="643">
        <f>VLOOKUP(C995,[6]K11!$B$3:$J$1202,9,0)</f>
        <v>67</v>
      </c>
      <c r="Q995" s="566"/>
      <c r="R995" s="558">
        <v>990</v>
      </c>
      <c r="S995" s="558" t="s">
        <v>4627</v>
      </c>
    </row>
    <row r="996" spans="1:19" ht="26.25" customHeight="1" x14ac:dyDescent="0.2">
      <c r="A996" s="639">
        <v>713</v>
      </c>
      <c r="B996" s="631" t="str">
        <f t="shared" si="15"/>
        <v>11.51603155.04</v>
      </c>
      <c r="C996" s="638" t="s">
        <v>1434</v>
      </c>
      <c r="D996" s="631" t="str">
        <f>VLOOKUP(E996,[5]QuyetdinhPCGD!$B$6:$C$1417,2,0)</f>
        <v>1603155</v>
      </c>
      <c r="E996" s="648" t="s">
        <v>1431</v>
      </c>
      <c r="F996" s="636" t="s">
        <v>100</v>
      </c>
      <c r="G996" s="636" t="s">
        <v>8</v>
      </c>
      <c r="H996" s="656" t="s">
        <v>906</v>
      </c>
      <c r="I996" s="658"/>
      <c r="J996" s="647" t="s">
        <v>159</v>
      </c>
      <c r="K996" s="647"/>
      <c r="L996" s="646" t="s">
        <v>917</v>
      </c>
      <c r="M996" s="645" t="s">
        <v>89</v>
      </c>
      <c r="N996" s="651" t="str">
        <f>VLOOKUP(C996,[6]K11!$B$3:$K$1202,10,0)</f>
        <v>Mở</v>
      </c>
      <c r="O996" s="631" t="str">
        <f>VLOOKUP(J996,'[7]Phan ca&amp; Ngay BDhoc'!$B$4:$G$94,6,0)</f>
        <v>20/8/2018</v>
      </c>
      <c r="P996" s="643">
        <f>VLOOKUP(C996,[6]K11!$B$3:$J$1202,9,0)</f>
        <v>26</v>
      </c>
      <c r="Q996" s="654" t="s">
        <v>2143</v>
      </c>
      <c r="R996" s="558">
        <v>991</v>
      </c>
      <c r="S996" s="558" t="s">
        <v>4627</v>
      </c>
    </row>
    <row r="997" spans="1:19" ht="26.25" customHeight="1" x14ac:dyDescent="0.2">
      <c r="A997" s="639">
        <v>714</v>
      </c>
      <c r="B997" s="631" t="str">
        <f t="shared" si="15"/>
        <v>11.51603151.04</v>
      </c>
      <c r="C997" s="638" t="s">
        <v>1975</v>
      </c>
      <c r="D997" s="631" t="str">
        <f>VLOOKUP(E997,[5]QuyetdinhPCGD!$B$6:$C$1417,2,0)</f>
        <v>1603151</v>
      </c>
      <c r="E997" s="648" t="s">
        <v>1972</v>
      </c>
      <c r="F997" s="636" t="s">
        <v>100</v>
      </c>
      <c r="G997" s="636" t="s">
        <v>8</v>
      </c>
      <c r="H997" s="635" t="s">
        <v>87</v>
      </c>
      <c r="I997" s="658"/>
      <c r="J997" s="647" t="s">
        <v>159</v>
      </c>
      <c r="K997" s="647"/>
      <c r="L997" s="646" t="s">
        <v>917</v>
      </c>
      <c r="M997" s="645" t="s">
        <v>89</v>
      </c>
      <c r="N997" s="644" t="str">
        <f>VLOOKUP(C997,[6]K11!$B$3:$K$1202,10,0)</f>
        <v>Không mở</v>
      </c>
      <c r="O997" s="631" t="str">
        <f>VLOOKUP(J997,'[7]Phan ca&amp; Ngay BDhoc'!$B$4:$G$94,6,0)</f>
        <v>20/8/2018</v>
      </c>
      <c r="P997" s="643">
        <f>VLOOKUP(C997,[6]K11!$B$3:$J$1202,9,0)</f>
        <v>0</v>
      </c>
      <c r="Q997" s="566"/>
      <c r="R997" s="558">
        <v>992</v>
      </c>
    </row>
    <row r="998" spans="1:19" ht="26.25" customHeight="1" x14ac:dyDescent="0.2">
      <c r="A998" s="639">
        <v>715</v>
      </c>
      <c r="B998" s="631" t="str">
        <f t="shared" si="15"/>
        <v>11.51103143.05</v>
      </c>
      <c r="C998" s="638" t="s">
        <v>921</v>
      </c>
      <c r="D998" s="631" t="str">
        <f>VLOOKUP(E998,[5]QuyetdinhPCGD!$B$6:$C$1417,2,0)</f>
        <v>1103143</v>
      </c>
      <c r="E998" s="648" t="s">
        <v>916</v>
      </c>
      <c r="F998" s="636" t="s">
        <v>98</v>
      </c>
      <c r="G998" s="636" t="s">
        <v>12</v>
      </c>
      <c r="H998" s="635" t="s">
        <v>87</v>
      </c>
      <c r="I998" s="634"/>
      <c r="J998" s="647" t="s">
        <v>160</v>
      </c>
      <c r="K998" s="647"/>
      <c r="L998" s="646" t="s">
        <v>917</v>
      </c>
      <c r="M998" s="645" t="s">
        <v>112</v>
      </c>
      <c r="N998" s="644" t="str">
        <f>VLOOKUP(C998,[6]K11!$B$3:$K$1202,10,0)</f>
        <v>Không mở</v>
      </c>
      <c r="O998" s="631" t="str">
        <f>VLOOKUP(J998,'[7]Phan ca&amp; Ngay BDhoc'!$B$4:$G$94,6,0)</f>
        <v>20/8/2018</v>
      </c>
      <c r="P998" s="643">
        <f>VLOOKUP(C998,[6]K11!$B$3:$J$1202,9,0)</f>
        <v>0</v>
      </c>
      <c r="Q998" s="566"/>
      <c r="R998" s="558">
        <v>993</v>
      </c>
    </row>
    <row r="999" spans="1:19" ht="26.25" customHeight="1" x14ac:dyDescent="0.2">
      <c r="A999" s="639">
        <v>716</v>
      </c>
      <c r="B999" s="631" t="str">
        <f t="shared" si="15"/>
        <v>11.51003102.05</v>
      </c>
      <c r="C999" s="638" t="s">
        <v>981</v>
      </c>
      <c r="D999" s="631" t="str">
        <f>VLOOKUP(E999,[5]QuyetdinhPCGD!$B$6:$C$1417,2,0)</f>
        <v>1003102</v>
      </c>
      <c r="E999" s="669" t="s">
        <v>455</v>
      </c>
      <c r="F999" s="636" t="s">
        <v>94</v>
      </c>
      <c r="G999" s="636" t="s">
        <v>10</v>
      </c>
      <c r="H999" s="635" t="s">
        <v>903</v>
      </c>
      <c r="I999" s="634"/>
      <c r="J999" s="647" t="s">
        <v>160</v>
      </c>
      <c r="K999" s="647"/>
      <c r="L999" s="646" t="s">
        <v>274</v>
      </c>
      <c r="M999" s="645" t="s">
        <v>112</v>
      </c>
      <c r="N999" s="651" t="str">
        <f>VLOOKUP(C999,[6]K11!$B$3:$K$1202,10,0)</f>
        <v>Mở</v>
      </c>
      <c r="O999" s="631" t="str">
        <f>VLOOKUP(J999,'[7]Phan ca&amp; Ngay BDhoc'!$B$4:$G$94,6,0)</f>
        <v>20/8/2018</v>
      </c>
      <c r="P999" s="643">
        <f>VLOOKUP(C999,[6]K11!$B$3:$J$1202,9,0)</f>
        <v>75</v>
      </c>
      <c r="Q999" s="566"/>
      <c r="R999" s="558">
        <v>994</v>
      </c>
      <c r="S999" s="558" t="s">
        <v>2472</v>
      </c>
    </row>
    <row r="1000" spans="1:19" ht="26.25" customHeight="1" x14ac:dyDescent="0.2">
      <c r="A1000" s="639">
        <v>717</v>
      </c>
      <c r="B1000" s="631" t="str">
        <f t="shared" si="15"/>
        <v>11.51103119.05</v>
      </c>
      <c r="C1000" s="638" t="s">
        <v>1140</v>
      </c>
      <c r="D1000" s="631" t="str">
        <f>VLOOKUP(E1000,[5]QuyetdinhPCGD!$B$6:$C$1417,2,0)</f>
        <v>1103119</v>
      </c>
      <c r="E1000" s="669" t="s">
        <v>1136</v>
      </c>
      <c r="F1000" s="636" t="s">
        <v>145</v>
      </c>
      <c r="G1000" s="636" t="s">
        <v>12</v>
      </c>
      <c r="H1000" s="635" t="s">
        <v>906</v>
      </c>
      <c r="I1000" s="634"/>
      <c r="J1000" s="647" t="s">
        <v>160</v>
      </c>
      <c r="K1000" s="647"/>
      <c r="L1000" s="646" t="s">
        <v>274</v>
      </c>
      <c r="M1000" s="645" t="s">
        <v>112</v>
      </c>
      <c r="N1000" s="651" t="str">
        <f>VLOOKUP(C1000,[6]K11!$B$3:$K$1202,10,0)</f>
        <v>Mở</v>
      </c>
      <c r="O1000" s="631" t="str">
        <f>VLOOKUP(J1000,'[7]Phan ca&amp; Ngay BDhoc'!$B$4:$G$94,6,0)</f>
        <v>20/8/2018</v>
      </c>
      <c r="P1000" s="643">
        <f>VLOOKUP(C1000,[6]K11!$B$3:$J$1202,9,0)</f>
        <v>75</v>
      </c>
      <c r="Q1000" s="566"/>
      <c r="R1000" s="558">
        <v>995</v>
      </c>
      <c r="S1000" s="558" t="s">
        <v>2472</v>
      </c>
    </row>
    <row r="1001" spans="1:19" ht="26.25" customHeight="1" x14ac:dyDescent="0.2">
      <c r="A1001" s="639">
        <v>718</v>
      </c>
      <c r="B1001" s="631" t="str">
        <f t="shared" si="15"/>
        <v>11.51603123.05</v>
      </c>
      <c r="C1001" s="638" t="s">
        <v>1187</v>
      </c>
      <c r="D1001" s="631" t="str">
        <f>VLOOKUP(E1001,[5]QuyetdinhPCGD!$B$6:$C$1417,2,0)</f>
        <v>1603123</v>
      </c>
      <c r="E1001" s="669" t="s">
        <v>1183</v>
      </c>
      <c r="F1001" s="636" t="s">
        <v>68</v>
      </c>
      <c r="G1001" s="636" t="s">
        <v>10</v>
      </c>
      <c r="H1001" s="635" t="s">
        <v>903</v>
      </c>
      <c r="I1001" s="634"/>
      <c r="J1001" s="647" t="s">
        <v>160</v>
      </c>
      <c r="K1001" s="647"/>
      <c r="L1001" s="646" t="s">
        <v>274</v>
      </c>
      <c r="M1001" s="645" t="s">
        <v>112</v>
      </c>
      <c r="N1001" s="651" t="str">
        <f>VLOOKUP(C1001,[6]K11!$B$3:$K$1202,10,0)</f>
        <v>Mở</v>
      </c>
      <c r="O1001" s="631" t="str">
        <f>VLOOKUP(J1001,'[7]Phan ca&amp; Ngay BDhoc'!$B$4:$G$94,6,0)</f>
        <v>20/8/2018</v>
      </c>
      <c r="P1001" s="643">
        <f>VLOOKUP(C1001,[6]K11!$B$3:$J$1202,9,0)</f>
        <v>75</v>
      </c>
      <c r="Q1001" s="566"/>
      <c r="R1001" s="558">
        <v>996</v>
      </c>
      <c r="S1001" s="558" t="s">
        <v>2472</v>
      </c>
    </row>
    <row r="1002" spans="1:19" ht="26.25" customHeight="1" x14ac:dyDescent="0.2">
      <c r="A1002" s="639">
        <v>719</v>
      </c>
      <c r="B1002" s="631" t="str">
        <f t="shared" si="15"/>
        <v>11.51603143.05</v>
      </c>
      <c r="C1002" s="638" t="s">
        <v>1380</v>
      </c>
      <c r="D1002" s="631" t="str">
        <f>VLOOKUP(E1002,[5]QuyetdinhPCGD!$B$6:$C$1417,2,0)</f>
        <v>1603143</v>
      </c>
      <c r="E1002" s="670" t="s">
        <v>1376</v>
      </c>
      <c r="F1002" s="636" t="s">
        <v>98</v>
      </c>
      <c r="G1002" s="636" t="s">
        <v>12</v>
      </c>
      <c r="H1002" s="635" t="s">
        <v>906</v>
      </c>
      <c r="I1002" s="634"/>
      <c r="J1002" s="647" t="s">
        <v>160</v>
      </c>
      <c r="K1002" s="647"/>
      <c r="L1002" s="646" t="s">
        <v>917</v>
      </c>
      <c r="M1002" s="645" t="s">
        <v>112</v>
      </c>
      <c r="N1002" s="644" t="str">
        <f>VLOOKUP(C1002,[6]K11!$B$3:$K$1202,10,0)</f>
        <v>Không mở</v>
      </c>
      <c r="O1002" s="631" t="str">
        <f>VLOOKUP(J1002,'[7]Phan ca&amp; Ngay BDhoc'!$B$4:$G$94,6,0)</f>
        <v>20/8/2018</v>
      </c>
      <c r="P1002" s="643">
        <f>VLOOKUP(C1002,[6]K11!$B$3:$J$1202,9,0)</f>
        <v>0</v>
      </c>
      <c r="Q1002" s="566"/>
      <c r="R1002" s="558">
        <v>997</v>
      </c>
    </row>
    <row r="1003" spans="1:19" ht="26.25" customHeight="1" x14ac:dyDescent="0.2">
      <c r="A1003" s="639">
        <v>720</v>
      </c>
      <c r="B1003" s="631" t="str">
        <f t="shared" si="15"/>
        <v>11.51603144.05</v>
      </c>
      <c r="C1003" s="638" t="s">
        <v>1390</v>
      </c>
      <c r="D1003" s="631" t="str">
        <f>VLOOKUP(E1003,[5]QuyetdinhPCGD!$B$6:$C$1417,2,0)</f>
        <v>1603144</v>
      </c>
      <c r="E1003" s="669" t="s">
        <v>1386</v>
      </c>
      <c r="F1003" s="636" t="s">
        <v>68</v>
      </c>
      <c r="G1003" s="636" t="s">
        <v>9</v>
      </c>
      <c r="H1003" s="635" t="s">
        <v>906</v>
      </c>
      <c r="I1003" s="634"/>
      <c r="J1003" s="647" t="s">
        <v>160</v>
      </c>
      <c r="K1003" s="647"/>
      <c r="L1003" s="646" t="s">
        <v>274</v>
      </c>
      <c r="M1003" s="645" t="s">
        <v>112</v>
      </c>
      <c r="N1003" s="651" t="str">
        <f>VLOOKUP(C1003,[6]K11!$B$3:$K$1202,10,0)</f>
        <v>Mở</v>
      </c>
      <c r="O1003" s="631" t="str">
        <f>VLOOKUP(J1003,'[7]Phan ca&amp; Ngay BDhoc'!$B$4:$G$94,6,0)</f>
        <v>20/8/2018</v>
      </c>
      <c r="P1003" s="643">
        <f>VLOOKUP(C1003,[6]K11!$B$3:$J$1202,9,0)</f>
        <v>71</v>
      </c>
      <c r="Q1003" s="566"/>
      <c r="R1003" s="558">
        <v>998</v>
      </c>
      <c r="S1003" s="558" t="s">
        <v>2472</v>
      </c>
    </row>
    <row r="1004" spans="1:19" ht="26.25" customHeight="1" x14ac:dyDescent="0.2">
      <c r="A1004" s="639">
        <v>721</v>
      </c>
      <c r="B1004" s="631" t="str">
        <f t="shared" si="15"/>
        <v>11.51603155.05</v>
      </c>
      <c r="C1004" s="638" t="s">
        <v>1435</v>
      </c>
      <c r="D1004" s="631" t="str">
        <f>VLOOKUP(E1004,[5]QuyetdinhPCGD!$B$6:$C$1417,2,0)</f>
        <v>1603155</v>
      </c>
      <c r="E1004" s="648" t="s">
        <v>1431</v>
      </c>
      <c r="F1004" s="636" t="s">
        <v>98</v>
      </c>
      <c r="G1004" s="636" t="s">
        <v>12</v>
      </c>
      <c r="H1004" s="656" t="s">
        <v>906</v>
      </c>
      <c r="I1004" s="634"/>
      <c r="J1004" s="647" t="s">
        <v>160</v>
      </c>
      <c r="K1004" s="647"/>
      <c r="L1004" s="646" t="s">
        <v>917</v>
      </c>
      <c r="M1004" s="645" t="s">
        <v>112</v>
      </c>
      <c r="N1004" s="651" t="str">
        <f>VLOOKUP(C1004,[6]K11!$B$3:$K$1202,10,0)</f>
        <v>Mở</v>
      </c>
      <c r="O1004" s="631" t="str">
        <f>VLOOKUP(J1004,'[7]Phan ca&amp; Ngay BDhoc'!$B$4:$G$94,6,0)</f>
        <v>20/8/2018</v>
      </c>
      <c r="P1004" s="643">
        <f>VLOOKUP(C1004,[6]K11!$B$3:$J$1202,9,0)</f>
        <v>62</v>
      </c>
      <c r="Q1004" s="654" t="s">
        <v>2143</v>
      </c>
      <c r="R1004" s="558">
        <v>999</v>
      </c>
      <c r="S1004" s="558" t="s">
        <v>2472</v>
      </c>
    </row>
    <row r="1005" spans="1:19" ht="26.25" customHeight="1" x14ac:dyDescent="0.2">
      <c r="A1005" s="639">
        <v>722</v>
      </c>
      <c r="B1005" s="631" t="str">
        <f t="shared" si="15"/>
        <v>11.51603151.05</v>
      </c>
      <c r="C1005" s="638" t="s">
        <v>1976</v>
      </c>
      <c r="D1005" s="631" t="str">
        <f>VLOOKUP(E1005,[5]QuyetdinhPCGD!$B$6:$C$1417,2,0)</f>
        <v>1603151</v>
      </c>
      <c r="E1005" s="648" t="s">
        <v>1972</v>
      </c>
      <c r="F1005" s="636" t="s">
        <v>98</v>
      </c>
      <c r="G1005" s="636" t="s">
        <v>12</v>
      </c>
      <c r="H1005" s="635" t="s">
        <v>87</v>
      </c>
      <c r="I1005" s="634"/>
      <c r="J1005" s="647" t="s">
        <v>160</v>
      </c>
      <c r="K1005" s="647"/>
      <c r="L1005" s="646" t="s">
        <v>917</v>
      </c>
      <c r="M1005" s="645" t="s">
        <v>112</v>
      </c>
      <c r="N1005" s="644" t="str">
        <f>VLOOKUP(C1005,[6]K11!$B$3:$K$1202,10,0)</f>
        <v>Không mở</v>
      </c>
      <c r="O1005" s="631" t="str">
        <f>VLOOKUP(J1005,'[7]Phan ca&amp; Ngay BDhoc'!$B$4:$G$94,6,0)</f>
        <v>20/8/2018</v>
      </c>
      <c r="P1005" s="643">
        <f>VLOOKUP(C1005,[6]K11!$B$3:$J$1202,9,0)</f>
        <v>0</v>
      </c>
      <c r="Q1005" s="566"/>
      <c r="R1005" s="558">
        <v>1000</v>
      </c>
    </row>
    <row r="1006" spans="1:19" ht="26.25" customHeight="1" x14ac:dyDescent="0.2">
      <c r="A1006" s="639">
        <v>723</v>
      </c>
      <c r="B1006" s="631" t="str">
        <f t="shared" si="15"/>
        <v>11.51103143.06</v>
      </c>
      <c r="C1006" s="638" t="s">
        <v>922</v>
      </c>
      <c r="D1006" s="631" t="str">
        <f>VLOOKUP(E1006,[5]QuyetdinhPCGD!$B$6:$C$1417,2,0)</f>
        <v>1103143</v>
      </c>
      <c r="E1006" s="648" t="s">
        <v>916</v>
      </c>
      <c r="F1006" s="636" t="s">
        <v>100</v>
      </c>
      <c r="G1006" s="636" t="s">
        <v>12</v>
      </c>
      <c r="H1006" s="635" t="s">
        <v>87</v>
      </c>
      <c r="I1006" s="634"/>
      <c r="J1006" s="647" t="s">
        <v>161</v>
      </c>
      <c r="K1006" s="647"/>
      <c r="L1006" s="646" t="s">
        <v>917</v>
      </c>
      <c r="M1006" s="645" t="s">
        <v>115</v>
      </c>
      <c r="N1006" s="644" t="str">
        <f>VLOOKUP(C1006,[6]K11!$B$3:$K$1202,10,0)</f>
        <v>Không mở</v>
      </c>
      <c r="O1006" s="631" t="str">
        <f>VLOOKUP(J1006,'[7]Phan ca&amp; Ngay BDhoc'!$B$4:$G$94,6,0)</f>
        <v>20/8/2018</v>
      </c>
      <c r="P1006" s="643">
        <f>VLOOKUP(C1006,[6]K11!$B$3:$J$1202,9,0)</f>
        <v>0</v>
      </c>
      <c r="Q1006" s="566"/>
      <c r="R1006" s="558">
        <v>1001</v>
      </c>
    </row>
    <row r="1007" spans="1:19" ht="26.25" customHeight="1" x14ac:dyDescent="0.2">
      <c r="A1007" s="639">
        <v>724</v>
      </c>
      <c r="B1007" s="631" t="str">
        <f t="shared" si="15"/>
        <v>11.51003102.06</v>
      </c>
      <c r="C1007" s="638" t="s">
        <v>982</v>
      </c>
      <c r="D1007" s="631" t="str">
        <f>VLOOKUP(E1007,[5]QuyetdinhPCGD!$B$6:$C$1417,2,0)</f>
        <v>1003102</v>
      </c>
      <c r="E1007" s="669" t="s">
        <v>455</v>
      </c>
      <c r="F1007" s="636" t="s">
        <v>91</v>
      </c>
      <c r="G1007" s="636" t="s">
        <v>10</v>
      </c>
      <c r="H1007" s="635" t="s">
        <v>903</v>
      </c>
      <c r="I1007" s="634"/>
      <c r="J1007" s="647" t="s">
        <v>161</v>
      </c>
      <c r="K1007" s="647"/>
      <c r="L1007" s="646" t="s">
        <v>274</v>
      </c>
      <c r="M1007" s="645" t="s">
        <v>115</v>
      </c>
      <c r="N1007" s="651" t="str">
        <f>VLOOKUP(C1007,[6]K11!$B$3:$K$1202,10,0)</f>
        <v>Mở</v>
      </c>
      <c r="O1007" s="631" t="str">
        <f>VLOOKUP(J1007,'[7]Phan ca&amp; Ngay BDhoc'!$B$4:$G$94,6,0)</f>
        <v>20/8/2018</v>
      </c>
      <c r="P1007" s="643">
        <f>VLOOKUP(C1007,[6]K11!$B$3:$J$1202,9,0)</f>
        <v>74</v>
      </c>
      <c r="Q1007" s="566"/>
      <c r="R1007" s="558">
        <v>1002</v>
      </c>
      <c r="S1007" s="558" t="s">
        <v>4627</v>
      </c>
    </row>
    <row r="1008" spans="1:19" ht="26.25" customHeight="1" x14ac:dyDescent="0.2">
      <c r="A1008" s="639">
        <v>725</v>
      </c>
      <c r="B1008" s="631" t="str">
        <f t="shared" si="15"/>
        <v>11.51103119.06</v>
      </c>
      <c r="C1008" s="638" t="s">
        <v>1141</v>
      </c>
      <c r="D1008" s="631" t="str">
        <f>VLOOKUP(E1008,[5]QuyetdinhPCGD!$B$6:$C$1417,2,0)</f>
        <v>1103119</v>
      </c>
      <c r="E1008" s="669" t="s">
        <v>1136</v>
      </c>
      <c r="F1008" s="636" t="s">
        <v>79</v>
      </c>
      <c r="G1008" s="636" t="s">
        <v>12</v>
      </c>
      <c r="H1008" s="635" t="s">
        <v>906</v>
      </c>
      <c r="I1008" s="634"/>
      <c r="J1008" s="647" t="s">
        <v>161</v>
      </c>
      <c r="K1008" s="647"/>
      <c r="L1008" s="646" t="s">
        <v>274</v>
      </c>
      <c r="M1008" s="645" t="s">
        <v>115</v>
      </c>
      <c r="N1008" s="651" t="str">
        <f>VLOOKUP(C1008,[6]K11!$B$3:$K$1202,10,0)</f>
        <v>Mở</v>
      </c>
      <c r="O1008" s="631" t="str">
        <f>VLOOKUP(J1008,'[7]Phan ca&amp; Ngay BDhoc'!$B$4:$G$94,6,0)</f>
        <v>20/8/2018</v>
      </c>
      <c r="P1008" s="643">
        <f>VLOOKUP(C1008,[6]K11!$B$3:$J$1202,9,0)</f>
        <v>74</v>
      </c>
      <c r="Q1008" s="566"/>
      <c r="R1008" s="558">
        <v>1003</v>
      </c>
      <c r="S1008" s="558" t="s">
        <v>4627</v>
      </c>
    </row>
    <row r="1009" spans="1:19" ht="26.25" customHeight="1" x14ac:dyDescent="0.2">
      <c r="A1009" s="639">
        <v>726</v>
      </c>
      <c r="B1009" s="631" t="str">
        <f t="shared" si="15"/>
        <v>11.51603123.06</v>
      </c>
      <c r="C1009" s="638" t="s">
        <v>1188</v>
      </c>
      <c r="D1009" s="631" t="str">
        <f>VLOOKUP(E1009,[5]QuyetdinhPCGD!$B$6:$C$1417,2,0)</f>
        <v>1603123</v>
      </c>
      <c r="E1009" s="669" t="s">
        <v>1183</v>
      </c>
      <c r="F1009" s="636" t="s">
        <v>60</v>
      </c>
      <c r="G1009" s="636" t="s">
        <v>10</v>
      </c>
      <c r="H1009" s="635" t="s">
        <v>903</v>
      </c>
      <c r="I1009" s="634"/>
      <c r="J1009" s="647" t="s">
        <v>161</v>
      </c>
      <c r="K1009" s="647"/>
      <c r="L1009" s="646" t="s">
        <v>274</v>
      </c>
      <c r="M1009" s="645" t="s">
        <v>115</v>
      </c>
      <c r="N1009" s="651" t="str">
        <f>VLOOKUP(C1009,[6]K11!$B$3:$K$1202,10,0)</f>
        <v>Mở</v>
      </c>
      <c r="O1009" s="631" t="str">
        <f>VLOOKUP(J1009,'[7]Phan ca&amp; Ngay BDhoc'!$B$4:$G$94,6,0)</f>
        <v>20/8/2018</v>
      </c>
      <c r="P1009" s="643">
        <f>VLOOKUP(C1009,[6]K11!$B$3:$J$1202,9,0)</f>
        <v>58</v>
      </c>
      <c r="Q1009" s="566"/>
      <c r="R1009" s="558">
        <v>1004</v>
      </c>
      <c r="S1009" s="558" t="s">
        <v>4627</v>
      </c>
    </row>
    <row r="1010" spans="1:19" ht="26.25" customHeight="1" x14ac:dyDescent="0.2">
      <c r="A1010" s="639">
        <v>727</v>
      </c>
      <c r="B1010" s="631" t="str">
        <f t="shared" si="15"/>
        <v>11.51603143.06</v>
      </c>
      <c r="C1010" s="638" t="s">
        <v>1381</v>
      </c>
      <c r="D1010" s="631" t="str">
        <f>VLOOKUP(E1010,[5]QuyetdinhPCGD!$B$6:$C$1417,2,0)</f>
        <v>1603143</v>
      </c>
      <c r="E1010" s="670" t="s">
        <v>1376</v>
      </c>
      <c r="F1010" s="636" t="s">
        <v>100</v>
      </c>
      <c r="G1010" s="636" t="s">
        <v>12</v>
      </c>
      <c r="H1010" s="635" t="s">
        <v>906</v>
      </c>
      <c r="I1010" s="634"/>
      <c r="J1010" s="647" t="s">
        <v>161</v>
      </c>
      <c r="K1010" s="647"/>
      <c r="L1010" s="646" t="s">
        <v>917</v>
      </c>
      <c r="M1010" s="645" t="s">
        <v>115</v>
      </c>
      <c r="N1010" s="644" t="str">
        <f>VLOOKUP(C1010,[6]K11!$B$3:$K$1202,10,0)</f>
        <v>Không mở</v>
      </c>
      <c r="O1010" s="631" t="str">
        <f>VLOOKUP(J1010,'[7]Phan ca&amp; Ngay BDhoc'!$B$4:$G$94,6,0)</f>
        <v>20/8/2018</v>
      </c>
      <c r="P1010" s="643">
        <f>VLOOKUP(C1010,[6]K11!$B$3:$J$1202,9,0)</f>
        <v>0</v>
      </c>
      <c r="Q1010" s="566"/>
      <c r="R1010" s="558">
        <v>1005</v>
      </c>
    </row>
    <row r="1011" spans="1:19" ht="26.25" customHeight="1" x14ac:dyDescent="0.2">
      <c r="A1011" s="639">
        <v>728</v>
      </c>
      <c r="B1011" s="631" t="str">
        <f t="shared" si="15"/>
        <v>11.51603144.06</v>
      </c>
      <c r="C1011" s="638" t="s">
        <v>1391</v>
      </c>
      <c r="D1011" s="631" t="str">
        <f>VLOOKUP(E1011,[5]QuyetdinhPCGD!$B$6:$C$1417,2,0)</f>
        <v>1603144</v>
      </c>
      <c r="E1011" s="669" t="s">
        <v>1386</v>
      </c>
      <c r="F1011" s="636" t="s">
        <v>60</v>
      </c>
      <c r="G1011" s="636" t="s">
        <v>9</v>
      </c>
      <c r="H1011" s="635" t="s">
        <v>906</v>
      </c>
      <c r="I1011" s="634"/>
      <c r="J1011" s="647" t="s">
        <v>161</v>
      </c>
      <c r="K1011" s="647"/>
      <c r="L1011" s="646" t="s">
        <v>274</v>
      </c>
      <c r="M1011" s="645" t="s">
        <v>115</v>
      </c>
      <c r="N1011" s="651" t="str">
        <f>VLOOKUP(C1011,[6]K11!$B$3:$K$1202,10,0)</f>
        <v>Mở</v>
      </c>
      <c r="O1011" s="631" t="str">
        <f>VLOOKUP(J1011,'[7]Phan ca&amp; Ngay BDhoc'!$B$4:$G$94,6,0)</f>
        <v>20/8/2018</v>
      </c>
      <c r="P1011" s="643">
        <f>VLOOKUP(C1011,[6]K11!$B$3:$J$1202,9,0)</f>
        <v>66</v>
      </c>
      <c r="Q1011" s="566"/>
      <c r="R1011" s="558">
        <v>1006</v>
      </c>
      <c r="S1011" s="558" t="s">
        <v>4627</v>
      </c>
    </row>
    <row r="1012" spans="1:19" ht="26.25" customHeight="1" x14ac:dyDescent="0.2">
      <c r="A1012" s="639">
        <v>729</v>
      </c>
      <c r="B1012" s="631" t="str">
        <f t="shared" si="15"/>
        <v>11.51603155.06</v>
      </c>
      <c r="C1012" s="638" t="s">
        <v>1436</v>
      </c>
      <c r="D1012" s="631" t="str">
        <f>VLOOKUP(E1012,[5]QuyetdinhPCGD!$B$6:$C$1417,2,0)</f>
        <v>1603155</v>
      </c>
      <c r="E1012" s="648" t="s">
        <v>1431</v>
      </c>
      <c r="F1012" s="636" t="s">
        <v>100</v>
      </c>
      <c r="G1012" s="636" t="s">
        <v>12</v>
      </c>
      <c r="H1012" s="656" t="s">
        <v>906</v>
      </c>
      <c r="I1012" s="634"/>
      <c r="J1012" s="647" t="s">
        <v>161</v>
      </c>
      <c r="K1012" s="647"/>
      <c r="L1012" s="646" t="s">
        <v>917</v>
      </c>
      <c r="M1012" s="645" t="s">
        <v>115</v>
      </c>
      <c r="N1012" s="651" t="str">
        <f>VLOOKUP(C1012,[6]K11!$B$3:$K$1202,10,0)</f>
        <v>Mở</v>
      </c>
      <c r="O1012" s="631" t="str">
        <f>VLOOKUP(J1012,'[7]Phan ca&amp; Ngay BDhoc'!$B$4:$G$94,6,0)</f>
        <v>20/8/2018</v>
      </c>
      <c r="P1012" s="643">
        <f>VLOOKUP(C1012,[6]K11!$B$3:$J$1202,9,0)</f>
        <v>57</v>
      </c>
      <c r="Q1012" s="654" t="s">
        <v>2143</v>
      </c>
      <c r="R1012" s="558">
        <v>1007</v>
      </c>
      <c r="S1012" s="558" t="s">
        <v>4627</v>
      </c>
    </row>
    <row r="1013" spans="1:19" ht="26.25" customHeight="1" x14ac:dyDescent="0.2">
      <c r="A1013" s="639">
        <v>730</v>
      </c>
      <c r="B1013" s="631" t="str">
        <f t="shared" si="15"/>
        <v>11.51603151.06</v>
      </c>
      <c r="C1013" s="638" t="s">
        <v>1977</v>
      </c>
      <c r="D1013" s="631" t="str">
        <f>VLOOKUP(E1013,[5]QuyetdinhPCGD!$B$6:$C$1417,2,0)</f>
        <v>1603151</v>
      </c>
      <c r="E1013" s="648" t="s">
        <v>1972</v>
      </c>
      <c r="F1013" s="636" t="s">
        <v>100</v>
      </c>
      <c r="G1013" s="636" t="s">
        <v>12</v>
      </c>
      <c r="H1013" s="635" t="s">
        <v>87</v>
      </c>
      <c r="I1013" s="634"/>
      <c r="J1013" s="647" t="s">
        <v>161</v>
      </c>
      <c r="K1013" s="647"/>
      <c r="L1013" s="646" t="s">
        <v>917</v>
      </c>
      <c r="M1013" s="645" t="s">
        <v>115</v>
      </c>
      <c r="N1013" s="644" t="str">
        <f>VLOOKUP(C1013,[6]K11!$B$3:$K$1202,10,0)</f>
        <v>Không mở</v>
      </c>
      <c r="O1013" s="631" t="str">
        <f>VLOOKUP(J1013,'[7]Phan ca&amp; Ngay BDhoc'!$B$4:$G$94,6,0)</f>
        <v>20/8/2018</v>
      </c>
      <c r="P1013" s="643">
        <f>VLOOKUP(C1013,[6]K11!$B$3:$J$1202,9,0)</f>
        <v>0</v>
      </c>
      <c r="Q1013" s="566"/>
      <c r="R1013" s="558">
        <v>1008</v>
      </c>
    </row>
    <row r="1014" spans="1:19" ht="26.25" customHeight="1" x14ac:dyDescent="0.2">
      <c r="A1014" s="639">
        <v>731</v>
      </c>
      <c r="B1014" s="631" t="str">
        <f t="shared" si="15"/>
        <v>11.51103143.07</v>
      </c>
      <c r="C1014" s="638" t="s">
        <v>923</v>
      </c>
      <c r="D1014" s="631" t="str">
        <f>VLOOKUP(E1014,[5]QuyetdinhPCGD!$B$6:$C$1417,2,0)</f>
        <v>1103143</v>
      </c>
      <c r="E1014" s="648" t="s">
        <v>916</v>
      </c>
      <c r="F1014" s="636" t="s">
        <v>98</v>
      </c>
      <c r="G1014" s="636" t="s">
        <v>13</v>
      </c>
      <c r="H1014" s="635" t="s">
        <v>87</v>
      </c>
      <c r="I1014" s="634"/>
      <c r="J1014" s="647" t="s">
        <v>162</v>
      </c>
      <c r="K1014" s="647"/>
      <c r="L1014" s="646" t="s">
        <v>917</v>
      </c>
      <c r="M1014" s="645" t="s">
        <v>117</v>
      </c>
      <c r="N1014" s="644" t="str">
        <f>VLOOKUP(C1014,[6]K11!$B$3:$K$1202,10,0)</f>
        <v>Không mở</v>
      </c>
      <c r="O1014" s="631" t="str">
        <f>VLOOKUP(J1014,'[7]Phan ca&amp; Ngay BDhoc'!$B$4:$G$94,6,0)</f>
        <v>20/8/2018</v>
      </c>
      <c r="P1014" s="643">
        <f>VLOOKUP(C1014,[6]K11!$B$3:$J$1202,9,0)</f>
        <v>0</v>
      </c>
      <c r="Q1014" s="566"/>
      <c r="R1014" s="558">
        <v>1009</v>
      </c>
    </row>
    <row r="1015" spans="1:19" ht="26.25" customHeight="1" x14ac:dyDescent="0.2">
      <c r="A1015" s="639">
        <v>732</v>
      </c>
      <c r="B1015" s="631" t="str">
        <f t="shared" si="15"/>
        <v>11.51003102.07</v>
      </c>
      <c r="C1015" s="638" t="s">
        <v>983</v>
      </c>
      <c r="D1015" s="631" t="str">
        <f>VLOOKUP(E1015,[5]QuyetdinhPCGD!$B$6:$C$1417,2,0)</f>
        <v>1003102</v>
      </c>
      <c r="E1015" s="669" t="s">
        <v>455</v>
      </c>
      <c r="F1015" s="636" t="s">
        <v>94</v>
      </c>
      <c r="G1015" s="636" t="s">
        <v>11</v>
      </c>
      <c r="H1015" s="635" t="s">
        <v>984</v>
      </c>
      <c r="I1015" s="634"/>
      <c r="J1015" s="647" t="s">
        <v>162</v>
      </c>
      <c r="K1015" s="647"/>
      <c r="L1015" s="646" t="s">
        <v>274</v>
      </c>
      <c r="M1015" s="645" t="s">
        <v>117</v>
      </c>
      <c r="N1015" s="651" t="str">
        <f>VLOOKUP(C1015,[6]K11!$B$3:$K$1202,10,0)</f>
        <v>Mở</v>
      </c>
      <c r="O1015" s="631" t="str">
        <f>VLOOKUP(J1015,'[7]Phan ca&amp; Ngay BDhoc'!$B$4:$G$94,6,0)</f>
        <v>20/8/2018</v>
      </c>
      <c r="P1015" s="643">
        <f>VLOOKUP(C1015,[6]K11!$B$3:$J$1202,9,0)</f>
        <v>65</v>
      </c>
      <c r="Q1015" s="566"/>
      <c r="R1015" s="558">
        <v>1010</v>
      </c>
      <c r="S1015" s="558" t="s">
        <v>2472</v>
      </c>
    </row>
    <row r="1016" spans="1:19" ht="26.25" customHeight="1" x14ac:dyDescent="0.2">
      <c r="A1016" s="639">
        <v>733</v>
      </c>
      <c r="B1016" s="631" t="str">
        <f t="shared" si="15"/>
        <v>11.51103119.07</v>
      </c>
      <c r="C1016" s="638" t="s">
        <v>1142</v>
      </c>
      <c r="D1016" s="631" t="str">
        <f>VLOOKUP(E1016,[5]QuyetdinhPCGD!$B$6:$C$1417,2,0)</f>
        <v>1103119</v>
      </c>
      <c r="E1016" s="669" t="s">
        <v>1136</v>
      </c>
      <c r="F1016" s="636" t="s">
        <v>145</v>
      </c>
      <c r="G1016" s="636" t="s">
        <v>13</v>
      </c>
      <c r="H1016" s="635" t="s">
        <v>984</v>
      </c>
      <c r="I1016" s="634"/>
      <c r="J1016" s="647" t="s">
        <v>162</v>
      </c>
      <c r="K1016" s="647"/>
      <c r="L1016" s="646" t="s">
        <v>274</v>
      </c>
      <c r="M1016" s="645" t="s">
        <v>117</v>
      </c>
      <c r="N1016" s="644" t="str">
        <f>VLOOKUP(C1016,[6]K11!$B$3:$K$1202,10,0)</f>
        <v>Không mở</v>
      </c>
      <c r="O1016" s="631" t="str">
        <f>VLOOKUP(J1016,'[7]Phan ca&amp; Ngay BDhoc'!$B$4:$G$94,6,0)</f>
        <v>20/8/2018</v>
      </c>
      <c r="P1016" s="643">
        <f>VLOOKUP(C1016,[6]K11!$B$3:$J$1202,9,0)</f>
        <v>9</v>
      </c>
      <c r="Q1016" s="566"/>
      <c r="R1016" s="558">
        <v>1011</v>
      </c>
    </row>
    <row r="1017" spans="1:19" ht="26.25" customHeight="1" x14ac:dyDescent="0.2">
      <c r="A1017" s="639">
        <v>734</v>
      </c>
      <c r="B1017" s="631" t="str">
        <f t="shared" si="15"/>
        <v>11.51603123.07</v>
      </c>
      <c r="C1017" s="638" t="s">
        <v>1189</v>
      </c>
      <c r="D1017" s="631" t="str">
        <f>VLOOKUP(E1017,[5]QuyetdinhPCGD!$B$6:$C$1417,2,0)</f>
        <v>1603123</v>
      </c>
      <c r="E1017" s="669" t="s">
        <v>1183</v>
      </c>
      <c r="F1017" s="636" t="s">
        <v>68</v>
      </c>
      <c r="G1017" s="636" t="s">
        <v>11</v>
      </c>
      <c r="H1017" s="635" t="s">
        <v>984</v>
      </c>
      <c r="I1017" s="634"/>
      <c r="J1017" s="647" t="s">
        <v>162</v>
      </c>
      <c r="K1017" s="647"/>
      <c r="L1017" s="646" t="s">
        <v>274</v>
      </c>
      <c r="M1017" s="645" t="s">
        <v>117</v>
      </c>
      <c r="N1017" s="651" t="str">
        <f>VLOOKUP(C1017,[6]K11!$B$3:$K$1202,10,0)</f>
        <v>Mở</v>
      </c>
      <c r="O1017" s="631" t="str">
        <f>VLOOKUP(J1017,'[7]Phan ca&amp; Ngay BDhoc'!$B$4:$G$94,6,0)</f>
        <v>20/8/2018</v>
      </c>
      <c r="P1017" s="643">
        <f>VLOOKUP(C1017,[6]K11!$B$3:$J$1202,9,0)</f>
        <v>64</v>
      </c>
      <c r="Q1017" s="566"/>
      <c r="R1017" s="558">
        <v>1012</v>
      </c>
      <c r="S1017" s="558" t="s">
        <v>2472</v>
      </c>
    </row>
    <row r="1018" spans="1:19" ht="26.25" customHeight="1" x14ac:dyDescent="0.2">
      <c r="A1018" s="639">
        <v>735</v>
      </c>
      <c r="B1018" s="631" t="str">
        <f t="shared" si="15"/>
        <v>11.51603143.07</v>
      </c>
      <c r="C1018" s="638" t="s">
        <v>1382</v>
      </c>
      <c r="D1018" s="631" t="str">
        <f>VLOOKUP(E1018,[5]QuyetdinhPCGD!$B$6:$C$1417,2,0)</f>
        <v>1603143</v>
      </c>
      <c r="E1018" s="670" t="s">
        <v>1376</v>
      </c>
      <c r="F1018" s="636" t="s">
        <v>98</v>
      </c>
      <c r="G1018" s="636" t="s">
        <v>13</v>
      </c>
      <c r="H1018" s="635" t="s">
        <v>984</v>
      </c>
      <c r="I1018" s="634"/>
      <c r="J1018" s="647" t="s">
        <v>162</v>
      </c>
      <c r="K1018" s="647"/>
      <c r="L1018" s="646" t="s">
        <v>917</v>
      </c>
      <c r="M1018" s="645" t="s">
        <v>117</v>
      </c>
      <c r="N1018" s="644" t="str">
        <f>VLOOKUP(C1018,[6]K11!$B$3:$K$1202,10,0)</f>
        <v>Không mở</v>
      </c>
      <c r="O1018" s="631" t="str">
        <f>VLOOKUP(J1018,'[7]Phan ca&amp; Ngay BDhoc'!$B$4:$G$94,6,0)</f>
        <v>20/8/2018</v>
      </c>
      <c r="P1018" s="643">
        <f>VLOOKUP(C1018,[6]K11!$B$3:$J$1202,9,0)</f>
        <v>3</v>
      </c>
      <c r="Q1018" s="566"/>
      <c r="R1018" s="558">
        <v>1013</v>
      </c>
    </row>
    <row r="1019" spans="1:19" ht="26.25" customHeight="1" x14ac:dyDescent="0.2">
      <c r="A1019" s="639">
        <v>736</v>
      </c>
      <c r="B1019" s="631" t="str">
        <f t="shared" si="15"/>
        <v>11.51603144.07</v>
      </c>
      <c r="C1019" s="638" t="s">
        <v>1392</v>
      </c>
      <c r="D1019" s="631" t="str">
        <f>VLOOKUP(E1019,[5]QuyetdinhPCGD!$B$6:$C$1417,2,0)</f>
        <v>1603144</v>
      </c>
      <c r="E1019" s="669" t="s">
        <v>1386</v>
      </c>
      <c r="F1019" s="636" t="s">
        <v>68</v>
      </c>
      <c r="G1019" s="636" t="s">
        <v>8</v>
      </c>
      <c r="H1019" s="635" t="s">
        <v>911</v>
      </c>
      <c r="I1019" s="658"/>
      <c r="J1019" s="647" t="s">
        <v>162</v>
      </c>
      <c r="K1019" s="647"/>
      <c r="L1019" s="646" t="s">
        <v>274</v>
      </c>
      <c r="M1019" s="645" t="s">
        <v>117</v>
      </c>
      <c r="N1019" s="651" t="str">
        <f>VLOOKUP(C1019,[6]K11!$B$3:$K$1202,10,0)</f>
        <v>Mở</v>
      </c>
      <c r="O1019" s="631" t="str">
        <f>VLOOKUP(J1019,'[7]Phan ca&amp; Ngay BDhoc'!$B$4:$G$94,6,0)</f>
        <v>20/8/2018</v>
      </c>
      <c r="P1019" s="643">
        <f>VLOOKUP(C1019,[6]K11!$B$3:$J$1202,9,0)</f>
        <v>36</v>
      </c>
      <c r="Q1019" s="566"/>
      <c r="R1019" s="558">
        <v>1014</v>
      </c>
      <c r="S1019" s="558" t="s">
        <v>2472</v>
      </c>
    </row>
    <row r="1020" spans="1:19" ht="26.25" customHeight="1" x14ac:dyDescent="0.2">
      <c r="A1020" s="639">
        <v>737</v>
      </c>
      <c r="B1020" s="631" t="str">
        <f t="shared" si="15"/>
        <v>11.51603155.07</v>
      </c>
      <c r="C1020" s="638" t="s">
        <v>1437</v>
      </c>
      <c r="D1020" s="631" t="str">
        <f>VLOOKUP(E1020,[5]QuyetdinhPCGD!$B$6:$C$1417,2,0)</f>
        <v>1603155</v>
      </c>
      <c r="E1020" s="648" t="s">
        <v>1431</v>
      </c>
      <c r="F1020" s="636" t="s">
        <v>98</v>
      </c>
      <c r="G1020" s="636" t="s">
        <v>13</v>
      </c>
      <c r="H1020" s="635" t="s">
        <v>87</v>
      </c>
      <c r="I1020" s="634"/>
      <c r="J1020" s="647" t="s">
        <v>162</v>
      </c>
      <c r="K1020" s="647"/>
      <c r="L1020" s="646" t="s">
        <v>917</v>
      </c>
      <c r="M1020" s="645" t="s">
        <v>117</v>
      </c>
      <c r="N1020" s="644" t="str">
        <f>VLOOKUP(C1020,[6]K11!$B$3:$K$1202,10,0)</f>
        <v>Không mở</v>
      </c>
      <c r="O1020" s="631" t="str">
        <f>VLOOKUP(J1020,'[7]Phan ca&amp; Ngay BDhoc'!$B$4:$G$94,6,0)</f>
        <v>20/8/2018</v>
      </c>
      <c r="P1020" s="643">
        <f>VLOOKUP(C1020,[6]K11!$B$3:$J$1202,9,0)</f>
        <v>4</v>
      </c>
      <c r="Q1020" s="566"/>
      <c r="R1020" s="558">
        <v>1015</v>
      </c>
    </row>
    <row r="1021" spans="1:19" ht="26.25" customHeight="1" x14ac:dyDescent="0.2">
      <c r="A1021" s="639">
        <v>738</v>
      </c>
      <c r="B1021" s="631" t="str">
        <f t="shared" si="15"/>
        <v>11.51603151.07</v>
      </c>
      <c r="C1021" s="638" t="s">
        <v>1978</v>
      </c>
      <c r="D1021" s="631" t="str">
        <f>VLOOKUP(E1021,[5]QuyetdinhPCGD!$B$6:$C$1417,2,0)</f>
        <v>1603151</v>
      </c>
      <c r="E1021" s="648" t="s">
        <v>1972</v>
      </c>
      <c r="F1021" s="636" t="s">
        <v>98</v>
      </c>
      <c r="G1021" s="636" t="s">
        <v>13</v>
      </c>
      <c r="H1021" s="635" t="s">
        <v>87</v>
      </c>
      <c r="I1021" s="634"/>
      <c r="J1021" s="647" t="s">
        <v>162</v>
      </c>
      <c r="K1021" s="647"/>
      <c r="L1021" s="646" t="s">
        <v>917</v>
      </c>
      <c r="M1021" s="645" t="s">
        <v>117</v>
      </c>
      <c r="N1021" s="644" t="str">
        <f>VLOOKUP(C1021,[6]K11!$B$3:$K$1202,10,0)</f>
        <v>Không mở</v>
      </c>
      <c r="O1021" s="631" t="str">
        <f>VLOOKUP(J1021,'[7]Phan ca&amp; Ngay BDhoc'!$B$4:$G$94,6,0)</f>
        <v>20/8/2018</v>
      </c>
      <c r="P1021" s="643">
        <f>VLOOKUP(C1021,[6]K11!$B$3:$J$1202,9,0)</f>
        <v>0</v>
      </c>
      <c r="Q1021" s="566"/>
      <c r="R1021" s="558">
        <v>1016</v>
      </c>
    </row>
    <row r="1022" spans="1:19" ht="26.25" customHeight="1" x14ac:dyDescent="0.2">
      <c r="A1022" s="639">
        <v>739</v>
      </c>
      <c r="B1022" s="631" t="str">
        <f t="shared" si="15"/>
        <v>11.51103143.08</v>
      </c>
      <c r="C1022" s="638" t="s">
        <v>924</v>
      </c>
      <c r="D1022" s="631" t="str">
        <f>VLOOKUP(E1022,[5]QuyetdinhPCGD!$B$6:$C$1417,2,0)</f>
        <v>1103143</v>
      </c>
      <c r="E1022" s="648" t="s">
        <v>916</v>
      </c>
      <c r="F1022" s="636" t="s">
        <v>100</v>
      </c>
      <c r="G1022" s="636" t="s">
        <v>13</v>
      </c>
      <c r="H1022" s="635" t="s">
        <v>87</v>
      </c>
      <c r="I1022" s="634"/>
      <c r="J1022" s="647" t="s">
        <v>163</v>
      </c>
      <c r="K1022" s="647"/>
      <c r="L1022" s="646" t="s">
        <v>917</v>
      </c>
      <c r="M1022" s="645" t="s">
        <v>119</v>
      </c>
      <c r="N1022" s="644" t="str">
        <f>VLOOKUP(C1022,[6]K11!$B$3:$K$1202,10,0)</f>
        <v>Không mở</v>
      </c>
      <c r="O1022" s="631" t="str">
        <f>VLOOKUP(J1022,'[7]Phan ca&amp; Ngay BDhoc'!$B$4:$G$94,6,0)</f>
        <v>20/8/2018</v>
      </c>
      <c r="P1022" s="643">
        <f>VLOOKUP(C1022,[6]K11!$B$3:$J$1202,9,0)</f>
        <v>0</v>
      </c>
      <c r="Q1022" s="566"/>
      <c r="R1022" s="558">
        <v>1017</v>
      </c>
    </row>
    <row r="1023" spans="1:19" ht="26.25" customHeight="1" x14ac:dyDescent="0.2">
      <c r="A1023" s="639">
        <v>740</v>
      </c>
      <c r="B1023" s="631" t="str">
        <f t="shared" si="15"/>
        <v>11.51003102.08</v>
      </c>
      <c r="C1023" s="638" t="s">
        <v>985</v>
      </c>
      <c r="D1023" s="631" t="str">
        <f>VLOOKUP(E1023,[5]QuyetdinhPCGD!$B$6:$C$1417,2,0)</f>
        <v>1003102</v>
      </c>
      <c r="E1023" s="669" t="s">
        <v>455</v>
      </c>
      <c r="F1023" s="636" t="s">
        <v>91</v>
      </c>
      <c r="G1023" s="636" t="s">
        <v>11</v>
      </c>
      <c r="H1023" s="635" t="s">
        <v>984</v>
      </c>
      <c r="I1023" s="634"/>
      <c r="J1023" s="647" t="s">
        <v>163</v>
      </c>
      <c r="K1023" s="647"/>
      <c r="L1023" s="646" t="s">
        <v>274</v>
      </c>
      <c r="M1023" s="645" t="s">
        <v>119</v>
      </c>
      <c r="N1023" s="644" t="str">
        <f>VLOOKUP(C1023,[6]K11!$B$3:$K$1202,10,0)</f>
        <v>Không mở</v>
      </c>
      <c r="O1023" s="631" t="str">
        <f>VLOOKUP(J1023,'[7]Phan ca&amp; Ngay BDhoc'!$B$4:$G$94,6,0)</f>
        <v>20/8/2018</v>
      </c>
      <c r="P1023" s="643">
        <f>VLOOKUP(C1023,[6]K11!$B$3:$J$1202,9,0)</f>
        <v>2</v>
      </c>
      <c r="Q1023" s="566"/>
      <c r="R1023" s="558">
        <v>1018</v>
      </c>
    </row>
    <row r="1024" spans="1:19" ht="26.25" customHeight="1" x14ac:dyDescent="0.2">
      <c r="A1024" s="639">
        <v>741</v>
      </c>
      <c r="B1024" s="631" t="str">
        <f t="shared" si="15"/>
        <v>11.51103119.08</v>
      </c>
      <c r="C1024" s="638" t="s">
        <v>1143</v>
      </c>
      <c r="D1024" s="631" t="str">
        <f>VLOOKUP(E1024,[5]QuyetdinhPCGD!$B$6:$C$1417,2,0)</f>
        <v>1103119</v>
      </c>
      <c r="E1024" s="669" t="s">
        <v>1136</v>
      </c>
      <c r="F1024" s="636" t="s">
        <v>79</v>
      </c>
      <c r="G1024" s="636" t="s">
        <v>13</v>
      </c>
      <c r="H1024" s="635" t="s">
        <v>984</v>
      </c>
      <c r="I1024" s="634"/>
      <c r="J1024" s="647" t="s">
        <v>163</v>
      </c>
      <c r="K1024" s="647"/>
      <c r="L1024" s="646" t="s">
        <v>274</v>
      </c>
      <c r="M1024" s="645" t="s">
        <v>119</v>
      </c>
      <c r="N1024" s="644" t="str">
        <f>VLOOKUP(C1024,[6]K11!$B$3:$K$1202,10,0)</f>
        <v>Không mở</v>
      </c>
      <c r="O1024" s="631" t="str">
        <f>VLOOKUP(J1024,'[7]Phan ca&amp; Ngay BDhoc'!$B$4:$G$94,6,0)</f>
        <v>20/8/2018</v>
      </c>
      <c r="P1024" s="643">
        <f>VLOOKUP(C1024,[6]K11!$B$3:$J$1202,9,0)</f>
        <v>0</v>
      </c>
      <c r="Q1024" s="566"/>
      <c r="R1024" s="558">
        <v>1019</v>
      </c>
    </row>
    <row r="1025" spans="1:20" ht="26.25" customHeight="1" x14ac:dyDescent="0.2">
      <c r="A1025" s="639">
        <v>742</v>
      </c>
      <c r="B1025" s="631" t="str">
        <f t="shared" si="15"/>
        <v>11.51603123.08</v>
      </c>
      <c r="C1025" s="638" t="s">
        <v>1190</v>
      </c>
      <c r="D1025" s="631" t="str">
        <f>VLOOKUP(E1025,[5]QuyetdinhPCGD!$B$6:$C$1417,2,0)</f>
        <v>1603123</v>
      </c>
      <c r="E1025" s="669" t="s">
        <v>1183</v>
      </c>
      <c r="F1025" s="636" t="s">
        <v>60</v>
      </c>
      <c r="G1025" s="636" t="s">
        <v>11</v>
      </c>
      <c r="H1025" s="635" t="s">
        <v>984</v>
      </c>
      <c r="I1025" s="634"/>
      <c r="J1025" s="647" t="s">
        <v>163</v>
      </c>
      <c r="K1025" s="647"/>
      <c r="L1025" s="646" t="s">
        <v>274</v>
      </c>
      <c r="M1025" s="645" t="s">
        <v>119</v>
      </c>
      <c r="N1025" s="644" t="str">
        <f>VLOOKUP(C1025,[6]K11!$B$3:$K$1202,10,0)</f>
        <v>Không mở</v>
      </c>
      <c r="O1025" s="631" t="str">
        <f>VLOOKUP(J1025,'[7]Phan ca&amp; Ngay BDhoc'!$B$4:$G$94,6,0)</f>
        <v>20/8/2018</v>
      </c>
      <c r="P1025" s="643">
        <f>VLOOKUP(C1025,[6]K11!$B$3:$J$1202,9,0)</f>
        <v>10</v>
      </c>
      <c r="Q1025" s="566"/>
      <c r="R1025" s="558">
        <v>1020</v>
      </c>
    </row>
    <row r="1026" spans="1:20" ht="26.25" customHeight="1" x14ac:dyDescent="0.2">
      <c r="A1026" s="639">
        <v>743</v>
      </c>
      <c r="B1026" s="631" t="str">
        <f t="shared" si="15"/>
        <v>11.51603143.08</v>
      </c>
      <c r="C1026" s="638" t="s">
        <v>1383</v>
      </c>
      <c r="D1026" s="631" t="str">
        <f>VLOOKUP(E1026,[5]QuyetdinhPCGD!$B$6:$C$1417,2,0)</f>
        <v>1603143</v>
      </c>
      <c r="E1026" s="670" t="s">
        <v>1376</v>
      </c>
      <c r="F1026" s="636" t="s">
        <v>100</v>
      </c>
      <c r="G1026" s="636" t="s">
        <v>13</v>
      </c>
      <c r="H1026" s="635" t="s">
        <v>984</v>
      </c>
      <c r="I1026" s="634"/>
      <c r="J1026" s="647" t="s">
        <v>163</v>
      </c>
      <c r="K1026" s="647"/>
      <c r="L1026" s="646" t="s">
        <v>917</v>
      </c>
      <c r="M1026" s="645" t="s">
        <v>119</v>
      </c>
      <c r="N1026" s="644" t="str">
        <f>VLOOKUP(C1026,[6]K11!$B$3:$K$1202,10,0)</f>
        <v>Không mở</v>
      </c>
      <c r="O1026" s="631" t="str">
        <f>VLOOKUP(J1026,'[7]Phan ca&amp; Ngay BDhoc'!$B$4:$G$94,6,0)</f>
        <v>20/8/2018</v>
      </c>
      <c r="P1026" s="643">
        <f>VLOOKUP(C1026,[6]K11!$B$3:$J$1202,9,0)</f>
        <v>0</v>
      </c>
      <c r="Q1026" s="566"/>
      <c r="R1026" s="558">
        <v>1021</v>
      </c>
    </row>
    <row r="1027" spans="1:20" ht="26.25" customHeight="1" x14ac:dyDescent="0.2">
      <c r="A1027" s="639">
        <v>744</v>
      </c>
      <c r="B1027" s="631" t="str">
        <f t="shared" si="15"/>
        <v>11.51603144.08</v>
      </c>
      <c r="C1027" s="638" t="s">
        <v>1393</v>
      </c>
      <c r="D1027" s="631" t="str">
        <f>VLOOKUP(E1027,[5]QuyetdinhPCGD!$B$6:$C$1417,2,0)</f>
        <v>1603144</v>
      </c>
      <c r="E1027" s="669" t="s">
        <v>1386</v>
      </c>
      <c r="F1027" s="636" t="s">
        <v>60</v>
      </c>
      <c r="G1027" s="636" t="s">
        <v>8</v>
      </c>
      <c r="H1027" s="635" t="s">
        <v>911</v>
      </c>
      <c r="I1027" s="658"/>
      <c r="J1027" s="647" t="s">
        <v>163</v>
      </c>
      <c r="K1027" s="647"/>
      <c r="L1027" s="646" t="s">
        <v>274</v>
      </c>
      <c r="M1027" s="645" t="s">
        <v>119</v>
      </c>
      <c r="N1027" s="644" t="str">
        <f>VLOOKUP(C1027,[6]K11!$B$3:$K$1202,10,0)</f>
        <v>Không mở</v>
      </c>
      <c r="O1027" s="631" t="str">
        <f>VLOOKUP(J1027,'[7]Phan ca&amp; Ngay BDhoc'!$B$4:$G$94,6,0)</f>
        <v>20/8/2018</v>
      </c>
      <c r="P1027" s="643">
        <f>VLOOKUP(C1027,[6]K11!$B$3:$J$1202,9,0)</f>
        <v>0</v>
      </c>
      <c r="Q1027" s="566"/>
      <c r="R1027" s="558">
        <v>1022</v>
      </c>
    </row>
    <row r="1028" spans="1:20" ht="26.25" customHeight="1" x14ac:dyDescent="0.2">
      <c r="A1028" s="639">
        <v>745</v>
      </c>
      <c r="B1028" s="631" t="str">
        <f t="shared" si="15"/>
        <v>11.51603155.08</v>
      </c>
      <c r="C1028" s="638" t="s">
        <v>1438</v>
      </c>
      <c r="D1028" s="631" t="str">
        <f>VLOOKUP(E1028,[5]QuyetdinhPCGD!$B$6:$C$1417,2,0)</f>
        <v>1603155</v>
      </c>
      <c r="E1028" s="648" t="s">
        <v>1431</v>
      </c>
      <c r="F1028" s="636" t="s">
        <v>100</v>
      </c>
      <c r="G1028" s="636" t="s">
        <v>13</v>
      </c>
      <c r="H1028" s="635" t="s">
        <v>87</v>
      </c>
      <c r="I1028" s="634"/>
      <c r="J1028" s="647" t="s">
        <v>163</v>
      </c>
      <c r="K1028" s="647"/>
      <c r="L1028" s="646" t="s">
        <v>917</v>
      </c>
      <c r="M1028" s="645" t="s">
        <v>119</v>
      </c>
      <c r="N1028" s="644" t="str">
        <f>VLOOKUP(C1028,[6]K11!$B$3:$K$1202,10,0)</f>
        <v>Không mở</v>
      </c>
      <c r="O1028" s="631" t="str">
        <f>VLOOKUP(J1028,'[7]Phan ca&amp; Ngay BDhoc'!$B$4:$G$94,6,0)</f>
        <v>20/8/2018</v>
      </c>
      <c r="P1028" s="643">
        <f>VLOOKUP(C1028,[6]K11!$B$3:$J$1202,9,0)</f>
        <v>0</v>
      </c>
      <c r="Q1028" s="566"/>
      <c r="R1028" s="558">
        <v>1023</v>
      </c>
    </row>
    <row r="1029" spans="1:20" ht="26.25" customHeight="1" x14ac:dyDescent="0.2">
      <c r="A1029" s="639">
        <v>746</v>
      </c>
      <c r="B1029" s="631" t="str">
        <f t="shared" si="15"/>
        <v>11.51603151.08</v>
      </c>
      <c r="C1029" s="638" t="s">
        <v>1979</v>
      </c>
      <c r="D1029" s="631" t="str">
        <f>VLOOKUP(E1029,[5]QuyetdinhPCGD!$B$6:$C$1417,2,0)</f>
        <v>1603151</v>
      </c>
      <c r="E1029" s="648" t="s">
        <v>1972</v>
      </c>
      <c r="F1029" s="636" t="s">
        <v>100</v>
      </c>
      <c r="G1029" s="636" t="s">
        <v>13</v>
      </c>
      <c r="H1029" s="635" t="s">
        <v>87</v>
      </c>
      <c r="I1029" s="634"/>
      <c r="J1029" s="647" t="s">
        <v>163</v>
      </c>
      <c r="K1029" s="647"/>
      <c r="L1029" s="646" t="s">
        <v>917</v>
      </c>
      <c r="M1029" s="645" t="s">
        <v>119</v>
      </c>
      <c r="N1029" s="644" t="str">
        <f>VLOOKUP(C1029,[6]K11!$B$3:$K$1202,10,0)</f>
        <v>Không mở</v>
      </c>
      <c r="O1029" s="631" t="str">
        <f>VLOOKUP(J1029,'[7]Phan ca&amp; Ngay BDhoc'!$B$4:$G$94,6,0)</f>
        <v>20/8/2018</v>
      </c>
      <c r="P1029" s="643">
        <f>VLOOKUP(C1029,[6]K11!$B$3:$J$1202,9,0)</f>
        <v>0</v>
      </c>
      <c r="Q1029" s="566"/>
      <c r="R1029" s="558">
        <v>1024</v>
      </c>
    </row>
    <row r="1030" spans="1:20" ht="26.25" customHeight="1" x14ac:dyDescent="0.2">
      <c r="A1030" s="639">
        <v>747</v>
      </c>
      <c r="B1030" s="631" t="str">
        <f t="shared" si="15"/>
        <v>11.51103143.09</v>
      </c>
      <c r="C1030" s="638" t="s">
        <v>925</v>
      </c>
      <c r="D1030" s="631" t="str">
        <f>VLOOKUP(E1030,[5]QuyetdinhPCGD!$B$6:$C$1417,2,0)</f>
        <v>1103143</v>
      </c>
      <c r="E1030" s="648" t="s">
        <v>916</v>
      </c>
      <c r="F1030" s="636" t="s">
        <v>108</v>
      </c>
      <c r="G1030" s="636" t="s">
        <v>13</v>
      </c>
      <c r="H1030" s="635" t="s">
        <v>87</v>
      </c>
      <c r="I1030" s="634"/>
      <c r="J1030" s="647" t="s">
        <v>914</v>
      </c>
      <c r="K1030" s="647"/>
      <c r="L1030" s="646" t="s">
        <v>917</v>
      </c>
      <c r="M1030" s="645" t="s">
        <v>176</v>
      </c>
      <c r="N1030" s="644" t="str">
        <f>VLOOKUP(C1030,[6]K11!$B$3:$K$1202,10,0)</f>
        <v>Không mở</v>
      </c>
      <c r="O1030" s="631" t="str">
        <f>VLOOKUP(J1030,'[7]Phan ca&amp; Ngay BDhoc'!$B$4:$G$94,6,0)</f>
        <v>20/8/2018</v>
      </c>
      <c r="P1030" s="643">
        <f>VLOOKUP(C1030,[6]K11!$B$3:$J$1202,9,0)</f>
        <v>0</v>
      </c>
      <c r="Q1030" s="566"/>
      <c r="R1030" s="558">
        <v>1025</v>
      </c>
    </row>
    <row r="1031" spans="1:20" ht="26.25" customHeight="1" x14ac:dyDescent="0.2">
      <c r="A1031" s="639">
        <v>748</v>
      </c>
      <c r="B1031" s="631" t="str">
        <f t="shared" si="15"/>
        <v>11.51003102.09</v>
      </c>
      <c r="C1031" s="638" t="s">
        <v>986</v>
      </c>
      <c r="D1031" s="631" t="str">
        <f>VLOOKUP(E1031,[5]QuyetdinhPCGD!$B$6:$C$1417,2,0)</f>
        <v>1003102</v>
      </c>
      <c r="E1031" s="669" t="s">
        <v>455</v>
      </c>
      <c r="F1031" s="636" t="s">
        <v>60</v>
      </c>
      <c r="G1031" s="636" t="s">
        <v>10</v>
      </c>
      <c r="H1031" s="660" t="s">
        <v>717</v>
      </c>
      <c r="I1031" s="634"/>
      <c r="J1031" s="647" t="s">
        <v>914</v>
      </c>
      <c r="K1031" s="647"/>
      <c r="L1031" s="646" t="s">
        <v>274</v>
      </c>
      <c r="M1031" s="645" t="s">
        <v>176</v>
      </c>
      <c r="N1031" s="644" t="str">
        <f>VLOOKUP(C1031,[6]K11!$B$3:$K$1202,10,0)</f>
        <v>Không mở</v>
      </c>
      <c r="O1031" s="631" t="str">
        <f>VLOOKUP(J1031,'[7]Phan ca&amp; Ngay BDhoc'!$B$4:$G$94,6,0)</f>
        <v>20/8/2018</v>
      </c>
      <c r="P1031" s="643">
        <f>VLOOKUP(C1031,[6]K11!$B$3:$J$1202,9,0)</f>
        <v>5</v>
      </c>
      <c r="Q1031" s="566"/>
      <c r="R1031" s="558">
        <v>1026</v>
      </c>
    </row>
    <row r="1032" spans="1:20" ht="26.25" customHeight="1" x14ac:dyDescent="0.2">
      <c r="A1032" s="639">
        <v>749</v>
      </c>
      <c r="B1032" s="631" t="str">
        <f t="shared" si="15"/>
        <v>11.51103119.09</v>
      </c>
      <c r="C1032" s="638" t="s">
        <v>1144</v>
      </c>
      <c r="D1032" s="631" t="str">
        <f>VLOOKUP(E1032,[5]QuyetdinhPCGD!$B$6:$C$1417,2,0)</f>
        <v>1103119</v>
      </c>
      <c r="E1032" s="669" t="s">
        <v>1136</v>
      </c>
      <c r="F1032" s="636" t="s">
        <v>81</v>
      </c>
      <c r="G1032" s="636" t="s">
        <v>13</v>
      </c>
      <c r="H1032" s="660" t="s">
        <v>886</v>
      </c>
      <c r="I1032" s="634"/>
      <c r="J1032" s="647" t="s">
        <v>914</v>
      </c>
      <c r="K1032" s="647"/>
      <c r="L1032" s="646" t="s">
        <v>274</v>
      </c>
      <c r="M1032" s="645" t="s">
        <v>176</v>
      </c>
      <c r="N1032" s="644" t="str">
        <f>VLOOKUP(C1032,[6]K11!$B$3:$K$1202,10,0)</f>
        <v>Không mở</v>
      </c>
      <c r="O1032" s="631" t="str">
        <f>VLOOKUP(J1032,'[7]Phan ca&amp; Ngay BDhoc'!$B$4:$G$94,6,0)</f>
        <v>20/8/2018</v>
      </c>
      <c r="P1032" s="643">
        <f>VLOOKUP(C1032,[6]K11!$B$3:$J$1202,9,0)</f>
        <v>1</v>
      </c>
      <c r="Q1032" s="566"/>
      <c r="R1032" s="558">
        <v>1027</v>
      </c>
    </row>
    <row r="1033" spans="1:20" ht="26.25" customHeight="1" x14ac:dyDescent="0.2">
      <c r="A1033" s="639">
        <v>750</v>
      </c>
      <c r="B1033" s="631" t="str">
        <f t="shared" si="15"/>
        <v>11.51603123.09</v>
      </c>
      <c r="C1033" s="638" t="s">
        <v>1191</v>
      </c>
      <c r="D1033" s="631" t="str">
        <f>VLOOKUP(E1033,[5]QuyetdinhPCGD!$B$6:$C$1417,2,0)</f>
        <v>1603123</v>
      </c>
      <c r="E1033" s="669" t="s">
        <v>1183</v>
      </c>
      <c r="F1033" s="636" t="s">
        <v>91</v>
      </c>
      <c r="G1033" s="636" t="s">
        <v>10</v>
      </c>
      <c r="H1033" s="660" t="s">
        <v>717</v>
      </c>
      <c r="I1033" s="634"/>
      <c r="J1033" s="647" t="s">
        <v>914</v>
      </c>
      <c r="K1033" s="647"/>
      <c r="L1033" s="646" t="s">
        <v>274</v>
      </c>
      <c r="M1033" s="645" t="s">
        <v>176</v>
      </c>
      <c r="N1033" s="644" t="str">
        <f>VLOOKUP(C1033,[6]K11!$B$3:$K$1202,10,0)</f>
        <v>Không mở</v>
      </c>
      <c r="O1033" s="631" t="str">
        <f>VLOOKUP(J1033,'[7]Phan ca&amp; Ngay BDhoc'!$B$4:$G$94,6,0)</f>
        <v>20/8/2018</v>
      </c>
      <c r="P1033" s="643">
        <f>VLOOKUP(C1033,[6]K11!$B$3:$J$1202,9,0)</f>
        <v>0</v>
      </c>
      <c r="Q1033" s="566"/>
      <c r="R1033" s="558">
        <v>1028</v>
      </c>
    </row>
    <row r="1034" spans="1:20" ht="26.25" customHeight="1" x14ac:dyDescent="0.2">
      <c r="A1034" s="639">
        <v>751</v>
      </c>
      <c r="B1034" s="631" t="str">
        <f t="shared" si="15"/>
        <v>11.51603143.09</v>
      </c>
      <c r="C1034" s="638" t="s">
        <v>1384</v>
      </c>
      <c r="D1034" s="631" t="str">
        <f>VLOOKUP(E1034,[5]QuyetdinhPCGD!$B$6:$C$1417,2,0)</f>
        <v>1603143</v>
      </c>
      <c r="E1034" s="670" t="s">
        <v>1376</v>
      </c>
      <c r="F1034" s="636" t="s">
        <v>108</v>
      </c>
      <c r="G1034" s="636" t="s">
        <v>13</v>
      </c>
      <c r="H1034" s="660" t="s">
        <v>886</v>
      </c>
      <c r="I1034" s="634"/>
      <c r="J1034" s="647" t="s">
        <v>914</v>
      </c>
      <c r="K1034" s="647"/>
      <c r="L1034" s="646" t="s">
        <v>917</v>
      </c>
      <c r="M1034" s="645" t="s">
        <v>176</v>
      </c>
      <c r="N1034" s="644" t="str">
        <f>VLOOKUP(C1034,[6]K11!$B$3:$K$1202,10,0)</f>
        <v>Không mở</v>
      </c>
      <c r="O1034" s="631" t="str">
        <f>VLOOKUP(J1034,'[7]Phan ca&amp; Ngay BDhoc'!$B$4:$G$94,6,0)</f>
        <v>20/8/2018</v>
      </c>
      <c r="P1034" s="643">
        <f>VLOOKUP(C1034,[6]K11!$B$3:$J$1202,9,0)</f>
        <v>0</v>
      </c>
      <c r="Q1034" s="566"/>
      <c r="R1034" s="558">
        <v>1029</v>
      </c>
    </row>
    <row r="1035" spans="1:20" ht="26.25" customHeight="1" x14ac:dyDescent="0.2">
      <c r="A1035" s="639">
        <v>752</v>
      </c>
      <c r="B1035" s="631" t="str">
        <f t="shared" ref="B1035:B1098" si="16">CONCATENATE("11.5",D1035,".",M1035)</f>
        <v>11.51603144.09</v>
      </c>
      <c r="C1035" s="638" t="s">
        <v>1394</v>
      </c>
      <c r="D1035" s="631" t="str">
        <f>VLOOKUP(E1035,[5]QuyetdinhPCGD!$B$6:$C$1417,2,0)</f>
        <v>1603144</v>
      </c>
      <c r="E1035" s="669" t="s">
        <v>1386</v>
      </c>
      <c r="F1035" s="636" t="s">
        <v>91</v>
      </c>
      <c r="G1035" s="636" t="s">
        <v>8</v>
      </c>
      <c r="H1035" s="660" t="s">
        <v>717</v>
      </c>
      <c r="I1035" s="658"/>
      <c r="J1035" s="647" t="s">
        <v>914</v>
      </c>
      <c r="K1035" s="647"/>
      <c r="L1035" s="646" t="s">
        <v>274</v>
      </c>
      <c r="M1035" s="645" t="s">
        <v>176</v>
      </c>
      <c r="N1035" s="644" t="str">
        <f>VLOOKUP(C1035,[6]K11!$B$3:$K$1202,10,0)</f>
        <v>Không mở</v>
      </c>
      <c r="O1035" s="631" t="str">
        <f>VLOOKUP(J1035,'[7]Phan ca&amp; Ngay BDhoc'!$B$4:$G$94,6,0)</f>
        <v>20/8/2018</v>
      </c>
      <c r="P1035" s="643">
        <f>VLOOKUP(C1035,[6]K11!$B$3:$J$1202,9,0)</f>
        <v>0</v>
      </c>
      <c r="Q1035" s="566"/>
      <c r="R1035" s="558">
        <v>1030</v>
      </c>
    </row>
    <row r="1036" spans="1:20" ht="26.25" customHeight="1" x14ac:dyDescent="0.2">
      <c r="A1036" s="639">
        <v>753</v>
      </c>
      <c r="B1036" s="631" t="str">
        <f t="shared" si="16"/>
        <v>11.51603155.09</v>
      </c>
      <c r="C1036" s="638" t="s">
        <v>1439</v>
      </c>
      <c r="D1036" s="631" t="str">
        <f>VLOOKUP(E1036,[5]QuyetdinhPCGD!$B$6:$C$1417,2,0)</f>
        <v>1603155</v>
      </c>
      <c r="E1036" s="648" t="s">
        <v>1431</v>
      </c>
      <c r="F1036" s="636" t="s">
        <v>108</v>
      </c>
      <c r="G1036" s="636" t="s">
        <v>13</v>
      </c>
      <c r="H1036" s="635" t="s">
        <v>87</v>
      </c>
      <c r="I1036" s="634"/>
      <c r="J1036" s="647" t="s">
        <v>914</v>
      </c>
      <c r="K1036" s="647"/>
      <c r="L1036" s="646" t="s">
        <v>917</v>
      </c>
      <c r="M1036" s="645" t="s">
        <v>176</v>
      </c>
      <c r="N1036" s="644" t="str">
        <f>VLOOKUP(C1036,[6]K11!$B$3:$K$1202,10,0)</f>
        <v>Không mở</v>
      </c>
      <c r="O1036" s="631" t="str">
        <f>VLOOKUP(J1036,'[7]Phan ca&amp; Ngay BDhoc'!$B$4:$G$94,6,0)</f>
        <v>20/8/2018</v>
      </c>
      <c r="P1036" s="643">
        <f>VLOOKUP(C1036,[6]K11!$B$3:$J$1202,9,0)</f>
        <v>0</v>
      </c>
      <c r="Q1036" s="566"/>
      <c r="R1036" s="558">
        <v>1031</v>
      </c>
    </row>
    <row r="1037" spans="1:20" ht="26.25" customHeight="1" x14ac:dyDescent="0.2">
      <c r="A1037" s="639">
        <v>754</v>
      </c>
      <c r="B1037" s="631" t="str">
        <f t="shared" si="16"/>
        <v>11.51603151.09</v>
      </c>
      <c r="C1037" s="638" t="s">
        <v>1980</v>
      </c>
      <c r="D1037" s="631" t="str">
        <f>VLOOKUP(E1037,[5]QuyetdinhPCGD!$B$6:$C$1417,2,0)</f>
        <v>1603151</v>
      </c>
      <c r="E1037" s="648" t="s">
        <v>1972</v>
      </c>
      <c r="F1037" s="636" t="s">
        <v>108</v>
      </c>
      <c r="G1037" s="636" t="s">
        <v>13</v>
      </c>
      <c r="H1037" s="635" t="s">
        <v>87</v>
      </c>
      <c r="I1037" s="634"/>
      <c r="J1037" s="647" t="s">
        <v>914</v>
      </c>
      <c r="K1037" s="647"/>
      <c r="L1037" s="646" t="s">
        <v>917</v>
      </c>
      <c r="M1037" s="645" t="s">
        <v>176</v>
      </c>
      <c r="N1037" s="644" t="str">
        <f>VLOOKUP(C1037,[6]K11!$B$3:$K$1202,10,0)</f>
        <v>Không mở</v>
      </c>
      <c r="O1037" s="631" t="str">
        <f>VLOOKUP(J1037,'[7]Phan ca&amp; Ngay BDhoc'!$B$4:$G$94,6,0)</f>
        <v>20/8/2018</v>
      </c>
      <c r="P1037" s="643">
        <f>VLOOKUP(C1037,[6]K11!$B$3:$J$1202,9,0)</f>
        <v>0</v>
      </c>
      <c r="Q1037" s="566"/>
      <c r="R1037" s="558">
        <v>1032</v>
      </c>
    </row>
    <row r="1038" spans="1:20" ht="26.25" customHeight="1" x14ac:dyDescent="0.2">
      <c r="A1038" s="639">
        <v>755</v>
      </c>
      <c r="B1038" s="631" t="str">
        <f t="shared" si="16"/>
        <v>11.51303144.38</v>
      </c>
      <c r="C1038" s="638" t="s">
        <v>1705</v>
      </c>
      <c r="D1038" s="631" t="str">
        <f>VLOOKUP(E1038,[5]QuyetdinhPCGD!$B$6:$C$1417,2,0)</f>
        <v>1303144</v>
      </c>
      <c r="E1038" s="669" t="s">
        <v>1653</v>
      </c>
      <c r="F1038" s="636" t="s">
        <v>68</v>
      </c>
      <c r="G1038" s="636" t="s">
        <v>10</v>
      </c>
      <c r="H1038" s="656" t="s">
        <v>800</v>
      </c>
      <c r="I1038" s="634"/>
      <c r="J1038" s="647" t="s">
        <v>1706</v>
      </c>
      <c r="K1038" s="647"/>
      <c r="L1038" s="646" t="s">
        <v>274</v>
      </c>
      <c r="M1038" s="645" t="s">
        <v>1707</v>
      </c>
      <c r="N1038" s="651" t="str">
        <f>VLOOKUP(C1038,[6]K11!$B$3:$K$1202,10,0)</f>
        <v>Mở</v>
      </c>
      <c r="O1038" s="631" t="s">
        <v>2249</v>
      </c>
      <c r="P1038" s="643">
        <f>VLOOKUP(C1038,[6]K11!$B$3:$J$1202,9,0)</f>
        <v>45</v>
      </c>
      <c r="Q1038" s="654" t="s">
        <v>4628</v>
      </c>
      <c r="R1038" s="558">
        <v>1033</v>
      </c>
      <c r="S1038" s="558" t="s">
        <v>2472</v>
      </c>
      <c r="T1038" s="653" t="s">
        <v>868</v>
      </c>
    </row>
    <row r="1039" spans="1:20" ht="26.25" customHeight="1" x14ac:dyDescent="0.2">
      <c r="A1039" s="639">
        <v>756</v>
      </c>
      <c r="B1039" s="631" t="str">
        <f t="shared" si="16"/>
        <v>11.51303144.39</v>
      </c>
      <c r="C1039" s="638" t="s">
        <v>1708</v>
      </c>
      <c r="D1039" s="631" t="str">
        <f>VLOOKUP(E1039,[5]QuyetdinhPCGD!$B$6:$C$1417,2,0)</f>
        <v>1303144</v>
      </c>
      <c r="E1039" s="669" t="s">
        <v>1653</v>
      </c>
      <c r="F1039" s="636" t="s">
        <v>94</v>
      </c>
      <c r="G1039" s="636" t="s">
        <v>10</v>
      </c>
      <c r="H1039" s="656" t="s">
        <v>800</v>
      </c>
      <c r="I1039" s="634"/>
      <c r="J1039" s="647" t="s">
        <v>1706</v>
      </c>
      <c r="K1039" s="647"/>
      <c r="L1039" s="646" t="s">
        <v>274</v>
      </c>
      <c r="M1039" s="645" t="s">
        <v>1709</v>
      </c>
      <c r="N1039" s="651" t="str">
        <f>VLOOKUP(C1039,[6]K11!$B$3:$K$1202,10,0)</f>
        <v>Mở</v>
      </c>
      <c r="O1039" s="631" t="s">
        <v>2249</v>
      </c>
      <c r="P1039" s="643">
        <f>VLOOKUP(C1039,[6]K11!$B$3:$J$1202,9,0)</f>
        <v>44</v>
      </c>
      <c r="Q1039" s="654" t="s">
        <v>4628</v>
      </c>
      <c r="R1039" s="558">
        <v>1034</v>
      </c>
      <c r="S1039" s="558" t="s">
        <v>2472</v>
      </c>
      <c r="T1039" s="653" t="s">
        <v>868</v>
      </c>
    </row>
    <row r="1040" spans="1:20" ht="26.25" customHeight="1" x14ac:dyDescent="0.2">
      <c r="A1040" s="639">
        <v>757</v>
      </c>
      <c r="B1040" s="631" t="str">
        <f t="shared" si="16"/>
        <v>11.51303144.40</v>
      </c>
      <c r="C1040" s="638" t="s">
        <v>1710</v>
      </c>
      <c r="D1040" s="631" t="str">
        <f>VLOOKUP(E1040,[5]QuyetdinhPCGD!$B$6:$C$1417,2,0)</f>
        <v>1303144</v>
      </c>
      <c r="E1040" s="669" t="s">
        <v>1653</v>
      </c>
      <c r="F1040" s="636" t="s">
        <v>60</v>
      </c>
      <c r="G1040" s="636" t="s">
        <v>10</v>
      </c>
      <c r="H1040" s="656" t="s">
        <v>1673</v>
      </c>
      <c r="I1040" s="634"/>
      <c r="J1040" s="647" t="s">
        <v>1706</v>
      </c>
      <c r="K1040" s="647"/>
      <c r="L1040" s="646" t="s">
        <v>274</v>
      </c>
      <c r="M1040" s="645" t="s">
        <v>1711</v>
      </c>
      <c r="N1040" s="651" t="str">
        <f>VLOOKUP(C1040,[6]K11!$B$3:$K$1202,10,0)</f>
        <v>Mở</v>
      </c>
      <c r="O1040" s="631" t="s">
        <v>2249</v>
      </c>
      <c r="P1040" s="643">
        <f>VLOOKUP(C1040,[6]K11!$B$3:$J$1202,9,0)</f>
        <v>45</v>
      </c>
      <c r="Q1040" s="654" t="s">
        <v>4628</v>
      </c>
      <c r="R1040" s="558">
        <v>1035</v>
      </c>
      <c r="S1040" s="558" t="s">
        <v>4627</v>
      </c>
      <c r="T1040" s="656" t="s">
        <v>868</v>
      </c>
    </row>
    <row r="1041" spans="1:19" ht="26.25" customHeight="1" x14ac:dyDescent="0.2">
      <c r="A1041" s="639">
        <v>758</v>
      </c>
      <c r="B1041" s="631" t="str">
        <f t="shared" si="16"/>
        <v>11.51303144.41</v>
      </c>
      <c r="C1041" s="638" t="s">
        <v>1712</v>
      </c>
      <c r="D1041" s="631" t="str">
        <f>VLOOKUP(E1041,[5]QuyetdinhPCGD!$B$6:$C$1417,2,0)</f>
        <v>1303144</v>
      </c>
      <c r="E1041" s="669" t="s">
        <v>1653</v>
      </c>
      <c r="F1041" s="636" t="s">
        <v>91</v>
      </c>
      <c r="G1041" s="636" t="s">
        <v>10</v>
      </c>
      <c r="H1041" s="635" t="s">
        <v>868</v>
      </c>
      <c r="I1041" s="634"/>
      <c r="J1041" s="647" t="s">
        <v>1706</v>
      </c>
      <c r="K1041" s="647"/>
      <c r="L1041" s="646" t="s">
        <v>274</v>
      </c>
      <c r="M1041" s="645" t="s">
        <v>1713</v>
      </c>
      <c r="N1041" s="644" t="str">
        <f>VLOOKUP(C1041,[6]K11!$B$3:$K$1202,10,0)</f>
        <v>Không mở</v>
      </c>
      <c r="O1041" s="631" t="s">
        <v>2249</v>
      </c>
      <c r="P1041" s="643">
        <f>VLOOKUP(C1041,[6]K11!$B$3:$J$1202,9,0)</f>
        <v>8</v>
      </c>
      <c r="Q1041" s="566"/>
      <c r="R1041" s="558">
        <v>1036</v>
      </c>
    </row>
    <row r="1042" spans="1:19" ht="26.25" customHeight="1" x14ac:dyDescent="0.2">
      <c r="A1042" s="639">
        <v>759</v>
      </c>
      <c r="B1042" s="631" t="str">
        <f t="shared" si="16"/>
        <v>11.50503130.03</v>
      </c>
      <c r="C1042" s="638" t="s">
        <v>1099</v>
      </c>
      <c r="D1042" s="631" t="str">
        <f>VLOOKUP(E1042,[5]QuyetdinhPCGD!$B$6:$C$1417,2,0)</f>
        <v>0503130</v>
      </c>
      <c r="E1042" s="669" t="s">
        <v>1102</v>
      </c>
      <c r="F1042" s="636" t="s">
        <v>98</v>
      </c>
      <c r="G1042" s="636" t="s">
        <v>8</v>
      </c>
      <c r="H1042" s="635" t="s">
        <v>868</v>
      </c>
      <c r="I1042" s="658"/>
      <c r="J1042" s="647" t="s">
        <v>165</v>
      </c>
      <c r="K1042" s="647"/>
      <c r="L1042" s="646" t="s">
        <v>274</v>
      </c>
      <c r="M1042" s="645" t="s">
        <v>75</v>
      </c>
      <c r="N1042" s="651" t="str">
        <f>VLOOKUP(C1042,[6]K11!$B$3:$K$1202,10,0)</f>
        <v>Mở</v>
      </c>
      <c r="O1042" s="631" t="str">
        <f>VLOOKUP(J1042,'[7]Phan ca&amp; Ngay BDhoc'!$B$4:$G$94,6,0)</f>
        <v>20/8/2018</v>
      </c>
      <c r="P1042" s="643">
        <f>VLOOKUP(C1042,[6]K11!$B$3:$J$1202,9,0)</f>
        <v>75</v>
      </c>
      <c r="Q1042" s="566"/>
      <c r="R1042" s="558">
        <v>1037</v>
      </c>
      <c r="S1042" s="558" t="s">
        <v>2472</v>
      </c>
    </row>
    <row r="1043" spans="1:19" ht="26.25" customHeight="1" x14ac:dyDescent="0.2">
      <c r="A1043" s="639">
        <v>760</v>
      </c>
      <c r="B1043" s="631" t="str">
        <f t="shared" si="16"/>
        <v>11.50503141.06</v>
      </c>
      <c r="C1043" s="638" t="s">
        <v>1275</v>
      </c>
      <c r="D1043" s="631" t="str">
        <f>VLOOKUP(E1043,[5]QuyetdinhPCGD!$B$6:$C$1417,2,0)</f>
        <v>0503141</v>
      </c>
      <c r="E1043" s="687" t="s">
        <v>1270</v>
      </c>
      <c r="F1043" s="636" t="s">
        <v>145</v>
      </c>
      <c r="G1043" s="636" t="s">
        <v>8</v>
      </c>
      <c r="H1043" s="635" t="s">
        <v>868</v>
      </c>
      <c r="I1043" s="658"/>
      <c r="J1043" s="647" t="s">
        <v>165</v>
      </c>
      <c r="K1043" s="647"/>
      <c r="L1043" s="646" t="s">
        <v>274</v>
      </c>
      <c r="M1043" s="645" t="s">
        <v>115</v>
      </c>
      <c r="N1043" s="651" t="str">
        <f>VLOOKUP(C1043,[6]K11!$B$3:$K$1202,10,0)</f>
        <v>Mở</v>
      </c>
      <c r="O1043" s="631" t="str">
        <f>VLOOKUP(J1043,'[7]Phan ca&amp; Ngay BDhoc'!$B$4:$G$94,6,0)</f>
        <v>20/8/2018</v>
      </c>
      <c r="P1043" s="643">
        <f>VLOOKUP(C1043,[6]K11!$B$3:$J$1202,9,0)</f>
        <v>75</v>
      </c>
      <c r="Q1043" s="566"/>
      <c r="R1043" s="558">
        <v>1038</v>
      </c>
      <c r="S1043" s="558" t="s">
        <v>2472</v>
      </c>
    </row>
    <row r="1044" spans="1:19" ht="26.25" customHeight="1" x14ac:dyDescent="0.2">
      <c r="A1044" s="639">
        <v>761</v>
      </c>
      <c r="B1044" s="631" t="str">
        <f t="shared" si="16"/>
        <v>11.50503141.06</v>
      </c>
      <c r="C1044" s="638" t="s">
        <v>1275</v>
      </c>
      <c r="D1044" s="631" t="str">
        <f>VLOOKUP(E1044,[5]QuyetdinhPCGD!$B$6:$C$1417,2,0)</f>
        <v>0503141</v>
      </c>
      <c r="E1044" s="669" t="s">
        <v>1270</v>
      </c>
      <c r="F1044" s="636" t="s">
        <v>85</v>
      </c>
      <c r="G1044" s="636" t="s">
        <v>11</v>
      </c>
      <c r="H1044" s="635" t="s">
        <v>868</v>
      </c>
      <c r="I1044" s="634"/>
      <c r="J1044" s="647" t="s">
        <v>165</v>
      </c>
      <c r="K1044" s="647"/>
      <c r="L1044" s="646" t="s">
        <v>274</v>
      </c>
      <c r="M1044" s="645" t="s">
        <v>115</v>
      </c>
      <c r="N1044" s="651" t="str">
        <f>VLOOKUP(C1044,[6]K11!$B$3:$K$1202,10,0)</f>
        <v>Mở</v>
      </c>
      <c r="O1044" s="631" t="str">
        <f>VLOOKUP(J1044,'[7]Phan ca&amp; Ngay BDhoc'!$B$4:$G$94,6,0)</f>
        <v>20/8/2018</v>
      </c>
      <c r="P1044" s="643">
        <f>VLOOKUP(C1044,[6]K11!$B$3:$J$1202,9,0)</f>
        <v>75</v>
      </c>
      <c r="Q1044" s="566"/>
      <c r="R1044" s="558">
        <v>1039</v>
      </c>
      <c r="S1044" s="558" t="s">
        <v>2472</v>
      </c>
    </row>
    <row r="1045" spans="1:19" ht="26.25" customHeight="1" x14ac:dyDescent="0.2">
      <c r="A1045" s="639">
        <v>762</v>
      </c>
      <c r="B1045" s="631" t="str">
        <f t="shared" si="16"/>
        <v>11.50503166.06</v>
      </c>
      <c r="C1045" s="638" t="s">
        <v>1993</v>
      </c>
      <c r="D1045" s="631" t="str">
        <f>VLOOKUP(E1045,[5]QuyetdinhPCGD!$B$6:$C$1417,2,0)</f>
        <v>0503166</v>
      </c>
      <c r="E1045" s="669" t="s">
        <v>1988</v>
      </c>
      <c r="F1045" s="636" t="s">
        <v>145</v>
      </c>
      <c r="G1045" s="636" t="s">
        <v>9</v>
      </c>
      <c r="H1045" s="635" t="s">
        <v>868</v>
      </c>
      <c r="I1045" s="634"/>
      <c r="J1045" s="647" t="s">
        <v>165</v>
      </c>
      <c r="K1045" s="647"/>
      <c r="L1045" s="646" t="s">
        <v>274</v>
      </c>
      <c r="M1045" s="645" t="s">
        <v>115</v>
      </c>
      <c r="N1045" s="651" t="str">
        <f>VLOOKUP(C1045,[6]K11!$B$3:$K$1202,10,0)</f>
        <v>Mở</v>
      </c>
      <c r="O1045" s="631" t="str">
        <f>VLOOKUP(J1045,'[7]Phan ca&amp; Ngay BDhoc'!$B$4:$G$94,6,0)</f>
        <v>20/8/2018</v>
      </c>
      <c r="P1045" s="643">
        <f>VLOOKUP(C1045,[6]K11!$B$3:$J$1202,9,0)</f>
        <v>73</v>
      </c>
      <c r="Q1045" s="566"/>
      <c r="R1045" s="558">
        <v>1040</v>
      </c>
      <c r="S1045" s="558" t="s">
        <v>2472</v>
      </c>
    </row>
    <row r="1046" spans="1:19" ht="26.25" customHeight="1" x14ac:dyDescent="0.2">
      <c r="A1046" s="639">
        <v>763</v>
      </c>
      <c r="B1046" s="631" t="str">
        <f t="shared" si="16"/>
        <v>11.50503166.06</v>
      </c>
      <c r="C1046" s="638" t="s">
        <v>1993</v>
      </c>
      <c r="D1046" s="631" t="str">
        <f>VLOOKUP(E1046,[5]QuyetdinhPCGD!$B$6:$C$1417,2,0)</f>
        <v>0503166</v>
      </c>
      <c r="E1046" s="669" t="s">
        <v>1988</v>
      </c>
      <c r="F1046" s="636" t="s">
        <v>85</v>
      </c>
      <c r="G1046" s="636" t="s">
        <v>12</v>
      </c>
      <c r="H1046" s="635" t="s">
        <v>868</v>
      </c>
      <c r="I1046" s="634"/>
      <c r="J1046" s="647" t="s">
        <v>165</v>
      </c>
      <c r="K1046" s="647"/>
      <c r="L1046" s="646" t="s">
        <v>274</v>
      </c>
      <c r="M1046" s="645" t="s">
        <v>115</v>
      </c>
      <c r="N1046" s="651" t="str">
        <f>VLOOKUP(C1046,[6]K11!$B$3:$K$1202,10,0)</f>
        <v>Mở</v>
      </c>
      <c r="O1046" s="631" t="str">
        <f>VLOOKUP(J1046,'[7]Phan ca&amp; Ngay BDhoc'!$B$4:$G$94,6,0)</f>
        <v>20/8/2018</v>
      </c>
      <c r="P1046" s="643">
        <f>VLOOKUP(C1046,[6]K11!$B$3:$J$1202,9,0)</f>
        <v>73</v>
      </c>
      <c r="Q1046" s="566"/>
      <c r="R1046" s="558">
        <v>1041</v>
      </c>
      <c r="S1046" s="558" t="s">
        <v>2472</v>
      </c>
    </row>
    <row r="1047" spans="1:19" ht="26.25" customHeight="1" x14ac:dyDescent="0.2">
      <c r="A1047" s="639">
        <v>764</v>
      </c>
      <c r="B1047" s="631" t="str">
        <f t="shared" si="16"/>
        <v>11.50503130.04</v>
      </c>
      <c r="C1047" s="638" t="s">
        <v>1100</v>
      </c>
      <c r="D1047" s="631" t="str">
        <f>VLOOKUP(E1047,[5]QuyetdinhPCGD!$B$6:$C$1417,2,0)</f>
        <v>0503130</v>
      </c>
      <c r="E1047" s="669" t="s">
        <v>1102</v>
      </c>
      <c r="F1047" s="636" t="s">
        <v>100</v>
      </c>
      <c r="G1047" s="636" t="s">
        <v>8</v>
      </c>
      <c r="H1047" s="635" t="s">
        <v>868</v>
      </c>
      <c r="I1047" s="658"/>
      <c r="J1047" s="647" t="s">
        <v>168</v>
      </c>
      <c r="K1047" s="647"/>
      <c r="L1047" s="646" t="s">
        <v>274</v>
      </c>
      <c r="M1047" s="645" t="s">
        <v>89</v>
      </c>
      <c r="N1047" s="651" t="str">
        <f>VLOOKUP(C1047,[6]K11!$B$3:$K$1202,10,0)</f>
        <v>Mở</v>
      </c>
      <c r="O1047" s="631" t="str">
        <f>VLOOKUP(J1047,'[7]Phan ca&amp; Ngay BDhoc'!$B$4:$G$94,6,0)</f>
        <v>20/8/2018</v>
      </c>
      <c r="P1047" s="643">
        <f>VLOOKUP(C1047,[6]K11!$B$3:$J$1202,9,0)</f>
        <v>74</v>
      </c>
      <c r="Q1047" s="566"/>
      <c r="R1047" s="558">
        <v>1042</v>
      </c>
      <c r="S1047" s="558" t="s">
        <v>4627</v>
      </c>
    </row>
    <row r="1048" spans="1:19" ht="26.25" customHeight="1" x14ac:dyDescent="0.2">
      <c r="A1048" s="639">
        <v>765</v>
      </c>
      <c r="B1048" s="631" t="str">
        <f t="shared" si="16"/>
        <v>11.50503141.07</v>
      </c>
      <c r="C1048" s="638" t="s">
        <v>1276</v>
      </c>
      <c r="D1048" s="631" t="str">
        <f>VLOOKUP(E1048,[5]QuyetdinhPCGD!$B$6:$C$1417,2,0)</f>
        <v>0503141</v>
      </c>
      <c r="E1048" s="687" t="s">
        <v>1270</v>
      </c>
      <c r="F1048" s="636" t="s">
        <v>79</v>
      </c>
      <c r="G1048" s="636" t="s">
        <v>8</v>
      </c>
      <c r="H1048" s="635" t="s">
        <v>868</v>
      </c>
      <c r="I1048" s="658"/>
      <c r="J1048" s="647" t="s">
        <v>168</v>
      </c>
      <c r="K1048" s="647"/>
      <c r="L1048" s="646" t="s">
        <v>274</v>
      </c>
      <c r="M1048" s="645" t="s">
        <v>117</v>
      </c>
      <c r="N1048" s="651" t="str">
        <f>VLOOKUP(C1048,[6]K11!$B$3:$K$1202,10,0)</f>
        <v>Mở</v>
      </c>
      <c r="O1048" s="631" t="str">
        <f>VLOOKUP(J1048,'[7]Phan ca&amp; Ngay BDhoc'!$B$4:$G$94,6,0)</f>
        <v>20/8/2018</v>
      </c>
      <c r="P1048" s="643">
        <f>VLOOKUP(C1048,[6]K11!$B$3:$J$1202,9,0)</f>
        <v>51</v>
      </c>
      <c r="Q1048" s="566"/>
      <c r="R1048" s="558">
        <v>1043</v>
      </c>
      <c r="S1048" s="558" t="s">
        <v>4627</v>
      </c>
    </row>
    <row r="1049" spans="1:19" ht="26.25" customHeight="1" x14ac:dyDescent="0.2">
      <c r="A1049" s="639">
        <v>766</v>
      </c>
      <c r="B1049" s="631" t="str">
        <f t="shared" si="16"/>
        <v>11.50503141.07</v>
      </c>
      <c r="C1049" s="638" t="s">
        <v>1276</v>
      </c>
      <c r="D1049" s="631" t="str">
        <f>VLOOKUP(E1049,[5]QuyetdinhPCGD!$B$6:$C$1417,2,0)</f>
        <v>0503141</v>
      </c>
      <c r="E1049" s="669" t="s">
        <v>1270</v>
      </c>
      <c r="F1049" s="636" t="s">
        <v>81</v>
      </c>
      <c r="G1049" s="636" t="s">
        <v>11</v>
      </c>
      <c r="H1049" s="635" t="s">
        <v>868</v>
      </c>
      <c r="I1049" s="634"/>
      <c r="J1049" s="647" t="s">
        <v>168</v>
      </c>
      <c r="K1049" s="647"/>
      <c r="L1049" s="646" t="s">
        <v>274</v>
      </c>
      <c r="M1049" s="645" t="s">
        <v>117</v>
      </c>
      <c r="N1049" s="651" t="str">
        <f>VLOOKUP(C1049,[6]K11!$B$3:$K$1202,10,0)</f>
        <v>Mở</v>
      </c>
      <c r="O1049" s="631" t="str">
        <f>VLOOKUP(J1049,'[7]Phan ca&amp; Ngay BDhoc'!$B$4:$G$94,6,0)</f>
        <v>20/8/2018</v>
      </c>
      <c r="P1049" s="643">
        <f>VLOOKUP(C1049,[6]K11!$B$3:$J$1202,9,0)</f>
        <v>51</v>
      </c>
      <c r="Q1049" s="566"/>
      <c r="R1049" s="558">
        <v>1044</v>
      </c>
      <c r="S1049" s="558" t="s">
        <v>4627</v>
      </c>
    </row>
    <row r="1050" spans="1:19" ht="26.25" customHeight="1" x14ac:dyDescent="0.2">
      <c r="A1050" s="639">
        <v>767</v>
      </c>
      <c r="B1050" s="631" t="str">
        <f t="shared" si="16"/>
        <v>11.50503166.07</v>
      </c>
      <c r="C1050" s="638" t="s">
        <v>1994</v>
      </c>
      <c r="D1050" s="631" t="str">
        <f>VLOOKUP(E1050,[5]QuyetdinhPCGD!$B$6:$C$1417,2,0)</f>
        <v>0503166</v>
      </c>
      <c r="E1050" s="669" t="s">
        <v>1988</v>
      </c>
      <c r="F1050" s="636" t="s">
        <v>79</v>
      </c>
      <c r="G1050" s="636" t="s">
        <v>9</v>
      </c>
      <c r="H1050" s="635" t="s">
        <v>868</v>
      </c>
      <c r="I1050" s="634"/>
      <c r="J1050" s="647" t="s">
        <v>168</v>
      </c>
      <c r="K1050" s="647"/>
      <c r="L1050" s="646" t="s">
        <v>274</v>
      </c>
      <c r="M1050" s="645" t="s">
        <v>117</v>
      </c>
      <c r="N1050" s="644" t="str">
        <f>VLOOKUP(C1050,[6]K11!$B$3:$K$1202,10,0)</f>
        <v>Không mở</v>
      </c>
      <c r="O1050" s="631" t="str">
        <f>VLOOKUP(J1050,'[7]Phan ca&amp; Ngay BDhoc'!$B$4:$G$94,6,0)</f>
        <v>20/8/2018</v>
      </c>
      <c r="P1050" s="643">
        <f>VLOOKUP(C1050,[6]K11!$B$3:$J$1202,9,0)</f>
        <v>2</v>
      </c>
      <c r="Q1050" s="566"/>
      <c r="R1050" s="558">
        <v>1045</v>
      </c>
    </row>
    <row r="1051" spans="1:19" ht="26.25" customHeight="1" x14ac:dyDescent="0.2">
      <c r="A1051" s="639">
        <v>768</v>
      </c>
      <c r="B1051" s="631" t="str">
        <f t="shared" si="16"/>
        <v>11.50503166.07</v>
      </c>
      <c r="C1051" s="638" t="s">
        <v>1994</v>
      </c>
      <c r="D1051" s="631" t="str">
        <f>VLOOKUP(E1051,[5]QuyetdinhPCGD!$B$6:$C$1417,2,0)</f>
        <v>0503166</v>
      </c>
      <c r="E1051" s="669" t="s">
        <v>1988</v>
      </c>
      <c r="F1051" s="636" t="s">
        <v>81</v>
      </c>
      <c r="G1051" s="636" t="s">
        <v>12</v>
      </c>
      <c r="H1051" s="635" t="s">
        <v>868</v>
      </c>
      <c r="I1051" s="634"/>
      <c r="J1051" s="647" t="s">
        <v>168</v>
      </c>
      <c r="K1051" s="647"/>
      <c r="L1051" s="646" t="s">
        <v>274</v>
      </c>
      <c r="M1051" s="645" t="s">
        <v>117</v>
      </c>
      <c r="N1051" s="644" t="str">
        <f>VLOOKUP(C1051,[6]K11!$B$3:$K$1202,10,0)</f>
        <v>Không mở</v>
      </c>
      <c r="O1051" s="631" t="str">
        <f>VLOOKUP(J1051,'[7]Phan ca&amp; Ngay BDhoc'!$B$4:$G$94,6,0)</f>
        <v>20/8/2018</v>
      </c>
      <c r="P1051" s="643">
        <f>VLOOKUP(C1051,[6]K11!$B$3:$J$1202,9,0)</f>
        <v>2</v>
      </c>
      <c r="Q1051" s="566"/>
      <c r="R1051" s="558">
        <v>1046</v>
      </c>
    </row>
    <row r="1052" spans="1:19" ht="26.25" customHeight="1" x14ac:dyDescent="0.2">
      <c r="A1052" s="639">
        <v>769</v>
      </c>
      <c r="B1052" s="631" t="str">
        <f t="shared" si="16"/>
        <v>11.51303180.22</v>
      </c>
      <c r="C1052" s="638" t="s">
        <v>1882</v>
      </c>
      <c r="D1052" s="631" t="str">
        <f>VLOOKUP(E1052,[5]QuyetdinhPCGD!$B$6:$C$1417,2,0)</f>
        <v>1303180</v>
      </c>
      <c r="E1052" s="669" t="s">
        <v>1855</v>
      </c>
      <c r="F1052" s="636" t="s">
        <v>81</v>
      </c>
      <c r="G1052" s="636" t="s">
        <v>8</v>
      </c>
      <c r="H1052" s="635" t="s">
        <v>984</v>
      </c>
      <c r="I1052" s="658"/>
      <c r="J1052" s="647" t="s">
        <v>1883</v>
      </c>
      <c r="K1052" s="647"/>
      <c r="L1052" s="646" t="s">
        <v>274</v>
      </c>
      <c r="M1052" s="645" t="s">
        <v>370</v>
      </c>
      <c r="N1052" s="644" t="str">
        <f>VLOOKUP(C1052,[6]K11!$B$3:$K$1202,10,0)</f>
        <v>Không mở</v>
      </c>
      <c r="O1052" s="631" t="s">
        <v>2249</v>
      </c>
      <c r="P1052" s="643">
        <f>VLOOKUP(C1052,[6]K11!$B$3:$J$1202,9,0)</f>
        <v>0</v>
      </c>
      <c r="Q1052" s="566"/>
      <c r="R1052" s="558">
        <v>1047</v>
      </c>
    </row>
    <row r="1053" spans="1:19" ht="26.25" customHeight="1" x14ac:dyDescent="0.2">
      <c r="A1053" s="639">
        <v>770</v>
      </c>
      <c r="B1053" s="631" t="str">
        <f t="shared" si="16"/>
        <v>11.51303180.22</v>
      </c>
      <c r="C1053" s="638" t="s">
        <v>1882</v>
      </c>
      <c r="D1053" s="631" t="str">
        <f>VLOOKUP(E1053,[5]QuyetdinhPCGD!$B$6:$C$1417,2,0)</f>
        <v>1303180</v>
      </c>
      <c r="E1053" s="669" t="s">
        <v>1855</v>
      </c>
      <c r="F1053" s="636" t="s">
        <v>81</v>
      </c>
      <c r="G1053" s="636" t="s">
        <v>10</v>
      </c>
      <c r="H1053" s="635" t="s">
        <v>984</v>
      </c>
      <c r="I1053" s="634"/>
      <c r="J1053" s="647" t="s">
        <v>1883</v>
      </c>
      <c r="K1053" s="647"/>
      <c r="L1053" s="646" t="s">
        <v>274</v>
      </c>
      <c r="M1053" s="645" t="s">
        <v>370</v>
      </c>
      <c r="N1053" s="644" t="str">
        <f>VLOOKUP(C1053,[6]K11!$B$3:$K$1202,10,0)</f>
        <v>Không mở</v>
      </c>
      <c r="O1053" s="631" t="s">
        <v>2249</v>
      </c>
      <c r="P1053" s="643">
        <f>VLOOKUP(C1053,[6]K11!$B$3:$J$1202,9,0)</f>
        <v>0</v>
      </c>
      <c r="Q1053" s="566"/>
      <c r="R1053" s="558">
        <v>1048</v>
      </c>
    </row>
    <row r="1054" spans="1:19" ht="26.25" customHeight="1" x14ac:dyDescent="0.2">
      <c r="A1054" s="639">
        <v>771</v>
      </c>
      <c r="B1054" s="631" t="str">
        <f t="shared" si="16"/>
        <v>11.51303180.23</v>
      </c>
      <c r="C1054" s="638" t="s">
        <v>1884</v>
      </c>
      <c r="D1054" s="631" t="str">
        <f>VLOOKUP(E1054,[5]QuyetdinhPCGD!$B$6:$C$1417,2,0)</f>
        <v>1303180</v>
      </c>
      <c r="E1054" s="669" t="s">
        <v>1855</v>
      </c>
      <c r="F1054" s="636" t="s">
        <v>67</v>
      </c>
      <c r="G1054" s="636" t="s">
        <v>8</v>
      </c>
      <c r="H1054" s="635" t="s">
        <v>984</v>
      </c>
      <c r="I1054" s="658"/>
      <c r="J1054" s="647" t="s">
        <v>1883</v>
      </c>
      <c r="K1054" s="647"/>
      <c r="L1054" s="646" t="s">
        <v>274</v>
      </c>
      <c r="M1054" s="645" t="s">
        <v>373</v>
      </c>
      <c r="N1054" s="644" t="str">
        <f>VLOOKUP(C1054,[6]K11!$B$3:$K$1202,10,0)</f>
        <v>Không mở</v>
      </c>
      <c r="O1054" s="631" t="s">
        <v>2249</v>
      </c>
      <c r="P1054" s="643">
        <f>VLOOKUP(C1054,[6]K11!$B$3:$J$1202,9,0)</f>
        <v>0</v>
      </c>
      <c r="Q1054" s="566"/>
      <c r="R1054" s="558">
        <v>1049</v>
      </c>
    </row>
    <row r="1055" spans="1:19" ht="26.25" customHeight="1" x14ac:dyDescent="0.2">
      <c r="A1055" s="639">
        <v>772</v>
      </c>
      <c r="B1055" s="631" t="str">
        <f t="shared" si="16"/>
        <v>11.51303180.23</v>
      </c>
      <c r="C1055" s="638" t="s">
        <v>1884</v>
      </c>
      <c r="D1055" s="631" t="str">
        <f>VLOOKUP(E1055,[5]QuyetdinhPCGD!$B$6:$C$1417,2,0)</f>
        <v>1303180</v>
      </c>
      <c r="E1055" s="669" t="s">
        <v>1855</v>
      </c>
      <c r="F1055" s="636" t="s">
        <v>67</v>
      </c>
      <c r="G1055" s="636" t="s">
        <v>10</v>
      </c>
      <c r="H1055" s="635" t="s">
        <v>984</v>
      </c>
      <c r="I1055" s="634"/>
      <c r="J1055" s="647" t="s">
        <v>1883</v>
      </c>
      <c r="K1055" s="647"/>
      <c r="L1055" s="646" t="s">
        <v>274</v>
      </c>
      <c r="M1055" s="645" t="s">
        <v>373</v>
      </c>
      <c r="N1055" s="644" t="str">
        <f>VLOOKUP(C1055,[6]K11!$B$3:$K$1202,10,0)</f>
        <v>Không mở</v>
      </c>
      <c r="O1055" s="631" t="s">
        <v>2249</v>
      </c>
      <c r="P1055" s="643">
        <f>VLOOKUP(C1055,[6]K11!$B$3:$J$1202,9,0)</f>
        <v>0</v>
      </c>
      <c r="Q1055" s="566"/>
      <c r="R1055" s="558">
        <v>1050</v>
      </c>
    </row>
    <row r="1056" spans="1:19" ht="26.25" customHeight="1" x14ac:dyDescent="0.2">
      <c r="A1056" s="639">
        <v>773</v>
      </c>
      <c r="B1056" s="631" t="str">
        <f t="shared" si="16"/>
        <v>11.51303180.24</v>
      </c>
      <c r="C1056" s="638" t="s">
        <v>1885</v>
      </c>
      <c r="D1056" s="631" t="str">
        <f>VLOOKUP(E1056,[5]QuyetdinhPCGD!$B$6:$C$1417,2,0)</f>
        <v>1303180</v>
      </c>
      <c r="E1056" s="669" t="s">
        <v>1855</v>
      </c>
      <c r="F1056" s="636" t="s">
        <v>79</v>
      </c>
      <c r="G1056" s="636" t="s">
        <v>8</v>
      </c>
      <c r="H1056" s="635" t="s">
        <v>984</v>
      </c>
      <c r="I1056" s="658"/>
      <c r="J1056" s="647" t="s">
        <v>1883</v>
      </c>
      <c r="K1056" s="647"/>
      <c r="L1056" s="646" t="s">
        <v>274</v>
      </c>
      <c r="M1056" s="645" t="s">
        <v>381</v>
      </c>
      <c r="N1056" s="644" t="str">
        <f>VLOOKUP(C1056,[6]K11!$B$3:$K$1202,10,0)</f>
        <v>Không mở</v>
      </c>
      <c r="O1056" s="631" t="s">
        <v>2249</v>
      </c>
      <c r="P1056" s="643">
        <f>VLOOKUP(C1056,[6]K11!$B$3:$J$1202,9,0)</f>
        <v>0</v>
      </c>
      <c r="Q1056" s="566"/>
      <c r="R1056" s="558">
        <v>1051</v>
      </c>
    </row>
    <row r="1057" spans="1:19" ht="26.25" customHeight="1" x14ac:dyDescent="0.2">
      <c r="A1057" s="639">
        <v>774</v>
      </c>
      <c r="B1057" s="631" t="str">
        <f t="shared" si="16"/>
        <v>11.51303180.24</v>
      </c>
      <c r="C1057" s="638" t="s">
        <v>1885</v>
      </c>
      <c r="D1057" s="631" t="str">
        <f>VLOOKUP(E1057,[5]QuyetdinhPCGD!$B$6:$C$1417,2,0)</f>
        <v>1303180</v>
      </c>
      <c r="E1057" s="669" t="s">
        <v>1855</v>
      </c>
      <c r="F1057" s="636" t="s">
        <v>79</v>
      </c>
      <c r="G1057" s="636" t="s">
        <v>10</v>
      </c>
      <c r="H1057" s="635" t="s">
        <v>984</v>
      </c>
      <c r="I1057" s="634"/>
      <c r="J1057" s="647" t="s">
        <v>1883</v>
      </c>
      <c r="K1057" s="647"/>
      <c r="L1057" s="646" t="s">
        <v>274</v>
      </c>
      <c r="M1057" s="645" t="s">
        <v>381</v>
      </c>
      <c r="N1057" s="644" t="str">
        <f>VLOOKUP(C1057,[6]K11!$B$3:$K$1202,10,0)</f>
        <v>Không mở</v>
      </c>
      <c r="O1057" s="631" t="s">
        <v>2249</v>
      </c>
      <c r="P1057" s="643">
        <f>VLOOKUP(C1057,[6]K11!$B$3:$J$1202,9,0)</f>
        <v>0</v>
      </c>
      <c r="Q1057" s="566"/>
      <c r="R1057" s="558">
        <v>1052</v>
      </c>
    </row>
    <row r="1058" spans="1:19" ht="26.25" customHeight="1" x14ac:dyDescent="0.2">
      <c r="A1058" s="639">
        <v>775</v>
      </c>
      <c r="B1058" s="631" t="str">
        <f t="shared" si="16"/>
        <v>11.51303180.25</v>
      </c>
      <c r="C1058" s="638" t="s">
        <v>1886</v>
      </c>
      <c r="D1058" s="631" t="str">
        <f>VLOOKUP(E1058,[5]QuyetdinhPCGD!$B$6:$C$1417,2,0)</f>
        <v>1303180</v>
      </c>
      <c r="E1058" s="669" t="s">
        <v>1855</v>
      </c>
      <c r="F1058" s="636" t="s">
        <v>85</v>
      </c>
      <c r="G1058" s="636" t="s">
        <v>8</v>
      </c>
      <c r="H1058" s="635" t="s">
        <v>984</v>
      </c>
      <c r="I1058" s="658"/>
      <c r="J1058" s="647" t="s">
        <v>1883</v>
      </c>
      <c r="K1058" s="647"/>
      <c r="L1058" s="646" t="s">
        <v>274</v>
      </c>
      <c r="M1058" s="645" t="s">
        <v>433</v>
      </c>
      <c r="N1058" s="644" t="str">
        <f>VLOOKUP(C1058,[6]K11!$B$3:$K$1202,10,0)</f>
        <v>Không mở</v>
      </c>
      <c r="O1058" s="631" t="s">
        <v>2249</v>
      </c>
      <c r="P1058" s="643">
        <f>VLOOKUP(C1058,[6]K11!$B$3:$J$1202,9,0)</f>
        <v>1</v>
      </c>
      <c r="Q1058" s="566"/>
      <c r="R1058" s="558">
        <v>1053</v>
      </c>
    </row>
    <row r="1059" spans="1:19" ht="26.25" customHeight="1" x14ac:dyDescent="0.2">
      <c r="A1059" s="639">
        <v>776</v>
      </c>
      <c r="B1059" s="631" t="str">
        <f t="shared" si="16"/>
        <v>11.51303180.25</v>
      </c>
      <c r="C1059" s="638" t="s">
        <v>1886</v>
      </c>
      <c r="D1059" s="631" t="str">
        <f>VLOOKUP(E1059,[5]QuyetdinhPCGD!$B$6:$C$1417,2,0)</f>
        <v>1303180</v>
      </c>
      <c r="E1059" s="669" t="s">
        <v>1855</v>
      </c>
      <c r="F1059" s="636" t="s">
        <v>85</v>
      </c>
      <c r="G1059" s="636" t="s">
        <v>10</v>
      </c>
      <c r="H1059" s="635" t="s">
        <v>984</v>
      </c>
      <c r="I1059" s="634"/>
      <c r="J1059" s="647" t="s">
        <v>1883</v>
      </c>
      <c r="K1059" s="647"/>
      <c r="L1059" s="646" t="s">
        <v>274</v>
      </c>
      <c r="M1059" s="645" t="s">
        <v>433</v>
      </c>
      <c r="N1059" s="644" t="str">
        <f>VLOOKUP(C1059,[6]K11!$B$3:$K$1202,10,0)</f>
        <v>Không mở</v>
      </c>
      <c r="O1059" s="631" t="s">
        <v>2249</v>
      </c>
      <c r="P1059" s="643">
        <f>VLOOKUP(C1059,[6]K11!$B$3:$J$1202,9,0)</f>
        <v>1</v>
      </c>
      <c r="Q1059" s="566"/>
      <c r="R1059" s="558">
        <v>1054</v>
      </c>
    </row>
    <row r="1060" spans="1:19" ht="26.25" customHeight="1" x14ac:dyDescent="0.2">
      <c r="A1060" s="639">
        <v>777</v>
      </c>
      <c r="B1060" s="631" t="str">
        <f t="shared" si="16"/>
        <v>11.51303180.26</v>
      </c>
      <c r="C1060" s="638" t="s">
        <v>1887</v>
      </c>
      <c r="D1060" s="631" t="str">
        <f>VLOOKUP(E1060,[5]QuyetdinhPCGD!$B$6:$C$1417,2,0)</f>
        <v>1303180</v>
      </c>
      <c r="E1060" s="669" t="s">
        <v>1855</v>
      </c>
      <c r="F1060" s="636" t="s">
        <v>72</v>
      </c>
      <c r="G1060" s="636" t="s">
        <v>8</v>
      </c>
      <c r="H1060" s="635" t="s">
        <v>984</v>
      </c>
      <c r="I1060" s="658"/>
      <c r="J1060" s="647" t="s">
        <v>1883</v>
      </c>
      <c r="K1060" s="647"/>
      <c r="L1060" s="646" t="s">
        <v>274</v>
      </c>
      <c r="M1060" s="645" t="s">
        <v>434</v>
      </c>
      <c r="N1060" s="644" t="str">
        <f>VLOOKUP(C1060,[6]K11!$B$3:$K$1202,10,0)</f>
        <v>Không mở</v>
      </c>
      <c r="O1060" s="631" t="s">
        <v>2249</v>
      </c>
      <c r="P1060" s="643">
        <f>VLOOKUP(C1060,[6]K11!$B$3:$J$1202,9,0)</f>
        <v>2</v>
      </c>
      <c r="Q1060" s="566"/>
      <c r="R1060" s="558">
        <v>1055</v>
      </c>
    </row>
    <row r="1061" spans="1:19" ht="26.25" customHeight="1" x14ac:dyDescent="0.2">
      <c r="A1061" s="639">
        <v>778</v>
      </c>
      <c r="B1061" s="631" t="str">
        <f t="shared" si="16"/>
        <v>11.51303180.26</v>
      </c>
      <c r="C1061" s="638" t="s">
        <v>1887</v>
      </c>
      <c r="D1061" s="631" t="str">
        <f>VLOOKUP(E1061,[5]QuyetdinhPCGD!$B$6:$C$1417,2,0)</f>
        <v>1303180</v>
      </c>
      <c r="E1061" s="669" t="s">
        <v>1855</v>
      </c>
      <c r="F1061" s="636" t="s">
        <v>72</v>
      </c>
      <c r="G1061" s="636" t="s">
        <v>10</v>
      </c>
      <c r="H1061" s="635" t="s">
        <v>984</v>
      </c>
      <c r="I1061" s="634"/>
      <c r="J1061" s="647" t="s">
        <v>1883</v>
      </c>
      <c r="K1061" s="647"/>
      <c r="L1061" s="646" t="s">
        <v>274</v>
      </c>
      <c r="M1061" s="645" t="s">
        <v>434</v>
      </c>
      <c r="N1061" s="644" t="str">
        <f>VLOOKUP(C1061,[6]K11!$B$3:$K$1202,10,0)</f>
        <v>Không mở</v>
      </c>
      <c r="O1061" s="631" t="s">
        <v>2249</v>
      </c>
      <c r="P1061" s="643">
        <f>VLOOKUP(C1061,[6]K11!$B$3:$J$1202,9,0)</f>
        <v>2</v>
      </c>
      <c r="Q1061" s="566"/>
      <c r="R1061" s="558">
        <v>1056</v>
      </c>
    </row>
    <row r="1062" spans="1:19" ht="26.25" customHeight="1" x14ac:dyDescent="0.2">
      <c r="A1062" s="639">
        <v>779</v>
      </c>
      <c r="B1062" s="631" t="str">
        <f t="shared" si="16"/>
        <v>11.51303180.27</v>
      </c>
      <c r="C1062" s="638" t="s">
        <v>1888</v>
      </c>
      <c r="D1062" s="631" t="str">
        <f>VLOOKUP(E1062,[5]QuyetdinhPCGD!$B$6:$C$1417,2,0)</f>
        <v>1303180</v>
      </c>
      <c r="E1062" s="669" t="s">
        <v>1855</v>
      </c>
      <c r="F1062" s="636" t="s">
        <v>145</v>
      </c>
      <c r="G1062" s="636" t="s">
        <v>8</v>
      </c>
      <c r="H1062" s="635" t="s">
        <v>984</v>
      </c>
      <c r="I1062" s="658"/>
      <c r="J1062" s="647" t="s">
        <v>1883</v>
      </c>
      <c r="K1062" s="647"/>
      <c r="L1062" s="646" t="s">
        <v>274</v>
      </c>
      <c r="M1062" s="645" t="s">
        <v>498</v>
      </c>
      <c r="N1062" s="644" t="str">
        <f>VLOOKUP(C1062,[6]K11!$B$3:$K$1202,10,0)</f>
        <v>Không mở</v>
      </c>
      <c r="O1062" s="631" t="s">
        <v>2249</v>
      </c>
      <c r="P1062" s="643">
        <f>VLOOKUP(C1062,[6]K11!$B$3:$J$1202,9,0)</f>
        <v>2</v>
      </c>
      <c r="Q1062" s="566"/>
      <c r="R1062" s="558">
        <v>1057</v>
      </c>
    </row>
    <row r="1063" spans="1:19" ht="26.25" customHeight="1" x14ac:dyDescent="0.2">
      <c r="A1063" s="639">
        <v>780</v>
      </c>
      <c r="B1063" s="631" t="str">
        <f t="shared" si="16"/>
        <v>11.51303180.27</v>
      </c>
      <c r="C1063" s="638" t="s">
        <v>1888</v>
      </c>
      <c r="D1063" s="631" t="str">
        <f>VLOOKUP(E1063,[5]QuyetdinhPCGD!$B$6:$C$1417,2,0)</f>
        <v>1303180</v>
      </c>
      <c r="E1063" s="669" t="s">
        <v>1855</v>
      </c>
      <c r="F1063" s="636" t="s">
        <v>145</v>
      </c>
      <c r="G1063" s="636" t="s">
        <v>10</v>
      </c>
      <c r="H1063" s="635" t="s">
        <v>984</v>
      </c>
      <c r="I1063" s="634"/>
      <c r="J1063" s="647" t="s">
        <v>1883</v>
      </c>
      <c r="K1063" s="647"/>
      <c r="L1063" s="646" t="s">
        <v>274</v>
      </c>
      <c r="M1063" s="645" t="s">
        <v>498</v>
      </c>
      <c r="N1063" s="644" t="str">
        <f>VLOOKUP(C1063,[6]K11!$B$3:$K$1202,10,0)</f>
        <v>Không mở</v>
      </c>
      <c r="O1063" s="631" t="s">
        <v>2249</v>
      </c>
      <c r="P1063" s="643">
        <f>VLOOKUP(C1063,[6]K11!$B$3:$J$1202,9,0)</f>
        <v>2</v>
      </c>
      <c r="Q1063" s="566"/>
      <c r="R1063" s="558">
        <v>1058</v>
      </c>
    </row>
    <row r="1064" spans="1:19" ht="26.25" customHeight="1" x14ac:dyDescent="0.2">
      <c r="A1064" s="639">
        <v>781</v>
      </c>
      <c r="B1064" s="631" t="str">
        <f t="shared" si="16"/>
        <v>11.51003102.10</v>
      </c>
      <c r="C1064" s="638" t="s">
        <v>987</v>
      </c>
      <c r="D1064" s="631" t="str">
        <f>VLOOKUP(E1064,[5]QuyetdinhPCGD!$B$6:$C$1417,2,0)</f>
        <v>1003102</v>
      </c>
      <c r="E1064" s="669" t="s">
        <v>455</v>
      </c>
      <c r="F1064" s="636" t="s">
        <v>60</v>
      </c>
      <c r="G1064" s="636" t="s">
        <v>13</v>
      </c>
      <c r="H1064" s="635" t="s">
        <v>911</v>
      </c>
      <c r="I1064" s="634"/>
      <c r="J1064" s="647" t="s">
        <v>174</v>
      </c>
      <c r="K1064" s="647"/>
      <c r="L1064" s="646" t="s">
        <v>274</v>
      </c>
      <c r="M1064" s="645" t="s">
        <v>180</v>
      </c>
      <c r="N1064" s="644" t="str">
        <f>VLOOKUP(C1064,[6]K11!$B$3:$K$1202,10,0)</f>
        <v>Không mở</v>
      </c>
      <c r="O1064" s="631" t="str">
        <f>VLOOKUP(J1064,'[7]Phan ca&amp; Ngay BDhoc'!$B$4:$G$94,6,0)</f>
        <v>20/8/2018</v>
      </c>
      <c r="P1064" s="643">
        <f>VLOOKUP(C1064,[6]K11!$B$3:$J$1202,9,0)</f>
        <v>0</v>
      </c>
      <c r="Q1064" s="566"/>
      <c r="R1064" s="558">
        <v>1059</v>
      </c>
    </row>
    <row r="1065" spans="1:19" ht="26.25" customHeight="1" x14ac:dyDescent="0.2">
      <c r="A1065" s="639">
        <v>782</v>
      </c>
      <c r="B1065" s="631" t="str">
        <f t="shared" si="16"/>
        <v>11.51203104.01</v>
      </c>
      <c r="C1065" s="638" t="s">
        <v>1132</v>
      </c>
      <c r="D1065" s="631" t="str">
        <f>VLOOKUP(E1065,[5]QuyetdinhPCGD!$B$6:$C$1417,2,0)</f>
        <v>1203104</v>
      </c>
      <c r="E1065" s="669" t="s">
        <v>1133</v>
      </c>
      <c r="F1065" s="636" t="s">
        <v>91</v>
      </c>
      <c r="G1065" s="636" t="s">
        <v>13</v>
      </c>
      <c r="H1065" s="635" t="s">
        <v>911</v>
      </c>
      <c r="I1065" s="634"/>
      <c r="J1065" s="647" t="s">
        <v>174</v>
      </c>
      <c r="K1065" s="647"/>
      <c r="L1065" s="646" t="s">
        <v>274</v>
      </c>
      <c r="M1065" s="645" t="s">
        <v>62</v>
      </c>
      <c r="N1065" s="644" t="str">
        <f>VLOOKUP(C1065,[6]K11!$B$3:$K$1202,10,0)</f>
        <v>Không mở</v>
      </c>
      <c r="O1065" s="631" t="str">
        <f>VLOOKUP(J1065,'[7]Phan ca&amp; Ngay BDhoc'!$B$4:$G$94,6,0)</f>
        <v>20/8/2018</v>
      </c>
      <c r="P1065" s="643">
        <f>VLOOKUP(C1065,[6]K11!$B$3:$J$1202,9,0)</f>
        <v>5</v>
      </c>
      <c r="Q1065" s="566"/>
      <c r="R1065" s="558">
        <v>1060</v>
      </c>
    </row>
    <row r="1066" spans="1:19" ht="26.25" customHeight="1" x14ac:dyDescent="0.2">
      <c r="A1066" s="639">
        <v>783</v>
      </c>
      <c r="B1066" s="631" t="str">
        <f t="shared" si="16"/>
        <v>11.51603123.10</v>
      </c>
      <c r="C1066" s="638" t="s">
        <v>1192</v>
      </c>
      <c r="D1066" s="631" t="str">
        <f>VLOOKUP(E1066,[5]QuyetdinhPCGD!$B$6:$C$1417,2,0)</f>
        <v>1603123</v>
      </c>
      <c r="E1066" s="669" t="s">
        <v>1183</v>
      </c>
      <c r="F1066" s="636" t="s">
        <v>91</v>
      </c>
      <c r="G1066" s="636" t="s">
        <v>11</v>
      </c>
      <c r="H1066" s="635" t="s">
        <v>911</v>
      </c>
      <c r="I1066" s="634"/>
      <c r="J1066" s="647" t="s">
        <v>174</v>
      </c>
      <c r="K1066" s="647"/>
      <c r="L1066" s="646" t="s">
        <v>274</v>
      </c>
      <c r="M1066" s="645" t="s">
        <v>180</v>
      </c>
      <c r="N1066" s="644" t="str">
        <f>VLOOKUP(C1066,[6]K11!$B$3:$K$1202,10,0)</f>
        <v>Không mở</v>
      </c>
      <c r="O1066" s="631" t="str">
        <f>VLOOKUP(J1066,'[7]Phan ca&amp; Ngay BDhoc'!$B$4:$G$94,6,0)</f>
        <v>20/8/2018</v>
      </c>
      <c r="P1066" s="643">
        <f>VLOOKUP(C1066,[6]K11!$B$3:$J$1202,9,0)</f>
        <v>2</v>
      </c>
      <c r="Q1066" s="566"/>
      <c r="R1066" s="558">
        <v>1061</v>
      </c>
    </row>
    <row r="1067" spans="1:19" ht="26.25" customHeight="1" x14ac:dyDescent="0.2">
      <c r="A1067" s="639">
        <v>784</v>
      </c>
      <c r="B1067" s="631" t="str">
        <f t="shared" si="16"/>
        <v>11.51603144.10</v>
      </c>
      <c r="C1067" s="638" t="s">
        <v>1395</v>
      </c>
      <c r="D1067" s="631" t="str">
        <f>VLOOKUP(E1067,[5]QuyetdinhPCGD!$B$6:$C$1417,2,0)</f>
        <v>1603144</v>
      </c>
      <c r="E1067" s="669" t="s">
        <v>1386</v>
      </c>
      <c r="F1067" s="636" t="s">
        <v>91</v>
      </c>
      <c r="G1067" s="636" t="s">
        <v>9</v>
      </c>
      <c r="H1067" s="635" t="s">
        <v>911</v>
      </c>
      <c r="I1067" s="634"/>
      <c r="J1067" s="647" t="s">
        <v>174</v>
      </c>
      <c r="K1067" s="647"/>
      <c r="L1067" s="646" t="s">
        <v>274</v>
      </c>
      <c r="M1067" s="645" t="s">
        <v>180</v>
      </c>
      <c r="N1067" s="644" t="str">
        <f>VLOOKUP(C1067,[6]K11!$B$3:$K$1202,10,0)</f>
        <v>Không mở</v>
      </c>
      <c r="O1067" s="631" t="str">
        <f>VLOOKUP(J1067,'[7]Phan ca&amp; Ngay BDhoc'!$B$4:$G$94,6,0)</f>
        <v>20/8/2018</v>
      </c>
      <c r="P1067" s="643">
        <f>VLOOKUP(C1067,[6]K11!$B$3:$J$1202,9,0)</f>
        <v>8</v>
      </c>
      <c r="Q1067" s="566"/>
      <c r="R1067" s="558">
        <v>1062</v>
      </c>
    </row>
    <row r="1068" spans="1:19" ht="26.25" customHeight="1" x14ac:dyDescent="0.2">
      <c r="A1068" s="639">
        <v>785</v>
      </c>
      <c r="B1068" s="631" t="str">
        <f t="shared" si="16"/>
        <v>11.51603155.10</v>
      </c>
      <c r="C1068" s="638" t="s">
        <v>1440</v>
      </c>
      <c r="D1068" s="631" t="str">
        <f>VLOOKUP(E1068,[5]QuyetdinhPCGD!$B$6:$C$1417,2,0)</f>
        <v>1603155</v>
      </c>
      <c r="E1068" s="648" t="s">
        <v>1431</v>
      </c>
      <c r="F1068" s="636" t="s">
        <v>60</v>
      </c>
      <c r="G1068" s="636" t="s">
        <v>11</v>
      </c>
      <c r="H1068" s="635" t="s">
        <v>87</v>
      </c>
      <c r="I1068" s="634"/>
      <c r="J1068" s="647" t="s">
        <v>174</v>
      </c>
      <c r="K1068" s="647"/>
      <c r="L1068" s="646" t="s">
        <v>1441</v>
      </c>
      <c r="M1068" s="645" t="s">
        <v>180</v>
      </c>
      <c r="N1068" s="644" t="str">
        <f>VLOOKUP(C1068,[6]K11!$B$3:$K$1202,10,0)</f>
        <v>Không mở</v>
      </c>
      <c r="O1068" s="631" t="str">
        <f>VLOOKUP(J1068,'[7]Phan ca&amp; Ngay BDhoc'!$B$4:$G$94,6,0)</f>
        <v>20/8/2018</v>
      </c>
      <c r="P1068" s="643">
        <f>VLOOKUP(C1068,[6]K11!$B$3:$J$1202,9,0)</f>
        <v>4</v>
      </c>
      <c r="Q1068" s="566"/>
      <c r="R1068" s="558">
        <v>1063</v>
      </c>
    </row>
    <row r="1069" spans="1:19" ht="26.25" customHeight="1" x14ac:dyDescent="0.2">
      <c r="A1069" s="639">
        <v>786</v>
      </c>
      <c r="B1069" s="631" t="str">
        <f t="shared" si="16"/>
        <v>11.51603151.10</v>
      </c>
      <c r="C1069" s="638" t="s">
        <v>1981</v>
      </c>
      <c r="D1069" s="631" t="str">
        <f>VLOOKUP(E1069,[5]QuyetdinhPCGD!$B$6:$C$1417,2,0)</f>
        <v>1603151</v>
      </c>
      <c r="E1069" s="670" t="s">
        <v>1972</v>
      </c>
      <c r="F1069" s="636" t="s">
        <v>60</v>
      </c>
      <c r="G1069" s="636" t="s">
        <v>11</v>
      </c>
      <c r="H1069" s="635" t="s">
        <v>911</v>
      </c>
      <c r="I1069" s="634"/>
      <c r="J1069" s="647" t="s">
        <v>174</v>
      </c>
      <c r="K1069" s="647"/>
      <c r="L1069" s="646" t="s">
        <v>1441</v>
      </c>
      <c r="M1069" s="645" t="s">
        <v>180</v>
      </c>
      <c r="N1069" s="644" t="str">
        <f>VLOOKUP(C1069,[6]K11!$B$3:$K$1202,10,0)</f>
        <v>Không mở</v>
      </c>
      <c r="O1069" s="631" t="str">
        <f>VLOOKUP(J1069,'[7]Phan ca&amp; Ngay BDhoc'!$B$4:$G$94,6,0)</f>
        <v>20/8/2018</v>
      </c>
      <c r="P1069" s="643">
        <f>VLOOKUP(C1069,[6]K11!$B$3:$J$1202,9,0)</f>
        <v>0</v>
      </c>
      <c r="Q1069" s="566"/>
      <c r="R1069" s="558">
        <v>1064</v>
      </c>
    </row>
    <row r="1070" spans="1:19" ht="26.25" customHeight="1" x14ac:dyDescent="0.2">
      <c r="A1070" s="639">
        <v>787</v>
      </c>
      <c r="B1070" s="631" t="str">
        <f t="shared" si="16"/>
        <v>11.51603185.01</v>
      </c>
      <c r="C1070" s="638" t="s">
        <v>2060</v>
      </c>
      <c r="D1070" s="631" t="str">
        <f>VLOOKUP(E1070,[5]QuyetdinhPCGD!$B$6:$C$1417,2,0)</f>
        <v>1603185</v>
      </c>
      <c r="E1070" s="648" t="s">
        <v>2061</v>
      </c>
      <c r="F1070" s="636" t="s">
        <v>60</v>
      </c>
      <c r="G1070" s="636" t="s">
        <v>11</v>
      </c>
      <c r="H1070" s="635" t="s">
        <v>87</v>
      </c>
      <c r="I1070" s="634"/>
      <c r="J1070" s="647" t="s">
        <v>174</v>
      </c>
      <c r="K1070" s="647"/>
      <c r="L1070" s="646" t="s">
        <v>1441</v>
      </c>
      <c r="M1070" s="645" t="s">
        <v>62</v>
      </c>
      <c r="N1070" s="644" t="str">
        <f>VLOOKUP(C1070,[6]K11!$B$3:$K$1202,10,0)</f>
        <v>Không mở</v>
      </c>
      <c r="O1070" s="631" t="str">
        <f>VLOOKUP(J1070,'[7]Phan ca&amp; Ngay BDhoc'!$B$4:$G$94,6,0)</f>
        <v>20/8/2018</v>
      </c>
      <c r="P1070" s="643">
        <f>VLOOKUP(C1070,[6]K11!$B$3:$J$1202,9,0)</f>
        <v>2</v>
      </c>
      <c r="Q1070" s="566"/>
      <c r="R1070" s="558">
        <v>1065</v>
      </c>
    </row>
    <row r="1071" spans="1:19" ht="26.25" customHeight="1" x14ac:dyDescent="0.2">
      <c r="A1071" s="639">
        <v>788</v>
      </c>
      <c r="B1071" s="631" t="str">
        <f t="shared" si="16"/>
        <v>11.51003102.11</v>
      </c>
      <c r="C1071" s="638" t="s">
        <v>988</v>
      </c>
      <c r="D1071" s="631" t="str">
        <f>VLOOKUP(E1071,[5]QuyetdinhPCGD!$B$6:$C$1417,2,0)</f>
        <v>1003102</v>
      </c>
      <c r="E1071" s="669" t="s">
        <v>455</v>
      </c>
      <c r="F1071" s="636" t="s">
        <v>68</v>
      </c>
      <c r="G1071" s="636" t="s">
        <v>13</v>
      </c>
      <c r="H1071" s="635" t="s">
        <v>911</v>
      </c>
      <c r="I1071" s="634"/>
      <c r="J1071" s="647" t="s">
        <v>179</v>
      </c>
      <c r="K1071" s="647"/>
      <c r="L1071" s="646" t="s">
        <v>274</v>
      </c>
      <c r="M1071" s="645" t="s">
        <v>321</v>
      </c>
      <c r="N1071" s="644" t="str">
        <f>VLOOKUP(C1071,[6]K11!$B$3:$K$1202,10,0)</f>
        <v>Không mở</v>
      </c>
      <c r="O1071" s="631" t="str">
        <f>VLOOKUP(J1071,'[7]Phan ca&amp; Ngay BDhoc'!$B$4:$G$94,6,0)</f>
        <v>20/8/2018</v>
      </c>
      <c r="P1071" s="643">
        <f>VLOOKUP(C1071,[6]K11!$B$3:$J$1202,9,0)</f>
        <v>18</v>
      </c>
      <c r="Q1071" s="566"/>
      <c r="R1071" s="558">
        <v>1066</v>
      </c>
    </row>
    <row r="1072" spans="1:19" ht="26.25" customHeight="1" x14ac:dyDescent="0.2">
      <c r="A1072" s="639">
        <v>789</v>
      </c>
      <c r="B1072" s="631" t="str">
        <f t="shared" si="16"/>
        <v>11.51203104.02</v>
      </c>
      <c r="C1072" s="638" t="s">
        <v>1134</v>
      </c>
      <c r="D1072" s="631" t="str">
        <f>VLOOKUP(E1072,[5]QuyetdinhPCGD!$B$6:$C$1417,2,0)</f>
        <v>1203104</v>
      </c>
      <c r="E1072" s="669" t="s">
        <v>1133</v>
      </c>
      <c r="F1072" s="636" t="s">
        <v>94</v>
      </c>
      <c r="G1072" s="636" t="s">
        <v>13</v>
      </c>
      <c r="H1072" s="635" t="s">
        <v>911</v>
      </c>
      <c r="I1072" s="634"/>
      <c r="J1072" s="647" t="s">
        <v>179</v>
      </c>
      <c r="K1072" s="647"/>
      <c r="L1072" s="646" t="s">
        <v>274</v>
      </c>
      <c r="M1072" s="645" t="s">
        <v>70</v>
      </c>
      <c r="N1072" s="651" t="str">
        <f>VLOOKUP(C1072,[6]K11!$B$3:$K$1202,10,0)</f>
        <v>Mở</v>
      </c>
      <c r="O1072" s="631" t="str">
        <f>VLOOKUP(J1072,'[7]Phan ca&amp; Ngay BDhoc'!$B$4:$G$94,6,0)</f>
        <v>20/8/2018</v>
      </c>
      <c r="P1072" s="643">
        <f>VLOOKUP(C1072,[6]K11!$B$3:$J$1202,9,0)</f>
        <v>75</v>
      </c>
      <c r="Q1072" s="566"/>
      <c r="R1072" s="558">
        <v>1067</v>
      </c>
      <c r="S1072" s="558" t="s">
        <v>2472</v>
      </c>
    </row>
    <row r="1073" spans="1:19" ht="26.25" customHeight="1" x14ac:dyDescent="0.2">
      <c r="A1073" s="639">
        <v>790</v>
      </c>
      <c r="B1073" s="631" t="str">
        <f t="shared" si="16"/>
        <v>11.51603123.11</v>
      </c>
      <c r="C1073" s="638" t="s">
        <v>1193</v>
      </c>
      <c r="D1073" s="631" t="str">
        <f>VLOOKUP(E1073,[5]QuyetdinhPCGD!$B$6:$C$1417,2,0)</f>
        <v>1603123</v>
      </c>
      <c r="E1073" s="669" t="s">
        <v>1183</v>
      </c>
      <c r="F1073" s="636" t="s">
        <v>94</v>
      </c>
      <c r="G1073" s="636" t="s">
        <v>11</v>
      </c>
      <c r="H1073" s="635" t="s">
        <v>911</v>
      </c>
      <c r="I1073" s="634"/>
      <c r="J1073" s="647" t="s">
        <v>179</v>
      </c>
      <c r="K1073" s="647"/>
      <c r="L1073" s="646" t="s">
        <v>274</v>
      </c>
      <c r="M1073" s="645" t="s">
        <v>321</v>
      </c>
      <c r="N1073" s="651" t="str">
        <f>VLOOKUP(C1073,[6]K11!$B$3:$K$1202,10,0)</f>
        <v>Mở</v>
      </c>
      <c r="O1073" s="631" t="str">
        <f>VLOOKUP(J1073,'[7]Phan ca&amp; Ngay BDhoc'!$B$4:$G$94,6,0)</f>
        <v>20/8/2018</v>
      </c>
      <c r="P1073" s="643">
        <f>VLOOKUP(C1073,[6]K11!$B$3:$J$1202,9,0)</f>
        <v>75</v>
      </c>
      <c r="Q1073" s="566"/>
      <c r="R1073" s="558">
        <v>1068</v>
      </c>
      <c r="S1073" s="558" t="s">
        <v>2472</v>
      </c>
    </row>
    <row r="1074" spans="1:19" ht="26.25" customHeight="1" x14ac:dyDescent="0.2">
      <c r="A1074" s="639">
        <v>791</v>
      </c>
      <c r="B1074" s="631" t="str">
        <f t="shared" si="16"/>
        <v>11.51603144.11</v>
      </c>
      <c r="C1074" s="638" t="s">
        <v>1396</v>
      </c>
      <c r="D1074" s="631" t="str">
        <f>VLOOKUP(E1074,[5]QuyetdinhPCGD!$B$6:$C$1417,2,0)</f>
        <v>1603144</v>
      </c>
      <c r="E1074" s="669" t="s">
        <v>1386</v>
      </c>
      <c r="F1074" s="636" t="s">
        <v>94</v>
      </c>
      <c r="G1074" s="636" t="s">
        <v>9</v>
      </c>
      <c r="H1074" s="635" t="s">
        <v>911</v>
      </c>
      <c r="I1074" s="634"/>
      <c r="J1074" s="647" t="s">
        <v>179</v>
      </c>
      <c r="K1074" s="647"/>
      <c r="L1074" s="646" t="s">
        <v>274</v>
      </c>
      <c r="M1074" s="645" t="s">
        <v>321</v>
      </c>
      <c r="N1074" s="651" t="str">
        <f>VLOOKUP(C1074,[6]K11!$B$3:$K$1202,10,0)</f>
        <v>Mở</v>
      </c>
      <c r="O1074" s="631" t="str">
        <f>VLOOKUP(J1074,'[7]Phan ca&amp; Ngay BDhoc'!$B$4:$G$94,6,0)</f>
        <v>20/8/2018</v>
      </c>
      <c r="P1074" s="643">
        <f>VLOOKUP(C1074,[6]K11!$B$3:$J$1202,9,0)</f>
        <v>61</v>
      </c>
      <c r="Q1074" s="566"/>
      <c r="R1074" s="558">
        <v>1069</v>
      </c>
      <c r="S1074" s="558" t="s">
        <v>2472</v>
      </c>
    </row>
    <row r="1075" spans="1:19" ht="26.25" customHeight="1" x14ac:dyDescent="0.2">
      <c r="A1075" s="639">
        <v>792</v>
      </c>
      <c r="B1075" s="631" t="str">
        <f t="shared" si="16"/>
        <v>11.51603155.11</v>
      </c>
      <c r="C1075" s="638" t="s">
        <v>1442</v>
      </c>
      <c r="D1075" s="631" t="str">
        <f>VLOOKUP(E1075,[5]QuyetdinhPCGD!$B$6:$C$1417,2,0)</f>
        <v>1603155</v>
      </c>
      <c r="E1075" s="648" t="s">
        <v>1431</v>
      </c>
      <c r="F1075" s="636" t="s">
        <v>68</v>
      </c>
      <c r="G1075" s="636" t="s">
        <v>11</v>
      </c>
      <c r="H1075" s="656" t="s">
        <v>911</v>
      </c>
      <c r="I1075" s="634"/>
      <c r="J1075" s="647" t="s">
        <v>179</v>
      </c>
      <c r="K1075" s="647"/>
      <c r="L1075" s="646" t="s">
        <v>1441</v>
      </c>
      <c r="M1075" s="645" t="s">
        <v>321</v>
      </c>
      <c r="N1075" s="651" t="str">
        <f>VLOOKUP(C1075,[6]K11!$B$3:$K$1202,10,0)</f>
        <v>Mở</v>
      </c>
      <c r="O1075" s="631" t="str">
        <f>VLOOKUP(J1075,'[7]Phan ca&amp; Ngay BDhoc'!$B$4:$G$94,6,0)</f>
        <v>20/8/2018</v>
      </c>
      <c r="P1075" s="643">
        <f>VLOOKUP(C1075,[6]K11!$B$3:$J$1202,9,0)</f>
        <v>59</v>
      </c>
      <c r="Q1075" s="654" t="s">
        <v>2143</v>
      </c>
      <c r="R1075" s="558">
        <v>1070</v>
      </c>
      <c r="S1075" s="558" t="s">
        <v>2472</v>
      </c>
    </row>
    <row r="1076" spans="1:19" ht="26.25" customHeight="1" x14ac:dyDescent="0.2">
      <c r="A1076" s="639">
        <v>793</v>
      </c>
      <c r="B1076" s="631" t="str">
        <f t="shared" si="16"/>
        <v>11.51603151.11</v>
      </c>
      <c r="C1076" s="638" t="s">
        <v>1982</v>
      </c>
      <c r="D1076" s="631" t="str">
        <f>VLOOKUP(E1076,[5]QuyetdinhPCGD!$B$6:$C$1417,2,0)</f>
        <v>1603151</v>
      </c>
      <c r="E1076" s="670" t="s">
        <v>1972</v>
      </c>
      <c r="F1076" s="636" t="s">
        <v>68</v>
      </c>
      <c r="G1076" s="636" t="s">
        <v>11</v>
      </c>
      <c r="H1076" s="635" t="s">
        <v>911</v>
      </c>
      <c r="I1076" s="634"/>
      <c r="J1076" s="647" t="s">
        <v>179</v>
      </c>
      <c r="K1076" s="647"/>
      <c r="L1076" s="646" t="s">
        <v>1441</v>
      </c>
      <c r="M1076" s="645" t="s">
        <v>321</v>
      </c>
      <c r="N1076" s="644" t="str">
        <f>VLOOKUP(C1076,[6]K11!$B$3:$K$1202,10,0)</f>
        <v>Không mở</v>
      </c>
      <c r="O1076" s="631" t="str">
        <f>VLOOKUP(J1076,'[7]Phan ca&amp; Ngay BDhoc'!$B$4:$G$94,6,0)</f>
        <v>20/8/2018</v>
      </c>
      <c r="P1076" s="643">
        <f>VLOOKUP(C1076,[6]K11!$B$3:$J$1202,9,0)</f>
        <v>1</v>
      </c>
      <c r="Q1076" s="566"/>
      <c r="R1076" s="558">
        <v>1071</v>
      </c>
    </row>
    <row r="1077" spans="1:19" ht="26.25" customHeight="1" x14ac:dyDescent="0.2">
      <c r="A1077" s="639">
        <v>794</v>
      </c>
      <c r="B1077" s="631" t="str">
        <f t="shared" si="16"/>
        <v>11.51603185.02</v>
      </c>
      <c r="C1077" s="638" t="s">
        <v>2062</v>
      </c>
      <c r="D1077" s="631" t="str">
        <f>VLOOKUP(E1077,[5]QuyetdinhPCGD!$B$6:$C$1417,2,0)</f>
        <v>1603185</v>
      </c>
      <c r="E1077" s="648" t="s">
        <v>2061</v>
      </c>
      <c r="F1077" s="636" t="s">
        <v>68</v>
      </c>
      <c r="G1077" s="636" t="s">
        <v>11</v>
      </c>
      <c r="H1077" s="635" t="s">
        <v>886</v>
      </c>
      <c r="I1077" s="634"/>
      <c r="J1077" s="647" t="s">
        <v>179</v>
      </c>
      <c r="K1077" s="647"/>
      <c r="L1077" s="646" t="s">
        <v>1441</v>
      </c>
      <c r="M1077" s="645" t="s">
        <v>70</v>
      </c>
      <c r="N1077" s="651" t="str">
        <f>VLOOKUP(C1077,[6]K11!$B$3:$K$1202,10,0)</f>
        <v>Mở</v>
      </c>
      <c r="O1077" s="631" t="str">
        <f>VLOOKUP(J1077,'[7]Phan ca&amp; Ngay BDhoc'!$B$4:$G$94,6,0)</f>
        <v>20/8/2018</v>
      </c>
      <c r="P1077" s="643">
        <f>VLOOKUP(C1077,[6]K11!$B$3:$J$1202,9,0)</f>
        <v>58</v>
      </c>
      <c r="Q1077" s="650" t="s">
        <v>4663</v>
      </c>
      <c r="R1077" s="558">
        <v>1072</v>
      </c>
      <c r="S1077" s="558" t="s">
        <v>2472</v>
      </c>
    </row>
    <row r="1078" spans="1:19" ht="26.25" customHeight="1" x14ac:dyDescent="0.2">
      <c r="A1078" s="639">
        <v>795</v>
      </c>
      <c r="B1078" s="631" t="str">
        <f t="shared" si="16"/>
        <v>11.50803174.01</v>
      </c>
      <c r="C1078" s="638" t="s">
        <v>1207</v>
      </c>
      <c r="D1078" s="631" t="str">
        <f>VLOOKUP(E1078,[5]QuyetdinhPCGD!$B$6:$C$1417,2,0)</f>
        <v>0803174</v>
      </c>
      <c r="E1078" s="659" t="s">
        <v>1208</v>
      </c>
      <c r="F1078" s="636" t="s">
        <v>138</v>
      </c>
      <c r="G1078" s="636" t="s">
        <v>11</v>
      </c>
      <c r="H1078" s="635" t="s">
        <v>621</v>
      </c>
      <c r="I1078" s="634"/>
      <c r="J1078" s="647" t="s">
        <v>1209</v>
      </c>
      <c r="K1078" s="647"/>
      <c r="L1078" s="646" t="s">
        <v>274</v>
      </c>
      <c r="M1078" s="645" t="s">
        <v>62</v>
      </c>
      <c r="N1078" s="651" t="str">
        <f>VLOOKUP(C1078,[6]K11!$B$3:$K$1202,10,0)</f>
        <v>Mở</v>
      </c>
      <c r="O1078" s="631" t="s">
        <v>2249</v>
      </c>
      <c r="P1078" s="643">
        <f>VLOOKUP(C1078,[6]K11!$B$3:$J$1202,9,0)</f>
        <v>25</v>
      </c>
      <c r="Q1078" s="566"/>
      <c r="R1078" s="558">
        <v>1073</v>
      </c>
      <c r="S1078" s="558" t="s">
        <v>2472</v>
      </c>
    </row>
    <row r="1079" spans="1:19" ht="26.25" customHeight="1" x14ac:dyDescent="0.2">
      <c r="A1079" s="639">
        <v>796</v>
      </c>
      <c r="B1079" s="631" t="str">
        <f t="shared" si="16"/>
        <v>11.50803174.02</v>
      </c>
      <c r="C1079" s="638" t="s">
        <v>1210</v>
      </c>
      <c r="D1079" s="631" t="str">
        <f>VLOOKUP(E1079,[5]QuyetdinhPCGD!$B$6:$C$1417,2,0)</f>
        <v>0803174</v>
      </c>
      <c r="E1079" s="659" t="s">
        <v>1208</v>
      </c>
      <c r="F1079" s="662" t="s">
        <v>311</v>
      </c>
      <c r="G1079" s="636" t="s">
        <v>12</v>
      </c>
      <c r="H1079" s="635" t="s">
        <v>621</v>
      </c>
      <c r="I1079" s="634"/>
      <c r="J1079" s="647" t="s">
        <v>1209</v>
      </c>
      <c r="K1079" s="647"/>
      <c r="L1079" s="646" t="s">
        <v>274</v>
      </c>
      <c r="M1079" s="645" t="s">
        <v>70</v>
      </c>
      <c r="N1079" s="644" t="str">
        <f>VLOOKUP(C1079,[6]K11!$B$3:$K$1202,10,0)</f>
        <v>Không mở</v>
      </c>
      <c r="O1079" s="631" t="s">
        <v>2249</v>
      </c>
      <c r="P1079" s="643">
        <f>VLOOKUP(C1079,[6]K11!$B$3:$J$1202,9,0)</f>
        <v>1</v>
      </c>
      <c r="Q1079" s="566"/>
      <c r="R1079" s="558">
        <v>1074</v>
      </c>
    </row>
    <row r="1080" spans="1:19" ht="26.25" customHeight="1" x14ac:dyDescent="0.2">
      <c r="A1080" s="639">
        <v>797</v>
      </c>
      <c r="B1080" s="631" t="str">
        <f t="shared" si="16"/>
        <v>11.50803174.03</v>
      </c>
      <c r="C1080" s="638" t="s">
        <v>1211</v>
      </c>
      <c r="D1080" s="631" t="str">
        <f>VLOOKUP(E1080,[5]QuyetdinhPCGD!$B$6:$C$1417,2,0)</f>
        <v>0803174</v>
      </c>
      <c r="E1080" s="659" t="s">
        <v>1208</v>
      </c>
      <c r="F1080" s="636" t="s">
        <v>138</v>
      </c>
      <c r="G1080" s="636" t="s">
        <v>13</v>
      </c>
      <c r="H1080" s="635" t="s">
        <v>621</v>
      </c>
      <c r="I1080" s="634"/>
      <c r="J1080" s="647" t="s">
        <v>1209</v>
      </c>
      <c r="K1080" s="647"/>
      <c r="L1080" s="646" t="s">
        <v>274</v>
      </c>
      <c r="M1080" s="645" t="s">
        <v>75</v>
      </c>
      <c r="N1080" s="651" t="str">
        <f>VLOOKUP(C1080,[6]K11!$B$3:$K$1202,10,0)</f>
        <v>Mở</v>
      </c>
      <c r="O1080" s="631" t="s">
        <v>2249</v>
      </c>
      <c r="P1080" s="643">
        <f>VLOOKUP(C1080,[6]K11!$B$3:$J$1202,9,0)</f>
        <v>25</v>
      </c>
      <c r="Q1080" s="566"/>
      <c r="R1080" s="558">
        <v>1075</v>
      </c>
      <c r="S1080" s="558" t="s">
        <v>2472</v>
      </c>
    </row>
    <row r="1081" spans="1:19" ht="26.25" customHeight="1" x14ac:dyDescent="0.2">
      <c r="A1081" s="639">
        <v>798</v>
      </c>
      <c r="B1081" s="631" t="str">
        <f t="shared" si="16"/>
        <v>11.50803174.04</v>
      </c>
      <c r="C1081" s="638" t="s">
        <v>1212</v>
      </c>
      <c r="D1081" s="631" t="str">
        <f>VLOOKUP(E1081,[5]QuyetdinhPCGD!$B$6:$C$1417,2,0)</f>
        <v>0803174</v>
      </c>
      <c r="E1081" s="659" t="s">
        <v>1208</v>
      </c>
      <c r="F1081" s="662" t="s">
        <v>311</v>
      </c>
      <c r="G1081" s="636" t="s">
        <v>10</v>
      </c>
      <c r="H1081" s="635" t="s">
        <v>621</v>
      </c>
      <c r="I1081" s="634"/>
      <c r="J1081" s="647" t="s">
        <v>1209</v>
      </c>
      <c r="K1081" s="647"/>
      <c r="L1081" s="646" t="s">
        <v>274</v>
      </c>
      <c r="M1081" s="645" t="s">
        <v>89</v>
      </c>
      <c r="N1081" s="644" t="str">
        <f>VLOOKUP(C1081,[6]K11!$B$3:$K$1202,10,0)</f>
        <v>Không mở</v>
      </c>
      <c r="O1081" s="631" t="s">
        <v>2249</v>
      </c>
      <c r="P1081" s="643">
        <f>VLOOKUP(C1081,[6]K11!$B$3:$J$1202,9,0)</f>
        <v>6</v>
      </c>
      <c r="Q1081" s="566"/>
      <c r="R1081" s="558">
        <v>1076</v>
      </c>
    </row>
    <row r="1082" spans="1:19" ht="26.25" customHeight="1" x14ac:dyDescent="0.2">
      <c r="A1082" s="639">
        <v>799</v>
      </c>
      <c r="B1082" s="631" t="str">
        <f t="shared" si="16"/>
        <v>11.50803174.05</v>
      </c>
      <c r="C1082" s="638" t="s">
        <v>1213</v>
      </c>
      <c r="D1082" s="631" t="str">
        <f>VLOOKUP(E1082,[5]QuyetdinhPCGD!$B$6:$C$1417,2,0)</f>
        <v>0803174</v>
      </c>
      <c r="E1082" s="659" t="s">
        <v>1208</v>
      </c>
      <c r="F1082" s="636" t="s">
        <v>142</v>
      </c>
      <c r="G1082" s="636" t="s">
        <v>11</v>
      </c>
      <c r="H1082" s="635" t="s">
        <v>621</v>
      </c>
      <c r="I1082" s="634"/>
      <c r="J1082" s="647" t="s">
        <v>1209</v>
      </c>
      <c r="K1082" s="647"/>
      <c r="L1082" s="646" t="s">
        <v>274</v>
      </c>
      <c r="M1082" s="645" t="s">
        <v>112</v>
      </c>
      <c r="N1082" s="651" t="str">
        <f>VLOOKUP(C1082,[6]K11!$B$3:$K$1202,10,0)</f>
        <v>Mở</v>
      </c>
      <c r="O1082" s="631" t="s">
        <v>2249</v>
      </c>
      <c r="P1082" s="643">
        <f>VLOOKUP(C1082,[6]K11!$B$3:$J$1202,9,0)</f>
        <v>25</v>
      </c>
      <c r="Q1082" s="566"/>
      <c r="R1082" s="558">
        <v>1077</v>
      </c>
      <c r="S1082" s="558" t="s">
        <v>4627</v>
      </c>
    </row>
    <row r="1083" spans="1:19" ht="26.25" customHeight="1" x14ac:dyDescent="0.2">
      <c r="A1083" s="639">
        <v>800</v>
      </c>
      <c r="B1083" s="631" t="str">
        <f t="shared" si="16"/>
        <v>11.50803174.06</v>
      </c>
      <c r="C1083" s="638" t="s">
        <v>1214</v>
      </c>
      <c r="D1083" s="631" t="str">
        <f>VLOOKUP(E1083,[5]QuyetdinhPCGD!$B$6:$C$1417,2,0)</f>
        <v>0803174</v>
      </c>
      <c r="E1083" s="659" t="s">
        <v>1208</v>
      </c>
      <c r="F1083" s="636" t="s">
        <v>142</v>
      </c>
      <c r="G1083" s="636" t="s">
        <v>13</v>
      </c>
      <c r="H1083" s="635" t="s">
        <v>621</v>
      </c>
      <c r="I1083" s="634"/>
      <c r="J1083" s="647" t="s">
        <v>1209</v>
      </c>
      <c r="K1083" s="647"/>
      <c r="L1083" s="646" t="s">
        <v>274</v>
      </c>
      <c r="M1083" s="645" t="s">
        <v>115</v>
      </c>
      <c r="N1083" s="644" t="str">
        <f>VLOOKUP(C1083,[6]K11!$B$3:$K$1202,10,0)</f>
        <v>Không mở</v>
      </c>
      <c r="O1083" s="631" t="s">
        <v>2249</v>
      </c>
      <c r="P1083" s="643">
        <f>VLOOKUP(C1083,[6]K11!$B$3:$J$1202,9,0)</f>
        <v>6</v>
      </c>
      <c r="Q1083" s="566"/>
      <c r="R1083" s="558">
        <v>1078</v>
      </c>
    </row>
    <row r="1084" spans="1:19" ht="26.25" customHeight="1" x14ac:dyDescent="0.2">
      <c r="A1084" s="639">
        <v>801</v>
      </c>
      <c r="B1084" s="631" t="str">
        <f t="shared" si="16"/>
        <v>11.51303168.43</v>
      </c>
      <c r="C1084" s="638" t="s">
        <v>1812</v>
      </c>
      <c r="D1084" s="631" t="str">
        <f>VLOOKUP(E1084,[5]QuyetdinhPCGD!$B$6:$C$1417,2,0)</f>
        <v>1303168</v>
      </c>
      <c r="E1084" s="659" t="s">
        <v>1762</v>
      </c>
      <c r="F1084" s="636" t="s">
        <v>81</v>
      </c>
      <c r="G1084" s="636" t="s">
        <v>11</v>
      </c>
      <c r="H1084" s="635" t="s">
        <v>1105</v>
      </c>
      <c r="I1084" s="634"/>
      <c r="J1084" s="647" t="s">
        <v>1813</v>
      </c>
      <c r="K1084" s="647"/>
      <c r="L1084" s="646" t="s">
        <v>274</v>
      </c>
      <c r="M1084" s="645" t="s">
        <v>1718</v>
      </c>
      <c r="N1084" s="644" t="str">
        <f>VLOOKUP(C1084,[6]K11!$B$3:$K$1202,10,0)</f>
        <v>Không mở</v>
      </c>
      <c r="O1084" s="631" t="s">
        <v>2249</v>
      </c>
      <c r="P1084" s="643">
        <f>VLOOKUP(C1084,[6]K11!$B$3:$J$1202,9,0)</f>
        <v>0</v>
      </c>
      <c r="Q1084" s="566"/>
      <c r="R1084" s="558">
        <v>1079</v>
      </c>
    </row>
    <row r="1085" spans="1:19" ht="26.25" customHeight="1" x14ac:dyDescent="0.2">
      <c r="A1085" s="639">
        <v>802</v>
      </c>
      <c r="B1085" s="631" t="str">
        <f t="shared" si="16"/>
        <v>11.51303168.43</v>
      </c>
      <c r="C1085" s="638" t="s">
        <v>1812</v>
      </c>
      <c r="D1085" s="631" t="str">
        <f>VLOOKUP(E1085,[5]QuyetdinhPCGD!$B$6:$C$1417,2,0)</f>
        <v>1303168</v>
      </c>
      <c r="E1085" s="659" t="s">
        <v>1762</v>
      </c>
      <c r="F1085" s="636" t="s">
        <v>81</v>
      </c>
      <c r="G1085" s="636" t="s">
        <v>13</v>
      </c>
      <c r="H1085" s="635" t="s">
        <v>1105</v>
      </c>
      <c r="I1085" s="634"/>
      <c r="J1085" s="647" t="s">
        <v>1813</v>
      </c>
      <c r="K1085" s="647"/>
      <c r="L1085" s="646" t="s">
        <v>274</v>
      </c>
      <c r="M1085" s="645" t="s">
        <v>1718</v>
      </c>
      <c r="N1085" s="644" t="str">
        <f>VLOOKUP(C1085,[6]K11!$B$3:$K$1202,10,0)</f>
        <v>Không mở</v>
      </c>
      <c r="O1085" s="631" t="s">
        <v>2249</v>
      </c>
      <c r="P1085" s="643">
        <f>VLOOKUP(C1085,[6]K11!$B$3:$J$1202,9,0)</f>
        <v>0</v>
      </c>
      <c r="Q1085" s="566"/>
      <c r="R1085" s="558">
        <v>1080</v>
      </c>
    </row>
    <row r="1086" spans="1:19" ht="26.25" customHeight="1" x14ac:dyDescent="0.2">
      <c r="A1086" s="639">
        <v>803</v>
      </c>
      <c r="B1086" s="631" t="str">
        <f t="shared" si="16"/>
        <v>11.51303168.44</v>
      </c>
      <c r="C1086" s="638" t="s">
        <v>1814</v>
      </c>
      <c r="D1086" s="631" t="str">
        <f>VLOOKUP(E1086,[5]QuyetdinhPCGD!$B$6:$C$1417,2,0)</f>
        <v>1303168</v>
      </c>
      <c r="E1086" s="659" t="s">
        <v>1762</v>
      </c>
      <c r="F1086" s="636" t="s">
        <v>67</v>
      </c>
      <c r="G1086" s="636" t="s">
        <v>11</v>
      </c>
      <c r="H1086" s="635" t="s">
        <v>1105</v>
      </c>
      <c r="I1086" s="634"/>
      <c r="J1086" s="647" t="s">
        <v>1813</v>
      </c>
      <c r="K1086" s="647"/>
      <c r="L1086" s="646" t="s">
        <v>274</v>
      </c>
      <c r="M1086" s="645" t="s">
        <v>1721</v>
      </c>
      <c r="N1086" s="644" t="str">
        <f>VLOOKUP(C1086,[6]K11!$B$3:$K$1202,10,0)</f>
        <v>Không mở</v>
      </c>
      <c r="O1086" s="631" t="s">
        <v>2249</v>
      </c>
      <c r="P1086" s="643">
        <f>VLOOKUP(C1086,[6]K11!$B$3:$J$1202,9,0)</f>
        <v>0</v>
      </c>
      <c r="Q1086" s="566"/>
      <c r="R1086" s="558">
        <v>1081</v>
      </c>
    </row>
    <row r="1087" spans="1:19" ht="26.25" customHeight="1" x14ac:dyDescent="0.2">
      <c r="A1087" s="639">
        <v>804</v>
      </c>
      <c r="B1087" s="631" t="str">
        <f t="shared" si="16"/>
        <v>11.51303168.44</v>
      </c>
      <c r="C1087" s="638" t="s">
        <v>1814</v>
      </c>
      <c r="D1087" s="631" t="str">
        <f>VLOOKUP(E1087,[5]QuyetdinhPCGD!$B$6:$C$1417,2,0)</f>
        <v>1303168</v>
      </c>
      <c r="E1087" s="659" t="s">
        <v>1762</v>
      </c>
      <c r="F1087" s="636" t="s">
        <v>67</v>
      </c>
      <c r="G1087" s="636" t="s">
        <v>13</v>
      </c>
      <c r="H1087" s="635" t="s">
        <v>1105</v>
      </c>
      <c r="I1087" s="634"/>
      <c r="J1087" s="647" t="s">
        <v>1813</v>
      </c>
      <c r="K1087" s="647"/>
      <c r="L1087" s="646" t="s">
        <v>274</v>
      </c>
      <c r="M1087" s="645" t="s">
        <v>1721</v>
      </c>
      <c r="N1087" s="644" t="str">
        <f>VLOOKUP(C1087,[6]K11!$B$3:$K$1202,10,0)</f>
        <v>Không mở</v>
      </c>
      <c r="O1087" s="631" t="s">
        <v>2249</v>
      </c>
      <c r="P1087" s="643">
        <f>VLOOKUP(C1087,[6]K11!$B$3:$J$1202,9,0)</f>
        <v>0</v>
      </c>
      <c r="Q1087" s="566"/>
      <c r="R1087" s="558">
        <v>1082</v>
      </c>
    </row>
    <row r="1088" spans="1:19" ht="26.25" customHeight="1" x14ac:dyDescent="0.2">
      <c r="A1088" s="639">
        <v>805</v>
      </c>
      <c r="B1088" s="631" t="str">
        <f t="shared" si="16"/>
        <v>11.51303168.45</v>
      </c>
      <c r="C1088" s="638" t="s">
        <v>1815</v>
      </c>
      <c r="D1088" s="631" t="str">
        <f>VLOOKUP(E1088,[5]QuyetdinhPCGD!$B$6:$C$1417,2,0)</f>
        <v>1303168</v>
      </c>
      <c r="E1088" s="659" t="s">
        <v>1762</v>
      </c>
      <c r="F1088" s="636" t="s">
        <v>79</v>
      </c>
      <c r="G1088" s="636" t="s">
        <v>11</v>
      </c>
      <c r="H1088" s="635" t="s">
        <v>1105</v>
      </c>
      <c r="I1088" s="634"/>
      <c r="J1088" s="647" t="s">
        <v>1813</v>
      </c>
      <c r="K1088" s="647"/>
      <c r="L1088" s="646" t="s">
        <v>274</v>
      </c>
      <c r="M1088" s="645" t="s">
        <v>1723</v>
      </c>
      <c r="N1088" s="644" t="str">
        <f>VLOOKUP(C1088,[6]K11!$B$3:$K$1202,10,0)</f>
        <v>Không mở</v>
      </c>
      <c r="O1088" s="631" t="s">
        <v>2249</v>
      </c>
      <c r="P1088" s="643">
        <f>VLOOKUP(C1088,[6]K11!$B$3:$J$1202,9,0)</f>
        <v>0</v>
      </c>
      <c r="Q1088" s="566"/>
      <c r="R1088" s="558">
        <v>1083</v>
      </c>
    </row>
    <row r="1089" spans="1:20" ht="26.25" customHeight="1" x14ac:dyDescent="0.2">
      <c r="A1089" s="639">
        <v>806</v>
      </c>
      <c r="B1089" s="631" t="str">
        <f t="shared" si="16"/>
        <v>11.51303168.45</v>
      </c>
      <c r="C1089" s="638" t="s">
        <v>1815</v>
      </c>
      <c r="D1089" s="631" t="str">
        <f>VLOOKUP(E1089,[5]QuyetdinhPCGD!$B$6:$C$1417,2,0)</f>
        <v>1303168</v>
      </c>
      <c r="E1089" s="659" t="s">
        <v>1762</v>
      </c>
      <c r="F1089" s="636" t="s">
        <v>79</v>
      </c>
      <c r="G1089" s="636" t="s">
        <v>13</v>
      </c>
      <c r="H1089" s="635" t="s">
        <v>1105</v>
      </c>
      <c r="I1089" s="634"/>
      <c r="J1089" s="647" t="s">
        <v>1813</v>
      </c>
      <c r="K1089" s="647"/>
      <c r="L1089" s="646" t="s">
        <v>274</v>
      </c>
      <c r="M1089" s="645" t="s">
        <v>1723</v>
      </c>
      <c r="N1089" s="644" t="str">
        <f>VLOOKUP(C1089,[6]K11!$B$3:$K$1202,10,0)</f>
        <v>Không mở</v>
      </c>
      <c r="O1089" s="631" t="s">
        <v>2249</v>
      </c>
      <c r="P1089" s="643">
        <f>VLOOKUP(C1089,[6]K11!$B$3:$J$1202,9,0)</f>
        <v>0</v>
      </c>
      <c r="Q1089" s="566"/>
      <c r="R1089" s="558">
        <v>1084</v>
      </c>
    </row>
    <row r="1090" spans="1:20" ht="26.25" customHeight="1" x14ac:dyDescent="0.2">
      <c r="A1090" s="639">
        <v>807</v>
      </c>
      <c r="B1090" s="631" t="str">
        <f t="shared" si="16"/>
        <v>11.51303168.46</v>
      </c>
      <c r="C1090" s="638" t="s">
        <v>1816</v>
      </c>
      <c r="D1090" s="631" t="str">
        <f>VLOOKUP(E1090,[5]QuyetdinhPCGD!$B$6:$C$1417,2,0)</f>
        <v>1303168</v>
      </c>
      <c r="E1090" s="659" t="s">
        <v>1762</v>
      </c>
      <c r="F1090" s="636" t="s">
        <v>85</v>
      </c>
      <c r="G1090" s="636" t="s">
        <v>11</v>
      </c>
      <c r="H1090" s="635" t="s">
        <v>1105</v>
      </c>
      <c r="I1090" s="634"/>
      <c r="J1090" s="647" t="s">
        <v>1813</v>
      </c>
      <c r="K1090" s="647"/>
      <c r="L1090" s="646" t="s">
        <v>274</v>
      </c>
      <c r="M1090" s="645" t="s">
        <v>1725</v>
      </c>
      <c r="N1090" s="644" t="str">
        <f>VLOOKUP(C1090,[6]K11!$B$3:$K$1202,10,0)</f>
        <v>Không mở</v>
      </c>
      <c r="O1090" s="631" t="s">
        <v>2249</v>
      </c>
      <c r="P1090" s="643">
        <f>VLOOKUP(C1090,[6]K11!$B$3:$J$1202,9,0)</f>
        <v>0</v>
      </c>
      <c r="Q1090" s="566"/>
      <c r="R1090" s="558">
        <v>1085</v>
      </c>
    </row>
    <row r="1091" spans="1:20" ht="26.25" customHeight="1" x14ac:dyDescent="0.2">
      <c r="A1091" s="639">
        <v>808</v>
      </c>
      <c r="B1091" s="631" t="str">
        <f t="shared" si="16"/>
        <v>11.51303168.46</v>
      </c>
      <c r="C1091" s="638" t="s">
        <v>1816</v>
      </c>
      <c r="D1091" s="631" t="str">
        <f>VLOOKUP(E1091,[5]QuyetdinhPCGD!$B$6:$C$1417,2,0)</f>
        <v>1303168</v>
      </c>
      <c r="E1091" s="659" t="s">
        <v>1762</v>
      </c>
      <c r="F1091" s="636" t="s">
        <v>85</v>
      </c>
      <c r="G1091" s="636" t="s">
        <v>13</v>
      </c>
      <c r="H1091" s="635" t="s">
        <v>1105</v>
      </c>
      <c r="I1091" s="634"/>
      <c r="J1091" s="647" t="s">
        <v>1813</v>
      </c>
      <c r="K1091" s="647"/>
      <c r="L1091" s="646" t="s">
        <v>274</v>
      </c>
      <c r="M1091" s="645" t="s">
        <v>1725</v>
      </c>
      <c r="N1091" s="644" t="str">
        <f>VLOOKUP(C1091,[6]K11!$B$3:$K$1202,10,0)</f>
        <v>Không mở</v>
      </c>
      <c r="O1091" s="631" t="s">
        <v>2249</v>
      </c>
      <c r="P1091" s="643">
        <f>VLOOKUP(C1091,[6]K11!$B$3:$J$1202,9,0)</f>
        <v>0</v>
      </c>
      <c r="Q1091" s="566"/>
      <c r="R1091" s="558">
        <v>1086</v>
      </c>
    </row>
    <row r="1092" spans="1:20" ht="26.25" customHeight="1" x14ac:dyDescent="0.2">
      <c r="A1092" s="639">
        <v>809</v>
      </c>
      <c r="B1092" s="631" t="str">
        <f t="shared" si="16"/>
        <v>11.51303168.47</v>
      </c>
      <c r="C1092" s="638" t="s">
        <v>1817</v>
      </c>
      <c r="D1092" s="631" t="str">
        <f>VLOOKUP(E1092,[5]QuyetdinhPCGD!$B$6:$C$1417,2,0)</f>
        <v>1303168</v>
      </c>
      <c r="E1092" s="659" t="s">
        <v>1762</v>
      </c>
      <c r="F1092" s="636" t="s">
        <v>72</v>
      </c>
      <c r="G1092" s="636" t="s">
        <v>11</v>
      </c>
      <c r="H1092" s="635" t="s">
        <v>1105</v>
      </c>
      <c r="I1092" s="634"/>
      <c r="J1092" s="647" t="s">
        <v>1813</v>
      </c>
      <c r="K1092" s="647"/>
      <c r="L1092" s="646" t="s">
        <v>274</v>
      </c>
      <c r="M1092" s="645" t="s">
        <v>1727</v>
      </c>
      <c r="N1092" s="644" t="str">
        <f>VLOOKUP(C1092,[6]K11!$B$3:$K$1202,10,0)</f>
        <v>Không mở</v>
      </c>
      <c r="O1092" s="631" t="s">
        <v>2249</v>
      </c>
      <c r="P1092" s="643">
        <f>VLOOKUP(C1092,[6]K11!$B$3:$J$1202,9,0)</f>
        <v>0</v>
      </c>
      <c r="Q1092" s="566"/>
      <c r="R1092" s="558">
        <v>1087</v>
      </c>
    </row>
    <row r="1093" spans="1:20" ht="26.25" customHeight="1" x14ac:dyDescent="0.2">
      <c r="A1093" s="639">
        <v>810</v>
      </c>
      <c r="B1093" s="631" t="str">
        <f t="shared" si="16"/>
        <v>11.51303168.47</v>
      </c>
      <c r="C1093" s="638" t="s">
        <v>1817</v>
      </c>
      <c r="D1093" s="631" t="str">
        <f>VLOOKUP(E1093,[5]QuyetdinhPCGD!$B$6:$C$1417,2,0)</f>
        <v>1303168</v>
      </c>
      <c r="E1093" s="659" t="s">
        <v>1762</v>
      </c>
      <c r="F1093" s="636" t="s">
        <v>72</v>
      </c>
      <c r="G1093" s="636" t="s">
        <v>13</v>
      </c>
      <c r="H1093" s="635" t="s">
        <v>1105</v>
      </c>
      <c r="I1093" s="634"/>
      <c r="J1093" s="647" t="s">
        <v>1813</v>
      </c>
      <c r="K1093" s="647"/>
      <c r="L1093" s="646" t="s">
        <v>274</v>
      </c>
      <c r="M1093" s="645" t="s">
        <v>1727</v>
      </c>
      <c r="N1093" s="644" t="str">
        <f>VLOOKUP(C1093,[6]K11!$B$3:$K$1202,10,0)</f>
        <v>Không mở</v>
      </c>
      <c r="O1093" s="631" t="s">
        <v>2249</v>
      </c>
      <c r="P1093" s="643">
        <f>VLOOKUP(C1093,[6]K11!$B$3:$J$1202,9,0)</f>
        <v>0</v>
      </c>
      <c r="Q1093" s="566"/>
      <c r="R1093" s="558">
        <v>1088</v>
      </c>
    </row>
    <row r="1094" spans="1:20" ht="26.25" customHeight="1" x14ac:dyDescent="0.2">
      <c r="A1094" s="639">
        <v>811</v>
      </c>
      <c r="B1094" s="631" t="str">
        <f t="shared" si="16"/>
        <v>11.51303168.48</v>
      </c>
      <c r="C1094" s="638" t="s">
        <v>1818</v>
      </c>
      <c r="D1094" s="631" t="str">
        <f>VLOOKUP(E1094,[5]QuyetdinhPCGD!$B$6:$C$1417,2,0)</f>
        <v>1303168</v>
      </c>
      <c r="E1094" s="659" t="s">
        <v>1762</v>
      </c>
      <c r="F1094" s="636" t="s">
        <v>145</v>
      </c>
      <c r="G1094" s="636" t="s">
        <v>11</v>
      </c>
      <c r="H1094" s="635" t="s">
        <v>1105</v>
      </c>
      <c r="I1094" s="634"/>
      <c r="J1094" s="647" t="s">
        <v>1813</v>
      </c>
      <c r="K1094" s="647"/>
      <c r="L1094" s="646" t="s">
        <v>274</v>
      </c>
      <c r="M1094" s="645" t="s">
        <v>1729</v>
      </c>
      <c r="N1094" s="644" t="str">
        <f>VLOOKUP(C1094,[6]K11!$B$3:$K$1202,10,0)</f>
        <v>Không mở</v>
      </c>
      <c r="O1094" s="631" t="s">
        <v>2249</v>
      </c>
      <c r="P1094" s="643">
        <f>VLOOKUP(C1094,[6]K11!$B$3:$J$1202,9,0)</f>
        <v>0</v>
      </c>
      <c r="Q1094" s="566"/>
      <c r="R1094" s="558">
        <v>1089</v>
      </c>
    </row>
    <row r="1095" spans="1:20" ht="26.25" customHeight="1" x14ac:dyDescent="0.2">
      <c r="A1095" s="639">
        <v>812</v>
      </c>
      <c r="B1095" s="631" t="str">
        <f t="shared" si="16"/>
        <v>11.51303168.48</v>
      </c>
      <c r="C1095" s="638" t="s">
        <v>1818</v>
      </c>
      <c r="D1095" s="631" t="str">
        <f>VLOOKUP(E1095,[5]QuyetdinhPCGD!$B$6:$C$1417,2,0)</f>
        <v>1303168</v>
      </c>
      <c r="E1095" s="659" t="s">
        <v>1762</v>
      </c>
      <c r="F1095" s="636" t="s">
        <v>145</v>
      </c>
      <c r="G1095" s="636" t="s">
        <v>13</v>
      </c>
      <c r="H1095" s="635" t="s">
        <v>1105</v>
      </c>
      <c r="I1095" s="634"/>
      <c r="J1095" s="647" t="s">
        <v>1813</v>
      </c>
      <c r="K1095" s="647"/>
      <c r="L1095" s="646" t="s">
        <v>274</v>
      </c>
      <c r="M1095" s="645" t="s">
        <v>1729</v>
      </c>
      <c r="N1095" s="644" t="str">
        <f>VLOOKUP(C1095,[6]K11!$B$3:$K$1202,10,0)</f>
        <v>Không mở</v>
      </c>
      <c r="O1095" s="631" t="s">
        <v>2249</v>
      </c>
      <c r="P1095" s="643">
        <f>VLOOKUP(C1095,[6]K11!$B$3:$J$1202,9,0)</f>
        <v>0</v>
      </c>
      <c r="Q1095" s="566"/>
      <c r="R1095" s="558">
        <v>1090</v>
      </c>
    </row>
    <row r="1096" spans="1:20" ht="26.25" customHeight="1" x14ac:dyDescent="0.2">
      <c r="A1096" s="639">
        <v>813</v>
      </c>
      <c r="B1096" s="631" t="str">
        <f t="shared" si="16"/>
        <v>11.50503130.05</v>
      </c>
      <c r="C1096" s="638" t="s">
        <v>1104</v>
      </c>
      <c r="D1096" s="631" t="str">
        <f>VLOOKUP(E1096,[5]QuyetdinhPCGD!$B$6:$C$1417,2,0)</f>
        <v>0503130</v>
      </c>
      <c r="E1096" s="659" t="s">
        <v>1102</v>
      </c>
      <c r="F1096" s="636" t="s">
        <v>100</v>
      </c>
      <c r="G1096" s="636" t="s">
        <v>9</v>
      </c>
      <c r="H1096" s="635" t="s">
        <v>1105</v>
      </c>
      <c r="I1096" s="634"/>
      <c r="J1096" s="647" t="s">
        <v>1106</v>
      </c>
      <c r="K1096" s="647"/>
      <c r="L1096" s="646" t="s">
        <v>274</v>
      </c>
      <c r="M1096" s="645" t="s">
        <v>112</v>
      </c>
      <c r="N1096" s="651" t="str">
        <f>VLOOKUP(C1096,[6]K11!$B$3:$K$1202,10,0)</f>
        <v>Mở</v>
      </c>
      <c r="O1096" s="631" t="str">
        <f>VLOOKUP(J1096,'[7]Phan ca&amp; Ngay BDhoc'!$B$4:$G$94,6,0)</f>
        <v>20/8/2018</v>
      </c>
      <c r="P1096" s="643">
        <f>VLOOKUP(C1096,[6]K11!$B$3:$J$1202,9,0)</f>
        <v>28</v>
      </c>
      <c r="Q1096" s="566"/>
      <c r="R1096" s="558">
        <v>1091</v>
      </c>
      <c r="S1096" s="558" t="s">
        <v>4627</v>
      </c>
      <c r="T1096" s="597"/>
    </row>
    <row r="1097" spans="1:20" ht="26.25" customHeight="1" x14ac:dyDescent="0.2">
      <c r="A1097" s="639">
        <v>814</v>
      </c>
      <c r="B1097" s="631" t="str">
        <f t="shared" si="16"/>
        <v>11.50503130.06</v>
      </c>
      <c r="C1097" s="638" t="s">
        <v>1107</v>
      </c>
      <c r="D1097" s="631" t="str">
        <f>VLOOKUP(E1097,[5]QuyetdinhPCGD!$B$6:$C$1417,2,0)</f>
        <v>0503130</v>
      </c>
      <c r="E1097" s="659" t="s">
        <v>1102</v>
      </c>
      <c r="F1097" s="636" t="s">
        <v>98</v>
      </c>
      <c r="G1097" s="636" t="s">
        <v>9</v>
      </c>
      <c r="H1097" s="635" t="s">
        <v>1105</v>
      </c>
      <c r="I1097" s="634"/>
      <c r="J1097" s="647" t="s">
        <v>1108</v>
      </c>
      <c r="K1097" s="647"/>
      <c r="L1097" s="646" t="s">
        <v>274</v>
      </c>
      <c r="M1097" s="645" t="s">
        <v>115</v>
      </c>
      <c r="N1097" s="651" t="str">
        <f>VLOOKUP(C1097,[6]K11!$B$3:$K$1202,10,0)</f>
        <v>Mở</v>
      </c>
      <c r="O1097" s="631" t="str">
        <f>VLOOKUP(J1097,'[7]Phan ca&amp; Ngay BDhoc'!$B$4:$G$94,6,0)</f>
        <v>20/8/2018</v>
      </c>
      <c r="P1097" s="643">
        <f>VLOOKUP(C1097,[6]K11!$B$3:$J$1202,9,0)</f>
        <v>65</v>
      </c>
      <c r="Q1097" s="566"/>
      <c r="R1097" s="558">
        <v>1092</v>
      </c>
      <c r="S1097" s="558" t="s">
        <v>2472</v>
      </c>
      <c r="T1097" s="597"/>
    </row>
    <row r="1098" spans="1:20" ht="26.25" customHeight="1" x14ac:dyDescent="0.2">
      <c r="A1098" s="639">
        <v>815</v>
      </c>
      <c r="B1098" s="631" t="str">
        <f t="shared" si="16"/>
        <v>11.51303144.42</v>
      </c>
      <c r="C1098" s="638" t="s">
        <v>1714</v>
      </c>
      <c r="D1098" s="631" t="str">
        <f>VLOOKUP(E1098,[5]QuyetdinhPCGD!$B$6:$C$1417,2,0)</f>
        <v>1303144</v>
      </c>
      <c r="E1098" s="669" t="s">
        <v>1653</v>
      </c>
      <c r="F1098" s="636" t="s">
        <v>60</v>
      </c>
      <c r="G1098" s="636" t="s">
        <v>9</v>
      </c>
      <c r="H1098" s="635" t="s">
        <v>886</v>
      </c>
      <c r="I1098" s="634"/>
      <c r="J1098" s="647" t="s">
        <v>1715</v>
      </c>
      <c r="K1098" s="647"/>
      <c r="L1098" s="646" t="s">
        <v>274</v>
      </c>
      <c r="M1098" s="645" t="s">
        <v>1716</v>
      </c>
      <c r="N1098" s="651" t="str">
        <f>VLOOKUP(C1098,[6]K11!$B$3:$K$1202,10,0)</f>
        <v>Mở</v>
      </c>
      <c r="O1098" s="631" t="s">
        <v>2249</v>
      </c>
      <c r="P1098" s="643">
        <f>VLOOKUP(C1098,[6]K11!$B$3:$J$1202,9,0)</f>
        <v>27</v>
      </c>
      <c r="Q1098" s="566"/>
      <c r="R1098" s="558">
        <v>1093</v>
      </c>
      <c r="S1098" s="558" t="s">
        <v>4627</v>
      </c>
    </row>
    <row r="1099" spans="1:20" ht="26.25" customHeight="1" x14ac:dyDescent="0.2">
      <c r="A1099" s="639">
        <v>816</v>
      </c>
      <c r="B1099" s="631" t="str">
        <f t="shared" ref="B1099:B1162" si="17">CONCATENATE("11.5",D1099,".",M1099)</f>
        <v>11.51303144.43</v>
      </c>
      <c r="C1099" s="638" t="s">
        <v>1717</v>
      </c>
      <c r="D1099" s="631" t="str">
        <f>VLOOKUP(E1099,[5]QuyetdinhPCGD!$B$6:$C$1417,2,0)</f>
        <v>1303144</v>
      </c>
      <c r="E1099" s="669" t="s">
        <v>1653</v>
      </c>
      <c r="F1099" s="636" t="s">
        <v>91</v>
      </c>
      <c r="G1099" s="636" t="s">
        <v>9</v>
      </c>
      <c r="H1099" s="635" t="s">
        <v>886</v>
      </c>
      <c r="I1099" s="634"/>
      <c r="J1099" s="647" t="s">
        <v>1715</v>
      </c>
      <c r="K1099" s="647"/>
      <c r="L1099" s="646" t="s">
        <v>274</v>
      </c>
      <c r="M1099" s="645" t="s">
        <v>1718</v>
      </c>
      <c r="N1099" s="644" t="str">
        <f>VLOOKUP(C1099,[6]K11!$B$3:$K$1202,10,0)</f>
        <v>Không mở</v>
      </c>
      <c r="O1099" s="631" t="s">
        <v>2249</v>
      </c>
      <c r="P1099" s="643">
        <f>VLOOKUP(C1099,[6]K11!$B$3:$J$1202,9,0)</f>
        <v>1</v>
      </c>
      <c r="Q1099" s="566"/>
      <c r="R1099" s="558">
        <v>1094</v>
      </c>
    </row>
    <row r="1100" spans="1:20" ht="26.25" customHeight="1" x14ac:dyDescent="0.2">
      <c r="A1100" s="639">
        <v>817</v>
      </c>
      <c r="B1100" s="631" t="str">
        <f t="shared" si="17"/>
        <v>11.50303141.01</v>
      </c>
      <c r="C1100" s="638" t="s">
        <v>878</v>
      </c>
      <c r="D1100" s="631" t="str">
        <f>VLOOKUP(E1100,[5]QuyetdinhPCGD!$B$6:$C$1417,2,0)</f>
        <v>0303141</v>
      </c>
      <c r="E1100" s="648" t="s">
        <v>879</v>
      </c>
      <c r="F1100" s="633" t="s">
        <v>79</v>
      </c>
      <c r="G1100" s="636" t="s">
        <v>11</v>
      </c>
      <c r="H1100" s="656" t="s">
        <v>886</v>
      </c>
      <c r="I1100" s="634"/>
      <c r="J1100" s="647" t="s">
        <v>182</v>
      </c>
      <c r="K1100" s="647"/>
      <c r="L1100" s="646" t="s">
        <v>880</v>
      </c>
      <c r="M1100" s="645" t="s">
        <v>62</v>
      </c>
      <c r="N1100" s="651" t="str">
        <f>VLOOKUP(C1100,[6]K11!$B$3:$K$1202,10,0)</f>
        <v>Mở</v>
      </c>
      <c r="O1100" s="631" t="str">
        <f>VLOOKUP(J1100,'[7]Phan ca&amp; Ngay BDhoc'!$B$4:$G$94,6,0)</f>
        <v>20/8/2018</v>
      </c>
      <c r="P1100" s="643">
        <f>VLOOKUP(C1100,[6]K11!$B$3:$J$1202,9,0)</f>
        <v>65</v>
      </c>
      <c r="Q1100" s="654" t="s">
        <v>2143</v>
      </c>
      <c r="R1100" s="558">
        <v>1095</v>
      </c>
      <c r="S1100" s="558" t="s">
        <v>4627</v>
      </c>
    </row>
    <row r="1101" spans="1:20" ht="26.25" customHeight="1" x14ac:dyDescent="0.2">
      <c r="A1101" s="639">
        <v>818</v>
      </c>
      <c r="B1101" s="631" t="str">
        <f t="shared" si="17"/>
        <v>11.50303171.05</v>
      </c>
      <c r="C1101" s="638" t="s">
        <v>1285</v>
      </c>
      <c r="D1101" s="631" t="str">
        <f>VLOOKUP(E1101,[5]QuyetdinhPCGD!$B$6:$C$1417,2,0)</f>
        <v>0303171</v>
      </c>
      <c r="E1101" s="670" t="s">
        <v>1281</v>
      </c>
      <c r="F1101" s="633" t="s">
        <v>79</v>
      </c>
      <c r="G1101" s="636" t="s">
        <v>11</v>
      </c>
      <c r="H1101" s="635" t="s">
        <v>886</v>
      </c>
      <c r="I1101" s="634"/>
      <c r="J1101" s="647" t="s">
        <v>182</v>
      </c>
      <c r="K1101" s="647"/>
      <c r="L1101" s="646" t="s">
        <v>880</v>
      </c>
      <c r="M1101" s="645" t="s">
        <v>112</v>
      </c>
      <c r="N1101" s="644" t="str">
        <f>VLOOKUP(C1101,[6]K11!$B$3:$K$1202,10,0)</f>
        <v>Không mở</v>
      </c>
      <c r="O1101" s="631" t="str">
        <f>VLOOKUP(J1101,'[7]Phan ca&amp; Ngay BDhoc'!$B$4:$G$94,6,0)</f>
        <v>20/8/2018</v>
      </c>
      <c r="P1101" s="643">
        <f>VLOOKUP(C1101,[6]K11!$B$3:$J$1202,9,0)</f>
        <v>0</v>
      </c>
      <c r="Q1101" s="566"/>
      <c r="R1101" s="558">
        <v>1096</v>
      </c>
    </row>
    <row r="1102" spans="1:20" ht="26.25" customHeight="1" x14ac:dyDescent="0.2">
      <c r="A1102" s="639">
        <v>819</v>
      </c>
      <c r="B1102" s="631" t="str">
        <f t="shared" si="17"/>
        <v>11.51203107.01</v>
      </c>
      <c r="C1102" s="638" t="s">
        <v>1296</v>
      </c>
      <c r="D1102" s="631" t="str">
        <f>VLOOKUP(E1102,[5]QuyetdinhPCGD!$B$6:$C$1417,2,0)</f>
        <v>1203107</v>
      </c>
      <c r="E1102" s="659" t="s">
        <v>288</v>
      </c>
      <c r="F1102" s="636" t="s">
        <v>81</v>
      </c>
      <c r="G1102" s="636" t="s">
        <v>11</v>
      </c>
      <c r="H1102" s="635" t="s">
        <v>886</v>
      </c>
      <c r="I1102" s="634"/>
      <c r="J1102" s="647" t="s">
        <v>182</v>
      </c>
      <c r="K1102" s="647"/>
      <c r="L1102" s="646" t="s">
        <v>274</v>
      </c>
      <c r="M1102" s="645" t="s">
        <v>62</v>
      </c>
      <c r="N1102" s="644" t="str">
        <f>VLOOKUP(C1102,[6]K11!$B$3:$K$1202,10,0)</f>
        <v>Không mở</v>
      </c>
      <c r="O1102" s="631" t="str">
        <f>VLOOKUP(J1102,'[7]Phan ca&amp; Ngay BDhoc'!$B$4:$G$94,6,0)</f>
        <v>20/8/2018</v>
      </c>
      <c r="P1102" s="643">
        <f>VLOOKUP(C1102,[6]K11!$B$3:$J$1202,9,0)</f>
        <v>33</v>
      </c>
      <c r="Q1102" s="566"/>
      <c r="R1102" s="558">
        <v>1097</v>
      </c>
    </row>
    <row r="1103" spans="1:20" ht="26.25" customHeight="1" x14ac:dyDescent="0.2">
      <c r="A1103" s="639">
        <v>820</v>
      </c>
      <c r="B1103" s="631" t="str">
        <f t="shared" si="17"/>
        <v>11.50303181.05</v>
      </c>
      <c r="C1103" s="638" t="s">
        <v>1332</v>
      </c>
      <c r="D1103" s="631" t="str">
        <f>VLOOKUP(E1103,[5]QuyetdinhPCGD!$B$6:$C$1417,2,0)</f>
        <v>0303181</v>
      </c>
      <c r="E1103" s="669" t="s">
        <v>1328</v>
      </c>
      <c r="F1103" s="636" t="s">
        <v>100</v>
      </c>
      <c r="G1103" s="636" t="s">
        <v>8</v>
      </c>
      <c r="H1103" s="635" t="s">
        <v>886</v>
      </c>
      <c r="I1103" s="634"/>
      <c r="J1103" s="647" t="s">
        <v>182</v>
      </c>
      <c r="K1103" s="647"/>
      <c r="L1103" s="646" t="s">
        <v>274</v>
      </c>
      <c r="M1103" s="645" t="s">
        <v>112</v>
      </c>
      <c r="N1103" s="651" t="str">
        <f>VLOOKUP(C1103,[6]K11!$B$3:$K$1202,10,0)</f>
        <v>Mở</v>
      </c>
      <c r="O1103" s="631" t="str">
        <f>VLOOKUP(J1103,'[7]Phan ca&amp; Ngay BDhoc'!$B$4:$G$94,6,0)</f>
        <v>20/8/2018</v>
      </c>
      <c r="P1103" s="643">
        <f>VLOOKUP(C1103,[6]K11!$B$3:$J$1202,9,0)</f>
        <v>49</v>
      </c>
      <c r="Q1103" s="566"/>
      <c r="R1103" s="558">
        <v>1098</v>
      </c>
      <c r="S1103" s="558" t="s">
        <v>4627</v>
      </c>
    </row>
    <row r="1104" spans="1:20" ht="26.25" customHeight="1" x14ac:dyDescent="0.2">
      <c r="A1104" s="639">
        <v>821</v>
      </c>
      <c r="B1104" s="631" t="str">
        <f t="shared" si="17"/>
        <v>11.50303207.01</v>
      </c>
      <c r="C1104" s="638" t="s">
        <v>2081</v>
      </c>
      <c r="D1104" s="631" t="str">
        <f>VLOOKUP(E1104,[5]QuyetdinhPCGD!$B$6:$C$1417,2,0)</f>
        <v>0303207</v>
      </c>
      <c r="E1104" s="648" t="s">
        <v>2082</v>
      </c>
      <c r="F1104" s="633" t="s">
        <v>79</v>
      </c>
      <c r="G1104" s="636" t="s">
        <v>11</v>
      </c>
      <c r="H1104" s="635" t="s">
        <v>87</v>
      </c>
      <c r="I1104" s="634"/>
      <c r="J1104" s="647" t="s">
        <v>182</v>
      </c>
      <c r="K1104" s="647"/>
      <c r="L1104" s="646" t="s">
        <v>880</v>
      </c>
      <c r="M1104" s="645" t="s">
        <v>62</v>
      </c>
      <c r="N1104" s="644" t="str">
        <f>VLOOKUP(C1104,[6]K11!$B$3:$K$1202,10,0)</f>
        <v>Không mở</v>
      </c>
      <c r="O1104" s="631" t="str">
        <f>VLOOKUP(J1104,'[7]Phan ca&amp; Ngay BDhoc'!$B$4:$G$94,6,0)</f>
        <v>20/8/2018</v>
      </c>
      <c r="P1104" s="643">
        <f>VLOOKUP(C1104,[6]K11!$B$3:$J$1202,9,0)</f>
        <v>0</v>
      </c>
      <c r="Q1104" s="566"/>
      <c r="R1104" s="558">
        <v>1099</v>
      </c>
    </row>
    <row r="1105" spans="1:20" ht="26.25" customHeight="1" x14ac:dyDescent="0.2">
      <c r="A1105" s="682"/>
      <c r="B1105" s="681" t="str">
        <f t="shared" si="17"/>
        <v>11.5210301.25</v>
      </c>
      <c r="C1105" s="680">
        <v>20181210301025</v>
      </c>
      <c r="D1105" s="677">
        <v>210301</v>
      </c>
      <c r="E1105" s="679" t="s">
        <v>664</v>
      </c>
      <c r="F1105" s="674" t="s">
        <v>173</v>
      </c>
      <c r="G1105" s="678" t="s">
        <v>668</v>
      </c>
      <c r="H1105" s="677" t="s">
        <v>673</v>
      </c>
      <c r="I1105" s="676"/>
      <c r="J1105" s="675" t="s">
        <v>182</v>
      </c>
      <c r="K1105" s="675"/>
      <c r="L1105" s="674" t="s">
        <v>274</v>
      </c>
      <c r="M1105" s="673" t="s">
        <v>433</v>
      </c>
      <c r="N1105" s="651" t="e">
        <f>VLOOKUP(C1105,[6]K11!$B$3:$K$1202,10,0)</f>
        <v>#N/A</v>
      </c>
      <c r="O1105" s="672" t="s">
        <v>667</v>
      </c>
      <c r="P1105" s="643" t="e">
        <f>VLOOKUP(C1105,[6]K11!$B$3:$J$1202,9,0)</f>
        <v>#N/A</v>
      </c>
      <c r="Q1105" s="566"/>
      <c r="R1105" s="558">
        <v>1100</v>
      </c>
      <c r="T1105" s="597"/>
    </row>
    <row r="1106" spans="1:20" ht="26.25" customHeight="1" x14ac:dyDescent="0.2">
      <c r="A1106" s="682"/>
      <c r="B1106" s="681" t="str">
        <f t="shared" si="17"/>
        <v>11.5210301.26</v>
      </c>
      <c r="C1106" s="680">
        <v>20181210301026</v>
      </c>
      <c r="D1106" s="677">
        <v>210301</v>
      </c>
      <c r="E1106" s="679" t="s">
        <v>664</v>
      </c>
      <c r="F1106" s="674" t="s">
        <v>173</v>
      </c>
      <c r="G1106" s="678" t="s">
        <v>675</v>
      </c>
      <c r="H1106" s="677" t="s">
        <v>679</v>
      </c>
      <c r="I1106" s="676"/>
      <c r="J1106" s="675" t="s">
        <v>182</v>
      </c>
      <c r="K1106" s="675"/>
      <c r="L1106" s="674" t="s">
        <v>274</v>
      </c>
      <c r="M1106" s="673" t="s">
        <v>434</v>
      </c>
      <c r="N1106" s="651" t="e">
        <f>VLOOKUP(C1106,[6]K11!$B$3:$K$1202,10,0)</f>
        <v>#N/A</v>
      </c>
      <c r="O1106" s="672" t="s">
        <v>667</v>
      </c>
      <c r="P1106" s="643" t="e">
        <f>VLOOKUP(C1106,[6]K11!$B$3:$J$1202,9,0)</f>
        <v>#N/A</v>
      </c>
      <c r="Q1106" s="566"/>
      <c r="R1106" s="558">
        <v>1101</v>
      </c>
    </row>
    <row r="1107" spans="1:20" ht="26.25" customHeight="1" x14ac:dyDescent="0.2">
      <c r="A1107" s="639">
        <v>822</v>
      </c>
      <c r="B1107" s="631" t="str">
        <f t="shared" si="17"/>
        <v>11.51303144.44</v>
      </c>
      <c r="C1107" s="638" t="s">
        <v>1719</v>
      </c>
      <c r="D1107" s="631" t="str">
        <f>VLOOKUP(E1107,[5]QuyetdinhPCGD!$B$6:$C$1417,2,0)</f>
        <v>1303144</v>
      </c>
      <c r="E1107" s="669" t="s">
        <v>1653</v>
      </c>
      <c r="F1107" s="636" t="s">
        <v>68</v>
      </c>
      <c r="G1107" s="636" t="s">
        <v>9</v>
      </c>
      <c r="H1107" s="656" t="s">
        <v>800</v>
      </c>
      <c r="I1107" s="634"/>
      <c r="J1107" s="647" t="s">
        <v>1720</v>
      </c>
      <c r="K1107" s="647"/>
      <c r="L1107" s="646" t="s">
        <v>274</v>
      </c>
      <c r="M1107" s="645" t="s">
        <v>1721</v>
      </c>
      <c r="N1107" s="651" t="str">
        <f>VLOOKUP(C1107,[6]K11!$B$3:$K$1202,10,0)</f>
        <v>Mở</v>
      </c>
      <c r="O1107" s="631" t="s">
        <v>2249</v>
      </c>
      <c r="P1107" s="643">
        <f>VLOOKUP(C1107,[6]K11!$B$3:$J$1202,9,0)</f>
        <v>45</v>
      </c>
      <c r="Q1107" s="654" t="s">
        <v>4628</v>
      </c>
      <c r="R1107" s="558">
        <v>1102</v>
      </c>
      <c r="S1107" s="558" t="s">
        <v>2472</v>
      </c>
      <c r="T1107" s="653" t="s">
        <v>1110</v>
      </c>
    </row>
    <row r="1108" spans="1:20" ht="26.25" customHeight="1" x14ac:dyDescent="0.2">
      <c r="A1108" s="639">
        <v>823</v>
      </c>
      <c r="B1108" s="631" t="str">
        <f t="shared" si="17"/>
        <v>11.51303144.45</v>
      </c>
      <c r="C1108" s="638" t="s">
        <v>1722</v>
      </c>
      <c r="D1108" s="631" t="str">
        <f>VLOOKUP(E1108,[5]QuyetdinhPCGD!$B$6:$C$1417,2,0)</f>
        <v>1303144</v>
      </c>
      <c r="E1108" s="669" t="s">
        <v>1653</v>
      </c>
      <c r="F1108" s="636" t="s">
        <v>94</v>
      </c>
      <c r="G1108" s="636" t="s">
        <v>9</v>
      </c>
      <c r="H1108" s="656" t="s">
        <v>800</v>
      </c>
      <c r="I1108" s="634"/>
      <c r="J1108" s="647" t="s">
        <v>1720</v>
      </c>
      <c r="K1108" s="647"/>
      <c r="L1108" s="646" t="s">
        <v>274</v>
      </c>
      <c r="M1108" s="645" t="s">
        <v>1723</v>
      </c>
      <c r="N1108" s="651" t="str">
        <f>VLOOKUP(C1108,[6]K11!$B$3:$K$1202,10,0)</f>
        <v>Mở</v>
      </c>
      <c r="O1108" s="631" t="s">
        <v>2249</v>
      </c>
      <c r="P1108" s="643">
        <f>VLOOKUP(C1108,[6]K11!$B$3:$J$1202,9,0)</f>
        <v>45</v>
      </c>
      <c r="Q1108" s="654" t="s">
        <v>4628</v>
      </c>
      <c r="R1108" s="558">
        <v>1103</v>
      </c>
      <c r="S1108" s="558" t="s">
        <v>2472</v>
      </c>
      <c r="T1108" s="653" t="s">
        <v>1110</v>
      </c>
    </row>
    <row r="1109" spans="1:20" ht="26.25" customHeight="1" x14ac:dyDescent="0.2">
      <c r="A1109" s="639">
        <v>824</v>
      </c>
      <c r="B1109" s="631" t="str">
        <f t="shared" si="17"/>
        <v>11.51303144.46</v>
      </c>
      <c r="C1109" s="638" t="s">
        <v>1724</v>
      </c>
      <c r="D1109" s="631" t="str">
        <f>VLOOKUP(E1109,[5]QuyetdinhPCGD!$B$6:$C$1417,2,0)</f>
        <v>1303144</v>
      </c>
      <c r="E1109" s="669" t="s">
        <v>1653</v>
      </c>
      <c r="F1109" s="636" t="s">
        <v>60</v>
      </c>
      <c r="G1109" s="636" t="s">
        <v>9</v>
      </c>
      <c r="H1109" s="656" t="s">
        <v>800</v>
      </c>
      <c r="I1109" s="634"/>
      <c r="J1109" s="647" t="s">
        <v>1720</v>
      </c>
      <c r="K1109" s="647"/>
      <c r="L1109" s="646" t="s">
        <v>274</v>
      </c>
      <c r="M1109" s="645" t="s">
        <v>1725</v>
      </c>
      <c r="N1109" s="651" t="str">
        <f>VLOOKUP(C1109,[6]K11!$B$3:$K$1202,10,0)</f>
        <v>Mở</v>
      </c>
      <c r="O1109" s="631" t="s">
        <v>2249</v>
      </c>
      <c r="P1109" s="643">
        <f>VLOOKUP(C1109,[6]K11!$B$3:$J$1202,9,0)</f>
        <v>45</v>
      </c>
      <c r="Q1109" s="654" t="s">
        <v>4628</v>
      </c>
      <c r="R1109" s="558">
        <v>1104</v>
      </c>
      <c r="S1109" s="558" t="s">
        <v>4627</v>
      </c>
      <c r="T1109" s="653" t="s">
        <v>1110</v>
      </c>
    </row>
    <row r="1110" spans="1:20" ht="26.25" customHeight="1" x14ac:dyDescent="0.2">
      <c r="A1110" s="639">
        <v>825</v>
      </c>
      <c r="B1110" s="631" t="str">
        <f t="shared" si="17"/>
        <v>11.51303144.47</v>
      </c>
      <c r="C1110" s="638" t="s">
        <v>1726</v>
      </c>
      <c r="D1110" s="631" t="str">
        <f>VLOOKUP(E1110,[5]QuyetdinhPCGD!$B$6:$C$1417,2,0)</f>
        <v>1303144</v>
      </c>
      <c r="E1110" s="669" t="s">
        <v>1653</v>
      </c>
      <c r="F1110" s="636" t="s">
        <v>91</v>
      </c>
      <c r="G1110" s="636" t="s">
        <v>9</v>
      </c>
      <c r="H1110" s="656" t="s">
        <v>800</v>
      </c>
      <c r="I1110" s="634"/>
      <c r="J1110" s="647" t="s">
        <v>1720</v>
      </c>
      <c r="K1110" s="647"/>
      <c r="L1110" s="646" t="s">
        <v>274</v>
      </c>
      <c r="M1110" s="645" t="s">
        <v>1727</v>
      </c>
      <c r="N1110" s="651" t="str">
        <f>VLOOKUP(C1110,[6]K11!$B$3:$K$1202,10,0)</f>
        <v>Mở</v>
      </c>
      <c r="O1110" s="631" t="s">
        <v>2249</v>
      </c>
      <c r="P1110" s="643">
        <f>VLOOKUP(C1110,[6]K11!$B$3:$J$1202,9,0)</f>
        <v>43</v>
      </c>
      <c r="Q1110" s="654" t="s">
        <v>4628</v>
      </c>
      <c r="R1110" s="558">
        <v>1105</v>
      </c>
      <c r="S1110" s="558" t="s">
        <v>4627</v>
      </c>
      <c r="T1110" s="653" t="s">
        <v>1110</v>
      </c>
    </row>
    <row r="1111" spans="1:20" ht="26.25" customHeight="1" x14ac:dyDescent="0.2">
      <c r="A1111" s="639">
        <v>826</v>
      </c>
      <c r="B1111" s="631" t="str">
        <f t="shared" si="17"/>
        <v>11.51303144.48</v>
      </c>
      <c r="C1111" s="638" t="s">
        <v>1728</v>
      </c>
      <c r="D1111" s="631" t="str">
        <f>VLOOKUP(E1111,[5]QuyetdinhPCGD!$B$6:$C$1417,2,0)</f>
        <v>1303144</v>
      </c>
      <c r="E1111" s="669" t="s">
        <v>1653</v>
      </c>
      <c r="F1111" s="636" t="s">
        <v>68</v>
      </c>
      <c r="G1111" s="636" t="s">
        <v>12</v>
      </c>
      <c r="H1111" s="635" t="s">
        <v>711</v>
      </c>
      <c r="I1111" s="634"/>
      <c r="J1111" s="647" t="s">
        <v>1720</v>
      </c>
      <c r="K1111" s="647"/>
      <c r="L1111" s="646" t="s">
        <v>274</v>
      </c>
      <c r="M1111" s="645" t="s">
        <v>1729</v>
      </c>
      <c r="N1111" s="651" t="str">
        <f>VLOOKUP(C1111,[6]K11!$B$3:$K$1202,10,0)</f>
        <v>Mở</v>
      </c>
      <c r="O1111" s="631" t="s">
        <v>2249</v>
      </c>
      <c r="P1111" s="643">
        <f>VLOOKUP(C1111,[6]K11!$B$3:$J$1202,9,0)</f>
        <v>45</v>
      </c>
      <c r="Q1111" s="566"/>
      <c r="R1111" s="558">
        <v>1106</v>
      </c>
      <c r="S1111" s="558" t="s">
        <v>2472</v>
      </c>
    </row>
    <row r="1112" spans="1:20" ht="26.25" customHeight="1" x14ac:dyDescent="0.2">
      <c r="A1112" s="639">
        <v>827</v>
      </c>
      <c r="B1112" s="631" t="str">
        <f t="shared" si="17"/>
        <v>11.51303144.49</v>
      </c>
      <c r="C1112" s="638" t="s">
        <v>1730</v>
      </c>
      <c r="D1112" s="631" t="str">
        <f>VLOOKUP(E1112,[5]QuyetdinhPCGD!$B$6:$C$1417,2,0)</f>
        <v>1303144</v>
      </c>
      <c r="E1112" s="669" t="s">
        <v>1653</v>
      </c>
      <c r="F1112" s="636" t="s">
        <v>94</v>
      </c>
      <c r="G1112" s="636" t="s">
        <v>12</v>
      </c>
      <c r="H1112" s="635" t="s">
        <v>711</v>
      </c>
      <c r="I1112" s="634"/>
      <c r="J1112" s="647" t="s">
        <v>1720</v>
      </c>
      <c r="K1112" s="647"/>
      <c r="L1112" s="646" t="s">
        <v>274</v>
      </c>
      <c r="M1112" s="645" t="s">
        <v>1731</v>
      </c>
      <c r="N1112" s="651" t="str">
        <f>VLOOKUP(C1112,[6]K11!$B$3:$K$1202,10,0)</f>
        <v>Mở</v>
      </c>
      <c r="O1112" s="631" t="s">
        <v>2249</v>
      </c>
      <c r="P1112" s="643">
        <f>VLOOKUP(C1112,[6]K11!$B$3:$J$1202,9,0)</f>
        <v>45</v>
      </c>
      <c r="Q1112" s="566"/>
      <c r="R1112" s="558">
        <v>1107</v>
      </c>
      <c r="S1112" s="558" t="s">
        <v>2472</v>
      </c>
    </row>
    <row r="1113" spans="1:20" ht="26.25" customHeight="1" x14ac:dyDescent="0.2">
      <c r="A1113" s="639">
        <v>828</v>
      </c>
      <c r="B1113" s="631" t="str">
        <f t="shared" si="17"/>
        <v>11.50503130.07</v>
      </c>
      <c r="C1113" s="638" t="s">
        <v>1109</v>
      </c>
      <c r="D1113" s="631" t="str">
        <f>VLOOKUP(E1113,[5]QuyetdinhPCGD!$B$6:$C$1417,2,0)</f>
        <v>0503130</v>
      </c>
      <c r="E1113" s="669" t="s">
        <v>1102</v>
      </c>
      <c r="F1113" s="636" t="s">
        <v>113</v>
      </c>
      <c r="G1113" s="636" t="s">
        <v>10</v>
      </c>
      <c r="H1113" s="635" t="s">
        <v>1110</v>
      </c>
      <c r="I1113" s="634"/>
      <c r="J1113" s="647" t="s">
        <v>187</v>
      </c>
      <c r="K1113" s="647"/>
      <c r="L1113" s="646" t="s">
        <v>274</v>
      </c>
      <c r="M1113" s="645" t="s">
        <v>117</v>
      </c>
      <c r="N1113" s="651" t="str">
        <f>VLOOKUP(C1113,[6]K11!$B$3:$K$1202,10,0)</f>
        <v>Mở</v>
      </c>
      <c r="O1113" s="631" t="str">
        <f>VLOOKUP(J1113,'[7]Phan ca&amp; Ngay BDhoc'!$B$4:$G$94,6,0)</f>
        <v>20/8/2018</v>
      </c>
      <c r="P1113" s="643">
        <f>VLOOKUP(C1113,[6]K11!$B$3:$J$1202,9,0)</f>
        <v>75</v>
      </c>
      <c r="Q1113" s="566"/>
      <c r="R1113" s="558">
        <v>1108</v>
      </c>
      <c r="S1113" s="558" t="s">
        <v>2472</v>
      </c>
    </row>
    <row r="1114" spans="1:20" ht="26.25" customHeight="1" x14ac:dyDescent="0.2">
      <c r="A1114" s="639">
        <v>829</v>
      </c>
      <c r="B1114" s="631" t="str">
        <f t="shared" si="17"/>
        <v>11.50503141.08</v>
      </c>
      <c r="C1114" s="638" t="s">
        <v>1277</v>
      </c>
      <c r="D1114" s="631" t="str">
        <f>VLOOKUP(E1114,[5]QuyetdinhPCGD!$B$6:$C$1417,2,0)</f>
        <v>0503141</v>
      </c>
      <c r="E1114" s="669" t="s">
        <v>1270</v>
      </c>
      <c r="F1114" s="636" t="s">
        <v>85</v>
      </c>
      <c r="G1114" s="636" t="s">
        <v>10</v>
      </c>
      <c r="H1114" s="635" t="s">
        <v>1110</v>
      </c>
      <c r="I1114" s="634"/>
      <c r="J1114" s="647" t="s">
        <v>187</v>
      </c>
      <c r="K1114" s="647"/>
      <c r="L1114" s="646" t="s">
        <v>274</v>
      </c>
      <c r="M1114" s="645" t="s">
        <v>119</v>
      </c>
      <c r="N1114" s="651" t="str">
        <f>VLOOKUP(C1114,[6]K11!$B$3:$K$1202,10,0)</f>
        <v>Mở</v>
      </c>
      <c r="O1114" s="631" t="str">
        <f>VLOOKUP(J1114,'[7]Phan ca&amp; Ngay BDhoc'!$B$4:$G$94,6,0)</f>
        <v>20/8/2018</v>
      </c>
      <c r="P1114" s="643">
        <f>VLOOKUP(C1114,[6]K11!$B$3:$J$1202,9,0)</f>
        <v>75</v>
      </c>
      <c r="Q1114" s="566"/>
      <c r="R1114" s="558">
        <v>1109</v>
      </c>
      <c r="S1114" s="558" t="s">
        <v>2472</v>
      </c>
    </row>
    <row r="1115" spans="1:20" ht="26.25" customHeight="1" x14ac:dyDescent="0.2">
      <c r="A1115" s="639">
        <v>830</v>
      </c>
      <c r="B1115" s="631" t="str">
        <f t="shared" si="17"/>
        <v>11.50503141.08</v>
      </c>
      <c r="C1115" s="638" t="s">
        <v>1277</v>
      </c>
      <c r="D1115" s="631" t="str">
        <f>VLOOKUP(E1115,[5]QuyetdinhPCGD!$B$6:$C$1417,2,0)</f>
        <v>0503141</v>
      </c>
      <c r="E1115" s="669" t="s">
        <v>1270</v>
      </c>
      <c r="F1115" s="636" t="s">
        <v>85</v>
      </c>
      <c r="G1115" s="636" t="s">
        <v>13</v>
      </c>
      <c r="H1115" s="635" t="s">
        <v>1110</v>
      </c>
      <c r="I1115" s="634"/>
      <c r="J1115" s="647" t="s">
        <v>187</v>
      </c>
      <c r="K1115" s="647"/>
      <c r="L1115" s="646" t="s">
        <v>274</v>
      </c>
      <c r="M1115" s="645" t="s">
        <v>119</v>
      </c>
      <c r="N1115" s="651" t="str">
        <f>VLOOKUP(C1115,[6]K11!$B$3:$K$1202,10,0)</f>
        <v>Mở</v>
      </c>
      <c r="O1115" s="631" t="str">
        <f>VLOOKUP(J1115,'[7]Phan ca&amp; Ngay BDhoc'!$B$4:$G$94,6,0)</f>
        <v>20/8/2018</v>
      </c>
      <c r="P1115" s="643">
        <f>VLOOKUP(C1115,[6]K11!$B$3:$J$1202,9,0)</f>
        <v>75</v>
      </c>
      <c r="Q1115" s="566"/>
      <c r="R1115" s="558">
        <v>1110</v>
      </c>
      <c r="S1115" s="558" t="s">
        <v>2472</v>
      </c>
    </row>
    <row r="1116" spans="1:20" ht="26.25" customHeight="1" x14ac:dyDescent="0.2">
      <c r="A1116" s="639">
        <v>831</v>
      </c>
      <c r="B1116" s="631" t="str">
        <f t="shared" si="17"/>
        <v>11.50503166.08</v>
      </c>
      <c r="C1116" s="638" t="s">
        <v>1995</v>
      </c>
      <c r="D1116" s="631" t="str">
        <f>VLOOKUP(E1116,[5]QuyetdinhPCGD!$B$6:$C$1417,2,0)</f>
        <v>0503166</v>
      </c>
      <c r="E1116" s="669" t="s">
        <v>1988</v>
      </c>
      <c r="F1116" s="636" t="s">
        <v>98</v>
      </c>
      <c r="G1116" s="636" t="s">
        <v>11</v>
      </c>
      <c r="H1116" s="635" t="s">
        <v>1110</v>
      </c>
      <c r="I1116" s="634"/>
      <c r="J1116" s="647" t="s">
        <v>187</v>
      </c>
      <c r="K1116" s="647"/>
      <c r="L1116" s="646" t="s">
        <v>274</v>
      </c>
      <c r="M1116" s="645" t="s">
        <v>119</v>
      </c>
      <c r="N1116" s="651" t="str">
        <f>VLOOKUP(C1116,[6]K11!$B$3:$K$1202,10,0)</f>
        <v>Mở</v>
      </c>
      <c r="O1116" s="631" t="str">
        <f>VLOOKUP(J1116,'[7]Phan ca&amp; Ngay BDhoc'!$B$4:$G$94,6,0)</f>
        <v>20/8/2018</v>
      </c>
      <c r="P1116" s="643">
        <f>VLOOKUP(C1116,[6]K11!$B$3:$J$1202,9,0)</f>
        <v>74</v>
      </c>
      <c r="Q1116" s="566"/>
      <c r="R1116" s="558">
        <v>1111</v>
      </c>
      <c r="S1116" s="558" t="s">
        <v>2472</v>
      </c>
    </row>
    <row r="1117" spans="1:20" ht="26.25" customHeight="1" x14ac:dyDescent="0.2">
      <c r="A1117" s="639">
        <v>832</v>
      </c>
      <c r="B1117" s="631" t="str">
        <f t="shared" si="17"/>
        <v>11.50503130.08</v>
      </c>
      <c r="C1117" s="638" t="s">
        <v>1111</v>
      </c>
      <c r="D1117" s="631" t="str">
        <f>VLOOKUP(E1117,[5]QuyetdinhPCGD!$B$6:$C$1417,2,0)</f>
        <v>0503130</v>
      </c>
      <c r="E1117" s="669" t="s">
        <v>1102</v>
      </c>
      <c r="F1117" s="636" t="s">
        <v>108</v>
      </c>
      <c r="G1117" s="636" t="s">
        <v>10</v>
      </c>
      <c r="H1117" s="635" t="s">
        <v>1110</v>
      </c>
      <c r="I1117" s="634"/>
      <c r="J1117" s="647" t="s">
        <v>190</v>
      </c>
      <c r="K1117" s="647"/>
      <c r="L1117" s="646" t="s">
        <v>274</v>
      </c>
      <c r="M1117" s="645" t="s">
        <v>119</v>
      </c>
      <c r="N1117" s="651" t="str">
        <f>VLOOKUP(C1117,[6]K11!$B$3:$K$1202,10,0)</f>
        <v>Mở</v>
      </c>
      <c r="O1117" s="631" t="str">
        <f>VLOOKUP(J1117,'[7]Phan ca&amp; Ngay BDhoc'!$B$4:$G$94,6,0)</f>
        <v>20/8/2018</v>
      </c>
      <c r="P1117" s="643">
        <f>VLOOKUP(C1117,[6]K11!$B$3:$J$1202,9,0)</f>
        <v>69</v>
      </c>
      <c r="Q1117" s="566"/>
      <c r="R1117" s="558">
        <v>1112</v>
      </c>
      <c r="S1117" s="558" t="s">
        <v>4627</v>
      </c>
    </row>
    <row r="1118" spans="1:20" ht="26.25" customHeight="1" x14ac:dyDescent="0.2">
      <c r="A1118" s="639">
        <v>833</v>
      </c>
      <c r="B1118" s="631" t="str">
        <f t="shared" si="17"/>
        <v>11.50503141.09</v>
      </c>
      <c r="C1118" s="638" t="s">
        <v>1278</v>
      </c>
      <c r="D1118" s="631" t="str">
        <f>VLOOKUP(E1118,[5]QuyetdinhPCGD!$B$6:$C$1417,2,0)</f>
        <v>0503141</v>
      </c>
      <c r="E1118" s="669" t="s">
        <v>1270</v>
      </c>
      <c r="F1118" s="636" t="s">
        <v>81</v>
      </c>
      <c r="G1118" s="636" t="s">
        <v>10</v>
      </c>
      <c r="H1118" s="635" t="s">
        <v>1110</v>
      </c>
      <c r="I1118" s="634"/>
      <c r="J1118" s="647" t="s">
        <v>190</v>
      </c>
      <c r="K1118" s="647"/>
      <c r="L1118" s="646" t="s">
        <v>274</v>
      </c>
      <c r="M1118" s="645" t="s">
        <v>176</v>
      </c>
      <c r="N1118" s="651" t="str">
        <f>VLOOKUP(C1118,[6]K11!$B$3:$K$1202,10,0)</f>
        <v>Mở</v>
      </c>
      <c r="O1118" s="631" t="str">
        <f>VLOOKUP(J1118,'[7]Phan ca&amp; Ngay BDhoc'!$B$4:$G$94,6,0)</f>
        <v>20/8/2018</v>
      </c>
      <c r="P1118" s="643">
        <f>VLOOKUP(C1118,[6]K11!$B$3:$J$1202,9,0)</f>
        <v>75</v>
      </c>
      <c r="Q1118" s="566"/>
      <c r="R1118" s="558">
        <v>1113</v>
      </c>
      <c r="S1118" s="558" t="s">
        <v>4627</v>
      </c>
    </row>
    <row r="1119" spans="1:20" ht="26.25" customHeight="1" x14ac:dyDescent="0.2">
      <c r="A1119" s="639">
        <v>834</v>
      </c>
      <c r="B1119" s="631" t="str">
        <f t="shared" si="17"/>
        <v>11.50503141.09</v>
      </c>
      <c r="C1119" s="638" t="s">
        <v>1278</v>
      </c>
      <c r="D1119" s="631" t="str">
        <f>VLOOKUP(E1119,[5]QuyetdinhPCGD!$B$6:$C$1417,2,0)</f>
        <v>0503141</v>
      </c>
      <c r="E1119" s="669" t="s">
        <v>1270</v>
      </c>
      <c r="F1119" s="636" t="s">
        <v>81</v>
      </c>
      <c r="G1119" s="636" t="s">
        <v>13</v>
      </c>
      <c r="H1119" s="635" t="s">
        <v>1110</v>
      </c>
      <c r="I1119" s="634"/>
      <c r="J1119" s="647" t="s">
        <v>190</v>
      </c>
      <c r="K1119" s="647"/>
      <c r="L1119" s="646" t="s">
        <v>274</v>
      </c>
      <c r="M1119" s="645" t="s">
        <v>176</v>
      </c>
      <c r="N1119" s="651" t="str">
        <f>VLOOKUP(C1119,[6]K11!$B$3:$K$1202,10,0)</f>
        <v>Mở</v>
      </c>
      <c r="O1119" s="631" t="str">
        <f>VLOOKUP(J1119,'[7]Phan ca&amp; Ngay BDhoc'!$B$4:$G$94,6,0)</f>
        <v>20/8/2018</v>
      </c>
      <c r="P1119" s="643">
        <f>VLOOKUP(C1119,[6]K11!$B$3:$J$1202,9,0)</f>
        <v>75</v>
      </c>
      <c r="Q1119" s="566"/>
      <c r="R1119" s="558">
        <v>1114</v>
      </c>
      <c r="S1119" s="558" t="s">
        <v>4627</v>
      </c>
    </row>
    <row r="1120" spans="1:20" ht="26.25" customHeight="1" x14ac:dyDescent="0.2">
      <c r="A1120" s="639">
        <v>835</v>
      </c>
      <c r="B1120" s="631" t="str">
        <f t="shared" si="17"/>
        <v>11.50503166.09</v>
      </c>
      <c r="C1120" s="638" t="s">
        <v>1996</v>
      </c>
      <c r="D1120" s="631" t="str">
        <f>VLOOKUP(E1120,[5]QuyetdinhPCGD!$B$6:$C$1417,2,0)</f>
        <v>0503166</v>
      </c>
      <c r="E1120" s="669" t="s">
        <v>1988</v>
      </c>
      <c r="F1120" s="636" t="s">
        <v>100</v>
      </c>
      <c r="G1120" s="636" t="s">
        <v>11</v>
      </c>
      <c r="H1120" s="635" t="s">
        <v>1110</v>
      </c>
      <c r="I1120" s="634"/>
      <c r="J1120" s="647" t="s">
        <v>190</v>
      </c>
      <c r="K1120" s="647"/>
      <c r="L1120" s="646" t="s">
        <v>274</v>
      </c>
      <c r="M1120" s="645" t="s">
        <v>176</v>
      </c>
      <c r="N1120" s="651" t="str">
        <f>VLOOKUP(C1120,[6]K11!$B$3:$K$1202,10,0)</f>
        <v>Mở</v>
      </c>
      <c r="O1120" s="631" t="str">
        <f>VLOOKUP(J1120,'[7]Phan ca&amp; Ngay BDhoc'!$B$4:$G$94,6,0)</f>
        <v>20/8/2018</v>
      </c>
      <c r="P1120" s="643">
        <f>VLOOKUP(C1120,[6]K11!$B$3:$J$1202,9,0)</f>
        <v>71</v>
      </c>
      <c r="Q1120" s="566"/>
      <c r="R1120" s="558">
        <v>1115</v>
      </c>
      <c r="S1120" s="558" t="s">
        <v>4627</v>
      </c>
    </row>
    <row r="1121" spans="1:20" ht="26.25" customHeight="1" x14ac:dyDescent="0.2">
      <c r="A1121" s="639">
        <v>836</v>
      </c>
      <c r="B1121" s="631" t="str">
        <f t="shared" si="17"/>
        <v>11.50503130.09</v>
      </c>
      <c r="C1121" s="638" t="s">
        <v>1112</v>
      </c>
      <c r="D1121" s="631" t="str">
        <f>VLOOKUP(E1121,[5]QuyetdinhPCGD!$B$6:$C$1417,2,0)</f>
        <v>0503130</v>
      </c>
      <c r="E1121" s="669" t="s">
        <v>1102</v>
      </c>
      <c r="F1121" s="636" t="s">
        <v>98</v>
      </c>
      <c r="G1121" s="636" t="s">
        <v>13</v>
      </c>
      <c r="H1121" s="635" t="s">
        <v>711</v>
      </c>
      <c r="I1121" s="634"/>
      <c r="J1121" s="647" t="s">
        <v>191</v>
      </c>
      <c r="K1121" s="647"/>
      <c r="L1121" s="646" t="s">
        <v>274</v>
      </c>
      <c r="M1121" s="645" t="s">
        <v>176</v>
      </c>
      <c r="N1121" s="651" t="str">
        <f>VLOOKUP(C1121,[6]K11!$B$3:$K$1202,10,0)</f>
        <v>Mở</v>
      </c>
      <c r="O1121" s="631" t="str">
        <f>VLOOKUP(J1121,'[7]Phan ca&amp; Ngay BDhoc'!$B$4:$G$94,6,0)</f>
        <v>20/8/2018</v>
      </c>
      <c r="P1121" s="643">
        <f>VLOOKUP(C1121,[6]K11!$B$3:$J$1202,9,0)</f>
        <v>74</v>
      </c>
      <c r="Q1121" s="566"/>
      <c r="R1121" s="558">
        <v>1116</v>
      </c>
      <c r="S1121" s="558" t="s">
        <v>2472</v>
      </c>
    </row>
    <row r="1122" spans="1:20" ht="26.25" customHeight="1" x14ac:dyDescent="0.2">
      <c r="A1122" s="639">
        <v>837</v>
      </c>
      <c r="B1122" s="631" t="str">
        <f t="shared" si="17"/>
        <v>11.50503141.10</v>
      </c>
      <c r="C1122" s="638" t="s">
        <v>1279</v>
      </c>
      <c r="D1122" s="631" t="str">
        <f>VLOOKUP(E1122,[5]QuyetdinhPCGD!$B$6:$C$1417,2,0)</f>
        <v>0503141</v>
      </c>
      <c r="E1122" s="669" t="s">
        <v>1270</v>
      </c>
      <c r="F1122" s="636" t="s">
        <v>85</v>
      </c>
      <c r="G1122" s="636" t="s">
        <v>10</v>
      </c>
      <c r="H1122" s="635" t="s">
        <v>711</v>
      </c>
      <c r="I1122" s="634"/>
      <c r="J1122" s="647" t="s">
        <v>191</v>
      </c>
      <c r="K1122" s="647"/>
      <c r="L1122" s="646" t="s">
        <v>274</v>
      </c>
      <c r="M1122" s="645" t="s">
        <v>180</v>
      </c>
      <c r="N1122" s="651" t="str">
        <f>VLOOKUP(C1122,[6]K11!$B$3:$K$1202,10,0)</f>
        <v>Mở</v>
      </c>
      <c r="O1122" s="631" t="str">
        <f>VLOOKUP(J1122,'[7]Phan ca&amp; Ngay BDhoc'!$B$4:$G$94,6,0)</f>
        <v>20/8/2018</v>
      </c>
      <c r="P1122" s="643">
        <f>VLOOKUP(C1122,[6]K11!$B$3:$J$1202,9,0)</f>
        <v>75</v>
      </c>
      <c r="Q1122" s="566"/>
      <c r="R1122" s="558">
        <v>1117</v>
      </c>
      <c r="S1122" s="558" t="s">
        <v>2472</v>
      </c>
    </row>
    <row r="1123" spans="1:20" ht="26.25" customHeight="1" x14ac:dyDescent="0.2">
      <c r="A1123" s="639">
        <v>838</v>
      </c>
      <c r="B1123" s="631" t="str">
        <f t="shared" si="17"/>
        <v>11.50503141.10</v>
      </c>
      <c r="C1123" s="638" t="s">
        <v>1279</v>
      </c>
      <c r="D1123" s="631" t="str">
        <f>VLOOKUP(E1123,[5]QuyetdinhPCGD!$B$6:$C$1417,2,0)</f>
        <v>0503141</v>
      </c>
      <c r="E1123" s="669" t="s">
        <v>1270</v>
      </c>
      <c r="F1123" s="636" t="s">
        <v>145</v>
      </c>
      <c r="G1123" s="636" t="s">
        <v>13</v>
      </c>
      <c r="H1123" s="635" t="s">
        <v>711</v>
      </c>
      <c r="I1123" s="634"/>
      <c r="J1123" s="647" t="s">
        <v>191</v>
      </c>
      <c r="K1123" s="647"/>
      <c r="L1123" s="646" t="s">
        <v>274</v>
      </c>
      <c r="M1123" s="645" t="s">
        <v>180</v>
      </c>
      <c r="N1123" s="651" t="str">
        <f>VLOOKUP(C1123,[6]K11!$B$3:$K$1202,10,0)</f>
        <v>Mở</v>
      </c>
      <c r="O1123" s="631" t="str">
        <f>VLOOKUP(J1123,'[7]Phan ca&amp; Ngay BDhoc'!$B$4:$G$94,6,0)</f>
        <v>20/8/2018</v>
      </c>
      <c r="P1123" s="643">
        <f>VLOOKUP(C1123,[6]K11!$B$3:$J$1202,9,0)</f>
        <v>75</v>
      </c>
      <c r="Q1123" s="566"/>
      <c r="R1123" s="558">
        <v>1118</v>
      </c>
      <c r="S1123" s="558" t="s">
        <v>2472</v>
      </c>
    </row>
    <row r="1124" spans="1:20" ht="26.25" customHeight="1" x14ac:dyDescent="0.2">
      <c r="A1124" s="639">
        <v>839</v>
      </c>
      <c r="B1124" s="631" t="str">
        <f t="shared" si="17"/>
        <v>11.50503166.10</v>
      </c>
      <c r="C1124" s="638" t="s">
        <v>1997</v>
      </c>
      <c r="D1124" s="631" t="str">
        <f>VLOOKUP(E1124,[5]QuyetdinhPCGD!$B$6:$C$1417,2,0)</f>
        <v>0503166</v>
      </c>
      <c r="E1124" s="669" t="s">
        <v>1988</v>
      </c>
      <c r="F1124" s="636" t="s">
        <v>98</v>
      </c>
      <c r="G1124" s="636" t="s">
        <v>8</v>
      </c>
      <c r="H1124" s="635" t="s">
        <v>711</v>
      </c>
      <c r="I1124" s="658"/>
      <c r="J1124" s="647" t="s">
        <v>191</v>
      </c>
      <c r="K1124" s="647"/>
      <c r="L1124" s="646" t="s">
        <v>274</v>
      </c>
      <c r="M1124" s="645" t="s">
        <v>180</v>
      </c>
      <c r="N1124" s="651" t="str">
        <f>VLOOKUP(C1124,[6]K11!$B$3:$K$1202,10,0)</f>
        <v>Mở</v>
      </c>
      <c r="O1124" s="631" t="str">
        <f>VLOOKUP(J1124,'[7]Phan ca&amp; Ngay BDhoc'!$B$4:$G$94,6,0)</f>
        <v>20/8/2018</v>
      </c>
      <c r="P1124" s="643">
        <f>VLOOKUP(C1124,[6]K11!$B$3:$J$1202,9,0)</f>
        <v>62</v>
      </c>
      <c r="Q1124" s="566"/>
      <c r="R1124" s="558">
        <v>1119</v>
      </c>
      <c r="S1124" s="558" t="s">
        <v>2472</v>
      </c>
    </row>
    <row r="1125" spans="1:20" ht="26.25" customHeight="1" x14ac:dyDescent="0.2">
      <c r="A1125" s="639">
        <v>840</v>
      </c>
      <c r="B1125" s="631" t="str">
        <f t="shared" si="17"/>
        <v>11.51303180.28</v>
      </c>
      <c r="C1125" s="638" t="s">
        <v>1889</v>
      </c>
      <c r="D1125" s="631" t="str">
        <f>VLOOKUP(E1125,[5]QuyetdinhPCGD!$B$6:$C$1417,2,0)</f>
        <v>1303180</v>
      </c>
      <c r="E1125" s="669" t="s">
        <v>1855</v>
      </c>
      <c r="F1125" s="636" t="s">
        <v>85</v>
      </c>
      <c r="G1125" s="636" t="s">
        <v>11</v>
      </c>
      <c r="H1125" s="635" t="s">
        <v>589</v>
      </c>
      <c r="I1125" s="634"/>
      <c r="J1125" s="647" t="s">
        <v>1890</v>
      </c>
      <c r="K1125" s="647"/>
      <c r="L1125" s="646" t="s">
        <v>274</v>
      </c>
      <c r="M1125" s="645" t="s">
        <v>503</v>
      </c>
      <c r="N1125" s="651" t="str">
        <f>VLOOKUP(C1125,[6]K11!$B$3:$K$1202,10,0)</f>
        <v>Mở</v>
      </c>
      <c r="O1125" s="631" t="s">
        <v>2249</v>
      </c>
      <c r="P1125" s="643">
        <f>VLOOKUP(C1125,[6]K11!$B$3:$J$1202,9,0)</f>
        <v>34</v>
      </c>
      <c r="Q1125" s="566"/>
      <c r="R1125" s="558">
        <v>1120</v>
      </c>
      <c r="S1125" s="558" t="s">
        <v>2472</v>
      </c>
      <c r="T1125" s="597"/>
    </row>
    <row r="1126" spans="1:20" ht="26.25" customHeight="1" x14ac:dyDescent="0.2">
      <c r="A1126" s="639">
        <v>841</v>
      </c>
      <c r="B1126" s="631" t="str">
        <f t="shared" si="17"/>
        <v>11.51303180.28</v>
      </c>
      <c r="C1126" s="638" t="s">
        <v>1889</v>
      </c>
      <c r="D1126" s="631" t="str">
        <f>VLOOKUP(E1126,[5]QuyetdinhPCGD!$B$6:$C$1417,2,0)</f>
        <v>1303180</v>
      </c>
      <c r="E1126" s="669" t="s">
        <v>1855</v>
      </c>
      <c r="F1126" s="636" t="s">
        <v>85</v>
      </c>
      <c r="G1126" s="636" t="s">
        <v>13</v>
      </c>
      <c r="H1126" s="635" t="s">
        <v>589</v>
      </c>
      <c r="I1126" s="634"/>
      <c r="J1126" s="647" t="s">
        <v>1890</v>
      </c>
      <c r="K1126" s="647"/>
      <c r="L1126" s="646" t="s">
        <v>274</v>
      </c>
      <c r="M1126" s="645" t="s">
        <v>503</v>
      </c>
      <c r="N1126" s="651" t="str">
        <f>VLOOKUP(C1126,[6]K11!$B$3:$K$1202,10,0)</f>
        <v>Mở</v>
      </c>
      <c r="O1126" s="631" t="s">
        <v>2249</v>
      </c>
      <c r="P1126" s="643">
        <f>VLOOKUP(C1126,[6]K11!$B$3:$J$1202,9,0)</f>
        <v>34</v>
      </c>
      <c r="Q1126" s="566"/>
      <c r="R1126" s="558">
        <v>1121</v>
      </c>
      <c r="S1126" s="558" t="s">
        <v>2472</v>
      </c>
      <c r="T1126" s="597"/>
    </row>
    <row r="1127" spans="1:20" ht="26.25" customHeight="1" x14ac:dyDescent="0.2">
      <c r="A1127" s="639">
        <v>842</v>
      </c>
      <c r="B1127" s="631" t="str">
        <f t="shared" si="17"/>
        <v>11.51303180.29</v>
      </c>
      <c r="C1127" s="638" t="s">
        <v>1891</v>
      </c>
      <c r="D1127" s="631" t="str">
        <f>VLOOKUP(E1127,[5]QuyetdinhPCGD!$B$6:$C$1417,2,0)</f>
        <v>1303180</v>
      </c>
      <c r="E1127" s="669" t="s">
        <v>1855</v>
      </c>
      <c r="F1127" s="636" t="s">
        <v>72</v>
      </c>
      <c r="G1127" s="636" t="s">
        <v>11</v>
      </c>
      <c r="H1127" s="635" t="s">
        <v>589</v>
      </c>
      <c r="I1127" s="634"/>
      <c r="J1127" s="647" t="s">
        <v>1890</v>
      </c>
      <c r="K1127" s="647"/>
      <c r="L1127" s="646" t="s">
        <v>274</v>
      </c>
      <c r="M1127" s="645" t="s">
        <v>508</v>
      </c>
      <c r="N1127" s="644" t="str">
        <f>VLOOKUP(C1127,[6]K11!$B$3:$K$1202,10,0)</f>
        <v>Không mở</v>
      </c>
      <c r="O1127" s="631" t="s">
        <v>2249</v>
      </c>
      <c r="P1127" s="643">
        <f>VLOOKUP(C1127,[6]K11!$B$3:$J$1202,9,0)</f>
        <v>10</v>
      </c>
      <c r="Q1127" s="566"/>
      <c r="R1127" s="558">
        <v>1122</v>
      </c>
    </row>
    <row r="1128" spans="1:20" ht="26.25" customHeight="1" x14ac:dyDescent="0.2">
      <c r="A1128" s="639">
        <v>843</v>
      </c>
      <c r="B1128" s="631" t="str">
        <f t="shared" si="17"/>
        <v>11.51303180.29</v>
      </c>
      <c r="C1128" s="638" t="s">
        <v>1891</v>
      </c>
      <c r="D1128" s="631" t="str">
        <f>VLOOKUP(E1128,[5]QuyetdinhPCGD!$B$6:$C$1417,2,0)</f>
        <v>1303180</v>
      </c>
      <c r="E1128" s="669" t="s">
        <v>1855</v>
      </c>
      <c r="F1128" s="636" t="s">
        <v>72</v>
      </c>
      <c r="G1128" s="636" t="s">
        <v>13</v>
      </c>
      <c r="H1128" s="635" t="s">
        <v>589</v>
      </c>
      <c r="I1128" s="634"/>
      <c r="J1128" s="647" t="s">
        <v>1890</v>
      </c>
      <c r="K1128" s="647"/>
      <c r="L1128" s="646" t="s">
        <v>274</v>
      </c>
      <c r="M1128" s="645" t="s">
        <v>508</v>
      </c>
      <c r="N1128" s="644" t="str">
        <f>VLOOKUP(C1128,[6]K11!$B$3:$K$1202,10,0)</f>
        <v>Không mở</v>
      </c>
      <c r="O1128" s="631" t="s">
        <v>2249</v>
      </c>
      <c r="P1128" s="643">
        <f>VLOOKUP(C1128,[6]K11!$B$3:$J$1202,9,0)</f>
        <v>10</v>
      </c>
      <c r="Q1128" s="566"/>
      <c r="R1128" s="558">
        <v>1123</v>
      </c>
    </row>
    <row r="1129" spans="1:20" ht="26.25" customHeight="1" x14ac:dyDescent="0.2">
      <c r="A1129" s="639">
        <v>844</v>
      </c>
      <c r="B1129" s="631" t="str">
        <f t="shared" si="17"/>
        <v>11.51303180.30</v>
      </c>
      <c r="C1129" s="638" t="s">
        <v>1892</v>
      </c>
      <c r="D1129" s="631" t="str">
        <f>VLOOKUP(E1129,[5]QuyetdinhPCGD!$B$6:$C$1417,2,0)</f>
        <v>1303180</v>
      </c>
      <c r="E1129" s="669" t="s">
        <v>1855</v>
      </c>
      <c r="F1129" s="636" t="s">
        <v>145</v>
      </c>
      <c r="G1129" s="636" t="s">
        <v>11</v>
      </c>
      <c r="H1129" s="635" t="s">
        <v>589</v>
      </c>
      <c r="I1129" s="634"/>
      <c r="J1129" s="647" t="s">
        <v>1890</v>
      </c>
      <c r="K1129" s="647"/>
      <c r="L1129" s="646" t="s">
        <v>274</v>
      </c>
      <c r="M1129" s="645" t="s">
        <v>692</v>
      </c>
      <c r="N1129" s="651" t="str">
        <f>VLOOKUP(C1129,[6]K11!$B$3:$K$1202,10,0)</f>
        <v>Mở</v>
      </c>
      <c r="O1129" s="631" t="s">
        <v>2249</v>
      </c>
      <c r="P1129" s="643">
        <f>VLOOKUP(C1129,[6]K11!$B$3:$J$1202,9,0)</f>
        <v>34</v>
      </c>
      <c r="Q1129" s="566"/>
      <c r="R1129" s="558">
        <v>1124</v>
      </c>
      <c r="S1129" s="558" t="s">
        <v>2472</v>
      </c>
      <c r="T1129" s="597"/>
    </row>
    <row r="1130" spans="1:20" ht="26.25" customHeight="1" x14ac:dyDescent="0.2">
      <c r="A1130" s="639">
        <v>845</v>
      </c>
      <c r="B1130" s="631" t="str">
        <f t="shared" si="17"/>
        <v>11.51303180.30</v>
      </c>
      <c r="C1130" s="638" t="s">
        <v>1892</v>
      </c>
      <c r="D1130" s="631" t="str">
        <f>VLOOKUP(E1130,[5]QuyetdinhPCGD!$B$6:$C$1417,2,0)</f>
        <v>1303180</v>
      </c>
      <c r="E1130" s="669" t="s">
        <v>1855</v>
      </c>
      <c r="F1130" s="636" t="s">
        <v>145</v>
      </c>
      <c r="G1130" s="636" t="s">
        <v>13</v>
      </c>
      <c r="H1130" s="635" t="s">
        <v>589</v>
      </c>
      <c r="I1130" s="634"/>
      <c r="J1130" s="647" t="s">
        <v>1890</v>
      </c>
      <c r="K1130" s="647"/>
      <c r="L1130" s="646" t="s">
        <v>274</v>
      </c>
      <c r="M1130" s="645" t="s">
        <v>692</v>
      </c>
      <c r="N1130" s="651" t="str">
        <f>VLOOKUP(C1130,[6]K11!$B$3:$K$1202,10,0)</f>
        <v>Mở</v>
      </c>
      <c r="O1130" s="631" t="s">
        <v>2249</v>
      </c>
      <c r="P1130" s="643">
        <f>VLOOKUP(C1130,[6]K11!$B$3:$J$1202,9,0)</f>
        <v>34</v>
      </c>
      <c r="Q1130" s="566"/>
      <c r="R1130" s="558">
        <v>1125</v>
      </c>
      <c r="S1130" s="558" t="s">
        <v>2472</v>
      </c>
      <c r="T1130" s="597"/>
    </row>
    <row r="1131" spans="1:20" ht="26.25" customHeight="1" x14ac:dyDescent="0.2">
      <c r="A1131" s="639">
        <v>846</v>
      </c>
      <c r="B1131" s="631" t="str">
        <f t="shared" si="17"/>
        <v>11.51603101.01</v>
      </c>
      <c r="C1131" s="638" t="s">
        <v>699</v>
      </c>
      <c r="D1131" s="631" t="str">
        <f>VLOOKUP(E1131,[5]QuyetdinhPCGD!$B$6:$C$1417,2,0)</f>
        <v>1603101</v>
      </c>
      <c r="E1131" s="669" t="s">
        <v>537</v>
      </c>
      <c r="F1131" s="636" t="s">
        <v>98</v>
      </c>
      <c r="G1131" s="636" t="s">
        <v>9</v>
      </c>
      <c r="H1131" s="635" t="s">
        <v>589</v>
      </c>
      <c r="I1131" s="634"/>
      <c r="J1131" s="647" t="s">
        <v>700</v>
      </c>
      <c r="K1131" s="647"/>
      <c r="L1131" s="646" t="s">
        <v>274</v>
      </c>
      <c r="M1131" s="645" t="s">
        <v>62</v>
      </c>
      <c r="N1131" s="651" t="str">
        <f>VLOOKUP(C1131,[6]K11!$B$3:$K$1202,10,0)</f>
        <v>Mở</v>
      </c>
      <c r="O1131" s="631" t="str">
        <f>VLOOKUP(J1131,'[7]Phan ca&amp; Ngay BDhoc'!$B$4:$G$94,6,0)</f>
        <v>20/8/2018</v>
      </c>
      <c r="P1131" s="643">
        <f>VLOOKUP(C1131,[6]K11!$B$3:$J$1202,9,0)</f>
        <v>75</v>
      </c>
      <c r="Q1131" s="566"/>
      <c r="R1131" s="558">
        <v>1126</v>
      </c>
      <c r="S1131" s="558" t="s">
        <v>2472</v>
      </c>
      <c r="T1131" s="597"/>
    </row>
    <row r="1132" spans="1:20" ht="26.25" customHeight="1" x14ac:dyDescent="0.2">
      <c r="A1132" s="639">
        <v>847</v>
      </c>
      <c r="B1132" s="631" t="str">
        <f t="shared" si="17"/>
        <v>11.51603144.12</v>
      </c>
      <c r="C1132" s="638" t="s">
        <v>1397</v>
      </c>
      <c r="D1132" s="631" t="str">
        <f>VLOOKUP(E1132,[5]QuyetdinhPCGD!$B$6:$C$1417,2,0)</f>
        <v>1603144</v>
      </c>
      <c r="E1132" s="669" t="s">
        <v>1386</v>
      </c>
      <c r="F1132" s="636" t="s">
        <v>94</v>
      </c>
      <c r="G1132" s="636" t="s">
        <v>8</v>
      </c>
      <c r="H1132" s="635" t="s">
        <v>589</v>
      </c>
      <c r="I1132" s="658"/>
      <c r="J1132" s="647" t="s">
        <v>700</v>
      </c>
      <c r="K1132" s="647"/>
      <c r="L1132" s="646" t="s">
        <v>274</v>
      </c>
      <c r="M1132" s="645" t="s">
        <v>319</v>
      </c>
      <c r="N1132" s="651" t="str">
        <f>VLOOKUP(C1132,[6]K11!$B$3:$K$1202,10,0)</f>
        <v>Mở</v>
      </c>
      <c r="O1132" s="631" t="str">
        <f>VLOOKUP(J1132,'[7]Phan ca&amp; Ngay BDhoc'!$B$4:$G$94,6,0)</f>
        <v>20/8/2018</v>
      </c>
      <c r="P1132" s="643">
        <f>VLOOKUP(C1132,[6]K11!$B$3:$J$1202,9,0)</f>
        <v>75</v>
      </c>
      <c r="Q1132" s="566"/>
      <c r="R1132" s="558">
        <v>1127</v>
      </c>
      <c r="S1132" s="558" t="s">
        <v>2472</v>
      </c>
      <c r="T1132" s="597"/>
    </row>
    <row r="1133" spans="1:20" ht="26.25" customHeight="1" x14ac:dyDescent="0.2">
      <c r="A1133" s="639">
        <v>848</v>
      </c>
      <c r="B1133" s="631" t="str">
        <f t="shared" si="17"/>
        <v>11.51303150.01</v>
      </c>
      <c r="C1133" s="638" t="s">
        <v>1941</v>
      </c>
      <c r="D1133" s="631" t="str">
        <f>VLOOKUP(E1133,[5]QuyetdinhPCGD!$B$6:$C$1417,2,0)</f>
        <v>1303150</v>
      </c>
      <c r="E1133" s="686" t="s">
        <v>1942</v>
      </c>
      <c r="F1133" s="636" t="s">
        <v>60</v>
      </c>
      <c r="G1133" s="636" t="s">
        <v>8</v>
      </c>
      <c r="H1133" s="635" t="s">
        <v>714</v>
      </c>
      <c r="I1133" s="634"/>
      <c r="J1133" s="647" t="s">
        <v>1943</v>
      </c>
      <c r="K1133" s="647"/>
      <c r="L1133" s="646" t="s">
        <v>1944</v>
      </c>
      <c r="M1133" s="645" t="s">
        <v>62</v>
      </c>
      <c r="N1133" s="651" t="str">
        <f>VLOOKUP(C1133,[6]K11!$B$3:$K$1202,10,0)</f>
        <v>Mở</v>
      </c>
      <c r="O1133" s="631" t="s">
        <v>2249</v>
      </c>
      <c r="P1133" s="643">
        <f>VLOOKUP(C1133,[6]K11!$B$3:$J$1202,9,0)</f>
        <v>16</v>
      </c>
      <c r="Q1133" s="566"/>
      <c r="R1133" s="558">
        <v>1128</v>
      </c>
      <c r="S1133" s="558" t="s">
        <v>4627</v>
      </c>
      <c r="T1133" s="597"/>
    </row>
    <row r="1134" spans="1:20" ht="26.25" customHeight="1" x14ac:dyDescent="0.2">
      <c r="A1134" s="639">
        <v>849</v>
      </c>
      <c r="B1134" s="631" t="str">
        <f t="shared" si="17"/>
        <v>11.51303150.01</v>
      </c>
      <c r="C1134" s="638" t="s">
        <v>1941</v>
      </c>
      <c r="D1134" s="631" t="str">
        <f>VLOOKUP(E1134,[5]QuyetdinhPCGD!$B$6:$C$1417,2,0)</f>
        <v>1303150</v>
      </c>
      <c r="E1134" s="686" t="s">
        <v>1942</v>
      </c>
      <c r="F1134" s="636" t="s">
        <v>60</v>
      </c>
      <c r="G1134" s="636" t="s">
        <v>10</v>
      </c>
      <c r="H1134" s="635" t="s">
        <v>714</v>
      </c>
      <c r="I1134" s="634"/>
      <c r="J1134" s="647" t="s">
        <v>1943</v>
      </c>
      <c r="K1134" s="647"/>
      <c r="L1134" s="646" t="s">
        <v>1944</v>
      </c>
      <c r="M1134" s="645" t="s">
        <v>62</v>
      </c>
      <c r="N1134" s="651" t="str">
        <f>VLOOKUP(C1134,[6]K11!$B$3:$K$1202,10,0)</f>
        <v>Mở</v>
      </c>
      <c r="O1134" s="631" t="s">
        <v>2249</v>
      </c>
      <c r="P1134" s="643">
        <f>VLOOKUP(C1134,[6]K11!$B$3:$J$1202,9,0)</f>
        <v>16</v>
      </c>
      <c r="Q1134" s="566"/>
      <c r="R1134" s="558">
        <v>1129</v>
      </c>
      <c r="S1134" s="558" t="s">
        <v>4627</v>
      </c>
      <c r="T1134" s="597"/>
    </row>
    <row r="1135" spans="1:20" ht="26.25" customHeight="1" x14ac:dyDescent="0.2">
      <c r="A1135" s="639">
        <v>850</v>
      </c>
      <c r="B1135" s="631" t="str">
        <f t="shared" si="17"/>
        <v>11.51303150.02</v>
      </c>
      <c r="C1135" s="638" t="s">
        <v>1945</v>
      </c>
      <c r="D1135" s="631" t="str">
        <f>VLOOKUP(E1135,[5]QuyetdinhPCGD!$B$6:$C$1417,2,0)</f>
        <v>1303150</v>
      </c>
      <c r="E1135" s="686" t="s">
        <v>1942</v>
      </c>
      <c r="F1135" s="636" t="s">
        <v>91</v>
      </c>
      <c r="G1135" s="636" t="s">
        <v>8</v>
      </c>
      <c r="H1135" s="635" t="s">
        <v>714</v>
      </c>
      <c r="I1135" s="634"/>
      <c r="J1135" s="647" t="s">
        <v>1943</v>
      </c>
      <c r="K1135" s="647"/>
      <c r="L1135" s="646" t="s">
        <v>1944</v>
      </c>
      <c r="M1135" s="645" t="s">
        <v>70</v>
      </c>
      <c r="N1135" s="644" t="str">
        <f>VLOOKUP(C1135,[6]K11!$B$3:$K$1202,10,0)</f>
        <v>Không mở</v>
      </c>
      <c r="O1135" s="631" t="s">
        <v>2249</v>
      </c>
      <c r="P1135" s="643">
        <f>VLOOKUP(C1135,[6]K11!$B$3:$J$1202,9,0)</f>
        <v>0</v>
      </c>
      <c r="Q1135" s="566"/>
      <c r="R1135" s="558">
        <v>1130</v>
      </c>
    </row>
    <row r="1136" spans="1:20" ht="26.25" customHeight="1" x14ac:dyDescent="0.2">
      <c r="A1136" s="639">
        <v>851</v>
      </c>
      <c r="B1136" s="631" t="str">
        <f t="shared" si="17"/>
        <v>11.51303150.02</v>
      </c>
      <c r="C1136" s="638" t="s">
        <v>1945</v>
      </c>
      <c r="D1136" s="631" t="str">
        <f>VLOOKUP(E1136,[5]QuyetdinhPCGD!$B$6:$C$1417,2,0)</f>
        <v>1303150</v>
      </c>
      <c r="E1136" s="686" t="s">
        <v>1942</v>
      </c>
      <c r="F1136" s="636" t="s">
        <v>91</v>
      </c>
      <c r="G1136" s="636" t="s">
        <v>10</v>
      </c>
      <c r="H1136" s="635" t="s">
        <v>714</v>
      </c>
      <c r="I1136" s="634"/>
      <c r="J1136" s="647" t="s">
        <v>1943</v>
      </c>
      <c r="K1136" s="647"/>
      <c r="L1136" s="646" t="s">
        <v>1944</v>
      </c>
      <c r="M1136" s="645" t="s">
        <v>70</v>
      </c>
      <c r="N1136" s="644" t="str">
        <f>VLOOKUP(C1136,[6]K11!$B$3:$K$1202,10,0)</f>
        <v>Không mở</v>
      </c>
      <c r="O1136" s="631" t="s">
        <v>2249</v>
      </c>
      <c r="P1136" s="643">
        <f>VLOOKUP(C1136,[6]K11!$B$3:$J$1202,9,0)</f>
        <v>0</v>
      </c>
      <c r="Q1136" s="566"/>
      <c r="R1136" s="558">
        <v>1131</v>
      </c>
    </row>
    <row r="1137" spans="1:20" ht="26.25" customHeight="1" x14ac:dyDescent="0.2">
      <c r="A1137" s="639">
        <v>852</v>
      </c>
      <c r="B1137" s="631" t="str">
        <f t="shared" si="17"/>
        <v>11.51303150.03</v>
      </c>
      <c r="C1137" s="638" t="s">
        <v>1946</v>
      </c>
      <c r="D1137" s="631" t="str">
        <f>VLOOKUP(E1137,[5]QuyetdinhPCGD!$B$6:$C$1417,2,0)</f>
        <v>1303150</v>
      </c>
      <c r="E1137" s="686" t="s">
        <v>1942</v>
      </c>
      <c r="F1137" s="636" t="s">
        <v>68</v>
      </c>
      <c r="G1137" s="636" t="s">
        <v>8</v>
      </c>
      <c r="H1137" s="635" t="s">
        <v>714</v>
      </c>
      <c r="I1137" s="634"/>
      <c r="J1137" s="647" t="s">
        <v>1943</v>
      </c>
      <c r="K1137" s="647"/>
      <c r="L1137" s="646" t="s">
        <v>1944</v>
      </c>
      <c r="M1137" s="645" t="s">
        <v>75</v>
      </c>
      <c r="N1137" s="644" t="str">
        <f>VLOOKUP(C1137,[6]K11!$B$3:$K$1202,10,0)</f>
        <v>Không mở</v>
      </c>
      <c r="O1137" s="631" t="s">
        <v>2249</v>
      </c>
      <c r="P1137" s="643">
        <f>VLOOKUP(C1137,[6]K11!$B$3:$J$1202,9,0)</f>
        <v>1</v>
      </c>
      <c r="Q1137" s="566"/>
      <c r="R1137" s="558">
        <v>1132</v>
      </c>
    </row>
    <row r="1138" spans="1:20" ht="26.25" customHeight="1" x14ac:dyDescent="0.2">
      <c r="A1138" s="639">
        <v>853</v>
      </c>
      <c r="B1138" s="631" t="str">
        <f t="shared" si="17"/>
        <v>11.51303150.03</v>
      </c>
      <c r="C1138" s="638" t="s">
        <v>1946</v>
      </c>
      <c r="D1138" s="631" t="str">
        <f>VLOOKUP(E1138,[5]QuyetdinhPCGD!$B$6:$C$1417,2,0)</f>
        <v>1303150</v>
      </c>
      <c r="E1138" s="686" t="s">
        <v>1942</v>
      </c>
      <c r="F1138" s="636" t="s">
        <v>68</v>
      </c>
      <c r="G1138" s="636" t="s">
        <v>10</v>
      </c>
      <c r="H1138" s="635" t="s">
        <v>714</v>
      </c>
      <c r="I1138" s="634"/>
      <c r="J1138" s="647" t="s">
        <v>1943</v>
      </c>
      <c r="K1138" s="647"/>
      <c r="L1138" s="646" t="s">
        <v>1944</v>
      </c>
      <c r="M1138" s="645" t="s">
        <v>75</v>
      </c>
      <c r="N1138" s="644" t="str">
        <f>VLOOKUP(C1138,[6]K11!$B$3:$K$1202,10,0)</f>
        <v>Không mở</v>
      </c>
      <c r="O1138" s="631" t="s">
        <v>2249</v>
      </c>
      <c r="P1138" s="643">
        <f>VLOOKUP(C1138,[6]K11!$B$3:$J$1202,9,0)</f>
        <v>1</v>
      </c>
      <c r="Q1138" s="566"/>
      <c r="R1138" s="558">
        <v>1133</v>
      </c>
    </row>
    <row r="1139" spans="1:20" ht="26.25" customHeight="1" x14ac:dyDescent="0.2">
      <c r="A1139" s="639">
        <v>854</v>
      </c>
      <c r="B1139" s="631" t="str">
        <f t="shared" si="17"/>
        <v>11.51303150.04</v>
      </c>
      <c r="C1139" s="638" t="s">
        <v>1947</v>
      </c>
      <c r="D1139" s="631" t="str">
        <f>VLOOKUP(E1139,[5]QuyetdinhPCGD!$B$6:$C$1417,2,0)</f>
        <v>1303150</v>
      </c>
      <c r="E1139" s="686" t="s">
        <v>1942</v>
      </c>
      <c r="F1139" s="636" t="s">
        <v>94</v>
      </c>
      <c r="G1139" s="636" t="s">
        <v>8</v>
      </c>
      <c r="H1139" s="635" t="s">
        <v>714</v>
      </c>
      <c r="I1139" s="634"/>
      <c r="J1139" s="647" t="s">
        <v>1943</v>
      </c>
      <c r="K1139" s="647"/>
      <c r="L1139" s="646" t="s">
        <v>1944</v>
      </c>
      <c r="M1139" s="645" t="s">
        <v>89</v>
      </c>
      <c r="N1139" s="651" t="str">
        <f>VLOOKUP(C1139,[6]K11!$B$3:$K$1202,10,0)</f>
        <v>Mở</v>
      </c>
      <c r="O1139" s="631" t="s">
        <v>2249</v>
      </c>
      <c r="P1139" s="643">
        <f>VLOOKUP(C1139,[6]K11!$B$3:$J$1202,9,0)</f>
        <v>22</v>
      </c>
      <c r="Q1139" s="566"/>
      <c r="R1139" s="558">
        <v>1134</v>
      </c>
      <c r="S1139" s="558" t="s">
        <v>2472</v>
      </c>
      <c r="T1139" s="597"/>
    </row>
    <row r="1140" spans="1:20" ht="26.25" customHeight="1" x14ac:dyDescent="0.2">
      <c r="A1140" s="639">
        <v>855</v>
      </c>
      <c r="B1140" s="631" t="str">
        <f t="shared" si="17"/>
        <v>11.51303150.04</v>
      </c>
      <c r="C1140" s="638" t="s">
        <v>1947</v>
      </c>
      <c r="D1140" s="631" t="str">
        <f>VLOOKUP(E1140,[5]QuyetdinhPCGD!$B$6:$C$1417,2,0)</f>
        <v>1303150</v>
      </c>
      <c r="E1140" s="686" t="s">
        <v>1942</v>
      </c>
      <c r="F1140" s="636" t="s">
        <v>94</v>
      </c>
      <c r="G1140" s="636" t="s">
        <v>10</v>
      </c>
      <c r="H1140" s="635" t="s">
        <v>714</v>
      </c>
      <c r="I1140" s="634"/>
      <c r="J1140" s="647" t="s">
        <v>1943</v>
      </c>
      <c r="K1140" s="647"/>
      <c r="L1140" s="646" t="s">
        <v>1944</v>
      </c>
      <c r="M1140" s="645" t="s">
        <v>89</v>
      </c>
      <c r="N1140" s="651" t="str">
        <f>VLOOKUP(C1140,[6]K11!$B$3:$K$1202,10,0)</f>
        <v>Mở</v>
      </c>
      <c r="O1140" s="631" t="s">
        <v>2249</v>
      </c>
      <c r="P1140" s="643">
        <f>VLOOKUP(C1140,[6]K11!$B$3:$J$1202,9,0)</f>
        <v>22</v>
      </c>
      <c r="Q1140" s="566"/>
      <c r="R1140" s="558">
        <v>1135</v>
      </c>
      <c r="S1140" s="558" t="s">
        <v>2472</v>
      </c>
      <c r="T1140" s="597"/>
    </row>
    <row r="1141" spans="1:20" ht="26.25" customHeight="1" x14ac:dyDescent="0.2">
      <c r="A1141" s="639">
        <v>856</v>
      </c>
      <c r="B1141" s="631" t="str">
        <f t="shared" si="17"/>
        <v>11.51303153.01</v>
      </c>
      <c r="C1141" s="638" t="s">
        <v>1948</v>
      </c>
      <c r="D1141" s="631" t="str">
        <f>VLOOKUP(E1141,[5]QuyetdinhPCGD!$B$6:$C$1417,2,0)</f>
        <v>1303153</v>
      </c>
      <c r="E1141" s="648" t="s">
        <v>1949</v>
      </c>
      <c r="F1141" s="636" t="s">
        <v>60</v>
      </c>
      <c r="G1141" s="636" t="s">
        <v>8</v>
      </c>
      <c r="H1141" s="635" t="s">
        <v>800</v>
      </c>
      <c r="I1141" s="634"/>
      <c r="J1141" s="647" t="s">
        <v>1943</v>
      </c>
      <c r="K1141" s="647"/>
      <c r="L1141" s="646" t="s">
        <v>1944</v>
      </c>
      <c r="M1141" s="645" t="s">
        <v>62</v>
      </c>
      <c r="N1141" s="651" t="str">
        <f>VLOOKUP(C1141,[6]K11!$B$3:$K$1202,10,0)</f>
        <v>Mở</v>
      </c>
      <c r="O1141" s="631" t="s">
        <v>2249</v>
      </c>
      <c r="P1141" s="643">
        <f>VLOOKUP(C1141,[6]K11!$B$3:$J$1202,9,0)</f>
        <v>28</v>
      </c>
      <c r="Q1141" s="650" t="s">
        <v>4663</v>
      </c>
      <c r="R1141" s="558">
        <v>1136</v>
      </c>
      <c r="S1141" s="558" t="s">
        <v>4627</v>
      </c>
      <c r="T1141" s="657"/>
    </row>
    <row r="1142" spans="1:20" ht="26.25" customHeight="1" x14ac:dyDescent="0.2">
      <c r="A1142" s="639">
        <v>857</v>
      </c>
      <c r="B1142" s="631" t="str">
        <f t="shared" si="17"/>
        <v>11.51303153.01</v>
      </c>
      <c r="C1142" s="638" t="s">
        <v>1948</v>
      </c>
      <c r="D1142" s="631" t="str">
        <f>VLOOKUP(E1142,[5]QuyetdinhPCGD!$B$6:$C$1417,2,0)</f>
        <v>1303153</v>
      </c>
      <c r="E1142" s="648" t="s">
        <v>1949</v>
      </c>
      <c r="F1142" s="636" t="s">
        <v>60</v>
      </c>
      <c r="G1142" s="636" t="s">
        <v>10</v>
      </c>
      <c r="H1142" s="635" t="s">
        <v>814</v>
      </c>
      <c r="I1142" s="634"/>
      <c r="J1142" s="647" t="s">
        <v>1943</v>
      </c>
      <c r="K1142" s="647"/>
      <c r="L1142" s="646" t="s">
        <v>1944</v>
      </c>
      <c r="M1142" s="645" t="s">
        <v>62</v>
      </c>
      <c r="N1142" s="651" t="str">
        <f>VLOOKUP(C1142,[6]K11!$B$3:$K$1202,10,0)</f>
        <v>Mở</v>
      </c>
      <c r="O1142" s="631" t="s">
        <v>2249</v>
      </c>
      <c r="P1142" s="643">
        <f>VLOOKUP(C1142,[6]K11!$B$3:$J$1202,9,0)</f>
        <v>28</v>
      </c>
      <c r="Q1142" s="650" t="s">
        <v>4663</v>
      </c>
      <c r="R1142" s="558">
        <v>1137</v>
      </c>
      <c r="S1142" s="558" t="s">
        <v>4627</v>
      </c>
    </row>
    <row r="1143" spans="1:20" ht="26.25" customHeight="1" x14ac:dyDescent="0.2">
      <c r="A1143" s="639">
        <v>858</v>
      </c>
      <c r="B1143" s="631" t="str">
        <f t="shared" si="17"/>
        <v>11.51303153.02</v>
      </c>
      <c r="C1143" s="638" t="s">
        <v>1950</v>
      </c>
      <c r="D1143" s="631" t="str">
        <f>VLOOKUP(E1143,[5]QuyetdinhPCGD!$B$6:$C$1417,2,0)</f>
        <v>1303153</v>
      </c>
      <c r="E1143" s="648" t="s">
        <v>1949</v>
      </c>
      <c r="F1143" s="636" t="s">
        <v>91</v>
      </c>
      <c r="G1143" s="636" t="s">
        <v>8</v>
      </c>
      <c r="H1143" s="656" t="s">
        <v>714</v>
      </c>
      <c r="I1143" s="634"/>
      <c r="J1143" s="647" t="s">
        <v>1943</v>
      </c>
      <c r="K1143" s="647"/>
      <c r="L1143" s="646" t="s">
        <v>1944</v>
      </c>
      <c r="M1143" s="645" t="s">
        <v>70</v>
      </c>
      <c r="N1143" s="651" t="str">
        <f>VLOOKUP(C1143,[6]K11!$B$3:$K$1202,10,0)</f>
        <v>Mở</v>
      </c>
      <c r="O1143" s="631" t="s">
        <v>2249</v>
      </c>
      <c r="P1143" s="643">
        <f>VLOOKUP(C1143,[6]K11!$B$3:$J$1202,9,0)</f>
        <v>25</v>
      </c>
      <c r="Q1143" s="654" t="s">
        <v>2143</v>
      </c>
      <c r="R1143" s="558">
        <v>1138</v>
      </c>
      <c r="S1143" s="558" t="s">
        <v>4627</v>
      </c>
      <c r="T1143" s="597"/>
    </row>
    <row r="1144" spans="1:20" ht="26.25" customHeight="1" x14ac:dyDescent="0.2">
      <c r="A1144" s="639">
        <v>859</v>
      </c>
      <c r="B1144" s="631" t="str">
        <f t="shared" si="17"/>
        <v>11.51303153.02</v>
      </c>
      <c r="C1144" s="638" t="s">
        <v>1950</v>
      </c>
      <c r="D1144" s="631" t="str">
        <f>VLOOKUP(E1144,[5]QuyetdinhPCGD!$B$6:$C$1417,2,0)</f>
        <v>1303153</v>
      </c>
      <c r="E1144" s="648" t="s">
        <v>1949</v>
      </c>
      <c r="F1144" s="636" t="s">
        <v>91</v>
      </c>
      <c r="G1144" s="636" t="s">
        <v>10</v>
      </c>
      <c r="H1144" s="656" t="s">
        <v>714</v>
      </c>
      <c r="I1144" s="634"/>
      <c r="J1144" s="647" t="s">
        <v>1943</v>
      </c>
      <c r="K1144" s="647"/>
      <c r="L1144" s="646" t="s">
        <v>1944</v>
      </c>
      <c r="M1144" s="645" t="s">
        <v>70</v>
      </c>
      <c r="N1144" s="651" t="str">
        <f>VLOOKUP(C1144,[6]K11!$B$3:$K$1202,10,0)</f>
        <v>Mở</v>
      </c>
      <c r="O1144" s="631" t="s">
        <v>2249</v>
      </c>
      <c r="P1144" s="643">
        <f>VLOOKUP(C1144,[6]K11!$B$3:$J$1202,9,0)</f>
        <v>25</v>
      </c>
      <c r="Q1144" s="654" t="s">
        <v>2143</v>
      </c>
      <c r="R1144" s="558">
        <v>1139</v>
      </c>
      <c r="S1144" s="558" t="s">
        <v>4627</v>
      </c>
      <c r="T1144" s="597"/>
    </row>
    <row r="1145" spans="1:20" ht="26.25" customHeight="1" x14ac:dyDescent="0.2">
      <c r="A1145" s="639">
        <v>860</v>
      </c>
      <c r="B1145" s="631" t="str">
        <f t="shared" si="17"/>
        <v>11.51303153.03</v>
      </c>
      <c r="C1145" s="638" t="s">
        <v>1951</v>
      </c>
      <c r="D1145" s="631" t="str">
        <f>VLOOKUP(E1145,[5]QuyetdinhPCGD!$B$6:$C$1417,2,0)</f>
        <v>1303153</v>
      </c>
      <c r="E1145" s="648" t="s">
        <v>1949</v>
      </c>
      <c r="F1145" s="636" t="s">
        <v>68</v>
      </c>
      <c r="G1145" s="636" t="s">
        <v>8</v>
      </c>
      <c r="H1145" s="635" t="s">
        <v>293</v>
      </c>
      <c r="I1145" s="634"/>
      <c r="J1145" s="647" t="s">
        <v>1943</v>
      </c>
      <c r="K1145" s="647"/>
      <c r="L1145" s="646" t="s">
        <v>1944</v>
      </c>
      <c r="M1145" s="645" t="s">
        <v>75</v>
      </c>
      <c r="N1145" s="644" t="str">
        <f>VLOOKUP(C1145,[6]K11!$B$3:$K$1202,10,0)</f>
        <v>Không mở</v>
      </c>
      <c r="O1145" s="631" t="s">
        <v>2249</v>
      </c>
      <c r="P1145" s="643">
        <f>VLOOKUP(C1145,[6]K11!$B$3:$J$1202,9,0)</f>
        <v>1</v>
      </c>
      <c r="Q1145" s="566"/>
      <c r="R1145" s="558">
        <v>1140</v>
      </c>
    </row>
    <row r="1146" spans="1:20" ht="26.25" customHeight="1" x14ac:dyDescent="0.2">
      <c r="A1146" s="639">
        <v>861</v>
      </c>
      <c r="B1146" s="631" t="str">
        <f t="shared" si="17"/>
        <v>11.51303153.03</v>
      </c>
      <c r="C1146" s="638" t="s">
        <v>1951</v>
      </c>
      <c r="D1146" s="631" t="str">
        <f>VLOOKUP(E1146,[5]QuyetdinhPCGD!$B$6:$C$1417,2,0)</f>
        <v>1303153</v>
      </c>
      <c r="E1146" s="648" t="s">
        <v>1949</v>
      </c>
      <c r="F1146" s="636" t="s">
        <v>68</v>
      </c>
      <c r="G1146" s="636" t="s">
        <v>10</v>
      </c>
      <c r="H1146" s="635" t="s">
        <v>293</v>
      </c>
      <c r="I1146" s="634"/>
      <c r="J1146" s="647" t="s">
        <v>1943</v>
      </c>
      <c r="K1146" s="647"/>
      <c r="L1146" s="646" t="s">
        <v>1944</v>
      </c>
      <c r="M1146" s="645" t="s">
        <v>75</v>
      </c>
      <c r="N1146" s="644" t="str">
        <f>VLOOKUP(C1146,[6]K11!$B$3:$K$1202,10,0)</f>
        <v>Không mở</v>
      </c>
      <c r="O1146" s="631" t="s">
        <v>2249</v>
      </c>
      <c r="P1146" s="643">
        <f>VLOOKUP(C1146,[6]K11!$B$3:$J$1202,9,0)</f>
        <v>1</v>
      </c>
      <c r="Q1146" s="566"/>
      <c r="R1146" s="558">
        <v>1141</v>
      </c>
    </row>
    <row r="1147" spans="1:20" ht="26.25" customHeight="1" x14ac:dyDescent="0.2">
      <c r="A1147" s="639">
        <v>862</v>
      </c>
      <c r="B1147" s="631" t="str">
        <f t="shared" si="17"/>
        <v>11.51303153.04</v>
      </c>
      <c r="C1147" s="638" t="s">
        <v>1952</v>
      </c>
      <c r="D1147" s="631" t="str">
        <f>VLOOKUP(E1147,[5]QuyetdinhPCGD!$B$6:$C$1417,2,0)</f>
        <v>1303153</v>
      </c>
      <c r="E1147" s="648" t="s">
        <v>1949</v>
      </c>
      <c r="F1147" s="636" t="s">
        <v>94</v>
      </c>
      <c r="G1147" s="636" t="s">
        <v>8</v>
      </c>
      <c r="H1147" s="635" t="s">
        <v>814</v>
      </c>
      <c r="I1147" s="634"/>
      <c r="J1147" s="647" t="s">
        <v>1943</v>
      </c>
      <c r="K1147" s="647"/>
      <c r="L1147" s="646" t="s">
        <v>1944</v>
      </c>
      <c r="M1147" s="645" t="s">
        <v>89</v>
      </c>
      <c r="N1147" s="651" t="str">
        <f>VLOOKUP(C1147,[6]K11!$B$3:$K$1202,10,0)</f>
        <v>Mở</v>
      </c>
      <c r="O1147" s="631" t="s">
        <v>2249</v>
      </c>
      <c r="P1147" s="643">
        <f>VLOOKUP(C1147,[6]K11!$B$3:$J$1202,9,0)</f>
        <v>28</v>
      </c>
      <c r="Q1147" s="650" t="s">
        <v>4663</v>
      </c>
      <c r="R1147" s="558">
        <v>1142</v>
      </c>
      <c r="S1147" s="558" t="s">
        <v>2472</v>
      </c>
    </row>
    <row r="1148" spans="1:20" ht="26.25" customHeight="1" x14ac:dyDescent="0.2">
      <c r="A1148" s="639">
        <v>863</v>
      </c>
      <c r="B1148" s="631" t="str">
        <f t="shared" si="17"/>
        <v>11.51303153.04</v>
      </c>
      <c r="C1148" s="638" t="s">
        <v>1952</v>
      </c>
      <c r="D1148" s="631" t="str">
        <f>VLOOKUP(E1148,[5]QuyetdinhPCGD!$B$6:$C$1417,2,0)</f>
        <v>1303153</v>
      </c>
      <c r="E1148" s="648" t="s">
        <v>1949</v>
      </c>
      <c r="F1148" s="636" t="s">
        <v>94</v>
      </c>
      <c r="G1148" s="636" t="s">
        <v>10</v>
      </c>
      <c r="H1148" s="635" t="s">
        <v>1673</v>
      </c>
      <c r="I1148" s="634"/>
      <c r="J1148" s="647" t="s">
        <v>1943</v>
      </c>
      <c r="K1148" s="647"/>
      <c r="L1148" s="646" t="s">
        <v>1944</v>
      </c>
      <c r="M1148" s="645" t="s">
        <v>89</v>
      </c>
      <c r="N1148" s="651" t="str">
        <f>VLOOKUP(C1148,[6]K11!$B$3:$K$1202,10,0)</f>
        <v>Mở</v>
      </c>
      <c r="O1148" s="631" t="s">
        <v>2249</v>
      </c>
      <c r="P1148" s="643">
        <f>VLOOKUP(C1148,[6]K11!$B$3:$J$1202,9,0)</f>
        <v>28</v>
      </c>
      <c r="Q1148" s="650" t="s">
        <v>4663</v>
      </c>
      <c r="R1148" s="558">
        <v>1143</v>
      </c>
      <c r="S1148" s="558" t="s">
        <v>2472</v>
      </c>
    </row>
    <row r="1149" spans="1:20" ht="26.25" customHeight="1" x14ac:dyDescent="0.2">
      <c r="A1149" s="639">
        <v>864</v>
      </c>
      <c r="B1149" s="631" t="str">
        <f t="shared" si="17"/>
        <v>11.51303106.01</v>
      </c>
      <c r="C1149" s="638" t="s">
        <v>811</v>
      </c>
      <c r="D1149" s="631" t="str">
        <f>VLOOKUP(E1149,[5]QuyetdinhPCGD!$B$6:$C$1417,2,0)</f>
        <v>1303106</v>
      </c>
      <c r="E1149" s="664" t="s">
        <v>812</v>
      </c>
      <c r="F1149" s="636" t="s">
        <v>100</v>
      </c>
      <c r="G1149" s="636" t="s">
        <v>9</v>
      </c>
      <c r="H1149" s="635" t="s">
        <v>714</v>
      </c>
      <c r="I1149" s="634"/>
      <c r="J1149" s="647" t="s">
        <v>484</v>
      </c>
      <c r="K1149" s="647"/>
      <c r="L1149" s="643" t="s">
        <v>274</v>
      </c>
      <c r="M1149" s="645" t="s">
        <v>62</v>
      </c>
      <c r="N1149" s="651" t="str">
        <f>VLOOKUP(C1149,[6]K11!$B$3:$K$1202,10,0)</f>
        <v>Mở</v>
      </c>
      <c r="O1149" s="631" t="str">
        <f>VLOOKUP(J1149,'[7]Phan ca&amp; Ngay BDhoc'!$B$4:$G$94,6,0)</f>
        <v>20/8/2018</v>
      </c>
      <c r="P1149" s="643">
        <f>VLOOKUP(C1149,[6]K11!$B$3:$J$1202,9,0)</f>
        <v>30</v>
      </c>
      <c r="Q1149" s="566"/>
      <c r="R1149" s="558">
        <v>1144</v>
      </c>
      <c r="S1149" s="558" t="s">
        <v>4627</v>
      </c>
      <c r="T1149" s="597"/>
    </row>
    <row r="1150" spans="1:20" ht="26.25" customHeight="1" x14ac:dyDescent="0.2">
      <c r="A1150" s="639">
        <v>865</v>
      </c>
      <c r="B1150" s="631" t="str">
        <f t="shared" si="17"/>
        <v>11.51303106.02</v>
      </c>
      <c r="C1150" s="638" t="s">
        <v>813</v>
      </c>
      <c r="D1150" s="631" t="str">
        <f>VLOOKUP(E1150,[5]QuyetdinhPCGD!$B$6:$C$1417,2,0)</f>
        <v>1303106</v>
      </c>
      <c r="E1150" s="664" t="s">
        <v>812</v>
      </c>
      <c r="F1150" s="662" t="s">
        <v>100</v>
      </c>
      <c r="G1150" s="662" t="s">
        <v>12</v>
      </c>
      <c r="H1150" s="652" t="s">
        <v>800</v>
      </c>
      <c r="I1150" s="634"/>
      <c r="J1150" s="647" t="s">
        <v>484</v>
      </c>
      <c r="K1150" s="647"/>
      <c r="L1150" s="643" t="s">
        <v>274</v>
      </c>
      <c r="M1150" s="645" t="s">
        <v>70</v>
      </c>
      <c r="N1150" s="651" t="str">
        <f>VLOOKUP(C1150,[6]K11!$B$3:$K$1202,10,0)</f>
        <v>Mở</v>
      </c>
      <c r="O1150" s="631" t="str">
        <f>VLOOKUP(J1150,'[7]Phan ca&amp; Ngay BDhoc'!$B$4:$G$94,6,0)</f>
        <v>20/8/2018</v>
      </c>
      <c r="P1150" s="643">
        <f>VLOOKUP(C1150,[6]K11!$B$3:$J$1202,9,0)</f>
        <v>25</v>
      </c>
      <c r="Q1150" s="566"/>
      <c r="R1150" s="558">
        <v>1145</v>
      </c>
      <c r="S1150" s="558" t="s">
        <v>4627</v>
      </c>
      <c r="T1150" s="657"/>
    </row>
    <row r="1151" spans="1:20" ht="26.25" customHeight="1" x14ac:dyDescent="0.2">
      <c r="A1151" s="639">
        <v>866</v>
      </c>
      <c r="B1151" s="631" t="str">
        <f t="shared" si="17"/>
        <v>11.51303116.01</v>
      </c>
      <c r="C1151" s="638" t="s">
        <v>1148</v>
      </c>
      <c r="D1151" s="631" t="str">
        <f>VLOOKUP(E1151,[5]QuyetdinhPCGD!$B$6:$C$1417,2,0)</f>
        <v>1303116</v>
      </c>
      <c r="E1151" s="664" t="s">
        <v>1149</v>
      </c>
      <c r="F1151" s="636" t="s">
        <v>60</v>
      </c>
      <c r="G1151" s="636" t="s">
        <v>13</v>
      </c>
      <c r="H1151" s="635" t="s">
        <v>714</v>
      </c>
      <c r="I1151" s="634"/>
      <c r="J1151" s="647" t="s">
        <v>484</v>
      </c>
      <c r="K1151" s="647"/>
      <c r="L1151" s="643" t="s">
        <v>274</v>
      </c>
      <c r="M1151" s="645" t="s">
        <v>62</v>
      </c>
      <c r="N1151" s="651" t="str">
        <f>VLOOKUP(C1151,[6]K11!$B$3:$K$1202,10,0)</f>
        <v>Mở</v>
      </c>
      <c r="O1151" s="631" t="str">
        <f>VLOOKUP(J1151,'[7]Phan ca&amp; Ngay BDhoc'!$B$4:$G$94,6,0)</f>
        <v>20/8/2018</v>
      </c>
      <c r="P1151" s="643">
        <f>VLOOKUP(C1151,[6]K11!$B$3:$J$1202,9,0)</f>
        <v>27</v>
      </c>
      <c r="Q1151" s="566"/>
      <c r="R1151" s="558">
        <v>1146</v>
      </c>
      <c r="S1151" s="558" t="s">
        <v>4627</v>
      </c>
      <c r="T1151" s="597"/>
    </row>
    <row r="1152" spans="1:20" ht="26.25" customHeight="1" x14ac:dyDescent="0.2">
      <c r="A1152" s="639">
        <v>867</v>
      </c>
      <c r="B1152" s="631" t="str">
        <f t="shared" si="17"/>
        <v>11.51303116.02</v>
      </c>
      <c r="C1152" s="638" t="s">
        <v>1150</v>
      </c>
      <c r="D1152" s="631" t="str">
        <f>VLOOKUP(E1152,[5]QuyetdinhPCGD!$B$6:$C$1417,2,0)</f>
        <v>1303116</v>
      </c>
      <c r="E1152" s="664" t="s">
        <v>1149</v>
      </c>
      <c r="F1152" s="636" t="s">
        <v>91</v>
      </c>
      <c r="G1152" s="636" t="s">
        <v>13</v>
      </c>
      <c r="H1152" s="635" t="s">
        <v>714</v>
      </c>
      <c r="I1152" s="634"/>
      <c r="J1152" s="647" t="s">
        <v>484</v>
      </c>
      <c r="K1152" s="647"/>
      <c r="L1152" s="643" t="s">
        <v>274</v>
      </c>
      <c r="M1152" s="645" t="s">
        <v>70</v>
      </c>
      <c r="N1152" s="651" t="str">
        <f>VLOOKUP(C1152,[6]K11!$B$3:$K$1202,10,0)</f>
        <v>Mở</v>
      </c>
      <c r="O1152" s="631" t="str">
        <f>VLOOKUP(J1152,'[7]Phan ca&amp; Ngay BDhoc'!$B$4:$G$94,6,0)</f>
        <v>20/8/2018</v>
      </c>
      <c r="P1152" s="643">
        <f>VLOOKUP(C1152,[6]K11!$B$3:$J$1202,9,0)</f>
        <v>23</v>
      </c>
      <c r="Q1152" s="566"/>
      <c r="R1152" s="558">
        <v>1147</v>
      </c>
      <c r="S1152" s="558" t="s">
        <v>4627</v>
      </c>
      <c r="T1152" s="597"/>
    </row>
    <row r="1153" spans="1:20" ht="26.25" customHeight="1" x14ac:dyDescent="0.2">
      <c r="A1153" s="639">
        <v>868</v>
      </c>
      <c r="B1153" s="631" t="str">
        <f t="shared" si="17"/>
        <v>11.51303122.01</v>
      </c>
      <c r="C1153" s="638" t="s">
        <v>1228</v>
      </c>
      <c r="D1153" s="631" t="str">
        <f>VLOOKUP(E1153,[5]QuyetdinhPCGD!$B$6:$C$1417,2,0)</f>
        <v>1303122</v>
      </c>
      <c r="E1153" s="664" t="s">
        <v>1229</v>
      </c>
      <c r="F1153" s="636" t="s">
        <v>100</v>
      </c>
      <c r="G1153" s="636" t="s">
        <v>12</v>
      </c>
      <c r="H1153" s="635" t="s">
        <v>714</v>
      </c>
      <c r="I1153" s="634"/>
      <c r="J1153" s="647" t="s">
        <v>484</v>
      </c>
      <c r="K1153" s="647"/>
      <c r="L1153" s="643" t="s">
        <v>274</v>
      </c>
      <c r="M1153" s="645" t="s">
        <v>62</v>
      </c>
      <c r="N1153" s="651" t="str">
        <f>VLOOKUP(C1153,[6]K11!$B$3:$K$1202,10,0)</f>
        <v>Mở</v>
      </c>
      <c r="O1153" s="631" t="str">
        <f>VLOOKUP(J1153,'[7]Phan ca&amp; Ngay BDhoc'!$B$4:$G$94,6,0)</f>
        <v>20/8/2018</v>
      </c>
      <c r="P1153" s="643">
        <f>VLOOKUP(C1153,[6]K11!$B$3:$J$1202,9,0)</f>
        <v>28</v>
      </c>
      <c r="Q1153" s="566"/>
      <c r="R1153" s="558">
        <v>1148</v>
      </c>
      <c r="S1153" s="558" t="s">
        <v>4627</v>
      </c>
      <c r="T1153" s="597"/>
    </row>
    <row r="1154" spans="1:20" ht="26.25" customHeight="1" x14ac:dyDescent="0.2">
      <c r="A1154" s="639">
        <v>869</v>
      </c>
      <c r="B1154" s="631" t="str">
        <f t="shared" si="17"/>
        <v>11.51303122.02</v>
      </c>
      <c r="C1154" s="638" t="s">
        <v>1230</v>
      </c>
      <c r="D1154" s="631" t="str">
        <f>VLOOKUP(E1154,[5]QuyetdinhPCGD!$B$6:$C$1417,2,0)</f>
        <v>1303122</v>
      </c>
      <c r="E1154" s="664" t="s">
        <v>1229</v>
      </c>
      <c r="F1154" s="662" t="s">
        <v>100</v>
      </c>
      <c r="G1154" s="662" t="s">
        <v>9</v>
      </c>
      <c r="H1154" s="652" t="s">
        <v>814</v>
      </c>
      <c r="I1154" s="634"/>
      <c r="J1154" s="647" t="s">
        <v>484</v>
      </c>
      <c r="K1154" s="647"/>
      <c r="L1154" s="643" t="s">
        <v>274</v>
      </c>
      <c r="M1154" s="645" t="s">
        <v>70</v>
      </c>
      <c r="N1154" s="651" t="str">
        <f>VLOOKUP(C1154,[6]K11!$B$3:$K$1202,10,0)</f>
        <v>Mở</v>
      </c>
      <c r="O1154" s="631" t="str">
        <f>VLOOKUP(J1154,'[7]Phan ca&amp; Ngay BDhoc'!$B$4:$G$94,6,0)</f>
        <v>20/8/2018</v>
      </c>
      <c r="P1154" s="643">
        <f>VLOOKUP(C1154,[6]K11!$B$3:$J$1202,9,0)</f>
        <v>26</v>
      </c>
      <c r="Q1154" s="566"/>
      <c r="R1154" s="558">
        <v>1149</v>
      </c>
      <c r="S1154" s="558" t="s">
        <v>4627</v>
      </c>
    </row>
    <row r="1155" spans="1:20" ht="26.25" customHeight="1" x14ac:dyDescent="0.2">
      <c r="A1155" s="639">
        <v>870</v>
      </c>
      <c r="B1155" s="631" t="str">
        <f t="shared" si="17"/>
        <v>11.51303106.03</v>
      </c>
      <c r="C1155" s="638" t="s">
        <v>815</v>
      </c>
      <c r="D1155" s="631" t="str">
        <f>VLOOKUP(E1155,[5]QuyetdinhPCGD!$B$6:$C$1417,2,0)</f>
        <v>1303106</v>
      </c>
      <c r="E1155" s="664" t="s">
        <v>812</v>
      </c>
      <c r="F1155" s="636" t="s">
        <v>98</v>
      </c>
      <c r="G1155" s="636" t="s">
        <v>12</v>
      </c>
      <c r="H1155" s="635" t="s">
        <v>714</v>
      </c>
      <c r="I1155" s="634"/>
      <c r="J1155" s="647" t="s">
        <v>499</v>
      </c>
      <c r="K1155" s="647"/>
      <c r="L1155" s="643" t="s">
        <v>274</v>
      </c>
      <c r="M1155" s="645" t="s">
        <v>75</v>
      </c>
      <c r="N1155" s="651" t="str">
        <f>VLOOKUP(C1155,[6]K11!$B$3:$K$1202,10,0)</f>
        <v>Mở</v>
      </c>
      <c r="O1155" s="631" t="str">
        <f>VLOOKUP(J1155,'[7]Phan ca&amp; Ngay BDhoc'!$B$4:$G$94,6,0)</f>
        <v>20/8/2018</v>
      </c>
      <c r="P1155" s="643">
        <f>VLOOKUP(C1155,[6]K11!$B$3:$J$1202,9,0)</f>
        <v>27</v>
      </c>
      <c r="Q1155" s="566"/>
      <c r="R1155" s="558">
        <v>1150</v>
      </c>
      <c r="S1155" s="558" t="s">
        <v>2472</v>
      </c>
      <c r="T1155" s="597"/>
    </row>
    <row r="1156" spans="1:20" ht="26.25" customHeight="1" x14ac:dyDescent="0.2">
      <c r="A1156" s="639">
        <v>871</v>
      </c>
      <c r="B1156" s="631" t="str">
        <f t="shared" si="17"/>
        <v>11.51303106.04</v>
      </c>
      <c r="C1156" s="638" t="s">
        <v>816</v>
      </c>
      <c r="D1156" s="631" t="str">
        <f>VLOOKUP(E1156,[5]QuyetdinhPCGD!$B$6:$C$1417,2,0)</f>
        <v>1303106</v>
      </c>
      <c r="E1156" s="664" t="s">
        <v>812</v>
      </c>
      <c r="F1156" s="662" t="s">
        <v>98</v>
      </c>
      <c r="G1156" s="662" t="s">
        <v>9</v>
      </c>
      <c r="H1156" s="652" t="s">
        <v>814</v>
      </c>
      <c r="I1156" s="634"/>
      <c r="J1156" s="647" t="s">
        <v>499</v>
      </c>
      <c r="K1156" s="647"/>
      <c r="L1156" s="643" t="s">
        <v>274</v>
      </c>
      <c r="M1156" s="645" t="s">
        <v>89</v>
      </c>
      <c r="N1156" s="651" t="str">
        <f>VLOOKUP(C1156,[6]K11!$B$3:$K$1202,10,0)</f>
        <v>Mở</v>
      </c>
      <c r="O1156" s="631" t="str">
        <f>VLOOKUP(J1156,'[7]Phan ca&amp; Ngay BDhoc'!$B$4:$G$94,6,0)</f>
        <v>20/8/2018</v>
      </c>
      <c r="P1156" s="643">
        <f>VLOOKUP(C1156,[6]K11!$B$3:$J$1202,9,0)</f>
        <v>27</v>
      </c>
      <c r="Q1156" s="566"/>
      <c r="R1156" s="558">
        <v>1151</v>
      </c>
      <c r="S1156" s="558" t="s">
        <v>2472</v>
      </c>
    </row>
    <row r="1157" spans="1:20" ht="26.25" customHeight="1" x14ac:dyDescent="0.2">
      <c r="A1157" s="639">
        <v>872</v>
      </c>
      <c r="B1157" s="631" t="str">
        <f t="shared" si="17"/>
        <v>11.51303116.03</v>
      </c>
      <c r="C1157" s="638" t="s">
        <v>1151</v>
      </c>
      <c r="D1157" s="631" t="str">
        <f>VLOOKUP(E1157,[5]QuyetdinhPCGD!$B$6:$C$1417,2,0)</f>
        <v>1303116</v>
      </c>
      <c r="E1157" s="664" t="s">
        <v>1149</v>
      </c>
      <c r="F1157" s="636" t="s">
        <v>68</v>
      </c>
      <c r="G1157" s="636" t="s">
        <v>13</v>
      </c>
      <c r="H1157" s="635" t="s">
        <v>714</v>
      </c>
      <c r="I1157" s="634"/>
      <c r="J1157" s="647" t="s">
        <v>499</v>
      </c>
      <c r="K1157" s="647"/>
      <c r="L1157" s="643" t="s">
        <v>274</v>
      </c>
      <c r="M1157" s="645" t="s">
        <v>75</v>
      </c>
      <c r="N1157" s="651" t="str">
        <f>VLOOKUP(C1157,[6]K11!$B$3:$K$1202,10,0)</f>
        <v>Mở</v>
      </c>
      <c r="O1157" s="631" t="str">
        <f>VLOOKUP(J1157,'[7]Phan ca&amp; Ngay BDhoc'!$B$4:$G$94,6,0)</f>
        <v>20/8/2018</v>
      </c>
      <c r="P1157" s="643">
        <f>VLOOKUP(C1157,[6]K11!$B$3:$J$1202,9,0)</f>
        <v>30</v>
      </c>
      <c r="Q1157" s="566"/>
      <c r="R1157" s="558">
        <v>1152</v>
      </c>
      <c r="S1157" s="558" t="s">
        <v>2472</v>
      </c>
      <c r="T1157" s="597"/>
    </row>
    <row r="1158" spans="1:20" ht="26.25" customHeight="1" x14ac:dyDescent="0.2">
      <c r="A1158" s="639">
        <v>873</v>
      </c>
      <c r="B1158" s="631" t="str">
        <f t="shared" si="17"/>
        <v>11.51303116.04</v>
      </c>
      <c r="C1158" s="638" t="s">
        <v>1152</v>
      </c>
      <c r="D1158" s="631" t="str">
        <f>VLOOKUP(E1158,[5]QuyetdinhPCGD!$B$6:$C$1417,2,0)</f>
        <v>1303116</v>
      </c>
      <c r="E1158" s="664" t="s">
        <v>1149</v>
      </c>
      <c r="F1158" s="636" t="s">
        <v>94</v>
      </c>
      <c r="G1158" s="636" t="s">
        <v>13</v>
      </c>
      <c r="H1158" s="635" t="s">
        <v>714</v>
      </c>
      <c r="I1158" s="634"/>
      <c r="J1158" s="647" t="s">
        <v>499</v>
      </c>
      <c r="K1158" s="647"/>
      <c r="L1158" s="643" t="s">
        <v>274</v>
      </c>
      <c r="M1158" s="645" t="s">
        <v>89</v>
      </c>
      <c r="N1158" s="651" t="str">
        <f>VLOOKUP(C1158,[6]K11!$B$3:$K$1202,10,0)</f>
        <v>Mở</v>
      </c>
      <c r="O1158" s="631" t="str">
        <f>VLOOKUP(J1158,'[7]Phan ca&amp; Ngay BDhoc'!$B$4:$G$94,6,0)</f>
        <v>20/8/2018</v>
      </c>
      <c r="P1158" s="643">
        <f>VLOOKUP(C1158,[6]K11!$B$3:$J$1202,9,0)</f>
        <v>30</v>
      </c>
      <c r="Q1158" s="566"/>
      <c r="R1158" s="558">
        <v>1153</v>
      </c>
      <c r="S1158" s="558" t="s">
        <v>2472</v>
      </c>
      <c r="T1158" s="597"/>
    </row>
    <row r="1159" spans="1:20" ht="26.25" customHeight="1" x14ac:dyDescent="0.2">
      <c r="A1159" s="639">
        <v>874</v>
      </c>
      <c r="B1159" s="631" t="str">
        <f t="shared" si="17"/>
        <v>11.51303122.03</v>
      </c>
      <c r="C1159" s="638" t="s">
        <v>1231</v>
      </c>
      <c r="D1159" s="631" t="str">
        <f>VLOOKUP(E1159,[5]QuyetdinhPCGD!$B$6:$C$1417,2,0)</f>
        <v>1303122</v>
      </c>
      <c r="E1159" s="664" t="s">
        <v>1229</v>
      </c>
      <c r="F1159" s="636" t="s">
        <v>98</v>
      </c>
      <c r="G1159" s="636" t="s">
        <v>9</v>
      </c>
      <c r="H1159" s="635" t="s">
        <v>714</v>
      </c>
      <c r="I1159" s="634"/>
      <c r="J1159" s="647" t="s">
        <v>499</v>
      </c>
      <c r="K1159" s="647"/>
      <c r="L1159" s="643" t="s">
        <v>274</v>
      </c>
      <c r="M1159" s="645" t="s">
        <v>75</v>
      </c>
      <c r="N1159" s="651" t="str">
        <f>VLOOKUP(C1159,[6]K11!$B$3:$K$1202,10,0)</f>
        <v>Mở</v>
      </c>
      <c r="O1159" s="631" t="str">
        <f>VLOOKUP(J1159,'[7]Phan ca&amp; Ngay BDhoc'!$B$4:$G$94,6,0)</f>
        <v>20/8/2018</v>
      </c>
      <c r="P1159" s="643">
        <f>VLOOKUP(C1159,[6]K11!$B$3:$J$1202,9,0)</f>
        <v>29</v>
      </c>
      <c r="Q1159" s="566"/>
      <c r="R1159" s="558">
        <v>1154</v>
      </c>
      <c r="S1159" s="558" t="s">
        <v>2472</v>
      </c>
      <c r="T1159" s="597"/>
    </row>
    <row r="1160" spans="1:20" ht="26.25" customHeight="1" x14ac:dyDescent="0.2">
      <c r="A1160" s="639">
        <v>875</v>
      </c>
      <c r="B1160" s="631" t="str">
        <f t="shared" si="17"/>
        <v>11.51303122.04</v>
      </c>
      <c r="C1160" s="638" t="s">
        <v>1232</v>
      </c>
      <c r="D1160" s="631" t="str">
        <f>VLOOKUP(E1160,[5]QuyetdinhPCGD!$B$6:$C$1417,2,0)</f>
        <v>1303122</v>
      </c>
      <c r="E1160" s="664" t="s">
        <v>1229</v>
      </c>
      <c r="F1160" s="662" t="s">
        <v>98</v>
      </c>
      <c r="G1160" s="662" t="s">
        <v>12</v>
      </c>
      <c r="H1160" s="652" t="s">
        <v>800</v>
      </c>
      <c r="I1160" s="634"/>
      <c r="J1160" s="647" t="s">
        <v>499</v>
      </c>
      <c r="K1160" s="647"/>
      <c r="L1160" s="643" t="s">
        <v>274</v>
      </c>
      <c r="M1160" s="645" t="s">
        <v>89</v>
      </c>
      <c r="N1160" s="651" t="str">
        <f>VLOOKUP(C1160,[6]K11!$B$3:$K$1202,10,0)</f>
        <v>Mở</v>
      </c>
      <c r="O1160" s="631" t="str">
        <f>VLOOKUP(J1160,'[7]Phan ca&amp; Ngay BDhoc'!$B$4:$G$94,6,0)</f>
        <v>20/8/2018</v>
      </c>
      <c r="P1160" s="643">
        <f>VLOOKUP(C1160,[6]K11!$B$3:$J$1202,9,0)</f>
        <v>28</v>
      </c>
      <c r="Q1160" s="566"/>
      <c r="R1160" s="558">
        <v>1155</v>
      </c>
      <c r="S1160" s="558" t="s">
        <v>2472</v>
      </c>
    </row>
    <row r="1161" spans="1:20" ht="26.25" customHeight="1" x14ac:dyDescent="0.2">
      <c r="A1161" s="639">
        <v>876</v>
      </c>
      <c r="B1161" s="631" t="str">
        <f t="shared" si="17"/>
        <v>11.51303144.50</v>
      </c>
      <c r="C1161" s="638" t="s">
        <v>1732</v>
      </c>
      <c r="D1161" s="631" t="str">
        <f>VLOOKUP(E1161,[5]QuyetdinhPCGD!$B$6:$C$1417,2,0)</f>
        <v>1303144</v>
      </c>
      <c r="E1161" s="659" t="s">
        <v>1653</v>
      </c>
      <c r="F1161" s="636" t="s">
        <v>60</v>
      </c>
      <c r="G1161" s="636" t="s">
        <v>13</v>
      </c>
      <c r="H1161" s="635" t="s">
        <v>814</v>
      </c>
      <c r="I1161" s="634"/>
      <c r="J1161" s="647" t="s">
        <v>1733</v>
      </c>
      <c r="K1161" s="647"/>
      <c r="L1161" s="646" t="s">
        <v>274</v>
      </c>
      <c r="M1161" s="645" t="s">
        <v>1734</v>
      </c>
      <c r="N1161" s="644" t="str">
        <f>VLOOKUP(C1161,[6]K11!$B$3:$K$1202,10,0)</f>
        <v>Không mở</v>
      </c>
      <c r="O1161" s="631" t="s">
        <v>2249</v>
      </c>
      <c r="P1161" s="643">
        <f>VLOOKUP(C1161,[6]K11!$B$3:$J$1202,9,0)</f>
        <v>4</v>
      </c>
      <c r="Q1161" s="566"/>
      <c r="R1161" s="558">
        <v>1156</v>
      </c>
    </row>
    <row r="1162" spans="1:20" ht="26.25" customHeight="1" x14ac:dyDescent="0.2">
      <c r="A1162" s="639">
        <v>877</v>
      </c>
      <c r="B1162" s="631" t="str">
        <f t="shared" si="17"/>
        <v>11.51303144.51</v>
      </c>
      <c r="C1162" s="638" t="s">
        <v>1735</v>
      </c>
      <c r="D1162" s="631" t="str">
        <f>VLOOKUP(E1162,[5]QuyetdinhPCGD!$B$6:$C$1417,2,0)</f>
        <v>1303144</v>
      </c>
      <c r="E1162" s="659" t="s">
        <v>1653</v>
      </c>
      <c r="F1162" s="636" t="s">
        <v>91</v>
      </c>
      <c r="G1162" s="636" t="s">
        <v>13</v>
      </c>
      <c r="H1162" s="635" t="s">
        <v>814</v>
      </c>
      <c r="I1162" s="634"/>
      <c r="J1162" s="647" t="s">
        <v>1733</v>
      </c>
      <c r="K1162" s="647"/>
      <c r="L1162" s="646" t="s">
        <v>274</v>
      </c>
      <c r="M1162" s="645" t="s">
        <v>1736</v>
      </c>
      <c r="N1162" s="644" t="str">
        <f>VLOOKUP(C1162,[6]K11!$B$3:$K$1202,10,0)</f>
        <v>Không mở</v>
      </c>
      <c r="O1162" s="631" t="s">
        <v>2249</v>
      </c>
      <c r="P1162" s="643">
        <f>VLOOKUP(C1162,[6]K11!$B$3:$J$1202,9,0)</f>
        <v>0</v>
      </c>
      <c r="Q1162" s="566"/>
      <c r="R1162" s="558">
        <v>1157</v>
      </c>
    </row>
    <row r="1163" spans="1:20" ht="26.25" customHeight="1" x14ac:dyDescent="0.2">
      <c r="A1163" s="639">
        <v>878</v>
      </c>
      <c r="B1163" s="631" t="str">
        <f t="shared" ref="B1163:B1226" si="18">CONCATENATE("11.5",D1163,".",M1163)</f>
        <v>11.51303144.52</v>
      </c>
      <c r="C1163" s="638" t="s">
        <v>1737</v>
      </c>
      <c r="D1163" s="631" t="str">
        <f>VLOOKUP(E1163,[5]QuyetdinhPCGD!$B$6:$C$1417,2,0)</f>
        <v>1303144</v>
      </c>
      <c r="E1163" s="659" t="s">
        <v>1653</v>
      </c>
      <c r="F1163" s="636" t="s">
        <v>68</v>
      </c>
      <c r="G1163" s="636" t="s">
        <v>11</v>
      </c>
      <c r="H1163" s="635" t="s">
        <v>602</v>
      </c>
      <c r="I1163" s="634"/>
      <c r="J1163" s="647" t="s">
        <v>1733</v>
      </c>
      <c r="K1163" s="647"/>
      <c r="L1163" s="646" t="s">
        <v>274</v>
      </c>
      <c r="M1163" s="645" t="s">
        <v>1738</v>
      </c>
      <c r="N1163" s="651" t="str">
        <f>VLOOKUP(C1163,[6]K11!$B$3:$K$1202,10,0)</f>
        <v>Mở</v>
      </c>
      <c r="O1163" s="631" t="s">
        <v>2249</v>
      </c>
      <c r="P1163" s="643">
        <f>VLOOKUP(C1163,[6]K11!$B$3:$J$1202,9,0)</f>
        <v>45</v>
      </c>
      <c r="Q1163" s="566"/>
      <c r="R1163" s="558">
        <v>1158</v>
      </c>
      <c r="S1163" s="558" t="s">
        <v>2472</v>
      </c>
    </row>
    <row r="1164" spans="1:20" ht="26.25" customHeight="1" x14ac:dyDescent="0.2">
      <c r="A1164" s="639">
        <v>879</v>
      </c>
      <c r="B1164" s="631" t="str">
        <f t="shared" si="18"/>
        <v>11.51303144.53</v>
      </c>
      <c r="C1164" s="638" t="s">
        <v>1739</v>
      </c>
      <c r="D1164" s="631" t="str">
        <f>VLOOKUP(E1164,[5]QuyetdinhPCGD!$B$6:$C$1417,2,0)</f>
        <v>1303144</v>
      </c>
      <c r="E1164" s="659" t="s">
        <v>1653</v>
      </c>
      <c r="F1164" s="636" t="s">
        <v>94</v>
      </c>
      <c r="G1164" s="636" t="s">
        <v>11</v>
      </c>
      <c r="H1164" s="635" t="s">
        <v>602</v>
      </c>
      <c r="I1164" s="634"/>
      <c r="J1164" s="647" t="s">
        <v>1733</v>
      </c>
      <c r="K1164" s="647"/>
      <c r="L1164" s="646" t="s">
        <v>274</v>
      </c>
      <c r="M1164" s="645" t="s">
        <v>1740</v>
      </c>
      <c r="N1164" s="651" t="str">
        <f>VLOOKUP(C1164,[6]K11!$B$3:$K$1202,10,0)</f>
        <v>Mở</v>
      </c>
      <c r="O1164" s="631" t="s">
        <v>2249</v>
      </c>
      <c r="P1164" s="643">
        <f>VLOOKUP(C1164,[6]K11!$B$3:$J$1202,9,0)</f>
        <v>45</v>
      </c>
      <c r="Q1164" s="566"/>
      <c r="R1164" s="558">
        <v>1159</v>
      </c>
      <c r="S1164" s="558" t="s">
        <v>2472</v>
      </c>
    </row>
    <row r="1165" spans="1:20" ht="26.25" customHeight="1" x14ac:dyDescent="0.2">
      <c r="A1165" s="639">
        <v>880</v>
      </c>
      <c r="B1165" s="631" t="str">
        <f t="shared" si="18"/>
        <v>11.51303144.54</v>
      </c>
      <c r="C1165" s="638" t="s">
        <v>1741</v>
      </c>
      <c r="D1165" s="631" t="str">
        <f>VLOOKUP(E1165,[5]QuyetdinhPCGD!$B$6:$C$1417,2,0)</f>
        <v>1303144</v>
      </c>
      <c r="E1165" s="659" t="s">
        <v>1653</v>
      </c>
      <c r="F1165" s="636" t="s">
        <v>60</v>
      </c>
      <c r="G1165" s="636" t="s">
        <v>12</v>
      </c>
      <c r="H1165" s="635" t="s">
        <v>814</v>
      </c>
      <c r="I1165" s="634"/>
      <c r="J1165" s="647" t="s">
        <v>1733</v>
      </c>
      <c r="K1165" s="647"/>
      <c r="L1165" s="646" t="s">
        <v>274</v>
      </c>
      <c r="M1165" s="645" t="s">
        <v>1742</v>
      </c>
      <c r="N1165" s="644" t="str">
        <f>VLOOKUP(C1165,[6]K11!$B$3:$K$1202,10,0)</f>
        <v>Không mở</v>
      </c>
      <c r="O1165" s="631" t="s">
        <v>2249</v>
      </c>
      <c r="P1165" s="643">
        <f>VLOOKUP(C1165,[6]K11!$B$3:$J$1202,9,0)</f>
        <v>13</v>
      </c>
      <c r="Q1165" s="566"/>
      <c r="R1165" s="558">
        <v>1160</v>
      </c>
    </row>
    <row r="1166" spans="1:20" ht="26.25" customHeight="1" x14ac:dyDescent="0.2">
      <c r="A1166" s="639">
        <v>881</v>
      </c>
      <c r="B1166" s="631" t="str">
        <f t="shared" si="18"/>
        <v>11.51303144.55</v>
      </c>
      <c r="C1166" s="638" t="s">
        <v>1743</v>
      </c>
      <c r="D1166" s="631" t="str">
        <f>VLOOKUP(E1166,[5]QuyetdinhPCGD!$B$6:$C$1417,2,0)</f>
        <v>1303144</v>
      </c>
      <c r="E1166" s="659" t="s">
        <v>1653</v>
      </c>
      <c r="F1166" s="636" t="s">
        <v>91</v>
      </c>
      <c r="G1166" s="636" t="s">
        <v>12</v>
      </c>
      <c r="H1166" s="635" t="s">
        <v>814</v>
      </c>
      <c r="I1166" s="634"/>
      <c r="J1166" s="647" t="s">
        <v>1733</v>
      </c>
      <c r="K1166" s="647"/>
      <c r="L1166" s="646" t="s">
        <v>274</v>
      </c>
      <c r="M1166" s="645" t="s">
        <v>1744</v>
      </c>
      <c r="N1166" s="644" t="str">
        <f>VLOOKUP(C1166,[6]K11!$B$3:$K$1202,10,0)</f>
        <v>Không mở</v>
      </c>
      <c r="O1166" s="631" t="s">
        <v>2249</v>
      </c>
      <c r="P1166" s="643">
        <f>VLOOKUP(C1166,[6]K11!$B$3:$J$1202,9,0)</f>
        <v>0</v>
      </c>
      <c r="Q1166" s="566"/>
      <c r="R1166" s="558">
        <v>1161</v>
      </c>
    </row>
    <row r="1167" spans="1:20" ht="26.25" customHeight="1" x14ac:dyDescent="0.2">
      <c r="A1167" s="639">
        <v>882</v>
      </c>
      <c r="B1167" s="631" t="str">
        <f t="shared" si="18"/>
        <v>11.51303144.56</v>
      </c>
      <c r="C1167" s="638" t="s">
        <v>1745</v>
      </c>
      <c r="D1167" s="631" t="str">
        <f>VLOOKUP(E1167,[5]QuyetdinhPCGD!$B$6:$C$1417,2,0)</f>
        <v>1303144</v>
      </c>
      <c r="E1167" s="659" t="s">
        <v>1653</v>
      </c>
      <c r="F1167" s="636" t="s">
        <v>68</v>
      </c>
      <c r="G1167" s="636" t="s">
        <v>12</v>
      </c>
      <c r="H1167" s="635" t="s">
        <v>605</v>
      </c>
      <c r="I1167" s="634"/>
      <c r="J1167" s="647" t="s">
        <v>1733</v>
      </c>
      <c r="K1167" s="647"/>
      <c r="L1167" s="646" t="s">
        <v>274</v>
      </c>
      <c r="M1167" s="645" t="s">
        <v>1746</v>
      </c>
      <c r="N1167" s="651" t="str">
        <f>VLOOKUP(C1167,[6]K11!$B$3:$K$1202,10,0)</f>
        <v>Mở</v>
      </c>
      <c r="O1167" s="631" t="s">
        <v>2249</v>
      </c>
      <c r="P1167" s="643">
        <f>VLOOKUP(C1167,[6]K11!$B$3:$J$1202,9,0)</f>
        <v>45</v>
      </c>
      <c r="Q1167" s="566"/>
      <c r="R1167" s="558">
        <v>1162</v>
      </c>
      <c r="S1167" s="558" t="s">
        <v>2472</v>
      </c>
    </row>
    <row r="1168" spans="1:20" ht="26.25" customHeight="1" x14ac:dyDescent="0.2">
      <c r="A1168" s="639">
        <v>883</v>
      </c>
      <c r="B1168" s="631" t="str">
        <f t="shared" si="18"/>
        <v>11.51303144.57</v>
      </c>
      <c r="C1168" s="638" t="s">
        <v>1747</v>
      </c>
      <c r="D1168" s="631" t="str">
        <f>VLOOKUP(E1168,[5]QuyetdinhPCGD!$B$6:$C$1417,2,0)</f>
        <v>1303144</v>
      </c>
      <c r="E1168" s="659" t="s">
        <v>1653</v>
      </c>
      <c r="F1168" s="636" t="s">
        <v>94</v>
      </c>
      <c r="G1168" s="636" t="s">
        <v>12</v>
      </c>
      <c r="H1168" s="635" t="s">
        <v>605</v>
      </c>
      <c r="I1168" s="634"/>
      <c r="J1168" s="647" t="s">
        <v>1733</v>
      </c>
      <c r="K1168" s="647"/>
      <c r="L1168" s="646" t="s">
        <v>274</v>
      </c>
      <c r="M1168" s="645" t="s">
        <v>1748</v>
      </c>
      <c r="N1168" s="644" t="str">
        <f>VLOOKUP(C1168,[6]K11!$B$3:$K$1202,10,0)</f>
        <v>Không mở</v>
      </c>
      <c r="O1168" s="631" t="s">
        <v>2249</v>
      </c>
      <c r="P1168" s="643">
        <f>VLOOKUP(C1168,[6]K11!$B$3:$J$1202,9,0)</f>
        <v>0</v>
      </c>
      <c r="Q1168" s="566"/>
      <c r="R1168" s="558">
        <v>1163</v>
      </c>
    </row>
    <row r="1169" spans="1:20" ht="26.25" customHeight="1" x14ac:dyDescent="0.2">
      <c r="A1169" s="639">
        <v>884</v>
      </c>
      <c r="B1169" s="631" t="str">
        <f t="shared" si="18"/>
        <v>11.51303144.58</v>
      </c>
      <c r="C1169" s="638" t="s">
        <v>1749</v>
      </c>
      <c r="D1169" s="631" t="str">
        <f>VLOOKUP(E1169,[5]QuyetdinhPCGD!$B$6:$C$1417,2,0)</f>
        <v>1303144</v>
      </c>
      <c r="E1169" s="659" t="s">
        <v>1653</v>
      </c>
      <c r="F1169" s="636" t="s">
        <v>60</v>
      </c>
      <c r="G1169" s="636" t="s">
        <v>10</v>
      </c>
      <c r="H1169" s="635" t="s">
        <v>814</v>
      </c>
      <c r="I1169" s="634"/>
      <c r="J1169" s="647" t="s">
        <v>1733</v>
      </c>
      <c r="K1169" s="647"/>
      <c r="L1169" s="646" t="s">
        <v>274</v>
      </c>
      <c r="M1169" s="645" t="s">
        <v>1750</v>
      </c>
      <c r="N1169" s="644" t="str">
        <f>VLOOKUP(C1169,[6]K11!$B$3:$K$1202,10,0)</f>
        <v>Không mở</v>
      </c>
      <c r="O1169" s="631" t="s">
        <v>2249</v>
      </c>
      <c r="P1169" s="643">
        <f>VLOOKUP(C1169,[6]K11!$B$3:$J$1202,9,0)</f>
        <v>1</v>
      </c>
      <c r="Q1169" s="566"/>
      <c r="R1169" s="558">
        <v>1164</v>
      </c>
    </row>
    <row r="1170" spans="1:20" ht="26.25" customHeight="1" x14ac:dyDescent="0.2">
      <c r="A1170" s="639">
        <v>885</v>
      </c>
      <c r="B1170" s="631" t="str">
        <f t="shared" si="18"/>
        <v>11.51303144.59</v>
      </c>
      <c r="C1170" s="638" t="s">
        <v>1751</v>
      </c>
      <c r="D1170" s="631" t="str">
        <f>VLOOKUP(E1170,[5]QuyetdinhPCGD!$B$6:$C$1417,2,0)</f>
        <v>1303144</v>
      </c>
      <c r="E1170" s="659" t="s">
        <v>1653</v>
      </c>
      <c r="F1170" s="636" t="s">
        <v>91</v>
      </c>
      <c r="G1170" s="636" t="s">
        <v>10</v>
      </c>
      <c r="H1170" s="635" t="s">
        <v>814</v>
      </c>
      <c r="I1170" s="634"/>
      <c r="J1170" s="647" t="s">
        <v>1733</v>
      </c>
      <c r="K1170" s="647"/>
      <c r="L1170" s="646" t="s">
        <v>274</v>
      </c>
      <c r="M1170" s="645" t="s">
        <v>1752</v>
      </c>
      <c r="N1170" s="651" t="str">
        <f>VLOOKUP(C1170,[6]K11!$B$3:$K$1202,10,0)</f>
        <v>Mở</v>
      </c>
      <c r="O1170" s="631" t="s">
        <v>2249</v>
      </c>
      <c r="P1170" s="643">
        <f>VLOOKUP(C1170,[6]K11!$B$3:$J$1202,9,0)</f>
        <v>45</v>
      </c>
      <c r="Q1170" s="566"/>
      <c r="R1170" s="558">
        <v>1165</v>
      </c>
      <c r="S1170" s="558" t="s">
        <v>4627</v>
      </c>
    </row>
    <row r="1171" spans="1:20" ht="26.25" customHeight="1" x14ac:dyDescent="0.2">
      <c r="A1171" s="639">
        <v>886</v>
      </c>
      <c r="B1171" s="631" t="str">
        <f t="shared" si="18"/>
        <v>11.50103101.11</v>
      </c>
      <c r="C1171" s="638" t="s">
        <v>601</v>
      </c>
      <c r="D1171" s="631" t="str">
        <f>VLOOKUP(E1171,[5]QuyetdinhPCGD!$B$6:$C$1417,2,0)</f>
        <v>0103101</v>
      </c>
      <c r="E1171" s="659" t="s">
        <v>583</v>
      </c>
      <c r="F1171" s="636" t="s">
        <v>81</v>
      </c>
      <c r="G1171" s="636" t="s">
        <v>10</v>
      </c>
      <c r="H1171" s="635" t="s">
        <v>602</v>
      </c>
      <c r="I1171" s="634"/>
      <c r="J1171" s="647" t="s">
        <v>510</v>
      </c>
      <c r="K1171" s="647"/>
      <c r="L1171" s="646" t="s">
        <v>274</v>
      </c>
      <c r="M1171" s="645" t="s">
        <v>321</v>
      </c>
      <c r="N1171" s="651" t="str">
        <f>VLOOKUP(C1171,[6]K11!$B$3:$K$1202,10,0)</f>
        <v>Mở</v>
      </c>
      <c r="O1171" s="631" t="str">
        <f>VLOOKUP(J1171,'[7]Phan ca&amp; Ngay BDhoc'!$B$4:$G$94,6,0)</f>
        <v>20/8/2018</v>
      </c>
      <c r="P1171" s="643">
        <f>VLOOKUP(C1171,[6]K11!$B$3:$J$1202,9,0)</f>
        <v>75</v>
      </c>
      <c r="Q1171" s="566"/>
      <c r="R1171" s="558">
        <v>1166</v>
      </c>
      <c r="S1171" s="558" t="s">
        <v>4627</v>
      </c>
    </row>
    <row r="1172" spans="1:20" ht="26.25" customHeight="1" x14ac:dyDescent="0.2">
      <c r="A1172" s="639">
        <v>887</v>
      </c>
      <c r="B1172" s="631" t="str">
        <f t="shared" si="18"/>
        <v>11.51203101.04</v>
      </c>
      <c r="C1172" s="638" t="s">
        <v>827</v>
      </c>
      <c r="D1172" s="631" t="str">
        <f>VLOOKUP(E1172,[5]QuyetdinhPCGD!$B$6:$C$1417,2,0)</f>
        <v>1203101</v>
      </c>
      <c r="E1172" s="685" t="s">
        <v>824</v>
      </c>
      <c r="F1172" s="636" t="s">
        <v>60</v>
      </c>
      <c r="G1172" s="636" t="s">
        <v>9</v>
      </c>
      <c r="H1172" s="635" t="s">
        <v>602</v>
      </c>
      <c r="I1172" s="634"/>
      <c r="J1172" s="647" t="s">
        <v>510</v>
      </c>
      <c r="K1172" s="647"/>
      <c r="L1172" s="646" t="s">
        <v>274</v>
      </c>
      <c r="M1172" s="645" t="s">
        <v>89</v>
      </c>
      <c r="N1172" s="651" t="str">
        <f>VLOOKUP(C1172,[6]K11!$B$3:$K$1202,10,0)</f>
        <v>Mở</v>
      </c>
      <c r="O1172" s="631" t="str">
        <f>VLOOKUP(J1172,'[7]Phan ca&amp; Ngay BDhoc'!$B$4:$G$94,6,0)</f>
        <v>20/8/2018</v>
      </c>
      <c r="P1172" s="643">
        <f>VLOOKUP(C1172,[6]K11!$B$3:$J$1202,9,0)</f>
        <v>51</v>
      </c>
      <c r="Q1172" s="566"/>
      <c r="R1172" s="558">
        <v>1167</v>
      </c>
      <c r="S1172" s="558" t="s">
        <v>4627</v>
      </c>
    </row>
    <row r="1173" spans="1:20" ht="26.25" customHeight="1" x14ac:dyDescent="0.2">
      <c r="A1173" s="639">
        <v>888</v>
      </c>
      <c r="B1173" s="631" t="str">
        <f t="shared" si="18"/>
        <v>11.51603113.12</v>
      </c>
      <c r="C1173" s="638" t="s">
        <v>971</v>
      </c>
      <c r="D1173" s="631" t="str">
        <f>VLOOKUP(E1173,[5]QuyetdinhPCGD!$B$6:$C$1417,2,0)</f>
        <v>1603113</v>
      </c>
      <c r="E1173" s="648" t="s">
        <v>303</v>
      </c>
      <c r="F1173" s="636" t="s">
        <v>166</v>
      </c>
      <c r="G1173" s="636" t="s">
        <v>9</v>
      </c>
      <c r="H1173" s="635" t="s">
        <v>293</v>
      </c>
      <c r="I1173" s="634"/>
      <c r="J1173" s="647" t="s">
        <v>510</v>
      </c>
      <c r="K1173" s="647"/>
      <c r="L1173" s="646" t="s">
        <v>972</v>
      </c>
      <c r="M1173" s="645" t="s">
        <v>319</v>
      </c>
      <c r="N1173" s="644" t="str">
        <f>VLOOKUP(C1173,[6]K11!$B$3:$K$1202,10,0)</f>
        <v>Không mở</v>
      </c>
      <c r="O1173" s="631" t="str">
        <f>VLOOKUP(J1173,'[7]Phan ca&amp; Ngay BDhoc'!$B$4:$G$94,6,0)</f>
        <v>20/8/2018</v>
      </c>
      <c r="P1173" s="643">
        <f>VLOOKUP(C1173,[6]K11!$B$3:$J$1202,9,0)</f>
        <v>1</v>
      </c>
      <c r="Q1173" s="566"/>
      <c r="R1173" s="558">
        <v>1168</v>
      </c>
    </row>
    <row r="1174" spans="1:20" ht="26.25" customHeight="1" x14ac:dyDescent="0.2">
      <c r="A1174" s="639">
        <v>889</v>
      </c>
      <c r="B1174" s="631" t="str">
        <f t="shared" si="18"/>
        <v>11.51403114.12</v>
      </c>
      <c r="C1174" s="638" t="s">
        <v>1021</v>
      </c>
      <c r="D1174" s="631" t="str">
        <f>VLOOKUP(E1174,[5]QuyetdinhPCGD!$B$6:$C$1417,2,0)</f>
        <v>1403114</v>
      </c>
      <c r="E1174" s="684" t="s">
        <v>301</v>
      </c>
      <c r="F1174" s="636" t="s">
        <v>166</v>
      </c>
      <c r="G1174" s="636" t="s">
        <v>9</v>
      </c>
      <c r="H1174" s="635" t="s">
        <v>602</v>
      </c>
      <c r="I1174" s="634"/>
      <c r="J1174" s="647" t="s">
        <v>510</v>
      </c>
      <c r="K1174" s="647"/>
      <c r="L1174" s="646" t="s">
        <v>972</v>
      </c>
      <c r="M1174" s="645" t="s">
        <v>319</v>
      </c>
      <c r="N1174" s="651" t="str">
        <f>VLOOKUP(C1174,[6]K11!$B$3:$K$1202,10,0)</f>
        <v>Mở</v>
      </c>
      <c r="O1174" s="631" t="str">
        <f>VLOOKUP(J1174,'[7]Phan ca&amp; Ngay BDhoc'!$B$4:$G$94,6,0)</f>
        <v>20/8/2018</v>
      </c>
      <c r="P1174" s="643">
        <f>VLOOKUP(C1174,[6]K11!$B$3:$J$1202,9,0)</f>
        <v>78</v>
      </c>
      <c r="Q1174" s="566"/>
      <c r="R1174" s="558">
        <v>1169</v>
      </c>
      <c r="S1174" s="558" t="s">
        <v>4627</v>
      </c>
    </row>
    <row r="1175" spans="1:20" ht="26.25" customHeight="1" x14ac:dyDescent="0.2">
      <c r="A1175" s="639">
        <v>890</v>
      </c>
      <c r="B1175" s="631" t="str">
        <f t="shared" si="18"/>
        <v>11.51203107.02</v>
      </c>
      <c r="C1175" s="638" t="s">
        <v>1297</v>
      </c>
      <c r="D1175" s="631" t="str">
        <f>VLOOKUP(E1175,[5]QuyetdinhPCGD!$B$6:$C$1417,2,0)</f>
        <v>1203107</v>
      </c>
      <c r="E1175" s="659" t="s">
        <v>288</v>
      </c>
      <c r="F1175" s="636" t="s">
        <v>67</v>
      </c>
      <c r="G1175" s="636" t="s">
        <v>10</v>
      </c>
      <c r="H1175" s="635" t="s">
        <v>602</v>
      </c>
      <c r="I1175" s="634"/>
      <c r="J1175" s="647" t="s">
        <v>510</v>
      </c>
      <c r="K1175" s="647"/>
      <c r="L1175" s="646" t="s">
        <v>274</v>
      </c>
      <c r="M1175" s="645" t="s">
        <v>70</v>
      </c>
      <c r="N1175" s="651" t="str">
        <f>VLOOKUP(C1175,[6]K11!$B$3:$K$1202,10,0)</f>
        <v>Mở</v>
      </c>
      <c r="O1175" s="631" t="str">
        <f>VLOOKUP(J1175,'[7]Phan ca&amp; Ngay BDhoc'!$B$4:$G$94,6,0)</f>
        <v>20/8/2018</v>
      </c>
      <c r="P1175" s="643">
        <f>VLOOKUP(C1175,[6]K11!$B$3:$J$1202,9,0)</f>
        <v>42</v>
      </c>
      <c r="Q1175" s="566"/>
      <c r="R1175" s="558">
        <v>1170</v>
      </c>
      <c r="S1175" s="558" t="s">
        <v>4627</v>
      </c>
    </row>
    <row r="1176" spans="1:20" ht="26.25" customHeight="1" x14ac:dyDescent="0.2">
      <c r="A1176" s="639">
        <v>891</v>
      </c>
      <c r="B1176" s="631" t="str">
        <f t="shared" si="18"/>
        <v>11.51403133.12</v>
      </c>
      <c r="C1176" s="638" t="s">
        <v>1425</v>
      </c>
      <c r="D1176" s="631" t="str">
        <f>VLOOKUP(E1176,[5]QuyetdinhPCGD!$B$6:$C$1417,2,0)</f>
        <v>1403133</v>
      </c>
      <c r="E1176" s="648" t="s">
        <v>384</v>
      </c>
      <c r="F1176" s="636" t="s">
        <v>166</v>
      </c>
      <c r="G1176" s="636" t="s">
        <v>9</v>
      </c>
      <c r="H1176" s="635" t="s">
        <v>293</v>
      </c>
      <c r="I1176" s="634"/>
      <c r="J1176" s="647" t="s">
        <v>510</v>
      </c>
      <c r="K1176" s="647"/>
      <c r="L1176" s="646" t="s">
        <v>972</v>
      </c>
      <c r="M1176" s="645" t="s">
        <v>319</v>
      </c>
      <c r="N1176" s="644" t="str">
        <f>VLOOKUP(C1176,[6]K11!$B$3:$K$1202,10,0)</f>
        <v>Không mở</v>
      </c>
      <c r="O1176" s="631" t="str">
        <f>VLOOKUP(J1176,'[7]Phan ca&amp; Ngay BDhoc'!$B$4:$G$94,6,0)</f>
        <v>20/8/2018</v>
      </c>
      <c r="P1176" s="643">
        <f>VLOOKUP(C1176,[6]K11!$B$3:$J$1202,9,0)</f>
        <v>0</v>
      </c>
      <c r="Q1176" s="566"/>
      <c r="R1176" s="558">
        <v>1171</v>
      </c>
    </row>
    <row r="1177" spans="1:20" ht="26.25" customHeight="1" x14ac:dyDescent="0.2">
      <c r="A1177" s="682"/>
      <c r="B1177" s="681" t="str">
        <f t="shared" si="18"/>
        <v>11.5210301.15</v>
      </c>
      <c r="C1177" s="680">
        <v>20181210301015</v>
      </c>
      <c r="D1177" s="677">
        <v>210301</v>
      </c>
      <c r="E1177" s="679" t="s">
        <v>664</v>
      </c>
      <c r="F1177" s="678" t="s">
        <v>173</v>
      </c>
      <c r="G1177" s="678" t="s">
        <v>665</v>
      </c>
      <c r="H1177" s="677" t="s">
        <v>682</v>
      </c>
      <c r="I1177" s="676"/>
      <c r="J1177" s="675" t="s">
        <v>683</v>
      </c>
      <c r="K1177" s="675"/>
      <c r="L1177" s="674" t="s">
        <v>274</v>
      </c>
      <c r="M1177" s="673" t="s">
        <v>353</v>
      </c>
      <c r="N1177" s="651" t="e">
        <f>VLOOKUP(C1177,[6]K11!$B$3:$K$1202,10,0)</f>
        <v>#N/A</v>
      </c>
      <c r="O1177" s="672" t="s">
        <v>667</v>
      </c>
      <c r="P1177" s="643" t="e">
        <f>VLOOKUP(C1177,[6]K11!$B$3:$J$1202,9,0)</f>
        <v>#N/A</v>
      </c>
      <c r="Q1177" s="566"/>
      <c r="R1177" s="558">
        <v>1172</v>
      </c>
    </row>
    <row r="1178" spans="1:20" ht="26.25" customHeight="1" x14ac:dyDescent="0.2">
      <c r="A1178" s="682"/>
      <c r="B1178" s="681" t="str">
        <f t="shared" si="18"/>
        <v>11.5210301.16</v>
      </c>
      <c r="C1178" s="680">
        <v>20181210301016</v>
      </c>
      <c r="D1178" s="677">
        <v>210301</v>
      </c>
      <c r="E1178" s="679" t="s">
        <v>664</v>
      </c>
      <c r="F1178" s="678" t="s">
        <v>311</v>
      </c>
      <c r="G1178" s="678" t="s">
        <v>678</v>
      </c>
      <c r="H1178" s="677" t="s">
        <v>684</v>
      </c>
      <c r="I1178" s="676"/>
      <c r="J1178" s="675" t="s">
        <v>683</v>
      </c>
      <c r="K1178" s="675"/>
      <c r="L1178" s="674" t="s">
        <v>274</v>
      </c>
      <c r="M1178" s="673" t="s">
        <v>355</v>
      </c>
      <c r="N1178" s="651" t="e">
        <f>VLOOKUP(C1178,[6]K11!$B$3:$K$1202,10,0)</f>
        <v>#N/A</v>
      </c>
      <c r="O1178" s="672" t="s">
        <v>667</v>
      </c>
      <c r="P1178" s="643" t="e">
        <f>VLOOKUP(C1178,[6]K11!$B$3:$J$1202,9,0)</f>
        <v>#N/A</v>
      </c>
      <c r="Q1178" s="566"/>
      <c r="R1178" s="558">
        <v>1173</v>
      </c>
      <c r="T1178" s="602"/>
    </row>
    <row r="1179" spans="1:20" ht="26.25" customHeight="1" x14ac:dyDescent="0.2">
      <c r="A1179" s="639">
        <v>892</v>
      </c>
      <c r="B1179" s="631" t="str">
        <f t="shared" si="18"/>
        <v>11.50103101.12</v>
      </c>
      <c r="C1179" s="638" t="s">
        <v>603</v>
      </c>
      <c r="D1179" s="631" t="str">
        <f>VLOOKUP(E1179,[5]QuyetdinhPCGD!$B$6:$C$1417,2,0)</f>
        <v>0103101</v>
      </c>
      <c r="E1179" s="659" t="s">
        <v>583</v>
      </c>
      <c r="F1179" s="636" t="s">
        <v>85</v>
      </c>
      <c r="G1179" s="636" t="s">
        <v>10</v>
      </c>
      <c r="H1179" s="635" t="s">
        <v>602</v>
      </c>
      <c r="I1179" s="634"/>
      <c r="J1179" s="647" t="s">
        <v>521</v>
      </c>
      <c r="K1179" s="647"/>
      <c r="L1179" s="646" t="s">
        <v>274</v>
      </c>
      <c r="M1179" s="645" t="s">
        <v>319</v>
      </c>
      <c r="N1179" s="651" t="str">
        <f>VLOOKUP(C1179,[6]K11!$B$3:$K$1202,10,0)</f>
        <v>Mở</v>
      </c>
      <c r="O1179" s="631" t="str">
        <f>VLOOKUP(J1179,'[7]Phan ca&amp; Ngay BDhoc'!$B$4:$G$94,6,0)</f>
        <v>20/8/2018</v>
      </c>
      <c r="P1179" s="643">
        <f>VLOOKUP(C1179,[6]K11!$B$3:$J$1202,9,0)</f>
        <v>75</v>
      </c>
      <c r="Q1179" s="566"/>
      <c r="R1179" s="558">
        <v>1174</v>
      </c>
      <c r="S1179" s="558" t="s">
        <v>2472</v>
      </c>
    </row>
    <row r="1180" spans="1:20" ht="26.25" customHeight="1" x14ac:dyDescent="0.2">
      <c r="A1180" s="639">
        <v>893</v>
      </c>
      <c r="B1180" s="631" t="str">
        <f t="shared" si="18"/>
        <v>11.51203101.05</v>
      </c>
      <c r="C1180" s="638" t="s">
        <v>828</v>
      </c>
      <c r="D1180" s="631" t="str">
        <f>VLOOKUP(E1180,[5]QuyetdinhPCGD!$B$6:$C$1417,2,0)</f>
        <v>1203101</v>
      </c>
      <c r="E1180" s="659" t="s">
        <v>824</v>
      </c>
      <c r="F1180" s="636" t="s">
        <v>68</v>
      </c>
      <c r="G1180" s="636" t="s">
        <v>9</v>
      </c>
      <c r="H1180" s="635" t="s">
        <v>602</v>
      </c>
      <c r="I1180" s="634"/>
      <c r="J1180" s="647" t="s">
        <v>521</v>
      </c>
      <c r="K1180" s="647"/>
      <c r="L1180" s="646" t="s">
        <v>274</v>
      </c>
      <c r="M1180" s="645" t="s">
        <v>112</v>
      </c>
      <c r="N1180" s="651" t="str">
        <f>VLOOKUP(C1180,[6]K11!$B$3:$K$1202,10,0)</f>
        <v>Mở</v>
      </c>
      <c r="O1180" s="631" t="str">
        <f>VLOOKUP(J1180,'[7]Phan ca&amp; Ngay BDhoc'!$B$4:$G$94,6,0)</f>
        <v>20/8/2018</v>
      </c>
      <c r="P1180" s="643">
        <f>VLOOKUP(C1180,[6]K11!$B$3:$J$1202,9,0)</f>
        <v>80</v>
      </c>
      <c r="Q1180" s="566"/>
      <c r="R1180" s="558">
        <v>1175</v>
      </c>
      <c r="S1180" s="558" t="s">
        <v>2472</v>
      </c>
    </row>
    <row r="1181" spans="1:20" ht="26.25" customHeight="1" x14ac:dyDescent="0.2">
      <c r="A1181" s="639">
        <v>894</v>
      </c>
      <c r="B1181" s="631" t="str">
        <f t="shared" si="18"/>
        <v>11.51603113.13</v>
      </c>
      <c r="C1181" s="638" t="s">
        <v>973</v>
      </c>
      <c r="D1181" s="631" t="str">
        <f>VLOOKUP(E1181,[5]QuyetdinhPCGD!$B$6:$C$1417,2,0)</f>
        <v>1603113</v>
      </c>
      <c r="E1181" s="648" t="s">
        <v>303</v>
      </c>
      <c r="F1181" s="636" t="s">
        <v>169</v>
      </c>
      <c r="G1181" s="636" t="s">
        <v>9</v>
      </c>
      <c r="H1181" s="635" t="s">
        <v>293</v>
      </c>
      <c r="I1181" s="634"/>
      <c r="J1181" s="647" t="s">
        <v>521</v>
      </c>
      <c r="K1181" s="647"/>
      <c r="L1181" s="646" t="s">
        <v>972</v>
      </c>
      <c r="M1181" s="645" t="s">
        <v>323</v>
      </c>
      <c r="N1181" s="644" t="str">
        <f>VLOOKUP(C1181,[6]K11!$B$3:$K$1202,10,0)</f>
        <v>Không mở</v>
      </c>
      <c r="O1181" s="631" t="str">
        <f>VLOOKUP(J1181,'[7]Phan ca&amp; Ngay BDhoc'!$B$4:$G$94,6,0)</f>
        <v>20/8/2018</v>
      </c>
      <c r="P1181" s="643">
        <f>VLOOKUP(C1181,[6]K11!$B$3:$J$1202,9,0)</f>
        <v>0</v>
      </c>
      <c r="Q1181" s="566"/>
      <c r="R1181" s="558">
        <v>1176</v>
      </c>
    </row>
    <row r="1182" spans="1:20" ht="26.25" customHeight="1" x14ac:dyDescent="0.2">
      <c r="A1182" s="639">
        <v>895</v>
      </c>
      <c r="B1182" s="631" t="str">
        <f t="shared" si="18"/>
        <v>11.51403114.13</v>
      </c>
      <c r="C1182" s="638" t="s">
        <v>1022</v>
      </c>
      <c r="D1182" s="631" t="str">
        <f>VLOOKUP(E1182,[5]QuyetdinhPCGD!$B$6:$C$1417,2,0)</f>
        <v>1403114</v>
      </c>
      <c r="E1182" s="684" t="s">
        <v>301</v>
      </c>
      <c r="F1182" s="636" t="s">
        <v>169</v>
      </c>
      <c r="G1182" s="636" t="s">
        <v>9</v>
      </c>
      <c r="H1182" s="635" t="s">
        <v>602</v>
      </c>
      <c r="I1182" s="634"/>
      <c r="J1182" s="647" t="s">
        <v>521</v>
      </c>
      <c r="K1182" s="647"/>
      <c r="L1182" s="646" t="s">
        <v>972</v>
      </c>
      <c r="M1182" s="645" t="s">
        <v>323</v>
      </c>
      <c r="N1182" s="651" t="str">
        <f>VLOOKUP(C1182,[6]K11!$B$3:$K$1202,10,0)</f>
        <v>Mở</v>
      </c>
      <c r="O1182" s="631" t="str">
        <f>VLOOKUP(J1182,'[7]Phan ca&amp; Ngay BDhoc'!$B$4:$G$94,6,0)</f>
        <v>20/8/2018</v>
      </c>
      <c r="P1182" s="643">
        <f>VLOOKUP(C1182,[6]K11!$B$3:$J$1202,9,0)</f>
        <v>80</v>
      </c>
      <c r="Q1182" s="566"/>
      <c r="R1182" s="558">
        <v>1177</v>
      </c>
      <c r="S1182" s="558" t="s">
        <v>2472</v>
      </c>
    </row>
    <row r="1183" spans="1:20" ht="26.25" customHeight="1" x14ac:dyDescent="0.2">
      <c r="A1183" s="639">
        <v>896</v>
      </c>
      <c r="B1183" s="631" t="str">
        <f t="shared" si="18"/>
        <v>11.51203107.03</v>
      </c>
      <c r="C1183" s="638" t="s">
        <v>1298</v>
      </c>
      <c r="D1183" s="631" t="str">
        <f>VLOOKUP(E1183,[5]QuyetdinhPCGD!$B$6:$C$1417,2,0)</f>
        <v>1203107</v>
      </c>
      <c r="E1183" s="659" t="s">
        <v>288</v>
      </c>
      <c r="F1183" s="636" t="s">
        <v>72</v>
      </c>
      <c r="G1183" s="636" t="s">
        <v>10</v>
      </c>
      <c r="H1183" s="635" t="s">
        <v>602</v>
      </c>
      <c r="I1183" s="634"/>
      <c r="J1183" s="647" t="s">
        <v>521</v>
      </c>
      <c r="K1183" s="647"/>
      <c r="L1183" s="646" t="s">
        <v>274</v>
      </c>
      <c r="M1183" s="645" t="s">
        <v>75</v>
      </c>
      <c r="N1183" s="651" t="str">
        <f>VLOOKUP(C1183,[6]K11!$B$3:$K$1202,10,0)</f>
        <v>Mở</v>
      </c>
      <c r="O1183" s="631" t="str">
        <f>VLOOKUP(J1183,'[7]Phan ca&amp; Ngay BDhoc'!$B$4:$G$94,6,0)</f>
        <v>20/8/2018</v>
      </c>
      <c r="P1183" s="643">
        <f>VLOOKUP(C1183,[6]K11!$B$3:$J$1202,9,0)</f>
        <v>80</v>
      </c>
      <c r="Q1183" s="566"/>
      <c r="R1183" s="558">
        <v>1178</v>
      </c>
      <c r="S1183" s="558" t="s">
        <v>2472</v>
      </c>
    </row>
    <row r="1184" spans="1:20" ht="26.25" customHeight="1" x14ac:dyDescent="0.2">
      <c r="A1184" s="639">
        <v>897</v>
      </c>
      <c r="B1184" s="631" t="str">
        <f t="shared" si="18"/>
        <v>11.51403133.13</v>
      </c>
      <c r="C1184" s="638" t="s">
        <v>1426</v>
      </c>
      <c r="D1184" s="631" t="str">
        <f>VLOOKUP(E1184,[5]QuyetdinhPCGD!$B$6:$C$1417,2,0)</f>
        <v>1403133</v>
      </c>
      <c r="E1184" s="648" t="s">
        <v>384</v>
      </c>
      <c r="F1184" s="636" t="s">
        <v>169</v>
      </c>
      <c r="G1184" s="636" t="s">
        <v>9</v>
      </c>
      <c r="H1184" s="635" t="s">
        <v>293</v>
      </c>
      <c r="I1184" s="634"/>
      <c r="J1184" s="647" t="s">
        <v>521</v>
      </c>
      <c r="K1184" s="647"/>
      <c r="L1184" s="646" t="s">
        <v>972</v>
      </c>
      <c r="M1184" s="645" t="s">
        <v>323</v>
      </c>
      <c r="N1184" s="644" t="str">
        <f>VLOOKUP(C1184,[6]K11!$B$3:$K$1202,10,0)</f>
        <v>Không mở</v>
      </c>
      <c r="O1184" s="631" t="str">
        <f>VLOOKUP(J1184,'[7]Phan ca&amp; Ngay BDhoc'!$B$4:$G$94,6,0)</f>
        <v>20/8/2018</v>
      </c>
      <c r="P1184" s="643">
        <f>VLOOKUP(C1184,[6]K11!$B$3:$J$1202,9,0)</f>
        <v>0</v>
      </c>
      <c r="Q1184" s="566"/>
      <c r="R1184" s="558">
        <v>1179</v>
      </c>
    </row>
    <row r="1185" spans="1:19" ht="26.25" customHeight="1" x14ac:dyDescent="0.2">
      <c r="A1185" s="682"/>
      <c r="B1185" s="681" t="str">
        <f t="shared" si="18"/>
        <v>11.5210301.17</v>
      </c>
      <c r="C1185" s="680">
        <v>20181210301017</v>
      </c>
      <c r="D1185" s="677">
        <v>210301</v>
      </c>
      <c r="E1185" s="679" t="s">
        <v>664</v>
      </c>
      <c r="F1185" s="678" t="s">
        <v>670</v>
      </c>
      <c r="G1185" s="678" t="s">
        <v>675</v>
      </c>
      <c r="H1185" s="677" t="s">
        <v>669</v>
      </c>
      <c r="I1185" s="676"/>
      <c r="J1185" s="675" t="s">
        <v>685</v>
      </c>
      <c r="K1185" s="675"/>
      <c r="L1185" s="674" t="s">
        <v>274</v>
      </c>
      <c r="M1185" s="673" t="s">
        <v>358</v>
      </c>
      <c r="N1185" s="651" t="e">
        <f>VLOOKUP(C1185,[6]K11!$B$3:$K$1202,10,0)</f>
        <v>#N/A</v>
      </c>
      <c r="O1185" s="672" t="s">
        <v>667</v>
      </c>
      <c r="P1185" s="643" t="e">
        <f>VLOOKUP(C1185,[6]K11!$B$3:$J$1202,9,0)</f>
        <v>#N/A</v>
      </c>
      <c r="Q1185" s="566"/>
      <c r="R1185" s="558">
        <v>1180</v>
      </c>
    </row>
    <row r="1186" spans="1:19" ht="26.25" customHeight="1" x14ac:dyDescent="0.2">
      <c r="A1186" s="682"/>
      <c r="B1186" s="681" t="str">
        <f t="shared" si="18"/>
        <v>11.5210301.18</v>
      </c>
      <c r="C1186" s="680">
        <v>20181210301018</v>
      </c>
      <c r="D1186" s="677">
        <v>210301</v>
      </c>
      <c r="E1186" s="679" t="s">
        <v>664</v>
      </c>
      <c r="F1186" s="678" t="s">
        <v>311</v>
      </c>
      <c r="G1186" s="678" t="s">
        <v>678</v>
      </c>
      <c r="H1186" s="677" t="s">
        <v>676</v>
      </c>
      <c r="I1186" s="676"/>
      <c r="J1186" s="675" t="s">
        <v>685</v>
      </c>
      <c r="K1186" s="675"/>
      <c r="L1186" s="674" t="s">
        <v>274</v>
      </c>
      <c r="M1186" s="673" t="s">
        <v>360</v>
      </c>
      <c r="N1186" s="651" t="e">
        <f>VLOOKUP(C1186,[6]K11!$B$3:$K$1202,10,0)</f>
        <v>#N/A</v>
      </c>
      <c r="O1186" s="672" t="s">
        <v>667</v>
      </c>
      <c r="P1186" s="643" t="e">
        <f>VLOOKUP(C1186,[6]K11!$B$3:$J$1202,9,0)</f>
        <v>#N/A</v>
      </c>
      <c r="Q1186" s="566"/>
      <c r="R1186" s="558">
        <v>1181</v>
      </c>
    </row>
    <row r="1187" spans="1:19" ht="26.25" customHeight="1" x14ac:dyDescent="0.2">
      <c r="A1187" s="639">
        <v>898</v>
      </c>
      <c r="B1187" s="631" t="str">
        <f t="shared" si="18"/>
        <v>11.50103101.13</v>
      </c>
      <c r="C1187" s="638" t="s">
        <v>604</v>
      </c>
      <c r="D1187" s="631" t="str">
        <f>VLOOKUP(E1187,[5]QuyetdinhPCGD!$B$6:$C$1417,2,0)</f>
        <v>0103101</v>
      </c>
      <c r="E1187" s="659" t="s">
        <v>583</v>
      </c>
      <c r="F1187" s="636" t="s">
        <v>67</v>
      </c>
      <c r="G1187" s="636" t="s">
        <v>10</v>
      </c>
      <c r="H1187" s="635" t="s">
        <v>605</v>
      </c>
      <c r="I1187" s="634"/>
      <c r="J1187" s="647" t="s">
        <v>522</v>
      </c>
      <c r="K1187" s="647"/>
      <c r="L1187" s="646" t="s">
        <v>274</v>
      </c>
      <c r="M1187" s="645" t="s">
        <v>323</v>
      </c>
      <c r="N1187" s="651" t="str">
        <f>VLOOKUP(C1187,[6]K11!$B$3:$K$1202,10,0)</f>
        <v>Mở</v>
      </c>
      <c r="O1187" s="631" t="str">
        <f>VLOOKUP(J1187,'[7]Phan ca&amp; Ngay BDhoc'!$B$4:$G$94,6,0)</f>
        <v>20/8/2018</v>
      </c>
      <c r="P1187" s="643">
        <f>VLOOKUP(C1187,[6]K11!$B$3:$J$1202,9,0)</f>
        <v>36</v>
      </c>
      <c r="Q1187" s="566"/>
      <c r="R1187" s="558">
        <v>1182</v>
      </c>
      <c r="S1187" s="558" t="s">
        <v>4627</v>
      </c>
    </row>
    <row r="1188" spans="1:19" ht="26.25" customHeight="1" x14ac:dyDescent="0.2">
      <c r="A1188" s="639">
        <v>899</v>
      </c>
      <c r="B1188" s="631" t="str">
        <f t="shared" si="18"/>
        <v>11.51203101.06</v>
      </c>
      <c r="C1188" s="638" t="s">
        <v>829</v>
      </c>
      <c r="D1188" s="631" t="str">
        <f>VLOOKUP(E1188,[5]QuyetdinhPCGD!$B$6:$C$1417,2,0)</f>
        <v>1203101</v>
      </c>
      <c r="E1188" s="659" t="s">
        <v>824</v>
      </c>
      <c r="F1188" s="636" t="s">
        <v>60</v>
      </c>
      <c r="G1188" s="636" t="s">
        <v>11</v>
      </c>
      <c r="H1188" s="635" t="s">
        <v>605</v>
      </c>
      <c r="I1188" s="634"/>
      <c r="J1188" s="647" t="s">
        <v>522</v>
      </c>
      <c r="K1188" s="647"/>
      <c r="L1188" s="646" t="s">
        <v>274</v>
      </c>
      <c r="M1188" s="645" t="s">
        <v>115</v>
      </c>
      <c r="N1188" s="644" t="str">
        <f>VLOOKUP(C1188,[6]K11!$B$3:$K$1202,10,0)</f>
        <v>Không mở</v>
      </c>
      <c r="O1188" s="631" t="str">
        <f>VLOOKUP(J1188,'[7]Phan ca&amp; Ngay BDhoc'!$B$4:$G$94,6,0)</f>
        <v>20/8/2018</v>
      </c>
      <c r="P1188" s="643">
        <f>VLOOKUP(C1188,[6]K11!$B$3:$J$1202,9,0)</f>
        <v>13</v>
      </c>
      <c r="Q1188" s="566"/>
      <c r="R1188" s="558">
        <v>1183</v>
      </c>
    </row>
    <row r="1189" spans="1:19" ht="26.25" customHeight="1" x14ac:dyDescent="0.2">
      <c r="A1189" s="639">
        <v>900</v>
      </c>
      <c r="B1189" s="631" t="str">
        <f t="shared" si="18"/>
        <v>11.51603113.14</v>
      </c>
      <c r="C1189" s="638" t="s">
        <v>974</v>
      </c>
      <c r="D1189" s="631" t="str">
        <f>VLOOKUP(E1189,[5]QuyetdinhPCGD!$B$6:$C$1417,2,0)</f>
        <v>1603113</v>
      </c>
      <c r="E1189" s="648" t="s">
        <v>303</v>
      </c>
      <c r="F1189" s="636" t="s">
        <v>166</v>
      </c>
      <c r="G1189" s="636" t="s">
        <v>11</v>
      </c>
      <c r="H1189" s="635" t="s">
        <v>293</v>
      </c>
      <c r="I1189" s="634"/>
      <c r="J1189" s="647" t="s">
        <v>522</v>
      </c>
      <c r="K1189" s="647"/>
      <c r="L1189" s="646" t="s">
        <v>972</v>
      </c>
      <c r="M1189" s="645" t="s">
        <v>346</v>
      </c>
      <c r="N1189" s="644" t="str">
        <f>VLOOKUP(C1189,[6]K11!$B$3:$K$1202,10,0)</f>
        <v>Không mở</v>
      </c>
      <c r="O1189" s="631" t="str">
        <f>VLOOKUP(J1189,'[7]Phan ca&amp; Ngay BDhoc'!$B$4:$G$94,6,0)</f>
        <v>20/8/2018</v>
      </c>
      <c r="P1189" s="643">
        <f>VLOOKUP(C1189,[6]K11!$B$3:$J$1202,9,0)</f>
        <v>0</v>
      </c>
      <c r="Q1189" s="566"/>
      <c r="R1189" s="558">
        <v>1184</v>
      </c>
    </row>
    <row r="1190" spans="1:19" ht="26.25" customHeight="1" x14ac:dyDescent="0.2">
      <c r="A1190" s="639">
        <v>901</v>
      </c>
      <c r="B1190" s="631" t="str">
        <f t="shared" si="18"/>
        <v>11.51403114.14</v>
      </c>
      <c r="C1190" s="638" t="s">
        <v>1023</v>
      </c>
      <c r="D1190" s="631" t="str">
        <f>VLOOKUP(E1190,[5]QuyetdinhPCGD!$B$6:$C$1417,2,0)</f>
        <v>1403114</v>
      </c>
      <c r="E1190" s="684" t="s">
        <v>301</v>
      </c>
      <c r="F1190" s="636" t="s">
        <v>166</v>
      </c>
      <c r="G1190" s="636" t="s">
        <v>11</v>
      </c>
      <c r="H1190" s="635" t="s">
        <v>605</v>
      </c>
      <c r="I1190" s="634"/>
      <c r="J1190" s="647" t="s">
        <v>522</v>
      </c>
      <c r="K1190" s="647"/>
      <c r="L1190" s="646" t="s">
        <v>972</v>
      </c>
      <c r="M1190" s="645" t="s">
        <v>346</v>
      </c>
      <c r="N1190" s="651" t="str">
        <f>VLOOKUP(C1190,[6]K11!$B$3:$K$1202,10,0)</f>
        <v>Mở</v>
      </c>
      <c r="O1190" s="631" t="str">
        <f>VLOOKUP(J1190,'[7]Phan ca&amp; Ngay BDhoc'!$B$4:$G$94,6,0)</f>
        <v>20/8/2018</v>
      </c>
      <c r="P1190" s="643">
        <f>VLOOKUP(C1190,[6]K11!$B$3:$J$1202,9,0)</f>
        <v>79</v>
      </c>
      <c r="Q1190" s="566"/>
      <c r="R1190" s="558">
        <v>1185</v>
      </c>
      <c r="S1190" s="558" t="s">
        <v>4627</v>
      </c>
    </row>
    <row r="1191" spans="1:19" ht="26.25" customHeight="1" x14ac:dyDescent="0.2">
      <c r="A1191" s="639">
        <v>902</v>
      </c>
      <c r="B1191" s="631" t="str">
        <f t="shared" si="18"/>
        <v>11.51203107.04</v>
      </c>
      <c r="C1191" s="638" t="s">
        <v>1299</v>
      </c>
      <c r="D1191" s="631" t="str">
        <f>VLOOKUP(E1191,[5]QuyetdinhPCGD!$B$6:$C$1417,2,0)</f>
        <v>1203107</v>
      </c>
      <c r="E1191" s="659" t="s">
        <v>288</v>
      </c>
      <c r="F1191" s="636" t="s">
        <v>81</v>
      </c>
      <c r="G1191" s="636" t="s">
        <v>10</v>
      </c>
      <c r="H1191" s="635" t="s">
        <v>605</v>
      </c>
      <c r="I1191" s="634"/>
      <c r="J1191" s="647" t="s">
        <v>522</v>
      </c>
      <c r="K1191" s="647"/>
      <c r="L1191" s="646" t="s">
        <v>274</v>
      </c>
      <c r="M1191" s="645" t="s">
        <v>89</v>
      </c>
      <c r="N1191" s="644" t="str">
        <f>VLOOKUP(C1191,[6]K11!$B$3:$K$1202,10,0)</f>
        <v>Không mở</v>
      </c>
      <c r="O1191" s="631" t="str">
        <f>VLOOKUP(J1191,'[7]Phan ca&amp; Ngay BDhoc'!$B$4:$G$94,6,0)</f>
        <v>20/8/2018</v>
      </c>
      <c r="P1191" s="643">
        <f>VLOOKUP(C1191,[6]K11!$B$3:$J$1202,9,0)</f>
        <v>19</v>
      </c>
      <c r="Q1191" s="566"/>
      <c r="R1191" s="558">
        <v>1186</v>
      </c>
    </row>
    <row r="1192" spans="1:19" ht="26.25" customHeight="1" x14ac:dyDescent="0.2">
      <c r="A1192" s="639">
        <v>903</v>
      </c>
      <c r="B1192" s="631" t="str">
        <f t="shared" si="18"/>
        <v>11.51403133.14</v>
      </c>
      <c r="C1192" s="638" t="s">
        <v>1427</v>
      </c>
      <c r="D1192" s="631" t="str">
        <f>VLOOKUP(E1192,[5]QuyetdinhPCGD!$B$6:$C$1417,2,0)</f>
        <v>1403133</v>
      </c>
      <c r="E1192" s="648" t="s">
        <v>384</v>
      </c>
      <c r="F1192" s="636" t="s">
        <v>166</v>
      </c>
      <c r="G1192" s="636" t="s">
        <v>11</v>
      </c>
      <c r="H1192" s="635" t="s">
        <v>293</v>
      </c>
      <c r="I1192" s="634"/>
      <c r="J1192" s="647" t="s">
        <v>522</v>
      </c>
      <c r="K1192" s="647"/>
      <c r="L1192" s="646" t="s">
        <v>972</v>
      </c>
      <c r="M1192" s="645" t="s">
        <v>346</v>
      </c>
      <c r="N1192" s="644" t="str">
        <f>VLOOKUP(C1192,[6]K11!$B$3:$K$1202,10,0)</f>
        <v>Không mở</v>
      </c>
      <c r="O1192" s="631" t="str">
        <f>VLOOKUP(J1192,'[7]Phan ca&amp; Ngay BDhoc'!$B$4:$G$94,6,0)</f>
        <v>20/8/2018</v>
      </c>
      <c r="P1192" s="643">
        <f>VLOOKUP(C1192,[6]K11!$B$3:$J$1202,9,0)</f>
        <v>0</v>
      </c>
      <c r="Q1192" s="566"/>
      <c r="R1192" s="558">
        <v>1187</v>
      </c>
    </row>
    <row r="1193" spans="1:19" ht="26.25" customHeight="1" x14ac:dyDescent="0.2">
      <c r="A1193" s="682"/>
      <c r="B1193" s="681" t="str">
        <f t="shared" si="18"/>
        <v>11.5210301.19</v>
      </c>
      <c r="C1193" s="680">
        <v>20181210301019</v>
      </c>
      <c r="D1193" s="677">
        <v>210301</v>
      </c>
      <c r="E1193" s="679" t="s">
        <v>664</v>
      </c>
      <c r="F1193" s="678" t="s">
        <v>173</v>
      </c>
      <c r="G1193" s="678" t="s">
        <v>665</v>
      </c>
      <c r="H1193" s="677" t="s">
        <v>680</v>
      </c>
      <c r="I1193" s="676"/>
      <c r="J1193" s="675" t="s">
        <v>686</v>
      </c>
      <c r="K1193" s="675"/>
      <c r="L1193" s="674" t="s">
        <v>274</v>
      </c>
      <c r="M1193" s="673" t="s">
        <v>363</v>
      </c>
      <c r="N1193" s="651" t="e">
        <f>VLOOKUP(C1193,[6]K11!$B$3:$K$1202,10,0)</f>
        <v>#N/A</v>
      </c>
      <c r="O1193" s="672" t="s">
        <v>667</v>
      </c>
      <c r="P1193" s="643" t="e">
        <f>VLOOKUP(C1193,[6]K11!$B$3:$J$1202,9,0)</f>
        <v>#N/A</v>
      </c>
      <c r="Q1193" s="566"/>
      <c r="R1193" s="558">
        <v>1188</v>
      </c>
    </row>
    <row r="1194" spans="1:19" ht="26.25" customHeight="1" x14ac:dyDescent="0.2">
      <c r="A1194" s="682"/>
      <c r="B1194" s="681" t="str">
        <f t="shared" si="18"/>
        <v>11.5210301.20</v>
      </c>
      <c r="C1194" s="680">
        <v>20181210301020</v>
      </c>
      <c r="D1194" s="677">
        <v>210301</v>
      </c>
      <c r="E1194" s="679" t="s">
        <v>664</v>
      </c>
      <c r="F1194" s="678" t="s">
        <v>311</v>
      </c>
      <c r="G1194" s="678" t="s">
        <v>681</v>
      </c>
      <c r="H1194" s="677" t="s">
        <v>676</v>
      </c>
      <c r="I1194" s="676"/>
      <c r="J1194" s="675" t="s">
        <v>686</v>
      </c>
      <c r="K1194" s="675"/>
      <c r="L1194" s="674" t="s">
        <v>274</v>
      </c>
      <c r="M1194" s="673" t="s">
        <v>365</v>
      </c>
      <c r="N1194" s="651" t="e">
        <f>VLOOKUP(C1194,[6]K11!$B$3:$K$1202,10,0)</f>
        <v>#N/A</v>
      </c>
      <c r="O1194" s="672" t="s">
        <v>667</v>
      </c>
      <c r="P1194" s="643" t="e">
        <f>VLOOKUP(C1194,[6]K11!$B$3:$J$1202,9,0)</f>
        <v>#N/A</v>
      </c>
      <c r="Q1194" s="566"/>
      <c r="R1194" s="558">
        <v>1189</v>
      </c>
    </row>
    <row r="1195" spans="1:19" ht="26.25" customHeight="1" x14ac:dyDescent="0.2">
      <c r="A1195" s="639">
        <v>904</v>
      </c>
      <c r="B1195" s="631" t="str">
        <f t="shared" si="18"/>
        <v>11.50103101.14</v>
      </c>
      <c r="C1195" s="638" t="s">
        <v>606</v>
      </c>
      <c r="D1195" s="631" t="str">
        <f>VLOOKUP(E1195,[5]QuyetdinhPCGD!$B$6:$C$1417,2,0)</f>
        <v>0103101</v>
      </c>
      <c r="E1195" s="659" t="s">
        <v>583</v>
      </c>
      <c r="F1195" s="636" t="s">
        <v>72</v>
      </c>
      <c r="G1195" s="636" t="s">
        <v>10</v>
      </c>
      <c r="H1195" s="635" t="s">
        <v>605</v>
      </c>
      <c r="I1195" s="634"/>
      <c r="J1195" s="647" t="s">
        <v>523</v>
      </c>
      <c r="K1195" s="647"/>
      <c r="L1195" s="646" t="s">
        <v>274</v>
      </c>
      <c r="M1195" s="645" t="s">
        <v>346</v>
      </c>
      <c r="N1195" s="651" t="str">
        <f>VLOOKUP(C1195,[6]K11!$B$3:$K$1202,10,0)</f>
        <v>Mở</v>
      </c>
      <c r="O1195" s="631" t="str">
        <f>VLOOKUP(J1195,'[7]Phan ca&amp; Ngay BDhoc'!$B$4:$G$94,6,0)</f>
        <v>20/8/2018</v>
      </c>
      <c r="P1195" s="643">
        <f>VLOOKUP(C1195,[6]K11!$B$3:$J$1202,9,0)</f>
        <v>75</v>
      </c>
      <c r="Q1195" s="566"/>
      <c r="R1195" s="558">
        <v>1190</v>
      </c>
      <c r="S1195" s="558" t="s">
        <v>2472</v>
      </c>
    </row>
    <row r="1196" spans="1:19" ht="26.25" customHeight="1" x14ac:dyDescent="0.2">
      <c r="A1196" s="639">
        <v>905</v>
      </c>
      <c r="B1196" s="631" t="str">
        <f t="shared" si="18"/>
        <v>11.51203101.07</v>
      </c>
      <c r="C1196" s="638" t="s">
        <v>830</v>
      </c>
      <c r="D1196" s="631" t="str">
        <f>VLOOKUP(E1196,[5]QuyetdinhPCGD!$B$6:$C$1417,2,0)</f>
        <v>1203101</v>
      </c>
      <c r="E1196" s="659" t="s">
        <v>824</v>
      </c>
      <c r="F1196" s="636" t="s">
        <v>68</v>
      </c>
      <c r="G1196" s="636" t="s">
        <v>11</v>
      </c>
      <c r="H1196" s="635" t="s">
        <v>605</v>
      </c>
      <c r="I1196" s="634"/>
      <c r="J1196" s="647" t="s">
        <v>523</v>
      </c>
      <c r="K1196" s="647"/>
      <c r="L1196" s="646" t="s">
        <v>274</v>
      </c>
      <c r="M1196" s="645" t="s">
        <v>117</v>
      </c>
      <c r="N1196" s="651" t="str">
        <f>VLOOKUP(C1196,[6]K11!$B$3:$K$1202,10,0)</f>
        <v>Mở</v>
      </c>
      <c r="O1196" s="631" t="str">
        <f>VLOOKUP(J1196,'[7]Phan ca&amp; Ngay BDhoc'!$B$4:$G$94,6,0)</f>
        <v>20/8/2018</v>
      </c>
      <c r="P1196" s="643">
        <f>VLOOKUP(C1196,[6]K11!$B$3:$J$1202,9,0)</f>
        <v>80</v>
      </c>
      <c r="Q1196" s="566"/>
      <c r="R1196" s="558">
        <v>1191</v>
      </c>
      <c r="S1196" s="558" t="s">
        <v>2472</v>
      </c>
    </row>
    <row r="1197" spans="1:19" ht="26.25" customHeight="1" x14ac:dyDescent="0.2">
      <c r="A1197" s="639">
        <v>906</v>
      </c>
      <c r="B1197" s="631" t="str">
        <f t="shared" si="18"/>
        <v>11.51603113.15</v>
      </c>
      <c r="C1197" s="638" t="s">
        <v>975</v>
      </c>
      <c r="D1197" s="631" t="str">
        <f>VLOOKUP(E1197,[5]QuyetdinhPCGD!$B$6:$C$1417,2,0)</f>
        <v>1603113</v>
      </c>
      <c r="E1197" s="648" t="s">
        <v>303</v>
      </c>
      <c r="F1197" s="636" t="s">
        <v>169</v>
      </c>
      <c r="G1197" s="636" t="s">
        <v>11</v>
      </c>
      <c r="H1197" s="635" t="s">
        <v>293</v>
      </c>
      <c r="I1197" s="634"/>
      <c r="J1197" s="647" t="s">
        <v>523</v>
      </c>
      <c r="K1197" s="647"/>
      <c r="L1197" s="646" t="s">
        <v>972</v>
      </c>
      <c r="M1197" s="645" t="s">
        <v>353</v>
      </c>
      <c r="N1197" s="644" t="str">
        <f>VLOOKUP(C1197,[6]K11!$B$3:$K$1202,10,0)</f>
        <v>Không mở</v>
      </c>
      <c r="O1197" s="631" t="str">
        <f>VLOOKUP(J1197,'[7]Phan ca&amp; Ngay BDhoc'!$B$4:$G$94,6,0)</f>
        <v>20/8/2018</v>
      </c>
      <c r="P1197" s="643">
        <f>VLOOKUP(C1197,[6]K11!$B$3:$J$1202,9,0)</f>
        <v>0</v>
      </c>
      <c r="Q1197" s="566"/>
      <c r="R1197" s="558">
        <v>1192</v>
      </c>
    </row>
    <row r="1198" spans="1:19" ht="26.25" customHeight="1" x14ac:dyDescent="0.2">
      <c r="A1198" s="639">
        <v>907</v>
      </c>
      <c r="B1198" s="631" t="str">
        <f t="shared" si="18"/>
        <v>11.51403114.15</v>
      </c>
      <c r="C1198" s="638" t="s">
        <v>1024</v>
      </c>
      <c r="D1198" s="631" t="str">
        <f>VLOOKUP(E1198,[5]QuyetdinhPCGD!$B$6:$C$1417,2,0)</f>
        <v>1403114</v>
      </c>
      <c r="E1198" s="684" t="s">
        <v>301</v>
      </c>
      <c r="F1198" s="636" t="s">
        <v>169</v>
      </c>
      <c r="G1198" s="636" t="s">
        <v>11</v>
      </c>
      <c r="H1198" s="635" t="s">
        <v>605</v>
      </c>
      <c r="I1198" s="634"/>
      <c r="J1198" s="647" t="s">
        <v>523</v>
      </c>
      <c r="K1198" s="647"/>
      <c r="L1198" s="646" t="s">
        <v>972</v>
      </c>
      <c r="M1198" s="645" t="s">
        <v>353</v>
      </c>
      <c r="N1198" s="651" t="str">
        <f>VLOOKUP(C1198,[6]K11!$B$3:$K$1202,10,0)</f>
        <v>Mở</v>
      </c>
      <c r="O1198" s="631" t="str">
        <f>VLOOKUP(J1198,'[7]Phan ca&amp; Ngay BDhoc'!$B$4:$G$94,6,0)</f>
        <v>20/8/2018</v>
      </c>
      <c r="P1198" s="643">
        <f>VLOOKUP(C1198,[6]K11!$B$3:$J$1202,9,0)</f>
        <v>80</v>
      </c>
      <c r="Q1198" s="566"/>
      <c r="R1198" s="558">
        <v>1193</v>
      </c>
      <c r="S1198" s="558" t="s">
        <v>2472</v>
      </c>
    </row>
    <row r="1199" spans="1:19" ht="26.25" customHeight="1" x14ac:dyDescent="0.2">
      <c r="A1199" s="639">
        <v>908</v>
      </c>
      <c r="B1199" s="631" t="str">
        <f t="shared" si="18"/>
        <v>11.51203107.05</v>
      </c>
      <c r="C1199" s="638" t="s">
        <v>1300</v>
      </c>
      <c r="D1199" s="631" t="str">
        <f>VLOOKUP(E1199,[5]QuyetdinhPCGD!$B$6:$C$1417,2,0)</f>
        <v>1203107</v>
      </c>
      <c r="E1199" s="659" t="s">
        <v>288</v>
      </c>
      <c r="F1199" s="636" t="s">
        <v>85</v>
      </c>
      <c r="G1199" s="636" t="s">
        <v>10</v>
      </c>
      <c r="H1199" s="635" t="s">
        <v>605</v>
      </c>
      <c r="I1199" s="634"/>
      <c r="J1199" s="647" t="s">
        <v>523</v>
      </c>
      <c r="K1199" s="647"/>
      <c r="L1199" s="646" t="s">
        <v>274</v>
      </c>
      <c r="M1199" s="645" t="s">
        <v>112</v>
      </c>
      <c r="N1199" s="651" t="str">
        <f>VLOOKUP(C1199,[6]K11!$B$3:$K$1202,10,0)</f>
        <v>Mở</v>
      </c>
      <c r="O1199" s="631" t="str">
        <f>VLOOKUP(J1199,'[7]Phan ca&amp; Ngay BDhoc'!$B$4:$G$94,6,0)</f>
        <v>20/8/2018</v>
      </c>
      <c r="P1199" s="643">
        <f>VLOOKUP(C1199,[6]K11!$B$3:$J$1202,9,0)</f>
        <v>80</v>
      </c>
      <c r="Q1199" s="566"/>
      <c r="R1199" s="558">
        <v>1194</v>
      </c>
      <c r="S1199" s="558" t="s">
        <v>2472</v>
      </c>
    </row>
    <row r="1200" spans="1:19" ht="26.25" customHeight="1" x14ac:dyDescent="0.2">
      <c r="A1200" s="639">
        <v>909</v>
      </c>
      <c r="B1200" s="631" t="str">
        <f t="shared" si="18"/>
        <v>11.51403133.15</v>
      </c>
      <c r="C1200" s="638" t="s">
        <v>1428</v>
      </c>
      <c r="D1200" s="631" t="str">
        <f>VLOOKUP(E1200,[5]QuyetdinhPCGD!$B$6:$C$1417,2,0)</f>
        <v>1403133</v>
      </c>
      <c r="E1200" s="648" t="s">
        <v>384</v>
      </c>
      <c r="F1200" s="636" t="s">
        <v>169</v>
      </c>
      <c r="G1200" s="636" t="s">
        <v>11</v>
      </c>
      <c r="H1200" s="635" t="s">
        <v>293</v>
      </c>
      <c r="I1200" s="634"/>
      <c r="J1200" s="647" t="s">
        <v>523</v>
      </c>
      <c r="K1200" s="647"/>
      <c r="L1200" s="646" t="s">
        <v>972</v>
      </c>
      <c r="M1200" s="645" t="s">
        <v>353</v>
      </c>
      <c r="N1200" s="644" t="str">
        <f>VLOOKUP(C1200,[6]K11!$B$3:$K$1202,10,0)</f>
        <v>Không mở</v>
      </c>
      <c r="O1200" s="631" t="str">
        <f>VLOOKUP(J1200,'[7]Phan ca&amp; Ngay BDhoc'!$B$4:$G$94,6,0)</f>
        <v>20/8/2018</v>
      </c>
      <c r="P1200" s="643">
        <f>VLOOKUP(C1200,[6]K11!$B$3:$J$1202,9,0)</f>
        <v>0</v>
      </c>
      <c r="Q1200" s="566"/>
      <c r="R1200" s="558">
        <v>1195</v>
      </c>
    </row>
    <row r="1201" spans="1:20" ht="26.25" customHeight="1" x14ac:dyDescent="0.2">
      <c r="A1201" s="682"/>
      <c r="B1201" s="681" t="str">
        <f t="shared" si="18"/>
        <v>11.5210301.21</v>
      </c>
      <c r="C1201" s="680">
        <v>20181210301021</v>
      </c>
      <c r="D1201" s="677">
        <v>210301</v>
      </c>
      <c r="E1201" s="679" t="s">
        <v>664</v>
      </c>
      <c r="F1201" s="678" t="s">
        <v>670</v>
      </c>
      <c r="G1201" s="678" t="s">
        <v>675</v>
      </c>
      <c r="H1201" s="677" t="s">
        <v>682</v>
      </c>
      <c r="I1201" s="676"/>
      <c r="J1201" s="675" t="s">
        <v>687</v>
      </c>
      <c r="K1201" s="675"/>
      <c r="L1201" s="674" t="s">
        <v>274</v>
      </c>
      <c r="M1201" s="673" t="s">
        <v>368</v>
      </c>
      <c r="N1201" s="651" t="e">
        <f>VLOOKUP(C1201,[6]K11!$B$3:$K$1202,10,0)</f>
        <v>#N/A</v>
      </c>
      <c r="O1201" s="672" t="s">
        <v>667</v>
      </c>
      <c r="P1201" s="643" t="e">
        <f>VLOOKUP(C1201,[6]K11!$B$3:$J$1202,9,0)</f>
        <v>#N/A</v>
      </c>
      <c r="Q1201" s="566"/>
      <c r="R1201" s="558">
        <v>1196</v>
      </c>
    </row>
    <row r="1202" spans="1:20" ht="26.25" customHeight="1" x14ac:dyDescent="0.2">
      <c r="A1202" s="682"/>
      <c r="B1202" s="681" t="str">
        <f t="shared" si="18"/>
        <v>11.5210301.22</v>
      </c>
      <c r="C1202" s="680">
        <v>20181210301022</v>
      </c>
      <c r="D1202" s="677">
        <v>210301</v>
      </c>
      <c r="E1202" s="679" t="s">
        <v>664</v>
      </c>
      <c r="F1202" s="678" t="s">
        <v>311</v>
      </c>
      <c r="G1202" s="678" t="s">
        <v>681</v>
      </c>
      <c r="H1202" s="677" t="s">
        <v>684</v>
      </c>
      <c r="I1202" s="676"/>
      <c r="J1202" s="675" t="s">
        <v>687</v>
      </c>
      <c r="K1202" s="675"/>
      <c r="L1202" s="674" t="s">
        <v>274</v>
      </c>
      <c r="M1202" s="673" t="s">
        <v>370</v>
      </c>
      <c r="N1202" s="651" t="e">
        <f>VLOOKUP(C1202,[6]K11!$B$3:$K$1202,10,0)</f>
        <v>#N/A</v>
      </c>
      <c r="O1202" s="672" t="s">
        <v>667</v>
      </c>
      <c r="P1202" s="643" t="e">
        <f>VLOOKUP(C1202,[6]K11!$B$3:$J$1202,9,0)</f>
        <v>#N/A</v>
      </c>
      <c r="Q1202" s="566"/>
      <c r="R1202" s="558">
        <v>1197</v>
      </c>
    </row>
    <row r="1203" spans="1:20" ht="26.25" customHeight="1" x14ac:dyDescent="0.2">
      <c r="A1203" s="639">
        <v>910</v>
      </c>
      <c r="B1203" s="631" t="str">
        <f t="shared" si="18"/>
        <v>11.50103101.15</v>
      </c>
      <c r="C1203" s="638" t="s">
        <v>607</v>
      </c>
      <c r="D1203" s="631" t="str">
        <f>VLOOKUP(E1203,[5]QuyetdinhPCGD!$B$6:$C$1417,2,0)</f>
        <v>0103101</v>
      </c>
      <c r="E1203" s="659" t="s">
        <v>583</v>
      </c>
      <c r="F1203" s="636" t="s">
        <v>81</v>
      </c>
      <c r="G1203" s="636" t="s">
        <v>12</v>
      </c>
      <c r="H1203" s="635" t="s">
        <v>605</v>
      </c>
      <c r="I1203" s="634"/>
      <c r="J1203" s="647" t="s">
        <v>530</v>
      </c>
      <c r="K1203" s="647"/>
      <c r="L1203" s="646" t="s">
        <v>274</v>
      </c>
      <c r="M1203" s="645" t="s">
        <v>353</v>
      </c>
      <c r="N1203" s="651" t="str">
        <f>VLOOKUP(C1203,[6]K11!$B$3:$K$1202,10,0)</f>
        <v>Mở</v>
      </c>
      <c r="O1203" s="631" t="str">
        <f>VLOOKUP(J1203,'[7]Phan ca&amp; Ngay BDhoc'!$B$4:$G$94,6,0)</f>
        <v>20/8/2018</v>
      </c>
      <c r="P1203" s="643">
        <f>VLOOKUP(C1203,[6]K11!$B$3:$J$1202,9,0)</f>
        <v>72</v>
      </c>
      <c r="Q1203" s="566"/>
      <c r="R1203" s="558">
        <v>1198</v>
      </c>
      <c r="S1203" s="558" t="s">
        <v>4627</v>
      </c>
    </row>
    <row r="1204" spans="1:20" ht="26.25" customHeight="1" x14ac:dyDescent="0.2">
      <c r="A1204" s="639">
        <v>911</v>
      </c>
      <c r="B1204" s="631" t="str">
        <f t="shared" si="18"/>
        <v>11.51203101.08</v>
      </c>
      <c r="C1204" s="638" t="s">
        <v>831</v>
      </c>
      <c r="D1204" s="631" t="str">
        <f>VLOOKUP(E1204,[5]QuyetdinhPCGD!$B$6:$C$1417,2,0)</f>
        <v>1203101</v>
      </c>
      <c r="E1204" s="659" t="s">
        <v>824</v>
      </c>
      <c r="F1204" s="636" t="s">
        <v>91</v>
      </c>
      <c r="G1204" s="636" t="s">
        <v>9</v>
      </c>
      <c r="H1204" s="660" t="s">
        <v>832</v>
      </c>
      <c r="I1204" s="634"/>
      <c r="J1204" s="647" t="s">
        <v>530</v>
      </c>
      <c r="K1204" s="647"/>
      <c r="L1204" s="646" t="s">
        <v>274</v>
      </c>
      <c r="M1204" s="645" t="s">
        <v>119</v>
      </c>
      <c r="N1204" s="644" t="str">
        <f>VLOOKUP(C1204,[6]K11!$B$3:$K$1202,10,0)</f>
        <v>Không mở</v>
      </c>
      <c r="O1204" s="631" t="str">
        <f>VLOOKUP(J1204,'[7]Phan ca&amp; Ngay BDhoc'!$B$4:$G$94,6,0)</f>
        <v>20/8/2018</v>
      </c>
      <c r="P1204" s="643">
        <f>VLOOKUP(C1204,[6]K11!$B$3:$J$1202,9,0)</f>
        <v>8</v>
      </c>
      <c r="Q1204" s="566"/>
      <c r="R1204" s="558">
        <v>1199</v>
      </c>
    </row>
    <row r="1205" spans="1:20" ht="26.25" customHeight="1" x14ac:dyDescent="0.2">
      <c r="A1205" s="639">
        <v>912</v>
      </c>
      <c r="B1205" s="631" t="str">
        <f t="shared" si="18"/>
        <v>11.51603113.16</v>
      </c>
      <c r="C1205" s="638" t="s">
        <v>976</v>
      </c>
      <c r="D1205" s="631" t="str">
        <f>VLOOKUP(E1205,[5]QuyetdinhPCGD!$B$6:$C$1417,2,0)</f>
        <v>1603113</v>
      </c>
      <c r="E1205" s="648" t="s">
        <v>303</v>
      </c>
      <c r="F1205" s="636" t="s">
        <v>65</v>
      </c>
      <c r="G1205" s="636" t="s">
        <v>9</v>
      </c>
      <c r="H1205" s="635" t="s">
        <v>293</v>
      </c>
      <c r="I1205" s="634"/>
      <c r="J1205" s="647" t="s">
        <v>530</v>
      </c>
      <c r="K1205" s="647"/>
      <c r="L1205" s="646" t="s">
        <v>972</v>
      </c>
      <c r="M1205" s="645" t="s">
        <v>355</v>
      </c>
      <c r="N1205" s="644" t="str">
        <f>VLOOKUP(C1205,[6]K11!$B$3:$K$1202,10,0)</f>
        <v>Không mở</v>
      </c>
      <c r="O1205" s="631" t="str">
        <f>VLOOKUP(J1205,'[7]Phan ca&amp; Ngay BDhoc'!$B$4:$G$94,6,0)</f>
        <v>20/8/2018</v>
      </c>
      <c r="P1205" s="643">
        <f>VLOOKUP(C1205,[6]K11!$B$3:$J$1202,9,0)</f>
        <v>5</v>
      </c>
      <c r="Q1205" s="566"/>
      <c r="R1205" s="558">
        <v>1200</v>
      </c>
    </row>
    <row r="1206" spans="1:20" ht="26.25" customHeight="1" x14ac:dyDescent="0.2">
      <c r="A1206" s="639">
        <v>913</v>
      </c>
      <c r="B1206" s="631" t="str">
        <f t="shared" si="18"/>
        <v>11.51403114.16</v>
      </c>
      <c r="C1206" s="638" t="s">
        <v>1025</v>
      </c>
      <c r="D1206" s="631" t="str">
        <f>VLOOKUP(E1206,[5]QuyetdinhPCGD!$B$6:$C$1417,2,0)</f>
        <v>1403114</v>
      </c>
      <c r="E1206" s="684" t="s">
        <v>301</v>
      </c>
      <c r="F1206" s="636" t="s">
        <v>65</v>
      </c>
      <c r="G1206" s="636" t="s">
        <v>9</v>
      </c>
      <c r="H1206" s="656" t="s">
        <v>2153</v>
      </c>
      <c r="I1206" s="634"/>
      <c r="J1206" s="647" t="s">
        <v>530</v>
      </c>
      <c r="K1206" s="647"/>
      <c r="L1206" s="646" t="s">
        <v>972</v>
      </c>
      <c r="M1206" s="645" t="s">
        <v>355</v>
      </c>
      <c r="N1206" s="651" t="str">
        <f>VLOOKUP(C1206,[6]K11!$B$3:$K$1202,10,0)</f>
        <v>Mở</v>
      </c>
      <c r="O1206" s="631" t="str">
        <f>VLOOKUP(J1206,'[7]Phan ca&amp; Ngay BDhoc'!$B$4:$G$94,6,0)</f>
        <v>20/8/2018</v>
      </c>
      <c r="P1206" s="643">
        <f>VLOOKUP(C1206,[6]K11!$B$3:$J$1202,9,0)</f>
        <v>80</v>
      </c>
      <c r="Q1206" s="654" t="s">
        <v>4628</v>
      </c>
      <c r="R1206" s="558">
        <v>1201</v>
      </c>
      <c r="S1206" s="558" t="s">
        <v>4627</v>
      </c>
      <c r="T1206" s="656" t="s">
        <v>832</v>
      </c>
    </row>
    <row r="1207" spans="1:20" ht="26.25" customHeight="1" x14ac:dyDescent="0.2">
      <c r="A1207" s="639">
        <v>914</v>
      </c>
      <c r="B1207" s="631" t="str">
        <f t="shared" si="18"/>
        <v>11.51203107.06</v>
      </c>
      <c r="C1207" s="638" t="s">
        <v>1301</v>
      </c>
      <c r="D1207" s="631" t="str">
        <f>VLOOKUP(E1207,[5]QuyetdinhPCGD!$B$6:$C$1417,2,0)</f>
        <v>1203107</v>
      </c>
      <c r="E1207" s="659" t="s">
        <v>288</v>
      </c>
      <c r="F1207" s="636" t="s">
        <v>67</v>
      </c>
      <c r="G1207" s="636" t="s">
        <v>12</v>
      </c>
      <c r="H1207" s="635" t="s">
        <v>605</v>
      </c>
      <c r="I1207" s="634"/>
      <c r="J1207" s="647" t="s">
        <v>530</v>
      </c>
      <c r="K1207" s="647"/>
      <c r="L1207" s="646" t="s">
        <v>274</v>
      </c>
      <c r="M1207" s="645" t="s">
        <v>115</v>
      </c>
      <c r="N1207" s="651" t="str">
        <f>VLOOKUP(C1207,[6]K11!$B$3:$K$1202,10,0)</f>
        <v>Mở</v>
      </c>
      <c r="O1207" s="631" t="str">
        <f>VLOOKUP(J1207,'[7]Phan ca&amp; Ngay BDhoc'!$B$4:$G$94,6,0)</f>
        <v>20/8/2018</v>
      </c>
      <c r="P1207" s="643">
        <f>VLOOKUP(C1207,[6]K11!$B$3:$J$1202,9,0)</f>
        <v>80</v>
      </c>
      <c r="Q1207" s="566"/>
      <c r="R1207" s="558">
        <v>1202</v>
      </c>
      <c r="S1207" s="558" t="s">
        <v>4627</v>
      </c>
    </row>
    <row r="1208" spans="1:20" ht="26.25" customHeight="1" x14ac:dyDescent="0.2">
      <c r="A1208" s="639">
        <v>915</v>
      </c>
      <c r="B1208" s="631" t="str">
        <f t="shared" si="18"/>
        <v>11.51403133.16</v>
      </c>
      <c r="C1208" s="638" t="s">
        <v>1429</v>
      </c>
      <c r="D1208" s="631" t="str">
        <f>VLOOKUP(E1208,[5]QuyetdinhPCGD!$B$6:$C$1417,2,0)</f>
        <v>1403133</v>
      </c>
      <c r="E1208" s="648" t="s">
        <v>384</v>
      </c>
      <c r="F1208" s="636" t="s">
        <v>65</v>
      </c>
      <c r="G1208" s="636" t="s">
        <v>9</v>
      </c>
      <c r="H1208" s="635" t="s">
        <v>293</v>
      </c>
      <c r="I1208" s="634"/>
      <c r="J1208" s="647" t="s">
        <v>530</v>
      </c>
      <c r="K1208" s="647"/>
      <c r="L1208" s="646" t="s">
        <v>972</v>
      </c>
      <c r="M1208" s="645" t="s">
        <v>355</v>
      </c>
      <c r="N1208" s="644" t="str">
        <f>VLOOKUP(C1208,[6]K11!$B$3:$K$1202,10,0)</f>
        <v>Không mở</v>
      </c>
      <c r="O1208" s="631" t="str">
        <f>VLOOKUP(J1208,'[7]Phan ca&amp; Ngay BDhoc'!$B$4:$G$94,6,0)</f>
        <v>20/8/2018</v>
      </c>
      <c r="P1208" s="643">
        <f>VLOOKUP(C1208,[6]K11!$B$3:$J$1202,9,0)</f>
        <v>0</v>
      </c>
      <c r="Q1208" s="566"/>
      <c r="R1208" s="558">
        <v>1203</v>
      </c>
    </row>
    <row r="1209" spans="1:20" ht="26.25" customHeight="1" x14ac:dyDescent="0.2">
      <c r="A1209" s="682"/>
      <c r="B1209" s="681" t="str">
        <f t="shared" si="18"/>
        <v>11.5210301.23</v>
      </c>
      <c r="C1209" s="680">
        <v>20181210301023</v>
      </c>
      <c r="D1209" s="677">
        <v>210301</v>
      </c>
      <c r="E1209" s="679" t="s">
        <v>664</v>
      </c>
      <c r="F1209" s="678" t="s">
        <v>173</v>
      </c>
      <c r="G1209" s="678" t="s">
        <v>665</v>
      </c>
      <c r="H1209" s="677" t="s">
        <v>688</v>
      </c>
      <c r="I1209" s="676"/>
      <c r="J1209" s="675" t="s">
        <v>689</v>
      </c>
      <c r="K1209" s="675"/>
      <c r="L1209" s="674" t="s">
        <v>274</v>
      </c>
      <c r="M1209" s="673" t="s">
        <v>373</v>
      </c>
      <c r="N1209" s="651" t="e">
        <f>VLOOKUP(C1209,[6]K11!$B$3:$K$1202,10,0)</f>
        <v>#N/A</v>
      </c>
      <c r="O1209" s="672" t="s">
        <v>667</v>
      </c>
      <c r="P1209" s="643" t="e">
        <f>VLOOKUP(C1209,[6]K11!$B$3:$J$1202,9,0)</f>
        <v>#N/A</v>
      </c>
      <c r="Q1209" s="566"/>
      <c r="R1209" s="558">
        <v>1204</v>
      </c>
    </row>
    <row r="1210" spans="1:20" ht="26.25" customHeight="1" x14ac:dyDescent="0.2">
      <c r="A1210" s="682"/>
      <c r="B1210" s="681" t="str">
        <f t="shared" si="18"/>
        <v>11.5210301.24</v>
      </c>
      <c r="C1210" s="680">
        <v>20181210301024</v>
      </c>
      <c r="D1210" s="677">
        <v>210301</v>
      </c>
      <c r="E1210" s="679" t="s">
        <v>664</v>
      </c>
      <c r="F1210" s="678" t="s">
        <v>311</v>
      </c>
      <c r="G1210" s="678" t="s">
        <v>681</v>
      </c>
      <c r="H1210" s="677" t="s">
        <v>679</v>
      </c>
      <c r="I1210" s="676"/>
      <c r="J1210" s="675" t="s">
        <v>689</v>
      </c>
      <c r="K1210" s="675"/>
      <c r="L1210" s="674" t="s">
        <v>274</v>
      </c>
      <c r="M1210" s="673" t="s">
        <v>381</v>
      </c>
      <c r="N1210" s="651" t="e">
        <f>VLOOKUP(C1210,[6]K11!$B$3:$K$1202,10,0)</f>
        <v>#N/A</v>
      </c>
      <c r="O1210" s="672" t="s">
        <v>667</v>
      </c>
      <c r="P1210" s="643" t="e">
        <f>VLOOKUP(C1210,[6]K11!$B$3:$J$1202,9,0)</f>
        <v>#N/A</v>
      </c>
      <c r="Q1210" s="566"/>
      <c r="R1210" s="558">
        <v>1205</v>
      </c>
    </row>
    <row r="1211" spans="1:20" ht="26.25" customHeight="1" x14ac:dyDescent="0.2">
      <c r="A1211" s="639">
        <v>916</v>
      </c>
      <c r="B1211" s="631" t="str">
        <f t="shared" si="18"/>
        <v>11.51303180.31</v>
      </c>
      <c r="C1211" s="638" t="s">
        <v>1893</v>
      </c>
      <c r="D1211" s="631" t="str">
        <f>VLOOKUP(E1211,[5]QuyetdinhPCGD!$B$6:$C$1417,2,0)</f>
        <v>1303180</v>
      </c>
      <c r="E1211" s="669" t="s">
        <v>1855</v>
      </c>
      <c r="F1211" s="636" t="s">
        <v>85</v>
      </c>
      <c r="G1211" s="636" t="s">
        <v>9</v>
      </c>
      <c r="H1211" s="635" t="s">
        <v>1894</v>
      </c>
      <c r="I1211" s="634"/>
      <c r="J1211" s="647" t="s">
        <v>1895</v>
      </c>
      <c r="K1211" s="647"/>
      <c r="L1211" s="646" t="s">
        <v>274</v>
      </c>
      <c r="M1211" s="645" t="s">
        <v>693</v>
      </c>
      <c r="N1211" s="651" t="str">
        <f>VLOOKUP(C1211,[6]K11!$B$3:$K$1202,10,0)</f>
        <v>Mở</v>
      </c>
      <c r="O1211" s="631" t="s">
        <v>2249</v>
      </c>
      <c r="P1211" s="643">
        <f>VLOOKUP(C1211,[6]K11!$B$3:$J$1202,9,0)</f>
        <v>35</v>
      </c>
      <c r="Q1211" s="566"/>
      <c r="R1211" s="558">
        <v>1206</v>
      </c>
      <c r="S1211" s="558" t="s">
        <v>2472</v>
      </c>
    </row>
    <row r="1212" spans="1:20" ht="26.25" customHeight="1" x14ac:dyDescent="0.2">
      <c r="A1212" s="639">
        <v>917</v>
      </c>
      <c r="B1212" s="631" t="str">
        <f t="shared" si="18"/>
        <v>11.51303180.31</v>
      </c>
      <c r="C1212" s="638" t="s">
        <v>1893</v>
      </c>
      <c r="D1212" s="631" t="str">
        <f>VLOOKUP(E1212,[5]QuyetdinhPCGD!$B$6:$C$1417,2,0)</f>
        <v>1303180</v>
      </c>
      <c r="E1212" s="669" t="s">
        <v>1855</v>
      </c>
      <c r="F1212" s="636" t="s">
        <v>85</v>
      </c>
      <c r="G1212" s="636" t="s">
        <v>12</v>
      </c>
      <c r="H1212" s="635" t="s">
        <v>1894</v>
      </c>
      <c r="I1212" s="634"/>
      <c r="J1212" s="647" t="s">
        <v>1895</v>
      </c>
      <c r="K1212" s="647"/>
      <c r="L1212" s="646" t="s">
        <v>274</v>
      </c>
      <c r="M1212" s="645" t="s">
        <v>693</v>
      </c>
      <c r="N1212" s="651" t="str">
        <f>VLOOKUP(C1212,[6]K11!$B$3:$K$1202,10,0)</f>
        <v>Mở</v>
      </c>
      <c r="O1212" s="631" t="s">
        <v>2249</v>
      </c>
      <c r="P1212" s="643">
        <f>VLOOKUP(C1212,[6]K11!$B$3:$J$1202,9,0)</f>
        <v>35</v>
      </c>
      <c r="Q1212" s="566"/>
      <c r="R1212" s="558">
        <v>1207</v>
      </c>
      <c r="S1212" s="558" t="s">
        <v>2472</v>
      </c>
    </row>
    <row r="1213" spans="1:20" ht="26.25" customHeight="1" x14ac:dyDescent="0.2">
      <c r="A1213" s="639">
        <v>918</v>
      </c>
      <c r="B1213" s="631" t="str">
        <f t="shared" si="18"/>
        <v>11.51303180.32</v>
      </c>
      <c r="C1213" s="638" t="s">
        <v>1896</v>
      </c>
      <c r="D1213" s="631" t="str">
        <f>VLOOKUP(E1213,[5]QuyetdinhPCGD!$B$6:$C$1417,2,0)</f>
        <v>1303180</v>
      </c>
      <c r="E1213" s="669" t="s">
        <v>1855</v>
      </c>
      <c r="F1213" s="636" t="s">
        <v>72</v>
      </c>
      <c r="G1213" s="636" t="s">
        <v>9</v>
      </c>
      <c r="H1213" s="635" t="s">
        <v>1894</v>
      </c>
      <c r="I1213" s="634"/>
      <c r="J1213" s="647" t="s">
        <v>1895</v>
      </c>
      <c r="K1213" s="647"/>
      <c r="L1213" s="646" t="s">
        <v>274</v>
      </c>
      <c r="M1213" s="645" t="s">
        <v>694</v>
      </c>
      <c r="N1213" s="651" t="str">
        <f>VLOOKUP(C1213,[6]K11!$B$3:$K$1202,10,0)</f>
        <v>Mở</v>
      </c>
      <c r="O1213" s="631" t="s">
        <v>2249</v>
      </c>
      <c r="P1213" s="643">
        <f>VLOOKUP(C1213,[6]K11!$B$3:$J$1202,9,0)</f>
        <v>35</v>
      </c>
      <c r="Q1213" s="566"/>
      <c r="R1213" s="558">
        <v>1208</v>
      </c>
      <c r="S1213" s="558" t="s">
        <v>2472</v>
      </c>
    </row>
    <row r="1214" spans="1:20" ht="26.25" customHeight="1" x14ac:dyDescent="0.2">
      <c r="A1214" s="639">
        <v>919</v>
      </c>
      <c r="B1214" s="631" t="str">
        <f t="shared" si="18"/>
        <v>11.51303180.32</v>
      </c>
      <c r="C1214" s="638" t="s">
        <v>1896</v>
      </c>
      <c r="D1214" s="631" t="str">
        <f>VLOOKUP(E1214,[5]QuyetdinhPCGD!$B$6:$C$1417,2,0)</f>
        <v>1303180</v>
      </c>
      <c r="E1214" s="669" t="s">
        <v>1855</v>
      </c>
      <c r="F1214" s="636" t="s">
        <v>72</v>
      </c>
      <c r="G1214" s="636" t="s">
        <v>12</v>
      </c>
      <c r="H1214" s="635" t="s">
        <v>1894</v>
      </c>
      <c r="I1214" s="634"/>
      <c r="J1214" s="647" t="s">
        <v>1895</v>
      </c>
      <c r="K1214" s="647"/>
      <c r="L1214" s="646" t="s">
        <v>274</v>
      </c>
      <c r="M1214" s="645" t="s">
        <v>694</v>
      </c>
      <c r="N1214" s="651" t="str">
        <f>VLOOKUP(C1214,[6]K11!$B$3:$K$1202,10,0)</f>
        <v>Mở</v>
      </c>
      <c r="O1214" s="631" t="s">
        <v>2249</v>
      </c>
      <c r="P1214" s="643">
        <f>VLOOKUP(C1214,[6]K11!$B$3:$J$1202,9,0)</f>
        <v>35</v>
      </c>
      <c r="Q1214" s="566"/>
      <c r="R1214" s="558">
        <v>1209</v>
      </c>
      <c r="S1214" s="558" t="s">
        <v>2472</v>
      </c>
    </row>
    <row r="1215" spans="1:20" ht="26.25" customHeight="1" x14ac:dyDescent="0.2">
      <c r="A1215" s="639">
        <v>920</v>
      </c>
      <c r="B1215" s="631" t="str">
        <f t="shared" si="18"/>
        <v>11.51303180.33</v>
      </c>
      <c r="C1215" s="638" t="s">
        <v>1897</v>
      </c>
      <c r="D1215" s="631" t="str">
        <f>VLOOKUP(E1215,[5]QuyetdinhPCGD!$B$6:$C$1417,2,0)</f>
        <v>1303180</v>
      </c>
      <c r="E1215" s="669" t="s">
        <v>1855</v>
      </c>
      <c r="F1215" s="636" t="s">
        <v>145</v>
      </c>
      <c r="G1215" s="636" t="s">
        <v>9</v>
      </c>
      <c r="H1215" s="635" t="s">
        <v>1894</v>
      </c>
      <c r="I1215" s="634"/>
      <c r="J1215" s="647" t="s">
        <v>1895</v>
      </c>
      <c r="K1215" s="647"/>
      <c r="L1215" s="646" t="s">
        <v>274</v>
      </c>
      <c r="M1215" s="645" t="s">
        <v>1694</v>
      </c>
      <c r="N1215" s="651" t="str">
        <f>VLOOKUP(C1215,[6]K11!$B$3:$K$1202,10,0)</f>
        <v>Mở</v>
      </c>
      <c r="O1215" s="631" t="s">
        <v>2249</v>
      </c>
      <c r="P1215" s="643">
        <f>VLOOKUP(C1215,[6]K11!$B$3:$J$1202,9,0)</f>
        <v>35</v>
      </c>
      <c r="Q1215" s="566"/>
      <c r="R1215" s="558">
        <v>1210</v>
      </c>
      <c r="S1215" s="558" t="s">
        <v>2472</v>
      </c>
    </row>
    <row r="1216" spans="1:20" ht="26.25" customHeight="1" x14ac:dyDescent="0.2">
      <c r="A1216" s="639">
        <v>921</v>
      </c>
      <c r="B1216" s="631" t="str">
        <f t="shared" si="18"/>
        <v>11.51303180.33</v>
      </c>
      <c r="C1216" s="638" t="s">
        <v>1897</v>
      </c>
      <c r="D1216" s="631" t="str">
        <f>VLOOKUP(E1216,[5]QuyetdinhPCGD!$B$6:$C$1417,2,0)</f>
        <v>1303180</v>
      </c>
      <c r="E1216" s="669" t="s">
        <v>1855</v>
      </c>
      <c r="F1216" s="636" t="s">
        <v>145</v>
      </c>
      <c r="G1216" s="636" t="s">
        <v>12</v>
      </c>
      <c r="H1216" s="635" t="s">
        <v>1894</v>
      </c>
      <c r="I1216" s="634"/>
      <c r="J1216" s="647" t="s">
        <v>1895</v>
      </c>
      <c r="K1216" s="647"/>
      <c r="L1216" s="646" t="s">
        <v>274</v>
      </c>
      <c r="M1216" s="645" t="s">
        <v>1694</v>
      </c>
      <c r="N1216" s="651" t="str">
        <f>VLOOKUP(C1216,[6]K11!$B$3:$K$1202,10,0)</f>
        <v>Mở</v>
      </c>
      <c r="O1216" s="631" t="s">
        <v>2249</v>
      </c>
      <c r="P1216" s="643">
        <f>VLOOKUP(C1216,[6]K11!$B$3:$J$1202,9,0)</f>
        <v>35</v>
      </c>
      <c r="Q1216" s="566"/>
      <c r="R1216" s="558">
        <v>1211</v>
      </c>
      <c r="S1216" s="558" t="s">
        <v>2472</v>
      </c>
    </row>
    <row r="1217" spans="1:20" ht="26.25" customHeight="1" x14ac:dyDescent="0.2">
      <c r="A1217" s="639">
        <v>922</v>
      </c>
      <c r="B1217" s="631" t="str">
        <f t="shared" si="18"/>
        <v>11.51303180.34</v>
      </c>
      <c r="C1217" s="638" t="s">
        <v>1898</v>
      </c>
      <c r="D1217" s="631" t="str">
        <f>VLOOKUP(E1217,[5]QuyetdinhPCGD!$B$6:$C$1417,2,0)</f>
        <v>1303180</v>
      </c>
      <c r="E1217" s="669" t="s">
        <v>1855</v>
      </c>
      <c r="F1217" s="636" t="s">
        <v>81</v>
      </c>
      <c r="G1217" s="636" t="s">
        <v>9</v>
      </c>
      <c r="H1217" s="635" t="s">
        <v>1894</v>
      </c>
      <c r="I1217" s="634"/>
      <c r="J1217" s="647" t="s">
        <v>1895</v>
      </c>
      <c r="K1217" s="647"/>
      <c r="L1217" s="646" t="s">
        <v>274</v>
      </c>
      <c r="M1217" s="645" t="s">
        <v>1698</v>
      </c>
      <c r="N1217" s="651" t="str">
        <f>VLOOKUP(C1217,[6]K11!$B$3:$K$1202,10,0)</f>
        <v>Mở</v>
      </c>
      <c r="O1217" s="631" t="s">
        <v>2249</v>
      </c>
      <c r="P1217" s="643">
        <f>VLOOKUP(C1217,[6]K11!$B$3:$J$1202,9,0)</f>
        <v>34</v>
      </c>
      <c r="Q1217" s="566"/>
      <c r="R1217" s="558">
        <v>1212</v>
      </c>
      <c r="S1217" s="558" t="s">
        <v>4627</v>
      </c>
    </row>
    <row r="1218" spans="1:20" ht="26.25" customHeight="1" x14ac:dyDescent="0.2">
      <c r="A1218" s="639">
        <v>923</v>
      </c>
      <c r="B1218" s="631" t="str">
        <f t="shared" si="18"/>
        <v>11.51303180.34</v>
      </c>
      <c r="C1218" s="638" t="s">
        <v>1898</v>
      </c>
      <c r="D1218" s="631" t="str">
        <f>VLOOKUP(E1218,[5]QuyetdinhPCGD!$B$6:$C$1417,2,0)</f>
        <v>1303180</v>
      </c>
      <c r="E1218" s="669" t="s">
        <v>1855</v>
      </c>
      <c r="F1218" s="636" t="s">
        <v>81</v>
      </c>
      <c r="G1218" s="636" t="s">
        <v>12</v>
      </c>
      <c r="H1218" s="635" t="s">
        <v>1894</v>
      </c>
      <c r="I1218" s="634"/>
      <c r="J1218" s="647" t="s">
        <v>1895</v>
      </c>
      <c r="K1218" s="647"/>
      <c r="L1218" s="646" t="s">
        <v>274</v>
      </c>
      <c r="M1218" s="645" t="s">
        <v>1698</v>
      </c>
      <c r="N1218" s="651" t="str">
        <f>VLOOKUP(C1218,[6]K11!$B$3:$K$1202,10,0)</f>
        <v>Mở</v>
      </c>
      <c r="O1218" s="631" t="s">
        <v>2249</v>
      </c>
      <c r="P1218" s="643">
        <f>VLOOKUP(C1218,[6]K11!$B$3:$J$1202,9,0)</f>
        <v>34</v>
      </c>
      <c r="Q1218" s="566"/>
      <c r="R1218" s="558">
        <v>1213</v>
      </c>
      <c r="S1218" s="558" t="s">
        <v>4627</v>
      </c>
    </row>
    <row r="1219" spans="1:20" ht="26.25" customHeight="1" x14ac:dyDescent="0.2">
      <c r="A1219" s="639">
        <v>924</v>
      </c>
      <c r="B1219" s="631" t="str">
        <f t="shared" si="18"/>
        <v>11.51303180.35</v>
      </c>
      <c r="C1219" s="638" t="s">
        <v>1899</v>
      </c>
      <c r="D1219" s="631" t="str">
        <f>VLOOKUP(E1219,[5]QuyetdinhPCGD!$B$6:$C$1417,2,0)</f>
        <v>1303180</v>
      </c>
      <c r="E1219" s="669" t="s">
        <v>1855</v>
      </c>
      <c r="F1219" s="636" t="s">
        <v>67</v>
      </c>
      <c r="G1219" s="636" t="s">
        <v>9</v>
      </c>
      <c r="H1219" s="635" t="s">
        <v>1894</v>
      </c>
      <c r="I1219" s="634"/>
      <c r="J1219" s="647" t="s">
        <v>1895</v>
      </c>
      <c r="K1219" s="647"/>
      <c r="L1219" s="646" t="s">
        <v>274</v>
      </c>
      <c r="M1219" s="645" t="s">
        <v>1700</v>
      </c>
      <c r="N1219" s="651" t="str">
        <f>VLOOKUP(C1219,[6]K11!$B$3:$K$1202,10,0)</f>
        <v>Mở</v>
      </c>
      <c r="O1219" s="631" t="s">
        <v>2249</v>
      </c>
      <c r="P1219" s="643">
        <f>VLOOKUP(C1219,[6]K11!$B$3:$J$1202,9,0)</f>
        <v>32</v>
      </c>
      <c r="Q1219" s="566"/>
      <c r="R1219" s="558">
        <v>1214</v>
      </c>
      <c r="S1219" s="558" t="s">
        <v>4627</v>
      </c>
    </row>
    <row r="1220" spans="1:20" ht="26.25" customHeight="1" x14ac:dyDescent="0.2">
      <c r="A1220" s="639">
        <v>925</v>
      </c>
      <c r="B1220" s="631" t="str">
        <f t="shared" si="18"/>
        <v>11.51303180.35</v>
      </c>
      <c r="C1220" s="638" t="s">
        <v>1899</v>
      </c>
      <c r="D1220" s="631" t="str">
        <f>VLOOKUP(E1220,[5]QuyetdinhPCGD!$B$6:$C$1417,2,0)</f>
        <v>1303180</v>
      </c>
      <c r="E1220" s="669" t="s">
        <v>1855</v>
      </c>
      <c r="F1220" s="636" t="s">
        <v>67</v>
      </c>
      <c r="G1220" s="636" t="s">
        <v>12</v>
      </c>
      <c r="H1220" s="635" t="s">
        <v>1894</v>
      </c>
      <c r="I1220" s="634"/>
      <c r="J1220" s="647" t="s">
        <v>1895</v>
      </c>
      <c r="K1220" s="647"/>
      <c r="L1220" s="646" t="s">
        <v>274</v>
      </c>
      <c r="M1220" s="645" t="s">
        <v>1700</v>
      </c>
      <c r="N1220" s="651" t="str">
        <f>VLOOKUP(C1220,[6]K11!$B$3:$K$1202,10,0)</f>
        <v>Mở</v>
      </c>
      <c r="O1220" s="631" t="s">
        <v>2249</v>
      </c>
      <c r="P1220" s="643">
        <f>VLOOKUP(C1220,[6]K11!$B$3:$J$1202,9,0)</f>
        <v>32</v>
      </c>
      <c r="Q1220" s="566"/>
      <c r="R1220" s="558">
        <v>1215</v>
      </c>
      <c r="S1220" s="558" t="s">
        <v>4627</v>
      </c>
    </row>
    <row r="1221" spans="1:20" ht="26.25" customHeight="1" x14ac:dyDescent="0.2">
      <c r="A1221" s="639">
        <v>926</v>
      </c>
      <c r="B1221" s="631" t="str">
        <f t="shared" si="18"/>
        <v>11.51303180.36</v>
      </c>
      <c r="C1221" s="638" t="s">
        <v>1900</v>
      </c>
      <c r="D1221" s="631" t="str">
        <f>VLOOKUP(E1221,[5]QuyetdinhPCGD!$B$6:$C$1417,2,0)</f>
        <v>1303180</v>
      </c>
      <c r="E1221" s="669" t="s">
        <v>1855</v>
      </c>
      <c r="F1221" s="636" t="s">
        <v>79</v>
      </c>
      <c r="G1221" s="636" t="s">
        <v>9</v>
      </c>
      <c r="H1221" s="635" t="s">
        <v>1894</v>
      </c>
      <c r="I1221" s="634"/>
      <c r="J1221" s="647" t="s">
        <v>1895</v>
      </c>
      <c r="K1221" s="647"/>
      <c r="L1221" s="646" t="s">
        <v>274</v>
      </c>
      <c r="M1221" s="645" t="s">
        <v>1702</v>
      </c>
      <c r="N1221" s="651" t="str">
        <f>VLOOKUP(C1221,[6]K11!$B$3:$K$1202,10,0)</f>
        <v>Mở</v>
      </c>
      <c r="O1221" s="631" t="s">
        <v>2249</v>
      </c>
      <c r="P1221" s="643">
        <f>VLOOKUP(C1221,[6]K11!$B$3:$J$1202,9,0)</f>
        <v>35</v>
      </c>
      <c r="Q1221" s="566"/>
      <c r="R1221" s="558">
        <v>1216</v>
      </c>
      <c r="S1221" s="558" t="s">
        <v>4627</v>
      </c>
    </row>
    <row r="1222" spans="1:20" ht="26.25" customHeight="1" x14ac:dyDescent="0.2">
      <c r="A1222" s="639">
        <v>927</v>
      </c>
      <c r="B1222" s="631" t="str">
        <f t="shared" si="18"/>
        <v>11.51303180.36</v>
      </c>
      <c r="C1222" s="638" t="s">
        <v>1900</v>
      </c>
      <c r="D1222" s="631" t="str">
        <f>VLOOKUP(E1222,[5]QuyetdinhPCGD!$B$6:$C$1417,2,0)</f>
        <v>1303180</v>
      </c>
      <c r="E1222" s="669" t="s">
        <v>1855</v>
      </c>
      <c r="F1222" s="636" t="s">
        <v>79</v>
      </c>
      <c r="G1222" s="636" t="s">
        <v>12</v>
      </c>
      <c r="H1222" s="635" t="s">
        <v>1894</v>
      </c>
      <c r="I1222" s="634"/>
      <c r="J1222" s="647" t="s">
        <v>1895</v>
      </c>
      <c r="K1222" s="647"/>
      <c r="L1222" s="646" t="s">
        <v>274</v>
      </c>
      <c r="M1222" s="645" t="s">
        <v>1702</v>
      </c>
      <c r="N1222" s="651" t="str">
        <f>VLOOKUP(C1222,[6]K11!$B$3:$K$1202,10,0)</f>
        <v>Mở</v>
      </c>
      <c r="O1222" s="631" t="s">
        <v>2249</v>
      </c>
      <c r="P1222" s="643">
        <f>VLOOKUP(C1222,[6]K11!$B$3:$J$1202,9,0)</f>
        <v>35</v>
      </c>
      <c r="Q1222" s="566"/>
      <c r="R1222" s="558">
        <v>1217</v>
      </c>
      <c r="S1222" s="558" t="s">
        <v>4627</v>
      </c>
    </row>
    <row r="1223" spans="1:20" ht="26.25" customHeight="1" x14ac:dyDescent="0.2">
      <c r="A1223" s="639">
        <v>928</v>
      </c>
      <c r="B1223" s="631" t="str">
        <f t="shared" si="18"/>
        <v>11.51303180.37</v>
      </c>
      <c r="C1223" s="638" t="s">
        <v>1901</v>
      </c>
      <c r="D1223" s="631" t="str">
        <f>VLOOKUP(E1223,[5]QuyetdinhPCGD!$B$6:$C$1417,2,0)</f>
        <v>1303180</v>
      </c>
      <c r="E1223" s="669" t="s">
        <v>1855</v>
      </c>
      <c r="F1223" s="636" t="s">
        <v>85</v>
      </c>
      <c r="G1223" s="636" t="s">
        <v>11</v>
      </c>
      <c r="H1223" s="635" t="s">
        <v>1894</v>
      </c>
      <c r="I1223" s="634"/>
      <c r="J1223" s="647" t="s">
        <v>1895</v>
      </c>
      <c r="K1223" s="647"/>
      <c r="L1223" s="646" t="s">
        <v>274</v>
      </c>
      <c r="M1223" s="645" t="s">
        <v>1704</v>
      </c>
      <c r="N1223" s="651" t="str">
        <f>VLOOKUP(C1223,[6]K11!$B$3:$K$1202,10,0)</f>
        <v>Mở</v>
      </c>
      <c r="O1223" s="631" t="s">
        <v>2249</v>
      </c>
      <c r="P1223" s="643">
        <f>VLOOKUP(C1223,[6]K11!$B$3:$J$1202,9,0)</f>
        <v>34</v>
      </c>
      <c r="Q1223" s="566"/>
      <c r="R1223" s="558">
        <v>1218</v>
      </c>
      <c r="S1223" s="558" t="s">
        <v>2472</v>
      </c>
    </row>
    <row r="1224" spans="1:20" ht="26.25" customHeight="1" x14ac:dyDescent="0.2">
      <c r="A1224" s="639">
        <v>929</v>
      </c>
      <c r="B1224" s="631" t="str">
        <f t="shared" si="18"/>
        <v>11.51303180.37</v>
      </c>
      <c r="C1224" s="638" t="s">
        <v>1901</v>
      </c>
      <c r="D1224" s="631" t="str">
        <f>VLOOKUP(E1224,[5]QuyetdinhPCGD!$B$6:$C$1417,2,0)</f>
        <v>1303180</v>
      </c>
      <c r="E1224" s="669" t="s">
        <v>1855</v>
      </c>
      <c r="F1224" s="636" t="s">
        <v>85</v>
      </c>
      <c r="G1224" s="636" t="s">
        <v>13</v>
      </c>
      <c r="H1224" s="635" t="s">
        <v>1894</v>
      </c>
      <c r="I1224" s="634"/>
      <c r="J1224" s="647" t="s">
        <v>1895</v>
      </c>
      <c r="K1224" s="647"/>
      <c r="L1224" s="646" t="s">
        <v>274</v>
      </c>
      <c r="M1224" s="645" t="s">
        <v>1704</v>
      </c>
      <c r="N1224" s="651" t="str">
        <f>VLOOKUP(C1224,[6]K11!$B$3:$K$1202,10,0)</f>
        <v>Mở</v>
      </c>
      <c r="O1224" s="631" t="s">
        <v>2249</v>
      </c>
      <c r="P1224" s="643">
        <f>VLOOKUP(C1224,[6]K11!$B$3:$J$1202,9,0)</f>
        <v>34</v>
      </c>
      <c r="Q1224" s="566"/>
      <c r="R1224" s="558">
        <v>1219</v>
      </c>
      <c r="S1224" s="558" t="s">
        <v>2472</v>
      </c>
    </row>
    <row r="1225" spans="1:20" ht="26.25" customHeight="1" x14ac:dyDescent="0.2">
      <c r="A1225" s="639">
        <v>930</v>
      </c>
      <c r="B1225" s="631" t="str">
        <f t="shared" si="18"/>
        <v>11.51303180.38</v>
      </c>
      <c r="C1225" s="638" t="s">
        <v>1902</v>
      </c>
      <c r="D1225" s="631" t="str">
        <f>VLOOKUP(E1225,[5]QuyetdinhPCGD!$B$6:$C$1417,2,0)</f>
        <v>1303180</v>
      </c>
      <c r="E1225" s="669" t="s">
        <v>1855</v>
      </c>
      <c r="F1225" s="636" t="s">
        <v>72</v>
      </c>
      <c r="G1225" s="636" t="s">
        <v>11</v>
      </c>
      <c r="H1225" s="635" t="s">
        <v>1894</v>
      </c>
      <c r="I1225" s="634"/>
      <c r="J1225" s="647" t="s">
        <v>1895</v>
      </c>
      <c r="K1225" s="647"/>
      <c r="L1225" s="646" t="s">
        <v>274</v>
      </c>
      <c r="M1225" s="645" t="s">
        <v>1707</v>
      </c>
      <c r="N1225" s="651" t="str">
        <f>VLOOKUP(C1225,[6]K11!$B$3:$K$1202,10,0)</f>
        <v>Mở</v>
      </c>
      <c r="O1225" s="631" t="s">
        <v>2249</v>
      </c>
      <c r="P1225" s="643">
        <f>VLOOKUP(C1225,[6]K11!$B$3:$J$1202,9,0)</f>
        <v>35</v>
      </c>
      <c r="Q1225" s="566"/>
      <c r="R1225" s="558">
        <v>1220</v>
      </c>
      <c r="S1225" s="558" t="s">
        <v>2472</v>
      </c>
    </row>
    <row r="1226" spans="1:20" ht="26.25" customHeight="1" x14ac:dyDescent="0.2">
      <c r="A1226" s="639">
        <v>931</v>
      </c>
      <c r="B1226" s="631" t="str">
        <f t="shared" si="18"/>
        <v>11.51303180.38</v>
      </c>
      <c r="C1226" s="638" t="s">
        <v>1902</v>
      </c>
      <c r="D1226" s="631" t="str">
        <f>VLOOKUP(E1226,[5]QuyetdinhPCGD!$B$6:$C$1417,2,0)</f>
        <v>1303180</v>
      </c>
      <c r="E1226" s="669" t="s">
        <v>1855</v>
      </c>
      <c r="F1226" s="636" t="s">
        <v>72</v>
      </c>
      <c r="G1226" s="636" t="s">
        <v>13</v>
      </c>
      <c r="H1226" s="635" t="s">
        <v>1894</v>
      </c>
      <c r="I1226" s="634"/>
      <c r="J1226" s="647" t="s">
        <v>1895</v>
      </c>
      <c r="K1226" s="647"/>
      <c r="L1226" s="646" t="s">
        <v>274</v>
      </c>
      <c r="M1226" s="645" t="s">
        <v>1707</v>
      </c>
      <c r="N1226" s="651" t="str">
        <f>VLOOKUP(C1226,[6]K11!$B$3:$K$1202,10,0)</f>
        <v>Mở</v>
      </c>
      <c r="O1226" s="631" t="s">
        <v>2249</v>
      </c>
      <c r="P1226" s="643">
        <f>VLOOKUP(C1226,[6]K11!$B$3:$J$1202,9,0)</f>
        <v>35</v>
      </c>
      <c r="Q1226" s="566"/>
      <c r="R1226" s="558">
        <v>1221</v>
      </c>
      <c r="S1226" s="558" t="s">
        <v>2472</v>
      </c>
      <c r="T1226" s="657"/>
    </row>
    <row r="1227" spans="1:20" ht="26.25" customHeight="1" x14ac:dyDescent="0.2">
      <c r="A1227" s="639">
        <v>932</v>
      </c>
      <c r="B1227" s="631" t="str">
        <f t="shared" ref="B1227:B1290" si="19">CONCATENATE("11.5",D1227,".",M1227)</f>
        <v>11.51303180.39</v>
      </c>
      <c r="C1227" s="638" t="s">
        <v>1903</v>
      </c>
      <c r="D1227" s="631" t="str">
        <f>VLOOKUP(E1227,[5]QuyetdinhPCGD!$B$6:$C$1417,2,0)</f>
        <v>1303180</v>
      </c>
      <c r="E1227" s="669" t="s">
        <v>1855</v>
      </c>
      <c r="F1227" s="636" t="s">
        <v>145</v>
      </c>
      <c r="G1227" s="636" t="s">
        <v>11</v>
      </c>
      <c r="H1227" s="635" t="s">
        <v>1894</v>
      </c>
      <c r="I1227" s="634"/>
      <c r="J1227" s="647" t="s">
        <v>1895</v>
      </c>
      <c r="K1227" s="647"/>
      <c r="L1227" s="646" t="s">
        <v>274</v>
      </c>
      <c r="M1227" s="645" t="s">
        <v>1709</v>
      </c>
      <c r="N1227" s="651" t="str">
        <f>VLOOKUP(C1227,[6]K11!$B$3:$K$1202,10,0)</f>
        <v>Mở</v>
      </c>
      <c r="O1227" s="631" t="s">
        <v>2249</v>
      </c>
      <c r="P1227" s="643">
        <f>VLOOKUP(C1227,[6]K11!$B$3:$J$1202,9,0)</f>
        <v>35</v>
      </c>
      <c r="Q1227" s="566"/>
      <c r="R1227" s="558">
        <v>1222</v>
      </c>
      <c r="S1227" s="558" t="s">
        <v>2472</v>
      </c>
    </row>
    <row r="1228" spans="1:20" ht="26.25" customHeight="1" x14ac:dyDescent="0.2">
      <c r="A1228" s="639">
        <v>933</v>
      </c>
      <c r="B1228" s="631" t="str">
        <f t="shared" si="19"/>
        <v>11.51303180.39</v>
      </c>
      <c r="C1228" s="638" t="s">
        <v>1903</v>
      </c>
      <c r="D1228" s="631" t="str">
        <f>VLOOKUP(E1228,[5]QuyetdinhPCGD!$B$6:$C$1417,2,0)</f>
        <v>1303180</v>
      </c>
      <c r="E1228" s="669" t="s">
        <v>1855</v>
      </c>
      <c r="F1228" s="636" t="s">
        <v>145</v>
      </c>
      <c r="G1228" s="636" t="s">
        <v>13</v>
      </c>
      <c r="H1228" s="635" t="s">
        <v>1894</v>
      </c>
      <c r="I1228" s="634"/>
      <c r="J1228" s="647" t="s">
        <v>1895</v>
      </c>
      <c r="K1228" s="647"/>
      <c r="L1228" s="646" t="s">
        <v>274</v>
      </c>
      <c r="M1228" s="645" t="s">
        <v>1709</v>
      </c>
      <c r="N1228" s="651" t="str">
        <f>VLOOKUP(C1228,[6]K11!$B$3:$K$1202,10,0)</f>
        <v>Mở</v>
      </c>
      <c r="O1228" s="631" t="s">
        <v>2249</v>
      </c>
      <c r="P1228" s="643">
        <f>VLOOKUP(C1228,[6]K11!$B$3:$J$1202,9,0)</f>
        <v>35</v>
      </c>
      <c r="Q1228" s="566"/>
      <c r="R1228" s="558">
        <v>1223</v>
      </c>
      <c r="S1228" s="558" t="s">
        <v>2472</v>
      </c>
    </row>
    <row r="1229" spans="1:20" ht="26.25" customHeight="1" x14ac:dyDescent="0.2">
      <c r="A1229" s="639">
        <v>934</v>
      </c>
      <c r="B1229" s="631" t="str">
        <f t="shared" si="19"/>
        <v>11.51303180.40</v>
      </c>
      <c r="C1229" s="638" t="s">
        <v>1904</v>
      </c>
      <c r="D1229" s="631" t="str">
        <f>VLOOKUP(E1229,[5]QuyetdinhPCGD!$B$6:$C$1417,2,0)</f>
        <v>1303180</v>
      </c>
      <c r="E1229" s="669" t="s">
        <v>1855</v>
      </c>
      <c r="F1229" s="636" t="s">
        <v>81</v>
      </c>
      <c r="G1229" s="636" t="s">
        <v>11</v>
      </c>
      <c r="H1229" s="635" t="s">
        <v>1894</v>
      </c>
      <c r="I1229" s="634"/>
      <c r="J1229" s="647" t="s">
        <v>1895</v>
      </c>
      <c r="K1229" s="647"/>
      <c r="L1229" s="646" t="s">
        <v>274</v>
      </c>
      <c r="M1229" s="645" t="s">
        <v>1711</v>
      </c>
      <c r="N1229" s="651" t="str">
        <f>VLOOKUP(C1229,[6]K11!$B$3:$K$1202,10,0)</f>
        <v>Mở</v>
      </c>
      <c r="O1229" s="631" t="s">
        <v>2249</v>
      </c>
      <c r="P1229" s="643">
        <f>VLOOKUP(C1229,[6]K11!$B$3:$J$1202,9,0)</f>
        <v>26</v>
      </c>
      <c r="Q1229" s="566"/>
      <c r="R1229" s="558">
        <v>1224</v>
      </c>
      <c r="S1229" s="558" t="s">
        <v>4627</v>
      </c>
    </row>
    <row r="1230" spans="1:20" ht="26.25" customHeight="1" x14ac:dyDescent="0.2">
      <c r="A1230" s="639">
        <v>935</v>
      </c>
      <c r="B1230" s="631" t="str">
        <f t="shared" si="19"/>
        <v>11.51303180.40</v>
      </c>
      <c r="C1230" s="638" t="s">
        <v>1904</v>
      </c>
      <c r="D1230" s="631" t="str">
        <f>VLOOKUP(E1230,[5]QuyetdinhPCGD!$B$6:$C$1417,2,0)</f>
        <v>1303180</v>
      </c>
      <c r="E1230" s="669" t="s">
        <v>1855</v>
      </c>
      <c r="F1230" s="636" t="s">
        <v>81</v>
      </c>
      <c r="G1230" s="636" t="s">
        <v>13</v>
      </c>
      <c r="H1230" s="635" t="s">
        <v>1894</v>
      </c>
      <c r="I1230" s="634"/>
      <c r="J1230" s="647" t="s">
        <v>1895</v>
      </c>
      <c r="K1230" s="647"/>
      <c r="L1230" s="646" t="s">
        <v>274</v>
      </c>
      <c r="M1230" s="645" t="s">
        <v>1711</v>
      </c>
      <c r="N1230" s="651" t="str">
        <f>VLOOKUP(C1230,[6]K11!$B$3:$K$1202,10,0)</f>
        <v>Mở</v>
      </c>
      <c r="O1230" s="631" t="s">
        <v>2249</v>
      </c>
      <c r="P1230" s="643">
        <f>VLOOKUP(C1230,[6]K11!$B$3:$J$1202,9,0)</f>
        <v>26</v>
      </c>
      <c r="Q1230" s="566"/>
      <c r="R1230" s="558">
        <v>1225</v>
      </c>
      <c r="S1230" s="558" t="s">
        <v>4627</v>
      </c>
      <c r="T1230" s="657"/>
    </row>
    <row r="1231" spans="1:20" ht="26.25" customHeight="1" x14ac:dyDescent="0.2">
      <c r="A1231" s="639">
        <v>936</v>
      </c>
      <c r="B1231" s="631" t="str">
        <f t="shared" si="19"/>
        <v>11.51303180.41</v>
      </c>
      <c r="C1231" s="638" t="s">
        <v>1905</v>
      </c>
      <c r="D1231" s="631" t="str">
        <f>VLOOKUP(E1231,[5]QuyetdinhPCGD!$B$6:$C$1417,2,0)</f>
        <v>1303180</v>
      </c>
      <c r="E1231" s="669" t="s">
        <v>1855</v>
      </c>
      <c r="F1231" s="636" t="s">
        <v>67</v>
      </c>
      <c r="G1231" s="636" t="s">
        <v>11</v>
      </c>
      <c r="H1231" s="635" t="s">
        <v>1894</v>
      </c>
      <c r="I1231" s="634"/>
      <c r="J1231" s="647" t="s">
        <v>1895</v>
      </c>
      <c r="K1231" s="647"/>
      <c r="L1231" s="646" t="s">
        <v>274</v>
      </c>
      <c r="M1231" s="645" t="s">
        <v>1713</v>
      </c>
      <c r="N1231" s="644" t="str">
        <f>VLOOKUP(C1231,[6]K11!$B$3:$K$1202,10,0)</f>
        <v>Không mở</v>
      </c>
      <c r="O1231" s="631" t="s">
        <v>2249</v>
      </c>
      <c r="P1231" s="643">
        <f>VLOOKUP(C1231,[6]K11!$B$3:$J$1202,9,0)</f>
        <v>1</v>
      </c>
      <c r="Q1231" s="566"/>
      <c r="R1231" s="558">
        <v>1226</v>
      </c>
    </row>
    <row r="1232" spans="1:20" ht="26.25" customHeight="1" x14ac:dyDescent="0.2">
      <c r="A1232" s="639">
        <v>937</v>
      </c>
      <c r="B1232" s="631" t="str">
        <f t="shared" si="19"/>
        <v>11.51303180.41</v>
      </c>
      <c r="C1232" s="638" t="s">
        <v>1905</v>
      </c>
      <c r="D1232" s="631" t="str">
        <f>VLOOKUP(E1232,[5]QuyetdinhPCGD!$B$6:$C$1417,2,0)</f>
        <v>1303180</v>
      </c>
      <c r="E1232" s="669" t="s">
        <v>1855</v>
      </c>
      <c r="F1232" s="636" t="s">
        <v>67</v>
      </c>
      <c r="G1232" s="636" t="s">
        <v>13</v>
      </c>
      <c r="H1232" s="635" t="s">
        <v>1894</v>
      </c>
      <c r="I1232" s="634"/>
      <c r="J1232" s="647" t="s">
        <v>1895</v>
      </c>
      <c r="K1232" s="647"/>
      <c r="L1232" s="646" t="s">
        <v>274</v>
      </c>
      <c r="M1232" s="645" t="s">
        <v>1713</v>
      </c>
      <c r="N1232" s="644" t="str">
        <f>VLOOKUP(C1232,[6]K11!$B$3:$K$1202,10,0)</f>
        <v>Không mở</v>
      </c>
      <c r="O1232" s="631" t="s">
        <v>2249</v>
      </c>
      <c r="P1232" s="643">
        <f>VLOOKUP(C1232,[6]K11!$B$3:$J$1202,9,0)</f>
        <v>1</v>
      </c>
      <c r="Q1232" s="566"/>
      <c r="R1232" s="558">
        <v>1227</v>
      </c>
    </row>
    <row r="1233" spans="1:19" ht="26.25" customHeight="1" x14ac:dyDescent="0.2">
      <c r="A1233" s="639">
        <v>938</v>
      </c>
      <c r="B1233" s="631" t="str">
        <f t="shared" si="19"/>
        <v>11.51303180.42</v>
      </c>
      <c r="C1233" s="638" t="s">
        <v>1907</v>
      </c>
      <c r="D1233" s="631" t="str">
        <f>VLOOKUP(E1233,[5]QuyetdinhPCGD!$B$6:$C$1417,2,0)</f>
        <v>1303180</v>
      </c>
      <c r="E1233" s="669" t="s">
        <v>1855</v>
      </c>
      <c r="F1233" s="636" t="s">
        <v>79</v>
      </c>
      <c r="G1233" s="636" t="s">
        <v>11</v>
      </c>
      <c r="H1233" s="635" t="s">
        <v>1894</v>
      </c>
      <c r="I1233" s="634"/>
      <c r="J1233" s="647" t="s">
        <v>1895</v>
      </c>
      <c r="K1233" s="647"/>
      <c r="L1233" s="646" t="s">
        <v>274</v>
      </c>
      <c r="M1233" s="645" t="s">
        <v>1716</v>
      </c>
      <c r="N1233" s="644" t="str">
        <f>VLOOKUP(C1233,[6]K11!$B$3:$K$1202,10,0)</f>
        <v>Không mở</v>
      </c>
      <c r="O1233" s="631" t="s">
        <v>2249</v>
      </c>
      <c r="P1233" s="643">
        <f>VLOOKUP(C1233,[6]K11!$B$3:$J$1202,9,0)</f>
        <v>4</v>
      </c>
      <c r="Q1233" s="566"/>
      <c r="R1233" s="558">
        <v>1228</v>
      </c>
    </row>
    <row r="1234" spans="1:19" ht="26.25" customHeight="1" x14ac:dyDescent="0.2">
      <c r="A1234" s="639">
        <v>939</v>
      </c>
      <c r="B1234" s="631" t="str">
        <f t="shared" si="19"/>
        <v>11.51303180.42</v>
      </c>
      <c r="C1234" s="638" t="s">
        <v>1907</v>
      </c>
      <c r="D1234" s="631" t="str">
        <f>VLOOKUP(E1234,[5]QuyetdinhPCGD!$B$6:$C$1417,2,0)</f>
        <v>1303180</v>
      </c>
      <c r="E1234" s="669" t="s">
        <v>1855</v>
      </c>
      <c r="F1234" s="636" t="s">
        <v>79</v>
      </c>
      <c r="G1234" s="636" t="s">
        <v>13</v>
      </c>
      <c r="H1234" s="635" t="s">
        <v>1894</v>
      </c>
      <c r="I1234" s="634"/>
      <c r="J1234" s="647" t="s">
        <v>1895</v>
      </c>
      <c r="K1234" s="647"/>
      <c r="L1234" s="646" t="s">
        <v>274</v>
      </c>
      <c r="M1234" s="645" t="s">
        <v>1716</v>
      </c>
      <c r="N1234" s="644" t="str">
        <f>VLOOKUP(C1234,[6]K11!$B$3:$K$1202,10,0)</f>
        <v>Không mở</v>
      </c>
      <c r="O1234" s="631" t="s">
        <v>2249</v>
      </c>
      <c r="P1234" s="643">
        <f>VLOOKUP(C1234,[6]K11!$B$3:$J$1202,9,0)</f>
        <v>4</v>
      </c>
      <c r="Q1234" s="566"/>
      <c r="R1234" s="558">
        <v>1229</v>
      </c>
    </row>
    <row r="1235" spans="1:19" ht="26.25" customHeight="1" x14ac:dyDescent="0.2">
      <c r="A1235" s="639">
        <v>940</v>
      </c>
      <c r="B1235" s="631" t="str">
        <f t="shared" si="19"/>
        <v>11.51303180.43</v>
      </c>
      <c r="C1235" s="638" t="s">
        <v>1909</v>
      </c>
      <c r="D1235" s="631" t="str">
        <f>VLOOKUP(E1235,[5]QuyetdinhPCGD!$B$6:$C$1417,2,0)</f>
        <v>1303180</v>
      </c>
      <c r="E1235" s="669" t="s">
        <v>1855</v>
      </c>
      <c r="F1235" s="636" t="s">
        <v>85</v>
      </c>
      <c r="G1235" s="636" t="s">
        <v>8</v>
      </c>
      <c r="H1235" s="635" t="s">
        <v>1894</v>
      </c>
      <c r="I1235" s="658"/>
      <c r="J1235" s="647" t="s">
        <v>1895</v>
      </c>
      <c r="K1235" s="647"/>
      <c r="L1235" s="646" t="s">
        <v>274</v>
      </c>
      <c r="M1235" s="645" t="s">
        <v>1718</v>
      </c>
      <c r="N1235" s="651" t="str">
        <f>VLOOKUP(C1235,[6]K11!$B$3:$K$1202,10,0)</f>
        <v>Mở</v>
      </c>
      <c r="O1235" s="631" t="s">
        <v>2249</v>
      </c>
      <c r="P1235" s="643">
        <f>VLOOKUP(C1235,[6]K11!$B$3:$J$1202,9,0)</f>
        <v>35</v>
      </c>
      <c r="Q1235" s="566"/>
      <c r="R1235" s="558">
        <v>1230</v>
      </c>
      <c r="S1235" s="558" t="s">
        <v>2472</v>
      </c>
    </row>
    <row r="1236" spans="1:19" ht="26.25" customHeight="1" x14ac:dyDescent="0.2">
      <c r="A1236" s="639">
        <v>941</v>
      </c>
      <c r="B1236" s="631" t="str">
        <f t="shared" si="19"/>
        <v>11.51303180.43</v>
      </c>
      <c r="C1236" s="638" t="s">
        <v>1909</v>
      </c>
      <c r="D1236" s="631" t="str">
        <f>VLOOKUP(E1236,[5]QuyetdinhPCGD!$B$6:$C$1417,2,0)</f>
        <v>1303180</v>
      </c>
      <c r="E1236" s="669" t="s">
        <v>1855</v>
      </c>
      <c r="F1236" s="636" t="s">
        <v>85</v>
      </c>
      <c r="G1236" s="636" t="s">
        <v>10</v>
      </c>
      <c r="H1236" s="635" t="s">
        <v>1894</v>
      </c>
      <c r="I1236" s="634"/>
      <c r="J1236" s="647" t="s">
        <v>1895</v>
      </c>
      <c r="K1236" s="647"/>
      <c r="L1236" s="646" t="s">
        <v>274</v>
      </c>
      <c r="M1236" s="645" t="s">
        <v>1718</v>
      </c>
      <c r="N1236" s="651" t="str">
        <f>VLOOKUP(C1236,[6]K11!$B$3:$K$1202,10,0)</f>
        <v>Mở</v>
      </c>
      <c r="O1236" s="631" t="s">
        <v>2249</v>
      </c>
      <c r="P1236" s="643">
        <f>VLOOKUP(C1236,[6]K11!$B$3:$J$1202,9,0)</f>
        <v>35</v>
      </c>
      <c r="Q1236" s="566"/>
      <c r="R1236" s="558">
        <v>1231</v>
      </c>
      <c r="S1236" s="558" t="s">
        <v>2472</v>
      </c>
    </row>
    <row r="1237" spans="1:19" ht="26.25" customHeight="1" x14ac:dyDescent="0.2">
      <c r="A1237" s="639">
        <v>942</v>
      </c>
      <c r="B1237" s="631" t="str">
        <f t="shared" si="19"/>
        <v>11.51303180.44</v>
      </c>
      <c r="C1237" s="638" t="s">
        <v>1911</v>
      </c>
      <c r="D1237" s="631" t="str">
        <f>VLOOKUP(E1237,[5]QuyetdinhPCGD!$B$6:$C$1417,2,0)</f>
        <v>1303180</v>
      </c>
      <c r="E1237" s="669" t="s">
        <v>1855</v>
      </c>
      <c r="F1237" s="636" t="s">
        <v>72</v>
      </c>
      <c r="G1237" s="636" t="s">
        <v>8</v>
      </c>
      <c r="H1237" s="635" t="s">
        <v>1894</v>
      </c>
      <c r="I1237" s="658"/>
      <c r="J1237" s="647" t="s">
        <v>1895</v>
      </c>
      <c r="K1237" s="647"/>
      <c r="L1237" s="646" t="s">
        <v>274</v>
      </c>
      <c r="M1237" s="645" t="s">
        <v>1721</v>
      </c>
      <c r="N1237" s="651" t="str">
        <f>VLOOKUP(C1237,[6]K11!$B$3:$K$1202,10,0)</f>
        <v>Mở</v>
      </c>
      <c r="O1237" s="631" t="s">
        <v>2249</v>
      </c>
      <c r="P1237" s="643">
        <f>VLOOKUP(C1237,[6]K11!$B$3:$J$1202,9,0)</f>
        <v>35</v>
      </c>
      <c r="Q1237" s="566"/>
      <c r="R1237" s="558">
        <v>1232</v>
      </c>
      <c r="S1237" s="558" t="s">
        <v>2472</v>
      </c>
    </row>
    <row r="1238" spans="1:19" ht="26.25" customHeight="1" x14ac:dyDescent="0.2">
      <c r="A1238" s="639">
        <v>943</v>
      </c>
      <c r="B1238" s="631" t="str">
        <f t="shared" si="19"/>
        <v>11.51303180.44</v>
      </c>
      <c r="C1238" s="638" t="s">
        <v>1911</v>
      </c>
      <c r="D1238" s="631" t="str">
        <f>VLOOKUP(E1238,[5]QuyetdinhPCGD!$B$6:$C$1417,2,0)</f>
        <v>1303180</v>
      </c>
      <c r="E1238" s="669" t="s">
        <v>1855</v>
      </c>
      <c r="F1238" s="636" t="s">
        <v>72</v>
      </c>
      <c r="G1238" s="636" t="s">
        <v>10</v>
      </c>
      <c r="H1238" s="635" t="s">
        <v>1894</v>
      </c>
      <c r="I1238" s="634"/>
      <c r="J1238" s="647" t="s">
        <v>1895</v>
      </c>
      <c r="K1238" s="647"/>
      <c r="L1238" s="646" t="s">
        <v>274</v>
      </c>
      <c r="M1238" s="645" t="s">
        <v>1721</v>
      </c>
      <c r="N1238" s="651" t="str">
        <f>VLOOKUP(C1238,[6]K11!$B$3:$K$1202,10,0)</f>
        <v>Mở</v>
      </c>
      <c r="O1238" s="631" t="s">
        <v>2249</v>
      </c>
      <c r="P1238" s="643">
        <f>VLOOKUP(C1238,[6]K11!$B$3:$J$1202,9,0)</f>
        <v>35</v>
      </c>
      <c r="Q1238" s="566"/>
      <c r="R1238" s="558">
        <v>1233</v>
      </c>
      <c r="S1238" s="558" t="s">
        <v>2472</v>
      </c>
    </row>
    <row r="1239" spans="1:19" ht="26.25" customHeight="1" x14ac:dyDescent="0.2">
      <c r="A1239" s="639">
        <v>944</v>
      </c>
      <c r="B1239" s="631" t="str">
        <f t="shared" si="19"/>
        <v>11.51303180.45</v>
      </c>
      <c r="C1239" s="638" t="s">
        <v>1912</v>
      </c>
      <c r="D1239" s="631" t="str">
        <f>VLOOKUP(E1239,[5]QuyetdinhPCGD!$B$6:$C$1417,2,0)</f>
        <v>1303180</v>
      </c>
      <c r="E1239" s="669" t="s">
        <v>1855</v>
      </c>
      <c r="F1239" s="636" t="s">
        <v>145</v>
      </c>
      <c r="G1239" s="636" t="s">
        <v>8</v>
      </c>
      <c r="H1239" s="635" t="s">
        <v>1894</v>
      </c>
      <c r="I1239" s="658"/>
      <c r="J1239" s="647" t="s">
        <v>1895</v>
      </c>
      <c r="K1239" s="647"/>
      <c r="L1239" s="646" t="s">
        <v>274</v>
      </c>
      <c r="M1239" s="645" t="s">
        <v>1723</v>
      </c>
      <c r="N1239" s="651" t="str">
        <f>VLOOKUP(C1239,[6]K11!$B$3:$K$1202,10,0)</f>
        <v>Mở</v>
      </c>
      <c r="O1239" s="631" t="s">
        <v>2249</v>
      </c>
      <c r="P1239" s="643">
        <f>VLOOKUP(C1239,[6]K11!$B$3:$J$1202,9,0)</f>
        <v>35</v>
      </c>
      <c r="Q1239" s="566"/>
      <c r="R1239" s="558">
        <v>1234</v>
      </c>
      <c r="S1239" s="558" t="s">
        <v>2472</v>
      </c>
    </row>
    <row r="1240" spans="1:19" ht="26.25" customHeight="1" x14ac:dyDescent="0.2">
      <c r="A1240" s="639">
        <v>945</v>
      </c>
      <c r="B1240" s="631" t="str">
        <f t="shared" si="19"/>
        <v>11.51303180.45</v>
      </c>
      <c r="C1240" s="638" t="s">
        <v>1912</v>
      </c>
      <c r="D1240" s="631" t="str">
        <f>VLOOKUP(E1240,[5]QuyetdinhPCGD!$B$6:$C$1417,2,0)</f>
        <v>1303180</v>
      </c>
      <c r="E1240" s="669" t="s">
        <v>1855</v>
      </c>
      <c r="F1240" s="636" t="s">
        <v>145</v>
      </c>
      <c r="G1240" s="636" t="s">
        <v>10</v>
      </c>
      <c r="H1240" s="635" t="s">
        <v>1894</v>
      </c>
      <c r="I1240" s="634"/>
      <c r="J1240" s="647" t="s">
        <v>1895</v>
      </c>
      <c r="K1240" s="647"/>
      <c r="L1240" s="646" t="s">
        <v>274</v>
      </c>
      <c r="M1240" s="645" t="s">
        <v>1723</v>
      </c>
      <c r="N1240" s="651" t="str">
        <f>VLOOKUP(C1240,[6]K11!$B$3:$K$1202,10,0)</f>
        <v>Mở</v>
      </c>
      <c r="O1240" s="631" t="s">
        <v>2249</v>
      </c>
      <c r="P1240" s="643">
        <f>VLOOKUP(C1240,[6]K11!$B$3:$J$1202,9,0)</f>
        <v>35</v>
      </c>
      <c r="Q1240" s="566"/>
      <c r="R1240" s="558">
        <v>1235</v>
      </c>
      <c r="S1240" s="558" t="s">
        <v>2472</v>
      </c>
    </row>
    <row r="1241" spans="1:19" ht="26.25" customHeight="1" x14ac:dyDescent="0.2">
      <c r="A1241" s="639">
        <v>946</v>
      </c>
      <c r="B1241" s="631" t="str">
        <f t="shared" si="19"/>
        <v>11.51303180.46</v>
      </c>
      <c r="C1241" s="638" t="s">
        <v>1913</v>
      </c>
      <c r="D1241" s="631" t="str">
        <f>VLOOKUP(E1241,[5]QuyetdinhPCGD!$B$6:$C$1417,2,0)</f>
        <v>1303180</v>
      </c>
      <c r="E1241" s="669" t="s">
        <v>1855</v>
      </c>
      <c r="F1241" s="636" t="s">
        <v>81</v>
      </c>
      <c r="G1241" s="636" t="s">
        <v>8</v>
      </c>
      <c r="H1241" s="635" t="s">
        <v>1894</v>
      </c>
      <c r="I1241" s="658"/>
      <c r="J1241" s="647" t="s">
        <v>1895</v>
      </c>
      <c r="K1241" s="647"/>
      <c r="L1241" s="646" t="s">
        <v>274</v>
      </c>
      <c r="M1241" s="645" t="s">
        <v>1725</v>
      </c>
      <c r="N1241" s="651" t="str">
        <f>VLOOKUP(C1241,[6]K11!$B$3:$K$1202,10,0)</f>
        <v>Mở</v>
      </c>
      <c r="O1241" s="631" t="s">
        <v>2249</v>
      </c>
      <c r="P1241" s="643">
        <f>VLOOKUP(C1241,[6]K11!$B$3:$J$1202,9,0)</f>
        <v>35</v>
      </c>
      <c r="Q1241" s="566"/>
      <c r="R1241" s="558">
        <v>1236</v>
      </c>
      <c r="S1241" s="558" t="s">
        <v>4627</v>
      </c>
    </row>
    <row r="1242" spans="1:19" ht="26.25" customHeight="1" x14ac:dyDescent="0.2">
      <c r="A1242" s="639">
        <v>947</v>
      </c>
      <c r="B1242" s="631" t="str">
        <f t="shared" si="19"/>
        <v>11.51303180.46</v>
      </c>
      <c r="C1242" s="638" t="s">
        <v>1913</v>
      </c>
      <c r="D1242" s="631" t="str">
        <f>VLOOKUP(E1242,[5]QuyetdinhPCGD!$B$6:$C$1417,2,0)</f>
        <v>1303180</v>
      </c>
      <c r="E1242" s="669" t="s">
        <v>1855</v>
      </c>
      <c r="F1242" s="636" t="s">
        <v>81</v>
      </c>
      <c r="G1242" s="636" t="s">
        <v>10</v>
      </c>
      <c r="H1242" s="635" t="s">
        <v>1894</v>
      </c>
      <c r="I1242" s="634"/>
      <c r="J1242" s="647" t="s">
        <v>1895</v>
      </c>
      <c r="K1242" s="647"/>
      <c r="L1242" s="646" t="s">
        <v>274</v>
      </c>
      <c r="M1242" s="645" t="s">
        <v>1725</v>
      </c>
      <c r="N1242" s="651" t="str">
        <f>VLOOKUP(C1242,[6]K11!$B$3:$K$1202,10,0)</f>
        <v>Mở</v>
      </c>
      <c r="O1242" s="631" t="s">
        <v>2249</v>
      </c>
      <c r="P1242" s="643">
        <f>VLOOKUP(C1242,[6]K11!$B$3:$J$1202,9,0)</f>
        <v>35</v>
      </c>
      <c r="Q1242" s="566"/>
      <c r="R1242" s="558">
        <v>1237</v>
      </c>
      <c r="S1242" s="558" t="s">
        <v>4627</v>
      </c>
    </row>
    <row r="1243" spans="1:19" ht="26.25" customHeight="1" x14ac:dyDescent="0.2">
      <c r="A1243" s="639">
        <v>948</v>
      </c>
      <c r="B1243" s="631" t="str">
        <f t="shared" si="19"/>
        <v>11.51303180.47</v>
      </c>
      <c r="C1243" s="638" t="s">
        <v>1914</v>
      </c>
      <c r="D1243" s="631" t="str">
        <f>VLOOKUP(E1243,[5]QuyetdinhPCGD!$B$6:$C$1417,2,0)</f>
        <v>1303180</v>
      </c>
      <c r="E1243" s="669" t="s">
        <v>1855</v>
      </c>
      <c r="F1243" s="636" t="s">
        <v>67</v>
      </c>
      <c r="G1243" s="636" t="s">
        <v>8</v>
      </c>
      <c r="H1243" s="635" t="s">
        <v>1894</v>
      </c>
      <c r="I1243" s="658"/>
      <c r="J1243" s="647" t="s">
        <v>1895</v>
      </c>
      <c r="K1243" s="647"/>
      <c r="L1243" s="646" t="s">
        <v>274</v>
      </c>
      <c r="M1243" s="645" t="s">
        <v>1727</v>
      </c>
      <c r="N1243" s="651" t="str">
        <f>VLOOKUP(C1243,[6]K11!$B$3:$K$1202,10,0)</f>
        <v>Mở</v>
      </c>
      <c r="O1243" s="631" t="s">
        <v>2249</v>
      </c>
      <c r="P1243" s="643">
        <f>VLOOKUP(C1243,[6]K11!$B$3:$J$1202,9,0)</f>
        <v>35</v>
      </c>
      <c r="Q1243" s="566"/>
      <c r="R1243" s="558">
        <v>1238</v>
      </c>
      <c r="S1243" s="558" t="s">
        <v>4627</v>
      </c>
    </row>
    <row r="1244" spans="1:19" ht="26.25" customHeight="1" x14ac:dyDescent="0.2">
      <c r="A1244" s="639">
        <v>949</v>
      </c>
      <c r="B1244" s="631" t="str">
        <f t="shared" si="19"/>
        <v>11.51303180.47</v>
      </c>
      <c r="C1244" s="638" t="s">
        <v>1914</v>
      </c>
      <c r="D1244" s="631" t="str">
        <f>VLOOKUP(E1244,[5]QuyetdinhPCGD!$B$6:$C$1417,2,0)</f>
        <v>1303180</v>
      </c>
      <c r="E1244" s="669" t="s">
        <v>1855</v>
      </c>
      <c r="F1244" s="636" t="s">
        <v>67</v>
      </c>
      <c r="G1244" s="636" t="s">
        <v>10</v>
      </c>
      <c r="H1244" s="635" t="s">
        <v>1894</v>
      </c>
      <c r="I1244" s="634"/>
      <c r="J1244" s="647" t="s">
        <v>1895</v>
      </c>
      <c r="K1244" s="647"/>
      <c r="L1244" s="646" t="s">
        <v>274</v>
      </c>
      <c r="M1244" s="645" t="s">
        <v>1727</v>
      </c>
      <c r="N1244" s="651" t="str">
        <f>VLOOKUP(C1244,[6]K11!$B$3:$K$1202,10,0)</f>
        <v>Mở</v>
      </c>
      <c r="O1244" s="631" t="s">
        <v>2249</v>
      </c>
      <c r="P1244" s="643">
        <f>VLOOKUP(C1244,[6]K11!$B$3:$J$1202,9,0)</f>
        <v>35</v>
      </c>
      <c r="Q1244" s="566"/>
      <c r="R1244" s="558">
        <v>1239</v>
      </c>
      <c r="S1244" s="558" t="s">
        <v>4627</v>
      </c>
    </row>
    <row r="1245" spans="1:19" ht="26.25" customHeight="1" x14ac:dyDescent="0.2">
      <c r="A1245" s="639">
        <v>950</v>
      </c>
      <c r="B1245" s="631" t="str">
        <f t="shared" si="19"/>
        <v>11.51303180.48</v>
      </c>
      <c r="C1245" s="638" t="s">
        <v>1915</v>
      </c>
      <c r="D1245" s="631" t="str">
        <f>VLOOKUP(E1245,[5]QuyetdinhPCGD!$B$6:$C$1417,2,0)</f>
        <v>1303180</v>
      </c>
      <c r="E1245" s="669" t="s">
        <v>1855</v>
      </c>
      <c r="F1245" s="636" t="s">
        <v>79</v>
      </c>
      <c r="G1245" s="636" t="s">
        <v>8</v>
      </c>
      <c r="H1245" s="635" t="s">
        <v>1894</v>
      </c>
      <c r="I1245" s="658"/>
      <c r="J1245" s="647" t="s">
        <v>1895</v>
      </c>
      <c r="K1245" s="647"/>
      <c r="L1245" s="646" t="s">
        <v>274</v>
      </c>
      <c r="M1245" s="645" t="s">
        <v>1729</v>
      </c>
      <c r="N1245" s="651" t="str">
        <f>VLOOKUP(C1245,[6]K11!$B$3:$K$1202,10,0)</f>
        <v>Mở</v>
      </c>
      <c r="O1245" s="631" t="s">
        <v>2249</v>
      </c>
      <c r="P1245" s="643">
        <f>VLOOKUP(C1245,[6]K11!$B$3:$J$1202,9,0)</f>
        <v>35</v>
      </c>
      <c r="Q1245" s="566"/>
      <c r="R1245" s="558">
        <v>1240</v>
      </c>
      <c r="S1245" s="558" t="s">
        <v>4627</v>
      </c>
    </row>
    <row r="1246" spans="1:19" ht="26.25" customHeight="1" x14ac:dyDescent="0.2">
      <c r="A1246" s="639">
        <v>951</v>
      </c>
      <c r="B1246" s="631" t="str">
        <f t="shared" si="19"/>
        <v>11.51303180.48</v>
      </c>
      <c r="C1246" s="638" t="s">
        <v>1915</v>
      </c>
      <c r="D1246" s="631" t="str">
        <f>VLOOKUP(E1246,[5]QuyetdinhPCGD!$B$6:$C$1417,2,0)</f>
        <v>1303180</v>
      </c>
      <c r="E1246" s="669" t="s">
        <v>1855</v>
      </c>
      <c r="F1246" s="636" t="s">
        <v>79</v>
      </c>
      <c r="G1246" s="636" t="s">
        <v>10</v>
      </c>
      <c r="H1246" s="635" t="s">
        <v>1894</v>
      </c>
      <c r="I1246" s="634"/>
      <c r="J1246" s="647" t="s">
        <v>1895</v>
      </c>
      <c r="K1246" s="647"/>
      <c r="L1246" s="646" t="s">
        <v>274</v>
      </c>
      <c r="M1246" s="645" t="s">
        <v>1729</v>
      </c>
      <c r="N1246" s="651" t="str">
        <f>VLOOKUP(C1246,[6]K11!$B$3:$K$1202,10,0)</f>
        <v>Mở</v>
      </c>
      <c r="O1246" s="631" t="s">
        <v>2249</v>
      </c>
      <c r="P1246" s="643">
        <f>VLOOKUP(C1246,[6]K11!$B$3:$J$1202,9,0)</f>
        <v>35</v>
      </c>
      <c r="Q1246" s="566"/>
      <c r="R1246" s="558">
        <v>1241</v>
      </c>
      <c r="S1246" s="558" t="s">
        <v>4627</v>
      </c>
    </row>
    <row r="1247" spans="1:19" ht="26.25" customHeight="1" x14ac:dyDescent="0.2">
      <c r="A1247" s="639">
        <v>952</v>
      </c>
      <c r="B1247" s="631" t="str">
        <f t="shared" si="19"/>
        <v>11.51003102.12</v>
      </c>
      <c r="C1247" s="638" t="s">
        <v>989</v>
      </c>
      <c r="D1247" s="631" t="str">
        <f>VLOOKUP(E1247,[5]QuyetdinhPCGD!$B$6:$C$1417,2,0)</f>
        <v>1003102</v>
      </c>
      <c r="E1247" s="669" t="s">
        <v>455</v>
      </c>
      <c r="F1247" s="636" t="s">
        <v>94</v>
      </c>
      <c r="G1247" s="636" t="s">
        <v>8</v>
      </c>
      <c r="H1247" s="635" t="s">
        <v>891</v>
      </c>
      <c r="I1247" s="658"/>
      <c r="J1247" s="647" t="s">
        <v>196</v>
      </c>
      <c r="K1247" s="647"/>
      <c r="L1247" s="646" t="s">
        <v>274</v>
      </c>
      <c r="M1247" s="645" t="s">
        <v>319</v>
      </c>
      <c r="N1247" s="651" t="str">
        <f>VLOOKUP(C1247,[6]K11!$B$3:$K$1202,10,0)</f>
        <v>Mở</v>
      </c>
      <c r="O1247" s="631" t="str">
        <f>VLOOKUP(J1247,'[7]Phan ca&amp; Ngay BDhoc'!$B$4:$G$94,6,0)</f>
        <v>20/8/2018</v>
      </c>
      <c r="P1247" s="643">
        <f>VLOOKUP(C1247,[6]K11!$B$3:$J$1202,9,0)</f>
        <v>75</v>
      </c>
      <c r="Q1247" s="566"/>
      <c r="R1247" s="558">
        <v>1242</v>
      </c>
      <c r="S1247" s="558" t="s">
        <v>2472</v>
      </c>
    </row>
    <row r="1248" spans="1:19" ht="26.25" customHeight="1" x14ac:dyDescent="0.2">
      <c r="A1248" s="639">
        <v>953</v>
      </c>
      <c r="B1248" s="631" t="str">
        <f t="shared" si="19"/>
        <v>11.51603117.01</v>
      </c>
      <c r="C1248" s="638" t="s">
        <v>1026</v>
      </c>
      <c r="D1248" s="631" t="str">
        <f>VLOOKUP(E1248,[5]QuyetdinhPCGD!$B$6:$C$1417,2,0)</f>
        <v>1603117</v>
      </c>
      <c r="E1248" s="670" t="s">
        <v>1027</v>
      </c>
      <c r="F1248" s="636" t="s">
        <v>145</v>
      </c>
      <c r="G1248" s="636" t="s">
        <v>10</v>
      </c>
      <c r="H1248" s="635" t="s">
        <v>891</v>
      </c>
      <c r="I1248" s="634"/>
      <c r="J1248" s="647" t="s">
        <v>196</v>
      </c>
      <c r="K1248" s="647"/>
      <c r="L1248" s="646" t="s">
        <v>1028</v>
      </c>
      <c r="M1248" s="645" t="s">
        <v>62</v>
      </c>
      <c r="N1248" s="651" t="str">
        <f>VLOOKUP(C1248,[6]K11!$B$3:$K$1202,10,0)</f>
        <v>Mở</v>
      </c>
      <c r="O1248" s="631" t="str">
        <f>VLOOKUP(J1248,'[7]Phan ca&amp; Ngay BDhoc'!$B$4:$G$94,6,0)</f>
        <v>20/8/2018</v>
      </c>
      <c r="P1248" s="643">
        <f>VLOOKUP(C1248,[6]K11!$B$3:$J$1202,9,0)</f>
        <v>80</v>
      </c>
      <c r="Q1248" s="566"/>
      <c r="R1248" s="558">
        <v>1243</v>
      </c>
      <c r="S1248" s="558" t="s">
        <v>2472</v>
      </c>
    </row>
    <row r="1249" spans="1:19" ht="26.25" customHeight="1" x14ac:dyDescent="0.2">
      <c r="A1249" s="639">
        <v>954</v>
      </c>
      <c r="B1249" s="631" t="str">
        <f t="shared" si="19"/>
        <v>11.51603142.01</v>
      </c>
      <c r="C1249" s="638" t="s">
        <v>1349</v>
      </c>
      <c r="D1249" s="631" t="str">
        <f>VLOOKUP(E1249,[5]QuyetdinhPCGD!$B$6:$C$1417,2,0)</f>
        <v>1603142</v>
      </c>
      <c r="E1249" s="648" t="s">
        <v>544</v>
      </c>
      <c r="F1249" s="636" t="s">
        <v>145</v>
      </c>
      <c r="G1249" s="636" t="s">
        <v>10</v>
      </c>
      <c r="H1249" s="635" t="s">
        <v>293</v>
      </c>
      <c r="I1249" s="634"/>
      <c r="J1249" s="647" t="s">
        <v>196</v>
      </c>
      <c r="K1249" s="647"/>
      <c r="L1249" s="646" t="s">
        <v>1028</v>
      </c>
      <c r="M1249" s="645" t="s">
        <v>62</v>
      </c>
      <c r="N1249" s="644" t="str">
        <f>VLOOKUP(C1249,[6]K11!$B$3:$K$1202,10,0)</f>
        <v>Không mở</v>
      </c>
      <c r="O1249" s="631" t="str">
        <f>VLOOKUP(J1249,'[7]Phan ca&amp; Ngay BDhoc'!$B$4:$G$94,6,0)</f>
        <v>20/8/2018</v>
      </c>
      <c r="P1249" s="643">
        <f>VLOOKUP(C1249,[6]K11!$B$3:$J$1202,9,0)</f>
        <v>9</v>
      </c>
      <c r="Q1249" s="566"/>
      <c r="R1249" s="558">
        <v>1244</v>
      </c>
    </row>
    <row r="1250" spans="1:19" ht="26.25" customHeight="1" x14ac:dyDescent="0.2">
      <c r="A1250" s="639">
        <v>955</v>
      </c>
      <c r="B1250" s="631" t="str">
        <f t="shared" si="19"/>
        <v>11.51603144.13</v>
      </c>
      <c r="C1250" s="638" t="s">
        <v>1398</v>
      </c>
      <c r="D1250" s="631" t="str">
        <f>VLOOKUP(E1250,[5]QuyetdinhPCGD!$B$6:$C$1417,2,0)</f>
        <v>1603144</v>
      </c>
      <c r="E1250" s="669" t="s">
        <v>1386</v>
      </c>
      <c r="F1250" s="636" t="s">
        <v>94</v>
      </c>
      <c r="G1250" s="636" t="s">
        <v>11</v>
      </c>
      <c r="H1250" s="635" t="s">
        <v>891</v>
      </c>
      <c r="I1250" s="634"/>
      <c r="J1250" s="647" t="s">
        <v>196</v>
      </c>
      <c r="K1250" s="647"/>
      <c r="L1250" s="646" t="s">
        <v>274</v>
      </c>
      <c r="M1250" s="645" t="s">
        <v>323</v>
      </c>
      <c r="N1250" s="651" t="str">
        <f>VLOOKUP(C1250,[6]K11!$B$3:$K$1202,10,0)</f>
        <v>Mở</v>
      </c>
      <c r="O1250" s="631" t="str">
        <f>VLOOKUP(J1250,'[7]Phan ca&amp; Ngay BDhoc'!$B$4:$G$94,6,0)</f>
        <v>20/8/2018</v>
      </c>
      <c r="P1250" s="643">
        <f>VLOOKUP(C1250,[6]K11!$B$3:$J$1202,9,0)</f>
        <v>75</v>
      </c>
      <c r="Q1250" s="566"/>
      <c r="R1250" s="558">
        <v>1245</v>
      </c>
      <c r="S1250" s="558" t="s">
        <v>2472</v>
      </c>
    </row>
    <row r="1251" spans="1:19" ht="26.25" customHeight="1" x14ac:dyDescent="0.2">
      <c r="A1251" s="639">
        <v>956</v>
      </c>
      <c r="B1251" s="631" t="str">
        <f t="shared" si="19"/>
        <v>11.51603156.01</v>
      </c>
      <c r="C1251" s="638" t="s">
        <v>1493</v>
      </c>
      <c r="D1251" s="631" t="str">
        <f>VLOOKUP(E1251,[5]QuyetdinhPCGD!$B$6:$C$1417,2,0)</f>
        <v>1603156</v>
      </c>
      <c r="E1251" s="669" t="s">
        <v>1494</v>
      </c>
      <c r="F1251" s="636" t="s">
        <v>98</v>
      </c>
      <c r="G1251" s="636" t="s">
        <v>10</v>
      </c>
      <c r="H1251" s="635" t="s">
        <v>891</v>
      </c>
      <c r="I1251" s="634"/>
      <c r="J1251" s="647" t="s">
        <v>196</v>
      </c>
      <c r="K1251" s="647"/>
      <c r="L1251" s="646" t="s">
        <v>274</v>
      </c>
      <c r="M1251" s="645" t="s">
        <v>62</v>
      </c>
      <c r="N1251" s="651" t="str">
        <f>VLOOKUP(C1251,[6]K11!$B$3:$K$1202,10,0)</f>
        <v>Mở</v>
      </c>
      <c r="O1251" s="631" t="str">
        <f>VLOOKUP(J1251,'[7]Phan ca&amp; Ngay BDhoc'!$B$4:$G$94,6,0)</f>
        <v>20/8/2018</v>
      </c>
      <c r="P1251" s="643">
        <f>VLOOKUP(C1251,[6]K11!$B$3:$J$1202,9,0)</f>
        <v>75</v>
      </c>
      <c r="Q1251" s="566"/>
      <c r="R1251" s="558">
        <v>1246</v>
      </c>
      <c r="S1251" s="558" t="s">
        <v>2472</v>
      </c>
    </row>
    <row r="1252" spans="1:19" ht="26.25" customHeight="1" x14ac:dyDescent="0.2">
      <c r="A1252" s="639">
        <v>957</v>
      </c>
      <c r="B1252" s="631" t="str">
        <f t="shared" si="19"/>
        <v>11.51003102.13</v>
      </c>
      <c r="C1252" s="638" t="s">
        <v>990</v>
      </c>
      <c r="D1252" s="631" t="str">
        <f>VLOOKUP(E1252,[5]QuyetdinhPCGD!$B$6:$C$1417,2,0)</f>
        <v>1003102</v>
      </c>
      <c r="E1252" s="669" t="s">
        <v>455</v>
      </c>
      <c r="F1252" s="636" t="s">
        <v>91</v>
      </c>
      <c r="G1252" s="636" t="s">
        <v>8</v>
      </c>
      <c r="H1252" s="635" t="s">
        <v>891</v>
      </c>
      <c r="I1252" s="658"/>
      <c r="J1252" s="647" t="s">
        <v>198</v>
      </c>
      <c r="K1252" s="647"/>
      <c r="L1252" s="646" t="s">
        <v>274</v>
      </c>
      <c r="M1252" s="645" t="s">
        <v>323</v>
      </c>
      <c r="N1252" s="651" t="str">
        <f>VLOOKUP(C1252,[6]K11!$B$3:$K$1202,10,0)</f>
        <v>Mở</v>
      </c>
      <c r="O1252" s="631" t="str">
        <f>VLOOKUP(J1252,'[7]Phan ca&amp; Ngay BDhoc'!$B$4:$G$94,6,0)</f>
        <v>20/8/2018</v>
      </c>
      <c r="P1252" s="643">
        <f>VLOOKUP(C1252,[6]K11!$B$3:$J$1202,9,0)</f>
        <v>74</v>
      </c>
      <c r="Q1252" s="566"/>
      <c r="R1252" s="558">
        <v>1247</v>
      </c>
      <c r="S1252" s="558" t="s">
        <v>4627</v>
      </c>
    </row>
    <row r="1253" spans="1:19" ht="26.25" customHeight="1" x14ac:dyDescent="0.2">
      <c r="A1253" s="639">
        <v>958</v>
      </c>
      <c r="B1253" s="631" t="str">
        <f t="shared" si="19"/>
        <v>11.51603117.02</v>
      </c>
      <c r="C1253" s="638" t="s">
        <v>1029</v>
      </c>
      <c r="D1253" s="631" t="str">
        <f>VLOOKUP(E1253,[5]QuyetdinhPCGD!$B$6:$C$1417,2,0)</f>
        <v>1603117</v>
      </c>
      <c r="E1253" s="670" t="s">
        <v>1027</v>
      </c>
      <c r="F1253" s="636" t="s">
        <v>79</v>
      </c>
      <c r="G1253" s="636" t="s">
        <v>10</v>
      </c>
      <c r="H1253" s="635" t="s">
        <v>891</v>
      </c>
      <c r="I1253" s="634"/>
      <c r="J1253" s="647" t="s">
        <v>198</v>
      </c>
      <c r="K1253" s="647"/>
      <c r="L1253" s="646" t="s">
        <v>1028</v>
      </c>
      <c r="M1253" s="645" t="s">
        <v>70</v>
      </c>
      <c r="N1253" s="651" t="str">
        <f>VLOOKUP(C1253,[6]K11!$B$3:$K$1202,10,0)</f>
        <v>Mở</v>
      </c>
      <c r="O1253" s="631" t="str">
        <f>VLOOKUP(J1253,'[7]Phan ca&amp; Ngay BDhoc'!$B$4:$G$94,6,0)</f>
        <v>20/8/2018</v>
      </c>
      <c r="P1253" s="643">
        <f>VLOOKUP(C1253,[6]K11!$B$3:$J$1202,9,0)</f>
        <v>75</v>
      </c>
      <c r="Q1253" s="566"/>
      <c r="R1253" s="558">
        <v>1248</v>
      </c>
      <c r="S1253" s="558" t="s">
        <v>4627</v>
      </c>
    </row>
    <row r="1254" spans="1:19" ht="26.25" customHeight="1" x14ac:dyDescent="0.2">
      <c r="A1254" s="639">
        <v>959</v>
      </c>
      <c r="B1254" s="631" t="str">
        <f t="shared" si="19"/>
        <v>11.51603142.02</v>
      </c>
      <c r="C1254" s="638" t="s">
        <v>1350</v>
      </c>
      <c r="D1254" s="631" t="str">
        <f>VLOOKUP(E1254,[5]QuyetdinhPCGD!$B$6:$C$1417,2,0)</f>
        <v>1603142</v>
      </c>
      <c r="E1254" s="648" t="s">
        <v>544</v>
      </c>
      <c r="F1254" s="636" t="s">
        <v>79</v>
      </c>
      <c r="G1254" s="636" t="s">
        <v>10</v>
      </c>
      <c r="H1254" s="635" t="s">
        <v>293</v>
      </c>
      <c r="I1254" s="634"/>
      <c r="J1254" s="647" t="s">
        <v>198</v>
      </c>
      <c r="K1254" s="647"/>
      <c r="L1254" s="646" t="s">
        <v>1028</v>
      </c>
      <c r="M1254" s="645" t="s">
        <v>70</v>
      </c>
      <c r="N1254" s="644" t="str">
        <f>VLOOKUP(C1254,[6]K11!$B$3:$K$1202,10,0)</f>
        <v>Không mở</v>
      </c>
      <c r="O1254" s="631" t="str">
        <f>VLOOKUP(J1254,'[7]Phan ca&amp; Ngay BDhoc'!$B$4:$G$94,6,0)</f>
        <v>20/8/2018</v>
      </c>
      <c r="P1254" s="643">
        <f>VLOOKUP(C1254,[6]K11!$B$3:$J$1202,9,0)</f>
        <v>1</v>
      </c>
      <c r="Q1254" s="566"/>
      <c r="R1254" s="558">
        <v>1249</v>
      </c>
    </row>
    <row r="1255" spans="1:19" ht="26.25" customHeight="1" x14ac:dyDescent="0.2">
      <c r="A1255" s="639">
        <v>960</v>
      </c>
      <c r="B1255" s="631" t="str">
        <f t="shared" si="19"/>
        <v>11.51603144.14</v>
      </c>
      <c r="C1255" s="638" t="s">
        <v>1399</v>
      </c>
      <c r="D1255" s="631" t="str">
        <f>VLOOKUP(E1255,[5]QuyetdinhPCGD!$B$6:$C$1417,2,0)</f>
        <v>1603144</v>
      </c>
      <c r="E1255" s="669" t="s">
        <v>1386</v>
      </c>
      <c r="F1255" s="636" t="s">
        <v>91</v>
      </c>
      <c r="G1255" s="636" t="s">
        <v>11</v>
      </c>
      <c r="H1255" s="635" t="s">
        <v>891</v>
      </c>
      <c r="I1255" s="634"/>
      <c r="J1255" s="647" t="s">
        <v>198</v>
      </c>
      <c r="K1255" s="647"/>
      <c r="L1255" s="646" t="s">
        <v>274</v>
      </c>
      <c r="M1255" s="645" t="s">
        <v>346</v>
      </c>
      <c r="N1255" s="651" t="str">
        <f>VLOOKUP(C1255,[6]K11!$B$3:$K$1202,10,0)</f>
        <v>Mở</v>
      </c>
      <c r="O1255" s="631" t="str">
        <f>VLOOKUP(J1255,'[7]Phan ca&amp; Ngay BDhoc'!$B$4:$G$94,6,0)</f>
        <v>20/8/2018</v>
      </c>
      <c r="P1255" s="643">
        <f>VLOOKUP(C1255,[6]K11!$B$3:$J$1202,9,0)</f>
        <v>73</v>
      </c>
      <c r="Q1255" s="566"/>
      <c r="R1255" s="558">
        <v>1250</v>
      </c>
      <c r="S1255" s="558" t="s">
        <v>4627</v>
      </c>
    </row>
    <row r="1256" spans="1:19" ht="26.25" customHeight="1" x14ac:dyDescent="0.2">
      <c r="A1256" s="639">
        <v>961</v>
      </c>
      <c r="B1256" s="631" t="str">
        <f t="shared" si="19"/>
        <v>11.51603156.02</v>
      </c>
      <c r="C1256" s="638" t="s">
        <v>1495</v>
      </c>
      <c r="D1256" s="631" t="str">
        <f>VLOOKUP(E1256,[5]QuyetdinhPCGD!$B$6:$C$1417,2,0)</f>
        <v>1603156</v>
      </c>
      <c r="E1256" s="669" t="s">
        <v>1494</v>
      </c>
      <c r="F1256" s="636" t="s">
        <v>100</v>
      </c>
      <c r="G1256" s="636" t="s">
        <v>10</v>
      </c>
      <c r="H1256" s="635" t="s">
        <v>891</v>
      </c>
      <c r="I1256" s="634"/>
      <c r="J1256" s="647" t="s">
        <v>198</v>
      </c>
      <c r="K1256" s="647"/>
      <c r="L1256" s="646" t="s">
        <v>274</v>
      </c>
      <c r="M1256" s="645" t="s">
        <v>70</v>
      </c>
      <c r="N1256" s="651" t="str">
        <f>VLOOKUP(C1256,[6]K11!$B$3:$K$1202,10,0)</f>
        <v>Mở</v>
      </c>
      <c r="O1256" s="631" t="str">
        <f>VLOOKUP(J1256,'[7]Phan ca&amp; Ngay BDhoc'!$B$4:$G$94,6,0)</f>
        <v>20/8/2018</v>
      </c>
      <c r="P1256" s="643">
        <f>VLOOKUP(C1256,[6]K11!$B$3:$J$1202,9,0)</f>
        <v>57</v>
      </c>
      <c r="Q1256" s="566"/>
      <c r="R1256" s="558">
        <v>1251</v>
      </c>
      <c r="S1256" s="558" t="s">
        <v>4627</v>
      </c>
    </row>
    <row r="1257" spans="1:19" ht="26.25" customHeight="1" x14ac:dyDescent="0.2">
      <c r="A1257" s="639">
        <v>962</v>
      </c>
      <c r="B1257" s="631" t="str">
        <f t="shared" si="19"/>
        <v>11.51003102.14</v>
      </c>
      <c r="C1257" s="638" t="s">
        <v>991</v>
      </c>
      <c r="D1257" s="631" t="str">
        <f>VLOOKUP(E1257,[5]QuyetdinhPCGD!$B$6:$C$1417,2,0)</f>
        <v>1003102</v>
      </c>
      <c r="E1257" s="669" t="s">
        <v>455</v>
      </c>
      <c r="F1257" s="636" t="s">
        <v>68</v>
      </c>
      <c r="G1257" s="636" t="s">
        <v>12</v>
      </c>
      <c r="H1257" s="635" t="s">
        <v>894</v>
      </c>
      <c r="I1257" s="634"/>
      <c r="J1257" s="647" t="s">
        <v>199</v>
      </c>
      <c r="K1257" s="647"/>
      <c r="L1257" s="646" t="s">
        <v>274</v>
      </c>
      <c r="M1257" s="645" t="s">
        <v>346</v>
      </c>
      <c r="N1257" s="651" t="str">
        <f>VLOOKUP(C1257,[6]K11!$B$3:$K$1202,10,0)</f>
        <v>Mở</v>
      </c>
      <c r="O1257" s="631" t="str">
        <f>VLOOKUP(J1257,'[7]Phan ca&amp; Ngay BDhoc'!$B$4:$G$94,6,0)</f>
        <v>20/8/2018</v>
      </c>
      <c r="P1257" s="643">
        <f>VLOOKUP(C1257,[6]K11!$B$3:$J$1202,9,0)</f>
        <v>75</v>
      </c>
      <c r="Q1257" s="566"/>
      <c r="R1257" s="558">
        <v>1252</v>
      </c>
      <c r="S1257" s="558" t="s">
        <v>2472</v>
      </c>
    </row>
    <row r="1258" spans="1:19" ht="26.25" customHeight="1" x14ac:dyDescent="0.2">
      <c r="A1258" s="639">
        <v>963</v>
      </c>
      <c r="B1258" s="631" t="str">
        <f t="shared" si="19"/>
        <v>11.51603117.03</v>
      </c>
      <c r="C1258" s="638" t="s">
        <v>1030</v>
      </c>
      <c r="D1258" s="631" t="str">
        <f>VLOOKUP(E1258,[5]QuyetdinhPCGD!$B$6:$C$1417,2,0)</f>
        <v>1603117</v>
      </c>
      <c r="E1258" s="670" t="s">
        <v>1027</v>
      </c>
      <c r="F1258" s="636" t="s">
        <v>145</v>
      </c>
      <c r="G1258" s="636" t="s">
        <v>9</v>
      </c>
      <c r="H1258" s="635" t="s">
        <v>894</v>
      </c>
      <c r="I1258" s="634"/>
      <c r="J1258" s="647" t="s">
        <v>199</v>
      </c>
      <c r="K1258" s="647"/>
      <c r="L1258" s="646" t="s">
        <v>1028</v>
      </c>
      <c r="M1258" s="645" t="s">
        <v>75</v>
      </c>
      <c r="N1258" s="651" t="str">
        <f>VLOOKUP(C1258,[6]K11!$B$3:$K$1202,10,0)</f>
        <v>Mở</v>
      </c>
      <c r="O1258" s="631" t="str">
        <f>VLOOKUP(J1258,'[7]Phan ca&amp; Ngay BDhoc'!$B$4:$G$94,6,0)</f>
        <v>20/8/2018</v>
      </c>
      <c r="P1258" s="643">
        <f>VLOOKUP(C1258,[6]K11!$B$3:$J$1202,9,0)</f>
        <v>65</v>
      </c>
      <c r="Q1258" s="566"/>
      <c r="R1258" s="558">
        <v>1253</v>
      </c>
      <c r="S1258" s="558" t="s">
        <v>2472</v>
      </c>
    </row>
    <row r="1259" spans="1:19" ht="26.25" customHeight="1" x14ac:dyDescent="0.2">
      <c r="A1259" s="639">
        <v>964</v>
      </c>
      <c r="B1259" s="631" t="str">
        <f t="shared" si="19"/>
        <v>11.51603142.03</v>
      </c>
      <c r="C1259" s="638" t="s">
        <v>1351</v>
      </c>
      <c r="D1259" s="631" t="str">
        <f>VLOOKUP(E1259,[5]QuyetdinhPCGD!$B$6:$C$1417,2,0)</f>
        <v>1603142</v>
      </c>
      <c r="E1259" s="648" t="s">
        <v>544</v>
      </c>
      <c r="F1259" s="636" t="s">
        <v>145</v>
      </c>
      <c r="G1259" s="636" t="s">
        <v>9</v>
      </c>
      <c r="H1259" s="635" t="s">
        <v>293</v>
      </c>
      <c r="I1259" s="634"/>
      <c r="J1259" s="647" t="s">
        <v>199</v>
      </c>
      <c r="K1259" s="647"/>
      <c r="L1259" s="646" t="s">
        <v>1028</v>
      </c>
      <c r="M1259" s="645" t="s">
        <v>75</v>
      </c>
      <c r="N1259" s="644" t="str">
        <f>VLOOKUP(C1259,[6]K11!$B$3:$K$1202,10,0)</f>
        <v>Không mở</v>
      </c>
      <c r="O1259" s="631" t="str">
        <f>VLOOKUP(J1259,'[7]Phan ca&amp; Ngay BDhoc'!$B$4:$G$94,6,0)</f>
        <v>20/8/2018</v>
      </c>
      <c r="P1259" s="643">
        <f>VLOOKUP(C1259,[6]K11!$B$3:$J$1202,9,0)</f>
        <v>3</v>
      </c>
      <c r="Q1259" s="566"/>
      <c r="R1259" s="558">
        <v>1254</v>
      </c>
    </row>
    <row r="1260" spans="1:19" ht="26.25" customHeight="1" x14ac:dyDescent="0.2">
      <c r="A1260" s="639">
        <v>965</v>
      </c>
      <c r="B1260" s="631" t="str">
        <f t="shared" si="19"/>
        <v>11.51603144.15</v>
      </c>
      <c r="C1260" s="638" t="s">
        <v>1400</v>
      </c>
      <c r="D1260" s="631" t="str">
        <f>VLOOKUP(E1260,[5]QuyetdinhPCGD!$B$6:$C$1417,2,0)</f>
        <v>1603144</v>
      </c>
      <c r="E1260" s="669" t="s">
        <v>1386</v>
      </c>
      <c r="F1260" s="636" t="s">
        <v>94</v>
      </c>
      <c r="G1260" s="636" t="s">
        <v>10</v>
      </c>
      <c r="H1260" s="635" t="s">
        <v>894</v>
      </c>
      <c r="I1260" s="634"/>
      <c r="J1260" s="647" t="s">
        <v>199</v>
      </c>
      <c r="K1260" s="647"/>
      <c r="L1260" s="646" t="s">
        <v>274</v>
      </c>
      <c r="M1260" s="645" t="s">
        <v>353</v>
      </c>
      <c r="N1260" s="651" t="str">
        <f>VLOOKUP(C1260,[6]K11!$B$3:$K$1202,10,0)</f>
        <v>Mở</v>
      </c>
      <c r="O1260" s="631" t="str">
        <f>VLOOKUP(J1260,'[7]Phan ca&amp; Ngay BDhoc'!$B$4:$G$94,6,0)</f>
        <v>20/8/2018</v>
      </c>
      <c r="P1260" s="643">
        <f>VLOOKUP(C1260,[6]K11!$B$3:$J$1202,9,0)</f>
        <v>74</v>
      </c>
      <c r="Q1260" s="566"/>
      <c r="R1260" s="558">
        <v>1255</v>
      </c>
      <c r="S1260" s="558" t="s">
        <v>2472</v>
      </c>
    </row>
    <row r="1261" spans="1:19" ht="26.25" customHeight="1" x14ac:dyDescent="0.2">
      <c r="A1261" s="639">
        <v>966</v>
      </c>
      <c r="B1261" s="631" t="str">
        <f t="shared" si="19"/>
        <v>11.51603156.03</v>
      </c>
      <c r="C1261" s="638" t="s">
        <v>1496</v>
      </c>
      <c r="D1261" s="631" t="str">
        <f>VLOOKUP(E1261,[5]QuyetdinhPCGD!$B$6:$C$1417,2,0)</f>
        <v>1603156</v>
      </c>
      <c r="E1261" s="669" t="s">
        <v>1494</v>
      </c>
      <c r="F1261" s="636" t="s">
        <v>98</v>
      </c>
      <c r="G1261" s="636" t="s">
        <v>9</v>
      </c>
      <c r="H1261" s="635" t="s">
        <v>894</v>
      </c>
      <c r="I1261" s="634"/>
      <c r="J1261" s="647" t="s">
        <v>199</v>
      </c>
      <c r="K1261" s="647"/>
      <c r="L1261" s="646" t="s">
        <v>274</v>
      </c>
      <c r="M1261" s="645" t="s">
        <v>75</v>
      </c>
      <c r="N1261" s="651" t="str">
        <f>VLOOKUP(C1261,[6]K11!$B$3:$K$1202,10,0)</f>
        <v>Mở</v>
      </c>
      <c r="O1261" s="631" t="str">
        <f>VLOOKUP(J1261,'[7]Phan ca&amp; Ngay BDhoc'!$B$4:$G$94,6,0)</f>
        <v>20/8/2018</v>
      </c>
      <c r="P1261" s="643">
        <f>VLOOKUP(C1261,[6]K11!$B$3:$J$1202,9,0)</f>
        <v>75</v>
      </c>
      <c r="Q1261" s="566"/>
      <c r="R1261" s="558">
        <v>1256</v>
      </c>
      <c r="S1261" s="558" t="s">
        <v>2472</v>
      </c>
    </row>
    <row r="1262" spans="1:19" ht="26.25" customHeight="1" x14ac:dyDescent="0.2">
      <c r="A1262" s="639">
        <v>967</v>
      </c>
      <c r="B1262" s="631" t="str">
        <f t="shared" si="19"/>
        <v>11.51003102.15</v>
      </c>
      <c r="C1262" s="638" t="s">
        <v>992</v>
      </c>
      <c r="D1262" s="631" t="str">
        <f>VLOOKUP(E1262,[5]QuyetdinhPCGD!$B$6:$C$1417,2,0)</f>
        <v>1003102</v>
      </c>
      <c r="E1262" s="669" t="s">
        <v>455</v>
      </c>
      <c r="F1262" s="636" t="s">
        <v>60</v>
      </c>
      <c r="G1262" s="636" t="s">
        <v>12</v>
      </c>
      <c r="H1262" s="635" t="s">
        <v>894</v>
      </c>
      <c r="I1262" s="634"/>
      <c r="J1262" s="647" t="s">
        <v>200</v>
      </c>
      <c r="K1262" s="647"/>
      <c r="L1262" s="646" t="s">
        <v>274</v>
      </c>
      <c r="M1262" s="645" t="s">
        <v>353</v>
      </c>
      <c r="N1262" s="651" t="str">
        <f>VLOOKUP(C1262,[6]K11!$B$3:$K$1202,10,0)</f>
        <v>Mở</v>
      </c>
      <c r="O1262" s="631" t="str">
        <f>VLOOKUP(J1262,'[7]Phan ca&amp; Ngay BDhoc'!$B$4:$G$94,6,0)</f>
        <v>20/8/2018</v>
      </c>
      <c r="P1262" s="643">
        <f>VLOOKUP(C1262,[6]K11!$B$3:$J$1202,9,0)</f>
        <v>75</v>
      </c>
      <c r="Q1262" s="566"/>
      <c r="R1262" s="558">
        <v>1257</v>
      </c>
      <c r="S1262" s="558" t="s">
        <v>4627</v>
      </c>
    </row>
    <row r="1263" spans="1:19" ht="26.25" customHeight="1" x14ac:dyDescent="0.2">
      <c r="A1263" s="639">
        <v>968</v>
      </c>
  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<v>1603117</v>
      </c>
      <c r="E1263" s="670" t="s">
        <v>1027</v>
      </c>
      <c r="F1263" s="636" t="s">
        <v>79</v>
      </c>
      <c r="G1263" s="636" t="s">
        <v>9</v>
      </c>
      <c r="H1263" s="635" t="s">
        <v>894</v>
      </c>
      <c r="I1263" s="634"/>
      <c r="J1263" s="647" t="s">
        <v>200</v>
      </c>
      <c r="K1263" s="647"/>
      <c r="L1263" s="646" t="s">
        <v>1028</v>
      </c>
      <c r="M1263" s="645" t="s">
        <v>89</v>
      </c>
      <c r="N1263" s="644" t="str">
        <f>VLOOKUP(C1263,[6]K11!$B$3:$K$1202,10,0)</f>
        <v>Không mở</v>
      </c>
      <c r="O1263" s="631" t="str">
        <f>VLOOKUP(J1263,'[7]Phan ca&amp; Ngay BDhoc'!$B$4:$G$94,6,0)</f>
        <v>20/8/2018</v>
      </c>
      <c r="P1263" s="643">
        <f>VLOOKUP(C1263,[6]K11!$B$3:$J$1202,9,0)</f>
        <v>6</v>
      </c>
      <c r="Q1263" s="566"/>
      <c r="R1263" s="558">
        <v>1258</v>
      </c>
    </row>
    <row r="1264" spans="1:19" ht="26.25" customHeight="1" x14ac:dyDescent="0.2">
      <c r="A1264" s="639">
        <v>969</v>
      </c>
      <c r="B1264" s="631" t="str">
        <f t="shared" si="19"/>
        <v>11.51603142.04</v>
      </c>
      <c r="C1264" s="638" t="s">
        <v>1352</v>
      </c>
      <c r="D1264" s="631" t="str">
        <f>VLOOKUP(E1264,[5]QuyetdinhPCGD!$B$6:$C$1417,2,0)</f>
        <v>1603142</v>
      </c>
      <c r="E1264" s="648" t="s">
        <v>544</v>
      </c>
      <c r="F1264" s="636" t="s">
        <v>79</v>
      </c>
      <c r="G1264" s="636" t="s">
        <v>9</v>
      </c>
      <c r="H1264" s="635" t="s">
        <v>293</v>
      </c>
      <c r="I1264" s="634"/>
      <c r="J1264" s="647" t="s">
        <v>200</v>
      </c>
      <c r="K1264" s="647"/>
      <c r="L1264" s="646" t="s">
        <v>1028</v>
      </c>
      <c r="M1264" s="645" t="s">
        <v>89</v>
      </c>
      <c r="N1264" s="644" t="str">
        <f>VLOOKUP(C1264,[6]K11!$B$3:$K$1202,10,0)</f>
        <v>Không mở</v>
      </c>
      <c r="O1264" s="631" t="str">
        <f>VLOOKUP(J1264,'[7]Phan ca&amp; Ngay BDhoc'!$B$4:$G$94,6,0)</f>
        <v>20/8/2018</v>
      </c>
      <c r="P1264" s="643">
        <f>VLOOKUP(C1264,[6]K11!$B$3:$J$1202,9,0)</f>
        <v>0</v>
      </c>
      <c r="Q1264" s="566"/>
      <c r="R1264" s="558">
        <v>1259</v>
      </c>
    </row>
    <row r="1265" spans="1:19" ht="26.25" customHeight="1" x14ac:dyDescent="0.2">
      <c r="A1265" s="639">
        <v>970</v>
      </c>
      <c r="B1265" s="631" t="str">
        <f t="shared" si="19"/>
        <v>11.51603144.16</v>
      </c>
      <c r="C1265" s="638" t="s">
        <v>1401</v>
      </c>
      <c r="D1265" s="631" t="str">
        <f>VLOOKUP(E1265,[5]QuyetdinhPCGD!$B$6:$C$1417,2,0)</f>
        <v>1603144</v>
      </c>
      <c r="E1265" s="669" t="s">
        <v>1386</v>
      </c>
      <c r="F1265" s="636" t="s">
        <v>91</v>
      </c>
      <c r="G1265" s="636" t="s">
        <v>10</v>
      </c>
      <c r="H1265" s="635" t="s">
        <v>894</v>
      </c>
      <c r="I1265" s="634"/>
      <c r="J1265" s="647" t="s">
        <v>200</v>
      </c>
      <c r="K1265" s="647"/>
      <c r="L1265" s="646" t="s">
        <v>274</v>
      </c>
      <c r="M1265" s="645" t="s">
        <v>355</v>
      </c>
      <c r="N1265" s="651" t="str">
        <f>VLOOKUP(C1265,[6]K11!$B$3:$K$1202,10,0)</f>
        <v>Mở</v>
      </c>
      <c r="O1265" s="631" t="str">
        <f>VLOOKUP(J1265,'[7]Phan ca&amp; Ngay BDhoc'!$B$4:$G$94,6,0)</f>
        <v>20/8/2018</v>
      </c>
      <c r="P1265" s="643">
        <f>VLOOKUP(C1265,[6]K11!$B$3:$J$1202,9,0)</f>
        <v>75</v>
      </c>
      <c r="Q1265" s="566"/>
      <c r="R1265" s="558">
        <v>1260</v>
      </c>
      <c r="S1265" s="558" t="s">
        <v>4627</v>
      </c>
    </row>
    <row r="1266" spans="1:19" ht="26.25" customHeight="1" x14ac:dyDescent="0.2">
      <c r="A1266" s="639">
        <v>971</v>
      </c>
      <c r="B1266" s="631" t="str">
        <f t="shared" si="19"/>
        <v>11.51603156.04</v>
      </c>
      <c r="C1266" s="638" t="s">
        <v>1497</v>
      </c>
      <c r="D1266" s="631" t="str">
        <f>VLOOKUP(E1266,[5]QuyetdinhPCGD!$B$6:$C$1417,2,0)</f>
        <v>1603156</v>
      </c>
      <c r="E1266" s="669" t="s">
        <v>1494</v>
      </c>
      <c r="F1266" s="636" t="s">
        <v>100</v>
      </c>
      <c r="G1266" s="636" t="s">
        <v>9</v>
      </c>
      <c r="H1266" s="635" t="s">
        <v>894</v>
      </c>
      <c r="I1266" s="634"/>
      <c r="J1266" s="647" t="s">
        <v>200</v>
      </c>
      <c r="K1266" s="647"/>
      <c r="L1266" s="646" t="s">
        <v>274</v>
      </c>
      <c r="M1266" s="645" t="s">
        <v>89</v>
      </c>
      <c r="N1266" s="644" t="str">
        <f>VLOOKUP(C1266,[6]K11!$B$3:$K$1202,10,0)</f>
        <v>Không mở</v>
      </c>
      <c r="O1266" s="631" t="str">
        <f>VLOOKUP(J1266,'[7]Phan ca&amp; Ngay BDhoc'!$B$4:$G$94,6,0)</f>
        <v>20/8/2018</v>
      </c>
      <c r="P1266" s="643">
        <f>VLOOKUP(C1266,[6]K11!$B$3:$J$1202,9,0)</f>
        <v>20</v>
      </c>
      <c r="Q1266" s="566"/>
      <c r="R1266" s="558">
        <v>1261</v>
      </c>
    </row>
    <row r="1267" spans="1:19" ht="26.25" customHeight="1" x14ac:dyDescent="0.2">
      <c r="A1267" s="639">
        <v>972</v>
      </c>
      <c r="B1267" s="631" t="str">
        <f t="shared" si="19"/>
        <v>11.51003102.16</v>
      </c>
      <c r="C1267" s="638" t="s">
        <v>993</v>
      </c>
      <c r="D1267" s="631" t="str">
        <f>VLOOKUP(E1267,[5]QuyetdinhPCGD!$B$6:$C$1417,2,0)</f>
        <v>1003102</v>
      </c>
      <c r="E1267" s="669" t="s">
        <v>455</v>
      </c>
      <c r="F1267" s="636" t="s">
        <v>94</v>
      </c>
      <c r="G1267" s="636" t="s">
        <v>9</v>
      </c>
      <c r="H1267" s="635" t="s">
        <v>891</v>
      </c>
      <c r="I1267" s="634"/>
      <c r="J1267" s="647" t="s">
        <v>202</v>
      </c>
      <c r="K1267" s="647"/>
      <c r="L1267" s="646" t="s">
        <v>274</v>
      </c>
      <c r="M1267" s="645" t="s">
        <v>355</v>
      </c>
      <c r="N1267" s="651" t="str">
        <f>VLOOKUP(C1267,[6]K11!$B$3:$K$1202,10,0)</f>
        <v>Mở</v>
      </c>
      <c r="O1267" s="631" t="str">
        <f>VLOOKUP(J1267,'[7]Phan ca&amp; Ngay BDhoc'!$B$4:$G$94,6,0)</f>
        <v>20/8/2018</v>
      </c>
      <c r="P1267" s="643">
        <f>VLOOKUP(C1267,[6]K11!$B$3:$J$1202,9,0)</f>
        <v>75</v>
      </c>
      <c r="Q1267" s="566"/>
      <c r="R1267" s="558">
        <v>1262</v>
      </c>
      <c r="S1267" s="558" t="s">
        <v>2472</v>
      </c>
    </row>
    <row r="1268" spans="1:19" ht="26.25" customHeight="1" x14ac:dyDescent="0.2">
      <c r="A1268" s="639">
        <v>973</v>
      </c>
      <c r="B1268" s="631" t="str">
        <f t="shared" si="19"/>
        <v>11.51603117.05</v>
      </c>
      <c r="C1268" s="638" t="s">
        <v>1032</v>
      </c>
      <c r="D1268" s="631" t="str">
        <f>VLOOKUP(E1268,[5]QuyetdinhPCGD!$B$6:$C$1417,2,0)</f>
        <v>1603117</v>
      </c>
      <c r="E1268" s="670" t="s">
        <v>1027</v>
      </c>
      <c r="F1268" s="636" t="s">
        <v>145</v>
      </c>
      <c r="G1268" s="636" t="s">
        <v>11</v>
      </c>
      <c r="H1268" s="635" t="s">
        <v>894</v>
      </c>
      <c r="I1268" s="634"/>
      <c r="J1268" s="647" t="s">
        <v>202</v>
      </c>
      <c r="K1268" s="647"/>
      <c r="L1268" s="646" t="s">
        <v>1028</v>
      </c>
      <c r="M1268" s="645" t="s">
        <v>112</v>
      </c>
      <c r="N1268" s="651" t="str">
        <f>VLOOKUP(C1268,[6]K11!$B$3:$K$1202,10,0)</f>
        <v>Mở</v>
      </c>
      <c r="O1268" s="631" t="str">
        <f>VLOOKUP(J1268,'[7]Phan ca&amp; Ngay BDhoc'!$B$4:$G$94,6,0)</f>
        <v>20/8/2018</v>
      </c>
      <c r="P1268" s="643">
        <f>VLOOKUP(C1268,[6]K11!$B$3:$J$1202,9,0)</f>
        <v>80</v>
      </c>
      <c r="Q1268" s="566"/>
      <c r="R1268" s="558">
        <v>1263</v>
      </c>
      <c r="S1268" s="558" t="s">
        <v>2472</v>
      </c>
    </row>
    <row r="1269" spans="1:19" ht="26.25" customHeight="1" x14ac:dyDescent="0.2">
      <c r="A1269" s="639">
        <v>974</v>
      </c>
      <c r="B1269" s="631" t="str">
        <f t="shared" si="19"/>
        <v>11.51603142.05</v>
      </c>
      <c r="C1269" s="638" t="s">
        <v>1353</v>
      </c>
      <c r="D1269" s="631" t="str">
        <f>VLOOKUP(E1269,[5]QuyetdinhPCGD!$B$6:$C$1417,2,0)</f>
        <v>1603142</v>
      </c>
      <c r="E1269" s="648" t="s">
        <v>544</v>
      </c>
      <c r="F1269" s="636" t="s">
        <v>145</v>
      </c>
      <c r="G1269" s="636" t="s">
        <v>11</v>
      </c>
      <c r="H1269" s="635" t="s">
        <v>293</v>
      </c>
      <c r="I1269" s="634"/>
      <c r="J1269" s="647" t="s">
        <v>202</v>
      </c>
      <c r="K1269" s="647"/>
      <c r="L1269" s="646" t="s">
        <v>1028</v>
      </c>
      <c r="M1269" s="645" t="s">
        <v>112</v>
      </c>
      <c r="N1269" s="644" t="str">
        <f>VLOOKUP(C1269,[6]K11!$B$3:$K$1202,10,0)</f>
        <v>Không mở</v>
      </c>
      <c r="O1269" s="631" t="str">
        <f>VLOOKUP(J1269,'[7]Phan ca&amp; Ngay BDhoc'!$B$4:$G$94,6,0)</f>
        <v>20/8/2018</v>
      </c>
      <c r="P1269" s="643">
        <f>VLOOKUP(C1269,[6]K11!$B$3:$J$1202,9,0)</f>
        <v>1</v>
      </c>
      <c r="Q1269" s="566"/>
      <c r="R1269" s="558">
        <v>1264</v>
      </c>
    </row>
    <row r="1270" spans="1:19" ht="26.25" customHeight="1" x14ac:dyDescent="0.2">
      <c r="A1270" s="639">
        <v>975</v>
      </c>
      <c r="B1270" s="631" t="str">
        <f t="shared" si="19"/>
        <v>11.51603144.17</v>
      </c>
      <c r="C1270" s="638" t="s">
        <v>1402</v>
      </c>
      <c r="D1270" s="631" t="str">
        <f>VLOOKUP(E1270,[5]QuyetdinhPCGD!$B$6:$C$1417,2,0)</f>
        <v>1603144</v>
      </c>
      <c r="E1270" s="669" t="s">
        <v>1386</v>
      </c>
      <c r="F1270" s="636" t="s">
        <v>94</v>
      </c>
      <c r="G1270" s="636" t="s">
        <v>12</v>
      </c>
      <c r="H1270" s="635" t="s">
        <v>891</v>
      </c>
      <c r="I1270" s="634"/>
      <c r="J1270" s="647" t="s">
        <v>202</v>
      </c>
      <c r="K1270" s="647"/>
      <c r="L1270" s="646" t="s">
        <v>274</v>
      </c>
      <c r="M1270" s="645" t="s">
        <v>358</v>
      </c>
      <c r="N1270" s="651" t="str">
        <f>VLOOKUP(C1270,[6]K11!$B$3:$K$1202,10,0)</f>
        <v>Mở</v>
      </c>
      <c r="O1270" s="631" t="str">
        <f>VLOOKUP(J1270,'[7]Phan ca&amp; Ngay BDhoc'!$B$4:$G$94,6,0)</f>
        <v>20/8/2018</v>
      </c>
      <c r="P1270" s="643">
        <f>VLOOKUP(C1270,[6]K11!$B$3:$J$1202,9,0)</f>
        <v>75</v>
      </c>
      <c r="Q1270" s="566"/>
      <c r="R1270" s="558">
        <v>1265</v>
      </c>
      <c r="S1270" s="558" t="s">
        <v>2472</v>
      </c>
    </row>
    <row r="1271" spans="1:19" ht="26.25" customHeight="1" x14ac:dyDescent="0.2">
      <c r="A1271" s="639">
        <v>976</v>
      </c>
      <c r="B1271" s="631" t="str">
        <f t="shared" si="19"/>
        <v>11.51603156.05</v>
      </c>
      <c r="C1271" s="638" t="s">
        <v>1498</v>
      </c>
      <c r="D1271" s="631" t="str">
        <f>VLOOKUP(E1271,[5]QuyetdinhPCGD!$B$6:$C$1417,2,0)</f>
        <v>1603156</v>
      </c>
      <c r="E1271" s="669" t="s">
        <v>1494</v>
      </c>
      <c r="F1271" s="636" t="s">
        <v>98</v>
      </c>
      <c r="G1271" s="636" t="s">
        <v>11</v>
      </c>
      <c r="H1271" s="635" t="s">
        <v>894</v>
      </c>
      <c r="I1271" s="634"/>
      <c r="J1271" s="647" t="s">
        <v>202</v>
      </c>
      <c r="K1271" s="647"/>
      <c r="L1271" s="646" t="s">
        <v>274</v>
      </c>
      <c r="M1271" s="645" t="s">
        <v>112</v>
      </c>
      <c r="N1271" s="651" t="str">
        <f>VLOOKUP(C1271,[6]K11!$B$3:$K$1202,10,0)</f>
        <v>Mở</v>
      </c>
      <c r="O1271" s="631" t="str">
        <f>VLOOKUP(J1271,'[7]Phan ca&amp; Ngay BDhoc'!$B$4:$G$94,6,0)</f>
        <v>20/8/2018</v>
      </c>
      <c r="P1271" s="643">
        <f>VLOOKUP(C1271,[6]K11!$B$3:$J$1202,9,0)</f>
        <v>75</v>
      </c>
      <c r="Q1271" s="566"/>
      <c r="R1271" s="558">
        <v>1266</v>
      </c>
      <c r="S1271" s="558" t="s">
        <v>2472</v>
      </c>
    </row>
    <row r="1272" spans="1:19" ht="26.25" customHeight="1" x14ac:dyDescent="0.2">
      <c r="A1272" s="639">
        <v>977</v>
      </c>
      <c r="B1272" s="631" t="str">
        <f t="shared" si="19"/>
        <v>11.51003102.17</v>
      </c>
      <c r="C1272" s="638" t="s">
        <v>994</v>
      </c>
      <c r="D1272" s="631" t="str">
        <f>VLOOKUP(E1272,[5]QuyetdinhPCGD!$B$6:$C$1417,2,0)</f>
        <v>1003102</v>
      </c>
      <c r="E1272" s="669" t="s">
        <v>455</v>
      </c>
      <c r="F1272" s="636" t="s">
        <v>91</v>
      </c>
      <c r="G1272" s="636" t="s">
        <v>9</v>
      </c>
      <c r="H1272" s="635" t="s">
        <v>891</v>
      </c>
      <c r="I1272" s="634"/>
      <c r="J1272" s="647" t="s">
        <v>898</v>
      </c>
      <c r="K1272" s="647"/>
      <c r="L1272" s="646" t="s">
        <v>274</v>
      </c>
      <c r="M1272" s="645" t="s">
        <v>358</v>
      </c>
      <c r="N1272" s="651" t="str">
        <f>VLOOKUP(C1272,[6]K11!$B$3:$K$1202,10,0)</f>
        <v>Mở</v>
      </c>
      <c r="O1272" s="631" t="str">
        <f>VLOOKUP(J1272,'[7]Phan ca&amp; Ngay BDhoc'!$B$4:$G$94,6,0)</f>
        <v>20/8/2018</v>
      </c>
      <c r="P1272" s="643">
        <f>VLOOKUP(C1272,[6]K11!$B$3:$J$1202,9,0)</f>
        <v>75</v>
      </c>
      <c r="Q1272" s="566"/>
      <c r="R1272" s="558">
        <v>1267</v>
      </c>
      <c r="S1272" s="558" t="s">
        <v>4627</v>
      </c>
    </row>
    <row r="1273" spans="1:19" ht="26.25" customHeight="1" x14ac:dyDescent="0.2">
      <c r="A1273" s="639">
        <v>978</v>
      </c>
      <c r="B1273" s="631" t="str">
        <f t="shared" si="19"/>
        <v>11.51603117.06</v>
      </c>
      <c r="C1273" s="638" t="s">
        <v>1033</v>
      </c>
      <c r="D1273" s="631" t="str">
        <f>VLOOKUP(E1273,[5]QuyetdinhPCGD!$B$6:$C$1417,2,0)</f>
        <v>1603117</v>
      </c>
      <c r="E1273" s="670" t="s">
        <v>1027</v>
      </c>
      <c r="F1273" s="636" t="s">
        <v>81</v>
      </c>
      <c r="G1273" s="636" t="s">
        <v>11</v>
      </c>
      <c r="H1273" s="635" t="s">
        <v>894</v>
      </c>
      <c r="I1273" s="634"/>
      <c r="J1273" s="647" t="s">
        <v>898</v>
      </c>
      <c r="K1273" s="647"/>
      <c r="L1273" s="646" t="s">
        <v>1028</v>
      </c>
      <c r="M1273" s="645" t="s">
        <v>115</v>
      </c>
      <c r="N1273" s="651" t="str">
        <f>VLOOKUP(C1273,[6]K11!$B$3:$K$1202,10,0)</f>
        <v>Mở</v>
      </c>
      <c r="O1273" s="631" t="str">
        <f>VLOOKUP(J1273,'[7]Phan ca&amp; Ngay BDhoc'!$B$4:$G$94,6,0)</f>
        <v>20/8/2018</v>
      </c>
      <c r="P1273" s="643">
        <f>VLOOKUP(C1273,[6]K11!$B$3:$J$1202,9,0)</f>
        <v>33</v>
      </c>
      <c r="Q1273" s="566"/>
      <c r="R1273" s="558">
        <v>1268</v>
      </c>
      <c r="S1273" s="558" t="s">
        <v>4627</v>
      </c>
    </row>
    <row r="1274" spans="1:19" ht="26.25" customHeight="1" x14ac:dyDescent="0.2">
      <c r="A1274" s="639">
        <v>979</v>
      </c>
      <c r="B1274" s="631" t="str">
        <f t="shared" si="19"/>
        <v>11.51603142.06</v>
      </c>
      <c r="C1274" s="638" t="s">
        <v>1354</v>
      </c>
      <c r="D1274" s="631" t="str">
        <f>VLOOKUP(E1274,[5]QuyetdinhPCGD!$B$6:$C$1417,2,0)</f>
        <v>1603142</v>
      </c>
      <c r="E1274" s="648" t="s">
        <v>544</v>
      </c>
      <c r="F1274" s="636" t="s">
        <v>81</v>
      </c>
      <c r="G1274" s="636" t="s">
        <v>11</v>
      </c>
      <c r="H1274" s="635" t="s">
        <v>293</v>
      </c>
      <c r="I1274" s="634"/>
      <c r="J1274" s="647" t="s">
        <v>898</v>
      </c>
      <c r="K1274" s="647"/>
      <c r="L1274" s="646" t="s">
        <v>1028</v>
      </c>
      <c r="M1274" s="645" t="s">
        <v>115</v>
      </c>
      <c r="N1274" s="644" t="str">
        <f>VLOOKUP(C1274,[6]K11!$B$3:$K$1202,10,0)</f>
        <v>Không mở</v>
      </c>
      <c r="O1274" s="631" t="str">
        <f>VLOOKUP(J1274,'[7]Phan ca&amp; Ngay BDhoc'!$B$4:$G$94,6,0)</f>
        <v>20/8/2018</v>
      </c>
      <c r="P1274" s="643">
        <f>VLOOKUP(C1274,[6]K11!$B$3:$J$1202,9,0)</f>
        <v>4</v>
      </c>
      <c r="Q1274" s="566"/>
      <c r="R1274" s="558">
        <v>1269</v>
      </c>
    </row>
    <row r="1275" spans="1:19" ht="26.25" customHeight="1" x14ac:dyDescent="0.2">
      <c r="A1275" s="639">
        <v>980</v>
      </c>
      <c r="B1275" s="631" t="str">
        <f t="shared" si="19"/>
        <v>11.51603144.18</v>
      </c>
      <c r="C1275" s="638" t="s">
        <v>1403</v>
      </c>
      <c r="D1275" s="631" t="str">
        <f>VLOOKUP(E1275,[5]QuyetdinhPCGD!$B$6:$C$1417,2,0)</f>
        <v>1603144</v>
      </c>
      <c r="E1275" s="669" t="s">
        <v>1386</v>
      </c>
      <c r="F1275" s="636" t="s">
        <v>91</v>
      </c>
      <c r="G1275" s="636" t="s">
        <v>12</v>
      </c>
      <c r="H1275" s="635" t="s">
        <v>891</v>
      </c>
      <c r="I1275" s="634"/>
      <c r="J1275" s="647" t="s">
        <v>898</v>
      </c>
      <c r="K1275" s="647"/>
      <c r="L1275" s="646" t="s">
        <v>274</v>
      </c>
      <c r="M1275" s="645" t="s">
        <v>360</v>
      </c>
      <c r="N1275" s="651" t="str">
        <f>VLOOKUP(C1275,[6]K11!$B$3:$K$1202,10,0)</f>
        <v>Mở</v>
      </c>
      <c r="O1275" s="631" t="str">
        <f>VLOOKUP(J1275,'[7]Phan ca&amp; Ngay BDhoc'!$B$4:$G$94,6,0)</f>
        <v>20/8/2018</v>
      </c>
      <c r="P1275" s="643">
        <f>VLOOKUP(C1275,[6]K11!$B$3:$J$1202,9,0)</f>
        <v>57</v>
      </c>
      <c r="Q1275" s="566"/>
      <c r="R1275" s="558">
        <v>1270</v>
      </c>
      <c r="S1275" s="558" t="s">
        <v>4627</v>
      </c>
    </row>
    <row r="1276" spans="1:19" ht="26.25" customHeight="1" x14ac:dyDescent="0.2">
      <c r="A1276" s="639">
        <v>981</v>
      </c>
      <c r="B1276" s="631" t="str">
        <f t="shared" si="19"/>
        <v>11.51603156.06</v>
      </c>
      <c r="C1276" s="638" t="s">
        <v>1499</v>
      </c>
      <c r="D1276" s="631" t="str">
        <f>VLOOKUP(E1276,[5]QuyetdinhPCGD!$B$6:$C$1417,2,0)</f>
        <v>1603156</v>
      </c>
      <c r="E1276" s="669" t="s">
        <v>1494</v>
      </c>
      <c r="F1276" s="636" t="s">
        <v>108</v>
      </c>
      <c r="G1276" s="636" t="s">
        <v>11</v>
      </c>
      <c r="H1276" s="635" t="s">
        <v>894</v>
      </c>
      <c r="I1276" s="634"/>
      <c r="J1276" s="647" t="s">
        <v>898</v>
      </c>
      <c r="K1276" s="647"/>
      <c r="L1276" s="646" t="s">
        <v>274</v>
      </c>
      <c r="M1276" s="645" t="s">
        <v>115</v>
      </c>
      <c r="N1276" s="651" t="str">
        <f>VLOOKUP(C1276,[6]K11!$B$3:$K$1202,10,0)</f>
        <v>Mở</v>
      </c>
      <c r="O1276" s="631" t="str">
        <f>VLOOKUP(J1276,'[7]Phan ca&amp; Ngay BDhoc'!$B$4:$G$94,6,0)</f>
        <v>20/8/2018</v>
      </c>
      <c r="P1276" s="643">
        <f>VLOOKUP(C1276,[6]K11!$B$3:$J$1202,9,0)</f>
        <v>31</v>
      </c>
      <c r="Q1276" s="566"/>
      <c r="R1276" s="558">
        <v>1271</v>
      </c>
      <c r="S1276" s="558" t="s">
        <v>4627</v>
      </c>
    </row>
    <row r="1277" spans="1:19" ht="26.25" customHeight="1" x14ac:dyDescent="0.2">
      <c r="A1277" s="639">
        <v>982</v>
      </c>
      <c r="B1277" s="631" t="str">
        <f t="shared" si="19"/>
        <v>11.51003102.18</v>
      </c>
      <c r="C1277" s="638" t="s">
        <v>995</v>
      </c>
      <c r="D1277" s="631" t="str">
        <f>VLOOKUP(E1277,[5]QuyetdinhPCGD!$B$6:$C$1417,2,0)</f>
        <v>1003102</v>
      </c>
      <c r="E1277" s="669" t="s">
        <v>455</v>
      </c>
      <c r="F1277" s="636" t="s">
        <v>68</v>
      </c>
      <c r="G1277" s="636" t="s">
        <v>9</v>
      </c>
      <c r="H1277" s="635" t="s">
        <v>900</v>
      </c>
      <c r="I1277" s="634"/>
      <c r="J1277" s="647" t="s">
        <v>901</v>
      </c>
      <c r="K1277" s="647"/>
      <c r="L1277" s="646" t="s">
        <v>274</v>
      </c>
      <c r="M1277" s="645" t="s">
        <v>360</v>
      </c>
      <c r="N1277" s="651" t="str">
        <f>VLOOKUP(C1277,[6]K11!$B$3:$K$1202,10,0)</f>
        <v>Mở</v>
      </c>
      <c r="O1277" s="631" t="str">
        <f>VLOOKUP(J1277,'[7]Phan ca&amp; Ngay BDhoc'!$B$4:$G$94,6,0)</f>
        <v>20/8/2018</v>
      </c>
      <c r="P1277" s="643">
        <f>VLOOKUP(C1277,[6]K11!$B$3:$J$1202,9,0)</f>
        <v>75</v>
      </c>
      <c r="Q1277" s="566"/>
      <c r="R1277" s="558">
        <v>1272</v>
      </c>
      <c r="S1277" s="558" t="s">
        <v>2472</v>
      </c>
    </row>
    <row r="1278" spans="1:19" ht="26.25" customHeight="1" x14ac:dyDescent="0.2">
      <c r="A1278" s="639">
        <v>983</v>
      </c>
      <c r="B1278" s="631" t="str">
        <f t="shared" si="19"/>
        <v>11.51603117.07</v>
      </c>
      <c r="C1278" s="638" t="s">
        <v>1034</v>
      </c>
      <c r="D1278" s="631" t="str">
        <f>VLOOKUP(E1278,[5]QuyetdinhPCGD!$B$6:$C$1417,2,0)</f>
        <v>1603117</v>
      </c>
      <c r="E1278" s="670" t="s">
        <v>1027</v>
      </c>
      <c r="F1278" s="636" t="s">
        <v>85</v>
      </c>
      <c r="G1278" s="636" t="s">
        <v>11</v>
      </c>
      <c r="H1278" s="635" t="s">
        <v>819</v>
      </c>
      <c r="I1278" s="634"/>
      <c r="J1278" s="647" t="s">
        <v>901</v>
      </c>
      <c r="K1278" s="647"/>
      <c r="L1278" s="646" t="s">
        <v>1028</v>
      </c>
      <c r="M1278" s="645" t="s">
        <v>117</v>
      </c>
      <c r="N1278" s="651" t="str">
        <f>VLOOKUP(C1278,[6]K11!$B$3:$K$1202,10,0)</f>
        <v>Mở</v>
      </c>
      <c r="O1278" s="631" t="str">
        <f>VLOOKUP(J1278,'[7]Phan ca&amp; Ngay BDhoc'!$B$4:$G$94,6,0)</f>
        <v>20/8/2018</v>
      </c>
      <c r="P1278" s="643">
        <f>VLOOKUP(C1278,[6]K11!$B$3:$J$1202,9,0)</f>
        <v>74</v>
      </c>
      <c r="Q1278" s="566"/>
      <c r="R1278" s="558">
        <v>1273</v>
      </c>
      <c r="S1278" s="558" t="s">
        <v>2472</v>
      </c>
    </row>
    <row r="1279" spans="1:19" ht="26.25" customHeight="1" x14ac:dyDescent="0.2">
      <c r="A1279" s="639">
        <v>984</v>
      </c>
      <c r="B1279" s="631" t="str">
        <f t="shared" si="19"/>
        <v>11.51603142.07</v>
      </c>
      <c r="C1279" s="638" t="s">
        <v>1355</v>
      </c>
      <c r="D1279" s="631" t="str">
        <f>VLOOKUP(E1279,[5]QuyetdinhPCGD!$B$6:$C$1417,2,0)</f>
        <v>1603142</v>
      </c>
      <c r="E1279" s="648" t="s">
        <v>544</v>
      </c>
      <c r="F1279" s="636" t="s">
        <v>85</v>
      </c>
      <c r="G1279" s="636" t="s">
        <v>11</v>
      </c>
      <c r="H1279" s="635" t="s">
        <v>293</v>
      </c>
      <c r="I1279" s="634"/>
      <c r="J1279" s="647" t="s">
        <v>901</v>
      </c>
      <c r="K1279" s="647"/>
      <c r="L1279" s="646" t="s">
        <v>1028</v>
      </c>
      <c r="M1279" s="645" t="s">
        <v>117</v>
      </c>
      <c r="N1279" s="644" t="str">
        <f>VLOOKUP(C1279,[6]K11!$B$3:$K$1202,10,0)</f>
        <v>Không mở</v>
      </c>
      <c r="O1279" s="631" t="str">
        <f>VLOOKUP(J1279,'[7]Phan ca&amp; Ngay BDhoc'!$B$4:$G$94,6,0)</f>
        <v>20/8/2018</v>
      </c>
      <c r="P1279" s="643">
        <f>VLOOKUP(C1279,[6]K11!$B$3:$J$1202,9,0)</f>
        <v>8</v>
      </c>
      <c r="Q1279" s="566"/>
      <c r="R1279" s="558">
        <v>1274</v>
      </c>
    </row>
    <row r="1280" spans="1:19" ht="26.25" customHeight="1" x14ac:dyDescent="0.2">
      <c r="A1280" s="639">
        <v>985</v>
      </c>
      <c r="B1280" s="631" t="str">
        <f t="shared" si="19"/>
        <v>11.51603144.19</v>
      </c>
      <c r="C1280" s="638" t="s">
        <v>1404</v>
      </c>
      <c r="D1280" s="631" t="str">
        <f>VLOOKUP(E1280,[5]QuyetdinhPCGD!$B$6:$C$1417,2,0)</f>
        <v>1603144</v>
      </c>
      <c r="E1280" s="669" t="s">
        <v>1386</v>
      </c>
      <c r="F1280" s="636" t="s">
        <v>68</v>
      </c>
      <c r="G1280" s="636" t="s">
        <v>12</v>
      </c>
      <c r="H1280" s="635" t="s">
        <v>900</v>
      </c>
      <c r="I1280" s="634"/>
      <c r="J1280" s="647" t="s">
        <v>901</v>
      </c>
      <c r="K1280" s="647"/>
      <c r="L1280" s="646" t="s">
        <v>274</v>
      </c>
      <c r="M1280" s="645" t="s">
        <v>363</v>
      </c>
      <c r="N1280" s="651" t="str">
        <f>VLOOKUP(C1280,[6]K11!$B$3:$K$1202,10,0)</f>
        <v>Mở</v>
      </c>
      <c r="O1280" s="631" t="str">
        <f>VLOOKUP(J1280,'[7]Phan ca&amp; Ngay BDhoc'!$B$4:$G$94,6,0)</f>
        <v>20/8/2018</v>
      </c>
      <c r="P1280" s="643">
        <f>VLOOKUP(C1280,[6]K11!$B$3:$J$1202,9,0)</f>
        <v>75</v>
      </c>
      <c r="Q1280" s="566"/>
      <c r="R1280" s="558">
        <v>1275</v>
      </c>
      <c r="S1280" s="558" t="s">
        <v>2472</v>
      </c>
    </row>
    <row r="1281" spans="1:19" ht="26.25" customHeight="1" x14ac:dyDescent="0.2">
      <c r="A1281" s="639">
        <v>986</v>
      </c>
      <c r="B1281" s="631" t="str">
        <f t="shared" si="19"/>
        <v>11.51603156.07</v>
      </c>
      <c r="C1281" s="638" t="s">
        <v>1500</v>
      </c>
      <c r="D1281" s="631" t="str">
        <f>VLOOKUP(E1281,[5]QuyetdinhPCGD!$B$6:$C$1417,2,0)</f>
        <v>1603156</v>
      </c>
      <c r="E1281" s="669" t="s">
        <v>1494</v>
      </c>
      <c r="F1281" s="636" t="s">
        <v>113</v>
      </c>
      <c r="G1281" s="636" t="s">
        <v>11</v>
      </c>
      <c r="H1281" s="635" t="s">
        <v>819</v>
      </c>
      <c r="I1281" s="634"/>
      <c r="J1281" s="647" t="s">
        <v>901</v>
      </c>
      <c r="K1281" s="647"/>
      <c r="L1281" s="646" t="s">
        <v>274</v>
      </c>
      <c r="M1281" s="645" t="s">
        <v>117</v>
      </c>
      <c r="N1281" s="651" t="str">
        <f>VLOOKUP(C1281,[6]K11!$B$3:$K$1202,10,0)</f>
        <v>Mở</v>
      </c>
      <c r="O1281" s="631" t="str">
        <f>VLOOKUP(J1281,'[7]Phan ca&amp; Ngay BDhoc'!$B$4:$G$94,6,0)</f>
        <v>20/8/2018</v>
      </c>
      <c r="P1281" s="643">
        <f>VLOOKUP(C1281,[6]K11!$B$3:$J$1202,9,0)</f>
        <v>75</v>
      </c>
      <c r="Q1281" s="566"/>
      <c r="R1281" s="558">
        <v>1276</v>
      </c>
      <c r="S1281" s="558" t="s">
        <v>2472</v>
      </c>
    </row>
    <row r="1282" spans="1:19" ht="26.25" customHeight="1" x14ac:dyDescent="0.2">
      <c r="A1282" s="639">
        <v>987</v>
      </c>
      <c r="B1282" s="631" t="str">
        <f t="shared" si="19"/>
        <v>11.51303174.01</v>
      </c>
      <c r="C1282" s="638" t="s">
        <v>1828</v>
      </c>
      <c r="D1282" s="631" t="str">
        <f>VLOOKUP(E1282,[5]QuyetdinhPCGD!$B$6:$C$1417,2,0)</f>
        <v>1303174</v>
      </c>
      <c r="E1282" s="669" t="s">
        <v>1829</v>
      </c>
      <c r="F1282" s="636" t="s">
        <v>81</v>
      </c>
      <c r="G1282" s="636" t="s">
        <v>11</v>
      </c>
      <c r="H1282" s="635" t="s">
        <v>1821</v>
      </c>
      <c r="I1282" s="634"/>
      <c r="J1282" s="647" t="s">
        <v>1830</v>
      </c>
      <c r="K1282" s="647"/>
      <c r="L1282" s="646" t="s">
        <v>274</v>
      </c>
      <c r="M1282" s="645" t="s">
        <v>62</v>
      </c>
      <c r="N1282" s="651" t="str">
        <f>VLOOKUP(C1282,[6]K11!$B$3:$K$1202,10,0)</f>
        <v>Mở</v>
      </c>
      <c r="O1282" s="631" t="s">
        <v>2249</v>
      </c>
      <c r="P1282" s="643">
        <f>VLOOKUP(C1282,[6]K11!$B$3:$J$1202,9,0)</f>
        <v>35</v>
      </c>
      <c r="Q1282" s="566"/>
      <c r="R1282" s="558">
        <v>1277</v>
      </c>
      <c r="S1282" s="558" t="s">
        <v>4627</v>
      </c>
    </row>
    <row r="1283" spans="1:19" ht="26.25" customHeight="1" x14ac:dyDescent="0.2">
      <c r="A1283" s="639">
        <v>988</v>
      </c>
      <c r="B1283" s="631" t="str">
        <f t="shared" si="19"/>
        <v>11.51303174.01</v>
      </c>
      <c r="C1283" s="638" t="s">
        <v>1828</v>
      </c>
      <c r="D1283" s="631" t="str">
        <f>VLOOKUP(E1283,[5]QuyetdinhPCGD!$B$6:$C$1417,2,0)</f>
        <v>1303174</v>
      </c>
      <c r="E1283" s="669" t="s">
        <v>1829</v>
      </c>
      <c r="F1283" s="636" t="s">
        <v>81</v>
      </c>
      <c r="G1283" s="636" t="s">
        <v>13</v>
      </c>
      <c r="H1283" s="635" t="s">
        <v>1821</v>
      </c>
      <c r="I1283" s="634"/>
      <c r="J1283" s="647" t="s">
        <v>1830</v>
      </c>
      <c r="K1283" s="647"/>
      <c r="L1283" s="646" t="s">
        <v>274</v>
      </c>
      <c r="M1283" s="645" t="s">
        <v>62</v>
      </c>
      <c r="N1283" s="651" t="str">
        <f>VLOOKUP(C1283,[6]K11!$B$3:$K$1202,10,0)</f>
        <v>Mở</v>
      </c>
      <c r="O1283" s="631" t="s">
        <v>2249</v>
      </c>
      <c r="P1283" s="643">
        <f>VLOOKUP(C1283,[6]K11!$B$3:$J$1202,9,0)</f>
        <v>35</v>
      </c>
      <c r="Q1283" s="566"/>
      <c r="R1283" s="558">
        <v>1278</v>
      </c>
      <c r="S1283" s="558" t="s">
        <v>4627</v>
      </c>
    </row>
    <row r="1284" spans="1:19" ht="26.25" customHeight="1" x14ac:dyDescent="0.2">
      <c r="A1284" s="639">
        <v>989</v>
      </c>
      <c r="B1284" s="631" t="str">
        <f t="shared" si="19"/>
        <v>11.51303174.02</v>
      </c>
      <c r="C1284" s="638" t="s">
        <v>1831</v>
      </c>
      <c r="D1284" s="631" t="str">
        <f>VLOOKUP(E1284,[5]QuyetdinhPCGD!$B$6:$C$1417,2,0)</f>
        <v>1303174</v>
      </c>
      <c r="E1284" s="669" t="s">
        <v>1829</v>
      </c>
      <c r="F1284" s="636" t="s">
        <v>67</v>
      </c>
      <c r="G1284" s="636" t="s">
        <v>11</v>
      </c>
      <c r="H1284" s="635" t="s">
        <v>1821</v>
      </c>
      <c r="I1284" s="634"/>
      <c r="J1284" s="647" t="s">
        <v>1830</v>
      </c>
      <c r="K1284" s="647"/>
      <c r="L1284" s="646" t="s">
        <v>274</v>
      </c>
      <c r="M1284" s="645" t="s">
        <v>70</v>
      </c>
      <c r="N1284" s="651" t="str">
        <f>VLOOKUP(C1284,[6]K11!$B$3:$K$1202,10,0)</f>
        <v>Mở</v>
      </c>
      <c r="O1284" s="631" t="s">
        <v>2249</v>
      </c>
      <c r="P1284" s="643">
        <f>VLOOKUP(C1284,[6]K11!$B$3:$J$1202,9,0)</f>
        <v>26</v>
      </c>
      <c r="Q1284" s="566"/>
      <c r="R1284" s="558">
        <v>1279</v>
      </c>
      <c r="S1284" s="558" t="s">
        <v>4627</v>
      </c>
    </row>
    <row r="1285" spans="1:19" ht="26.25" customHeight="1" x14ac:dyDescent="0.2">
      <c r="A1285" s="639">
        <v>990</v>
      </c>
      <c r="B1285" s="631" t="str">
        <f t="shared" si="19"/>
        <v>11.51303174.02</v>
      </c>
      <c r="C1285" s="638" t="s">
        <v>1831</v>
      </c>
      <c r="D1285" s="631" t="str">
        <f>VLOOKUP(E1285,[5]QuyetdinhPCGD!$B$6:$C$1417,2,0)</f>
        <v>1303174</v>
      </c>
      <c r="E1285" s="669" t="s">
        <v>1829</v>
      </c>
      <c r="F1285" s="636" t="s">
        <v>67</v>
      </c>
      <c r="G1285" s="636" t="s">
        <v>13</v>
      </c>
      <c r="H1285" s="635" t="s">
        <v>1821</v>
      </c>
      <c r="I1285" s="634"/>
      <c r="J1285" s="647" t="s">
        <v>1830</v>
      </c>
      <c r="K1285" s="647"/>
      <c r="L1285" s="646" t="s">
        <v>274</v>
      </c>
      <c r="M1285" s="645" t="s">
        <v>70</v>
      </c>
      <c r="N1285" s="651" t="str">
        <f>VLOOKUP(C1285,[6]K11!$B$3:$K$1202,10,0)</f>
        <v>Mở</v>
      </c>
      <c r="O1285" s="631" t="s">
        <v>2249</v>
      </c>
      <c r="P1285" s="643">
        <f>VLOOKUP(C1285,[6]K11!$B$3:$J$1202,9,0)</f>
        <v>26</v>
      </c>
      <c r="Q1285" s="566"/>
      <c r="R1285" s="558">
        <v>1280</v>
      </c>
      <c r="S1285" s="558" t="s">
        <v>4627</v>
      </c>
    </row>
    <row r="1286" spans="1:19" ht="26.25" customHeight="1" x14ac:dyDescent="0.2">
      <c r="A1286" s="639">
        <v>991</v>
      </c>
      <c r="B1286" s="631" t="str">
        <f t="shared" si="19"/>
        <v>11.51303174.03</v>
      </c>
      <c r="C1286" s="638" t="s">
        <v>1832</v>
      </c>
      <c r="D1286" s="631" t="str">
        <f>VLOOKUP(E1286,[5]QuyetdinhPCGD!$B$6:$C$1417,2,0)</f>
        <v>1303174</v>
      </c>
      <c r="E1286" s="669" t="s">
        <v>1829</v>
      </c>
      <c r="F1286" s="636" t="s">
        <v>79</v>
      </c>
      <c r="G1286" s="636" t="s">
        <v>11</v>
      </c>
      <c r="H1286" s="635" t="s">
        <v>1821</v>
      </c>
      <c r="I1286" s="634"/>
      <c r="J1286" s="647" t="s">
        <v>1830</v>
      </c>
      <c r="K1286" s="647"/>
      <c r="L1286" s="646" t="s">
        <v>274</v>
      </c>
      <c r="M1286" s="645" t="s">
        <v>75</v>
      </c>
      <c r="N1286" s="644" t="str">
        <f>VLOOKUP(C1286,[6]K11!$B$3:$K$1202,10,0)</f>
        <v>Không mở</v>
      </c>
      <c r="O1286" s="631" t="s">
        <v>2249</v>
      </c>
      <c r="P1286" s="643">
        <f>VLOOKUP(C1286,[6]K11!$B$3:$J$1202,9,0)</f>
        <v>6</v>
      </c>
      <c r="Q1286" s="566"/>
      <c r="R1286" s="558">
        <v>1281</v>
      </c>
    </row>
    <row r="1287" spans="1:19" ht="26.25" customHeight="1" x14ac:dyDescent="0.2">
      <c r="A1287" s="639">
        <v>992</v>
      </c>
      <c r="B1287" s="631" t="str">
        <f t="shared" si="19"/>
        <v>11.51303174.03</v>
      </c>
      <c r="C1287" s="638" t="s">
        <v>1832</v>
      </c>
      <c r="D1287" s="631" t="str">
        <f>VLOOKUP(E1287,[5]QuyetdinhPCGD!$B$6:$C$1417,2,0)</f>
        <v>1303174</v>
      </c>
      <c r="E1287" s="669" t="s">
        <v>1829</v>
      </c>
      <c r="F1287" s="636" t="s">
        <v>79</v>
      </c>
      <c r="G1287" s="636" t="s">
        <v>13</v>
      </c>
      <c r="H1287" s="635" t="s">
        <v>1821</v>
      </c>
      <c r="I1287" s="634"/>
      <c r="J1287" s="647" t="s">
        <v>1830</v>
      </c>
      <c r="K1287" s="647"/>
      <c r="L1287" s="646" t="s">
        <v>274</v>
      </c>
      <c r="M1287" s="645" t="s">
        <v>75</v>
      </c>
      <c r="N1287" s="644" t="str">
        <f>VLOOKUP(C1287,[6]K11!$B$3:$K$1202,10,0)</f>
        <v>Không mở</v>
      </c>
      <c r="O1287" s="631" t="s">
        <v>2249</v>
      </c>
      <c r="P1287" s="643">
        <f>VLOOKUP(C1287,[6]K11!$B$3:$J$1202,9,0)</f>
        <v>6</v>
      </c>
      <c r="Q1287" s="566"/>
      <c r="R1287" s="558">
        <v>1282</v>
      </c>
    </row>
    <row r="1288" spans="1:19" ht="26.25" customHeight="1" x14ac:dyDescent="0.2">
      <c r="A1288" s="639">
        <v>993</v>
      </c>
      <c r="B1288" s="631" t="str">
        <f t="shared" si="19"/>
        <v>11.51303174.04</v>
      </c>
      <c r="C1288" s="638" t="s">
        <v>1833</v>
      </c>
      <c r="D1288" s="631" t="str">
        <f>VLOOKUP(E1288,[5]QuyetdinhPCGD!$B$6:$C$1417,2,0)</f>
        <v>1303174</v>
      </c>
      <c r="E1288" s="669" t="s">
        <v>1829</v>
      </c>
      <c r="F1288" s="636" t="s">
        <v>85</v>
      </c>
      <c r="G1288" s="636" t="s">
        <v>11</v>
      </c>
      <c r="H1288" s="635" t="s">
        <v>1821</v>
      </c>
      <c r="I1288" s="634"/>
      <c r="J1288" s="647" t="s">
        <v>1830</v>
      </c>
      <c r="K1288" s="647"/>
      <c r="L1288" s="646" t="s">
        <v>274</v>
      </c>
      <c r="M1288" s="645" t="s">
        <v>89</v>
      </c>
      <c r="N1288" s="651" t="str">
        <f>VLOOKUP(C1288,[6]K11!$B$3:$K$1202,10,0)</f>
        <v>Mở</v>
      </c>
      <c r="O1288" s="631" t="s">
        <v>2249</v>
      </c>
      <c r="P1288" s="643">
        <f>VLOOKUP(C1288,[6]K11!$B$3:$J$1202,9,0)</f>
        <v>34</v>
      </c>
      <c r="Q1288" s="566"/>
      <c r="R1288" s="558">
        <v>1283</v>
      </c>
      <c r="S1288" s="558" t="s">
        <v>2472</v>
      </c>
    </row>
    <row r="1289" spans="1:19" ht="26.25" customHeight="1" x14ac:dyDescent="0.2">
      <c r="A1289" s="639">
        <v>994</v>
      </c>
      <c r="B1289" s="631" t="str">
        <f t="shared" si="19"/>
        <v>11.51303174.04</v>
      </c>
      <c r="C1289" s="638" t="s">
        <v>1833</v>
      </c>
      <c r="D1289" s="631" t="str">
        <f>VLOOKUP(E1289,[5]QuyetdinhPCGD!$B$6:$C$1417,2,0)</f>
        <v>1303174</v>
      </c>
      <c r="E1289" s="669" t="s">
        <v>1829</v>
      </c>
      <c r="F1289" s="636" t="s">
        <v>85</v>
      </c>
      <c r="G1289" s="636" t="s">
        <v>13</v>
      </c>
      <c r="H1289" s="635" t="s">
        <v>1821</v>
      </c>
      <c r="I1289" s="634"/>
      <c r="J1289" s="647" t="s">
        <v>1830</v>
      </c>
      <c r="K1289" s="647"/>
      <c r="L1289" s="646" t="s">
        <v>274</v>
      </c>
      <c r="M1289" s="645" t="s">
        <v>89</v>
      </c>
      <c r="N1289" s="651" t="str">
        <f>VLOOKUP(C1289,[6]K11!$B$3:$K$1202,10,0)</f>
        <v>Mở</v>
      </c>
      <c r="O1289" s="631" t="s">
        <v>2249</v>
      </c>
      <c r="P1289" s="643">
        <f>VLOOKUP(C1289,[6]K11!$B$3:$J$1202,9,0)</f>
        <v>34</v>
      </c>
      <c r="Q1289" s="566"/>
      <c r="R1289" s="558">
        <v>1284</v>
      </c>
      <c r="S1289" s="558" t="s">
        <v>2472</v>
      </c>
    </row>
    <row r="1290" spans="1:19" ht="26.25" customHeight="1" x14ac:dyDescent="0.2">
      <c r="A1290" s="639">
        <v>995</v>
      </c>
      <c r="B1290" s="631" t="str">
        <f t="shared" si="19"/>
        <v>11.51303174.05</v>
      </c>
      <c r="C1290" s="638" t="s">
        <v>1834</v>
      </c>
      <c r="D1290" s="631" t="str">
        <f>VLOOKUP(E1290,[5]QuyetdinhPCGD!$B$6:$C$1417,2,0)</f>
        <v>1303174</v>
      </c>
      <c r="E1290" s="669" t="s">
        <v>1829</v>
      </c>
      <c r="F1290" s="636" t="s">
        <v>72</v>
      </c>
      <c r="G1290" s="636" t="s">
        <v>11</v>
      </c>
      <c r="H1290" s="635" t="s">
        <v>1821</v>
      </c>
      <c r="I1290" s="634"/>
      <c r="J1290" s="647" t="s">
        <v>1830</v>
      </c>
      <c r="K1290" s="647"/>
      <c r="L1290" s="646" t="s">
        <v>274</v>
      </c>
      <c r="M1290" s="645" t="s">
        <v>112</v>
      </c>
      <c r="N1290" s="651" t="str">
        <f>VLOOKUP(C1290,[6]K11!$B$3:$K$1202,10,0)</f>
        <v>Mở</v>
      </c>
      <c r="O1290" s="631" t="s">
        <v>2249</v>
      </c>
      <c r="P1290" s="643">
        <f>VLOOKUP(C1290,[6]K11!$B$3:$J$1202,9,0)</f>
        <v>35</v>
      </c>
      <c r="Q1290" s="566"/>
      <c r="R1290" s="558">
        <v>1285</v>
      </c>
      <c r="S1290" s="558" t="s">
        <v>2472</v>
      </c>
    </row>
    <row r="1291" spans="1:19" ht="26.25" customHeight="1" x14ac:dyDescent="0.2">
      <c r="A1291" s="639">
        <v>996</v>
      </c>
      <c r="B1291" s="631" t="str">
        <f t="shared" ref="B1291:B1354" si="20">CONCATENATE("11.5",D1291,".",M1291)</f>
        <v>11.51303174.05</v>
      </c>
      <c r="C1291" s="638" t="s">
        <v>1834</v>
      </c>
      <c r="D1291" s="631" t="str">
        <f>VLOOKUP(E1291,[5]QuyetdinhPCGD!$B$6:$C$1417,2,0)</f>
        <v>1303174</v>
      </c>
      <c r="E1291" s="669" t="s">
        <v>1829</v>
      </c>
      <c r="F1291" s="636" t="s">
        <v>72</v>
      </c>
      <c r="G1291" s="636" t="s">
        <v>13</v>
      </c>
      <c r="H1291" s="635" t="s">
        <v>1821</v>
      </c>
      <c r="I1291" s="634"/>
      <c r="J1291" s="647" t="s">
        <v>1830</v>
      </c>
      <c r="K1291" s="647"/>
      <c r="L1291" s="646" t="s">
        <v>274</v>
      </c>
      <c r="M1291" s="645" t="s">
        <v>112</v>
      </c>
      <c r="N1291" s="651" t="str">
        <f>VLOOKUP(C1291,[6]K11!$B$3:$K$1202,10,0)</f>
        <v>Mở</v>
      </c>
      <c r="O1291" s="631" t="s">
        <v>2249</v>
      </c>
      <c r="P1291" s="643">
        <f>VLOOKUP(C1291,[6]K11!$B$3:$J$1202,9,0)</f>
        <v>35</v>
      </c>
      <c r="Q1291" s="566"/>
      <c r="R1291" s="558">
        <v>1286</v>
      </c>
      <c r="S1291" s="558" t="s">
        <v>2472</v>
      </c>
    </row>
    <row r="1292" spans="1:19" ht="26.25" customHeight="1" x14ac:dyDescent="0.2">
      <c r="A1292" s="639">
        <v>997</v>
      </c>
      <c r="B1292" s="631" t="str">
        <f t="shared" si="20"/>
        <v>11.51303174.06</v>
      </c>
      <c r="C1292" s="638" t="s">
        <v>1835</v>
      </c>
      <c r="D1292" s="631" t="str">
        <f>VLOOKUP(E1292,[5]QuyetdinhPCGD!$B$6:$C$1417,2,0)</f>
        <v>1303174</v>
      </c>
      <c r="E1292" s="669" t="s">
        <v>1829</v>
      </c>
      <c r="F1292" s="636" t="s">
        <v>145</v>
      </c>
      <c r="G1292" s="636" t="s">
        <v>11</v>
      </c>
      <c r="H1292" s="635" t="s">
        <v>1821</v>
      </c>
      <c r="I1292" s="634"/>
      <c r="J1292" s="647" t="s">
        <v>1830</v>
      </c>
      <c r="K1292" s="647"/>
      <c r="L1292" s="646" t="s">
        <v>274</v>
      </c>
      <c r="M1292" s="645" t="s">
        <v>115</v>
      </c>
      <c r="N1292" s="651" t="str">
        <f>VLOOKUP(C1292,[6]K11!$B$3:$K$1202,10,0)</f>
        <v>Mở</v>
      </c>
      <c r="O1292" s="631" t="s">
        <v>2249</v>
      </c>
      <c r="P1292" s="643">
        <f>VLOOKUP(C1292,[6]K11!$B$3:$J$1202,9,0)</f>
        <v>35</v>
      </c>
      <c r="Q1292" s="566"/>
      <c r="R1292" s="558">
        <v>1287</v>
      </c>
      <c r="S1292" s="558" t="s">
        <v>2472</v>
      </c>
    </row>
    <row r="1293" spans="1:19" ht="26.25" customHeight="1" x14ac:dyDescent="0.2">
      <c r="A1293" s="639">
        <v>998</v>
      </c>
      <c r="B1293" s="631" t="str">
        <f t="shared" si="20"/>
        <v>11.51303174.06</v>
      </c>
      <c r="C1293" s="638" t="s">
        <v>1835</v>
      </c>
      <c r="D1293" s="631" t="str">
        <f>VLOOKUP(E1293,[5]QuyetdinhPCGD!$B$6:$C$1417,2,0)</f>
        <v>1303174</v>
      </c>
      <c r="E1293" s="669" t="s">
        <v>1829</v>
      </c>
      <c r="F1293" s="636" t="s">
        <v>145</v>
      </c>
      <c r="G1293" s="636" t="s">
        <v>13</v>
      </c>
      <c r="H1293" s="635" t="s">
        <v>1821</v>
      </c>
      <c r="I1293" s="634"/>
      <c r="J1293" s="647" t="s">
        <v>1830</v>
      </c>
      <c r="K1293" s="647"/>
      <c r="L1293" s="646" t="s">
        <v>274</v>
      </c>
      <c r="M1293" s="645" t="s">
        <v>115</v>
      </c>
      <c r="N1293" s="651" t="str">
        <f>VLOOKUP(C1293,[6]K11!$B$3:$K$1202,10,0)</f>
        <v>Mở</v>
      </c>
      <c r="O1293" s="631" t="s">
        <v>2249</v>
      </c>
      <c r="P1293" s="643">
        <f>VLOOKUP(C1293,[6]K11!$B$3:$J$1202,9,0)</f>
        <v>35</v>
      </c>
      <c r="Q1293" s="566"/>
      <c r="R1293" s="558">
        <v>1288</v>
      </c>
      <c r="S1293" s="558" t="s">
        <v>2472</v>
      </c>
    </row>
    <row r="1294" spans="1:19" ht="26.25" customHeight="1" x14ac:dyDescent="0.2">
      <c r="A1294" s="639">
        <v>999</v>
      </c>
      <c r="B1294" s="631" t="str">
        <f t="shared" si="20"/>
        <v>11.51303174.07</v>
      </c>
      <c r="C1294" s="638" t="s">
        <v>1836</v>
      </c>
      <c r="D1294" s="631" t="str">
        <f>VLOOKUP(E1294,[5]QuyetdinhPCGD!$B$6:$C$1417,2,0)</f>
        <v>1303174</v>
      </c>
      <c r="E1294" s="669" t="s">
        <v>1829</v>
      </c>
      <c r="F1294" s="662" t="s">
        <v>1837</v>
      </c>
      <c r="G1294" s="636" t="s">
        <v>8</v>
      </c>
      <c r="H1294" s="635" t="s">
        <v>293</v>
      </c>
      <c r="I1294" s="634"/>
      <c r="J1294" s="647" t="s">
        <v>1830</v>
      </c>
      <c r="K1294" s="647"/>
      <c r="L1294" s="646" t="s">
        <v>274</v>
      </c>
      <c r="M1294" s="645" t="s">
        <v>117</v>
      </c>
      <c r="N1294" s="644" t="str">
        <f>VLOOKUP(C1294,[6]K11!$B$3:$K$1202,10,0)</f>
        <v>Không mở</v>
      </c>
      <c r="O1294" s="631" t="s">
        <v>2249</v>
      </c>
      <c r="P1294" s="643">
        <f>VLOOKUP(C1294,[6]K11!$B$3:$J$1202,9,0)</f>
        <v>11</v>
      </c>
      <c r="Q1294" s="566"/>
      <c r="R1294" s="558">
        <v>1289</v>
      </c>
    </row>
    <row r="1295" spans="1:19" ht="26.25" customHeight="1" x14ac:dyDescent="0.2">
      <c r="A1295" s="639">
        <v>1000</v>
      </c>
      <c r="B1295" s="631" t="str">
        <f t="shared" si="20"/>
        <v>11.51303174.07</v>
      </c>
      <c r="C1295" s="638" t="s">
        <v>1836</v>
      </c>
      <c r="D1295" s="631" t="str">
        <f>VLOOKUP(E1295,[5]QuyetdinhPCGD!$B$6:$C$1417,2,0)</f>
        <v>1303174</v>
      </c>
      <c r="E1295" s="669" t="s">
        <v>1829</v>
      </c>
      <c r="F1295" s="662" t="s">
        <v>1837</v>
      </c>
      <c r="G1295" s="636" t="s">
        <v>10</v>
      </c>
      <c r="H1295" s="635" t="s">
        <v>293</v>
      </c>
      <c r="I1295" s="634"/>
      <c r="J1295" s="647" t="s">
        <v>1830</v>
      </c>
      <c r="K1295" s="647"/>
      <c r="L1295" s="646" t="s">
        <v>274</v>
      </c>
      <c r="M1295" s="645" t="s">
        <v>117</v>
      </c>
      <c r="N1295" s="644" t="str">
        <f>VLOOKUP(C1295,[6]K11!$B$3:$K$1202,10,0)</f>
        <v>Không mở</v>
      </c>
      <c r="O1295" s="631" t="s">
        <v>2249</v>
      </c>
      <c r="P1295" s="643">
        <f>VLOOKUP(C1295,[6]K11!$B$3:$J$1202,9,0)</f>
        <v>11</v>
      </c>
      <c r="Q1295" s="566"/>
      <c r="R1295" s="558">
        <v>1290</v>
      </c>
    </row>
    <row r="1296" spans="1:19" ht="26.25" customHeight="1" x14ac:dyDescent="0.2">
      <c r="A1296" s="639">
        <v>1001</v>
      </c>
      <c r="B1296" s="631" t="str">
        <f t="shared" si="20"/>
        <v>11.51603104.01</v>
      </c>
      <c r="C1296" s="638" t="s">
        <v>781</v>
      </c>
      <c r="D1296" s="631" t="str">
        <f>VLOOKUP(E1296,[5]QuyetdinhPCGD!$B$6:$C$1417,2,0)</f>
        <v>1603104</v>
      </c>
      <c r="E1296" s="670" t="s">
        <v>782</v>
      </c>
      <c r="F1296" s="636" t="s">
        <v>60</v>
      </c>
      <c r="G1296" s="636" t="s">
        <v>9</v>
      </c>
      <c r="H1296" s="635" t="s">
        <v>783</v>
      </c>
      <c r="I1296" s="634"/>
      <c r="J1296" s="647" t="s">
        <v>205</v>
      </c>
      <c r="K1296" s="647"/>
      <c r="L1296" s="646" t="s">
        <v>784</v>
      </c>
      <c r="M1296" s="645" t="s">
        <v>62</v>
      </c>
      <c r="N1296" s="651" t="str">
        <f>VLOOKUP(C1296,[6]K11!$B$3:$K$1202,10,0)</f>
        <v>Mở</v>
      </c>
      <c r="O1296" s="631" t="str">
        <f>VLOOKUP(J1296,'[7]Phan ca&amp; Ngay BDhoc'!$B$4:$G$94,6,0)</f>
        <v>20/8/2018</v>
      </c>
      <c r="P1296" s="643">
        <f>VLOOKUP(C1296,[6]K11!$B$3:$J$1202,9,0)</f>
        <v>75</v>
      </c>
      <c r="Q1296" s="566"/>
      <c r="R1296" s="558">
        <v>1291</v>
      </c>
      <c r="S1296" s="558" t="s">
        <v>4627</v>
      </c>
    </row>
    <row r="1297" spans="1:20" ht="26.25" customHeight="1" x14ac:dyDescent="0.2">
      <c r="A1297" s="639">
        <v>1002</v>
      </c>
      <c r="B1297" s="631" t="str">
        <f t="shared" si="20"/>
        <v>11.51603106.01</v>
      </c>
      <c r="C1297" s="638" t="s">
        <v>787</v>
      </c>
      <c r="D1297" s="631" t="str">
        <f>VLOOKUP(E1297,[5]QuyetdinhPCGD!$B$6:$C$1417,2,0)</f>
        <v>1603106</v>
      </c>
      <c r="E1297" s="648" t="s">
        <v>483</v>
      </c>
      <c r="F1297" s="636" t="s">
        <v>60</v>
      </c>
      <c r="G1297" s="636" t="s">
        <v>9</v>
      </c>
      <c r="H1297" s="635" t="s">
        <v>894</v>
      </c>
      <c r="I1297" s="634"/>
      <c r="J1297" s="647" t="s">
        <v>205</v>
      </c>
      <c r="K1297" s="647"/>
      <c r="L1297" s="646" t="s">
        <v>784</v>
      </c>
      <c r="M1297" s="645" t="s">
        <v>62</v>
      </c>
      <c r="N1297" s="651" t="str">
        <f>VLOOKUP(C1297,[6]K11!$B$3:$K$1202,10,0)</f>
        <v>Mở</v>
      </c>
      <c r="O1297" s="631" t="str">
        <f>VLOOKUP(J1297,'[7]Phan ca&amp; Ngay BDhoc'!$B$4:$G$94,6,0)</f>
        <v>20/8/2018</v>
      </c>
      <c r="P1297" s="643">
        <f>VLOOKUP(C1297,[6]K11!$B$3:$J$1202,9,0)</f>
        <v>63</v>
      </c>
      <c r="Q1297" s="650" t="s">
        <v>4663</v>
      </c>
      <c r="R1297" s="558">
        <v>1292</v>
      </c>
      <c r="S1297" s="558" t="s">
        <v>4627</v>
      </c>
    </row>
    <row r="1298" spans="1:20" ht="26.25" customHeight="1" x14ac:dyDescent="0.2">
      <c r="A1298" s="639">
        <v>1003</v>
      </c>
      <c r="B1298" s="631" t="str">
        <f t="shared" si="20"/>
        <v>11.51603116.01</v>
      </c>
      <c r="C1298" s="638" t="s">
        <v>1002</v>
      </c>
      <c r="D1298" s="631" t="str">
        <f>VLOOKUP(E1298,[5]QuyetdinhPCGD!$B$6:$C$1417,2,0)</f>
        <v>1603116</v>
      </c>
      <c r="E1298" s="669" t="s">
        <v>1003</v>
      </c>
      <c r="F1298" s="636" t="s">
        <v>91</v>
      </c>
      <c r="G1298" s="636" t="s">
        <v>9</v>
      </c>
      <c r="H1298" s="635" t="s">
        <v>783</v>
      </c>
      <c r="I1298" s="634"/>
      <c r="J1298" s="647" t="s">
        <v>205</v>
      </c>
      <c r="K1298" s="647"/>
      <c r="L1298" s="646" t="s">
        <v>274</v>
      </c>
      <c r="M1298" s="645" t="s">
        <v>62</v>
      </c>
      <c r="N1298" s="651" t="str">
        <f>VLOOKUP(C1298,[6]K11!$B$3:$K$1202,10,0)</f>
        <v>Mở</v>
      </c>
      <c r="O1298" s="631" t="str">
        <f>VLOOKUP(J1298,'[7]Phan ca&amp; Ngay BDhoc'!$B$4:$G$94,6,0)</f>
        <v>20/8/2018</v>
      </c>
      <c r="P1298" s="643">
        <f>VLOOKUP(C1298,[6]K11!$B$3:$J$1202,9,0)</f>
        <v>75</v>
      </c>
      <c r="Q1298" s="566"/>
      <c r="R1298" s="558">
        <v>1293</v>
      </c>
      <c r="S1298" s="558" t="s">
        <v>4627</v>
      </c>
    </row>
    <row r="1299" spans="1:20" ht="26.25" customHeight="1" x14ac:dyDescent="0.2">
      <c r="A1299" s="639">
        <v>1004</v>
      </c>
      <c r="B1299" s="631" t="str">
        <f t="shared" si="20"/>
        <v>11.51603121.01</v>
      </c>
      <c r="C1299" s="638" t="s">
        <v>1125</v>
      </c>
      <c r="D1299" s="631" t="str">
        <f>VLOOKUP(E1299,[5]QuyetdinhPCGD!$B$6:$C$1417,2,0)</f>
        <v>1603121</v>
      </c>
      <c r="E1299" s="648" t="s">
        <v>486</v>
      </c>
      <c r="F1299" s="636" t="s">
        <v>60</v>
      </c>
      <c r="G1299" s="636" t="s">
        <v>9</v>
      </c>
      <c r="H1299" s="635" t="s">
        <v>293</v>
      </c>
      <c r="I1299" s="634"/>
      <c r="J1299" s="647" t="s">
        <v>205</v>
      </c>
      <c r="K1299" s="647"/>
      <c r="L1299" s="646" t="s">
        <v>784</v>
      </c>
      <c r="M1299" s="645" t="s">
        <v>62</v>
      </c>
      <c r="N1299" s="644" t="str">
        <f>VLOOKUP(C1299,[6]K11!$B$3:$K$1202,10,0)</f>
        <v>Không mở</v>
      </c>
      <c r="O1299" s="631" t="str">
        <f>VLOOKUP(J1299,'[7]Phan ca&amp; Ngay BDhoc'!$B$4:$G$94,6,0)</f>
        <v>20/8/2018</v>
      </c>
      <c r="P1299" s="643">
        <f>VLOOKUP(C1299,[6]K11!$B$3:$J$1202,9,0)</f>
        <v>0</v>
      </c>
      <c r="Q1299" s="566"/>
      <c r="R1299" s="558">
        <v>1294</v>
      </c>
    </row>
    <row r="1300" spans="1:20" ht="26.25" customHeight="1" x14ac:dyDescent="0.2">
      <c r="A1300" s="639">
        <v>1005</v>
      </c>
      <c r="B1300" s="631" t="str">
        <f t="shared" si="20"/>
        <v>11.51103121.01</v>
      </c>
      <c r="C1300" s="638" t="s">
        <v>1244</v>
      </c>
      <c r="D1300" s="631" t="str">
        <f>VLOOKUP(E1300,[5]QuyetdinhPCGD!$B$6:$C$1417,2,0)</f>
        <v>1103121</v>
      </c>
      <c r="E1300" s="669" t="s">
        <v>1245</v>
      </c>
      <c r="F1300" s="636" t="s">
        <v>100</v>
      </c>
      <c r="G1300" s="636" t="s">
        <v>12</v>
      </c>
      <c r="H1300" s="635" t="s">
        <v>783</v>
      </c>
      <c r="I1300" s="634"/>
      <c r="J1300" s="647" t="s">
        <v>205</v>
      </c>
      <c r="K1300" s="647"/>
      <c r="L1300" s="646" t="s">
        <v>274</v>
      </c>
      <c r="M1300" s="645" t="s">
        <v>62</v>
      </c>
      <c r="N1300" s="651" t="str">
        <f>VLOOKUP(C1300,[6]K11!$B$3:$K$1202,10,0)</f>
        <v>Mở</v>
      </c>
      <c r="O1300" s="631" t="str">
        <f>VLOOKUP(J1300,'[7]Phan ca&amp; Ngay BDhoc'!$B$4:$G$94,6,0)</f>
        <v>20/8/2018</v>
      </c>
      <c r="P1300" s="643">
        <f>VLOOKUP(C1300,[6]K11!$B$3:$J$1202,9,0)</f>
        <v>72</v>
      </c>
      <c r="Q1300" s="566"/>
      <c r="R1300" s="558">
        <v>1295</v>
      </c>
      <c r="S1300" s="558" t="s">
        <v>4627</v>
      </c>
    </row>
    <row r="1301" spans="1:20" ht="26.25" customHeight="1" x14ac:dyDescent="0.2">
      <c r="A1301" s="639">
        <v>1006</v>
      </c>
      <c r="B1301" s="631" t="str">
        <f t="shared" si="20"/>
        <v>11.51403145.01</v>
      </c>
      <c r="C1301" s="638" t="s">
        <v>1595</v>
      </c>
      <c r="D1301" s="631" t="str">
        <f>VLOOKUP(E1301,[5]QuyetdinhPCGD!$B$6:$C$1417,2,0)</f>
        <v>1403145</v>
      </c>
      <c r="E1301" s="683" t="s">
        <v>1596</v>
      </c>
      <c r="F1301" s="633" t="s">
        <v>1597</v>
      </c>
      <c r="G1301" s="636" t="s">
        <v>8</v>
      </c>
      <c r="H1301" s="635" t="s">
        <v>1530</v>
      </c>
      <c r="I1301" s="634"/>
      <c r="J1301" s="647" t="s">
        <v>205</v>
      </c>
      <c r="K1301" s="647"/>
      <c r="L1301" s="646" t="s">
        <v>1531</v>
      </c>
      <c r="M1301" s="645" t="s">
        <v>62</v>
      </c>
      <c r="N1301" s="651" t="str">
        <f>VLOOKUP(C1301,[6]K11!$B$3:$K$1202,10,0)</f>
        <v>Mở</v>
      </c>
      <c r="O1301" s="631" t="str">
        <f>VLOOKUP(J1301,'[7]Phan ca&amp; Ngay BDhoc'!$B$4:$G$94,6,0)</f>
        <v>20/8/2018</v>
      </c>
      <c r="P1301" s="643">
        <f>VLOOKUP(C1301,[6]K11!$B$3:$J$1202,9,0)</f>
        <v>67</v>
      </c>
      <c r="Q1301" s="566"/>
      <c r="R1301" s="558">
        <v>1296</v>
      </c>
      <c r="S1301" s="558" t="s">
        <v>2472</v>
      </c>
    </row>
    <row r="1302" spans="1:20" ht="26.25" customHeight="1" x14ac:dyDescent="0.2">
      <c r="A1302" s="682"/>
      <c r="B1302" s="681" t="str">
        <f t="shared" si="20"/>
        <v>11.5210301.01</v>
      </c>
      <c r="C1302" s="680">
        <v>20181210301001</v>
      </c>
      <c r="D1302" s="677">
        <v>210301</v>
      </c>
      <c r="E1302" s="679" t="s">
        <v>664</v>
      </c>
      <c r="F1302" s="678" t="s">
        <v>690</v>
      </c>
      <c r="G1302" s="678" t="s">
        <v>665</v>
      </c>
      <c r="H1302" s="677" t="s">
        <v>684</v>
      </c>
      <c r="I1302" s="676"/>
      <c r="J1302" s="675" t="s">
        <v>205</v>
      </c>
      <c r="K1302" s="675"/>
      <c r="L1302" s="674" t="s">
        <v>274</v>
      </c>
      <c r="M1302" s="673" t="s">
        <v>62</v>
      </c>
      <c r="N1302" s="651" t="e">
        <f>VLOOKUP(C1302,[6]K11!$B$3:$K$1202,10,0)</f>
        <v>#N/A</v>
      </c>
      <c r="O1302" s="672" t="s">
        <v>667</v>
      </c>
      <c r="P1302" s="643" t="e">
        <f>VLOOKUP(C1302,[6]K11!$B$3:$J$1202,9,0)</f>
        <v>#N/A</v>
      </c>
      <c r="Q1302" s="566"/>
      <c r="R1302" s="558">
        <v>1297</v>
      </c>
    </row>
    <row r="1303" spans="1:20" ht="26.25" customHeight="1" x14ac:dyDescent="0.2">
      <c r="A1303" s="682"/>
      <c r="B1303" s="681" t="str">
        <f t="shared" si="20"/>
        <v>11.5210301.02</v>
      </c>
      <c r="C1303" s="680">
        <v>20181210301002</v>
      </c>
      <c r="D1303" s="677">
        <v>210301</v>
      </c>
      <c r="E1303" s="679" t="s">
        <v>664</v>
      </c>
      <c r="F1303" s="678" t="s">
        <v>690</v>
      </c>
      <c r="G1303" s="678" t="s">
        <v>668</v>
      </c>
      <c r="H1303" s="677" t="s">
        <v>684</v>
      </c>
      <c r="I1303" s="676"/>
      <c r="J1303" s="675" t="s">
        <v>205</v>
      </c>
      <c r="K1303" s="675"/>
      <c r="L1303" s="674" t="s">
        <v>274</v>
      </c>
      <c r="M1303" s="673" t="s">
        <v>70</v>
      </c>
      <c r="N1303" s="651" t="e">
        <f>VLOOKUP(C1303,[6]K11!$B$3:$K$1202,10,0)</f>
        <v>#N/A</v>
      </c>
      <c r="O1303" s="672" t="s">
        <v>667</v>
      </c>
      <c r="P1303" s="643" t="e">
        <f>VLOOKUP(C1303,[6]K11!$B$3:$J$1202,9,0)</f>
        <v>#N/A</v>
      </c>
      <c r="Q1303" s="566"/>
      <c r="R1303" s="558">
        <v>1298</v>
      </c>
    </row>
    <row r="1304" spans="1:20" ht="26.25" customHeight="1" x14ac:dyDescent="0.2">
      <c r="A1304" s="639">
        <v>1007</v>
      </c>
      <c r="B1304" s="631" t="str">
        <f t="shared" si="20"/>
        <v>11.51603104.02</v>
      </c>
      <c r="C1304" s="638" t="s">
        <v>785</v>
      </c>
      <c r="D1304" s="631" t="str">
        <f>VLOOKUP(E1304,[5]QuyetdinhPCGD!$B$6:$C$1417,2,0)</f>
        <v>1603104</v>
      </c>
      <c r="E1304" s="670" t="s">
        <v>782</v>
      </c>
      <c r="F1304" s="636" t="s">
        <v>68</v>
      </c>
      <c r="G1304" s="636" t="s">
        <v>9</v>
      </c>
      <c r="H1304" s="635" t="s">
        <v>783</v>
      </c>
      <c r="I1304" s="634"/>
      <c r="J1304" s="647" t="s">
        <v>208</v>
      </c>
      <c r="K1304" s="647"/>
      <c r="L1304" s="646" t="s">
        <v>784</v>
      </c>
      <c r="M1304" s="645" t="s">
        <v>70</v>
      </c>
      <c r="N1304" s="651" t="str">
        <f>VLOOKUP(C1304,[6]K11!$B$3:$K$1202,10,0)</f>
        <v>Mở</v>
      </c>
      <c r="O1304" s="631" t="str">
        <f>VLOOKUP(J1304,'[7]Phan ca&amp; Ngay BDhoc'!$B$4:$G$94,6,0)</f>
        <v>20/8/2018</v>
      </c>
      <c r="P1304" s="643">
        <f>VLOOKUP(C1304,[6]K11!$B$3:$J$1202,9,0)</f>
        <v>75</v>
      </c>
      <c r="Q1304" s="566"/>
      <c r="R1304" s="558">
        <v>1299</v>
      </c>
      <c r="S1304" s="558" t="s">
        <v>2472</v>
      </c>
      <c r="T1304" s="597"/>
    </row>
    <row r="1305" spans="1:20" ht="26.25" customHeight="1" x14ac:dyDescent="0.2">
      <c r="A1305" s="639">
        <v>1008</v>
      </c>
      <c r="B1305" s="631" t="str">
        <f t="shared" si="20"/>
        <v>11.51603106.02</v>
      </c>
      <c r="C1305" s="638" t="s">
        <v>788</v>
      </c>
      <c r="D1305" s="631" t="str">
        <f>VLOOKUP(E1305,[5]QuyetdinhPCGD!$B$6:$C$1417,2,0)</f>
        <v>1603106</v>
      </c>
      <c r="E1305" s="648" t="s">
        <v>483</v>
      </c>
      <c r="F1305" s="636" t="s">
        <v>68</v>
      </c>
      <c r="G1305" s="636" t="s">
        <v>9</v>
      </c>
      <c r="H1305" s="652" t="s">
        <v>595</v>
      </c>
      <c r="I1305" s="634"/>
      <c r="J1305" s="647" t="s">
        <v>208</v>
      </c>
      <c r="K1305" s="647"/>
      <c r="L1305" s="646" t="s">
        <v>784</v>
      </c>
      <c r="M1305" s="645" t="s">
        <v>70</v>
      </c>
      <c r="N1305" s="651" t="str">
        <f>VLOOKUP(C1305,[6]K11!$B$3:$K$1202,10,0)</f>
        <v>Mở</v>
      </c>
      <c r="O1305" s="631" t="str">
        <f>VLOOKUP(J1305,'[7]Phan ca&amp; Ngay BDhoc'!$B$4:$G$94,6,0)</f>
        <v>20/8/2018</v>
      </c>
      <c r="P1305" s="643">
        <f>VLOOKUP(C1305,[6]K11!$B$3:$J$1202,9,0)</f>
        <v>74</v>
      </c>
      <c r="Q1305" s="650" t="s">
        <v>4663</v>
      </c>
      <c r="R1305" s="558">
        <v>1300</v>
      </c>
      <c r="S1305" s="558" t="s">
        <v>2472</v>
      </c>
      <c r="T1305" s="582" t="s">
        <v>4665</v>
      </c>
    </row>
    <row r="1306" spans="1:20" ht="26.25" customHeight="1" x14ac:dyDescent="0.2">
      <c r="A1306" s="639">
        <v>1009</v>
      </c>
      <c r="B1306" s="631" t="str">
        <f t="shared" si="20"/>
        <v>11.51603116.02</v>
      </c>
      <c r="C1306" s="638" t="s">
        <v>1004</v>
      </c>
      <c r="D1306" s="631" t="str">
        <f>VLOOKUP(E1306,[5]QuyetdinhPCGD!$B$6:$C$1417,2,0)</f>
        <v>1603116</v>
      </c>
      <c r="E1306" s="669" t="s">
        <v>1003</v>
      </c>
      <c r="F1306" s="636" t="s">
        <v>94</v>
      </c>
      <c r="G1306" s="636" t="s">
        <v>9</v>
      </c>
      <c r="H1306" s="635" t="s">
        <v>783</v>
      </c>
      <c r="I1306" s="634"/>
      <c r="J1306" s="647" t="s">
        <v>208</v>
      </c>
      <c r="K1306" s="647"/>
      <c r="L1306" s="646" t="s">
        <v>274</v>
      </c>
      <c r="M1306" s="645" t="s">
        <v>70</v>
      </c>
      <c r="N1306" s="651" t="str">
        <f>VLOOKUP(C1306,[6]K11!$B$3:$K$1202,10,0)</f>
        <v>Mở</v>
      </c>
      <c r="O1306" s="631" t="str">
        <f>VLOOKUP(J1306,'[7]Phan ca&amp; Ngay BDhoc'!$B$4:$G$94,6,0)</f>
        <v>20/8/2018</v>
      </c>
      <c r="P1306" s="643">
        <f>VLOOKUP(C1306,[6]K11!$B$3:$J$1202,9,0)</f>
        <v>74</v>
      </c>
      <c r="Q1306" s="566"/>
      <c r="R1306" s="558">
        <v>1301</v>
      </c>
      <c r="S1306" s="558" t="s">
        <v>2472</v>
      </c>
    </row>
    <row r="1307" spans="1:20" ht="26.25" customHeight="1" x14ac:dyDescent="0.2">
      <c r="A1307" s="639">
        <v>1010</v>
      </c>
      <c r="B1307" s="631" t="str">
        <f t="shared" si="20"/>
        <v>11.51603121.02</v>
      </c>
      <c r="C1307" s="638" t="s">
        <v>1126</v>
      </c>
      <c r="D1307" s="631" t="str">
        <f>VLOOKUP(E1307,[5]QuyetdinhPCGD!$B$6:$C$1417,2,0)</f>
        <v>1603121</v>
      </c>
      <c r="E1307" s="648" t="s">
        <v>486</v>
      </c>
      <c r="F1307" s="636" t="s">
        <v>68</v>
      </c>
      <c r="G1307" s="636" t="s">
        <v>9</v>
      </c>
      <c r="H1307" s="635" t="s">
        <v>293</v>
      </c>
      <c r="I1307" s="634"/>
      <c r="J1307" s="647" t="s">
        <v>208</v>
      </c>
      <c r="K1307" s="647"/>
      <c r="L1307" s="646" t="s">
        <v>784</v>
      </c>
      <c r="M1307" s="645" t="s">
        <v>70</v>
      </c>
      <c r="N1307" s="644" t="str">
        <f>VLOOKUP(C1307,[6]K11!$B$3:$K$1202,10,0)</f>
        <v>Không mở</v>
      </c>
      <c r="O1307" s="631" t="str">
        <f>VLOOKUP(J1307,'[7]Phan ca&amp; Ngay BDhoc'!$B$4:$G$94,6,0)</f>
        <v>20/8/2018</v>
      </c>
      <c r="P1307" s="643">
        <f>VLOOKUP(C1307,[6]K11!$B$3:$J$1202,9,0)</f>
        <v>0</v>
      </c>
      <c r="Q1307" s="566"/>
      <c r="R1307" s="558">
        <v>1302</v>
      </c>
    </row>
    <row r="1308" spans="1:20" ht="26.25" customHeight="1" x14ac:dyDescent="0.2">
      <c r="A1308" s="639">
        <v>1011</v>
      </c>
      <c r="B1308" s="631" t="str">
        <f t="shared" si="20"/>
        <v>11.51103121.02</v>
      </c>
      <c r="C1308" s="638" t="s">
        <v>1246</v>
      </c>
      <c r="D1308" s="631" t="str">
        <f>VLOOKUP(E1308,[5]QuyetdinhPCGD!$B$6:$C$1417,2,0)</f>
        <v>1103121</v>
      </c>
      <c r="E1308" s="669" t="s">
        <v>1245</v>
      </c>
      <c r="F1308" s="636" t="s">
        <v>98</v>
      </c>
      <c r="G1308" s="636" t="s">
        <v>12</v>
      </c>
      <c r="H1308" s="635" t="s">
        <v>783</v>
      </c>
      <c r="I1308" s="634"/>
      <c r="J1308" s="647" t="s">
        <v>208</v>
      </c>
      <c r="K1308" s="647"/>
      <c r="L1308" s="646" t="s">
        <v>274</v>
      </c>
      <c r="M1308" s="645" t="s">
        <v>70</v>
      </c>
      <c r="N1308" s="651" t="str">
        <f>VLOOKUP(C1308,[6]K11!$B$3:$K$1202,10,0)</f>
        <v>Mở</v>
      </c>
      <c r="O1308" s="631" t="str">
        <f>VLOOKUP(J1308,'[7]Phan ca&amp; Ngay BDhoc'!$B$4:$G$94,6,0)</f>
        <v>20/8/2018</v>
      </c>
      <c r="P1308" s="643">
        <f>VLOOKUP(C1308,[6]K11!$B$3:$J$1202,9,0)</f>
        <v>75</v>
      </c>
      <c r="Q1308" s="566"/>
      <c r="R1308" s="558">
        <v>1303</v>
      </c>
      <c r="S1308" s="558" t="s">
        <v>2472</v>
      </c>
    </row>
    <row r="1309" spans="1:20" ht="26.25" customHeight="1" x14ac:dyDescent="0.2">
      <c r="A1309" s="639">
        <v>1012</v>
      </c>
      <c r="B1309" s="631" t="str">
        <f t="shared" si="20"/>
        <v>11.51403145.02</v>
      </c>
      <c r="C1309" s="638" t="s">
        <v>1598</v>
      </c>
      <c r="D1309" s="631" t="str">
        <f>VLOOKUP(E1309,[5]QuyetdinhPCGD!$B$6:$C$1417,2,0)</f>
        <v>1403145</v>
      </c>
      <c r="E1309" s="683" t="s">
        <v>1596</v>
      </c>
      <c r="F1309" s="633" t="s">
        <v>1597</v>
      </c>
      <c r="G1309" s="636" t="s">
        <v>8</v>
      </c>
      <c r="H1309" s="635" t="s">
        <v>1530</v>
      </c>
      <c r="I1309" s="634"/>
      <c r="J1309" s="647" t="s">
        <v>208</v>
      </c>
      <c r="K1309" s="647"/>
      <c r="L1309" s="646" t="s">
        <v>1531</v>
      </c>
      <c r="M1309" s="645" t="s">
        <v>70</v>
      </c>
      <c r="N1309" s="651" t="str">
        <f>VLOOKUP(C1309,[6]K11!$B$3:$K$1202,10,0)</f>
        <v>Mở</v>
      </c>
      <c r="O1309" s="631" t="str">
        <f>VLOOKUP(J1309,'[7]Phan ca&amp; Ngay BDhoc'!$B$4:$G$94,6,0)</f>
        <v>20/8/2018</v>
      </c>
      <c r="P1309" s="643">
        <f>VLOOKUP(C1309,[6]K11!$B$3:$J$1202,9,0)</f>
        <v>67</v>
      </c>
      <c r="Q1309" s="566"/>
      <c r="R1309" s="558">
        <v>1304</v>
      </c>
      <c r="S1309" s="558" t="s">
        <v>2472</v>
      </c>
    </row>
    <row r="1310" spans="1:20" ht="26.25" customHeight="1" x14ac:dyDescent="0.2">
      <c r="A1310" s="682"/>
      <c r="B1310" s="681" t="str">
        <f t="shared" si="20"/>
        <v>11.5210301.03</v>
      </c>
      <c r="C1310" s="680">
        <v>20181210301003</v>
      </c>
      <c r="D1310" s="677">
        <v>210301</v>
      </c>
      <c r="E1310" s="679" t="s">
        <v>664</v>
      </c>
      <c r="F1310" s="678" t="s">
        <v>691</v>
      </c>
      <c r="G1310" s="678" t="s">
        <v>668</v>
      </c>
      <c r="H1310" s="677" t="s">
        <v>684</v>
      </c>
      <c r="I1310" s="676"/>
      <c r="J1310" s="675" t="s">
        <v>208</v>
      </c>
      <c r="K1310" s="675"/>
      <c r="L1310" s="674" t="s">
        <v>274</v>
      </c>
      <c r="M1310" s="673" t="s">
        <v>75</v>
      </c>
      <c r="N1310" s="651" t="e">
        <f>VLOOKUP(C1310,[6]K11!$B$3:$K$1202,10,0)</f>
        <v>#N/A</v>
      </c>
      <c r="O1310" s="672" t="s">
        <v>667</v>
      </c>
      <c r="P1310" s="643" t="e">
        <f>VLOOKUP(C1310,[6]K11!$B$3:$J$1202,9,0)</f>
        <v>#N/A</v>
      </c>
      <c r="Q1310" s="566"/>
      <c r="R1310" s="558">
        <v>1305</v>
      </c>
    </row>
    <row r="1311" spans="1:20" ht="26.25" customHeight="1" x14ac:dyDescent="0.2">
      <c r="A1311" s="682"/>
      <c r="B1311" s="681" t="str">
        <f t="shared" si="20"/>
        <v>11.5210301.04</v>
      </c>
      <c r="C1311" s="680">
        <v>20181210301004</v>
      </c>
      <c r="D1311" s="677">
        <v>210301</v>
      </c>
      <c r="E1311" s="679" t="s">
        <v>664</v>
      </c>
      <c r="F1311" s="678" t="s">
        <v>691</v>
      </c>
      <c r="G1311" s="678" t="s">
        <v>668</v>
      </c>
      <c r="H1311" s="677" t="s">
        <v>679</v>
      </c>
      <c r="I1311" s="676"/>
      <c r="J1311" s="675" t="s">
        <v>208</v>
      </c>
      <c r="K1311" s="675"/>
      <c r="L1311" s="674" t="s">
        <v>274</v>
      </c>
      <c r="M1311" s="673" t="s">
        <v>89</v>
      </c>
      <c r="N1311" s="651" t="e">
        <f>VLOOKUP(C1311,[6]K11!$B$3:$K$1202,10,0)</f>
        <v>#N/A</v>
      </c>
      <c r="O1311" s="672" t="s">
        <v>667</v>
      </c>
      <c r="P1311" s="643" t="e">
        <f>VLOOKUP(C1311,[6]K11!$B$3:$J$1202,9,0)</f>
        <v>#N/A</v>
      </c>
      <c r="Q1311" s="566"/>
      <c r="R1311" s="558">
        <v>1306</v>
      </c>
    </row>
    <row r="1312" spans="1:20" ht="26.25" customHeight="1" x14ac:dyDescent="0.2">
      <c r="A1312" s="639">
        <v>1013</v>
      </c>
      <c r="B1312" s="631" t="str">
        <f t="shared" si="20"/>
        <v>11.51603104.03</v>
      </c>
      <c r="C1312" s="638" t="s">
        <v>786</v>
      </c>
      <c r="D1312" s="631" t="str">
        <f>VLOOKUP(E1312,[5]QuyetdinhPCGD!$B$6:$C$1417,2,0)</f>
        <v>1603104</v>
      </c>
      <c r="E1312" s="670" t="s">
        <v>782</v>
      </c>
      <c r="F1312" s="636" t="s">
        <v>91</v>
      </c>
      <c r="G1312" s="636" t="s">
        <v>9</v>
      </c>
      <c r="H1312" s="635" t="s">
        <v>589</v>
      </c>
      <c r="I1312" s="634"/>
      <c r="J1312" s="647" t="s">
        <v>209</v>
      </c>
      <c r="K1312" s="647"/>
      <c r="L1312" s="646" t="s">
        <v>784</v>
      </c>
      <c r="M1312" s="645" t="s">
        <v>75</v>
      </c>
      <c r="N1312" s="644" t="str">
        <f>VLOOKUP(C1312,[6]K11!$B$3:$K$1202,10,0)</f>
        <v>Không mở</v>
      </c>
      <c r="O1312" s="631" t="str">
        <f>VLOOKUP(J1312,'[7]Phan ca&amp; Ngay BDhoc'!$B$4:$G$94,6,0)</f>
        <v>20/8/2018</v>
      </c>
      <c r="P1312" s="643">
        <f>VLOOKUP(C1312,[6]K11!$B$3:$J$1202,9,0)</f>
        <v>6</v>
      </c>
      <c r="Q1312" s="566"/>
      <c r="R1312" s="558">
        <v>1307</v>
      </c>
    </row>
    <row r="1313" spans="1:20" ht="26.25" customHeight="1" x14ac:dyDescent="0.2">
      <c r="A1313" s="639">
        <v>1014</v>
      </c>
      <c r="B1313" s="631" t="str">
        <f t="shared" si="20"/>
        <v>11.51603106.03</v>
      </c>
      <c r="C1313" s="638" t="s">
        <v>789</v>
      </c>
      <c r="D1313" s="631" t="str">
        <f>VLOOKUP(E1313,[5]QuyetdinhPCGD!$B$6:$C$1417,2,0)</f>
        <v>1603106</v>
      </c>
      <c r="E1313" s="648" t="s">
        <v>483</v>
      </c>
      <c r="F1313" s="636" t="s">
        <v>91</v>
      </c>
      <c r="G1313" s="636" t="s">
        <v>9</v>
      </c>
      <c r="H1313" s="635" t="s">
        <v>293</v>
      </c>
      <c r="I1313" s="634"/>
      <c r="J1313" s="647" t="s">
        <v>209</v>
      </c>
      <c r="K1313" s="647"/>
      <c r="L1313" s="646" t="s">
        <v>784</v>
      </c>
      <c r="M1313" s="645" t="s">
        <v>75</v>
      </c>
      <c r="N1313" s="644" t="str">
        <f>VLOOKUP(C1313,[6]K11!$B$3:$K$1202,10,0)</f>
        <v>Không mở</v>
      </c>
      <c r="O1313" s="631" t="str">
        <f>VLOOKUP(J1313,'[7]Phan ca&amp; Ngay BDhoc'!$B$4:$G$94,6,0)</f>
        <v>20/8/2018</v>
      </c>
      <c r="P1313" s="643">
        <f>VLOOKUP(C1313,[6]K11!$B$3:$J$1202,9,0)</f>
        <v>5</v>
      </c>
      <c r="Q1313" s="566"/>
      <c r="R1313" s="558">
        <v>1308</v>
      </c>
    </row>
    <row r="1314" spans="1:20" ht="26.25" customHeight="1" x14ac:dyDescent="0.2">
      <c r="A1314" s="639">
        <v>1015</v>
      </c>
      <c r="B1314" s="631" t="str">
        <f t="shared" si="20"/>
        <v>11.51603116.03</v>
      </c>
      <c r="C1314" s="638" t="s">
        <v>1005</v>
      </c>
      <c r="D1314" s="631" t="str">
        <f>VLOOKUP(E1314,[5]QuyetdinhPCGD!$B$6:$C$1417,2,0)</f>
        <v>1603116</v>
      </c>
      <c r="E1314" s="669" t="s">
        <v>1003</v>
      </c>
      <c r="F1314" s="636" t="s">
        <v>60</v>
      </c>
      <c r="G1314" s="636" t="s">
        <v>9</v>
      </c>
      <c r="H1314" s="635" t="s">
        <v>589</v>
      </c>
      <c r="I1314" s="634"/>
      <c r="J1314" s="647" t="s">
        <v>209</v>
      </c>
      <c r="K1314" s="647"/>
      <c r="L1314" s="646" t="s">
        <v>274</v>
      </c>
      <c r="M1314" s="645" t="s">
        <v>75</v>
      </c>
      <c r="N1314" s="651" t="str">
        <f>VLOOKUP(C1314,[6]K11!$B$3:$K$1202,10,0)</f>
        <v>Mở</v>
      </c>
      <c r="O1314" s="631" t="str">
        <f>VLOOKUP(J1314,'[7]Phan ca&amp; Ngay BDhoc'!$B$4:$G$94,6,0)</f>
        <v>20/8/2018</v>
      </c>
      <c r="P1314" s="643">
        <f>VLOOKUP(C1314,[6]K11!$B$3:$J$1202,9,0)</f>
        <v>48</v>
      </c>
      <c r="Q1314" s="566"/>
      <c r="R1314" s="558">
        <v>1309</v>
      </c>
      <c r="S1314" s="558" t="s">
        <v>4627</v>
      </c>
      <c r="T1314" s="597"/>
    </row>
    <row r="1315" spans="1:20" ht="26.25" customHeight="1" x14ac:dyDescent="0.2">
      <c r="A1315" s="639">
        <v>1016</v>
      </c>
      <c r="B1315" s="631" t="str">
        <f t="shared" si="20"/>
        <v>11.51603121.03</v>
      </c>
      <c r="C1315" s="638" t="s">
        <v>1127</v>
      </c>
      <c r="D1315" s="631" t="str">
        <f>VLOOKUP(E1315,[5]QuyetdinhPCGD!$B$6:$C$1417,2,0)</f>
        <v>1603121</v>
      </c>
      <c r="E1315" s="648" t="s">
        <v>486</v>
      </c>
      <c r="F1315" s="636" t="s">
        <v>91</v>
      </c>
      <c r="G1315" s="636" t="s">
        <v>9</v>
      </c>
      <c r="H1315" s="635" t="s">
        <v>293</v>
      </c>
      <c r="I1315" s="634"/>
      <c r="J1315" s="647" t="s">
        <v>209</v>
      </c>
      <c r="K1315" s="647"/>
      <c r="L1315" s="646" t="s">
        <v>784</v>
      </c>
      <c r="M1315" s="645" t="s">
        <v>75</v>
      </c>
      <c r="N1315" s="644" t="str">
        <f>VLOOKUP(C1315,[6]K11!$B$3:$K$1202,10,0)</f>
        <v>Không mở</v>
      </c>
      <c r="O1315" s="631" t="str">
        <f>VLOOKUP(J1315,'[7]Phan ca&amp; Ngay BDhoc'!$B$4:$G$94,6,0)</f>
        <v>20/8/2018</v>
      </c>
      <c r="P1315" s="643">
        <f>VLOOKUP(C1315,[6]K11!$B$3:$J$1202,9,0)</f>
        <v>0</v>
      </c>
      <c r="Q1315" s="566"/>
      <c r="R1315" s="558">
        <v>1310</v>
      </c>
    </row>
    <row r="1316" spans="1:20" ht="26.25" customHeight="1" x14ac:dyDescent="0.2">
      <c r="A1316" s="639">
        <v>1017</v>
      </c>
      <c r="B1316" s="631" t="str">
        <f t="shared" si="20"/>
        <v>11.51103121.03</v>
      </c>
      <c r="C1316" s="638" t="s">
        <v>1247</v>
      </c>
      <c r="D1316" s="631" t="str">
        <f>VLOOKUP(E1316,[5]QuyetdinhPCGD!$B$6:$C$1417,2,0)</f>
        <v>1103121</v>
      </c>
      <c r="E1316" s="669" t="s">
        <v>1245</v>
      </c>
      <c r="F1316" s="636" t="s">
        <v>100</v>
      </c>
      <c r="G1316" s="636" t="s">
        <v>10</v>
      </c>
      <c r="H1316" s="635" t="s">
        <v>589</v>
      </c>
      <c r="I1316" s="634"/>
      <c r="J1316" s="647" t="s">
        <v>209</v>
      </c>
      <c r="K1316" s="647"/>
      <c r="L1316" s="646" t="s">
        <v>274</v>
      </c>
      <c r="M1316" s="645" t="s">
        <v>75</v>
      </c>
      <c r="N1316" s="651" t="str">
        <f>VLOOKUP(C1316,[6]K11!$B$3:$K$1202,10,0)</f>
        <v>Mở</v>
      </c>
      <c r="O1316" s="631" t="str">
        <f>VLOOKUP(J1316,'[7]Phan ca&amp; Ngay BDhoc'!$B$4:$G$94,6,0)</f>
        <v>20/8/2018</v>
      </c>
      <c r="P1316" s="643">
        <f>VLOOKUP(C1316,[6]K11!$B$3:$J$1202,9,0)</f>
        <v>75</v>
      </c>
      <c r="Q1316" s="566"/>
      <c r="R1316" s="558">
        <v>1311</v>
      </c>
      <c r="S1316" s="558" t="s">
        <v>4627</v>
      </c>
      <c r="T1316" s="597"/>
    </row>
    <row r="1317" spans="1:20" ht="26.25" customHeight="1" x14ac:dyDescent="0.2">
      <c r="A1317" s="639">
        <v>1018</v>
      </c>
      <c r="B1317" s="631" t="str">
        <f t="shared" si="20"/>
        <v>11.51403145.03</v>
      </c>
      <c r="C1317" s="638" t="s">
        <v>1599</v>
      </c>
      <c r="D1317" s="631" t="str">
        <f>VLOOKUP(E1317,[5]QuyetdinhPCGD!$B$6:$C$1417,2,0)</f>
        <v>1403145</v>
      </c>
      <c r="E1317" s="683" t="s">
        <v>1596</v>
      </c>
      <c r="F1317" s="633" t="s">
        <v>1597</v>
      </c>
      <c r="G1317" s="636" t="s">
        <v>12</v>
      </c>
      <c r="H1317" s="635" t="s">
        <v>1530</v>
      </c>
      <c r="I1317" s="634"/>
      <c r="J1317" s="647" t="s">
        <v>209</v>
      </c>
      <c r="K1317" s="647"/>
      <c r="L1317" s="646" t="s">
        <v>1531</v>
      </c>
      <c r="M1317" s="645" t="s">
        <v>75</v>
      </c>
      <c r="N1317" s="651" t="str">
        <f>VLOOKUP(C1317,[6]K11!$B$3:$K$1202,10,0)</f>
        <v>Mở</v>
      </c>
      <c r="O1317" s="631" t="str">
        <f>VLOOKUP(J1317,'[7]Phan ca&amp; Ngay BDhoc'!$B$4:$G$94,6,0)</f>
        <v>20/8/2018</v>
      </c>
      <c r="P1317" s="643">
        <f>VLOOKUP(C1317,[6]K11!$B$3:$J$1202,9,0)</f>
        <v>75</v>
      </c>
      <c r="Q1317" s="566"/>
      <c r="R1317" s="558">
        <v>1312</v>
      </c>
      <c r="S1317" s="558" t="s">
        <v>2472</v>
      </c>
    </row>
    <row r="1318" spans="1:20" ht="26.25" customHeight="1" x14ac:dyDescent="0.2">
      <c r="A1318" s="682"/>
      <c r="B1318" s="681" t="str">
        <f t="shared" si="20"/>
        <v>11.5210301.05</v>
      </c>
      <c r="C1318" s="680">
        <v>20181210301005</v>
      </c>
      <c r="D1318" s="677">
        <v>210301</v>
      </c>
      <c r="E1318" s="679" t="s">
        <v>664</v>
      </c>
      <c r="F1318" s="678" t="s">
        <v>690</v>
      </c>
      <c r="G1318" s="678" t="s">
        <v>665</v>
      </c>
      <c r="H1318" s="677" t="s">
        <v>676</v>
      </c>
      <c r="I1318" s="676"/>
      <c r="J1318" s="675" t="s">
        <v>209</v>
      </c>
      <c r="K1318" s="675"/>
      <c r="L1318" s="674" t="s">
        <v>274</v>
      </c>
      <c r="M1318" s="673" t="s">
        <v>112</v>
      </c>
      <c r="N1318" s="651" t="e">
        <f>VLOOKUP(C1318,[6]K11!$B$3:$K$1202,10,0)</f>
        <v>#N/A</v>
      </c>
      <c r="O1318" s="672" t="s">
        <v>667</v>
      </c>
      <c r="P1318" s="643" t="e">
        <f>VLOOKUP(C1318,[6]K11!$B$3:$J$1202,9,0)</f>
        <v>#N/A</v>
      </c>
      <c r="Q1318" s="566"/>
      <c r="R1318" s="558">
        <v>1313</v>
      </c>
    </row>
    <row r="1319" spans="1:20" ht="26.25" customHeight="1" x14ac:dyDescent="0.2">
      <c r="A1319" s="682"/>
      <c r="B1319" s="681" t="str">
        <f t="shared" si="20"/>
        <v>11.5210301.06</v>
      </c>
      <c r="C1319" s="680">
        <v>20181210301006</v>
      </c>
      <c r="D1319" s="677">
        <v>210301</v>
      </c>
      <c r="E1319" s="679" t="s">
        <v>664</v>
      </c>
      <c r="F1319" s="678" t="s">
        <v>690</v>
      </c>
      <c r="G1319" s="678" t="s">
        <v>668</v>
      </c>
      <c r="H1319" s="677" t="s">
        <v>671</v>
      </c>
      <c r="I1319" s="676"/>
      <c r="J1319" s="675" t="s">
        <v>209</v>
      </c>
      <c r="K1319" s="675"/>
      <c r="L1319" s="674" t="s">
        <v>274</v>
      </c>
      <c r="M1319" s="673" t="s">
        <v>115</v>
      </c>
      <c r="N1319" s="651" t="e">
        <f>VLOOKUP(C1319,[6]K11!$B$3:$K$1202,10,0)</f>
        <v>#N/A</v>
      </c>
      <c r="O1319" s="672" t="s">
        <v>667</v>
      </c>
      <c r="P1319" s="643" t="e">
        <f>VLOOKUP(C1319,[6]K11!$B$3:$J$1202,9,0)</f>
        <v>#N/A</v>
      </c>
      <c r="Q1319" s="566"/>
      <c r="R1319" s="558">
        <v>1314</v>
      </c>
      <c r="T1319" s="597"/>
    </row>
    <row r="1320" spans="1:20" ht="26.25" customHeight="1" x14ac:dyDescent="0.2">
      <c r="A1320" s="639">
        <v>1019</v>
      </c>
      <c r="B1320" s="631" t="str">
        <f t="shared" si="20"/>
        <v>11.51303180.49</v>
      </c>
      <c r="C1320" s="638" t="s">
        <v>1916</v>
      </c>
      <c r="D1320" s="631" t="str">
        <f>VLOOKUP(E1320,[5]QuyetdinhPCGD!$B$6:$C$1417,2,0)</f>
        <v>1303180</v>
      </c>
      <c r="E1320" s="669" t="s">
        <v>1855</v>
      </c>
      <c r="F1320" s="636" t="s">
        <v>81</v>
      </c>
      <c r="G1320" s="636" t="s">
        <v>9</v>
      </c>
      <c r="H1320" s="635" t="s">
        <v>1917</v>
      </c>
      <c r="I1320" s="634"/>
      <c r="J1320" s="647" t="s">
        <v>1918</v>
      </c>
      <c r="K1320" s="647"/>
      <c r="L1320" s="646" t="s">
        <v>274</v>
      </c>
      <c r="M1320" s="645" t="s">
        <v>1731</v>
      </c>
      <c r="N1320" s="651" t="str">
        <f>VLOOKUP(C1320,[6]K11!$B$3:$K$1202,10,0)</f>
        <v>Mở</v>
      </c>
      <c r="O1320" s="631" t="s">
        <v>2249</v>
      </c>
      <c r="P1320" s="643">
        <f>VLOOKUP(C1320,[6]K11!$B$3:$J$1202,9,0)</f>
        <v>35</v>
      </c>
      <c r="Q1320" s="566"/>
      <c r="R1320" s="558">
        <v>1315</v>
      </c>
      <c r="S1320" s="558" t="s">
        <v>4627</v>
      </c>
    </row>
    <row r="1321" spans="1:20" ht="26.25" customHeight="1" x14ac:dyDescent="0.2">
      <c r="A1321" s="639">
        <v>1020</v>
      </c>
      <c r="B1321" s="631" t="str">
        <f t="shared" si="20"/>
        <v>11.51303180.49</v>
      </c>
      <c r="C1321" s="638" t="s">
        <v>1916</v>
      </c>
      <c r="D1321" s="631" t="str">
        <f>VLOOKUP(E1321,[5]QuyetdinhPCGD!$B$6:$C$1417,2,0)</f>
        <v>1303180</v>
      </c>
      <c r="E1321" s="669" t="s">
        <v>1855</v>
      </c>
      <c r="F1321" s="636" t="s">
        <v>81</v>
      </c>
      <c r="G1321" s="636" t="s">
        <v>12</v>
      </c>
      <c r="H1321" s="635" t="s">
        <v>1917</v>
      </c>
      <c r="I1321" s="634"/>
      <c r="J1321" s="647" t="s">
        <v>1918</v>
      </c>
      <c r="K1321" s="647"/>
      <c r="L1321" s="646" t="s">
        <v>274</v>
      </c>
      <c r="M1321" s="645" t="s">
        <v>1731</v>
      </c>
      <c r="N1321" s="651" t="str">
        <f>VLOOKUP(C1321,[6]K11!$B$3:$K$1202,10,0)</f>
        <v>Mở</v>
      </c>
      <c r="O1321" s="631" t="s">
        <v>2249</v>
      </c>
      <c r="P1321" s="643">
        <f>VLOOKUP(C1321,[6]K11!$B$3:$J$1202,9,0)</f>
        <v>35</v>
      </c>
      <c r="Q1321" s="566"/>
      <c r="R1321" s="558">
        <v>1316</v>
      </c>
      <c r="S1321" s="558" t="s">
        <v>4627</v>
      </c>
    </row>
    <row r="1322" spans="1:20" ht="26.25" customHeight="1" x14ac:dyDescent="0.2">
      <c r="A1322" s="639">
        <v>1021</v>
      </c>
      <c r="B1322" s="631" t="str">
        <f t="shared" si="20"/>
        <v>11.51303180.50</v>
      </c>
      <c r="C1322" s="638" t="s">
        <v>1919</v>
      </c>
      <c r="D1322" s="631" t="str">
        <f>VLOOKUP(E1322,[5]QuyetdinhPCGD!$B$6:$C$1417,2,0)</f>
        <v>1303180</v>
      </c>
      <c r="E1322" s="669" t="s">
        <v>1855</v>
      </c>
      <c r="F1322" s="636" t="s">
        <v>67</v>
      </c>
      <c r="G1322" s="636" t="s">
        <v>9</v>
      </c>
      <c r="H1322" s="635" t="s">
        <v>1917</v>
      </c>
      <c r="I1322" s="634"/>
      <c r="J1322" s="647" t="s">
        <v>1918</v>
      </c>
      <c r="K1322" s="647"/>
      <c r="L1322" s="646" t="s">
        <v>274</v>
      </c>
      <c r="M1322" s="645" t="s">
        <v>1734</v>
      </c>
      <c r="N1322" s="651" t="str">
        <f>VLOOKUP(C1322,[6]K11!$B$3:$K$1202,10,0)</f>
        <v>Mở</v>
      </c>
      <c r="O1322" s="631" t="s">
        <v>2249</v>
      </c>
      <c r="P1322" s="643">
        <f>VLOOKUP(C1322,[6]K11!$B$3:$J$1202,9,0)</f>
        <v>33</v>
      </c>
      <c r="Q1322" s="566"/>
      <c r="R1322" s="558">
        <v>1317</v>
      </c>
      <c r="S1322" s="558" t="s">
        <v>4627</v>
      </c>
    </row>
    <row r="1323" spans="1:20" ht="26.25" customHeight="1" x14ac:dyDescent="0.2">
      <c r="A1323" s="639">
        <v>1022</v>
      </c>
      <c r="B1323" s="631" t="str">
        <f t="shared" si="20"/>
        <v>11.51303180.50</v>
      </c>
      <c r="C1323" s="638" t="s">
        <v>1919</v>
      </c>
      <c r="D1323" s="631" t="str">
        <f>VLOOKUP(E1323,[5]QuyetdinhPCGD!$B$6:$C$1417,2,0)</f>
        <v>1303180</v>
      </c>
      <c r="E1323" s="669" t="s">
        <v>1855</v>
      </c>
      <c r="F1323" s="636" t="s">
        <v>67</v>
      </c>
      <c r="G1323" s="636" t="s">
        <v>12</v>
      </c>
      <c r="H1323" s="635" t="s">
        <v>1917</v>
      </c>
      <c r="I1323" s="634"/>
      <c r="J1323" s="647" t="s">
        <v>1918</v>
      </c>
      <c r="K1323" s="647"/>
      <c r="L1323" s="646" t="s">
        <v>274</v>
      </c>
      <c r="M1323" s="645" t="s">
        <v>1734</v>
      </c>
      <c r="N1323" s="651" t="str">
        <f>VLOOKUP(C1323,[6]K11!$B$3:$K$1202,10,0)</f>
        <v>Mở</v>
      </c>
      <c r="O1323" s="631" t="s">
        <v>2249</v>
      </c>
      <c r="P1323" s="643">
        <f>VLOOKUP(C1323,[6]K11!$B$3:$J$1202,9,0)</f>
        <v>33</v>
      </c>
      <c r="Q1323" s="566"/>
      <c r="R1323" s="558">
        <v>1318</v>
      </c>
      <c r="S1323" s="558" t="s">
        <v>4627</v>
      </c>
    </row>
    <row r="1324" spans="1:20" ht="26.25" customHeight="1" x14ac:dyDescent="0.2">
      <c r="A1324" s="639">
        <v>1023</v>
      </c>
      <c r="B1324" s="631" t="str">
        <f t="shared" si="20"/>
        <v>11.51303180.51</v>
      </c>
      <c r="C1324" s="638" t="s">
        <v>1920</v>
      </c>
      <c r="D1324" s="631" t="str">
        <f>VLOOKUP(E1324,[5]QuyetdinhPCGD!$B$6:$C$1417,2,0)</f>
        <v>1303180</v>
      </c>
      <c r="E1324" s="669" t="s">
        <v>1855</v>
      </c>
      <c r="F1324" s="636" t="s">
        <v>79</v>
      </c>
      <c r="G1324" s="636" t="s">
        <v>9</v>
      </c>
      <c r="H1324" s="635" t="s">
        <v>1917</v>
      </c>
      <c r="I1324" s="634"/>
      <c r="J1324" s="647" t="s">
        <v>1918</v>
      </c>
      <c r="K1324" s="647"/>
      <c r="L1324" s="646" t="s">
        <v>274</v>
      </c>
      <c r="M1324" s="645" t="s">
        <v>1736</v>
      </c>
      <c r="N1324" s="651" t="str">
        <f>VLOOKUP(C1324,[6]K11!$B$3:$K$1202,10,0)</f>
        <v>Mở</v>
      </c>
      <c r="O1324" s="631" t="s">
        <v>2249</v>
      </c>
      <c r="P1324" s="643">
        <f>VLOOKUP(C1324,[6]K11!$B$3:$J$1202,9,0)</f>
        <v>35</v>
      </c>
      <c r="Q1324" s="566"/>
      <c r="R1324" s="558">
        <v>1319</v>
      </c>
      <c r="S1324" s="558" t="s">
        <v>4627</v>
      </c>
    </row>
    <row r="1325" spans="1:20" ht="26.25" customHeight="1" x14ac:dyDescent="0.2">
      <c r="A1325" s="639">
        <v>1024</v>
      </c>
      <c r="B1325" s="631" t="str">
        <f t="shared" si="20"/>
        <v>11.51303180.51</v>
      </c>
      <c r="C1325" s="638" t="s">
        <v>1920</v>
      </c>
      <c r="D1325" s="631" t="str">
        <f>VLOOKUP(E1325,[5]QuyetdinhPCGD!$B$6:$C$1417,2,0)</f>
        <v>1303180</v>
      </c>
      <c r="E1325" s="669" t="s">
        <v>1855</v>
      </c>
      <c r="F1325" s="636" t="s">
        <v>79</v>
      </c>
      <c r="G1325" s="636" t="s">
        <v>12</v>
      </c>
      <c r="H1325" s="635" t="s">
        <v>1917</v>
      </c>
      <c r="I1325" s="634"/>
      <c r="J1325" s="647" t="s">
        <v>1918</v>
      </c>
      <c r="K1325" s="647"/>
      <c r="L1325" s="646" t="s">
        <v>274</v>
      </c>
      <c r="M1325" s="645" t="s">
        <v>1736</v>
      </c>
      <c r="N1325" s="651" t="str">
        <f>VLOOKUP(C1325,[6]K11!$B$3:$K$1202,10,0)</f>
        <v>Mở</v>
      </c>
      <c r="O1325" s="631" t="s">
        <v>2249</v>
      </c>
      <c r="P1325" s="643">
        <f>VLOOKUP(C1325,[6]K11!$B$3:$J$1202,9,0)</f>
        <v>35</v>
      </c>
      <c r="Q1325" s="566"/>
      <c r="R1325" s="558">
        <v>1320</v>
      </c>
      <c r="S1325" s="558" t="s">
        <v>4627</v>
      </c>
    </row>
    <row r="1326" spans="1:20" ht="26.25" customHeight="1" x14ac:dyDescent="0.2">
      <c r="A1326" s="639">
        <v>1025</v>
      </c>
      <c r="B1326" s="631" t="str">
        <f t="shared" si="20"/>
        <v>11.51303180.52</v>
      </c>
      <c r="C1326" s="638" t="s">
        <v>1921</v>
      </c>
      <c r="D1326" s="631" t="str">
        <f>VLOOKUP(E1326,[5]QuyetdinhPCGD!$B$6:$C$1417,2,0)</f>
        <v>1303180</v>
      </c>
      <c r="E1326" s="669" t="s">
        <v>1855</v>
      </c>
      <c r="F1326" s="636" t="s">
        <v>85</v>
      </c>
      <c r="G1326" s="636" t="s">
        <v>9</v>
      </c>
      <c r="H1326" s="635" t="s">
        <v>1917</v>
      </c>
      <c r="I1326" s="634"/>
      <c r="J1326" s="647" t="s">
        <v>1918</v>
      </c>
      <c r="K1326" s="647"/>
      <c r="L1326" s="646" t="s">
        <v>274</v>
      </c>
      <c r="M1326" s="645" t="s">
        <v>1738</v>
      </c>
      <c r="N1326" s="651" t="str">
        <f>VLOOKUP(C1326,[6]K11!$B$3:$K$1202,10,0)</f>
        <v>Mở</v>
      </c>
      <c r="O1326" s="631" t="s">
        <v>2249</v>
      </c>
      <c r="P1326" s="643">
        <f>VLOOKUP(C1326,[6]K11!$B$3:$J$1202,9,0)</f>
        <v>35</v>
      </c>
      <c r="Q1326" s="566"/>
      <c r="R1326" s="558">
        <v>1321</v>
      </c>
      <c r="S1326" s="558" t="s">
        <v>2472</v>
      </c>
    </row>
    <row r="1327" spans="1:20" ht="26.25" customHeight="1" x14ac:dyDescent="0.2">
      <c r="A1327" s="639">
        <v>1026</v>
      </c>
      <c r="B1327" s="631" t="str">
        <f t="shared" si="20"/>
        <v>11.51303180.52</v>
      </c>
      <c r="C1327" s="638" t="s">
        <v>1921</v>
      </c>
      <c r="D1327" s="631" t="str">
        <f>VLOOKUP(E1327,[5]QuyetdinhPCGD!$B$6:$C$1417,2,0)</f>
        <v>1303180</v>
      </c>
      <c r="E1327" s="669" t="s">
        <v>1855</v>
      </c>
      <c r="F1327" s="636" t="s">
        <v>85</v>
      </c>
      <c r="G1327" s="636" t="s">
        <v>12</v>
      </c>
      <c r="H1327" s="635" t="s">
        <v>1917</v>
      </c>
      <c r="I1327" s="634"/>
      <c r="J1327" s="647" t="s">
        <v>1918</v>
      </c>
      <c r="K1327" s="647"/>
      <c r="L1327" s="646" t="s">
        <v>274</v>
      </c>
      <c r="M1327" s="645" t="s">
        <v>1738</v>
      </c>
      <c r="N1327" s="651" t="str">
        <f>VLOOKUP(C1327,[6]K11!$B$3:$K$1202,10,0)</f>
        <v>Mở</v>
      </c>
      <c r="O1327" s="631" t="s">
        <v>2249</v>
      </c>
      <c r="P1327" s="643">
        <f>VLOOKUP(C1327,[6]K11!$B$3:$J$1202,9,0)</f>
        <v>35</v>
      </c>
      <c r="Q1327" s="566"/>
      <c r="R1327" s="558">
        <v>1322</v>
      </c>
      <c r="S1327" s="558" t="s">
        <v>2472</v>
      </c>
    </row>
    <row r="1328" spans="1:20" ht="26.25" customHeight="1" x14ac:dyDescent="0.2">
      <c r="A1328" s="639">
        <v>1027</v>
      </c>
      <c r="B1328" s="631" t="str">
        <f t="shared" si="20"/>
        <v>11.51303180.53</v>
      </c>
      <c r="C1328" s="638" t="s">
        <v>1922</v>
      </c>
      <c r="D1328" s="631" t="str">
        <f>VLOOKUP(E1328,[5]QuyetdinhPCGD!$B$6:$C$1417,2,0)</f>
        <v>1303180</v>
      </c>
      <c r="E1328" s="669" t="s">
        <v>1855</v>
      </c>
      <c r="F1328" s="636" t="s">
        <v>72</v>
      </c>
      <c r="G1328" s="636" t="s">
        <v>9</v>
      </c>
      <c r="H1328" s="635" t="s">
        <v>1917</v>
      </c>
      <c r="I1328" s="634"/>
      <c r="J1328" s="647" t="s">
        <v>1918</v>
      </c>
      <c r="K1328" s="647"/>
      <c r="L1328" s="646" t="s">
        <v>274</v>
      </c>
      <c r="M1328" s="645" t="s">
        <v>1740</v>
      </c>
      <c r="N1328" s="651" t="str">
        <f>VLOOKUP(C1328,[6]K11!$B$3:$K$1202,10,0)</f>
        <v>Mở</v>
      </c>
      <c r="O1328" s="631" t="s">
        <v>2249</v>
      </c>
      <c r="P1328" s="643">
        <f>VLOOKUP(C1328,[6]K11!$B$3:$J$1202,9,0)</f>
        <v>35</v>
      </c>
      <c r="Q1328" s="566"/>
      <c r="R1328" s="558">
        <v>1323</v>
      </c>
      <c r="S1328" s="558" t="s">
        <v>2472</v>
      </c>
    </row>
    <row r="1329" spans="1:20" ht="26.25" customHeight="1" x14ac:dyDescent="0.2">
      <c r="A1329" s="639">
        <v>1028</v>
      </c>
      <c r="B1329" s="631" t="str">
        <f t="shared" si="20"/>
        <v>11.51303180.53</v>
      </c>
      <c r="C1329" s="638" t="s">
        <v>1922</v>
      </c>
      <c r="D1329" s="631" t="str">
        <f>VLOOKUP(E1329,[5]QuyetdinhPCGD!$B$6:$C$1417,2,0)</f>
        <v>1303180</v>
      </c>
      <c r="E1329" s="669" t="s">
        <v>1855</v>
      </c>
      <c r="F1329" s="636" t="s">
        <v>72</v>
      </c>
      <c r="G1329" s="636" t="s">
        <v>12</v>
      </c>
      <c r="H1329" s="635" t="s">
        <v>1917</v>
      </c>
      <c r="I1329" s="634"/>
      <c r="J1329" s="647" t="s">
        <v>1918</v>
      </c>
      <c r="K1329" s="647"/>
      <c r="L1329" s="646" t="s">
        <v>274</v>
      </c>
      <c r="M1329" s="645" t="s">
        <v>1740</v>
      </c>
      <c r="N1329" s="651" t="str">
        <f>VLOOKUP(C1329,[6]K11!$B$3:$K$1202,10,0)</f>
        <v>Mở</v>
      </c>
      <c r="O1329" s="631" t="s">
        <v>2249</v>
      </c>
      <c r="P1329" s="643">
        <f>VLOOKUP(C1329,[6]K11!$B$3:$J$1202,9,0)</f>
        <v>35</v>
      </c>
      <c r="Q1329" s="566"/>
      <c r="R1329" s="558">
        <v>1324</v>
      </c>
      <c r="S1329" s="558" t="s">
        <v>2472</v>
      </c>
    </row>
    <row r="1330" spans="1:20" ht="26.25" customHeight="1" x14ac:dyDescent="0.2">
      <c r="A1330" s="639">
        <v>1029</v>
      </c>
      <c r="B1330" s="631" t="str">
        <f t="shared" si="20"/>
        <v>11.51303180.54</v>
      </c>
      <c r="C1330" s="638" t="s">
        <v>1923</v>
      </c>
      <c r="D1330" s="631" t="str">
        <f>VLOOKUP(E1330,[5]QuyetdinhPCGD!$B$6:$C$1417,2,0)</f>
        <v>1303180</v>
      </c>
      <c r="E1330" s="669" t="s">
        <v>1855</v>
      </c>
      <c r="F1330" s="636" t="s">
        <v>145</v>
      </c>
      <c r="G1330" s="636" t="s">
        <v>9</v>
      </c>
      <c r="H1330" s="635" t="s">
        <v>1917</v>
      </c>
      <c r="I1330" s="634"/>
      <c r="J1330" s="647" t="s">
        <v>1918</v>
      </c>
      <c r="K1330" s="647"/>
      <c r="L1330" s="646" t="s">
        <v>274</v>
      </c>
      <c r="M1330" s="645" t="s">
        <v>1742</v>
      </c>
      <c r="N1330" s="651" t="str">
        <f>VLOOKUP(C1330,[6]K11!$B$3:$K$1202,10,0)</f>
        <v>Mở</v>
      </c>
      <c r="O1330" s="631" t="s">
        <v>2249</v>
      </c>
      <c r="P1330" s="643">
        <f>VLOOKUP(C1330,[6]K11!$B$3:$J$1202,9,0)</f>
        <v>35</v>
      </c>
      <c r="Q1330" s="566"/>
      <c r="R1330" s="558">
        <v>1325</v>
      </c>
      <c r="S1330" s="558" t="s">
        <v>2472</v>
      </c>
    </row>
    <row r="1331" spans="1:20" ht="26.25" customHeight="1" x14ac:dyDescent="0.2">
      <c r="A1331" s="639">
        <v>1030</v>
      </c>
      <c r="B1331" s="631" t="str">
        <f t="shared" si="20"/>
        <v>11.51303180.54</v>
      </c>
      <c r="C1331" s="638" t="s">
        <v>1923</v>
      </c>
      <c r="D1331" s="631" t="str">
        <f>VLOOKUP(E1331,[5]QuyetdinhPCGD!$B$6:$C$1417,2,0)</f>
        <v>1303180</v>
      </c>
      <c r="E1331" s="669" t="s">
        <v>1855</v>
      </c>
      <c r="F1331" s="636" t="s">
        <v>145</v>
      </c>
      <c r="G1331" s="636" t="s">
        <v>12</v>
      </c>
      <c r="H1331" s="635" t="s">
        <v>1917</v>
      </c>
      <c r="I1331" s="634"/>
      <c r="J1331" s="647" t="s">
        <v>1918</v>
      </c>
      <c r="K1331" s="647"/>
      <c r="L1331" s="646" t="s">
        <v>274</v>
      </c>
      <c r="M1331" s="645" t="s">
        <v>1742</v>
      </c>
      <c r="N1331" s="651" t="str">
        <f>VLOOKUP(C1331,[6]K11!$B$3:$K$1202,10,0)</f>
        <v>Mở</v>
      </c>
      <c r="O1331" s="631" t="s">
        <v>2249</v>
      </c>
      <c r="P1331" s="643">
        <f>VLOOKUP(C1331,[6]K11!$B$3:$J$1202,9,0)</f>
        <v>35</v>
      </c>
      <c r="Q1331" s="566"/>
      <c r="R1331" s="558">
        <v>1326</v>
      </c>
      <c r="S1331" s="558" t="s">
        <v>2472</v>
      </c>
    </row>
    <row r="1332" spans="1:20" ht="26.25" customHeight="1" x14ac:dyDescent="0.2">
      <c r="A1332" s="639">
        <v>1031</v>
      </c>
      <c r="B1332" s="631" t="str">
        <f t="shared" si="20"/>
        <v>11.51403160.01</v>
      </c>
      <c r="C1332" s="638" t="s">
        <v>1035</v>
      </c>
      <c r="D1332" s="631" t="str">
        <f>VLOOKUP(E1332,[5]QuyetdinhPCGD!$B$6:$C$1417,2,0)</f>
        <v>1403160</v>
      </c>
      <c r="E1332" s="670" t="s">
        <v>1036</v>
      </c>
      <c r="F1332" s="636" t="s">
        <v>60</v>
      </c>
      <c r="G1332" s="636" t="s">
        <v>13</v>
      </c>
      <c r="H1332" s="635" t="s">
        <v>900</v>
      </c>
      <c r="I1332" s="634"/>
      <c r="J1332" s="647" t="s">
        <v>212</v>
      </c>
      <c r="K1332" s="647"/>
      <c r="L1332" s="646" t="s">
        <v>1037</v>
      </c>
      <c r="M1332" s="645" t="s">
        <v>62</v>
      </c>
      <c r="N1332" s="644" t="str">
        <f>VLOOKUP(C1332,[6]K11!$B$3:$K$1202,10,0)</f>
        <v>Không mở</v>
      </c>
      <c r="O1332" s="631" t="str">
        <f>VLOOKUP(J1332,'[7]Phan ca&amp; Ngay BDhoc'!$B$4:$G$94,6,0)</f>
        <v>20/8/2018</v>
      </c>
      <c r="P1332" s="643">
        <f>VLOOKUP(C1332,[6]K11!$B$3:$J$1202,9,0)</f>
        <v>1</v>
      </c>
      <c r="Q1332" s="566"/>
      <c r="R1332" s="558">
        <v>1327</v>
      </c>
    </row>
    <row r="1333" spans="1:20" ht="26.25" customHeight="1" x14ac:dyDescent="0.2">
      <c r="A1333" s="639">
        <v>1032</v>
      </c>
      <c r="B1333" s="631" t="str">
        <f t="shared" si="20"/>
        <v>11.51603174.01</v>
      </c>
      <c r="C1333" s="638" t="s">
        <v>1039</v>
      </c>
      <c r="D1333" s="631" t="str">
        <f>VLOOKUP(E1333,[5]QuyetdinhPCGD!$B$6:$C$1417,2,0)</f>
        <v>1603174</v>
      </c>
      <c r="E1333" s="671" t="s">
        <v>1040</v>
      </c>
      <c r="F1333" s="636" t="s">
        <v>60</v>
      </c>
      <c r="G1333" s="636" t="s">
        <v>13</v>
      </c>
      <c r="H1333" s="656" t="s">
        <v>900</v>
      </c>
      <c r="I1333" s="634"/>
      <c r="J1333" s="647" t="s">
        <v>212</v>
      </c>
      <c r="K1333" s="647"/>
      <c r="L1333" s="646" t="s">
        <v>1037</v>
      </c>
      <c r="M1333" s="645" t="s">
        <v>62</v>
      </c>
      <c r="N1333" s="651" t="str">
        <f>VLOOKUP(C1333,[6]K11!$B$3:$K$1202,10,0)</f>
        <v>Mở</v>
      </c>
      <c r="O1333" s="631" t="str">
        <f>VLOOKUP(J1333,'[7]Phan ca&amp; Ngay BDhoc'!$B$4:$G$94,6,0)</f>
        <v>20/8/2018</v>
      </c>
      <c r="P1333" s="643">
        <f>VLOOKUP(C1333,[6]K11!$B$3:$J$1202,9,0)</f>
        <v>75</v>
      </c>
      <c r="Q1333" s="654" t="s">
        <v>2143</v>
      </c>
      <c r="R1333" s="558">
        <v>1328</v>
      </c>
      <c r="S1333" s="558" t="s">
        <v>4627</v>
      </c>
      <c r="T1333" s="657"/>
    </row>
    <row r="1334" spans="1:20" ht="26.25" customHeight="1" x14ac:dyDescent="0.2">
      <c r="A1334" s="639">
        <v>1033</v>
      </c>
      <c r="B1334" s="631" t="str">
        <f t="shared" si="20"/>
        <v>11.51603123.12</v>
      </c>
      <c r="C1334" s="638" t="s">
        <v>1194</v>
      </c>
      <c r="D1334" s="631" t="str">
        <f>VLOOKUP(E1334,[5]QuyetdinhPCGD!$B$6:$C$1417,2,0)</f>
        <v>1603123</v>
      </c>
      <c r="E1334" s="669" t="s">
        <v>1183</v>
      </c>
      <c r="F1334" s="636" t="s">
        <v>60</v>
      </c>
      <c r="G1334" s="636" t="s">
        <v>8</v>
      </c>
      <c r="H1334" s="635" t="s">
        <v>900</v>
      </c>
      <c r="I1334" s="658"/>
      <c r="J1334" s="647" t="s">
        <v>212</v>
      </c>
      <c r="K1334" s="647"/>
      <c r="L1334" s="646" t="s">
        <v>274</v>
      </c>
      <c r="M1334" s="645" t="s">
        <v>319</v>
      </c>
      <c r="N1334" s="651" t="str">
        <f>VLOOKUP(C1334,[6]K11!$B$3:$K$1202,10,0)</f>
        <v>Mở</v>
      </c>
      <c r="O1334" s="631" t="str">
        <f>VLOOKUP(J1334,'[7]Phan ca&amp; Ngay BDhoc'!$B$4:$G$94,6,0)</f>
        <v>20/8/2018</v>
      </c>
      <c r="P1334" s="643">
        <f>VLOOKUP(C1334,[6]K11!$B$3:$J$1202,9,0)</f>
        <v>75</v>
      </c>
      <c r="Q1334" s="566"/>
      <c r="R1334" s="558">
        <v>1329</v>
      </c>
      <c r="S1334" s="558" t="s">
        <v>4627</v>
      </c>
    </row>
    <row r="1335" spans="1:20" ht="26.25" customHeight="1" x14ac:dyDescent="0.2">
      <c r="A1335" s="639">
        <v>1034</v>
      </c>
      <c r="B1335" s="631" t="str">
        <f t="shared" si="20"/>
        <v>11.51603156.08</v>
      </c>
      <c r="C1335" s="638" t="s">
        <v>1501</v>
      </c>
      <c r="D1335" s="631" t="str">
        <f>VLOOKUP(E1335,[5]QuyetdinhPCGD!$B$6:$C$1417,2,0)</f>
        <v>1603156</v>
      </c>
      <c r="E1335" s="669" t="s">
        <v>1494</v>
      </c>
      <c r="F1335" s="636" t="s">
        <v>166</v>
      </c>
      <c r="G1335" s="636" t="s">
        <v>13</v>
      </c>
      <c r="H1335" s="635" t="s">
        <v>900</v>
      </c>
      <c r="I1335" s="634"/>
      <c r="J1335" s="647" t="s">
        <v>212</v>
      </c>
      <c r="K1335" s="647"/>
      <c r="L1335" s="646" t="s">
        <v>274</v>
      </c>
      <c r="M1335" s="645" t="s">
        <v>119</v>
      </c>
      <c r="N1335" s="651" t="str">
        <f>VLOOKUP(C1335,[6]K11!$B$3:$K$1202,10,0)</f>
        <v>Mở</v>
      </c>
      <c r="O1335" s="631" t="str">
        <f>VLOOKUP(J1335,'[7]Phan ca&amp; Ngay BDhoc'!$B$4:$G$94,6,0)</f>
        <v>20/8/2018</v>
      </c>
      <c r="P1335" s="643">
        <f>VLOOKUP(C1335,[6]K11!$B$3:$J$1202,9,0)</f>
        <v>22</v>
      </c>
      <c r="Q1335" s="566"/>
      <c r="R1335" s="558">
        <v>1330</v>
      </c>
      <c r="S1335" s="558" t="s">
        <v>4627</v>
      </c>
    </row>
    <row r="1336" spans="1:20" ht="26.25" customHeight="1" x14ac:dyDescent="0.2">
      <c r="A1336" s="639">
        <v>1035</v>
      </c>
      <c r="B1336" s="631" t="str">
        <f t="shared" si="20"/>
        <v>11.51603156.08</v>
      </c>
      <c r="C1336" s="638" t="s">
        <v>1501</v>
      </c>
      <c r="D1336" s="631" t="str">
        <f>VLOOKUP(E1336,[5]QuyetdinhPCGD!$B$6:$C$1417,2,0)</f>
        <v>1603156</v>
      </c>
      <c r="E1336" s="669" t="s">
        <v>1494</v>
      </c>
      <c r="F1336" s="636" t="s">
        <v>79</v>
      </c>
      <c r="G1336" s="636" t="s">
        <v>11</v>
      </c>
      <c r="H1336" s="635" t="s">
        <v>900</v>
      </c>
      <c r="I1336" s="634"/>
      <c r="J1336" s="647" t="s">
        <v>212</v>
      </c>
      <c r="K1336" s="647"/>
      <c r="L1336" s="646" t="s">
        <v>274</v>
      </c>
      <c r="M1336" s="645" t="s">
        <v>119</v>
      </c>
      <c r="N1336" s="651" t="str">
        <f>VLOOKUP(C1336,[6]K11!$B$3:$K$1202,10,0)</f>
        <v>Mở</v>
      </c>
      <c r="O1336" s="631" t="str">
        <f>VLOOKUP(J1336,'[7]Phan ca&amp; Ngay BDhoc'!$B$4:$G$94,6,0)</f>
        <v>20/8/2018</v>
      </c>
      <c r="P1336" s="643">
        <f>VLOOKUP(C1336,[6]K11!$B$3:$J$1202,9,0)</f>
        <v>22</v>
      </c>
      <c r="Q1336" s="566"/>
      <c r="R1336" s="558">
        <v>1331</v>
      </c>
      <c r="S1336" s="558" t="s">
        <v>4627</v>
      </c>
    </row>
    <row r="1337" spans="1:20" ht="26.25" customHeight="1" x14ac:dyDescent="0.2">
      <c r="A1337" s="639">
        <v>1036</v>
      </c>
      <c r="B1337" s="631" t="str">
        <f t="shared" si="20"/>
        <v>11.51403160.02</v>
      </c>
      <c r="C1337" s="638" t="s">
        <v>1038</v>
      </c>
      <c r="D1337" s="631" t="str">
        <f>VLOOKUP(E1337,[5]QuyetdinhPCGD!$B$6:$C$1417,2,0)</f>
        <v>1403160</v>
      </c>
      <c r="E1337" s="670" t="s">
        <v>1036</v>
      </c>
      <c r="F1337" s="636" t="s">
        <v>68</v>
      </c>
      <c r="G1337" s="636" t="s">
        <v>13</v>
      </c>
      <c r="H1337" s="635" t="s">
        <v>900</v>
      </c>
      <c r="I1337" s="634"/>
      <c r="J1337" s="647" t="s">
        <v>214</v>
      </c>
      <c r="K1337" s="647"/>
      <c r="L1337" s="646" t="s">
        <v>1037</v>
      </c>
      <c r="M1337" s="645" t="s">
        <v>70</v>
      </c>
      <c r="N1337" s="644" t="str">
        <f>VLOOKUP(C1337,[6]K11!$B$3:$K$1202,10,0)</f>
        <v>Không mở</v>
      </c>
      <c r="O1337" s="631" t="str">
        <f>VLOOKUP(J1337,'[7]Phan ca&amp; Ngay BDhoc'!$B$4:$G$94,6,0)</f>
        <v>20/8/2018</v>
      </c>
      <c r="P1337" s="643">
        <f>VLOOKUP(C1337,[6]K11!$B$3:$J$1202,9,0)</f>
        <v>0</v>
      </c>
      <c r="Q1337" s="566"/>
      <c r="R1337" s="558">
        <v>1332</v>
      </c>
    </row>
    <row r="1338" spans="1:20" ht="26.25" customHeight="1" x14ac:dyDescent="0.2">
      <c r="A1338" s="639">
        <v>1037</v>
      </c>
      <c r="B1338" s="631" t="str">
        <f t="shared" si="20"/>
        <v>11.51603174.02</v>
      </c>
      <c r="C1338" s="638" t="s">
        <v>1041</v>
      </c>
      <c r="D1338" s="631" t="str">
        <f>VLOOKUP(E1338,[5]QuyetdinhPCGD!$B$6:$C$1417,2,0)</f>
        <v>1603174</v>
      </c>
      <c r="E1338" s="671" t="s">
        <v>1040</v>
      </c>
      <c r="F1338" s="636" t="s">
        <v>68</v>
      </c>
      <c r="G1338" s="636" t="s">
        <v>13</v>
      </c>
      <c r="H1338" s="656" t="s">
        <v>900</v>
      </c>
      <c r="I1338" s="634"/>
      <c r="J1338" s="647" t="s">
        <v>214</v>
      </c>
      <c r="K1338" s="647"/>
      <c r="L1338" s="646" t="s">
        <v>1037</v>
      </c>
      <c r="M1338" s="645" t="s">
        <v>70</v>
      </c>
      <c r="N1338" s="651" t="str">
        <f>VLOOKUP(C1338,[6]K11!$B$3:$K$1202,10,0)</f>
        <v>Mở</v>
      </c>
      <c r="O1338" s="631" t="str">
        <f>VLOOKUP(J1338,'[7]Phan ca&amp; Ngay BDhoc'!$B$4:$G$94,6,0)</f>
        <v>20/8/2018</v>
      </c>
      <c r="P1338" s="643">
        <f>VLOOKUP(C1338,[6]K11!$B$3:$J$1202,9,0)</f>
        <v>75</v>
      </c>
      <c r="Q1338" s="654" t="s">
        <v>2143</v>
      </c>
      <c r="R1338" s="558">
        <v>1333</v>
      </c>
      <c r="S1338" s="558" t="s">
        <v>2472</v>
      </c>
      <c r="T1338" s="657"/>
    </row>
    <row r="1339" spans="1:20" ht="26.25" customHeight="1" x14ac:dyDescent="0.2">
      <c r="A1339" s="639">
        <v>1038</v>
      </c>
      <c r="B1339" s="631" t="str">
        <f t="shared" si="20"/>
        <v>11.51603123.13</v>
      </c>
      <c r="C1339" s="638" t="s">
        <v>1195</v>
      </c>
      <c r="D1339" s="631" t="str">
        <f>VLOOKUP(E1339,[5]QuyetdinhPCGD!$B$6:$C$1417,2,0)</f>
        <v>1603123</v>
      </c>
      <c r="E1339" s="669" t="s">
        <v>1183</v>
      </c>
      <c r="F1339" s="636" t="s">
        <v>68</v>
      </c>
      <c r="G1339" s="636" t="s">
        <v>8</v>
      </c>
      <c r="H1339" s="635" t="s">
        <v>900</v>
      </c>
      <c r="I1339" s="658"/>
      <c r="J1339" s="647" t="s">
        <v>214</v>
      </c>
      <c r="K1339" s="647"/>
      <c r="L1339" s="646" t="s">
        <v>274</v>
      </c>
      <c r="M1339" s="645" t="s">
        <v>323</v>
      </c>
      <c r="N1339" s="651" t="str">
        <f>VLOOKUP(C1339,[6]K11!$B$3:$K$1202,10,0)</f>
        <v>Mở</v>
      </c>
      <c r="O1339" s="631" t="str">
        <f>VLOOKUP(J1339,'[7]Phan ca&amp; Ngay BDhoc'!$B$4:$G$94,6,0)</f>
        <v>20/8/2018</v>
      </c>
      <c r="P1339" s="643">
        <f>VLOOKUP(C1339,[6]K11!$B$3:$J$1202,9,0)</f>
        <v>75</v>
      </c>
      <c r="Q1339" s="566"/>
      <c r="R1339" s="558">
        <v>1334</v>
      </c>
      <c r="S1339" s="558" t="s">
        <v>2472</v>
      </c>
    </row>
    <row r="1340" spans="1:20" ht="26.25" customHeight="1" x14ac:dyDescent="0.2">
      <c r="A1340" s="639">
        <v>1039</v>
      </c>
      <c r="B1340" s="631" t="str">
        <f t="shared" si="20"/>
        <v>11.51603156.09</v>
      </c>
      <c r="C1340" s="638" t="s">
        <v>1502</v>
      </c>
      <c r="D1340" s="631" t="str">
        <f>VLOOKUP(E1340,[5]QuyetdinhPCGD!$B$6:$C$1417,2,0)</f>
        <v>1603156</v>
      </c>
      <c r="E1340" s="669" t="s">
        <v>1494</v>
      </c>
      <c r="F1340" s="636" t="s">
        <v>145</v>
      </c>
      <c r="G1340" s="636" t="s">
        <v>11</v>
      </c>
      <c r="H1340" s="635" t="s">
        <v>900</v>
      </c>
      <c r="I1340" s="634"/>
      <c r="J1340" s="647" t="s">
        <v>214</v>
      </c>
      <c r="K1340" s="647"/>
      <c r="L1340" s="646" t="s">
        <v>274</v>
      </c>
      <c r="M1340" s="645" t="s">
        <v>176</v>
      </c>
      <c r="N1340" s="651" t="str">
        <f>VLOOKUP(C1340,[6]K11!$B$3:$K$1202,10,0)</f>
        <v>Mở</v>
      </c>
      <c r="O1340" s="631" t="str">
        <f>VLOOKUP(J1340,'[7]Phan ca&amp; Ngay BDhoc'!$B$4:$G$94,6,0)</f>
        <v>20/8/2018</v>
      </c>
      <c r="P1340" s="643">
        <f>VLOOKUP(C1340,[6]K11!$B$3:$J$1202,9,0)</f>
        <v>46</v>
      </c>
      <c r="Q1340" s="566"/>
      <c r="R1340" s="558">
        <v>1335</v>
      </c>
      <c r="S1340" s="558" t="s">
        <v>2472</v>
      </c>
    </row>
    <row r="1341" spans="1:20" ht="26.25" customHeight="1" x14ac:dyDescent="0.2">
      <c r="A1341" s="639">
        <v>1040</v>
      </c>
      <c r="B1341" s="631" t="str">
        <f t="shared" si="20"/>
        <v>11.51603156.09</v>
      </c>
      <c r="C1341" s="638" t="s">
        <v>1502</v>
      </c>
      <c r="D1341" s="631" t="str">
        <f>VLOOKUP(E1341,[5]QuyetdinhPCGD!$B$6:$C$1417,2,0)</f>
        <v>1603156</v>
      </c>
      <c r="E1341" s="669" t="s">
        <v>1494</v>
      </c>
      <c r="F1341" s="636" t="s">
        <v>169</v>
      </c>
      <c r="G1341" s="636" t="s">
        <v>13</v>
      </c>
      <c r="H1341" s="635" t="s">
        <v>900</v>
      </c>
      <c r="I1341" s="634"/>
      <c r="J1341" s="647" t="s">
        <v>214</v>
      </c>
      <c r="K1341" s="647"/>
      <c r="L1341" s="646" t="s">
        <v>274</v>
      </c>
      <c r="M1341" s="645" t="s">
        <v>176</v>
      </c>
      <c r="N1341" s="651" t="str">
        <f>VLOOKUP(C1341,[6]K11!$B$3:$K$1202,10,0)</f>
        <v>Mở</v>
      </c>
      <c r="O1341" s="631" t="str">
        <f>VLOOKUP(J1341,'[7]Phan ca&amp; Ngay BDhoc'!$B$4:$G$94,6,0)</f>
        <v>20/8/2018</v>
      </c>
      <c r="P1341" s="643">
        <f>VLOOKUP(C1341,[6]K11!$B$3:$J$1202,9,0)</f>
        <v>46</v>
      </c>
      <c r="Q1341" s="566"/>
      <c r="R1341" s="558">
        <v>1336</v>
      </c>
      <c r="S1341" s="558" t="s">
        <v>2472</v>
      </c>
    </row>
    <row r="1342" spans="1:20" ht="26.25" customHeight="1" x14ac:dyDescent="0.2">
      <c r="A1342" s="639">
        <v>1041</v>
      </c>
      <c r="B1342" s="631" t="str">
        <f t="shared" si="20"/>
        <v>11.51303180.55</v>
      </c>
      <c r="C1342" s="638" t="s">
        <v>1924</v>
      </c>
      <c r="D1342" s="631" t="str">
        <f>VLOOKUP(E1342,[5]QuyetdinhPCGD!$B$6:$C$1417,2,0)</f>
        <v>1303180</v>
      </c>
      <c r="E1342" s="669" t="s">
        <v>1855</v>
      </c>
      <c r="F1342" s="636" t="s">
        <v>85</v>
      </c>
      <c r="G1342" s="636" t="s">
        <v>8</v>
      </c>
      <c r="H1342" s="635" t="s">
        <v>1821</v>
      </c>
      <c r="I1342" s="634"/>
      <c r="J1342" s="647" t="s">
        <v>1925</v>
      </c>
      <c r="K1342" s="647"/>
      <c r="L1342" s="646" t="s">
        <v>274</v>
      </c>
      <c r="M1342" s="645" t="s">
        <v>1744</v>
      </c>
      <c r="N1342" s="651" t="str">
        <f>VLOOKUP(C1342,[6]K11!$B$3:$K$1202,10,0)</f>
        <v>Mở</v>
      </c>
      <c r="O1342" s="631" t="s">
        <v>2249</v>
      </c>
      <c r="P1342" s="643">
        <f>VLOOKUP(C1342,[6]K11!$B$3:$J$1202,9,0)</f>
        <v>35</v>
      </c>
      <c r="Q1342" s="566"/>
      <c r="R1342" s="558">
        <v>1337</v>
      </c>
      <c r="S1342" s="558" t="s">
        <v>2472</v>
      </c>
    </row>
    <row r="1343" spans="1:20" ht="26.25" customHeight="1" x14ac:dyDescent="0.2">
      <c r="A1343" s="639">
        <v>1042</v>
      </c>
      <c r="B1343" s="631" t="str">
        <f t="shared" si="20"/>
        <v>11.51303180.55</v>
      </c>
      <c r="C1343" s="638" t="s">
        <v>1924</v>
      </c>
      <c r="D1343" s="631" t="str">
        <f>VLOOKUP(E1343,[5]QuyetdinhPCGD!$B$6:$C$1417,2,0)</f>
        <v>1303180</v>
      </c>
      <c r="E1343" s="669" t="s">
        <v>1855</v>
      </c>
      <c r="F1343" s="636" t="s">
        <v>85</v>
      </c>
      <c r="G1343" s="636" t="s">
        <v>10</v>
      </c>
      <c r="H1343" s="635" t="s">
        <v>1821</v>
      </c>
      <c r="I1343" s="634"/>
      <c r="J1343" s="647" t="s">
        <v>1925</v>
      </c>
      <c r="K1343" s="647"/>
      <c r="L1343" s="646" t="s">
        <v>274</v>
      </c>
      <c r="M1343" s="645" t="s">
        <v>1744</v>
      </c>
      <c r="N1343" s="651" t="str">
        <f>VLOOKUP(C1343,[6]K11!$B$3:$K$1202,10,0)</f>
        <v>Mở</v>
      </c>
      <c r="O1343" s="631" t="s">
        <v>2249</v>
      </c>
      <c r="P1343" s="643">
        <f>VLOOKUP(C1343,[6]K11!$B$3:$J$1202,9,0)</f>
        <v>35</v>
      </c>
      <c r="Q1343" s="566"/>
      <c r="R1343" s="558">
        <v>1338</v>
      </c>
      <c r="S1343" s="558" t="s">
        <v>2472</v>
      </c>
    </row>
    <row r="1344" spans="1:20" ht="26.25" customHeight="1" x14ac:dyDescent="0.2">
      <c r="A1344" s="639">
        <v>1043</v>
      </c>
      <c r="B1344" s="631" t="str">
        <f t="shared" si="20"/>
        <v>11.51303180.56</v>
      </c>
      <c r="C1344" s="638" t="s">
        <v>1926</v>
      </c>
      <c r="D1344" s="631" t="str">
        <f>VLOOKUP(E1344,[5]QuyetdinhPCGD!$B$6:$C$1417,2,0)</f>
        <v>1303180</v>
      </c>
      <c r="E1344" s="669" t="s">
        <v>1855</v>
      </c>
      <c r="F1344" s="636" t="s">
        <v>72</v>
      </c>
      <c r="G1344" s="636" t="s">
        <v>8</v>
      </c>
      <c r="H1344" s="635" t="s">
        <v>1821</v>
      </c>
      <c r="I1344" s="634"/>
      <c r="J1344" s="647" t="s">
        <v>1925</v>
      </c>
      <c r="K1344" s="647"/>
      <c r="L1344" s="646" t="s">
        <v>274</v>
      </c>
      <c r="M1344" s="645" t="s">
        <v>1746</v>
      </c>
      <c r="N1344" s="651" t="str">
        <f>VLOOKUP(C1344,[6]K11!$B$3:$K$1202,10,0)</f>
        <v>Mở</v>
      </c>
      <c r="O1344" s="631" t="s">
        <v>2249</v>
      </c>
      <c r="P1344" s="643">
        <f>VLOOKUP(C1344,[6]K11!$B$3:$J$1202,9,0)</f>
        <v>35</v>
      </c>
      <c r="Q1344" s="566"/>
      <c r="R1344" s="558">
        <v>1339</v>
      </c>
      <c r="S1344" s="558" t="s">
        <v>2472</v>
      </c>
    </row>
    <row r="1345" spans="1:19" ht="26.25" customHeight="1" x14ac:dyDescent="0.2">
      <c r="A1345" s="639">
        <v>1044</v>
      </c>
      <c r="B1345" s="631" t="str">
        <f t="shared" si="20"/>
        <v>11.51303180.56</v>
      </c>
      <c r="C1345" s="638" t="s">
        <v>1926</v>
      </c>
      <c r="D1345" s="631" t="str">
        <f>VLOOKUP(E1345,[5]QuyetdinhPCGD!$B$6:$C$1417,2,0)</f>
        <v>1303180</v>
      </c>
      <c r="E1345" s="669" t="s">
        <v>1855</v>
      </c>
      <c r="F1345" s="636" t="s">
        <v>72</v>
      </c>
      <c r="G1345" s="636" t="s">
        <v>10</v>
      </c>
      <c r="H1345" s="635" t="s">
        <v>1821</v>
      </c>
      <c r="I1345" s="634"/>
      <c r="J1345" s="647" t="s">
        <v>1925</v>
      </c>
      <c r="K1345" s="647"/>
      <c r="L1345" s="646" t="s">
        <v>274</v>
      </c>
      <c r="M1345" s="645" t="s">
        <v>1746</v>
      </c>
      <c r="N1345" s="651" t="str">
        <f>VLOOKUP(C1345,[6]K11!$B$3:$K$1202,10,0)</f>
        <v>Mở</v>
      </c>
      <c r="O1345" s="631" t="s">
        <v>2249</v>
      </c>
      <c r="P1345" s="643">
        <f>VLOOKUP(C1345,[6]K11!$B$3:$J$1202,9,0)</f>
        <v>35</v>
      </c>
      <c r="Q1345" s="566"/>
      <c r="R1345" s="558">
        <v>1340</v>
      </c>
      <c r="S1345" s="558" t="s">
        <v>2472</v>
      </c>
    </row>
    <row r="1346" spans="1:19" ht="26.25" customHeight="1" x14ac:dyDescent="0.2">
      <c r="A1346" s="639">
        <v>1045</v>
      </c>
      <c r="B1346" s="631" t="str">
        <f t="shared" si="20"/>
        <v>11.51303180.57</v>
      </c>
      <c r="C1346" s="638" t="s">
        <v>1927</v>
      </c>
      <c r="D1346" s="631" t="str">
        <f>VLOOKUP(E1346,[5]QuyetdinhPCGD!$B$6:$C$1417,2,0)</f>
        <v>1303180</v>
      </c>
      <c r="E1346" s="669" t="s">
        <v>1855</v>
      </c>
      <c r="F1346" s="636" t="s">
        <v>145</v>
      </c>
      <c r="G1346" s="636" t="s">
        <v>8</v>
      </c>
      <c r="H1346" s="635" t="s">
        <v>1821</v>
      </c>
      <c r="I1346" s="634"/>
      <c r="J1346" s="647" t="s">
        <v>1925</v>
      </c>
      <c r="K1346" s="647"/>
      <c r="L1346" s="646" t="s">
        <v>274</v>
      </c>
      <c r="M1346" s="645" t="s">
        <v>1748</v>
      </c>
      <c r="N1346" s="651" t="str">
        <f>VLOOKUP(C1346,[6]K11!$B$3:$K$1202,10,0)</f>
        <v>Mở</v>
      </c>
      <c r="O1346" s="631" t="s">
        <v>2249</v>
      </c>
      <c r="P1346" s="643">
        <f>VLOOKUP(C1346,[6]K11!$B$3:$J$1202,9,0)</f>
        <v>35</v>
      </c>
      <c r="Q1346" s="566"/>
      <c r="R1346" s="558">
        <v>1341</v>
      </c>
      <c r="S1346" s="558" t="s">
        <v>2472</v>
      </c>
    </row>
    <row r="1347" spans="1:19" ht="26.25" customHeight="1" x14ac:dyDescent="0.2">
      <c r="A1347" s="639">
        <v>1046</v>
      </c>
      <c r="B1347" s="631" t="str">
        <f t="shared" si="20"/>
        <v>11.51303180.57</v>
      </c>
      <c r="C1347" s="638" t="s">
        <v>1927</v>
      </c>
      <c r="D1347" s="631" t="str">
        <f>VLOOKUP(E1347,[5]QuyetdinhPCGD!$B$6:$C$1417,2,0)</f>
        <v>1303180</v>
      </c>
      <c r="E1347" s="669" t="s">
        <v>1855</v>
      </c>
      <c r="F1347" s="636" t="s">
        <v>145</v>
      </c>
      <c r="G1347" s="636" t="s">
        <v>10</v>
      </c>
      <c r="H1347" s="635" t="s">
        <v>1821</v>
      </c>
      <c r="I1347" s="634"/>
      <c r="J1347" s="647" t="s">
        <v>1925</v>
      </c>
      <c r="K1347" s="647"/>
      <c r="L1347" s="646" t="s">
        <v>274</v>
      </c>
      <c r="M1347" s="645" t="s">
        <v>1748</v>
      </c>
      <c r="N1347" s="651" t="str">
        <f>VLOOKUP(C1347,[6]K11!$B$3:$K$1202,10,0)</f>
        <v>Mở</v>
      </c>
      <c r="O1347" s="631" t="s">
        <v>2249</v>
      </c>
      <c r="P1347" s="643">
        <f>VLOOKUP(C1347,[6]K11!$B$3:$J$1202,9,0)</f>
        <v>35</v>
      </c>
      <c r="Q1347" s="566"/>
      <c r="R1347" s="558">
        <v>1342</v>
      </c>
      <c r="S1347" s="558" t="s">
        <v>2472</v>
      </c>
    </row>
    <row r="1348" spans="1:19" ht="26.25" customHeight="1" x14ac:dyDescent="0.2">
      <c r="A1348" s="639">
        <v>1047</v>
      </c>
      <c r="B1348" s="631" t="str">
        <f t="shared" si="20"/>
        <v>11.51303180.58</v>
      </c>
      <c r="C1348" s="638" t="s">
        <v>1928</v>
      </c>
      <c r="D1348" s="631" t="str">
        <f>VLOOKUP(E1348,[5]QuyetdinhPCGD!$B$6:$C$1417,2,0)</f>
        <v>1303180</v>
      </c>
      <c r="E1348" s="669" t="s">
        <v>1855</v>
      </c>
      <c r="F1348" s="636" t="s">
        <v>81</v>
      </c>
      <c r="G1348" s="636" t="s">
        <v>8</v>
      </c>
      <c r="H1348" s="635" t="s">
        <v>1821</v>
      </c>
      <c r="I1348" s="658"/>
      <c r="J1348" s="647" t="s">
        <v>1925</v>
      </c>
      <c r="K1348" s="647"/>
      <c r="L1348" s="646" t="s">
        <v>274</v>
      </c>
      <c r="M1348" s="645" t="s">
        <v>1750</v>
      </c>
      <c r="N1348" s="651" t="str">
        <f>VLOOKUP(C1348,[6]K11!$B$3:$K$1202,10,0)</f>
        <v>Mở</v>
      </c>
      <c r="O1348" s="631" t="s">
        <v>2249</v>
      </c>
      <c r="P1348" s="643">
        <f>VLOOKUP(C1348,[6]K11!$B$3:$J$1202,9,0)</f>
        <v>35</v>
      </c>
      <c r="Q1348" s="566"/>
      <c r="R1348" s="558">
        <v>1343</v>
      </c>
      <c r="S1348" s="558" t="s">
        <v>4627</v>
      </c>
    </row>
    <row r="1349" spans="1:19" ht="26.25" customHeight="1" x14ac:dyDescent="0.2">
      <c r="A1349" s="639">
        <v>1048</v>
      </c>
      <c r="B1349" s="631" t="str">
        <f t="shared" si="20"/>
        <v>11.51303180.58</v>
      </c>
      <c r="C1349" s="638" t="s">
        <v>1928</v>
      </c>
      <c r="D1349" s="631" t="str">
        <f>VLOOKUP(E1349,[5]QuyetdinhPCGD!$B$6:$C$1417,2,0)</f>
        <v>1303180</v>
      </c>
      <c r="E1349" s="669" t="s">
        <v>1855</v>
      </c>
      <c r="F1349" s="636" t="s">
        <v>81</v>
      </c>
      <c r="G1349" s="636" t="s">
        <v>10</v>
      </c>
      <c r="H1349" s="635" t="s">
        <v>1821</v>
      </c>
      <c r="I1349" s="634"/>
      <c r="J1349" s="647" t="s">
        <v>1925</v>
      </c>
      <c r="K1349" s="647"/>
      <c r="L1349" s="646" t="s">
        <v>274</v>
      </c>
      <c r="M1349" s="645" t="s">
        <v>1750</v>
      </c>
      <c r="N1349" s="651" t="str">
        <f>VLOOKUP(C1349,[6]K11!$B$3:$K$1202,10,0)</f>
        <v>Mở</v>
      </c>
      <c r="O1349" s="631" t="s">
        <v>2249</v>
      </c>
      <c r="P1349" s="643">
        <f>VLOOKUP(C1349,[6]K11!$B$3:$J$1202,9,0)</f>
        <v>35</v>
      </c>
      <c r="Q1349" s="566"/>
      <c r="R1349" s="558">
        <v>1344</v>
      </c>
      <c r="S1349" s="558" t="s">
        <v>4627</v>
      </c>
    </row>
    <row r="1350" spans="1:19" ht="26.25" customHeight="1" x14ac:dyDescent="0.2">
      <c r="A1350" s="639">
        <v>1049</v>
      </c>
      <c r="B1350" s="631" t="str">
        <f t="shared" si="20"/>
        <v>11.51303180.59</v>
      </c>
      <c r="C1350" s="638" t="s">
        <v>1929</v>
      </c>
      <c r="D1350" s="631" t="str">
        <f>VLOOKUP(E1350,[5]QuyetdinhPCGD!$B$6:$C$1417,2,0)</f>
        <v>1303180</v>
      </c>
      <c r="E1350" s="669" t="s">
        <v>1855</v>
      </c>
      <c r="F1350" s="636" t="s">
        <v>67</v>
      </c>
      <c r="G1350" s="636" t="s">
        <v>8</v>
      </c>
      <c r="H1350" s="635" t="s">
        <v>1821</v>
      </c>
      <c r="I1350" s="658"/>
      <c r="J1350" s="647" t="s">
        <v>1925</v>
      </c>
      <c r="K1350" s="647"/>
      <c r="L1350" s="646" t="s">
        <v>274</v>
      </c>
      <c r="M1350" s="645" t="s">
        <v>1752</v>
      </c>
      <c r="N1350" s="651" t="str">
        <f>VLOOKUP(C1350,[6]K11!$B$3:$K$1202,10,0)</f>
        <v>Mở</v>
      </c>
      <c r="O1350" s="631" t="s">
        <v>2249</v>
      </c>
      <c r="P1350" s="643">
        <f>VLOOKUP(C1350,[6]K11!$B$3:$J$1202,9,0)</f>
        <v>28</v>
      </c>
      <c r="Q1350" s="566"/>
      <c r="R1350" s="558">
        <v>1345</v>
      </c>
      <c r="S1350" s="558" t="s">
        <v>4627</v>
      </c>
    </row>
    <row r="1351" spans="1:19" ht="26.25" customHeight="1" x14ac:dyDescent="0.2">
      <c r="A1351" s="639">
        <v>1050</v>
      </c>
      <c r="B1351" s="631" t="str">
        <f t="shared" si="20"/>
        <v>11.51303180.59</v>
      </c>
      <c r="C1351" s="638" t="s">
        <v>1929</v>
      </c>
      <c r="D1351" s="631" t="str">
        <f>VLOOKUP(E1351,[5]QuyetdinhPCGD!$B$6:$C$1417,2,0)</f>
        <v>1303180</v>
      </c>
      <c r="E1351" s="669" t="s">
        <v>1855</v>
      </c>
      <c r="F1351" s="636" t="s">
        <v>67</v>
      </c>
      <c r="G1351" s="636" t="s">
        <v>10</v>
      </c>
      <c r="H1351" s="635" t="s">
        <v>1821</v>
      </c>
      <c r="I1351" s="634"/>
      <c r="J1351" s="647" t="s">
        <v>1925</v>
      </c>
      <c r="K1351" s="647"/>
      <c r="L1351" s="646" t="s">
        <v>274</v>
      </c>
      <c r="M1351" s="645" t="s">
        <v>1752</v>
      </c>
      <c r="N1351" s="651" t="str">
        <f>VLOOKUP(C1351,[6]K11!$B$3:$K$1202,10,0)</f>
        <v>Mở</v>
      </c>
      <c r="O1351" s="631" t="s">
        <v>2249</v>
      </c>
      <c r="P1351" s="643">
        <f>VLOOKUP(C1351,[6]K11!$B$3:$J$1202,9,0)</f>
        <v>28</v>
      </c>
      <c r="Q1351" s="566"/>
      <c r="R1351" s="558">
        <v>1346</v>
      </c>
      <c r="S1351" s="558" t="s">
        <v>4627</v>
      </c>
    </row>
    <row r="1352" spans="1:19" ht="26.25" customHeight="1" x14ac:dyDescent="0.2">
      <c r="A1352" s="639">
        <v>1051</v>
      </c>
      <c r="B1352" s="631" t="str">
        <f t="shared" si="20"/>
        <v>11.51303180.60</v>
      </c>
      <c r="C1352" s="638" t="s">
        <v>1930</v>
      </c>
      <c r="D1352" s="631" t="str">
        <f>VLOOKUP(E1352,[5]QuyetdinhPCGD!$B$6:$C$1417,2,0)</f>
        <v>1303180</v>
      </c>
      <c r="E1352" s="669" t="s">
        <v>1855</v>
      </c>
      <c r="F1352" s="636" t="s">
        <v>79</v>
      </c>
      <c r="G1352" s="636" t="s">
        <v>8</v>
      </c>
      <c r="H1352" s="635" t="s">
        <v>1821</v>
      </c>
      <c r="I1352" s="658"/>
      <c r="J1352" s="647" t="s">
        <v>1925</v>
      </c>
      <c r="K1352" s="647"/>
      <c r="L1352" s="646" t="s">
        <v>274</v>
      </c>
      <c r="M1352" s="645" t="s">
        <v>1754</v>
      </c>
      <c r="N1352" s="651" t="str">
        <f>VLOOKUP(C1352,[6]K11!$B$3:$K$1202,10,0)</f>
        <v>Mở</v>
      </c>
      <c r="O1352" s="631" t="s">
        <v>2249</v>
      </c>
      <c r="P1352" s="643">
        <f>VLOOKUP(C1352,[6]K11!$B$3:$J$1202,9,0)</f>
        <v>35</v>
      </c>
      <c r="Q1352" s="566"/>
      <c r="R1352" s="558">
        <v>1347</v>
      </c>
      <c r="S1352" s="558" t="s">
        <v>4627</v>
      </c>
    </row>
    <row r="1353" spans="1:19" ht="26.25" customHeight="1" x14ac:dyDescent="0.2">
      <c r="A1353" s="639">
        <v>1052</v>
      </c>
      <c r="B1353" s="631" t="str">
        <f t="shared" si="20"/>
        <v>11.51303180.60</v>
      </c>
      <c r="C1353" s="638" t="s">
        <v>1930</v>
      </c>
      <c r="D1353" s="631" t="str">
        <f>VLOOKUP(E1353,[5]QuyetdinhPCGD!$B$6:$C$1417,2,0)</f>
        <v>1303180</v>
      </c>
      <c r="E1353" s="669" t="s">
        <v>1855</v>
      </c>
      <c r="F1353" s="636" t="s">
        <v>79</v>
      </c>
      <c r="G1353" s="636" t="s">
        <v>10</v>
      </c>
      <c r="H1353" s="635" t="s">
        <v>1821</v>
      </c>
      <c r="I1353" s="634"/>
      <c r="J1353" s="647" t="s">
        <v>1925</v>
      </c>
      <c r="K1353" s="647"/>
      <c r="L1353" s="646" t="s">
        <v>274</v>
      </c>
      <c r="M1353" s="645" t="s">
        <v>1754</v>
      </c>
      <c r="N1353" s="651" t="str">
        <f>VLOOKUP(C1353,[6]K11!$B$3:$K$1202,10,0)</f>
        <v>Mở</v>
      </c>
      <c r="O1353" s="631" t="s">
        <v>2249</v>
      </c>
      <c r="P1353" s="643">
        <f>VLOOKUP(C1353,[6]K11!$B$3:$J$1202,9,0)</f>
        <v>35</v>
      </c>
      <c r="Q1353" s="566"/>
      <c r="R1353" s="558">
        <v>1348</v>
      </c>
      <c r="S1353" s="558" t="s">
        <v>4627</v>
      </c>
    </row>
    <row r="1354" spans="1:19" ht="26.25" customHeight="1" x14ac:dyDescent="0.2">
      <c r="A1354" s="639">
        <v>1053</v>
      </c>
      <c r="B1354" s="631" t="str">
        <f t="shared" si="20"/>
        <v>11.51403157.01</v>
      </c>
      <c r="C1354" s="638" t="s">
        <v>857</v>
      </c>
      <c r="D1354" s="631" t="str">
        <f>VLOOKUP(E1354,[5]QuyetdinhPCGD!$B$6:$C$1417,2,0)</f>
        <v>1403157</v>
      </c>
      <c r="E1354" s="648" t="s">
        <v>858</v>
      </c>
      <c r="F1354" s="636" t="s">
        <v>94</v>
      </c>
      <c r="G1354" s="636" t="s">
        <v>13</v>
      </c>
      <c r="H1354" s="635" t="s">
        <v>293</v>
      </c>
      <c r="I1354" s="634"/>
      <c r="J1354" s="647" t="s">
        <v>217</v>
      </c>
      <c r="K1354" s="647"/>
      <c r="L1354" s="646" t="s">
        <v>859</v>
      </c>
      <c r="M1354" s="645" t="s">
        <v>62</v>
      </c>
      <c r="N1354" s="644" t="str">
        <f>VLOOKUP(C1354,[6]K11!$B$3:$K$1202,10,0)</f>
        <v>Không mở</v>
      </c>
      <c r="O1354" s="631" t="s">
        <v>2249</v>
      </c>
      <c r="P1354" s="643">
        <f>VLOOKUP(C1354,[6]K11!$B$3:$J$1202,9,0)</f>
        <v>0</v>
      </c>
      <c r="Q1354" s="566"/>
      <c r="R1354" s="558">
        <v>1349</v>
      </c>
    </row>
    <row r="1355" spans="1:19" ht="26.25" customHeight="1" x14ac:dyDescent="0.2">
      <c r="A1355" s="639">
        <v>1054</v>
      </c>
      <c r="B1355" s="631" t="str">
        <f t="shared" ref="B1355:B1418" si="21">CONCATENATE("11.5",D1355,".",M1355)</f>
        <v>11.51603176.01</v>
      </c>
      <c r="C1355" s="638" t="s">
        <v>1333</v>
      </c>
      <c r="D1355" s="631" t="str">
        <f>VLOOKUP(E1355,[5]QuyetdinhPCGD!$B$6:$C$1417,2,0)</f>
        <v>1603176</v>
      </c>
      <c r="E1355" s="670" t="s">
        <v>1334</v>
      </c>
      <c r="F1355" s="636" t="s">
        <v>94</v>
      </c>
      <c r="G1355" s="636" t="s">
        <v>13</v>
      </c>
      <c r="H1355" s="635" t="s">
        <v>769</v>
      </c>
      <c r="I1355" s="634"/>
      <c r="J1355" s="647" t="s">
        <v>217</v>
      </c>
      <c r="K1355" s="647"/>
      <c r="L1355" s="646" t="s">
        <v>859</v>
      </c>
      <c r="M1355" s="645" t="s">
        <v>62</v>
      </c>
      <c r="N1355" s="651" t="str">
        <f>VLOOKUP(C1355,[6]K11!$B$3:$K$1202,10,0)</f>
        <v>Mở</v>
      </c>
      <c r="O1355" s="631" t="str">
        <f>VLOOKUP(J1355,'[7]Phan ca&amp; Ngay BDhoc'!$B$4:$G$94,6,0)</f>
        <v>20/8/2018</v>
      </c>
      <c r="P1355" s="643">
        <f>VLOOKUP(C1355,[6]K11!$B$3:$J$1202,9,0)</f>
        <v>75</v>
      </c>
      <c r="Q1355" s="566"/>
      <c r="R1355" s="558">
        <v>1350</v>
      </c>
      <c r="S1355" s="558" t="s">
        <v>2472</v>
      </c>
    </row>
    <row r="1356" spans="1:19" ht="26.25" customHeight="1" x14ac:dyDescent="0.2">
      <c r="A1356" s="639">
        <v>1055</v>
      </c>
      <c r="B1356" s="631" t="str">
        <f t="shared" si="21"/>
        <v>11.51603142.08</v>
      </c>
      <c r="C1356" s="638" t="s">
        <v>1356</v>
      </c>
      <c r="D1356" s="631" t="str">
        <f>VLOOKUP(E1356,[5]QuyetdinhPCGD!$B$6:$C$1417,2,0)</f>
        <v>1603142</v>
      </c>
      <c r="E1356" s="669" t="s">
        <v>544</v>
      </c>
      <c r="F1356" s="636" t="s">
        <v>68</v>
      </c>
      <c r="G1356" s="636" t="s">
        <v>13</v>
      </c>
      <c r="H1356" s="635" t="s">
        <v>769</v>
      </c>
      <c r="I1356" s="634"/>
      <c r="J1356" s="647" t="s">
        <v>217</v>
      </c>
      <c r="K1356" s="647"/>
      <c r="L1356" s="646" t="s">
        <v>274</v>
      </c>
      <c r="M1356" s="645" t="s">
        <v>119</v>
      </c>
      <c r="N1356" s="651" t="str">
        <f>VLOOKUP(C1356,[6]K11!$B$3:$K$1202,10,0)</f>
        <v>Mở</v>
      </c>
      <c r="O1356" s="631" t="str">
        <f>VLOOKUP(J1356,'[7]Phan ca&amp; Ngay BDhoc'!$B$4:$G$94,6,0)</f>
        <v>20/8/2018</v>
      </c>
      <c r="P1356" s="643">
        <f>VLOOKUP(C1356,[6]K11!$B$3:$J$1202,9,0)</f>
        <v>75</v>
      </c>
      <c r="Q1356" s="566"/>
      <c r="R1356" s="558">
        <v>1351</v>
      </c>
      <c r="S1356" s="558" t="s">
        <v>2472</v>
      </c>
    </row>
    <row r="1357" spans="1:19" ht="26.25" customHeight="1" x14ac:dyDescent="0.2">
      <c r="A1357" s="639">
        <v>1056</v>
      </c>
      <c r="B1357" s="631" t="str">
        <f t="shared" si="21"/>
        <v>11.51403157.02</v>
      </c>
      <c r="C1357" s="638" t="s">
        <v>860</v>
      </c>
      <c r="D1357" s="631" t="str">
        <f>VLOOKUP(E1357,[5]QuyetdinhPCGD!$B$6:$C$1417,2,0)</f>
        <v>1403157</v>
      </c>
      <c r="E1357" s="648" t="s">
        <v>858</v>
      </c>
      <c r="F1357" s="636" t="s">
        <v>91</v>
      </c>
      <c r="G1357" s="636" t="s">
        <v>13</v>
      </c>
      <c r="H1357" s="635" t="s">
        <v>293</v>
      </c>
      <c r="I1357" s="634"/>
      <c r="J1357" s="647" t="s">
        <v>220</v>
      </c>
      <c r="K1357" s="647"/>
      <c r="L1357" s="646" t="s">
        <v>859</v>
      </c>
      <c r="M1357" s="645" t="s">
        <v>70</v>
      </c>
      <c r="N1357" s="644" t="str">
        <f>VLOOKUP(C1357,[6]K11!$B$3:$K$1202,10,0)</f>
        <v>Không mở</v>
      </c>
      <c r="O1357" s="631" t="str">
        <f>VLOOKUP(J1357,'[7]Phan ca&amp; Ngay BDhoc'!$B$4:$G$94,6,0)</f>
        <v>20/8/2018</v>
      </c>
      <c r="P1357" s="643">
        <f>VLOOKUP(C1357,[6]K11!$B$3:$J$1202,9,0)</f>
        <v>0</v>
      </c>
      <c r="Q1357" s="566"/>
      <c r="R1357" s="558">
        <v>1352</v>
      </c>
    </row>
    <row r="1358" spans="1:19" ht="26.25" customHeight="1" x14ac:dyDescent="0.2">
      <c r="A1358" s="639">
        <v>1057</v>
      </c>
      <c r="B1358" s="631" t="str">
        <f t="shared" si="21"/>
        <v>11.51603176.02</v>
      </c>
      <c r="C1358" s="638" t="s">
        <v>1335</v>
      </c>
      <c r="D1358" s="631" t="str">
        <f>VLOOKUP(E1358,[5]QuyetdinhPCGD!$B$6:$C$1417,2,0)</f>
        <v>1603176</v>
      </c>
      <c r="E1358" s="670" t="s">
        <v>1334</v>
      </c>
      <c r="F1358" s="636" t="s">
        <v>91</v>
      </c>
      <c r="G1358" s="636" t="s">
        <v>13</v>
      </c>
      <c r="H1358" s="635" t="s">
        <v>769</v>
      </c>
      <c r="I1358" s="634"/>
      <c r="J1358" s="647" t="s">
        <v>220</v>
      </c>
      <c r="K1358" s="647"/>
      <c r="L1358" s="646" t="s">
        <v>859</v>
      </c>
      <c r="M1358" s="645" t="s">
        <v>70</v>
      </c>
      <c r="N1358" s="651" t="str">
        <f>VLOOKUP(C1358,[6]K11!$B$3:$K$1202,10,0)</f>
        <v>Mở</v>
      </c>
      <c r="O1358" s="631" t="str">
        <f>VLOOKUP(J1358,'[7]Phan ca&amp; Ngay BDhoc'!$B$4:$G$94,6,0)</f>
        <v>20/8/2018</v>
      </c>
      <c r="P1358" s="643">
        <f>VLOOKUP(C1358,[6]K11!$B$3:$J$1202,9,0)</f>
        <v>54</v>
      </c>
      <c r="Q1358" s="566"/>
      <c r="R1358" s="558">
        <v>1353</v>
      </c>
      <c r="S1358" s="558" t="s">
        <v>4627</v>
      </c>
    </row>
    <row r="1359" spans="1:19" ht="26.25" customHeight="1" x14ac:dyDescent="0.2">
      <c r="A1359" s="639">
        <v>1058</v>
      </c>
      <c r="B1359" s="631" t="str">
        <f t="shared" si="21"/>
        <v>11.51603142.09</v>
      </c>
      <c r="C1359" s="638" t="s">
        <v>1357</v>
      </c>
      <c r="D1359" s="631" t="str">
        <f>VLOOKUP(E1359,[5]QuyetdinhPCGD!$B$6:$C$1417,2,0)</f>
        <v>1603142</v>
      </c>
      <c r="E1359" s="669" t="s">
        <v>544</v>
      </c>
      <c r="F1359" s="636" t="s">
        <v>60</v>
      </c>
      <c r="G1359" s="636" t="s">
        <v>13</v>
      </c>
      <c r="H1359" s="635" t="s">
        <v>769</v>
      </c>
      <c r="I1359" s="634"/>
      <c r="J1359" s="647" t="s">
        <v>220</v>
      </c>
      <c r="K1359" s="647"/>
      <c r="L1359" s="646" t="s">
        <v>274</v>
      </c>
      <c r="M1359" s="645" t="s">
        <v>176</v>
      </c>
      <c r="N1359" s="651" t="str">
        <f>VLOOKUP(C1359,[6]K11!$B$3:$K$1202,10,0)</f>
        <v>Mở</v>
      </c>
      <c r="O1359" s="631" t="str">
        <f>VLOOKUP(J1359,'[7]Phan ca&amp; Ngay BDhoc'!$B$4:$G$94,6,0)</f>
        <v>20/8/2018</v>
      </c>
      <c r="P1359" s="643">
        <f>VLOOKUP(C1359,[6]K11!$B$3:$J$1202,9,0)</f>
        <v>66</v>
      </c>
      <c r="Q1359" s="566"/>
      <c r="R1359" s="558">
        <v>1354</v>
      </c>
      <c r="S1359" s="558" t="s">
        <v>4627</v>
      </c>
    </row>
    <row r="1360" spans="1:19" ht="26.25" customHeight="1" x14ac:dyDescent="0.2">
      <c r="A1360" s="639">
        <v>1059</v>
      </c>
      <c r="B1360" s="631" t="str">
        <f t="shared" si="21"/>
        <v>11.51303180.61</v>
      </c>
      <c r="C1360" s="638" t="s">
        <v>1931</v>
      </c>
      <c r="D1360" s="631" t="str">
        <f>VLOOKUP(E1360,[5]QuyetdinhPCGD!$B$6:$C$1417,2,0)</f>
        <v>1303180</v>
      </c>
      <c r="E1360" s="669" t="s">
        <v>1855</v>
      </c>
      <c r="F1360" s="636" t="s">
        <v>81</v>
      </c>
      <c r="G1360" s="636" t="s">
        <v>11</v>
      </c>
      <c r="H1360" s="635" t="s">
        <v>1917</v>
      </c>
      <c r="I1360" s="634"/>
      <c r="J1360" s="647" t="s">
        <v>1932</v>
      </c>
      <c r="K1360" s="647"/>
      <c r="L1360" s="646" t="s">
        <v>274</v>
      </c>
      <c r="M1360" s="645" t="s">
        <v>1756</v>
      </c>
      <c r="N1360" s="644" t="str">
        <f>VLOOKUP(C1360,[6]K11!$B$3:$K$1202,10,0)</f>
        <v>Không mở</v>
      </c>
      <c r="O1360" s="631" t="s">
        <v>2249</v>
      </c>
      <c r="P1360" s="643">
        <f>VLOOKUP(C1360,[6]K11!$B$3:$J$1202,9,0)</f>
        <v>2</v>
      </c>
      <c r="Q1360" s="566"/>
      <c r="R1360" s="558">
        <v>1355</v>
      </c>
    </row>
    <row r="1361" spans="1:20" ht="26.25" customHeight="1" x14ac:dyDescent="0.2">
      <c r="A1361" s="639">
        <v>1060</v>
      </c>
      <c r="B1361" s="631" t="str">
        <f t="shared" si="21"/>
        <v>11.51303180.61</v>
      </c>
      <c r="C1361" s="638" t="s">
        <v>1931</v>
      </c>
      <c r="D1361" s="631" t="str">
        <f>VLOOKUP(E1361,[5]QuyetdinhPCGD!$B$6:$C$1417,2,0)</f>
        <v>1303180</v>
      </c>
      <c r="E1361" s="669" t="s">
        <v>1855</v>
      </c>
      <c r="F1361" s="636" t="s">
        <v>81</v>
      </c>
      <c r="G1361" s="636" t="s">
        <v>13</v>
      </c>
      <c r="H1361" s="635" t="s">
        <v>1917</v>
      </c>
      <c r="I1361" s="634"/>
      <c r="J1361" s="647" t="s">
        <v>1932</v>
      </c>
      <c r="K1361" s="647"/>
      <c r="L1361" s="646" t="s">
        <v>274</v>
      </c>
      <c r="M1361" s="645" t="s">
        <v>1756</v>
      </c>
      <c r="N1361" s="644" t="str">
        <f>VLOOKUP(C1361,[6]K11!$B$3:$K$1202,10,0)</f>
        <v>Không mở</v>
      </c>
      <c r="O1361" s="631" t="s">
        <v>2249</v>
      </c>
      <c r="P1361" s="643">
        <f>VLOOKUP(C1361,[6]K11!$B$3:$J$1202,9,0)</f>
        <v>2</v>
      </c>
      <c r="Q1361" s="566"/>
      <c r="R1361" s="558">
        <v>1356</v>
      </c>
    </row>
    <row r="1362" spans="1:20" ht="26.25" customHeight="1" x14ac:dyDescent="0.2">
      <c r="A1362" s="639">
        <v>1061</v>
      </c>
      <c r="B1362" s="631" t="str">
        <f t="shared" si="21"/>
        <v>11.51303180.62</v>
      </c>
      <c r="C1362" s="638" t="s">
        <v>1933</v>
      </c>
      <c r="D1362" s="631" t="str">
        <f>VLOOKUP(E1362,[5]QuyetdinhPCGD!$B$6:$C$1417,2,0)</f>
        <v>1303180</v>
      </c>
      <c r="E1362" s="669" t="s">
        <v>1855</v>
      </c>
      <c r="F1362" s="636" t="s">
        <v>67</v>
      </c>
      <c r="G1362" s="636" t="s">
        <v>11</v>
      </c>
      <c r="H1362" s="635" t="s">
        <v>1917</v>
      </c>
      <c r="I1362" s="634"/>
      <c r="J1362" s="647" t="s">
        <v>1932</v>
      </c>
      <c r="K1362" s="647"/>
      <c r="L1362" s="646" t="s">
        <v>274</v>
      </c>
      <c r="M1362" s="645" t="s">
        <v>1758</v>
      </c>
      <c r="N1362" s="644" t="str">
        <f>VLOOKUP(C1362,[6]K11!$B$3:$K$1202,10,0)</f>
        <v>Không mở</v>
      </c>
      <c r="O1362" s="631" t="s">
        <v>2249</v>
      </c>
      <c r="P1362" s="643">
        <f>VLOOKUP(C1362,[6]K11!$B$3:$J$1202,9,0)</f>
        <v>2</v>
      </c>
      <c r="Q1362" s="566"/>
      <c r="R1362" s="558">
        <v>1357</v>
      </c>
    </row>
    <row r="1363" spans="1:20" ht="26.25" customHeight="1" x14ac:dyDescent="0.2">
      <c r="A1363" s="639">
        <v>1062</v>
      </c>
      <c r="B1363" s="631" t="str">
        <f t="shared" si="21"/>
        <v>11.51303180.62</v>
      </c>
      <c r="C1363" s="638" t="s">
        <v>1933</v>
      </c>
      <c r="D1363" s="631" t="str">
        <f>VLOOKUP(E1363,[5]QuyetdinhPCGD!$B$6:$C$1417,2,0)</f>
        <v>1303180</v>
      </c>
      <c r="E1363" s="669" t="s">
        <v>1855</v>
      </c>
      <c r="F1363" s="636" t="s">
        <v>67</v>
      </c>
      <c r="G1363" s="636" t="s">
        <v>13</v>
      </c>
      <c r="H1363" s="635" t="s">
        <v>1917</v>
      </c>
      <c r="I1363" s="634"/>
      <c r="J1363" s="647" t="s">
        <v>1932</v>
      </c>
      <c r="K1363" s="647"/>
      <c r="L1363" s="646" t="s">
        <v>274</v>
      </c>
      <c r="M1363" s="645" t="s">
        <v>1758</v>
      </c>
      <c r="N1363" s="644" t="str">
        <f>VLOOKUP(C1363,[6]K11!$B$3:$K$1202,10,0)</f>
        <v>Không mở</v>
      </c>
      <c r="O1363" s="631" t="s">
        <v>2249</v>
      </c>
      <c r="P1363" s="643">
        <f>VLOOKUP(C1363,[6]K11!$B$3:$J$1202,9,0)</f>
        <v>2</v>
      </c>
      <c r="Q1363" s="566"/>
      <c r="R1363" s="558">
        <v>1358</v>
      </c>
    </row>
    <row r="1364" spans="1:20" ht="26.25" customHeight="1" x14ac:dyDescent="0.2">
      <c r="A1364" s="639">
        <v>1063</v>
      </c>
      <c r="B1364" s="631" t="str">
        <f t="shared" si="21"/>
        <v>11.51303180.63</v>
      </c>
      <c r="C1364" s="638" t="s">
        <v>1934</v>
      </c>
      <c r="D1364" s="631" t="str">
        <f>VLOOKUP(E1364,[5]QuyetdinhPCGD!$B$6:$C$1417,2,0)</f>
        <v>1303180</v>
      </c>
      <c r="E1364" s="669" t="s">
        <v>1855</v>
      </c>
      <c r="F1364" s="636" t="s">
        <v>79</v>
      </c>
      <c r="G1364" s="636" t="s">
        <v>11</v>
      </c>
      <c r="H1364" s="656" t="s">
        <v>1821</v>
      </c>
      <c r="I1364" s="634"/>
      <c r="J1364" s="647" t="s">
        <v>1932</v>
      </c>
      <c r="K1364" s="647"/>
      <c r="L1364" s="646" t="s">
        <v>274</v>
      </c>
      <c r="M1364" s="645" t="s">
        <v>1760</v>
      </c>
      <c r="N1364" s="651" t="str">
        <f>VLOOKUP(C1364,[6]K11!$B$3:$K$1202,10,0)</f>
        <v>Mở</v>
      </c>
      <c r="O1364" s="631" t="s">
        <v>2249</v>
      </c>
      <c r="P1364" s="643">
        <f>VLOOKUP(C1364,[6]K11!$B$3:$J$1202,9,0)</f>
        <v>20</v>
      </c>
      <c r="Q1364" s="654" t="s">
        <v>4628</v>
      </c>
      <c r="R1364" s="558">
        <v>1359</v>
      </c>
      <c r="S1364" s="558" t="s">
        <v>4627</v>
      </c>
      <c r="T1364" s="656" t="s">
        <v>1917</v>
      </c>
    </row>
    <row r="1365" spans="1:20" ht="26.25" customHeight="1" x14ac:dyDescent="0.2">
      <c r="A1365" s="639">
        <v>1064</v>
      </c>
      <c r="B1365" s="631" t="str">
        <f t="shared" si="21"/>
        <v>11.51303180.63</v>
      </c>
      <c r="C1365" s="638" t="s">
        <v>1934</v>
      </c>
      <c r="D1365" s="631" t="str">
        <f>VLOOKUP(E1365,[5]QuyetdinhPCGD!$B$6:$C$1417,2,0)</f>
        <v>1303180</v>
      </c>
      <c r="E1365" s="669" t="s">
        <v>1855</v>
      </c>
      <c r="F1365" s="636" t="s">
        <v>79</v>
      </c>
      <c r="G1365" s="636" t="s">
        <v>13</v>
      </c>
      <c r="H1365" s="656" t="s">
        <v>1821</v>
      </c>
      <c r="I1365" s="634"/>
      <c r="J1365" s="647" t="s">
        <v>1932</v>
      </c>
      <c r="K1365" s="647"/>
      <c r="L1365" s="646" t="s">
        <v>274</v>
      </c>
      <c r="M1365" s="645" t="s">
        <v>1760</v>
      </c>
      <c r="N1365" s="651" t="str">
        <f>VLOOKUP(C1365,[6]K11!$B$3:$K$1202,10,0)</f>
        <v>Mở</v>
      </c>
      <c r="O1365" s="631" t="s">
        <v>2249</v>
      </c>
      <c r="P1365" s="643">
        <f>VLOOKUP(C1365,[6]K11!$B$3:$J$1202,9,0)</f>
        <v>20</v>
      </c>
      <c r="Q1365" s="654" t="s">
        <v>4628</v>
      </c>
      <c r="R1365" s="558">
        <v>1360</v>
      </c>
      <c r="S1365" s="558" t="s">
        <v>4627</v>
      </c>
      <c r="T1365" s="656" t="s">
        <v>1917</v>
      </c>
    </row>
    <row r="1366" spans="1:20" ht="26.25" customHeight="1" x14ac:dyDescent="0.2">
      <c r="A1366" s="639">
        <v>1065</v>
      </c>
      <c r="B1366" s="631" t="str">
        <f t="shared" si="21"/>
        <v>11.51303180.64</v>
      </c>
      <c r="C1366" s="638" t="s">
        <v>1935</v>
      </c>
      <c r="D1366" s="631" t="str">
        <f>VLOOKUP(E1366,[5]QuyetdinhPCGD!$B$6:$C$1417,2,0)</f>
        <v>1303180</v>
      </c>
      <c r="E1366" s="669" t="s">
        <v>1855</v>
      </c>
      <c r="F1366" s="636" t="s">
        <v>85</v>
      </c>
      <c r="G1366" s="636" t="s">
        <v>11</v>
      </c>
      <c r="H1366" s="635" t="s">
        <v>1917</v>
      </c>
      <c r="I1366" s="634"/>
      <c r="J1366" s="647" t="s">
        <v>1932</v>
      </c>
      <c r="K1366" s="647"/>
      <c r="L1366" s="646" t="s">
        <v>274</v>
      </c>
      <c r="M1366" s="645" t="s">
        <v>1936</v>
      </c>
      <c r="N1366" s="651" t="str">
        <f>VLOOKUP(C1366,[6]K11!$B$3:$K$1202,10,0)</f>
        <v>Mở</v>
      </c>
      <c r="O1366" s="631" t="s">
        <v>2249</v>
      </c>
      <c r="P1366" s="643">
        <f>VLOOKUP(C1366,[6]K11!$B$3:$J$1202,9,0)</f>
        <v>35</v>
      </c>
      <c r="Q1366" s="566"/>
      <c r="R1366" s="558">
        <v>1361</v>
      </c>
      <c r="S1366" s="558" t="s">
        <v>2472</v>
      </c>
    </row>
    <row r="1367" spans="1:20" ht="26.25" customHeight="1" x14ac:dyDescent="0.2">
      <c r="A1367" s="639">
        <v>1066</v>
      </c>
      <c r="B1367" s="631" t="str">
        <f t="shared" si="21"/>
        <v>11.51303180.64</v>
      </c>
      <c r="C1367" s="638" t="s">
        <v>1935</v>
      </c>
      <c r="D1367" s="631" t="str">
        <f>VLOOKUP(E1367,[5]QuyetdinhPCGD!$B$6:$C$1417,2,0)</f>
        <v>1303180</v>
      </c>
      <c r="E1367" s="669" t="s">
        <v>1855</v>
      </c>
      <c r="F1367" s="636" t="s">
        <v>85</v>
      </c>
      <c r="G1367" s="636" t="s">
        <v>13</v>
      </c>
      <c r="H1367" s="635" t="s">
        <v>1917</v>
      </c>
      <c r="I1367" s="634"/>
      <c r="J1367" s="647" t="s">
        <v>1932</v>
      </c>
      <c r="K1367" s="647"/>
      <c r="L1367" s="646" t="s">
        <v>274</v>
      </c>
      <c r="M1367" s="645" t="s">
        <v>1936</v>
      </c>
      <c r="N1367" s="651" t="str">
        <f>VLOOKUP(C1367,[6]K11!$B$3:$K$1202,10,0)</f>
        <v>Mở</v>
      </c>
      <c r="O1367" s="631" t="s">
        <v>2249</v>
      </c>
      <c r="P1367" s="643">
        <f>VLOOKUP(C1367,[6]K11!$B$3:$J$1202,9,0)</f>
        <v>35</v>
      </c>
      <c r="Q1367" s="566"/>
      <c r="R1367" s="558">
        <v>1362</v>
      </c>
      <c r="S1367" s="558" t="s">
        <v>2472</v>
      </c>
    </row>
    <row r="1368" spans="1:20" ht="26.25" customHeight="1" x14ac:dyDescent="0.2">
      <c r="A1368" s="639">
        <v>1067</v>
      </c>
      <c r="B1368" s="631" t="str">
        <f t="shared" si="21"/>
        <v>11.51303180.65</v>
      </c>
      <c r="C1368" s="638" t="s">
        <v>1937</v>
      </c>
      <c r="D1368" s="631" t="str">
        <f>VLOOKUP(E1368,[5]QuyetdinhPCGD!$B$6:$C$1417,2,0)</f>
        <v>1303180</v>
      </c>
      <c r="E1368" s="669" t="s">
        <v>1855</v>
      </c>
      <c r="F1368" s="636" t="s">
        <v>72</v>
      </c>
      <c r="G1368" s="636" t="s">
        <v>11</v>
      </c>
      <c r="H1368" s="635" t="s">
        <v>1917</v>
      </c>
      <c r="I1368" s="634"/>
      <c r="J1368" s="647" t="s">
        <v>1932</v>
      </c>
      <c r="K1368" s="647"/>
      <c r="L1368" s="646" t="s">
        <v>274</v>
      </c>
      <c r="M1368" s="645" t="s">
        <v>1938</v>
      </c>
      <c r="N1368" s="651" t="str">
        <f>VLOOKUP(C1368,[6]K11!$B$3:$K$1202,10,0)</f>
        <v>Mở</v>
      </c>
      <c r="O1368" s="631" t="s">
        <v>2249</v>
      </c>
      <c r="P1368" s="643">
        <f>VLOOKUP(C1368,[6]K11!$B$3:$J$1202,9,0)</f>
        <v>35</v>
      </c>
      <c r="Q1368" s="566"/>
      <c r="R1368" s="558">
        <v>1363</v>
      </c>
      <c r="S1368" s="558" t="s">
        <v>2472</v>
      </c>
    </row>
    <row r="1369" spans="1:20" ht="26.25" customHeight="1" x14ac:dyDescent="0.2">
      <c r="A1369" s="639">
        <v>1068</v>
      </c>
      <c r="B1369" s="631" t="str">
        <f t="shared" si="21"/>
        <v>11.51303180.65</v>
      </c>
      <c r="C1369" s="638" t="s">
        <v>1937</v>
      </c>
      <c r="D1369" s="631" t="str">
        <f>VLOOKUP(E1369,[5]QuyetdinhPCGD!$B$6:$C$1417,2,0)</f>
        <v>1303180</v>
      </c>
      <c r="E1369" s="669" t="s">
        <v>1855</v>
      </c>
      <c r="F1369" s="636" t="s">
        <v>72</v>
      </c>
      <c r="G1369" s="636" t="s">
        <v>13</v>
      </c>
      <c r="H1369" s="635" t="s">
        <v>1917</v>
      </c>
      <c r="I1369" s="634"/>
      <c r="J1369" s="647" t="s">
        <v>1932</v>
      </c>
      <c r="K1369" s="647"/>
      <c r="L1369" s="646" t="s">
        <v>274</v>
      </c>
      <c r="M1369" s="645" t="s">
        <v>1938</v>
      </c>
      <c r="N1369" s="651" t="str">
        <f>VLOOKUP(C1369,[6]K11!$B$3:$K$1202,10,0)</f>
        <v>Mở</v>
      </c>
      <c r="O1369" s="631" t="s">
        <v>2249</v>
      </c>
      <c r="P1369" s="643">
        <f>VLOOKUP(C1369,[6]K11!$B$3:$J$1202,9,0)</f>
        <v>35</v>
      </c>
      <c r="Q1369" s="566"/>
      <c r="R1369" s="558">
        <v>1364</v>
      </c>
      <c r="S1369" s="558" t="s">
        <v>2472</v>
      </c>
    </row>
    <row r="1370" spans="1:20" ht="26.25" customHeight="1" x14ac:dyDescent="0.2">
      <c r="A1370" s="639">
        <v>1069</v>
      </c>
      <c r="B1370" s="631" t="str">
        <f t="shared" si="21"/>
        <v>11.51303180.66</v>
      </c>
      <c r="C1370" s="638" t="s">
        <v>1939</v>
      </c>
      <c r="D1370" s="631" t="str">
        <f>VLOOKUP(E1370,[5]QuyetdinhPCGD!$B$6:$C$1417,2,0)</f>
        <v>1303180</v>
      </c>
      <c r="E1370" s="669" t="s">
        <v>1855</v>
      </c>
      <c r="F1370" s="636" t="s">
        <v>145</v>
      </c>
      <c r="G1370" s="636" t="s">
        <v>11</v>
      </c>
      <c r="H1370" s="635" t="s">
        <v>1917</v>
      </c>
      <c r="I1370" s="634"/>
      <c r="J1370" s="647" t="s">
        <v>1932</v>
      </c>
      <c r="K1370" s="647"/>
      <c r="L1370" s="646" t="s">
        <v>274</v>
      </c>
      <c r="M1370" s="645" t="s">
        <v>1940</v>
      </c>
      <c r="N1370" s="651" t="str">
        <f>VLOOKUP(C1370,[6]K11!$B$3:$K$1202,10,0)</f>
        <v>Mở</v>
      </c>
      <c r="O1370" s="631" t="s">
        <v>2249</v>
      </c>
      <c r="P1370" s="643">
        <f>VLOOKUP(C1370,[6]K11!$B$3:$J$1202,9,0)</f>
        <v>23</v>
      </c>
      <c r="Q1370" s="566"/>
      <c r="R1370" s="558">
        <v>1365</v>
      </c>
      <c r="S1370" s="558" t="s">
        <v>2472</v>
      </c>
    </row>
    <row r="1371" spans="1:20" ht="26.25" customHeight="1" x14ac:dyDescent="0.2">
      <c r="A1371" s="639">
        <v>1070</v>
      </c>
      <c r="B1371" s="631" t="str">
        <f t="shared" si="21"/>
        <v>11.51303180.66</v>
      </c>
      <c r="C1371" s="638" t="s">
        <v>1939</v>
      </c>
      <c r="D1371" s="631" t="str">
        <f>VLOOKUP(E1371,[5]QuyetdinhPCGD!$B$6:$C$1417,2,0)</f>
        <v>1303180</v>
      </c>
      <c r="E1371" s="669" t="s">
        <v>1855</v>
      </c>
      <c r="F1371" s="636" t="s">
        <v>145</v>
      </c>
      <c r="G1371" s="636" t="s">
        <v>13</v>
      </c>
      <c r="H1371" s="635" t="s">
        <v>1917</v>
      </c>
      <c r="I1371" s="634"/>
      <c r="J1371" s="647" t="s">
        <v>1932</v>
      </c>
      <c r="K1371" s="647"/>
      <c r="L1371" s="646" t="s">
        <v>274</v>
      </c>
      <c r="M1371" s="645" t="s">
        <v>1940</v>
      </c>
      <c r="N1371" s="651" t="str">
        <f>VLOOKUP(C1371,[6]K11!$B$3:$K$1202,10,0)</f>
        <v>Mở</v>
      </c>
      <c r="O1371" s="631" t="s">
        <v>2249</v>
      </c>
      <c r="P1371" s="643">
        <f>VLOOKUP(C1371,[6]K11!$B$3:$J$1202,9,0)</f>
        <v>23</v>
      </c>
      <c r="Q1371" s="566"/>
      <c r="R1371" s="558">
        <v>1366</v>
      </c>
      <c r="S1371" s="558" t="s">
        <v>2472</v>
      </c>
    </row>
    <row r="1372" spans="1:20" ht="26.25" customHeight="1" x14ac:dyDescent="0.2">
      <c r="A1372" s="639">
        <v>1071</v>
      </c>
      <c r="B1372" s="631" t="str">
        <f t="shared" si="21"/>
        <v>11.51603102.01</v>
      </c>
      <c r="C1372" s="638" t="s">
        <v>817</v>
      </c>
      <c r="D1372" s="631" t="str">
        <f>VLOOKUP(E1372,[5]QuyetdinhPCGD!$B$6:$C$1417,2,0)</f>
        <v>1603102</v>
      </c>
      <c r="E1372" s="670" t="s">
        <v>818</v>
      </c>
      <c r="F1372" s="636" t="s">
        <v>100</v>
      </c>
      <c r="G1372" s="636" t="s">
        <v>12</v>
      </c>
      <c r="H1372" s="635" t="s">
        <v>819</v>
      </c>
      <c r="I1372" s="634"/>
      <c r="J1372" s="647" t="s">
        <v>222</v>
      </c>
      <c r="K1372" s="647"/>
      <c r="L1372" s="646" t="s">
        <v>820</v>
      </c>
      <c r="M1372" s="645" t="s">
        <v>62</v>
      </c>
      <c r="N1372" s="651" t="str">
        <f>VLOOKUP(C1372,[6]K11!$B$3:$K$1202,10,0)</f>
        <v>Mở</v>
      </c>
      <c r="O1372" s="631" t="str">
        <f>VLOOKUP(J1372,'[7]Phan ca&amp; Ngay BDhoc'!$B$4:$G$94,6,0)</f>
        <v>20/8/2018</v>
      </c>
      <c r="P1372" s="643">
        <f>VLOOKUP(C1372,[6]K11!$B$3:$J$1202,9,0)</f>
        <v>47</v>
      </c>
      <c r="Q1372" s="566"/>
      <c r="R1372" s="558">
        <v>1367</v>
      </c>
      <c r="S1372" s="558" t="s">
        <v>4627</v>
      </c>
    </row>
    <row r="1373" spans="1:20" ht="26.25" customHeight="1" x14ac:dyDescent="0.2">
      <c r="A1373" s="639">
        <v>1072</v>
      </c>
      <c r="B1373" s="631" t="str">
        <f t="shared" si="21"/>
        <v>11.51003102.19</v>
      </c>
      <c r="C1373" s="638" t="s">
        <v>996</v>
      </c>
      <c r="D1373" s="631" t="str">
        <f>VLOOKUP(E1373,[5]QuyetdinhPCGD!$B$6:$C$1417,2,0)</f>
        <v>1003102</v>
      </c>
      <c r="E1373" s="669" t="s">
        <v>455</v>
      </c>
      <c r="F1373" s="636" t="s">
        <v>60</v>
      </c>
      <c r="G1373" s="636" t="s">
        <v>8</v>
      </c>
      <c r="H1373" s="635" t="s">
        <v>819</v>
      </c>
      <c r="I1373" s="658"/>
      <c r="J1373" s="647" t="s">
        <v>222</v>
      </c>
      <c r="K1373" s="647"/>
      <c r="L1373" s="646" t="s">
        <v>274</v>
      </c>
      <c r="M1373" s="645" t="s">
        <v>363</v>
      </c>
      <c r="N1373" s="651" t="str">
        <f>VLOOKUP(C1373,[6]K11!$B$3:$K$1202,10,0)</f>
        <v>Mở</v>
      </c>
      <c r="O1373" s="631" t="str">
        <f>VLOOKUP(J1373,'[7]Phan ca&amp; Ngay BDhoc'!$B$4:$G$94,6,0)</f>
        <v>20/8/2018</v>
      </c>
      <c r="P1373" s="643">
        <f>VLOOKUP(C1373,[6]K11!$B$3:$J$1202,9,0)</f>
        <v>75</v>
      </c>
      <c r="Q1373" s="566"/>
      <c r="R1373" s="558">
        <v>1368</v>
      </c>
      <c r="S1373" s="558" t="s">
        <v>4627</v>
      </c>
    </row>
    <row r="1374" spans="1:20" ht="26.25" customHeight="1" x14ac:dyDescent="0.2">
      <c r="A1374" s="639">
        <v>1073</v>
      </c>
      <c r="B1374" s="631" t="str">
        <f t="shared" si="21"/>
        <v>11.51603123.14</v>
      </c>
      <c r="C1374" s="638" t="s">
        <v>1196</v>
      </c>
      <c r="D1374" s="631" t="str">
        <f>VLOOKUP(E1374,[5]QuyetdinhPCGD!$B$6:$C$1417,2,0)</f>
        <v>1603123</v>
      </c>
      <c r="E1374" s="669" t="s">
        <v>1183</v>
      </c>
      <c r="F1374" s="636" t="s">
        <v>91</v>
      </c>
      <c r="G1374" s="636" t="s">
        <v>8</v>
      </c>
      <c r="H1374" s="635" t="s">
        <v>819</v>
      </c>
      <c r="I1374" s="658"/>
      <c r="J1374" s="647" t="s">
        <v>222</v>
      </c>
      <c r="K1374" s="647"/>
      <c r="L1374" s="646" t="s">
        <v>274</v>
      </c>
      <c r="M1374" s="645" t="s">
        <v>346</v>
      </c>
      <c r="N1374" s="651" t="str">
        <f>VLOOKUP(C1374,[6]K11!$B$3:$K$1202,10,0)</f>
        <v>Mở</v>
      </c>
      <c r="O1374" s="631" t="str">
        <f>VLOOKUP(J1374,'[7]Phan ca&amp; Ngay BDhoc'!$B$4:$G$94,6,0)</f>
        <v>20/8/2018</v>
      </c>
      <c r="P1374" s="643">
        <f>VLOOKUP(C1374,[6]K11!$B$3:$J$1202,9,0)</f>
        <v>75</v>
      </c>
      <c r="Q1374" s="566"/>
      <c r="R1374" s="558">
        <v>1369</v>
      </c>
      <c r="S1374" s="558" t="s">
        <v>4627</v>
      </c>
    </row>
    <row r="1375" spans="1:20" ht="26.25" customHeight="1" x14ac:dyDescent="0.2">
      <c r="A1375" s="639">
        <v>1074</v>
      </c>
      <c r="B1375" s="631" t="str">
        <f t="shared" si="21"/>
        <v>11.51603128.01</v>
      </c>
      <c r="C1375" s="638" t="s">
        <v>1224</v>
      </c>
      <c r="D1375" s="631" t="str">
        <f>VLOOKUP(E1375,[5]QuyetdinhPCGD!$B$6:$C$1417,2,0)</f>
        <v>1603128</v>
      </c>
      <c r="E1375" s="668" t="s">
        <v>1225</v>
      </c>
      <c r="F1375" s="636" t="s">
        <v>91</v>
      </c>
      <c r="G1375" s="636" t="s">
        <v>10</v>
      </c>
      <c r="H1375" s="635" t="s">
        <v>819</v>
      </c>
      <c r="I1375" s="634"/>
      <c r="J1375" s="647" t="s">
        <v>222</v>
      </c>
      <c r="K1375" s="647"/>
      <c r="L1375" s="646" t="s">
        <v>559</v>
      </c>
      <c r="M1375" s="645" t="s">
        <v>62</v>
      </c>
      <c r="N1375" s="644" t="str">
        <f>VLOOKUP(C1375,[6]K11!$B$3:$K$1202,10,0)</f>
        <v>Không mở</v>
      </c>
      <c r="O1375" s="631" t="str">
        <f>VLOOKUP(J1375,'[7]Phan ca&amp; Ngay BDhoc'!$B$4:$G$94,6,0)</f>
        <v>20/8/2018</v>
      </c>
      <c r="P1375" s="643">
        <f>VLOOKUP(C1375,[6]K11!$B$3:$J$1202,9,0)</f>
        <v>13</v>
      </c>
      <c r="Q1375" s="566"/>
      <c r="R1375" s="558">
        <v>1370</v>
      </c>
    </row>
    <row r="1376" spans="1:20" ht="26.25" customHeight="1" x14ac:dyDescent="0.2">
      <c r="A1376" s="639">
        <v>1075</v>
      </c>
      <c r="B1376" s="631" t="str">
        <f t="shared" si="21"/>
        <v>11.51603102.02</v>
      </c>
      <c r="C1376" s="638" t="s">
        <v>821</v>
      </c>
      <c r="D1376" s="631" t="str">
        <f>VLOOKUP(E1376,[5]QuyetdinhPCGD!$B$6:$C$1417,2,0)</f>
        <v>1603102</v>
      </c>
      <c r="E1376" s="670" t="s">
        <v>818</v>
      </c>
      <c r="F1376" s="636" t="s">
        <v>98</v>
      </c>
      <c r="G1376" s="636" t="s">
        <v>12</v>
      </c>
      <c r="H1376" s="635" t="s">
        <v>819</v>
      </c>
      <c r="I1376" s="634"/>
      <c r="J1376" s="647" t="s">
        <v>225</v>
      </c>
      <c r="K1376" s="647"/>
      <c r="L1376" s="646" t="s">
        <v>820</v>
      </c>
      <c r="M1376" s="645" t="s">
        <v>70</v>
      </c>
      <c r="N1376" s="651" t="str">
        <f>VLOOKUP(C1376,[6]K11!$B$3:$K$1202,10,0)</f>
        <v>Mở</v>
      </c>
      <c r="O1376" s="631" t="str">
        <f>VLOOKUP(J1376,'[7]Phan ca&amp; Ngay BDhoc'!$B$4:$G$94,6,0)</f>
        <v>20/8/2018</v>
      </c>
      <c r="P1376" s="643">
        <f>VLOOKUP(C1376,[6]K11!$B$3:$J$1202,9,0)</f>
        <v>75</v>
      </c>
      <c r="Q1376" s="566"/>
      <c r="R1376" s="558">
        <v>1371</v>
      </c>
      <c r="S1376" s="558" t="s">
        <v>2472</v>
      </c>
    </row>
    <row r="1377" spans="1:19" ht="26.25" customHeight="1" x14ac:dyDescent="0.2">
      <c r="A1377" s="639">
        <v>1076</v>
      </c>
      <c r="B1377" s="631" t="str">
        <f t="shared" si="21"/>
        <v>11.51003102.20</v>
      </c>
      <c r="C1377" s="638" t="s">
        <v>997</v>
      </c>
      <c r="D1377" s="631" t="str">
        <f>VLOOKUP(E1377,[5]QuyetdinhPCGD!$B$6:$C$1417,2,0)</f>
        <v>1003102</v>
      </c>
      <c r="E1377" s="669" t="s">
        <v>455</v>
      </c>
      <c r="F1377" s="636" t="s">
        <v>68</v>
      </c>
      <c r="G1377" s="636" t="s">
        <v>8</v>
      </c>
      <c r="H1377" s="635" t="s">
        <v>819</v>
      </c>
      <c r="I1377" s="658"/>
      <c r="J1377" s="647" t="s">
        <v>225</v>
      </c>
      <c r="K1377" s="647"/>
      <c r="L1377" s="646" t="s">
        <v>274</v>
      </c>
      <c r="M1377" s="645" t="s">
        <v>365</v>
      </c>
      <c r="N1377" s="651" t="str">
        <f>VLOOKUP(C1377,[6]K11!$B$3:$K$1202,10,0)</f>
        <v>Mở</v>
      </c>
      <c r="O1377" s="631" t="str">
        <f>VLOOKUP(J1377,'[7]Phan ca&amp; Ngay BDhoc'!$B$4:$G$94,6,0)</f>
        <v>20/8/2018</v>
      </c>
      <c r="P1377" s="643">
        <f>VLOOKUP(C1377,[6]K11!$B$3:$J$1202,9,0)</f>
        <v>75</v>
      </c>
      <c r="Q1377" s="566"/>
      <c r="R1377" s="558">
        <v>1372</v>
      </c>
      <c r="S1377" s="558" t="s">
        <v>2472</v>
      </c>
    </row>
    <row r="1378" spans="1:19" ht="26.25" customHeight="1" x14ac:dyDescent="0.2">
      <c r="A1378" s="639">
        <v>1077</v>
      </c>
      <c r="B1378" s="631" t="str">
        <f t="shared" si="21"/>
        <v>11.51603123.15</v>
      </c>
      <c r="C1378" s="638" t="s">
        <v>1197</v>
      </c>
      <c r="D1378" s="631" t="str">
        <f>VLOOKUP(E1378,[5]QuyetdinhPCGD!$B$6:$C$1417,2,0)</f>
        <v>1603123</v>
      </c>
      <c r="E1378" s="669" t="s">
        <v>1183</v>
      </c>
      <c r="F1378" s="636" t="s">
        <v>94</v>
      </c>
      <c r="G1378" s="636" t="s">
        <v>8</v>
      </c>
      <c r="H1378" s="635" t="s">
        <v>819</v>
      </c>
      <c r="I1378" s="658"/>
      <c r="J1378" s="647" t="s">
        <v>225</v>
      </c>
      <c r="K1378" s="647"/>
      <c r="L1378" s="646" t="s">
        <v>274</v>
      </c>
      <c r="M1378" s="645" t="s">
        <v>353</v>
      </c>
      <c r="N1378" s="651" t="str">
        <f>VLOOKUP(C1378,[6]K11!$B$3:$K$1202,10,0)</f>
        <v>Mở</v>
      </c>
      <c r="O1378" s="631" t="str">
        <f>VLOOKUP(J1378,'[7]Phan ca&amp; Ngay BDhoc'!$B$4:$G$94,6,0)</f>
        <v>20/8/2018</v>
      </c>
      <c r="P1378" s="643">
        <f>VLOOKUP(C1378,[6]K11!$B$3:$J$1202,9,0)</f>
        <v>75</v>
      </c>
      <c r="Q1378" s="566"/>
      <c r="R1378" s="558">
        <v>1373</v>
      </c>
      <c r="S1378" s="558" t="s">
        <v>2472</v>
      </c>
    </row>
    <row r="1379" spans="1:19" ht="26.25" customHeight="1" x14ac:dyDescent="0.2">
      <c r="A1379" s="639">
        <v>1078</v>
      </c>
      <c r="B1379" s="631" t="str">
        <f t="shared" si="21"/>
        <v>11.51603128.02</v>
      </c>
      <c r="C1379" s="638" t="s">
        <v>1226</v>
      </c>
      <c r="D1379" s="631" t="str">
        <f>VLOOKUP(E1379,[5]QuyetdinhPCGD!$B$6:$C$1417,2,0)</f>
        <v>1603128</v>
      </c>
      <c r="E1379" s="668" t="s">
        <v>1225</v>
      </c>
      <c r="F1379" s="636" t="s">
        <v>94</v>
      </c>
      <c r="G1379" s="636" t="s">
        <v>10</v>
      </c>
      <c r="H1379" s="635" t="s">
        <v>819</v>
      </c>
      <c r="I1379" s="634"/>
      <c r="J1379" s="647" t="s">
        <v>225</v>
      </c>
      <c r="K1379" s="647"/>
      <c r="L1379" s="646" t="s">
        <v>559</v>
      </c>
      <c r="M1379" s="645" t="s">
        <v>70</v>
      </c>
      <c r="N1379" s="651" t="str">
        <f>VLOOKUP(C1379,[6]K11!$B$3:$K$1202,10,0)</f>
        <v>Mở</v>
      </c>
      <c r="O1379" s="631" t="str">
        <f>VLOOKUP(J1379,'[7]Phan ca&amp; Ngay BDhoc'!$B$4:$G$94,6,0)</f>
        <v>20/8/2018</v>
      </c>
      <c r="P1379" s="643">
        <f>VLOOKUP(C1379,[6]K11!$B$3:$J$1202,9,0)</f>
        <v>29</v>
      </c>
      <c r="Q1379" s="566"/>
      <c r="R1379" s="558">
        <v>1374</v>
      </c>
      <c r="S1379" s="558" t="s">
        <v>2472</v>
      </c>
    </row>
    <row r="1380" spans="1:19" ht="26.25" customHeight="1" x14ac:dyDescent="0.2">
      <c r="A1380" s="639">
        <v>1079</v>
      </c>
      <c r="B1380" s="631" t="str">
        <f t="shared" si="21"/>
        <v>11.51603102.03</v>
      </c>
      <c r="C1380" s="638" t="s">
        <v>822</v>
      </c>
      <c r="D1380" s="631" t="str">
        <f>VLOOKUP(E1380,[5]QuyetdinhPCGD!$B$6:$C$1417,2,0)</f>
        <v>1603102</v>
      </c>
      <c r="E1380" s="670" t="s">
        <v>818</v>
      </c>
      <c r="F1380" s="636" t="s">
        <v>100</v>
      </c>
      <c r="G1380" s="636" t="s">
        <v>13</v>
      </c>
      <c r="H1380" s="635" t="s">
        <v>819</v>
      </c>
      <c r="I1380" s="634"/>
      <c r="J1380" s="647" t="s">
        <v>226</v>
      </c>
      <c r="K1380" s="647"/>
      <c r="L1380" s="646" t="s">
        <v>820</v>
      </c>
      <c r="M1380" s="645" t="s">
        <v>75</v>
      </c>
      <c r="N1380" s="651" t="str">
        <f>VLOOKUP(C1380,[6]K11!$B$3:$K$1202,10,0)</f>
        <v>Mở</v>
      </c>
      <c r="O1380" s="631" t="str">
        <f>VLOOKUP(J1380,'[7]Phan ca&amp; Ngay BDhoc'!$B$4:$G$94,6,0)</f>
        <v>20/8/2018</v>
      </c>
      <c r="P1380" s="643">
        <f>VLOOKUP(C1380,[6]K11!$B$3:$J$1202,9,0)</f>
        <v>34</v>
      </c>
      <c r="Q1380" s="566"/>
      <c r="R1380" s="558">
        <v>1375</v>
      </c>
      <c r="S1380" s="558" t="s">
        <v>4627</v>
      </c>
    </row>
    <row r="1381" spans="1:19" ht="26.25" customHeight="1" x14ac:dyDescent="0.2">
      <c r="A1381" s="639">
        <v>1080</v>
      </c>
      <c r="B1381" s="631" t="str">
        <f t="shared" si="21"/>
        <v>11.51003102.21</v>
      </c>
      <c r="C1381" s="638" t="s">
        <v>998</v>
      </c>
      <c r="D1381" s="631" t="str">
        <f>VLOOKUP(E1381,[5]QuyetdinhPCGD!$B$6:$C$1417,2,0)</f>
        <v>1003102</v>
      </c>
      <c r="E1381" s="669" t="s">
        <v>455</v>
      </c>
      <c r="F1381" s="636" t="s">
        <v>60</v>
      </c>
      <c r="G1381" s="636" t="s">
        <v>11</v>
      </c>
      <c r="H1381" s="635" t="s">
        <v>819</v>
      </c>
      <c r="I1381" s="634"/>
      <c r="J1381" s="647" t="s">
        <v>226</v>
      </c>
      <c r="K1381" s="647"/>
      <c r="L1381" s="646" t="s">
        <v>274</v>
      </c>
      <c r="M1381" s="645" t="s">
        <v>368</v>
      </c>
      <c r="N1381" s="651" t="str">
        <f>VLOOKUP(C1381,[6]K11!$B$3:$K$1202,10,0)</f>
        <v>Mở</v>
      </c>
      <c r="O1381" s="631" t="str">
        <f>VLOOKUP(J1381,'[7]Phan ca&amp; Ngay BDhoc'!$B$4:$G$94,6,0)</f>
        <v>20/8/2018</v>
      </c>
      <c r="P1381" s="643">
        <f>VLOOKUP(C1381,[6]K11!$B$3:$J$1202,9,0)</f>
        <v>75</v>
      </c>
      <c r="Q1381" s="566"/>
      <c r="R1381" s="558">
        <v>1376</v>
      </c>
      <c r="S1381" s="558" t="s">
        <v>4627</v>
      </c>
    </row>
    <row r="1382" spans="1:19" ht="26.25" customHeight="1" x14ac:dyDescent="0.2">
      <c r="A1382" s="639">
        <v>1081</v>
      </c>
      <c r="B1382" s="631" t="str">
        <f t="shared" si="21"/>
        <v>11.51603123.16</v>
      </c>
      <c r="C1382" s="638" t="s">
        <v>1198</v>
      </c>
      <c r="D1382" s="631" t="str">
        <f>VLOOKUP(E1382,[5]QuyetdinhPCGD!$B$6:$C$1417,2,0)</f>
        <v>1603123</v>
      </c>
      <c r="E1382" s="669" t="s">
        <v>1183</v>
      </c>
      <c r="F1382" s="636" t="s">
        <v>60</v>
      </c>
      <c r="G1382" s="636" t="s">
        <v>9</v>
      </c>
      <c r="H1382" s="635" t="s">
        <v>900</v>
      </c>
      <c r="I1382" s="634"/>
      <c r="J1382" s="647" t="s">
        <v>226</v>
      </c>
      <c r="K1382" s="647"/>
      <c r="L1382" s="646" t="s">
        <v>274</v>
      </c>
      <c r="M1382" s="645" t="s">
        <v>355</v>
      </c>
      <c r="N1382" s="651" t="str">
        <f>VLOOKUP(C1382,[6]K11!$B$3:$K$1202,10,0)</f>
        <v>Mở</v>
      </c>
      <c r="O1382" s="631" t="str">
        <f>VLOOKUP(J1382,'[7]Phan ca&amp; Ngay BDhoc'!$B$4:$G$94,6,0)</f>
        <v>20/8/2018</v>
      </c>
      <c r="P1382" s="643">
        <f>VLOOKUP(C1382,[6]K11!$B$3:$J$1202,9,0)</f>
        <v>75</v>
      </c>
      <c r="Q1382" s="566"/>
      <c r="R1382" s="558">
        <v>1377</v>
      </c>
      <c r="S1382" s="558" t="s">
        <v>4627</v>
      </c>
    </row>
    <row r="1383" spans="1:19" ht="26.25" customHeight="1" x14ac:dyDescent="0.2">
      <c r="A1383" s="639">
        <v>1082</v>
      </c>
      <c r="B1383" s="631" t="str">
        <f t="shared" si="21"/>
        <v>11.51603128.03</v>
      </c>
      <c r="C1383" s="638" t="s">
        <v>1227</v>
      </c>
      <c r="D1383" s="631" t="str">
        <f>VLOOKUP(E1383,[5]QuyetdinhPCGD!$B$6:$C$1417,2,0)</f>
        <v>1603128</v>
      </c>
      <c r="E1383" s="668" t="s">
        <v>1225</v>
      </c>
      <c r="F1383" s="636" t="s">
        <v>91</v>
      </c>
      <c r="G1383" s="636" t="s">
        <v>11</v>
      </c>
      <c r="H1383" s="635" t="s">
        <v>819</v>
      </c>
      <c r="I1383" s="634"/>
      <c r="J1383" s="647" t="s">
        <v>226</v>
      </c>
      <c r="K1383" s="647"/>
      <c r="L1383" s="646" t="s">
        <v>559</v>
      </c>
      <c r="M1383" s="645" t="s">
        <v>75</v>
      </c>
      <c r="N1383" s="644" t="str">
        <f>VLOOKUP(C1383,[6]K11!$B$3:$K$1202,10,0)</f>
        <v>Không mở</v>
      </c>
      <c r="O1383" s="631" t="str">
        <f>VLOOKUP(J1383,'[7]Phan ca&amp; Ngay BDhoc'!$B$4:$G$94,6,0)</f>
        <v>20/8/2018</v>
      </c>
      <c r="P1383" s="643">
        <f>VLOOKUP(C1383,[6]K11!$B$3:$J$1202,9,0)</f>
        <v>2</v>
      </c>
      <c r="Q1383" s="566"/>
      <c r="R1383" s="558">
        <v>1378</v>
      </c>
    </row>
    <row r="1384" spans="1:19" ht="26.25" customHeight="1" x14ac:dyDescent="0.2">
      <c r="A1384" s="639">
        <v>1083</v>
      </c>
      <c r="B1384" s="631" t="str">
        <f t="shared" si="21"/>
        <v>11.50403113.01</v>
      </c>
      <c r="C1384" s="638" t="s">
        <v>802</v>
      </c>
      <c r="D1384" s="631" t="str">
        <f>VLOOKUP(E1384,[5]QuyetdinhPCGD!$B$6:$C$1417,2,0)</f>
        <v>0403113</v>
      </c>
      <c r="E1384" s="667" t="s">
        <v>803</v>
      </c>
      <c r="F1384" s="636" t="s">
        <v>142</v>
      </c>
      <c r="G1384" s="636" t="s">
        <v>750</v>
      </c>
      <c r="H1384" s="635" t="s">
        <v>309</v>
      </c>
      <c r="I1384" s="634"/>
      <c r="J1384" s="647" t="s">
        <v>804</v>
      </c>
      <c r="K1384" s="647"/>
      <c r="L1384" s="646" t="s">
        <v>805</v>
      </c>
      <c r="M1384" s="645" t="s">
        <v>62</v>
      </c>
      <c r="N1384" s="651" t="str">
        <f>VLOOKUP(C1384,[6]K11!$B$3:$K$1202,10,0)</f>
        <v>Mở</v>
      </c>
      <c r="O1384" s="631" t="s">
        <v>2249</v>
      </c>
      <c r="P1384" s="643">
        <f>VLOOKUP(C1384,[6]K11!$B$3:$J$1202,9,0)</f>
        <v>20</v>
      </c>
      <c r="Q1384" s="566"/>
      <c r="R1384" s="558">
        <v>1379</v>
      </c>
      <c r="S1384" s="558" t="s">
        <v>4627</v>
      </c>
    </row>
    <row r="1385" spans="1:19" ht="26.25" customHeight="1" x14ac:dyDescent="0.2">
      <c r="A1385" s="639">
        <v>1084</v>
      </c>
      <c r="B1385" s="631" t="str">
        <f t="shared" si="21"/>
        <v>11.50403113.02</v>
      </c>
      <c r="C1385" s="638" t="s">
        <v>806</v>
      </c>
      <c r="D1385" s="631" t="str">
        <f>VLOOKUP(E1385,[5]QuyetdinhPCGD!$B$6:$C$1417,2,0)</f>
        <v>0403113</v>
      </c>
      <c r="E1385" s="667" t="s">
        <v>803</v>
      </c>
      <c r="F1385" s="636" t="s">
        <v>142</v>
      </c>
      <c r="G1385" s="636" t="s">
        <v>13</v>
      </c>
      <c r="H1385" s="635" t="s">
        <v>309</v>
      </c>
      <c r="I1385" s="634"/>
      <c r="J1385" s="647" t="s">
        <v>804</v>
      </c>
      <c r="K1385" s="647"/>
      <c r="L1385" s="646" t="s">
        <v>805</v>
      </c>
      <c r="M1385" s="645" t="s">
        <v>70</v>
      </c>
      <c r="N1385" s="651" t="str">
        <f>VLOOKUP(C1385,[6]K11!$B$3:$K$1202,10,0)</f>
        <v>Mở</v>
      </c>
      <c r="O1385" s="631" t="s">
        <v>2249</v>
      </c>
      <c r="P1385" s="643">
        <f>VLOOKUP(C1385,[6]K11!$B$3:$J$1202,9,0)</f>
        <v>20</v>
      </c>
      <c r="Q1385" s="566"/>
      <c r="R1385" s="558">
        <v>1380</v>
      </c>
      <c r="S1385" s="558" t="s">
        <v>4627</v>
      </c>
    </row>
    <row r="1386" spans="1:19" ht="26.25" customHeight="1" x14ac:dyDescent="0.2">
      <c r="A1386" s="639">
        <v>1085</v>
      </c>
      <c r="B1386" s="631" t="str">
        <f t="shared" si="21"/>
        <v>11.50403113.03</v>
      </c>
      <c r="C1386" s="638" t="s">
        <v>807</v>
      </c>
      <c r="D1386" s="631" t="str">
        <f>VLOOKUP(E1386,[5]QuyetdinhPCGD!$B$6:$C$1417,2,0)</f>
        <v>0403113</v>
      </c>
      <c r="E1386" s="667" t="s">
        <v>803</v>
      </c>
      <c r="F1386" s="662" t="s">
        <v>311</v>
      </c>
      <c r="G1386" s="636" t="s">
        <v>13</v>
      </c>
      <c r="H1386" s="635" t="s">
        <v>309</v>
      </c>
      <c r="I1386" s="634"/>
      <c r="J1386" s="647" t="s">
        <v>804</v>
      </c>
      <c r="K1386" s="647"/>
      <c r="L1386" s="646" t="s">
        <v>805</v>
      </c>
      <c r="M1386" s="645" t="s">
        <v>75</v>
      </c>
      <c r="N1386" s="644" t="str">
        <f>VLOOKUP(C1386,[6]K11!$B$3:$K$1202,10,0)</f>
        <v>Không mở</v>
      </c>
      <c r="O1386" s="631" t="s">
        <v>2249</v>
      </c>
      <c r="P1386" s="643">
        <f>VLOOKUP(C1386,[6]K11!$B$3:$J$1202,9,0)</f>
        <v>0</v>
      </c>
      <c r="Q1386" s="566"/>
      <c r="R1386" s="558">
        <v>1381</v>
      </c>
    </row>
    <row r="1387" spans="1:19" ht="26.25" customHeight="1" x14ac:dyDescent="0.2">
      <c r="A1387" s="639">
        <v>1086</v>
      </c>
      <c r="B1387" s="631" t="str">
        <f t="shared" si="21"/>
        <v>11.50403120.01</v>
      </c>
      <c r="C1387" s="638" t="s">
        <v>1006</v>
      </c>
      <c r="D1387" s="631" t="str">
        <f>VLOOKUP(E1387,[5]QuyetdinhPCGD!$B$6:$C$1417,2,0)</f>
        <v>0403120</v>
      </c>
      <c r="E1387" s="659" t="s">
        <v>1007</v>
      </c>
      <c r="F1387" s="636" t="s">
        <v>138</v>
      </c>
      <c r="G1387" s="636" t="s">
        <v>11</v>
      </c>
      <c r="H1387" s="635" t="s">
        <v>309</v>
      </c>
      <c r="I1387" s="634"/>
      <c r="J1387" s="647" t="s">
        <v>804</v>
      </c>
      <c r="K1387" s="647"/>
      <c r="L1387" s="646" t="s">
        <v>274</v>
      </c>
      <c r="M1387" s="645" t="s">
        <v>62</v>
      </c>
      <c r="N1387" s="651" t="str">
        <f>VLOOKUP(C1387,[6]K11!$B$3:$K$1202,10,0)</f>
        <v>Mở</v>
      </c>
      <c r="O1387" s="631" t="s">
        <v>2249</v>
      </c>
      <c r="P1387" s="643">
        <f>VLOOKUP(C1387,[6]K11!$B$3:$J$1202,9,0)</f>
        <v>20</v>
      </c>
      <c r="Q1387" s="566"/>
      <c r="R1387" s="558">
        <v>1382</v>
      </c>
      <c r="S1387" s="558" t="s">
        <v>2472</v>
      </c>
    </row>
    <row r="1388" spans="1:19" ht="26.25" customHeight="1" x14ac:dyDescent="0.2">
      <c r="A1388" s="639">
        <v>1087</v>
      </c>
      <c r="B1388" s="631" t="str">
        <f t="shared" si="21"/>
        <v>11.50403120.02</v>
      </c>
      <c r="C1388" s="638" t="s">
        <v>1008</v>
      </c>
      <c r="D1388" s="631" t="str">
        <f>VLOOKUP(E1388,[5]QuyetdinhPCGD!$B$6:$C$1417,2,0)</f>
        <v>0403120</v>
      </c>
      <c r="E1388" s="659" t="s">
        <v>1007</v>
      </c>
      <c r="F1388" s="636" t="s">
        <v>142</v>
      </c>
      <c r="G1388" s="636" t="s">
        <v>11</v>
      </c>
      <c r="H1388" s="635" t="s">
        <v>309</v>
      </c>
      <c r="I1388" s="634"/>
      <c r="J1388" s="647" t="s">
        <v>804</v>
      </c>
      <c r="K1388" s="647"/>
      <c r="L1388" s="646" t="s">
        <v>274</v>
      </c>
      <c r="M1388" s="645" t="s">
        <v>70</v>
      </c>
      <c r="N1388" s="651" t="str">
        <f>VLOOKUP(C1388,[6]K11!$B$3:$K$1202,10,0)</f>
        <v>Mở</v>
      </c>
      <c r="O1388" s="631" t="s">
        <v>2249</v>
      </c>
      <c r="P1388" s="643">
        <f>VLOOKUP(C1388,[6]K11!$B$3:$J$1202,9,0)</f>
        <v>19</v>
      </c>
      <c r="Q1388" s="566"/>
      <c r="R1388" s="558">
        <v>1383</v>
      </c>
      <c r="S1388" s="558" t="s">
        <v>4627</v>
      </c>
    </row>
    <row r="1389" spans="1:19" ht="26.25" customHeight="1" x14ac:dyDescent="0.2">
      <c r="A1389" s="639">
        <v>1088</v>
      </c>
      <c r="B1389" s="631" t="str">
        <f t="shared" si="21"/>
        <v>11.50403120.03</v>
      </c>
      <c r="C1389" s="638" t="s">
        <v>1009</v>
      </c>
      <c r="D1389" s="631" t="str">
        <f>VLOOKUP(E1389,[5]QuyetdinhPCGD!$B$6:$C$1417,2,0)</f>
        <v>0403120</v>
      </c>
      <c r="E1389" s="659" t="s">
        <v>1007</v>
      </c>
      <c r="F1389" s="662" t="s">
        <v>311</v>
      </c>
      <c r="G1389" s="636" t="s">
        <v>11</v>
      </c>
      <c r="H1389" s="635" t="s">
        <v>309</v>
      </c>
      <c r="I1389" s="634"/>
      <c r="J1389" s="647" t="s">
        <v>804</v>
      </c>
      <c r="K1389" s="647"/>
      <c r="L1389" s="646" t="s">
        <v>274</v>
      </c>
      <c r="M1389" s="645" t="s">
        <v>75</v>
      </c>
      <c r="N1389" s="644" t="str">
        <f>VLOOKUP(C1389,[6]K11!$B$3:$K$1202,10,0)</f>
        <v>Không mở</v>
      </c>
      <c r="O1389" s="631" t="s">
        <v>2249</v>
      </c>
      <c r="P1389" s="643">
        <f>VLOOKUP(C1389,[6]K11!$B$3:$J$1202,9,0)</f>
        <v>0</v>
      </c>
      <c r="Q1389" s="566"/>
      <c r="R1389" s="558">
        <v>1384</v>
      </c>
    </row>
    <row r="1390" spans="1:19" ht="26.25" customHeight="1" x14ac:dyDescent="0.2">
      <c r="A1390" s="639">
        <v>1089</v>
      </c>
      <c r="B1390" s="631" t="str">
        <f t="shared" si="21"/>
        <v>11.50403151.01</v>
      </c>
      <c r="C1390" s="638" t="s">
        <v>1461</v>
      </c>
      <c r="D1390" s="631" t="str">
        <f>VLOOKUP(E1390,[5]QuyetdinhPCGD!$B$6:$C$1417,2,0)</f>
        <v>0403151</v>
      </c>
      <c r="E1390" s="659" t="s">
        <v>1462</v>
      </c>
      <c r="F1390" s="636" t="s">
        <v>138</v>
      </c>
      <c r="G1390" s="636" t="s">
        <v>750</v>
      </c>
      <c r="H1390" s="635" t="s">
        <v>309</v>
      </c>
      <c r="I1390" s="634"/>
      <c r="J1390" s="647" t="s">
        <v>804</v>
      </c>
      <c r="K1390" s="647"/>
      <c r="L1390" s="646" t="s">
        <v>274</v>
      </c>
      <c r="M1390" s="645" t="s">
        <v>62</v>
      </c>
      <c r="N1390" s="651" t="str">
        <f>VLOOKUP(C1390,[6]K11!$B$3:$K$1202,10,0)</f>
        <v>Mở</v>
      </c>
      <c r="O1390" s="631" t="s">
        <v>2249</v>
      </c>
      <c r="P1390" s="643">
        <f>VLOOKUP(C1390,[6]K11!$B$3:$J$1202,9,0)</f>
        <v>23</v>
      </c>
      <c r="Q1390" s="566"/>
      <c r="R1390" s="558">
        <v>1385</v>
      </c>
      <c r="S1390" s="558" t="s">
        <v>2472</v>
      </c>
    </row>
    <row r="1391" spans="1:19" ht="26.25" customHeight="1" x14ac:dyDescent="0.2">
      <c r="A1391" s="639">
        <v>1090</v>
      </c>
      <c r="B1391" s="631" t="str">
        <f t="shared" si="21"/>
        <v>11.50403151.02</v>
      </c>
      <c r="C1391" s="638" t="s">
        <v>1463</v>
      </c>
      <c r="D1391" s="631" t="str">
        <f>VLOOKUP(E1391,[5]QuyetdinhPCGD!$B$6:$C$1417,2,0)</f>
        <v>0403151</v>
      </c>
      <c r="E1391" s="659" t="s">
        <v>1462</v>
      </c>
      <c r="F1391" s="636" t="s">
        <v>142</v>
      </c>
      <c r="G1391" s="636" t="s">
        <v>9</v>
      </c>
      <c r="H1391" s="635" t="s">
        <v>309</v>
      </c>
      <c r="I1391" s="634"/>
      <c r="J1391" s="647" t="s">
        <v>804</v>
      </c>
      <c r="K1391" s="647"/>
      <c r="L1391" s="646" t="s">
        <v>274</v>
      </c>
      <c r="M1391" s="645" t="s">
        <v>70</v>
      </c>
      <c r="N1391" s="651" t="str">
        <f>VLOOKUP(C1391,[6]K11!$B$3:$K$1202,10,0)</f>
        <v>Mở</v>
      </c>
      <c r="O1391" s="631" t="s">
        <v>2249</v>
      </c>
      <c r="P1391" s="643">
        <f>VLOOKUP(C1391,[6]K11!$B$3:$J$1202,9,0)</f>
        <v>23</v>
      </c>
      <c r="Q1391" s="566"/>
      <c r="R1391" s="558">
        <v>1386</v>
      </c>
      <c r="S1391" s="558" t="s">
        <v>4627</v>
      </c>
    </row>
    <row r="1392" spans="1:19" ht="26.25" customHeight="1" x14ac:dyDescent="0.2">
      <c r="A1392" s="639">
        <v>1091</v>
      </c>
      <c r="B1392" s="631" t="str">
        <f t="shared" si="21"/>
        <v>11.50403151.03</v>
      </c>
      <c r="C1392" s="638" t="s">
        <v>1464</v>
      </c>
      <c r="D1392" s="631" t="str">
        <f>VLOOKUP(E1392,[5]QuyetdinhPCGD!$B$6:$C$1417,2,0)</f>
        <v>0403151</v>
      </c>
      <c r="E1392" s="659" t="s">
        <v>1462</v>
      </c>
      <c r="F1392" s="662" t="s">
        <v>311</v>
      </c>
      <c r="G1392" s="636" t="s">
        <v>9</v>
      </c>
      <c r="H1392" s="635" t="s">
        <v>309</v>
      </c>
      <c r="I1392" s="634"/>
      <c r="J1392" s="647" t="s">
        <v>804</v>
      </c>
      <c r="K1392" s="647"/>
      <c r="L1392" s="646" t="s">
        <v>274</v>
      </c>
      <c r="M1392" s="645" t="s">
        <v>75</v>
      </c>
      <c r="N1392" s="644" t="str">
        <f>VLOOKUP(C1392,[6]K11!$B$3:$K$1202,10,0)</f>
        <v>Không mở</v>
      </c>
      <c r="O1392" s="631" t="s">
        <v>2249</v>
      </c>
      <c r="P1392" s="643">
        <f>VLOOKUP(C1392,[6]K11!$B$3:$J$1202,9,0)</f>
        <v>0</v>
      </c>
      <c r="Q1392" s="566"/>
      <c r="R1392" s="558">
        <v>1387</v>
      </c>
    </row>
    <row r="1393" spans="1:19" ht="26.25" customHeight="1" x14ac:dyDescent="0.2">
      <c r="A1393" s="639">
        <v>1092</v>
      </c>
      <c r="B1393" s="631" t="str">
        <f t="shared" si="21"/>
        <v>11.50403181.13</v>
      </c>
      <c r="C1393" s="638" t="s">
        <v>1479</v>
      </c>
      <c r="D1393" s="631" t="str">
        <f>VLOOKUP(E1393,[5]QuyetdinhPCGD!$B$6:$C$1417,2,0)</f>
        <v>0403181</v>
      </c>
      <c r="E1393" s="648" t="s">
        <v>1466</v>
      </c>
      <c r="F1393" s="636" t="s">
        <v>142</v>
      </c>
      <c r="G1393" s="636" t="s">
        <v>750</v>
      </c>
      <c r="H1393" s="635" t="s">
        <v>309</v>
      </c>
      <c r="I1393" s="634"/>
      <c r="J1393" s="647" t="s">
        <v>804</v>
      </c>
      <c r="K1393" s="647"/>
      <c r="L1393" s="646" t="s">
        <v>805</v>
      </c>
      <c r="M1393" s="666" t="s">
        <v>323</v>
      </c>
      <c r="N1393" s="644" t="str">
        <f>VLOOKUP(C1393,[6]K11!$B$3:$K$1202,10,0)</f>
        <v>Không mở</v>
      </c>
      <c r="O1393" s="631" t="s">
        <v>2249</v>
      </c>
      <c r="P1393" s="643">
        <f>VLOOKUP(C1393,[6]K11!$B$3:$J$1202,9,0)</f>
        <v>0</v>
      </c>
      <c r="Q1393" s="566"/>
      <c r="R1393" s="558">
        <v>1388</v>
      </c>
    </row>
    <row r="1394" spans="1:19" ht="26.25" customHeight="1" x14ac:dyDescent="0.2">
      <c r="A1394" s="639">
        <v>1093</v>
      </c>
      <c r="B1394" s="631" t="str">
        <f t="shared" si="21"/>
        <v>11.50403181.14</v>
      </c>
      <c r="C1394" s="638" t="s">
        <v>1480</v>
      </c>
      <c r="D1394" s="631" t="str">
        <f>VLOOKUP(E1394,[5]QuyetdinhPCGD!$B$6:$C$1417,2,0)</f>
        <v>0403181</v>
      </c>
      <c r="E1394" s="648" t="s">
        <v>1466</v>
      </c>
      <c r="F1394" s="636" t="s">
        <v>142</v>
      </c>
      <c r="G1394" s="636" t="s">
        <v>13</v>
      </c>
      <c r="H1394" s="635" t="s">
        <v>309</v>
      </c>
      <c r="I1394" s="634"/>
      <c r="J1394" s="647" t="s">
        <v>804</v>
      </c>
      <c r="K1394" s="647"/>
      <c r="L1394" s="646" t="s">
        <v>805</v>
      </c>
      <c r="M1394" s="666" t="s">
        <v>346</v>
      </c>
      <c r="N1394" s="644" t="str">
        <f>VLOOKUP(C1394,[6]K11!$B$3:$K$1202,10,0)</f>
        <v>Không mở</v>
      </c>
      <c r="O1394" s="631" t="s">
        <v>2249</v>
      </c>
      <c r="P1394" s="643">
        <f>VLOOKUP(C1394,[6]K11!$B$3:$J$1202,9,0)</f>
        <v>0</v>
      </c>
      <c r="Q1394" s="566"/>
      <c r="R1394" s="558">
        <v>1389</v>
      </c>
    </row>
    <row r="1395" spans="1:19" ht="26.25" customHeight="1" x14ac:dyDescent="0.2">
      <c r="A1395" s="639">
        <v>1094</v>
      </c>
      <c r="B1395" s="631" t="str">
        <f t="shared" si="21"/>
        <v>11.50403181.15</v>
      </c>
      <c r="C1395" s="638" t="s">
        <v>1481</v>
      </c>
      <c r="D1395" s="631" t="str">
        <f>VLOOKUP(E1395,[5]QuyetdinhPCGD!$B$6:$C$1417,2,0)</f>
        <v>0403181</v>
      </c>
      <c r="E1395" s="648" t="s">
        <v>1466</v>
      </c>
      <c r="F1395" s="662" t="s">
        <v>311</v>
      </c>
      <c r="G1395" s="636" t="s">
        <v>13</v>
      </c>
      <c r="H1395" s="635" t="s">
        <v>309</v>
      </c>
      <c r="I1395" s="634"/>
      <c r="J1395" s="647" t="s">
        <v>804</v>
      </c>
      <c r="K1395" s="647"/>
      <c r="L1395" s="646" t="s">
        <v>805</v>
      </c>
      <c r="M1395" s="666" t="s">
        <v>353</v>
      </c>
      <c r="N1395" s="644" t="str">
        <f>VLOOKUP(C1395,[6]K11!$B$3:$K$1202,10,0)</f>
        <v>Không mở</v>
      </c>
      <c r="O1395" s="631" t="s">
        <v>2249</v>
      </c>
      <c r="P1395" s="643">
        <f>VLOOKUP(C1395,[6]K11!$B$3:$J$1202,9,0)</f>
        <v>0</v>
      </c>
      <c r="Q1395" s="566"/>
      <c r="R1395" s="558">
        <v>1390</v>
      </c>
    </row>
    <row r="1396" spans="1:19" ht="26.25" customHeight="1" x14ac:dyDescent="0.2">
      <c r="A1396" s="639">
        <v>1095</v>
      </c>
      <c r="B1396" s="631" t="str">
        <f t="shared" si="21"/>
        <v>11.50403167.10</v>
      </c>
      <c r="C1396" s="746" t="s">
        <v>1610</v>
      </c>
      <c r="D1396" s="631" t="str">
        <f>VLOOKUP(E1396,[5]QuyetdinhPCGD!$B$6:$C$1417,2,0)</f>
        <v>0403167</v>
      </c>
      <c r="E1396" s="659" t="s">
        <v>1601</v>
      </c>
      <c r="F1396" s="636" t="s">
        <v>138</v>
      </c>
      <c r="G1396" s="636" t="s">
        <v>10</v>
      </c>
      <c r="H1396" s="635" t="s">
        <v>309</v>
      </c>
      <c r="I1396" s="634"/>
      <c r="J1396" s="647" t="s">
        <v>804</v>
      </c>
      <c r="K1396" s="647"/>
      <c r="L1396" s="646" t="s">
        <v>274</v>
      </c>
      <c r="M1396" s="645" t="s">
        <v>180</v>
      </c>
      <c r="N1396" s="651" t="str">
        <f>VLOOKUP(C1396,[6]K11!$B$3:$K$1202,10,0)</f>
        <v>Mở</v>
      </c>
      <c r="O1396" s="631" t="s">
        <v>2249</v>
      </c>
      <c r="P1396" s="643">
        <f>VLOOKUP(C1396,[6]K11!$B$3:$J$1202,9,0)</f>
        <v>18</v>
      </c>
      <c r="Q1396" s="566"/>
      <c r="R1396" s="558">
        <v>1391</v>
      </c>
      <c r="S1396" s="558" t="s">
        <v>2472</v>
      </c>
    </row>
    <row r="1397" spans="1:19" ht="26.25" customHeight="1" x14ac:dyDescent="0.2">
      <c r="A1397" s="639">
        <v>1096</v>
      </c>
      <c r="B1397" s="631" t="str">
        <f t="shared" si="21"/>
        <v>11.50403167.11</v>
      </c>
      <c r="C1397" s="746" t="s">
        <v>1611</v>
      </c>
      <c r="D1397" s="631" t="str">
        <f>VLOOKUP(E1397,[5]QuyetdinhPCGD!$B$6:$C$1417,2,0)</f>
        <v>0403167</v>
      </c>
      <c r="E1397" s="659" t="s">
        <v>1601</v>
      </c>
      <c r="F1397" s="636" t="s">
        <v>142</v>
      </c>
      <c r="G1397" s="636" t="s">
        <v>10</v>
      </c>
      <c r="H1397" s="635" t="s">
        <v>309</v>
      </c>
      <c r="I1397" s="634"/>
      <c r="J1397" s="647" t="s">
        <v>804</v>
      </c>
      <c r="K1397" s="647"/>
      <c r="L1397" s="646" t="s">
        <v>274</v>
      </c>
      <c r="M1397" s="645" t="s">
        <v>321</v>
      </c>
      <c r="N1397" s="651" t="str">
        <f>VLOOKUP(C1397,[6]K11!$B$3:$K$1202,10,0)</f>
        <v>Mở</v>
      </c>
      <c r="O1397" s="631" t="s">
        <v>2249</v>
      </c>
      <c r="P1397" s="643">
        <f>VLOOKUP(C1397,[6]K11!$B$3:$J$1202,9,0)</f>
        <v>22</v>
      </c>
      <c r="Q1397" s="566"/>
      <c r="R1397" s="558">
        <v>1392</v>
      </c>
      <c r="S1397" s="558" t="s">
        <v>4627</v>
      </c>
    </row>
    <row r="1398" spans="1:19" ht="26.25" customHeight="1" x14ac:dyDescent="0.2">
      <c r="A1398" s="639">
        <v>1097</v>
      </c>
      <c r="B1398" s="631" t="str">
        <f t="shared" si="21"/>
        <v>11.50403167.12</v>
      </c>
      <c r="C1398" s="746" t="s">
        <v>1612</v>
      </c>
      <c r="D1398" s="631" t="str">
        <f>VLOOKUP(E1398,[5]QuyetdinhPCGD!$B$6:$C$1417,2,0)</f>
        <v>0403167</v>
      </c>
      <c r="E1398" s="659" t="s">
        <v>1601</v>
      </c>
      <c r="F1398" s="662" t="s">
        <v>311</v>
      </c>
      <c r="G1398" s="636" t="s">
        <v>10</v>
      </c>
      <c r="H1398" s="635" t="s">
        <v>309</v>
      </c>
      <c r="I1398" s="634"/>
      <c r="J1398" s="647" t="s">
        <v>804</v>
      </c>
      <c r="K1398" s="647"/>
      <c r="L1398" s="646" t="s">
        <v>274</v>
      </c>
      <c r="M1398" s="645" t="s">
        <v>319</v>
      </c>
      <c r="N1398" s="651" t="str">
        <f>VLOOKUP(C1398,[6]K11!$B$3:$K$1202,10,0)</f>
        <v>Mở</v>
      </c>
      <c r="O1398" s="631" t="s">
        <v>2249</v>
      </c>
      <c r="P1398" s="643">
        <f>VLOOKUP(C1398,[6]K11!$B$3:$J$1202,9,0)</f>
        <v>19</v>
      </c>
      <c r="Q1398" s="566"/>
      <c r="R1398" s="558">
        <v>1393</v>
      </c>
      <c r="S1398" s="558" t="s">
        <v>4664</v>
      </c>
    </row>
    <row r="1399" spans="1:19" ht="26.25" customHeight="1" x14ac:dyDescent="0.2">
      <c r="A1399" s="639">
        <v>1098</v>
      </c>
      <c r="B1399" s="631" t="str">
        <f t="shared" si="21"/>
        <v>11.50403177.07</v>
      </c>
      <c r="C1399" s="638" t="s">
        <v>2070</v>
      </c>
      <c r="D1399" s="631" t="str">
        <f>VLOOKUP(E1399,[5]QuyetdinhPCGD!$B$6:$C$1417,2,0)</f>
        <v>0403177</v>
      </c>
      <c r="E1399" s="659" t="s">
        <v>2064</v>
      </c>
      <c r="F1399" s="636" t="s">
        <v>138</v>
      </c>
      <c r="G1399" s="636" t="s">
        <v>8</v>
      </c>
      <c r="H1399" s="635" t="s">
        <v>309</v>
      </c>
      <c r="I1399" s="634"/>
      <c r="J1399" s="647" t="s">
        <v>804</v>
      </c>
      <c r="K1399" s="647"/>
      <c r="L1399" s="646" t="s">
        <v>274</v>
      </c>
      <c r="M1399" s="645" t="s">
        <v>117</v>
      </c>
      <c r="N1399" s="644" t="str">
        <f>VLOOKUP(C1399,[6]K11!$B$3:$K$1202,10,0)</f>
        <v>Không mở</v>
      </c>
      <c r="O1399" s="631" t="s">
        <v>2249</v>
      </c>
      <c r="P1399" s="643">
        <f>VLOOKUP(C1399,[6]K11!$B$3:$J$1202,9,0)</f>
        <v>0</v>
      </c>
      <c r="Q1399" s="566"/>
      <c r="R1399" s="558">
        <v>1394</v>
      </c>
    </row>
    <row r="1400" spans="1:19" ht="26.25" customHeight="1" x14ac:dyDescent="0.2">
      <c r="A1400" s="639">
        <v>1099</v>
      </c>
      <c r="B1400" s="631" t="str">
        <f t="shared" si="21"/>
        <v>11.50403177.08</v>
      </c>
      <c r="C1400" s="638" t="s">
        <v>2071</v>
      </c>
      <c r="D1400" s="631" t="str">
        <f>VLOOKUP(E1400,[5]QuyetdinhPCGD!$B$6:$C$1417,2,0)</f>
        <v>0403177</v>
      </c>
      <c r="E1400" s="659" t="s">
        <v>2064</v>
      </c>
      <c r="F1400" s="636" t="s">
        <v>142</v>
      </c>
      <c r="G1400" s="636" t="s">
        <v>8</v>
      </c>
      <c r="H1400" s="635" t="s">
        <v>309</v>
      </c>
      <c r="I1400" s="634"/>
      <c r="J1400" s="647" t="s">
        <v>804</v>
      </c>
      <c r="K1400" s="647"/>
      <c r="L1400" s="646" t="s">
        <v>274</v>
      </c>
      <c r="M1400" s="645" t="s">
        <v>119</v>
      </c>
      <c r="N1400" s="644" t="str">
        <f>VLOOKUP(C1400,[6]K11!$B$3:$K$1202,10,0)</f>
        <v>Không mở</v>
      </c>
      <c r="O1400" s="631" t="s">
        <v>2249</v>
      </c>
      <c r="P1400" s="643">
        <f>VLOOKUP(C1400,[6]K11!$B$3:$J$1202,9,0)</f>
        <v>0</v>
      </c>
      <c r="Q1400" s="566"/>
      <c r="R1400" s="558">
        <v>1395</v>
      </c>
    </row>
    <row r="1401" spans="1:19" ht="26.25" customHeight="1" x14ac:dyDescent="0.2">
      <c r="A1401" s="639">
        <v>1100</v>
      </c>
      <c r="B1401" s="631" t="str">
        <f t="shared" si="21"/>
        <v>11.50403177.09</v>
      </c>
      <c r="C1401" s="638" t="s">
        <v>2072</v>
      </c>
      <c r="D1401" s="631" t="str">
        <f>VLOOKUP(E1401,[5]QuyetdinhPCGD!$B$6:$C$1417,2,0)</f>
        <v>0403177</v>
      </c>
      <c r="E1401" s="659" t="s">
        <v>2064</v>
      </c>
      <c r="F1401" s="662" t="s">
        <v>311</v>
      </c>
      <c r="G1401" s="636" t="s">
        <v>8</v>
      </c>
      <c r="H1401" s="635" t="s">
        <v>309</v>
      </c>
      <c r="I1401" s="634"/>
      <c r="J1401" s="647" t="s">
        <v>804</v>
      </c>
      <c r="K1401" s="647"/>
      <c r="L1401" s="646" t="s">
        <v>274</v>
      </c>
      <c r="M1401" s="645" t="s">
        <v>176</v>
      </c>
      <c r="N1401" s="644" t="str">
        <f>VLOOKUP(C1401,[6]K11!$B$3:$K$1202,10,0)</f>
        <v>Không mở</v>
      </c>
      <c r="O1401" s="631" t="s">
        <v>2249</v>
      </c>
      <c r="P1401" s="643">
        <f>VLOOKUP(C1401,[6]K11!$B$3:$J$1202,9,0)</f>
        <v>0</v>
      </c>
      <c r="Q1401" s="566"/>
      <c r="R1401" s="558">
        <v>1396</v>
      </c>
    </row>
    <row r="1402" spans="1:19" ht="26.25" customHeight="1" x14ac:dyDescent="0.2">
      <c r="A1402" s="639">
        <v>1101</v>
      </c>
      <c r="B1402" s="631" t="str">
        <f t="shared" si="21"/>
        <v>11.51303186.10</v>
      </c>
      <c r="C1402" s="638" t="s">
        <v>1850</v>
      </c>
      <c r="D1402" s="631" t="str">
        <f>VLOOKUP(E1402,[5]QuyetdinhPCGD!$B$6:$C$1417,2,0)</f>
        <v>1303186</v>
      </c>
      <c r="E1402" s="665" t="s">
        <v>1839</v>
      </c>
      <c r="F1402" s="636" t="s">
        <v>85</v>
      </c>
      <c r="G1402" s="636" t="s">
        <v>9</v>
      </c>
      <c r="H1402" s="635" t="s">
        <v>1840</v>
      </c>
      <c r="I1402" s="634"/>
      <c r="J1402" s="647" t="s">
        <v>1851</v>
      </c>
      <c r="K1402" s="647"/>
      <c r="L1402" s="646" t="s">
        <v>274</v>
      </c>
      <c r="M1402" s="645" t="s">
        <v>180</v>
      </c>
      <c r="N1402" s="651" t="str">
        <f>VLOOKUP(C1402,[6]K11!$B$3:$K$1202,10,0)</f>
        <v>Mở</v>
      </c>
      <c r="O1402" s="631" t="s">
        <v>2249</v>
      </c>
      <c r="P1402" s="643">
        <f>VLOOKUP(C1402,[6]K11!$B$3:$J$1202,9,0)</f>
        <v>35</v>
      </c>
      <c r="Q1402" s="566"/>
      <c r="R1402" s="558">
        <v>1397</v>
      </c>
      <c r="S1402" s="558" t="s">
        <v>2472</v>
      </c>
    </row>
    <row r="1403" spans="1:19" ht="26.25" customHeight="1" x14ac:dyDescent="0.2">
      <c r="A1403" s="639">
        <v>1102</v>
      </c>
      <c r="B1403" s="631" t="str">
        <f t="shared" si="21"/>
        <v>11.51303186.10</v>
      </c>
      <c r="C1403" s="638" t="s">
        <v>1850</v>
      </c>
      <c r="D1403" s="631" t="str">
        <f>VLOOKUP(E1403,[5]QuyetdinhPCGD!$B$6:$C$1417,2,0)</f>
        <v>1303186</v>
      </c>
      <c r="E1403" s="665" t="s">
        <v>1839</v>
      </c>
      <c r="F1403" s="636" t="s">
        <v>85</v>
      </c>
      <c r="G1403" s="636" t="s">
        <v>12</v>
      </c>
      <c r="H1403" s="635" t="s">
        <v>1840</v>
      </c>
      <c r="I1403" s="634"/>
      <c r="J1403" s="647" t="s">
        <v>1851</v>
      </c>
      <c r="K1403" s="647"/>
      <c r="L1403" s="646" t="s">
        <v>274</v>
      </c>
      <c r="M1403" s="645" t="s">
        <v>180</v>
      </c>
      <c r="N1403" s="651" t="str">
        <f>VLOOKUP(C1403,[6]K11!$B$3:$K$1202,10,0)</f>
        <v>Mở</v>
      </c>
      <c r="O1403" s="631" t="s">
        <v>2249</v>
      </c>
      <c r="P1403" s="643">
        <f>VLOOKUP(C1403,[6]K11!$B$3:$J$1202,9,0)</f>
        <v>35</v>
      </c>
      <c r="Q1403" s="566"/>
      <c r="R1403" s="558">
        <v>1398</v>
      </c>
      <c r="S1403" s="558" t="s">
        <v>2472</v>
      </c>
    </row>
    <row r="1404" spans="1:19" ht="26.25" customHeight="1" x14ac:dyDescent="0.2">
      <c r="A1404" s="639">
        <v>1103</v>
      </c>
      <c r="B1404" s="631" t="str">
        <f t="shared" si="21"/>
        <v>11.51303186.11</v>
      </c>
      <c r="C1404" s="638" t="s">
        <v>1852</v>
      </c>
      <c r="D1404" s="631" t="str">
        <f>VLOOKUP(E1404,[5]QuyetdinhPCGD!$B$6:$C$1417,2,0)</f>
        <v>1303186</v>
      </c>
      <c r="E1404" s="665" t="s">
        <v>1839</v>
      </c>
      <c r="F1404" s="636" t="s">
        <v>72</v>
      </c>
      <c r="G1404" s="636" t="s">
        <v>9</v>
      </c>
      <c r="H1404" s="635" t="s">
        <v>1840</v>
      </c>
      <c r="I1404" s="634"/>
      <c r="J1404" s="647" t="s">
        <v>1851</v>
      </c>
      <c r="K1404" s="647"/>
      <c r="L1404" s="646" t="s">
        <v>274</v>
      </c>
      <c r="M1404" s="645" t="s">
        <v>321</v>
      </c>
      <c r="N1404" s="644" t="str">
        <f>VLOOKUP(C1404,[6]K11!$B$3:$K$1202,10,0)</f>
        <v>Không mở</v>
      </c>
      <c r="O1404" s="631" t="s">
        <v>2249</v>
      </c>
      <c r="P1404" s="643">
        <f>VLOOKUP(C1404,[6]K11!$B$3:$J$1202,9,0)</f>
        <v>12</v>
      </c>
      <c r="Q1404" s="566"/>
      <c r="R1404" s="558">
        <v>1399</v>
      </c>
    </row>
    <row r="1405" spans="1:19" ht="26.25" customHeight="1" x14ac:dyDescent="0.2">
      <c r="A1405" s="639">
        <v>1104</v>
      </c>
      <c r="B1405" s="631" t="str">
        <f t="shared" si="21"/>
        <v>11.51303186.11</v>
      </c>
      <c r="C1405" s="638" t="s">
        <v>1852</v>
      </c>
      <c r="D1405" s="631" t="str">
        <f>VLOOKUP(E1405,[5]QuyetdinhPCGD!$B$6:$C$1417,2,0)</f>
        <v>1303186</v>
      </c>
      <c r="E1405" s="665" t="s">
        <v>1839</v>
      </c>
      <c r="F1405" s="636" t="s">
        <v>72</v>
      </c>
      <c r="G1405" s="636" t="s">
        <v>12</v>
      </c>
      <c r="H1405" s="635" t="s">
        <v>1840</v>
      </c>
      <c r="I1405" s="634"/>
      <c r="J1405" s="647" t="s">
        <v>1851</v>
      </c>
      <c r="K1405" s="647"/>
      <c r="L1405" s="646" t="s">
        <v>274</v>
      </c>
      <c r="M1405" s="645" t="s">
        <v>321</v>
      </c>
      <c r="N1405" s="644" t="str">
        <f>VLOOKUP(C1405,[6]K11!$B$3:$K$1202,10,0)</f>
        <v>Không mở</v>
      </c>
      <c r="O1405" s="631" t="s">
        <v>2249</v>
      </c>
      <c r="P1405" s="643">
        <f>VLOOKUP(C1405,[6]K11!$B$3:$J$1202,9,0)</f>
        <v>12</v>
      </c>
      <c r="Q1405" s="566"/>
      <c r="R1405" s="558">
        <v>1400</v>
      </c>
    </row>
    <row r="1406" spans="1:19" ht="26.25" customHeight="1" x14ac:dyDescent="0.2">
      <c r="A1406" s="639">
        <v>1105</v>
      </c>
      <c r="B1406" s="631" t="str">
        <f t="shared" si="21"/>
        <v>11.51303186.12</v>
      </c>
      <c r="C1406" s="638" t="s">
        <v>1853</v>
      </c>
      <c r="D1406" s="631" t="str">
        <f>VLOOKUP(E1406,[5]QuyetdinhPCGD!$B$6:$C$1417,2,0)</f>
        <v>1303186</v>
      </c>
      <c r="E1406" s="665" t="s">
        <v>1839</v>
      </c>
      <c r="F1406" s="636" t="s">
        <v>145</v>
      </c>
      <c r="G1406" s="636" t="s">
        <v>9</v>
      </c>
      <c r="H1406" s="635" t="s">
        <v>1840</v>
      </c>
      <c r="I1406" s="634"/>
      <c r="J1406" s="647" t="s">
        <v>1851</v>
      </c>
      <c r="K1406" s="647"/>
      <c r="L1406" s="646" t="s">
        <v>274</v>
      </c>
      <c r="M1406" s="645" t="s">
        <v>319</v>
      </c>
      <c r="N1406" s="644" t="str">
        <f>VLOOKUP(C1406,[6]K11!$B$3:$K$1202,10,0)</f>
        <v>Không mở</v>
      </c>
      <c r="O1406" s="631" t="s">
        <v>2249</v>
      </c>
      <c r="P1406" s="643">
        <f>VLOOKUP(C1406,[6]K11!$B$3:$J$1202,9,0)</f>
        <v>1</v>
      </c>
      <c r="Q1406" s="566"/>
      <c r="R1406" s="558">
        <v>1401</v>
      </c>
    </row>
    <row r="1407" spans="1:19" ht="26.25" customHeight="1" x14ac:dyDescent="0.2">
      <c r="A1407" s="639">
        <v>1106</v>
      </c>
      <c r="B1407" s="631" t="str">
        <f t="shared" si="21"/>
        <v>11.51303186.12</v>
      </c>
      <c r="C1407" s="638" t="s">
        <v>1853</v>
      </c>
      <c r="D1407" s="631" t="str">
        <f>VLOOKUP(E1407,[5]QuyetdinhPCGD!$B$6:$C$1417,2,0)</f>
        <v>1303186</v>
      </c>
      <c r="E1407" s="665" t="s">
        <v>1839</v>
      </c>
      <c r="F1407" s="636" t="s">
        <v>145</v>
      </c>
      <c r="G1407" s="636" t="s">
        <v>12</v>
      </c>
      <c r="H1407" s="635" t="s">
        <v>1840</v>
      </c>
      <c r="I1407" s="634"/>
      <c r="J1407" s="647" t="s">
        <v>1851</v>
      </c>
      <c r="K1407" s="647"/>
      <c r="L1407" s="646" t="s">
        <v>274</v>
      </c>
      <c r="M1407" s="645" t="s">
        <v>319</v>
      </c>
      <c r="N1407" s="644" t="str">
        <f>VLOOKUP(C1407,[6]K11!$B$3:$K$1202,10,0)</f>
        <v>Không mở</v>
      </c>
      <c r="O1407" s="631" t="s">
        <v>2249</v>
      </c>
      <c r="P1407" s="643">
        <f>VLOOKUP(C1407,[6]K11!$B$3:$J$1202,9,0)</f>
        <v>1</v>
      </c>
      <c r="Q1407" s="566"/>
      <c r="R1407" s="558">
        <v>1402</v>
      </c>
    </row>
    <row r="1408" spans="1:19" ht="26.25" customHeight="1" x14ac:dyDescent="0.2">
      <c r="A1408" s="639">
        <v>1107</v>
      </c>
      <c r="B1408" s="631" t="str">
        <f t="shared" si="21"/>
        <v>11.51203108.13</v>
      </c>
      <c r="C1408" s="638" t="s">
        <v>2034</v>
      </c>
      <c r="D1408" s="631" t="str">
        <f>VLOOKUP(E1408,[5]QuyetdinhPCGD!$B$6:$C$1417,2,0)</f>
        <v>1203108</v>
      </c>
      <c r="E1408" s="664" t="s">
        <v>2022</v>
      </c>
      <c r="F1408" s="636" t="s">
        <v>169</v>
      </c>
      <c r="G1408" s="636" t="s">
        <v>13</v>
      </c>
      <c r="H1408" s="635" t="s">
        <v>717</v>
      </c>
      <c r="I1408" s="634"/>
      <c r="J1408" s="647" t="s">
        <v>228</v>
      </c>
      <c r="K1408" s="647"/>
      <c r="L1408" s="646" t="s">
        <v>274</v>
      </c>
      <c r="M1408" s="645" t="s">
        <v>323</v>
      </c>
      <c r="N1408" s="644" t="str">
        <f>VLOOKUP(C1408,[6]K11!$B$3:$K$1202,10,0)</f>
        <v>Không mở</v>
      </c>
      <c r="O1408" s="631" t="str">
        <f>VLOOKUP(J1408,'[7]Phan ca&amp; Ngay BDhoc'!$B$4:$G$94,6,0)</f>
        <v>20/8/2018</v>
      </c>
      <c r="P1408" s="643">
        <f>VLOOKUP(C1408,[6]K11!$B$3:$J$1202,9,0)</f>
        <v>4</v>
      </c>
      <c r="Q1408" s="566"/>
      <c r="R1408" s="558">
        <v>1403</v>
      </c>
    </row>
    <row r="1409" spans="1:20" ht="26.25" customHeight="1" x14ac:dyDescent="0.2">
      <c r="A1409" s="639">
        <v>1108</v>
      </c>
      <c r="B1409" s="631" t="str">
        <f t="shared" si="21"/>
        <v>11.50403178.</v>
      </c>
      <c r="C1409" s="638">
        <v>0</v>
      </c>
      <c r="D1409" s="631" t="str">
        <f>VLOOKUP(E1409,[5]QuyetdinhPCGD!$B$6:$C$1417,2,0)</f>
        <v>0403178</v>
      </c>
      <c r="E1409" s="663" t="s">
        <v>2073</v>
      </c>
      <c r="F1409" s="662" t="s">
        <v>2074</v>
      </c>
      <c r="G1409" s="636"/>
      <c r="H1409" s="635"/>
      <c r="I1409" s="634"/>
      <c r="J1409" s="647" t="s">
        <v>228</v>
      </c>
      <c r="K1409" s="647"/>
      <c r="L1409" s="661" t="s">
        <v>2074</v>
      </c>
      <c r="M1409" s="645"/>
      <c r="N1409" s="651" t="e">
        <f>VLOOKUP(C1409,[6]K11!$B$3:$K$1202,10,0)</f>
        <v>#N/A</v>
      </c>
      <c r="O1409" s="631"/>
      <c r="P1409" s="643" t="e">
        <f>VLOOKUP(C1409,[6]K11!$B$3:$J$1202,9,0)</f>
        <v>#N/A</v>
      </c>
      <c r="Q1409" s="566"/>
      <c r="R1409" s="558">
        <v>1404</v>
      </c>
    </row>
    <row r="1410" spans="1:20" ht="26.25" customHeight="1" x14ac:dyDescent="0.2">
      <c r="A1410" s="639">
        <v>1109</v>
      </c>
      <c r="B1410" s="631" t="str">
        <f t="shared" si="21"/>
        <v>11.50403178.</v>
      </c>
      <c r="C1410" s="638">
        <v>0</v>
      </c>
      <c r="D1410" s="631" t="str">
        <f>VLOOKUP(E1410,[5]QuyetdinhPCGD!$B$6:$C$1417,2,0)</f>
        <v>0403178</v>
      </c>
      <c r="E1410" s="663" t="s">
        <v>2073</v>
      </c>
      <c r="F1410" s="662" t="s">
        <v>2074</v>
      </c>
      <c r="G1410" s="636"/>
      <c r="H1410" s="636"/>
      <c r="I1410" s="634"/>
      <c r="J1410" s="647" t="s">
        <v>228</v>
      </c>
      <c r="K1410" s="647"/>
      <c r="L1410" s="661" t="s">
        <v>2074</v>
      </c>
      <c r="M1410" s="645"/>
      <c r="N1410" s="651" t="e">
        <f>VLOOKUP(C1410,[6]K11!$B$3:$K$1202,10,0)</f>
        <v>#N/A</v>
      </c>
      <c r="O1410" s="631"/>
      <c r="P1410" s="643" t="e">
        <f>VLOOKUP(C1410,[6]K11!$B$3:$J$1202,9,0)</f>
        <v>#N/A</v>
      </c>
      <c r="Q1410" s="566"/>
      <c r="R1410" s="558">
        <v>1405</v>
      </c>
    </row>
    <row r="1411" spans="1:20" ht="26.25" customHeight="1" x14ac:dyDescent="0.2">
      <c r="A1411" s="639">
        <v>1110</v>
      </c>
      <c r="B1411" s="631" t="str">
        <f t="shared" si="21"/>
        <v>11.50403178.</v>
      </c>
      <c r="C1411" s="638">
        <v>0</v>
      </c>
      <c r="D1411" s="631" t="str">
        <f>VLOOKUP(E1411,[5]QuyetdinhPCGD!$B$6:$C$1417,2,0)</f>
        <v>0403178</v>
      </c>
      <c r="E1411" s="663" t="s">
        <v>2073</v>
      </c>
      <c r="F1411" s="662" t="s">
        <v>2074</v>
      </c>
      <c r="G1411" s="636"/>
      <c r="H1411" s="636"/>
      <c r="I1411" s="634"/>
      <c r="J1411" s="647" t="s">
        <v>228</v>
      </c>
      <c r="K1411" s="647"/>
      <c r="L1411" s="661" t="s">
        <v>2074</v>
      </c>
      <c r="M1411" s="645"/>
      <c r="N1411" s="651" t="e">
        <f>VLOOKUP(C1411,[6]K11!$B$3:$K$1202,10,0)</f>
        <v>#N/A</v>
      </c>
      <c r="O1411" s="631"/>
      <c r="P1411" s="643" t="e">
        <f>VLOOKUP(C1411,[6]K11!$B$3:$J$1202,9,0)</f>
        <v>#N/A</v>
      </c>
      <c r="Q1411" s="566"/>
      <c r="R1411" s="558">
        <v>1406</v>
      </c>
    </row>
    <row r="1412" spans="1:20" ht="26.25" customHeight="1" x14ac:dyDescent="0.2">
      <c r="A1412" s="639">
        <v>1111</v>
      </c>
      <c r="B1412" s="631" t="str">
        <f t="shared" si="21"/>
        <v>11.50803102.25</v>
      </c>
      <c r="C1412" s="638" t="s">
        <v>648</v>
      </c>
      <c r="D1412" s="631" t="str">
        <f>VLOOKUP(E1412,[5]QuyetdinhPCGD!$B$6:$C$1417,2,0)</f>
        <v>0803102</v>
      </c>
      <c r="E1412" s="659" t="s">
        <v>620</v>
      </c>
      <c r="F1412" s="636" t="s">
        <v>138</v>
      </c>
      <c r="G1412" s="636" t="s">
        <v>11</v>
      </c>
      <c r="H1412" s="635" t="s">
        <v>621</v>
      </c>
      <c r="I1412" s="634"/>
      <c r="J1412" s="647" t="s">
        <v>649</v>
      </c>
      <c r="K1412" s="647"/>
      <c r="L1412" s="646" t="s">
        <v>274</v>
      </c>
      <c r="M1412" s="645" t="s">
        <v>433</v>
      </c>
      <c r="N1412" s="651" t="str">
        <f>VLOOKUP(C1412,[6]K11!$B$3:$K$1202,10,0)</f>
        <v>Mở</v>
      </c>
      <c r="O1412" s="631" t="s">
        <v>2249</v>
      </c>
      <c r="P1412" s="643">
        <f>VLOOKUP(C1412,[6]K11!$B$3:$J$1202,9,0)</f>
        <v>25</v>
      </c>
      <c r="Q1412" s="566"/>
      <c r="R1412" s="558">
        <v>1407</v>
      </c>
      <c r="S1412" s="558" t="s">
        <v>2472</v>
      </c>
    </row>
    <row r="1413" spans="1:20" ht="26.25" customHeight="1" x14ac:dyDescent="0.2">
      <c r="A1413" s="639">
        <v>1112</v>
      </c>
      <c r="B1413" s="631" t="str">
        <f t="shared" si="21"/>
        <v>11.50803102.26</v>
      </c>
      <c r="C1413" s="638" t="s">
        <v>651</v>
      </c>
      <c r="D1413" s="631" t="str">
        <f>VLOOKUP(E1413,[5]QuyetdinhPCGD!$B$6:$C$1417,2,0)</f>
        <v>0803102</v>
      </c>
      <c r="E1413" s="659" t="s">
        <v>620</v>
      </c>
      <c r="F1413" s="636" t="s">
        <v>142</v>
      </c>
      <c r="G1413" s="636" t="s">
        <v>11</v>
      </c>
      <c r="H1413" s="635" t="s">
        <v>621</v>
      </c>
      <c r="I1413" s="634"/>
      <c r="J1413" s="647" t="s">
        <v>649</v>
      </c>
      <c r="K1413" s="647"/>
      <c r="L1413" s="646" t="s">
        <v>274</v>
      </c>
      <c r="M1413" s="645" t="s">
        <v>434</v>
      </c>
      <c r="N1413" s="651" t="str">
        <f>VLOOKUP(C1413,[6]K11!$B$3:$K$1202,10,0)</f>
        <v>Mở</v>
      </c>
      <c r="O1413" s="631" t="s">
        <v>2249</v>
      </c>
      <c r="P1413" s="643">
        <f>VLOOKUP(C1413,[6]K11!$B$3:$J$1202,9,0)</f>
        <v>25</v>
      </c>
      <c r="Q1413" s="566"/>
      <c r="R1413" s="558">
        <v>1408</v>
      </c>
      <c r="S1413" s="558" t="s">
        <v>4627</v>
      </c>
    </row>
    <row r="1414" spans="1:20" ht="26.25" customHeight="1" x14ac:dyDescent="0.2">
      <c r="A1414" s="639">
        <v>1113</v>
      </c>
      <c r="B1414" s="631" t="str">
        <f t="shared" si="21"/>
        <v>11.50803102.27</v>
      </c>
      <c r="C1414" s="638" t="s">
        <v>652</v>
      </c>
      <c r="D1414" s="631" t="str">
        <f>VLOOKUP(E1414,[5]QuyetdinhPCGD!$B$6:$C$1417,2,0)</f>
        <v>0803102</v>
      </c>
      <c r="E1414" s="659" t="s">
        <v>620</v>
      </c>
      <c r="F1414" s="633" t="s">
        <v>142</v>
      </c>
      <c r="G1414" s="636" t="s">
        <v>12</v>
      </c>
      <c r="H1414" s="635" t="s">
        <v>621</v>
      </c>
      <c r="I1414" s="634"/>
      <c r="J1414" s="647" t="s">
        <v>649</v>
      </c>
      <c r="K1414" s="647"/>
      <c r="L1414" s="646" t="s">
        <v>274</v>
      </c>
      <c r="M1414" s="645" t="s">
        <v>498</v>
      </c>
      <c r="N1414" s="651" t="str">
        <f>VLOOKUP(C1414,[6]K11!$B$3:$K$1202,10,0)</f>
        <v>Mở</v>
      </c>
      <c r="O1414" s="631" t="s">
        <v>2249</v>
      </c>
      <c r="P1414" s="643">
        <f>VLOOKUP(C1414,[6]K11!$B$3:$J$1202,9,0)</f>
        <v>25</v>
      </c>
      <c r="Q1414" s="566"/>
      <c r="R1414" s="558">
        <v>1409</v>
      </c>
      <c r="S1414" s="558" t="s">
        <v>4627</v>
      </c>
    </row>
    <row r="1415" spans="1:20" ht="26.25" customHeight="1" x14ac:dyDescent="0.2">
      <c r="A1415" s="639">
        <v>1114</v>
      </c>
      <c r="B1415" s="631" t="str">
        <f t="shared" si="21"/>
        <v>11.50803102.28</v>
      </c>
      <c r="C1415" s="638" t="s">
        <v>654</v>
      </c>
      <c r="D1415" s="631" t="str">
        <f>VLOOKUP(E1415,[5]QuyetdinhPCGD!$B$6:$C$1417,2,0)</f>
        <v>0803102</v>
      </c>
      <c r="E1415" s="659" t="s">
        <v>620</v>
      </c>
      <c r="F1415" s="636" t="s">
        <v>138</v>
      </c>
      <c r="G1415" s="636" t="s">
        <v>12</v>
      </c>
      <c r="H1415" s="635" t="s">
        <v>621</v>
      </c>
      <c r="I1415" s="634"/>
      <c r="J1415" s="647" t="s">
        <v>649</v>
      </c>
      <c r="K1415" s="647"/>
      <c r="L1415" s="646" t="s">
        <v>274</v>
      </c>
      <c r="M1415" s="645" t="s">
        <v>503</v>
      </c>
      <c r="N1415" s="651" t="str">
        <f>VLOOKUP(C1415,[6]K11!$B$3:$K$1202,10,0)</f>
        <v>Mở</v>
      </c>
      <c r="O1415" s="631" t="s">
        <v>2249</v>
      </c>
      <c r="P1415" s="643">
        <f>VLOOKUP(C1415,[6]K11!$B$3:$J$1202,9,0)</f>
        <v>25</v>
      </c>
      <c r="Q1415" s="566"/>
      <c r="R1415" s="558">
        <v>1410</v>
      </c>
      <c r="S1415" s="558" t="s">
        <v>2472</v>
      </c>
    </row>
    <row r="1416" spans="1:20" ht="26.25" customHeight="1" x14ac:dyDescent="0.2">
      <c r="A1416" s="639">
        <v>1115</v>
      </c>
      <c r="B1416" s="631" t="str">
        <f t="shared" si="21"/>
        <v>11.50803174.07</v>
      </c>
      <c r="C1416" s="638" t="s">
        <v>1215</v>
      </c>
      <c r="D1416" s="631" t="str">
        <f>VLOOKUP(E1416,[5]QuyetdinhPCGD!$B$6:$C$1417,2,0)</f>
        <v>0803174</v>
      </c>
      <c r="E1416" s="659" t="s">
        <v>1208</v>
      </c>
      <c r="F1416" s="636" t="s">
        <v>142</v>
      </c>
      <c r="G1416" s="636" t="s">
        <v>9</v>
      </c>
      <c r="H1416" s="635" t="s">
        <v>621</v>
      </c>
      <c r="I1416" s="634"/>
      <c r="J1416" s="647" t="s">
        <v>649</v>
      </c>
      <c r="K1416" s="647"/>
      <c r="L1416" s="646" t="s">
        <v>274</v>
      </c>
      <c r="M1416" s="645" t="s">
        <v>117</v>
      </c>
      <c r="N1416" s="651" t="str">
        <f>VLOOKUP(C1416,[6]K11!$B$3:$K$1202,10,0)</f>
        <v>Mở</v>
      </c>
      <c r="O1416" s="631" t="s">
        <v>2249</v>
      </c>
      <c r="P1416" s="643">
        <f>VLOOKUP(C1416,[6]K11!$B$3:$J$1202,9,0)</f>
        <v>25</v>
      </c>
      <c r="Q1416" s="566"/>
      <c r="R1416" s="558">
        <v>1411</v>
      </c>
      <c r="S1416" s="558" t="s">
        <v>4627</v>
      </c>
    </row>
    <row r="1417" spans="1:20" ht="26.25" customHeight="1" x14ac:dyDescent="0.2">
      <c r="A1417" s="639">
        <v>1116</v>
      </c>
      <c r="B1417" s="631" t="str">
        <f t="shared" si="21"/>
        <v>11.50803174.08</v>
      </c>
      <c r="C1417" s="638" t="s">
        <v>1216</v>
      </c>
      <c r="D1417" s="631" t="str">
        <f>VLOOKUP(E1417,[5]QuyetdinhPCGD!$B$6:$C$1417,2,0)</f>
        <v>0803174</v>
      </c>
      <c r="E1417" s="659" t="s">
        <v>1208</v>
      </c>
      <c r="F1417" s="636" t="s">
        <v>142</v>
      </c>
      <c r="G1417" s="636" t="s">
        <v>12</v>
      </c>
      <c r="H1417" s="635" t="s">
        <v>621</v>
      </c>
      <c r="I1417" s="634"/>
      <c r="J1417" s="647" t="s">
        <v>649</v>
      </c>
      <c r="K1417" s="647"/>
      <c r="L1417" s="646" t="s">
        <v>274</v>
      </c>
      <c r="M1417" s="645" t="s">
        <v>119</v>
      </c>
      <c r="N1417" s="651" t="str">
        <f>VLOOKUP(C1417,[6]K11!$B$3:$K$1202,10,0)</f>
        <v>Mở</v>
      </c>
      <c r="O1417" s="631" t="s">
        <v>2249</v>
      </c>
      <c r="P1417" s="643">
        <f>VLOOKUP(C1417,[6]K11!$B$3:$J$1202,9,0)</f>
        <v>25</v>
      </c>
      <c r="Q1417" s="566"/>
      <c r="R1417" s="558">
        <v>1412</v>
      </c>
      <c r="S1417" s="558" t="s">
        <v>4627</v>
      </c>
    </row>
    <row r="1418" spans="1:20" ht="26.25" customHeight="1" x14ac:dyDescent="0.2">
      <c r="A1418" s="639">
        <v>1117</v>
      </c>
      <c r="B1418" s="631" t="str">
        <f t="shared" si="21"/>
        <v>11.50803174.09</v>
      </c>
      <c r="C1418" s="638" t="s">
        <v>1217</v>
      </c>
      <c r="D1418" s="631" t="str">
        <f>VLOOKUP(E1418,[5]QuyetdinhPCGD!$B$6:$C$1417,2,0)</f>
        <v>0803174</v>
      </c>
      <c r="E1418" s="659" t="s">
        <v>1208</v>
      </c>
      <c r="F1418" s="636" t="s">
        <v>138</v>
      </c>
      <c r="G1418" s="636" t="s">
        <v>8</v>
      </c>
      <c r="H1418" s="635" t="s">
        <v>621</v>
      </c>
      <c r="I1418" s="658"/>
      <c r="J1418" s="647" t="s">
        <v>649</v>
      </c>
      <c r="K1418" s="647"/>
      <c r="L1418" s="646" t="s">
        <v>274</v>
      </c>
      <c r="M1418" s="645" t="s">
        <v>176</v>
      </c>
      <c r="N1418" s="651" t="str">
        <f>VLOOKUP(C1418,[6]K11!$B$3:$K$1202,10,0)</f>
        <v>Mở</v>
      </c>
      <c r="O1418" s="631" t="s">
        <v>2249</v>
      </c>
      <c r="P1418" s="643">
        <f>VLOOKUP(C1418,[6]K11!$B$3:$J$1202,9,0)</f>
        <v>17</v>
      </c>
      <c r="Q1418" s="566"/>
      <c r="R1418" s="558">
        <v>1413</v>
      </c>
      <c r="S1418" s="558" t="s">
        <v>2472</v>
      </c>
    </row>
    <row r="1419" spans="1:20" ht="26.25" customHeight="1" x14ac:dyDescent="0.2">
      <c r="A1419" s="639">
        <v>1118</v>
      </c>
      <c r="B1419" s="631" t="str">
        <f t="shared" ref="B1419:B1434" si="22">CONCATENATE("11.5",D1419,".",M1419)</f>
        <v>11.50803174.10</v>
      </c>
      <c r="C1419" s="638" t="s">
        <v>1218</v>
      </c>
      <c r="D1419" s="631" t="str">
        <f>VLOOKUP(E1419,[5]QuyetdinhPCGD!$B$6:$C$1417,2,0)</f>
        <v>0803174</v>
      </c>
      <c r="E1419" s="659" t="s">
        <v>1208</v>
      </c>
      <c r="F1419" s="636" t="s">
        <v>138</v>
      </c>
      <c r="G1419" s="636" t="s">
        <v>9</v>
      </c>
      <c r="H1419" s="635" t="s">
        <v>621</v>
      </c>
      <c r="I1419" s="634"/>
      <c r="J1419" s="647" t="s">
        <v>649</v>
      </c>
      <c r="K1419" s="647"/>
      <c r="L1419" s="646" t="s">
        <v>274</v>
      </c>
      <c r="M1419" s="645" t="s">
        <v>180</v>
      </c>
      <c r="N1419" s="651" t="e">
        <f>VLOOKUP(C1419,[6]K11!$B$3:$K$1202,10,0)</f>
        <v>#N/A</v>
      </c>
      <c r="O1419" s="631" t="s">
        <v>2249</v>
      </c>
      <c r="P1419" s="643" t="e">
        <f>VLOOKUP(C1419,[6]K11!$B$3:$J$1202,9,0)</f>
        <v>#N/A</v>
      </c>
      <c r="Q1419" s="566"/>
      <c r="R1419" s="558">
        <v>1414</v>
      </c>
    </row>
    <row r="1420" spans="1:20" ht="26.25" customHeight="1" x14ac:dyDescent="0.2">
      <c r="A1420" s="639">
        <v>1119</v>
      </c>
      <c r="B1420" s="631" t="str">
        <f t="shared" si="22"/>
        <v>11.51303144.60</v>
      </c>
      <c r="C1420" s="638" t="s">
        <v>1753</v>
      </c>
      <c r="D1420" s="631" t="str">
        <f>VLOOKUP(E1420,[5]QuyetdinhPCGD!$B$6:$C$1417,2,0)</f>
        <v>1303144</v>
      </c>
      <c r="E1420" s="659" t="s">
        <v>1653</v>
      </c>
      <c r="F1420" s="636" t="s">
        <v>68</v>
      </c>
      <c r="G1420" s="636" t="s">
        <v>12</v>
      </c>
      <c r="H1420" s="660" t="s">
        <v>1673</v>
      </c>
      <c r="I1420" s="634"/>
      <c r="J1420" s="647" t="s">
        <v>649</v>
      </c>
      <c r="K1420" s="647"/>
      <c r="L1420" s="646" t="s">
        <v>274</v>
      </c>
      <c r="M1420" s="645" t="s">
        <v>1754</v>
      </c>
      <c r="N1420" s="651" t="str">
        <f>VLOOKUP(C1420,[6]K11!$B$3:$K$1202,10,0)</f>
        <v>Mở</v>
      </c>
      <c r="O1420" s="631" t="s">
        <v>2249</v>
      </c>
      <c r="P1420" s="643">
        <f>VLOOKUP(C1420,[6]K11!$B$3:$J$1202,9,0)</f>
        <v>45</v>
      </c>
      <c r="Q1420" s="566"/>
      <c r="R1420" s="558">
        <v>1415</v>
      </c>
      <c r="S1420" s="558" t="s">
        <v>2472</v>
      </c>
    </row>
    <row r="1421" spans="1:20" ht="26.25" customHeight="1" x14ac:dyDescent="0.2">
      <c r="A1421" s="639">
        <v>1120</v>
      </c>
      <c r="B1421" s="631" t="str">
        <f t="shared" si="22"/>
        <v>11.51303144.61</v>
      </c>
      <c r="C1421" s="638" t="s">
        <v>1755</v>
      </c>
      <c r="D1421" s="631" t="str">
        <f>VLOOKUP(E1421,[5]QuyetdinhPCGD!$B$6:$C$1417,2,0)</f>
        <v>1303144</v>
      </c>
      <c r="E1421" s="659" t="s">
        <v>1653</v>
      </c>
      <c r="F1421" s="636" t="s">
        <v>94</v>
      </c>
      <c r="G1421" s="636" t="s">
        <v>12</v>
      </c>
      <c r="H1421" s="660" t="s">
        <v>1673</v>
      </c>
      <c r="I1421" s="634"/>
      <c r="J1421" s="647" t="s">
        <v>649</v>
      </c>
      <c r="K1421" s="647"/>
      <c r="L1421" s="646" t="s">
        <v>274</v>
      </c>
      <c r="M1421" s="645" t="s">
        <v>1756</v>
      </c>
      <c r="N1421" s="651" t="str">
        <f>VLOOKUP(C1421,[6]K11!$B$3:$K$1202,10,0)</f>
        <v>Mở</v>
      </c>
      <c r="O1421" s="631" t="s">
        <v>2249</v>
      </c>
      <c r="P1421" s="643">
        <f>VLOOKUP(C1421,[6]K11!$B$3:$J$1202,9,0)</f>
        <v>30</v>
      </c>
      <c r="Q1421" s="566"/>
      <c r="R1421" s="558">
        <v>1416</v>
      </c>
      <c r="S1421" s="558" t="s">
        <v>2472</v>
      </c>
    </row>
    <row r="1422" spans="1:20" ht="26.25" customHeight="1" x14ac:dyDescent="0.2">
      <c r="A1422" s="639">
        <v>1121</v>
      </c>
      <c r="B1422" s="631" t="str">
        <f t="shared" si="22"/>
        <v>11.51303144.62</v>
      </c>
      <c r="C1422" s="638" t="s">
        <v>1757</v>
      </c>
      <c r="D1422" s="631" t="str">
        <f>VLOOKUP(E1422,[5]QuyetdinhPCGD!$B$6:$C$1417,2,0)</f>
        <v>1303144</v>
      </c>
      <c r="E1422" s="659" t="s">
        <v>1653</v>
      </c>
      <c r="F1422" s="636" t="s">
        <v>60</v>
      </c>
      <c r="G1422" s="636" t="s">
        <v>8</v>
      </c>
      <c r="H1422" s="635" t="s">
        <v>800</v>
      </c>
      <c r="I1422" s="658"/>
      <c r="J1422" s="647" t="s">
        <v>649</v>
      </c>
      <c r="K1422" s="647"/>
      <c r="L1422" s="646" t="s">
        <v>274</v>
      </c>
      <c r="M1422" s="645" t="s">
        <v>1758</v>
      </c>
      <c r="N1422" s="644" t="str">
        <f>VLOOKUP(C1422,[6]K11!$B$3:$K$1202,10,0)</f>
        <v>Không mở</v>
      </c>
      <c r="O1422" s="631" t="s">
        <v>2249</v>
      </c>
      <c r="P1422" s="643">
        <f>VLOOKUP(C1422,[6]K11!$B$3:$J$1202,9,0)</f>
        <v>2</v>
      </c>
      <c r="Q1422" s="566"/>
      <c r="R1422" s="558">
        <v>1417</v>
      </c>
    </row>
    <row r="1423" spans="1:20" ht="26.25" customHeight="1" x14ac:dyDescent="0.2">
      <c r="A1423" s="639">
        <v>1122</v>
      </c>
      <c r="B1423" s="631" t="str">
        <f t="shared" si="22"/>
        <v>11.51303144.63</v>
      </c>
      <c r="C1423" s="638" t="s">
        <v>1759</v>
      </c>
      <c r="D1423" s="631" t="str">
        <f>VLOOKUP(E1423,[5]QuyetdinhPCGD!$B$6:$C$1417,2,0)</f>
        <v>1303144</v>
      </c>
      <c r="E1423" s="659" t="s">
        <v>1653</v>
      </c>
      <c r="F1423" s="636" t="s">
        <v>91</v>
      </c>
      <c r="G1423" s="636" t="s">
        <v>8</v>
      </c>
      <c r="H1423" s="635" t="s">
        <v>800</v>
      </c>
      <c r="I1423" s="658"/>
      <c r="J1423" s="647" t="s">
        <v>649</v>
      </c>
      <c r="K1423" s="647"/>
      <c r="L1423" s="646" t="s">
        <v>274</v>
      </c>
      <c r="M1423" s="645" t="s">
        <v>1760</v>
      </c>
      <c r="N1423" s="651" t="str">
        <f>VLOOKUP(C1423,[6]K11!$B$3:$K$1202,10,0)</f>
        <v>Mở</v>
      </c>
      <c r="O1423" s="631" t="s">
        <v>2249</v>
      </c>
      <c r="P1423" s="643">
        <f>VLOOKUP(C1423,[6]K11!$B$3:$J$1202,9,0)</f>
        <v>28</v>
      </c>
      <c r="Q1423" s="566"/>
      <c r="R1423" s="558">
        <v>1418</v>
      </c>
      <c r="S1423" s="558" t="s">
        <v>4627</v>
      </c>
      <c r="T1423" s="657"/>
    </row>
    <row r="1424" spans="1:20" ht="26.25" customHeight="1" x14ac:dyDescent="0.2">
      <c r="A1424" s="639">
        <v>1123</v>
      </c>
      <c r="B1424" s="631" t="str">
        <f t="shared" si="22"/>
        <v>11.50803165.01</v>
      </c>
      <c r="C1424" s="638" t="s">
        <v>763</v>
      </c>
      <c r="D1424" s="631" t="str">
        <f>VLOOKUP(E1424,[5]QuyetdinhPCGD!$B$6:$C$1417,2,0)</f>
        <v>0803165</v>
      </c>
      <c r="E1424" s="648" t="s">
        <v>764</v>
      </c>
      <c r="F1424" s="636" t="s">
        <v>98</v>
      </c>
      <c r="G1424" s="636" t="s">
        <v>9</v>
      </c>
      <c r="H1424" s="635" t="s">
        <v>293</v>
      </c>
      <c r="I1424" s="634"/>
      <c r="J1424" s="647" t="s">
        <v>650</v>
      </c>
      <c r="K1424" s="647"/>
      <c r="L1424" s="646" t="s">
        <v>765</v>
      </c>
      <c r="M1424" s="645" t="s">
        <v>62</v>
      </c>
      <c r="N1424" s="644" t="str">
        <f>VLOOKUP(C1424,[6]K11!$B$3:$K$1202,10,0)</f>
        <v>Không mở</v>
      </c>
      <c r="O1424" s="631" t="str">
        <f>VLOOKUP(J1424,'[7]Phan ca&amp; Ngay BDhoc'!$B$4:$G$94,6,0)</f>
        <v>20/8/2018</v>
      </c>
      <c r="P1424" s="643">
        <f>VLOOKUP(C1424,[6]K11!$B$3:$J$1202,9,0)</f>
        <v>3</v>
      </c>
      <c r="Q1424" s="566"/>
      <c r="R1424" s="558">
        <v>1419</v>
      </c>
    </row>
    <row r="1425" spans="1:20" ht="26.25" customHeight="1" x14ac:dyDescent="0.2">
      <c r="A1425" s="639">
        <v>1124</v>
      </c>
      <c r="B1425" s="631" t="str">
        <f t="shared" si="22"/>
        <v>11.50503126.01</v>
      </c>
      <c r="C1425" s="638" t="s">
        <v>950</v>
      </c>
      <c r="D1425" s="631" t="str">
        <f>VLOOKUP(E1425,[5]QuyetdinhPCGD!$B$6:$C$1417,2,0)</f>
        <v>0503126</v>
      </c>
      <c r="E1425" s="648" t="s">
        <v>951</v>
      </c>
      <c r="F1425" s="636" t="s">
        <v>98</v>
      </c>
      <c r="G1425" s="636" t="s">
        <v>9</v>
      </c>
      <c r="H1425" s="635" t="s">
        <v>598</v>
      </c>
      <c r="I1425" s="634"/>
      <c r="J1425" s="647" t="s">
        <v>650</v>
      </c>
      <c r="K1425" s="647"/>
      <c r="L1425" s="646" t="s">
        <v>765</v>
      </c>
      <c r="M1425" s="645" t="s">
        <v>62</v>
      </c>
      <c r="N1425" s="651" t="str">
        <f>VLOOKUP(C1425,[6]K11!$B$3:$K$1202,10,0)</f>
        <v>Mở</v>
      </c>
      <c r="O1425" s="631" t="str">
        <f>VLOOKUP(J1425,'[7]Phan ca&amp; Ngay BDhoc'!$B$4:$G$94,6,0)</f>
        <v>20/8/2018</v>
      </c>
      <c r="P1425" s="643">
        <f>VLOOKUP(C1425,[6]K11!$B$3:$J$1202,9,0)</f>
        <v>25</v>
      </c>
      <c r="Q1425" s="650" t="s">
        <v>4663</v>
      </c>
      <c r="R1425" s="558">
        <v>1420</v>
      </c>
      <c r="S1425" s="558" t="s">
        <v>2472</v>
      </c>
    </row>
    <row r="1426" spans="1:20" ht="26.25" customHeight="1" x14ac:dyDescent="0.2">
      <c r="A1426" s="639">
        <v>1125</v>
      </c>
      <c r="B1426" s="631" t="str">
        <f t="shared" si="22"/>
        <v>11.50503130.10</v>
      </c>
      <c r="C1426" s="638" t="s">
        <v>1113</v>
      </c>
      <c r="D1426" s="631" t="str">
        <f>VLOOKUP(E1426,[5]QuyetdinhPCGD!$B$6:$C$1417,2,0)</f>
        <v>0503130</v>
      </c>
      <c r="E1426" s="649" t="s">
        <v>1102</v>
      </c>
      <c r="F1426" s="636" t="s">
        <v>98</v>
      </c>
      <c r="G1426" s="636" t="s">
        <v>9</v>
      </c>
      <c r="H1426" s="656" t="s">
        <v>1110</v>
      </c>
      <c r="I1426" s="634"/>
      <c r="J1426" s="647" t="s">
        <v>650</v>
      </c>
      <c r="K1426" s="647"/>
      <c r="L1426" s="646" t="s">
        <v>765</v>
      </c>
      <c r="M1426" s="645" t="s">
        <v>180</v>
      </c>
      <c r="N1426" s="651" t="str">
        <f>VLOOKUP(C1426,[6]K11!$B$3:$K$1202,10,0)</f>
        <v>Mở</v>
      </c>
      <c r="O1426" s="631" t="str">
        <f>VLOOKUP(J1426,'[7]Phan ca&amp; Ngay BDhoc'!$B$4:$G$94,6,0)</f>
        <v>20/8/2018</v>
      </c>
      <c r="P1426" s="655">
        <f>VLOOKUP(C1426,[6]K11!$B$3:$J$1202,9,0)</f>
        <v>60</v>
      </c>
      <c r="Q1426" s="654" t="s">
        <v>4628</v>
      </c>
      <c r="R1426" s="558">
        <v>1421</v>
      </c>
      <c r="S1426" s="558" t="s">
        <v>2472</v>
      </c>
      <c r="T1426" s="653" t="s">
        <v>800</v>
      </c>
    </row>
    <row r="1427" spans="1:20" ht="26.25" customHeight="1" x14ac:dyDescent="0.2">
      <c r="A1427" s="639">
        <v>1126</v>
      </c>
      <c r="B1427" s="631" t="str">
        <f t="shared" si="22"/>
        <v>11.50803175.01</v>
      </c>
      <c r="C1427" s="638" t="s">
        <v>1293</v>
      </c>
      <c r="D1427" s="631" t="str">
        <f>VLOOKUP(E1427,[5]QuyetdinhPCGD!$B$6:$C$1417,2,0)</f>
        <v>0803175</v>
      </c>
      <c r="E1427" s="648" t="s">
        <v>1294</v>
      </c>
      <c r="F1427" s="636" t="s">
        <v>98</v>
      </c>
      <c r="G1427" s="636" t="s">
        <v>9</v>
      </c>
      <c r="H1427" s="652" t="s">
        <v>832</v>
      </c>
      <c r="I1427" s="634"/>
      <c r="J1427" s="647" t="s">
        <v>650</v>
      </c>
      <c r="K1427" s="647"/>
      <c r="L1427" s="646" t="s">
        <v>765</v>
      </c>
      <c r="M1427" s="645" t="s">
        <v>62</v>
      </c>
      <c r="N1427" s="651" t="str">
        <f>VLOOKUP(C1427,[6]K11!$B$3:$K$1202,10,0)</f>
        <v>Mở</v>
      </c>
      <c r="O1427" s="631" t="str">
        <f>VLOOKUP(J1427,'[7]Phan ca&amp; Ngay BDhoc'!$B$4:$G$94,6,0)</f>
        <v>20/8/2018</v>
      </c>
      <c r="P1427" s="643">
        <f>VLOOKUP(C1427,[6]K11!$B$3:$J$1202,9,0)</f>
        <v>32</v>
      </c>
      <c r="Q1427" s="650" t="s">
        <v>4663</v>
      </c>
      <c r="R1427" s="558">
        <v>1422</v>
      </c>
      <c r="S1427" s="558" t="s">
        <v>2472</v>
      </c>
    </row>
    <row r="1428" spans="1:20" ht="26.25" customHeight="1" x14ac:dyDescent="0.2">
      <c r="A1428" s="639">
        <v>1127</v>
      </c>
      <c r="B1428" s="631" t="str">
        <f t="shared" si="22"/>
        <v>11.50503176.01</v>
      </c>
      <c r="C1428" s="638" t="s">
        <v>2041</v>
      </c>
      <c r="D1428" s="631" t="str">
        <f>VLOOKUP(E1428,[5]QuyetdinhPCGD!$B$6:$C$1417,2,0)</f>
        <v>0503176</v>
      </c>
      <c r="E1428" s="648" t="s">
        <v>2042</v>
      </c>
      <c r="F1428" s="636" t="s">
        <v>98</v>
      </c>
      <c r="G1428" s="636" t="s">
        <v>9</v>
      </c>
      <c r="H1428" s="635" t="s">
        <v>293</v>
      </c>
      <c r="I1428" s="634"/>
      <c r="J1428" s="647" t="s">
        <v>650</v>
      </c>
      <c r="K1428" s="647"/>
      <c r="L1428" s="646" t="s">
        <v>765</v>
      </c>
      <c r="M1428" s="645" t="s">
        <v>62</v>
      </c>
      <c r="N1428" s="644" t="str">
        <f>VLOOKUP(C1428,[6]K11!$B$3:$K$1202,10,0)</f>
        <v>Không mở</v>
      </c>
      <c r="O1428" s="631" t="str">
        <f>VLOOKUP(J1428,'[7]Phan ca&amp; Ngay BDhoc'!$B$4:$G$94,6,0)</f>
        <v>20/8/2018</v>
      </c>
      <c r="P1428" s="643">
        <f>VLOOKUP(C1428,[6]K11!$B$3:$J$1202,9,0)</f>
        <v>1</v>
      </c>
      <c r="Q1428" s="566"/>
      <c r="R1428" s="558">
        <v>1423</v>
      </c>
    </row>
    <row r="1429" spans="1:20" ht="26.25" customHeight="1" x14ac:dyDescent="0.2">
      <c r="A1429" s="639">
        <v>1128</v>
      </c>
      <c r="B1429" s="631" t="str">
        <f t="shared" si="22"/>
        <v>11.50803165.02</v>
      </c>
      <c r="C1429" s="638" t="s">
        <v>766</v>
      </c>
      <c r="D1429" s="631" t="str">
        <f>VLOOKUP(E1429,[5]QuyetdinhPCGD!$B$6:$C$1417,2,0)</f>
        <v>0803165</v>
      </c>
      <c r="E1429" s="648" t="s">
        <v>764</v>
      </c>
      <c r="F1429" s="636" t="s">
        <v>100</v>
      </c>
      <c r="G1429" s="636" t="s">
        <v>9</v>
      </c>
      <c r="H1429" s="635" t="s">
        <v>293</v>
      </c>
      <c r="I1429" s="634"/>
      <c r="J1429" s="647" t="s">
        <v>653</v>
      </c>
      <c r="K1429" s="647"/>
      <c r="L1429" s="646" t="s">
        <v>765</v>
      </c>
      <c r="M1429" s="645" t="s">
        <v>70</v>
      </c>
      <c r="N1429" s="644" t="str">
        <f>VLOOKUP(C1429,[6]K11!$B$3:$K$1202,10,0)</f>
        <v>Không mở</v>
      </c>
      <c r="O1429" s="631" t="str">
        <f>VLOOKUP(J1429,'[7]Phan ca&amp; Ngay BDhoc'!$B$4:$G$94,6,0)</f>
        <v>20/8/2018</v>
      </c>
      <c r="P1429" s="643">
        <f>VLOOKUP(C1429,[6]K11!$B$3:$J$1202,9,0)</f>
        <v>0</v>
      </c>
      <c r="Q1429" s="566"/>
      <c r="R1429" s="558">
        <v>1424</v>
      </c>
    </row>
    <row r="1430" spans="1:20" ht="26.25" customHeight="1" x14ac:dyDescent="0.2">
      <c r="A1430" s="639">
        <v>1129</v>
      </c>
      <c r="B1430" s="631" t="str">
        <f t="shared" si="22"/>
        <v>11.50503126.02</v>
      </c>
      <c r="C1430" s="638" t="s">
        <v>952</v>
      </c>
      <c r="D1430" s="631" t="str">
        <f>VLOOKUP(E1430,[5]QuyetdinhPCGD!$B$6:$C$1417,2,0)</f>
        <v>0503126</v>
      </c>
      <c r="E1430" s="648" t="s">
        <v>951</v>
      </c>
      <c r="F1430" s="636" t="s">
        <v>100</v>
      </c>
      <c r="G1430" s="636" t="s">
        <v>9</v>
      </c>
      <c r="H1430" s="635" t="s">
        <v>293</v>
      </c>
      <c r="I1430" s="634"/>
      <c r="J1430" s="647" t="s">
        <v>653</v>
      </c>
      <c r="K1430" s="647"/>
      <c r="L1430" s="646" t="s">
        <v>765</v>
      </c>
      <c r="M1430" s="645" t="s">
        <v>70</v>
      </c>
      <c r="N1430" s="644" t="str">
        <f>VLOOKUP(C1430,[6]K11!$B$3:$K$1202,10,0)</f>
        <v>Không mở</v>
      </c>
      <c r="O1430" s="631" t="str">
        <f>VLOOKUP(J1430,'[7]Phan ca&amp; Ngay BDhoc'!$B$4:$G$94,6,0)</f>
        <v>20/8/2018</v>
      </c>
      <c r="P1430" s="643">
        <f>VLOOKUP(C1430,[6]K11!$B$3:$J$1202,9,0)</f>
        <v>0</v>
      </c>
      <c r="Q1430" s="566"/>
      <c r="R1430" s="558">
        <v>1425</v>
      </c>
    </row>
    <row r="1431" spans="1:20" ht="26.25" customHeight="1" x14ac:dyDescent="0.2">
      <c r="A1431" s="639">
        <v>1130</v>
      </c>
      <c r="B1431" s="631" t="str">
        <f t="shared" si="22"/>
        <v>11.50503130.11</v>
      </c>
      <c r="C1431" s="638" t="s">
        <v>1114</v>
      </c>
      <c r="D1431" s="631" t="str">
        <f>VLOOKUP(E1431,[5]QuyetdinhPCGD!$B$6:$C$1417,2,0)</f>
        <v>0503130</v>
      </c>
      <c r="E1431" s="649" t="s">
        <v>1102</v>
      </c>
      <c r="F1431" s="636" t="s">
        <v>100</v>
      </c>
      <c r="G1431" s="636" t="s">
        <v>9</v>
      </c>
      <c r="H1431" s="635" t="s">
        <v>800</v>
      </c>
      <c r="I1431" s="634"/>
      <c r="J1431" s="647" t="s">
        <v>653</v>
      </c>
      <c r="K1431" s="647"/>
      <c r="L1431" s="646" t="s">
        <v>765</v>
      </c>
      <c r="M1431" s="645" t="s">
        <v>321</v>
      </c>
      <c r="N1431" s="644" t="str">
        <f>VLOOKUP(C1431,[6]K11!$B$3:$K$1202,10,0)</f>
        <v>Không mở</v>
      </c>
      <c r="O1431" s="631" t="str">
        <f>VLOOKUP(J1431,'[7]Phan ca&amp; Ngay BDhoc'!$B$4:$G$94,6,0)</f>
        <v>20/8/2018</v>
      </c>
      <c r="P1431" s="643">
        <f>VLOOKUP(C1431,[6]K11!$B$3:$J$1202,9,0)</f>
        <v>3</v>
      </c>
      <c r="Q1431" s="566"/>
      <c r="R1431" s="558">
        <v>1426</v>
      </c>
    </row>
    <row r="1432" spans="1:20" ht="26.25" customHeight="1" x14ac:dyDescent="0.2">
      <c r="A1432" s="639">
        <v>1131</v>
      </c>
      <c r="B1432" s="631" t="str">
        <f t="shared" si="22"/>
        <v>11.50803175.02</v>
      </c>
      <c r="C1432" s="638" t="s">
        <v>1295</v>
      </c>
      <c r="D1432" s="631" t="str">
        <f>VLOOKUP(E1432,[5]QuyetdinhPCGD!$B$6:$C$1417,2,0)</f>
        <v>0803175</v>
      </c>
      <c r="E1432" s="648" t="s">
        <v>1294</v>
      </c>
      <c r="F1432" s="636" t="s">
        <v>100</v>
      </c>
      <c r="G1432" s="636" t="s">
        <v>9</v>
      </c>
      <c r="H1432" s="635" t="s">
        <v>293</v>
      </c>
      <c r="I1432" s="634"/>
      <c r="J1432" s="647" t="s">
        <v>653</v>
      </c>
      <c r="K1432" s="647"/>
      <c r="L1432" s="646" t="s">
        <v>765</v>
      </c>
      <c r="M1432" s="645" t="s">
        <v>70</v>
      </c>
      <c r="N1432" s="644" t="str">
        <f>VLOOKUP(C1432,[6]K11!$B$3:$K$1202,10,0)</f>
        <v>Không mở</v>
      </c>
      <c r="O1432" s="631" t="str">
        <f>VLOOKUP(J1432,'[7]Phan ca&amp; Ngay BDhoc'!$B$4:$G$94,6,0)</f>
        <v>20/8/2018</v>
      </c>
      <c r="P1432" s="643">
        <f>VLOOKUP(C1432,[6]K11!$B$3:$J$1202,9,0)</f>
        <v>0</v>
      </c>
      <c r="Q1432" s="566"/>
      <c r="R1432" s="558">
        <v>1427</v>
      </c>
    </row>
    <row r="1433" spans="1:20" ht="26.25" customHeight="1" x14ac:dyDescent="0.2">
      <c r="A1433" s="639">
        <v>1132</v>
      </c>
      <c r="B1433" s="631" t="str">
        <f t="shared" si="22"/>
        <v>11.50503176.02</v>
      </c>
      <c r="C1433" s="638" t="s">
        <v>2043</v>
      </c>
      <c r="D1433" s="631" t="str">
        <f>VLOOKUP(E1433,[5]QuyetdinhPCGD!$B$6:$C$1417,2,0)</f>
        <v>0503176</v>
      </c>
      <c r="E1433" s="648" t="s">
        <v>2042</v>
      </c>
      <c r="F1433" s="636" t="s">
        <v>100</v>
      </c>
      <c r="G1433" s="636" t="s">
        <v>9</v>
      </c>
      <c r="H1433" s="635" t="s">
        <v>293</v>
      </c>
      <c r="I1433" s="634"/>
      <c r="J1433" s="647" t="s">
        <v>653</v>
      </c>
      <c r="K1433" s="647"/>
      <c r="L1433" s="646" t="s">
        <v>765</v>
      </c>
      <c r="M1433" s="645" t="s">
        <v>70</v>
      </c>
      <c r="N1433" s="644" t="str">
        <f>VLOOKUP(C1433,[6]K11!$B$3:$K$1202,10,0)</f>
        <v>Không mở</v>
      </c>
      <c r="O1433" s="631" t="str">
        <f>VLOOKUP(J1433,'[7]Phan ca&amp; Ngay BDhoc'!$B$4:$G$94,6,0)</f>
        <v>20/8/2018</v>
      </c>
      <c r="P1433" s="643">
        <f>VLOOKUP(C1433,[6]K11!$B$3:$J$1202,9,0)</f>
        <v>0</v>
      </c>
      <c r="Q1433" s="566"/>
      <c r="R1433" s="558">
        <v>1428</v>
      </c>
    </row>
    <row r="1434" spans="1:20" ht="34.5" customHeight="1" x14ac:dyDescent="0.2">
      <c r="A1434" s="639">
        <v>1133</v>
      </c>
      <c r="B1434" s="631" t="str">
        <f t="shared" si="22"/>
        <v>11.51103106.01</v>
      </c>
      <c r="C1434" s="642" t="s">
        <v>4662</v>
      </c>
      <c r="D1434" s="631" t="str">
        <f>VLOOKUP(E1434,[5]QuyetdinhPCGD!$B$6:$C$1417,2,0)</f>
        <v>1103106</v>
      </c>
      <c r="E1434" s="637" t="s">
        <v>4661</v>
      </c>
      <c r="F1434" s="636" t="s">
        <v>98</v>
      </c>
      <c r="G1434" s="636" t="s">
        <v>750</v>
      </c>
      <c r="H1434" s="635" t="s">
        <v>87</v>
      </c>
      <c r="I1434" s="634"/>
      <c r="J1434" s="566" t="s">
        <v>4660</v>
      </c>
      <c r="K1434" s="566"/>
      <c r="L1434" s="641" t="s">
        <v>4659</v>
      </c>
      <c r="M1434" s="632" t="s">
        <v>62</v>
      </c>
      <c r="N1434" s="571"/>
      <c r="O1434" s="631" t="s">
        <v>2249</v>
      </c>
      <c r="P1434" s="640"/>
      <c r="Q1434" s="566"/>
      <c r="R1434" s="558">
        <v>1429</v>
      </c>
    </row>
    <row r="1435" spans="1:20" ht="26.25" customHeight="1" x14ac:dyDescent="0.2">
      <c r="A1435" s="639"/>
      <c r="B1435" s="631"/>
      <c r="C1435" s="638"/>
      <c r="D1435" s="631"/>
      <c r="E1435" s="637"/>
      <c r="F1435" s="636"/>
      <c r="G1435" s="636"/>
      <c r="H1435" s="635"/>
      <c r="I1435" s="571"/>
      <c r="J1435" s="566"/>
      <c r="K1435" s="566"/>
      <c r="L1435" s="633"/>
      <c r="M1435" s="632"/>
      <c r="N1435" s="571"/>
      <c r="O1435" s="631"/>
      <c r="P1435" s="630"/>
      <c r="Q1435" s="569"/>
      <c r="R1435" s="558">
        <v>1430</v>
      </c>
    </row>
    <row r="1436" spans="1:20" ht="26.25" customHeight="1" x14ac:dyDescent="0.2">
      <c r="A1436" s="639"/>
      <c r="B1436" s="631"/>
      <c r="C1436" s="638"/>
      <c r="D1436" s="631"/>
      <c r="E1436" s="637"/>
      <c r="F1436" s="636"/>
      <c r="G1436" s="636"/>
      <c r="H1436" s="635"/>
      <c r="I1436" s="571"/>
      <c r="J1436" s="566"/>
      <c r="K1436" s="566"/>
      <c r="L1436" s="633"/>
      <c r="M1436" s="632"/>
      <c r="N1436" s="571"/>
      <c r="O1436" s="631"/>
      <c r="P1436" s="630"/>
      <c r="Q1436" s="569"/>
      <c r="R1436" s="558">
        <v>1431</v>
      </c>
    </row>
    <row r="1437" spans="1:20" ht="26.25" customHeight="1" x14ac:dyDescent="0.2">
      <c r="A1437" s="639"/>
      <c r="B1437" s="631"/>
      <c r="C1437" s="638"/>
      <c r="D1437" s="631"/>
      <c r="E1437" s="637"/>
      <c r="F1437" s="636"/>
      <c r="G1437" s="636"/>
      <c r="H1437" s="635"/>
      <c r="I1437" s="571"/>
      <c r="J1437" s="566"/>
      <c r="K1437" s="566"/>
      <c r="L1437" s="633"/>
      <c r="M1437" s="632"/>
      <c r="N1437" s="571"/>
      <c r="O1437" s="631"/>
      <c r="P1437" s="630"/>
      <c r="Q1437" s="569"/>
      <c r="R1437" s="558">
        <v>1432</v>
      </c>
    </row>
    <row r="1438" spans="1:20" ht="26.25" customHeight="1" x14ac:dyDescent="0.2">
      <c r="A1438" s="639"/>
      <c r="B1438" s="631"/>
      <c r="C1438" s="638"/>
      <c r="D1438" s="631"/>
      <c r="E1438" s="637"/>
      <c r="F1438" s="636"/>
      <c r="G1438" s="636"/>
      <c r="H1438" s="635"/>
      <c r="I1438" s="571"/>
      <c r="J1438" s="566"/>
      <c r="K1438" s="566"/>
      <c r="L1438" s="633"/>
      <c r="M1438" s="632"/>
      <c r="N1438" s="571"/>
      <c r="O1438" s="631"/>
      <c r="P1438" s="630"/>
      <c r="Q1438" s="569"/>
      <c r="R1438" s="558">
        <v>1433</v>
      </c>
    </row>
    <row r="1439" spans="1:20" ht="26.25" customHeight="1" x14ac:dyDescent="0.2">
      <c r="A1439" s="639"/>
      <c r="B1439" s="631"/>
      <c r="C1439" s="638"/>
      <c r="D1439" s="631"/>
      <c r="E1439" s="637"/>
      <c r="F1439" s="636"/>
      <c r="G1439" s="636"/>
      <c r="H1439" s="635"/>
      <c r="I1439" s="571"/>
      <c r="J1439" s="566"/>
      <c r="K1439" s="566"/>
      <c r="L1439" s="633"/>
      <c r="M1439" s="632"/>
      <c r="N1439" s="571"/>
      <c r="O1439" s="631"/>
      <c r="P1439" s="630"/>
      <c r="Q1439" s="569"/>
      <c r="R1439" s="558">
        <v>1434</v>
      </c>
    </row>
    <row r="1440" spans="1:20" ht="26.25" customHeight="1" x14ac:dyDescent="0.2">
      <c r="A1440" s="639"/>
      <c r="B1440" s="631"/>
      <c r="C1440" s="638"/>
      <c r="D1440" s="631"/>
      <c r="E1440" s="637"/>
      <c r="F1440" s="636"/>
      <c r="G1440" s="636"/>
      <c r="H1440" s="635"/>
      <c r="I1440" s="571"/>
      <c r="J1440" s="566"/>
      <c r="K1440" s="566"/>
      <c r="L1440" s="633"/>
      <c r="M1440" s="632"/>
      <c r="N1440" s="571"/>
      <c r="O1440" s="631"/>
      <c r="P1440" s="630"/>
      <c r="Q1440" s="569"/>
      <c r="R1440" s="558">
        <v>1435</v>
      </c>
    </row>
    <row r="1441" spans="1:18" ht="26.25" customHeight="1" x14ac:dyDescent="0.2">
      <c r="A1441" s="639"/>
      <c r="B1441" s="631"/>
      <c r="C1441" s="638"/>
      <c r="D1441" s="631"/>
      <c r="E1441" s="637"/>
      <c r="F1441" s="636"/>
      <c r="G1441" s="636"/>
      <c r="H1441" s="635"/>
      <c r="I1441" s="571"/>
      <c r="J1441" s="566"/>
      <c r="K1441" s="566"/>
      <c r="L1441" s="633"/>
      <c r="M1441" s="632"/>
      <c r="N1441" s="571"/>
      <c r="O1441" s="631"/>
      <c r="P1441" s="630"/>
      <c r="Q1441" s="569"/>
      <c r="R1441" s="558">
        <v>1436</v>
      </c>
    </row>
    <row r="1442" spans="1:18" ht="26.25" customHeight="1" x14ac:dyDescent="0.2">
      <c r="A1442" s="639"/>
      <c r="B1442" s="631"/>
      <c r="C1442" s="638"/>
      <c r="D1442" s="631"/>
      <c r="E1442" s="637"/>
      <c r="F1442" s="636"/>
      <c r="G1442" s="636"/>
      <c r="H1442" s="635"/>
      <c r="I1442" s="571"/>
      <c r="J1442" s="566"/>
      <c r="K1442" s="566"/>
      <c r="L1442" s="633"/>
      <c r="M1442" s="632"/>
      <c r="N1442" s="571"/>
      <c r="O1442" s="631"/>
      <c r="P1442" s="630"/>
      <c r="Q1442" s="569"/>
      <c r="R1442" s="558">
        <v>1437</v>
      </c>
    </row>
    <row r="1443" spans="1:18" ht="26.25" customHeight="1" x14ac:dyDescent="0.2">
      <c r="A1443" s="639"/>
      <c r="B1443" s="631"/>
      <c r="C1443" s="638"/>
      <c r="D1443" s="631"/>
      <c r="E1443" s="637"/>
      <c r="F1443" s="636"/>
      <c r="G1443" s="636"/>
      <c r="H1443" s="635"/>
      <c r="I1443" s="571"/>
      <c r="J1443" s="566"/>
      <c r="K1443" s="566"/>
      <c r="L1443" s="633"/>
      <c r="M1443" s="632"/>
      <c r="N1443" s="571"/>
      <c r="O1443" s="631"/>
      <c r="P1443" s="630"/>
      <c r="Q1443" s="569"/>
      <c r="R1443" s="558">
        <v>1438</v>
      </c>
    </row>
    <row r="1444" spans="1:18" ht="26.25" customHeight="1" x14ac:dyDescent="0.2">
      <c r="A1444" s="639"/>
      <c r="B1444" s="631"/>
      <c r="C1444" s="638"/>
      <c r="D1444" s="631"/>
      <c r="E1444" s="637"/>
      <c r="F1444" s="636"/>
      <c r="G1444" s="636"/>
      <c r="H1444" s="635"/>
      <c r="I1444" s="571"/>
      <c r="J1444" s="566"/>
      <c r="K1444" s="566"/>
      <c r="L1444" s="633"/>
      <c r="M1444" s="632"/>
      <c r="N1444" s="571"/>
      <c r="O1444" s="631"/>
      <c r="P1444" s="630"/>
      <c r="Q1444" s="569"/>
      <c r="R1444" s="558">
        <v>1439</v>
      </c>
    </row>
    <row r="1445" spans="1:18" ht="26.25" customHeight="1" x14ac:dyDescent="0.2">
      <c r="A1445" s="639"/>
      <c r="B1445" s="631"/>
      <c r="C1445" s="638"/>
      <c r="D1445" s="631"/>
      <c r="E1445" s="637"/>
      <c r="F1445" s="636"/>
      <c r="G1445" s="636"/>
      <c r="H1445" s="635"/>
      <c r="I1445" s="571"/>
      <c r="J1445" s="566"/>
      <c r="K1445" s="566"/>
      <c r="L1445" s="633"/>
      <c r="M1445" s="632"/>
      <c r="N1445" s="571"/>
      <c r="O1445" s="631"/>
      <c r="P1445" s="630"/>
      <c r="Q1445" s="569"/>
      <c r="R1445" s="558">
        <v>1440</v>
      </c>
    </row>
    <row r="1446" spans="1:18" ht="26.25" customHeight="1" x14ac:dyDescent="0.2">
      <c r="A1446" s="639"/>
      <c r="B1446" s="631"/>
      <c r="C1446" s="638"/>
      <c r="D1446" s="631"/>
      <c r="E1446" s="637"/>
      <c r="F1446" s="636"/>
      <c r="G1446" s="636"/>
      <c r="H1446" s="635"/>
      <c r="I1446" s="571"/>
      <c r="J1446" s="566"/>
      <c r="K1446" s="566"/>
      <c r="L1446" s="633"/>
      <c r="M1446" s="632"/>
      <c r="N1446" s="571"/>
      <c r="O1446" s="631"/>
      <c r="P1446" s="630"/>
      <c r="Q1446" s="569"/>
      <c r="R1446" s="558">
        <v>1441</v>
      </c>
    </row>
    <row r="1447" spans="1:18" ht="26.25" customHeight="1" x14ac:dyDescent="0.2">
      <c r="A1447" s="639"/>
      <c r="B1447" s="631"/>
      <c r="C1447" s="638"/>
      <c r="D1447" s="631"/>
      <c r="E1447" s="637"/>
      <c r="F1447" s="636"/>
      <c r="G1447" s="636"/>
      <c r="H1447" s="635"/>
      <c r="I1447" s="571"/>
      <c r="J1447" s="566"/>
      <c r="K1447" s="566"/>
      <c r="L1447" s="633"/>
      <c r="M1447" s="632"/>
      <c r="N1447" s="571"/>
      <c r="O1447" s="631"/>
      <c r="P1447" s="630"/>
      <c r="Q1447" s="569"/>
      <c r="R1447" s="558">
        <v>1442</v>
      </c>
    </row>
    <row r="1448" spans="1:18" ht="26.25" customHeight="1" x14ac:dyDescent="0.2">
      <c r="A1448" s="639"/>
      <c r="B1448" s="631"/>
      <c r="C1448" s="638"/>
      <c r="D1448" s="631"/>
      <c r="E1448" s="637"/>
      <c r="F1448" s="636"/>
      <c r="G1448" s="636"/>
      <c r="H1448" s="635"/>
      <c r="I1448" s="571"/>
      <c r="J1448" s="566"/>
      <c r="K1448" s="566"/>
      <c r="L1448" s="633"/>
      <c r="M1448" s="632"/>
      <c r="N1448" s="571"/>
      <c r="O1448" s="631"/>
      <c r="P1448" s="630"/>
      <c r="Q1448" s="569"/>
      <c r="R1448" s="558">
        <v>1443</v>
      </c>
    </row>
    <row r="1449" spans="1:18" ht="26.25" customHeight="1" x14ac:dyDescent="0.2">
      <c r="A1449" s="639"/>
      <c r="B1449" s="631"/>
      <c r="C1449" s="638"/>
      <c r="D1449" s="631"/>
      <c r="E1449" s="637"/>
      <c r="F1449" s="636"/>
      <c r="G1449" s="636"/>
      <c r="H1449" s="635"/>
      <c r="I1449" s="571"/>
      <c r="J1449" s="566"/>
      <c r="K1449" s="566"/>
      <c r="L1449" s="633"/>
      <c r="M1449" s="632"/>
      <c r="N1449" s="571"/>
      <c r="O1449" s="631"/>
      <c r="P1449" s="630"/>
      <c r="Q1449" s="569"/>
      <c r="R1449" s="558">
        <v>1444</v>
      </c>
    </row>
    <row r="1450" spans="1:18" ht="26.25" customHeight="1" x14ac:dyDescent="0.2">
      <c r="A1450" s="639"/>
      <c r="B1450" s="631"/>
      <c r="C1450" s="638"/>
      <c r="D1450" s="631"/>
      <c r="E1450" s="637"/>
      <c r="F1450" s="636"/>
      <c r="G1450" s="636"/>
      <c r="H1450" s="635"/>
      <c r="I1450" s="571"/>
      <c r="J1450" s="566"/>
      <c r="K1450" s="566"/>
      <c r="L1450" s="633"/>
      <c r="M1450" s="632"/>
      <c r="N1450" s="571"/>
      <c r="O1450" s="631"/>
      <c r="P1450" s="630"/>
      <c r="Q1450" s="569"/>
      <c r="R1450" s="558">
        <v>1445</v>
      </c>
    </row>
    <row r="1451" spans="1:18" ht="26.25" customHeight="1" x14ac:dyDescent="0.2">
      <c r="A1451" s="639"/>
      <c r="B1451" s="631"/>
      <c r="C1451" s="638"/>
      <c r="D1451" s="631"/>
      <c r="E1451" s="637"/>
      <c r="F1451" s="636"/>
      <c r="G1451" s="636"/>
      <c r="H1451" s="635"/>
      <c r="I1451" s="571"/>
      <c r="J1451" s="566"/>
      <c r="K1451" s="566"/>
      <c r="L1451" s="633"/>
      <c r="M1451" s="632"/>
      <c r="N1451" s="571"/>
      <c r="O1451" s="631"/>
      <c r="P1451" s="630"/>
      <c r="Q1451" s="569"/>
      <c r="R1451" s="558">
        <v>1446</v>
      </c>
    </row>
    <row r="1452" spans="1:18" ht="26.25" customHeight="1" x14ac:dyDescent="0.2">
      <c r="A1452" s="639"/>
      <c r="B1452" s="631"/>
      <c r="C1452" s="638"/>
      <c r="D1452" s="631"/>
      <c r="E1452" s="637"/>
      <c r="F1452" s="636"/>
      <c r="G1452" s="636"/>
      <c r="H1452" s="635"/>
      <c r="I1452" s="571"/>
      <c r="J1452" s="566"/>
      <c r="K1452" s="566"/>
      <c r="L1452" s="633"/>
      <c r="M1452" s="632"/>
      <c r="N1452" s="571"/>
      <c r="O1452" s="631"/>
      <c r="P1452" s="630"/>
      <c r="Q1452" s="569"/>
      <c r="R1452" s="558">
        <v>1447</v>
      </c>
    </row>
    <row r="1453" spans="1:18" ht="24" customHeight="1" x14ac:dyDescent="0.2">
      <c r="K1453" s="559"/>
      <c r="L1453" s="560"/>
      <c r="M1453" s="559"/>
      <c r="O1453" s="559"/>
      <c r="P1453" s="629"/>
      <c r="Q1453" s="628"/>
    </row>
    <row r="1454" spans="1:18" ht="24" customHeight="1" x14ac:dyDescent="0.2"/>
    <row r="1455" spans="1:18" ht="24" customHeight="1" x14ac:dyDescent="0.2"/>
    <row r="1456" spans="1:18" ht="24" customHeight="1" x14ac:dyDescent="0.2"/>
    <row r="1457" ht="24" customHeight="1" x14ac:dyDescent="0.2"/>
    <row r="1458" ht="24" customHeight="1" x14ac:dyDescent="0.2"/>
    <row r="1459" ht="24" customHeight="1" x14ac:dyDescent="0.2"/>
    <row r="1460" ht="24" customHeight="1" x14ac:dyDescent="0.2"/>
    <row r="1461" ht="24" customHeight="1" x14ac:dyDescent="0.2"/>
    <row r="1462" ht="24" customHeight="1" x14ac:dyDescent="0.2"/>
    <row r="1463" ht="24" customHeight="1" x14ac:dyDescent="0.2"/>
    <row r="1464" ht="24" customHeight="1" x14ac:dyDescent="0.2"/>
    <row r="1465" ht="24" customHeight="1" x14ac:dyDescent="0.2"/>
    <row r="1466" ht="24" customHeight="1" x14ac:dyDescent="0.2"/>
    <row r="1467" ht="24" customHeight="1" x14ac:dyDescent="0.2"/>
  </sheetData>
  <mergeCells count="2">
    <mergeCell ref="A1:Q1"/>
    <mergeCell ref="J3:L3"/>
  </mergeCells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V1364"/>
  <sheetViews>
    <sheetView workbookViewId="0">
      <selection activeCell="F344" sqref="F344"/>
    </sheetView>
  </sheetViews>
  <sheetFormatPr defaultRowHeight="15" x14ac:dyDescent="0.25"/>
  <cols>
    <col min="1" max="1" width="5.85546875" style="20" customWidth="1"/>
    <col min="2" max="2" width="17.7109375" style="20" hidden="1" customWidth="1"/>
    <col min="3" max="3" width="19" style="20" customWidth="1"/>
    <col min="4" max="4" width="10.28515625" style="20" customWidth="1"/>
    <col min="5" max="5" width="18.5703125" style="156" customWidth="1"/>
    <col min="6" max="6" width="11.85546875" style="142" customWidth="1"/>
    <col min="7" max="7" width="9.7109375" style="142" customWidth="1"/>
    <col min="8" max="8" width="11.28515625" style="142" customWidth="1"/>
    <col min="9" max="9" width="13.7109375" style="142" customWidth="1"/>
    <col min="10" max="10" width="11.5703125" style="142" customWidth="1"/>
    <col min="11" max="11" width="12.28515625" style="142" customWidth="1"/>
    <col min="12" max="12" width="18.5703125" style="142" customWidth="1"/>
    <col min="13" max="13" width="6.7109375" style="142" customWidth="1"/>
    <col min="14" max="14" width="13.28515625" style="142" customWidth="1"/>
    <col min="15" max="15" width="10.5703125" style="142" customWidth="1"/>
    <col min="16" max="16" width="9.5703125" style="142" hidden="1" customWidth="1"/>
    <col min="17" max="17" width="10.7109375" style="142" hidden="1" customWidth="1"/>
    <col min="18" max="19" width="6.7109375" style="142" hidden="1" customWidth="1"/>
    <col min="20" max="21" width="8.85546875" style="20" hidden="1" customWidth="1"/>
    <col min="22" max="22" width="0" style="20" hidden="1" customWidth="1"/>
    <col min="23" max="16384" width="9.140625" style="20"/>
  </cols>
  <sheetData>
    <row r="1" spans="1:22" ht="18.75" x14ac:dyDescent="0.25">
      <c r="A1" s="1404" t="s">
        <v>2094</v>
      </c>
      <c r="B1" s="1404"/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Q1" s="1404"/>
      <c r="R1" s="1404"/>
      <c r="S1" s="1404"/>
      <c r="T1" s="1404"/>
      <c r="U1" s="152"/>
    </row>
    <row r="2" spans="1:22" ht="18.75" x14ac:dyDescent="0.25">
      <c r="A2" s="133"/>
      <c r="B2" s="133"/>
      <c r="C2" s="133"/>
      <c r="D2" s="133"/>
      <c r="E2" s="143"/>
      <c r="F2" s="133"/>
      <c r="G2" s="133"/>
      <c r="H2" s="133"/>
      <c r="I2" s="133"/>
      <c r="J2" s="133"/>
      <c r="K2" s="133"/>
      <c r="L2" s="133"/>
      <c r="M2" s="20"/>
      <c r="N2" s="20"/>
      <c r="O2" s="20"/>
      <c r="P2" s="20"/>
      <c r="Q2" s="153" t="s">
        <v>2095</v>
      </c>
      <c r="R2" s="154"/>
      <c r="S2" s="133"/>
      <c r="T2" s="133"/>
      <c r="U2" s="152"/>
    </row>
    <row r="3" spans="1:22" s="134" customFormat="1" ht="15.75" x14ac:dyDescent="0.25">
      <c r="C3" s="135" t="s">
        <v>42</v>
      </c>
      <c r="D3" s="136" t="s">
        <v>43</v>
      </c>
      <c r="E3" s="155"/>
      <c r="F3" s="135" t="s">
        <v>2096</v>
      </c>
      <c r="G3" s="137" t="s">
        <v>2097</v>
      </c>
      <c r="I3" s="137" t="s">
        <v>572</v>
      </c>
      <c r="J3" s="144"/>
      <c r="Q3" s="145"/>
      <c r="R3" s="145"/>
      <c r="U3" s="152"/>
    </row>
    <row r="4" spans="1:22" ht="15.75" x14ac:dyDescent="0.25">
      <c r="A4" s="135" t="s">
        <v>2098</v>
      </c>
      <c r="B4" s="135"/>
      <c r="C4" s="135"/>
      <c r="D4" s="135"/>
      <c r="F4" s="138"/>
      <c r="G4" s="138"/>
      <c r="H4" s="138"/>
      <c r="I4" s="137" t="s">
        <v>2099</v>
      </c>
      <c r="J4" s="134"/>
      <c r="L4" s="138"/>
      <c r="M4" s="138"/>
      <c r="N4" s="138"/>
      <c r="O4" s="138"/>
      <c r="P4" s="138"/>
      <c r="Q4" s="138"/>
      <c r="R4" s="138"/>
      <c r="S4" s="138"/>
    </row>
    <row r="5" spans="1:22" x14ac:dyDescent="0.25">
      <c r="A5" s="157"/>
      <c r="B5" s="158"/>
      <c r="C5" s="158"/>
      <c r="D5" s="158"/>
      <c r="E5" s="159"/>
      <c r="F5" s="160"/>
      <c r="G5" s="161"/>
      <c r="H5" s="158"/>
      <c r="I5" s="161"/>
      <c r="J5" s="162"/>
      <c r="K5" s="161"/>
      <c r="L5" s="163"/>
      <c r="M5" s="164"/>
      <c r="N5" s="164"/>
      <c r="O5" s="164"/>
      <c r="P5" s="165" t="e">
        <f>VLOOKUP(C5,[4]K12!$B$3:$J$1349,9,0)</f>
        <v>#N/A</v>
      </c>
      <c r="Q5" s="165" t="e">
        <f>VLOOKUP(D5,[4]K12!$B$3:$J$1349,9,0)</f>
        <v>#N/A</v>
      </c>
      <c r="R5" s="165" t="e">
        <f>VLOOKUP(E5,[4]K12!$B$3:$J$1349,9,0)</f>
        <v>#N/A</v>
      </c>
      <c r="S5" s="165" t="e">
        <f>VLOOKUP(F5,[4]K12!$B$3:$J$1349,9,0)</f>
        <v>#N/A</v>
      </c>
      <c r="T5" s="165" t="e">
        <f>VLOOKUP(G5,[4]K12!$B$3:$J$1349,9,0)</f>
        <v>#N/A</v>
      </c>
      <c r="V5" s="20">
        <v>89</v>
      </c>
    </row>
    <row r="6" spans="1:22" ht="15.75" x14ac:dyDescent="0.25">
      <c r="A6" s="166" t="s">
        <v>2100</v>
      </c>
      <c r="B6" s="166"/>
      <c r="C6" s="166"/>
      <c r="D6" s="166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5" t="e">
        <f>VLOOKUP(C6,[4]K12!$B$3:$J$1349,9,0)</f>
        <v>#N/A</v>
      </c>
      <c r="Q6" s="165" t="e">
        <f>VLOOKUP(D6,[4]K12!$B$3:$J$1349,9,0)</f>
        <v>#N/A</v>
      </c>
      <c r="R6" s="165" t="e">
        <f>VLOOKUP(E6,[4]K12!$B$3:$J$1349,9,0)</f>
        <v>#N/A</v>
      </c>
      <c r="S6" s="165" t="e">
        <f>VLOOKUP(F6,[4]K12!$B$3:$J$1349,9,0)</f>
        <v>#N/A</v>
      </c>
      <c r="T6" s="165" t="e">
        <f>VLOOKUP(G6,[4]K12!$B$3:$J$1349,9,0)</f>
        <v>#N/A</v>
      </c>
      <c r="V6" s="20">
        <v>90</v>
      </c>
    </row>
    <row r="7" spans="1:22" ht="42.75" x14ac:dyDescent="0.25">
      <c r="A7" s="139" t="s">
        <v>2101</v>
      </c>
      <c r="B7" s="139" t="s">
        <v>2102</v>
      </c>
      <c r="C7" s="139" t="s">
        <v>2103</v>
      </c>
      <c r="D7" s="139" t="s">
        <v>48</v>
      </c>
      <c r="E7" s="169" t="s">
        <v>49</v>
      </c>
      <c r="F7" s="139" t="s">
        <v>50</v>
      </c>
      <c r="G7" s="139" t="s">
        <v>51</v>
      </c>
      <c r="H7" s="139" t="s">
        <v>52</v>
      </c>
      <c r="I7" s="139" t="s">
        <v>53</v>
      </c>
      <c r="J7" s="139" t="s">
        <v>54</v>
      </c>
      <c r="K7" s="139" t="s">
        <v>2104</v>
      </c>
      <c r="L7" s="139" t="s">
        <v>17</v>
      </c>
      <c r="M7" s="139" t="s">
        <v>56</v>
      </c>
      <c r="N7" s="170" t="s">
        <v>57</v>
      </c>
      <c r="O7" s="170"/>
      <c r="P7" s="165" t="e">
        <f>VLOOKUP(C7,[4]K12!$B$3:$J$1349,9,0)</f>
        <v>#N/A</v>
      </c>
      <c r="Q7" s="165" t="e">
        <f>VLOOKUP(D7,[4]K12!$B$3:$J$1349,9,0)</f>
        <v>#N/A</v>
      </c>
      <c r="R7" s="165" t="e">
        <f>VLOOKUP(E7,[4]K12!$B$3:$J$1349,9,0)</f>
        <v>#N/A</v>
      </c>
      <c r="S7" s="165" t="e">
        <f>VLOOKUP(F7,[4]K12!$B$3:$J$1349,9,0)</f>
        <v>#N/A</v>
      </c>
      <c r="T7" s="165" t="e">
        <f>VLOOKUP(G7,[4]K12!$B$3:$J$1349,9,0)</f>
        <v>#N/A</v>
      </c>
      <c r="V7" s="20">
        <v>91</v>
      </c>
    </row>
    <row r="8" spans="1:22" ht="30" hidden="1" customHeight="1" x14ac:dyDescent="0.25">
      <c r="A8" s="171">
        <v>1</v>
      </c>
      <c r="B8" s="171" t="str">
        <f t="shared" ref="B8:B71" si="0">CONCATENATE("12.3.",D8,".",M8)</f>
        <v>12.3.0303101.01</v>
      </c>
      <c r="C8" s="171" t="str">
        <f>VLOOKUP(B8,'[8]TKB(Hocphan-tao lop)'!$B$7:$C$1182,2,0)</f>
        <v>201810303101001</v>
      </c>
      <c r="D8" s="171" t="str">
        <f>VLOOKUP(E8,[9]QuyetdinhPCGD!$B$6:$C$1806,2,0)</f>
        <v>0303101</v>
      </c>
      <c r="E8" s="172" t="s">
        <v>2105</v>
      </c>
      <c r="F8" s="173" t="s">
        <v>94</v>
      </c>
      <c r="G8" s="173" t="s">
        <v>11</v>
      </c>
      <c r="H8" s="174" t="str">
        <f>VLOOKUP(J8,'[10]Phan ca&amp; Ngay BDhoc'!$B$4:$I$98,8,0)</f>
        <v>B3-503</v>
      </c>
      <c r="I8" s="173"/>
      <c r="J8" s="175" t="s">
        <v>2106</v>
      </c>
      <c r="K8" s="174" t="str">
        <f>VLOOKUP(J8,'[10]Phan ca&amp; Ngay BDhoc'!$B$4:$G$98,6,0)</f>
        <v>20/8/2018</v>
      </c>
      <c r="L8" s="176"/>
      <c r="M8" s="165" t="s">
        <v>62</v>
      </c>
      <c r="N8" s="165" t="str">
        <f>VLOOKUP(C8,[4]K12!$B$3:$K$1349,10,0)</f>
        <v>Mở</v>
      </c>
      <c r="O8" s="165"/>
      <c r="P8" s="165">
        <f>VLOOKUP(C8,[4]K12!$B$3:$J$1349,9,0)</f>
        <v>62</v>
      </c>
      <c r="Q8" s="165" t="e">
        <f>VLOOKUP(D8,[4]K12!$B$3:$J$1349,9,0)</f>
        <v>#N/A</v>
      </c>
      <c r="R8" s="165" t="e">
        <f>VLOOKUP(E8,[4]K12!$B$3:$J$1349,9,0)</f>
        <v>#N/A</v>
      </c>
      <c r="S8" s="165" t="e">
        <f>VLOOKUP(F8,[4]K12!$B$3:$J$1349,9,0)</f>
        <v>#N/A</v>
      </c>
      <c r="T8" s="165" t="e">
        <f>VLOOKUP(G8,[4]K12!$B$3:$J$1349,9,0)</f>
        <v>#N/A</v>
      </c>
      <c r="V8" s="20">
        <v>92</v>
      </c>
    </row>
    <row r="9" spans="1:22" s="178" customFormat="1" ht="30" hidden="1" customHeight="1" x14ac:dyDescent="0.25">
      <c r="A9" s="171">
        <v>2</v>
      </c>
      <c r="B9" s="171" t="str">
        <f t="shared" si="0"/>
        <v>12.3.0903115.01</v>
      </c>
      <c r="C9" s="171" t="str">
        <f>VLOOKUP(B9,'[8]TKB(Hocphan-tao lop)'!$B$7:$C$1182,2,0)</f>
        <v>201810903115027</v>
      </c>
      <c r="D9" s="171" t="str">
        <f>VLOOKUP(E9,[9]QuyetdinhPCGD!$B$6:$C$1806,2,0)</f>
        <v>0903115</v>
      </c>
      <c r="E9" s="172" t="s">
        <v>2107</v>
      </c>
      <c r="F9" s="177" t="s">
        <v>67</v>
      </c>
      <c r="G9" s="173" t="s">
        <v>13</v>
      </c>
      <c r="H9" s="174" t="s">
        <v>2108</v>
      </c>
      <c r="I9" s="173"/>
      <c r="J9" s="175" t="s">
        <v>2106</v>
      </c>
      <c r="K9" s="174" t="str">
        <f>VLOOKUP(J9,'[10]Phan ca&amp; Ngay BDhoc'!$B$4:$G$98,6,0)</f>
        <v>20/8/2018</v>
      </c>
      <c r="L9" s="176"/>
      <c r="M9" s="165" t="s">
        <v>62</v>
      </c>
      <c r="N9" s="165" t="str">
        <f>VLOOKUP(C9,[4]K12!$B$3:$K$1349,10,0)</f>
        <v>Mở</v>
      </c>
      <c r="O9" s="165"/>
      <c r="P9" s="165">
        <f>VLOOKUP(C9,[4]K12!$B$3:$J$1349,9,0)</f>
        <v>58</v>
      </c>
      <c r="Q9" s="165" t="e">
        <f>VLOOKUP(D9,[4]K12!$B$3:$J$1349,9,0)</f>
        <v>#N/A</v>
      </c>
      <c r="R9" s="165" t="e">
        <f>VLOOKUP(E9,[4]K12!$B$3:$J$1349,9,0)</f>
        <v>#N/A</v>
      </c>
      <c r="S9" s="165" t="e">
        <f>VLOOKUP(F9,[4]K12!$B$3:$J$1349,9,0)</f>
        <v>#N/A</v>
      </c>
      <c r="T9" s="165" t="e">
        <f>VLOOKUP(G9,[4]K12!$B$3:$J$1349,9,0)</f>
        <v>#N/A</v>
      </c>
      <c r="V9" s="20">
        <v>93</v>
      </c>
    </row>
    <row r="10" spans="1:22" ht="30" hidden="1" customHeight="1" x14ac:dyDescent="0.25">
      <c r="A10" s="171">
        <v>3</v>
      </c>
      <c r="B10" s="171" t="str">
        <f t="shared" si="0"/>
        <v>12.3.0303142.01</v>
      </c>
      <c r="C10" s="171" t="str">
        <f>VLOOKUP(B10,'[8]TKB(Hocphan-tao lop)'!$B$7:$C$1182,2,0)</f>
        <v>201810303142001</v>
      </c>
      <c r="D10" s="171" t="str">
        <f>VLOOKUP(E10,[9]QuyetdinhPCGD!$B$6:$C$1806,2,0)</f>
        <v>0303142</v>
      </c>
      <c r="E10" s="172" t="s">
        <v>2109</v>
      </c>
      <c r="F10" s="177" t="s">
        <v>173</v>
      </c>
      <c r="G10" s="173" t="s">
        <v>9</v>
      </c>
      <c r="H10" s="174" t="str">
        <f>VLOOKUP(J10,'[10]Phan ca&amp; Ngay BDhoc'!$B$4:$I$98,8,0)</f>
        <v>B3-503</v>
      </c>
      <c r="I10" s="173"/>
      <c r="J10" s="175" t="s">
        <v>2106</v>
      </c>
      <c r="K10" s="174" t="str">
        <f>VLOOKUP(J10,'[10]Phan ca&amp; Ngay BDhoc'!$B$4:$G$98,6,0)</f>
        <v>20/8/2018</v>
      </c>
      <c r="L10" s="176"/>
      <c r="M10" s="165" t="s">
        <v>62</v>
      </c>
      <c r="N10" s="165" t="str">
        <f>VLOOKUP(C10,[4]K12!$B$3:$K$1349,10,0)</f>
        <v>Mở</v>
      </c>
      <c r="O10" s="165"/>
      <c r="P10" s="165">
        <f>VLOOKUP(C10,[4]K12!$B$3:$J$1349,9,0)</f>
        <v>74</v>
      </c>
      <c r="Q10" s="165" t="e">
        <f>VLOOKUP(D10,[4]K12!$B$3:$J$1349,9,0)</f>
        <v>#N/A</v>
      </c>
      <c r="R10" s="165" t="e">
        <f>VLOOKUP(E10,[4]K12!$B$3:$J$1349,9,0)</f>
        <v>#N/A</v>
      </c>
      <c r="S10" s="165" t="e">
        <f>VLOOKUP(F10,[4]K12!$B$3:$J$1349,9,0)</f>
        <v>#N/A</v>
      </c>
      <c r="T10" s="165" t="e">
        <f>VLOOKUP(G10,[4]K12!$B$3:$J$1349,9,0)</f>
        <v>#N/A</v>
      </c>
      <c r="V10" s="20">
        <v>94</v>
      </c>
    </row>
    <row r="11" spans="1:22" ht="30" hidden="1" customHeight="1" x14ac:dyDescent="0.25">
      <c r="A11" s="171">
        <v>4</v>
      </c>
      <c r="B11" s="171" t="str">
        <f t="shared" si="0"/>
        <v>12.3.0303144.01</v>
      </c>
      <c r="C11" s="171" t="str">
        <f>VLOOKUP(B11,'[8]TKB(Hocphan-tao lop)'!$B$7:$C$1182,2,0)</f>
        <v>201810303144001</v>
      </c>
      <c r="D11" s="171" t="str">
        <f>VLOOKUP(E11,[9]QuyetdinhPCGD!$B$6:$C$1806,2,0)</f>
        <v>0303144</v>
      </c>
      <c r="E11" s="172" t="s">
        <v>2110</v>
      </c>
      <c r="F11" s="177" t="s">
        <v>98</v>
      </c>
      <c r="G11" s="173" t="s">
        <v>13</v>
      </c>
      <c r="H11" s="174" t="str">
        <f>VLOOKUP(J11,'[10]Phan ca&amp; Ngay BDhoc'!$B$4:$I$98,8,0)</f>
        <v>B3-503</v>
      </c>
      <c r="I11" s="173"/>
      <c r="J11" s="175" t="s">
        <v>2106</v>
      </c>
      <c r="K11" s="174" t="str">
        <f>VLOOKUP(J11,'[10]Phan ca&amp; Ngay BDhoc'!$B$4:$G$98,6,0)</f>
        <v>20/8/2018</v>
      </c>
      <c r="L11" s="176"/>
      <c r="M11" s="165" t="s">
        <v>62</v>
      </c>
      <c r="N11" s="165" t="str">
        <f>VLOOKUP(C11,[4]K12!$B$3:$K$1349,10,0)</f>
        <v>Mở</v>
      </c>
      <c r="O11" s="165"/>
      <c r="P11" s="165">
        <f>VLOOKUP(C11,[4]K12!$B$3:$J$1349,9,0)</f>
        <v>75</v>
      </c>
      <c r="Q11" s="165" t="e">
        <f>VLOOKUP(D11,[4]K12!$B$3:$J$1349,9,0)</f>
        <v>#N/A</v>
      </c>
      <c r="R11" s="165" t="e">
        <f>VLOOKUP(E11,[4]K12!$B$3:$J$1349,9,0)</f>
        <v>#N/A</v>
      </c>
      <c r="S11" s="165" t="e">
        <f>VLOOKUP(F11,[4]K12!$B$3:$J$1349,9,0)</f>
        <v>#N/A</v>
      </c>
      <c r="T11" s="165" t="e">
        <f>VLOOKUP(G11,[4]K12!$B$3:$J$1349,9,0)</f>
        <v>#N/A</v>
      </c>
      <c r="V11" s="20">
        <v>95</v>
      </c>
    </row>
    <row r="12" spans="1:22" s="178" customFormat="1" ht="30" hidden="1" customHeight="1" x14ac:dyDescent="0.25">
      <c r="A12" s="171">
        <v>5</v>
      </c>
      <c r="B12" s="171" t="str">
        <f t="shared" si="0"/>
        <v>12.3.0703136.01</v>
      </c>
      <c r="C12" s="171" t="str">
        <f>VLOOKUP(B12,'[8]TKB(Hocphan-tao lop)'!$B$7:$C$1182,2,0)</f>
        <v>201810703136013</v>
      </c>
      <c r="D12" s="171" t="str">
        <f>VLOOKUP(E12,[9]QuyetdinhPCGD!$B$6:$C$1806,2,0)</f>
        <v>0703136</v>
      </c>
      <c r="E12" s="172" t="s">
        <v>2111</v>
      </c>
      <c r="F12" s="177" t="s">
        <v>98</v>
      </c>
      <c r="G12" s="173" t="s">
        <v>12</v>
      </c>
      <c r="H12" s="174" t="str">
        <f>VLOOKUP(J12,'[10]Phan ca&amp; Ngay BDhoc'!$B$4:$I$98,8,0)</f>
        <v>B3-503</v>
      </c>
      <c r="I12" s="173"/>
      <c r="J12" s="175" t="s">
        <v>2106</v>
      </c>
      <c r="K12" s="174" t="str">
        <f>VLOOKUP(J12,'[10]Phan ca&amp; Ngay BDhoc'!$B$4:$G$98,6,0)</f>
        <v>20/8/2018</v>
      </c>
      <c r="L12" s="176"/>
      <c r="M12" s="165" t="s">
        <v>62</v>
      </c>
      <c r="N12" s="165" t="str">
        <f>VLOOKUP(C12,[4]K12!$B$3:$K$1349,10,0)</f>
        <v>Mở</v>
      </c>
      <c r="O12" s="165"/>
      <c r="P12" s="165">
        <f>VLOOKUP(C12,[4]K12!$B$3:$J$1349,9,0)</f>
        <v>75</v>
      </c>
      <c r="Q12" s="165" t="e">
        <f>VLOOKUP(D12,[4]K12!$B$3:$J$1349,9,0)</f>
        <v>#N/A</v>
      </c>
      <c r="R12" s="165" t="e">
        <f>VLOOKUP(E12,[4]K12!$B$3:$J$1349,9,0)</f>
        <v>#N/A</v>
      </c>
      <c r="S12" s="165" t="e">
        <f>VLOOKUP(F12,[4]K12!$B$3:$J$1349,9,0)</f>
        <v>#N/A</v>
      </c>
      <c r="T12" s="165" t="e">
        <f>VLOOKUP(G12,[4]K12!$B$3:$J$1349,9,0)</f>
        <v>#N/A</v>
      </c>
      <c r="V12" s="20">
        <v>96</v>
      </c>
    </row>
    <row r="13" spans="1:22" ht="30" hidden="1" customHeight="1" x14ac:dyDescent="0.25">
      <c r="A13" s="171">
        <v>6</v>
      </c>
      <c r="B13" s="171" t="str">
        <f t="shared" si="0"/>
        <v>12.3.0303101.02</v>
      </c>
      <c r="C13" s="171" t="str">
        <f>VLOOKUP(B13,'[8]TKB(Hocphan-tao lop)'!$B$7:$C$1182,2,0)</f>
        <v>201810303101002</v>
      </c>
      <c r="D13" s="171" t="str">
        <f>VLOOKUP(E13,[9]QuyetdinhPCGD!$B$6:$C$1806,2,0)</f>
        <v>0303101</v>
      </c>
      <c r="E13" s="172" t="s">
        <v>2105</v>
      </c>
      <c r="F13" s="173" t="s">
        <v>91</v>
      </c>
      <c r="G13" s="173" t="s">
        <v>11</v>
      </c>
      <c r="H13" s="174" t="str">
        <f>VLOOKUP(J13,'[10]Phan ca&amp; Ngay BDhoc'!$B$4:$I$98,8,0)</f>
        <v>B3-503</v>
      </c>
      <c r="I13" s="173"/>
      <c r="J13" s="175" t="s">
        <v>2112</v>
      </c>
      <c r="K13" s="174" t="str">
        <f>VLOOKUP(J13,'[10]Phan ca&amp; Ngay BDhoc'!$B$4:$G$98,6,0)</f>
        <v>20/8/2018</v>
      </c>
      <c r="L13" s="176"/>
      <c r="M13" s="165" t="s">
        <v>70</v>
      </c>
      <c r="N13" s="165" t="str">
        <f>VLOOKUP(C13,[4]K12!$B$3:$K$1349,10,0)</f>
        <v>Mở</v>
      </c>
      <c r="O13" s="165"/>
      <c r="P13" s="165">
        <f>VLOOKUP(C13,[4]K12!$B$3:$J$1349,9,0)</f>
        <v>64</v>
      </c>
      <c r="Q13" s="165" t="e">
        <f>VLOOKUP(D13,[4]K12!$B$3:$J$1349,9,0)</f>
        <v>#N/A</v>
      </c>
      <c r="R13" s="165" t="e">
        <f>VLOOKUP(E13,[4]K12!$B$3:$J$1349,9,0)</f>
        <v>#N/A</v>
      </c>
      <c r="S13" s="165" t="e">
        <f>VLOOKUP(F13,[4]K12!$B$3:$J$1349,9,0)</f>
        <v>#N/A</v>
      </c>
      <c r="T13" s="165" t="e">
        <f>VLOOKUP(G13,[4]K12!$B$3:$J$1349,9,0)</f>
        <v>#N/A</v>
      </c>
      <c r="V13" s="20">
        <v>97</v>
      </c>
    </row>
    <row r="14" spans="1:22" ht="30" hidden="1" customHeight="1" x14ac:dyDescent="0.25">
      <c r="A14" s="171">
        <v>7</v>
      </c>
      <c r="B14" s="171" t="str">
        <f t="shared" si="0"/>
        <v>12.3.0903115.02</v>
      </c>
      <c r="C14" s="171" t="str">
        <f>VLOOKUP(B14,'[8]TKB(Hocphan-tao lop)'!$B$7:$C$1182,2,0)</f>
        <v>201810903115028</v>
      </c>
      <c r="D14" s="171" t="str">
        <f>VLOOKUP(E14,[9]QuyetdinhPCGD!$B$6:$C$1806,2,0)</f>
        <v>0903115</v>
      </c>
      <c r="E14" s="172" t="s">
        <v>2107</v>
      </c>
      <c r="F14" s="177" t="s">
        <v>72</v>
      </c>
      <c r="G14" s="173" t="s">
        <v>13</v>
      </c>
      <c r="H14" s="174" t="s">
        <v>2108</v>
      </c>
      <c r="I14" s="173"/>
      <c r="J14" s="175" t="s">
        <v>2112</v>
      </c>
      <c r="K14" s="174" t="str">
        <f>VLOOKUP(J14,'[10]Phan ca&amp; Ngay BDhoc'!$B$4:$G$98,6,0)</f>
        <v>20/8/2018</v>
      </c>
      <c r="L14" s="176"/>
      <c r="M14" s="165" t="s">
        <v>70</v>
      </c>
      <c r="N14" s="165" t="str">
        <f>VLOOKUP(C14,[4]K12!$B$3:$K$1349,10,0)</f>
        <v>Mở</v>
      </c>
      <c r="O14" s="165"/>
      <c r="P14" s="165">
        <f>VLOOKUP(C14,[4]K12!$B$3:$J$1349,9,0)</f>
        <v>80</v>
      </c>
      <c r="Q14" s="165" t="e">
        <f>VLOOKUP(D14,[4]K12!$B$3:$J$1349,9,0)</f>
        <v>#N/A</v>
      </c>
      <c r="R14" s="165" t="e">
        <f>VLOOKUP(E14,[4]K12!$B$3:$J$1349,9,0)</f>
        <v>#N/A</v>
      </c>
      <c r="S14" s="165" t="e">
        <f>VLOOKUP(F14,[4]K12!$B$3:$J$1349,9,0)</f>
        <v>#N/A</v>
      </c>
      <c r="T14" s="165" t="e">
        <f>VLOOKUP(G14,[4]K12!$B$3:$J$1349,9,0)</f>
        <v>#N/A</v>
      </c>
      <c r="V14" s="20">
        <v>98</v>
      </c>
    </row>
    <row r="15" spans="1:22" ht="30" hidden="1" customHeight="1" x14ac:dyDescent="0.25">
      <c r="A15" s="171">
        <v>8</v>
      </c>
      <c r="B15" s="171" t="str">
        <f t="shared" si="0"/>
        <v>12.3.0303142.02</v>
      </c>
      <c r="C15" s="171" t="str">
        <f>VLOOKUP(B15,'[8]TKB(Hocphan-tao lop)'!$B$7:$C$1182,2,0)</f>
        <v>201810303142002</v>
      </c>
      <c r="D15" s="171" t="str">
        <f>VLOOKUP(E15,[9]QuyetdinhPCGD!$B$6:$C$1806,2,0)</f>
        <v>0303142</v>
      </c>
      <c r="E15" s="172" t="s">
        <v>2109</v>
      </c>
      <c r="F15" s="177" t="s">
        <v>178</v>
      </c>
      <c r="G15" s="173" t="s">
        <v>9</v>
      </c>
      <c r="H15" s="174" t="str">
        <f>VLOOKUP(J15,'[10]Phan ca&amp; Ngay BDhoc'!$B$4:$I$98,8,0)</f>
        <v>B3-503</v>
      </c>
      <c r="I15" s="173"/>
      <c r="J15" s="175" t="s">
        <v>2112</v>
      </c>
      <c r="K15" s="174" t="str">
        <f>VLOOKUP(J15,'[10]Phan ca&amp; Ngay BDhoc'!$B$4:$G$98,6,0)</f>
        <v>20/8/2018</v>
      </c>
      <c r="L15" s="176"/>
      <c r="M15" s="165" t="s">
        <v>70</v>
      </c>
      <c r="N15" s="165" t="str">
        <f>VLOOKUP(C15,[4]K12!$B$3:$K$1349,10,0)</f>
        <v>Mở</v>
      </c>
      <c r="O15" s="165"/>
      <c r="P15" s="165">
        <f>VLOOKUP(C15,[4]K12!$B$3:$J$1349,9,0)</f>
        <v>72</v>
      </c>
      <c r="Q15" s="165" t="e">
        <f>VLOOKUP(D15,[4]K12!$B$3:$J$1349,9,0)</f>
        <v>#N/A</v>
      </c>
      <c r="R15" s="165" t="e">
        <f>VLOOKUP(E15,[4]K12!$B$3:$J$1349,9,0)</f>
        <v>#N/A</v>
      </c>
      <c r="S15" s="165" t="e">
        <f>VLOOKUP(F15,[4]K12!$B$3:$J$1349,9,0)</f>
        <v>#N/A</v>
      </c>
      <c r="T15" s="165" t="e">
        <f>VLOOKUP(G15,[4]K12!$B$3:$J$1349,9,0)</f>
        <v>#N/A</v>
      </c>
      <c r="V15" s="20">
        <v>99</v>
      </c>
    </row>
    <row r="16" spans="1:22" ht="30" hidden="1" customHeight="1" x14ac:dyDescent="0.25">
      <c r="A16" s="171">
        <v>9</v>
      </c>
      <c r="B16" s="171" t="str">
        <f t="shared" si="0"/>
        <v>12.3.0303144.02</v>
      </c>
      <c r="C16" s="171" t="str">
        <f>VLOOKUP(B16,'[8]TKB(Hocphan-tao lop)'!$B$7:$C$1182,2,0)</f>
        <v>201810303144002</v>
      </c>
      <c r="D16" s="171" t="str">
        <f>VLOOKUP(E16,[9]QuyetdinhPCGD!$B$6:$C$1806,2,0)</f>
        <v>0303144</v>
      </c>
      <c r="E16" s="172" t="s">
        <v>2110</v>
      </c>
      <c r="F16" s="177" t="s">
        <v>100</v>
      </c>
      <c r="G16" s="173" t="s">
        <v>13</v>
      </c>
      <c r="H16" s="174" t="str">
        <f>VLOOKUP(J16,'[10]Phan ca&amp; Ngay BDhoc'!$B$4:$I$98,8,0)</f>
        <v>B3-503</v>
      </c>
      <c r="I16" s="173"/>
      <c r="J16" s="175" t="s">
        <v>2112</v>
      </c>
      <c r="K16" s="174" t="str">
        <f>VLOOKUP(J16,'[10]Phan ca&amp; Ngay BDhoc'!$B$4:$G$98,6,0)</f>
        <v>20/8/2018</v>
      </c>
      <c r="L16" s="176"/>
      <c r="M16" s="165" t="s">
        <v>70</v>
      </c>
      <c r="N16" s="165" t="str">
        <f>VLOOKUP(C16,[4]K12!$B$3:$K$1349,10,0)</f>
        <v>Mở</v>
      </c>
      <c r="O16" s="165"/>
      <c r="P16" s="165">
        <f>VLOOKUP(C16,[4]K12!$B$3:$J$1349,9,0)</f>
        <v>65</v>
      </c>
      <c r="Q16" s="165" t="e">
        <f>VLOOKUP(D16,[4]K12!$B$3:$J$1349,9,0)</f>
        <v>#N/A</v>
      </c>
      <c r="R16" s="165" t="e">
        <f>VLOOKUP(E16,[4]K12!$B$3:$J$1349,9,0)</f>
        <v>#N/A</v>
      </c>
      <c r="S16" s="165" t="e">
        <f>VLOOKUP(F16,[4]K12!$B$3:$J$1349,9,0)</f>
        <v>#N/A</v>
      </c>
      <c r="T16" s="165" t="e">
        <f>VLOOKUP(G16,[4]K12!$B$3:$J$1349,9,0)</f>
        <v>#N/A</v>
      </c>
      <c r="V16" s="20">
        <v>100</v>
      </c>
    </row>
    <row r="17" spans="1:22" ht="30" hidden="1" customHeight="1" x14ac:dyDescent="0.25">
      <c r="A17" s="171">
        <v>10</v>
      </c>
      <c r="B17" s="171" t="str">
        <f t="shared" si="0"/>
        <v>12.3.0703136.02</v>
      </c>
      <c r="C17" s="171" t="str">
        <f>VLOOKUP(B17,'[8]TKB(Hocphan-tao lop)'!$B$7:$C$1182,2,0)</f>
        <v>201810703136014</v>
      </c>
      <c r="D17" s="171" t="str">
        <f>VLOOKUP(E17,[9]QuyetdinhPCGD!$B$6:$C$1806,2,0)</f>
        <v>0703136</v>
      </c>
      <c r="E17" s="172" t="s">
        <v>2111</v>
      </c>
      <c r="F17" s="177" t="s">
        <v>100</v>
      </c>
      <c r="G17" s="173" t="s">
        <v>12</v>
      </c>
      <c r="H17" s="174" t="str">
        <f>VLOOKUP(J17,'[10]Phan ca&amp; Ngay BDhoc'!$B$4:$I$98,8,0)</f>
        <v>B3-503</v>
      </c>
      <c r="I17" s="173"/>
      <c r="J17" s="175" t="s">
        <v>2112</v>
      </c>
      <c r="K17" s="174" t="str">
        <f>VLOOKUP(J17,'[10]Phan ca&amp; Ngay BDhoc'!$B$4:$G$98,6,0)</f>
        <v>20/8/2018</v>
      </c>
      <c r="L17" s="176"/>
      <c r="M17" s="165" t="s">
        <v>70</v>
      </c>
      <c r="N17" s="165" t="str">
        <f>VLOOKUP(C17,[4]K12!$B$3:$K$1349,10,0)</f>
        <v>Mở</v>
      </c>
      <c r="O17" s="165"/>
      <c r="P17" s="165">
        <f>VLOOKUP(C17,[4]K12!$B$3:$J$1349,9,0)</f>
        <v>71</v>
      </c>
      <c r="Q17" s="165" t="e">
        <f>VLOOKUP(D17,[4]K12!$B$3:$J$1349,9,0)</f>
        <v>#N/A</v>
      </c>
      <c r="R17" s="165" t="e">
        <f>VLOOKUP(E17,[4]K12!$B$3:$J$1349,9,0)</f>
        <v>#N/A</v>
      </c>
      <c r="S17" s="165" t="e">
        <f>VLOOKUP(F17,[4]K12!$B$3:$J$1349,9,0)</f>
        <v>#N/A</v>
      </c>
      <c r="T17" s="165" t="e">
        <f>VLOOKUP(G17,[4]K12!$B$3:$J$1349,9,0)</f>
        <v>#N/A</v>
      </c>
      <c r="V17" s="20">
        <v>101</v>
      </c>
    </row>
    <row r="18" spans="1:22" s="178" customFormat="1" ht="30" hidden="1" customHeight="1" x14ac:dyDescent="0.25">
      <c r="A18" s="171">
        <v>11</v>
      </c>
      <c r="B18" s="171" t="str">
        <f t="shared" si="0"/>
        <v>12.3.0903115.03</v>
      </c>
      <c r="C18" s="171" t="str">
        <f>VLOOKUP(B18,'[8]TKB(Hocphan-tao lop)'!$B$7:$C$1182,2,0)</f>
        <v>201810903115029</v>
      </c>
      <c r="D18" s="171" t="str">
        <f>VLOOKUP(E18,[9]QuyetdinhPCGD!$B$6:$C$1806,2,0)</f>
        <v>0903115</v>
      </c>
      <c r="E18" s="179" t="s">
        <v>2107</v>
      </c>
      <c r="F18" s="173">
        <v>3.4</v>
      </c>
      <c r="G18" s="173" t="s">
        <v>9</v>
      </c>
      <c r="H18" s="174" t="s">
        <v>2108</v>
      </c>
      <c r="I18" s="173"/>
      <c r="J18" s="175" t="s">
        <v>2113</v>
      </c>
      <c r="K18" s="174" t="str">
        <f>VLOOKUP(J18,'[10]Phan ca&amp; Ngay BDhoc'!$B$4:$G$98,6,0)</f>
        <v>20/8/2018</v>
      </c>
      <c r="L18" s="176"/>
      <c r="M18" s="165" t="s">
        <v>75</v>
      </c>
      <c r="N18" s="165" t="str">
        <f>VLOOKUP(C18,[4]K12!$B$3:$K$1349,10,0)</f>
        <v>Mở</v>
      </c>
      <c r="O18" s="165"/>
      <c r="P18" s="165">
        <f>VLOOKUP(C18,[4]K12!$B$3:$J$1349,9,0)</f>
        <v>80</v>
      </c>
      <c r="Q18" s="165" t="e">
        <f>VLOOKUP(D18,[4]K12!$B$3:$J$1349,9,0)</f>
        <v>#N/A</v>
      </c>
      <c r="R18" s="165" t="e">
        <f>VLOOKUP(E18,[4]K12!$B$3:$J$1349,9,0)</f>
        <v>#N/A</v>
      </c>
      <c r="S18" s="165" t="e">
        <f>VLOOKUP(F18,[4]K12!$B$3:$J$1349,9,0)</f>
        <v>#N/A</v>
      </c>
      <c r="T18" s="165" t="e">
        <f>VLOOKUP(G18,[4]K12!$B$3:$J$1349,9,0)</f>
        <v>#N/A</v>
      </c>
      <c r="V18" s="20">
        <v>102</v>
      </c>
    </row>
    <row r="19" spans="1:22" s="178" customFormat="1" ht="30" hidden="1" customHeight="1" x14ac:dyDescent="0.25">
      <c r="A19" s="171">
        <v>12</v>
      </c>
      <c r="B19" s="171" t="str">
        <f t="shared" si="0"/>
        <v>12.3.0403101.01</v>
      </c>
      <c r="C19" s="171" t="str">
        <f>VLOOKUP(B19,'[8]TKB(Hocphan-tao lop)'!$B$7:$C$1182,2,0)</f>
        <v>201810403101001</v>
      </c>
      <c r="D19" s="171" t="str">
        <f>VLOOKUP(E19,[9]QuyetdinhPCGD!$B$6:$C$1806,2,0)</f>
        <v>0403101</v>
      </c>
      <c r="E19" s="172" t="s">
        <v>2114</v>
      </c>
      <c r="F19" s="177" t="s">
        <v>60</v>
      </c>
      <c r="G19" s="173" t="s">
        <v>11</v>
      </c>
      <c r="H19" s="174" t="str">
        <f>VLOOKUP(J19,'[10]Phan ca&amp; Ngay BDhoc'!$B$4:$I$98,8,0)</f>
        <v>B4-603</v>
      </c>
      <c r="I19" s="173"/>
      <c r="J19" s="175" t="s">
        <v>2113</v>
      </c>
      <c r="K19" s="174" t="str">
        <f>VLOOKUP(J19,'[10]Phan ca&amp; Ngay BDhoc'!$B$4:$G$98,6,0)</f>
        <v>20/8/2018</v>
      </c>
      <c r="L19" s="176"/>
      <c r="M19" s="165" t="s">
        <v>62</v>
      </c>
      <c r="N19" s="165" t="str">
        <f>VLOOKUP(C19,[4]K12!$B$3:$K$1349,10,0)</f>
        <v>Mở</v>
      </c>
      <c r="O19" s="165"/>
      <c r="P19" s="165">
        <f>VLOOKUP(C19,[4]K12!$B$3:$J$1349,9,0)</f>
        <v>76</v>
      </c>
      <c r="Q19" s="165" t="e">
        <f>VLOOKUP(D19,[4]K12!$B$3:$J$1349,9,0)</f>
        <v>#N/A</v>
      </c>
      <c r="R19" s="165" t="e">
        <f>VLOOKUP(E19,[4]K12!$B$3:$J$1349,9,0)</f>
        <v>#N/A</v>
      </c>
      <c r="S19" s="165" t="e">
        <f>VLOOKUP(F19,[4]K12!$B$3:$J$1349,9,0)</f>
        <v>#N/A</v>
      </c>
      <c r="T19" s="165" t="e">
        <f>VLOOKUP(G19,[4]K12!$B$3:$J$1349,9,0)</f>
        <v>#N/A</v>
      </c>
      <c r="V19" s="20">
        <v>103</v>
      </c>
    </row>
    <row r="20" spans="1:22" ht="30" hidden="1" customHeight="1" x14ac:dyDescent="0.25">
      <c r="A20" s="171">
        <v>13</v>
      </c>
      <c r="B20" s="171" t="str">
        <f t="shared" si="0"/>
        <v>12.3.0303138.01</v>
      </c>
      <c r="C20" s="171" t="str">
        <f>VLOOKUP(B20,'[8]TKB(Hocphan-tao lop)'!$B$7:$C$1182,2,0)</f>
        <v>201810303138012</v>
      </c>
      <c r="D20" s="171" t="str">
        <f>VLOOKUP(E20,[9]QuyetdinhPCGD!$B$6:$C$1806,2,0)</f>
        <v>0303138</v>
      </c>
      <c r="E20" s="172" t="s">
        <v>2115</v>
      </c>
      <c r="F20" s="177" t="s">
        <v>100</v>
      </c>
      <c r="G20" s="173" t="s">
        <v>9</v>
      </c>
      <c r="H20" s="174" t="str">
        <f>VLOOKUP(J20,'[10]Phan ca&amp; Ngay BDhoc'!$B$4:$I$98,8,0)</f>
        <v>B4-603</v>
      </c>
      <c r="I20" s="173"/>
      <c r="J20" s="175" t="s">
        <v>2113</v>
      </c>
      <c r="K20" s="174" t="str">
        <f>VLOOKUP(J20,'[10]Phan ca&amp; Ngay BDhoc'!$B$4:$G$98,6,0)</f>
        <v>20/8/2018</v>
      </c>
      <c r="L20" s="176"/>
      <c r="M20" s="165" t="s">
        <v>62</v>
      </c>
      <c r="N20" s="165" t="str">
        <f>VLOOKUP(C20,[4]K12!$B$3:$K$1349,10,0)</f>
        <v>Mở</v>
      </c>
      <c r="O20" s="165"/>
      <c r="P20" s="165">
        <f>VLOOKUP(C20,[4]K12!$B$3:$J$1349,9,0)</f>
        <v>75</v>
      </c>
      <c r="Q20" s="165" t="e">
        <f>VLOOKUP(D20,[4]K12!$B$3:$J$1349,9,0)</f>
        <v>#N/A</v>
      </c>
      <c r="R20" s="165" t="e">
        <f>VLOOKUP(E20,[4]K12!$B$3:$J$1349,9,0)</f>
        <v>#N/A</v>
      </c>
      <c r="S20" s="165" t="e">
        <f>VLOOKUP(F20,[4]K12!$B$3:$J$1349,9,0)</f>
        <v>#N/A</v>
      </c>
      <c r="T20" s="165" t="e">
        <f>VLOOKUP(G20,[4]K12!$B$3:$J$1349,9,0)</f>
        <v>#N/A</v>
      </c>
      <c r="V20" s="20">
        <v>104</v>
      </c>
    </row>
    <row r="21" spans="1:22" ht="30" hidden="1" customHeight="1" x14ac:dyDescent="0.25">
      <c r="A21" s="171">
        <v>14</v>
      </c>
      <c r="B21" s="171" t="str">
        <f t="shared" si="0"/>
        <v>12.3.0403158.01</v>
      </c>
      <c r="C21" s="171" t="str">
        <f>VLOOKUP(B21,'[8]TKB(Hocphan-tao lop)'!$B$7:$C$1182,2,0)</f>
        <v>201810403158001</v>
      </c>
      <c r="D21" s="171" t="str">
        <f>VLOOKUP(E21,[9]QuyetdinhPCGD!$B$6:$C$1806,2,0)</f>
        <v>0403158</v>
      </c>
      <c r="E21" s="172" t="s">
        <v>2116</v>
      </c>
      <c r="F21" s="180" t="s">
        <v>91</v>
      </c>
      <c r="G21" s="173" t="s">
        <v>11</v>
      </c>
      <c r="H21" s="174" t="str">
        <f>VLOOKUP(J21,'[10]Phan ca&amp; Ngay BDhoc'!$B$4:$I$98,8,0)</f>
        <v>B4-603</v>
      </c>
      <c r="I21" s="173"/>
      <c r="J21" s="175" t="s">
        <v>2113</v>
      </c>
      <c r="K21" s="174" t="str">
        <f>VLOOKUP(J21,'[10]Phan ca&amp; Ngay BDhoc'!$B$4:$G$98,6,0)</f>
        <v>20/8/2018</v>
      </c>
      <c r="L21" s="176"/>
      <c r="M21" s="165" t="s">
        <v>62</v>
      </c>
      <c r="N21" s="165" t="str">
        <f>VLOOKUP(C21,[4]K12!$B$3:$K$1349,10,0)</f>
        <v>Mở</v>
      </c>
      <c r="O21" s="165"/>
      <c r="P21" s="165">
        <f>VLOOKUP(C21,[4]K12!$B$3:$J$1349,9,0)</f>
        <v>80</v>
      </c>
      <c r="Q21" s="165" t="e">
        <f>VLOOKUP(D21,[4]K12!$B$3:$J$1349,9,0)</f>
        <v>#N/A</v>
      </c>
      <c r="R21" s="165" t="e">
        <f>VLOOKUP(E21,[4]K12!$B$3:$J$1349,9,0)</f>
        <v>#N/A</v>
      </c>
      <c r="S21" s="165" t="e">
        <f>VLOOKUP(F21,[4]K12!$B$3:$J$1349,9,0)</f>
        <v>#N/A</v>
      </c>
      <c r="T21" s="165" t="e">
        <f>VLOOKUP(G21,[4]K12!$B$3:$J$1349,9,0)</f>
        <v>#N/A</v>
      </c>
      <c r="V21" s="20">
        <v>105</v>
      </c>
    </row>
    <row r="22" spans="1:22" ht="30" hidden="1" customHeight="1" x14ac:dyDescent="0.25">
      <c r="A22" s="171">
        <v>15</v>
      </c>
      <c r="B22" s="171" t="str">
        <f t="shared" si="0"/>
        <v>12.3.0903115.04</v>
      </c>
      <c r="C22" s="171" t="str">
        <f>VLOOKUP(B22,'[8]TKB(Hocphan-tao lop)'!$B$7:$C$1182,2,0)</f>
        <v>201810903115030</v>
      </c>
      <c r="D22" s="171" t="str">
        <f>VLOOKUP(E22,[9]QuyetdinhPCGD!$B$6:$C$1806,2,0)</f>
        <v>0903115</v>
      </c>
      <c r="E22" s="179" t="s">
        <v>2107</v>
      </c>
      <c r="F22" s="181" t="s">
        <v>67</v>
      </c>
      <c r="G22" s="173" t="s">
        <v>9</v>
      </c>
      <c r="H22" s="174" t="s">
        <v>2108</v>
      </c>
      <c r="I22" s="173"/>
      <c r="J22" s="182" t="s">
        <v>2117</v>
      </c>
      <c r="K22" s="174" t="str">
        <f>VLOOKUP(J22,'[10]Phan ca&amp; Ngay BDhoc'!$B$4:$G$98,6,0)</f>
        <v>20/8/2018</v>
      </c>
      <c r="L22" s="176"/>
      <c r="M22" s="165" t="s">
        <v>89</v>
      </c>
      <c r="N22" s="165" t="str">
        <f>VLOOKUP(C22,[4]K12!$B$3:$K$1349,10,0)</f>
        <v>Mở</v>
      </c>
      <c r="O22" s="165"/>
      <c r="P22" s="165">
        <f>VLOOKUP(C22,[4]K12!$B$3:$J$1349,9,0)</f>
        <v>80</v>
      </c>
      <c r="Q22" s="165" t="e">
        <f>VLOOKUP(D22,[4]K12!$B$3:$J$1349,9,0)</f>
        <v>#N/A</v>
      </c>
      <c r="R22" s="165" t="e">
        <f>VLOOKUP(E22,[4]K12!$B$3:$J$1349,9,0)</f>
        <v>#N/A</v>
      </c>
      <c r="S22" s="165" t="e">
        <f>VLOOKUP(F22,[4]K12!$B$3:$J$1349,9,0)</f>
        <v>#N/A</v>
      </c>
      <c r="T22" s="165" t="e">
        <f>VLOOKUP(G22,[4]K12!$B$3:$J$1349,9,0)</f>
        <v>#N/A</v>
      </c>
      <c r="V22" s="20">
        <v>106</v>
      </c>
    </row>
    <row r="23" spans="1:22" ht="30" hidden="1" customHeight="1" x14ac:dyDescent="0.25">
      <c r="A23" s="171">
        <v>16</v>
      </c>
      <c r="B23" s="171" t="str">
        <f t="shared" si="0"/>
        <v>12.3.0403101.02</v>
      </c>
      <c r="C23" s="171" t="str">
        <f>VLOOKUP(B23,'[8]TKB(Hocphan-tao lop)'!$B$7:$C$1182,2,0)</f>
        <v>201810403101002</v>
      </c>
      <c r="D23" s="171" t="str">
        <f>VLOOKUP(E23,[9]QuyetdinhPCGD!$B$6:$C$1806,2,0)</f>
        <v>0403101</v>
      </c>
      <c r="E23" s="172" t="s">
        <v>2114</v>
      </c>
      <c r="F23" s="177" t="s">
        <v>68</v>
      </c>
      <c r="G23" s="173" t="s">
        <v>11</v>
      </c>
      <c r="H23" s="174" t="str">
        <f>VLOOKUP(J23,'[10]Phan ca&amp; Ngay BDhoc'!$B$4:$I$98,8,0)</f>
        <v>B4-603</v>
      </c>
      <c r="I23" s="173"/>
      <c r="J23" s="182" t="s">
        <v>2117</v>
      </c>
      <c r="K23" s="174" t="str">
        <f>VLOOKUP(J23,'[10]Phan ca&amp; Ngay BDhoc'!$B$4:$G$98,6,0)</f>
        <v>20/8/2018</v>
      </c>
      <c r="L23" s="176"/>
      <c r="M23" s="165" t="s">
        <v>70</v>
      </c>
      <c r="N23" s="165" t="str">
        <f>VLOOKUP(C23,[4]K12!$B$3:$K$1349,10,0)</f>
        <v>Mở</v>
      </c>
      <c r="O23" s="165"/>
      <c r="P23" s="165">
        <f>VLOOKUP(C23,[4]K12!$B$3:$J$1349,9,0)</f>
        <v>75</v>
      </c>
      <c r="Q23" s="165" t="e">
        <f>VLOOKUP(D23,[4]K12!$B$3:$J$1349,9,0)</f>
        <v>#N/A</v>
      </c>
      <c r="R23" s="165" t="e">
        <f>VLOOKUP(E23,[4]K12!$B$3:$J$1349,9,0)</f>
        <v>#N/A</v>
      </c>
      <c r="S23" s="165" t="e">
        <f>VLOOKUP(F23,[4]K12!$B$3:$J$1349,9,0)</f>
        <v>#N/A</v>
      </c>
      <c r="T23" s="165" t="e">
        <f>VLOOKUP(G23,[4]K12!$B$3:$J$1349,9,0)</f>
        <v>#N/A</v>
      </c>
      <c r="V23" s="20">
        <v>107</v>
      </c>
    </row>
    <row r="24" spans="1:22" ht="30" hidden="1" customHeight="1" x14ac:dyDescent="0.25">
      <c r="A24" s="171">
        <v>17</v>
      </c>
      <c r="B24" s="171" t="str">
        <f t="shared" si="0"/>
        <v>12.3.0303138.02</v>
      </c>
      <c r="C24" s="171" t="str">
        <f>VLOOKUP(B24,'[8]TKB(Hocphan-tao lop)'!$B$7:$C$1182,2,0)</f>
        <v>201810303138013</v>
      </c>
      <c r="D24" s="171" t="str">
        <f>VLOOKUP(E24,[9]QuyetdinhPCGD!$B$6:$C$1806,2,0)</f>
        <v>0303138</v>
      </c>
      <c r="E24" s="172" t="s">
        <v>2115</v>
      </c>
      <c r="F24" s="177" t="s">
        <v>98</v>
      </c>
      <c r="G24" s="173" t="s">
        <v>9</v>
      </c>
      <c r="H24" s="174" t="str">
        <f>VLOOKUP(J24,'[10]Phan ca&amp; Ngay BDhoc'!$B$4:$I$98,8,0)</f>
        <v>B4-603</v>
      </c>
      <c r="I24" s="173"/>
      <c r="J24" s="182" t="s">
        <v>2117</v>
      </c>
      <c r="K24" s="174" t="str">
        <f>VLOOKUP(J24,'[10]Phan ca&amp; Ngay BDhoc'!$B$4:$G$98,6,0)</f>
        <v>20/8/2018</v>
      </c>
      <c r="L24" s="176"/>
      <c r="M24" s="165" t="s">
        <v>70</v>
      </c>
      <c r="N24" s="165" t="str">
        <f>VLOOKUP(C24,[4]K12!$B$3:$K$1349,10,0)</f>
        <v>Mở</v>
      </c>
      <c r="O24" s="165"/>
      <c r="P24" s="165">
        <f>VLOOKUP(C24,[4]K12!$B$3:$J$1349,9,0)</f>
        <v>41</v>
      </c>
      <c r="Q24" s="165" t="e">
        <f>VLOOKUP(D24,[4]K12!$B$3:$J$1349,9,0)</f>
        <v>#N/A</v>
      </c>
      <c r="R24" s="165" t="e">
        <f>VLOOKUP(E24,[4]K12!$B$3:$J$1349,9,0)</f>
        <v>#N/A</v>
      </c>
      <c r="S24" s="165" t="e">
        <f>VLOOKUP(F24,[4]K12!$B$3:$J$1349,9,0)</f>
        <v>#N/A</v>
      </c>
      <c r="T24" s="165" t="e">
        <f>VLOOKUP(G24,[4]K12!$B$3:$J$1349,9,0)</f>
        <v>#N/A</v>
      </c>
      <c r="V24" s="20">
        <v>108</v>
      </c>
    </row>
    <row r="25" spans="1:22" ht="30" hidden="1" customHeight="1" x14ac:dyDescent="0.25">
      <c r="A25" s="171">
        <v>18</v>
      </c>
      <c r="B25" s="171" t="str">
        <f t="shared" si="0"/>
        <v>12.3.0403158.02</v>
      </c>
      <c r="C25" s="171" t="str">
        <f>VLOOKUP(B25,'[8]TKB(Hocphan-tao lop)'!$B$7:$C$1182,2,0)</f>
        <v>201810403158002</v>
      </c>
      <c r="D25" s="171" t="str">
        <f>VLOOKUP(E25,[9]QuyetdinhPCGD!$B$6:$C$1806,2,0)</f>
        <v>0403158</v>
      </c>
      <c r="E25" s="172" t="s">
        <v>2116</v>
      </c>
      <c r="F25" s="180" t="s">
        <v>94</v>
      </c>
      <c r="G25" s="173" t="s">
        <v>11</v>
      </c>
      <c r="H25" s="174" t="str">
        <f>VLOOKUP(J25,'[10]Phan ca&amp; Ngay BDhoc'!$B$4:$I$98,8,0)</f>
        <v>B4-603</v>
      </c>
      <c r="I25" s="173"/>
      <c r="J25" s="182" t="s">
        <v>2117</v>
      </c>
      <c r="K25" s="174" t="str">
        <f>VLOOKUP(J25,'[10]Phan ca&amp; Ngay BDhoc'!$B$4:$G$98,6,0)</f>
        <v>20/8/2018</v>
      </c>
      <c r="L25" s="176"/>
      <c r="M25" s="165" t="s">
        <v>70</v>
      </c>
      <c r="N25" s="165" t="str">
        <f>VLOOKUP(C25,[4]K12!$B$3:$K$1349,10,0)</f>
        <v>Mở</v>
      </c>
      <c r="O25" s="165"/>
      <c r="P25" s="165">
        <f>VLOOKUP(C25,[4]K12!$B$3:$J$1349,9,0)</f>
        <v>78</v>
      </c>
      <c r="Q25" s="165" t="e">
        <f>VLOOKUP(D25,[4]K12!$B$3:$J$1349,9,0)</f>
        <v>#N/A</v>
      </c>
      <c r="R25" s="165" t="e">
        <f>VLOOKUP(E25,[4]K12!$B$3:$J$1349,9,0)</f>
        <v>#N/A</v>
      </c>
      <c r="S25" s="165" t="e">
        <f>VLOOKUP(F25,[4]K12!$B$3:$J$1349,9,0)</f>
        <v>#N/A</v>
      </c>
      <c r="T25" s="165" t="e">
        <f>VLOOKUP(G25,[4]K12!$B$3:$J$1349,9,0)</f>
        <v>#N/A</v>
      </c>
      <c r="V25" s="20">
        <v>109</v>
      </c>
    </row>
    <row r="26" spans="1:22" ht="30" hidden="1" customHeight="1" x14ac:dyDescent="0.25">
      <c r="A26" s="171">
        <v>19</v>
      </c>
      <c r="B26" s="171" t="str">
        <f t="shared" si="0"/>
        <v>12.3.0103102.01</v>
      </c>
      <c r="C26" s="171" t="str">
        <f>VLOOKUP(B26,'[8]TKB(Hocphan-tao lop)'!$B$7:$C$1182,2,0)</f>
        <v>201810103102001</v>
      </c>
      <c r="D26" s="171" t="str">
        <f>VLOOKUP(E26,[9]QuyetdinhPCGD!$B$6:$C$1806,2,0)</f>
        <v>0103102</v>
      </c>
      <c r="E26" s="172" t="s">
        <v>614</v>
      </c>
      <c r="F26" s="177" t="s">
        <v>178</v>
      </c>
      <c r="G26" s="173" t="s">
        <v>11</v>
      </c>
      <c r="H26" s="174" t="str">
        <f>VLOOKUP(J26,'[10]Phan ca&amp; Ngay BDhoc'!$B$4:$I$98,8,0)</f>
        <v>A7-604</v>
      </c>
      <c r="I26" s="173"/>
      <c r="J26" s="175" t="s">
        <v>2118</v>
      </c>
      <c r="K26" s="174" t="str">
        <f>VLOOKUP(J26,'[10]Phan ca&amp; Ngay BDhoc'!$B$4:$G$98,6,0)</f>
        <v>20/8/2018</v>
      </c>
      <c r="L26" s="176"/>
      <c r="M26" s="165" t="s">
        <v>62</v>
      </c>
      <c r="N26" s="165" t="str">
        <f>VLOOKUP(C26,[4]K12!$B$3:$K$1349,10,0)</f>
        <v>Mở</v>
      </c>
      <c r="O26" s="165"/>
      <c r="P26" s="165">
        <f>VLOOKUP(C26,[4]K12!$B$3:$J$1349,9,0)</f>
        <v>70</v>
      </c>
      <c r="Q26" s="165" t="e">
        <f>VLOOKUP(D26,[4]K12!$B$3:$J$1349,9,0)</f>
        <v>#N/A</v>
      </c>
      <c r="R26" s="165" t="e">
        <f>VLOOKUP(E26,[4]K12!$B$3:$J$1349,9,0)</f>
        <v>#N/A</v>
      </c>
      <c r="S26" s="165" t="e">
        <f>VLOOKUP(F26,[4]K12!$B$3:$J$1349,9,0)</f>
        <v>#N/A</v>
      </c>
      <c r="T26" s="165" t="e">
        <f>VLOOKUP(G26,[4]K12!$B$3:$J$1349,9,0)</f>
        <v>#N/A</v>
      </c>
      <c r="V26" s="20">
        <v>110</v>
      </c>
    </row>
    <row r="27" spans="1:22" ht="30" hidden="1" customHeight="1" x14ac:dyDescent="0.25">
      <c r="A27" s="171">
        <v>20</v>
      </c>
      <c r="B27" s="171" t="str">
        <f t="shared" si="0"/>
        <v>12.3.0903119.01</v>
      </c>
      <c r="C27" s="171" t="str">
        <f>VLOOKUP(B27,'[8]TKB(Hocphan-tao lop)'!$B$7:$C$1182,2,0)</f>
        <v>201810903119001</v>
      </c>
      <c r="D27" s="171" t="str">
        <f>VLOOKUP(E27,[9]QuyetdinhPCGD!$B$6:$C$1806,2,0)</f>
        <v>0903119</v>
      </c>
      <c r="E27" s="172" t="s">
        <v>2119</v>
      </c>
      <c r="F27" s="180" t="s">
        <v>85</v>
      </c>
      <c r="G27" s="173" t="s">
        <v>10</v>
      </c>
      <c r="H27" s="174" t="s">
        <v>2120</v>
      </c>
      <c r="I27" s="173"/>
      <c r="J27" s="175" t="s">
        <v>2118</v>
      </c>
      <c r="K27" s="174" t="str">
        <f>VLOOKUP(J27,'[10]Phan ca&amp; Ngay BDhoc'!$B$4:$G$98,6,0)</f>
        <v>20/8/2018</v>
      </c>
      <c r="L27" s="176"/>
      <c r="M27" s="165" t="s">
        <v>62</v>
      </c>
      <c r="N27" s="165" t="str">
        <f>VLOOKUP(C27,[4]K12!$B$3:$K$1349,10,0)</f>
        <v>Mở</v>
      </c>
      <c r="O27" s="165"/>
      <c r="P27" s="165">
        <f>VLOOKUP(C27,[4]K12!$B$3:$J$1349,9,0)</f>
        <v>80</v>
      </c>
      <c r="Q27" s="165" t="e">
        <f>VLOOKUP(D27,[4]K12!$B$3:$J$1349,9,0)</f>
        <v>#N/A</v>
      </c>
      <c r="R27" s="165" t="e">
        <f>VLOOKUP(E27,[4]K12!$B$3:$J$1349,9,0)</f>
        <v>#N/A</v>
      </c>
      <c r="S27" s="165" t="e">
        <f>VLOOKUP(F27,[4]K12!$B$3:$J$1349,9,0)</f>
        <v>#N/A</v>
      </c>
      <c r="T27" s="165" t="e">
        <f>VLOOKUP(G27,[4]K12!$B$3:$J$1349,9,0)</f>
        <v>#N/A</v>
      </c>
      <c r="U27" s="157"/>
      <c r="V27" s="20">
        <v>111</v>
      </c>
    </row>
    <row r="28" spans="1:22" ht="30" hidden="1" customHeight="1" x14ac:dyDescent="0.25">
      <c r="A28" s="171">
        <v>21</v>
      </c>
      <c r="B28" s="171" t="str">
        <f t="shared" si="0"/>
        <v>12.3.0703136.03</v>
      </c>
      <c r="C28" s="171" t="str">
        <f>VLOOKUP(B28,'[8]TKB(Hocphan-tao lop)'!$B$7:$C$1182,2,0)</f>
        <v>201810703136001</v>
      </c>
      <c r="D28" s="171" t="str">
        <f>VLOOKUP(E28,[9]QuyetdinhPCGD!$B$6:$C$1806,2,0)</f>
        <v>0703136</v>
      </c>
      <c r="E28" s="172" t="s">
        <v>2111</v>
      </c>
      <c r="F28" s="177" t="s">
        <v>100</v>
      </c>
      <c r="G28" s="177" t="s">
        <v>8</v>
      </c>
      <c r="H28" s="174" t="str">
        <f>VLOOKUP(J28,'[10]Phan ca&amp; Ngay BDhoc'!$B$4:$I$98,8,0)</f>
        <v>A7-604</v>
      </c>
      <c r="I28" s="177"/>
      <c r="J28" s="175" t="s">
        <v>2118</v>
      </c>
      <c r="K28" s="174" t="str">
        <f>VLOOKUP(J28,'[10]Phan ca&amp; Ngay BDhoc'!$B$4:$G$98,6,0)</f>
        <v>20/8/2018</v>
      </c>
      <c r="L28" s="176"/>
      <c r="M28" s="165" t="s">
        <v>75</v>
      </c>
      <c r="N28" s="165" t="str">
        <f>VLOOKUP(C28,[4]K12!$B$3:$K$1349,10,0)</f>
        <v>Mở</v>
      </c>
      <c r="O28" s="165"/>
      <c r="P28" s="165">
        <f>VLOOKUP(C28,[4]K12!$B$3:$J$1349,9,0)</f>
        <v>75</v>
      </c>
      <c r="Q28" s="165" t="e">
        <f>VLOOKUP(D28,[4]K12!$B$3:$J$1349,9,0)</f>
        <v>#N/A</v>
      </c>
      <c r="R28" s="165" t="e">
        <f>VLOOKUP(E28,[4]K12!$B$3:$J$1349,9,0)</f>
        <v>#N/A</v>
      </c>
      <c r="S28" s="165" t="e">
        <f>VLOOKUP(F28,[4]K12!$B$3:$J$1349,9,0)</f>
        <v>#N/A</v>
      </c>
      <c r="T28" s="165" t="e">
        <f>VLOOKUP(G28,[4]K12!$B$3:$J$1349,9,0)</f>
        <v>#N/A</v>
      </c>
      <c r="V28" s="20">
        <v>112</v>
      </c>
    </row>
    <row r="29" spans="1:22" ht="30" hidden="1" customHeight="1" x14ac:dyDescent="0.25">
      <c r="A29" s="171">
        <v>22</v>
      </c>
      <c r="B29" s="171" t="str">
        <f t="shared" si="0"/>
        <v>12.3.0803111.01</v>
      </c>
      <c r="C29" s="171" t="str">
        <f>VLOOKUP(B29,'[8]TKB(Hocphan-tao lop)'!$B$7:$C$1182,2,0)</f>
        <v>201810803111001</v>
      </c>
      <c r="D29" s="171" t="str">
        <f>VLOOKUP(E29,[9]QuyetdinhPCGD!$B$6:$C$1806,2,0)</f>
        <v>0803111</v>
      </c>
      <c r="E29" s="172" t="s">
        <v>1043</v>
      </c>
      <c r="F29" s="177" t="s">
        <v>60</v>
      </c>
      <c r="G29" s="173" t="s">
        <v>10</v>
      </c>
      <c r="H29" s="174" t="str">
        <f>VLOOKUP(J29,'[10]Phan ca&amp; Ngay BDhoc'!$B$4:$I$98,8,0)</f>
        <v>A7-604</v>
      </c>
      <c r="I29" s="173"/>
      <c r="J29" s="175" t="s">
        <v>2118</v>
      </c>
      <c r="K29" s="174" t="str">
        <f>VLOOKUP(J29,'[10]Phan ca&amp; Ngay BDhoc'!$B$4:$G$98,6,0)</f>
        <v>20/8/2018</v>
      </c>
      <c r="L29" s="176"/>
      <c r="M29" s="165" t="s">
        <v>62</v>
      </c>
      <c r="N29" s="165" t="str">
        <f>VLOOKUP(C29,[4]K12!$B$3:$K$1349,10,0)</f>
        <v>Mở</v>
      </c>
      <c r="O29" s="165"/>
      <c r="P29" s="165">
        <f>VLOOKUP(C29,[4]K12!$B$3:$J$1349,9,0)</f>
        <v>75</v>
      </c>
      <c r="Q29" s="165" t="e">
        <f>VLOOKUP(D29,[4]K12!$B$3:$J$1349,9,0)</f>
        <v>#N/A</v>
      </c>
      <c r="R29" s="165" t="e">
        <f>VLOOKUP(E29,[4]K12!$B$3:$J$1349,9,0)</f>
        <v>#N/A</v>
      </c>
      <c r="S29" s="165" t="e">
        <f>VLOOKUP(F29,[4]K12!$B$3:$J$1349,9,0)</f>
        <v>#N/A</v>
      </c>
      <c r="T29" s="165" t="e">
        <f>VLOOKUP(G29,[4]K12!$B$3:$J$1349,9,0)</f>
        <v>#N/A</v>
      </c>
      <c r="V29" s="20">
        <v>113</v>
      </c>
    </row>
    <row r="30" spans="1:22" ht="30" hidden="1" customHeight="1" x14ac:dyDescent="0.25">
      <c r="A30" s="171">
        <v>23</v>
      </c>
      <c r="B30" s="171" t="str">
        <f t="shared" si="0"/>
        <v>12.3.0703141.01</v>
      </c>
      <c r="C30" s="171" t="str">
        <f>VLOOKUP(B30,'[8]TKB(Hocphan-tao lop)'!$B$7:$C$1182,2,0)</f>
        <v>201810703141001</v>
      </c>
      <c r="D30" s="171" t="str">
        <f>VLOOKUP(E30,[9]QuyetdinhPCGD!$B$6:$C$1806,2,0)</f>
        <v>0703141</v>
      </c>
      <c r="E30" s="172" t="s">
        <v>2121</v>
      </c>
      <c r="F30" s="180" t="s">
        <v>91</v>
      </c>
      <c r="G30" s="173" t="s">
        <v>10</v>
      </c>
      <c r="H30" s="174" t="str">
        <f>VLOOKUP(J30,'[10]Phan ca&amp; Ngay BDhoc'!$B$4:$I$98,8,0)</f>
        <v>A7-604</v>
      </c>
      <c r="I30" s="173"/>
      <c r="J30" s="175" t="s">
        <v>2118</v>
      </c>
      <c r="K30" s="174" t="str">
        <f>VLOOKUP(J30,'[10]Phan ca&amp; Ngay BDhoc'!$B$4:$G$98,6,0)</f>
        <v>20/8/2018</v>
      </c>
      <c r="L30" s="176"/>
      <c r="M30" s="165" t="s">
        <v>62</v>
      </c>
      <c r="N30" s="165" t="str">
        <f>VLOOKUP(C30,[4]K12!$B$3:$K$1349,10,0)</f>
        <v>Mở</v>
      </c>
      <c r="O30" s="165"/>
      <c r="P30" s="165">
        <f>VLOOKUP(C30,[4]K12!$B$3:$J$1349,9,0)</f>
        <v>57</v>
      </c>
      <c r="Q30" s="165" t="e">
        <f>VLOOKUP(D30,[4]K12!$B$3:$J$1349,9,0)</f>
        <v>#N/A</v>
      </c>
      <c r="R30" s="165" t="e">
        <f>VLOOKUP(E30,[4]K12!$B$3:$J$1349,9,0)</f>
        <v>#N/A</v>
      </c>
      <c r="S30" s="165" t="e">
        <f>VLOOKUP(F30,[4]K12!$B$3:$J$1349,9,0)</f>
        <v>#N/A</v>
      </c>
      <c r="T30" s="165" t="e">
        <f>VLOOKUP(G30,[4]K12!$B$3:$J$1349,9,0)</f>
        <v>#N/A</v>
      </c>
      <c r="V30" s="20">
        <v>114</v>
      </c>
    </row>
    <row r="31" spans="1:22" ht="30" hidden="1" customHeight="1" x14ac:dyDescent="0.25">
      <c r="A31" s="171">
        <v>24</v>
      </c>
      <c r="B31" s="171" t="str">
        <f t="shared" si="0"/>
        <v>12.3.0103102.02</v>
      </c>
      <c r="C31" s="171" t="str">
        <f>VLOOKUP(B31,'[8]TKB(Hocphan-tao lop)'!$B$7:$C$1182,2,0)</f>
        <v>201810103102002</v>
      </c>
      <c r="D31" s="171" t="str">
        <f>VLOOKUP(E31,[9]QuyetdinhPCGD!$B$6:$C$1806,2,0)</f>
        <v>0103102</v>
      </c>
      <c r="E31" s="172" t="s">
        <v>614</v>
      </c>
      <c r="F31" s="177" t="s">
        <v>173</v>
      </c>
      <c r="G31" s="173" t="s">
        <v>11</v>
      </c>
      <c r="H31" s="174" t="str">
        <f>VLOOKUP(J31,'[10]Phan ca&amp; Ngay BDhoc'!$B$4:$I$98,8,0)</f>
        <v>A7-604</v>
      </c>
      <c r="I31" s="173"/>
      <c r="J31" s="175" t="s">
        <v>2122</v>
      </c>
      <c r="K31" s="174" t="str">
        <f>VLOOKUP(J31,'[10]Phan ca&amp; Ngay BDhoc'!$B$4:$G$98,6,0)</f>
        <v>20/8/2018</v>
      </c>
      <c r="L31" s="176"/>
      <c r="M31" s="165" t="s">
        <v>70</v>
      </c>
      <c r="N31" s="165" t="str">
        <f>VLOOKUP(C31,[4]K12!$B$3:$K$1349,10,0)</f>
        <v>Mở</v>
      </c>
      <c r="O31" s="165"/>
      <c r="P31" s="165">
        <f>VLOOKUP(C31,[4]K12!$B$3:$J$1349,9,0)</f>
        <v>75</v>
      </c>
      <c r="Q31" s="165" t="e">
        <f>VLOOKUP(D31,[4]K12!$B$3:$J$1349,9,0)</f>
        <v>#N/A</v>
      </c>
      <c r="R31" s="165" t="e">
        <f>VLOOKUP(E31,[4]K12!$B$3:$J$1349,9,0)</f>
        <v>#N/A</v>
      </c>
      <c r="S31" s="165" t="e">
        <f>VLOOKUP(F31,[4]K12!$B$3:$J$1349,9,0)</f>
        <v>#N/A</v>
      </c>
      <c r="T31" s="165" t="e">
        <f>VLOOKUP(G31,[4]K12!$B$3:$J$1349,9,0)</f>
        <v>#N/A</v>
      </c>
      <c r="V31" s="20">
        <v>115</v>
      </c>
    </row>
    <row r="32" spans="1:22" ht="30" hidden="1" customHeight="1" x14ac:dyDescent="0.25">
      <c r="A32" s="171">
        <v>25</v>
      </c>
      <c r="B32" s="171" t="str">
        <f t="shared" si="0"/>
        <v>12.3.0903119.02</v>
      </c>
      <c r="C32" s="171" t="str">
        <f>VLOOKUP(B32,'[8]TKB(Hocphan-tao lop)'!$B$7:$C$1182,2,0)</f>
        <v>201810903119002</v>
      </c>
      <c r="D32" s="171" t="str">
        <f>VLOOKUP(E32,[9]QuyetdinhPCGD!$B$6:$C$1806,2,0)</f>
        <v>0903119</v>
      </c>
      <c r="E32" s="172" t="s">
        <v>2119</v>
      </c>
      <c r="F32" s="180" t="s">
        <v>67</v>
      </c>
      <c r="G32" s="173" t="s">
        <v>10</v>
      </c>
      <c r="H32" s="174" t="s">
        <v>2120</v>
      </c>
      <c r="I32" s="173"/>
      <c r="J32" s="175" t="s">
        <v>2122</v>
      </c>
      <c r="K32" s="174" t="str">
        <f>VLOOKUP(J32,'[10]Phan ca&amp; Ngay BDhoc'!$B$4:$G$98,6,0)</f>
        <v>20/8/2018</v>
      </c>
      <c r="L32" s="176"/>
      <c r="M32" s="165" t="s">
        <v>70</v>
      </c>
      <c r="N32" s="165" t="str">
        <f>VLOOKUP(C32,[4]K12!$B$3:$K$1349,10,0)</f>
        <v>Mở</v>
      </c>
      <c r="O32" s="165"/>
      <c r="P32" s="165">
        <f>VLOOKUP(C32,[4]K12!$B$3:$J$1349,9,0)</f>
        <v>41</v>
      </c>
      <c r="Q32" s="165" t="e">
        <f>VLOOKUP(D32,[4]K12!$B$3:$J$1349,9,0)</f>
        <v>#N/A</v>
      </c>
      <c r="R32" s="165" t="e">
        <f>VLOOKUP(E32,[4]K12!$B$3:$J$1349,9,0)</f>
        <v>#N/A</v>
      </c>
      <c r="S32" s="165" t="e">
        <f>VLOOKUP(F32,[4]K12!$B$3:$J$1349,9,0)</f>
        <v>#N/A</v>
      </c>
      <c r="T32" s="165" t="e">
        <f>VLOOKUP(G32,[4]K12!$B$3:$J$1349,9,0)</f>
        <v>#N/A</v>
      </c>
      <c r="V32" s="20">
        <v>116</v>
      </c>
    </row>
    <row r="33" spans="1:22" ht="30" hidden="1" customHeight="1" x14ac:dyDescent="0.25">
      <c r="A33" s="171">
        <v>26</v>
      </c>
      <c r="B33" s="171" t="str">
        <f t="shared" si="0"/>
        <v>12.3.0703136.04</v>
      </c>
      <c r="C33" s="171" t="str">
        <f>VLOOKUP(B33,'[8]TKB(Hocphan-tao lop)'!$B$7:$C$1182,2,0)</f>
        <v>201810703136002</v>
      </c>
      <c r="D33" s="171" t="str">
        <f>VLOOKUP(E33,[9]QuyetdinhPCGD!$B$6:$C$1806,2,0)</f>
        <v>0703136</v>
      </c>
      <c r="E33" s="172" t="s">
        <v>2111</v>
      </c>
      <c r="F33" s="177" t="s">
        <v>98</v>
      </c>
      <c r="G33" s="177" t="s">
        <v>8</v>
      </c>
      <c r="H33" s="174" t="str">
        <f>VLOOKUP(J33,'[10]Phan ca&amp; Ngay BDhoc'!$B$4:$I$98,8,0)</f>
        <v>A7-604</v>
      </c>
      <c r="I33" s="177"/>
      <c r="J33" s="175" t="s">
        <v>2122</v>
      </c>
      <c r="K33" s="174" t="str">
        <f>VLOOKUP(J33,'[10]Phan ca&amp; Ngay BDhoc'!$B$4:$G$98,6,0)</f>
        <v>20/8/2018</v>
      </c>
      <c r="L33" s="176"/>
      <c r="M33" s="165" t="s">
        <v>89</v>
      </c>
      <c r="N33" s="165" t="str">
        <f>VLOOKUP(C33,[4]K12!$B$3:$K$1349,10,0)</f>
        <v>Mở</v>
      </c>
      <c r="O33" s="165"/>
      <c r="P33" s="165">
        <f>VLOOKUP(C33,[4]K12!$B$3:$J$1349,9,0)</f>
        <v>75</v>
      </c>
      <c r="Q33" s="165" t="e">
        <f>VLOOKUP(D33,[4]K12!$B$3:$J$1349,9,0)</f>
        <v>#N/A</v>
      </c>
      <c r="R33" s="165" t="e">
        <f>VLOOKUP(E33,[4]K12!$B$3:$J$1349,9,0)</f>
        <v>#N/A</v>
      </c>
      <c r="S33" s="165" t="e">
        <f>VLOOKUP(F33,[4]K12!$B$3:$J$1349,9,0)</f>
        <v>#N/A</v>
      </c>
      <c r="T33" s="165" t="e">
        <f>VLOOKUP(G33,[4]K12!$B$3:$J$1349,9,0)</f>
        <v>#N/A</v>
      </c>
      <c r="V33" s="20">
        <v>117</v>
      </c>
    </row>
    <row r="34" spans="1:22" ht="30" hidden="1" customHeight="1" x14ac:dyDescent="0.25">
      <c r="A34" s="171">
        <v>27</v>
      </c>
      <c r="B34" s="171" t="str">
        <f t="shared" si="0"/>
        <v>12.3.0803111.02</v>
      </c>
      <c r="C34" s="171" t="str">
        <f>VLOOKUP(B34,'[8]TKB(Hocphan-tao lop)'!$B$7:$C$1182,2,0)</f>
        <v>201810803111002</v>
      </c>
      <c r="D34" s="171" t="str">
        <f>VLOOKUP(E34,[9]QuyetdinhPCGD!$B$6:$C$1806,2,0)</f>
        <v>0803111</v>
      </c>
      <c r="E34" s="172" t="s">
        <v>1043</v>
      </c>
      <c r="F34" s="177" t="s">
        <v>68</v>
      </c>
      <c r="G34" s="173" t="s">
        <v>10</v>
      </c>
      <c r="H34" s="174" t="str">
        <f>VLOOKUP(J34,'[10]Phan ca&amp; Ngay BDhoc'!$B$4:$I$98,8,0)</f>
        <v>A7-604</v>
      </c>
      <c r="I34" s="173"/>
      <c r="J34" s="175" t="s">
        <v>2122</v>
      </c>
      <c r="K34" s="174" t="str">
        <f>VLOOKUP(J34,'[10]Phan ca&amp; Ngay BDhoc'!$B$4:$G$98,6,0)</f>
        <v>20/8/2018</v>
      </c>
      <c r="L34" s="176"/>
      <c r="M34" s="165" t="s">
        <v>70</v>
      </c>
      <c r="N34" s="165" t="str">
        <f>VLOOKUP(C34,[4]K12!$B$3:$K$1349,10,0)</f>
        <v>Mở</v>
      </c>
      <c r="O34" s="165"/>
      <c r="P34" s="165">
        <f>VLOOKUP(C34,[4]K12!$B$3:$J$1349,9,0)</f>
        <v>75</v>
      </c>
      <c r="Q34" s="165" t="e">
        <f>VLOOKUP(D34,[4]K12!$B$3:$J$1349,9,0)</f>
        <v>#N/A</v>
      </c>
      <c r="R34" s="165" t="e">
        <f>VLOOKUP(E34,[4]K12!$B$3:$J$1349,9,0)</f>
        <v>#N/A</v>
      </c>
      <c r="S34" s="165" t="e">
        <f>VLOOKUP(F34,[4]K12!$B$3:$J$1349,9,0)</f>
        <v>#N/A</v>
      </c>
      <c r="T34" s="165" t="e">
        <f>VLOOKUP(G34,[4]K12!$B$3:$J$1349,9,0)</f>
        <v>#N/A</v>
      </c>
      <c r="V34" s="20">
        <v>118</v>
      </c>
    </row>
    <row r="35" spans="1:22" ht="30" hidden="1" customHeight="1" x14ac:dyDescent="0.25">
      <c r="A35" s="171">
        <v>28</v>
      </c>
      <c r="B35" s="171" t="str">
        <f t="shared" si="0"/>
        <v>12.3.0703141.02</v>
      </c>
      <c r="C35" s="171" t="str">
        <f>VLOOKUP(B35,'[8]TKB(Hocphan-tao lop)'!$B$7:$C$1182,2,0)</f>
        <v>201810703141002</v>
      </c>
      <c r="D35" s="171" t="str">
        <f>VLOOKUP(E35,[9]QuyetdinhPCGD!$B$6:$C$1806,2,0)</f>
        <v>0703141</v>
      </c>
      <c r="E35" s="172" t="s">
        <v>2121</v>
      </c>
      <c r="F35" s="180" t="s">
        <v>94</v>
      </c>
      <c r="G35" s="173" t="s">
        <v>10</v>
      </c>
      <c r="H35" s="174" t="str">
        <f>VLOOKUP(J35,'[10]Phan ca&amp; Ngay BDhoc'!$B$4:$I$98,8,0)</f>
        <v>A7-604</v>
      </c>
      <c r="I35" s="173"/>
      <c r="J35" s="175" t="s">
        <v>2122</v>
      </c>
      <c r="K35" s="174" t="str">
        <f>VLOOKUP(J35,'[10]Phan ca&amp; Ngay BDhoc'!$B$4:$G$98,6,0)</f>
        <v>20/8/2018</v>
      </c>
      <c r="L35" s="176"/>
      <c r="M35" s="165" t="s">
        <v>70</v>
      </c>
      <c r="N35" s="165" t="str">
        <f>VLOOKUP(C35,[4]K12!$B$3:$K$1349,10,0)</f>
        <v>Mở</v>
      </c>
      <c r="O35" s="165"/>
      <c r="P35" s="165">
        <f>VLOOKUP(C35,[4]K12!$B$3:$J$1349,9,0)</f>
        <v>75</v>
      </c>
      <c r="Q35" s="165" t="e">
        <f>VLOOKUP(D35,[4]K12!$B$3:$J$1349,9,0)</f>
        <v>#N/A</v>
      </c>
      <c r="R35" s="165" t="e">
        <f>VLOOKUP(E35,[4]K12!$B$3:$J$1349,9,0)</f>
        <v>#N/A</v>
      </c>
      <c r="S35" s="165" t="e">
        <f>VLOOKUP(F35,[4]K12!$B$3:$J$1349,9,0)</f>
        <v>#N/A</v>
      </c>
      <c r="T35" s="165" t="e">
        <f>VLOOKUP(G35,[4]K12!$B$3:$J$1349,9,0)</f>
        <v>#N/A</v>
      </c>
      <c r="V35" s="20">
        <v>119</v>
      </c>
    </row>
    <row r="36" spans="1:22" ht="30" hidden="1" customHeight="1" x14ac:dyDescent="0.25">
      <c r="A36" s="171">
        <v>29</v>
      </c>
      <c r="B36" s="171" t="str">
        <f t="shared" si="0"/>
        <v>12.3.0503106.01</v>
      </c>
      <c r="C36" s="171" t="str">
        <f>VLOOKUP(B36,'[8]TKB(Hocphan-tao lop)'!$B$7:$C$1182,2,0)</f>
        <v>201810503106001</v>
      </c>
      <c r="D36" s="171" t="str">
        <f>VLOOKUP(E36,[9]QuyetdinhPCGD!$B$6:$C$1806,2,0)</f>
        <v>0503106</v>
      </c>
      <c r="E36" s="172" t="s">
        <v>2123</v>
      </c>
      <c r="F36" s="177" t="s">
        <v>68</v>
      </c>
      <c r="G36" s="173" t="s">
        <v>9</v>
      </c>
      <c r="H36" s="174" t="str">
        <f>VLOOKUP(J36,'[10]Phan ca&amp; Ngay BDhoc'!$B$4:$I$98,8,0)</f>
        <v>A8-403</v>
      </c>
      <c r="I36" s="173"/>
      <c r="J36" s="175" t="s">
        <v>2124</v>
      </c>
      <c r="K36" s="174" t="str">
        <f>VLOOKUP(J36,'[10]Phan ca&amp; Ngay BDhoc'!$B$4:$G$98,6,0)</f>
        <v>20/8/2018</v>
      </c>
      <c r="L36" s="176"/>
      <c r="M36" s="165" t="s">
        <v>62</v>
      </c>
      <c r="N36" s="165" t="str">
        <f>VLOOKUP(C36,[4]K12!$B$3:$K$1349,10,0)</f>
        <v>Mở</v>
      </c>
      <c r="O36" s="165"/>
      <c r="P36" s="165">
        <f>VLOOKUP(C36,[4]K12!$B$3:$J$1349,9,0)</f>
        <v>80</v>
      </c>
      <c r="Q36" s="165" t="e">
        <f>VLOOKUP(D36,[4]K12!$B$3:$J$1349,9,0)</f>
        <v>#N/A</v>
      </c>
      <c r="R36" s="165" t="e">
        <f>VLOOKUP(E36,[4]K12!$B$3:$J$1349,9,0)</f>
        <v>#N/A</v>
      </c>
      <c r="S36" s="165" t="e">
        <f>VLOOKUP(F36,[4]K12!$B$3:$J$1349,9,0)</f>
        <v>#N/A</v>
      </c>
      <c r="T36" s="165" t="e">
        <f>VLOOKUP(G36,[4]K12!$B$3:$J$1349,9,0)</f>
        <v>#N/A</v>
      </c>
      <c r="V36" s="20">
        <v>120</v>
      </c>
    </row>
    <row r="37" spans="1:22" s="183" customFormat="1" ht="30" hidden="1" customHeight="1" x14ac:dyDescent="0.25">
      <c r="A37" s="171">
        <v>30</v>
      </c>
      <c r="B37" s="171" t="str">
        <f t="shared" si="0"/>
        <v>12.3.0503126.01</v>
      </c>
      <c r="C37" s="171" t="str">
        <f>VLOOKUP(B37,'[8]TKB(Hocphan-tao lop)'!$B$7:$C$1182,2,0)</f>
        <v>201810503126001</v>
      </c>
      <c r="D37" s="171" t="str">
        <f>VLOOKUP(E37,[9]QuyetdinhPCGD!$B$6:$C$1806,2,0)</f>
        <v>0503126</v>
      </c>
      <c r="E37" s="172" t="s">
        <v>951</v>
      </c>
      <c r="F37" s="177" t="s">
        <v>98</v>
      </c>
      <c r="G37" s="173" t="s">
        <v>11</v>
      </c>
      <c r="H37" s="174" t="str">
        <f>VLOOKUP(J37,'[10]Phan ca&amp; Ngay BDhoc'!$B$4:$I$98,8,0)</f>
        <v>A8-403</v>
      </c>
      <c r="I37" s="173"/>
      <c r="J37" s="175" t="s">
        <v>2124</v>
      </c>
      <c r="K37" s="174" t="str">
        <f>VLOOKUP(J37,'[10]Phan ca&amp; Ngay BDhoc'!$B$4:$G$98,6,0)</f>
        <v>20/8/2018</v>
      </c>
      <c r="L37" s="176"/>
      <c r="M37" s="165" t="s">
        <v>62</v>
      </c>
      <c r="N37" s="165" t="str">
        <f>VLOOKUP(C37,[4]K12!$B$3:$K$1349,10,0)</f>
        <v>Mở</v>
      </c>
      <c r="O37" s="165"/>
      <c r="P37" s="165">
        <f>VLOOKUP(C37,[4]K12!$B$3:$J$1349,9,0)</f>
        <v>75</v>
      </c>
      <c r="Q37" s="165" t="e">
        <f>VLOOKUP(D37,[4]K12!$B$3:$J$1349,9,0)</f>
        <v>#N/A</v>
      </c>
      <c r="R37" s="165" t="e">
        <f>VLOOKUP(E37,[4]K12!$B$3:$J$1349,9,0)</f>
        <v>#N/A</v>
      </c>
      <c r="S37" s="165" t="e">
        <f>VLOOKUP(F37,[4]K12!$B$3:$J$1349,9,0)</f>
        <v>#N/A</v>
      </c>
      <c r="T37" s="165" t="e">
        <f>VLOOKUP(G37,[4]K12!$B$3:$J$1349,9,0)</f>
        <v>#N/A</v>
      </c>
      <c r="V37" s="20">
        <v>121</v>
      </c>
    </row>
    <row r="38" spans="1:22" s="183" customFormat="1" ht="30" hidden="1" customHeight="1" x14ac:dyDescent="0.25">
      <c r="A38" s="171">
        <v>31</v>
      </c>
      <c r="B38" s="171" t="str">
        <f t="shared" si="0"/>
        <v>12.3.0503127.01</v>
      </c>
      <c r="C38" s="171" t="str">
        <f>VLOOKUP(B38,'[8]TKB(Hocphan-tao lop)'!$B$7:$C$1182,2,0)</f>
        <v>201810503127001</v>
      </c>
      <c r="D38" s="171" t="str">
        <f>VLOOKUP(E38,[9]QuyetdinhPCGD!$B$6:$C$1806,2,0)</f>
        <v>0503127</v>
      </c>
      <c r="E38" s="172" t="s">
        <v>2125</v>
      </c>
      <c r="F38" s="177" t="s">
        <v>98</v>
      </c>
      <c r="G38" s="173" t="s">
        <v>13</v>
      </c>
      <c r="H38" s="174" t="str">
        <f>VLOOKUP(J38,'[10]Phan ca&amp; Ngay BDhoc'!$B$4:$I$98,8,0)</f>
        <v>A8-403</v>
      </c>
      <c r="I38" s="173"/>
      <c r="J38" s="175" t="s">
        <v>2124</v>
      </c>
      <c r="K38" s="174" t="str">
        <f>VLOOKUP(J38,'[10]Phan ca&amp; Ngay BDhoc'!$B$4:$G$98,6,0)</f>
        <v>20/8/2018</v>
      </c>
      <c r="L38" s="176"/>
      <c r="M38" s="165" t="s">
        <v>62</v>
      </c>
      <c r="N38" s="165" t="str">
        <f>VLOOKUP(C38,[4]K12!$B$3:$K$1349,10,0)</f>
        <v>Mở</v>
      </c>
      <c r="O38" s="165"/>
      <c r="P38" s="165">
        <f>VLOOKUP(C38,[4]K12!$B$3:$J$1349,9,0)</f>
        <v>79</v>
      </c>
      <c r="Q38" s="165" t="e">
        <f>VLOOKUP(D38,[4]K12!$B$3:$J$1349,9,0)</f>
        <v>#N/A</v>
      </c>
      <c r="R38" s="165" t="e">
        <f>VLOOKUP(E38,[4]K12!$B$3:$J$1349,9,0)</f>
        <v>#N/A</v>
      </c>
      <c r="S38" s="165" t="e">
        <f>VLOOKUP(F38,[4]K12!$B$3:$J$1349,9,0)</f>
        <v>#N/A</v>
      </c>
      <c r="T38" s="165" t="e">
        <f>VLOOKUP(G38,[4]K12!$B$3:$J$1349,9,0)</f>
        <v>#N/A</v>
      </c>
      <c r="V38" s="20">
        <v>122</v>
      </c>
    </row>
    <row r="39" spans="1:22" s="183" customFormat="1" ht="30" hidden="1" customHeight="1" x14ac:dyDescent="0.25">
      <c r="A39" s="171">
        <v>32</v>
      </c>
      <c r="B39" s="171" t="str">
        <f t="shared" si="0"/>
        <v>12.3.0903125.01</v>
      </c>
      <c r="C39" s="171" t="str">
        <f>VLOOKUP(B39,'[8]TKB(Hocphan-tao lop)'!$B$7:$C$1182,2,0)</f>
        <v>201810903125001</v>
      </c>
      <c r="D39" s="171" t="str">
        <f>VLOOKUP(E39,[9]QuyetdinhPCGD!$B$6:$C$1806,2,0)</f>
        <v>0903125</v>
      </c>
      <c r="E39" s="172" t="s">
        <v>2126</v>
      </c>
      <c r="F39" s="180" t="s">
        <v>67</v>
      </c>
      <c r="G39" s="173" t="s">
        <v>9</v>
      </c>
      <c r="H39" s="174" t="s">
        <v>2120</v>
      </c>
      <c r="I39" s="173"/>
      <c r="J39" s="175" t="s">
        <v>2124</v>
      </c>
      <c r="K39" s="174" t="str">
        <f>VLOOKUP(J39,'[10]Phan ca&amp; Ngay BDhoc'!$B$4:$G$98,6,0)</f>
        <v>20/8/2018</v>
      </c>
      <c r="L39" s="176"/>
      <c r="M39" s="165" t="s">
        <v>62</v>
      </c>
      <c r="N39" s="165" t="str">
        <f>VLOOKUP(C39,[4]K12!$B$3:$K$1349,10,0)</f>
        <v>Không mở</v>
      </c>
      <c r="O39" s="165"/>
      <c r="P39" s="165">
        <f>VLOOKUP(C39,[4]K12!$B$3:$J$1349,9,0)</f>
        <v>12</v>
      </c>
      <c r="Q39" s="165" t="e">
        <f>VLOOKUP(D39,[4]K12!$B$3:$J$1349,9,0)</f>
        <v>#N/A</v>
      </c>
      <c r="R39" s="165" t="e">
        <f>VLOOKUP(E39,[4]K12!$B$3:$J$1349,9,0)</f>
        <v>#N/A</v>
      </c>
      <c r="S39" s="165" t="e">
        <f>VLOOKUP(F39,[4]K12!$B$3:$J$1349,9,0)</f>
        <v>#N/A</v>
      </c>
      <c r="T39" s="165" t="e">
        <f>VLOOKUP(G39,[4]K12!$B$3:$J$1349,9,0)</f>
        <v>#N/A</v>
      </c>
      <c r="V39" s="20">
        <v>123</v>
      </c>
    </row>
    <row r="40" spans="1:22" s="183" customFormat="1" ht="30" hidden="1" customHeight="1" x14ac:dyDescent="0.25">
      <c r="A40" s="171">
        <v>33</v>
      </c>
      <c r="B40" s="171" t="str">
        <f t="shared" si="0"/>
        <v>12.3.0503106.02</v>
      </c>
      <c r="C40" s="171" t="str">
        <f>VLOOKUP(B40,'[8]TKB(Hocphan-tao lop)'!$B$7:$C$1182,2,0)</f>
        <v>201810503106002</v>
      </c>
      <c r="D40" s="171" t="str">
        <f>VLOOKUP(E40,[9]QuyetdinhPCGD!$B$6:$C$1806,2,0)</f>
        <v>0503106</v>
      </c>
      <c r="E40" s="172" t="s">
        <v>2123</v>
      </c>
      <c r="F40" s="177" t="s">
        <v>60</v>
      </c>
      <c r="G40" s="173" t="s">
        <v>9</v>
      </c>
      <c r="H40" s="174" t="str">
        <f>VLOOKUP(J40,'[10]Phan ca&amp; Ngay BDhoc'!$B$4:$I$98,8,0)</f>
        <v>A8-403</v>
      </c>
      <c r="I40" s="173"/>
      <c r="J40" s="175" t="s">
        <v>2127</v>
      </c>
      <c r="K40" s="174" t="str">
        <f>VLOOKUP(J40,'[10]Phan ca&amp; Ngay BDhoc'!$B$4:$G$98,6,0)</f>
        <v>20/8/2018</v>
      </c>
      <c r="L40" s="176"/>
      <c r="M40" s="165" t="s">
        <v>70</v>
      </c>
      <c r="N40" s="165" t="str">
        <f>VLOOKUP(C40,[4]K12!$B$3:$K$1349,10,0)</f>
        <v>Mở</v>
      </c>
      <c r="O40" s="165"/>
      <c r="P40" s="165">
        <f>VLOOKUP(C40,[4]K12!$B$3:$J$1349,9,0)</f>
        <v>80</v>
      </c>
      <c r="Q40" s="165" t="e">
        <f>VLOOKUP(D40,[4]K12!$B$3:$J$1349,9,0)</f>
        <v>#N/A</v>
      </c>
      <c r="R40" s="165" t="e">
        <f>VLOOKUP(E40,[4]K12!$B$3:$J$1349,9,0)</f>
        <v>#N/A</v>
      </c>
      <c r="S40" s="165" t="e">
        <f>VLOOKUP(F40,[4]K12!$B$3:$J$1349,9,0)</f>
        <v>#N/A</v>
      </c>
      <c r="T40" s="165" t="e">
        <f>VLOOKUP(G40,[4]K12!$B$3:$J$1349,9,0)</f>
        <v>#N/A</v>
      </c>
      <c r="V40" s="20">
        <v>124</v>
      </c>
    </row>
    <row r="41" spans="1:22" s="183" customFormat="1" ht="30" hidden="1" customHeight="1" x14ac:dyDescent="0.25">
      <c r="A41" s="171">
        <v>34</v>
      </c>
      <c r="B41" s="171" t="str">
        <f t="shared" si="0"/>
        <v>12.3.0503126.02</v>
      </c>
      <c r="C41" s="171" t="str">
        <f>VLOOKUP(B41,'[8]TKB(Hocphan-tao lop)'!$B$7:$C$1182,2,0)</f>
        <v>201810503126002</v>
      </c>
      <c r="D41" s="171" t="str">
        <f>VLOOKUP(E41,[9]QuyetdinhPCGD!$B$6:$C$1806,2,0)</f>
        <v>0503126</v>
      </c>
      <c r="E41" s="172" t="s">
        <v>951</v>
      </c>
      <c r="F41" s="177" t="s">
        <v>100</v>
      </c>
      <c r="G41" s="173" t="s">
        <v>11</v>
      </c>
      <c r="H41" s="174" t="str">
        <f>VLOOKUP(J41,'[10]Phan ca&amp; Ngay BDhoc'!$B$4:$I$98,8,0)</f>
        <v>A8-403</v>
      </c>
      <c r="I41" s="173"/>
      <c r="J41" s="175" t="s">
        <v>2127</v>
      </c>
      <c r="K41" s="174" t="str">
        <f>VLOOKUP(J41,'[10]Phan ca&amp; Ngay BDhoc'!$B$4:$G$98,6,0)</f>
        <v>20/8/2018</v>
      </c>
      <c r="L41" s="176"/>
      <c r="M41" s="165" t="s">
        <v>70</v>
      </c>
      <c r="N41" s="165" t="str">
        <f>VLOOKUP(C41,[4]K12!$B$3:$K$1349,10,0)</f>
        <v>Mở</v>
      </c>
      <c r="O41" s="165"/>
      <c r="P41" s="165">
        <f>VLOOKUP(C41,[4]K12!$B$3:$J$1349,9,0)</f>
        <v>75</v>
      </c>
      <c r="Q41" s="165" t="e">
        <f>VLOOKUP(D41,[4]K12!$B$3:$J$1349,9,0)</f>
        <v>#N/A</v>
      </c>
      <c r="R41" s="165" t="e">
        <f>VLOOKUP(E41,[4]K12!$B$3:$J$1349,9,0)</f>
        <v>#N/A</v>
      </c>
      <c r="S41" s="165" t="e">
        <f>VLOOKUP(F41,[4]K12!$B$3:$J$1349,9,0)</f>
        <v>#N/A</v>
      </c>
      <c r="T41" s="165" t="e">
        <f>VLOOKUP(G41,[4]K12!$B$3:$J$1349,9,0)</f>
        <v>#N/A</v>
      </c>
      <c r="V41" s="20">
        <v>125</v>
      </c>
    </row>
    <row r="42" spans="1:22" ht="30" hidden="1" customHeight="1" x14ac:dyDescent="0.25">
      <c r="A42" s="171">
        <v>35</v>
      </c>
      <c r="B42" s="171" t="str">
        <f t="shared" si="0"/>
        <v>12.3.0503127.02</v>
      </c>
      <c r="C42" s="171" t="str">
        <f>VLOOKUP(B42,'[8]TKB(Hocphan-tao lop)'!$B$7:$C$1182,2,0)</f>
        <v>201810503127002</v>
      </c>
      <c r="D42" s="171" t="str">
        <f>VLOOKUP(E42,[9]QuyetdinhPCGD!$B$6:$C$1806,2,0)</f>
        <v>0503127</v>
      </c>
      <c r="E42" s="172" t="s">
        <v>2125</v>
      </c>
      <c r="F42" s="177" t="s">
        <v>100</v>
      </c>
      <c r="G42" s="173" t="s">
        <v>13</v>
      </c>
      <c r="H42" s="174" t="str">
        <f>VLOOKUP(J42,'[10]Phan ca&amp; Ngay BDhoc'!$B$4:$I$98,8,0)</f>
        <v>A8-403</v>
      </c>
      <c r="I42" s="173"/>
      <c r="J42" s="175" t="s">
        <v>2127</v>
      </c>
      <c r="K42" s="174" t="str">
        <f>VLOOKUP(J42,'[10]Phan ca&amp; Ngay BDhoc'!$B$4:$G$98,6,0)</f>
        <v>20/8/2018</v>
      </c>
      <c r="L42" s="176"/>
      <c r="M42" s="165" t="s">
        <v>70</v>
      </c>
      <c r="N42" s="165" t="str">
        <f>VLOOKUP(C42,[4]K12!$B$3:$K$1349,10,0)</f>
        <v>Mở</v>
      </c>
      <c r="O42" s="165"/>
      <c r="P42" s="165">
        <f>VLOOKUP(C42,[4]K12!$B$3:$J$1349,9,0)</f>
        <v>63</v>
      </c>
      <c r="Q42" s="165" t="e">
        <f>VLOOKUP(D42,[4]K12!$B$3:$J$1349,9,0)</f>
        <v>#N/A</v>
      </c>
      <c r="R42" s="165" t="e">
        <f>VLOOKUP(E42,[4]K12!$B$3:$J$1349,9,0)</f>
        <v>#N/A</v>
      </c>
      <c r="S42" s="165" t="e">
        <f>VLOOKUP(F42,[4]K12!$B$3:$J$1349,9,0)</f>
        <v>#N/A</v>
      </c>
      <c r="T42" s="165" t="e">
        <f>VLOOKUP(G42,[4]K12!$B$3:$J$1349,9,0)</f>
        <v>#N/A</v>
      </c>
      <c r="V42" s="20">
        <v>126</v>
      </c>
    </row>
    <row r="43" spans="1:22" ht="30" hidden="1" customHeight="1" x14ac:dyDescent="0.25">
      <c r="A43" s="171">
        <v>36</v>
      </c>
      <c r="B43" s="171" t="str">
        <f t="shared" si="0"/>
        <v>12.3.0903125.02</v>
      </c>
      <c r="C43" s="171" t="str">
        <f>VLOOKUP(B43,'[8]TKB(Hocphan-tao lop)'!$B$7:$C$1182,2,0)</f>
        <v>201810903125002</v>
      </c>
      <c r="D43" s="171" t="str">
        <f>VLOOKUP(E43,[9]QuyetdinhPCGD!$B$6:$C$1806,2,0)</f>
        <v>0903125</v>
      </c>
      <c r="E43" s="172" t="s">
        <v>2126</v>
      </c>
      <c r="F43" s="180" t="s">
        <v>85</v>
      </c>
      <c r="G43" s="173" t="s">
        <v>9</v>
      </c>
      <c r="H43" s="174" t="s">
        <v>2120</v>
      </c>
      <c r="I43" s="173"/>
      <c r="J43" s="175" t="s">
        <v>2127</v>
      </c>
      <c r="K43" s="174" t="str">
        <f>VLOOKUP(J43,'[10]Phan ca&amp; Ngay BDhoc'!$B$4:$G$98,6,0)</f>
        <v>20/8/2018</v>
      </c>
      <c r="L43" s="176"/>
      <c r="M43" s="165" t="s">
        <v>70</v>
      </c>
      <c r="N43" s="165" t="str">
        <f>VLOOKUP(C43,[4]K12!$B$3:$K$1349,10,0)</f>
        <v>Không mở</v>
      </c>
      <c r="O43" s="165"/>
      <c r="P43" s="165">
        <f>VLOOKUP(C43,[4]K12!$B$3:$J$1349,9,0)</f>
        <v>19</v>
      </c>
      <c r="Q43" s="165" t="e">
        <f>VLOOKUP(D43,[4]K12!$B$3:$J$1349,9,0)</f>
        <v>#N/A</v>
      </c>
      <c r="R43" s="165" t="e">
        <f>VLOOKUP(E43,[4]K12!$B$3:$J$1349,9,0)</f>
        <v>#N/A</v>
      </c>
      <c r="S43" s="165" t="e">
        <f>VLOOKUP(F43,[4]K12!$B$3:$J$1349,9,0)</f>
        <v>#N/A</v>
      </c>
      <c r="T43" s="165" t="e">
        <f>VLOOKUP(G43,[4]K12!$B$3:$J$1349,9,0)</f>
        <v>#N/A</v>
      </c>
      <c r="V43" s="20">
        <v>127</v>
      </c>
    </row>
    <row r="44" spans="1:22" ht="30" hidden="1" customHeight="1" x14ac:dyDescent="0.25">
      <c r="A44" s="171">
        <v>37</v>
      </c>
      <c r="B44" s="171" t="str">
        <f t="shared" si="0"/>
        <v>12.3.0503106.03</v>
      </c>
      <c r="C44" s="171" t="str">
        <f>VLOOKUP(B44,'[8]TKB(Hocphan-tao lop)'!$B$7:$C$1182,2,0)</f>
        <v>201810503106003</v>
      </c>
      <c r="D44" s="171" t="str">
        <f>VLOOKUP(E44,[9]QuyetdinhPCGD!$B$6:$C$1806,2,0)</f>
        <v>0503106</v>
      </c>
      <c r="E44" s="172" t="s">
        <v>2123</v>
      </c>
      <c r="F44" s="180" t="s">
        <v>94</v>
      </c>
      <c r="G44" s="173" t="s">
        <v>9</v>
      </c>
      <c r="H44" s="176" t="s">
        <v>2128</v>
      </c>
      <c r="I44" s="173"/>
      <c r="J44" s="175" t="s">
        <v>2129</v>
      </c>
      <c r="K44" s="174" t="str">
        <f>VLOOKUP(J44,'[10]Phan ca&amp; Ngay BDhoc'!$B$4:$G$98,6,0)</f>
        <v>20/8/2018</v>
      </c>
      <c r="L44" s="176"/>
      <c r="M44" s="165" t="s">
        <v>75</v>
      </c>
      <c r="N44" s="165" t="str">
        <f>VLOOKUP(C44,[4]K12!$B$3:$K$1349,10,0)</f>
        <v>Mở</v>
      </c>
      <c r="O44" s="165"/>
      <c r="P44" s="165">
        <f>VLOOKUP(C44,[4]K12!$B$3:$J$1349,9,0)</f>
        <v>80</v>
      </c>
      <c r="Q44" s="165" t="e">
        <f>VLOOKUP(D44,[4]K12!$B$3:$J$1349,9,0)</f>
        <v>#N/A</v>
      </c>
      <c r="R44" s="165" t="e">
        <f>VLOOKUP(E44,[4]K12!$B$3:$J$1349,9,0)</f>
        <v>#N/A</v>
      </c>
      <c r="S44" s="165" t="e">
        <f>VLOOKUP(F44,[4]K12!$B$3:$J$1349,9,0)</f>
        <v>#N/A</v>
      </c>
      <c r="T44" s="165" t="e">
        <f>VLOOKUP(G44,[4]K12!$B$3:$J$1349,9,0)</f>
        <v>#N/A</v>
      </c>
      <c r="V44" s="20">
        <v>128</v>
      </c>
    </row>
    <row r="45" spans="1:22" ht="30" hidden="1" customHeight="1" x14ac:dyDescent="0.25">
      <c r="A45" s="171">
        <v>38</v>
      </c>
      <c r="B45" s="171" t="str">
        <f t="shared" si="0"/>
        <v>12.3.0503126.03</v>
      </c>
      <c r="C45" s="171" t="str">
        <f>VLOOKUP(B45,'[8]TKB(Hocphan-tao lop)'!$B$7:$C$1182,2,0)</f>
        <v>201810503126003</v>
      </c>
      <c r="D45" s="171" t="str">
        <f>VLOOKUP(E45,[9]QuyetdinhPCGD!$B$6:$C$1806,2,0)</f>
        <v>0503126</v>
      </c>
      <c r="E45" s="172" t="s">
        <v>951</v>
      </c>
      <c r="F45" s="177" t="s">
        <v>98</v>
      </c>
      <c r="G45" s="177" t="s">
        <v>8</v>
      </c>
      <c r="H45" s="176" t="s">
        <v>2128</v>
      </c>
      <c r="I45" s="177"/>
      <c r="J45" s="175" t="s">
        <v>2129</v>
      </c>
      <c r="K45" s="174" t="str">
        <f>VLOOKUP(J45,'[10]Phan ca&amp; Ngay BDhoc'!$B$4:$G$98,6,0)</f>
        <v>20/8/2018</v>
      </c>
      <c r="L45" s="176"/>
      <c r="M45" s="165" t="s">
        <v>75</v>
      </c>
      <c r="N45" s="165" t="str">
        <f>VLOOKUP(C45,[4]K12!$B$3:$K$1349,10,0)</f>
        <v>Mở</v>
      </c>
      <c r="O45" s="165"/>
      <c r="P45" s="165">
        <f>VLOOKUP(C45,[4]K12!$B$3:$J$1349,9,0)</f>
        <v>75</v>
      </c>
      <c r="Q45" s="165" t="e">
        <f>VLOOKUP(D45,[4]K12!$B$3:$J$1349,9,0)</f>
        <v>#N/A</v>
      </c>
      <c r="R45" s="165" t="e">
        <f>VLOOKUP(E45,[4]K12!$B$3:$J$1349,9,0)</f>
        <v>#N/A</v>
      </c>
      <c r="S45" s="165" t="e">
        <f>VLOOKUP(F45,[4]K12!$B$3:$J$1349,9,0)</f>
        <v>#N/A</v>
      </c>
      <c r="T45" s="165" t="e">
        <f>VLOOKUP(G45,[4]K12!$B$3:$J$1349,9,0)</f>
        <v>#N/A</v>
      </c>
      <c r="V45" s="20">
        <v>129</v>
      </c>
    </row>
    <row r="46" spans="1:22" ht="30" hidden="1" customHeight="1" x14ac:dyDescent="0.25">
      <c r="A46" s="171">
        <v>39</v>
      </c>
      <c r="B46" s="171" t="str">
        <f t="shared" si="0"/>
        <v>12.3.0503127.03</v>
      </c>
      <c r="C46" s="171" t="str">
        <f>VLOOKUP(B46,'[8]TKB(Hocphan-tao lop)'!$B$7:$C$1182,2,0)</f>
        <v>201810503127003</v>
      </c>
      <c r="D46" s="171" t="str">
        <f>VLOOKUP(E46,[9]QuyetdinhPCGD!$B$6:$C$1806,2,0)</f>
        <v>0503127</v>
      </c>
      <c r="E46" s="172" t="s">
        <v>2125</v>
      </c>
      <c r="F46" s="177" t="s">
        <v>98</v>
      </c>
      <c r="G46" s="173" t="s">
        <v>10</v>
      </c>
      <c r="H46" s="176" t="s">
        <v>2128</v>
      </c>
      <c r="I46" s="173"/>
      <c r="J46" s="175" t="s">
        <v>2129</v>
      </c>
      <c r="K46" s="174" t="str">
        <f>VLOOKUP(J46,'[10]Phan ca&amp; Ngay BDhoc'!$B$4:$G$98,6,0)</f>
        <v>20/8/2018</v>
      </c>
      <c r="L46" s="176"/>
      <c r="M46" s="165" t="s">
        <v>75</v>
      </c>
      <c r="N46" s="165" t="str">
        <f>VLOOKUP(C46,[4]K12!$B$3:$K$1349,10,0)</f>
        <v>Mở</v>
      </c>
      <c r="O46" s="165"/>
      <c r="P46" s="165">
        <f>VLOOKUP(C46,[4]K12!$B$3:$J$1349,9,0)</f>
        <v>80</v>
      </c>
      <c r="Q46" s="165" t="e">
        <f>VLOOKUP(D46,[4]K12!$B$3:$J$1349,9,0)</f>
        <v>#N/A</v>
      </c>
      <c r="R46" s="165" t="e">
        <f>VLOOKUP(E46,[4]K12!$B$3:$J$1349,9,0)</f>
        <v>#N/A</v>
      </c>
      <c r="S46" s="165" t="e">
        <f>VLOOKUP(F46,[4]K12!$B$3:$J$1349,9,0)</f>
        <v>#N/A</v>
      </c>
      <c r="T46" s="165" t="e">
        <f>VLOOKUP(G46,[4]K12!$B$3:$J$1349,9,0)</f>
        <v>#N/A</v>
      </c>
      <c r="V46" s="20">
        <v>130</v>
      </c>
    </row>
    <row r="47" spans="1:22" ht="30" hidden="1" customHeight="1" x14ac:dyDescent="0.25">
      <c r="A47" s="171">
        <v>40</v>
      </c>
      <c r="B47" s="171" t="str">
        <f t="shared" si="0"/>
        <v>12.3.0903125.03</v>
      </c>
      <c r="C47" s="171" t="str">
        <f>VLOOKUP(B47,'[8]TKB(Hocphan-tao lop)'!$B$7:$C$1182,2,0)</f>
        <v>201810903125003</v>
      </c>
      <c r="D47" s="171" t="str">
        <f>VLOOKUP(E47,[9]QuyetdinhPCGD!$B$6:$C$1806,2,0)</f>
        <v>0903125</v>
      </c>
      <c r="E47" s="172" t="s">
        <v>2126</v>
      </c>
      <c r="F47" s="180" t="s">
        <v>79</v>
      </c>
      <c r="G47" s="173" t="s">
        <v>9</v>
      </c>
      <c r="H47" s="174" t="s">
        <v>2120</v>
      </c>
      <c r="I47" s="173"/>
      <c r="J47" s="175" t="s">
        <v>2129</v>
      </c>
      <c r="K47" s="174" t="str">
        <f>VLOOKUP(J47,'[10]Phan ca&amp; Ngay BDhoc'!$B$4:$G$98,6,0)</f>
        <v>20/8/2018</v>
      </c>
      <c r="L47" s="176"/>
      <c r="M47" s="165" t="s">
        <v>75</v>
      </c>
      <c r="N47" s="165" t="str">
        <f>VLOOKUP(C47,[4]K12!$B$3:$K$1349,10,0)</f>
        <v>Không mở</v>
      </c>
      <c r="O47" s="165"/>
      <c r="P47" s="165">
        <f>VLOOKUP(C47,[4]K12!$B$3:$J$1349,9,0)</f>
        <v>10</v>
      </c>
      <c r="Q47" s="165" t="e">
        <f>VLOOKUP(D47,[4]K12!$B$3:$J$1349,9,0)</f>
        <v>#N/A</v>
      </c>
      <c r="R47" s="165" t="e">
        <f>VLOOKUP(E47,[4]K12!$B$3:$J$1349,9,0)</f>
        <v>#N/A</v>
      </c>
      <c r="S47" s="165" t="e">
        <f>VLOOKUP(F47,[4]K12!$B$3:$J$1349,9,0)</f>
        <v>#N/A</v>
      </c>
      <c r="T47" s="165" t="e">
        <f>VLOOKUP(G47,[4]K12!$B$3:$J$1349,9,0)</f>
        <v>#N/A</v>
      </c>
      <c r="V47" s="20">
        <v>131</v>
      </c>
    </row>
    <row r="48" spans="1:22" ht="30" hidden="1" customHeight="1" x14ac:dyDescent="0.25">
      <c r="A48" s="171">
        <v>41</v>
      </c>
      <c r="B48" s="171" t="str">
        <f t="shared" si="0"/>
        <v>12.3.0503106.04</v>
      </c>
      <c r="C48" s="171" t="str">
        <f>VLOOKUP(B48,'[8]TKB(Hocphan-tao lop)'!$B$7:$C$1182,2,0)</f>
        <v>201810503106004</v>
      </c>
      <c r="D48" s="171" t="str">
        <f>VLOOKUP(E48,[9]QuyetdinhPCGD!$B$6:$C$1806,2,0)</f>
        <v>0503106</v>
      </c>
      <c r="E48" s="172" t="s">
        <v>2123</v>
      </c>
      <c r="F48" s="180" t="s">
        <v>91</v>
      </c>
      <c r="G48" s="173" t="s">
        <v>9</v>
      </c>
      <c r="H48" s="176" t="s">
        <v>2128</v>
      </c>
      <c r="I48" s="173"/>
      <c r="J48" s="175" t="s">
        <v>2130</v>
      </c>
      <c r="K48" s="174" t="str">
        <f>VLOOKUP(J48,'[10]Phan ca&amp; Ngay BDhoc'!$B$4:$G$98,6,0)</f>
        <v>20/8/2018</v>
      </c>
      <c r="L48" s="176"/>
      <c r="M48" s="165" t="s">
        <v>89</v>
      </c>
      <c r="N48" s="165" t="str">
        <f>VLOOKUP(C48,[4]K12!$B$3:$K$1349,10,0)</f>
        <v>Mở</v>
      </c>
      <c r="O48" s="165"/>
      <c r="P48" s="165">
        <f>VLOOKUP(C48,[4]K12!$B$3:$J$1349,9,0)</f>
        <v>49</v>
      </c>
      <c r="Q48" s="165" t="e">
        <f>VLOOKUP(D48,[4]K12!$B$3:$J$1349,9,0)</f>
        <v>#N/A</v>
      </c>
      <c r="R48" s="165" t="e">
        <f>VLOOKUP(E48,[4]K12!$B$3:$J$1349,9,0)</f>
        <v>#N/A</v>
      </c>
      <c r="S48" s="165" t="e">
        <f>VLOOKUP(F48,[4]K12!$B$3:$J$1349,9,0)</f>
        <v>#N/A</v>
      </c>
      <c r="T48" s="165" t="e">
        <f>VLOOKUP(G48,[4]K12!$B$3:$J$1349,9,0)</f>
        <v>#N/A</v>
      </c>
      <c r="V48" s="20">
        <v>132</v>
      </c>
    </row>
    <row r="49" spans="1:22" s="152" customFormat="1" ht="30" hidden="1" customHeight="1" x14ac:dyDescent="0.25">
      <c r="A49" s="171">
        <v>42</v>
      </c>
      <c r="B49" s="171" t="str">
        <f t="shared" si="0"/>
        <v>12.3.0503126.04</v>
      </c>
      <c r="C49" s="171" t="str">
        <f>VLOOKUP(B49,'[8]TKB(Hocphan-tao lop)'!$B$7:$C$1182,2,0)</f>
        <v>201810503126004</v>
      </c>
      <c r="D49" s="171" t="str">
        <f>VLOOKUP(E49,[9]QuyetdinhPCGD!$B$6:$C$1806,2,0)</f>
        <v>0503126</v>
      </c>
      <c r="E49" s="172" t="s">
        <v>951</v>
      </c>
      <c r="F49" s="177" t="s">
        <v>100</v>
      </c>
      <c r="G49" s="177" t="s">
        <v>8</v>
      </c>
      <c r="H49" s="176" t="s">
        <v>2128</v>
      </c>
      <c r="I49" s="177"/>
      <c r="J49" s="175" t="s">
        <v>2130</v>
      </c>
      <c r="K49" s="174" t="str">
        <f>VLOOKUP(J49,'[10]Phan ca&amp; Ngay BDhoc'!$B$4:$G$98,6,0)</f>
        <v>20/8/2018</v>
      </c>
      <c r="L49" s="176"/>
      <c r="M49" s="165" t="s">
        <v>89</v>
      </c>
      <c r="N49" s="165" t="str">
        <f>VLOOKUP(C49,[4]K12!$B$3:$K$1349,10,0)</f>
        <v>Mở</v>
      </c>
      <c r="O49" s="165"/>
      <c r="P49" s="165">
        <f>VLOOKUP(C49,[4]K12!$B$3:$J$1349,9,0)</f>
        <v>47</v>
      </c>
      <c r="Q49" s="165" t="e">
        <f>VLOOKUP(D49,[4]K12!$B$3:$J$1349,9,0)</f>
        <v>#N/A</v>
      </c>
      <c r="R49" s="165" t="e">
        <f>VLOOKUP(E49,[4]K12!$B$3:$J$1349,9,0)</f>
        <v>#N/A</v>
      </c>
      <c r="S49" s="165" t="e">
        <f>VLOOKUP(F49,[4]K12!$B$3:$J$1349,9,0)</f>
        <v>#N/A</v>
      </c>
      <c r="T49" s="165" t="e">
        <f>VLOOKUP(G49,[4]K12!$B$3:$J$1349,9,0)</f>
        <v>#N/A</v>
      </c>
      <c r="V49" s="20">
        <v>133</v>
      </c>
    </row>
    <row r="50" spans="1:22" s="152" customFormat="1" ht="30" hidden="1" customHeight="1" x14ac:dyDescent="0.25">
      <c r="A50" s="171">
        <v>43</v>
      </c>
      <c r="B50" s="171" t="str">
        <f t="shared" si="0"/>
        <v>12.3.0503127.04</v>
      </c>
      <c r="C50" s="171" t="str">
        <f>VLOOKUP(B50,'[8]TKB(Hocphan-tao lop)'!$B$7:$C$1182,2,0)</f>
        <v>201810503127004</v>
      </c>
      <c r="D50" s="171" t="str">
        <f>VLOOKUP(E50,[9]QuyetdinhPCGD!$B$6:$C$1806,2,0)</f>
        <v>0503127</v>
      </c>
      <c r="E50" s="172" t="s">
        <v>2125</v>
      </c>
      <c r="F50" s="177" t="s">
        <v>100</v>
      </c>
      <c r="G50" s="173" t="s">
        <v>10</v>
      </c>
      <c r="H50" s="176" t="s">
        <v>2128</v>
      </c>
      <c r="I50" s="173"/>
      <c r="J50" s="175" t="s">
        <v>2130</v>
      </c>
      <c r="K50" s="174" t="str">
        <f>VLOOKUP(J50,'[10]Phan ca&amp; Ngay BDhoc'!$B$4:$G$98,6,0)</f>
        <v>20/8/2018</v>
      </c>
      <c r="L50" s="176"/>
      <c r="M50" s="165" t="s">
        <v>89</v>
      </c>
      <c r="N50" s="165" t="str">
        <f>VLOOKUP(C50,[4]K12!$B$3:$K$1349,10,0)</f>
        <v>Mở</v>
      </c>
      <c r="O50" s="165"/>
      <c r="P50" s="165">
        <f>VLOOKUP(C50,[4]K12!$B$3:$J$1349,9,0)</f>
        <v>58</v>
      </c>
      <c r="Q50" s="165" t="e">
        <f>VLOOKUP(D50,[4]K12!$B$3:$J$1349,9,0)</f>
        <v>#N/A</v>
      </c>
      <c r="R50" s="165" t="e">
        <f>VLOOKUP(E50,[4]K12!$B$3:$J$1349,9,0)</f>
        <v>#N/A</v>
      </c>
      <c r="S50" s="165" t="e">
        <f>VLOOKUP(F50,[4]K12!$B$3:$J$1349,9,0)</f>
        <v>#N/A</v>
      </c>
      <c r="T50" s="165" t="e">
        <f>VLOOKUP(G50,[4]K12!$B$3:$J$1349,9,0)</f>
        <v>#N/A</v>
      </c>
      <c r="V50" s="20">
        <v>134</v>
      </c>
    </row>
    <row r="51" spans="1:22" ht="30" hidden="1" customHeight="1" x14ac:dyDescent="0.25">
      <c r="A51" s="171">
        <v>44</v>
      </c>
      <c r="B51" s="171" t="str">
        <f t="shared" si="0"/>
        <v>12.3.0903125.04</v>
      </c>
      <c r="C51" s="171" t="str">
        <f>VLOOKUP(B51,'[8]TKB(Hocphan-tao lop)'!$B$7:$C$1182,2,0)</f>
        <v>201810903125004</v>
      </c>
      <c r="D51" s="171" t="str">
        <f>VLOOKUP(E51,[9]QuyetdinhPCGD!$B$6:$C$1806,2,0)</f>
        <v>0903125</v>
      </c>
      <c r="E51" s="172" t="s">
        <v>2126</v>
      </c>
      <c r="F51" s="180" t="s">
        <v>72</v>
      </c>
      <c r="G51" s="173" t="s">
        <v>9</v>
      </c>
      <c r="H51" s="174" t="s">
        <v>2120</v>
      </c>
      <c r="I51" s="173"/>
      <c r="J51" s="175" t="s">
        <v>2130</v>
      </c>
      <c r="K51" s="174" t="str">
        <f>VLOOKUP(J51,'[10]Phan ca&amp; Ngay BDhoc'!$B$4:$G$98,6,0)</f>
        <v>20/8/2018</v>
      </c>
      <c r="L51" s="176"/>
      <c r="M51" s="165" t="s">
        <v>89</v>
      </c>
      <c r="N51" s="165" t="str">
        <f>VLOOKUP(C51,[4]K12!$B$3:$K$1349,10,0)</f>
        <v>Không mở</v>
      </c>
      <c r="O51" s="165"/>
      <c r="P51" s="165">
        <f>VLOOKUP(C51,[4]K12!$B$3:$J$1349,9,0)</f>
        <v>7</v>
      </c>
      <c r="Q51" s="165" t="e">
        <f>VLOOKUP(D51,[4]K12!$B$3:$J$1349,9,0)</f>
        <v>#N/A</v>
      </c>
      <c r="R51" s="165" t="e">
        <f>VLOOKUP(E51,[4]K12!$B$3:$J$1349,9,0)</f>
        <v>#N/A</v>
      </c>
      <c r="S51" s="165" t="e">
        <f>VLOOKUP(F51,[4]K12!$B$3:$J$1349,9,0)</f>
        <v>#N/A</v>
      </c>
      <c r="T51" s="165" t="e">
        <f>VLOOKUP(G51,[4]K12!$B$3:$J$1349,9,0)</f>
        <v>#N/A</v>
      </c>
      <c r="V51" s="20">
        <v>135</v>
      </c>
    </row>
    <row r="52" spans="1:22" ht="30" hidden="1" customHeight="1" x14ac:dyDescent="0.25">
      <c r="A52" s="171">
        <v>45</v>
      </c>
      <c r="B52" s="171" t="str">
        <f t="shared" si="0"/>
        <v>12.3.0503106.05</v>
      </c>
      <c r="C52" s="171" t="str">
        <f>VLOOKUP(B52,'[8]TKB(Hocphan-tao lop)'!$B$7:$C$1182,2,0)</f>
        <v>201810503106005</v>
      </c>
      <c r="D52" s="171" t="str">
        <f>VLOOKUP(E52,[9]QuyetdinhPCGD!$B$6:$C$1806,2,0)</f>
        <v>0503106</v>
      </c>
      <c r="E52" s="172" t="s">
        <v>2123</v>
      </c>
      <c r="F52" s="177" t="s">
        <v>68</v>
      </c>
      <c r="G52" s="177" t="s">
        <v>8</v>
      </c>
      <c r="H52" s="176" t="s">
        <v>2131</v>
      </c>
      <c r="I52" s="177"/>
      <c r="J52" s="175" t="s">
        <v>2132</v>
      </c>
      <c r="K52" s="174" t="str">
        <f>VLOOKUP(J52,'[10]Phan ca&amp; Ngay BDhoc'!$B$4:$G$98,6,0)</f>
        <v>20/8/2018</v>
      </c>
      <c r="L52" s="176"/>
      <c r="M52" s="165" t="s">
        <v>112</v>
      </c>
      <c r="N52" s="165" t="str">
        <f>VLOOKUP(C52,[4]K12!$B$3:$K$1349,10,0)</f>
        <v>Mở</v>
      </c>
      <c r="O52" s="165"/>
      <c r="P52" s="165">
        <f>VLOOKUP(C52,[4]K12!$B$3:$J$1349,9,0)</f>
        <v>80</v>
      </c>
      <c r="Q52" s="165" t="e">
        <f>VLOOKUP(D52,[4]K12!$B$3:$J$1349,9,0)</f>
        <v>#N/A</v>
      </c>
      <c r="R52" s="165" t="e">
        <f>VLOOKUP(E52,[4]K12!$B$3:$J$1349,9,0)</f>
        <v>#N/A</v>
      </c>
      <c r="S52" s="165" t="e">
        <f>VLOOKUP(F52,[4]K12!$B$3:$J$1349,9,0)</f>
        <v>#N/A</v>
      </c>
      <c r="T52" s="165" t="e">
        <f>VLOOKUP(G52,[4]K12!$B$3:$J$1349,9,0)</f>
        <v>#N/A</v>
      </c>
      <c r="V52" s="20">
        <v>136</v>
      </c>
    </row>
    <row r="53" spans="1:22" ht="30" hidden="1" customHeight="1" x14ac:dyDescent="0.25">
      <c r="A53" s="171">
        <v>46</v>
      </c>
      <c r="B53" s="171" t="str">
        <f t="shared" si="0"/>
        <v>12.3.0503126.05</v>
      </c>
      <c r="C53" s="171" t="str">
        <f>VLOOKUP(B53,'[8]TKB(Hocphan-tao lop)'!$B$7:$C$1182,2,0)</f>
        <v>201810503126005</v>
      </c>
      <c r="D53" s="171" t="str">
        <f>VLOOKUP(E53,[9]QuyetdinhPCGD!$B$6:$C$1806,2,0)</f>
        <v>0503126</v>
      </c>
      <c r="E53" s="172" t="s">
        <v>951</v>
      </c>
      <c r="F53" s="177" t="s">
        <v>98</v>
      </c>
      <c r="G53" s="173" t="s">
        <v>10</v>
      </c>
      <c r="H53" s="176" t="s">
        <v>2133</v>
      </c>
      <c r="I53" s="173"/>
      <c r="J53" s="175" t="s">
        <v>2132</v>
      </c>
      <c r="K53" s="174" t="str">
        <f>VLOOKUP(J53,'[10]Phan ca&amp; Ngay BDhoc'!$B$4:$G$98,6,0)</f>
        <v>20/8/2018</v>
      </c>
      <c r="L53" s="176"/>
      <c r="M53" s="165" t="s">
        <v>112</v>
      </c>
      <c r="N53" s="165" t="str">
        <f>VLOOKUP(C53,[4]K12!$B$3:$K$1349,10,0)</f>
        <v>Mở</v>
      </c>
      <c r="O53" s="165"/>
      <c r="P53" s="165">
        <f>VLOOKUP(C53,[4]K12!$B$3:$J$1349,9,0)</f>
        <v>75</v>
      </c>
      <c r="Q53" s="165" t="e">
        <f>VLOOKUP(D53,[4]K12!$B$3:$J$1349,9,0)</f>
        <v>#N/A</v>
      </c>
      <c r="R53" s="165" t="e">
        <f>VLOOKUP(E53,[4]K12!$B$3:$J$1349,9,0)</f>
        <v>#N/A</v>
      </c>
      <c r="S53" s="165" t="e">
        <f>VLOOKUP(F53,[4]K12!$B$3:$J$1349,9,0)</f>
        <v>#N/A</v>
      </c>
      <c r="T53" s="165" t="e">
        <f>VLOOKUP(G53,[4]K12!$B$3:$J$1349,9,0)</f>
        <v>#N/A</v>
      </c>
      <c r="V53" s="20">
        <v>137</v>
      </c>
    </row>
    <row r="54" spans="1:22" s="183" customFormat="1" ht="30" hidden="1" customHeight="1" x14ac:dyDescent="0.25">
      <c r="A54" s="171">
        <v>47</v>
      </c>
      <c r="B54" s="171" t="str">
        <f t="shared" si="0"/>
        <v>12.3.0503127.05</v>
      </c>
      <c r="C54" s="171" t="str">
        <f>VLOOKUP(B54,'[8]TKB(Hocphan-tao lop)'!$B$7:$C$1182,2,0)</f>
        <v>201810503127005</v>
      </c>
      <c r="D54" s="171" t="str">
        <f>VLOOKUP(E54,[9]QuyetdinhPCGD!$B$6:$C$1806,2,0)</f>
        <v>0503127</v>
      </c>
      <c r="E54" s="172" t="s">
        <v>2125</v>
      </c>
      <c r="F54" s="177" t="s">
        <v>98</v>
      </c>
      <c r="G54" s="173" t="s">
        <v>11</v>
      </c>
      <c r="H54" s="176" t="s">
        <v>2134</v>
      </c>
      <c r="I54" s="173"/>
      <c r="J54" s="175" t="s">
        <v>2132</v>
      </c>
      <c r="K54" s="174" t="str">
        <f>VLOOKUP(J54,'[10]Phan ca&amp; Ngay BDhoc'!$B$4:$G$98,6,0)</f>
        <v>20/8/2018</v>
      </c>
      <c r="L54" s="176"/>
      <c r="M54" s="165" t="s">
        <v>112</v>
      </c>
      <c r="N54" s="165" t="str">
        <f>VLOOKUP(C54,[4]K12!$B$3:$K$1349,10,0)</f>
        <v>Mở</v>
      </c>
      <c r="O54" s="165"/>
      <c r="P54" s="165">
        <f>VLOOKUP(C54,[4]K12!$B$3:$J$1349,9,0)</f>
        <v>79</v>
      </c>
      <c r="Q54" s="165" t="e">
        <f>VLOOKUP(D54,[4]K12!$B$3:$J$1349,9,0)</f>
        <v>#N/A</v>
      </c>
      <c r="R54" s="165" t="e">
        <f>VLOOKUP(E54,[4]K12!$B$3:$J$1349,9,0)</f>
        <v>#N/A</v>
      </c>
      <c r="S54" s="165" t="e">
        <f>VLOOKUP(F54,[4]K12!$B$3:$J$1349,9,0)</f>
        <v>#N/A</v>
      </c>
      <c r="T54" s="165" t="e">
        <f>VLOOKUP(G54,[4]K12!$B$3:$J$1349,9,0)</f>
        <v>#N/A</v>
      </c>
      <c r="V54" s="20">
        <v>138</v>
      </c>
    </row>
    <row r="55" spans="1:22" s="183" customFormat="1" ht="30" hidden="1" customHeight="1" x14ac:dyDescent="0.25">
      <c r="A55" s="171">
        <v>48</v>
      </c>
      <c r="B55" s="171" t="str">
        <f t="shared" si="0"/>
        <v>12.3.0903125.05</v>
      </c>
      <c r="C55" s="171" t="str">
        <f>VLOOKUP(B55,'[8]TKB(Hocphan-tao lop)'!$B$7:$C$1182,2,0)</f>
        <v>201810903125005</v>
      </c>
      <c r="D55" s="171" t="str">
        <f>VLOOKUP(E55,[9]QuyetdinhPCGD!$B$6:$C$1806,2,0)</f>
        <v>0903125</v>
      </c>
      <c r="E55" s="172" t="s">
        <v>2126</v>
      </c>
      <c r="F55" s="180" t="s">
        <v>67</v>
      </c>
      <c r="G55" s="173" t="s">
        <v>10</v>
      </c>
      <c r="H55" s="174" t="s">
        <v>2120</v>
      </c>
      <c r="I55" s="173"/>
      <c r="J55" s="175" t="s">
        <v>2132</v>
      </c>
      <c r="K55" s="174" t="str">
        <f>VLOOKUP(J55,'[10]Phan ca&amp; Ngay BDhoc'!$B$4:$G$98,6,0)</f>
        <v>20/8/2018</v>
      </c>
      <c r="L55" s="176"/>
      <c r="M55" s="165" t="s">
        <v>112</v>
      </c>
      <c r="N55" s="165" t="str">
        <f>VLOOKUP(C55,[4]K12!$B$3:$K$1349,10,0)</f>
        <v>Không mở</v>
      </c>
      <c r="O55" s="165"/>
      <c r="P55" s="165">
        <f>VLOOKUP(C55,[4]K12!$B$3:$J$1349,9,0)</f>
        <v>7</v>
      </c>
      <c r="Q55" s="165" t="e">
        <f>VLOOKUP(D55,[4]K12!$B$3:$J$1349,9,0)</f>
        <v>#N/A</v>
      </c>
      <c r="R55" s="165" t="e">
        <f>VLOOKUP(E55,[4]K12!$B$3:$J$1349,9,0)</f>
        <v>#N/A</v>
      </c>
      <c r="S55" s="165" t="e">
        <f>VLOOKUP(F55,[4]K12!$B$3:$J$1349,9,0)</f>
        <v>#N/A</v>
      </c>
      <c r="T55" s="165" t="e">
        <f>VLOOKUP(G55,[4]K12!$B$3:$J$1349,9,0)</f>
        <v>#N/A</v>
      </c>
      <c r="V55" s="20">
        <v>139</v>
      </c>
    </row>
    <row r="56" spans="1:22" s="183" customFormat="1" ht="30" hidden="1" customHeight="1" x14ac:dyDescent="0.25">
      <c r="A56" s="171">
        <v>49</v>
      </c>
      <c r="B56" s="171" t="str">
        <f t="shared" si="0"/>
        <v>12.3.0903115.05</v>
      </c>
      <c r="C56" s="171" t="str">
        <f>VLOOKUP(B56,'[8]TKB(Hocphan-tao lop)'!$B$7:$C$1182,2,0)</f>
        <v>201810903115001</v>
      </c>
      <c r="D56" s="171" t="str">
        <f>VLOOKUP(E56,[9]QuyetdinhPCGD!$B$6:$C$1806,2,0)</f>
        <v>0903115</v>
      </c>
      <c r="E56" s="179" t="s">
        <v>2107</v>
      </c>
      <c r="F56" s="177" t="s">
        <v>79</v>
      </c>
      <c r="G56" s="173" t="s">
        <v>12</v>
      </c>
      <c r="H56" s="174" t="s">
        <v>2120</v>
      </c>
      <c r="I56" s="173"/>
      <c r="J56" s="184" t="s">
        <v>702</v>
      </c>
      <c r="K56" s="174" t="str">
        <f>VLOOKUP(J56,'[10]Phan ca&amp; Ngay BDhoc'!$B$4:$G$98,6,0)</f>
        <v>20/8/2018</v>
      </c>
      <c r="L56" s="176"/>
      <c r="M56" s="165" t="s">
        <v>112</v>
      </c>
      <c r="N56" s="165" t="str">
        <f>VLOOKUP(C56,[4]K12!$B$3:$K$1349,10,0)</f>
        <v>Mở</v>
      </c>
      <c r="O56" s="165"/>
      <c r="P56" s="165">
        <f>VLOOKUP(C56,[4]K12!$B$3:$J$1349,9,0)</f>
        <v>80</v>
      </c>
      <c r="Q56" s="165" t="e">
        <f>VLOOKUP(D56,[4]K12!$B$3:$J$1349,9,0)</f>
        <v>#N/A</v>
      </c>
      <c r="R56" s="165" t="e">
        <f>VLOOKUP(E56,[4]K12!$B$3:$J$1349,9,0)</f>
        <v>#N/A</v>
      </c>
      <c r="S56" s="165" t="e">
        <f>VLOOKUP(F56,[4]K12!$B$3:$J$1349,9,0)</f>
        <v>#N/A</v>
      </c>
      <c r="T56" s="165" t="e">
        <f>VLOOKUP(G56,[4]K12!$B$3:$J$1349,9,0)</f>
        <v>#N/A</v>
      </c>
      <c r="V56" s="20">
        <v>140</v>
      </c>
    </row>
    <row r="57" spans="1:22" s="183" customFormat="1" ht="30" hidden="1" customHeight="1" x14ac:dyDescent="0.25">
      <c r="A57" s="171">
        <v>50</v>
      </c>
      <c r="B57" s="171" t="str">
        <f t="shared" si="0"/>
        <v>12.3.0103102.03</v>
      </c>
      <c r="C57" s="171" t="str">
        <f>VLOOKUP(B57,'[8]TKB(Hocphan-tao lop)'!$B$7:$C$1182,2,0)</f>
        <v>201810103102003</v>
      </c>
      <c r="D57" s="171" t="str">
        <f>VLOOKUP(E57,[9]QuyetdinhPCGD!$B$6:$C$1806,2,0)</f>
        <v>0103102</v>
      </c>
      <c r="E57" s="172" t="s">
        <v>614</v>
      </c>
      <c r="F57" s="177" t="s">
        <v>173</v>
      </c>
      <c r="G57" s="173" t="s">
        <v>13</v>
      </c>
      <c r="H57" s="174" t="str">
        <f>VLOOKUP(J57,'[10]Phan ca&amp; Ngay BDhoc'!$B$4:$I$98,8,0)</f>
        <v>A8-503</v>
      </c>
      <c r="I57" s="173"/>
      <c r="J57" s="184" t="s">
        <v>702</v>
      </c>
      <c r="K57" s="174" t="str">
        <f>VLOOKUP(J57,'[10]Phan ca&amp; Ngay BDhoc'!$B$4:$G$98,6,0)</f>
        <v>20/8/2018</v>
      </c>
      <c r="L57" s="176"/>
      <c r="M57" s="165" t="s">
        <v>75</v>
      </c>
      <c r="N57" s="165" t="str">
        <f>VLOOKUP(C57,[4]K12!$B$3:$K$1349,10,0)</f>
        <v>Mở</v>
      </c>
      <c r="O57" s="165"/>
      <c r="P57" s="165">
        <f>VLOOKUP(C57,[4]K12!$B$3:$J$1349,9,0)</f>
        <v>75</v>
      </c>
      <c r="Q57" s="165" t="e">
        <f>VLOOKUP(D57,[4]K12!$B$3:$J$1349,9,0)</f>
        <v>#N/A</v>
      </c>
      <c r="R57" s="165" t="e">
        <f>VLOOKUP(E57,[4]K12!$B$3:$J$1349,9,0)</f>
        <v>#N/A</v>
      </c>
      <c r="S57" s="165" t="e">
        <f>VLOOKUP(F57,[4]K12!$B$3:$J$1349,9,0)</f>
        <v>#N/A</v>
      </c>
      <c r="T57" s="165" t="e">
        <f>VLOOKUP(G57,[4]K12!$B$3:$J$1349,9,0)</f>
        <v>#N/A</v>
      </c>
      <c r="V57" s="20">
        <v>141</v>
      </c>
    </row>
    <row r="58" spans="1:22" s="183" customFormat="1" ht="30" hidden="1" customHeight="1" x14ac:dyDescent="0.25">
      <c r="A58" s="171">
        <v>51</v>
      </c>
      <c r="B58" s="171" t="str">
        <f t="shared" si="0"/>
        <v>12.3.0103119.01</v>
      </c>
      <c r="C58" s="171" t="str">
        <f>VLOOKUP(B58,'[8]TKB(Hocphan-tao lop)'!$B$7:$C$1182,2,0)</f>
        <v>201810103119001</v>
      </c>
      <c r="D58" s="171" t="str">
        <f>VLOOKUP(E58,[9]QuyetdinhPCGD!$B$6:$C$1806,2,0)</f>
        <v>0103119</v>
      </c>
      <c r="E58" s="172" t="s">
        <v>2135</v>
      </c>
      <c r="F58" s="177" t="s">
        <v>98</v>
      </c>
      <c r="G58" s="173" t="s">
        <v>12</v>
      </c>
      <c r="H58" s="174" t="str">
        <f>VLOOKUP(J58,'[10]Phan ca&amp; Ngay BDhoc'!$B$4:$I$98,8,0)</f>
        <v>A8-503</v>
      </c>
      <c r="I58" s="173"/>
      <c r="J58" s="184" t="s">
        <v>702</v>
      </c>
      <c r="K58" s="174" t="str">
        <f>VLOOKUP(J58,'[10]Phan ca&amp; Ngay BDhoc'!$B$4:$G$98,6,0)</f>
        <v>20/8/2018</v>
      </c>
      <c r="L58" s="176"/>
      <c r="M58" s="165" t="s">
        <v>62</v>
      </c>
      <c r="N58" s="165" t="str">
        <f>VLOOKUP(C58,[4]K12!$B$3:$K$1349,10,0)</f>
        <v>Mở</v>
      </c>
      <c r="O58" s="165"/>
      <c r="P58" s="165">
        <f>VLOOKUP(C58,[4]K12!$B$3:$J$1349,9,0)</f>
        <v>76</v>
      </c>
      <c r="Q58" s="165" t="e">
        <f>VLOOKUP(D58,[4]K12!$B$3:$J$1349,9,0)</f>
        <v>#N/A</v>
      </c>
      <c r="R58" s="165" t="e">
        <f>VLOOKUP(E58,[4]K12!$B$3:$J$1349,9,0)</f>
        <v>#N/A</v>
      </c>
      <c r="S58" s="165" t="e">
        <f>VLOOKUP(F58,[4]K12!$B$3:$J$1349,9,0)</f>
        <v>#N/A</v>
      </c>
      <c r="T58" s="165" t="e">
        <f>VLOOKUP(G58,[4]K12!$B$3:$J$1349,9,0)</f>
        <v>#N/A</v>
      </c>
      <c r="V58" s="20">
        <v>142</v>
      </c>
    </row>
    <row r="59" spans="1:22" s="183" customFormat="1" ht="30" hidden="1" customHeight="1" x14ac:dyDescent="0.25">
      <c r="A59" s="171">
        <v>52</v>
      </c>
      <c r="B59" s="171" t="str">
        <f t="shared" si="0"/>
        <v>12.3.0703136.05</v>
      </c>
      <c r="C59" s="171" t="str">
        <f>VLOOKUP(B59,'[8]TKB(Hocphan-tao lop)'!$B$7:$C$1182,2,0)</f>
        <v>201810703136003</v>
      </c>
      <c r="D59" s="171" t="str">
        <f>VLOOKUP(E59,[9]QuyetdinhPCGD!$B$6:$C$1806,2,0)</f>
        <v>0703136</v>
      </c>
      <c r="E59" s="172" t="s">
        <v>2111</v>
      </c>
      <c r="F59" s="177" t="s">
        <v>98</v>
      </c>
      <c r="G59" s="173" t="s">
        <v>11</v>
      </c>
      <c r="H59" s="174" t="str">
        <f>VLOOKUP(J59,'[10]Phan ca&amp; Ngay BDhoc'!$B$4:$I$98,8,0)</f>
        <v>A8-503</v>
      </c>
      <c r="I59" s="173"/>
      <c r="J59" s="184" t="s">
        <v>702</v>
      </c>
      <c r="K59" s="174" t="str">
        <f>VLOOKUP(J59,'[10]Phan ca&amp; Ngay BDhoc'!$B$4:$G$98,6,0)</f>
        <v>20/8/2018</v>
      </c>
      <c r="L59" s="176"/>
      <c r="M59" s="165" t="s">
        <v>112</v>
      </c>
      <c r="N59" s="165" t="str">
        <f>VLOOKUP(C59,[4]K12!$B$3:$K$1349,10,0)</f>
        <v>Mở</v>
      </c>
      <c r="O59" s="165"/>
      <c r="P59" s="165">
        <f>VLOOKUP(C59,[4]K12!$B$3:$J$1349,9,0)</f>
        <v>75</v>
      </c>
      <c r="Q59" s="165" t="e">
        <f>VLOOKUP(D59,[4]K12!$B$3:$J$1349,9,0)</f>
        <v>#N/A</v>
      </c>
      <c r="R59" s="165" t="e">
        <f>VLOOKUP(E59,[4]K12!$B$3:$J$1349,9,0)</f>
        <v>#N/A</v>
      </c>
      <c r="S59" s="165" t="e">
        <f>VLOOKUP(F59,[4]K12!$B$3:$J$1349,9,0)</f>
        <v>#N/A</v>
      </c>
      <c r="T59" s="165" t="e">
        <f>VLOOKUP(G59,[4]K12!$B$3:$J$1349,9,0)</f>
        <v>#N/A</v>
      </c>
      <c r="V59" s="20">
        <v>143</v>
      </c>
    </row>
    <row r="60" spans="1:22" s="183" customFormat="1" ht="30" hidden="1" customHeight="1" x14ac:dyDescent="0.25">
      <c r="A60" s="171">
        <v>53</v>
      </c>
      <c r="B60" s="171" t="str">
        <f t="shared" si="0"/>
        <v>12.3.0503127.06</v>
      </c>
      <c r="C60" s="171" t="str">
        <f>VLOOKUP(B60,'[8]TKB(Hocphan-tao lop)'!$B$7:$C$1182,2,0)</f>
        <v>201810503127006</v>
      </c>
      <c r="D60" s="171" t="str">
        <f>VLOOKUP(E60,[9]QuyetdinhPCGD!$B$6:$C$1806,2,0)</f>
        <v>0503127</v>
      </c>
      <c r="E60" s="172" t="s">
        <v>2125</v>
      </c>
      <c r="F60" s="177" t="s">
        <v>98</v>
      </c>
      <c r="G60" s="177" t="s">
        <v>8</v>
      </c>
      <c r="H60" s="174" t="str">
        <f>VLOOKUP(J60,'[10]Phan ca&amp; Ngay BDhoc'!$B$4:$I$98,8,0)</f>
        <v>A8-503</v>
      </c>
      <c r="I60" s="177"/>
      <c r="J60" s="184" t="s">
        <v>702</v>
      </c>
      <c r="K60" s="174" t="str">
        <f>VLOOKUP(J60,'[10]Phan ca&amp; Ngay BDhoc'!$B$4:$G$98,6,0)</f>
        <v>20/8/2018</v>
      </c>
      <c r="L60" s="176"/>
      <c r="M60" s="165" t="s">
        <v>115</v>
      </c>
      <c r="N60" s="165" t="str">
        <f>VLOOKUP(C60,[4]K12!$B$3:$K$1349,10,0)</f>
        <v>Mở</v>
      </c>
      <c r="O60" s="165"/>
      <c r="P60" s="165">
        <f>VLOOKUP(C60,[4]K12!$B$3:$J$1349,9,0)</f>
        <v>77</v>
      </c>
      <c r="Q60" s="165" t="e">
        <f>VLOOKUP(D60,[4]K12!$B$3:$J$1349,9,0)</f>
        <v>#N/A</v>
      </c>
      <c r="R60" s="165" t="e">
        <f>VLOOKUP(E60,[4]K12!$B$3:$J$1349,9,0)</f>
        <v>#N/A</v>
      </c>
      <c r="S60" s="165" t="e">
        <f>VLOOKUP(F60,[4]K12!$B$3:$J$1349,9,0)</f>
        <v>#N/A</v>
      </c>
      <c r="T60" s="165" t="e">
        <f>VLOOKUP(G60,[4]K12!$B$3:$J$1349,9,0)</f>
        <v>#N/A</v>
      </c>
      <c r="V60" s="20">
        <v>144</v>
      </c>
    </row>
    <row r="61" spans="1:22" s="183" customFormat="1" ht="30" hidden="1" customHeight="1" x14ac:dyDescent="0.25">
      <c r="A61" s="171">
        <v>54</v>
      </c>
      <c r="B61" s="171" t="str">
        <f t="shared" si="0"/>
        <v>12.3.0903115.06</v>
      </c>
      <c r="C61" s="171" t="str">
        <f>VLOOKUP(B61,'[8]TKB(Hocphan-tao lop)'!$B$7:$C$1182,2,0)</f>
        <v>201810903115002</v>
      </c>
      <c r="D61" s="171" t="str">
        <f>VLOOKUP(E61,[9]QuyetdinhPCGD!$B$6:$C$1806,2,0)</f>
        <v>0903115</v>
      </c>
      <c r="E61" s="179" t="s">
        <v>2107</v>
      </c>
      <c r="F61" s="177" t="s">
        <v>85</v>
      </c>
      <c r="G61" s="173" t="s">
        <v>12</v>
      </c>
      <c r="H61" s="174" t="s">
        <v>2120</v>
      </c>
      <c r="I61" s="173"/>
      <c r="J61" s="184" t="s">
        <v>2136</v>
      </c>
      <c r="K61" s="174" t="str">
        <f>VLOOKUP(J61,'[10]Phan ca&amp; Ngay BDhoc'!$B$4:$G$98,6,0)</f>
        <v>20/8/2018</v>
      </c>
      <c r="L61" s="176"/>
      <c r="M61" s="165" t="s">
        <v>115</v>
      </c>
      <c r="N61" s="165" t="str">
        <f>VLOOKUP(C61,[4]K12!$B$3:$K$1349,10,0)</f>
        <v>Mở</v>
      </c>
      <c r="O61" s="165"/>
      <c r="P61" s="165">
        <f>VLOOKUP(C61,[4]K12!$B$3:$J$1349,9,0)</f>
        <v>80</v>
      </c>
      <c r="Q61" s="165" t="e">
        <f>VLOOKUP(D61,[4]K12!$B$3:$J$1349,9,0)</f>
        <v>#N/A</v>
      </c>
      <c r="R61" s="165" t="e">
        <f>VLOOKUP(E61,[4]K12!$B$3:$J$1349,9,0)</f>
        <v>#N/A</v>
      </c>
      <c r="S61" s="165" t="e">
        <f>VLOOKUP(F61,[4]K12!$B$3:$J$1349,9,0)</f>
        <v>#N/A</v>
      </c>
      <c r="T61" s="165" t="e">
        <f>VLOOKUP(G61,[4]K12!$B$3:$J$1349,9,0)</f>
        <v>#N/A</v>
      </c>
      <c r="V61" s="20">
        <v>145</v>
      </c>
    </row>
    <row r="62" spans="1:22" s="183" customFormat="1" ht="30" hidden="1" customHeight="1" x14ac:dyDescent="0.25">
      <c r="A62" s="171">
        <v>55</v>
      </c>
      <c r="B62" s="171" t="str">
        <f t="shared" si="0"/>
        <v>12.3.0103102.04</v>
      </c>
      <c r="C62" s="171" t="str">
        <f>VLOOKUP(B62,'[8]TKB(Hocphan-tao lop)'!$B$7:$C$1182,2,0)</f>
        <v>201810103102004</v>
      </c>
      <c r="D62" s="171" t="str">
        <f>VLOOKUP(E62,[9]QuyetdinhPCGD!$B$6:$C$1806,2,0)</f>
        <v>0103102</v>
      </c>
      <c r="E62" s="172" t="s">
        <v>614</v>
      </c>
      <c r="F62" s="177" t="s">
        <v>108</v>
      </c>
      <c r="G62" s="173" t="s">
        <v>13</v>
      </c>
      <c r="H62" s="174" t="str">
        <f>VLOOKUP(J62,'[10]Phan ca&amp; Ngay BDhoc'!$B$4:$I$98,8,0)</f>
        <v>A8-503</v>
      </c>
      <c r="I62" s="173"/>
      <c r="J62" s="184" t="s">
        <v>2136</v>
      </c>
      <c r="K62" s="174" t="str">
        <f>VLOOKUP(J62,'[10]Phan ca&amp; Ngay BDhoc'!$B$4:$G$98,6,0)</f>
        <v>20/8/2018</v>
      </c>
      <c r="L62" s="176"/>
      <c r="M62" s="165" t="s">
        <v>89</v>
      </c>
      <c r="N62" s="165" t="str">
        <f>VLOOKUP(C62,[4]K12!$B$3:$K$1349,10,0)</f>
        <v>Mở</v>
      </c>
      <c r="O62" s="165"/>
      <c r="P62" s="165">
        <f>VLOOKUP(C62,[4]K12!$B$3:$J$1349,9,0)</f>
        <v>75</v>
      </c>
      <c r="Q62" s="165" t="e">
        <f>VLOOKUP(D62,[4]K12!$B$3:$J$1349,9,0)</f>
        <v>#N/A</v>
      </c>
      <c r="R62" s="165" t="e">
        <f>VLOOKUP(E62,[4]K12!$B$3:$J$1349,9,0)</f>
        <v>#N/A</v>
      </c>
      <c r="S62" s="165" t="e">
        <f>VLOOKUP(F62,[4]K12!$B$3:$J$1349,9,0)</f>
        <v>#N/A</v>
      </c>
      <c r="T62" s="165" t="e">
        <f>VLOOKUP(G62,[4]K12!$B$3:$J$1349,9,0)</f>
        <v>#N/A</v>
      </c>
      <c r="V62" s="20">
        <v>146</v>
      </c>
    </row>
    <row r="63" spans="1:22" s="183" customFormat="1" ht="30" hidden="1" customHeight="1" x14ac:dyDescent="0.25">
      <c r="A63" s="171">
        <v>56</v>
      </c>
      <c r="B63" s="171" t="str">
        <f t="shared" si="0"/>
        <v>12.3.0103119.02</v>
      </c>
      <c r="C63" s="171" t="str">
        <f>VLOOKUP(B63,'[8]TKB(Hocphan-tao lop)'!$B$7:$C$1182,2,0)</f>
        <v>201810103119002</v>
      </c>
      <c r="D63" s="171" t="str">
        <f>VLOOKUP(E63,[9]QuyetdinhPCGD!$B$6:$C$1806,2,0)</f>
        <v>0103119</v>
      </c>
      <c r="E63" s="172" t="s">
        <v>2135</v>
      </c>
      <c r="F63" s="177" t="s">
        <v>100</v>
      </c>
      <c r="G63" s="173" t="s">
        <v>12</v>
      </c>
      <c r="H63" s="174" t="str">
        <f>VLOOKUP(J63,'[10]Phan ca&amp; Ngay BDhoc'!$B$4:$I$98,8,0)</f>
        <v>A8-503</v>
      </c>
      <c r="I63" s="173"/>
      <c r="J63" s="184" t="s">
        <v>2136</v>
      </c>
      <c r="K63" s="174" t="str">
        <f>VLOOKUP(J63,'[10]Phan ca&amp; Ngay BDhoc'!$B$4:$G$98,6,0)</f>
        <v>20/8/2018</v>
      </c>
      <c r="L63" s="176"/>
      <c r="M63" s="165" t="s">
        <v>70</v>
      </c>
      <c r="N63" s="165" t="str">
        <f>VLOOKUP(C63,[4]K12!$B$3:$K$1349,10,0)</f>
        <v>Mở</v>
      </c>
      <c r="O63" s="165"/>
      <c r="P63" s="165">
        <f>VLOOKUP(C63,[4]K12!$B$3:$J$1349,9,0)</f>
        <v>75</v>
      </c>
      <c r="Q63" s="165" t="e">
        <f>VLOOKUP(D63,[4]K12!$B$3:$J$1349,9,0)</f>
        <v>#N/A</v>
      </c>
      <c r="R63" s="165" t="e">
        <f>VLOOKUP(E63,[4]K12!$B$3:$J$1349,9,0)</f>
        <v>#N/A</v>
      </c>
      <c r="S63" s="165" t="e">
        <f>VLOOKUP(F63,[4]K12!$B$3:$J$1349,9,0)</f>
        <v>#N/A</v>
      </c>
      <c r="T63" s="165" t="e">
        <f>VLOOKUP(G63,[4]K12!$B$3:$J$1349,9,0)</f>
        <v>#N/A</v>
      </c>
      <c r="V63" s="20">
        <v>147</v>
      </c>
    </row>
    <row r="64" spans="1:22" s="183" customFormat="1" ht="30" hidden="1" customHeight="1" x14ac:dyDescent="0.25">
      <c r="A64" s="171">
        <v>57</v>
      </c>
      <c r="B64" s="171" t="str">
        <f t="shared" si="0"/>
        <v>12.3.0703136.06</v>
      </c>
      <c r="C64" s="171" t="str">
        <f>VLOOKUP(B64,'[8]TKB(Hocphan-tao lop)'!$B$7:$C$1182,2,0)</f>
        <v>201810703136004</v>
      </c>
      <c r="D64" s="171" t="str">
        <f>VLOOKUP(E64,[9]QuyetdinhPCGD!$B$6:$C$1806,2,0)</f>
        <v>0703136</v>
      </c>
      <c r="E64" s="172" t="s">
        <v>2111</v>
      </c>
      <c r="F64" s="177" t="s">
        <v>108</v>
      </c>
      <c r="G64" s="173" t="s">
        <v>11</v>
      </c>
      <c r="H64" s="174" t="str">
        <f>VLOOKUP(J64,'[10]Phan ca&amp; Ngay BDhoc'!$B$4:$I$98,8,0)</f>
        <v>A8-503</v>
      </c>
      <c r="I64" s="173"/>
      <c r="J64" s="184" t="s">
        <v>2136</v>
      </c>
      <c r="K64" s="174" t="str">
        <f>VLOOKUP(J64,'[10]Phan ca&amp; Ngay BDhoc'!$B$4:$G$98,6,0)</f>
        <v>20/8/2018</v>
      </c>
      <c r="L64" s="176"/>
      <c r="M64" s="165" t="s">
        <v>115</v>
      </c>
      <c r="N64" s="165" t="str">
        <f>VLOOKUP(C64,[4]K12!$B$3:$K$1349,10,0)</f>
        <v>Mở</v>
      </c>
      <c r="O64" s="165"/>
      <c r="P64" s="165">
        <f>VLOOKUP(C64,[4]K12!$B$3:$J$1349,9,0)</f>
        <v>74</v>
      </c>
      <c r="Q64" s="165" t="e">
        <f>VLOOKUP(D64,[4]K12!$B$3:$J$1349,9,0)</f>
        <v>#N/A</v>
      </c>
      <c r="R64" s="165" t="e">
        <f>VLOOKUP(E64,[4]K12!$B$3:$J$1349,9,0)</f>
        <v>#N/A</v>
      </c>
      <c r="S64" s="165" t="e">
        <f>VLOOKUP(F64,[4]K12!$B$3:$J$1349,9,0)</f>
        <v>#N/A</v>
      </c>
      <c r="T64" s="165" t="e">
        <f>VLOOKUP(G64,[4]K12!$B$3:$J$1349,9,0)</f>
        <v>#N/A</v>
      </c>
      <c r="V64" s="20">
        <v>148</v>
      </c>
    </row>
    <row r="65" spans="1:22" s="183" customFormat="1" ht="30" hidden="1" customHeight="1" x14ac:dyDescent="0.25">
      <c r="A65" s="171">
        <v>58</v>
      </c>
      <c r="B65" s="171" t="str">
        <f t="shared" si="0"/>
        <v>12.3.0503127.07</v>
      </c>
      <c r="C65" s="171" t="str">
        <f>VLOOKUP(B65,'[8]TKB(Hocphan-tao lop)'!$B$7:$C$1182,2,0)</f>
        <v>201810503127007</v>
      </c>
      <c r="D65" s="171" t="str">
        <f>VLOOKUP(E65,[9]QuyetdinhPCGD!$B$6:$C$1806,2,0)</f>
        <v>0503127</v>
      </c>
      <c r="E65" s="172" t="s">
        <v>2125</v>
      </c>
      <c r="F65" s="177" t="s">
        <v>100</v>
      </c>
      <c r="G65" s="177" t="s">
        <v>8</v>
      </c>
      <c r="H65" s="174" t="str">
        <f>VLOOKUP(J65,'[10]Phan ca&amp; Ngay BDhoc'!$B$4:$I$98,8,0)</f>
        <v>A8-503</v>
      </c>
      <c r="I65" s="177"/>
      <c r="J65" s="184" t="s">
        <v>2136</v>
      </c>
      <c r="K65" s="174" t="str">
        <f>VLOOKUP(J65,'[10]Phan ca&amp; Ngay BDhoc'!$B$4:$G$98,6,0)</f>
        <v>20/8/2018</v>
      </c>
      <c r="L65" s="176"/>
      <c r="M65" s="165" t="s">
        <v>117</v>
      </c>
      <c r="N65" s="165" t="str">
        <f>VLOOKUP(C65,[4]K12!$B$3:$K$1349,10,0)</f>
        <v>Mở</v>
      </c>
      <c r="O65" s="165"/>
      <c r="P65" s="165">
        <f>VLOOKUP(C65,[4]K12!$B$3:$J$1349,9,0)</f>
        <v>70</v>
      </c>
      <c r="Q65" s="165" t="e">
        <f>VLOOKUP(D65,[4]K12!$B$3:$J$1349,9,0)</f>
        <v>#N/A</v>
      </c>
      <c r="R65" s="165" t="e">
        <f>VLOOKUP(E65,[4]K12!$B$3:$J$1349,9,0)</f>
        <v>#N/A</v>
      </c>
      <c r="S65" s="165" t="e">
        <f>VLOOKUP(F65,[4]K12!$B$3:$J$1349,9,0)</f>
        <v>#N/A</v>
      </c>
      <c r="T65" s="165" t="e">
        <f>VLOOKUP(G65,[4]K12!$B$3:$J$1349,9,0)</f>
        <v>#N/A</v>
      </c>
      <c r="V65" s="20">
        <v>149</v>
      </c>
    </row>
    <row r="66" spans="1:22" s="183" customFormat="1" ht="30" hidden="1" customHeight="1" x14ac:dyDescent="0.25">
      <c r="A66" s="171">
        <v>59</v>
      </c>
      <c r="B66" s="171" t="str">
        <f t="shared" si="0"/>
        <v>12.3.0903115.07</v>
      </c>
      <c r="C66" s="171" t="str">
        <f>VLOOKUP(B66,'[8]TKB(Hocphan-tao lop)'!$B$7:$C$1182,2,0)</f>
        <v>201810903115003</v>
      </c>
      <c r="D66" s="171" t="str">
        <f>VLOOKUP(E66,[9]QuyetdinhPCGD!$B$6:$C$1806,2,0)</f>
        <v>0903115</v>
      </c>
      <c r="E66" s="179" t="s">
        <v>2107</v>
      </c>
      <c r="F66" s="177" t="s">
        <v>79</v>
      </c>
      <c r="G66" s="173" t="s">
        <v>9</v>
      </c>
      <c r="H66" s="174" t="s">
        <v>2120</v>
      </c>
      <c r="I66" s="173"/>
      <c r="J66" s="175" t="s">
        <v>2137</v>
      </c>
      <c r="K66" s="174" t="str">
        <f>VLOOKUP(J66,'[10]Phan ca&amp; Ngay BDhoc'!$B$4:$G$98,6,0)</f>
        <v>20/8/2018</v>
      </c>
      <c r="L66" s="176"/>
      <c r="M66" s="165" t="s">
        <v>117</v>
      </c>
      <c r="N66" s="165" t="str">
        <f>VLOOKUP(C66,[4]K12!$B$3:$K$1349,10,0)</f>
        <v>Mở</v>
      </c>
      <c r="O66" s="165"/>
      <c r="P66" s="165">
        <f>VLOOKUP(C66,[4]K12!$B$3:$J$1349,9,0)</f>
        <v>80</v>
      </c>
      <c r="Q66" s="165" t="e">
        <f>VLOOKUP(D66,[4]K12!$B$3:$J$1349,9,0)</f>
        <v>#N/A</v>
      </c>
      <c r="R66" s="165" t="e">
        <f>VLOOKUP(E66,[4]K12!$B$3:$J$1349,9,0)</f>
        <v>#N/A</v>
      </c>
      <c r="S66" s="165" t="e">
        <f>VLOOKUP(F66,[4]K12!$B$3:$J$1349,9,0)</f>
        <v>#N/A</v>
      </c>
      <c r="T66" s="165" t="e">
        <f>VLOOKUP(G66,[4]K12!$B$3:$J$1349,9,0)</f>
        <v>#N/A</v>
      </c>
      <c r="V66" s="20">
        <v>150</v>
      </c>
    </row>
    <row r="67" spans="1:22" s="183" customFormat="1" ht="30" hidden="1" customHeight="1" x14ac:dyDescent="0.25">
      <c r="A67" s="171">
        <v>60</v>
      </c>
      <c r="B67" s="171" t="str">
        <f t="shared" si="0"/>
        <v>12.3.0103102.05</v>
      </c>
      <c r="C67" s="171" t="str">
        <f>VLOOKUP(B67,'[8]TKB(Hocphan-tao lop)'!$B$7:$C$1182,2,0)</f>
        <v>201810103102005</v>
      </c>
      <c r="D67" s="171" t="str">
        <f>VLOOKUP(E67,[9]QuyetdinhPCGD!$B$6:$C$1806,2,0)</f>
        <v>0103102</v>
      </c>
      <c r="E67" s="172" t="s">
        <v>614</v>
      </c>
      <c r="F67" s="177" t="s">
        <v>173</v>
      </c>
      <c r="G67" s="177" t="s">
        <v>8</v>
      </c>
      <c r="H67" s="174" t="str">
        <f>VLOOKUP(J67,'[10]Phan ca&amp; Ngay BDhoc'!$B$4:$I$98,8,0)</f>
        <v>A8-504</v>
      </c>
      <c r="I67" s="177"/>
      <c r="J67" s="175" t="s">
        <v>2137</v>
      </c>
      <c r="K67" s="174" t="str">
        <f>VLOOKUP(J67,'[10]Phan ca&amp; Ngay BDhoc'!$B$4:$G$98,6,0)</f>
        <v>20/8/2018</v>
      </c>
      <c r="L67" s="176"/>
      <c r="M67" s="165" t="s">
        <v>112</v>
      </c>
      <c r="N67" s="165" t="str">
        <f>VLOOKUP(C67,[4]K12!$B$3:$K$1349,10,0)</f>
        <v>Mở</v>
      </c>
      <c r="O67" s="165"/>
      <c r="P67" s="165">
        <f>VLOOKUP(C67,[4]K12!$B$3:$J$1349,9,0)</f>
        <v>75</v>
      </c>
      <c r="Q67" s="165" t="e">
        <f>VLOOKUP(D67,[4]K12!$B$3:$J$1349,9,0)</f>
        <v>#N/A</v>
      </c>
      <c r="R67" s="165" t="e">
        <f>VLOOKUP(E67,[4]K12!$B$3:$J$1349,9,0)</f>
        <v>#N/A</v>
      </c>
      <c r="S67" s="165" t="e">
        <f>VLOOKUP(F67,[4]K12!$B$3:$J$1349,9,0)</f>
        <v>#N/A</v>
      </c>
      <c r="T67" s="165" t="e">
        <f>VLOOKUP(G67,[4]K12!$B$3:$J$1349,9,0)</f>
        <v>#N/A</v>
      </c>
      <c r="V67" s="20">
        <v>151</v>
      </c>
    </row>
    <row r="68" spans="1:22" s="183" customFormat="1" ht="30" hidden="1" customHeight="1" x14ac:dyDescent="0.25">
      <c r="A68" s="171">
        <v>61</v>
      </c>
      <c r="B68" s="171" t="str">
        <f t="shared" si="0"/>
        <v>12.3.0103119.03</v>
      </c>
      <c r="C68" s="171" t="str">
        <f>VLOOKUP(B68,'[8]TKB(Hocphan-tao lop)'!$B$7:$C$1182,2,0)</f>
        <v>201810103119003</v>
      </c>
      <c r="D68" s="171" t="str">
        <f>VLOOKUP(E68,[9]QuyetdinhPCGD!$B$6:$C$1806,2,0)</f>
        <v>0103119</v>
      </c>
      <c r="E68" s="172" t="s">
        <v>2135</v>
      </c>
      <c r="F68" s="177" t="s">
        <v>98</v>
      </c>
      <c r="G68" s="173" t="s">
        <v>11</v>
      </c>
      <c r="H68" s="174" t="str">
        <f>VLOOKUP(J68,'[10]Phan ca&amp; Ngay BDhoc'!$B$4:$I$98,8,0)</f>
        <v>A8-504</v>
      </c>
      <c r="I68" s="173"/>
      <c r="J68" s="175" t="s">
        <v>2137</v>
      </c>
      <c r="K68" s="174" t="str">
        <f>VLOOKUP(J68,'[10]Phan ca&amp; Ngay BDhoc'!$B$4:$G$98,6,0)</f>
        <v>20/8/2018</v>
      </c>
      <c r="L68" s="176"/>
      <c r="M68" s="165" t="s">
        <v>75</v>
      </c>
      <c r="N68" s="165" t="str">
        <f>VLOOKUP(C68,[4]K12!$B$3:$K$1349,10,0)</f>
        <v>Mở</v>
      </c>
      <c r="O68" s="165"/>
      <c r="P68" s="165">
        <f>VLOOKUP(C68,[4]K12!$B$3:$J$1349,9,0)</f>
        <v>75</v>
      </c>
      <c r="Q68" s="165" t="e">
        <f>VLOOKUP(D68,[4]K12!$B$3:$J$1349,9,0)</f>
        <v>#N/A</v>
      </c>
      <c r="R68" s="165" t="e">
        <f>VLOOKUP(E68,[4]K12!$B$3:$J$1349,9,0)</f>
        <v>#N/A</v>
      </c>
      <c r="S68" s="165" t="e">
        <f>VLOOKUP(F68,[4]K12!$B$3:$J$1349,9,0)</f>
        <v>#N/A</v>
      </c>
      <c r="T68" s="165" t="e">
        <f>VLOOKUP(G68,[4]K12!$B$3:$J$1349,9,0)</f>
        <v>#N/A</v>
      </c>
      <c r="V68" s="20">
        <v>152</v>
      </c>
    </row>
    <row r="69" spans="1:22" s="183" customFormat="1" ht="30" hidden="1" customHeight="1" x14ac:dyDescent="0.25">
      <c r="A69" s="171">
        <v>62</v>
      </c>
      <c r="B69" s="171" t="str">
        <f t="shared" si="0"/>
        <v>12.3.0703136.07</v>
      </c>
      <c r="C69" s="171" t="str">
        <f>VLOOKUP(B69,'[8]TKB(Hocphan-tao lop)'!$B$7:$C$1182,2,0)</f>
        <v>201810703136005</v>
      </c>
      <c r="D69" s="171" t="str">
        <f>VLOOKUP(E69,[9]QuyetdinhPCGD!$B$6:$C$1806,2,0)</f>
        <v>0703136</v>
      </c>
      <c r="E69" s="172" t="s">
        <v>2111</v>
      </c>
      <c r="F69" s="177" t="s">
        <v>98</v>
      </c>
      <c r="G69" s="173" t="s">
        <v>13</v>
      </c>
      <c r="H69" s="174" t="str">
        <f>VLOOKUP(J69,'[10]Phan ca&amp; Ngay BDhoc'!$B$4:$I$98,8,0)</f>
        <v>A8-504</v>
      </c>
      <c r="I69" s="173"/>
      <c r="J69" s="175" t="s">
        <v>2137</v>
      </c>
      <c r="K69" s="174" t="str">
        <f>VLOOKUP(J69,'[10]Phan ca&amp; Ngay BDhoc'!$B$4:$G$98,6,0)</f>
        <v>20/8/2018</v>
      </c>
      <c r="L69" s="176"/>
      <c r="M69" s="165" t="s">
        <v>117</v>
      </c>
      <c r="N69" s="165" t="str">
        <f>VLOOKUP(C69,[4]K12!$B$3:$K$1349,10,0)</f>
        <v>Mở</v>
      </c>
      <c r="O69" s="165"/>
      <c r="P69" s="165">
        <f>VLOOKUP(C69,[4]K12!$B$3:$J$1349,9,0)</f>
        <v>75</v>
      </c>
      <c r="Q69" s="165" t="e">
        <f>VLOOKUP(D69,[4]K12!$B$3:$J$1349,9,0)</f>
        <v>#N/A</v>
      </c>
      <c r="R69" s="165" t="e">
        <f>VLOOKUP(E69,[4]K12!$B$3:$J$1349,9,0)</f>
        <v>#N/A</v>
      </c>
      <c r="S69" s="165" t="e">
        <f>VLOOKUP(F69,[4]K12!$B$3:$J$1349,9,0)</f>
        <v>#N/A</v>
      </c>
      <c r="T69" s="165" t="e">
        <f>VLOOKUP(G69,[4]K12!$B$3:$J$1349,9,0)</f>
        <v>#N/A</v>
      </c>
      <c r="V69" s="20">
        <v>153</v>
      </c>
    </row>
    <row r="70" spans="1:22" s="183" customFormat="1" ht="30" hidden="1" customHeight="1" x14ac:dyDescent="0.25">
      <c r="A70" s="171">
        <v>63</v>
      </c>
      <c r="B70" s="171" t="str">
        <f t="shared" si="0"/>
        <v>12.3.0503127.08</v>
      </c>
      <c r="C70" s="171" t="str">
        <f>VLOOKUP(B70,'[8]TKB(Hocphan-tao lop)'!$B$7:$C$1182,2,0)</f>
        <v>201810503127008</v>
      </c>
      <c r="D70" s="171" t="str">
        <f>VLOOKUP(E70,[9]QuyetdinhPCGD!$B$6:$C$1806,2,0)</f>
        <v>0503127</v>
      </c>
      <c r="E70" s="172" t="s">
        <v>2125</v>
      </c>
      <c r="F70" s="177" t="s">
        <v>98</v>
      </c>
      <c r="G70" s="173" t="s">
        <v>12</v>
      </c>
      <c r="H70" s="174" t="str">
        <f>VLOOKUP(J70,'[10]Phan ca&amp; Ngay BDhoc'!$B$4:$I$98,8,0)</f>
        <v>A8-504</v>
      </c>
      <c r="I70" s="173"/>
      <c r="J70" s="175" t="s">
        <v>2137</v>
      </c>
      <c r="K70" s="174" t="str">
        <f>VLOOKUP(J70,'[10]Phan ca&amp; Ngay BDhoc'!$B$4:$G$98,6,0)</f>
        <v>20/8/2018</v>
      </c>
      <c r="L70" s="176"/>
      <c r="M70" s="165" t="s">
        <v>119</v>
      </c>
      <c r="N70" s="165" t="str">
        <f>VLOOKUP(C70,[4]K12!$B$3:$K$1349,10,0)</f>
        <v>Mở</v>
      </c>
      <c r="O70" s="165"/>
      <c r="P70" s="165">
        <f>VLOOKUP(C70,[4]K12!$B$3:$J$1349,9,0)</f>
        <v>80</v>
      </c>
      <c r="Q70" s="165" t="e">
        <f>VLOOKUP(D70,[4]K12!$B$3:$J$1349,9,0)</f>
        <v>#N/A</v>
      </c>
      <c r="R70" s="165" t="e">
        <f>VLOOKUP(E70,[4]K12!$B$3:$J$1349,9,0)</f>
        <v>#N/A</v>
      </c>
      <c r="S70" s="165" t="e">
        <f>VLOOKUP(F70,[4]K12!$B$3:$J$1349,9,0)</f>
        <v>#N/A</v>
      </c>
      <c r="T70" s="165" t="e">
        <f>VLOOKUP(G70,[4]K12!$B$3:$J$1349,9,0)</f>
        <v>#N/A</v>
      </c>
      <c r="V70" s="20">
        <v>154</v>
      </c>
    </row>
    <row r="71" spans="1:22" s="183" customFormat="1" ht="30" hidden="1" customHeight="1" x14ac:dyDescent="0.25">
      <c r="A71" s="171">
        <v>64</v>
      </c>
      <c r="B71" s="171" t="str">
        <f t="shared" si="0"/>
        <v>12.3.0903115.08</v>
      </c>
      <c r="C71" s="171" t="str">
        <f>VLOOKUP(B71,'[8]TKB(Hocphan-tao lop)'!$B$7:$C$1182,2,0)</f>
        <v>201810903115004</v>
      </c>
      <c r="D71" s="171" t="str">
        <f>VLOOKUP(E71,[9]QuyetdinhPCGD!$B$6:$C$1806,2,0)</f>
        <v>0903115</v>
      </c>
      <c r="E71" s="179" t="s">
        <v>2107</v>
      </c>
      <c r="F71" s="177" t="s">
        <v>85</v>
      </c>
      <c r="G71" s="173" t="s">
        <v>9</v>
      </c>
      <c r="H71" s="174" t="s">
        <v>2120</v>
      </c>
      <c r="I71" s="173"/>
      <c r="J71" s="175" t="s">
        <v>2138</v>
      </c>
      <c r="K71" s="174" t="str">
        <f>VLOOKUP(J71,'[10]Phan ca&amp; Ngay BDhoc'!$B$4:$G$98,6,0)</f>
        <v>20/8/2018</v>
      </c>
      <c r="L71" s="176"/>
      <c r="M71" s="165" t="s">
        <v>119</v>
      </c>
      <c r="N71" s="165" t="str">
        <f>VLOOKUP(C71,[4]K12!$B$3:$K$1349,10,0)</f>
        <v>Mở</v>
      </c>
      <c r="O71" s="165"/>
      <c r="P71" s="165">
        <f>VLOOKUP(C71,[4]K12!$B$3:$J$1349,9,0)</f>
        <v>80</v>
      </c>
      <c r="Q71" s="165" t="e">
        <f>VLOOKUP(D71,[4]K12!$B$3:$J$1349,9,0)</f>
        <v>#N/A</v>
      </c>
      <c r="R71" s="165" t="e">
        <f>VLOOKUP(E71,[4]K12!$B$3:$J$1349,9,0)</f>
        <v>#N/A</v>
      </c>
      <c r="S71" s="165" t="e">
        <f>VLOOKUP(F71,[4]K12!$B$3:$J$1349,9,0)</f>
        <v>#N/A</v>
      </c>
      <c r="T71" s="165" t="e">
        <f>VLOOKUP(G71,[4]K12!$B$3:$J$1349,9,0)</f>
        <v>#N/A</v>
      </c>
      <c r="V71" s="20">
        <v>155</v>
      </c>
    </row>
    <row r="72" spans="1:22" s="183" customFormat="1" ht="30" hidden="1" customHeight="1" x14ac:dyDescent="0.25">
      <c r="A72" s="171">
        <v>65</v>
      </c>
      <c r="B72" s="171" t="str">
        <f t="shared" ref="B72:B135" si="1">CONCATENATE("12.3.",D72,".",M72)</f>
        <v>12.3.0103102.06</v>
      </c>
      <c r="C72" s="171" t="str">
        <f>VLOOKUP(B72,'[8]TKB(Hocphan-tao lop)'!$B$7:$C$1182,2,0)</f>
        <v>201810103102006</v>
      </c>
      <c r="D72" s="171" t="str">
        <f>VLOOKUP(E72,[9]QuyetdinhPCGD!$B$6:$C$1806,2,0)</f>
        <v>0103102</v>
      </c>
      <c r="E72" s="172" t="s">
        <v>614</v>
      </c>
      <c r="F72" s="177" t="s">
        <v>670</v>
      </c>
      <c r="G72" s="177" t="s">
        <v>8</v>
      </c>
      <c r="H72" s="174" t="str">
        <f>VLOOKUP(J72,'[10]Phan ca&amp; Ngay BDhoc'!$B$4:$I$98,8,0)</f>
        <v>A8-504</v>
      </c>
      <c r="I72" s="177"/>
      <c r="J72" s="175" t="s">
        <v>2138</v>
      </c>
      <c r="K72" s="174" t="str">
        <f>VLOOKUP(J72,'[10]Phan ca&amp; Ngay BDhoc'!$B$4:$G$98,6,0)</f>
        <v>20/8/2018</v>
      </c>
      <c r="L72" s="176"/>
      <c r="M72" s="165" t="s">
        <v>115</v>
      </c>
      <c r="N72" s="165" t="str">
        <f>VLOOKUP(C72,[4]K12!$B$3:$K$1349,10,0)</f>
        <v>Mở</v>
      </c>
      <c r="O72" s="165"/>
      <c r="P72" s="165">
        <f>VLOOKUP(C72,[4]K12!$B$3:$J$1349,9,0)</f>
        <v>73</v>
      </c>
      <c r="Q72" s="165" t="e">
        <f>VLOOKUP(D72,[4]K12!$B$3:$J$1349,9,0)</f>
        <v>#N/A</v>
      </c>
      <c r="R72" s="165" t="e">
        <f>VLOOKUP(E72,[4]K12!$B$3:$J$1349,9,0)</f>
        <v>#N/A</v>
      </c>
      <c r="S72" s="165" t="e">
        <f>VLOOKUP(F72,[4]K12!$B$3:$J$1349,9,0)</f>
        <v>#N/A</v>
      </c>
      <c r="T72" s="165" t="e">
        <f>VLOOKUP(G72,[4]K12!$B$3:$J$1349,9,0)</f>
        <v>#N/A</v>
      </c>
      <c r="V72" s="20">
        <v>156</v>
      </c>
    </row>
    <row r="73" spans="1:22" s="183" customFormat="1" ht="30" hidden="1" customHeight="1" x14ac:dyDescent="0.25">
      <c r="A73" s="171">
        <v>66</v>
      </c>
      <c r="B73" s="171" t="str">
        <f t="shared" si="1"/>
        <v>12.3.0103119.04</v>
      </c>
      <c r="C73" s="171" t="str">
        <f>VLOOKUP(B73,'[8]TKB(Hocphan-tao lop)'!$B$7:$C$1182,2,0)</f>
        <v>201810103119004</v>
      </c>
      <c r="D73" s="171" t="str">
        <f>VLOOKUP(E73,[9]QuyetdinhPCGD!$B$6:$C$1806,2,0)</f>
        <v>0103119</v>
      </c>
      <c r="E73" s="172" t="s">
        <v>2135</v>
      </c>
      <c r="F73" s="177" t="s">
        <v>100</v>
      </c>
      <c r="G73" s="173" t="s">
        <v>11</v>
      </c>
      <c r="H73" s="174" t="str">
        <f>VLOOKUP(J73,'[10]Phan ca&amp; Ngay BDhoc'!$B$4:$I$98,8,0)</f>
        <v>A8-504</v>
      </c>
      <c r="I73" s="173"/>
      <c r="J73" s="175" t="s">
        <v>2138</v>
      </c>
      <c r="K73" s="174" t="str">
        <f>VLOOKUP(J73,'[10]Phan ca&amp; Ngay BDhoc'!$B$4:$G$98,6,0)</f>
        <v>20/8/2018</v>
      </c>
      <c r="L73" s="176"/>
      <c r="M73" s="165" t="s">
        <v>89</v>
      </c>
      <c r="N73" s="165" t="str">
        <f>VLOOKUP(C73,[4]K12!$B$3:$K$1349,10,0)</f>
        <v>Mở</v>
      </c>
      <c r="O73" s="165"/>
      <c r="P73" s="165">
        <f>VLOOKUP(C73,[4]K12!$B$3:$J$1349,9,0)</f>
        <v>75</v>
      </c>
      <c r="Q73" s="165" t="e">
        <f>VLOOKUP(D73,[4]K12!$B$3:$J$1349,9,0)</f>
        <v>#N/A</v>
      </c>
      <c r="R73" s="165" t="e">
        <f>VLOOKUP(E73,[4]K12!$B$3:$J$1349,9,0)</f>
        <v>#N/A</v>
      </c>
      <c r="S73" s="165" t="e">
        <f>VLOOKUP(F73,[4]K12!$B$3:$J$1349,9,0)</f>
        <v>#N/A</v>
      </c>
      <c r="T73" s="165" t="e">
        <f>VLOOKUP(G73,[4]K12!$B$3:$J$1349,9,0)</f>
        <v>#N/A</v>
      </c>
      <c r="V73" s="20">
        <v>157</v>
      </c>
    </row>
    <row r="74" spans="1:22" s="183" customFormat="1" ht="30" hidden="1" customHeight="1" x14ac:dyDescent="0.25">
      <c r="A74" s="171">
        <v>67</v>
      </c>
      <c r="B74" s="171" t="str">
        <f t="shared" si="1"/>
        <v>12.3.0703136.08</v>
      </c>
      <c r="C74" s="171" t="str">
        <f>VLOOKUP(B74,'[8]TKB(Hocphan-tao lop)'!$B$7:$C$1182,2,0)</f>
        <v>201810703136006</v>
      </c>
      <c r="D74" s="171" t="str">
        <f>VLOOKUP(E74,[9]QuyetdinhPCGD!$B$6:$C$1806,2,0)</f>
        <v>0703136</v>
      </c>
      <c r="E74" s="172" t="s">
        <v>2111</v>
      </c>
      <c r="F74" s="177" t="s">
        <v>100</v>
      </c>
      <c r="G74" s="173" t="s">
        <v>13</v>
      </c>
      <c r="H74" s="174" t="str">
        <f>VLOOKUP(J74,'[10]Phan ca&amp; Ngay BDhoc'!$B$4:$I$98,8,0)</f>
        <v>A8-504</v>
      </c>
      <c r="I74" s="173"/>
      <c r="J74" s="175" t="s">
        <v>2138</v>
      </c>
      <c r="K74" s="174" t="str">
        <f>VLOOKUP(J74,'[10]Phan ca&amp; Ngay BDhoc'!$B$4:$G$98,6,0)</f>
        <v>20/8/2018</v>
      </c>
      <c r="L74" s="176"/>
      <c r="M74" s="165" t="s">
        <v>119</v>
      </c>
      <c r="N74" s="165" t="str">
        <f>VLOOKUP(C74,[4]K12!$B$3:$K$1349,10,0)</f>
        <v>Mở</v>
      </c>
      <c r="O74" s="165"/>
      <c r="P74" s="165">
        <f>VLOOKUP(C74,[4]K12!$B$3:$J$1349,9,0)</f>
        <v>75</v>
      </c>
      <c r="Q74" s="165" t="e">
        <f>VLOOKUP(D74,[4]K12!$B$3:$J$1349,9,0)</f>
        <v>#N/A</v>
      </c>
      <c r="R74" s="165" t="e">
        <f>VLOOKUP(E74,[4]K12!$B$3:$J$1349,9,0)</f>
        <v>#N/A</v>
      </c>
      <c r="S74" s="165" t="e">
        <f>VLOOKUP(F74,[4]K12!$B$3:$J$1349,9,0)</f>
        <v>#N/A</v>
      </c>
      <c r="T74" s="165" t="e">
        <f>VLOOKUP(G74,[4]K12!$B$3:$J$1349,9,0)</f>
        <v>#N/A</v>
      </c>
      <c r="V74" s="20">
        <v>158</v>
      </c>
    </row>
    <row r="75" spans="1:22" s="183" customFormat="1" ht="30" hidden="1" customHeight="1" x14ac:dyDescent="0.25">
      <c r="A75" s="171">
        <v>68</v>
      </c>
      <c r="B75" s="171" t="str">
        <f t="shared" si="1"/>
        <v>12.3.0503127.09</v>
      </c>
      <c r="C75" s="171" t="str">
        <f>VLOOKUP(B75,'[8]TKB(Hocphan-tao lop)'!$B$7:$C$1182,2,0)</f>
        <v>201810503127009</v>
      </c>
      <c r="D75" s="171" t="str">
        <f>VLOOKUP(E75,[9]QuyetdinhPCGD!$B$6:$C$1806,2,0)</f>
        <v>0503127</v>
      </c>
      <c r="E75" s="172" t="s">
        <v>2125</v>
      </c>
      <c r="F75" s="177" t="s">
        <v>100</v>
      </c>
      <c r="G75" s="173" t="s">
        <v>12</v>
      </c>
      <c r="H75" s="174" t="str">
        <f>VLOOKUP(J75,'[10]Phan ca&amp; Ngay BDhoc'!$B$4:$I$98,8,0)</f>
        <v>A8-504</v>
      </c>
      <c r="I75" s="173"/>
      <c r="J75" s="175" t="s">
        <v>2138</v>
      </c>
      <c r="K75" s="174" t="str">
        <f>VLOOKUP(J75,'[10]Phan ca&amp; Ngay BDhoc'!$B$4:$G$98,6,0)</f>
        <v>20/8/2018</v>
      </c>
      <c r="L75" s="176"/>
      <c r="M75" s="165" t="s">
        <v>176</v>
      </c>
      <c r="N75" s="165" t="str">
        <f>VLOOKUP(C75,[4]K12!$B$3:$K$1349,10,0)</f>
        <v>Mở</v>
      </c>
      <c r="O75" s="165"/>
      <c r="P75" s="165">
        <f>VLOOKUP(C75,[4]K12!$B$3:$J$1349,9,0)</f>
        <v>67</v>
      </c>
      <c r="Q75" s="165" t="e">
        <f>VLOOKUP(D75,[4]K12!$B$3:$J$1349,9,0)</f>
        <v>#N/A</v>
      </c>
      <c r="R75" s="165" t="e">
        <f>VLOOKUP(E75,[4]K12!$B$3:$J$1349,9,0)</f>
        <v>#N/A</v>
      </c>
      <c r="S75" s="165" t="e">
        <f>VLOOKUP(F75,[4]K12!$B$3:$J$1349,9,0)</f>
        <v>#N/A</v>
      </c>
      <c r="T75" s="165" t="e">
        <f>VLOOKUP(G75,[4]K12!$B$3:$J$1349,9,0)</f>
        <v>#N/A</v>
      </c>
      <c r="V75" s="20">
        <v>159</v>
      </c>
    </row>
    <row r="76" spans="1:22" s="183" customFormat="1" ht="30" hidden="1" customHeight="1" x14ac:dyDescent="0.25">
      <c r="A76" s="171">
        <v>69</v>
      </c>
      <c r="B76" s="171" t="str">
        <f t="shared" si="1"/>
        <v>12.3.0903119.03</v>
      </c>
      <c r="C76" s="171" t="str">
        <f>VLOOKUP(B76,'[8]TKB(Hocphan-tao lop)'!$B$7:$C$1182,2,0)</f>
        <v>201810903119003</v>
      </c>
      <c r="D76" s="171" t="str">
        <f>VLOOKUP(E76,[9]QuyetdinhPCGD!$B$6:$C$1806,2,0)</f>
        <v>0903119</v>
      </c>
      <c r="E76" s="172" t="s">
        <v>2119</v>
      </c>
      <c r="F76" s="177" t="s">
        <v>85</v>
      </c>
      <c r="G76" s="173" t="s">
        <v>12</v>
      </c>
      <c r="H76" s="174" t="s">
        <v>2120</v>
      </c>
      <c r="I76" s="173"/>
      <c r="J76" s="175" t="s">
        <v>105</v>
      </c>
      <c r="K76" s="174" t="str">
        <f>VLOOKUP(J76,'[10]Phan ca&amp; Ngay BDhoc'!$B$4:$G$98,6,0)</f>
        <v>20/8/2018</v>
      </c>
      <c r="L76" s="176"/>
      <c r="M76" s="165" t="s">
        <v>75</v>
      </c>
      <c r="N76" s="165" t="str">
        <f>VLOOKUP(C76,[4]K12!$B$3:$K$1349,10,0)</f>
        <v>Mở</v>
      </c>
      <c r="O76" s="165"/>
      <c r="P76" s="165">
        <f>VLOOKUP(C76,[4]K12!$B$3:$J$1349,9,0)</f>
        <v>79</v>
      </c>
      <c r="Q76" s="165" t="e">
        <f>VLOOKUP(D76,[4]K12!$B$3:$J$1349,9,0)</f>
        <v>#N/A</v>
      </c>
      <c r="R76" s="165" t="e">
        <f>VLOOKUP(E76,[4]K12!$B$3:$J$1349,9,0)</f>
        <v>#N/A</v>
      </c>
      <c r="S76" s="165" t="e">
        <f>VLOOKUP(F76,[4]K12!$B$3:$J$1349,9,0)</f>
        <v>#N/A</v>
      </c>
      <c r="T76" s="165" t="e">
        <f>VLOOKUP(G76,[4]K12!$B$3:$J$1349,9,0)</f>
        <v>#N/A</v>
      </c>
      <c r="V76" s="20">
        <v>160</v>
      </c>
    </row>
    <row r="77" spans="1:22" s="183" customFormat="1" ht="30" hidden="1" customHeight="1" x14ac:dyDescent="0.25">
      <c r="A77" s="171">
        <v>70</v>
      </c>
      <c r="B77" s="171" t="str">
        <f t="shared" si="1"/>
        <v>12.3.0803111.03</v>
      </c>
      <c r="C77" s="171" t="str">
        <f>VLOOKUP(B77,'[8]TKB(Hocphan-tao lop)'!$B$7:$C$1182,2,0)</f>
        <v>201810803111003</v>
      </c>
      <c r="D77" s="171" t="str">
        <f>VLOOKUP(E77,[9]QuyetdinhPCGD!$B$6:$C$1806,2,0)</f>
        <v>0803111</v>
      </c>
      <c r="E77" s="172" t="s">
        <v>1043</v>
      </c>
      <c r="F77" s="180" t="s">
        <v>91</v>
      </c>
      <c r="G77" s="173" t="s">
        <v>11</v>
      </c>
      <c r="H77" s="174" t="str">
        <f>VLOOKUP(J77,'[10]Phan ca&amp; Ngay BDhoc'!$B$4:$I$98,8,0)</f>
        <v>A7-612</v>
      </c>
      <c r="I77" s="173"/>
      <c r="J77" s="175" t="s">
        <v>105</v>
      </c>
      <c r="K77" s="174" t="str">
        <f>VLOOKUP(J77,'[10]Phan ca&amp; Ngay BDhoc'!$B$4:$G$98,6,0)</f>
        <v>20/8/2018</v>
      </c>
      <c r="L77" s="176"/>
      <c r="M77" s="165" t="s">
        <v>75</v>
      </c>
      <c r="N77" s="165" t="str">
        <f>VLOOKUP(C77,[4]K12!$B$3:$K$1349,10,0)</f>
        <v>Mở</v>
      </c>
      <c r="O77" s="165"/>
      <c r="P77" s="165">
        <f>VLOOKUP(C77,[4]K12!$B$3:$J$1349,9,0)</f>
        <v>75</v>
      </c>
      <c r="Q77" s="165" t="e">
        <f>VLOOKUP(D77,[4]K12!$B$3:$J$1349,9,0)</f>
        <v>#N/A</v>
      </c>
      <c r="R77" s="165" t="e">
        <f>VLOOKUP(E77,[4]K12!$B$3:$J$1349,9,0)</f>
        <v>#N/A</v>
      </c>
      <c r="S77" s="165" t="e">
        <f>VLOOKUP(F77,[4]K12!$B$3:$J$1349,9,0)</f>
        <v>#N/A</v>
      </c>
      <c r="T77" s="165" t="e">
        <f>VLOOKUP(G77,[4]K12!$B$3:$J$1349,9,0)</f>
        <v>#N/A</v>
      </c>
      <c r="V77" s="20">
        <v>161</v>
      </c>
    </row>
    <row r="78" spans="1:22" s="183" customFormat="1" ht="30" hidden="1" customHeight="1" x14ac:dyDescent="0.25">
      <c r="A78" s="171">
        <v>71</v>
      </c>
      <c r="B78" s="171" t="str">
        <f t="shared" si="1"/>
        <v>12.3.0703144.01</v>
      </c>
      <c r="C78" s="171" t="str">
        <f>VLOOKUP(B78,'[8]TKB(Hocphan-tao lop)'!$B$7:$C$1182,2,0)</f>
        <v>201810703144001</v>
      </c>
      <c r="D78" s="171" t="str">
        <f>VLOOKUP(E78,[9]QuyetdinhPCGD!$B$6:$C$1806,2,0)</f>
        <v>0703144</v>
      </c>
      <c r="E78" s="172" t="s">
        <v>2139</v>
      </c>
      <c r="F78" s="177" t="s">
        <v>60</v>
      </c>
      <c r="G78" s="173" t="s">
        <v>11</v>
      </c>
      <c r="H78" s="174" t="str">
        <f>VLOOKUP(J78,'[10]Phan ca&amp; Ngay BDhoc'!$B$4:$I$98,8,0)</f>
        <v>A7-612</v>
      </c>
      <c r="I78" s="173"/>
      <c r="J78" s="175" t="s">
        <v>105</v>
      </c>
      <c r="K78" s="174" t="str">
        <f>VLOOKUP(J78,'[10]Phan ca&amp; Ngay BDhoc'!$B$4:$G$98,6,0)</f>
        <v>20/8/2018</v>
      </c>
      <c r="L78" s="176"/>
      <c r="M78" s="165" t="s">
        <v>62</v>
      </c>
      <c r="N78" s="165" t="str">
        <f>VLOOKUP(C78,[4]K12!$B$3:$K$1349,10,0)</f>
        <v>Mở</v>
      </c>
      <c r="O78" s="165"/>
      <c r="P78" s="165">
        <f>VLOOKUP(C78,[4]K12!$B$3:$J$1349,9,0)</f>
        <v>80</v>
      </c>
      <c r="Q78" s="165" t="e">
        <f>VLOOKUP(D78,[4]K12!$B$3:$J$1349,9,0)</f>
        <v>#N/A</v>
      </c>
      <c r="R78" s="165" t="e">
        <f>VLOOKUP(E78,[4]K12!$B$3:$J$1349,9,0)</f>
        <v>#N/A</v>
      </c>
      <c r="S78" s="165" t="e">
        <f>VLOOKUP(F78,[4]K12!$B$3:$J$1349,9,0)</f>
        <v>#N/A</v>
      </c>
      <c r="T78" s="165" t="e">
        <f>VLOOKUP(G78,[4]K12!$B$3:$J$1349,9,0)</f>
        <v>#N/A</v>
      </c>
      <c r="V78" s="20">
        <v>162</v>
      </c>
    </row>
    <row r="79" spans="1:22" s="183" customFormat="1" ht="30" hidden="1" customHeight="1" x14ac:dyDescent="0.25">
      <c r="A79" s="171">
        <v>72</v>
      </c>
      <c r="B79" s="171" t="str">
        <f t="shared" si="1"/>
        <v>12.3.0703149.01</v>
      </c>
      <c r="C79" s="171" t="str">
        <f>VLOOKUP(B79,'[8]TKB(Hocphan-tao lop)'!$B$7:$C$1182,2,0)</f>
        <v>201810703149001</v>
      </c>
      <c r="D79" s="171" t="str">
        <f>VLOOKUP(E79,[9]QuyetdinhPCGD!$B$6:$C$1806,2,0)</f>
        <v>0703149</v>
      </c>
      <c r="E79" s="172" t="s">
        <v>2140</v>
      </c>
      <c r="F79" s="177" t="s">
        <v>100</v>
      </c>
      <c r="G79" s="173" t="s">
        <v>13</v>
      </c>
      <c r="H79" s="174" t="str">
        <f>VLOOKUP(J79,'[10]Phan ca&amp; Ngay BDhoc'!$B$4:$I$98,8,0)</f>
        <v>A7-612</v>
      </c>
      <c r="I79" s="173"/>
      <c r="J79" s="175" t="s">
        <v>105</v>
      </c>
      <c r="K79" s="174" t="str">
        <f>VLOOKUP(J79,'[10]Phan ca&amp; Ngay BDhoc'!$B$4:$G$98,6,0)</f>
        <v>20/8/2018</v>
      </c>
      <c r="L79" s="176"/>
      <c r="M79" s="165" t="s">
        <v>62</v>
      </c>
      <c r="N79" s="165" t="str">
        <f>VLOOKUP(C79,[4]K12!$B$3:$K$1349,10,0)</f>
        <v>Mở</v>
      </c>
      <c r="O79" s="165"/>
      <c r="P79" s="165">
        <f>VLOOKUP(C79,[4]K12!$B$3:$J$1349,9,0)</f>
        <v>74</v>
      </c>
      <c r="Q79" s="165" t="e">
        <f>VLOOKUP(D79,[4]K12!$B$3:$J$1349,9,0)</f>
        <v>#N/A</v>
      </c>
      <c r="R79" s="165" t="e">
        <f>VLOOKUP(E79,[4]K12!$B$3:$J$1349,9,0)</f>
        <v>#N/A</v>
      </c>
      <c r="S79" s="165" t="e">
        <f>VLOOKUP(F79,[4]K12!$B$3:$J$1349,9,0)</f>
        <v>#N/A</v>
      </c>
      <c r="T79" s="165" t="e">
        <f>VLOOKUP(G79,[4]K12!$B$3:$J$1349,9,0)</f>
        <v>#N/A</v>
      </c>
      <c r="V79" s="20">
        <v>163</v>
      </c>
    </row>
    <row r="80" spans="1:22" s="183" customFormat="1" ht="30" hidden="1" customHeight="1" x14ac:dyDescent="0.25">
      <c r="A80" s="171">
        <v>73</v>
      </c>
      <c r="B80" s="171" t="str">
        <f t="shared" si="1"/>
        <v>12.3.0703191.01</v>
      </c>
      <c r="C80" s="171" t="str">
        <f>VLOOKUP(B80,'[8]TKB(Hocphan-tao lop)'!$B$7:$C$1182,2,0)</f>
        <v>201810703191001</v>
      </c>
      <c r="D80" s="171" t="str">
        <f>VLOOKUP(E80,[9]QuyetdinhPCGD!$B$6:$C$1806,2,0)</f>
        <v>0703191</v>
      </c>
      <c r="E80" s="172" t="s">
        <v>2141</v>
      </c>
      <c r="F80" s="180" t="s">
        <v>79</v>
      </c>
      <c r="G80" s="173" t="s">
        <v>9</v>
      </c>
      <c r="H80" s="174" t="str">
        <f>VLOOKUP(J80,'[10]Phan ca&amp; Ngay BDhoc'!$B$4:$I$98,8,0)</f>
        <v>A7-612</v>
      </c>
      <c r="I80" s="173"/>
      <c r="J80" s="175" t="s">
        <v>105</v>
      </c>
      <c r="K80" s="174" t="str">
        <f>VLOOKUP(J80,'[10]Phan ca&amp; Ngay BDhoc'!$B$4:$G$98,6,0)</f>
        <v>20/8/2018</v>
      </c>
      <c r="L80" s="176"/>
      <c r="M80" s="165" t="s">
        <v>62</v>
      </c>
      <c r="N80" s="165" t="str">
        <f>VLOOKUP(C80,[4]K12!$B$3:$K$1349,10,0)</f>
        <v>Mở</v>
      </c>
      <c r="O80" s="165"/>
      <c r="P80" s="165">
        <f>VLOOKUP(C80,[4]K12!$B$3:$J$1349,9,0)</f>
        <v>75</v>
      </c>
      <c r="Q80" s="165" t="e">
        <f>VLOOKUP(D80,[4]K12!$B$3:$J$1349,9,0)</f>
        <v>#N/A</v>
      </c>
      <c r="R80" s="165" t="e">
        <f>VLOOKUP(E80,[4]K12!$B$3:$J$1349,9,0)</f>
        <v>#N/A</v>
      </c>
      <c r="S80" s="165" t="e">
        <f>VLOOKUP(F80,[4]K12!$B$3:$J$1349,9,0)</f>
        <v>#N/A</v>
      </c>
      <c r="T80" s="165" t="e">
        <f>VLOOKUP(G80,[4]K12!$B$3:$J$1349,9,0)</f>
        <v>#N/A</v>
      </c>
      <c r="V80" s="20">
        <v>164</v>
      </c>
    </row>
    <row r="81" spans="1:22" s="183" customFormat="1" ht="30" hidden="1" customHeight="1" x14ac:dyDescent="0.25">
      <c r="A81" s="171">
        <v>74</v>
      </c>
      <c r="B81" s="171" t="str">
        <f t="shared" si="1"/>
        <v>12.3.0903119.04</v>
      </c>
      <c r="C81" s="171" t="str">
        <f>VLOOKUP(B81,'[8]TKB(Hocphan-tao lop)'!$B$7:$C$1182,2,0)</f>
        <v>201810903119004</v>
      </c>
      <c r="D81" s="171" t="str">
        <f>VLOOKUP(E81,[9]QuyetdinhPCGD!$B$6:$C$1806,2,0)</f>
        <v>0903119</v>
      </c>
      <c r="E81" s="172" t="s">
        <v>2119</v>
      </c>
      <c r="F81" s="177" t="s">
        <v>67</v>
      </c>
      <c r="G81" s="173" t="s">
        <v>12</v>
      </c>
      <c r="H81" s="174" t="s">
        <v>2120</v>
      </c>
      <c r="I81" s="173"/>
      <c r="J81" s="175" t="s">
        <v>107</v>
      </c>
      <c r="K81" s="174" t="str">
        <f>VLOOKUP(J81,'[10]Phan ca&amp; Ngay BDhoc'!$B$4:$G$98,6,0)</f>
        <v>20/8/2018</v>
      </c>
      <c r="L81" s="176"/>
      <c r="M81" s="165" t="s">
        <v>89</v>
      </c>
      <c r="N81" s="165" t="str">
        <f>VLOOKUP(C81,[4]K12!$B$3:$K$1349,10,0)</f>
        <v>Mở</v>
      </c>
      <c r="O81" s="165"/>
      <c r="P81" s="165">
        <f>VLOOKUP(C81,[4]K12!$B$3:$J$1349,9,0)</f>
        <v>39</v>
      </c>
      <c r="Q81" s="165" t="e">
        <f>VLOOKUP(D81,[4]K12!$B$3:$J$1349,9,0)</f>
        <v>#N/A</v>
      </c>
      <c r="R81" s="165" t="e">
        <f>VLOOKUP(E81,[4]K12!$B$3:$J$1349,9,0)</f>
        <v>#N/A</v>
      </c>
      <c r="S81" s="165" t="e">
        <f>VLOOKUP(F81,[4]K12!$B$3:$J$1349,9,0)</f>
        <v>#N/A</v>
      </c>
      <c r="T81" s="165" t="e">
        <f>VLOOKUP(G81,[4]K12!$B$3:$J$1349,9,0)</f>
        <v>#N/A</v>
      </c>
      <c r="V81" s="20">
        <v>165</v>
      </c>
    </row>
    <row r="82" spans="1:22" s="183" customFormat="1" ht="30" hidden="1" customHeight="1" x14ac:dyDescent="0.25">
      <c r="A82" s="171">
        <v>75</v>
      </c>
      <c r="B82" s="171" t="str">
        <f t="shared" si="1"/>
        <v>12.3.0803111.04</v>
      </c>
      <c r="C82" s="171" t="str">
        <f>VLOOKUP(B82,'[8]TKB(Hocphan-tao lop)'!$B$7:$C$1182,2,0)</f>
        <v>201810803111004</v>
      </c>
      <c r="D82" s="171" t="str">
        <f>VLOOKUP(E82,[9]QuyetdinhPCGD!$B$6:$C$1806,2,0)</f>
        <v>0803111</v>
      </c>
      <c r="E82" s="172" t="s">
        <v>1043</v>
      </c>
      <c r="F82" s="180" t="s">
        <v>94</v>
      </c>
      <c r="G82" s="173" t="s">
        <v>11</v>
      </c>
      <c r="H82" s="174" t="str">
        <f>VLOOKUP(J82,'[10]Phan ca&amp; Ngay BDhoc'!$B$4:$I$98,8,0)</f>
        <v>A7-612</v>
      </c>
      <c r="I82" s="173"/>
      <c r="J82" s="175" t="s">
        <v>107</v>
      </c>
      <c r="K82" s="174" t="str">
        <f>VLOOKUP(J82,'[10]Phan ca&amp; Ngay BDhoc'!$B$4:$G$98,6,0)</f>
        <v>20/8/2018</v>
      </c>
      <c r="L82" s="176"/>
      <c r="M82" s="165" t="s">
        <v>89</v>
      </c>
      <c r="N82" s="165" t="str">
        <f>VLOOKUP(C82,[4]K12!$B$3:$K$1349,10,0)</f>
        <v>Mở</v>
      </c>
      <c r="O82" s="165"/>
      <c r="P82" s="165">
        <f>VLOOKUP(C82,[4]K12!$B$3:$J$1349,9,0)</f>
        <v>75</v>
      </c>
      <c r="Q82" s="165" t="e">
        <f>VLOOKUP(D82,[4]K12!$B$3:$J$1349,9,0)</f>
        <v>#N/A</v>
      </c>
      <c r="R82" s="165" t="e">
        <f>VLOOKUP(E82,[4]K12!$B$3:$J$1349,9,0)</f>
        <v>#N/A</v>
      </c>
      <c r="S82" s="165" t="e">
        <f>VLOOKUP(F82,[4]K12!$B$3:$J$1349,9,0)</f>
        <v>#N/A</v>
      </c>
      <c r="T82" s="165" t="e">
        <f>VLOOKUP(G82,[4]K12!$B$3:$J$1349,9,0)</f>
        <v>#N/A</v>
      </c>
      <c r="V82" s="20">
        <v>166</v>
      </c>
    </row>
    <row r="83" spans="1:22" s="183" customFormat="1" ht="30" hidden="1" customHeight="1" x14ac:dyDescent="0.25">
      <c r="A83" s="171">
        <v>76</v>
      </c>
      <c r="B83" s="171" t="str">
        <f t="shared" si="1"/>
        <v>12.3.0703144.02</v>
      </c>
      <c r="C83" s="171" t="str">
        <f>VLOOKUP(B83,'[8]TKB(Hocphan-tao lop)'!$B$7:$C$1182,2,0)</f>
        <v>201810703144002</v>
      </c>
      <c r="D83" s="171" t="str">
        <f>VLOOKUP(E83,[9]QuyetdinhPCGD!$B$6:$C$1806,2,0)</f>
        <v>0703144</v>
      </c>
      <c r="E83" s="172" t="s">
        <v>2139</v>
      </c>
      <c r="F83" s="177" t="s">
        <v>68</v>
      </c>
      <c r="G83" s="173" t="s">
        <v>11</v>
      </c>
      <c r="H83" s="174" t="str">
        <f>VLOOKUP(J83,'[10]Phan ca&amp; Ngay BDhoc'!$B$4:$I$98,8,0)</f>
        <v>A7-612</v>
      </c>
      <c r="I83" s="173"/>
      <c r="J83" s="175" t="s">
        <v>107</v>
      </c>
      <c r="K83" s="174" t="str">
        <f>VLOOKUP(J83,'[10]Phan ca&amp; Ngay BDhoc'!$B$4:$G$98,6,0)</f>
        <v>20/8/2018</v>
      </c>
      <c r="L83" s="176"/>
      <c r="M83" s="165" t="s">
        <v>70</v>
      </c>
      <c r="N83" s="165" t="str">
        <f>VLOOKUP(C83,[4]K12!$B$3:$K$1349,10,0)</f>
        <v>Mở</v>
      </c>
      <c r="O83" s="165"/>
      <c r="P83" s="165">
        <f>VLOOKUP(C83,[4]K12!$B$3:$J$1349,9,0)</f>
        <v>80</v>
      </c>
      <c r="Q83" s="165" t="e">
        <f>VLOOKUP(D83,[4]K12!$B$3:$J$1349,9,0)</f>
        <v>#N/A</v>
      </c>
      <c r="R83" s="165" t="e">
        <f>VLOOKUP(E83,[4]K12!$B$3:$J$1349,9,0)</f>
        <v>#N/A</v>
      </c>
      <c r="S83" s="165" t="e">
        <f>VLOOKUP(F83,[4]K12!$B$3:$J$1349,9,0)</f>
        <v>#N/A</v>
      </c>
      <c r="T83" s="165" t="e">
        <f>VLOOKUP(G83,[4]K12!$B$3:$J$1349,9,0)</f>
        <v>#N/A</v>
      </c>
      <c r="V83" s="20">
        <v>167</v>
      </c>
    </row>
    <row r="84" spans="1:22" s="183" customFormat="1" ht="30" hidden="1" customHeight="1" x14ac:dyDescent="0.25">
      <c r="A84" s="171">
        <v>77</v>
      </c>
      <c r="B84" s="171" t="str">
        <f t="shared" si="1"/>
        <v>12.3.0703149.02</v>
      </c>
      <c r="C84" s="171" t="str">
        <f>VLOOKUP(B84,'[8]TKB(Hocphan-tao lop)'!$B$7:$C$1182,2,0)</f>
        <v>201810703149002</v>
      </c>
      <c r="D84" s="171" t="str">
        <f>VLOOKUP(E84,[9]QuyetdinhPCGD!$B$6:$C$1806,2,0)</f>
        <v>0703149</v>
      </c>
      <c r="E84" s="172" t="s">
        <v>2140</v>
      </c>
      <c r="F84" s="177" t="s">
        <v>98</v>
      </c>
      <c r="G84" s="173" t="s">
        <v>13</v>
      </c>
      <c r="H84" s="174" t="str">
        <f>VLOOKUP(J84,'[10]Phan ca&amp; Ngay BDhoc'!$B$4:$I$98,8,0)</f>
        <v>A7-612</v>
      </c>
      <c r="I84" s="173"/>
      <c r="J84" s="175" t="s">
        <v>107</v>
      </c>
      <c r="K84" s="174" t="str">
        <f>VLOOKUP(J84,'[10]Phan ca&amp; Ngay BDhoc'!$B$4:$G$98,6,0)</f>
        <v>20/8/2018</v>
      </c>
      <c r="L84" s="176"/>
      <c r="M84" s="165" t="s">
        <v>70</v>
      </c>
      <c r="N84" s="165" t="str">
        <f>VLOOKUP(C84,[4]K12!$B$3:$K$1349,10,0)</f>
        <v>Mở</v>
      </c>
      <c r="O84" s="165"/>
      <c r="P84" s="165">
        <f>VLOOKUP(C84,[4]K12!$B$3:$J$1349,9,0)</f>
        <v>75</v>
      </c>
      <c r="Q84" s="165" t="e">
        <f>VLOOKUP(D84,[4]K12!$B$3:$J$1349,9,0)</f>
        <v>#N/A</v>
      </c>
      <c r="R84" s="165" t="e">
        <f>VLOOKUP(E84,[4]K12!$B$3:$J$1349,9,0)</f>
        <v>#N/A</v>
      </c>
      <c r="S84" s="165" t="e">
        <f>VLOOKUP(F84,[4]K12!$B$3:$J$1349,9,0)</f>
        <v>#N/A</v>
      </c>
      <c r="T84" s="165" t="e">
        <f>VLOOKUP(G84,[4]K12!$B$3:$J$1349,9,0)</f>
        <v>#N/A</v>
      </c>
      <c r="V84" s="20">
        <v>168</v>
      </c>
    </row>
    <row r="85" spans="1:22" s="183" customFormat="1" ht="30" hidden="1" customHeight="1" x14ac:dyDescent="0.25">
      <c r="A85" s="171">
        <v>78</v>
      </c>
      <c r="B85" s="171" t="str">
        <f t="shared" si="1"/>
        <v>12.3.0703191.02</v>
      </c>
      <c r="C85" s="171" t="str">
        <f>VLOOKUP(B85,'[8]TKB(Hocphan-tao lop)'!$B$7:$C$1182,2,0)</f>
        <v>201810703191002</v>
      </c>
      <c r="D85" s="171" t="str">
        <f>VLOOKUP(E85,[9]QuyetdinhPCGD!$B$6:$C$1806,2,0)</f>
        <v>0703191</v>
      </c>
      <c r="E85" s="172" t="s">
        <v>2141</v>
      </c>
      <c r="F85" s="180" t="s">
        <v>145</v>
      </c>
      <c r="G85" s="173" t="s">
        <v>9</v>
      </c>
      <c r="H85" s="174" t="str">
        <f>VLOOKUP(J85,'[10]Phan ca&amp; Ngay BDhoc'!$B$4:$I$98,8,0)</f>
        <v>A7-612</v>
      </c>
      <c r="I85" s="173"/>
      <c r="J85" s="175" t="s">
        <v>107</v>
      </c>
      <c r="K85" s="174" t="str">
        <f>VLOOKUP(J85,'[10]Phan ca&amp; Ngay BDhoc'!$B$4:$G$98,6,0)</f>
        <v>20/8/2018</v>
      </c>
      <c r="L85" s="176"/>
      <c r="M85" s="165" t="s">
        <v>70</v>
      </c>
      <c r="N85" s="165" t="str">
        <f>VLOOKUP(C85,[4]K12!$B$3:$K$1349,10,0)</f>
        <v>Mở</v>
      </c>
      <c r="O85" s="165"/>
      <c r="P85" s="165">
        <f>VLOOKUP(C85,[4]K12!$B$3:$J$1349,9,0)</f>
        <v>75</v>
      </c>
      <c r="Q85" s="165" t="e">
        <f>VLOOKUP(D85,[4]K12!$B$3:$J$1349,9,0)</f>
        <v>#N/A</v>
      </c>
      <c r="R85" s="165" t="e">
        <f>VLOOKUP(E85,[4]K12!$B$3:$J$1349,9,0)</f>
        <v>#N/A</v>
      </c>
      <c r="S85" s="165" t="e">
        <f>VLOOKUP(F85,[4]K12!$B$3:$J$1349,9,0)</f>
        <v>#N/A</v>
      </c>
      <c r="T85" s="165" t="e">
        <f>VLOOKUP(G85,[4]K12!$B$3:$J$1349,9,0)</f>
        <v>#N/A</v>
      </c>
      <c r="V85" s="20">
        <v>169</v>
      </c>
    </row>
    <row r="86" spans="1:22" s="183" customFormat="1" ht="30" hidden="1" customHeight="1" x14ac:dyDescent="0.25">
      <c r="A86" s="171">
        <v>79</v>
      </c>
      <c r="B86" s="171" t="str">
        <f t="shared" si="1"/>
        <v>12.3.0903119.05</v>
      </c>
      <c r="C86" s="171" t="str">
        <f>VLOOKUP(B86,'[8]TKB(Hocphan-tao lop)'!$B$7:$C$1182,2,0)</f>
        <v>201810903119005</v>
      </c>
      <c r="D86" s="171" t="str">
        <f>VLOOKUP(E86,[9]QuyetdinhPCGD!$B$6:$C$1806,2,0)</f>
        <v>0903119</v>
      </c>
      <c r="E86" s="172" t="s">
        <v>2119</v>
      </c>
      <c r="F86" s="177" t="s">
        <v>72</v>
      </c>
      <c r="G86" s="173" t="s">
        <v>12</v>
      </c>
      <c r="H86" s="174" t="s">
        <v>2120</v>
      </c>
      <c r="I86" s="173"/>
      <c r="J86" s="175" t="s">
        <v>109</v>
      </c>
      <c r="K86" s="174" t="str">
        <f>VLOOKUP(J86,'[10]Phan ca&amp; Ngay BDhoc'!$B$4:$G$98,6,0)</f>
        <v>20/8/2018</v>
      </c>
      <c r="L86" s="176"/>
      <c r="M86" s="165" t="s">
        <v>112</v>
      </c>
      <c r="N86" s="165" t="str">
        <f>VLOOKUP(C86,[4]K12!$B$3:$K$1349,10,0)</f>
        <v>Mở</v>
      </c>
      <c r="O86" s="165"/>
      <c r="P86" s="165">
        <f>VLOOKUP(C86,[4]K12!$B$3:$J$1349,9,0)</f>
        <v>77</v>
      </c>
      <c r="Q86" s="165" t="e">
        <f>VLOOKUP(D86,[4]K12!$B$3:$J$1349,9,0)</f>
        <v>#N/A</v>
      </c>
      <c r="R86" s="165" t="e">
        <f>VLOOKUP(E86,[4]K12!$B$3:$J$1349,9,0)</f>
        <v>#N/A</v>
      </c>
      <c r="S86" s="165" t="e">
        <f>VLOOKUP(F86,[4]K12!$B$3:$J$1349,9,0)</f>
        <v>#N/A</v>
      </c>
      <c r="T86" s="165" t="e">
        <f>VLOOKUP(G86,[4]K12!$B$3:$J$1349,9,0)</f>
        <v>#N/A</v>
      </c>
      <c r="V86" s="20">
        <v>170</v>
      </c>
    </row>
    <row r="87" spans="1:22" s="183" customFormat="1" ht="30" hidden="1" customHeight="1" x14ac:dyDescent="0.25">
      <c r="A87" s="171">
        <v>80</v>
      </c>
      <c r="B87" s="171" t="str">
        <f t="shared" si="1"/>
        <v>12.3.0803111.05</v>
      </c>
      <c r="C87" s="171" t="str">
        <f>VLOOKUP(B87,'[8]TKB(Hocphan-tao lop)'!$B$7:$C$1182,2,0)</f>
        <v>201810803111005</v>
      </c>
      <c r="D87" s="171" t="str">
        <f>VLOOKUP(E87,[9]QuyetdinhPCGD!$B$6:$C$1806,2,0)</f>
        <v>0803111</v>
      </c>
      <c r="E87" s="172" t="s">
        <v>1043</v>
      </c>
      <c r="F87" s="180" t="s">
        <v>91</v>
      </c>
      <c r="G87" s="173" t="s">
        <v>12</v>
      </c>
      <c r="H87" s="174" t="str">
        <f>VLOOKUP(J87,'[10]Phan ca&amp; Ngay BDhoc'!$B$4:$I$98,8,0)</f>
        <v>A7-613</v>
      </c>
      <c r="I87" s="173"/>
      <c r="J87" s="175" t="s">
        <v>109</v>
      </c>
      <c r="K87" s="174" t="str">
        <f>VLOOKUP(J87,'[10]Phan ca&amp; Ngay BDhoc'!$B$4:$G$98,6,0)</f>
        <v>20/8/2018</v>
      </c>
      <c r="L87" s="176"/>
      <c r="M87" s="165" t="s">
        <v>112</v>
      </c>
      <c r="N87" s="165" t="str">
        <f>VLOOKUP(C87,[4]K12!$B$3:$K$1349,10,0)</f>
        <v>Mở</v>
      </c>
      <c r="O87" s="165"/>
      <c r="P87" s="165">
        <f>VLOOKUP(C87,[4]K12!$B$3:$J$1349,9,0)</f>
        <v>75</v>
      </c>
      <c r="Q87" s="165" t="e">
        <f>VLOOKUP(D87,[4]K12!$B$3:$J$1349,9,0)</f>
        <v>#N/A</v>
      </c>
      <c r="R87" s="165" t="e">
        <f>VLOOKUP(E87,[4]K12!$B$3:$J$1349,9,0)</f>
        <v>#N/A</v>
      </c>
      <c r="S87" s="165" t="e">
        <f>VLOOKUP(F87,[4]K12!$B$3:$J$1349,9,0)</f>
        <v>#N/A</v>
      </c>
      <c r="T87" s="165" t="e">
        <f>VLOOKUP(G87,[4]K12!$B$3:$J$1349,9,0)</f>
        <v>#N/A</v>
      </c>
      <c r="U87" s="185"/>
      <c r="V87" s="20">
        <v>171</v>
      </c>
    </row>
    <row r="88" spans="1:22" s="183" customFormat="1" ht="30" hidden="1" customHeight="1" x14ac:dyDescent="0.25">
      <c r="A88" s="171">
        <v>81</v>
      </c>
      <c r="B88" s="171" t="str">
        <f t="shared" si="1"/>
        <v>12.3.0703144.03</v>
      </c>
      <c r="C88" s="171" t="str">
        <f>VLOOKUP(B88,'[8]TKB(Hocphan-tao lop)'!$B$7:$C$1182,2,0)</f>
        <v>201810703144003</v>
      </c>
      <c r="D88" s="171" t="str">
        <f>VLOOKUP(E88,[9]QuyetdinhPCGD!$B$6:$C$1806,2,0)</f>
        <v>0703144</v>
      </c>
      <c r="E88" s="172" t="s">
        <v>2139</v>
      </c>
      <c r="F88" s="177" t="s">
        <v>60</v>
      </c>
      <c r="G88" s="173" t="s">
        <v>12</v>
      </c>
      <c r="H88" s="174" t="str">
        <f>VLOOKUP(J88,'[10]Phan ca&amp; Ngay BDhoc'!$B$4:$I$98,8,0)</f>
        <v>A7-613</v>
      </c>
      <c r="I88" s="173"/>
      <c r="J88" s="175" t="s">
        <v>109</v>
      </c>
      <c r="K88" s="174" t="str">
        <f>VLOOKUP(J88,'[10]Phan ca&amp; Ngay BDhoc'!$B$4:$G$98,6,0)</f>
        <v>20/8/2018</v>
      </c>
      <c r="L88" s="176"/>
      <c r="M88" s="165" t="s">
        <v>75</v>
      </c>
      <c r="N88" s="165" t="str">
        <f>VLOOKUP(C88,[4]K12!$B$3:$K$1349,10,0)</f>
        <v>Mở</v>
      </c>
      <c r="O88" s="165"/>
      <c r="P88" s="165">
        <f>VLOOKUP(C88,[4]K12!$B$3:$J$1349,9,0)</f>
        <v>66</v>
      </c>
      <c r="Q88" s="165" t="e">
        <f>VLOOKUP(D88,[4]K12!$B$3:$J$1349,9,0)</f>
        <v>#N/A</v>
      </c>
      <c r="R88" s="165" t="e">
        <f>VLOOKUP(E88,[4]K12!$B$3:$J$1349,9,0)</f>
        <v>#N/A</v>
      </c>
      <c r="S88" s="165" t="e">
        <f>VLOOKUP(F88,[4]K12!$B$3:$J$1349,9,0)</f>
        <v>#N/A</v>
      </c>
      <c r="T88" s="165" t="e">
        <f>VLOOKUP(G88,[4]K12!$B$3:$J$1349,9,0)</f>
        <v>#N/A</v>
      </c>
      <c r="U88" s="185"/>
      <c r="V88" s="20">
        <v>172</v>
      </c>
    </row>
    <row r="89" spans="1:22" s="183" customFormat="1" ht="30" hidden="1" customHeight="1" x14ac:dyDescent="0.25">
      <c r="A89" s="171">
        <v>82</v>
      </c>
      <c r="B89" s="171" t="str">
        <f t="shared" si="1"/>
        <v>12.3.0703149.03</v>
      </c>
      <c r="C89" s="171" t="str">
        <f>VLOOKUP(B89,'[8]TKB(Hocphan-tao lop)'!$B$7:$C$1182,2,0)</f>
        <v>201810703149003</v>
      </c>
      <c r="D89" s="171" t="str">
        <f>VLOOKUP(E89,[9]QuyetdinhPCGD!$B$6:$C$1806,2,0)</f>
        <v>0703149</v>
      </c>
      <c r="E89" s="172" t="s">
        <v>2140</v>
      </c>
      <c r="F89" s="177" t="s">
        <v>100</v>
      </c>
      <c r="G89" s="173" t="s">
        <v>10</v>
      </c>
      <c r="H89" s="174" t="str">
        <f>VLOOKUP(J89,'[10]Phan ca&amp; Ngay BDhoc'!$B$4:$I$98,8,0)</f>
        <v>A7-613</v>
      </c>
      <c r="I89" s="173"/>
      <c r="J89" s="175" t="s">
        <v>109</v>
      </c>
      <c r="K89" s="174" t="str">
        <f>VLOOKUP(J89,'[10]Phan ca&amp; Ngay BDhoc'!$B$4:$G$98,6,0)</f>
        <v>20/8/2018</v>
      </c>
      <c r="L89" s="176"/>
      <c r="M89" s="165" t="s">
        <v>75</v>
      </c>
      <c r="N89" s="165" t="str">
        <f>VLOOKUP(C89,[4]K12!$B$3:$K$1349,10,0)</f>
        <v>Mở</v>
      </c>
      <c r="O89" s="165"/>
      <c r="P89" s="165">
        <f>VLOOKUP(C89,[4]K12!$B$3:$J$1349,9,0)</f>
        <v>74</v>
      </c>
      <c r="Q89" s="165" t="e">
        <f>VLOOKUP(D89,[4]K12!$B$3:$J$1349,9,0)</f>
        <v>#N/A</v>
      </c>
      <c r="R89" s="165" t="e">
        <f>VLOOKUP(E89,[4]K12!$B$3:$J$1349,9,0)</f>
        <v>#N/A</v>
      </c>
      <c r="S89" s="165" t="e">
        <f>VLOOKUP(F89,[4]K12!$B$3:$J$1349,9,0)</f>
        <v>#N/A</v>
      </c>
      <c r="T89" s="165" t="e">
        <f>VLOOKUP(G89,[4]K12!$B$3:$J$1349,9,0)</f>
        <v>#N/A</v>
      </c>
      <c r="V89" s="20">
        <v>173</v>
      </c>
    </row>
    <row r="90" spans="1:22" s="183" customFormat="1" ht="30" hidden="1" customHeight="1" x14ac:dyDescent="0.25">
      <c r="A90" s="171">
        <v>83</v>
      </c>
      <c r="B90" s="171" t="str">
        <f t="shared" si="1"/>
        <v>12.3.0703191.03</v>
      </c>
      <c r="C90" s="171" t="str">
        <f>VLOOKUP(B90,'[8]TKB(Hocphan-tao lop)'!$B$7:$C$1182,2,0)</f>
        <v>201810703191003</v>
      </c>
      <c r="D90" s="171" t="str">
        <f>VLOOKUP(E90,[9]QuyetdinhPCGD!$B$6:$C$1806,2,0)</f>
        <v>0703191</v>
      </c>
      <c r="E90" s="172" t="s">
        <v>2141</v>
      </c>
      <c r="F90" s="177" t="s">
        <v>81</v>
      </c>
      <c r="G90" s="173" t="s">
        <v>9</v>
      </c>
      <c r="H90" s="174" t="str">
        <f>VLOOKUP(J90,'[10]Phan ca&amp; Ngay BDhoc'!$B$4:$I$98,8,0)</f>
        <v>A7-613</v>
      </c>
      <c r="I90" s="173"/>
      <c r="J90" s="175" t="s">
        <v>109</v>
      </c>
      <c r="K90" s="174" t="str">
        <f>VLOOKUP(J90,'[10]Phan ca&amp; Ngay BDhoc'!$B$4:$G$98,6,0)</f>
        <v>20/8/2018</v>
      </c>
      <c r="L90" s="176"/>
      <c r="M90" s="165" t="s">
        <v>75</v>
      </c>
      <c r="N90" s="165" t="str">
        <f>VLOOKUP(C90,[4]K12!$B$3:$K$1349,10,0)</f>
        <v>Mở</v>
      </c>
      <c r="O90" s="165"/>
      <c r="P90" s="165">
        <f>VLOOKUP(C90,[4]K12!$B$3:$J$1349,9,0)</f>
        <v>74</v>
      </c>
      <c r="Q90" s="165" t="e">
        <f>VLOOKUP(D90,[4]K12!$B$3:$J$1349,9,0)</f>
        <v>#N/A</v>
      </c>
      <c r="R90" s="165" t="e">
        <f>VLOOKUP(E90,[4]K12!$B$3:$J$1349,9,0)</f>
        <v>#N/A</v>
      </c>
      <c r="S90" s="165" t="e">
        <f>VLOOKUP(F90,[4]K12!$B$3:$J$1349,9,0)</f>
        <v>#N/A</v>
      </c>
      <c r="T90" s="165" t="e">
        <f>VLOOKUP(G90,[4]K12!$B$3:$J$1349,9,0)</f>
        <v>#N/A</v>
      </c>
      <c r="V90" s="20">
        <v>174</v>
      </c>
    </row>
    <row r="91" spans="1:22" s="183" customFormat="1" ht="30" hidden="1" customHeight="1" x14ac:dyDescent="0.25">
      <c r="A91" s="171">
        <v>84</v>
      </c>
      <c r="B91" s="171" t="str">
        <f t="shared" si="1"/>
        <v>12.3.0903119.06</v>
      </c>
      <c r="C91" s="171" t="str">
        <f>VLOOKUP(B91,'[8]TKB(Hocphan-tao lop)'!$B$7:$C$1182,2,0)</f>
        <v>201810903119006</v>
      </c>
      <c r="D91" s="171" t="str">
        <f>VLOOKUP(E91,[9]QuyetdinhPCGD!$B$6:$C$1806,2,0)</f>
        <v>0903119</v>
      </c>
      <c r="E91" s="172" t="s">
        <v>2119</v>
      </c>
      <c r="F91" s="177" t="s">
        <v>79</v>
      </c>
      <c r="G91" s="173" t="s">
        <v>12</v>
      </c>
      <c r="H91" s="174" t="s">
        <v>2120</v>
      </c>
      <c r="I91" s="173"/>
      <c r="J91" s="175" t="s">
        <v>110</v>
      </c>
      <c r="K91" s="174" t="str">
        <f>VLOOKUP(J91,'[10]Phan ca&amp; Ngay BDhoc'!$B$4:$G$98,6,0)</f>
        <v>20/8/2018</v>
      </c>
      <c r="L91" s="176"/>
      <c r="M91" s="165" t="s">
        <v>115</v>
      </c>
      <c r="N91" s="165" t="str">
        <f>VLOOKUP(C91,[4]K12!$B$3:$K$1349,10,0)</f>
        <v>Mở</v>
      </c>
      <c r="O91" s="165"/>
      <c r="P91" s="165">
        <f>VLOOKUP(C91,[4]K12!$B$3:$J$1349,9,0)</f>
        <v>62</v>
      </c>
      <c r="Q91" s="165" t="e">
        <f>VLOOKUP(D91,[4]K12!$B$3:$J$1349,9,0)</f>
        <v>#N/A</v>
      </c>
      <c r="R91" s="165" t="e">
        <f>VLOOKUP(E91,[4]K12!$B$3:$J$1349,9,0)</f>
        <v>#N/A</v>
      </c>
      <c r="S91" s="165" t="e">
        <f>VLOOKUP(F91,[4]K12!$B$3:$J$1349,9,0)</f>
        <v>#N/A</v>
      </c>
      <c r="T91" s="165" t="e">
        <f>VLOOKUP(G91,[4]K12!$B$3:$J$1349,9,0)</f>
        <v>#N/A</v>
      </c>
      <c r="V91" s="20">
        <v>175</v>
      </c>
    </row>
    <row r="92" spans="1:22" s="183" customFormat="1" ht="30" hidden="1" customHeight="1" x14ac:dyDescent="0.25">
      <c r="A92" s="171">
        <v>85</v>
      </c>
      <c r="B92" s="171" t="str">
        <f t="shared" si="1"/>
        <v>12.3.0803111.06</v>
      </c>
      <c r="C92" s="171" t="str">
        <f>VLOOKUP(B92,'[8]TKB(Hocphan-tao lop)'!$B$7:$C$1182,2,0)</f>
        <v>201810803111006</v>
      </c>
      <c r="D92" s="171" t="str">
        <f>VLOOKUP(E92,[9]QuyetdinhPCGD!$B$6:$C$1806,2,0)</f>
        <v>0803111</v>
      </c>
      <c r="E92" s="172" t="s">
        <v>1043</v>
      </c>
      <c r="F92" s="180" t="s">
        <v>94</v>
      </c>
      <c r="G92" s="173" t="s">
        <v>12</v>
      </c>
      <c r="H92" s="174" t="str">
        <f>VLOOKUP(J92,'[10]Phan ca&amp; Ngay BDhoc'!$B$4:$I$98,8,0)</f>
        <v>A7-613</v>
      </c>
      <c r="I92" s="173"/>
      <c r="J92" s="175" t="s">
        <v>110</v>
      </c>
      <c r="K92" s="174" t="str">
        <f>VLOOKUP(J92,'[10]Phan ca&amp; Ngay BDhoc'!$B$4:$G$98,6,0)</f>
        <v>20/8/2018</v>
      </c>
      <c r="L92" s="176"/>
      <c r="M92" s="165" t="s">
        <v>115</v>
      </c>
      <c r="N92" s="165" t="str">
        <f>VLOOKUP(C92,[4]K12!$B$3:$K$1349,10,0)</f>
        <v>Mở</v>
      </c>
      <c r="O92" s="165"/>
      <c r="P92" s="165">
        <f>VLOOKUP(C92,[4]K12!$B$3:$J$1349,9,0)</f>
        <v>75</v>
      </c>
      <c r="Q92" s="165" t="e">
        <f>VLOOKUP(D92,[4]K12!$B$3:$J$1349,9,0)</f>
        <v>#N/A</v>
      </c>
      <c r="R92" s="165" t="e">
        <f>VLOOKUP(E92,[4]K12!$B$3:$J$1349,9,0)</f>
        <v>#N/A</v>
      </c>
      <c r="S92" s="165" t="e">
        <f>VLOOKUP(F92,[4]K12!$B$3:$J$1349,9,0)</f>
        <v>#N/A</v>
      </c>
      <c r="T92" s="165" t="e">
        <f>VLOOKUP(G92,[4]K12!$B$3:$J$1349,9,0)</f>
        <v>#N/A</v>
      </c>
      <c r="U92" s="185"/>
      <c r="V92" s="20">
        <v>176</v>
      </c>
    </row>
    <row r="93" spans="1:22" s="183" customFormat="1" ht="30" hidden="1" customHeight="1" x14ac:dyDescent="0.25">
      <c r="A93" s="171">
        <v>86</v>
      </c>
      <c r="B93" s="171" t="str">
        <f t="shared" si="1"/>
        <v>12.3.0703144.04</v>
      </c>
      <c r="C93" s="171" t="str">
        <f>VLOOKUP(B93,'[8]TKB(Hocphan-tao lop)'!$B$7:$C$1182,2,0)</f>
        <v>201810703144004</v>
      </c>
      <c r="D93" s="171" t="str">
        <f>VLOOKUP(E93,[9]QuyetdinhPCGD!$B$6:$C$1806,2,0)</f>
        <v>0703144</v>
      </c>
      <c r="E93" s="172" t="s">
        <v>2139</v>
      </c>
      <c r="F93" s="177" t="s">
        <v>68</v>
      </c>
      <c r="G93" s="173" t="s">
        <v>12</v>
      </c>
      <c r="H93" s="174" t="str">
        <f>VLOOKUP(J93,'[10]Phan ca&amp; Ngay BDhoc'!$B$4:$I$98,8,0)</f>
        <v>A7-613</v>
      </c>
      <c r="I93" s="173"/>
      <c r="J93" s="175" t="s">
        <v>110</v>
      </c>
      <c r="K93" s="174" t="str">
        <f>VLOOKUP(J93,'[10]Phan ca&amp; Ngay BDhoc'!$B$4:$G$98,6,0)</f>
        <v>20/8/2018</v>
      </c>
      <c r="L93" s="176"/>
      <c r="M93" s="165" t="s">
        <v>89</v>
      </c>
      <c r="N93" s="165" t="str">
        <f>VLOOKUP(C93,[4]K12!$B$3:$K$1349,10,0)</f>
        <v>Mở</v>
      </c>
      <c r="O93" s="165"/>
      <c r="P93" s="165">
        <f>VLOOKUP(C93,[4]K12!$B$3:$J$1349,9,0)</f>
        <v>80</v>
      </c>
      <c r="Q93" s="165" t="e">
        <f>VLOOKUP(D93,[4]K12!$B$3:$J$1349,9,0)</f>
        <v>#N/A</v>
      </c>
      <c r="R93" s="165" t="e">
        <f>VLOOKUP(E93,[4]K12!$B$3:$J$1349,9,0)</f>
        <v>#N/A</v>
      </c>
      <c r="S93" s="165" t="e">
        <f>VLOOKUP(F93,[4]K12!$B$3:$J$1349,9,0)</f>
        <v>#N/A</v>
      </c>
      <c r="T93" s="165" t="e">
        <f>VLOOKUP(G93,[4]K12!$B$3:$J$1349,9,0)</f>
        <v>#N/A</v>
      </c>
      <c r="U93" s="185"/>
      <c r="V93" s="20">
        <v>177</v>
      </c>
    </row>
    <row r="94" spans="1:22" s="183" customFormat="1" ht="30" hidden="1" customHeight="1" x14ac:dyDescent="0.25">
      <c r="A94" s="171">
        <v>87</v>
      </c>
      <c r="B94" s="171" t="str">
        <f t="shared" si="1"/>
        <v>12.3.0703149.04</v>
      </c>
      <c r="C94" s="171" t="str">
        <f>VLOOKUP(B94,'[8]TKB(Hocphan-tao lop)'!$B$7:$C$1182,2,0)</f>
        <v>201810703149004</v>
      </c>
      <c r="D94" s="171" t="str">
        <f>VLOOKUP(E94,[9]QuyetdinhPCGD!$B$6:$C$1806,2,0)</f>
        <v>0703149</v>
      </c>
      <c r="E94" s="172" t="s">
        <v>2140</v>
      </c>
      <c r="F94" s="177" t="s">
        <v>98</v>
      </c>
      <c r="G94" s="173" t="s">
        <v>10</v>
      </c>
      <c r="H94" s="174" t="str">
        <f>VLOOKUP(J94,'[10]Phan ca&amp; Ngay BDhoc'!$B$4:$I$98,8,0)</f>
        <v>A7-613</v>
      </c>
      <c r="I94" s="173"/>
      <c r="J94" s="175" t="s">
        <v>110</v>
      </c>
      <c r="K94" s="174" t="str">
        <f>VLOOKUP(J94,'[10]Phan ca&amp; Ngay BDhoc'!$B$4:$G$98,6,0)</f>
        <v>20/8/2018</v>
      </c>
      <c r="L94" s="176"/>
      <c r="M94" s="165" t="s">
        <v>89</v>
      </c>
      <c r="N94" s="165" t="str">
        <f>VLOOKUP(C94,[4]K12!$B$3:$K$1349,10,0)</f>
        <v>Mở</v>
      </c>
      <c r="O94" s="165"/>
      <c r="P94" s="165">
        <f>VLOOKUP(C94,[4]K12!$B$3:$J$1349,9,0)</f>
        <v>75</v>
      </c>
      <c r="Q94" s="165" t="e">
        <f>VLOOKUP(D94,[4]K12!$B$3:$J$1349,9,0)</f>
        <v>#N/A</v>
      </c>
      <c r="R94" s="165" t="e">
        <f>VLOOKUP(E94,[4]K12!$B$3:$J$1349,9,0)</f>
        <v>#N/A</v>
      </c>
      <c r="S94" s="165" t="e">
        <f>VLOOKUP(F94,[4]K12!$B$3:$J$1349,9,0)</f>
        <v>#N/A</v>
      </c>
      <c r="T94" s="165" t="e">
        <f>VLOOKUP(G94,[4]K12!$B$3:$J$1349,9,0)</f>
        <v>#N/A</v>
      </c>
      <c r="V94" s="20">
        <v>178</v>
      </c>
    </row>
    <row r="95" spans="1:22" s="183" customFormat="1" ht="30" hidden="1" customHeight="1" x14ac:dyDescent="0.25">
      <c r="A95" s="171">
        <v>88</v>
      </c>
      <c r="B95" s="171" t="str">
        <f t="shared" si="1"/>
        <v>12.3.0703191.04</v>
      </c>
      <c r="C95" s="171" t="str">
        <f>VLOOKUP(B95,'[8]TKB(Hocphan-tao lop)'!$B$7:$C$1182,2,0)</f>
        <v>201810703191004</v>
      </c>
      <c r="D95" s="171" t="str">
        <f>VLOOKUP(E95,[9]QuyetdinhPCGD!$B$6:$C$1806,2,0)</f>
        <v>0703191</v>
      </c>
      <c r="E95" s="172" t="s">
        <v>2141</v>
      </c>
      <c r="F95" s="177" t="s">
        <v>85</v>
      </c>
      <c r="G95" s="173" t="s">
        <v>9</v>
      </c>
      <c r="H95" s="174" t="str">
        <f>VLOOKUP(J95,'[10]Phan ca&amp; Ngay BDhoc'!$B$4:$I$98,8,0)</f>
        <v>A7-613</v>
      </c>
      <c r="I95" s="173"/>
      <c r="J95" s="175" t="s">
        <v>110</v>
      </c>
      <c r="K95" s="174" t="str">
        <f>VLOOKUP(J95,'[10]Phan ca&amp; Ngay BDhoc'!$B$4:$G$98,6,0)</f>
        <v>20/8/2018</v>
      </c>
      <c r="L95" s="176"/>
      <c r="M95" s="165" t="s">
        <v>89</v>
      </c>
      <c r="N95" s="165" t="str">
        <f>VLOOKUP(C95,[4]K12!$B$3:$K$1349,10,0)</f>
        <v>Mở</v>
      </c>
      <c r="O95" s="165"/>
      <c r="P95" s="165">
        <f>VLOOKUP(C95,[4]K12!$B$3:$J$1349,9,0)</f>
        <v>75</v>
      </c>
      <c r="Q95" s="165" t="e">
        <f>VLOOKUP(D95,[4]K12!$B$3:$J$1349,9,0)</f>
        <v>#N/A</v>
      </c>
      <c r="R95" s="165" t="e">
        <f>VLOOKUP(E95,[4]K12!$B$3:$J$1349,9,0)</f>
        <v>#N/A</v>
      </c>
      <c r="S95" s="165" t="e">
        <f>VLOOKUP(F95,[4]K12!$B$3:$J$1349,9,0)</f>
        <v>#N/A</v>
      </c>
      <c r="T95" s="165" t="e">
        <f>VLOOKUP(G95,[4]K12!$B$3:$J$1349,9,0)</f>
        <v>#N/A</v>
      </c>
      <c r="V95" s="20">
        <v>179</v>
      </c>
    </row>
    <row r="96" spans="1:22" s="183" customFormat="1" ht="30" hidden="1" customHeight="1" x14ac:dyDescent="0.25">
      <c r="A96" s="171">
        <v>89</v>
      </c>
      <c r="B96" s="171" t="str">
        <f t="shared" si="1"/>
        <v>12.3.0903119.07</v>
      </c>
      <c r="C96" s="171" t="str">
        <f>VLOOKUP(B96,'[8]TKB(Hocphan-tao lop)'!$B$7:$C$1182,2,0)</f>
        <v>201810903119007</v>
      </c>
      <c r="D96" s="171" t="str">
        <f>VLOOKUP(E96,[9]QuyetdinhPCGD!$B$6:$C$1806,2,0)</f>
        <v>0903119</v>
      </c>
      <c r="E96" s="172" t="s">
        <v>2119</v>
      </c>
      <c r="F96" s="177" t="s">
        <v>85</v>
      </c>
      <c r="G96" s="173" t="s">
        <v>11</v>
      </c>
      <c r="H96" s="174" t="s">
        <v>2120</v>
      </c>
      <c r="I96" s="173"/>
      <c r="J96" s="175" t="s">
        <v>111</v>
      </c>
      <c r="K96" s="174" t="str">
        <f>VLOOKUP(J96,'[10]Phan ca&amp; Ngay BDhoc'!$B$4:$G$98,6,0)</f>
        <v>20/8/2018</v>
      </c>
      <c r="L96" s="176"/>
      <c r="M96" s="165" t="s">
        <v>117</v>
      </c>
      <c r="N96" s="165" t="str">
        <f>VLOOKUP(C96,[4]K12!$B$3:$K$1349,10,0)</f>
        <v>Mở</v>
      </c>
      <c r="O96" s="165"/>
      <c r="P96" s="165">
        <f>VLOOKUP(C96,[4]K12!$B$3:$J$1349,9,0)</f>
        <v>80</v>
      </c>
      <c r="Q96" s="165" t="e">
        <f>VLOOKUP(D96,[4]K12!$B$3:$J$1349,9,0)</f>
        <v>#N/A</v>
      </c>
      <c r="R96" s="165" t="e">
        <f>VLOOKUP(E96,[4]K12!$B$3:$J$1349,9,0)</f>
        <v>#N/A</v>
      </c>
      <c r="S96" s="165" t="e">
        <f>VLOOKUP(F96,[4]K12!$B$3:$J$1349,9,0)</f>
        <v>#N/A</v>
      </c>
      <c r="T96" s="165" t="e">
        <f>VLOOKUP(G96,[4]K12!$B$3:$J$1349,9,0)</f>
        <v>#N/A</v>
      </c>
      <c r="V96" s="20">
        <v>180</v>
      </c>
    </row>
    <row r="97" spans="1:22" s="183" customFormat="1" ht="30" hidden="1" customHeight="1" x14ac:dyDescent="0.25">
      <c r="A97" s="171">
        <v>90</v>
      </c>
      <c r="B97" s="171" t="str">
        <f t="shared" si="1"/>
        <v>12.3.0803111.07</v>
      </c>
      <c r="C97" s="171" t="str">
        <f>VLOOKUP(B97,'[8]TKB(Hocphan-tao lop)'!$B$7:$C$1182,2,0)</f>
        <v>201810803111007</v>
      </c>
      <c r="D97" s="171" t="str">
        <f>VLOOKUP(E97,[9]QuyetdinhPCGD!$B$6:$C$1806,2,0)</f>
        <v>0803111</v>
      </c>
      <c r="E97" s="172" t="s">
        <v>1043</v>
      </c>
      <c r="F97" s="180" t="s">
        <v>91</v>
      </c>
      <c r="G97" s="177" t="s">
        <v>8</v>
      </c>
      <c r="H97" s="176" t="s">
        <v>2142</v>
      </c>
      <c r="I97" s="180"/>
      <c r="J97" s="175" t="s">
        <v>111</v>
      </c>
      <c r="K97" s="174" t="str">
        <f>VLOOKUP(J97,'[10]Phan ca&amp; Ngay BDhoc'!$B$4:$G$98,6,0)</f>
        <v>20/8/2018</v>
      </c>
      <c r="L97" s="176"/>
      <c r="M97" s="165" t="s">
        <v>117</v>
      </c>
      <c r="N97" s="165" t="str">
        <f>VLOOKUP(C97,[4]K12!$B$3:$K$1349,10,0)</f>
        <v>Mở</v>
      </c>
      <c r="O97" s="165" t="s">
        <v>2143</v>
      </c>
      <c r="P97" s="165">
        <f>VLOOKUP(C97,[4]K12!$B$3:$J$1349,9,0)</f>
        <v>75</v>
      </c>
      <c r="Q97" s="165" t="e">
        <f>VLOOKUP(D97,[4]K12!$B$3:$J$1349,9,0)</f>
        <v>#N/A</v>
      </c>
      <c r="R97" s="165" t="e">
        <f>VLOOKUP(E97,[4]K12!$B$3:$J$1349,9,0)</f>
        <v>#N/A</v>
      </c>
      <c r="S97" s="165" t="e">
        <f>VLOOKUP(F97,[4]K12!$B$3:$J$1349,9,0)</f>
        <v>#N/A</v>
      </c>
      <c r="T97" s="165" t="e">
        <f>VLOOKUP(G97,[4]K12!$B$3:$J$1349,9,0)</f>
        <v>#N/A</v>
      </c>
      <c r="U97" s="176" t="s">
        <v>2144</v>
      </c>
      <c r="V97" s="20">
        <v>181</v>
      </c>
    </row>
    <row r="98" spans="1:22" s="183" customFormat="1" ht="30" hidden="1" customHeight="1" x14ac:dyDescent="0.25">
      <c r="A98" s="171">
        <v>91</v>
      </c>
      <c r="B98" s="171" t="str">
        <f t="shared" si="1"/>
        <v>12.3.0703144.05</v>
      </c>
      <c r="C98" s="171" t="str">
        <f>VLOOKUP(B98,'[8]TKB(Hocphan-tao lop)'!$B$7:$C$1182,2,0)</f>
        <v>201810703144005</v>
      </c>
      <c r="D98" s="171" t="str">
        <f>VLOOKUP(E98,[9]QuyetdinhPCGD!$B$6:$C$1806,2,0)</f>
        <v>0703144</v>
      </c>
      <c r="E98" s="172" t="s">
        <v>2139</v>
      </c>
      <c r="F98" s="177" t="s">
        <v>60</v>
      </c>
      <c r="G98" s="177" t="s">
        <v>8</v>
      </c>
      <c r="H98" s="176" t="s">
        <v>2142</v>
      </c>
      <c r="I98" s="177"/>
      <c r="J98" s="175" t="s">
        <v>111</v>
      </c>
      <c r="K98" s="174" t="str">
        <f>VLOOKUP(J98,'[10]Phan ca&amp; Ngay BDhoc'!$B$4:$G$98,6,0)</f>
        <v>20/8/2018</v>
      </c>
      <c r="L98" s="176"/>
      <c r="M98" s="165" t="s">
        <v>112</v>
      </c>
      <c r="N98" s="165" t="str">
        <f>VLOOKUP(C98,[4]K12!$B$3:$K$1349,10,0)</f>
        <v>Mở</v>
      </c>
      <c r="O98" s="165" t="s">
        <v>2143</v>
      </c>
      <c r="P98" s="165">
        <f>VLOOKUP(C98,[4]K12!$B$3:$J$1349,9,0)</f>
        <v>64</v>
      </c>
      <c r="Q98" s="165" t="e">
        <f>VLOOKUP(D98,[4]K12!$B$3:$J$1349,9,0)</f>
        <v>#N/A</v>
      </c>
      <c r="R98" s="165" t="e">
        <f>VLOOKUP(E98,[4]K12!$B$3:$J$1349,9,0)</f>
        <v>#N/A</v>
      </c>
      <c r="S98" s="165" t="e">
        <f>VLOOKUP(F98,[4]K12!$B$3:$J$1349,9,0)</f>
        <v>#N/A</v>
      </c>
      <c r="T98" s="165" t="e">
        <f>VLOOKUP(G98,[4]K12!$B$3:$J$1349,9,0)</f>
        <v>#N/A</v>
      </c>
      <c r="U98" s="176" t="s">
        <v>2144</v>
      </c>
      <c r="V98" s="20">
        <v>182</v>
      </c>
    </row>
    <row r="99" spans="1:22" s="183" customFormat="1" ht="30" hidden="1" customHeight="1" x14ac:dyDescent="0.25">
      <c r="A99" s="171">
        <v>92</v>
      </c>
      <c r="B99" s="171" t="str">
        <f t="shared" si="1"/>
        <v>12.3.0703149.05</v>
      </c>
      <c r="C99" s="171" t="str">
        <f>VLOOKUP(B99,'[8]TKB(Hocphan-tao lop)'!$B$7:$C$1182,2,0)</f>
        <v>201810703149005</v>
      </c>
      <c r="D99" s="171" t="str">
        <f>VLOOKUP(E99,[9]QuyetdinhPCGD!$B$6:$C$1806,2,0)</f>
        <v>0703149</v>
      </c>
      <c r="E99" s="172" t="s">
        <v>2140</v>
      </c>
      <c r="F99" s="177" t="s">
        <v>100</v>
      </c>
      <c r="G99" s="173" t="s">
        <v>11</v>
      </c>
      <c r="H99" s="176" t="s">
        <v>2145</v>
      </c>
      <c r="I99" s="173"/>
      <c r="J99" s="175" t="s">
        <v>111</v>
      </c>
      <c r="K99" s="174" t="str">
        <f>VLOOKUP(J99,'[10]Phan ca&amp; Ngay BDhoc'!$B$4:$G$98,6,0)</f>
        <v>20/8/2018</v>
      </c>
      <c r="L99" s="176"/>
      <c r="M99" s="165" t="s">
        <v>112</v>
      </c>
      <c r="N99" s="165" t="str">
        <f>VLOOKUP(C99,[4]K12!$B$3:$K$1349,10,0)</f>
        <v>Mở</v>
      </c>
      <c r="O99" s="165"/>
      <c r="P99" s="165">
        <f>VLOOKUP(C99,[4]K12!$B$3:$J$1349,9,0)</f>
        <v>75</v>
      </c>
      <c r="Q99" s="165" t="e">
        <f>VLOOKUP(D99,[4]K12!$B$3:$J$1349,9,0)</f>
        <v>#N/A</v>
      </c>
      <c r="R99" s="165" t="e">
        <f>VLOOKUP(E99,[4]K12!$B$3:$J$1349,9,0)</f>
        <v>#N/A</v>
      </c>
      <c r="S99" s="165" t="e">
        <f>VLOOKUP(F99,[4]K12!$B$3:$J$1349,9,0)</f>
        <v>#N/A</v>
      </c>
      <c r="T99" s="165" t="e">
        <f>VLOOKUP(G99,[4]K12!$B$3:$J$1349,9,0)</f>
        <v>#N/A</v>
      </c>
      <c r="U99" s="185"/>
      <c r="V99" s="20">
        <v>183</v>
      </c>
    </row>
    <row r="100" spans="1:22" s="183" customFormat="1" ht="30" hidden="1" customHeight="1" x14ac:dyDescent="0.25">
      <c r="A100" s="171">
        <v>93</v>
      </c>
      <c r="B100" s="171" t="str">
        <f t="shared" si="1"/>
        <v>12.3.0703191.05</v>
      </c>
      <c r="C100" s="171" t="str">
        <f>VLOOKUP(B100,'[8]TKB(Hocphan-tao lop)'!$B$7:$C$1182,2,0)</f>
        <v>201810703191005</v>
      </c>
      <c r="D100" s="171" t="str">
        <f>VLOOKUP(E100,[9]QuyetdinhPCGD!$B$6:$C$1806,2,0)</f>
        <v>0703191</v>
      </c>
      <c r="E100" s="172" t="s">
        <v>2141</v>
      </c>
      <c r="F100" s="180" t="s">
        <v>79</v>
      </c>
      <c r="G100" s="173" t="s">
        <v>10</v>
      </c>
      <c r="H100" s="176" t="s">
        <v>2142</v>
      </c>
      <c r="I100" s="173"/>
      <c r="J100" s="175" t="s">
        <v>111</v>
      </c>
      <c r="K100" s="174" t="str">
        <f>VLOOKUP(J100,'[10]Phan ca&amp; Ngay BDhoc'!$B$4:$G$98,6,0)</f>
        <v>20/8/2018</v>
      </c>
      <c r="L100" s="176"/>
      <c r="M100" s="165" t="s">
        <v>112</v>
      </c>
      <c r="N100" s="165" t="str">
        <f>VLOOKUP(C100,[4]K12!$B$3:$K$1349,10,0)</f>
        <v>Mở</v>
      </c>
      <c r="O100" s="165"/>
      <c r="P100" s="165">
        <f>VLOOKUP(C100,[4]K12!$B$3:$J$1349,9,0)</f>
        <v>73</v>
      </c>
      <c r="Q100" s="165" t="e">
        <f>VLOOKUP(D100,[4]K12!$B$3:$J$1349,9,0)</f>
        <v>#N/A</v>
      </c>
      <c r="R100" s="165" t="e">
        <f>VLOOKUP(E100,[4]K12!$B$3:$J$1349,9,0)</f>
        <v>#N/A</v>
      </c>
      <c r="S100" s="165" t="e">
        <f>VLOOKUP(F100,[4]K12!$B$3:$J$1349,9,0)</f>
        <v>#N/A</v>
      </c>
      <c r="T100" s="165" t="e">
        <f>VLOOKUP(G100,[4]K12!$B$3:$J$1349,9,0)</f>
        <v>#N/A</v>
      </c>
      <c r="V100" s="20">
        <v>184</v>
      </c>
    </row>
    <row r="101" spans="1:22" s="183" customFormat="1" ht="30" hidden="1" customHeight="1" x14ac:dyDescent="0.25">
      <c r="A101" s="171">
        <v>94</v>
      </c>
      <c r="B101" s="171" t="str">
        <f t="shared" si="1"/>
        <v>12.3.0903119.08</v>
      </c>
      <c r="C101" s="171" t="str">
        <f>VLOOKUP(B101,'[8]TKB(Hocphan-tao lop)'!$B$7:$C$1182,2,0)</f>
        <v>201810903119008</v>
      </c>
      <c r="D101" s="171" t="str">
        <f>VLOOKUP(E101,[9]QuyetdinhPCGD!$B$6:$C$1806,2,0)</f>
        <v>0903119</v>
      </c>
      <c r="E101" s="172" t="s">
        <v>2119</v>
      </c>
      <c r="F101" s="177" t="s">
        <v>67</v>
      </c>
      <c r="G101" s="173" t="s">
        <v>11</v>
      </c>
      <c r="H101" s="176" t="s">
        <v>2120</v>
      </c>
      <c r="I101" s="173"/>
      <c r="J101" s="175" t="s">
        <v>114</v>
      </c>
      <c r="K101" s="174" t="str">
        <f>VLOOKUP(J101,'[10]Phan ca&amp; Ngay BDhoc'!$B$4:$G$98,6,0)</f>
        <v>20/8/2018</v>
      </c>
      <c r="L101" s="176"/>
      <c r="M101" s="165" t="s">
        <v>119</v>
      </c>
      <c r="N101" s="165" t="str">
        <f>VLOOKUP(C101,[4]K12!$B$3:$K$1349,10,0)</f>
        <v>Mở</v>
      </c>
      <c r="O101" s="165"/>
      <c r="P101" s="165">
        <f>VLOOKUP(C101,[4]K12!$B$3:$J$1349,9,0)</f>
        <v>79</v>
      </c>
      <c r="Q101" s="165" t="e">
        <f>VLOOKUP(D101,[4]K12!$B$3:$J$1349,9,0)</f>
        <v>#N/A</v>
      </c>
      <c r="R101" s="165" t="e">
        <f>VLOOKUP(E101,[4]K12!$B$3:$J$1349,9,0)</f>
        <v>#N/A</v>
      </c>
      <c r="S101" s="165" t="e">
        <f>VLOOKUP(F101,[4]K12!$B$3:$J$1349,9,0)</f>
        <v>#N/A</v>
      </c>
      <c r="T101" s="165" t="e">
        <f>VLOOKUP(G101,[4]K12!$B$3:$J$1349,9,0)</f>
        <v>#N/A</v>
      </c>
      <c r="V101" s="20">
        <v>185</v>
      </c>
    </row>
    <row r="102" spans="1:22" s="183" customFormat="1" ht="30" hidden="1" customHeight="1" x14ac:dyDescent="0.25">
      <c r="A102" s="171">
        <v>95</v>
      </c>
      <c r="B102" s="171" t="str">
        <f t="shared" si="1"/>
        <v>12.3.0803111.08</v>
      </c>
      <c r="C102" s="171" t="str">
        <f>VLOOKUP(B102,'[8]TKB(Hocphan-tao lop)'!$B$7:$C$1182,2,0)</f>
        <v>201810803111008</v>
      </c>
      <c r="D102" s="171" t="str">
        <f>VLOOKUP(E102,[9]QuyetdinhPCGD!$B$6:$C$1806,2,0)</f>
        <v>0803111</v>
      </c>
      <c r="E102" s="172" t="s">
        <v>1043</v>
      </c>
      <c r="F102" s="180" t="s">
        <v>94</v>
      </c>
      <c r="G102" s="177" t="s">
        <v>8</v>
      </c>
      <c r="H102" s="176" t="s">
        <v>2142</v>
      </c>
      <c r="I102" s="180"/>
      <c r="J102" s="175" t="s">
        <v>114</v>
      </c>
      <c r="K102" s="174" t="str">
        <f>VLOOKUP(J102,'[10]Phan ca&amp; Ngay BDhoc'!$B$4:$G$98,6,0)</f>
        <v>20/8/2018</v>
      </c>
      <c r="L102" s="176"/>
      <c r="M102" s="165" t="s">
        <v>119</v>
      </c>
      <c r="N102" s="165" t="str">
        <f>VLOOKUP(C102,[4]K12!$B$3:$K$1349,10,0)</f>
        <v>Mở</v>
      </c>
      <c r="O102" s="165" t="s">
        <v>2143</v>
      </c>
      <c r="P102" s="165">
        <f>VLOOKUP(C102,[4]K12!$B$3:$J$1349,9,0)</f>
        <v>75</v>
      </c>
      <c r="Q102" s="165" t="e">
        <f>VLOOKUP(D102,[4]K12!$B$3:$J$1349,9,0)</f>
        <v>#N/A</v>
      </c>
      <c r="R102" s="165" t="e">
        <f>VLOOKUP(E102,[4]K12!$B$3:$J$1349,9,0)</f>
        <v>#N/A</v>
      </c>
      <c r="S102" s="165" t="e">
        <f>VLOOKUP(F102,[4]K12!$B$3:$J$1349,9,0)</f>
        <v>#N/A</v>
      </c>
      <c r="T102" s="165" t="e">
        <f>VLOOKUP(G102,[4]K12!$B$3:$J$1349,9,0)</f>
        <v>#N/A</v>
      </c>
      <c r="U102" s="176" t="s">
        <v>2144</v>
      </c>
      <c r="V102" s="20">
        <v>186</v>
      </c>
    </row>
    <row r="103" spans="1:22" s="183" customFormat="1" ht="30" hidden="1" customHeight="1" x14ac:dyDescent="0.25">
      <c r="A103" s="171">
        <v>96</v>
      </c>
      <c r="B103" s="171" t="str">
        <f t="shared" si="1"/>
        <v>12.3.0703144.06</v>
      </c>
      <c r="C103" s="171" t="str">
        <f>VLOOKUP(B103,'[8]TKB(Hocphan-tao lop)'!$B$7:$C$1182,2,0)</f>
        <v>201810703144006</v>
      </c>
      <c r="D103" s="171" t="str">
        <f>VLOOKUP(E103,[9]QuyetdinhPCGD!$B$6:$C$1806,2,0)</f>
        <v>0703144</v>
      </c>
      <c r="E103" s="172" t="s">
        <v>2139</v>
      </c>
      <c r="F103" s="177" t="s">
        <v>68</v>
      </c>
      <c r="G103" s="177" t="s">
        <v>8</v>
      </c>
      <c r="H103" s="176" t="s">
        <v>2142</v>
      </c>
      <c r="I103" s="177"/>
      <c r="J103" s="175" t="s">
        <v>114</v>
      </c>
      <c r="K103" s="174" t="str">
        <f>VLOOKUP(J103,'[10]Phan ca&amp; Ngay BDhoc'!$B$4:$G$98,6,0)</f>
        <v>20/8/2018</v>
      </c>
      <c r="L103" s="176"/>
      <c r="M103" s="165" t="s">
        <v>115</v>
      </c>
      <c r="N103" s="165" t="str">
        <f>VLOOKUP(C103,[4]K12!$B$3:$K$1349,10,0)</f>
        <v>Mở</v>
      </c>
      <c r="O103" s="165" t="s">
        <v>2143</v>
      </c>
      <c r="P103" s="165">
        <f>VLOOKUP(C103,[4]K12!$B$3:$J$1349,9,0)</f>
        <v>62</v>
      </c>
      <c r="Q103" s="165" t="e">
        <f>VLOOKUP(D103,[4]K12!$B$3:$J$1349,9,0)</f>
        <v>#N/A</v>
      </c>
      <c r="R103" s="165" t="e">
        <f>VLOOKUP(E103,[4]K12!$B$3:$J$1349,9,0)</f>
        <v>#N/A</v>
      </c>
      <c r="S103" s="165" t="e">
        <f>VLOOKUP(F103,[4]K12!$B$3:$J$1349,9,0)</f>
        <v>#N/A</v>
      </c>
      <c r="T103" s="165" t="e">
        <f>VLOOKUP(G103,[4]K12!$B$3:$J$1349,9,0)</f>
        <v>#N/A</v>
      </c>
      <c r="U103" s="176" t="s">
        <v>2144</v>
      </c>
      <c r="V103" s="20">
        <v>187</v>
      </c>
    </row>
    <row r="104" spans="1:22" s="183" customFormat="1" ht="30" hidden="1" customHeight="1" x14ac:dyDescent="0.25">
      <c r="A104" s="171">
        <v>97</v>
      </c>
      <c r="B104" s="171" t="str">
        <f t="shared" si="1"/>
        <v>12.3.0703149.06</v>
      </c>
      <c r="C104" s="171" t="str">
        <f>VLOOKUP(B104,'[8]TKB(Hocphan-tao lop)'!$B$7:$C$1182,2,0)</f>
        <v>201810703149006</v>
      </c>
      <c r="D104" s="171" t="str">
        <f>VLOOKUP(E104,[9]QuyetdinhPCGD!$B$6:$C$1806,2,0)</f>
        <v>0703149</v>
      </c>
      <c r="E104" s="172" t="s">
        <v>2140</v>
      </c>
      <c r="F104" s="177" t="s">
        <v>98</v>
      </c>
      <c r="G104" s="173" t="s">
        <v>11</v>
      </c>
      <c r="H104" s="176" t="s">
        <v>2145</v>
      </c>
      <c r="I104" s="173"/>
      <c r="J104" s="175" t="s">
        <v>114</v>
      </c>
      <c r="K104" s="174" t="str">
        <f>VLOOKUP(J104,'[10]Phan ca&amp; Ngay BDhoc'!$B$4:$G$98,6,0)</f>
        <v>20/8/2018</v>
      </c>
      <c r="L104" s="176"/>
      <c r="M104" s="165" t="s">
        <v>115</v>
      </c>
      <c r="N104" s="165" t="str">
        <f>VLOOKUP(C104,[4]K12!$B$3:$K$1349,10,0)</f>
        <v>Mở</v>
      </c>
      <c r="O104" s="165"/>
      <c r="P104" s="165">
        <f>VLOOKUP(C104,[4]K12!$B$3:$J$1349,9,0)</f>
        <v>75</v>
      </c>
      <c r="Q104" s="165" t="e">
        <f>VLOOKUP(D104,[4]K12!$B$3:$J$1349,9,0)</f>
        <v>#N/A</v>
      </c>
      <c r="R104" s="165" t="e">
        <f>VLOOKUP(E104,[4]K12!$B$3:$J$1349,9,0)</f>
        <v>#N/A</v>
      </c>
      <c r="S104" s="165" t="e">
        <f>VLOOKUP(F104,[4]K12!$B$3:$J$1349,9,0)</f>
        <v>#N/A</v>
      </c>
      <c r="T104" s="165" t="e">
        <f>VLOOKUP(G104,[4]K12!$B$3:$J$1349,9,0)</f>
        <v>#N/A</v>
      </c>
      <c r="V104" s="20">
        <v>188</v>
      </c>
    </row>
    <row r="105" spans="1:22" s="183" customFormat="1" ht="30" hidden="1" customHeight="1" x14ac:dyDescent="0.25">
      <c r="A105" s="171">
        <v>98</v>
      </c>
      <c r="B105" s="171" t="str">
        <f t="shared" si="1"/>
        <v>12.3.0703191.06</v>
      </c>
      <c r="C105" s="171" t="str">
        <f>VLOOKUP(B105,'[8]TKB(Hocphan-tao lop)'!$B$7:$C$1182,2,0)</f>
        <v>201810703191006</v>
      </c>
      <c r="D105" s="171" t="str">
        <f>VLOOKUP(E105,[9]QuyetdinhPCGD!$B$6:$C$1806,2,0)</f>
        <v>0703191</v>
      </c>
      <c r="E105" s="172" t="s">
        <v>2141</v>
      </c>
      <c r="F105" s="180" t="s">
        <v>145</v>
      </c>
      <c r="G105" s="173" t="s">
        <v>10</v>
      </c>
      <c r="H105" s="176" t="s">
        <v>2142</v>
      </c>
      <c r="I105" s="173"/>
      <c r="J105" s="175" t="s">
        <v>114</v>
      </c>
      <c r="K105" s="174" t="str">
        <f>VLOOKUP(J105,'[10]Phan ca&amp; Ngay BDhoc'!$B$4:$G$98,6,0)</f>
        <v>20/8/2018</v>
      </c>
      <c r="L105" s="176"/>
      <c r="M105" s="165" t="s">
        <v>115</v>
      </c>
      <c r="N105" s="165" t="str">
        <f>VLOOKUP(C105,[4]K12!$B$3:$K$1349,10,0)</f>
        <v>Mở</v>
      </c>
      <c r="O105" s="165"/>
      <c r="P105" s="165">
        <f>VLOOKUP(C105,[4]K12!$B$3:$J$1349,9,0)</f>
        <v>75</v>
      </c>
      <c r="Q105" s="165" t="e">
        <f>VLOOKUP(D105,[4]K12!$B$3:$J$1349,9,0)</f>
        <v>#N/A</v>
      </c>
      <c r="R105" s="165" t="e">
        <f>VLOOKUP(E105,[4]K12!$B$3:$J$1349,9,0)</f>
        <v>#N/A</v>
      </c>
      <c r="S105" s="165" t="e">
        <f>VLOOKUP(F105,[4]K12!$B$3:$J$1349,9,0)</f>
        <v>#N/A</v>
      </c>
      <c r="T105" s="165" t="e">
        <f>VLOOKUP(G105,[4]K12!$B$3:$J$1349,9,0)</f>
        <v>#N/A</v>
      </c>
      <c r="V105" s="20">
        <v>189</v>
      </c>
    </row>
    <row r="106" spans="1:22" s="183" customFormat="1" ht="30" hidden="1" customHeight="1" x14ac:dyDescent="0.25">
      <c r="A106" s="171">
        <v>99</v>
      </c>
      <c r="B106" s="171" t="str">
        <f t="shared" si="1"/>
        <v>12.3.0903119.09</v>
      </c>
      <c r="C106" s="171" t="str">
        <f>VLOOKUP(B106,'[8]TKB(Hocphan-tao lop)'!$B$7:$C$1182,2,0)</f>
        <v>201810903119009</v>
      </c>
      <c r="D106" s="171" t="str">
        <f>VLOOKUP(E106,[9]QuyetdinhPCGD!$B$6:$C$1806,2,0)</f>
        <v>0903119</v>
      </c>
      <c r="E106" s="172" t="s">
        <v>2119</v>
      </c>
      <c r="F106" s="177" t="s">
        <v>72</v>
      </c>
      <c r="G106" s="173" t="s">
        <v>11</v>
      </c>
      <c r="H106" s="174" t="s">
        <v>2120</v>
      </c>
      <c r="I106" s="173"/>
      <c r="J106" s="175" t="s">
        <v>116</v>
      </c>
      <c r="K106" s="174" t="str">
        <f>VLOOKUP(J106,'[10]Phan ca&amp; Ngay BDhoc'!$B$4:$G$98,6,0)</f>
        <v>20/8/2018</v>
      </c>
      <c r="L106" s="176"/>
      <c r="M106" s="165" t="s">
        <v>176</v>
      </c>
      <c r="N106" s="165" t="str">
        <f>VLOOKUP(C106,[4]K12!$B$3:$K$1349,10,0)</f>
        <v>Mở</v>
      </c>
      <c r="O106" s="165"/>
      <c r="P106" s="165">
        <f>VLOOKUP(C106,[4]K12!$B$3:$J$1349,9,0)</f>
        <v>80</v>
      </c>
      <c r="Q106" s="165" t="e">
        <f>VLOOKUP(D106,[4]K12!$B$3:$J$1349,9,0)</f>
        <v>#N/A</v>
      </c>
      <c r="R106" s="165" t="e">
        <f>VLOOKUP(E106,[4]K12!$B$3:$J$1349,9,0)</f>
        <v>#N/A</v>
      </c>
      <c r="S106" s="165" t="e">
        <f>VLOOKUP(F106,[4]K12!$B$3:$J$1349,9,0)</f>
        <v>#N/A</v>
      </c>
      <c r="T106" s="165" t="e">
        <f>VLOOKUP(G106,[4]K12!$B$3:$J$1349,9,0)</f>
        <v>#N/A</v>
      </c>
      <c r="V106" s="20">
        <v>190</v>
      </c>
    </row>
    <row r="107" spans="1:22" s="183" customFormat="1" ht="30" hidden="1" customHeight="1" x14ac:dyDescent="0.25">
      <c r="A107" s="171">
        <v>100</v>
      </c>
      <c r="B107" s="171" t="str">
        <f t="shared" si="1"/>
        <v>12.3.0803111.09</v>
      </c>
      <c r="C107" s="171" t="str">
        <f>VLOOKUP(B107,'[8]TKB(Hocphan-tao lop)'!$B$7:$C$1182,2,0)</f>
        <v>201810803111009</v>
      </c>
      <c r="D107" s="171" t="str">
        <f>VLOOKUP(E107,[9]QuyetdinhPCGD!$B$6:$C$1806,2,0)</f>
        <v>0803111</v>
      </c>
      <c r="E107" s="172" t="s">
        <v>1043</v>
      </c>
      <c r="F107" s="177" t="s">
        <v>60</v>
      </c>
      <c r="G107" s="177" t="s">
        <v>8</v>
      </c>
      <c r="H107" s="176" t="s">
        <v>2146</v>
      </c>
      <c r="I107" s="177"/>
      <c r="J107" s="175" t="s">
        <v>116</v>
      </c>
      <c r="K107" s="174" t="str">
        <f>VLOOKUP(J107,'[10]Phan ca&amp; Ngay BDhoc'!$B$4:$G$98,6,0)</f>
        <v>20/8/2018</v>
      </c>
      <c r="L107" s="176"/>
      <c r="M107" s="165" t="s">
        <v>176</v>
      </c>
      <c r="N107" s="165" t="str">
        <f>VLOOKUP(C107,[4]K12!$B$3:$K$1349,10,0)</f>
        <v>Mở</v>
      </c>
      <c r="O107" s="165"/>
      <c r="P107" s="165">
        <f>VLOOKUP(C107,[4]K12!$B$3:$J$1349,9,0)</f>
        <v>75</v>
      </c>
      <c r="Q107" s="165" t="e">
        <f>VLOOKUP(D107,[4]K12!$B$3:$J$1349,9,0)</f>
        <v>#N/A</v>
      </c>
      <c r="R107" s="165" t="e">
        <f>VLOOKUP(E107,[4]K12!$B$3:$J$1349,9,0)</f>
        <v>#N/A</v>
      </c>
      <c r="S107" s="165" t="e">
        <f>VLOOKUP(F107,[4]K12!$B$3:$J$1349,9,0)</f>
        <v>#N/A</v>
      </c>
      <c r="T107" s="165" t="e">
        <f>VLOOKUP(G107,[4]K12!$B$3:$J$1349,9,0)</f>
        <v>#N/A</v>
      </c>
      <c r="U107" s="185"/>
      <c r="V107" s="20">
        <v>191</v>
      </c>
    </row>
    <row r="108" spans="1:22" s="183" customFormat="1" ht="30" hidden="1" customHeight="1" x14ac:dyDescent="0.25">
      <c r="A108" s="171">
        <v>101</v>
      </c>
      <c r="B108" s="171" t="str">
        <f t="shared" si="1"/>
        <v>12.3.0703144.07</v>
      </c>
      <c r="C108" s="171" t="str">
        <f>VLOOKUP(B108,'[8]TKB(Hocphan-tao lop)'!$B$7:$C$1182,2,0)</f>
        <v>201810703144007</v>
      </c>
      <c r="D108" s="171" t="str">
        <f>VLOOKUP(E108,[9]QuyetdinhPCGD!$B$6:$C$1806,2,0)</f>
        <v>0703144</v>
      </c>
      <c r="E108" s="186" t="s">
        <v>2139</v>
      </c>
      <c r="F108" s="180" t="s">
        <v>91</v>
      </c>
      <c r="G108" s="177" t="s">
        <v>8</v>
      </c>
      <c r="H108" s="176" t="s">
        <v>2146</v>
      </c>
      <c r="I108" s="180"/>
      <c r="J108" s="175" t="s">
        <v>116</v>
      </c>
      <c r="K108" s="174" t="str">
        <f>VLOOKUP(J108,'[10]Phan ca&amp; Ngay BDhoc'!$B$4:$G$98,6,0)</f>
        <v>20/8/2018</v>
      </c>
      <c r="L108" s="176"/>
      <c r="M108" s="165" t="s">
        <v>117</v>
      </c>
      <c r="N108" s="165" t="str">
        <f>VLOOKUP(C108,[4]K12!$B$3:$K$1349,10,0)</f>
        <v>Mở</v>
      </c>
      <c r="O108" s="165"/>
      <c r="P108" s="165">
        <f>VLOOKUP(C108,[4]K12!$B$3:$J$1349,9,0)</f>
        <v>60</v>
      </c>
      <c r="Q108" s="165" t="e">
        <f>VLOOKUP(D108,[4]K12!$B$3:$J$1349,9,0)</f>
        <v>#N/A</v>
      </c>
      <c r="R108" s="165" t="e">
        <f>VLOOKUP(E108,[4]K12!$B$3:$J$1349,9,0)</f>
        <v>#N/A</v>
      </c>
      <c r="S108" s="165" t="e">
        <f>VLOOKUP(F108,[4]K12!$B$3:$J$1349,9,0)</f>
        <v>#N/A</v>
      </c>
      <c r="T108" s="165" t="e">
        <f>VLOOKUP(G108,[4]K12!$B$3:$J$1349,9,0)</f>
        <v>#N/A</v>
      </c>
      <c r="U108" s="185"/>
      <c r="V108" s="20">
        <v>192</v>
      </c>
    </row>
    <row r="109" spans="1:22" s="183" customFormat="1" ht="30" hidden="1" customHeight="1" x14ac:dyDescent="0.25">
      <c r="A109" s="171">
        <v>102</v>
      </c>
      <c r="B109" s="171" t="str">
        <f t="shared" si="1"/>
        <v>12.3.0703149.07</v>
      </c>
      <c r="C109" s="171" t="str">
        <f>VLOOKUP(B109,'[8]TKB(Hocphan-tao lop)'!$B$7:$C$1182,2,0)</f>
        <v>201810703149007</v>
      </c>
      <c r="D109" s="171" t="str">
        <f>VLOOKUP(E109,[9]QuyetdinhPCGD!$B$6:$C$1806,2,0)</f>
        <v>0703149</v>
      </c>
      <c r="E109" s="172" t="s">
        <v>2140</v>
      </c>
      <c r="F109" s="177" t="s">
        <v>100</v>
      </c>
      <c r="G109" s="173" t="s">
        <v>13</v>
      </c>
      <c r="H109" s="176" t="s">
        <v>2146</v>
      </c>
      <c r="I109" s="173"/>
      <c r="J109" s="175" t="s">
        <v>116</v>
      </c>
      <c r="K109" s="174" t="str">
        <f>VLOOKUP(J109,'[10]Phan ca&amp; Ngay BDhoc'!$B$4:$G$98,6,0)</f>
        <v>20/8/2018</v>
      </c>
      <c r="L109" s="176"/>
      <c r="M109" s="165" t="s">
        <v>117</v>
      </c>
      <c r="N109" s="165" t="str">
        <f>VLOOKUP(C109,[4]K12!$B$3:$K$1349,10,0)</f>
        <v>Mở</v>
      </c>
      <c r="O109" s="165"/>
      <c r="P109" s="165">
        <f>VLOOKUP(C109,[4]K12!$B$3:$J$1349,9,0)</f>
        <v>43</v>
      </c>
      <c r="Q109" s="165" t="e">
        <f>VLOOKUP(D109,[4]K12!$B$3:$J$1349,9,0)</f>
        <v>#N/A</v>
      </c>
      <c r="R109" s="165" t="e">
        <f>VLOOKUP(E109,[4]K12!$B$3:$J$1349,9,0)</f>
        <v>#N/A</v>
      </c>
      <c r="S109" s="165" t="e">
        <f>VLOOKUP(F109,[4]K12!$B$3:$J$1349,9,0)</f>
        <v>#N/A</v>
      </c>
      <c r="T109" s="165" t="e">
        <f>VLOOKUP(G109,[4]K12!$B$3:$J$1349,9,0)</f>
        <v>#N/A</v>
      </c>
      <c r="U109" s="185"/>
      <c r="V109" s="20">
        <v>193</v>
      </c>
    </row>
    <row r="110" spans="1:22" s="183" customFormat="1" ht="30" hidden="1" customHeight="1" x14ac:dyDescent="0.25">
      <c r="A110" s="171">
        <v>103</v>
      </c>
      <c r="B110" s="171" t="str">
        <f t="shared" si="1"/>
        <v>12.3.0703191.07</v>
      </c>
      <c r="C110" s="171" t="str">
        <f>VLOOKUP(B110,'[8]TKB(Hocphan-tao lop)'!$B$7:$C$1182,2,0)</f>
        <v>201810703191007</v>
      </c>
      <c r="D110" s="171" t="str">
        <f>VLOOKUP(E110,[9]QuyetdinhPCGD!$B$6:$C$1806,2,0)</f>
        <v>0703191</v>
      </c>
      <c r="E110" s="172" t="s">
        <v>2141</v>
      </c>
      <c r="F110" s="177" t="s">
        <v>81</v>
      </c>
      <c r="G110" s="173" t="s">
        <v>10</v>
      </c>
      <c r="H110" s="176" t="s">
        <v>2133</v>
      </c>
      <c r="I110" s="173"/>
      <c r="J110" s="175" t="s">
        <v>116</v>
      </c>
      <c r="K110" s="174" t="str">
        <f>VLOOKUP(J110,'[10]Phan ca&amp; Ngay BDhoc'!$B$4:$G$98,6,0)</f>
        <v>20/8/2018</v>
      </c>
      <c r="L110" s="176"/>
      <c r="M110" s="165" t="s">
        <v>117</v>
      </c>
      <c r="N110" s="165" t="str">
        <f>VLOOKUP(C110,[4]K12!$B$3:$K$1349,10,0)</f>
        <v>Mở</v>
      </c>
      <c r="O110" s="165"/>
      <c r="P110" s="165">
        <f>VLOOKUP(C110,[4]K12!$B$3:$J$1349,9,0)</f>
        <v>52</v>
      </c>
      <c r="Q110" s="165" t="e">
        <f>VLOOKUP(D110,[4]K12!$B$3:$J$1349,9,0)</f>
        <v>#N/A</v>
      </c>
      <c r="R110" s="165" t="e">
        <f>VLOOKUP(E110,[4]K12!$B$3:$J$1349,9,0)</f>
        <v>#N/A</v>
      </c>
      <c r="S110" s="165" t="e">
        <f>VLOOKUP(F110,[4]K12!$B$3:$J$1349,9,0)</f>
        <v>#N/A</v>
      </c>
      <c r="T110" s="165" t="e">
        <f>VLOOKUP(G110,[4]K12!$B$3:$J$1349,9,0)</f>
        <v>#N/A</v>
      </c>
      <c r="V110" s="20">
        <v>194</v>
      </c>
    </row>
    <row r="111" spans="1:22" s="183" customFormat="1" ht="30" hidden="1" customHeight="1" x14ac:dyDescent="0.25">
      <c r="A111" s="171">
        <v>104</v>
      </c>
      <c r="B111" s="171" t="str">
        <f t="shared" si="1"/>
        <v>12.3.0703101.01</v>
      </c>
      <c r="C111" s="171" t="str">
        <f>VLOOKUP(B111,'[8]TKB(Hocphan-tao lop)'!$B$7:$C$1182,2,0)</f>
        <v>201810703101001</v>
      </c>
      <c r="D111" s="171" t="str">
        <f>VLOOKUP(E111,[9]QuyetdinhPCGD!$B$6:$C$1806,2,0)</f>
        <v>0703101</v>
      </c>
      <c r="E111" s="172" t="s">
        <v>2147</v>
      </c>
      <c r="F111" s="180" t="s">
        <v>72</v>
      </c>
      <c r="G111" s="173" t="s">
        <v>12</v>
      </c>
      <c r="H111" s="174" t="str">
        <f>VLOOKUP(J111,'[10]Phan ca&amp; Ngay BDhoc'!$B$4:$I$98,8,0)</f>
        <v>A9-508</v>
      </c>
      <c r="I111" s="173"/>
      <c r="J111" s="175" t="s">
        <v>121</v>
      </c>
      <c r="K111" s="174" t="str">
        <f>VLOOKUP(J111,'[10]Phan ca&amp; Ngay BDhoc'!$B$4:$G$98,6,0)</f>
        <v>20/8/2018</v>
      </c>
      <c r="L111" s="176"/>
      <c r="M111" s="165" t="s">
        <v>62</v>
      </c>
      <c r="N111" s="165" t="str">
        <f>VLOOKUP(C111,[4]K12!$B$3:$K$1349,10,0)</f>
        <v>Mở</v>
      </c>
      <c r="O111" s="165"/>
      <c r="P111" s="165">
        <f>VLOOKUP(C111,[4]K12!$B$3:$J$1349,9,0)</f>
        <v>75</v>
      </c>
      <c r="Q111" s="165" t="e">
        <f>VLOOKUP(D111,[4]K12!$B$3:$J$1349,9,0)</f>
        <v>#N/A</v>
      </c>
      <c r="R111" s="165" t="e">
        <f>VLOOKUP(E111,[4]K12!$B$3:$J$1349,9,0)</f>
        <v>#N/A</v>
      </c>
      <c r="S111" s="165" t="e">
        <f>VLOOKUP(F111,[4]K12!$B$3:$J$1349,9,0)</f>
        <v>#N/A</v>
      </c>
      <c r="T111" s="165" t="e">
        <f>VLOOKUP(G111,[4]K12!$B$3:$J$1349,9,0)</f>
        <v>#N/A</v>
      </c>
      <c r="U111" s="185"/>
      <c r="V111" s="20">
        <v>195</v>
      </c>
    </row>
    <row r="112" spans="1:22" s="183" customFormat="1" ht="30" hidden="1" customHeight="1" x14ac:dyDescent="0.25">
      <c r="A112" s="171">
        <v>105</v>
      </c>
      <c r="B112" s="171" t="str">
        <f t="shared" si="1"/>
        <v>12.3.0903119.10</v>
      </c>
      <c r="C112" s="171" t="str">
        <f>VLOOKUP(B112,'[8]TKB(Hocphan-tao lop)'!$B$7:$C$1182,2,0)</f>
        <v>201810903119010</v>
      </c>
      <c r="D112" s="171" t="str">
        <f>VLOOKUP(E112,[9]QuyetdinhPCGD!$B$6:$C$1806,2,0)</f>
        <v>0903119</v>
      </c>
      <c r="E112" s="172" t="s">
        <v>2119</v>
      </c>
      <c r="F112" s="180" t="s">
        <v>67</v>
      </c>
      <c r="G112" s="177" t="s">
        <v>8</v>
      </c>
      <c r="H112" s="174" t="s">
        <v>2120</v>
      </c>
      <c r="I112" s="180"/>
      <c r="J112" s="175" t="s">
        <v>121</v>
      </c>
      <c r="K112" s="174" t="str">
        <f>VLOOKUP(J112,'[10]Phan ca&amp; Ngay BDhoc'!$B$4:$G$98,6,0)</f>
        <v>20/8/2018</v>
      </c>
      <c r="L112" s="176"/>
      <c r="M112" s="165" t="s">
        <v>180</v>
      </c>
      <c r="N112" s="165" t="str">
        <f>VLOOKUP(C112,[4]K12!$B$3:$K$1349,10,0)</f>
        <v>Mở</v>
      </c>
      <c r="O112" s="165"/>
      <c r="P112" s="165">
        <f>VLOOKUP(C112,[4]K12!$B$3:$J$1349,9,0)</f>
        <v>77</v>
      </c>
      <c r="Q112" s="165" t="e">
        <f>VLOOKUP(D112,[4]K12!$B$3:$J$1349,9,0)</f>
        <v>#N/A</v>
      </c>
      <c r="R112" s="165" t="e">
        <f>VLOOKUP(E112,[4]K12!$B$3:$J$1349,9,0)</f>
        <v>#N/A</v>
      </c>
      <c r="S112" s="165" t="e">
        <f>VLOOKUP(F112,[4]K12!$B$3:$J$1349,9,0)</f>
        <v>#N/A</v>
      </c>
      <c r="T112" s="165" t="e">
        <f>VLOOKUP(G112,[4]K12!$B$3:$J$1349,9,0)</f>
        <v>#N/A</v>
      </c>
      <c r="V112" s="20">
        <v>196</v>
      </c>
    </row>
    <row r="113" spans="1:22" s="183" customFormat="1" ht="30" hidden="1" customHeight="1" x14ac:dyDescent="0.25">
      <c r="A113" s="171">
        <v>106</v>
      </c>
      <c r="B113" s="171" t="str">
        <f t="shared" si="1"/>
        <v>12.3.0803105.01</v>
      </c>
      <c r="C113" s="171" t="str">
        <f>VLOOKUP(B113,'[8]TKB(Hocphan-tao lop)'!$B$7:$C$1182,2,0)</f>
        <v>201810803105001</v>
      </c>
      <c r="D113" s="171" t="str">
        <f>VLOOKUP(E113,[9]QuyetdinhPCGD!$B$6:$C$1806,2,0)</f>
        <v>0803105</v>
      </c>
      <c r="E113" s="172" t="s">
        <v>2148</v>
      </c>
      <c r="F113" s="180" t="s">
        <v>169</v>
      </c>
      <c r="G113" s="173" t="s">
        <v>9</v>
      </c>
      <c r="H113" s="174" t="str">
        <f>VLOOKUP(J113,'[10]Phan ca&amp; Ngay BDhoc'!$B$4:$I$98,8,0)</f>
        <v>A9-508</v>
      </c>
      <c r="I113" s="173"/>
      <c r="J113" s="175" t="s">
        <v>121</v>
      </c>
      <c r="K113" s="174" t="str">
        <f>VLOOKUP(J113,'[10]Phan ca&amp; Ngay BDhoc'!$B$4:$G$98,6,0)</f>
        <v>20/8/2018</v>
      </c>
      <c r="L113" s="176"/>
      <c r="M113" s="165" t="s">
        <v>62</v>
      </c>
      <c r="N113" s="165" t="str">
        <f>VLOOKUP(C113,[4]K12!$B$3:$K$1349,10,0)</f>
        <v>Mở</v>
      </c>
      <c r="O113" s="165"/>
      <c r="P113" s="165">
        <f>VLOOKUP(C113,[4]K12!$B$3:$J$1349,9,0)</f>
        <v>75</v>
      </c>
      <c r="Q113" s="165" t="e">
        <f>VLOOKUP(D113,[4]K12!$B$3:$J$1349,9,0)</f>
        <v>#N/A</v>
      </c>
      <c r="R113" s="165" t="e">
        <f>VLOOKUP(E113,[4]K12!$B$3:$J$1349,9,0)</f>
        <v>#N/A</v>
      </c>
      <c r="S113" s="165" t="e">
        <f>VLOOKUP(F113,[4]K12!$B$3:$J$1349,9,0)</f>
        <v>#N/A</v>
      </c>
      <c r="T113" s="165" t="e">
        <f>VLOOKUP(G113,[4]K12!$B$3:$J$1349,9,0)</f>
        <v>#N/A</v>
      </c>
      <c r="V113" s="20">
        <v>197</v>
      </c>
    </row>
    <row r="114" spans="1:22" s="183" customFormat="1" ht="30" hidden="1" customHeight="1" x14ac:dyDescent="0.25">
      <c r="A114" s="171">
        <v>107</v>
      </c>
      <c r="B114" s="171" t="str">
        <f t="shared" si="1"/>
        <v>12.3.0803120.01</v>
      </c>
      <c r="C114" s="171" t="str">
        <f>VLOOKUP(B114,'[8]TKB(Hocphan-tao lop)'!$B$7:$C$1182,2,0)</f>
        <v>201810803120001</v>
      </c>
      <c r="D114" s="171" t="str">
        <f>VLOOKUP(E114,[9]QuyetdinhPCGD!$B$6:$C$1806,2,0)</f>
        <v>0803120</v>
      </c>
      <c r="E114" s="172" t="s">
        <v>2149</v>
      </c>
      <c r="F114" s="177" t="s">
        <v>85</v>
      </c>
      <c r="G114" s="173" t="s">
        <v>12</v>
      </c>
      <c r="H114" s="174" t="str">
        <f>VLOOKUP(J114,'[10]Phan ca&amp; Ngay BDhoc'!$B$4:$I$98,8,0)</f>
        <v>A9-508</v>
      </c>
      <c r="I114" s="173"/>
      <c r="J114" s="175" t="s">
        <v>121</v>
      </c>
      <c r="K114" s="174" t="str">
        <f>VLOOKUP(J114,'[10]Phan ca&amp; Ngay BDhoc'!$B$4:$G$98,6,0)</f>
        <v>20/8/2018</v>
      </c>
      <c r="L114" s="176"/>
      <c r="M114" s="165" t="s">
        <v>62</v>
      </c>
      <c r="N114" s="165" t="str">
        <f>VLOOKUP(C114,[4]K12!$B$3:$K$1349,10,0)</f>
        <v>Mở</v>
      </c>
      <c r="O114" s="165"/>
      <c r="P114" s="165">
        <f>VLOOKUP(C114,[4]K12!$B$3:$J$1349,9,0)</f>
        <v>75</v>
      </c>
      <c r="Q114" s="165" t="e">
        <f>VLOOKUP(D114,[4]K12!$B$3:$J$1349,9,0)</f>
        <v>#N/A</v>
      </c>
      <c r="R114" s="165" t="e">
        <f>VLOOKUP(E114,[4]K12!$B$3:$J$1349,9,0)</f>
        <v>#N/A</v>
      </c>
      <c r="S114" s="165" t="e">
        <f>VLOOKUP(F114,[4]K12!$B$3:$J$1349,9,0)</f>
        <v>#N/A</v>
      </c>
      <c r="T114" s="165" t="e">
        <f>VLOOKUP(G114,[4]K12!$B$3:$J$1349,9,0)</f>
        <v>#N/A</v>
      </c>
      <c r="V114" s="20">
        <v>198</v>
      </c>
    </row>
    <row r="115" spans="1:22" s="183" customFormat="1" ht="30" hidden="1" customHeight="1" x14ac:dyDescent="0.25">
      <c r="A115" s="171">
        <v>108</v>
      </c>
      <c r="B115" s="171" t="str">
        <f t="shared" si="1"/>
        <v>12.3.0803121.01</v>
      </c>
      <c r="C115" s="171" t="str">
        <f>VLOOKUP(B115,'[8]TKB(Hocphan-tao lop)'!$B$7:$C$1182,2,0)</f>
        <v>201810803121001</v>
      </c>
      <c r="D115" s="171" t="str">
        <f>VLOOKUP(E115,[9]QuyetdinhPCGD!$B$6:$C$1806,2,0)</f>
        <v>0803121</v>
      </c>
      <c r="E115" s="172" t="s">
        <v>2150</v>
      </c>
      <c r="F115" s="177" t="s">
        <v>68</v>
      </c>
      <c r="G115" s="173" t="s">
        <v>9</v>
      </c>
      <c r="H115" s="174" t="str">
        <f>VLOOKUP(J115,'[10]Phan ca&amp; Ngay BDhoc'!$B$4:$I$98,8,0)</f>
        <v>A9-508</v>
      </c>
      <c r="I115" s="173"/>
      <c r="J115" s="175" t="s">
        <v>121</v>
      </c>
      <c r="K115" s="174" t="str">
        <f>VLOOKUP(J115,'[10]Phan ca&amp; Ngay BDhoc'!$B$4:$G$98,6,0)</f>
        <v>20/8/2018</v>
      </c>
      <c r="L115" s="176"/>
      <c r="M115" s="165" t="s">
        <v>62</v>
      </c>
      <c r="N115" s="165" t="str">
        <f>VLOOKUP(C115,[4]K12!$B$3:$K$1349,10,0)</f>
        <v>Mở</v>
      </c>
      <c r="O115" s="165"/>
      <c r="P115" s="165">
        <f>VLOOKUP(C115,[4]K12!$B$3:$J$1349,9,0)</f>
        <v>75</v>
      </c>
      <c r="Q115" s="165" t="e">
        <f>VLOOKUP(D115,[4]K12!$B$3:$J$1349,9,0)</f>
        <v>#N/A</v>
      </c>
      <c r="R115" s="165" t="e">
        <f>VLOOKUP(E115,[4]K12!$B$3:$J$1349,9,0)</f>
        <v>#N/A</v>
      </c>
      <c r="S115" s="165" t="e">
        <f>VLOOKUP(F115,[4]K12!$B$3:$J$1349,9,0)</f>
        <v>#N/A</v>
      </c>
      <c r="T115" s="165" t="e">
        <f>VLOOKUP(G115,[4]K12!$B$3:$J$1349,9,0)</f>
        <v>#N/A</v>
      </c>
      <c r="V115" s="20">
        <v>199</v>
      </c>
    </row>
    <row r="116" spans="1:22" s="183" customFormat="1" ht="30" hidden="1" customHeight="1" x14ac:dyDescent="0.25">
      <c r="A116" s="171">
        <v>109</v>
      </c>
      <c r="B116" s="171" t="str">
        <f t="shared" si="1"/>
        <v>12.3.0703101.02</v>
      </c>
      <c r="C116" s="171" t="str">
        <f>VLOOKUP(B116,'[8]TKB(Hocphan-tao lop)'!$B$7:$C$1182,2,0)</f>
        <v>201810703101002</v>
      </c>
      <c r="D116" s="171" t="str">
        <f>VLOOKUP(E116,[9]QuyetdinhPCGD!$B$6:$C$1806,2,0)</f>
        <v>0703101</v>
      </c>
      <c r="E116" s="172" t="s">
        <v>2147</v>
      </c>
      <c r="F116" s="180" t="s">
        <v>67</v>
      </c>
      <c r="G116" s="173" t="s">
        <v>12</v>
      </c>
      <c r="H116" s="174" t="str">
        <f>VLOOKUP(J116,'[10]Phan ca&amp; Ngay BDhoc'!$B$4:$I$98,8,0)</f>
        <v>A9-508</v>
      </c>
      <c r="I116" s="173"/>
      <c r="J116" s="175" t="s">
        <v>123</v>
      </c>
      <c r="K116" s="174" t="str">
        <f>VLOOKUP(J116,'[10]Phan ca&amp; Ngay BDhoc'!$B$4:$G$98,6,0)</f>
        <v>20/8/2018</v>
      </c>
      <c r="L116" s="176"/>
      <c r="M116" s="165" t="s">
        <v>70</v>
      </c>
      <c r="N116" s="165" t="str">
        <f>VLOOKUP(C116,[4]K12!$B$3:$K$1349,10,0)</f>
        <v>Mở</v>
      </c>
      <c r="O116" s="165"/>
      <c r="P116" s="165">
        <f>VLOOKUP(C116,[4]K12!$B$3:$J$1349,9,0)</f>
        <v>75</v>
      </c>
      <c r="Q116" s="165" t="e">
        <f>VLOOKUP(D116,[4]K12!$B$3:$J$1349,9,0)</f>
        <v>#N/A</v>
      </c>
      <c r="R116" s="165" t="e">
        <f>VLOOKUP(E116,[4]K12!$B$3:$J$1349,9,0)</f>
        <v>#N/A</v>
      </c>
      <c r="S116" s="165" t="e">
        <f>VLOOKUP(F116,[4]K12!$B$3:$J$1349,9,0)</f>
        <v>#N/A</v>
      </c>
      <c r="T116" s="165" t="e">
        <f>VLOOKUP(G116,[4]K12!$B$3:$J$1349,9,0)</f>
        <v>#N/A</v>
      </c>
      <c r="V116" s="20">
        <v>200</v>
      </c>
    </row>
    <row r="117" spans="1:22" s="183" customFormat="1" ht="30" hidden="1" customHeight="1" x14ac:dyDescent="0.25">
      <c r="A117" s="171">
        <v>110</v>
      </c>
      <c r="B117" s="171" t="str">
        <f t="shared" si="1"/>
        <v>12.3.0903119.11</v>
      </c>
      <c r="C117" s="171" t="str">
        <f>VLOOKUP(B117,'[8]TKB(Hocphan-tao lop)'!$B$7:$C$1182,2,0)</f>
        <v>201810903119011</v>
      </c>
      <c r="D117" s="171" t="str">
        <f>VLOOKUP(E117,[9]QuyetdinhPCGD!$B$6:$C$1806,2,0)</f>
        <v>0903119</v>
      </c>
      <c r="E117" s="172" t="s">
        <v>2119</v>
      </c>
      <c r="F117" s="180" t="s">
        <v>85</v>
      </c>
      <c r="G117" s="177" t="s">
        <v>8</v>
      </c>
      <c r="H117" s="174" t="s">
        <v>2120</v>
      </c>
      <c r="I117" s="180"/>
      <c r="J117" s="175" t="s">
        <v>123</v>
      </c>
      <c r="K117" s="174" t="str">
        <f>VLOOKUP(J117,'[10]Phan ca&amp; Ngay BDhoc'!$B$4:$G$98,6,0)</f>
        <v>20/8/2018</v>
      </c>
      <c r="L117" s="176"/>
      <c r="M117" s="165" t="s">
        <v>321</v>
      </c>
      <c r="N117" s="165" t="str">
        <f>VLOOKUP(C117,[4]K12!$B$3:$K$1349,10,0)</f>
        <v>Mở</v>
      </c>
      <c r="O117" s="165"/>
      <c r="P117" s="165">
        <f>VLOOKUP(C117,[4]K12!$B$3:$J$1349,9,0)</f>
        <v>69</v>
      </c>
      <c r="Q117" s="165" t="e">
        <f>VLOOKUP(D117,[4]K12!$B$3:$J$1349,9,0)</f>
        <v>#N/A</v>
      </c>
      <c r="R117" s="165" t="e">
        <f>VLOOKUP(E117,[4]K12!$B$3:$J$1349,9,0)</f>
        <v>#N/A</v>
      </c>
      <c r="S117" s="165" t="e">
        <f>VLOOKUP(F117,[4]K12!$B$3:$J$1349,9,0)</f>
        <v>#N/A</v>
      </c>
      <c r="T117" s="165" t="e">
        <f>VLOOKUP(G117,[4]K12!$B$3:$J$1349,9,0)</f>
        <v>#N/A</v>
      </c>
      <c r="V117" s="20">
        <v>201</v>
      </c>
    </row>
    <row r="118" spans="1:22" s="183" customFormat="1" ht="30" hidden="1" customHeight="1" x14ac:dyDescent="0.25">
      <c r="A118" s="171">
        <v>111</v>
      </c>
      <c r="B118" s="171" t="str">
        <f t="shared" si="1"/>
        <v>12.3.0803105.02</v>
      </c>
      <c r="C118" s="171" t="str">
        <f>VLOOKUP(B118,'[8]TKB(Hocphan-tao lop)'!$B$7:$C$1182,2,0)</f>
        <v>201810803105002</v>
      </c>
      <c r="D118" s="171" t="str">
        <f>VLOOKUP(E118,[9]QuyetdinhPCGD!$B$6:$C$1806,2,0)</f>
        <v>0803105</v>
      </c>
      <c r="E118" s="172" t="s">
        <v>2148</v>
      </c>
      <c r="F118" s="180" t="s">
        <v>166</v>
      </c>
      <c r="G118" s="173" t="s">
        <v>9</v>
      </c>
      <c r="H118" s="174" t="str">
        <f>VLOOKUP(J118,'[10]Phan ca&amp; Ngay BDhoc'!$B$4:$I$98,8,0)</f>
        <v>A9-508</v>
      </c>
      <c r="I118" s="173"/>
      <c r="J118" s="175" t="s">
        <v>123</v>
      </c>
      <c r="K118" s="174" t="str">
        <f>VLOOKUP(J118,'[10]Phan ca&amp; Ngay BDhoc'!$B$4:$G$98,6,0)</f>
        <v>20/8/2018</v>
      </c>
      <c r="L118" s="176"/>
      <c r="M118" s="165" t="s">
        <v>70</v>
      </c>
      <c r="N118" s="165" t="str">
        <f>VLOOKUP(C118,[4]K12!$B$3:$K$1349,10,0)</f>
        <v>Mở</v>
      </c>
      <c r="O118" s="165"/>
      <c r="P118" s="165">
        <f>VLOOKUP(C118,[4]K12!$B$3:$J$1349,9,0)</f>
        <v>56</v>
      </c>
      <c r="Q118" s="165" t="e">
        <f>VLOOKUP(D118,[4]K12!$B$3:$J$1349,9,0)</f>
        <v>#N/A</v>
      </c>
      <c r="R118" s="165" t="e">
        <f>VLOOKUP(E118,[4]K12!$B$3:$J$1349,9,0)</f>
        <v>#N/A</v>
      </c>
      <c r="S118" s="165" t="e">
        <f>VLOOKUP(F118,[4]K12!$B$3:$J$1349,9,0)</f>
        <v>#N/A</v>
      </c>
      <c r="T118" s="165" t="e">
        <f>VLOOKUP(G118,[4]K12!$B$3:$J$1349,9,0)</f>
        <v>#N/A</v>
      </c>
      <c r="V118" s="20">
        <v>202</v>
      </c>
    </row>
    <row r="119" spans="1:22" s="183" customFormat="1" ht="30" hidden="1" customHeight="1" x14ac:dyDescent="0.25">
      <c r="A119" s="171">
        <v>112</v>
      </c>
      <c r="B119" s="171" t="str">
        <f t="shared" si="1"/>
        <v>12.3.0803120.02</v>
      </c>
      <c r="C119" s="171" t="str">
        <f>VLOOKUP(B119,'[8]TKB(Hocphan-tao lop)'!$B$7:$C$1182,2,0)</f>
        <v>201810803120002</v>
      </c>
      <c r="D119" s="171" t="str">
        <f>VLOOKUP(E119,[9]QuyetdinhPCGD!$B$6:$C$1806,2,0)</f>
        <v>0803120</v>
      </c>
      <c r="E119" s="172" t="s">
        <v>2149</v>
      </c>
      <c r="F119" s="177" t="s">
        <v>81</v>
      </c>
      <c r="G119" s="173" t="s">
        <v>12</v>
      </c>
      <c r="H119" s="174" t="str">
        <f>VLOOKUP(J119,'[10]Phan ca&amp; Ngay BDhoc'!$B$4:$I$98,8,0)</f>
        <v>A9-508</v>
      </c>
      <c r="I119" s="173"/>
      <c r="J119" s="175" t="s">
        <v>123</v>
      </c>
      <c r="K119" s="174" t="str">
        <f>VLOOKUP(J119,'[10]Phan ca&amp; Ngay BDhoc'!$B$4:$G$98,6,0)</f>
        <v>20/8/2018</v>
      </c>
      <c r="L119" s="176"/>
      <c r="M119" s="165" t="s">
        <v>70</v>
      </c>
      <c r="N119" s="165" t="str">
        <f>VLOOKUP(C119,[4]K12!$B$3:$K$1349,10,0)</f>
        <v>Mở</v>
      </c>
      <c r="O119" s="165"/>
      <c r="P119" s="165">
        <f>VLOOKUP(C119,[4]K12!$B$3:$J$1349,9,0)</f>
        <v>64</v>
      </c>
      <c r="Q119" s="165" t="e">
        <f>VLOOKUP(D119,[4]K12!$B$3:$J$1349,9,0)</f>
        <v>#N/A</v>
      </c>
      <c r="R119" s="165" t="e">
        <f>VLOOKUP(E119,[4]K12!$B$3:$J$1349,9,0)</f>
        <v>#N/A</v>
      </c>
      <c r="S119" s="165" t="e">
        <f>VLOOKUP(F119,[4]K12!$B$3:$J$1349,9,0)</f>
        <v>#N/A</v>
      </c>
      <c r="T119" s="165" t="e">
        <f>VLOOKUP(G119,[4]K12!$B$3:$J$1349,9,0)</f>
        <v>#N/A</v>
      </c>
      <c r="U119" s="185"/>
      <c r="V119" s="20">
        <v>203</v>
      </c>
    </row>
    <row r="120" spans="1:22" s="183" customFormat="1" ht="30" hidden="1" customHeight="1" x14ac:dyDescent="0.25">
      <c r="A120" s="171">
        <v>113</v>
      </c>
      <c r="B120" s="171" t="str">
        <f t="shared" si="1"/>
        <v>12.3.0803121.02</v>
      </c>
      <c r="C120" s="171" t="str">
        <f>VLOOKUP(B120,'[8]TKB(Hocphan-tao lop)'!$B$7:$C$1182,2,0)</f>
        <v>201810803121002</v>
      </c>
      <c r="D120" s="171" t="str">
        <f>VLOOKUP(E120,[9]QuyetdinhPCGD!$B$6:$C$1806,2,0)</f>
        <v>0803121</v>
      </c>
      <c r="E120" s="172" t="s">
        <v>2150</v>
      </c>
      <c r="F120" s="177" t="s">
        <v>60</v>
      </c>
      <c r="G120" s="173" t="s">
        <v>9</v>
      </c>
      <c r="H120" s="174" t="str">
        <f>VLOOKUP(J120,'[10]Phan ca&amp; Ngay BDhoc'!$B$4:$I$98,8,0)</f>
        <v>A9-508</v>
      </c>
      <c r="I120" s="173"/>
      <c r="J120" s="175" t="s">
        <v>123</v>
      </c>
      <c r="K120" s="174" t="str">
        <f>VLOOKUP(J120,'[10]Phan ca&amp; Ngay BDhoc'!$B$4:$G$98,6,0)</f>
        <v>20/8/2018</v>
      </c>
      <c r="L120" s="176"/>
      <c r="M120" s="165" t="s">
        <v>70</v>
      </c>
      <c r="N120" s="165" t="str">
        <f>VLOOKUP(C120,[4]K12!$B$3:$K$1349,10,0)</f>
        <v>Mở</v>
      </c>
      <c r="O120" s="165"/>
      <c r="P120" s="165">
        <f>VLOOKUP(C120,[4]K12!$B$3:$J$1349,9,0)</f>
        <v>57</v>
      </c>
      <c r="Q120" s="165" t="e">
        <f>VLOOKUP(D120,[4]K12!$B$3:$J$1349,9,0)</f>
        <v>#N/A</v>
      </c>
      <c r="R120" s="165" t="e">
        <f>VLOOKUP(E120,[4]K12!$B$3:$J$1349,9,0)</f>
        <v>#N/A</v>
      </c>
      <c r="S120" s="165" t="e">
        <f>VLOOKUP(F120,[4]K12!$B$3:$J$1349,9,0)</f>
        <v>#N/A</v>
      </c>
      <c r="T120" s="165" t="e">
        <f>VLOOKUP(G120,[4]K12!$B$3:$J$1349,9,0)</f>
        <v>#N/A</v>
      </c>
      <c r="V120" s="20">
        <v>204</v>
      </c>
    </row>
    <row r="121" spans="1:22" s="183" customFormat="1" ht="30" hidden="1" customHeight="1" x14ac:dyDescent="0.25">
      <c r="A121" s="171">
        <v>114</v>
      </c>
      <c r="B121" s="171" t="str">
        <f t="shared" si="1"/>
        <v>12.3.0703101.03</v>
      </c>
      <c r="C121" s="171" t="str">
        <f>VLOOKUP(B121,'[8]TKB(Hocphan-tao lop)'!$B$7:$C$1182,2,0)</f>
        <v>201810703101003</v>
      </c>
      <c r="D121" s="171" t="str">
        <f>VLOOKUP(E121,[9]QuyetdinhPCGD!$B$6:$C$1806,2,0)</f>
        <v>0703101</v>
      </c>
      <c r="E121" s="172" t="s">
        <v>2147</v>
      </c>
      <c r="F121" s="177" t="s">
        <v>85</v>
      </c>
      <c r="G121" s="173" t="s">
        <v>12</v>
      </c>
      <c r="H121" s="174" t="str">
        <f>VLOOKUP(J121,'[10]Phan ca&amp; Ngay BDhoc'!$B$4:$I$98,8,0)</f>
        <v>A9-601</v>
      </c>
      <c r="I121" s="173"/>
      <c r="J121" s="175" t="s">
        <v>124</v>
      </c>
      <c r="K121" s="174" t="str">
        <f>VLOOKUP(J121,'[10]Phan ca&amp; Ngay BDhoc'!$B$4:$G$98,6,0)</f>
        <v>20/8/2018</v>
      </c>
      <c r="L121" s="176"/>
      <c r="M121" s="165" t="s">
        <v>75</v>
      </c>
      <c r="N121" s="165" t="str">
        <f>VLOOKUP(C121,[4]K12!$B$3:$K$1349,10,0)</f>
        <v>Mở</v>
      </c>
      <c r="O121" s="165"/>
      <c r="P121" s="165">
        <f>VLOOKUP(C121,[4]K12!$B$3:$J$1349,9,0)</f>
        <v>73</v>
      </c>
      <c r="Q121" s="165" t="e">
        <f>VLOOKUP(D121,[4]K12!$B$3:$J$1349,9,0)</f>
        <v>#N/A</v>
      </c>
      <c r="R121" s="165" t="e">
        <f>VLOOKUP(E121,[4]K12!$B$3:$J$1349,9,0)</f>
        <v>#N/A</v>
      </c>
      <c r="S121" s="165" t="e">
        <f>VLOOKUP(F121,[4]K12!$B$3:$J$1349,9,0)</f>
        <v>#N/A</v>
      </c>
      <c r="T121" s="165" t="e">
        <f>VLOOKUP(G121,[4]K12!$B$3:$J$1349,9,0)</f>
        <v>#N/A</v>
      </c>
      <c r="V121" s="20">
        <v>205</v>
      </c>
    </row>
    <row r="122" spans="1:22" s="183" customFormat="1" ht="30" hidden="1" customHeight="1" x14ac:dyDescent="0.25">
      <c r="A122" s="171">
        <v>115</v>
      </c>
      <c r="B122" s="171" t="str">
        <f t="shared" si="1"/>
        <v>12.3.0903119.12</v>
      </c>
      <c r="C122" s="171" t="str">
        <f>VLOOKUP(B122,'[8]TKB(Hocphan-tao lop)'!$B$7:$C$1182,2,0)</f>
        <v>201810903119012</v>
      </c>
      <c r="D122" s="171" t="str">
        <f>VLOOKUP(E122,[9]QuyetdinhPCGD!$B$6:$C$1806,2,0)</f>
        <v>0903119</v>
      </c>
      <c r="E122" s="172" t="s">
        <v>2119</v>
      </c>
      <c r="F122" s="180" t="s">
        <v>67</v>
      </c>
      <c r="G122" s="173" t="s">
        <v>13</v>
      </c>
      <c r="H122" s="174" t="s">
        <v>2120</v>
      </c>
      <c r="I122" s="173"/>
      <c r="J122" s="175" t="s">
        <v>124</v>
      </c>
      <c r="K122" s="174" t="str">
        <f>VLOOKUP(J122,'[10]Phan ca&amp; Ngay BDhoc'!$B$4:$G$98,6,0)</f>
        <v>20/8/2018</v>
      </c>
      <c r="L122" s="176"/>
      <c r="M122" s="165" t="s">
        <v>319</v>
      </c>
      <c r="N122" s="165" t="str">
        <f>VLOOKUP(C122,[4]K12!$B$3:$K$1349,10,0)</f>
        <v>Không mở</v>
      </c>
      <c r="O122" s="165"/>
      <c r="P122" s="165">
        <f>VLOOKUP(C122,[4]K12!$B$3:$J$1349,9,0)</f>
        <v>10</v>
      </c>
      <c r="Q122" s="165" t="e">
        <f>VLOOKUP(D122,[4]K12!$B$3:$J$1349,9,0)</f>
        <v>#N/A</v>
      </c>
      <c r="R122" s="165" t="e">
        <f>VLOOKUP(E122,[4]K12!$B$3:$J$1349,9,0)</f>
        <v>#N/A</v>
      </c>
      <c r="S122" s="165" t="e">
        <f>VLOOKUP(F122,[4]K12!$B$3:$J$1349,9,0)</f>
        <v>#N/A</v>
      </c>
      <c r="T122" s="165" t="e">
        <f>VLOOKUP(G122,[4]K12!$B$3:$J$1349,9,0)</f>
        <v>#N/A</v>
      </c>
      <c r="V122" s="20">
        <v>206</v>
      </c>
    </row>
    <row r="123" spans="1:22" s="183" customFormat="1" ht="30" hidden="1" customHeight="1" x14ac:dyDescent="0.25">
      <c r="A123" s="171">
        <v>116</v>
      </c>
      <c r="B123" s="171" t="str">
        <f t="shared" si="1"/>
        <v>12.3.0803105.03</v>
      </c>
      <c r="C123" s="171" t="str">
        <f>VLOOKUP(B123,'[8]TKB(Hocphan-tao lop)'!$B$7:$C$1182,2,0)</f>
        <v>201810803105003</v>
      </c>
      <c r="D123" s="171" t="str">
        <f>VLOOKUP(E123,[9]QuyetdinhPCGD!$B$6:$C$1806,2,0)</f>
        <v>0803105</v>
      </c>
      <c r="E123" s="172" t="s">
        <v>2148</v>
      </c>
      <c r="F123" s="180" t="s">
        <v>169</v>
      </c>
      <c r="G123" s="173" t="s">
        <v>11</v>
      </c>
      <c r="H123" s="174" t="str">
        <f>VLOOKUP(J123,'[10]Phan ca&amp; Ngay BDhoc'!$B$4:$I$98,8,0)</f>
        <v>A9-601</v>
      </c>
      <c r="I123" s="173"/>
      <c r="J123" s="175" t="s">
        <v>124</v>
      </c>
      <c r="K123" s="174" t="str">
        <f>VLOOKUP(J123,'[10]Phan ca&amp; Ngay BDhoc'!$B$4:$G$98,6,0)</f>
        <v>20/8/2018</v>
      </c>
      <c r="L123" s="176"/>
      <c r="M123" s="165" t="s">
        <v>75</v>
      </c>
      <c r="N123" s="165" t="str">
        <f>VLOOKUP(C123,[4]K12!$B$3:$K$1349,10,0)</f>
        <v>Mở</v>
      </c>
      <c r="O123" s="165"/>
      <c r="P123" s="165">
        <f>VLOOKUP(C123,[4]K12!$B$3:$J$1349,9,0)</f>
        <v>75</v>
      </c>
      <c r="Q123" s="165" t="e">
        <f>VLOOKUP(D123,[4]K12!$B$3:$J$1349,9,0)</f>
        <v>#N/A</v>
      </c>
      <c r="R123" s="165" t="e">
        <f>VLOOKUP(E123,[4]K12!$B$3:$J$1349,9,0)</f>
        <v>#N/A</v>
      </c>
      <c r="S123" s="165" t="e">
        <f>VLOOKUP(F123,[4]K12!$B$3:$J$1349,9,0)</f>
        <v>#N/A</v>
      </c>
      <c r="T123" s="165" t="e">
        <f>VLOOKUP(G123,[4]K12!$B$3:$J$1349,9,0)</f>
        <v>#N/A</v>
      </c>
      <c r="V123" s="20">
        <v>207</v>
      </c>
    </row>
    <row r="124" spans="1:22" s="183" customFormat="1" ht="30" hidden="1" customHeight="1" x14ac:dyDescent="0.25">
      <c r="A124" s="171">
        <v>117</v>
      </c>
      <c r="B124" s="171" t="str">
        <f t="shared" si="1"/>
        <v>12.3.0803120.03</v>
      </c>
      <c r="C124" s="171" t="str">
        <f>VLOOKUP(B124,'[8]TKB(Hocphan-tao lop)'!$B$7:$C$1182,2,0)</f>
        <v>201810803120003</v>
      </c>
      <c r="D124" s="171" t="str">
        <f>VLOOKUP(E124,[9]QuyetdinhPCGD!$B$6:$C$1806,2,0)</f>
        <v>0803120</v>
      </c>
      <c r="E124" s="172" t="s">
        <v>2149</v>
      </c>
      <c r="F124" s="180" t="s">
        <v>72</v>
      </c>
      <c r="G124" s="173" t="s">
        <v>12</v>
      </c>
      <c r="H124" s="174" t="str">
        <f>VLOOKUP(J124,'[10]Phan ca&amp; Ngay BDhoc'!$B$4:$I$98,8,0)</f>
        <v>A9-601</v>
      </c>
      <c r="I124" s="173"/>
      <c r="J124" s="175" t="s">
        <v>124</v>
      </c>
      <c r="K124" s="174" t="str">
        <f>VLOOKUP(J124,'[10]Phan ca&amp; Ngay BDhoc'!$B$4:$G$98,6,0)</f>
        <v>20/8/2018</v>
      </c>
      <c r="L124" s="176"/>
      <c r="M124" s="165" t="s">
        <v>75</v>
      </c>
      <c r="N124" s="165" t="str">
        <f>VLOOKUP(C124,[4]K12!$B$3:$K$1349,10,0)</f>
        <v>Mở</v>
      </c>
      <c r="O124" s="165"/>
      <c r="P124" s="165">
        <f>VLOOKUP(C124,[4]K12!$B$3:$J$1349,9,0)</f>
        <v>75</v>
      </c>
      <c r="Q124" s="165" t="e">
        <f>VLOOKUP(D124,[4]K12!$B$3:$J$1349,9,0)</f>
        <v>#N/A</v>
      </c>
      <c r="R124" s="165" t="e">
        <f>VLOOKUP(E124,[4]K12!$B$3:$J$1349,9,0)</f>
        <v>#N/A</v>
      </c>
      <c r="S124" s="165" t="e">
        <f>VLOOKUP(F124,[4]K12!$B$3:$J$1349,9,0)</f>
        <v>#N/A</v>
      </c>
      <c r="T124" s="165" t="e">
        <f>VLOOKUP(G124,[4]K12!$B$3:$J$1349,9,0)</f>
        <v>#N/A</v>
      </c>
      <c r="V124" s="20">
        <v>208</v>
      </c>
    </row>
    <row r="125" spans="1:22" s="183" customFormat="1" ht="30" hidden="1" customHeight="1" x14ac:dyDescent="0.25">
      <c r="A125" s="171">
        <v>118</v>
      </c>
      <c r="B125" s="171" t="str">
        <f t="shared" si="1"/>
        <v>12.3.0803121.03</v>
      </c>
      <c r="C125" s="171" t="str">
        <f>VLOOKUP(B125,'[8]TKB(Hocphan-tao lop)'!$B$7:$C$1182,2,0)</f>
        <v>201810803121003</v>
      </c>
      <c r="D125" s="171" t="str">
        <f>VLOOKUP(E125,[9]QuyetdinhPCGD!$B$6:$C$1806,2,0)</f>
        <v>0803121</v>
      </c>
      <c r="E125" s="172" t="s">
        <v>2150</v>
      </c>
      <c r="F125" s="177" t="s">
        <v>68</v>
      </c>
      <c r="G125" s="173" t="s">
        <v>11</v>
      </c>
      <c r="H125" s="174" t="str">
        <f>VLOOKUP(J125,'[10]Phan ca&amp; Ngay BDhoc'!$B$4:$I$98,8,0)</f>
        <v>A9-601</v>
      </c>
      <c r="I125" s="173"/>
      <c r="J125" s="175" t="s">
        <v>124</v>
      </c>
      <c r="K125" s="174" t="str">
        <f>VLOOKUP(J125,'[10]Phan ca&amp; Ngay BDhoc'!$B$4:$G$98,6,0)</f>
        <v>20/8/2018</v>
      </c>
      <c r="L125" s="176"/>
      <c r="M125" s="165" t="s">
        <v>75</v>
      </c>
      <c r="N125" s="165" t="str">
        <f>VLOOKUP(C125,[4]K12!$B$3:$K$1349,10,0)</f>
        <v>Mở</v>
      </c>
      <c r="O125" s="165"/>
      <c r="P125" s="165">
        <f>VLOOKUP(C125,[4]K12!$B$3:$J$1349,9,0)</f>
        <v>75</v>
      </c>
      <c r="Q125" s="165" t="e">
        <f>VLOOKUP(D125,[4]K12!$B$3:$J$1349,9,0)</f>
        <v>#N/A</v>
      </c>
      <c r="R125" s="165" t="e">
        <f>VLOOKUP(E125,[4]K12!$B$3:$J$1349,9,0)</f>
        <v>#N/A</v>
      </c>
      <c r="S125" s="165" t="e">
        <f>VLOOKUP(F125,[4]K12!$B$3:$J$1349,9,0)</f>
        <v>#N/A</v>
      </c>
      <c r="T125" s="165" t="e">
        <f>VLOOKUP(G125,[4]K12!$B$3:$J$1349,9,0)</f>
        <v>#N/A</v>
      </c>
      <c r="V125" s="20">
        <v>209</v>
      </c>
    </row>
    <row r="126" spans="1:22" s="183" customFormat="1" ht="30" hidden="1" customHeight="1" x14ac:dyDescent="0.25">
      <c r="A126" s="171">
        <v>119</v>
      </c>
      <c r="B126" s="171" t="str">
        <f t="shared" si="1"/>
        <v>12.3.0703101.04</v>
      </c>
      <c r="C126" s="171" t="str">
        <f>VLOOKUP(B126,'[8]TKB(Hocphan-tao lop)'!$B$7:$C$1182,2,0)</f>
        <v>201810703101004</v>
      </c>
      <c r="D126" s="171" t="str">
        <f>VLOOKUP(E126,[9]QuyetdinhPCGD!$B$6:$C$1806,2,0)</f>
        <v>0703101</v>
      </c>
      <c r="E126" s="172" t="s">
        <v>2147</v>
      </c>
      <c r="F126" s="177" t="s">
        <v>81</v>
      </c>
      <c r="G126" s="173" t="s">
        <v>12</v>
      </c>
      <c r="H126" s="174" t="str">
        <f>VLOOKUP(J126,'[10]Phan ca&amp; Ngay BDhoc'!$B$4:$I$98,8,0)</f>
        <v>A9-601</v>
      </c>
      <c r="I126" s="173"/>
      <c r="J126" s="175" t="s">
        <v>125</v>
      </c>
      <c r="K126" s="174" t="str">
        <f>VLOOKUP(J126,'[10]Phan ca&amp; Ngay BDhoc'!$B$4:$G$98,6,0)</f>
        <v>20/8/2018</v>
      </c>
      <c r="L126" s="176"/>
      <c r="M126" s="165" t="s">
        <v>89</v>
      </c>
      <c r="N126" s="165" t="str">
        <f>VLOOKUP(C126,[4]K12!$B$3:$K$1349,10,0)</f>
        <v>Mở</v>
      </c>
      <c r="O126" s="165"/>
      <c r="P126" s="165">
        <f>VLOOKUP(C126,[4]K12!$B$3:$J$1349,9,0)</f>
        <v>73</v>
      </c>
      <c r="Q126" s="165" t="e">
        <f>VLOOKUP(D126,[4]K12!$B$3:$J$1349,9,0)</f>
        <v>#N/A</v>
      </c>
      <c r="R126" s="165" t="e">
        <f>VLOOKUP(E126,[4]K12!$B$3:$J$1349,9,0)</f>
        <v>#N/A</v>
      </c>
      <c r="S126" s="165" t="e">
        <f>VLOOKUP(F126,[4]K12!$B$3:$J$1349,9,0)</f>
        <v>#N/A</v>
      </c>
      <c r="T126" s="165" t="e">
        <f>VLOOKUP(G126,[4]K12!$B$3:$J$1349,9,0)</f>
        <v>#N/A</v>
      </c>
      <c r="V126" s="20">
        <v>210</v>
      </c>
    </row>
    <row r="127" spans="1:22" s="183" customFormat="1" ht="30" hidden="1" customHeight="1" x14ac:dyDescent="0.25">
      <c r="A127" s="171">
        <v>120</v>
      </c>
      <c r="B127" s="171" t="str">
        <f t="shared" si="1"/>
        <v>12.3.0903119.13</v>
      </c>
      <c r="C127" s="171" t="str">
        <f>VLOOKUP(B127,'[8]TKB(Hocphan-tao lop)'!$B$7:$C$1182,2,0)</f>
        <v>201810903119013</v>
      </c>
      <c r="D127" s="171" t="str">
        <f>VLOOKUP(E127,[9]QuyetdinhPCGD!$B$6:$C$1806,2,0)</f>
        <v>0903119</v>
      </c>
      <c r="E127" s="172" t="s">
        <v>2119</v>
      </c>
      <c r="F127" s="180" t="s">
        <v>85</v>
      </c>
      <c r="G127" s="173" t="s">
        <v>13</v>
      </c>
      <c r="H127" s="174" t="s">
        <v>2120</v>
      </c>
      <c r="I127" s="173"/>
      <c r="J127" s="175" t="s">
        <v>125</v>
      </c>
      <c r="K127" s="174" t="str">
        <f>VLOOKUP(J127,'[10]Phan ca&amp; Ngay BDhoc'!$B$4:$G$98,6,0)</f>
        <v>20/8/2018</v>
      </c>
      <c r="L127" s="176"/>
      <c r="M127" s="165" t="s">
        <v>323</v>
      </c>
      <c r="N127" s="165" t="str">
        <f>VLOOKUP(C127,[4]K12!$B$3:$K$1349,10,0)</f>
        <v>Mở</v>
      </c>
      <c r="O127" s="165"/>
      <c r="P127" s="165">
        <f>VLOOKUP(C127,[4]K12!$B$3:$J$1349,9,0)</f>
        <v>78</v>
      </c>
      <c r="Q127" s="165" t="e">
        <f>VLOOKUP(D127,[4]K12!$B$3:$J$1349,9,0)</f>
        <v>#N/A</v>
      </c>
      <c r="R127" s="165" t="e">
        <f>VLOOKUP(E127,[4]K12!$B$3:$J$1349,9,0)</f>
        <v>#N/A</v>
      </c>
      <c r="S127" s="165" t="e">
        <f>VLOOKUP(F127,[4]K12!$B$3:$J$1349,9,0)</f>
        <v>#N/A</v>
      </c>
      <c r="T127" s="165" t="e">
        <f>VLOOKUP(G127,[4]K12!$B$3:$J$1349,9,0)</f>
        <v>#N/A</v>
      </c>
      <c r="V127" s="20">
        <v>211</v>
      </c>
    </row>
    <row r="128" spans="1:22" s="183" customFormat="1" ht="30" hidden="1" customHeight="1" x14ac:dyDescent="0.25">
      <c r="A128" s="171">
        <v>121</v>
      </c>
      <c r="B128" s="171" t="str">
        <f t="shared" si="1"/>
        <v>12.3.0803105.04</v>
      </c>
      <c r="C128" s="171" t="str">
        <f>VLOOKUP(B128,'[8]TKB(Hocphan-tao lop)'!$B$7:$C$1182,2,0)</f>
        <v>201810803105004</v>
      </c>
      <c r="D128" s="171" t="str">
        <f>VLOOKUP(E128,[9]QuyetdinhPCGD!$B$6:$C$1806,2,0)</f>
        <v>0803105</v>
      </c>
      <c r="E128" s="172" t="s">
        <v>2148</v>
      </c>
      <c r="F128" s="180" t="s">
        <v>166</v>
      </c>
      <c r="G128" s="173" t="s">
        <v>11</v>
      </c>
      <c r="H128" s="174" t="str">
        <f>VLOOKUP(J128,'[10]Phan ca&amp; Ngay BDhoc'!$B$4:$I$98,8,0)</f>
        <v>A9-601</v>
      </c>
      <c r="I128" s="173"/>
      <c r="J128" s="175" t="s">
        <v>125</v>
      </c>
      <c r="K128" s="174" t="str">
        <f>VLOOKUP(J128,'[10]Phan ca&amp; Ngay BDhoc'!$B$4:$G$98,6,0)</f>
        <v>20/8/2018</v>
      </c>
      <c r="L128" s="176"/>
      <c r="M128" s="165" t="s">
        <v>89</v>
      </c>
      <c r="N128" s="165" t="str">
        <f>VLOOKUP(C128,[4]K12!$B$3:$K$1349,10,0)</f>
        <v>Mở</v>
      </c>
      <c r="O128" s="165"/>
      <c r="P128" s="165">
        <f>VLOOKUP(C128,[4]K12!$B$3:$J$1349,9,0)</f>
        <v>48</v>
      </c>
      <c r="Q128" s="165" t="e">
        <f>VLOOKUP(D128,[4]K12!$B$3:$J$1349,9,0)</f>
        <v>#N/A</v>
      </c>
      <c r="R128" s="165" t="e">
        <f>VLOOKUP(E128,[4]K12!$B$3:$J$1349,9,0)</f>
        <v>#N/A</v>
      </c>
      <c r="S128" s="165" t="e">
        <f>VLOOKUP(F128,[4]K12!$B$3:$J$1349,9,0)</f>
        <v>#N/A</v>
      </c>
      <c r="T128" s="165" t="e">
        <f>VLOOKUP(G128,[4]K12!$B$3:$J$1349,9,0)</f>
        <v>#N/A</v>
      </c>
      <c r="V128" s="20">
        <v>212</v>
      </c>
    </row>
    <row r="129" spans="1:22" s="183" customFormat="1" ht="30" hidden="1" customHeight="1" x14ac:dyDescent="0.25">
      <c r="A129" s="171">
        <v>122</v>
      </c>
      <c r="B129" s="171" t="str">
        <f t="shared" si="1"/>
        <v>12.3.0803120.04</v>
      </c>
      <c r="C129" s="171" t="str">
        <f>VLOOKUP(B129,'[8]TKB(Hocphan-tao lop)'!$B$7:$C$1182,2,0)</f>
        <v>201810803120004</v>
      </c>
      <c r="D129" s="171" t="str">
        <f>VLOOKUP(E129,[9]QuyetdinhPCGD!$B$6:$C$1806,2,0)</f>
        <v>0803120</v>
      </c>
      <c r="E129" s="172" t="s">
        <v>2149</v>
      </c>
      <c r="F129" s="180" t="s">
        <v>67</v>
      </c>
      <c r="G129" s="173" t="s">
        <v>12</v>
      </c>
      <c r="H129" s="174" t="str">
        <f>VLOOKUP(J129,'[10]Phan ca&amp; Ngay BDhoc'!$B$4:$I$98,8,0)</f>
        <v>A9-601</v>
      </c>
      <c r="I129" s="173"/>
      <c r="J129" s="175" t="s">
        <v>125</v>
      </c>
      <c r="K129" s="174" t="str">
        <f>VLOOKUP(J129,'[10]Phan ca&amp; Ngay BDhoc'!$B$4:$G$98,6,0)</f>
        <v>20/8/2018</v>
      </c>
      <c r="L129" s="176"/>
      <c r="M129" s="165" t="s">
        <v>89</v>
      </c>
      <c r="N129" s="165" t="str">
        <f>VLOOKUP(C129,[4]K12!$B$3:$K$1349,10,0)</f>
        <v>Mở</v>
      </c>
      <c r="O129" s="165"/>
      <c r="P129" s="165">
        <f>VLOOKUP(C129,[4]K12!$B$3:$J$1349,9,0)</f>
        <v>46</v>
      </c>
      <c r="Q129" s="165" t="e">
        <f>VLOOKUP(D129,[4]K12!$B$3:$J$1349,9,0)</f>
        <v>#N/A</v>
      </c>
      <c r="R129" s="165" t="e">
        <f>VLOOKUP(E129,[4]K12!$B$3:$J$1349,9,0)</f>
        <v>#N/A</v>
      </c>
      <c r="S129" s="165" t="e">
        <f>VLOOKUP(F129,[4]K12!$B$3:$J$1349,9,0)</f>
        <v>#N/A</v>
      </c>
      <c r="T129" s="165" t="e">
        <f>VLOOKUP(G129,[4]K12!$B$3:$J$1349,9,0)</f>
        <v>#N/A</v>
      </c>
      <c r="V129" s="20">
        <v>213</v>
      </c>
    </row>
    <row r="130" spans="1:22" s="183" customFormat="1" ht="30" hidden="1" customHeight="1" x14ac:dyDescent="0.25">
      <c r="A130" s="171">
        <v>123</v>
      </c>
      <c r="B130" s="171" t="str">
        <f t="shared" si="1"/>
        <v>12.3.0803121.04</v>
      </c>
      <c r="C130" s="171" t="str">
        <f>VLOOKUP(B130,'[8]TKB(Hocphan-tao lop)'!$B$7:$C$1182,2,0)</f>
        <v>201810803121004</v>
      </c>
      <c r="D130" s="171" t="str">
        <f>VLOOKUP(E130,[9]QuyetdinhPCGD!$B$6:$C$1806,2,0)</f>
        <v>0803121</v>
      </c>
      <c r="E130" s="172" t="s">
        <v>2150</v>
      </c>
      <c r="F130" s="177" t="s">
        <v>60</v>
      </c>
      <c r="G130" s="173" t="s">
        <v>11</v>
      </c>
      <c r="H130" s="174" t="str">
        <f>VLOOKUP(J130,'[10]Phan ca&amp; Ngay BDhoc'!$B$4:$I$98,8,0)</f>
        <v>A9-601</v>
      </c>
      <c r="I130" s="173"/>
      <c r="J130" s="175" t="s">
        <v>125</v>
      </c>
      <c r="K130" s="174" t="str">
        <f>VLOOKUP(J130,'[10]Phan ca&amp; Ngay BDhoc'!$B$4:$G$98,6,0)</f>
        <v>20/8/2018</v>
      </c>
      <c r="L130" s="176"/>
      <c r="M130" s="165" t="s">
        <v>89</v>
      </c>
      <c r="N130" s="165" t="str">
        <f>VLOOKUP(C130,[4]K12!$B$3:$K$1349,10,0)</f>
        <v>Mở</v>
      </c>
      <c r="O130" s="165"/>
      <c r="P130" s="165">
        <f>VLOOKUP(C130,[4]K12!$B$3:$J$1349,9,0)</f>
        <v>51</v>
      </c>
      <c r="Q130" s="165" t="e">
        <f>VLOOKUP(D130,[4]K12!$B$3:$J$1349,9,0)</f>
        <v>#N/A</v>
      </c>
      <c r="R130" s="165" t="e">
        <f>VLOOKUP(E130,[4]K12!$B$3:$J$1349,9,0)</f>
        <v>#N/A</v>
      </c>
      <c r="S130" s="165" t="e">
        <f>VLOOKUP(F130,[4]K12!$B$3:$J$1349,9,0)</f>
        <v>#N/A</v>
      </c>
      <c r="T130" s="165" t="e">
        <f>VLOOKUP(G130,[4]K12!$B$3:$J$1349,9,0)</f>
        <v>#N/A</v>
      </c>
      <c r="V130" s="20">
        <v>214</v>
      </c>
    </row>
    <row r="131" spans="1:22" s="183" customFormat="1" ht="30" hidden="1" customHeight="1" x14ac:dyDescent="0.25">
      <c r="A131" s="171">
        <v>124</v>
      </c>
      <c r="B131" s="171" t="str">
        <f t="shared" si="1"/>
        <v>12.3.0703101.05</v>
      </c>
      <c r="C131" s="171" t="str">
        <f>VLOOKUP(B131,'[8]TKB(Hocphan-tao lop)'!$B$7:$C$1182,2,0)</f>
        <v>201810703101005</v>
      </c>
      <c r="D131" s="171" t="str">
        <f>VLOOKUP(E131,[9]QuyetdinhPCGD!$B$6:$C$1806,2,0)</f>
        <v>0703101</v>
      </c>
      <c r="E131" s="172" t="s">
        <v>2147</v>
      </c>
      <c r="F131" s="177" t="s">
        <v>85</v>
      </c>
      <c r="G131" s="173" t="s">
        <v>11</v>
      </c>
      <c r="H131" s="176" t="s">
        <v>299</v>
      </c>
      <c r="I131" s="173"/>
      <c r="J131" s="175" t="s">
        <v>126</v>
      </c>
      <c r="K131" s="174" t="str">
        <f>VLOOKUP(J131,'[10]Phan ca&amp; Ngay BDhoc'!$B$4:$G$98,6,0)</f>
        <v>20/8/2018</v>
      </c>
      <c r="L131" s="176"/>
      <c r="M131" s="165" t="s">
        <v>112</v>
      </c>
      <c r="N131" s="165" t="str">
        <f>VLOOKUP(C131,[4]K12!$B$3:$K$1349,10,0)</f>
        <v>Mở</v>
      </c>
      <c r="O131" s="165"/>
      <c r="P131" s="165">
        <f>VLOOKUP(C131,[4]K12!$B$3:$J$1349,9,0)</f>
        <v>75</v>
      </c>
      <c r="Q131" s="165" t="e">
        <f>VLOOKUP(D131,[4]K12!$B$3:$J$1349,9,0)</f>
        <v>#N/A</v>
      </c>
      <c r="R131" s="165" t="e">
        <f>VLOOKUP(E131,[4]K12!$B$3:$J$1349,9,0)</f>
        <v>#N/A</v>
      </c>
      <c r="S131" s="165" t="e">
        <f>VLOOKUP(F131,[4]K12!$B$3:$J$1349,9,0)</f>
        <v>#N/A</v>
      </c>
      <c r="T131" s="165" t="e">
        <f>VLOOKUP(G131,[4]K12!$B$3:$J$1349,9,0)</f>
        <v>#N/A</v>
      </c>
      <c r="V131" s="20">
        <v>215</v>
      </c>
    </row>
    <row r="132" spans="1:22" ht="30" hidden="1" customHeight="1" x14ac:dyDescent="0.25">
      <c r="A132" s="171">
        <v>125</v>
      </c>
      <c r="B132" s="171" t="str">
        <f t="shared" si="1"/>
        <v>12.3.0903119.14</v>
      </c>
      <c r="C132" s="171" t="str">
        <f>VLOOKUP(B132,'[8]TKB(Hocphan-tao lop)'!$B$7:$C$1182,2,0)</f>
        <v>201810903119014</v>
      </c>
      <c r="D132" s="171" t="str">
        <f>VLOOKUP(E132,[9]QuyetdinhPCGD!$B$6:$C$1806,2,0)</f>
        <v>0903119</v>
      </c>
      <c r="E132" s="172" t="s">
        <v>2119</v>
      </c>
      <c r="F132" s="180" t="s">
        <v>79</v>
      </c>
      <c r="G132" s="177" t="s">
        <v>8</v>
      </c>
      <c r="H132" s="174" t="s">
        <v>2120</v>
      </c>
      <c r="I132" s="180"/>
      <c r="J132" s="175" t="s">
        <v>126</v>
      </c>
      <c r="K132" s="174" t="str">
        <f>VLOOKUP(J132,'[10]Phan ca&amp; Ngay BDhoc'!$B$4:$G$98,6,0)</f>
        <v>20/8/2018</v>
      </c>
      <c r="L132" s="176"/>
      <c r="M132" s="165" t="s">
        <v>346</v>
      </c>
      <c r="N132" s="165" t="str">
        <f>VLOOKUP(C132,[4]K12!$B$3:$K$1349,10,0)</f>
        <v>Không mở</v>
      </c>
      <c r="O132" s="165"/>
      <c r="P132" s="165">
        <f>VLOOKUP(C132,[4]K12!$B$3:$J$1349,9,0)</f>
        <v>7</v>
      </c>
      <c r="Q132" s="165" t="e">
        <f>VLOOKUP(D132,[4]K12!$B$3:$J$1349,9,0)</f>
        <v>#N/A</v>
      </c>
      <c r="R132" s="165" t="e">
        <f>VLOOKUP(E132,[4]K12!$B$3:$J$1349,9,0)</f>
        <v>#N/A</v>
      </c>
      <c r="S132" s="165" t="e">
        <f>VLOOKUP(F132,[4]K12!$B$3:$J$1349,9,0)</f>
        <v>#N/A</v>
      </c>
      <c r="T132" s="165" t="e">
        <f>VLOOKUP(G132,[4]K12!$B$3:$J$1349,9,0)</f>
        <v>#N/A</v>
      </c>
      <c r="V132" s="20">
        <v>216</v>
      </c>
    </row>
    <row r="133" spans="1:22" ht="30" hidden="1" customHeight="1" x14ac:dyDescent="0.25">
      <c r="A133" s="171">
        <v>126</v>
      </c>
      <c r="B133" s="171" t="str">
        <f t="shared" si="1"/>
        <v>12.3.0803105.05</v>
      </c>
      <c r="C133" s="171" t="str">
        <f>VLOOKUP(B133,'[8]TKB(Hocphan-tao lop)'!$B$7:$C$1182,2,0)</f>
        <v>201810803105005</v>
      </c>
      <c r="D133" s="171" t="str">
        <f>VLOOKUP(E133,[9]QuyetdinhPCGD!$B$6:$C$1806,2,0)</f>
        <v>0803105</v>
      </c>
      <c r="E133" s="172" t="s">
        <v>2148</v>
      </c>
      <c r="F133" s="180" t="s">
        <v>169</v>
      </c>
      <c r="G133" s="173" t="s">
        <v>10</v>
      </c>
      <c r="H133" s="176" t="s">
        <v>2151</v>
      </c>
      <c r="I133" s="173"/>
      <c r="J133" s="175" t="s">
        <v>126</v>
      </c>
      <c r="K133" s="174" t="str">
        <f>VLOOKUP(J133,'[10]Phan ca&amp; Ngay BDhoc'!$B$4:$G$98,6,0)</f>
        <v>20/8/2018</v>
      </c>
      <c r="L133" s="176"/>
      <c r="M133" s="165" t="s">
        <v>112</v>
      </c>
      <c r="N133" s="165" t="str">
        <f>VLOOKUP(C133,[4]K12!$B$3:$K$1349,10,0)</f>
        <v>Mở</v>
      </c>
      <c r="O133" s="165"/>
      <c r="P133" s="165">
        <f>VLOOKUP(C133,[4]K12!$B$3:$J$1349,9,0)</f>
        <v>74</v>
      </c>
      <c r="Q133" s="165" t="e">
        <f>VLOOKUP(D133,[4]K12!$B$3:$J$1349,9,0)</f>
        <v>#N/A</v>
      </c>
      <c r="R133" s="165" t="e">
        <f>VLOOKUP(E133,[4]K12!$B$3:$J$1349,9,0)</f>
        <v>#N/A</v>
      </c>
      <c r="S133" s="165" t="e">
        <f>VLOOKUP(F133,[4]K12!$B$3:$J$1349,9,0)</f>
        <v>#N/A</v>
      </c>
      <c r="T133" s="165" t="e">
        <f>VLOOKUP(G133,[4]K12!$B$3:$J$1349,9,0)</f>
        <v>#N/A</v>
      </c>
      <c r="V133" s="20">
        <v>217</v>
      </c>
    </row>
    <row r="134" spans="1:22" ht="30" hidden="1" customHeight="1" x14ac:dyDescent="0.25">
      <c r="A134" s="171">
        <v>127</v>
      </c>
      <c r="B134" s="171" t="str">
        <f t="shared" si="1"/>
        <v>12.3.0803120.05</v>
      </c>
      <c r="C134" s="171" t="str">
        <f>VLOOKUP(B134,'[8]TKB(Hocphan-tao lop)'!$B$7:$C$1182,2,0)</f>
        <v>201810803120005</v>
      </c>
      <c r="D134" s="171" t="str">
        <f>VLOOKUP(E134,[9]QuyetdinhPCGD!$B$6:$C$1806,2,0)</f>
        <v>0803120</v>
      </c>
      <c r="E134" s="172" t="s">
        <v>2149</v>
      </c>
      <c r="F134" s="180" t="s">
        <v>72</v>
      </c>
      <c r="G134" s="173" t="s">
        <v>11</v>
      </c>
      <c r="H134" s="176" t="s">
        <v>299</v>
      </c>
      <c r="I134" s="173"/>
      <c r="J134" s="175" t="s">
        <v>126</v>
      </c>
      <c r="K134" s="174" t="str">
        <f>VLOOKUP(J134,'[10]Phan ca&amp; Ngay BDhoc'!$B$4:$G$98,6,0)</f>
        <v>20/8/2018</v>
      </c>
      <c r="L134" s="176"/>
      <c r="M134" s="165" t="s">
        <v>112</v>
      </c>
      <c r="N134" s="165" t="str">
        <f>VLOOKUP(C134,[4]K12!$B$3:$K$1349,10,0)</f>
        <v>Mở</v>
      </c>
      <c r="O134" s="165"/>
      <c r="P134" s="165">
        <f>VLOOKUP(C134,[4]K12!$B$3:$J$1349,9,0)</f>
        <v>75</v>
      </c>
      <c r="Q134" s="165" t="e">
        <f>VLOOKUP(D134,[4]K12!$B$3:$J$1349,9,0)</f>
        <v>#N/A</v>
      </c>
      <c r="R134" s="165" t="e">
        <f>VLOOKUP(E134,[4]K12!$B$3:$J$1349,9,0)</f>
        <v>#N/A</v>
      </c>
      <c r="S134" s="165" t="e">
        <f>VLOOKUP(F134,[4]K12!$B$3:$J$1349,9,0)</f>
        <v>#N/A</v>
      </c>
      <c r="T134" s="165" t="e">
        <f>VLOOKUP(G134,[4]K12!$B$3:$J$1349,9,0)</f>
        <v>#N/A</v>
      </c>
      <c r="V134" s="20">
        <v>218</v>
      </c>
    </row>
    <row r="135" spans="1:22" ht="30" hidden="1" customHeight="1" x14ac:dyDescent="0.25">
      <c r="A135" s="171">
        <v>128</v>
      </c>
      <c r="B135" s="171" t="str">
        <f t="shared" si="1"/>
        <v>12.3.0803121.05</v>
      </c>
      <c r="C135" s="171" t="str">
        <f>VLOOKUP(B135,'[8]TKB(Hocphan-tao lop)'!$B$7:$C$1182,2,0)</f>
        <v>201810803121005</v>
      </c>
      <c r="D135" s="171" t="str">
        <f>VLOOKUP(E135,[9]QuyetdinhPCGD!$B$6:$C$1806,2,0)</f>
        <v>0803121</v>
      </c>
      <c r="E135" s="172" t="s">
        <v>2150</v>
      </c>
      <c r="F135" s="177" t="s">
        <v>68</v>
      </c>
      <c r="G135" s="173" t="s">
        <v>10</v>
      </c>
      <c r="H135" s="176" t="s">
        <v>2151</v>
      </c>
      <c r="I135" s="173"/>
      <c r="J135" s="175" t="s">
        <v>126</v>
      </c>
      <c r="K135" s="174" t="str">
        <f>VLOOKUP(J135,'[10]Phan ca&amp; Ngay BDhoc'!$B$4:$G$98,6,0)</f>
        <v>20/8/2018</v>
      </c>
      <c r="L135" s="176"/>
      <c r="M135" s="165" t="s">
        <v>112</v>
      </c>
      <c r="N135" s="165" t="str">
        <f>VLOOKUP(C135,[4]K12!$B$3:$K$1349,10,0)</f>
        <v>Mở</v>
      </c>
      <c r="O135" s="165"/>
      <c r="P135" s="165">
        <f>VLOOKUP(C135,[4]K12!$B$3:$J$1349,9,0)</f>
        <v>75</v>
      </c>
      <c r="Q135" s="165" t="e">
        <f>VLOOKUP(D135,[4]K12!$B$3:$J$1349,9,0)</f>
        <v>#N/A</v>
      </c>
      <c r="R135" s="165" t="e">
        <f>VLOOKUP(E135,[4]K12!$B$3:$J$1349,9,0)</f>
        <v>#N/A</v>
      </c>
      <c r="S135" s="165" t="e">
        <f>VLOOKUP(F135,[4]K12!$B$3:$J$1349,9,0)</f>
        <v>#N/A</v>
      </c>
      <c r="T135" s="165" t="e">
        <f>VLOOKUP(G135,[4]K12!$B$3:$J$1349,9,0)</f>
        <v>#N/A</v>
      </c>
      <c r="U135" s="157"/>
      <c r="V135" s="20">
        <v>219</v>
      </c>
    </row>
    <row r="136" spans="1:22" ht="30" hidden="1" customHeight="1" x14ac:dyDescent="0.25">
      <c r="A136" s="171">
        <v>129</v>
      </c>
      <c r="B136" s="171" t="str">
        <f t="shared" ref="B136:B199" si="2">CONCATENATE("12.3.",D136,".",M136)</f>
        <v>12.3.0703101.06</v>
      </c>
      <c r="C136" s="171" t="str">
        <f>VLOOKUP(B136,'[8]TKB(Hocphan-tao lop)'!$B$7:$C$1182,2,0)</f>
        <v>201810703101006</v>
      </c>
      <c r="D136" s="171" t="str">
        <f>VLOOKUP(E136,[9]QuyetdinhPCGD!$B$6:$C$1806,2,0)</f>
        <v>0703101</v>
      </c>
      <c r="E136" s="172" t="s">
        <v>2147</v>
      </c>
      <c r="F136" s="177" t="s">
        <v>81</v>
      </c>
      <c r="G136" s="173" t="s">
        <v>11</v>
      </c>
      <c r="H136" s="176" t="s">
        <v>299</v>
      </c>
      <c r="I136" s="173"/>
      <c r="J136" s="175" t="s">
        <v>127</v>
      </c>
      <c r="K136" s="174" t="str">
        <f>VLOOKUP(J136,'[10]Phan ca&amp; Ngay BDhoc'!$B$4:$G$98,6,0)</f>
        <v>20/8/2018</v>
      </c>
      <c r="L136" s="176"/>
      <c r="M136" s="165" t="s">
        <v>115</v>
      </c>
      <c r="N136" s="165" t="str">
        <f>VLOOKUP(C136,[4]K12!$B$3:$K$1349,10,0)</f>
        <v>Mở</v>
      </c>
      <c r="O136" s="165"/>
      <c r="P136" s="165">
        <f>VLOOKUP(C136,[4]K12!$B$3:$J$1349,9,0)</f>
        <v>75</v>
      </c>
      <c r="Q136" s="165" t="e">
        <f>VLOOKUP(D136,[4]K12!$B$3:$J$1349,9,0)</f>
        <v>#N/A</v>
      </c>
      <c r="R136" s="165" t="e">
        <f>VLOOKUP(E136,[4]K12!$B$3:$J$1349,9,0)</f>
        <v>#N/A</v>
      </c>
      <c r="S136" s="165" t="e">
        <f>VLOOKUP(F136,[4]K12!$B$3:$J$1349,9,0)</f>
        <v>#N/A</v>
      </c>
      <c r="T136" s="165" t="e">
        <f>VLOOKUP(G136,[4]K12!$B$3:$J$1349,9,0)</f>
        <v>#N/A</v>
      </c>
      <c r="V136" s="20">
        <v>220</v>
      </c>
    </row>
    <row r="137" spans="1:22" ht="30" hidden="1" customHeight="1" x14ac:dyDescent="0.25">
      <c r="A137" s="171">
        <v>130</v>
      </c>
      <c r="B137" s="171" t="str">
        <f t="shared" si="2"/>
        <v>12.3.0903119.15</v>
      </c>
      <c r="C137" s="171" t="str">
        <f>VLOOKUP(B137,'[8]TKB(Hocphan-tao lop)'!$B$7:$C$1182,2,0)</f>
        <v>201810903119015</v>
      </c>
      <c r="D137" s="171" t="str">
        <f>VLOOKUP(E137,[9]QuyetdinhPCGD!$B$6:$C$1806,2,0)</f>
        <v>0903119</v>
      </c>
      <c r="E137" s="172" t="s">
        <v>2119</v>
      </c>
      <c r="F137" s="180" t="s">
        <v>72</v>
      </c>
      <c r="G137" s="177" t="s">
        <v>8</v>
      </c>
      <c r="H137" s="174" t="s">
        <v>2120</v>
      </c>
      <c r="I137" s="180"/>
      <c r="J137" s="175" t="s">
        <v>127</v>
      </c>
      <c r="K137" s="174" t="str">
        <f>VLOOKUP(J137,'[10]Phan ca&amp; Ngay BDhoc'!$B$4:$G$98,6,0)</f>
        <v>20/8/2018</v>
      </c>
      <c r="L137" s="176"/>
      <c r="M137" s="165" t="s">
        <v>353</v>
      </c>
      <c r="N137" s="165" t="str">
        <f>VLOOKUP(C137,[4]K12!$B$3:$K$1349,10,0)</f>
        <v>Mở</v>
      </c>
      <c r="O137" s="165"/>
      <c r="P137" s="165">
        <f>VLOOKUP(C137,[4]K12!$B$3:$J$1349,9,0)</f>
        <v>80</v>
      </c>
      <c r="Q137" s="165" t="e">
        <f>VLOOKUP(D137,[4]K12!$B$3:$J$1349,9,0)</f>
        <v>#N/A</v>
      </c>
      <c r="R137" s="165" t="e">
        <f>VLOOKUP(E137,[4]K12!$B$3:$J$1349,9,0)</f>
        <v>#N/A</v>
      </c>
      <c r="S137" s="165" t="e">
        <f>VLOOKUP(F137,[4]K12!$B$3:$J$1349,9,0)</f>
        <v>#N/A</v>
      </c>
      <c r="T137" s="165" t="e">
        <f>VLOOKUP(G137,[4]K12!$B$3:$J$1349,9,0)</f>
        <v>#N/A</v>
      </c>
      <c r="V137" s="20">
        <v>221</v>
      </c>
    </row>
    <row r="138" spans="1:22" ht="30" hidden="1" customHeight="1" x14ac:dyDescent="0.25">
      <c r="A138" s="171">
        <v>131</v>
      </c>
      <c r="B138" s="171" t="str">
        <f t="shared" si="2"/>
        <v>12.3.0803105.06</v>
      </c>
      <c r="C138" s="171" t="str">
        <f>VLOOKUP(B138,'[8]TKB(Hocphan-tao lop)'!$B$7:$C$1182,2,0)</f>
        <v>201810803105006</v>
      </c>
      <c r="D138" s="171" t="str">
        <f>VLOOKUP(E138,[9]QuyetdinhPCGD!$B$6:$C$1806,2,0)</f>
        <v>0803105</v>
      </c>
      <c r="E138" s="172" t="s">
        <v>2148</v>
      </c>
      <c r="F138" s="180" t="s">
        <v>166</v>
      </c>
      <c r="G138" s="173" t="s">
        <v>10</v>
      </c>
      <c r="H138" s="176" t="s">
        <v>2151</v>
      </c>
      <c r="I138" s="173"/>
      <c r="J138" s="175" t="s">
        <v>127</v>
      </c>
      <c r="K138" s="174" t="str">
        <f>VLOOKUP(J138,'[10]Phan ca&amp; Ngay BDhoc'!$B$4:$G$98,6,0)</f>
        <v>20/8/2018</v>
      </c>
      <c r="L138" s="176"/>
      <c r="M138" s="165" t="s">
        <v>115</v>
      </c>
      <c r="N138" s="165" t="str">
        <f>VLOOKUP(C138,[4]K12!$B$3:$K$1349,10,0)</f>
        <v>Mở</v>
      </c>
      <c r="O138" s="165"/>
      <c r="P138" s="165">
        <f>VLOOKUP(C138,[4]K12!$B$3:$J$1349,9,0)</f>
        <v>60</v>
      </c>
      <c r="Q138" s="165" t="e">
        <f>VLOOKUP(D138,[4]K12!$B$3:$J$1349,9,0)</f>
        <v>#N/A</v>
      </c>
      <c r="R138" s="165" t="e">
        <f>VLOOKUP(E138,[4]K12!$B$3:$J$1349,9,0)</f>
        <v>#N/A</v>
      </c>
      <c r="S138" s="165" t="e">
        <f>VLOOKUP(F138,[4]K12!$B$3:$J$1349,9,0)</f>
        <v>#N/A</v>
      </c>
      <c r="T138" s="165" t="e">
        <f>VLOOKUP(G138,[4]K12!$B$3:$J$1349,9,0)</f>
        <v>#N/A</v>
      </c>
      <c r="U138" s="157"/>
      <c r="V138" s="20">
        <v>222</v>
      </c>
    </row>
    <row r="139" spans="1:22" ht="30" hidden="1" customHeight="1" x14ac:dyDescent="0.25">
      <c r="A139" s="171">
        <v>132</v>
      </c>
      <c r="B139" s="171" t="str">
        <f t="shared" si="2"/>
        <v>12.3.0803120.06</v>
      </c>
      <c r="C139" s="171" t="str">
        <f>VLOOKUP(B139,'[8]TKB(Hocphan-tao lop)'!$B$7:$C$1182,2,0)</f>
        <v>201810803120006</v>
      </c>
      <c r="D139" s="171" t="str">
        <f>VLOOKUP(E139,[9]QuyetdinhPCGD!$B$6:$C$1806,2,0)</f>
        <v>0803120</v>
      </c>
      <c r="E139" s="172" t="s">
        <v>2149</v>
      </c>
      <c r="F139" s="180" t="s">
        <v>67</v>
      </c>
      <c r="G139" s="173" t="s">
        <v>11</v>
      </c>
      <c r="H139" s="176" t="s">
        <v>299</v>
      </c>
      <c r="I139" s="173"/>
      <c r="J139" s="175" t="s">
        <v>127</v>
      </c>
      <c r="K139" s="174" t="str">
        <f>VLOOKUP(J139,'[10]Phan ca&amp; Ngay BDhoc'!$B$4:$G$98,6,0)</f>
        <v>20/8/2018</v>
      </c>
      <c r="L139" s="176"/>
      <c r="M139" s="165" t="s">
        <v>115</v>
      </c>
      <c r="N139" s="165" t="str">
        <f>VLOOKUP(C139,[4]K12!$B$3:$K$1349,10,0)</f>
        <v>Mở</v>
      </c>
      <c r="O139" s="165"/>
      <c r="P139" s="165">
        <f>VLOOKUP(C139,[4]K12!$B$3:$J$1349,9,0)</f>
        <v>69</v>
      </c>
      <c r="Q139" s="165" t="e">
        <f>VLOOKUP(D139,[4]K12!$B$3:$J$1349,9,0)</f>
        <v>#N/A</v>
      </c>
      <c r="R139" s="165" t="e">
        <f>VLOOKUP(E139,[4]K12!$B$3:$J$1349,9,0)</f>
        <v>#N/A</v>
      </c>
      <c r="S139" s="165" t="e">
        <f>VLOOKUP(F139,[4]K12!$B$3:$J$1349,9,0)</f>
        <v>#N/A</v>
      </c>
      <c r="T139" s="165" t="e">
        <f>VLOOKUP(G139,[4]K12!$B$3:$J$1349,9,0)</f>
        <v>#N/A</v>
      </c>
      <c r="V139" s="20">
        <v>223</v>
      </c>
    </row>
    <row r="140" spans="1:22" ht="30" hidden="1" customHeight="1" x14ac:dyDescent="0.25">
      <c r="A140" s="171">
        <v>133</v>
      </c>
      <c r="B140" s="171" t="str">
        <f t="shared" si="2"/>
        <v>12.3.0803121.06</v>
      </c>
      <c r="C140" s="171" t="str">
        <f>VLOOKUP(B140,'[8]TKB(Hocphan-tao lop)'!$B$7:$C$1182,2,0)</f>
        <v>201810803121006</v>
      </c>
      <c r="D140" s="171" t="str">
        <f>VLOOKUP(E140,[9]QuyetdinhPCGD!$B$6:$C$1806,2,0)</f>
        <v>0803121</v>
      </c>
      <c r="E140" s="172" t="s">
        <v>2150</v>
      </c>
      <c r="F140" s="177" t="s">
        <v>60</v>
      </c>
      <c r="G140" s="173" t="s">
        <v>10</v>
      </c>
      <c r="H140" s="176" t="s">
        <v>2151</v>
      </c>
      <c r="I140" s="173"/>
      <c r="J140" s="175" t="s">
        <v>127</v>
      </c>
      <c r="K140" s="174" t="str">
        <f>VLOOKUP(J140,'[10]Phan ca&amp; Ngay BDhoc'!$B$4:$G$98,6,0)</f>
        <v>20/8/2018</v>
      </c>
      <c r="L140" s="176"/>
      <c r="M140" s="165" t="s">
        <v>115</v>
      </c>
      <c r="N140" s="165" t="str">
        <f>VLOOKUP(C140,[4]K12!$B$3:$K$1349,10,0)</f>
        <v>Mở</v>
      </c>
      <c r="O140" s="165"/>
      <c r="P140" s="165">
        <f>VLOOKUP(C140,[4]K12!$B$3:$J$1349,9,0)</f>
        <v>67</v>
      </c>
      <c r="Q140" s="165" t="e">
        <f>VLOOKUP(D140,[4]K12!$B$3:$J$1349,9,0)</f>
        <v>#N/A</v>
      </c>
      <c r="R140" s="165" t="e">
        <f>VLOOKUP(E140,[4]K12!$B$3:$J$1349,9,0)</f>
        <v>#N/A</v>
      </c>
      <c r="S140" s="165" t="e">
        <f>VLOOKUP(F140,[4]K12!$B$3:$J$1349,9,0)</f>
        <v>#N/A</v>
      </c>
      <c r="T140" s="165" t="e">
        <f>VLOOKUP(G140,[4]K12!$B$3:$J$1349,9,0)</f>
        <v>#N/A</v>
      </c>
      <c r="V140" s="20">
        <v>224</v>
      </c>
    </row>
    <row r="141" spans="1:22" ht="30" hidden="1" customHeight="1" x14ac:dyDescent="0.25">
      <c r="A141" s="171">
        <v>134</v>
      </c>
      <c r="B141" s="171" t="str">
        <f t="shared" si="2"/>
        <v>12.3.0703101.07</v>
      </c>
      <c r="C141" s="171" t="str">
        <f>VLOOKUP(B141,'[8]TKB(Hocphan-tao lop)'!$B$7:$C$1182,2,0)</f>
        <v>201810703101007</v>
      </c>
      <c r="D141" s="171" t="str">
        <f>VLOOKUP(E141,[9]QuyetdinhPCGD!$B$6:$C$1806,2,0)</f>
        <v>0703101</v>
      </c>
      <c r="E141" s="172" t="s">
        <v>2147</v>
      </c>
      <c r="F141" s="180" t="s">
        <v>67</v>
      </c>
      <c r="G141" s="173" t="s">
        <v>11</v>
      </c>
      <c r="H141" s="176" t="s">
        <v>2152</v>
      </c>
      <c r="I141" s="173"/>
      <c r="J141" s="175" t="s">
        <v>128</v>
      </c>
      <c r="K141" s="174" t="str">
        <f>VLOOKUP(J141,'[10]Phan ca&amp; Ngay BDhoc'!$B$4:$G$98,6,0)</f>
        <v>20/8/2018</v>
      </c>
      <c r="L141" s="176"/>
      <c r="M141" s="165" t="s">
        <v>117</v>
      </c>
      <c r="N141" s="165" t="str">
        <f>VLOOKUP(C141,[4]K12!$B$3:$K$1349,10,0)</f>
        <v>Mở</v>
      </c>
      <c r="O141" s="165" t="s">
        <v>2143</v>
      </c>
      <c r="P141" s="165">
        <f>VLOOKUP(C141,[4]K12!$B$3:$J$1349,9,0)</f>
        <v>75</v>
      </c>
      <c r="Q141" s="165" t="e">
        <f>VLOOKUP(D141,[4]K12!$B$3:$J$1349,9,0)</f>
        <v>#N/A</v>
      </c>
      <c r="R141" s="165" t="e">
        <f>VLOOKUP(E141,[4]K12!$B$3:$J$1349,9,0)</f>
        <v>#N/A</v>
      </c>
      <c r="S141" s="165" t="e">
        <f>VLOOKUP(F141,[4]K12!$B$3:$J$1349,9,0)</f>
        <v>#N/A</v>
      </c>
      <c r="T141" s="165" t="e">
        <f>VLOOKUP(G141,[4]K12!$B$3:$J$1349,9,0)</f>
        <v>#N/A</v>
      </c>
      <c r="V141" s="20">
        <v>225</v>
      </c>
    </row>
    <row r="142" spans="1:22" ht="30" hidden="1" customHeight="1" x14ac:dyDescent="0.25">
      <c r="A142" s="171">
        <v>135</v>
      </c>
      <c r="B142" s="171" t="str">
        <f t="shared" si="2"/>
        <v>12.3.0903119.16</v>
      </c>
      <c r="C142" s="171" t="str">
        <f>VLOOKUP(B142,'[8]TKB(Hocphan-tao lop)'!$B$7:$C$1182,2,0)</f>
        <v>201810903119016</v>
      </c>
      <c r="D142" s="171" t="str">
        <f>VLOOKUP(E142,[9]QuyetdinhPCGD!$B$6:$C$1806,2,0)</f>
        <v>0903119</v>
      </c>
      <c r="E142" s="172" t="s">
        <v>2119</v>
      </c>
      <c r="F142" s="180" t="s">
        <v>72</v>
      </c>
      <c r="G142" s="173" t="s">
        <v>13</v>
      </c>
      <c r="H142" s="174" t="s">
        <v>2120</v>
      </c>
      <c r="I142" s="173"/>
      <c r="J142" s="175" t="s">
        <v>128</v>
      </c>
      <c r="K142" s="174" t="str">
        <f>VLOOKUP(J142,'[10]Phan ca&amp; Ngay BDhoc'!$B$4:$G$98,6,0)</f>
        <v>20/8/2018</v>
      </c>
      <c r="L142" s="176"/>
      <c r="M142" s="165" t="s">
        <v>355</v>
      </c>
      <c r="N142" s="165" t="str">
        <f>VLOOKUP(C142,[4]K12!$B$3:$K$1349,10,0)</f>
        <v>Mở</v>
      </c>
      <c r="O142" s="165"/>
      <c r="P142" s="165">
        <f>VLOOKUP(C142,[4]K12!$B$3:$J$1349,9,0)</f>
        <v>68</v>
      </c>
      <c r="Q142" s="165" t="e">
        <f>VLOOKUP(D142,[4]K12!$B$3:$J$1349,9,0)</f>
        <v>#N/A</v>
      </c>
      <c r="R142" s="165" t="e">
        <f>VLOOKUP(E142,[4]K12!$B$3:$J$1349,9,0)</f>
        <v>#N/A</v>
      </c>
      <c r="S142" s="165" t="e">
        <f>VLOOKUP(F142,[4]K12!$B$3:$J$1349,9,0)</f>
        <v>#N/A</v>
      </c>
      <c r="T142" s="165" t="e">
        <f>VLOOKUP(G142,[4]K12!$B$3:$J$1349,9,0)</f>
        <v>#N/A</v>
      </c>
      <c r="V142" s="20">
        <v>226</v>
      </c>
    </row>
    <row r="143" spans="1:22" ht="30" hidden="1" customHeight="1" x14ac:dyDescent="0.25">
      <c r="A143" s="171">
        <v>136</v>
      </c>
      <c r="B143" s="171" t="str">
        <f t="shared" si="2"/>
        <v>12.3.0803105.07</v>
      </c>
      <c r="C143" s="171" t="str">
        <f>VLOOKUP(B143,'[8]TKB(Hocphan-tao lop)'!$B$7:$C$1182,2,0)</f>
        <v>201810803105007</v>
      </c>
      <c r="D143" s="171" t="str">
        <f>VLOOKUP(E143,[9]QuyetdinhPCGD!$B$6:$C$1806,2,0)</f>
        <v>0803105</v>
      </c>
      <c r="E143" s="172" t="s">
        <v>2148</v>
      </c>
      <c r="F143" s="177" t="s">
        <v>65</v>
      </c>
      <c r="G143" s="173" t="s">
        <v>10</v>
      </c>
      <c r="H143" s="176" t="s">
        <v>2153</v>
      </c>
      <c r="I143" s="173"/>
      <c r="J143" s="175" t="s">
        <v>128</v>
      </c>
      <c r="K143" s="174" t="str">
        <f>VLOOKUP(J143,'[10]Phan ca&amp; Ngay BDhoc'!$B$4:$G$98,6,0)</f>
        <v>20/8/2018</v>
      </c>
      <c r="L143" s="176"/>
      <c r="M143" s="165" t="s">
        <v>117</v>
      </c>
      <c r="N143" s="165" t="str">
        <f>VLOOKUP(C143,[4]K12!$B$3:$K$1349,10,0)</f>
        <v>Mở</v>
      </c>
      <c r="O143" s="165"/>
      <c r="P143" s="165">
        <f>VLOOKUP(C143,[4]K12!$B$3:$J$1349,9,0)</f>
        <v>54</v>
      </c>
      <c r="Q143" s="165" t="e">
        <f>VLOOKUP(D143,[4]K12!$B$3:$J$1349,9,0)</f>
        <v>#N/A</v>
      </c>
      <c r="R143" s="165" t="e">
        <f>VLOOKUP(E143,[4]K12!$B$3:$J$1349,9,0)</f>
        <v>#N/A</v>
      </c>
      <c r="S143" s="165" t="e">
        <f>VLOOKUP(F143,[4]K12!$B$3:$J$1349,9,0)</f>
        <v>#N/A</v>
      </c>
      <c r="T143" s="165" t="e">
        <f>VLOOKUP(G143,[4]K12!$B$3:$J$1349,9,0)</f>
        <v>#N/A</v>
      </c>
      <c r="V143" s="20">
        <v>227</v>
      </c>
    </row>
    <row r="144" spans="1:22" ht="30" hidden="1" customHeight="1" x14ac:dyDescent="0.25">
      <c r="A144" s="171">
        <v>137</v>
      </c>
      <c r="B144" s="171" t="str">
        <f t="shared" si="2"/>
        <v>12.3.0803120.07</v>
      </c>
      <c r="C144" s="171" t="str">
        <f>VLOOKUP(B144,'[8]TKB(Hocphan-tao lop)'!$B$7:$C$1182,2,0)</f>
        <v>201810803120007</v>
      </c>
      <c r="D144" s="171" t="str">
        <f>VLOOKUP(E144,[9]QuyetdinhPCGD!$B$6:$C$1806,2,0)</f>
        <v>0803120</v>
      </c>
      <c r="E144" s="172" t="s">
        <v>2149</v>
      </c>
      <c r="F144" s="177" t="s">
        <v>81</v>
      </c>
      <c r="G144" s="173" t="s">
        <v>11</v>
      </c>
      <c r="H144" s="176" t="s">
        <v>2154</v>
      </c>
      <c r="I144" s="173"/>
      <c r="J144" s="175" t="s">
        <v>128</v>
      </c>
      <c r="K144" s="174" t="str">
        <f>VLOOKUP(J144,'[10]Phan ca&amp; Ngay BDhoc'!$B$4:$G$98,6,0)</f>
        <v>20/8/2018</v>
      </c>
      <c r="L144" s="176"/>
      <c r="M144" s="165" t="s">
        <v>117</v>
      </c>
      <c r="N144" s="165" t="str">
        <f>VLOOKUP(C144,[4]K12!$B$3:$K$1349,10,0)</f>
        <v>Mở</v>
      </c>
      <c r="O144" s="165" t="s">
        <v>2143</v>
      </c>
      <c r="P144" s="165">
        <f>VLOOKUP(C144,[4]K12!$B$3:$J$1349,9,0)</f>
        <v>66</v>
      </c>
      <c r="Q144" s="165" t="e">
        <f>VLOOKUP(D144,[4]K12!$B$3:$J$1349,9,0)</f>
        <v>#N/A</v>
      </c>
      <c r="R144" s="165" t="e">
        <f>VLOOKUP(E144,[4]K12!$B$3:$J$1349,9,0)</f>
        <v>#N/A</v>
      </c>
      <c r="S144" s="165" t="e">
        <f>VLOOKUP(F144,[4]K12!$B$3:$J$1349,9,0)</f>
        <v>#N/A</v>
      </c>
      <c r="T144" s="165" t="e">
        <f>VLOOKUP(G144,[4]K12!$B$3:$J$1349,9,0)</f>
        <v>#N/A</v>
      </c>
      <c r="V144" s="20">
        <v>228</v>
      </c>
    </row>
    <row r="145" spans="1:22" ht="30" hidden="1" customHeight="1" x14ac:dyDescent="0.25">
      <c r="A145" s="171">
        <v>138</v>
      </c>
      <c r="B145" s="171" t="str">
        <f t="shared" si="2"/>
        <v>12.3.0803121.07</v>
      </c>
      <c r="C145" s="171" t="str">
        <f>VLOOKUP(B145,'[8]TKB(Hocphan-tao lop)'!$B$7:$C$1182,2,0)</f>
        <v>201810803121007</v>
      </c>
      <c r="D145" s="171" t="str">
        <f>VLOOKUP(E145,[9]QuyetdinhPCGD!$B$6:$C$1806,2,0)</f>
        <v>0803121</v>
      </c>
      <c r="E145" s="172" t="s">
        <v>2150</v>
      </c>
      <c r="F145" s="180" t="s">
        <v>91</v>
      </c>
      <c r="G145" s="173" t="s">
        <v>10</v>
      </c>
      <c r="H145" s="176" t="s">
        <v>2153</v>
      </c>
      <c r="I145" s="173"/>
      <c r="J145" s="175" t="s">
        <v>128</v>
      </c>
      <c r="K145" s="174" t="str">
        <f>VLOOKUP(J145,'[10]Phan ca&amp; Ngay BDhoc'!$B$4:$G$98,6,0)</f>
        <v>20/8/2018</v>
      </c>
      <c r="L145" s="176"/>
      <c r="M145" s="165" t="s">
        <v>117</v>
      </c>
      <c r="N145" s="165" t="str">
        <f>VLOOKUP(C145,[4]K12!$B$3:$K$1349,10,0)</f>
        <v>Mở</v>
      </c>
      <c r="O145" s="165"/>
      <c r="P145" s="165">
        <f>VLOOKUP(C145,[4]K12!$B$3:$J$1349,9,0)</f>
        <v>52</v>
      </c>
      <c r="Q145" s="165" t="e">
        <f>VLOOKUP(D145,[4]K12!$B$3:$J$1349,9,0)</f>
        <v>#N/A</v>
      </c>
      <c r="R145" s="165" t="e">
        <f>VLOOKUP(E145,[4]K12!$B$3:$J$1349,9,0)</f>
        <v>#N/A</v>
      </c>
      <c r="S145" s="165" t="e">
        <f>VLOOKUP(F145,[4]K12!$B$3:$J$1349,9,0)</f>
        <v>#N/A</v>
      </c>
      <c r="T145" s="165" t="e">
        <f>VLOOKUP(G145,[4]K12!$B$3:$J$1349,9,0)</f>
        <v>#N/A</v>
      </c>
      <c r="V145" s="20">
        <v>229</v>
      </c>
    </row>
    <row r="146" spans="1:22" ht="30" hidden="1" customHeight="1" x14ac:dyDescent="0.25">
      <c r="A146" s="171">
        <v>139</v>
      </c>
      <c r="B146" s="171" t="str">
        <f t="shared" si="2"/>
        <v>12.3.0803111.10</v>
      </c>
      <c r="C146" s="171" t="str">
        <f>VLOOKUP(B146,'[8]TKB(Hocphan-tao lop)'!$B$7:$C$1182,2,0)</f>
        <v>201810803111010</v>
      </c>
      <c r="D146" s="171" t="str">
        <f>VLOOKUP(E146,[9]QuyetdinhPCGD!$B$6:$C$1806,2,0)</f>
        <v>0803111</v>
      </c>
      <c r="E146" s="172" t="s">
        <v>1043</v>
      </c>
      <c r="F146" s="180" t="s">
        <v>94</v>
      </c>
      <c r="G146" s="173" t="s">
        <v>9</v>
      </c>
      <c r="H146" s="174" t="str">
        <f>VLOOKUP(J146,'[10]Phan ca&amp; Ngay BDhoc'!$B$4:$I$98,8,0)</f>
        <v>A7-614</v>
      </c>
      <c r="I146" s="173"/>
      <c r="J146" s="175" t="s">
        <v>2155</v>
      </c>
      <c r="K146" s="174" t="str">
        <f>VLOOKUP(J146,'[10]Phan ca&amp; Ngay BDhoc'!$B$4:$G$98,6,0)</f>
        <v>20/8/2018</v>
      </c>
      <c r="L146" s="176"/>
      <c r="M146" s="165" t="s">
        <v>180</v>
      </c>
      <c r="N146" s="165" t="str">
        <f>VLOOKUP(C146,[4]K12!$B$3:$K$1349,10,0)</f>
        <v>Mở</v>
      </c>
      <c r="O146" s="165"/>
      <c r="P146" s="165">
        <f>VLOOKUP(C146,[4]K12!$B$3:$J$1349,9,0)</f>
        <v>75</v>
      </c>
      <c r="Q146" s="165" t="e">
        <f>VLOOKUP(D146,[4]K12!$B$3:$J$1349,9,0)</f>
        <v>#N/A</v>
      </c>
      <c r="R146" s="165" t="e">
        <f>VLOOKUP(E146,[4]K12!$B$3:$J$1349,9,0)</f>
        <v>#N/A</v>
      </c>
      <c r="S146" s="165" t="e">
        <f>VLOOKUP(F146,[4]K12!$B$3:$J$1349,9,0)</f>
        <v>#N/A</v>
      </c>
      <c r="T146" s="165" t="e">
        <f>VLOOKUP(G146,[4]K12!$B$3:$J$1349,9,0)</f>
        <v>#N/A</v>
      </c>
      <c r="U146" s="157"/>
      <c r="V146" s="20">
        <v>230</v>
      </c>
    </row>
    <row r="147" spans="1:22" ht="30" hidden="1" customHeight="1" x14ac:dyDescent="0.25">
      <c r="A147" s="171">
        <v>140</v>
      </c>
      <c r="B147" s="171" t="str">
        <f t="shared" si="2"/>
        <v>12.3.0703144.08</v>
      </c>
      <c r="C147" s="171" t="str">
        <f>VLOOKUP(B147,'[8]TKB(Hocphan-tao lop)'!$B$7:$C$1182,2,0)</f>
        <v>201810703144008</v>
      </c>
      <c r="D147" s="171" t="str">
        <f>VLOOKUP(E147,[9]QuyetdinhPCGD!$B$6:$C$1806,2,0)</f>
        <v>0703144</v>
      </c>
      <c r="E147" s="172" t="s">
        <v>2139</v>
      </c>
      <c r="F147" s="177" t="s">
        <v>68</v>
      </c>
      <c r="G147" s="173" t="s">
        <v>9</v>
      </c>
      <c r="H147" s="174" t="str">
        <f>VLOOKUP(J147,'[10]Phan ca&amp; Ngay BDhoc'!$B$4:$I$98,8,0)</f>
        <v>A7-614</v>
      </c>
      <c r="I147" s="173"/>
      <c r="J147" s="175" t="s">
        <v>2155</v>
      </c>
      <c r="K147" s="174" t="str">
        <f>VLOOKUP(J147,'[10]Phan ca&amp; Ngay BDhoc'!$B$4:$G$98,6,0)</f>
        <v>20/8/2018</v>
      </c>
      <c r="L147" s="176"/>
      <c r="M147" s="165" t="s">
        <v>119</v>
      </c>
      <c r="N147" s="165" t="str">
        <f>VLOOKUP(C147,[4]K12!$B$3:$K$1349,10,0)</f>
        <v>Mở</v>
      </c>
      <c r="O147" s="165"/>
      <c r="P147" s="165">
        <f>VLOOKUP(C147,[4]K12!$B$3:$J$1349,9,0)</f>
        <v>80</v>
      </c>
      <c r="Q147" s="165" t="e">
        <f>VLOOKUP(D147,[4]K12!$B$3:$J$1349,9,0)</f>
        <v>#N/A</v>
      </c>
      <c r="R147" s="165" t="e">
        <f>VLOOKUP(E147,[4]K12!$B$3:$J$1349,9,0)</f>
        <v>#N/A</v>
      </c>
      <c r="S147" s="165" t="e">
        <f>VLOOKUP(F147,[4]K12!$B$3:$J$1349,9,0)</f>
        <v>#N/A</v>
      </c>
      <c r="T147" s="165" t="e">
        <f>VLOOKUP(G147,[4]K12!$B$3:$J$1349,9,0)</f>
        <v>#N/A</v>
      </c>
      <c r="U147" s="157"/>
      <c r="V147" s="20">
        <v>231</v>
      </c>
    </row>
    <row r="148" spans="1:22" ht="30" hidden="1" customHeight="1" x14ac:dyDescent="0.25">
      <c r="A148" s="171">
        <v>141</v>
      </c>
      <c r="B148" s="171" t="str">
        <f t="shared" si="2"/>
        <v>12.3.0703149.08</v>
      </c>
      <c r="C148" s="171" t="str">
        <f>VLOOKUP(B148,'[8]TKB(Hocphan-tao lop)'!$B$7:$C$1182,2,0)</f>
        <v>201810703149008</v>
      </c>
      <c r="D148" s="171" t="str">
        <f>VLOOKUP(E148,[9]QuyetdinhPCGD!$B$6:$C$1806,2,0)</f>
        <v>0703149</v>
      </c>
      <c r="E148" s="172" t="s">
        <v>2140</v>
      </c>
      <c r="F148" s="177" t="s">
        <v>113</v>
      </c>
      <c r="G148" s="173" t="s">
        <v>12</v>
      </c>
      <c r="H148" s="174" t="str">
        <f>VLOOKUP(J148,'[10]Phan ca&amp; Ngay BDhoc'!$B$4:$I$98,8,0)</f>
        <v>A7-614</v>
      </c>
      <c r="I148" s="173"/>
      <c r="J148" s="175" t="s">
        <v>2155</v>
      </c>
      <c r="K148" s="174" t="str">
        <f>VLOOKUP(J148,'[10]Phan ca&amp; Ngay BDhoc'!$B$4:$G$98,6,0)</f>
        <v>20/8/2018</v>
      </c>
      <c r="L148" s="176"/>
      <c r="M148" s="165" t="s">
        <v>119</v>
      </c>
      <c r="N148" s="165" t="str">
        <f>VLOOKUP(C148,[4]K12!$B$3:$K$1349,10,0)</f>
        <v>Mở</v>
      </c>
      <c r="O148" s="165"/>
      <c r="P148" s="165">
        <f>VLOOKUP(C148,[4]K12!$B$3:$J$1349,9,0)</f>
        <v>75</v>
      </c>
      <c r="Q148" s="165" t="e">
        <f>VLOOKUP(D148,[4]K12!$B$3:$J$1349,9,0)</f>
        <v>#N/A</v>
      </c>
      <c r="R148" s="165" t="e">
        <f>VLOOKUP(E148,[4]K12!$B$3:$J$1349,9,0)</f>
        <v>#N/A</v>
      </c>
      <c r="S148" s="165" t="e">
        <f>VLOOKUP(F148,[4]K12!$B$3:$J$1349,9,0)</f>
        <v>#N/A</v>
      </c>
      <c r="T148" s="165" t="e">
        <f>VLOOKUP(G148,[4]K12!$B$3:$J$1349,9,0)</f>
        <v>#N/A</v>
      </c>
      <c r="U148" s="157"/>
      <c r="V148" s="20">
        <v>232</v>
      </c>
    </row>
    <row r="149" spans="1:22" ht="30" hidden="1" x14ac:dyDescent="0.25">
      <c r="A149" s="171">
        <v>142</v>
      </c>
      <c r="B149" s="171" t="str">
        <f t="shared" si="2"/>
        <v>12.3.0903125.06</v>
      </c>
      <c r="C149" s="171" t="str">
        <f>VLOOKUP(B149,'[8]TKB(Hocphan-tao lop)'!$B$7:$C$1182,2,0)</f>
        <v>201810903125006</v>
      </c>
      <c r="D149" s="171" t="str">
        <f>VLOOKUP(E149,[9]QuyetdinhPCGD!$B$6:$C$1806,2,0)</f>
        <v>0903125</v>
      </c>
      <c r="E149" s="172" t="s">
        <v>2126</v>
      </c>
      <c r="F149" s="177" t="s">
        <v>67</v>
      </c>
      <c r="G149" s="173" t="s">
        <v>12</v>
      </c>
      <c r="H149" s="174" t="s">
        <v>2120</v>
      </c>
      <c r="I149" s="173"/>
      <c r="J149" s="175" t="s">
        <v>2155</v>
      </c>
      <c r="K149" s="174" t="str">
        <f>VLOOKUP(J149,'[10]Phan ca&amp; Ngay BDhoc'!$B$4:$G$98,6,0)</f>
        <v>20/8/2018</v>
      </c>
      <c r="L149" s="176"/>
      <c r="M149" s="165" t="s">
        <v>115</v>
      </c>
      <c r="N149" s="165" t="str">
        <f>VLOOKUP(C149,[4]K12!$B$3:$K$1349,10,0)</f>
        <v>Không mở</v>
      </c>
      <c r="O149" s="165"/>
      <c r="P149" s="165">
        <f>VLOOKUP(C149,[4]K12!$B$3:$J$1349,9,0)</f>
        <v>19</v>
      </c>
      <c r="Q149" s="165" t="e">
        <f>VLOOKUP(D149,[4]K12!$B$3:$J$1349,9,0)</f>
        <v>#N/A</v>
      </c>
      <c r="R149" s="165" t="e">
        <f>VLOOKUP(E149,[4]K12!$B$3:$J$1349,9,0)</f>
        <v>#N/A</v>
      </c>
      <c r="S149" s="165" t="e">
        <f>VLOOKUP(F149,[4]K12!$B$3:$J$1349,9,0)</f>
        <v>#N/A</v>
      </c>
      <c r="T149" s="165" t="e">
        <f>VLOOKUP(G149,[4]K12!$B$3:$J$1349,9,0)</f>
        <v>#N/A</v>
      </c>
      <c r="V149" s="20">
        <v>233</v>
      </c>
    </row>
    <row r="150" spans="1:22" ht="28.5" hidden="1" x14ac:dyDescent="0.25">
      <c r="A150" s="171">
        <v>143</v>
      </c>
      <c r="B150" s="171" t="str">
        <f t="shared" si="2"/>
        <v>12.3.0703191.08</v>
      </c>
      <c r="C150" s="171" t="str">
        <f>VLOOKUP(B150,'[8]TKB(Hocphan-tao lop)'!$B$7:$C$1182,2,0)</f>
        <v>201810703191008</v>
      </c>
      <c r="D150" s="171" t="str">
        <f>VLOOKUP(E150,[9]QuyetdinhPCGD!$B$6:$C$1806,2,0)</f>
        <v>0703191</v>
      </c>
      <c r="E150" s="172" t="s">
        <v>2141</v>
      </c>
      <c r="F150" s="180" t="s">
        <v>85</v>
      </c>
      <c r="G150" s="173" t="s">
        <v>12</v>
      </c>
      <c r="H150" s="174" t="str">
        <f>VLOOKUP(J150,'[10]Phan ca&amp; Ngay BDhoc'!$B$4:$I$98,8,0)</f>
        <v>A7-614</v>
      </c>
      <c r="I150" s="173"/>
      <c r="J150" s="175" t="s">
        <v>2155</v>
      </c>
      <c r="K150" s="174" t="str">
        <f>VLOOKUP(J150,'[10]Phan ca&amp; Ngay BDhoc'!$B$4:$G$98,6,0)</f>
        <v>20/8/2018</v>
      </c>
      <c r="L150" s="176"/>
      <c r="M150" s="165" t="s">
        <v>119</v>
      </c>
      <c r="N150" s="165" t="str">
        <f>VLOOKUP(C150,[4]K12!$B$3:$K$1349,10,0)</f>
        <v>Mở</v>
      </c>
      <c r="O150" s="165"/>
      <c r="P150" s="165">
        <f>VLOOKUP(C150,[4]K12!$B$3:$J$1349,9,0)</f>
        <v>75</v>
      </c>
      <c r="Q150" s="165" t="e">
        <f>VLOOKUP(D150,[4]K12!$B$3:$J$1349,9,0)</f>
        <v>#N/A</v>
      </c>
      <c r="R150" s="165" t="e">
        <f>VLOOKUP(E150,[4]K12!$B$3:$J$1349,9,0)</f>
        <v>#N/A</v>
      </c>
      <c r="S150" s="165" t="e">
        <f>VLOOKUP(F150,[4]K12!$B$3:$J$1349,9,0)</f>
        <v>#N/A</v>
      </c>
      <c r="T150" s="165" t="e">
        <f>VLOOKUP(G150,[4]K12!$B$3:$J$1349,9,0)</f>
        <v>#N/A</v>
      </c>
      <c r="U150" s="157"/>
      <c r="V150" s="20">
        <v>234</v>
      </c>
    </row>
    <row r="151" spans="1:22" ht="28.5" hidden="1" x14ac:dyDescent="0.25">
      <c r="A151" s="171">
        <v>144</v>
      </c>
      <c r="B151" s="171" t="str">
        <f t="shared" si="2"/>
        <v>12.3.0803111.11</v>
      </c>
      <c r="C151" s="171" t="str">
        <f>VLOOKUP(B151,'[8]TKB(Hocphan-tao lop)'!$B$7:$C$1182,2,0)</f>
        <v>201810803111011</v>
      </c>
      <c r="D151" s="171" t="str">
        <f>VLOOKUP(E151,[9]QuyetdinhPCGD!$B$6:$C$1806,2,0)</f>
        <v>0803111</v>
      </c>
      <c r="E151" s="172" t="s">
        <v>1043</v>
      </c>
      <c r="F151" s="180" t="s">
        <v>91</v>
      </c>
      <c r="G151" s="173" t="s">
        <v>9</v>
      </c>
      <c r="H151" s="174" t="str">
        <f>VLOOKUP(J151,'[10]Phan ca&amp; Ngay BDhoc'!$B$4:$I$98,8,0)</f>
        <v>A7-614</v>
      </c>
      <c r="I151" s="173"/>
      <c r="J151" s="175" t="s">
        <v>2156</v>
      </c>
      <c r="K151" s="174" t="str">
        <f>VLOOKUP(J151,'[10]Phan ca&amp; Ngay BDhoc'!$B$4:$G$98,6,0)</f>
        <v>20/8/2018</v>
      </c>
      <c r="L151" s="176"/>
      <c r="M151" s="165" t="s">
        <v>321</v>
      </c>
      <c r="N151" s="165" t="str">
        <f>VLOOKUP(C151,[4]K12!$B$3:$K$1349,10,0)</f>
        <v>Mở</v>
      </c>
      <c r="O151" s="165"/>
      <c r="P151" s="165">
        <f>VLOOKUP(C151,[4]K12!$B$3:$J$1349,9,0)</f>
        <v>75</v>
      </c>
      <c r="Q151" s="165" t="e">
        <f>VLOOKUP(D151,[4]K12!$B$3:$J$1349,9,0)</f>
        <v>#N/A</v>
      </c>
      <c r="R151" s="165" t="e">
        <f>VLOOKUP(E151,[4]K12!$B$3:$J$1349,9,0)</f>
        <v>#N/A</v>
      </c>
      <c r="S151" s="165" t="e">
        <f>VLOOKUP(F151,[4]K12!$B$3:$J$1349,9,0)</f>
        <v>#N/A</v>
      </c>
      <c r="T151" s="165" t="e">
        <f>VLOOKUP(G151,[4]K12!$B$3:$J$1349,9,0)</f>
        <v>#N/A</v>
      </c>
      <c r="U151" s="157"/>
      <c r="V151" s="20">
        <v>235</v>
      </c>
    </row>
    <row r="152" spans="1:22" ht="28.5" hidden="1" x14ac:dyDescent="0.25">
      <c r="A152" s="171">
        <v>145</v>
      </c>
      <c r="B152" s="171" t="str">
        <f t="shared" si="2"/>
        <v>12.3.0703144.09</v>
      </c>
      <c r="C152" s="171" t="str">
        <f>VLOOKUP(B152,'[8]TKB(Hocphan-tao lop)'!$B$7:$C$1182,2,0)</f>
        <v>201810703144009</v>
      </c>
      <c r="D152" s="171" t="str">
        <f>VLOOKUP(E152,[9]QuyetdinhPCGD!$B$6:$C$1806,2,0)</f>
        <v>0703144</v>
      </c>
      <c r="E152" s="172" t="s">
        <v>2139</v>
      </c>
      <c r="F152" s="177" t="s">
        <v>60</v>
      </c>
      <c r="G152" s="173" t="s">
        <v>9</v>
      </c>
      <c r="H152" s="174" t="str">
        <f>VLOOKUP(J152,'[10]Phan ca&amp; Ngay BDhoc'!$B$4:$I$98,8,0)</f>
        <v>A7-614</v>
      </c>
      <c r="I152" s="173"/>
      <c r="J152" s="175" t="s">
        <v>2156</v>
      </c>
      <c r="K152" s="174" t="str">
        <f>VLOOKUP(J152,'[10]Phan ca&amp; Ngay BDhoc'!$B$4:$G$98,6,0)</f>
        <v>20/8/2018</v>
      </c>
      <c r="L152" s="176"/>
      <c r="M152" s="165" t="s">
        <v>176</v>
      </c>
      <c r="N152" s="165" t="str">
        <f>VLOOKUP(C152,[4]K12!$B$3:$K$1349,10,0)</f>
        <v>Mở</v>
      </c>
      <c r="O152" s="165"/>
      <c r="P152" s="165">
        <f>VLOOKUP(C152,[4]K12!$B$3:$J$1349,9,0)</f>
        <v>69</v>
      </c>
      <c r="Q152" s="165" t="e">
        <f>VLOOKUP(D152,[4]K12!$B$3:$J$1349,9,0)</f>
        <v>#N/A</v>
      </c>
      <c r="R152" s="165" t="e">
        <f>VLOOKUP(E152,[4]K12!$B$3:$J$1349,9,0)</f>
        <v>#N/A</v>
      </c>
      <c r="S152" s="165" t="e">
        <f>VLOOKUP(F152,[4]K12!$B$3:$J$1349,9,0)</f>
        <v>#N/A</v>
      </c>
      <c r="T152" s="165" t="e">
        <f>VLOOKUP(G152,[4]K12!$B$3:$J$1349,9,0)</f>
        <v>#N/A</v>
      </c>
      <c r="U152" s="157"/>
      <c r="V152" s="20">
        <v>236</v>
      </c>
    </row>
    <row r="153" spans="1:22" ht="28.5" hidden="1" x14ac:dyDescent="0.25">
      <c r="A153" s="171">
        <v>146</v>
      </c>
      <c r="B153" s="171" t="str">
        <f t="shared" si="2"/>
        <v>12.3.0703149.09</v>
      </c>
      <c r="C153" s="171" t="str">
        <f>VLOOKUP(B153,'[8]TKB(Hocphan-tao lop)'!$B$7:$C$1182,2,0)</f>
        <v>201810703149009</v>
      </c>
      <c r="D153" s="171" t="str">
        <f>VLOOKUP(E153,[9]QuyetdinhPCGD!$B$6:$C$1806,2,0)</f>
        <v>0703149</v>
      </c>
      <c r="E153" s="172" t="s">
        <v>2140</v>
      </c>
      <c r="F153" s="180" t="s">
        <v>108</v>
      </c>
      <c r="G153" s="173" t="s">
        <v>12</v>
      </c>
      <c r="H153" s="174" t="str">
        <f>VLOOKUP(J153,'[10]Phan ca&amp; Ngay BDhoc'!$B$4:$I$98,8,0)</f>
        <v>A7-614</v>
      </c>
      <c r="I153" s="173"/>
      <c r="J153" s="175" t="s">
        <v>2156</v>
      </c>
      <c r="K153" s="174" t="str">
        <f>VLOOKUP(J153,'[10]Phan ca&amp; Ngay BDhoc'!$B$4:$G$98,6,0)</f>
        <v>20/8/2018</v>
      </c>
      <c r="L153" s="176"/>
      <c r="M153" s="165" t="s">
        <v>176</v>
      </c>
      <c r="N153" s="165" t="str">
        <f>VLOOKUP(C153,[4]K12!$B$3:$K$1349,10,0)</f>
        <v>Mở</v>
      </c>
      <c r="O153" s="165"/>
      <c r="P153" s="165">
        <f>VLOOKUP(C153,[4]K12!$B$3:$J$1349,9,0)</f>
        <v>75</v>
      </c>
      <c r="Q153" s="165" t="e">
        <f>VLOOKUP(D153,[4]K12!$B$3:$J$1349,9,0)</f>
        <v>#N/A</v>
      </c>
      <c r="R153" s="165" t="e">
        <f>VLOOKUP(E153,[4]K12!$B$3:$J$1349,9,0)</f>
        <v>#N/A</v>
      </c>
      <c r="S153" s="165" t="e">
        <f>VLOOKUP(F153,[4]K12!$B$3:$J$1349,9,0)</f>
        <v>#N/A</v>
      </c>
      <c r="T153" s="165" t="e">
        <f>VLOOKUP(G153,[4]K12!$B$3:$J$1349,9,0)</f>
        <v>#N/A</v>
      </c>
      <c r="U153" s="157"/>
      <c r="V153" s="20">
        <v>237</v>
      </c>
    </row>
    <row r="154" spans="1:22" ht="30" hidden="1" x14ac:dyDescent="0.25">
      <c r="A154" s="171">
        <v>147</v>
      </c>
      <c r="B154" s="171" t="str">
        <f t="shared" si="2"/>
        <v>12.3.0903125.07</v>
      </c>
      <c r="C154" s="171" t="str">
        <f>VLOOKUP(B154,'[8]TKB(Hocphan-tao lop)'!$B$7:$C$1182,2,0)</f>
        <v>201810903125007</v>
      </c>
      <c r="D154" s="171" t="str">
        <f>VLOOKUP(E154,[9]QuyetdinhPCGD!$B$6:$C$1806,2,0)</f>
        <v>0903125</v>
      </c>
      <c r="E154" s="172" t="s">
        <v>2126</v>
      </c>
      <c r="F154" s="177" t="s">
        <v>85</v>
      </c>
      <c r="G154" s="173" t="s">
        <v>12</v>
      </c>
      <c r="H154" s="174" t="s">
        <v>2120</v>
      </c>
      <c r="I154" s="173"/>
      <c r="J154" s="175" t="s">
        <v>2156</v>
      </c>
      <c r="K154" s="174" t="str">
        <f>VLOOKUP(J154,'[10]Phan ca&amp; Ngay BDhoc'!$B$4:$G$98,6,0)</f>
        <v>20/8/2018</v>
      </c>
      <c r="L154" s="176"/>
      <c r="M154" s="165" t="s">
        <v>117</v>
      </c>
      <c r="N154" s="165" t="str">
        <f>VLOOKUP(C154,[4]K12!$B$3:$K$1349,10,0)</f>
        <v>Mở</v>
      </c>
      <c r="O154" s="165"/>
      <c r="P154" s="165">
        <f>VLOOKUP(C154,[4]K12!$B$3:$J$1349,9,0)</f>
        <v>58</v>
      </c>
      <c r="Q154" s="165" t="e">
        <f>VLOOKUP(D154,[4]K12!$B$3:$J$1349,9,0)</f>
        <v>#N/A</v>
      </c>
      <c r="R154" s="165" t="e">
        <f>VLOOKUP(E154,[4]K12!$B$3:$J$1349,9,0)</f>
        <v>#N/A</v>
      </c>
      <c r="S154" s="165" t="e">
        <f>VLOOKUP(F154,[4]K12!$B$3:$J$1349,9,0)</f>
        <v>#N/A</v>
      </c>
      <c r="T154" s="165" t="e">
        <f>VLOOKUP(G154,[4]K12!$B$3:$J$1349,9,0)</f>
        <v>#N/A</v>
      </c>
      <c r="V154" s="20">
        <v>238</v>
      </c>
    </row>
    <row r="155" spans="1:22" ht="28.5" hidden="1" x14ac:dyDescent="0.25">
      <c r="A155" s="171">
        <v>148</v>
      </c>
      <c r="B155" s="171" t="str">
        <f t="shared" si="2"/>
        <v>12.3.0703191.09</v>
      </c>
      <c r="C155" s="171" t="str">
        <f>VLOOKUP(B155,'[8]TKB(Hocphan-tao lop)'!$B$7:$C$1182,2,0)</f>
        <v>201810703191009</v>
      </c>
      <c r="D155" s="171" t="str">
        <f>VLOOKUP(E155,[9]QuyetdinhPCGD!$B$6:$C$1806,2,0)</f>
        <v>0703191</v>
      </c>
      <c r="E155" s="172" t="s">
        <v>2141</v>
      </c>
      <c r="F155" s="177" t="s">
        <v>81</v>
      </c>
      <c r="G155" s="173" t="s">
        <v>12</v>
      </c>
      <c r="H155" s="174" t="str">
        <f>VLOOKUP(J155,'[10]Phan ca&amp; Ngay BDhoc'!$B$4:$I$98,8,0)</f>
        <v>A7-614</v>
      </c>
      <c r="I155" s="173"/>
      <c r="J155" s="175" t="s">
        <v>2156</v>
      </c>
      <c r="K155" s="174" t="str">
        <f>VLOOKUP(J155,'[10]Phan ca&amp; Ngay BDhoc'!$B$4:$G$98,6,0)</f>
        <v>20/8/2018</v>
      </c>
      <c r="L155" s="176"/>
      <c r="M155" s="165" t="s">
        <v>176</v>
      </c>
      <c r="N155" s="165" t="str">
        <f>VLOOKUP(C155,[4]K12!$B$3:$K$1349,10,0)</f>
        <v>Mở</v>
      </c>
      <c r="O155" s="165"/>
      <c r="P155" s="165">
        <f>VLOOKUP(C155,[4]K12!$B$3:$J$1349,9,0)</f>
        <v>73</v>
      </c>
      <c r="Q155" s="165" t="e">
        <f>VLOOKUP(D155,[4]K12!$B$3:$J$1349,9,0)</f>
        <v>#N/A</v>
      </c>
      <c r="R155" s="165" t="e">
        <f>VLOOKUP(E155,[4]K12!$B$3:$J$1349,9,0)</f>
        <v>#N/A</v>
      </c>
      <c r="S155" s="165" t="e">
        <f>VLOOKUP(F155,[4]K12!$B$3:$J$1349,9,0)</f>
        <v>#N/A</v>
      </c>
      <c r="T155" s="165" t="e">
        <f>VLOOKUP(G155,[4]K12!$B$3:$J$1349,9,0)</f>
        <v>#N/A</v>
      </c>
      <c r="U155" s="157"/>
      <c r="V155" s="20">
        <v>239</v>
      </c>
    </row>
    <row r="156" spans="1:22" ht="28.5" hidden="1" x14ac:dyDescent="0.25">
      <c r="A156" s="171">
        <v>149</v>
      </c>
      <c r="B156" s="171" t="str">
        <f t="shared" si="2"/>
        <v>12.3.0803111.12</v>
      </c>
      <c r="C156" s="171" t="str">
        <f>VLOOKUP(B156,'[8]TKB(Hocphan-tao lop)'!$B$7:$C$1182,2,0)</f>
        <v>201810803111012</v>
      </c>
      <c r="D156" s="171" t="str">
        <f>VLOOKUP(E156,[9]QuyetdinhPCGD!$B$6:$C$1806,2,0)</f>
        <v>0803111</v>
      </c>
      <c r="E156" s="172" t="s">
        <v>1043</v>
      </c>
      <c r="F156" s="177" t="s">
        <v>68</v>
      </c>
      <c r="G156" s="173" t="s">
        <v>9</v>
      </c>
      <c r="H156" s="176" t="s">
        <v>2157</v>
      </c>
      <c r="I156" s="173"/>
      <c r="J156" s="175" t="s">
        <v>2158</v>
      </c>
      <c r="K156" s="174" t="str">
        <f>VLOOKUP(J156,'[10]Phan ca&amp; Ngay BDhoc'!$B$4:$G$98,6,0)</f>
        <v>20/8/2018</v>
      </c>
      <c r="L156" s="176"/>
      <c r="M156" s="165" t="s">
        <v>319</v>
      </c>
      <c r="N156" s="165" t="str">
        <f>VLOOKUP(C156,[4]K12!$B$3:$K$1349,10,0)</f>
        <v>Mở</v>
      </c>
      <c r="O156" s="165"/>
      <c r="P156" s="165">
        <f>VLOOKUP(C156,[4]K12!$B$3:$J$1349,9,0)</f>
        <v>75</v>
      </c>
      <c r="Q156" s="165" t="e">
        <f>VLOOKUP(D156,[4]K12!$B$3:$J$1349,9,0)</f>
        <v>#N/A</v>
      </c>
      <c r="R156" s="165" t="e">
        <f>VLOOKUP(E156,[4]K12!$B$3:$J$1349,9,0)</f>
        <v>#N/A</v>
      </c>
      <c r="S156" s="165" t="e">
        <f>VLOOKUP(F156,[4]K12!$B$3:$J$1349,9,0)</f>
        <v>#N/A</v>
      </c>
      <c r="T156" s="165" t="e">
        <f>VLOOKUP(G156,[4]K12!$B$3:$J$1349,9,0)</f>
        <v>#N/A</v>
      </c>
      <c r="V156" s="20">
        <v>240</v>
      </c>
    </row>
    <row r="157" spans="1:22" ht="28.5" hidden="1" x14ac:dyDescent="0.25">
      <c r="A157" s="171">
        <v>150</v>
      </c>
      <c r="B157" s="171" t="str">
        <f t="shared" si="2"/>
        <v>12.3.0703144.10</v>
      </c>
      <c r="C157" s="171" t="str">
        <f>VLOOKUP(B157,'[8]TKB(Hocphan-tao lop)'!$B$7:$C$1182,2,0)</f>
        <v>201810703144010</v>
      </c>
      <c r="D157" s="171" t="str">
        <f>VLOOKUP(E157,[9]QuyetdinhPCGD!$B$6:$C$1806,2,0)</f>
        <v>0703144</v>
      </c>
      <c r="E157" s="172" t="s">
        <v>2139</v>
      </c>
      <c r="F157" s="180" t="s">
        <v>94</v>
      </c>
      <c r="G157" s="173" t="s">
        <v>9</v>
      </c>
      <c r="H157" s="176" t="s">
        <v>2157</v>
      </c>
      <c r="I157" s="173"/>
      <c r="J157" s="175" t="s">
        <v>2158</v>
      </c>
      <c r="K157" s="174" t="str">
        <f>VLOOKUP(J157,'[10]Phan ca&amp; Ngay BDhoc'!$B$4:$G$98,6,0)</f>
        <v>20/8/2018</v>
      </c>
      <c r="L157" s="176"/>
      <c r="M157" s="165" t="s">
        <v>180</v>
      </c>
      <c r="N157" s="165" t="str">
        <f>VLOOKUP(C157,[4]K12!$B$3:$K$1349,10,0)</f>
        <v>Mở</v>
      </c>
      <c r="O157" s="165"/>
      <c r="P157" s="165">
        <f>VLOOKUP(C157,[4]K12!$B$3:$J$1349,9,0)</f>
        <v>79</v>
      </c>
      <c r="Q157" s="165" t="e">
        <f>VLOOKUP(D157,[4]K12!$B$3:$J$1349,9,0)</f>
        <v>#N/A</v>
      </c>
      <c r="R157" s="165" t="e">
        <f>VLOOKUP(E157,[4]K12!$B$3:$J$1349,9,0)</f>
        <v>#N/A</v>
      </c>
      <c r="S157" s="165" t="e">
        <f>VLOOKUP(F157,[4]K12!$B$3:$J$1349,9,0)</f>
        <v>#N/A</v>
      </c>
      <c r="T157" s="165" t="e">
        <f>VLOOKUP(G157,[4]K12!$B$3:$J$1349,9,0)</f>
        <v>#N/A</v>
      </c>
      <c r="V157" s="20">
        <v>241</v>
      </c>
    </row>
    <row r="158" spans="1:22" ht="28.5" hidden="1" x14ac:dyDescent="0.25">
      <c r="A158" s="171">
        <v>151</v>
      </c>
      <c r="B158" s="171" t="str">
        <f t="shared" si="2"/>
        <v>12.3.0703149.10</v>
      </c>
      <c r="C158" s="171" t="str">
        <f>VLOOKUP(B158,'[8]TKB(Hocphan-tao lop)'!$B$7:$C$1182,2,0)</f>
        <v>201810703149010</v>
      </c>
      <c r="D158" s="171" t="str">
        <f>VLOOKUP(E158,[9]QuyetdinhPCGD!$B$6:$C$1806,2,0)</f>
        <v>0703149</v>
      </c>
      <c r="E158" s="172" t="s">
        <v>2140</v>
      </c>
      <c r="F158" s="177" t="s">
        <v>98</v>
      </c>
      <c r="G158" s="173" t="s">
        <v>10</v>
      </c>
      <c r="H158" s="176" t="s">
        <v>2146</v>
      </c>
      <c r="I158" s="173"/>
      <c r="J158" s="175" t="s">
        <v>2158</v>
      </c>
      <c r="K158" s="174" t="str">
        <f>VLOOKUP(J158,'[10]Phan ca&amp; Ngay BDhoc'!$B$4:$G$98,6,0)</f>
        <v>20/8/2018</v>
      </c>
      <c r="L158" s="176"/>
      <c r="M158" s="165" t="s">
        <v>180</v>
      </c>
      <c r="N158" s="165" t="str">
        <f>VLOOKUP(C158,[4]K12!$B$3:$K$1349,10,0)</f>
        <v>Mở</v>
      </c>
      <c r="O158" s="165"/>
      <c r="P158" s="165">
        <f>VLOOKUP(C158,[4]K12!$B$3:$J$1349,9,0)</f>
        <v>75</v>
      </c>
      <c r="Q158" s="165" t="e">
        <f>VLOOKUP(D158,[4]K12!$B$3:$J$1349,9,0)</f>
        <v>#N/A</v>
      </c>
      <c r="R158" s="165" t="e">
        <f>VLOOKUP(E158,[4]K12!$B$3:$J$1349,9,0)</f>
        <v>#N/A</v>
      </c>
      <c r="S158" s="165" t="e">
        <f>VLOOKUP(F158,[4]K12!$B$3:$J$1349,9,0)</f>
        <v>#N/A</v>
      </c>
      <c r="T158" s="165" t="e">
        <f>VLOOKUP(G158,[4]K12!$B$3:$J$1349,9,0)</f>
        <v>#N/A</v>
      </c>
      <c r="U158" s="157"/>
      <c r="V158" s="20">
        <v>242</v>
      </c>
    </row>
    <row r="159" spans="1:22" ht="30" hidden="1" x14ac:dyDescent="0.25">
      <c r="A159" s="171">
        <v>152</v>
      </c>
      <c r="B159" s="171" t="str">
        <f t="shared" si="2"/>
        <v>12.3.0903125.08</v>
      </c>
      <c r="C159" s="171" t="str">
        <f>VLOOKUP(B159,'[8]TKB(Hocphan-tao lop)'!$B$7:$C$1182,2,0)</f>
        <v>201810903125008</v>
      </c>
      <c r="D159" s="171" t="str">
        <f>VLOOKUP(E159,[9]QuyetdinhPCGD!$B$6:$C$1806,2,0)</f>
        <v>0903125</v>
      </c>
      <c r="E159" s="172" t="s">
        <v>2126</v>
      </c>
      <c r="F159" s="177" t="s">
        <v>79</v>
      </c>
      <c r="G159" s="173" t="s">
        <v>10</v>
      </c>
      <c r="H159" s="174" t="s">
        <v>2120</v>
      </c>
      <c r="I159" s="173"/>
      <c r="J159" s="175" t="s">
        <v>2158</v>
      </c>
      <c r="K159" s="174" t="str">
        <f>VLOOKUP(J159,'[10]Phan ca&amp; Ngay BDhoc'!$B$4:$G$98,6,0)</f>
        <v>20/8/2018</v>
      </c>
      <c r="L159" s="176"/>
      <c r="M159" s="165" t="s">
        <v>119</v>
      </c>
      <c r="N159" s="165" t="str">
        <f>VLOOKUP(C159,[4]K12!$B$3:$K$1349,10,0)</f>
        <v>Không mở</v>
      </c>
      <c r="O159" s="165"/>
      <c r="P159" s="165">
        <f>VLOOKUP(C159,[4]K12!$B$3:$J$1349,9,0)</f>
        <v>11</v>
      </c>
      <c r="Q159" s="165" t="e">
        <f>VLOOKUP(D159,[4]K12!$B$3:$J$1349,9,0)</f>
        <v>#N/A</v>
      </c>
      <c r="R159" s="165" t="e">
        <f>VLOOKUP(E159,[4]K12!$B$3:$J$1349,9,0)</f>
        <v>#N/A</v>
      </c>
      <c r="S159" s="165" t="e">
        <f>VLOOKUP(F159,[4]K12!$B$3:$J$1349,9,0)</f>
        <v>#N/A</v>
      </c>
      <c r="T159" s="165" t="e">
        <f>VLOOKUP(G159,[4]K12!$B$3:$J$1349,9,0)</f>
        <v>#N/A</v>
      </c>
      <c r="V159" s="20">
        <v>243</v>
      </c>
    </row>
    <row r="160" spans="1:22" ht="28.5" hidden="1" x14ac:dyDescent="0.25">
      <c r="A160" s="171">
        <v>153</v>
      </c>
      <c r="B160" s="171" t="str">
        <f t="shared" si="2"/>
        <v>12.3.0703191.10</v>
      </c>
      <c r="C160" s="171" t="str">
        <f>VLOOKUP(B160,'[8]TKB(Hocphan-tao lop)'!$B$7:$C$1182,2,0)</f>
        <v>201810703191010</v>
      </c>
      <c r="D160" s="171" t="str">
        <f>VLOOKUP(E160,[9]QuyetdinhPCGD!$B$6:$C$1806,2,0)</f>
        <v>0703191</v>
      </c>
      <c r="E160" s="172" t="s">
        <v>2141</v>
      </c>
      <c r="F160" s="180" t="s">
        <v>145</v>
      </c>
      <c r="G160" s="173" t="s">
        <v>12</v>
      </c>
      <c r="H160" s="176" t="s">
        <v>2157</v>
      </c>
      <c r="I160" s="173"/>
      <c r="J160" s="175" t="s">
        <v>2158</v>
      </c>
      <c r="K160" s="174" t="str">
        <f>VLOOKUP(J160,'[10]Phan ca&amp; Ngay BDhoc'!$B$4:$G$98,6,0)</f>
        <v>20/8/2018</v>
      </c>
      <c r="L160" s="176"/>
      <c r="M160" s="165" t="s">
        <v>180</v>
      </c>
      <c r="N160" s="165" t="str">
        <f>VLOOKUP(C160,[4]K12!$B$3:$K$1349,10,0)</f>
        <v>Mở</v>
      </c>
      <c r="O160" s="165"/>
      <c r="P160" s="165">
        <f>VLOOKUP(C160,[4]K12!$B$3:$J$1349,9,0)</f>
        <v>75</v>
      </c>
      <c r="Q160" s="165" t="e">
        <f>VLOOKUP(D160,[4]K12!$B$3:$J$1349,9,0)</f>
        <v>#N/A</v>
      </c>
      <c r="R160" s="165" t="e">
        <f>VLOOKUP(E160,[4]K12!$B$3:$J$1349,9,0)</f>
        <v>#N/A</v>
      </c>
      <c r="S160" s="165" t="e">
        <f>VLOOKUP(F160,[4]K12!$B$3:$J$1349,9,0)</f>
        <v>#N/A</v>
      </c>
      <c r="T160" s="165" t="e">
        <f>VLOOKUP(G160,[4]K12!$B$3:$J$1349,9,0)</f>
        <v>#N/A</v>
      </c>
      <c r="V160" s="20">
        <v>244</v>
      </c>
    </row>
    <row r="161" spans="1:22" ht="28.5" hidden="1" x14ac:dyDescent="0.25">
      <c r="A161" s="171">
        <v>154</v>
      </c>
      <c r="B161" s="171" t="str">
        <f t="shared" si="2"/>
        <v>12.3.0803111.13</v>
      </c>
      <c r="C161" s="171" t="str">
        <f>VLOOKUP(B161,'[8]TKB(Hocphan-tao lop)'!$B$7:$C$1182,2,0)</f>
        <v>201810803111013</v>
      </c>
      <c r="D161" s="171" t="str">
        <f>VLOOKUP(E161,[9]QuyetdinhPCGD!$B$6:$C$1806,2,0)</f>
        <v>0803111</v>
      </c>
      <c r="E161" s="172" t="s">
        <v>1043</v>
      </c>
      <c r="F161" s="177" t="s">
        <v>60</v>
      </c>
      <c r="G161" s="173" t="s">
        <v>9</v>
      </c>
      <c r="H161" s="176" t="s">
        <v>2157</v>
      </c>
      <c r="I161" s="173"/>
      <c r="J161" s="175" t="s">
        <v>2159</v>
      </c>
      <c r="K161" s="174" t="str">
        <f>VLOOKUP(J161,'[10]Phan ca&amp; Ngay BDhoc'!$B$4:$G$98,6,0)</f>
        <v>20/8/2018</v>
      </c>
      <c r="L161" s="176"/>
      <c r="M161" s="165" t="s">
        <v>323</v>
      </c>
      <c r="N161" s="165" t="str">
        <f>VLOOKUP(C161,[4]K12!$B$3:$K$1349,10,0)</f>
        <v>Mở</v>
      </c>
      <c r="O161" s="165"/>
      <c r="P161" s="165">
        <f>VLOOKUP(C161,[4]K12!$B$3:$J$1349,9,0)</f>
        <v>75</v>
      </c>
      <c r="Q161" s="165" t="e">
        <f>VLOOKUP(D161,[4]K12!$B$3:$J$1349,9,0)</f>
        <v>#N/A</v>
      </c>
      <c r="R161" s="165" t="e">
        <f>VLOOKUP(E161,[4]K12!$B$3:$J$1349,9,0)</f>
        <v>#N/A</v>
      </c>
      <c r="S161" s="165" t="e">
        <f>VLOOKUP(F161,[4]K12!$B$3:$J$1349,9,0)</f>
        <v>#N/A</v>
      </c>
      <c r="T161" s="165" t="e">
        <f>VLOOKUP(G161,[4]K12!$B$3:$J$1349,9,0)</f>
        <v>#N/A</v>
      </c>
      <c r="V161" s="20">
        <v>245</v>
      </c>
    </row>
    <row r="162" spans="1:22" ht="28.5" hidden="1" x14ac:dyDescent="0.25">
      <c r="A162" s="171">
        <v>155</v>
      </c>
      <c r="B162" s="171" t="str">
        <f t="shared" si="2"/>
        <v>12.3.0703144.11</v>
      </c>
      <c r="C162" s="171" t="str">
        <f>VLOOKUP(B162,'[8]TKB(Hocphan-tao lop)'!$B$7:$C$1182,2,0)</f>
        <v>201810703144011</v>
      </c>
      <c r="D162" s="171" t="str">
        <f>VLOOKUP(E162,[9]QuyetdinhPCGD!$B$6:$C$1806,2,0)</f>
        <v>0703144</v>
      </c>
      <c r="E162" s="172" t="s">
        <v>2139</v>
      </c>
      <c r="F162" s="180" t="s">
        <v>91</v>
      </c>
      <c r="G162" s="173" t="s">
        <v>9</v>
      </c>
      <c r="H162" s="176" t="s">
        <v>2157</v>
      </c>
      <c r="I162" s="173"/>
      <c r="J162" s="175" t="s">
        <v>2159</v>
      </c>
      <c r="K162" s="174" t="str">
        <f>VLOOKUP(J162,'[10]Phan ca&amp; Ngay BDhoc'!$B$4:$G$98,6,0)</f>
        <v>20/8/2018</v>
      </c>
      <c r="L162" s="176"/>
      <c r="M162" s="165" t="s">
        <v>321</v>
      </c>
      <c r="N162" s="165" t="str">
        <f>VLOOKUP(C162,[4]K12!$B$3:$K$1349,10,0)</f>
        <v>Mở</v>
      </c>
      <c r="O162" s="165"/>
      <c r="P162" s="165">
        <f>VLOOKUP(C162,[4]K12!$B$3:$J$1349,9,0)</f>
        <v>59</v>
      </c>
      <c r="Q162" s="165" t="e">
        <f>VLOOKUP(D162,[4]K12!$B$3:$J$1349,9,0)</f>
        <v>#N/A</v>
      </c>
      <c r="R162" s="165" t="e">
        <f>VLOOKUP(E162,[4]K12!$B$3:$J$1349,9,0)</f>
        <v>#N/A</v>
      </c>
      <c r="S162" s="165" t="e">
        <f>VLOOKUP(F162,[4]K12!$B$3:$J$1349,9,0)</f>
        <v>#N/A</v>
      </c>
      <c r="T162" s="165" t="e">
        <f>VLOOKUP(G162,[4]K12!$B$3:$J$1349,9,0)</f>
        <v>#N/A</v>
      </c>
      <c r="V162" s="20">
        <v>246</v>
      </c>
    </row>
    <row r="163" spans="1:22" ht="28.5" hidden="1" x14ac:dyDescent="0.25">
      <c r="A163" s="171">
        <v>156</v>
      </c>
      <c r="B163" s="171" t="str">
        <f t="shared" si="2"/>
        <v>12.3.0703149.11</v>
      </c>
      <c r="C163" s="171" t="str">
        <f>VLOOKUP(B163,'[8]TKB(Hocphan-tao lop)'!$B$7:$C$1182,2,0)</f>
        <v>201810703149011</v>
      </c>
      <c r="D163" s="171" t="str">
        <f>VLOOKUP(E163,[9]QuyetdinhPCGD!$B$6:$C$1806,2,0)</f>
        <v>0703149</v>
      </c>
      <c r="E163" s="172" t="s">
        <v>2140</v>
      </c>
      <c r="F163" s="177" t="s">
        <v>100</v>
      </c>
      <c r="G163" s="173" t="s">
        <v>10</v>
      </c>
      <c r="H163" s="176" t="s">
        <v>2146</v>
      </c>
      <c r="I163" s="173"/>
      <c r="J163" s="175" t="s">
        <v>2159</v>
      </c>
      <c r="K163" s="174" t="str">
        <f>VLOOKUP(J163,'[10]Phan ca&amp; Ngay BDhoc'!$B$4:$G$98,6,0)</f>
        <v>20/8/2018</v>
      </c>
      <c r="L163" s="176"/>
      <c r="M163" s="165" t="s">
        <v>321</v>
      </c>
      <c r="N163" s="165" t="str">
        <f>VLOOKUP(C163,[4]K12!$B$3:$K$1349,10,0)</f>
        <v>Mở</v>
      </c>
      <c r="O163" s="165"/>
      <c r="P163" s="165">
        <f>VLOOKUP(C163,[4]K12!$B$3:$J$1349,9,0)</f>
        <v>75</v>
      </c>
      <c r="Q163" s="165" t="e">
        <f>VLOOKUP(D163,[4]K12!$B$3:$J$1349,9,0)</f>
        <v>#N/A</v>
      </c>
      <c r="R163" s="165" t="e">
        <f>VLOOKUP(E163,[4]K12!$B$3:$J$1349,9,0)</f>
        <v>#N/A</v>
      </c>
      <c r="S163" s="165" t="e">
        <f>VLOOKUP(F163,[4]K12!$B$3:$J$1349,9,0)</f>
        <v>#N/A</v>
      </c>
      <c r="T163" s="165" t="e">
        <f>VLOOKUP(G163,[4]K12!$B$3:$J$1349,9,0)</f>
        <v>#N/A</v>
      </c>
      <c r="U163" s="157"/>
      <c r="V163" s="20">
        <v>247</v>
      </c>
    </row>
    <row r="164" spans="1:22" ht="30" hidden="1" x14ac:dyDescent="0.25">
      <c r="A164" s="171">
        <v>157</v>
      </c>
      <c r="B164" s="171" t="str">
        <f t="shared" si="2"/>
        <v>12.3.0903125.09</v>
      </c>
      <c r="C164" s="171" t="str">
        <f>VLOOKUP(B164,'[8]TKB(Hocphan-tao lop)'!$B$7:$C$1182,2,0)</f>
        <v>201810903125009</v>
      </c>
      <c r="D164" s="171" t="str">
        <f>VLOOKUP(E164,[9]QuyetdinhPCGD!$B$6:$C$1806,2,0)</f>
        <v>0903125</v>
      </c>
      <c r="E164" s="172" t="s">
        <v>2126</v>
      </c>
      <c r="F164" s="177" t="s">
        <v>72</v>
      </c>
      <c r="G164" s="173" t="s">
        <v>10</v>
      </c>
      <c r="H164" s="174" t="s">
        <v>2120</v>
      </c>
      <c r="I164" s="173"/>
      <c r="J164" s="175" t="s">
        <v>2159</v>
      </c>
      <c r="K164" s="174" t="str">
        <f>VLOOKUP(J164,'[10]Phan ca&amp; Ngay BDhoc'!$B$4:$G$98,6,0)</f>
        <v>20/8/2018</v>
      </c>
      <c r="L164" s="176"/>
      <c r="M164" s="165" t="s">
        <v>176</v>
      </c>
      <c r="N164" s="165" t="str">
        <f>VLOOKUP(C164,[4]K12!$B$3:$K$1349,10,0)</f>
        <v>Mở</v>
      </c>
      <c r="O164" s="165"/>
      <c r="P164" s="165">
        <f>VLOOKUP(C164,[4]K12!$B$3:$J$1349,9,0)</f>
        <v>66</v>
      </c>
      <c r="Q164" s="165" t="e">
        <f>VLOOKUP(D164,[4]K12!$B$3:$J$1349,9,0)</f>
        <v>#N/A</v>
      </c>
      <c r="R164" s="165" t="e">
        <f>VLOOKUP(E164,[4]K12!$B$3:$J$1349,9,0)</f>
        <v>#N/A</v>
      </c>
      <c r="S164" s="165" t="e">
        <f>VLOOKUP(F164,[4]K12!$B$3:$J$1349,9,0)</f>
        <v>#N/A</v>
      </c>
      <c r="T164" s="165" t="e">
        <f>VLOOKUP(G164,[4]K12!$B$3:$J$1349,9,0)</f>
        <v>#N/A</v>
      </c>
      <c r="U164" s="157"/>
      <c r="V164" s="20">
        <v>248</v>
      </c>
    </row>
    <row r="165" spans="1:22" ht="28.5" hidden="1" x14ac:dyDescent="0.25">
      <c r="A165" s="171">
        <v>158</v>
      </c>
      <c r="B165" s="171" t="str">
        <f t="shared" si="2"/>
        <v>12.3.0703191.11</v>
      </c>
      <c r="C165" s="171" t="str">
        <f>VLOOKUP(B165,'[8]TKB(Hocphan-tao lop)'!$B$7:$C$1182,2,0)</f>
        <v>201810703191011</v>
      </c>
      <c r="D165" s="171" t="str">
        <f>VLOOKUP(E165,[9]QuyetdinhPCGD!$B$6:$C$1806,2,0)</f>
        <v>0703191</v>
      </c>
      <c r="E165" s="172" t="s">
        <v>2141</v>
      </c>
      <c r="F165" s="180" t="s">
        <v>79</v>
      </c>
      <c r="G165" s="173" t="s">
        <v>12</v>
      </c>
      <c r="H165" s="176" t="s">
        <v>2157</v>
      </c>
      <c r="I165" s="173"/>
      <c r="J165" s="175" t="s">
        <v>2159</v>
      </c>
      <c r="K165" s="174" t="str">
        <f>VLOOKUP(J165,'[10]Phan ca&amp; Ngay BDhoc'!$B$4:$G$98,6,0)</f>
        <v>20/8/2018</v>
      </c>
      <c r="L165" s="176"/>
      <c r="M165" s="165" t="s">
        <v>321</v>
      </c>
      <c r="N165" s="165" t="str">
        <f>VLOOKUP(C165,[4]K12!$B$3:$K$1349,10,0)</f>
        <v>Mở</v>
      </c>
      <c r="O165" s="165"/>
      <c r="P165" s="165">
        <f>VLOOKUP(C165,[4]K12!$B$3:$J$1349,9,0)</f>
        <v>56</v>
      </c>
      <c r="Q165" s="165" t="e">
        <f>VLOOKUP(D165,[4]K12!$B$3:$J$1349,9,0)</f>
        <v>#N/A</v>
      </c>
      <c r="R165" s="165" t="e">
        <f>VLOOKUP(E165,[4]K12!$B$3:$J$1349,9,0)</f>
        <v>#N/A</v>
      </c>
      <c r="S165" s="165" t="e">
        <f>VLOOKUP(F165,[4]K12!$B$3:$J$1349,9,0)</f>
        <v>#N/A</v>
      </c>
      <c r="T165" s="165" t="e">
        <f>VLOOKUP(G165,[4]K12!$B$3:$J$1349,9,0)</f>
        <v>#N/A</v>
      </c>
      <c r="V165" s="20">
        <v>249</v>
      </c>
    </row>
    <row r="166" spans="1:22" ht="28.5" hidden="1" x14ac:dyDescent="0.25">
      <c r="A166" s="171">
        <v>159</v>
      </c>
      <c r="B166" s="171" t="str">
        <f t="shared" si="2"/>
        <v>12.3.0503106.06</v>
      </c>
      <c r="C166" s="171" t="str">
        <f>VLOOKUP(B166,'[8]TKB(Hocphan-tao lop)'!$B$7:$C$1182,2,0)</f>
        <v>201810503106006</v>
      </c>
      <c r="D166" s="171" t="str">
        <f>VLOOKUP(E166,[9]QuyetdinhPCGD!$B$6:$C$1806,2,0)</f>
        <v>0503106</v>
      </c>
      <c r="E166" s="186" t="s">
        <v>2123</v>
      </c>
      <c r="F166" s="180" t="s">
        <v>94</v>
      </c>
      <c r="G166" s="173" t="s">
        <v>10</v>
      </c>
      <c r="H166" s="174" t="str">
        <f>VLOOKUP(J166,'[10]Phan ca&amp; Ngay BDhoc'!$B$4:$I$98,8,0)</f>
        <v>A8-404</v>
      </c>
      <c r="I166" s="173"/>
      <c r="J166" s="175" t="s">
        <v>2160</v>
      </c>
      <c r="K166" s="174" t="str">
        <f>VLOOKUP(J166,'[10]Phan ca&amp; Ngay BDhoc'!$B$4:$G$98,6,0)</f>
        <v>20/8/2018</v>
      </c>
      <c r="L166" s="176"/>
      <c r="M166" s="165" t="s">
        <v>115</v>
      </c>
      <c r="N166" s="165" t="str">
        <f>VLOOKUP(C166,[4]K12!$B$3:$K$1349,10,0)</f>
        <v>Mở</v>
      </c>
      <c r="O166" s="165"/>
      <c r="P166" s="165">
        <f>VLOOKUP(C166,[4]K12!$B$3:$J$1349,9,0)</f>
        <v>80</v>
      </c>
      <c r="Q166" s="165" t="e">
        <f>VLOOKUP(D166,[4]K12!$B$3:$J$1349,9,0)</f>
        <v>#N/A</v>
      </c>
      <c r="R166" s="165" t="e">
        <f>VLOOKUP(E166,[4]K12!$B$3:$J$1349,9,0)</f>
        <v>#N/A</v>
      </c>
      <c r="S166" s="165" t="e">
        <f>VLOOKUP(F166,[4]K12!$B$3:$J$1349,9,0)</f>
        <v>#N/A</v>
      </c>
      <c r="T166" s="165" t="e">
        <f>VLOOKUP(G166,[4]K12!$B$3:$J$1349,9,0)</f>
        <v>#N/A</v>
      </c>
      <c r="V166" s="20">
        <v>250</v>
      </c>
    </row>
    <row r="167" spans="1:22" ht="30" hidden="1" x14ac:dyDescent="0.25">
      <c r="A167" s="171">
        <v>160</v>
      </c>
      <c r="B167" s="171" t="str">
        <f t="shared" si="2"/>
        <v>12.3.0903121.01</v>
      </c>
      <c r="C167" s="171" t="str">
        <f>VLOOKUP(B167,'[8]TKB(Hocphan-tao lop)'!$B$7:$C$1182,2,0)</f>
        <v>201810903121001</v>
      </c>
      <c r="D167" s="171" t="str">
        <f>VLOOKUP(E167,[9]QuyetdinhPCGD!$B$6:$C$1806,2,0)</f>
        <v>0903121</v>
      </c>
      <c r="E167" s="172" t="s">
        <v>2161</v>
      </c>
      <c r="F167" s="180" t="s">
        <v>79</v>
      </c>
      <c r="G167" s="173" t="s">
        <v>10</v>
      </c>
      <c r="H167" s="174" t="s">
        <v>2120</v>
      </c>
      <c r="I167" s="173"/>
      <c r="J167" s="175" t="s">
        <v>2160</v>
      </c>
      <c r="K167" s="174" t="str">
        <f>VLOOKUP(J167,'[10]Phan ca&amp; Ngay BDhoc'!$B$4:$G$98,6,0)</f>
        <v>20/8/2018</v>
      </c>
      <c r="L167" s="176"/>
      <c r="M167" s="165" t="s">
        <v>62</v>
      </c>
      <c r="N167" s="165" t="str">
        <f>VLOOKUP(C167,[4]K12!$B$3:$K$1349,10,0)</f>
        <v>Mở</v>
      </c>
      <c r="O167" s="165"/>
      <c r="P167" s="165">
        <f>VLOOKUP(C167,[4]K12!$B$3:$J$1349,9,0)</f>
        <v>80</v>
      </c>
      <c r="Q167" s="165" t="e">
        <f>VLOOKUP(D167,[4]K12!$B$3:$J$1349,9,0)</f>
        <v>#N/A</v>
      </c>
      <c r="R167" s="165" t="e">
        <f>VLOOKUP(E167,[4]K12!$B$3:$J$1349,9,0)</f>
        <v>#N/A</v>
      </c>
      <c r="S167" s="165" t="e">
        <f>VLOOKUP(F167,[4]K12!$B$3:$J$1349,9,0)</f>
        <v>#N/A</v>
      </c>
      <c r="T167" s="165" t="e">
        <f>VLOOKUP(G167,[4]K12!$B$3:$J$1349,9,0)</f>
        <v>#N/A</v>
      </c>
      <c r="U167" s="157"/>
      <c r="V167" s="20">
        <v>251</v>
      </c>
    </row>
    <row r="168" spans="1:22" ht="28.5" hidden="1" x14ac:dyDescent="0.25">
      <c r="A168" s="171">
        <v>161</v>
      </c>
      <c r="B168" s="171" t="str">
        <f t="shared" si="2"/>
        <v>12.3.0503126.06</v>
      </c>
      <c r="C168" s="171" t="str">
        <f>VLOOKUP(B168,'[8]TKB(Hocphan-tao lop)'!$B$7:$C$1182,2,0)</f>
        <v>201810503126006</v>
      </c>
      <c r="D168" s="171" t="str">
        <f>VLOOKUP(E168,[9]QuyetdinhPCGD!$B$6:$C$1806,2,0)</f>
        <v>0503126</v>
      </c>
      <c r="E168" s="172" t="s">
        <v>951</v>
      </c>
      <c r="F168" s="177" t="s">
        <v>98</v>
      </c>
      <c r="G168" s="173" t="s">
        <v>13</v>
      </c>
      <c r="H168" s="174" t="str">
        <f>VLOOKUP(J168,'[10]Phan ca&amp; Ngay BDhoc'!$B$4:$I$98,8,0)</f>
        <v>A8-404</v>
      </c>
      <c r="I168" s="173"/>
      <c r="J168" s="175" t="s">
        <v>2160</v>
      </c>
      <c r="K168" s="174" t="str">
        <f>VLOOKUP(J168,'[10]Phan ca&amp; Ngay BDhoc'!$B$4:$G$98,6,0)</f>
        <v>20/8/2018</v>
      </c>
      <c r="L168" s="176"/>
      <c r="M168" s="165" t="s">
        <v>115</v>
      </c>
      <c r="N168" s="165" t="str">
        <f>VLOOKUP(C168,[4]K12!$B$3:$K$1349,10,0)</f>
        <v>Mở</v>
      </c>
      <c r="O168" s="165"/>
      <c r="P168" s="165">
        <f>VLOOKUP(C168,[4]K12!$B$3:$J$1349,9,0)</f>
        <v>73</v>
      </c>
      <c r="Q168" s="165" t="e">
        <f>VLOOKUP(D168,[4]K12!$B$3:$J$1349,9,0)</f>
        <v>#N/A</v>
      </c>
      <c r="R168" s="165" t="e">
        <f>VLOOKUP(E168,[4]K12!$B$3:$J$1349,9,0)</f>
        <v>#N/A</v>
      </c>
      <c r="S168" s="165" t="e">
        <f>VLOOKUP(F168,[4]K12!$B$3:$J$1349,9,0)</f>
        <v>#N/A</v>
      </c>
      <c r="T168" s="165" t="e">
        <f>VLOOKUP(G168,[4]K12!$B$3:$J$1349,9,0)</f>
        <v>#N/A</v>
      </c>
      <c r="V168" s="20">
        <v>252</v>
      </c>
    </row>
    <row r="169" spans="1:22" ht="28.5" hidden="1" x14ac:dyDescent="0.25">
      <c r="A169" s="171">
        <v>162</v>
      </c>
      <c r="B169" s="171" t="str">
        <f t="shared" si="2"/>
        <v>12.3.0503127.10</v>
      </c>
      <c r="C169" s="171" t="str">
        <f>VLOOKUP(B169,'[8]TKB(Hocphan-tao lop)'!$B$7:$C$1182,2,0)</f>
        <v>201810503127010</v>
      </c>
      <c r="D169" s="171" t="str">
        <f>VLOOKUP(E169,[9]QuyetdinhPCGD!$B$6:$C$1806,2,0)</f>
        <v>0503127</v>
      </c>
      <c r="E169" s="172" t="s">
        <v>2125</v>
      </c>
      <c r="F169" s="177" t="s">
        <v>98</v>
      </c>
      <c r="G169" s="173" t="s">
        <v>11</v>
      </c>
      <c r="H169" s="174" t="str">
        <f>VLOOKUP(J169,'[10]Phan ca&amp; Ngay BDhoc'!$B$4:$I$98,8,0)</f>
        <v>A8-404</v>
      </c>
      <c r="I169" s="173"/>
      <c r="J169" s="175" t="s">
        <v>2160</v>
      </c>
      <c r="K169" s="174" t="str">
        <f>VLOOKUP(J169,'[10]Phan ca&amp; Ngay BDhoc'!$B$4:$G$98,6,0)</f>
        <v>20/8/2018</v>
      </c>
      <c r="L169" s="176"/>
      <c r="M169" s="165" t="s">
        <v>180</v>
      </c>
      <c r="N169" s="165" t="str">
        <f>VLOOKUP(C169,[4]K12!$B$3:$K$1349,10,0)</f>
        <v>Mở</v>
      </c>
      <c r="O169" s="165"/>
      <c r="P169" s="165">
        <f>VLOOKUP(C169,[4]K12!$B$3:$J$1349,9,0)</f>
        <v>78</v>
      </c>
      <c r="Q169" s="165" t="e">
        <f>VLOOKUP(D169,[4]K12!$B$3:$J$1349,9,0)</f>
        <v>#N/A</v>
      </c>
      <c r="R169" s="165" t="e">
        <f>VLOOKUP(E169,[4]K12!$B$3:$J$1349,9,0)</f>
        <v>#N/A</v>
      </c>
      <c r="S169" s="165" t="e">
        <f>VLOOKUP(F169,[4]K12!$B$3:$J$1349,9,0)</f>
        <v>#N/A</v>
      </c>
      <c r="T169" s="165" t="e">
        <f>VLOOKUP(G169,[4]K12!$B$3:$J$1349,9,0)</f>
        <v>#N/A</v>
      </c>
      <c r="V169" s="20">
        <v>253</v>
      </c>
    </row>
    <row r="170" spans="1:22" ht="28.5" hidden="1" x14ac:dyDescent="0.25">
      <c r="A170" s="171">
        <v>163</v>
      </c>
      <c r="B170" s="171" t="str">
        <f t="shared" si="2"/>
        <v>12.3.0503106.07</v>
      </c>
      <c r="C170" s="171" t="str">
        <f>VLOOKUP(B170,'[8]TKB(Hocphan-tao lop)'!$B$7:$C$1182,2,0)</f>
        <v>201810503106007</v>
      </c>
      <c r="D170" s="171" t="str">
        <f>VLOOKUP(E170,[9]QuyetdinhPCGD!$B$6:$C$1806,2,0)</f>
        <v>0503106</v>
      </c>
      <c r="E170" s="186" t="s">
        <v>2123</v>
      </c>
      <c r="F170" s="180" t="s">
        <v>91</v>
      </c>
      <c r="G170" s="173" t="s">
        <v>10</v>
      </c>
      <c r="H170" s="174" t="str">
        <f>VLOOKUP(J170,'[10]Phan ca&amp; Ngay BDhoc'!$B$4:$I$98,8,0)</f>
        <v>A8-404</v>
      </c>
      <c r="I170" s="173"/>
      <c r="J170" s="175" t="s">
        <v>2162</v>
      </c>
      <c r="K170" s="174" t="str">
        <f>VLOOKUP(J170,'[10]Phan ca&amp; Ngay BDhoc'!$B$4:$G$98,6,0)</f>
        <v>20/8/2018</v>
      </c>
      <c r="L170" s="176"/>
      <c r="M170" s="165" t="s">
        <v>117</v>
      </c>
      <c r="N170" s="165" t="str">
        <f>VLOOKUP(C170,[4]K12!$B$3:$K$1349,10,0)</f>
        <v>Mở</v>
      </c>
      <c r="O170" s="165"/>
      <c r="P170" s="165">
        <f>VLOOKUP(C170,[4]K12!$B$3:$J$1349,9,0)</f>
        <v>54</v>
      </c>
      <c r="Q170" s="165" t="e">
        <f>VLOOKUP(D170,[4]K12!$B$3:$J$1349,9,0)</f>
        <v>#N/A</v>
      </c>
      <c r="R170" s="165" t="e">
        <f>VLOOKUP(E170,[4]K12!$B$3:$J$1349,9,0)</f>
        <v>#N/A</v>
      </c>
      <c r="S170" s="165" t="e">
        <f>VLOOKUP(F170,[4]K12!$B$3:$J$1349,9,0)</f>
        <v>#N/A</v>
      </c>
      <c r="T170" s="165" t="e">
        <f>VLOOKUP(G170,[4]K12!$B$3:$J$1349,9,0)</f>
        <v>#N/A</v>
      </c>
      <c r="V170" s="20">
        <v>254</v>
      </c>
    </row>
    <row r="171" spans="1:22" ht="30" hidden="1" x14ac:dyDescent="0.25">
      <c r="A171" s="171">
        <v>164</v>
      </c>
      <c r="B171" s="171" t="str">
        <f t="shared" si="2"/>
        <v>12.3.0903121.02</v>
      </c>
      <c r="C171" s="171" t="str">
        <f>VLOOKUP(B171,'[8]TKB(Hocphan-tao lop)'!$B$7:$C$1182,2,0)</f>
        <v>201810903121002</v>
      </c>
      <c r="D171" s="171" t="str">
        <f>VLOOKUP(E171,[9]QuyetdinhPCGD!$B$6:$C$1806,2,0)</f>
        <v>0903121</v>
      </c>
      <c r="E171" s="172" t="s">
        <v>2161</v>
      </c>
      <c r="F171" s="180" t="s">
        <v>72</v>
      </c>
      <c r="G171" s="173" t="s">
        <v>10</v>
      </c>
      <c r="H171" s="174" t="s">
        <v>2120</v>
      </c>
      <c r="I171" s="173"/>
      <c r="J171" s="175" t="s">
        <v>2162</v>
      </c>
      <c r="K171" s="174" t="str">
        <f>VLOOKUP(J171,'[10]Phan ca&amp; Ngay BDhoc'!$B$4:$G$98,6,0)</f>
        <v>20/8/2018</v>
      </c>
      <c r="L171" s="176"/>
      <c r="M171" s="165" t="s">
        <v>70</v>
      </c>
      <c r="N171" s="165" t="str">
        <f>VLOOKUP(C171,[4]K12!$B$3:$K$1349,10,0)</f>
        <v>Mở</v>
      </c>
      <c r="O171" s="165"/>
      <c r="P171" s="165">
        <f>VLOOKUP(C171,[4]K12!$B$3:$J$1349,9,0)</f>
        <v>80</v>
      </c>
      <c r="Q171" s="165" t="e">
        <f>VLOOKUP(D171,[4]K12!$B$3:$J$1349,9,0)</f>
        <v>#N/A</v>
      </c>
      <c r="R171" s="165" t="e">
        <f>VLOOKUP(E171,[4]K12!$B$3:$J$1349,9,0)</f>
        <v>#N/A</v>
      </c>
      <c r="S171" s="165" t="e">
        <f>VLOOKUP(F171,[4]K12!$B$3:$J$1349,9,0)</f>
        <v>#N/A</v>
      </c>
      <c r="T171" s="165" t="e">
        <f>VLOOKUP(G171,[4]K12!$B$3:$J$1349,9,0)</f>
        <v>#N/A</v>
      </c>
      <c r="U171" s="157"/>
      <c r="V171" s="20">
        <v>255</v>
      </c>
    </row>
    <row r="172" spans="1:22" ht="28.5" hidden="1" x14ac:dyDescent="0.25">
      <c r="A172" s="171">
        <v>165</v>
      </c>
      <c r="B172" s="171" t="str">
        <f t="shared" si="2"/>
        <v>12.3.0503126.07</v>
      </c>
      <c r="C172" s="171" t="str">
        <f>VLOOKUP(B172,'[8]TKB(Hocphan-tao lop)'!$B$7:$C$1182,2,0)</f>
        <v>201810503126007</v>
      </c>
      <c r="D172" s="171" t="str">
        <f>VLOOKUP(E172,[9]QuyetdinhPCGD!$B$6:$C$1806,2,0)</f>
        <v>0503126</v>
      </c>
      <c r="E172" s="172" t="s">
        <v>951</v>
      </c>
      <c r="F172" s="177" t="s">
        <v>100</v>
      </c>
      <c r="G172" s="173" t="s">
        <v>13</v>
      </c>
      <c r="H172" s="174" t="str">
        <f>VLOOKUP(J172,'[10]Phan ca&amp; Ngay BDhoc'!$B$4:$I$98,8,0)</f>
        <v>A8-404</v>
      </c>
      <c r="I172" s="173"/>
      <c r="J172" s="175" t="s">
        <v>2162</v>
      </c>
      <c r="K172" s="174" t="str">
        <f>VLOOKUP(J172,'[10]Phan ca&amp; Ngay BDhoc'!$B$4:$G$98,6,0)</f>
        <v>20/8/2018</v>
      </c>
      <c r="L172" s="176"/>
      <c r="M172" s="165" t="s">
        <v>117</v>
      </c>
      <c r="N172" s="165" t="str">
        <f>VLOOKUP(C172,[4]K12!$B$3:$K$1349,10,0)</f>
        <v>Mở</v>
      </c>
      <c r="O172" s="165"/>
      <c r="P172" s="165">
        <f>VLOOKUP(C172,[4]K12!$B$3:$J$1349,9,0)</f>
        <v>75</v>
      </c>
      <c r="Q172" s="165" t="e">
        <f>VLOOKUP(D172,[4]K12!$B$3:$J$1349,9,0)</f>
        <v>#N/A</v>
      </c>
      <c r="R172" s="165" t="e">
        <f>VLOOKUP(E172,[4]K12!$B$3:$J$1349,9,0)</f>
        <v>#N/A</v>
      </c>
      <c r="S172" s="165" t="e">
        <f>VLOOKUP(F172,[4]K12!$B$3:$J$1349,9,0)</f>
        <v>#N/A</v>
      </c>
      <c r="T172" s="165" t="e">
        <f>VLOOKUP(G172,[4]K12!$B$3:$J$1349,9,0)</f>
        <v>#N/A</v>
      </c>
      <c r="V172" s="20">
        <v>256</v>
      </c>
    </row>
    <row r="173" spans="1:22" ht="28.5" hidden="1" x14ac:dyDescent="0.25">
      <c r="A173" s="171">
        <v>166</v>
      </c>
      <c r="B173" s="171" t="str">
        <f t="shared" si="2"/>
        <v>12.3.0503127.11</v>
      </c>
      <c r="C173" s="171" t="str">
        <f>VLOOKUP(B173,'[8]TKB(Hocphan-tao lop)'!$B$7:$C$1182,2,0)</f>
        <v>201810503127011</v>
      </c>
      <c r="D173" s="171" t="str">
        <f>VLOOKUP(E173,[9]QuyetdinhPCGD!$B$6:$C$1806,2,0)</f>
        <v>0503127</v>
      </c>
      <c r="E173" s="172" t="s">
        <v>2125</v>
      </c>
      <c r="F173" s="177" t="s">
        <v>100</v>
      </c>
      <c r="G173" s="173" t="s">
        <v>11</v>
      </c>
      <c r="H173" s="174" t="str">
        <f>VLOOKUP(J173,'[10]Phan ca&amp; Ngay BDhoc'!$B$4:$I$98,8,0)</f>
        <v>A8-404</v>
      </c>
      <c r="I173" s="173"/>
      <c r="J173" s="175" t="s">
        <v>2162</v>
      </c>
      <c r="K173" s="174" t="str">
        <f>VLOOKUP(J173,'[10]Phan ca&amp; Ngay BDhoc'!$B$4:$G$98,6,0)</f>
        <v>20/8/2018</v>
      </c>
      <c r="L173" s="176"/>
      <c r="M173" s="165" t="s">
        <v>321</v>
      </c>
      <c r="N173" s="165" t="str">
        <f>VLOOKUP(C173,[4]K12!$B$3:$K$1349,10,0)</f>
        <v>Mở</v>
      </c>
      <c r="O173" s="165"/>
      <c r="P173" s="165">
        <f>VLOOKUP(C173,[4]K12!$B$3:$J$1349,9,0)</f>
        <v>65</v>
      </c>
      <c r="Q173" s="165" t="e">
        <f>VLOOKUP(D173,[4]K12!$B$3:$J$1349,9,0)</f>
        <v>#N/A</v>
      </c>
      <c r="R173" s="165" t="e">
        <f>VLOOKUP(E173,[4]K12!$B$3:$J$1349,9,0)</f>
        <v>#N/A</v>
      </c>
      <c r="S173" s="165" t="e">
        <f>VLOOKUP(F173,[4]K12!$B$3:$J$1349,9,0)</f>
        <v>#N/A</v>
      </c>
      <c r="T173" s="165" t="e">
        <f>VLOOKUP(G173,[4]K12!$B$3:$J$1349,9,0)</f>
        <v>#N/A</v>
      </c>
      <c r="V173" s="20">
        <v>257</v>
      </c>
    </row>
    <row r="174" spans="1:22" ht="42.75" hidden="1" x14ac:dyDescent="0.25">
      <c r="A174" s="171">
        <v>167</v>
      </c>
      <c r="B174" s="171" t="str">
        <f t="shared" si="2"/>
        <v>12.3.0903115.09</v>
      </c>
      <c r="C174" s="171" t="str">
        <f>VLOOKUP(B174,'[8]TKB(Hocphan-tao lop)'!$B$7:$C$1182,2,0)</f>
        <v>201810903115005</v>
      </c>
      <c r="D174" s="171" t="str">
        <f>VLOOKUP(E174,[9]QuyetdinhPCGD!$B$6:$C$1806,2,0)</f>
        <v>0903115</v>
      </c>
      <c r="E174" s="172" t="s">
        <v>2107</v>
      </c>
      <c r="F174" s="177" t="s">
        <v>79</v>
      </c>
      <c r="G174" s="173" t="s">
        <v>11</v>
      </c>
      <c r="H174" s="174" t="s">
        <v>2120</v>
      </c>
      <c r="I174" s="173"/>
      <c r="J174" s="175" t="s">
        <v>2163</v>
      </c>
      <c r="K174" s="174" t="str">
        <f>VLOOKUP(J174,'[10]Phan ca&amp; Ngay BDhoc'!$B$4:$G$98,6,0)</f>
        <v>20/8/2018</v>
      </c>
      <c r="L174" s="176"/>
      <c r="M174" s="165" t="s">
        <v>176</v>
      </c>
      <c r="N174" s="165" t="str">
        <f>VLOOKUP(C174,[4]K12!$B$3:$K$1349,10,0)</f>
        <v>Mở</v>
      </c>
      <c r="O174" s="165"/>
      <c r="P174" s="165">
        <f>VLOOKUP(C174,[4]K12!$B$3:$J$1349,9,0)</f>
        <v>80</v>
      </c>
      <c r="Q174" s="165" t="e">
        <f>VLOOKUP(D174,[4]K12!$B$3:$J$1349,9,0)</f>
        <v>#N/A</v>
      </c>
      <c r="R174" s="165" t="e">
        <f>VLOOKUP(E174,[4]K12!$B$3:$J$1349,9,0)</f>
        <v>#N/A</v>
      </c>
      <c r="S174" s="165" t="e">
        <f>VLOOKUP(F174,[4]K12!$B$3:$J$1349,9,0)</f>
        <v>#N/A</v>
      </c>
      <c r="T174" s="165" t="e">
        <f>VLOOKUP(G174,[4]K12!$B$3:$J$1349,9,0)</f>
        <v>#N/A</v>
      </c>
      <c r="V174" s="20">
        <v>258</v>
      </c>
    </row>
    <row r="175" spans="1:22" ht="42.75" hidden="1" x14ac:dyDescent="0.25">
      <c r="A175" s="171">
        <v>168</v>
      </c>
      <c r="B175" s="171" t="str">
        <f t="shared" si="2"/>
        <v>12.3.1403103.04</v>
      </c>
      <c r="C175" s="171" t="str">
        <f>VLOOKUP(B175,'[8]TKB(Hocphan-tao lop)'!$B$7:$C$1182,2,0)</f>
        <v>201811403103001</v>
      </c>
      <c r="D175" s="171" t="str">
        <f>VLOOKUP(E175,[9]QuyetdinhPCGD!$B$6:$C$1806,2,0)</f>
        <v>1403103</v>
      </c>
      <c r="E175" s="172" t="s">
        <v>713</v>
      </c>
      <c r="F175" s="177" t="s">
        <v>94</v>
      </c>
      <c r="G175" s="173" t="s">
        <v>11</v>
      </c>
      <c r="H175" s="174" t="str">
        <f>VLOOKUP(J175,'[10]Phan ca&amp; Ngay BDhoc'!$B$4:$I$98,8,0)</f>
        <v>A9-304</v>
      </c>
      <c r="I175" s="173"/>
      <c r="J175" s="175" t="s">
        <v>2163</v>
      </c>
      <c r="K175" s="174" t="str">
        <f>VLOOKUP(J175,'[10]Phan ca&amp; Ngay BDhoc'!$B$4:$G$98,6,0)</f>
        <v>20/8/2018</v>
      </c>
      <c r="L175" s="176"/>
      <c r="M175" s="165" t="s">
        <v>89</v>
      </c>
      <c r="N175" s="165" t="str">
        <f>VLOOKUP(C175,[4]K12!$B$3:$K$1349,10,0)</f>
        <v>Mở</v>
      </c>
      <c r="O175" s="165"/>
      <c r="P175" s="165">
        <f>VLOOKUP(C175,[4]K12!$B$3:$J$1349,9,0)</f>
        <v>74</v>
      </c>
      <c r="Q175" s="165" t="e">
        <f>VLOOKUP(D175,[4]K12!$B$3:$J$1349,9,0)</f>
        <v>#N/A</v>
      </c>
      <c r="R175" s="165" t="e">
        <f>VLOOKUP(E175,[4]K12!$B$3:$J$1349,9,0)</f>
        <v>#N/A</v>
      </c>
      <c r="S175" s="165" t="e">
        <f>VLOOKUP(F175,[4]K12!$B$3:$J$1349,9,0)</f>
        <v>#N/A</v>
      </c>
      <c r="T175" s="165" t="e">
        <f>VLOOKUP(G175,[4]K12!$B$3:$J$1349,9,0)</f>
        <v>#N/A</v>
      </c>
      <c r="U175" s="177" t="s">
        <v>68</v>
      </c>
      <c r="V175" s="20">
        <v>259</v>
      </c>
    </row>
    <row r="176" spans="1:22" ht="42.75" hidden="1" x14ac:dyDescent="0.25">
      <c r="A176" s="171">
        <v>169</v>
      </c>
      <c r="B176" s="171" t="str">
        <f t="shared" si="2"/>
        <v>12.3.1403121.01</v>
      </c>
      <c r="C176" s="171" t="str">
        <f>VLOOKUP(B176,'[8]TKB(Hocphan-tao lop)'!$B$7:$C$1182,2,0)</f>
        <v>201811403121001</v>
      </c>
      <c r="D176" s="171" t="str">
        <f>VLOOKUP(E176,[9]QuyetdinhPCGD!$B$6:$C$1806,2,0)</f>
        <v>1403121</v>
      </c>
      <c r="E176" s="172" t="s">
        <v>542</v>
      </c>
      <c r="F176" s="177" t="s">
        <v>71</v>
      </c>
      <c r="G176" s="173" t="s">
        <v>11</v>
      </c>
      <c r="H176" s="174" t="str">
        <f>VLOOKUP(J176,'[10]Phan ca&amp; Ngay BDhoc'!$B$4:$I$98,8,0)</f>
        <v>A9-304</v>
      </c>
      <c r="I176" s="173"/>
      <c r="J176" s="175" t="s">
        <v>2163</v>
      </c>
      <c r="K176" s="174" t="str">
        <f>VLOOKUP(J176,'[10]Phan ca&amp; Ngay BDhoc'!$B$4:$G$98,6,0)</f>
        <v>20/8/2018</v>
      </c>
      <c r="L176" s="176"/>
      <c r="M176" s="165" t="s">
        <v>62</v>
      </c>
      <c r="N176" s="165" t="str">
        <f>VLOOKUP(C176,[4]K12!$B$3:$K$1349,10,0)</f>
        <v>Mở</v>
      </c>
      <c r="O176" s="165"/>
      <c r="P176" s="165">
        <f>VLOOKUP(C176,[4]K12!$B$3:$J$1349,9,0)</f>
        <v>61</v>
      </c>
      <c r="Q176" s="165" t="e">
        <f>VLOOKUP(D176,[4]K12!$B$3:$J$1349,9,0)</f>
        <v>#N/A</v>
      </c>
      <c r="R176" s="165" t="e">
        <f>VLOOKUP(E176,[4]K12!$B$3:$J$1349,9,0)</f>
        <v>#N/A</v>
      </c>
      <c r="S176" s="165" t="e">
        <f>VLOOKUP(F176,[4]K12!$B$3:$J$1349,9,0)</f>
        <v>#N/A</v>
      </c>
      <c r="T176" s="165" t="e">
        <f>VLOOKUP(G176,[4]K12!$B$3:$J$1349,9,0)</f>
        <v>#N/A</v>
      </c>
      <c r="U176" s="177" t="s">
        <v>169</v>
      </c>
      <c r="V176" s="20">
        <v>260</v>
      </c>
    </row>
    <row r="177" spans="1:22" ht="42.75" hidden="1" x14ac:dyDescent="0.25">
      <c r="A177" s="171">
        <v>170</v>
      </c>
      <c r="B177" s="171" t="str">
        <f t="shared" si="2"/>
        <v>12.3.0903115.10</v>
      </c>
      <c r="C177" s="171" t="str">
        <f>VLOOKUP(B177,'[8]TKB(Hocphan-tao lop)'!$B$7:$C$1182,2,0)</f>
        <v>201810903115006</v>
      </c>
      <c r="D177" s="171" t="str">
        <f>VLOOKUP(E177,[9]QuyetdinhPCGD!$B$6:$C$1806,2,0)</f>
        <v>0903115</v>
      </c>
      <c r="E177" s="172" t="s">
        <v>2107</v>
      </c>
      <c r="F177" s="177" t="s">
        <v>72</v>
      </c>
      <c r="G177" s="173" t="s">
        <v>11</v>
      </c>
      <c r="H177" s="174" t="s">
        <v>2120</v>
      </c>
      <c r="I177" s="173"/>
      <c r="J177" s="175" t="s">
        <v>2164</v>
      </c>
      <c r="K177" s="174" t="str">
        <f>VLOOKUP(J177,'[10]Phan ca&amp; Ngay BDhoc'!$B$4:$G$98,6,0)</f>
        <v>20/8/2018</v>
      </c>
      <c r="L177" s="176"/>
      <c r="M177" s="165" t="s">
        <v>180</v>
      </c>
      <c r="N177" s="165" t="str">
        <f>VLOOKUP(C177,[4]K12!$B$3:$K$1349,10,0)</f>
        <v>Mở</v>
      </c>
      <c r="O177" s="165"/>
      <c r="P177" s="165">
        <f>VLOOKUP(C177,[4]K12!$B$3:$J$1349,9,0)</f>
        <v>80</v>
      </c>
      <c r="Q177" s="165" t="e">
        <f>VLOOKUP(D177,[4]K12!$B$3:$J$1349,9,0)</f>
        <v>#N/A</v>
      </c>
      <c r="R177" s="165" t="e">
        <f>VLOOKUP(E177,[4]K12!$B$3:$J$1349,9,0)</f>
        <v>#N/A</v>
      </c>
      <c r="S177" s="165" t="e">
        <f>VLOOKUP(F177,[4]K12!$B$3:$J$1349,9,0)</f>
        <v>#N/A</v>
      </c>
      <c r="T177" s="165" t="e">
        <f>VLOOKUP(G177,[4]K12!$B$3:$J$1349,9,0)</f>
        <v>#N/A</v>
      </c>
      <c r="V177" s="20">
        <v>261</v>
      </c>
    </row>
    <row r="178" spans="1:22" ht="42.75" hidden="1" x14ac:dyDescent="0.25">
      <c r="A178" s="171">
        <v>171</v>
      </c>
      <c r="B178" s="171" t="str">
        <f t="shared" si="2"/>
        <v>12.3.1403103.05</v>
      </c>
      <c r="C178" s="171" t="str">
        <f>VLOOKUP(B178,'[8]TKB(Hocphan-tao lop)'!$B$7:$C$1182,2,0)</f>
        <v>201811403103002</v>
      </c>
      <c r="D178" s="171" t="str">
        <f>VLOOKUP(E178,[9]QuyetdinhPCGD!$B$6:$C$1806,2,0)</f>
        <v>1403103</v>
      </c>
      <c r="E178" s="172" t="s">
        <v>713</v>
      </c>
      <c r="F178" s="177" t="s">
        <v>60</v>
      </c>
      <c r="G178" s="173" t="s">
        <v>11</v>
      </c>
      <c r="H178" s="176" t="s">
        <v>2165</v>
      </c>
      <c r="I178" s="173"/>
      <c r="J178" s="175" t="s">
        <v>2164</v>
      </c>
      <c r="K178" s="174" t="str">
        <f>VLOOKUP(J178,'[10]Phan ca&amp; Ngay BDhoc'!$B$4:$G$98,6,0)</f>
        <v>20/8/2018</v>
      </c>
      <c r="L178" s="176"/>
      <c r="M178" s="165" t="s">
        <v>112</v>
      </c>
      <c r="N178" s="165" t="str">
        <f>VLOOKUP(C178,[4]K12!$B$3:$K$1349,10,0)</f>
        <v>Mở</v>
      </c>
      <c r="O178" s="165"/>
      <c r="P178" s="165">
        <f>VLOOKUP(C178,[4]K12!$B$3:$J$1349,9,0)</f>
        <v>37</v>
      </c>
      <c r="Q178" s="165" t="e">
        <f>VLOOKUP(D178,[4]K12!$B$3:$J$1349,9,0)</f>
        <v>#N/A</v>
      </c>
      <c r="R178" s="165" t="e">
        <f>VLOOKUP(E178,[4]K12!$B$3:$J$1349,9,0)</f>
        <v>#N/A</v>
      </c>
      <c r="S178" s="165" t="e">
        <f>VLOOKUP(F178,[4]K12!$B$3:$J$1349,9,0)</f>
        <v>#N/A</v>
      </c>
      <c r="T178" s="165" t="e">
        <f>VLOOKUP(G178,[4]K12!$B$3:$J$1349,9,0)</f>
        <v>#N/A</v>
      </c>
      <c r="V178" s="20">
        <v>262</v>
      </c>
    </row>
    <row r="179" spans="1:22" ht="42.75" hidden="1" x14ac:dyDescent="0.25">
      <c r="A179" s="171">
        <v>172</v>
      </c>
      <c r="B179" s="171" t="str">
        <f t="shared" si="2"/>
        <v>12.3.1403121.02</v>
      </c>
      <c r="C179" s="171" t="str">
        <f>VLOOKUP(B179,'[8]TKB(Hocphan-tao lop)'!$B$7:$C$1182,2,0)</f>
        <v>201811403121002</v>
      </c>
      <c r="D179" s="171" t="str">
        <f>VLOOKUP(E179,[9]QuyetdinhPCGD!$B$6:$C$1806,2,0)</f>
        <v>1403121</v>
      </c>
      <c r="E179" s="172" t="s">
        <v>542</v>
      </c>
      <c r="F179" s="177" t="s">
        <v>166</v>
      </c>
      <c r="G179" s="173" t="s">
        <v>11</v>
      </c>
      <c r="H179" s="176" t="s">
        <v>2165</v>
      </c>
      <c r="I179" s="173"/>
      <c r="J179" s="175" t="s">
        <v>2164</v>
      </c>
      <c r="K179" s="174" t="str">
        <f>VLOOKUP(J179,'[10]Phan ca&amp; Ngay BDhoc'!$B$4:$G$98,6,0)</f>
        <v>20/8/2018</v>
      </c>
      <c r="L179" s="176"/>
      <c r="M179" s="165" t="s">
        <v>70</v>
      </c>
      <c r="N179" s="165" t="str">
        <f>VLOOKUP(C179,[4]K12!$B$3:$K$1349,10,0)</f>
        <v>Mở</v>
      </c>
      <c r="O179" s="165"/>
      <c r="P179" s="165">
        <f>VLOOKUP(C179,[4]K12!$B$3:$J$1349,9,0)</f>
        <v>37</v>
      </c>
      <c r="Q179" s="165" t="e">
        <f>VLOOKUP(D179,[4]K12!$B$3:$J$1349,9,0)</f>
        <v>#N/A</v>
      </c>
      <c r="R179" s="165" t="e">
        <f>VLOOKUP(E179,[4]K12!$B$3:$J$1349,9,0)</f>
        <v>#N/A</v>
      </c>
      <c r="S179" s="165" t="e">
        <f>VLOOKUP(F179,[4]K12!$B$3:$J$1349,9,0)</f>
        <v>#N/A</v>
      </c>
      <c r="T179" s="165" t="e">
        <f>VLOOKUP(G179,[4]K12!$B$3:$J$1349,9,0)</f>
        <v>#N/A</v>
      </c>
      <c r="V179" s="20">
        <v>263</v>
      </c>
    </row>
    <row r="180" spans="1:22" ht="30" hidden="1" x14ac:dyDescent="0.25">
      <c r="A180" s="171">
        <v>173</v>
      </c>
      <c r="B180" s="171" t="str">
        <f t="shared" si="2"/>
        <v>12.3.0903113.01</v>
      </c>
      <c r="C180" s="171" t="str">
        <f>VLOOKUP(B180,'[8]TKB(Hocphan-tao lop)'!$B$7:$C$1182,2,0)</f>
        <v>201810903113001</v>
      </c>
      <c r="D180" s="171" t="str">
        <f>VLOOKUP(E180,[9]QuyetdinhPCGD!$B$6:$C$1806,2,0)</f>
        <v>0903113</v>
      </c>
      <c r="E180" s="172" t="s">
        <v>2166</v>
      </c>
      <c r="F180" s="177" t="s">
        <v>85</v>
      </c>
      <c r="G180" s="173" t="s">
        <v>11</v>
      </c>
      <c r="H180" s="174" t="s">
        <v>2108</v>
      </c>
      <c r="I180" s="173"/>
      <c r="J180" s="175" t="s">
        <v>2167</v>
      </c>
      <c r="K180" s="174" t="str">
        <f>VLOOKUP(J180,'[10]Phan ca&amp; Ngay BDhoc'!$B$4:$G$98,6,0)</f>
        <v>20/8/2018</v>
      </c>
      <c r="L180" s="176"/>
      <c r="M180" s="165" t="s">
        <v>62</v>
      </c>
      <c r="N180" s="165" t="str">
        <f>VLOOKUP(C180,[4]K12!$B$3:$K$1349,10,0)</f>
        <v>Không mở</v>
      </c>
      <c r="O180" s="165"/>
      <c r="P180" s="165">
        <f>VLOOKUP(C180,[4]K12!$B$3:$J$1349,9,0)</f>
        <v>14</v>
      </c>
      <c r="Q180" s="165" t="e">
        <f>VLOOKUP(D180,[4]K12!$B$3:$J$1349,9,0)</f>
        <v>#N/A</v>
      </c>
      <c r="R180" s="165" t="e">
        <f>VLOOKUP(E180,[4]K12!$B$3:$J$1349,9,0)</f>
        <v>#N/A</v>
      </c>
      <c r="S180" s="165" t="e">
        <f>VLOOKUP(F180,[4]K12!$B$3:$J$1349,9,0)</f>
        <v>#N/A</v>
      </c>
      <c r="T180" s="165" t="e">
        <f>VLOOKUP(G180,[4]K12!$B$3:$J$1349,9,0)</f>
        <v>#N/A</v>
      </c>
      <c r="V180" s="20">
        <v>264</v>
      </c>
    </row>
    <row r="181" spans="1:22" hidden="1" x14ac:dyDescent="0.25">
      <c r="A181" s="171">
        <v>174</v>
      </c>
      <c r="B181" s="171" t="str">
        <f t="shared" si="2"/>
        <v>12.3.1603116.01</v>
      </c>
      <c r="C181" s="171" t="str">
        <f>VLOOKUP(B181,'[8]TKB(Hocphan-tao lop)'!$B$7:$C$1182,2,0)</f>
        <v>201811603116013</v>
      </c>
      <c r="D181" s="171" t="str">
        <f>VLOOKUP(E181,[9]QuyetdinhPCGD!$B$6:$C$1806,2,0)</f>
        <v>1603116</v>
      </c>
      <c r="E181" s="172" t="s">
        <v>1003</v>
      </c>
      <c r="F181" s="177" t="s">
        <v>60</v>
      </c>
      <c r="G181" s="173" t="s">
        <v>9</v>
      </c>
      <c r="H181" s="174" t="str">
        <f>VLOOKUP(J181,'[10]Phan ca&amp; Ngay BDhoc'!$B$4:$I$98,8,0)</f>
        <v>B3-407</v>
      </c>
      <c r="I181" s="173"/>
      <c r="J181" s="175" t="s">
        <v>2167</v>
      </c>
      <c r="K181" s="174" t="str">
        <f>VLOOKUP(J181,'[10]Phan ca&amp; Ngay BDhoc'!$B$4:$G$98,6,0)</f>
        <v>20/8/2018</v>
      </c>
      <c r="L181" s="176"/>
      <c r="M181" s="165" t="s">
        <v>62</v>
      </c>
      <c r="N181" s="165" t="str">
        <f>VLOOKUP(C181,[4]K12!$B$3:$K$1349,10,0)</f>
        <v>Mở</v>
      </c>
      <c r="O181" s="165"/>
      <c r="P181" s="165">
        <f>VLOOKUP(C181,[4]K12!$B$3:$J$1349,9,0)</f>
        <v>53</v>
      </c>
      <c r="Q181" s="165" t="e">
        <f>VLOOKUP(D181,[4]K12!$B$3:$J$1349,9,0)</f>
        <v>#N/A</v>
      </c>
      <c r="R181" s="165" t="e">
        <f>VLOOKUP(E181,[4]K12!$B$3:$J$1349,9,0)</f>
        <v>#N/A</v>
      </c>
      <c r="S181" s="165" t="e">
        <f>VLOOKUP(F181,[4]K12!$B$3:$J$1349,9,0)</f>
        <v>#N/A</v>
      </c>
      <c r="T181" s="165" t="e">
        <f>VLOOKUP(G181,[4]K12!$B$3:$J$1349,9,0)</f>
        <v>#N/A</v>
      </c>
      <c r="V181" s="20">
        <v>265</v>
      </c>
    </row>
    <row r="182" spans="1:22" hidden="1" x14ac:dyDescent="0.25">
      <c r="A182" s="171">
        <v>175</v>
      </c>
      <c r="B182" s="171" t="str">
        <f t="shared" si="2"/>
        <v>12.3.1103121.01</v>
      </c>
      <c r="C182" s="171" t="str">
        <f>VLOOKUP(B182,'[8]TKB(Hocphan-tao lop)'!$B$7:$C$1182,2,0)</f>
        <v>201811103121011</v>
      </c>
      <c r="D182" s="171" t="str">
        <f>VLOOKUP(E182,[9]QuyetdinhPCGD!$B$6:$C$1806,2,0)</f>
        <v>1103121</v>
      </c>
      <c r="E182" s="172" t="s">
        <v>1245</v>
      </c>
      <c r="F182" s="177" t="s">
        <v>91</v>
      </c>
      <c r="G182" s="173" t="s">
        <v>9</v>
      </c>
      <c r="H182" s="174" t="str">
        <f>VLOOKUP(J182,'[10]Phan ca&amp; Ngay BDhoc'!$B$4:$I$98,8,0)</f>
        <v>B3-407</v>
      </c>
      <c r="I182" s="173"/>
      <c r="J182" s="175" t="s">
        <v>2167</v>
      </c>
      <c r="K182" s="174" t="str">
        <f>VLOOKUP(J182,'[10]Phan ca&amp; Ngay BDhoc'!$B$4:$G$98,6,0)</f>
        <v>20/8/2018</v>
      </c>
      <c r="L182" s="176"/>
      <c r="M182" s="165" t="s">
        <v>62</v>
      </c>
      <c r="N182" s="165" t="str">
        <f>VLOOKUP(C182,[4]K12!$B$3:$K$1349,10,0)</f>
        <v>Mở</v>
      </c>
      <c r="O182" s="165"/>
      <c r="P182" s="165">
        <f>VLOOKUP(C182,[4]K12!$B$3:$J$1349,9,0)</f>
        <v>60</v>
      </c>
      <c r="Q182" s="165" t="e">
        <f>VLOOKUP(D182,[4]K12!$B$3:$J$1349,9,0)</f>
        <v>#N/A</v>
      </c>
      <c r="R182" s="165" t="e">
        <f>VLOOKUP(E182,[4]K12!$B$3:$J$1349,9,0)</f>
        <v>#N/A</v>
      </c>
      <c r="S182" s="165" t="e">
        <f>VLOOKUP(F182,[4]K12!$B$3:$J$1349,9,0)</f>
        <v>#N/A</v>
      </c>
      <c r="T182" s="165" t="e">
        <f>VLOOKUP(G182,[4]K12!$B$3:$J$1349,9,0)</f>
        <v>#N/A</v>
      </c>
      <c r="V182" s="20">
        <v>266</v>
      </c>
    </row>
    <row r="183" spans="1:22" ht="30" hidden="1" x14ac:dyDescent="0.25">
      <c r="A183" s="171">
        <v>176</v>
      </c>
      <c r="B183" s="171" t="str">
        <f t="shared" si="2"/>
        <v>12.3.0903113.03</v>
      </c>
      <c r="C183" s="171" t="str">
        <f>VLOOKUP(B183,'[8]TKB(Hocphan-tao lop)'!$B$7:$C$1182,2,0)</f>
        <v>201810903113003</v>
      </c>
      <c r="D183" s="171" t="str">
        <f>VLOOKUP(E183,[9]QuyetdinhPCGD!$B$6:$C$1806,2,0)</f>
        <v>0903113</v>
      </c>
      <c r="E183" s="172" t="s">
        <v>2166</v>
      </c>
      <c r="F183" s="177" t="s">
        <v>67</v>
      </c>
      <c r="G183" s="173" t="s">
        <v>11</v>
      </c>
      <c r="H183" s="174" t="s">
        <v>2108</v>
      </c>
      <c r="I183" s="173"/>
      <c r="J183" s="175" t="s">
        <v>2168</v>
      </c>
      <c r="K183" s="174" t="str">
        <f>VLOOKUP(J183,'[10]Phan ca&amp; Ngay BDhoc'!$B$4:$G$98,6,0)</f>
        <v>20/8/2018</v>
      </c>
      <c r="L183" s="176"/>
      <c r="M183" s="165" t="s">
        <v>75</v>
      </c>
      <c r="N183" s="165" t="str">
        <f>VLOOKUP(C183,[4]K12!$B$3:$K$1349,10,0)</f>
        <v>Không mở</v>
      </c>
      <c r="O183" s="165"/>
      <c r="P183" s="165">
        <f>VLOOKUP(C183,[4]K12!$B$3:$J$1349,9,0)</f>
        <v>25</v>
      </c>
      <c r="Q183" s="165" t="e">
        <f>VLOOKUP(D183,[4]K12!$B$3:$J$1349,9,0)</f>
        <v>#N/A</v>
      </c>
      <c r="R183" s="165" t="e">
        <f>VLOOKUP(E183,[4]K12!$B$3:$J$1349,9,0)</f>
        <v>#N/A</v>
      </c>
      <c r="S183" s="165" t="e">
        <f>VLOOKUP(F183,[4]K12!$B$3:$J$1349,9,0)</f>
        <v>#N/A</v>
      </c>
      <c r="T183" s="165" t="e">
        <f>VLOOKUP(G183,[4]K12!$B$3:$J$1349,9,0)</f>
        <v>#N/A</v>
      </c>
      <c r="V183" s="20">
        <v>267</v>
      </c>
    </row>
    <row r="184" spans="1:22" hidden="1" x14ac:dyDescent="0.25">
      <c r="A184" s="171">
        <v>177</v>
      </c>
      <c r="B184" s="171" t="str">
        <f t="shared" si="2"/>
        <v>12.3.1603116.02</v>
      </c>
      <c r="C184" s="171" t="str">
        <f>VLOOKUP(B184,'[8]TKB(Hocphan-tao lop)'!$B$7:$C$1182,2,0)</f>
        <v>201811603116014</v>
      </c>
      <c r="D184" s="171" t="str">
        <f>VLOOKUP(E184,[9]QuyetdinhPCGD!$B$6:$C$1806,2,0)</f>
        <v>1603116</v>
      </c>
      <c r="E184" s="172" t="s">
        <v>1003</v>
      </c>
      <c r="F184" s="177" t="s">
        <v>68</v>
      </c>
      <c r="G184" s="173" t="s">
        <v>9</v>
      </c>
      <c r="H184" s="174" t="str">
        <f>VLOOKUP(J184,'[10]Phan ca&amp; Ngay BDhoc'!$B$4:$I$98,8,0)</f>
        <v>B3-407</v>
      </c>
      <c r="I184" s="173"/>
      <c r="J184" s="175" t="s">
        <v>2168</v>
      </c>
      <c r="K184" s="174" t="str">
        <f>VLOOKUP(J184,'[10]Phan ca&amp; Ngay BDhoc'!$B$4:$G$98,6,0)</f>
        <v>20/8/2018</v>
      </c>
      <c r="L184" s="176"/>
      <c r="M184" s="165" t="s">
        <v>70</v>
      </c>
      <c r="N184" s="165" t="str">
        <f>VLOOKUP(C184,[4]K12!$B$3:$K$1349,10,0)</f>
        <v>Mở</v>
      </c>
      <c r="O184" s="165"/>
      <c r="P184" s="165">
        <f>VLOOKUP(C184,[4]K12!$B$3:$J$1349,9,0)</f>
        <v>75</v>
      </c>
      <c r="Q184" s="165" t="e">
        <f>VLOOKUP(D184,[4]K12!$B$3:$J$1349,9,0)</f>
        <v>#N/A</v>
      </c>
      <c r="R184" s="165" t="e">
        <f>VLOOKUP(E184,[4]K12!$B$3:$J$1349,9,0)</f>
        <v>#N/A</v>
      </c>
      <c r="S184" s="165" t="e">
        <f>VLOOKUP(F184,[4]K12!$B$3:$J$1349,9,0)</f>
        <v>#N/A</v>
      </c>
      <c r="T184" s="165" t="e">
        <f>VLOOKUP(G184,[4]K12!$B$3:$J$1349,9,0)</f>
        <v>#N/A</v>
      </c>
      <c r="V184" s="20">
        <v>268</v>
      </c>
    </row>
    <row r="185" spans="1:22" hidden="1" x14ac:dyDescent="0.25">
      <c r="A185" s="171">
        <v>178</v>
      </c>
      <c r="B185" s="171" t="str">
        <f t="shared" si="2"/>
        <v>12.3.1103121.02</v>
      </c>
      <c r="C185" s="171" t="str">
        <f>VLOOKUP(B185,'[8]TKB(Hocphan-tao lop)'!$B$7:$C$1182,2,0)</f>
        <v>201811103121012</v>
      </c>
      <c r="D185" s="171" t="str">
        <f>VLOOKUP(E185,[9]QuyetdinhPCGD!$B$6:$C$1806,2,0)</f>
        <v>1103121</v>
      </c>
      <c r="E185" s="172" t="s">
        <v>1245</v>
      </c>
      <c r="F185" s="177" t="s">
        <v>94</v>
      </c>
      <c r="G185" s="173" t="s">
        <v>9</v>
      </c>
      <c r="H185" s="174" t="str">
        <f>VLOOKUP(J185,'[10]Phan ca&amp; Ngay BDhoc'!$B$4:$I$98,8,0)</f>
        <v>B3-407</v>
      </c>
      <c r="I185" s="173"/>
      <c r="J185" s="175" t="s">
        <v>2168</v>
      </c>
      <c r="K185" s="174" t="str">
        <f>VLOOKUP(J185,'[10]Phan ca&amp; Ngay BDhoc'!$B$4:$G$98,6,0)</f>
        <v>20/8/2018</v>
      </c>
      <c r="L185" s="176"/>
      <c r="M185" s="165" t="s">
        <v>70</v>
      </c>
      <c r="N185" s="165" t="str">
        <f>VLOOKUP(C185,[4]K12!$B$3:$K$1349,10,0)</f>
        <v>Mở</v>
      </c>
      <c r="O185" s="165"/>
      <c r="P185" s="165">
        <f>VLOOKUP(C185,[4]K12!$B$3:$J$1349,9,0)</f>
        <v>75</v>
      </c>
      <c r="Q185" s="165" t="e">
        <f>VLOOKUP(D185,[4]K12!$B$3:$J$1349,9,0)</f>
        <v>#N/A</v>
      </c>
      <c r="R185" s="165" t="e">
        <f>VLOOKUP(E185,[4]K12!$B$3:$J$1349,9,0)</f>
        <v>#N/A</v>
      </c>
      <c r="S185" s="165" t="e">
        <f>VLOOKUP(F185,[4]K12!$B$3:$J$1349,9,0)</f>
        <v>#N/A</v>
      </c>
      <c r="T185" s="165" t="e">
        <f>VLOOKUP(G185,[4]K12!$B$3:$J$1349,9,0)</f>
        <v>#N/A</v>
      </c>
      <c r="V185" s="20">
        <v>269</v>
      </c>
    </row>
    <row r="186" spans="1:22" ht="30" hidden="1" x14ac:dyDescent="0.25">
      <c r="A186" s="171">
        <v>179</v>
      </c>
      <c r="B186" s="171" t="str">
        <f t="shared" si="2"/>
        <v>12.3.0903113.04</v>
      </c>
      <c r="C186" s="171" t="str">
        <f>VLOOKUP(B186,'[8]TKB(Hocphan-tao lop)'!$B$7:$C$1182,2,0)</f>
        <v>201810903113004</v>
      </c>
      <c r="D186" s="171" t="str">
        <f>VLOOKUP(E186,[9]QuyetdinhPCGD!$B$6:$C$1806,2,0)</f>
        <v>0903113</v>
      </c>
      <c r="E186" s="172" t="s">
        <v>2166</v>
      </c>
      <c r="F186" s="177" t="s">
        <v>72</v>
      </c>
      <c r="G186" s="173" t="s">
        <v>11</v>
      </c>
      <c r="H186" s="174" t="s">
        <v>2108</v>
      </c>
      <c r="I186" s="173"/>
      <c r="J186" s="175" t="s">
        <v>2169</v>
      </c>
      <c r="K186" s="174" t="str">
        <f>VLOOKUP(J186,'[10]Phan ca&amp; Ngay BDhoc'!$B$4:$G$98,6,0)</f>
        <v>20/8/2018</v>
      </c>
      <c r="L186" s="176"/>
      <c r="M186" s="165" t="s">
        <v>89</v>
      </c>
      <c r="N186" s="165" t="str">
        <f>VLOOKUP(C186,[4]K12!$B$3:$K$1349,10,0)</f>
        <v>Không mở</v>
      </c>
      <c r="O186" s="165"/>
      <c r="P186" s="165">
        <f>VLOOKUP(C186,[4]K12!$B$3:$J$1349,9,0)</f>
        <v>13</v>
      </c>
      <c r="Q186" s="165" t="e">
        <f>VLOOKUP(D186,[4]K12!$B$3:$J$1349,9,0)</f>
        <v>#N/A</v>
      </c>
      <c r="R186" s="165" t="e">
        <f>VLOOKUP(E186,[4]K12!$B$3:$J$1349,9,0)</f>
        <v>#N/A</v>
      </c>
      <c r="S186" s="165" t="e">
        <f>VLOOKUP(F186,[4]K12!$B$3:$J$1349,9,0)</f>
        <v>#N/A</v>
      </c>
      <c r="T186" s="165" t="e">
        <f>VLOOKUP(G186,[4]K12!$B$3:$J$1349,9,0)</f>
        <v>#N/A</v>
      </c>
      <c r="V186" s="20">
        <v>270</v>
      </c>
    </row>
    <row r="187" spans="1:22" hidden="1" x14ac:dyDescent="0.25">
      <c r="A187" s="171">
        <v>180</v>
      </c>
      <c r="B187" s="171" t="str">
        <f t="shared" si="2"/>
        <v>12.3.1603116.03</v>
      </c>
      <c r="C187" s="171" t="str">
        <f>VLOOKUP(B187,'[8]TKB(Hocphan-tao lop)'!$B$7:$C$1182,2,0)</f>
        <v>201811603116015</v>
      </c>
      <c r="D187" s="171" t="str">
        <f>VLOOKUP(E187,[9]QuyetdinhPCGD!$B$6:$C$1806,2,0)</f>
        <v>1603116</v>
      </c>
      <c r="E187" s="172" t="s">
        <v>1003</v>
      </c>
      <c r="F187" s="177" t="s">
        <v>91</v>
      </c>
      <c r="G187" s="177" t="s">
        <v>8</v>
      </c>
      <c r="H187" s="174" t="str">
        <f>VLOOKUP(J187,'[10]Phan ca&amp; Ngay BDhoc'!$B$4:$I$98,8,0)</f>
        <v>B3-501</v>
      </c>
      <c r="I187" s="177"/>
      <c r="J187" s="175" t="s">
        <v>2169</v>
      </c>
      <c r="K187" s="174" t="str">
        <f>VLOOKUP(J187,'[10]Phan ca&amp; Ngay BDhoc'!$B$4:$G$98,6,0)</f>
        <v>20/8/2018</v>
      </c>
      <c r="L187" s="176"/>
      <c r="M187" s="165" t="s">
        <v>75</v>
      </c>
      <c r="N187" s="165" t="str">
        <f>VLOOKUP(C187,[4]K12!$B$3:$K$1349,10,0)</f>
        <v>Mở</v>
      </c>
      <c r="O187" s="165"/>
      <c r="P187" s="165">
        <f>VLOOKUP(C187,[4]K12!$B$3:$J$1349,9,0)</f>
        <v>75</v>
      </c>
      <c r="Q187" s="165" t="e">
        <f>VLOOKUP(D187,[4]K12!$B$3:$J$1349,9,0)</f>
        <v>#N/A</v>
      </c>
      <c r="R187" s="165" t="e">
        <f>VLOOKUP(E187,[4]K12!$B$3:$J$1349,9,0)</f>
        <v>#N/A</v>
      </c>
      <c r="S187" s="165" t="e">
        <f>VLOOKUP(F187,[4]K12!$B$3:$J$1349,9,0)</f>
        <v>#N/A</v>
      </c>
      <c r="T187" s="165" t="e">
        <f>VLOOKUP(G187,[4]K12!$B$3:$J$1349,9,0)</f>
        <v>#N/A</v>
      </c>
      <c r="V187" s="20">
        <v>271</v>
      </c>
    </row>
    <row r="188" spans="1:22" hidden="1" x14ac:dyDescent="0.25">
      <c r="A188" s="171">
        <v>181</v>
      </c>
      <c r="B188" s="171" t="str">
        <f t="shared" si="2"/>
        <v>12.3.1103121.03</v>
      </c>
      <c r="C188" s="171" t="str">
        <f>VLOOKUP(B188,'[8]TKB(Hocphan-tao lop)'!$B$7:$C$1182,2,0)</f>
        <v>201811103121013</v>
      </c>
      <c r="D188" s="171" t="str">
        <f>VLOOKUP(E188,[9]QuyetdinhPCGD!$B$6:$C$1806,2,0)</f>
        <v>1103121</v>
      </c>
      <c r="E188" s="172" t="s">
        <v>1245</v>
      </c>
      <c r="F188" s="177" t="s">
        <v>60</v>
      </c>
      <c r="G188" s="177" t="s">
        <v>8</v>
      </c>
      <c r="H188" s="174" t="str">
        <f>VLOOKUP(J188,'[10]Phan ca&amp; Ngay BDhoc'!$B$4:$I$98,8,0)</f>
        <v>B3-501</v>
      </c>
      <c r="I188" s="177"/>
      <c r="J188" s="175" t="s">
        <v>2169</v>
      </c>
      <c r="K188" s="174" t="str">
        <f>VLOOKUP(J188,'[10]Phan ca&amp; Ngay BDhoc'!$B$4:$G$98,6,0)</f>
        <v>20/8/2018</v>
      </c>
      <c r="L188" s="176"/>
      <c r="M188" s="165" t="s">
        <v>75</v>
      </c>
      <c r="N188" s="165" t="str">
        <f>VLOOKUP(C188,[4]K12!$B$3:$K$1349,10,0)</f>
        <v>Mở</v>
      </c>
      <c r="O188" s="165"/>
      <c r="P188" s="165">
        <f>VLOOKUP(C188,[4]K12!$B$3:$J$1349,9,0)</f>
        <v>75</v>
      </c>
      <c r="Q188" s="165" t="e">
        <f>VLOOKUP(D188,[4]K12!$B$3:$J$1349,9,0)</f>
        <v>#N/A</v>
      </c>
      <c r="R188" s="165" t="e">
        <f>VLOOKUP(E188,[4]K12!$B$3:$J$1349,9,0)</f>
        <v>#N/A</v>
      </c>
      <c r="S188" s="165" t="e">
        <f>VLOOKUP(F188,[4]K12!$B$3:$J$1349,9,0)</f>
        <v>#N/A</v>
      </c>
      <c r="T188" s="165" t="e">
        <f>VLOOKUP(G188,[4]K12!$B$3:$J$1349,9,0)</f>
        <v>#N/A</v>
      </c>
      <c r="V188" s="20">
        <v>272</v>
      </c>
    </row>
    <row r="189" spans="1:22" ht="30" hidden="1" x14ac:dyDescent="0.25">
      <c r="A189" s="171">
        <v>182</v>
      </c>
      <c r="B189" s="171" t="str">
        <f t="shared" si="2"/>
        <v>12.3.0903113.05</v>
      </c>
      <c r="C189" s="171" t="str">
        <f>VLOOKUP(B189,'[8]TKB(Hocphan-tao lop)'!$B$7:$C$1182,2,0)</f>
        <v>201810903113005</v>
      </c>
      <c r="D189" s="171" t="str">
        <f>VLOOKUP(E189,[9]QuyetdinhPCGD!$B$6:$C$1806,2,0)</f>
        <v>0903113</v>
      </c>
      <c r="E189" s="172" t="s">
        <v>2166</v>
      </c>
      <c r="F189" s="177" t="s">
        <v>79</v>
      </c>
      <c r="G189" s="173" t="s">
        <v>11</v>
      </c>
      <c r="H189" s="174" t="s">
        <v>2108</v>
      </c>
      <c r="I189" s="173"/>
      <c r="J189" s="175" t="s">
        <v>2170</v>
      </c>
      <c r="K189" s="174" t="str">
        <f>VLOOKUP(J189,'[10]Phan ca&amp; Ngay BDhoc'!$B$4:$G$98,6,0)</f>
        <v>20/8/2018</v>
      </c>
      <c r="L189" s="176"/>
      <c r="M189" s="165" t="s">
        <v>112</v>
      </c>
      <c r="N189" s="165" t="str">
        <f>VLOOKUP(C189,[4]K12!$B$3:$K$1349,10,0)</f>
        <v>Mở</v>
      </c>
      <c r="O189" s="165"/>
      <c r="P189" s="165">
        <f>VLOOKUP(C189,[4]K12!$B$3:$J$1349,9,0)</f>
        <v>55</v>
      </c>
      <c r="Q189" s="165" t="e">
        <f>VLOOKUP(D189,[4]K12!$B$3:$J$1349,9,0)</f>
        <v>#N/A</v>
      </c>
      <c r="R189" s="165" t="e">
        <f>VLOOKUP(E189,[4]K12!$B$3:$J$1349,9,0)</f>
        <v>#N/A</v>
      </c>
      <c r="S189" s="165" t="e">
        <f>VLOOKUP(F189,[4]K12!$B$3:$J$1349,9,0)</f>
        <v>#N/A</v>
      </c>
      <c r="T189" s="165" t="e">
        <f>VLOOKUP(G189,[4]K12!$B$3:$J$1349,9,0)</f>
        <v>#N/A</v>
      </c>
      <c r="V189" s="20">
        <v>273</v>
      </c>
    </row>
    <row r="190" spans="1:22" hidden="1" x14ac:dyDescent="0.25">
      <c r="A190" s="171">
        <v>183</v>
      </c>
      <c r="B190" s="171" t="str">
        <f t="shared" si="2"/>
        <v>12.3.1603116.04</v>
      </c>
      <c r="C190" s="171" t="str">
        <f>VLOOKUP(B190,'[8]TKB(Hocphan-tao lop)'!$B$7:$C$1182,2,0)</f>
        <v>201811603116016</v>
      </c>
      <c r="D190" s="171" t="str">
        <f>VLOOKUP(E190,[9]QuyetdinhPCGD!$B$6:$C$1806,2,0)</f>
        <v>1603116</v>
      </c>
      <c r="E190" s="172" t="s">
        <v>1003</v>
      </c>
      <c r="F190" s="177" t="s">
        <v>94</v>
      </c>
      <c r="G190" s="177" t="s">
        <v>8</v>
      </c>
      <c r="H190" s="174" t="str">
        <f>VLOOKUP(J190,'[10]Phan ca&amp; Ngay BDhoc'!$B$4:$I$98,8,0)</f>
        <v>B3-501</v>
      </c>
      <c r="I190" s="177"/>
      <c r="J190" s="175" t="s">
        <v>2170</v>
      </c>
      <c r="K190" s="174" t="str">
        <f>VLOOKUP(J190,'[10]Phan ca&amp; Ngay BDhoc'!$B$4:$G$98,6,0)</f>
        <v>20/8/2018</v>
      </c>
      <c r="L190" s="176"/>
      <c r="M190" s="165" t="s">
        <v>89</v>
      </c>
      <c r="N190" s="165" t="str">
        <f>VLOOKUP(C190,[4]K12!$B$3:$K$1349,10,0)</f>
        <v>Mở</v>
      </c>
      <c r="O190" s="165"/>
      <c r="P190" s="165">
        <f>VLOOKUP(C190,[4]K12!$B$3:$J$1349,9,0)</f>
        <v>75</v>
      </c>
      <c r="Q190" s="165" t="e">
        <f>VLOOKUP(D190,[4]K12!$B$3:$J$1349,9,0)</f>
        <v>#N/A</v>
      </c>
      <c r="R190" s="165" t="e">
        <f>VLOOKUP(E190,[4]K12!$B$3:$J$1349,9,0)</f>
        <v>#N/A</v>
      </c>
      <c r="S190" s="165" t="e">
        <f>VLOOKUP(F190,[4]K12!$B$3:$J$1349,9,0)</f>
        <v>#N/A</v>
      </c>
      <c r="T190" s="165" t="e">
        <f>VLOOKUP(G190,[4]K12!$B$3:$J$1349,9,0)</f>
        <v>#N/A</v>
      </c>
      <c r="V190" s="20">
        <v>274</v>
      </c>
    </row>
    <row r="191" spans="1:22" hidden="1" x14ac:dyDescent="0.25">
      <c r="A191" s="171">
        <v>184</v>
      </c>
      <c r="B191" s="171" t="str">
        <f t="shared" si="2"/>
        <v>12.3.1103121.04</v>
      </c>
      <c r="C191" s="171" t="str">
        <f>VLOOKUP(B191,'[8]TKB(Hocphan-tao lop)'!$B$7:$C$1182,2,0)</f>
        <v>201811103121014</v>
      </c>
      <c r="D191" s="171" t="str">
        <f>VLOOKUP(E191,[9]QuyetdinhPCGD!$B$6:$C$1806,2,0)</f>
        <v>1103121</v>
      </c>
      <c r="E191" s="172" t="s">
        <v>1245</v>
      </c>
      <c r="F191" s="177" t="s">
        <v>68</v>
      </c>
      <c r="G191" s="177" t="s">
        <v>8</v>
      </c>
      <c r="H191" s="174" t="str">
        <f>VLOOKUP(J191,'[10]Phan ca&amp; Ngay BDhoc'!$B$4:$I$98,8,0)</f>
        <v>B3-501</v>
      </c>
      <c r="I191" s="177"/>
      <c r="J191" s="175" t="s">
        <v>2170</v>
      </c>
      <c r="K191" s="174" t="str">
        <f>VLOOKUP(J191,'[10]Phan ca&amp; Ngay BDhoc'!$B$4:$G$98,6,0)</f>
        <v>20/8/2018</v>
      </c>
      <c r="L191" s="176"/>
      <c r="M191" s="165" t="s">
        <v>89</v>
      </c>
      <c r="N191" s="165" t="str">
        <f>VLOOKUP(C191,[4]K12!$B$3:$K$1349,10,0)</f>
        <v>Mở</v>
      </c>
      <c r="O191" s="165"/>
      <c r="P191" s="165">
        <f>VLOOKUP(C191,[4]K12!$B$3:$J$1349,9,0)</f>
        <v>75</v>
      </c>
      <c r="Q191" s="165" t="e">
        <f>VLOOKUP(D191,[4]K12!$B$3:$J$1349,9,0)</f>
        <v>#N/A</v>
      </c>
      <c r="R191" s="165" t="e">
        <f>VLOOKUP(E191,[4]K12!$B$3:$J$1349,9,0)</f>
        <v>#N/A</v>
      </c>
      <c r="S191" s="165" t="e">
        <f>VLOOKUP(F191,[4]K12!$B$3:$J$1349,9,0)</f>
        <v>#N/A</v>
      </c>
      <c r="T191" s="165" t="e">
        <f>VLOOKUP(G191,[4]K12!$B$3:$J$1349,9,0)</f>
        <v>#N/A</v>
      </c>
      <c r="V191" s="20">
        <v>275</v>
      </c>
    </row>
    <row r="192" spans="1:22" ht="30" hidden="1" x14ac:dyDescent="0.25">
      <c r="A192" s="171">
        <v>185</v>
      </c>
      <c r="B192" s="171" t="str">
        <f t="shared" si="2"/>
        <v>12.3.0903113.06</v>
      </c>
      <c r="C192" s="171" t="str">
        <f>VLOOKUP(B192,'[8]TKB(Hocphan-tao lop)'!$B$7:$C$1182,2,0)</f>
        <v>201810903113006</v>
      </c>
      <c r="D192" s="171" t="str">
        <f>VLOOKUP(E192,[9]QuyetdinhPCGD!$B$6:$C$1806,2,0)</f>
        <v>0903113</v>
      </c>
      <c r="E192" s="172" t="s">
        <v>2166</v>
      </c>
      <c r="F192" s="177" t="s">
        <v>85</v>
      </c>
      <c r="G192" s="173" t="s">
        <v>9</v>
      </c>
      <c r="H192" s="174" t="s">
        <v>2108</v>
      </c>
      <c r="I192" s="173"/>
      <c r="J192" s="175" t="s">
        <v>2171</v>
      </c>
      <c r="K192" s="174" t="str">
        <f>VLOOKUP(J192,'[10]Phan ca&amp; Ngay BDhoc'!$B$4:$G$98,6,0)</f>
        <v>20/8/2018</v>
      </c>
      <c r="L192" s="176"/>
      <c r="M192" s="165" t="s">
        <v>115</v>
      </c>
      <c r="N192" s="165" t="str">
        <f>VLOOKUP(C192,[4]K12!$B$3:$K$1349,10,0)</f>
        <v>Mở</v>
      </c>
      <c r="O192" s="165"/>
      <c r="P192" s="165">
        <f>VLOOKUP(C192,[4]K12!$B$3:$J$1349,9,0)</f>
        <v>63</v>
      </c>
      <c r="Q192" s="165" t="e">
        <f>VLOOKUP(D192,[4]K12!$B$3:$J$1349,9,0)</f>
        <v>#N/A</v>
      </c>
      <c r="R192" s="165" t="e">
        <f>VLOOKUP(E192,[4]K12!$B$3:$J$1349,9,0)</f>
        <v>#N/A</v>
      </c>
      <c r="S192" s="165" t="e">
        <f>VLOOKUP(F192,[4]K12!$B$3:$J$1349,9,0)</f>
        <v>#N/A</v>
      </c>
      <c r="T192" s="165" t="e">
        <f>VLOOKUP(G192,[4]K12!$B$3:$J$1349,9,0)</f>
        <v>#N/A</v>
      </c>
      <c r="V192" s="20">
        <v>276</v>
      </c>
    </row>
    <row r="193" spans="1:22" hidden="1" x14ac:dyDescent="0.25">
      <c r="A193" s="171">
        <v>186</v>
      </c>
      <c r="B193" s="171" t="str">
        <f t="shared" si="2"/>
        <v>12.3.1603116.05</v>
      </c>
      <c r="C193" s="171" t="str">
        <f>VLOOKUP(B193,'[8]TKB(Hocphan-tao lop)'!$B$7:$C$1182,2,0)</f>
        <v>201811603116017</v>
      </c>
      <c r="D193" s="171" t="str">
        <f>VLOOKUP(E193,[9]QuyetdinhPCGD!$B$6:$C$1806,2,0)</f>
        <v>1603116</v>
      </c>
      <c r="E193" s="172" t="s">
        <v>1003</v>
      </c>
      <c r="F193" s="177" t="s">
        <v>60</v>
      </c>
      <c r="G193" s="173" t="s">
        <v>12</v>
      </c>
      <c r="H193" s="176" t="s">
        <v>2172</v>
      </c>
      <c r="I193" s="173"/>
      <c r="J193" s="175" t="s">
        <v>2171</v>
      </c>
      <c r="K193" s="174" t="str">
        <f>VLOOKUP(J193,'[10]Phan ca&amp; Ngay BDhoc'!$B$4:$G$98,6,0)</f>
        <v>20/8/2018</v>
      </c>
      <c r="L193" s="176"/>
      <c r="M193" s="165" t="s">
        <v>112</v>
      </c>
      <c r="N193" s="165" t="str">
        <f>VLOOKUP(C193,[4]K12!$B$3:$K$1349,10,0)</f>
        <v>Mở</v>
      </c>
      <c r="O193" s="165"/>
      <c r="P193" s="165">
        <f>VLOOKUP(C193,[4]K12!$B$3:$J$1349,9,0)</f>
        <v>73</v>
      </c>
      <c r="Q193" s="165" t="e">
        <f>VLOOKUP(D193,[4]K12!$B$3:$J$1349,9,0)</f>
        <v>#N/A</v>
      </c>
      <c r="R193" s="165" t="e">
        <f>VLOOKUP(E193,[4]K12!$B$3:$J$1349,9,0)</f>
        <v>#N/A</v>
      </c>
      <c r="S193" s="165" t="e">
        <f>VLOOKUP(F193,[4]K12!$B$3:$J$1349,9,0)</f>
        <v>#N/A</v>
      </c>
      <c r="T193" s="165" t="e">
        <f>VLOOKUP(G193,[4]K12!$B$3:$J$1349,9,0)</f>
        <v>#N/A</v>
      </c>
      <c r="V193" s="20">
        <v>277</v>
      </c>
    </row>
    <row r="194" spans="1:22" hidden="1" x14ac:dyDescent="0.25">
      <c r="A194" s="171">
        <v>187</v>
      </c>
      <c r="B194" s="171" t="str">
        <f t="shared" si="2"/>
        <v>12.3.1103121.05</v>
      </c>
      <c r="C194" s="171" t="str">
        <f>VLOOKUP(B194,'[8]TKB(Hocphan-tao lop)'!$B$7:$C$1182,2,0)</f>
        <v>201811103121015</v>
      </c>
      <c r="D194" s="171" t="str">
        <f>VLOOKUP(E194,[9]QuyetdinhPCGD!$B$6:$C$1806,2,0)</f>
        <v>1103121</v>
      </c>
      <c r="E194" s="172" t="s">
        <v>1245</v>
      </c>
      <c r="F194" s="177" t="s">
        <v>91</v>
      </c>
      <c r="G194" s="173" t="s">
        <v>12</v>
      </c>
      <c r="H194" s="176" t="s">
        <v>2172</v>
      </c>
      <c r="I194" s="173"/>
      <c r="J194" s="175" t="s">
        <v>2171</v>
      </c>
      <c r="K194" s="174" t="str">
        <f>VLOOKUP(J194,'[10]Phan ca&amp; Ngay BDhoc'!$B$4:$G$98,6,0)</f>
        <v>20/8/2018</v>
      </c>
      <c r="L194" s="176"/>
      <c r="M194" s="165" t="s">
        <v>112</v>
      </c>
      <c r="N194" s="165" t="str">
        <f>VLOOKUP(C194,[4]K12!$B$3:$K$1349,10,0)</f>
        <v>Mở</v>
      </c>
      <c r="O194" s="165"/>
      <c r="P194" s="165">
        <f>VLOOKUP(C194,[4]K12!$B$3:$J$1349,9,0)</f>
        <v>75</v>
      </c>
      <c r="Q194" s="165" t="e">
        <f>VLOOKUP(D194,[4]K12!$B$3:$J$1349,9,0)</f>
        <v>#N/A</v>
      </c>
      <c r="R194" s="165" t="e">
        <f>VLOOKUP(E194,[4]K12!$B$3:$J$1349,9,0)</f>
        <v>#N/A</v>
      </c>
      <c r="S194" s="165" t="e">
        <f>VLOOKUP(F194,[4]K12!$B$3:$J$1349,9,0)</f>
        <v>#N/A</v>
      </c>
      <c r="T194" s="165" t="e">
        <f>VLOOKUP(G194,[4]K12!$B$3:$J$1349,9,0)</f>
        <v>#N/A</v>
      </c>
      <c r="V194" s="20">
        <v>278</v>
      </c>
    </row>
    <row r="195" spans="1:22" ht="30" hidden="1" x14ac:dyDescent="0.25">
      <c r="A195" s="171">
        <v>188</v>
      </c>
      <c r="B195" s="171" t="str">
        <f t="shared" si="2"/>
        <v>12.3.0903113.07</v>
      </c>
      <c r="C195" s="171" t="str">
        <f>VLOOKUP(B195,'[8]TKB(Hocphan-tao lop)'!$B$7:$C$1182,2,0)</f>
        <v>201810903113007</v>
      </c>
      <c r="D195" s="171" t="str">
        <f>VLOOKUP(E195,[9]QuyetdinhPCGD!$B$6:$C$1806,2,0)</f>
        <v>0903113</v>
      </c>
      <c r="E195" s="172" t="s">
        <v>2166</v>
      </c>
      <c r="F195" s="177" t="s">
        <v>67</v>
      </c>
      <c r="G195" s="173" t="s">
        <v>9</v>
      </c>
      <c r="H195" s="174" t="s">
        <v>2108</v>
      </c>
      <c r="I195" s="173"/>
      <c r="J195" s="175" t="s">
        <v>2173</v>
      </c>
      <c r="K195" s="174" t="str">
        <f>VLOOKUP(J195,'[10]Phan ca&amp; Ngay BDhoc'!$B$4:$G$98,6,0)</f>
        <v>20/8/2018</v>
      </c>
      <c r="L195" s="176"/>
      <c r="M195" s="165" t="s">
        <v>117</v>
      </c>
      <c r="N195" s="165" t="str">
        <f>VLOOKUP(C195,[4]K12!$B$3:$K$1349,10,0)</f>
        <v>Mở</v>
      </c>
      <c r="O195" s="165"/>
      <c r="P195" s="165">
        <f>VLOOKUP(C195,[4]K12!$B$3:$J$1349,9,0)</f>
        <v>80</v>
      </c>
      <c r="Q195" s="165" t="e">
        <f>VLOOKUP(D195,[4]K12!$B$3:$J$1349,9,0)</f>
        <v>#N/A</v>
      </c>
      <c r="R195" s="165" t="e">
        <f>VLOOKUP(E195,[4]K12!$B$3:$J$1349,9,0)</f>
        <v>#N/A</v>
      </c>
      <c r="S195" s="165" t="e">
        <f>VLOOKUP(F195,[4]K12!$B$3:$J$1349,9,0)</f>
        <v>#N/A</v>
      </c>
      <c r="T195" s="165" t="e">
        <f>VLOOKUP(G195,[4]K12!$B$3:$J$1349,9,0)</f>
        <v>#N/A</v>
      </c>
      <c r="V195" s="20">
        <v>279</v>
      </c>
    </row>
    <row r="196" spans="1:22" hidden="1" x14ac:dyDescent="0.25">
      <c r="A196" s="171">
        <v>189</v>
      </c>
      <c r="B196" s="171" t="str">
        <f t="shared" si="2"/>
        <v>12.3.1603116.06</v>
      </c>
      <c r="C196" s="171" t="str">
        <f>VLOOKUP(B196,'[8]TKB(Hocphan-tao lop)'!$B$7:$C$1182,2,0)</f>
        <v>201811603116018</v>
      </c>
      <c r="D196" s="171" t="str">
        <f>VLOOKUP(E196,[9]QuyetdinhPCGD!$B$6:$C$1806,2,0)</f>
        <v>1603116</v>
      </c>
      <c r="E196" s="172" t="s">
        <v>1003</v>
      </c>
      <c r="F196" s="177" t="s">
        <v>68</v>
      </c>
      <c r="G196" s="173" t="s">
        <v>12</v>
      </c>
      <c r="H196" s="176" t="s">
        <v>2172</v>
      </c>
      <c r="I196" s="173"/>
      <c r="J196" s="175" t="s">
        <v>2173</v>
      </c>
      <c r="K196" s="174" t="str">
        <f>VLOOKUP(J196,'[10]Phan ca&amp; Ngay BDhoc'!$B$4:$G$98,6,0)</f>
        <v>20/8/2018</v>
      </c>
      <c r="L196" s="176"/>
      <c r="M196" s="165" t="s">
        <v>115</v>
      </c>
      <c r="N196" s="165" t="str">
        <f>VLOOKUP(C196,[4]K12!$B$3:$K$1349,10,0)</f>
        <v>Mở</v>
      </c>
      <c r="O196" s="165"/>
      <c r="P196" s="165">
        <f>VLOOKUP(C196,[4]K12!$B$3:$J$1349,9,0)</f>
        <v>75</v>
      </c>
      <c r="Q196" s="165" t="e">
        <f>VLOOKUP(D196,[4]K12!$B$3:$J$1349,9,0)</f>
        <v>#N/A</v>
      </c>
      <c r="R196" s="165" t="e">
        <f>VLOOKUP(E196,[4]K12!$B$3:$J$1349,9,0)</f>
        <v>#N/A</v>
      </c>
      <c r="S196" s="165" t="e">
        <f>VLOOKUP(F196,[4]K12!$B$3:$J$1349,9,0)</f>
        <v>#N/A</v>
      </c>
      <c r="T196" s="165" t="e">
        <f>VLOOKUP(G196,[4]K12!$B$3:$J$1349,9,0)</f>
        <v>#N/A</v>
      </c>
      <c r="V196" s="20">
        <v>280</v>
      </c>
    </row>
    <row r="197" spans="1:22" hidden="1" x14ac:dyDescent="0.25">
      <c r="A197" s="171">
        <v>190</v>
      </c>
      <c r="B197" s="171" t="str">
        <f t="shared" si="2"/>
        <v>12.3.1103121.06</v>
      </c>
      <c r="C197" s="171" t="str">
        <f>VLOOKUP(B197,'[8]TKB(Hocphan-tao lop)'!$B$7:$C$1182,2,0)</f>
        <v>201811103121016</v>
      </c>
      <c r="D197" s="171" t="str">
        <f>VLOOKUP(E197,[9]QuyetdinhPCGD!$B$6:$C$1806,2,0)</f>
        <v>1103121</v>
      </c>
      <c r="E197" s="172" t="s">
        <v>1245</v>
      </c>
      <c r="F197" s="177" t="s">
        <v>94</v>
      </c>
      <c r="G197" s="173" t="s">
        <v>12</v>
      </c>
      <c r="H197" s="176" t="s">
        <v>2172</v>
      </c>
      <c r="I197" s="173"/>
      <c r="J197" s="175" t="s">
        <v>2173</v>
      </c>
      <c r="K197" s="174" t="str">
        <f>VLOOKUP(J197,'[10]Phan ca&amp; Ngay BDhoc'!$B$4:$G$98,6,0)</f>
        <v>20/8/2018</v>
      </c>
      <c r="L197" s="176"/>
      <c r="M197" s="165" t="s">
        <v>115</v>
      </c>
      <c r="N197" s="165" t="str">
        <f>VLOOKUP(C197,[4]K12!$B$3:$K$1349,10,0)</f>
        <v>Mở</v>
      </c>
      <c r="O197" s="165"/>
      <c r="P197" s="165">
        <f>VLOOKUP(C197,[4]K12!$B$3:$J$1349,9,0)</f>
        <v>75</v>
      </c>
      <c r="Q197" s="165" t="e">
        <f>VLOOKUP(D197,[4]K12!$B$3:$J$1349,9,0)</f>
        <v>#N/A</v>
      </c>
      <c r="R197" s="165" t="e">
        <f>VLOOKUP(E197,[4]K12!$B$3:$J$1349,9,0)</f>
        <v>#N/A</v>
      </c>
      <c r="S197" s="165" t="e">
        <f>VLOOKUP(F197,[4]K12!$B$3:$J$1349,9,0)</f>
        <v>#N/A</v>
      </c>
      <c r="T197" s="165" t="e">
        <f>VLOOKUP(G197,[4]K12!$B$3:$J$1349,9,0)</f>
        <v>#N/A</v>
      </c>
      <c r="V197" s="20">
        <v>281</v>
      </c>
    </row>
    <row r="198" spans="1:22" ht="30" hidden="1" x14ac:dyDescent="0.25">
      <c r="A198" s="171">
        <v>191</v>
      </c>
      <c r="B198" s="171" t="str">
        <f t="shared" si="2"/>
        <v>12.3.0903113.08</v>
      </c>
      <c r="C198" s="171" t="str">
        <f>VLOOKUP(B198,'[8]TKB(Hocphan-tao lop)'!$B$7:$C$1182,2,0)</f>
        <v>201810903113008</v>
      </c>
      <c r="D198" s="171" t="str">
        <f>VLOOKUP(E198,[9]QuyetdinhPCGD!$B$6:$C$1806,2,0)</f>
        <v>0903113</v>
      </c>
      <c r="E198" s="172" t="s">
        <v>2166</v>
      </c>
      <c r="F198" s="177" t="s">
        <v>72</v>
      </c>
      <c r="G198" s="173" t="s">
        <v>9</v>
      </c>
      <c r="H198" s="174" t="s">
        <v>2108</v>
      </c>
      <c r="I198" s="173"/>
      <c r="J198" s="175" t="s">
        <v>2174</v>
      </c>
      <c r="K198" s="174" t="str">
        <f>VLOOKUP(J198,'[10]Phan ca&amp; Ngay BDhoc'!$B$4:$G$98,6,0)</f>
        <v>20/8/2018</v>
      </c>
      <c r="L198" s="176"/>
      <c r="M198" s="165" t="s">
        <v>119</v>
      </c>
      <c r="N198" s="165" t="str">
        <f>VLOOKUP(C198,[4]K12!$B$3:$K$1349,10,0)</f>
        <v>Không mở</v>
      </c>
      <c r="O198" s="165"/>
      <c r="P198" s="165">
        <f>VLOOKUP(C198,[4]K12!$B$3:$J$1349,9,0)</f>
        <v>2</v>
      </c>
      <c r="Q198" s="165" t="e">
        <f>VLOOKUP(D198,[4]K12!$B$3:$J$1349,9,0)</f>
        <v>#N/A</v>
      </c>
      <c r="R198" s="165" t="e">
        <f>VLOOKUP(E198,[4]K12!$B$3:$J$1349,9,0)</f>
        <v>#N/A</v>
      </c>
      <c r="S198" s="165" t="e">
        <f>VLOOKUP(F198,[4]K12!$B$3:$J$1349,9,0)</f>
        <v>#N/A</v>
      </c>
      <c r="T198" s="165" t="e">
        <f>VLOOKUP(G198,[4]K12!$B$3:$J$1349,9,0)</f>
        <v>#N/A</v>
      </c>
      <c r="V198" s="20">
        <v>282</v>
      </c>
    </row>
    <row r="199" spans="1:22" hidden="1" x14ac:dyDescent="0.25">
      <c r="A199" s="171">
        <v>192</v>
      </c>
      <c r="B199" s="171" t="str">
        <f t="shared" si="2"/>
        <v>12.3.1603116.07</v>
      </c>
      <c r="C199" s="171" t="str">
        <f>VLOOKUP(B199,'[8]TKB(Hocphan-tao lop)'!$B$7:$C$1182,2,0)</f>
        <v>201811603116019</v>
      </c>
      <c r="D199" s="171" t="str">
        <f>VLOOKUP(E199,[9]QuyetdinhPCGD!$B$6:$C$1806,2,0)</f>
        <v>1603116</v>
      </c>
      <c r="E199" s="172" t="s">
        <v>1003</v>
      </c>
      <c r="F199" s="177" t="s">
        <v>91</v>
      </c>
      <c r="G199" s="173" t="s">
        <v>12</v>
      </c>
      <c r="H199" s="174" t="str">
        <f>VLOOKUP(J199,'[10]Phan ca&amp; Ngay BDhoc'!$B$4:$I$98,8,0)</f>
        <v>B3-502</v>
      </c>
      <c r="I199" s="173"/>
      <c r="J199" s="175" t="s">
        <v>2174</v>
      </c>
      <c r="K199" s="174" t="str">
        <f>VLOOKUP(J199,'[10]Phan ca&amp; Ngay BDhoc'!$B$4:$G$98,6,0)</f>
        <v>20/8/2018</v>
      </c>
      <c r="L199" s="176"/>
      <c r="M199" s="165" t="s">
        <v>117</v>
      </c>
      <c r="N199" s="165" t="str">
        <f>VLOOKUP(C199,[4]K12!$B$3:$K$1349,10,0)</f>
        <v>Không mở</v>
      </c>
      <c r="O199" s="165"/>
      <c r="P199" s="165">
        <f>VLOOKUP(C199,[4]K12!$B$3:$J$1349,9,0)</f>
        <v>8</v>
      </c>
      <c r="Q199" s="165" t="e">
        <f>VLOOKUP(D199,[4]K12!$B$3:$J$1349,9,0)</f>
        <v>#N/A</v>
      </c>
      <c r="R199" s="165" t="e">
        <f>VLOOKUP(E199,[4]K12!$B$3:$J$1349,9,0)</f>
        <v>#N/A</v>
      </c>
      <c r="S199" s="165" t="e">
        <f>VLOOKUP(F199,[4]K12!$B$3:$J$1349,9,0)</f>
        <v>#N/A</v>
      </c>
      <c r="T199" s="165" t="e">
        <f>VLOOKUP(G199,[4]K12!$B$3:$J$1349,9,0)</f>
        <v>#N/A</v>
      </c>
      <c r="V199" s="20">
        <v>283</v>
      </c>
    </row>
    <row r="200" spans="1:22" hidden="1" x14ac:dyDescent="0.25">
      <c r="A200" s="171">
        <v>193</v>
      </c>
      <c r="B200" s="171" t="str">
        <f t="shared" ref="B200:B263" si="3">CONCATENATE("12.3.",D200,".",M200)</f>
        <v>12.3.1103121.07</v>
      </c>
      <c r="C200" s="171" t="str">
        <f>VLOOKUP(B200,'[8]TKB(Hocphan-tao lop)'!$B$7:$C$1182,2,0)</f>
        <v>201811103121017</v>
      </c>
      <c r="D200" s="171" t="str">
        <f>VLOOKUP(E200,[9]QuyetdinhPCGD!$B$6:$C$1806,2,0)</f>
        <v>1103121</v>
      </c>
      <c r="E200" s="172" t="s">
        <v>1245</v>
      </c>
      <c r="F200" s="177" t="s">
        <v>60</v>
      </c>
      <c r="G200" s="173" t="s">
        <v>12</v>
      </c>
      <c r="H200" s="174" t="str">
        <f>VLOOKUP(J200,'[10]Phan ca&amp; Ngay BDhoc'!$B$4:$I$98,8,0)</f>
        <v>B3-502</v>
      </c>
      <c r="I200" s="173"/>
      <c r="J200" s="175" t="s">
        <v>2174</v>
      </c>
      <c r="K200" s="174" t="str">
        <f>VLOOKUP(J200,'[10]Phan ca&amp; Ngay BDhoc'!$B$4:$G$98,6,0)</f>
        <v>20/8/2018</v>
      </c>
      <c r="L200" s="176"/>
      <c r="M200" s="165" t="s">
        <v>117</v>
      </c>
      <c r="N200" s="165" t="str">
        <f>VLOOKUP(C200,[4]K12!$B$3:$K$1349,10,0)</f>
        <v>Không mở</v>
      </c>
      <c r="O200" s="165"/>
      <c r="P200" s="165">
        <f>VLOOKUP(C200,[4]K12!$B$3:$J$1349,9,0)</f>
        <v>11</v>
      </c>
      <c r="Q200" s="165" t="e">
        <f>VLOOKUP(D200,[4]K12!$B$3:$J$1349,9,0)</f>
        <v>#N/A</v>
      </c>
      <c r="R200" s="165" t="e">
        <f>VLOOKUP(E200,[4]K12!$B$3:$J$1349,9,0)</f>
        <v>#N/A</v>
      </c>
      <c r="S200" s="165" t="e">
        <f>VLOOKUP(F200,[4]K12!$B$3:$J$1349,9,0)</f>
        <v>#N/A</v>
      </c>
      <c r="T200" s="165" t="e">
        <f>VLOOKUP(G200,[4]K12!$B$3:$J$1349,9,0)</f>
        <v>#N/A</v>
      </c>
      <c r="V200" s="20">
        <v>284</v>
      </c>
    </row>
    <row r="201" spans="1:22" ht="30" hidden="1" x14ac:dyDescent="0.25">
      <c r="A201" s="171">
        <v>194</v>
      </c>
      <c r="B201" s="171" t="str">
        <f t="shared" si="3"/>
        <v>12.3.0903113.09</v>
      </c>
      <c r="C201" s="171" t="str">
        <f>VLOOKUP(B201,'[8]TKB(Hocphan-tao lop)'!$B$7:$C$1182,2,0)</f>
        <v>201810903113009</v>
      </c>
      <c r="D201" s="171" t="str">
        <f>VLOOKUP(E201,[9]QuyetdinhPCGD!$B$6:$C$1806,2,0)</f>
        <v>0903113</v>
      </c>
      <c r="E201" s="172" t="s">
        <v>2166</v>
      </c>
      <c r="F201" s="177" t="s">
        <v>79</v>
      </c>
      <c r="G201" s="173" t="s">
        <v>9</v>
      </c>
      <c r="H201" s="174" t="s">
        <v>2108</v>
      </c>
      <c r="I201" s="173"/>
      <c r="J201" s="175" t="s">
        <v>2175</v>
      </c>
      <c r="K201" s="174" t="str">
        <f>VLOOKUP(J201,'[10]Phan ca&amp; Ngay BDhoc'!$B$4:$G$98,6,0)</f>
        <v>20/8/2018</v>
      </c>
      <c r="L201" s="176"/>
      <c r="M201" s="165" t="s">
        <v>176</v>
      </c>
      <c r="N201" s="165" t="str">
        <f>VLOOKUP(C201,[4]K12!$B$3:$K$1349,10,0)</f>
        <v>Không mở</v>
      </c>
      <c r="O201" s="165"/>
      <c r="P201" s="165">
        <f>VLOOKUP(C201,[4]K12!$B$3:$J$1349,9,0)</f>
        <v>27</v>
      </c>
      <c r="Q201" s="165" t="e">
        <f>VLOOKUP(D201,[4]K12!$B$3:$J$1349,9,0)</f>
        <v>#N/A</v>
      </c>
      <c r="R201" s="165" t="e">
        <f>VLOOKUP(E201,[4]K12!$B$3:$J$1349,9,0)</f>
        <v>#N/A</v>
      </c>
      <c r="S201" s="165" t="e">
        <f>VLOOKUP(F201,[4]K12!$B$3:$J$1349,9,0)</f>
        <v>#N/A</v>
      </c>
      <c r="T201" s="165" t="e">
        <f>VLOOKUP(G201,[4]K12!$B$3:$J$1349,9,0)</f>
        <v>#N/A</v>
      </c>
      <c r="V201" s="20">
        <v>285</v>
      </c>
    </row>
    <row r="202" spans="1:22" hidden="1" x14ac:dyDescent="0.25">
      <c r="A202" s="171">
        <v>195</v>
      </c>
      <c r="B202" s="171" t="str">
        <f t="shared" si="3"/>
        <v>12.3.1603116.08</v>
      </c>
      <c r="C202" s="171" t="str">
        <f>VLOOKUP(B202,'[8]TKB(Hocphan-tao lop)'!$B$7:$C$1182,2,0)</f>
        <v>201811603116020</v>
      </c>
      <c r="D202" s="171" t="str">
        <f>VLOOKUP(E202,[9]QuyetdinhPCGD!$B$6:$C$1806,2,0)</f>
        <v>1603116</v>
      </c>
      <c r="E202" s="172" t="s">
        <v>1003</v>
      </c>
      <c r="F202" s="177" t="s">
        <v>94</v>
      </c>
      <c r="G202" s="173" t="s">
        <v>12</v>
      </c>
      <c r="H202" s="174" t="str">
        <f>VLOOKUP(J202,'[10]Phan ca&amp; Ngay BDhoc'!$B$4:$I$98,8,0)</f>
        <v>B3-502</v>
      </c>
      <c r="I202" s="173"/>
      <c r="J202" s="175" t="s">
        <v>2175</v>
      </c>
      <c r="K202" s="174" t="str">
        <f>VLOOKUP(J202,'[10]Phan ca&amp; Ngay BDhoc'!$B$4:$G$98,6,0)</f>
        <v>20/8/2018</v>
      </c>
      <c r="L202" s="176"/>
      <c r="M202" s="165" t="s">
        <v>119</v>
      </c>
      <c r="N202" s="165" t="str">
        <f>VLOOKUP(C202,[4]K12!$B$3:$K$1349,10,0)</f>
        <v>Mở</v>
      </c>
      <c r="O202" s="165"/>
      <c r="P202" s="165">
        <f>VLOOKUP(C202,[4]K12!$B$3:$J$1349,9,0)</f>
        <v>75</v>
      </c>
      <c r="Q202" s="165" t="e">
        <f>VLOOKUP(D202,[4]K12!$B$3:$J$1349,9,0)</f>
        <v>#N/A</v>
      </c>
      <c r="R202" s="165" t="e">
        <f>VLOOKUP(E202,[4]K12!$B$3:$J$1349,9,0)</f>
        <v>#N/A</v>
      </c>
      <c r="S202" s="165" t="e">
        <f>VLOOKUP(F202,[4]K12!$B$3:$J$1349,9,0)</f>
        <v>#N/A</v>
      </c>
      <c r="T202" s="165" t="e">
        <f>VLOOKUP(G202,[4]K12!$B$3:$J$1349,9,0)</f>
        <v>#N/A</v>
      </c>
      <c r="V202" s="20">
        <v>286</v>
      </c>
    </row>
    <row r="203" spans="1:22" hidden="1" x14ac:dyDescent="0.25">
      <c r="A203" s="171">
        <v>196</v>
      </c>
      <c r="B203" s="171" t="str">
        <f t="shared" si="3"/>
        <v>12.3.1103121.08</v>
      </c>
      <c r="C203" s="171" t="str">
        <f>VLOOKUP(B203,'[8]TKB(Hocphan-tao lop)'!$B$7:$C$1182,2,0)</f>
        <v>201811103121018</v>
      </c>
      <c r="D203" s="171" t="str">
        <f>VLOOKUP(E203,[9]QuyetdinhPCGD!$B$6:$C$1806,2,0)</f>
        <v>1103121</v>
      </c>
      <c r="E203" s="172" t="s">
        <v>1245</v>
      </c>
      <c r="F203" s="177" t="s">
        <v>68</v>
      </c>
      <c r="G203" s="173" t="s">
        <v>12</v>
      </c>
      <c r="H203" s="174" t="str">
        <f>VLOOKUP(J203,'[10]Phan ca&amp; Ngay BDhoc'!$B$4:$I$98,8,0)</f>
        <v>B3-502</v>
      </c>
      <c r="I203" s="173"/>
      <c r="J203" s="175" t="s">
        <v>2175</v>
      </c>
      <c r="K203" s="174" t="str">
        <f>VLOOKUP(J203,'[10]Phan ca&amp; Ngay BDhoc'!$B$4:$G$98,6,0)</f>
        <v>20/8/2018</v>
      </c>
      <c r="L203" s="176"/>
      <c r="M203" s="165" t="s">
        <v>119</v>
      </c>
      <c r="N203" s="165" t="str">
        <f>VLOOKUP(C203,[4]K12!$B$3:$K$1349,10,0)</f>
        <v>Mở</v>
      </c>
      <c r="O203" s="165"/>
      <c r="P203" s="165">
        <f>VLOOKUP(C203,[4]K12!$B$3:$J$1349,9,0)</f>
        <v>75</v>
      </c>
      <c r="Q203" s="165" t="e">
        <f>VLOOKUP(D203,[4]K12!$B$3:$J$1349,9,0)</f>
        <v>#N/A</v>
      </c>
      <c r="R203" s="165" t="e">
        <f>VLOOKUP(E203,[4]K12!$B$3:$J$1349,9,0)</f>
        <v>#N/A</v>
      </c>
      <c r="S203" s="165" t="e">
        <f>VLOOKUP(F203,[4]K12!$B$3:$J$1349,9,0)</f>
        <v>#N/A</v>
      </c>
      <c r="T203" s="165" t="e">
        <f>VLOOKUP(G203,[4]K12!$B$3:$J$1349,9,0)</f>
        <v>#N/A</v>
      </c>
      <c r="V203" s="20">
        <v>287</v>
      </c>
    </row>
    <row r="204" spans="1:22" ht="30" hidden="1" x14ac:dyDescent="0.25">
      <c r="A204" s="171">
        <v>197</v>
      </c>
      <c r="B204" s="171" t="str">
        <f t="shared" si="3"/>
        <v>12.3.0903113.10</v>
      </c>
      <c r="C204" s="171" t="str">
        <f>VLOOKUP(B204,'[8]TKB(Hocphan-tao lop)'!$B$7:$C$1182,2,0)</f>
        <v>201810903113010</v>
      </c>
      <c r="D204" s="171" t="str">
        <f>VLOOKUP(E204,[9]QuyetdinhPCGD!$B$6:$C$1806,2,0)</f>
        <v>0903113</v>
      </c>
      <c r="E204" s="172" t="s">
        <v>2166</v>
      </c>
      <c r="F204" s="177" t="s">
        <v>72</v>
      </c>
      <c r="G204" s="173" t="s">
        <v>12</v>
      </c>
      <c r="H204" s="174" t="s">
        <v>2108</v>
      </c>
      <c r="I204" s="173"/>
      <c r="J204" s="175" t="s">
        <v>2176</v>
      </c>
      <c r="K204" s="174" t="str">
        <f>VLOOKUP(J204,'[10]Phan ca&amp; Ngay BDhoc'!$B$4:$G$98,6,0)</f>
        <v>20/8/2018</v>
      </c>
      <c r="L204" s="176"/>
      <c r="M204" s="165" t="s">
        <v>180</v>
      </c>
      <c r="N204" s="165" t="str">
        <f>VLOOKUP(C204,[4]K12!$B$3:$K$1349,10,0)</f>
        <v>Không mở</v>
      </c>
      <c r="O204" s="165"/>
      <c r="P204" s="165">
        <f>VLOOKUP(C204,[4]K12!$B$3:$J$1349,9,0)</f>
        <v>11</v>
      </c>
      <c r="Q204" s="165" t="e">
        <f>VLOOKUP(D204,[4]K12!$B$3:$J$1349,9,0)</f>
        <v>#N/A</v>
      </c>
      <c r="R204" s="165" t="e">
        <f>VLOOKUP(E204,[4]K12!$B$3:$J$1349,9,0)</f>
        <v>#N/A</v>
      </c>
      <c r="S204" s="165" t="e">
        <f>VLOOKUP(F204,[4]K12!$B$3:$J$1349,9,0)</f>
        <v>#N/A</v>
      </c>
      <c r="T204" s="165" t="e">
        <f>VLOOKUP(G204,[4]K12!$B$3:$J$1349,9,0)</f>
        <v>#N/A</v>
      </c>
      <c r="V204" s="20">
        <v>288</v>
      </c>
    </row>
    <row r="205" spans="1:22" hidden="1" x14ac:dyDescent="0.25">
      <c r="A205" s="171">
        <v>198</v>
      </c>
      <c r="B205" s="171" t="str">
        <f t="shared" si="3"/>
        <v>12.3.1603116.09</v>
      </c>
      <c r="C205" s="171" t="str">
        <f>VLOOKUP(B205,'[8]TKB(Hocphan-tao lop)'!$B$7:$C$1182,2,0)</f>
        <v>201811603116021</v>
      </c>
      <c r="D205" s="171" t="str">
        <f>VLOOKUP(E205,[9]QuyetdinhPCGD!$B$6:$C$1806,2,0)</f>
        <v>1603116</v>
      </c>
      <c r="E205" s="172" t="s">
        <v>1003</v>
      </c>
      <c r="F205" s="177" t="s">
        <v>91</v>
      </c>
      <c r="G205" s="173" t="s">
        <v>13</v>
      </c>
      <c r="H205" s="176" t="s">
        <v>2177</v>
      </c>
      <c r="I205" s="173"/>
      <c r="J205" s="175" t="s">
        <v>2176</v>
      </c>
      <c r="K205" s="174" t="str">
        <f>VLOOKUP(J205,'[10]Phan ca&amp; Ngay BDhoc'!$B$4:$G$98,6,0)</f>
        <v>20/8/2018</v>
      </c>
      <c r="L205" s="176"/>
      <c r="M205" s="165" t="s">
        <v>176</v>
      </c>
      <c r="N205" s="165" t="str">
        <f>VLOOKUP(C205,[4]K12!$B$3:$K$1349,10,0)</f>
        <v>Mở</v>
      </c>
      <c r="O205" s="165"/>
      <c r="P205" s="165">
        <f>VLOOKUP(C205,[4]K12!$B$3:$J$1349,9,0)</f>
        <v>46</v>
      </c>
      <c r="Q205" s="165" t="e">
        <f>VLOOKUP(D205,[4]K12!$B$3:$J$1349,9,0)</f>
        <v>#N/A</v>
      </c>
      <c r="R205" s="165" t="e">
        <f>VLOOKUP(E205,[4]K12!$B$3:$J$1349,9,0)</f>
        <v>#N/A</v>
      </c>
      <c r="S205" s="165" t="e">
        <f>VLOOKUP(F205,[4]K12!$B$3:$J$1349,9,0)</f>
        <v>#N/A</v>
      </c>
      <c r="T205" s="165" t="e">
        <f>VLOOKUP(G205,[4]K12!$B$3:$J$1349,9,0)</f>
        <v>#N/A</v>
      </c>
      <c r="V205" s="20">
        <v>289</v>
      </c>
    </row>
    <row r="206" spans="1:22" hidden="1" x14ac:dyDescent="0.25">
      <c r="A206" s="171">
        <v>199</v>
      </c>
      <c r="B206" s="171" t="str">
        <f t="shared" si="3"/>
        <v>12.3.1103121.09</v>
      </c>
      <c r="C206" s="171" t="str">
        <f>VLOOKUP(B206,'[8]TKB(Hocphan-tao lop)'!$B$7:$C$1182,2,0)</f>
        <v>201811103121019</v>
      </c>
      <c r="D206" s="171" t="str">
        <f>VLOOKUP(E206,[9]QuyetdinhPCGD!$B$6:$C$1806,2,0)</f>
        <v>1103121</v>
      </c>
      <c r="E206" s="172" t="s">
        <v>1245</v>
      </c>
      <c r="F206" s="177" t="s">
        <v>60</v>
      </c>
      <c r="G206" s="173" t="s">
        <v>13</v>
      </c>
      <c r="H206" s="176" t="s">
        <v>2177</v>
      </c>
      <c r="I206" s="173"/>
      <c r="J206" s="175" t="s">
        <v>2176</v>
      </c>
      <c r="K206" s="174" t="str">
        <f>VLOOKUP(J206,'[10]Phan ca&amp; Ngay BDhoc'!$B$4:$G$98,6,0)</f>
        <v>20/8/2018</v>
      </c>
      <c r="L206" s="176"/>
      <c r="M206" s="165" t="s">
        <v>176</v>
      </c>
      <c r="N206" s="165" t="str">
        <f>VLOOKUP(C206,[4]K12!$B$3:$K$1349,10,0)</f>
        <v>Mở</v>
      </c>
      <c r="O206" s="165"/>
      <c r="P206" s="165">
        <f>VLOOKUP(C206,[4]K12!$B$3:$J$1349,9,0)</f>
        <v>56</v>
      </c>
      <c r="Q206" s="165" t="e">
        <f>VLOOKUP(D206,[4]K12!$B$3:$J$1349,9,0)</f>
        <v>#N/A</v>
      </c>
      <c r="R206" s="165" t="e">
        <f>VLOOKUP(E206,[4]K12!$B$3:$J$1349,9,0)</f>
        <v>#N/A</v>
      </c>
      <c r="S206" s="165" t="e">
        <f>VLOOKUP(F206,[4]K12!$B$3:$J$1349,9,0)</f>
        <v>#N/A</v>
      </c>
      <c r="T206" s="165" t="e">
        <f>VLOOKUP(G206,[4]K12!$B$3:$J$1349,9,0)</f>
        <v>#N/A</v>
      </c>
      <c r="V206" s="20">
        <v>290</v>
      </c>
    </row>
    <row r="207" spans="1:22" ht="30" hidden="1" x14ac:dyDescent="0.25">
      <c r="A207" s="171">
        <v>200</v>
      </c>
      <c r="B207" s="171" t="str">
        <f t="shared" si="3"/>
        <v>12.3.0903113.02</v>
      </c>
      <c r="C207" s="171" t="str">
        <f>VLOOKUP(B207,'[8]TKB(Hocphan-tao lop)'!$B$7:$C$1182,2,0)</f>
        <v>201810903113002</v>
      </c>
      <c r="D207" s="171" t="str">
        <f>VLOOKUP(E207,[9]QuyetdinhPCGD!$B$6:$C$1806,2,0)</f>
        <v>0903113</v>
      </c>
      <c r="E207" s="172" t="s">
        <v>2166</v>
      </c>
      <c r="F207" s="177" t="s">
        <v>67</v>
      </c>
      <c r="G207" s="173" t="s">
        <v>12</v>
      </c>
      <c r="H207" s="174" t="s">
        <v>2108</v>
      </c>
      <c r="I207" s="173"/>
      <c r="J207" s="175" t="s">
        <v>2178</v>
      </c>
      <c r="K207" s="174" t="str">
        <f>VLOOKUP(J207,'[10]Phan ca&amp; Ngay BDhoc'!$B$4:$G$98,6,0)</f>
        <v>20/8/2018</v>
      </c>
      <c r="L207" s="176"/>
      <c r="M207" s="165" t="s">
        <v>70</v>
      </c>
      <c r="N207" s="165" t="str">
        <f>VLOOKUP(C207,[4]K12!$B$3:$K$1349,10,0)</f>
        <v>Mở</v>
      </c>
      <c r="O207" s="165"/>
      <c r="P207" s="165">
        <f>VLOOKUP(C207,[4]K12!$B$3:$J$1349,9,0)</f>
        <v>35</v>
      </c>
      <c r="Q207" s="165" t="e">
        <f>VLOOKUP(D207,[4]K12!$B$3:$J$1349,9,0)</f>
        <v>#N/A</v>
      </c>
      <c r="R207" s="165" t="e">
        <f>VLOOKUP(E207,[4]K12!$B$3:$J$1349,9,0)</f>
        <v>#N/A</v>
      </c>
      <c r="S207" s="165" t="e">
        <f>VLOOKUP(F207,[4]K12!$B$3:$J$1349,9,0)</f>
        <v>#N/A</v>
      </c>
      <c r="T207" s="165" t="e">
        <f>VLOOKUP(G207,[4]K12!$B$3:$J$1349,9,0)</f>
        <v>#N/A</v>
      </c>
      <c r="V207" s="20">
        <v>291</v>
      </c>
    </row>
    <row r="208" spans="1:22" hidden="1" x14ac:dyDescent="0.25">
      <c r="A208" s="171">
        <v>201</v>
      </c>
      <c r="B208" s="171" t="str">
        <f t="shared" si="3"/>
        <v>12.3.1603116.10</v>
      </c>
      <c r="C208" s="171" t="str">
        <f>VLOOKUP(B208,'[8]TKB(Hocphan-tao lop)'!$B$7:$C$1182,2,0)</f>
        <v>201811603116022</v>
      </c>
      <c r="D208" s="171" t="str">
        <f>VLOOKUP(E208,[9]QuyetdinhPCGD!$B$6:$C$1806,2,0)</f>
        <v>1603116</v>
      </c>
      <c r="E208" s="172" t="s">
        <v>1003</v>
      </c>
      <c r="F208" s="177" t="s">
        <v>94</v>
      </c>
      <c r="G208" s="173" t="s">
        <v>13</v>
      </c>
      <c r="H208" s="176" t="s">
        <v>2177</v>
      </c>
      <c r="I208" s="173"/>
      <c r="J208" s="175" t="s">
        <v>2178</v>
      </c>
      <c r="K208" s="174" t="str">
        <f>VLOOKUP(J208,'[10]Phan ca&amp; Ngay BDhoc'!$B$4:$G$98,6,0)</f>
        <v>20/8/2018</v>
      </c>
      <c r="L208" s="176"/>
      <c r="M208" s="165" t="s">
        <v>180</v>
      </c>
      <c r="N208" s="165" t="str">
        <f>VLOOKUP(C208,[4]K12!$B$3:$K$1349,10,0)</f>
        <v>Mở</v>
      </c>
      <c r="O208" s="165"/>
      <c r="P208" s="165">
        <f>VLOOKUP(C208,[4]K12!$B$3:$J$1349,9,0)</f>
        <v>75</v>
      </c>
      <c r="Q208" s="165" t="e">
        <f>VLOOKUP(D208,[4]K12!$B$3:$J$1349,9,0)</f>
        <v>#N/A</v>
      </c>
      <c r="R208" s="165" t="e">
        <f>VLOOKUP(E208,[4]K12!$B$3:$J$1349,9,0)</f>
        <v>#N/A</v>
      </c>
      <c r="S208" s="165" t="e">
        <f>VLOOKUP(F208,[4]K12!$B$3:$J$1349,9,0)</f>
        <v>#N/A</v>
      </c>
      <c r="T208" s="165" t="e">
        <f>VLOOKUP(G208,[4]K12!$B$3:$J$1349,9,0)</f>
        <v>#N/A</v>
      </c>
      <c r="V208" s="20">
        <v>292</v>
      </c>
    </row>
    <row r="209" spans="1:22" hidden="1" x14ac:dyDescent="0.25">
      <c r="A209" s="171">
        <v>202</v>
      </c>
      <c r="B209" s="171" t="str">
        <f t="shared" si="3"/>
        <v>12.3.1103121.10</v>
      </c>
      <c r="C209" s="171" t="str">
        <f>VLOOKUP(B209,'[8]TKB(Hocphan-tao lop)'!$B$7:$C$1182,2,0)</f>
        <v>201811103121020</v>
      </c>
      <c r="D209" s="171" t="str">
        <f>VLOOKUP(E209,[9]QuyetdinhPCGD!$B$6:$C$1806,2,0)</f>
        <v>1103121</v>
      </c>
      <c r="E209" s="172" t="s">
        <v>1245</v>
      </c>
      <c r="F209" s="177" t="s">
        <v>68</v>
      </c>
      <c r="G209" s="173" t="s">
        <v>13</v>
      </c>
      <c r="H209" s="176" t="s">
        <v>2177</v>
      </c>
      <c r="I209" s="173"/>
      <c r="J209" s="175" t="s">
        <v>2178</v>
      </c>
      <c r="K209" s="174" t="str">
        <f>VLOOKUP(J209,'[10]Phan ca&amp; Ngay BDhoc'!$B$4:$G$98,6,0)</f>
        <v>20/8/2018</v>
      </c>
      <c r="L209" s="176"/>
      <c r="M209" s="165" t="s">
        <v>180</v>
      </c>
      <c r="N209" s="165" t="str">
        <f>VLOOKUP(C209,[4]K12!$B$3:$K$1349,10,0)</f>
        <v>Mở</v>
      </c>
      <c r="O209" s="165"/>
      <c r="P209" s="165">
        <f>VLOOKUP(C209,[4]K12!$B$3:$J$1349,9,0)</f>
        <v>75</v>
      </c>
      <c r="Q209" s="165" t="e">
        <f>VLOOKUP(D209,[4]K12!$B$3:$J$1349,9,0)</f>
        <v>#N/A</v>
      </c>
      <c r="R209" s="165" t="e">
        <f>VLOOKUP(E209,[4]K12!$B$3:$J$1349,9,0)</f>
        <v>#N/A</v>
      </c>
      <c r="S209" s="165" t="e">
        <f>VLOOKUP(F209,[4]K12!$B$3:$J$1349,9,0)</f>
        <v>#N/A</v>
      </c>
      <c r="T209" s="165" t="e">
        <f>VLOOKUP(G209,[4]K12!$B$3:$J$1349,9,0)</f>
        <v>#N/A</v>
      </c>
      <c r="V209" s="20">
        <v>293</v>
      </c>
    </row>
    <row r="210" spans="1:22" ht="30" hidden="1" x14ac:dyDescent="0.25">
      <c r="A210" s="171">
        <v>203</v>
      </c>
      <c r="B210" s="171" t="str">
        <f t="shared" si="3"/>
        <v>12.3.0903115.11</v>
      </c>
      <c r="C210" s="171" t="str">
        <f>VLOOKUP(B210,'[8]TKB(Hocphan-tao lop)'!$B$7:$C$1182,2,0)</f>
        <v>201810903115031</v>
      </c>
      <c r="D210" s="171" t="str">
        <f>VLOOKUP(E210,[9]QuyetdinhPCGD!$B$6:$C$1806,2,0)</f>
        <v>0903115</v>
      </c>
      <c r="E210" s="172" t="s">
        <v>2107</v>
      </c>
      <c r="F210" s="177" t="s">
        <v>79</v>
      </c>
      <c r="G210" s="173" t="s">
        <v>10</v>
      </c>
      <c r="H210" s="174" t="s">
        <v>2108</v>
      </c>
      <c r="I210" s="173"/>
      <c r="J210" s="175" t="s">
        <v>2179</v>
      </c>
      <c r="K210" s="174" t="str">
        <f>VLOOKUP(J210,'[10]Phan ca&amp; Ngay BDhoc'!$B$4:$G$98,6,0)</f>
        <v>20/8/2018</v>
      </c>
      <c r="L210" s="176"/>
      <c r="M210" s="165" t="s">
        <v>321</v>
      </c>
      <c r="N210" s="165" t="str">
        <f>VLOOKUP(C210,[4]K12!$B$3:$K$1349,10,0)</f>
        <v>Mở</v>
      </c>
      <c r="O210" s="165"/>
      <c r="P210" s="165">
        <f>VLOOKUP(C210,[4]K12!$B$3:$J$1349,9,0)</f>
        <v>80</v>
      </c>
      <c r="Q210" s="165" t="e">
        <f>VLOOKUP(D210,[4]K12!$B$3:$J$1349,9,0)</f>
        <v>#N/A</v>
      </c>
      <c r="R210" s="165" t="e">
        <f>VLOOKUP(E210,[4]K12!$B$3:$J$1349,9,0)</f>
        <v>#N/A</v>
      </c>
      <c r="S210" s="165" t="e">
        <f>VLOOKUP(F210,[4]K12!$B$3:$J$1349,9,0)</f>
        <v>#N/A</v>
      </c>
      <c r="T210" s="165" t="e">
        <f>VLOOKUP(G210,[4]K12!$B$3:$J$1349,9,0)</f>
        <v>#N/A</v>
      </c>
      <c r="V210" s="20">
        <v>294</v>
      </c>
    </row>
    <row r="211" spans="1:22" ht="28.5" hidden="1" x14ac:dyDescent="0.25">
      <c r="A211" s="171">
        <v>204</v>
      </c>
      <c r="B211" s="171" t="str">
        <f t="shared" si="3"/>
        <v>12.3.1603116.11</v>
      </c>
      <c r="C211" s="171" t="str">
        <f>VLOOKUP(B211,'[8]TKB(Hocphan-tao lop)'!$B$7:$C$1182,2,0)</f>
        <v>201811603116023</v>
      </c>
      <c r="D211" s="171" t="str">
        <f>VLOOKUP(E211,[9]QuyetdinhPCGD!$B$6:$C$1806,2,0)</f>
        <v>1603116</v>
      </c>
      <c r="E211" s="186" t="s">
        <v>1003</v>
      </c>
      <c r="F211" s="177" t="s">
        <v>94</v>
      </c>
      <c r="G211" s="173" t="s">
        <v>9</v>
      </c>
      <c r="H211" s="174" t="str">
        <f>VLOOKUP(J211,'[10]Phan ca&amp; Ngay BDhoc'!$B$4:$I$98,8,0)</f>
        <v>B3-105</v>
      </c>
      <c r="I211" s="173"/>
      <c r="J211" s="175" t="s">
        <v>2179</v>
      </c>
      <c r="K211" s="174" t="str">
        <f>VLOOKUP(J211,'[10]Phan ca&amp; Ngay BDhoc'!$B$4:$G$98,6,0)</f>
        <v>20/8/2018</v>
      </c>
      <c r="L211" s="176"/>
      <c r="M211" s="165" t="s">
        <v>321</v>
      </c>
      <c r="N211" s="165" t="str">
        <f>VLOOKUP(C211,[4]K12!$B$3:$K$1349,10,0)</f>
        <v>Mở</v>
      </c>
      <c r="O211" s="165"/>
      <c r="P211" s="165">
        <f>VLOOKUP(C211,[4]K12!$B$3:$J$1349,9,0)</f>
        <v>65</v>
      </c>
      <c r="Q211" s="165" t="e">
        <f>VLOOKUP(D211,[4]K12!$B$3:$J$1349,9,0)</f>
        <v>#N/A</v>
      </c>
      <c r="R211" s="165" t="e">
        <f>VLOOKUP(E211,[4]K12!$B$3:$J$1349,9,0)</f>
        <v>#N/A</v>
      </c>
      <c r="S211" s="165" t="e">
        <f>VLOOKUP(F211,[4]K12!$B$3:$J$1349,9,0)</f>
        <v>#N/A</v>
      </c>
      <c r="T211" s="165" t="e">
        <f>VLOOKUP(G211,[4]K12!$B$3:$J$1349,9,0)</f>
        <v>#N/A</v>
      </c>
      <c r="U211" s="157"/>
      <c r="V211" s="20">
        <v>295</v>
      </c>
    </row>
    <row r="212" spans="1:22" ht="28.5" hidden="1" x14ac:dyDescent="0.25">
      <c r="A212" s="171">
        <v>205</v>
      </c>
      <c r="B212" s="171" t="str">
        <f t="shared" si="3"/>
        <v>12.3.1103121.11</v>
      </c>
      <c r="C212" s="171" t="str">
        <f>VLOOKUP(B212,'[8]TKB(Hocphan-tao lop)'!$B$7:$C$1182,2,0)</f>
        <v>201811103121021</v>
      </c>
      <c r="D212" s="171" t="str">
        <f>VLOOKUP(E212,[9]QuyetdinhPCGD!$B$6:$C$1806,2,0)</f>
        <v>1103121</v>
      </c>
      <c r="E212" s="186" t="s">
        <v>1245</v>
      </c>
      <c r="F212" s="177" t="s">
        <v>68</v>
      </c>
      <c r="G212" s="173" t="s">
        <v>9</v>
      </c>
      <c r="H212" s="174" t="str">
        <f>VLOOKUP(J212,'[10]Phan ca&amp; Ngay BDhoc'!$B$4:$I$98,8,0)</f>
        <v>B3-105</v>
      </c>
      <c r="I212" s="173"/>
      <c r="J212" s="175" t="s">
        <v>2179</v>
      </c>
      <c r="K212" s="174" t="str">
        <f>VLOOKUP(J212,'[10]Phan ca&amp; Ngay BDhoc'!$B$4:$G$98,6,0)</f>
        <v>20/8/2018</v>
      </c>
      <c r="L212" s="176"/>
      <c r="M212" s="165" t="s">
        <v>321</v>
      </c>
      <c r="N212" s="165" t="str">
        <f>VLOOKUP(C212,[4]K12!$B$3:$K$1349,10,0)</f>
        <v>Mở</v>
      </c>
      <c r="O212" s="165"/>
      <c r="P212" s="165">
        <f>VLOOKUP(C212,[4]K12!$B$3:$J$1349,9,0)</f>
        <v>65</v>
      </c>
      <c r="Q212" s="165" t="e">
        <f>VLOOKUP(D212,[4]K12!$B$3:$J$1349,9,0)</f>
        <v>#N/A</v>
      </c>
      <c r="R212" s="165" t="e">
        <f>VLOOKUP(E212,[4]K12!$B$3:$J$1349,9,0)</f>
        <v>#N/A</v>
      </c>
      <c r="S212" s="165" t="e">
        <f>VLOOKUP(F212,[4]K12!$B$3:$J$1349,9,0)</f>
        <v>#N/A</v>
      </c>
      <c r="T212" s="165" t="e">
        <f>VLOOKUP(G212,[4]K12!$B$3:$J$1349,9,0)</f>
        <v>#N/A</v>
      </c>
      <c r="U212" s="157"/>
      <c r="V212" s="20">
        <v>296</v>
      </c>
    </row>
    <row r="213" spans="1:22" ht="30" hidden="1" x14ac:dyDescent="0.25">
      <c r="A213" s="171">
        <v>206</v>
      </c>
      <c r="B213" s="171" t="str">
        <f t="shared" si="3"/>
        <v>12.3.0903115.12</v>
      </c>
      <c r="C213" s="171" t="str">
        <f>VLOOKUP(B213,'[8]TKB(Hocphan-tao lop)'!$B$7:$C$1182,2,0)</f>
        <v>201810903115032</v>
      </c>
      <c r="D213" s="171" t="str">
        <f>VLOOKUP(E213,[9]QuyetdinhPCGD!$B$6:$C$1806,2,0)</f>
        <v>0903115</v>
      </c>
      <c r="E213" s="172" t="s">
        <v>2107</v>
      </c>
      <c r="F213" s="177" t="s">
        <v>72</v>
      </c>
      <c r="G213" s="173" t="s">
        <v>10</v>
      </c>
      <c r="H213" s="174" t="s">
        <v>2108</v>
      </c>
      <c r="I213" s="173"/>
      <c r="J213" s="175" t="s">
        <v>2180</v>
      </c>
      <c r="K213" s="174" t="str">
        <f>VLOOKUP(J213,'[10]Phan ca&amp; Ngay BDhoc'!$B$4:$G$98,6,0)</f>
        <v>20/8/2018</v>
      </c>
      <c r="L213" s="176"/>
      <c r="M213" s="165" t="s">
        <v>319</v>
      </c>
      <c r="N213" s="165" t="str">
        <f>VLOOKUP(C213,[4]K12!$B$3:$K$1349,10,0)</f>
        <v>Mở</v>
      </c>
      <c r="O213" s="165"/>
      <c r="P213" s="165">
        <f>VLOOKUP(C213,[4]K12!$B$3:$J$1349,9,0)</f>
        <v>80</v>
      </c>
      <c r="Q213" s="165" t="e">
        <f>VLOOKUP(D213,[4]K12!$B$3:$J$1349,9,0)</f>
        <v>#N/A</v>
      </c>
      <c r="R213" s="165" t="e">
        <f>VLOOKUP(E213,[4]K12!$B$3:$J$1349,9,0)</f>
        <v>#N/A</v>
      </c>
      <c r="S213" s="165" t="e">
        <f>VLOOKUP(F213,[4]K12!$B$3:$J$1349,9,0)</f>
        <v>#N/A</v>
      </c>
      <c r="T213" s="165" t="e">
        <f>VLOOKUP(G213,[4]K12!$B$3:$J$1349,9,0)</f>
        <v>#N/A</v>
      </c>
      <c r="V213" s="20">
        <v>297</v>
      </c>
    </row>
    <row r="214" spans="1:22" ht="28.5" hidden="1" x14ac:dyDescent="0.25">
      <c r="A214" s="171">
        <v>207</v>
      </c>
      <c r="B214" s="171" t="str">
        <f t="shared" si="3"/>
        <v>12.3.1603116.12</v>
      </c>
      <c r="C214" s="171" t="str">
        <f>VLOOKUP(B214,'[8]TKB(Hocphan-tao lop)'!$B$7:$C$1182,2,0)</f>
        <v>201811603116024</v>
      </c>
      <c r="D214" s="171" t="str">
        <f>VLOOKUP(E214,[9]QuyetdinhPCGD!$B$6:$C$1806,2,0)</f>
        <v>1603116</v>
      </c>
      <c r="E214" s="172" t="s">
        <v>1003</v>
      </c>
      <c r="F214" s="177" t="s">
        <v>91</v>
      </c>
      <c r="G214" s="173" t="s">
        <v>9</v>
      </c>
      <c r="H214" s="174" t="str">
        <f>VLOOKUP(J214,'[10]Phan ca&amp; Ngay BDhoc'!$B$4:$I$98,8,0)</f>
        <v>B3-105</v>
      </c>
      <c r="I214" s="173"/>
      <c r="J214" s="175" t="s">
        <v>2180</v>
      </c>
      <c r="K214" s="174" t="str">
        <f>VLOOKUP(J214,'[10]Phan ca&amp; Ngay BDhoc'!$B$4:$G$98,6,0)</f>
        <v>20/8/2018</v>
      </c>
      <c r="L214" s="176"/>
      <c r="M214" s="165" t="s">
        <v>319</v>
      </c>
      <c r="N214" s="165" t="str">
        <f>VLOOKUP(C214,[4]K12!$B$3:$K$1349,10,0)</f>
        <v>Mở</v>
      </c>
      <c r="O214" s="165"/>
      <c r="P214" s="165">
        <f>VLOOKUP(C214,[4]K12!$B$3:$J$1349,9,0)</f>
        <v>40</v>
      </c>
      <c r="Q214" s="165" t="e">
        <f>VLOOKUP(D214,[4]K12!$B$3:$J$1349,9,0)</f>
        <v>#N/A</v>
      </c>
      <c r="R214" s="165" t="e">
        <f>VLOOKUP(E214,[4]K12!$B$3:$J$1349,9,0)</f>
        <v>#N/A</v>
      </c>
      <c r="S214" s="165" t="e">
        <f>VLOOKUP(F214,[4]K12!$B$3:$J$1349,9,0)</f>
        <v>#N/A</v>
      </c>
      <c r="T214" s="165" t="e">
        <f>VLOOKUP(G214,[4]K12!$B$3:$J$1349,9,0)</f>
        <v>#N/A</v>
      </c>
      <c r="U214" s="157"/>
      <c r="V214" s="20">
        <v>298</v>
      </c>
    </row>
    <row r="215" spans="1:22" ht="28.5" hidden="1" x14ac:dyDescent="0.25">
      <c r="A215" s="171">
        <v>208</v>
      </c>
      <c r="B215" s="171" t="str">
        <f t="shared" si="3"/>
        <v>12.3.1103121.12</v>
      </c>
      <c r="C215" s="171" t="str">
        <f>VLOOKUP(B215,'[8]TKB(Hocphan-tao lop)'!$B$7:$C$1182,2,0)</f>
        <v>201811103121022</v>
      </c>
      <c r="D215" s="171" t="str">
        <f>VLOOKUP(E215,[9]QuyetdinhPCGD!$B$6:$C$1806,2,0)</f>
        <v>1103121</v>
      </c>
      <c r="E215" s="172" t="s">
        <v>1245</v>
      </c>
      <c r="F215" s="177" t="s">
        <v>60</v>
      </c>
      <c r="G215" s="173" t="s">
        <v>9</v>
      </c>
      <c r="H215" s="174" t="str">
        <f>VLOOKUP(J215,'[10]Phan ca&amp; Ngay BDhoc'!$B$4:$I$98,8,0)</f>
        <v>B3-105</v>
      </c>
      <c r="I215" s="173"/>
      <c r="J215" s="175" t="s">
        <v>2180</v>
      </c>
      <c r="K215" s="174" t="str">
        <f>VLOOKUP(J215,'[10]Phan ca&amp; Ngay BDhoc'!$B$4:$G$98,6,0)</f>
        <v>20/8/2018</v>
      </c>
      <c r="L215" s="176"/>
      <c r="M215" s="165" t="s">
        <v>319</v>
      </c>
      <c r="N215" s="165" t="str">
        <f>VLOOKUP(C215,[4]K12!$B$3:$K$1349,10,0)</f>
        <v>Mở</v>
      </c>
      <c r="O215" s="165"/>
      <c r="P215" s="165">
        <f>VLOOKUP(C215,[4]K12!$B$3:$J$1349,9,0)</f>
        <v>45</v>
      </c>
      <c r="Q215" s="165" t="e">
        <f>VLOOKUP(D215,[4]K12!$B$3:$J$1349,9,0)</f>
        <v>#N/A</v>
      </c>
      <c r="R215" s="165" t="e">
        <f>VLOOKUP(E215,[4]K12!$B$3:$J$1349,9,0)</f>
        <v>#N/A</v>
      </c>
      <c r="S215" s="165" t="e">
        <f>VLOOKUP(F215,[4]K12!$B$3:$J$1349,9,0)</f>
        <v>#N/A</v>
      </c>
      <c r="T215" s="165" t="e">
        <f>VLOOKUP(G215,[4]K12!$B$3:$J$1349,9,0)</f>
        <v>#N/A</v>
      </c>
      <c r="U215" s="157"/>
      <c r="V215" s="20">
        <v>299</v>
      </c>
    </row>
    <row r="216" spans="1:22" ht="30" hidden="1" x14ac:dyDescent="0.25">
      <c r="A216" s="171">
        <v>209</v>
      </c>
      <c r="B216" s="171" t="str">
        <f t="shared" si="3"/>
        <v>12.3.0903115.13</v>
      </c>
      <c r="C216" s="171" t="str">
        <f>VLOOKUP(B216,'[8]TKB(Hocphan-tao lop)'!$B$7:$C$1182,2,0)</f>
        <v>201810903115007</v>
      </c>
      <c r="D216" s="171" t="str">
        <f>VLOOKUP(E216,[9]QuyetdinhPCGD!$B$6:$C$1806,2,0)</f>
        <v>0903115</v>
      </c>
      <c r="E216" s="172" t="s">
        <v>2107</v>
      </c>
      <c r="F216" s="177" t="s">
        <v>67</v>
      </c>
      <c r="G216" s="173" t="s">
        <v>12</v>
      </c>
      <c r="H216" s="174" t="s">
        <v>2120</v>
      </c>
      <c r="I216" s="173"/>
      <c r="J216" s="175" t="s">
        <v>2181</v>
      </c>
      <c r="K216" s="174" t="str">
        <f>VLOOKUP(J216,'[10]Phan ca&amp; Ngay BDhoc'!$B$4:$G$98,6,0)</f>
        <v>20/8/2018</v>
      </c>
      <c r="L216" s="176"/>
      <c r="M216" s="165" t="s">
        <v>323</v>
      </c>
      <c r="N216" s="165" t="str">
        <f>VLOOKUP(C216,[4]K12!$B$3:$K$1349,10,0)</f>
        <v>Mở</v>
      </c>
      <c r="O216" s="165"/>
      <c r="P216" s="165">
        <f>VLOOKUP(C216,[4]K12!$B$3:$J$1349,9,0)</f>
        <v>80</v>
      </c>
      <c r="Q216" s="165" t="e">
        <f>VLOOKUP(D216,[4]K12!$B$3:$J$1349,9,0)</f>
        <v>#N/A</v>
      </c>
      <c r="R216" s="165" t="e">
        <f>VLOOKUP(E216,[4]K12!$B$3:$J$1349,9,0)</f>
        <v>#N/A</v>
      </c>
      <c r="S216" s="165" t="e">
        <f>VLOOKUP(F216,[4]K12!$B$3:$J$1349,9,0)</f>
        <v>#N/A</v>
      </c>
      <c r="T216" s="165" t="e">
        <f>VLOOKUP(G216,[4]K12!$B$3:$J$1349,9,0)</f>
        <v>#N/A</v>
      </c>
      <c r="V216" s="20">
        <v>300</v>
      </c>
    </row>
    <row r="217" spans="1:22" ht="28.5" hidden="1" x14ac:dyDescent="0.25">
      <c r="A217" s="171">
        <v>210</v>
      </c>
      <c r="B217" s="171" t="str">
        <f t="shared" si="3"/>
        <v>12.3.1603116.13</v>
      </c>
      <c r="C217" s="171" t="str">
        <f>VLOOKUP(B217,'[8]TKB(Hocphan-tao lop)'!$B$7:$C$1182,2,0)</f>
        <v>201811603116001</v>
      </c>
      <c r="D217" s="171" t="str">
        <f>VLOOKUP(E217,[9]QuyetdinhPCGD!$B$6:$C$1806,2,0)</f>
        <v>1603116</v>
      </c>
      <c r="E217" s="172" t="s">
        <v>1003</v>
      </c>
      <c r="F217" s="177" t="s">
        <v>68</v>
      </c>
      <c r="G217" s="173" t="s">
        <v>11</v>
      </c>
      <c r="H217" s="174" t="str">
        <f>VLOOKUP(J217,'[10]Phan ca&amp; Ngay BDhoc'!$B$4:$I$98,8,0)</f>
        <v>A7-601A</v>
      </c>
      <c r="I217" s="173"/>
      <c r="J217" s="175" t="s">
        <v>2181</v>
      </c>
      <c r="K217" s="174" t="str">
        <f>VLOOKUP(J217,'[10]Phan ca&amp; Ngay BDhoc'!$B$4:$G$98,6,0)</f>
        <v>20/8/2018</v>
      </c>
      <c r="L217" s="176"/>
      <c r="M217" s="165" t="s">
        <v>323</v>
      </c>
      <c r="N217" s="165" t="str">
        <f>VLOOKUP(C217,[4]K12!$B$3:$K$1349,10,0)</f>
        <v>Mở</v>
      </c>
      <c r="O217" s="165"/>
      <c r="P217" s="165">
        <f>VLOOKUP(C217,[4]K12!$B$3:$J$1349,9,0)</f>
        <v>45</v>
      </c>
      <c r="Q217" s="165" t="e">
        <f>VLOOKUP(D217,[4]K12!$B$3:$J$1349,9,0)</f>
        <v>#N/A</v>
      </c>
      <c r="R217" s="165" t="e">
        <f>VLOOKUP(E217,[4]K12!$B$3:$J$1349,9,0)</f>
        <v>#N/A</v>
      </c>
      <c r="S217" s="165" t="e">
        <f>VLOOKUP(F217,[4]K12!$B$3:$J$1349,9,0)</f>
        <v>#N/A</v>
      </c>
      <c r="T217" s="165" t="e">
        <f>VLOOKUP(G217,[4]K12!$B$3:$J$1349,9,0)</f>
        <v>#N/A</v>
      </c>
      <c r="V217" s="20">
        <v>301</v>
      </c>
    </row>
    <row r="218" spans="1:22" ht="28.5" hidden="1" x14ac:dyDescent="0.25">
      <c r="A218" s="171">
        <v>211</v>
      </c>
      <c r="B218" s="171" t="str">
        <f t="shared" si="3"/>
        <v>12.3.1603148.01</v>
      </c>
      <c r="C218" s="171" t="str">
        <f>VLOOKUP(B218,'[8]TKB(Hocphan-tao lop)'!$B$7:$C$1182,2,0)</f>
        <v>201811603148001</v>
      </c>
      <c r="D218" s="171" t="str">
        <f>VLOOKUP(E218,[9]QuyetdinhPCGD!$B$6:$C$1806,2,0)</f>
        <v>1603148</v>
      </c>
      <c r="E218" s="172" t="s">
        <v>547</v>
      </c>
      <c r="F218" s="177" t="s">
        <v>94</v>
      </c>
      <c r="G218" s="173" t="s">
        <v>11</v>
      </c>
      <c r="H218" s="174" t="str">
        <f>VLOOKUP(J218,'[10]Phan ca&amp; Ngay BDhoc'!$B$4:$I$98,8,0)</f>
        <v>A7-601A</v>
      </c>
      <c r="I218" s="173"/>
      <c r="J218" s="175" t="s">
        <v>2181</v>
      </c>
      <c r="K218" s="174" t="str">
        <f>VLOOKUP(J218,'[10]Phan ca&amp; Ngay BDhoc'!$B$4:$G$98,6,0)</f>
        <v>20/8/2018</v>
      </c>
      <c r="L218" s="176"/>
      <c r="M218" s="165" t="s">
        <v>62</v>
      </c>
      <c r="N218" s="165" t="str">
        <f>VLOOKUP(C218,[4]K12!$B$3:$K$1349,10,0)</f>
        <v>Mở</v>
      </c>
      <c r="O218" s="165"/>
      <c r="P218" s="165">
        <f>VLOOKUP(C218,[4]K12!$B$3:$J$1349,9,0)</f>
        <v>45</v>
      </c>
      <c r="Q218" s="165" t="e">
        <f>VLOOKUP(D218,[4]K12!$B$3:$J$1349,9,0)</f>
        <v>#N/A</v>
      </c>
      <c r="R218" s="165" t="e">
        <f>VLOOKUP(E218,[4]K12!$B$3:$J$1349,9,0)</f>
        <v>#N/A</v>
      </c>
      <c r="S218" s="165" t="e">
        <f>VLOOKUP(F218,[4]K12!$B$3:$J$1349,9,0)</f>
        <v>#N/A</v>
      </c>
      <c r="T218" s="165" t="e">
        <f>VLOOKUP(G218,[4]K12!$B$3:$J$1349,9,0)</f>
        <v>#N/A</v>
      </c>
      <c r="V218" s="20">
        <v>302</v>
      </c>
    </row>
    <row r="219" spans="1:22" ht="30" hidden="1" x14ac:dyDescent="0.25">
      <c r="A219" s="171">
        <v>212</v>
      </c>
      <c r="B219" s="171" t="str">
        <f t="shared" si="3"/>
        <v>12.3.0903119.17</v>
      </c>
      <c r="C219" s="171" t="str">
        <f>VLOOKUP(B219,'[8]TKB(Hocphan-tao lop)'!$B$7:$C$1182,2,0)</f>
        <v>201810903119017</v>
      </c>
      <c r="D219" s="171" t="str">
        <f>VLOOKUP(E219,[9]QuyetdinhPCGD!$B$6:$C$1806,2,0)</f>
        <v>0903119</v>
      </c>
      <c r="E219" s="172" t="s">
        <v>2119</v>
      </c>
      <c r="F219" s="180" t="s">
        <v>79</v>
      </c>
      <c r="G219" s="173" t="s">
        <v>9</v>
      </c>
      <c r="H219" s="174" t="s">
        <v>2120</v>
      </c>
      <c r="I219" s="173"/>
      <c r="J219" s="175" t="s">
        <v>1106</v>
      </c>
      <c r="K219" s="174" t="str">
        <f>VLOOKUP(J219,'[10]Phan ca&amp; Ngay BDhoc'!$B$4:$G$98,6,0)</f>
        <v>20/8/2018</v>
      </c>
      <c r="L219" s="176"/>
      <c r="M219" s="165" t="s">
        <v>358</v>
      </c>
      <c r="N219" s="165" t="str">
        <f>VLOOKUP(C219,[4]K12!$B$3:$K$1349,10,0)</f>
        <v>Mở</v>
      </c>
      <c r="O219" s="165"/>
      <c r="P219" s="165">
        <f>VLOOKUP(C219,[4]K12!$B$3:$J$1349,9,0)</f>
        <v>80</v>
      </c>
      <c r="Q219" s="165" t="e">
        <f>VLOOKUP(D219,[4]K12!$B$3:$J$1349,9,0)</f>
        <v>#N/A</v>
      </c>
      <c r="R219" s="165" t="e">
        <f>VLOOKUP(E219,[4]K12!$B$3:$J$1349,9,0)</f>
        <v>#N/A</v>
      </c>
      <c r="S219" s="165" t="e">
        <f>VLOOKUP(F219,[4]K12!$B$3:$J$1349,9,0)</f>
        <v>#N/A</v>
      </c>
      <c r="T219" s="165" t="e">
        <f>VLOOKUP(G219,[4]K12!$B$3:$J$1349,9,0)</f>
        <v>#N/A</v>
      </c>
      <c r="V219" s="20">
        <v>303</v>
      </c>
    </row>
    <row r="220" spans="1:22" ht="28.5" hidden="1" x14ac:dyDescent="0.25">
      <c r="A220" s="171">
        <v>213</v>
      </c>
      <c r="B220" s="171" t="str">
        <f t="shared" si="3"/>
        <v>12.3.0803148.01</v>
      </c>
      <c r="C220" s="171" t="str">
        <f>VLOOKUP(B220,'[8]TKB(Hocphan-tao lop)'!$B$7:$C$1182,2,0)</f>
        <v>201810803148001</v>
      </c>
      <c r="D220" s="171" t="str">
        <f>VLOOKUP(E220,[9]QuyetdinhPCGD!$B$6:$C$1806,2,0)</f>
        <v>0803148</v>
      </c>
      <c r="E220" s="172" t="s">
        <v>2182</v>
      </c>
      <c r="F220" s="177" t="s">
        <v>173</v>
      </c>
      <c r="G220" s="173" t="s">
        <v>13</v>
      </c>
      <c r="H220" s="174" t="str">
        <f>VLOOKUP(J220,'[10]Phan ca&amp; Ngay BDhoc'!$B$4:$I$98,8,0)</f>
        <v>A8-604</v>
      </c>
      <c r="I220" s="173"/>
      <c r="J220" s="175" t="s">
        <v>1106</v>
      </c>
      <c r="K220" s="174" t="str">
        <f>VLOOKUP(J220,'[10]Phan ca&amp; Ngay BDhoc'!$B$4:$G$98,6,0)</f>
        <v>20/8/2018</v>
      </c>
      <c r="L220" s="176"/>
      <c r="M220" s="165" t="s">
        <v>62</v>
      </c>
      <c r="N220" s="165" t="str">
        <f>VLOOKUP(C220,[4]K12!$B$3:$K$1349,10,0)</f>
        <v>Mở</v>
      </c>
      <c r="O220" s="165"/>
      <c r="P220" s="165">
        <f>VLOOKUP(C220,[4]K12!$B$3:$J$1349,9,0)</f>
        <v>75</v>
      </c>
      <c r="Q220" s="165" t="e">
        <f>VLOOKUP(D220,[4]K12!$B$3:$J$1349,9,0)</f>
        <v>#N/A</v>
      </c>
      <c r="R220" s="165" t="e">
        <f>VLOOKUP(E220,[4]K12!$B$3:$J$1349,9,0)</f>
        <v>#N/A</v>
      </c>
      <c r="S220" s="165" t="e">
        <f>VLOOKUP(F220,[4]K12!$B$3:$J$1349,9,0)</f>
        <v>#N/A</v>
      </c>
      <c r="T220" s="165" t="e">
        <f>VLOOKUP(G220,[4]K12!$B$3:$J$1349,9,0)</f>
        <v>#N/A</v>
      </c>
      <c r="V220" s="20">
        <v>304</v>
      </c>
    </row>
    <row r="221" spans="1:22" ht="28.5" hidden="1" x14ac:dyDescent="0.25">
      <c r="A221" s="171">
        <v>214</v>
      </c>
      <c r="B221" s="171" t="str">
        <f t="shared" si="3"/>
        <v>12.3.0803151.01</v>
      </c>
      <c r="C221" s="171" t="str">
        <f>VLOOKUP(B221,'[8]TKB(Hocphan-tao lop)'!$B$7:$C$1182,2,0)</f>
        <v>201810803151001</v>
      </c>
      <c r="D221" s="171" t="str">
        <f>VLOOKUP(E221,[9]QuyetdinhPCGD!$B$6:$C$1806,2,0)</f>
        <v>0803151</v>
      </c>
      <c r="E221" s="172" t="s">
        <v>2183</v>
      </c>
      <c r="F221" s="177" t="s">
        <v>173</v>
      </c>
      <c r="G221" s="173" t="s">
        <v>11</v>
      </c>
      <c r="H221" s="174" t="str">
        <f>VLOOKUP(J221,'[10]Phan ca&amp; Ngay BDhoc'!$B$4:$I$98,8,0)</f>
        <v>A8-604</v>
      </c>
      <c r="I221" s="173"/>
      <c r="J221" s="175" t="s">
        <v>1106</v>
      </c>
      <c r="K221" s="174" t="str">
        <f>VLOOKUP(J221,'[10]Phan ca&amp; Ngay BDhoc'!$B$4:$G$98,6,0)</f>
        <v>20/8/2018</v>
      </c>
      <c r="L221" s="176"/>
      <c r="M221" s="165" t="s">
        <v>62</v>
      </c>
      <c r="N221" s="165" t="str">
        <f>VLOOKUP(C221,[4]K12!$B$3:$K$1349,10,0)</f>
        <v>Mở</v>
      </c>
      <c r="O221" s="165"/>
      <c r="P221" s="165">
        <f>VLOOKUP(C221,[4]K12!$B$3:$J$1349,9,0)</f>
        <v>75</v>
      </c>
      <c r="Q221" s="165" t="e">
        <f>VLOOKUP(D221,[4]K12!$B$3:$J$1349,9,0)</f>
        <v>#N/A</v>
      </c>
      <c r="R221" s="165" t="e">
        <f>VLOOKUP(E221,[4]K12!$B$3:$J$1349,9,0)</f>
        <v>#N/A</v>
      </c>
      <c r="S221" s="165" t="e">
        <f>VLOOKUP(F221,[4]K12!$B$3:$J$1349,9,0)</f>
        <v>#N/A</v>
      </c>
      <c r="T221" s="165" t="e">
        <f>VLOOKUP(G221,[4]K12!$B$3:$J$1349,9,0)</f>
        <v>#N/A</v>
      </c>
      <c r="V221" s="20">
        <v>305</v>
      </c>
    </row>
    <row r="222" spans="1:22" ht="30" hidden="1" x14ac:dyDescent="0.25">
      <c r="A222" s="171">
        <v>215</v>
      </c>
      <c r="B222" s="171" t="str">
        <f t="shared" si="3"/>
        <v>12.3.0903119.18</v>
      </c>
      <c r="C222" s="171" t="str">
        <f>VLOOKUP(B222,'[8]TKB(Hocphan-tao lop)'!$B$7:$C$1182,2,0)</f>
        <v>201810903119018</v>
      </c>
      <c r="D222" s="171" t="str">
        <f>VLOOKUP(E222,[9]QuyetdinhPCGD!$B$6:$C$1806,2,0)</f>
        <v>0903119</v>
      </c>
      <c r="E222" s="172" t="s">
        <v>2119</v>
      </c>
      <c r="F222" s="180" t="s">
        <v>72</v>
      </c>
      <c r="G222" s="173" t="s">
        <v>9</v>
      </c>
      <c r="H222" s="174" t="s">
        <v>2120</v>
      </c>
      <c r="I222" s="173"/>
      <c r="J222" s="175" t="s">
        <v>1108</v>
      </c>
      <c r="K222" s="174" t="str">
        <f>VLOOKUP(J222,'[10]Phan ca&amp; Ngay BDhoc'!$B$4:$G$98,6,0)</f>
        <v>20/8/2018</v>
      </c>
      <c r="L222" s="176"/>
      <c r="M222" s="165" t="s">
        <v>360</v>
      </c>
      <c r="N222" s="165" t="str">
        <f>VLOOKUP(C222,[4]K12!$B$3:$K$1349,10,0)</f>
        <v>Mở</v>
      </c>
      <c r="O222" s="165"/>
      <c r="P222" s="165">
        <f>VLOOKUP(C222,[4]K12!$B$3:$J$1349,9,0)</f>
        <v>80</v>
      </c>
      <c r="Q222" s="165" t="e">
        <f>VLOOKUP(D222,[4]K12!$B$3:$J$1349,9,0)</f>
        <v>#N/A</v>
      </c>
      <c r="R222" s="165" t="e">
        <f>VLOOKUP(E222,[4]K12!$B$3:$J$1349,9,0)</f>
        <v>#N/A</v>
      </c>
      <c r="S222" s="165" t="e">
        <f>VLOOKUP(F222,[4]K12!$B$3:$J$1349,9,0)</f>
        <v>#N/A</v>
      </c>
      <c r="T222" s="165" t="e">
        <f>VLOOKUP(G222,[4]K12!$B$3:$J$1349,9,0)</f>
        <v>#N/A</v>
      </c>
      <c r="V222" s="20">
        <v>306</v>
      </c>
    </row>
    <row r="223" spans="1:22" ht="28.5" hidden="1" x14ac:dyDescent="0.25">
      <c r="A223" s="171">
        <v>216</v>
      </c>
      <c r="B223" s="171" t="str">
        <f t="shared" si="3"/>
        <v>12.3.0803148.02</v>
      </c>
      <c r="C223" s="171" t="str">
        <f>VLOOKUP(B223,'[8]TKB(Hocphan-tao lop)'!$B$7:$C$1182,2,0)</f>
        <v>201810803148002</v>
      </c>
      <c r="D223" s="171" t="str">
        <f>VLOOKUP(E223,[9]QuyetdinhPCGD!$B$6:$C$1806,2,0)</f>
        <v>0803148</v>
      </c>
      <c r="E223" s="172" t="s">
        <v>2182</v>
      </c>
      <c r="F223" s="177" t="s">
        <v>178</v>
      </c>
      <c r="G223" s="173" t="s">
        <v>13</v>
      </c>
      <c r="H223" s="174" t="str">
        <f>VLOOKUP(J223,'[10]Phan ca&amp; Ngay BDhoc'!$B$4:$I$98,8,0)</f>
        <v>A8-604</v>
      </c>
      <c r="I223" s="173"/>
      <c r="J223" s="175" t="s">
        <v>1108</v>
      </c>
      <c r="K223" s="174" t="str">
        <f>VLOOKUP(J223,'[10]Phan ca&amp; Ngay BDhoc'!$B$4:$G$98,6,0)</f>
        <v>20/8/2018</v>
      </c>
      <c r="L223" s="176"/>
      <c r="M223" s="165" t="s">
        <v>70</v>
      </c>
      <c r="N223" s="165" t="str">
        <f>VLOOKUP(C223,[4]K12!$B$3:$K$1349,10,0)</f>
        <v>Mở</v>
      </c>
      <c r="O223" s="165"/>
      <c r="P223" s="165">
        <f>VLOOKUP(C223,[4]K12!$B$3:$J$1349,9,0)</f>
        <v>60</v>
      </c>
      <c r="Q223" s="165" t="e">
        <f>VLOOKUP(D223,[4]K12!$B$3:$J$1349,9,0)</f>
        <v>#N/A</v>
      </c>
      <c r="R223" s="165" t="e">
        <f>VLOOKUP(E223,[4]K12!$B$3:$J$1349,9,0)</f>
        <v>#N/A</v>
      </c>
      <c r="S223" s="165" t="e">
        <f>VLOOKUP(F223,[4]K12!$B$3:$J$1349,9,0)</f>
        <v>#N/A</v>
      </c>
      <c r="T223" s="165" t="e">
        <f>VLOOKUP(G223,[4]K12!$B$3:$J$1349,9,0)</f>
        <v>#N/A</v>
      </c>
      <c r="V223" s="20">
        <v>307</v>
      </c>
    </row>
    <row r="224" spans="1:22" ht="28.5" hidden="1" x14ac:dyDescent="0.25">
      <c r="A224" s="171">
        <v>217</v>
      </c>
      <c r="B224" s="171" t="str">
        <f t="shared" si="3"/>
        <v>12.3.0803151.02</v>
      </c>
      <c r="C224" s="171" t="str">
        <f>VLOOKUP(B224,'[8]TKB(Hocphan-tao lop)'!$B$7:$C$1182,2,0)</f>
        <v>201810803151002</v>
      </c>
      <c r="D224" s="171" t="str">
        <f>VLOOKUP(E224,[9]QuyetdinhPCGD!$B$6:$C$1806,2,0)</f>
        <v>0803151</v>
      </c>
      <c r="E224" s="172" t="s">
        <v>2183</v>
      </c>
      <c r="F224" s="177" t="s">
        <v>178</v>
      </c>
      <c r="G224" s="173" t="s">
        <v>11</v>
      </c>
      <c r="H224" s="174" t="str">
        <f>VLOOKUP(J224,'[10]Phan ca&amp; Ngay BDhoc'!$B$4:$I$98,8,0)</f>
        <v>A8-604</v>
      </c>
      <c r="I224" s="173"/>
      <c r="J224" s="175" t="s">
        <v>1108</v>
      </c>
      <c r="K224" s="174" t="str">
        <f>VLOOKUP(J224,'[10]Phan ca&amp; Ngay BDhoc'!$B$4:$G$98,6,0)</f>
        <v>20/8/2018</v>
      </c>
      <c r="L224" s="176"/>
      <c r="M224" s="165" t="s">
        <v>70</v>
      </c>
      <c r="N224" s="165" t="str">
        <f>VLOOKUP(C224,[4]K12!$B$3:$K$1349,10,0)</f>
        <v>Mở</v>
      </c>
      <c r="O224" s="165"/>
      <c r="P224" s="165">
        <f>VLOOKUP(C224,[4]K12!$B$3:$J$1349,9,0)</f>
        <v>74</v>
      </c>
      <c r="Q224" s="165" t="e">
        <f>VLOOKUP(D224,[4]K12!$B$3:$J$1349,9,0)</f>
        <v>#N/A</v>
      </c>
      <c r="R224" s="165" t="e">
        <f>VLOOKUP(E224,[4]K12!$B$3:$J$1349,9,0)</f>
        <v>#N/A</v>
      </c>
      <c r="S224" s="165" t="e">
        <f>VLOOKUP(F224,[4]K12!$B$3:$J$1349,9,0)</f>
        <v>#N/A</v>
      </c>
      <c r="T224" s="165" t="e">
        <f>VLOOKUP(G224,[4]K12!$B$3:$J$1349,9,0)</f>
        <v>#N/A</v>
      </c>
      <c r="V224" s="20">
        <v>308</v>
      </c>
    </row>
    <row r="225" spans="1:22" ht="30" hidden="1" x14ac:dyDescent="0.25">
      <c r="A225" s="171">
        <v>218</v>
      </c>
      <c r="B225" s="171" t="str">
        <f t="shared" si="3"/>
        <v>12.3.0903115.14</v>
      </c>
      <c r="C225" s="171" t="str">
        <f>VLOOKUP(B225,'[8]TKB(Hocphan-tao lop)'!$B$7:$C$1182,2,0)</f>
        <v>201810903115033</v>
      </c>
      <c r="D225" s="171" t="str">
        <f>VLOOKUP(E225,[9]QuyetdinhPCGD!$B$6:$C$1806,2,0)</f>
        <v>0903115</v>
      </c>
      <c r="E225" s="172" t="s">
        <v>2107</v>
      </c>
      <c r="F225" s="177" t="s">
        <v>85</v>
      </c>
      <c r="G225" s="173" t="s">
        <v>10</v>
      </c>
      <c r="H225" s="174" t="s">
        <v>2108</v>
      </c>
      <c r="I225" s="173"/>
      <c r="J225" s="175" t="s">
        <v>2184</v>
      </c>
      <c r="K225" s="174" t="str">
        <f>VLOOKUP(J225,'[10]Phan ca&amp; Ngay BDhoc'!$B$4:$G$98,6,0)</f>
        <v>20/8/2018</v>
      </c>
      <c r="L225" s="176"/>
      <c r="M225" s="165" t="s">
        <v>346</v>
      </c>
      <c r="N225" s="165" t="str">
        <f>VLOOKUP(C225,[4]K12!$B$3:$K$1349,10,0)</f>
        <v>Mở</v>
      </c>
      <c r="O225" s="165"/>
      <c r="P225" s="165">
        <f>VLOOKUP(C225,[4]K12!$B$3:$J$1349,9,0)</f>
        <v>79</v>
      </c>
      <c r="Q225" s="165" t="e">
        <f>VLOOKUP(D225,[4]K12!$B$3:$J$1349,9,0)</f>
        <v>#N/A</v>
      </c>
      <c r="R225" s="165" t="e">
        <f>VLOOKUP(E225,[4]K12!$B$3:$J$1349,9,0)</f>
        <v>#N/A</v>
      </c>
      <c r="S225" s="165" t="e">
        <f>VLOOKUP(F225,[4]K12!$B$3:$J$1349,9,0)</f>
        <v>#N/A</v>
      </c>
      <c r="T225" s="165" t="e">
        <f>VLOOKUP(G225,[4]K12!$B$3:$J$1349,9,0)</f>
        <v>#N/A</v>
      </c>
      <c r="V225" s="20">
        <v>309</v>
      </c>
    </row>
    <row r="226" spans="1:22" ht="28.5" hidden="1" x14ac:dyDescent="0.25">
      <c r="A226" s="171">
        <v>219</v>
      </c>
      <c r="B226" s="171" t="str">
        <f t="shared" si="3"/>
        <v>12.3.0303144.03</v>
      </c>
      <c r="C226" s="171" t="str">
        <f>VLOOKUP(B226,'[8]TKB(Hocphan-tao lop)'!$B$7:$C$1182,2,0)</f>
        <v>201810303144003</v>
      </c>
      <c r="D226" s="171" t="str">
        <f>VLOOKUP(E226,[9]QuyetdinhPCGD!$B$6:$C$1806,2,0)</f>
        <v>0303144</v>
      </c>
      <c r="E226" s="172" t="s">
        <v>2110</v>
      </c>
      <c r="F226" s="177" t="s">
        <v>100</v>
      </c>
      <c r="G226" s="177" t="s">
        <v>8</v>
      </c>
      <c r="H226" s="174" t="str">
        <f>VLOOKUP(J226,'[10]Phan ca&amp; Ngay BDhoc'!$B$4:$I$98,8,0)</f>
        <v>B3-304</v>
      </c>
      <c r="I226" s="177"/>
      <c r="J226" s="175" t="s">
        <v>2184</v>
      </c>
      <c r="K226" s="174" t="str">
        <f>VLOOKUP(J226,'[10]Phan ca&amp; Ngay BDhoc'!$B$4:$G$98,6,0)</f>
        <v>20/8/2018</v>
      </c>
      <c r="L226" s="176"/>
      <c r="M226" s="165" t="s">
        <v>75</v>
      </c>
      <c r="N226" s="165" t="str">
        <f>VLOOKUP(C226,[4]K12!$B$3:$K$1349,10,0)</f>
        <v>Mở</v>
      </c>
      <c r="O226" s="165"/>
      <c r="P226" s="165">
        <f>VLOOKUP(C226,[4]K12!$B$3:$J$1349,9,0)</f>
        <v>37</v>
      </c>
      <c r="Q226" s="165" t="e">
        <f>VLOOKUP(D226,[4]K12!$B$3:$J$1349,9,0)</f>
        <v>#N/A</v>
      </c>
      <c r="R226" s="165" t="e">
        <f>VLOOKUP(E226,[4]K12!$B$3:$J$1349,9,0)</f>
        <v>#N/A</v>
      </c>
      <c r="S226" s="165" t="e">
        <f>VLOOKUP(F226,[4]K12!$B$3:$J$1349,9,0)</f>
        <v>#N/A</v>
      </c>
      <c r="T226" s="165" t="e">
        <f>VLOOKUP(G226,[4]K12!$B$3:$J$1349,9,0)</f>
        <v>#N/A</v>
      </c>
      <c r="U226" s="157"/>
      <c r="V226" s="20">
        <v>310</v>
      </c>
    </row>
    <row r="227" spans="1:22" ht="28.5" hidden="1" x14ac:dyDescent="0.25">
      <c r="A227" s="171">
        <v>220</v>
      </c>
      <c r="B227" s="171" t="str">
        <f t="shared" si="3"/>
        <v>12.3.0303148.01</v>
      </c>
      <c r="C227" s="171" t="str">
        <f>VLOOKUP(B227,'[8]TKB(Hocphan-tao lop)'!$B$7:$C$1182,2,0)</f>
        <v>201810303148001</v>
      </c>
      <c r="D227" s="171" t="str">
        <f>VLOOKUP(E227,[9]QuyetdinhPCGD!$B$6:$C$1806,2,0)</f>
        <v>0303148</v>
      </c>
      <c r="E227" s="172" t="s">
        <v>2185</v>
      </c>
      <c r="F227" s="180" t="s">
        <v>81</v>
      </c>
      <c r="G227" s="173" t="s">
        <v>11</v>
      </c>
      <c r="H227" s="174" t="str">
        <f>VLOOKUP(J227,'[10]Phan ca&amp; Ngay BDhoc'!$B$4:$I$98,8,0)</f>
        <v>B3-304</v>
      </c>
      <c r="I227" s="173"/>
      <c r="J227" s="175" t="s">
        <v>2184</v>
      </c>
      <c r="K227" s="174" t="str">
        <f>VLOOKUP(J227,'[10]Phan ca&amp; Ngay BDhoc'!$B$4:$G$98,6,0)</f>
        <v>20/8/2018</v>
      </c>
      <c r="L227" s="176"/>
      <c r="M227" s="165" t="s">
        <v>62</v>
      </c>
      <c r="N227" s="165" t="str">
        <f>VLOOKUP(C227,[4]K12!$B$3:$K$1349,10,0)</f>
        <v>Mở</v>
      </c>
      <c r="O227" s="165"/>
      <c r="P227" s="165">
        <f>VLOOKUP(C227,[4]K12!$B$3:$J$1349,9,0)</f>
        <v>35</v>
      </c>
      <c r="Q227" s="165" t="e">
        <f>VLOOKUP(D227,[4]K12!$B$3:$J$1349,9,0)</f>
        <v>#N/A</v>
      </c>
      <c r="R227" s="165" t="e">
        <f>VLOOKUP(E227,[4]K12!$B$3:$J$1349,9,0)</f>
        <v>#N/A</v>
      </c>
      <c r="S227" s="165" t="e">
        <f>VLOOKUP(F227,[4]K12!$B$3:$J$1349,9,0)</f>
        <v>#N/A</v>
      </c>
      <c r="T227" s="165" t="e">
        <f>VLOOKUP(G227,[4]K12!$B$3:$J$1349,9,0)</f>
        <v>#N/A</v>
      </c>
      <c r="U227" s="157" t="s">
        <v>60</v>
      </c>
      <c r="V227" s="20">
        <v>311</v>
      </c>
    </row>
    <row r="228" spans="1:22" ht="28.5" hidden="1" x14ac:dyDescent="0.25">
      <c r="A228" s="171">
        <v>221</v>
      </c>
      <c r="B228" s="171" t="str">
        <f t="shared" si="3"/>
        <v>12.3.0703136.09</v>
      </c>
      <c r="C228" s="171" t="str">
        <f>VLOOKUP(B228,'[8]TKB(Hocphan-tao lop)'!$B$7:$C$1182,2,0)</f>
        <v>201810703136015</v>
      </c>
      <c r="D228" s="171" t="str">
        <f>VLOOKUP(E228,[9]QuyetdinhPCGD!$B$6:$C$1806,2,0)</f>
        <v>0703136</v>
      </c>
      <c r="E228" s="172" t="s">
        <v>2111</v>
      </c>
      <c r="F228" s="177" t="s">
        <v>100</v>
      </c>
      <c r="G228" s="173" t="s">
        <v>10</v>
      </c>
      <c r="H228" s="174" t="str">
        <f>VLOOKUP(J228,'[10]Phan ca&amp; Ngay BDhoc'!$B$4:$I$98,8,0)</f>
        <v>B3-304</v>
      </c>
      <c r="I228" s="173"/>
      <c r="J228" s="175" t="s">
        <v>2184</v>
      </c>
      <c r="K228" s="174" t="str">
        <f>VLOOKUP(J228,'[10]Phan ca&amp; Ngay BDhoc'!$B$4:$G$98,6,0)</f>
        <v>20/8/2018</v>
      </c>
      <c r="L228" s="176"/>
      <c r="M228" s="165" t="s">
        <v>176</v>
      </c>
      <c r="N228" s="165" t="str">
        <f>VLOOKUP(C228,[4]K12!$B$3:$K$1349,10,0)</f>
        <v>Mở</v>
      </c>
      <c r="O228" s="165"/>
      <c r="P228" s="165">
        <f>VLOOKUP(C228,[4]K12!$B$3:$J$1349,9,0)</f>
        <v>46</v>
      </c>
      <c r="Q228" s="165" t="e">
        <f>VLOOKUP(D228,[4]K12!$B$3:$J$1349,9,0)</f>
        <v>#N/A</v>
      </c>
      <c r="R228" s="165" t="e">
        <f>VLOOKUP(E228,[4]K12!$B$3:$J$1349,9,0)</f>
        <v>#N/A</v>
      </c>
      <c r="S228" s="165" t="e">
        <f>VLOOKUP(F228,[4]K12!$B$3:$J$1349,9,0)</f>
        <v>#N/A</v>
      </c>
      <c r="T228" s="165" t="e">
        <f>VLOOKUP(G228,[4]K12!$B$3:$J$1349,9,0)</f>
        <v>#N/A</v>
      </c>
      <c r="U228" s="157"/>
      <c r="V228" s="20">
        <v>312</v>
      </c>
    </row>
    <row r="229" spans="1:22" ht="28.5" hidden="1" x14ac:dyDescent="0.25">
      <c r="A229" s="171">
        <v>222</v>
      </c>
      <c r="B229" s="171" t="str">
        <f t="shared" si="3"/>
        <v>12.3.0103176.01</v>
      </c>
      <c r="C229" s="171" t="str">
        <f>VLOOKUP(B229,'[8]TKB(Hocphan-tao lop)'!$B$7:$C$1182,2,0)</f>
        <v>201810103176001</v>
      </c>
      <c r="D229" s="171" t="str">
        <f>VLOOKUP(E229,[9]QuyetdinhPCGD!$B$6:$C$1806,2,0)</f>
        <v>0103176</v>
      </c>
      <c r="E229" s="172" t="s">
        <v>2186</v>
      </c>
      <c r="F229" s="177" t="s">
        <v>2187</v>
      </c>
      <c r="G229" s="173" t="s">
        <v>9</v>
      </c>
      <c r="H229" s="174" t="str">
        <f>VLOOKUP(J229,'[10]Phan ca&amp; Ngay BDhoc'!$B$4:$I$98,8,0)</f>
        <v>B3-304</v>
      </c>
      <c r="I229" s="173"/>
      <c r="J229" s="175" t="s">
        <v>2184</v>
      </c>
      <c r="K229" s="174" t="str">
        <f>VLOOKUP(J229,'[10]Phan ca&amp; Ngay BDhoc'!$B$4:$G$98,6,0)</f>
        <v>20/8/2018</v>
      </c>
      <c r="L229" s="176"/>
      <c r="M229" s="165" t="s">
        <v>62</v>
      </c>
      <c r="N229" s="165" t="str">
        <f>VLOOKUP(C229,[4]K12!$B$3:$K$1349,10,0)</f>
        <v>Mở</v>
      </c>
      <c r="O229" s="165"/>
      <c r="P229" s="165">
        <f>VLOOKUP(C229,[4]K12!$B$3:$J$1349,9,0)</f>
        <v>65</v>
      </c>
      <c r="Q229" s="165" t="e">
        <f>VLOOKUP(D229,[4]K12!$B$3:$J$1349,9,0)</f>
        <v>#N/A</v>
      </c>
      <c r="R229" s="165" t="e">
        <f>VLOOKUP(E229,[4]K12!$B$3:$J$1349,9,0)</f>
        <v>#N/A</v>
      </c>
      <c r="S229" s="165" t="e">
        <f>VLOOKUP(F229,[4]K12!$B$3:$J$1349,9,0)</f>
        <v>#N/A</v>
      </c>
      <c r="T229" s="165" t="e">
        <f>VLOOKUP(G229,[4]K12!$B$3:$J$1349,9,0)</f>
        <v>#N/A</v>
      </c>
      <c r="U229" s="157"/>
      <c r="V229" s="20">
        <v>313</v>
      </c>
    </row>
    <row r="230" spans="1:22" ht="28.5" hidden="1" x14ac:dyDescent="0.25">
      <c r="A230" s="171">
        <v>223</v>
      </c>
      <c r="B230" s="171" t="str">
        <f t="shared" si="3"/>
        <v>12.3.0503106.08</v>
      </c>
      <c r="C230" s="171" t="str">
        <f>VLOOKUP(B230,'[8]TKB(Hocphan-tao lop)'!$B$7:$C$1182,2,0)</f>
        <v>201810503106008</v>
      </c>
      <c r="D230" s="171" t="str">
        <f>VLOOKUP(E230,[9]QuyetdinhPCGD!$B$6:$C$1806,2,0)</f>
        <v>0503106</v>
      </c>
      <c r="E230" s="186" t="s">
        <v>2123</v>
      </c>
      <c r="F230" s="180" t="s">
        <v>60</v>
      </c>
      <c r="G230" s="173" t="s">
        <v>10</v>
      </c>
      <c r="H230" s="174" t="str">
        <f>VLOOKUP(J230,'[10]Phan ca&amp; Ngay BDhoc'!$B$4:$I$98,8,0)</f>
        <v>A9-208</v>
      </c>
      <c r="I230" s="173"/>
      <c r="J230" s="175" t="s">
        <v>2188</v>
      </c>
      <c r="K230" s="174" t="str">
        <f>VLOOKUP(J230,'[10]Phan ca&amp; Ngay BDhoc'!$B$4:$G$98,6,0)</f>
        <v>20/8/2018</v>
      </c>
      <c r="L230" s="176"/>
      <c r="M230" s="165" t="s">
        <v>119</v>
      </c>
      <c r="N230" s="165" t="str">
        <f>VLOOKUP(C230,[4]K12!$B$3:$K$1349,10,0)</f>
        <v>Mở</v>
      </c>
      <c r="O230" s="165"/>
      <c r="P230" s="165">
        <f>VLOOKUP(C230,[4]K12!$B$3:$J$1349,9,0)</f>
        <v>58</v>
      </c>
      <c r="Q230" s="165" t="e">
        <f>VLOOKUP(D230,[4]K12!$B$3:$J$1349,9,0)</f>
        <v>#N/A</v>
      </c>
      <c r="R230" s="165" t="e">
        <f>VLOOKUP(E230,[4]K12!$B$3:$J$1349,9,0)</f>
        <v>#N/A</v>
      </c>
      <c r="S230" s="165" t="e">
        <f>VLOOKUP(F230,[4]K12!$B$3:$J$1349,9,0)</f>
        <v>#N/A</v>
      </c>
      <c r="T230" s="165" t="e">
        <f>VLOOKUP(G230,[4]K12!$B$3:$J$1349,9,0)</f>
        <v>#N/A</v>
      </c>
      <c r="V230" s="20">
        <v>314</v>
      </c>
    </row>
    <row r="231" spans="1:22" ht="30" hidden="1" x14ac:dyDescent="0.25">
      <c r="A231" s="171">
        <v>224</v>
      </c>
      <c r="B231" s="171" t="str">
        <f t="shared" si="3"/>
        <v>12.3.0903121.03</v>
      </c>
      <c r="C231" s="171" t="str">
        <f>VLOOKUP(B231,'[8]TKB(Hocphan-tao lop)'!$B$7:$C$1182,2,0)</f>
        <v>201810903121003</v>
      </c>
      <c r="D231" s="171" t="str">
        <f>VLOOKUP(E231,[9]QuyetdinhPCGD!$B$6:$C$1806,2,0)</f>
        <v>0903121</v>
      </c>
      <c r="E231" s="172" t="s">
        <v>2161</v>
      </c>
      <c r="F231" s="180" t="s">
        <v>85</v>
      </c>
      <c r="G231" s="173" t="s">
        <v>10</v>
      </c>
      <c r="H231" s="174" t="s">
        <v>2120</v>
      </c>
      <c r="I231" s="173"/>
      <c r="J231" s="175" t="s">
        <v>2188</v>
      </c>
      <c r="K231" s="174" t="str">
        <f>VLOOKUP(J231,'[10]Phan ca&amp; Ngay BDhoc'!$B$4:$G$98,6,0)</f>
        <v>20/8/2018</v>
      </c>
      <c r="L231" s="176"/>
      <c r="M231" s="165" t="s">
        <v>75</v>
      </c>
      <c r="N231" s="165" t="str">
        <f>VLOOKUP(C231,[4]K12!$B$3:$K$1349,10,0)</f>
        <v>Mở</v>
      </c>
      <c r="O231" s="165"/>
      <c r="P231" s="165">
        <f>VLOOKUP(C231,[4]K12!$B$3:$J$1349,9,0)</f>
        <v>80</v>
      </c>
      <c r="Q231" s="165" t="e">
        <f>VLOOKUP(D231,[4]K12!$B$3:$J$1349,9,0)</f>
        <v>#N/A</v>
      </c>
      <c r="R231" s="165" t="e">
        <f>VLOOKUP(E231,[4]K12!$B$3:$J$1349,9,0)</f>
        <v>#N/A</v>
      </c>
      <c r="S231" s="165" t="e">
        <f>VLOOKUP(F231,[4]K12!$B$3:$J$1349,9,0)</f>
        <v>#N/A</v>
      </c>
      <c r="T231" s="165" t="e">
        <f>VLOOKUP(G231,[4]K12!$B$3:$J$1349,9,0)</f>
        <v>#N/A</v>
      </c>
      <c r="U231" s="157"/>
      <c r="V231" s="20">
        <v>315</v>
      </c>
    </row>
    <row r="232" spans="1:22" ht="28.5" hidden="1" x14ac:dyDescent="0.25">
      <c r="A232" s="171">
        <v>225</v>
      </c>
      <c r="B232" s="171" t="str">
        <f t="shared" si="3"/>
        <v>12.3.0503126.08</v>
      </c>
      <c r="C232" s="171" t="str">
        <f>VLOOKUP(B232,'[8]TKB(Hocphan-tao lop)'!$B$7:$C$1182,2,0)</f>
        <v>201810503126008</v>
      </c>
      <c r="D232" s="171" t="str">
        <f>VLOOKUP(E232,[9]QuyetdinhPCGD!$B$6:$C$1806,2,0)</f>
        <v>0503126</v>
      </c>
      <c r="E232" s="172" t="s">
        <v>951</v>
      </c>
      <c r="F232" s="177" t="s">
        <v>100</v>
      </c>
      <c r="G232" s="173" t="s">
        <v>12</v>
      </c>
      <c r="H232" s="174" t="str">
        <f>VLOOKUP(J232,'[10]Phan ca&amp; Ngay BDhoc'!$B$4:$I$98,8,0)</f>
        <v>A9-208</v>
      </c>
      <c r="I232" s="173"/>
      <c r="J232" s="175" t="s">
        <v>2188</v>
      </c>
      <c r="K232" s="174" t="str">
        <f>VLOOKUP(J232,'[10]Phan ca&amp; Ngay BDhoc'!$B$4:$G$98,6,0)</f>
        <v>20/8/2018</v>
      </c>
      <c r="L232" s="176"/>
      <c r="M232" s="165" t="s">
        <v>119</v>
      </c>
      <c r="N232" s="165" t="str">
        <f>VLOOKUP(C232,[4]K12!$B$3:$K$1349,10,0)</f>
        <v>Mở</v>
      </c>
      <c r="O232" s="165"/>
      <c r="P232" s="165">
        <f>VLOOKUP(C232,[4]K12!$B$3:$J$1349,9,0)</f>
        <v>74</v>
      </c>
      <c r="Q232" s="165" t="e">
        <f>VLOOKUP(D232,[4]K12!$B$3:$J$1349,9,0)</f>
        <v>#N/A</v>
      </c>
      <c r="R232" s="165" t="e">
        <f>VLOOKUP(E232,[4]K12!$B$3:$J$1349,9,0)</f>
        <v>#N/A</v>
      </c>
      <c r="S232" s="165" t="e">
        <f>VLOOKUP(F232,[4]K12!$B$3:$J$1349,9,0)</f>
        <v>#N/A</v>
      </c>
      <c r="T232" s="165" t="e">
        <f>VLOOKUP(G232,[4]K12!$B$3:$J$1349,9,0)</f>
        <v>#N/A</v>
      </c>
      <c r="V232" s="20">
        <v>316</v>
      </c>
    </row>
    <row r="233" spans="1:22" ht="28.5" hidden="1" x14ac:dyDescent="0.25">
      <c r="A233" s="171">
        <v>226</v>
      </c>
      <c r="B233" s="171" t="str">
        <f t="shared" si="3"/>
        <v>12.3.0503127.12</v>
      </c>
      <c r="C233" s="171" t="str">
        <f>VLOOKUP(B233,'[8]TKB(Hocphan-tao lop)'!$B$7:$C$1182,2,0)</f>
        <v>201810503127012</v>
      </c>
      <c r="D233" s="171" t="str">
        <f>VLOOKUP(E233,[9]QuyetdinhPCGD!$B$6:$C$1806,2,0)</f>
        <v>0503127</v>
      </c>
      <c r="E233" s="172" t="s">
        <v>2125</v>
      </c>
      <c r="F233" s="177" t="s">
        <v>100</v>
      </c>
      <c r="G233" s="173" t="s">
        <v>9</v>
      </c>
      <c r="H233" s="174" t="str">
        <f>VLOOKUP(J233,'[10]Phan ca&amp; Ngay BDhoc'!$B$4:$I$98,8,0)</f>
        <v>A9-208</v>
      </c>
      <c r="I233" s="173"/>
      <c r="J233" s="175" t="s">
        <v>2188</v>
      </c>
      <c r="K233" s="174" t="str">
        <f>VLOOKUP(J233,'[10]Phan ca&amp; Ngay BDhoc'!$B$4:$G$98,6,0)</f>
        <v>20/8/2018</v>
      </c>
      <c r="L233" s="176"/>
      <c r="M233" s="165" t="s">
        <v>319</v>
      </c>
      <c r="N233" s="165" t="str">
        <f>VLOOKUP(C233,[4]K12!$B$3:$K$1349,10,0)</f>
        <v>Mở</v>
      </c>
      <c r="O233" s="165"/>
      <c r="P233" s="165">
        <f>VLOOKUP(C233,[4]K12!$B$3:$J$1349,9,0)</f>
        <v>51</v>
      </c>
      <c r="Q233" s="165" t="e">
        <f>VLOOKUP(D233,[4]K12!$B$3:$J$1349,9,0)</f>
        <v>#N/A</v>
      </c>
      <c r="R233" s="165" t="e">
        <f>VLOOKUP(E233,[4]K12!$B$3:$J$1349,9,0)</f>
        <v>#N/A</v>
      </c>
      <c r="S233" s="165" t="e">
        <f>VLOOKUP(F233,[4]K12!$B$3:$J$1349,9,0)</f>
        <v>#N/A</v>
      </c>
      <c r="T233" s="165" t="e">
        <f>VLOOKUP(G233,[4]K12!$B$3:$J$1349,9,0)</f>
        <v>#N/A</v>
      </c>
      <c r="V233" s="20">
        <v>317</v>
      </c>
    </row>
    <row r="234" spans="1:22" ht="28.5" hidden="1" x14ac:dyDescent="0.25">
      <c r="A234" s="171">
        <v>227</v>
      </c>
      <c r="B234" s="171" t="str">
        <f t="shared" si="3"/>
        <v>12.3.0503106.09</v>
      </c>
      <c r="C234" s="171" t="str">
        <f>VLOOKUP(B234,'[8]TKB(Hocphan-tao lop)'!$B$7:$C$1182,2,0)</f>
        <v>201810503106009</v>
      </c>
      <c r="D234" s="171" t="str">
        <f>VLOOKUP(E234,[9]QuyetdinhPCGD!$B$6:$C$1806,2,0)</f>
        <v>0503106</v>
      </c>
      <c r="E234" s="186" t="s">
        <v>2123</v>
      </c>
      <c r="F234" s="180" t="s">
        <v>68</v>
      </c>
      <c r="G234" s="173" t="s">
        <v>10</v>
      </c>
      <c r="H234" s="174" t="str">
        <f>VLOOKUP(J234,'[10]Phan ca&amp; Ngay BDhoc'!$B$4:$I$98,8,0)</f>
        <v>A9-208</v>
      </c>
      <c r="I234" s="173"/>
      <c r="J234" s="175" t="s">
        <v>2189</v>
      </c>
      <c r="K234" s="174" t="str">
        <f>VLOOKUP(J234,'[10]Phan ca&amp; Ngay BDhoc'!$B$4:$G$98,6,0)</f>
        <v>20/8/2018</v>
      </c>
      <c r="L234" s="176"/>
      <c r="M234" s="165" t="s">
        <v>176</v>
      </c>
      <c r="N234" s="165" t="str">
        <f>VLOOKUP(C234,[4]K12!$B$3:$K$1349,10,0)</f>
        <v>Mở</v>
      </c>
      <c r="O234" s="165"/>
      <c r="P234" s="165">
        <f>VLOOKUP(C234,[4]K12!$B$3:$J$1349,9,0)</f>
        <v>80</v>
      </c>
      <c r="Q234" s="165" t="e">
        <f>VLOOKUP(D234,[4]K12!$B$3:$J$1349,9,0)</f>
        <v>#N/A</v>
      </c>
      <c r="R234" s="165" t="e">
        <f>VLOOKUP(E234,[4]K12!$B$3:$J$1349,9,0)</f>
        <v>#N/A</v>
      </c>
      <c r="S234" s="165" t="e">
        <f>VLOOKUP(F234,[4]K12!$B$3:$J$1349,9,0)</f>
        <v>#N/A</v>
      </c>
      <c r="T234" s="165" t="e">
        <f>VLOOKUP(G234,[4]K12!$B$3:$J$1349,9,0)</f>
        <v>#N/A</v>
      </c>
      <c r="V234" s="20">
        <v>318</v>
      </c>
    </row>
    <row r="235" spans="1:22" ht="30" hidden="1" x14ac:dyDescent="0.25">
      <c r="A235" s="171">
        <v>228</v>
      </c>
      <c r="B235" s="171" t="str">
        <f t="shared" si="3"/>
        <v>12.3.0903121.04</v>
      </c>
      <c r="C235" s="171" t="str">
        <f>VLOOKUP(B235,'[8]TKB(Hocphan-tao lop)'!$B$7:$C$1182,2,0)</f>
        <v>201810903121004</v>
      </c>
      <c r="D235" s="171" t="str">
        <f>VLOOKUP(E235,[9]QuyetdinhPCGD!$B$6:$C$1806,2,0)</f>
        <v>0903121</v>
      </c>
      <c r="E235" s="172" t="s">
        <v>2161</v>
      </c>
      <c r="F235" s="180" t="s">
        <v>67</v>
      </c>
      <c r="G235" s="173" t="s">
        <v>10</v>
      </c>
      <c r="H235" s="174" t="s">
        <v>2120</v>
      </c>
      <c r="I235" s="173"/>
      <c r="J235" s="175" t="s">
        <v>2189</v>
      </c>
      <c r="K235" s="174" t="str">
        <f>VLOOKUP(J235,'[10]Phan ca&amp; Ngay BDhoc'!$B$4:$G$98,6,0)</f>
        <v>20/8/2018</v>
      </c>
      <c r="L235" s="176"/>
      <c r="M235" s="165" t="s">
        <v>89</v>
      </c>
      <c r="N235" s="165" t="str">
        <f>VLOOKUP(C235,[4]K12!$B$3:$K$1349,10,0)</f>
        <v>Mở</v>
      </c>
      <c r="O235" s="165"/>
      <c r="P235" s="165">
        <f>VLOOKUP(C235,[4]K12!$B$3:$J$1349,9,0)</f>
        <v>80</v>
      </c>
      <c r="Q235" s="165" t="e">
        <f>VLOOKUP(D235,[4]K12!$B$3:$J$1349,9,0)</f>
        <v>#N/A</v>
      </c>
      <c r="R235" s="165" t="e">
        <f>VLOOKUP(E235,[4]K12!$B$3:$J$1349,9,0)</f>
        <v>#N/A</v>
      </c>
      <c r="S235" s="165" t="e">
        <f>VLOOKUP(F235,[4]K12!$B$3:$J$1349,9,0)</f>
        <v>#N/A</v>
      </c>
      <c r="T235" s="165" t="e">
        <f>VLOOKUP(G235,[4]K12!$B$3:$J$1349,9,0)</f>
        <v>#N/A</v>
      </c>
      <c r="V235" s="20">
        <v>319</v>
      </c>
    </row>
    <row r="236" spans="1:22" ht="28.5" hidden="1" x14ac:dyDescent="0.25">
      <c r="A236" s="171">
        <v>229</v>
      </c>
      <c r="B236" s="171" t="str">
        <f t="shared" si="3"/>
        <v>12.3.0503126.09</v>
      </c>
      <c r="C236" s="171" t="str">
        <f>VLOOKUP(B236,'[8]TKB(Hocphan-tao lop)'!$B$7:$C$1182,2,0)</f>
        <v>201810503126009</v>
      </c>
      <c r="D236" s="171" t="str">
        <f>VLOOKUP(E236,[9]QuyetdinhPCGD!$B$6:$C$1806,2,0)</f>
        <v>0503126</v>
      </c>
      <c r="E236" s="172" t="s">
        <v>951</v>
      </c>
      <c r="F236" s="177" t="s">
        <v>98</v>
      </c>
      <c r="G236" s="173" t="s">
        <v>12</v>
      </c>
      <c r="H236" s="174" t="str">
        <f>VLOOKUP(J236,'[10]Phan ca&amp; Ngay BDhoc'!$B$4:$I$98,8,0)</f>
        <v>A9-208</v>
      </c>
      <c r="I236" s="173"/>
      <c r="J236" s="175" t="s">
        <v>2189</v>
      </c>
      <c r="K236" s="174" t="str">
        <f>VLOOKUP(J236,'[10]Phan ca&amp; Ngay BDhoc'!$B$4:$G$98,6,0)</f>
        <v>20/8/2018</v>
      </c>
      <c r="L236" s="176"/>
      <c r="M236" s="165" t="s">
        <v>176</v>
      </c>
      <c r="N236" s="165" t="str">
        <f>VLOOKUP(C236,[4]K12!$B$3:$K$1349,10,0)</f>
        <v>Mở</v>
      </c>
      <c r="O236" s="165"/>
      <c r="P236" s="165">
        <f>VLOOKUP(C236,[4]K12!$B$3:$J$1349,9,0)</f>
        <v>75</v>
      </c>
      <c r="Q236" s="165" t="e">
        <f>VLOOKUP(D236,[4]K12!$B$3:$J$1349,9,0)</f>
        <v>#N/A</v>
      </c>
      <c r="R236" s="165" t="e">
        <f>VLOOKUP(E236,[4]K12!$B$3:$J$1349,9,0)</f>
        <v>#N/A</v>
      </c>
      <c r="S236" s="165" t="e">
        <f>VLOOKUP(F236,[4]K12!$B$3:$J$1349,9,0)</f>
        <v>#N/A</v>
      </c>
      <c r="T236" s="165" t="e">
        <f>VLOOKUP(G236,[4]K12!$B$3:$J$1349,9,0)</f>
        <v>#N/A</v>
      </c>
      <c r="V236" s="20">
        <v>320</v>
      </c>
    </row>
    <row r="237" spans="1:22" ht="28.5" hidden="1" x14ac:dyDescent="0.25">
      <c r="A237" s="171">
        <v>230</v>
      </c>
      <c r="B237" s="171" t="str">
        <f t="shared" si="3"/>
        <v>12.3.0503127.13</v>
      </c>
      <c r="C237" s="171" t="str">
        <f>VLOOKUP(B237,'[8]TKB(Hocphan-tao lop)'!$B$7:$C$1182,2,0)</f>
        <v>201810503127013</v>
      </c>
      <c r="D237" s="171" t="str">
        <f>VLOOKUP(E237,[9]QuyetdinhPCGD!$B$6:$C$1806,2,0)</f>
        <v>0503127</v>
      </c>
      <c r="E237" s="172" t="s">
        <v>2125</v>
      </c>
      <c r="F237" s="177" t="s">
        <v>98</v>
      </c>
      <c r="G237" s="173" t="s">
        <v>9</v>
      </c>
      <c r="H237" s="174" t="str">
        <f>VLOOKUP(J237,'[10]Phan ca&amp; Ngay BDhoc'!$B$4:$I$98,8,0)</f>
        <v>A9-208</v>
      </c>
      <c r="I237" s="173"/>
      <c r="J237" s="175" t="s">
        <v>2189</v>
      </c>
      <c r="K237" s="174" t="str">
        <f>VLOOKUP(J237,'[10]Phan ca&amp; Ngay BDhoc'!$B$4:$G$98,6,0)</f>
        <v>20/8/2018</v>
      </c>
      <c r="L237" s="176"/>
      <c r="M237" s="165" t="s">
        <v>323</v>
      </c>
      <c r="N237" s="165" t="str">
        <f>VLOOKUP(C237,[4]K12!$B$3:$K$1349,10,0)</f>
        <v>Mở</v>
      </c>
      <c r="O237" s="165"/>
      <c r="P237" s="165">
        <f>VLOOKUP(C237,[4]K12!$B$3:$J$1349,9,0)</f>
        <v>80</v>
      </c>
      <c r="Q237" s="165" t="e">
        <f>VLOOKUP(D237,[4]K12!$B$3:$J$1349,9,0)</f>
        <v>#N/A</v>
      </c>
      <c r="R237" s="165" t="e">
        <f>VLOOKUP(E237,[4]K12!$B$3:$J$1349,9,0)</f>
        <v>#N/A</v>
      </c>
      <c r="S237" s="165" t="e">
        <f>VLOOKUP(F237,[4]K12!$B$3:$J$1349,9,0)</f>
        <v>#N/A</v>
      </c>
      <c r="T237" s="165" t="e">
        <f>VLOOKUP(G237,[4]K12!$B$3:$J$1349,9,0)</f>
        <v>#N/A</v>
      </c>
      <c r="V237" s="20">
        <v>321</v>
      </c>
    </row>
    <row r="238" spans="1:22" ht="30" hidden="1" x14ac:dyDescent="0.25">
      <c r="A238" s="171">
        <v>231</v>
      </c>
      <c r="B238" s="171" t="str">
        <f t="shared" si="3"/>
        <v>12.3.0903115.15</v>
      </c>
      <c r="C238" s="171" t="str">
        <f>VLOOKUP(B238,'[8]TKB(Hocphan-tao lop)'!$B$7:$C$1182,2,0)</f>
        <v>201810903115008</v>
      </c>
      <c r="D238" s="171" t="str">
        <f>VLOOKUP(E238,[9]QuyetdinhPCGD!$B$6:$C$1806,2,0)</f>
        <v>0903115</v>
      </c>
      <c r="E238" s="172" t="s">
        <v>2107</v>
      </c>
      <c r="F238" s="177" t="s">
        <v>72</v>
      </c>
      <c r="G238" s="173" t="s">
        <v>12</v>
      </c>
      <c r="H238" s="174" t="s">
        <v>2120</v>
      </c>
      <c r="I238" s="173"/>
      <c r="J238" s="175" t="s">
        <v>2190</v>
      </c>
      <c r="K238" s="174" t="str">
        <f>VLOOKUP(J238,'[10]Phan ca&amp; Ngay BDhoc'!$B$4:$G$98,6,0)</f>
        <v>20/8/2018</v>
      </c>
      <c r="L238" s="176"/>
      <c r="M238" s="165" t="s">
        <v>353</v>
      </c>
      <c r="N238" s="165" t="str">
        <f>VLOOKUP(C238,[4]K12!$B$3:$K$1349,10,0)</f>
        <v>Mở</v>
      </c>
      <c r="O238" s="165"/>
      <c r="P238" s="165">
        <f>VLOOKUP(C238,[4]K12!$B$3:$J$1349,9,0)</f>
        <v>80</v>
      </c>
      <c r="Q238" s="165" t="e">
        <f>VLOOKUP(D238,[4]K12!$B$3:$J$1349,9,0)</f>
        <v>#N/A</v>
      </c>
      <c r="R238" s="165" t="e">
        <f>VLOOKUP(E238,[4]K12!$B$3:$J$1349,9,0)</f>
        <v>#N/A</v>
      </c>
      <c r="S238" s="165" t="e">
        <f>VLOOKUP(F238,[4]K12!$B$3:$J$1349,9,0)</f>
        <v>#N/A</v>
      </c>
      <c r="T238" s="165" t="e">
        <f>VLOOKUP(G238,[4]K12!$B$3:$J$1349,9,0)</f>
        <v>#N/A</v>
      </c>
      <c r="V238" s="20">
        <v>322</v>
      </c>
    </row>
    <row r="239" spans="1:22" ht="28.5" hidden="1" x14ac:dyDescent="0.25">
      <c r="A239" s="171">
        <v>232</v>
      </c>
      <c r="B239" s="171" t="str">
        <f t="shared" si="3"/>
        <v>12.3.1603116.14</v>
      </c>
      <c r="C239" s="171" t="str">
        <f>VLOOKUP(B239,'[8]TKB(Hocphan-tao lop)'!$B$7:$C$1182,2,0)</f>
        <v>201811603116002</v>
      </c>
      <c r="D239" s="171" t="str">
        <f>VLOOKUP(E239,[9]QuyetdinhPCGD!$B$6:$C$1806,2,0)</f>
        <v>1603116</v>
      </c>
      <c r="E239" s="172" t="s">
        <v>1003</v>
      </c>
      <c r="F239" s="177" t="s">
        <v>91</v>
      </c>
      <c r="G239" s="173" t="s">
        <v>11</v>
      </c>
      <c r="H239" s="176" t="s">
        <v>293</v>
      </c>
      <c r="I239" s="173"/>
      <c r="J239" s="175" t="s">
        <v>2190</v>
      </c>
      <c r="K239" s="174" t="str">
        <f>VLOOKUP(J239,'[10]Phan ca&amp; Ngay BDhoc'!$B$4:$G$98,6,0)</f>
        <v>20/8/2018</v>
      </c>
      <c r="L239" s="176"/>
      <c r="M239" s="165" t="s">
        <v>346</v>
      </c>
      <c r="N239" s="165" t="str">
        <f>VLOOKUP(C239,[4]K12!$B$3:$K$1349,10,0)</f>
        <v>Mở</v>
      </c>
      <c r="O239" s="165" t="s">
        <v>2143</v>
      </c>
      <c r="P239" s="165">
        <f>VLOOKUP(C239,[4]K12!$B$3:$J$1349,9,0)</f>
        <v>75</v>
      </c>
      <c r="Q239" s="165" t="e">
        <f>VLOOKUP(D239,[4]K12!$B$3:$J$1349,9,0)</f>
        <v>#N/A</v>
      </c>
      <c r="R239" s="165" t="e">
        <f>VLOOKUP(E239,[4]K12!$B$3:$J$1349,9,0)</f>
        <v>#N/A</v>
      </c>
      <c r="S239" s="165" t="e">
        <f>VLOOKUP(F239,[4]K12!$B$3:$J$1349,9,0)</f>
        <v>#N/A</v>
      </c>
      <c r="T239" s="165" t="e">
        <f>VLOOKUP(G239,[4]K12!$B$3:$J$1349,9,0)</f>
        <v>#N/A</v>
      </c>
      <c r="V239" s="20">
        <v>323</v>
      </c>
    </row>
    <row r="240" spans="1:22" ht="28.5" hidden="1" x14ac:dyDescent="0.25">
      <c r="A240" s="171">
        <v>233</v>
      </c>
      <c r="B240" s="171" t="str">
        <f t="shared" si="3"/>
        <v>12.3.1603122.01</v>
      </c>
      <c r="C240" s="171" t="str">
        <f>VLOOKUP(B240,'[8]TKB(Hocphan-tao lop)'!$B$7:$C$1182,2,0)</f>
        <v>201811603122001</v>
      </c>
      <c r="D240" s="171" t="str">
        <f>VLOOKUP(E240,[9]QuyetdinhPCGD!$B$6:$C$1806,2,0)</f>
        <v>1603122</v>
      </c>
      <c r="E240" s="172" t="s">
        <v>1154</v>
      </c>
      <c r="F240" s="177" t="s">
        <v>60</v>
      </c>
      <c r="G240" s="173" t="s">
        <v>13</v>
      </c>
      <c r="H240" s="176" t="s">
        <v>2191</v>
      </c>
      <c r="I240" s="173"/>
      <c r="J240" s="175" t="s">
        <v>2190</v>
      </c>
      <c r="K240" s="174" t="str">
        <f>VLOOKUP(J240,'[10]Phan ca&amp; Ngay BDhoc'!$B$4:$G$98,6,0)</f>
        <v>20/8/2018</v>
      </c>
      <c r="L240" s="176"/>
      <c r="M240" s="165" t="s">
        <v>62</v>
      </c>
      <c r="N240" s="165" t="str">
        <f>VLOOKUP(C240,[4]K12!$B$3:$K$1349,10,0)</f>
        <v>Mở</v>
      </c>
      <c r="O240" s="165"/>
      <c r="P240" s="165">
        <f>VLOOKUP(C240,[4]K12!$B$3:$J$1349,9,0)</f>
        <v>47</v>
      </c>
      <c r="Q240" s="165" t="e">
        <f>VLOOKUP(D240,[4]K12!$B$3:$J$1349,9,0)</f>
        <v>#N/A</v>
      </c>
      <c r="R240" s="165" t="e">
        <f>VLOOKUP(E240,[4]K12!$B$3:$J$1349,9,0)</f>
        <v>#N/A</v>
      </c>
      <c r="S240" s="165" t="e">
        <f>VLOOKUP(F240,[4]K12!$B$3:$J$1349,9,0)</f>
        <v>#N/A</v>
      </c>
      <c r="T240" s="165" t="e">
        <f>VLOOKUP(G240,[4]K12!$B$3:$J$1349,9,0)</f>
        <v>#N/A</v>
      </c>
      <c r="V240" s="20">
        <v>324</v>
      </c>
    </row>
    <row r="241" spans="1:22" ht="28.5" hidden="1" x14ac:dyDescent="0.25">
      <c r="A241" s="171">
        <v>234</v>
      </c>
      <c r="B241" s="171" t="str">
        <f t="shared" si="3"/>
        <v>12.3.1603138.01</v>
      </c>
      <c r="C241" s="171" t="str">
        <f>VLOOKUP(B241,'[8]TKB(Hocphan-tao lop)'!$B$7:$C$1182,2,0)</f>
        <v>201811603138001</v>
      </c>
      <c r="D241" s="171" t="str">
        <f>VLOOKUP(E241,[9]QuyetdinhPCGD!$B$6:$C$1806,2,0)</f>
        <v>1603138</v>
      </c>
      <c r="E241" s="172" t="s">
        <v>2192</v>
      </c>
      <c r="F241" s="177" t="s">
        <v>91</v>
      </c>
      <c r="G241" s="173" t="s">
        <v>13</v>
      </c>
      <c r="H241" s="176" t="s">
        <v>2191</v>
      </c>
      <c r="I241" s="173"/>
      <c r="J241" s="175" t="s">
        <v>2190</v>
      </c>
      <c r="K241" s="174" t="str">
        <f>VLOOKUP(J241,'[10]Phan ca&amp; Ngay BDhoc'!$B$4:$G$98,6,0)</f>
        <v>20/8/2018</v>
      </c>
      <c r="L241" s="176"/>
      <c r="M241" s="165" t="s">
        <v>62</v>
      </c>
      <c r="N241" s="165" t="str">
        <f>VLOOKUP(C241,[4]K12!$B$3:$K$1349,10,0)</f>
        <v>Không mở</v>
      </c>
      <c r="O241" s="165"/>
      <c r="P241" s="165">
        <f>VLOOKUP(C241,[4]K12!$B$3:$J$1349,9,0)</f>
        <v>21</v>
      </c>
      <c r="Q241" s="165" t="e">
        <f>VLOOKUP(D241,[4]K12!$B$3:$J$1349,9,0)</f>
        <v>#N/A</v>
      </c>
      <c r="R241" s="165" t="e">
        <f>VLOOKUP(E241,[4]K12!$B$3:$J$1349,9,0)</f>
        <v>#N/A</v>
      </c>
      <c r="S241" s="165" t="e">
        <f>VLOOKUP(F241,[4]K12!$B$3:$J$1349,9,0)</f>
        <v>#N/A</v>
      </c>
      <c r="T241" s="165" t="e">
        <f>VLOOKUP(G241,[4]K12!$B$3:$J$1349,9,0)</f>
        <v>#N/A</v>
      </c>
      <c r="V241" s="20">
        <v>325</v>
      </c>
    </row>
    <row r="242" spans="1:22" ht="30" hidden="1" x14ac:dyDescent="0.25">
      <c r="A242" s="171">
        <v>235</v>
      </c>
      <c r="B242" s="171" t="str">
        <f t="shared" si="3"/>
        <v>12.3.0903115.16</v>
      </c>
      <c r="C242" s="171" t="str">
        <f>VLOOKUP(B242,'[8]TKB(Hocphan-tao lop)'!$B$7:$C$1182,2,0)</f>
        <v>201810903115009</v>
      </c>
      <c r="D242" s="171" t="str">
        <f>VLOOKUP(E242,[9]QuyetdinhPCGD!$B$6:$C$1806,2,0)</f>
        <v>0903115</v>
      </c>
      <c r="E242" s="172" t="s">
        <v>2107</v>
      </c>
      <c r="F242" s="177" t="s">
        <v>67</v>
      </c>
      <c r="G242" s="173" t="s">
        <v>10</v>
      </c>
      <c r="H242" s="174" t="s">
        <v>2120</v>
      </c>
      <c r="I242" s="173"/>
      <c r="J242" s="175" t="s">
        <v>510</v>
      </c>
      <c r="K242" s="174" t="str">
        <f>VLOOKUP(J242,'[10]Phan ca&amp; Ngay BDhoc'!$B$4:$G$98,6,0)</f>
        <v>20/8/2018</v>
      </c>
      <c r="L242" s="176"/>
      <c r="M242" s="165" t="s">
        <v>355</v>
      </c>
      <c r="N242" s="165" t="str">
        <f>VLOOKUP(C242,[4]K12!$B$3:$K$1349,10,0)</f>
        <v>Mở</v>
      </c>
      <c r="O242" s="165"/>
      <c r="P242" s="165">
        <f>VLOOKUP(C242,[4]K12!$B$3:$J$1349,9,0)</f>
        <v>80</v>
      </c>
      <c r="Q242" s="165" t="e">
        <f>VLOOKUP(D242,[4]K12!$B$3:$J$1349,9,0)</f>
        <v>#N/A</v>
      </c>
      <c r="R242" s="165" t="e">
        <f>VLOOKUP(E242,[4]K12!$B$3:$J$1349,9,0)</f>
        <v>#N/A</v>
      </c>
      <c r="S242" s="165" t="e">
        <f>VLOOKUP(F242,[4]K12!$B$3:$J$1349,9,0)</f>
        <v>#N/A</v>
      </c>
      <c r="T242" s="165" t="e">
        <f>VLOOKUP(G242,[4]K12!$B$3:$J$1349,9,0)</f>
        <v>#N/A</v>
      </c>
      <c r="V242" s="20">
        <v>326</v>
      </c>
    </row>
    <row r="243" spans="1:22" hidden="1" x14ac:dyDescent="0.25">
      <c r="A243" s="171">
        <v>236</v>
      </c>
      <c r="B243" s="171" t="str">
        <f t="shared" si="3"/>
        <v>12.3.0703136.10</v>
      </c>
      <c r="C243" s="171" t="str">
        <f>VLOOKUP(B243,'[8]TKB(Hocphan-tao lop)'!$B$7:$C$1182,2,0)</f>
        <v>201810703136007</v>
      </c>
      <c r="D243" s="171" t="str">
        <f>VLOOKUP(E243,[9]QuyetdinhPCGD!$B$6:$C$1806,2,0)</f>
        <v>0703136</v>
      </c>
      <c r="E243" s="172" t="s">
        <v>2111</v>
      </c>
      <c r="F243" s="177" t="s">
        <v>113</v>
      </c>
      <c r="G243" s="173" t="s">
        <v>10</v>
      </c>
      <c r="H243" s="174" t="str">
        <f>VLOOKUP(J243,'[10]Phan ca&amp; Ngay BDhoc'!$B$4:$I$98,8,0)</f>
        <v>A10-801</v>
      </c>
      <c r="I243" s="173"/>
      <c r="J243" s="175" t="s">
        <v>510</v>
      </c>
      <c r="K243" s="174" t="str">
        <f>VLOOKUP(J243,'[10]Phan ca&amp; Ngay BDhoc'!$B$4:$G$98,6,0)</f>
        <v>20/8/2018</v>
      </c>
      <c r="L243" s="176"/>
      <c r="M243" s="165" t="s">
        <v>180</v>
      </c>
      <c r="N243" s="165" t="str">
        <f>VLOOKUP(C243,[4]K12!$B$3:$K$1349,10,0)</f>
        <v>Mở</v>
      </c>
      <c r="O243" s="165"/>
      <c r="P243" s="165">
        <f>VLOOKUP(C243,[4]K12!$B$3:$J$1349,9,0)</f>
        <v>75</v>
      </c>
      <c r="Q243" s="165" t="e">
        <f>VLOOKUP(D243,[4]K12!$B$3:$J$1349,9,0)</f>
        <v>#N/A</v>
      </c>
      <c r="R243" s="165" t="e">
        <f>VLOOKUP(E243,[4]K12!$B$3:$J$1349,9,0)</f>
        <v>#N/A</v>
      </c>
      <c r="S243" s="165" t="e">
        <f>VLOOKUP(F243,[4]K12!$B$3:$J$1349,9,0)</f>
        <v>#N/A</v>
      </c>
      <c r="T243" s="165" t="e">
        <f>VLOOKUP(G243,[4]K12!$B$3:$J$1349,9,0)</f>
        <v>#N/A</v>
      </c>
      <c r="V243" s="20">
        <v>327</v>
      </c>
    </row>
    <row r="244" spans="1:22" hidden="1" x14ac:dyDescent="0.25">
      <c r="A244" s="171">
        <v>237</v>
      </c>
      <c r="B244" s="171" t="str">
        <f t="shared" si="3"/>
        <v>12.3.0103155.01</v>
      </c>
      <c r="C244" s="171" t="str">
        <f>VLOOKUP(B244,'[8]TKB(Hocphan-tao lop)'!$B$7:$C$1182,2,0)</f>
        <v>201810103155001</v>
      </c>
      <c r="D244" s="171" t="str">
        <f>VLOOKUP(E244,[9]QuyetdinhPCGD!$B$6:$C$1806,2,0)</f>
        <v>0103155</v>
      </c>
      <c r="E244" s="172" t="s">
        <v>2193</v>
      </c>
      <c r="F244" s="177" t="s">
        <v>98</v>
      </c>
      <c r="G244" s="173" t="s">
        <v>13</v>
      </c>
      <c r="H244" s="174" t="str">
        <f>VLOOKUP(J244,'[10]Phan ca&amp; Ngay BDhoc'!$B$4:$I$98,8,0)</f>
        <v>A10-801</v>
      </c>
      <c r="I244" s="173"/>
      <c r="J244" s="175" t="s">
        <v>510</v>
      </c>
      <c r="K244" s="174" t="str">
        <f>VLOOKUP(J244,'[10]Phan ca&amp; Ngay BDhoc'!$B$4:$G$98,6,0)</f>
        <v>20/8/2018</v>
      </c>
      <c r="L244" s="176"/>
      <c r="M244" s="165" t="s">
        <v>62</v>
      </c>
      <c r="N244" s="165" t="str">
        <f>VLOOKUP(C244,[4]K12!$B$3:$K$1349,10,0)</f>
        <v>Mở</v>
      </c>
      <c r="O244" s="165"/>
      <c r="P244" s="165">
        <f>VLOOKUP(C244,[4]K12!$B$3:$J$1349,9,0)</f>
        <v>75</v>
      </c>
      <c r="Q244" s="165" t="e">
        <f>VLOOKUP(D244,[4]K12!$B$3:$J$1349,9,0)</f>
        <v>#N/A</v>
      </c>
      <c r="R244" s="165" t="e">
        <f>VLOOKUP(E244,[4]K12!$B$3:$J$1349,9,0)</f>
        <v>#N/A</v>
      </c>
      <c r="S244" s="165" t="e">
        <f>VLOOKUP(F244,[4]K12!$B$3:$J$1349,9,0)</f>
        <v>#N/A</v>
      </c>
      <c r="T244" s="165" t="e">
        <f>VLOOKUP(G244,[4]K12!$B$3:$J$1349,9,0)</f>
        <v>#N/A</v>
      </c>
      <c r="V244" s="20">
        <v>328</v>
      </c>
    </row>
    <row r="245" spans="1:22" hidden="1" x14ac:dyDescent="0.25">
      <c r="A245" s="171">
        <v>238</v>
      </c>
      <c r="B245" s="171" t="str">
        <f t="shared" si="3"/>
        <v>12.3.0203126.01</v>
      </c>
      <c r="C245" s="171" t="str">
        <f>VLOOKUP(B245,'[8]TKB(Hocphan-tao lop)'!$B$7:$C$1182,2,0)</f>
        <v>201810203126001</v>
      </c>
      <c r="D245" s="171" t="str">
        <f>VLOOKUP(E245,[9]QuyetdinhPCGD!$B$6:$C$1806,2,0)</f>
        <v>0203126</v>
      </c>
      <c r="E245" s="172" t="s">
        <v>2194</v>
      </c>
      <c r="F245" s="180" t="s">
        <v>145</v>
      </c>
      <c r="G245" s="173" t="s">
        <v>11</v>
      </c>
      <c r="H245" s="174" t="str">
        <f>VLOOKUP(J245,'[10]Phan ca&amp; Ngay BDhoc'!$B$4:$I$98,8,0)</f>
        <v>A10-801</v>
      </c>
      <c r="I245" s="173"/>
      <c r="J245" s="175" t="s">
        <v>510</v>
      </c>
      <c r="K245" s="174" t="str">
        <f>VLOOKUP(J245,'[10]Phan ca&amp; Ngay BDhoc'!$B$4:$G$98,6,0)</f>
        <v>20/8/2018</v>
      </c>
      <c r="L245" s="176"/>
      <c r="M245" s="165" t="s">
        <v>62</v>
      </c>
      <c r="N245" s="165" t="str">
        <f>VLOOKUP(C245,[4]K12!$B$3:$K$1349,10,0)</f>
        <v>Mở</v>
      </c>
      <c r="O245" s="165"/>
      <c r="P245" s="165">
        <f>VLOOKUP(C245,[4]K12!$B$3:$J$1349,9,0)</f>
        <v>80</v>
      </c>
      <c r="Q245" s="165" t="e">
        <f>VLOOKUP(D245,[4]K12!$B$3:$J$1349,9,0)</f>
        <v>#N/A</v>
      </c>
      <c r="R245" s="165" t="e">
        <f>VLOOKUP(E245,[4]K12!$B$3:$J$1349,9,0)</f>
        <v>#N/A</v>
      </c>
      <c r="S245" s="165" t="e">
        <f>VLOOKUP(F245,[4]K12!$B$3:$J$1349,9,0)</f>
        <v>#N/A</v>
      </c>
      <c r="T245" s="165" t="e">
        <f>VLOOKUP(G245,[4]K12!$B$3:$J$1349,9,0)</f>
        <v>#N/A</v>
      </c>
      <c r="V245" s="20">
        <v>329</v>
      </c>
    </row>
    <row r="246" spans="1:22" hidden="1" x14ac:dyDescent="0.25">
      <c r="A246" s="171">
        <v>239</v>
      </c>
      <c r="B246" s="171" t="str">
        <f t="shared" si="3"/>
        <v>12.3.0103175.01</v>
      </c>
      <c r="C246" s="171" t="str">
        <f>VLOOKUP(B246,'[8]TKB(Hocphan-tao lop)'!$B$7:$C$1182,2,0)</f>
        <v>201810103175001</v>
      </c>
      <c r="D246" s="171" t="str">
        <f>VLOOKUP(E246,[9]QuyetdinhPCGD!$B$6:$C$1806,2,0)</f>
        <v>0103175</v>
      </c>
      <c r="E246" s="172" t="s">
        <v>2195</v>
      </c>
      <c r="F246" s="177" t="s">
        <v>98</v>
      </c>
      <c r="G246" s="173" t="s">
        <v>11</v>
      </c>
      <c r="H246" s="174" t="str">
        <f>VLOOKUP(J246,'[10]Phan ca&amp; Ngay BDhoc'!$B$4:$I$98,8,0)</f>
        <v>A10-801</v>
      </c>
      <c r="I246" s="173"/>
      <c r="J246" s="175" t="s">
        <v>510</v>
      </c>
      <c r="K246" s="174" t="str">
        <f>VLOOKUP(J246,'[10]Phan ca&amp; Ngay BDhoc'!$B$4:$G$98,6,0)</f>
        <v>20/8/2018</v>
      </c>
      <c r="L246" s="176"/>
      <c r="M246" s="165" t="s">
        <v>62</v>
      </c>
      <c r="N246" s="165" t="str">
        <f>VLOOKUP(C246,[4]K12!$B$3:$K$1349,10,0)</f>
        <v>Mở</v>
      </c>
      <c r="O246" s="165"/>
      <c r="P246" s="165">
        <f>VLOOKUP(C246,[4]K12!$B$3:$J$1349,9,0)</f>
        <v>74</v>
      </c>
      <c r="Q246" s="165" t="e">
        <f>VLOOKUP(D246,[4]K12!$B$3:$J$1349,9,0)</f>
        <v>#N/A</v>
      </c>
      <c r="R246" s="165" t="e">
        <f>VLOOKUP(E246,[4]K12!$B$3:$J$1349,9,0)</f>
        <v>#N/A</v>
      </c>
      <c r="S246" s="165" t="e">
        <f>VLOOKUP(F246,[4]K12!$B$3:$J$1349,9,0)</f>
        <v>#N/A</v>
      </c>
      <c r="T246" s="165" t="e">
        <f>VLOOKUP(G246,[4]K12!$B$3:$J$1349,9,0)</f>
        <v>#N/A</v>
      </c>
      <c r="V246" s="20">
        <v>330</v>
      </c>
    </row>
    <row r="247" spans="1:22" ht="30" hidden="1" x14ac:dyDescent="0.25">
      <c r="A247" s="171">
        <v>240</v>
      </c>
      <c r="B247" s="171" t="str">
        <f t="shared" si="3"/>
        <v>12.3.0903115.17</v>
      </c>
      <c r="C247" s="171" t="str">
        <f>VLOOKUP(B247,'[8]TKB(Hocphan-tao lop)'!$B$7:$C$1182,2,0)</f>
        <v>201810903115010</v>
      </c>
      <c r="D247" s="171" t="str">
        <f>VLOOKUP(E247,[9]QuyetdinhPCGD!$B$6:$C$1806,2,0)</f>
        <v>0903115</v>
      </c>
      <c r="E247" s="172" t="s">
        <v>2107</v>
      </c>
      <c r="F247" s="177" t="s">
        <v>85</v>
      </c>
      <c r="G247" s="173" t="s">
        <v>10</v>
      </c>
      <c r="H247" s="174" t="s">
        <v>2120</v>
      </c>
      <c r="I247" s="173"/>
      <c r="J247" s="175" t="s">
        <v>521</v>
      </c>
      <c r="K247" s="174" t="str">
        <f>VLOOKUP(J247,'[10]Phan ca&amp; Ngay BDhoc'!$B$4:$G$98,6,0)</f>
        <v>20/8/2018</v>
      </c>
      <c r="L247" s="176"/>
      <c r="M247" s="165" t="s">
        <v>358</v>
      </c>
      <c r="N247" s="165" t="str">
        <f>VLOOKUP(C247,[4]K12!$B$3:$K$1349,10,0)</f>
        <v>Mở</v>
      </c>
      <c r="O247" s="165"/>
      <c r="P247" s="165">
        <f>VLOOKUP(C247,[4]K12!$B$3:$J$1349,9,0)</f>
        <v>80</v>
      </c>
      <c r="Q247" s="165" t="e">
        <f>VLOOKUP(D247,[4]K12!$B$3:$J$1349,9,0)</f>
        <v>#N/A</v>
      </c>
      <c r="R247" s="165" t="e">
        <f>VLOOKUP(E247,[4]K12!$B$3:$J$1349,9,0)</f>
        <v>#N/A</v>
      </c>
      <c r="S247" s="165" t="e">
        <f>VLOOKUP(F247,[4]K12!$B$3:$J$1349,9,0)</f>
        <v>#N/A</v>
      </c>
      <c r="T247" s="165" t="e">
        <f>VLOOKUP(G247,[4]K12!$B$3:$J$1349,9,0)</f>
        <v>#N/A</v>
      </c>
      <c r="U247" s="157"/>
      <c r="V247" s="20">
        <v>331</v>
      </c>
    </row>
    <row r="248" spans="1:22" hidden="1" x14ac:dyDescent="0.25">
      <c r="A248" s="171">
        <v>241</v>
      </c>
      <c r="B248" s="171" t="str">
        <f t="shared" si="3"/>
        <v>12.3.0703136.11</v>
      </c>
      <c r="C248" s="171" t="str">
        <f>VLOOKUP(B248,'[8]TKB(Hocphan-tao lop)'!$B$7:$C$1182,2,0)</f>
        <v>201810703136008</v>
      </c>
      <c r="D248" s="171" t="str">
        <f>VLOOKUP(E248,[9]QuyetdinhPCGD!$B$6:$C$1806,2,0)</f>
        <v>0703136</v>
      </c>
      <c r="E248" s="172" t="s">
        <v>2111</v>
      </c>
      <c r="F248" s="177" t="s">
        <v>108</v>
      </c>
      <c r="G248" s="173" t="s">
        <v>10</v>
      </c>
      <c r="H248" s="174" t="str">
        <f>VLOOKUP(J248,'[10]Phan ca&amp; Ngay BDhoc'!$B$4:$I$98,8,0)</f>
        <v>A10-801</v>
      </c>
      <c r="I248" s="173"/>
      <c r="J248" s="175" t="s">
        <v>521</v>
      </c>
      <c r="K248" s="174" t="str">
        <f>VLOOKUP(J248,'[10]Phan ca&amp; Ngay BDhoc'!$B$4:$G$98,6,0)</f>
        <v>20/8/2018</v>
      </c>
      <c r="L248" s="176"/>
      <c r="M248" s="165" t="s">
        <v>321</v>
      </c>
      <c r="N248" s="165" t="str">
        <f>VLOOKUP(C248,[4]K12!$B$3:$K$1349,10,0)</f>
        <v>Mở</v>
      </c>
      <c r="O248" s="165"/>
      <c r="P248" s="165">
        <f>VLOOKUP(C248,[4]K12!$B$3:$J$1349,9,0)</f>
        <v>75</v>
      </c>
      <c r="Q248" s="165" t="e">
        <f>VLOOKUP(D248,[4]K12!$B$3:$J$1349,9,0)</f>
        <v>#N/A</v>
      </c>
      <c r="R248" s="165" t="e">
        <f>VLOOKUP(E248,[4]K12!$B$3:$J$1349,9,0)</f>
        <v>#N/A</v>
      </c>
      <c r="S248" s="165" t="e">
        <f>VLOOKUP(F248,[4]K12!$B$3:$J$1349,9,0)</f>
        <v>#N/A</v>
      </c>
      <c r="T248" s="165" t="e">
        <f>VLOOKUP(G248,[4]K12!$B$3:$J$1349,9,0)</f>
        <v>#N/A</v>
      </c>
      <c r="V248" s="20">
        <v>332</v>
      </c>
    </row>
    <row r="249" spans="1:22" hidden="1" x14ac:dyDescent="0.25">
      <c r="A249" s="171">
        <v>242</v>
      </c>
      <c r="B249" s="171" t="str">
        <f t="shared" si="3"/>
        <v>12.3.0103155.02</v>
      </c>
      <c r="C249" s="171" t="str">
        <f>VLOOKUP(B249,'[8]TKB(Hocphan-tao lop)'!$B$7:$C$1182,2,0)</f>
        <v>201810103155002</v>
      </c>
      <c r="D249" s="171" t="str">
        <f>VLOOKUP(E249,[9]QuyetdinhPCGD!$B$6:$C$1806,2,0)</f>
        <v>0103155</v>
      </c>
      <c r="E249" s="172" t="s">
        <v>2193</v>
      </c>
      <c r="F249" s="177" t="s">
        <v>100</v>
      </c>
      <c r="G249" s="173" t="s">
        <v>13</v>
      </c>
      <c r="H249" s="174" t="str">
        <f>VLOOKUP(J249,'[10]Phan ca&amp; Ngay BDhoc'!$B$4:$I$98,8,0)</f>
        <v>A10-801</v>
      </c>
      <c r="I249" s="173"/>
      <c r="J249" s="175" t="s">
        <v>521</v>
      </c>
      <c r="K249" s="174" t="str">
        <f>VLOOKUP(J249,'[10]Phan ca&amp; Ngay BDhoc'!$B$4:$G$98,6,0)</f>
        <v>20/8/2018</v>
      </c>
      <c r="L249" s="176"/>
      <c r="M249" s="165" t="s">
        <v>70</v>
      </c>
      <c r="N249" s="165" t="str">
        <f>VLOOKUP(C249,[4]K12!$B$3:$K$1349,10,0)</f>
        <v>Mở</v>
      </c>
      <c r="O249" s="165"/>
      <c r="P249" s="165">
        <f>VLOOKUP(C249,[4]K12!$B$3:$J$1349,9,0)</f>
        <v>75</v>
      </c>
      <c r="Q249" s="165" t="e">
        <f>VLOOKUP(D249,[4]K12!$B$3:$J$1349,9,0)</f>
        <v>#N/A</v>
      </c>
      <c r="R249" s="165" t="e">
        <f>VLOOKUP(E249,[4]K12!$B$3:$J$1349,9,0)</f>
        <v>#N/A</v>
      </c>
      <c r="S249" s="165" t="e">
        <f>VLOOKUP(F249,[4]K12!$B$3:$J$1349,9,0)</f>
        <v>#N/A</v>
      </c>
      <c r="T249" s="165" t="e">
        <f>VLOOKUP(G249,[4]K12!$B$3:$J$1349,9,0)</f>
        <v>#N/A</v>
      </c>
      <c r="V249" s="20">
        <v>333</v>
      </c>
    </row>
    <row r="250" spans="1:22" hidden="1" x14ac:dyDescent="0.25">
      <c r="A250" s="171">
        <v>243</v>
      </c>
      <c r="B250" s="171" t="str">
        <f t="shared" si="3"/>
        <v>12.3.0203126.02</v>
      </c>
      <c r="C250" s="171" t="str">
        <f>VLOOKUP(B250,'[8]TKB(Hocphan-tao lop)'!$B$7:$C$1182,2,0)</f>
        <v>201810203126002</v>
      </c>
      <c r="D250" s="171" t="str">
        <f>VLOOKUP(E250,[9]QuyetdinhPCGD!$B$6:$C$1806,2,0)</f>
        <v>0203126</v>
      </c>
      <c r="E250" s="172" t="s">
        <v>2194</v>
      </c>
      <c r="F250" s="180" t="s">
        <v>79</v>
      </c>
      <c r="G250" s="173" t="s">
        <v>11</v>
      </c>
      <c r="H250" s="174" t="str">
        <f>VLOOKUP(J250,'[10]Phan ca&amp; Ngay BDhoc'!$B$4:$I$98,8,0)</f>
        <v>A10-801</v>
      </c>
      <c r="I250" s="173"/>
      <c r="J250" s="175" t="s">
        <v>521</v>
      </c>
      <c r="K250" s="174" t="str">
        <f>VLOOKUP(J250,'[10]Phan ca&amp; Ngay BDhoc'!$B$4:$G$98,6,0)</f>
        <v>20/8/2018</v>
      </c>
      <c r="L250" s="176"/>
      <c r="M250" s="165" t="s">
        <v>70</v>
      </c>
      <c r="N250" s="165" t="str">
        <f>VLOOKUP(C250,[4]K12!$B$3:$K$1349,10,0)</f>
        <v>Mở</v>
      </c>
      <c r="O250" s="165"/>
      <c r="P250" s="165">
        <f>VLOOKUP(C250,[4]K12!$B$3:$J$1349,9,0)</f>
        <v>75</v>
      </c>
      <c r="Q250" s="165" t="e">
        <f>VLOOKUP(D250,[4]K12!$B$3:$J$1349,9,0)</f>
        <v>#N/A</v>
      </c>
      <c r="R250" s="165" t="e">
        <f>VLOOKUP(E250,[4]K12!$B$3:$J$1349,9,0)</f>
        <v>#N/A</v>
      </c>
      <c r="S250" s="165" t="e">
        <f>VLOOKUP(F250,[4]K12!$B$3:$J$1349,9,0)</f>
        <v>#N/A</v>
      </c>
      <c r="T250" s="165" t="e">
        <f>VLOOKUP(G250,[4]K12!$B$3:$J$1349,9,0)</f>
        <v>#N/A</v>
      </c>
      <c r="V250" s="20">
        <v>334</v>
      </c>
    </row>
    <row r="251" spans="1:22" hidden="1" x14ac:dyDescent="0.25">
      <c r="A251" s="171">
        <v>244</v>
      </c>
      <c r="B251" s="171" t="str">
        <f t="shared" si="3"/>
        <v>12.3.0103175.02</v>
      </c>
      <c r="C251" s="171" t="str">
        <f>VLOOKUP(B251,'[8]TKB(Hocphan-tao lop)'!$B$7:$C$1182,2,0)</f>
        <v>201810103175002</v>
      </c>
      <c r="D251" s="171" t="str">
        <f>VLOOKUP(E251,[9]QuyetdinhPCGD!$B$6:$C$1806,2,0)</f>
        <v>0103175</v>
      </c>
      <c r="E251" s="172" t="s">
        <v>2195</v>
      </c>
      <c r="F251" s="177" t="s">
        <v>100</v>
      </c>
      <c r="G251" s="173" t="s">
        <v>11</v>
      </c>
      <c r="H251" s="174" t="str">
        <f>VLOOKUP(J251,'[10]Phan ca&amp; Ngay BDhoc'!$B$4:$I$98,8,0)</f>
        <v>A10-801</v>
      </c>
      <c r="I251" s="173"/>
      <c r="J251" s="175" t="s">
        <v>521</v>
      </c>
      <c r="K251" s="174" t="str">
        <f>VLOOKUP(J251,'[10]Phan ca&amp; Ngay BDhoc'!$B$4:$G$98,6,0)</f>
        <v>20/8/2018</v>
      </c>
      <c r="L251" s="176"/>
      <c r="M251" s="165" t="s">
        <v>70</v>
      </c>
      <c r="N251" s="165" t="str">
        <f>VLOOKUP(C251,[4]K12!$B$3:$K$1349,10,0)</f>
        <v>Mở</v>
      </c>
      <c r="O251" s="165"/>
      <c r="P251" s="165">
        <f>VLOOKUP(C251,[4]K12!$B$3:$J$1349,9,0)</f>
        <v>75</v>
      </c>
      <c r="Q251" s="165" t="e">
        <f>VLOOKUP(D251,[4]K12!$B$3:$J$1349,9,0)</f>
        <v>#N/A</v>
      </c>
      <c r="R251" s="165" t="e">
        <f>VLOOKUP(E251,[4]K12!$B$3:$J$1349,9,0)</f>
        <v>#N/A</v>
      </c>
      <c r="S251" s="165" t="e">
        <f>VLOOKUP(F251,[4]K12!$B$3:$J$1349,9,0)</f>
        <v>#N/A</v>
      </c>
      <c r="T251" s="165" t="e">
        <f>VLOOKUP(G251,[4]K12!$B$3:$J$1349,9,0)</f>
        <v>#N/A</v>
      </c>
      <c r="V251" s="20">
        <v>335</v>
      </c>
    </row>
    <row r="252" spans="1:22" ht="30" hidden="1" x14ac:dyDescent="0.25">
      <c r="A252" s="171">
        <v>245</v>
      </c>
      <c r="B252" s="171" t="str">
        <f t="shared" si="3"/>
        <v>12.3.0903115.18</v>
      </c>
      <c r="C252" s="171" t="str">
        <f>VLOOKUP(B252,'[8]TKB(Hocphan-tao lop)'!$B$7:$C$1182,2,0)</f>
        <v>201810903115011</v>
      </c>
      <c r="D252" s="171" t="str">
        <f>VLOOKUP(E252,[9]QuyetdinhPCGD!$B$6:$C$1806,2,0)</f>
        <v>0903115</v>
      </c>
      <c r="E252" s="172" t="s">
        <v>2107</v>
      </c>
      <c r="F252" s="177" t="s">
        <v>79</v>
      </c>
      <c r="G252" s="173" t="s">
        <v>10</v>
      </c>
      <c r="H252" s="174" t="s">
        <v>2120</v>
      </c>
      <c r="I252" s="173"/>
      <c r="J252" s="175" t="s">
        <v>522</v>
      </c>
      <c r="K252" s="174" t="str">
        <f>VLOOKUP(J252,'[10]Phan ca&amp; Ngay BDhoc'!$B$4:$G$98,6,0)</f>
        <v>20/8/2018</v>
      </c>
      <c r="L252" s="176"/>
      <c r="M252" s="165" t="s">
        <v>360</v>
      </c>
      <c r="N252" s="165" t="str">
        <f>VLOOKUP(C252,[4]K12!$B$3:$K$1349,10,0)</f>
        <v>Mở</v>
      </c>
      <c r="O252" s="165"/>
      <c r="P252" s="165">
        <f>VLOOKUP(C252,[4]K12!$B$3:$J$1349,9,0)</f>
        <v>80</v>
      </c>
      <c r="Q252" s="165" t="e">
        <f>VLOOKUP(D252,[4]K12!$B$3:$J$1349,9,0)</f>
        <v>#N/A</v>
      </c>
      <c r="R252" s="165" t="e">
        <f>VLOOKUP(E252,[4]K12!$B$3:$J$1349,9,0)</f>
        <v>#N/A</v>
      </c>
      <c r="S252" s="165" t="e">
        <f>VLOOKUP(F252,[4]K12!$B$3:$J$1349,9,0)</f>
        <v>#N/A</v>
      </c>
      <c r="T252" s="165" t="e">
        <f>VLOOKUP(G252,[4]K12!$B$3:$J$1349,9,0)</f>
        <v>#N/A</v>
      </c>
      <c r="U252" s="157"/>
      <c r="V252" s="20">
        <v>336</v>
      </c>
    </row>
    <row r="253" spans="1:22" hidden="1" x14ac:dyDescent="0.25">
      <c r="A253" s="171">
        <v>246</v>
      </c>
      <c r="B253" s="171" t="str">
        <f t="shared" si="3"/>
        <v>12.3.0703136.12</v>
      </c>
      <c r="C253" s="171" t="str">
        <f>VLOOKUP(B253,'[8]TKB(Hocphan-tao lop)'!$B$7:$C$1182,2,0)</f>
        <v>201810703136009</v>
      </c>
      <c r="D253" s="171" t="str">
        <f>VLOOKUP(E253,[9]QuyetdinhPCGD!$B$6:$C$1806,2,0)</f>
        <v>0703136</v>
      </c>
      <c r="E253" s="172" t="s">
        <v>2111</v>
      </c>
      <c r="F253" s="177" t="s">
        <v>98</v>
      </c>
      <c r="G253" s="173" t="s">
        <v>9</v>
      </c>
      <c r="H253" s="174" t="str">
        <f>VLOOKUP(J253,'[10]Phan ca&amp; Ngay BDhoc'!$B$4:$I$98,8,0)</f>
        <v>A10-802</v>
      </c>
      <c r="I253" s="173"/>
      <c r="J253" s="175" t="s">
        <v>522</v>
      </c>
      <c r="K253" s="174" t="str">
        <f>VLOOKUP(J253,'[10]Phan ca&amp; Ngay BDhoc'!$B$4:$G$98,6,0)</f>
        <v>20/8/2018</v>
      </c>
      <c r="L253" s="176"/>
      <c r="M253" s="165" t="s">
        <v>319</v>
      </c>
      <c r="N253" s="165" t="str">
        <f>VLOOKUP(C253,[4]K12!$B$3:$K$1349,10,0)</f>
        <v>Mở</v>
      </c>
      <c r="O253" s="165"/>
      <c r="P253" s="165">
        <f>VLOOKUP(C253,[4]K12!$B$3:$J$1349,9,0)</f>
        <v>75</v>
      </c>
      <c r="Q253" s="165" t="e">
        <f>VLOOKUP(D253,[4]K12!$B$3:$J$1349,9,0)</f>
        <v>#N/A</v>
      </c>
      <c r="R253" s="165" t="e">
        <f>VLOOKUP(E253,[4]K12!$B$3:$J$1349,9,0)</f>
        <v>#N/A</v>
      </c>
      <c r="S253" s="165" t="e">
        <f>VLOOKUP(F253,[4]K12!$B$3:$J$1349,9,0)</f>
        <v>#N/A</v>
      </c>
      <c r="T253" s="165" t="e">
        <f>VLOOKUP(G253,[4]K12!$B$3:$J$1349,9,0)</f>
        <v>#N/A</v>
      </c>
      <c r="V253" s="20">
        <v>337</v>
      </c>
    </row>
    <row r="254" spans="1:22" hidden="1" x14ac:dyDescent="0.25">
      <c r="A254" s="171">
        <v>247</v>
      </c>
      <c r="B254" s="171" t="str">
        <f t="shared" si="3"/>
        <v>12.3.0103155.03</v>
      </c>
      <c r="C254" s="171" t="str">
        <f>VLOOKUP(B254,'[8]TKB(Hocphan-tao lop)'!$B$7:$C$1182,2,0)</f>
        <v>201810103155003</v>
      </c>
      <c r="D254" s="171" t="str">
        <f>VLOOKUP(E254,[9]QuyetdinhPCGD!$B$6:$C$1806,2,0)</f>
        <v>0103155</v>
      </c>
      <c r="E254" s="172" t="s">
        <v>2193</v>
      </c>
      <c r="F254" s="177" t="s">
        <v>98</v>
      </c>
      <c r="G254" s="173" t="s">
        <v>10</v>
      </c>
      <c r="H254" s="174" t="str">
        <f>VLOOKUP(J254,'[10]Phan ca&amp; Ngay BDhoc'!$B$4:$I$98,8,0)</f>
        <v>A10-802</v>
      </c>
      <c r="I254" s="173"/>
      <c r="J254" s="175" t="s">
        <v>522</v>
      </c>
      <c r="K254" s="174" t="str">
        <f>VLOOKUP(J254,'[10]Phan ca&amp; Ngay BDhoc'!$B$4:$G$98,6,0)</f>
        <v>20/8/2018</v>
      </c>
      <c r="L254" s="176"/>
      <c r="M254" s="165" t="s">
        <v>75</v>
      </c>
      <c r="N254" s="165" t="str">
        <f>VLOOKUP(C254,[4]K12!$B$3:$K$1349,10,0)</f>
        <v>Mở</v>
      </c>
      <c r="O254" s="165"/>
      <c r="P254" s="165">
        <f>VLOOKUP(C254,[4]K12!$B$3:$J$1349,9,0)</f>
        <v>75</v>
      </c>
      <c r="Q254" s="165" t="e">
        <f>VLOOKUP(D254,[4]K12!$B$3:$J$1349,9,0)</f>
        <v>#N/A</v>
      </c>
      <c r="R254" s="165" t="e">
        <f>VLOOKUP(E254,[4]K12!$B$3:$J$1349,9,0)</f>
        <v>#N/A</v>
      </c>
      <c r="S254" s="165" t="e">
        <f>VLOOKUP(F254,[4]K12!$B$3:$J$1349,9,0)</f>
        <v>#N/A</v>
      </c>
      <c r="T254" s="165" t="e">
        <f>VLOOKUP(G254,[4]K12!$B$3:$J$1349,9,0)</f>
        <v>#N/A</v>
      </c>
      <c r="V254" s="20">
        <v>338</v>
      </c>
    </row>
    <row r="255" spans="1:22" hidden="1" x14ac:dyDescent="0.25">
      <c r="A255" s="171">
        <v>248</v>
      </c>
      <c r="B255" s="171" t="str">
        <f t="shared" si="3"/>
        <v>12.3.0203126.03</v>
      </c>
      <c r="C255" s="171" t="str">
        <f>VLOOKUP(B255,'[8]TKB(Hocphan-tao lop)'!$B$7:$C$1182,2,0)</f>
        <v>201810203126003</v>
      </c>
      <c r="D255" s="171" t="str">
        <f>VLOOKUP(E255,[9]QuyetdinhPCGD!$B$6:$C$1806,2,0)</f>
        <v>0203126</v>
      </c>
      <c r="E255" s="172" t="s">
        <v>2194</v>
      </c>
      <c r="F255" s="180" t="s">
        <v>145</v>
      </c>
      <c r="G255" s="173" t="s">
        <v>10</v>
      </c>
      <c r="H255" s="174" t="str">
        <f>VLOOKUP(J255,'[10]Phan ca&amp; Ngay BDhoc'!$B$4:$I$98,8,0)</f>
        <v>A10-802</v>
      </c>
      <c r="I255" s="173"/>
      <c r="J255" s="175" t="s">
        <v>522</v>
      </c>
      <c r="K255" s="174" t="str">
        <f>VLOOKUP(J255,'[10]Phan ca&amp; Ngay BDhoc'!$B$4:$G$98,6,0)</f>
        <v>20/8/2018</v>
      </c>
      <c r="L255" s="176"/>
      <c r="M255" s="165" t="s">
        <v>75</v>
      </c>
      <c r="N255" s="165" t="str">
        <f>VLOOKUP(C255,[4]K12!$B$3:$K$1349,10,0)</f>
        <v>Mở</v>
      </c>
      <c r="O255" s="165"/>
      <c r="P255" s="165">
        <f>VLOOKUP(C255,[4]K12!$B$3:$J$1349,9,0)</f>
        <v>80</v>
      </c>
      <c r="Q255" s="165" t="e">
        <f>VLOOKUP(D255,[4]K12!$B$3:$J$1349,9,0)</f>
        <v>#N/A</v>
      </c>
      <c r="R255" s="165" t="e">
        <f>VLOOKUP(E255,[4]K12!$B$3:$J$1349,9,0)</f>
        <v>#N/A</v>
      </c>
      <c r="S255" s="165" t="e">
        <f>VLOOKUP(F255,[4]K12!$B$3:$J$1349,9,0)</f>
        <v>#N/A</v>
      </c>
      <c r="T255" s="165" t="e">
        <f>VLOOKUP(G255,[4]K12!$B$3:$J$1349,9,0)</f>
        <v>#N/A</v>
      </c>
      <c r="V255" s="20">
        <v>339</v>
      </c>
    </row>
    <row r="256" spans="1:22" hidden="1" x14ac:dyDescent="0.25">
      <c r="A256" s="171">
        <v>249</v>
      </c>
      <c r="B256" s="171" t="str">
        <f t="shared" si="3"/>
        <v>12.3.0103175.03</v>
      </c>
      <c r="C256" s="171" t="str">
        <f>VLOOKUP(B256,'[8]TKB(Hocphan-tao lop)'!$B$7:$C$1182,2,0)</f>
        <v>201810103175003</v>
      </c>
      <c r="D256" s="171" t="str">
        <f>VLOOKUP(E256,[9]QuyetdinhPCGD!$B$6:$C$1806,2,0)</f>
        <v>0103175</v>
      </c>
      <c r="E256" s="172" t="s">
        <v>2195</v>
      </c>
      <c r="F256" s="177" t="s">
        <v>113</v>
      </c>
      <c r="G256" s="177" t="s">
        <v>8</v>
      </c>
      <c r="H256" s="174" t="str">
        <f>VLOOKUP(J256,'[10]Phan ca&amp; Ngay BDhoc'!$B$4:$I$98,8,0)</f>
        <v>A10-802</v>
      </c>
      <c r="I256" s="177"/>
      <c r="J256" s="175" t="s">
        <v>522</v>
      </c>
      <c r="K256" s="174" t="str">
        <f>VLOOKUP(J256,'[10]Phan ca&amp; Ngay BDhoc'!$B$4:$G$98,6,0)</f>
        <v>20/8/2018</v>
      </c>
      <c r="L256" s="176"/>
      <c r="M256" s="165" t="s">
        <v>75</v>
      </c>
      <c r="N256" s="165" t="str">
        <f>VLOOKUP(C256,[4]K12!$B$3:$K$1349,10,0)</f>
        <v>Mở</v>
      </c>
      <c r="O256" s="165"/>
      <c r="P256" s="165">
        <f>VLOOKUP(C256,[4]K12!$B$3:$J$1349,9,0)</f>
        <v>75</v>
      </c>
      <c r="Q256" s="165" t="e">
        <f>VLOOKUP(D256,[4]K12!$B$3:$J$1349,9,0)</f>
        <v>#N/A</v>
      </c>
      <c r="R256" s="165" t="e">
        <f>VLOOKUP(E256,[4]K12!$B$3:$J$1349,9,0)</f>
        <v>#N/A</v>
      </c>
      <c r="S256" s="165" t="e">
        <f>VLOOKUP(F256,[4]K12!$B$3:$J$1349,9,0)</f>
        <v>#N/A</v>
      </c>
      <c r="T256" s="165" t="e">
        <f>VLOOKUP(G256,[4]K12!$B$3:$J$1349,9,0)</f>
        <v>#N/A</v>
      </c>
      <c r="V256" s="20">
        <v>340</v>
      </c>
    </row>
    <row r="257" spans="1:22" ht="30" hidden="1" x14ac:dyDescent="0.25">
      <c r="A257" s="171">
        <v>250</v>
      </c>
      <c r="B257" s="171" t="str">
        <f t="shared" si="3"/>
        <v>12.3.0903115.19</v>
      </c>
      <c r="C257" s="171" t="str">
        <f>VLOOKUP(B257,'[8]TKB(Hocphan-tao lop)'!$B$7:$C$1182,2,0)</f>
        <v>201810903115012</v>
      </c>
      <c r="D257" s="171" t="str">
        <f>VLOOKUP(E257,[9]QuyetdinhPCGD!$B$6:$C$1806,2,0)</f>
        <v>0903115</v>
      </c>
      <c r="E257" s="172" t="s">
        <v>2107</v>
      </c>
      <c r="F257" s="177" t="s">
        <v>72</v>
      </c>
      <c r="G257" s="173" t="s">
        <v>10</v>
      </c>
      <c r="H257" s="174" t="s">
        <v>2120</v>
      </c>
      <c r="I257" s="173"/>
      <c r="J257" s="175" t="s">
        <v>523</v>
      </c>
      <c r="K257" s="174" t="str">
        <f>VLOOKUP(J257,'[10]Phan ca&amp; Ngay BDhoc'!$B$4:$G$98,6,0)</f>
        <v>20/8/2018</v>
      </c>
      <c r="L257" s="176"/>
      <c r="M257" s="165" t="s">
        <v>363</v>
      </c>
      <c r="N257" s="165" t="str">
        <f>VLOOKUP(C257,[4]K12!$B$3:$K$1349,10,0)</f>
        <v>Mở</v>
      </c>
      <c r="O257" s="165"/>
      <c r="P257" s="165">
        <f>VLOOKUP(C257,[4]K12!$B$3:$J$1349,9,0)</f>
        <v>80</v>
      </c>
      <c r="Q257" s="165" t="e">
        <f>VLOOKUP(D257,[4]K12!$B$3:$J$1349,9,0)</f>
        <v>#N/A</v>
      </c>
      <c r="R257" s="165" t="e">
        <f>VLOOKUP(E257,[4]K12!$B$3:$J$1349,9,0)</f>
        <v>#N/A</v>
      </c>
      <c r="S257" s="165" t="e">
        <f>VLOOKUP(F257,[4]K12!$B$3:$J$1349,9,0)</f>
        <v>#N/A</v>
      </c>
      <c r="T257" s="165" t="e">
        <f>VLOOKUP(G257,[4]K12!$B$3:$J$1349,9,0)</f>
        <v>#N/A</v>
      </c>
      <c r="V257" s="20">
        <v>341</v>
      </c>
    </row>
    <row r="258" spans="1:22" hidden="1" x14ac:dyDescent="0.25">
      <c r="A258" s="171">
        <v>251</v>
      </c>
      <c r="B258" s="171" t="str">
        <f t="shared" si="3"/>
        <v>12.3.0703136.13</v>
      </c>
      <c r="C258" s="171" t="str">
        <f>VLOOKUP(B258,'[8]TKB(Hocphan-tao lop)'!$B$7:$C$1182,2,0)</f>
        <v>201810703136010</v>
      </c>
      <c r="D258" s="171" t="str">
        <f>VLOOKUP(E258,[9]QuyetdinhPCGD!$B$6:$C$1806,2,0)</f>
        <v>0703136</v>
      </c>
      <c r="E258" s="172" t="s">
        <v>2111</v>
      </c>
      <c r="F258" s="177" t="s">
        <v>100</v>
      </c>
      <c r="G258" s="173" t="s">
        <v>9</v>
      </c>
      <c r="H258" s="174" t="str">
        <f>VLOOKUP(J258,'[10]Phan ca&amp; Ngay BDhoc'!$B$4:$I$98,8,0)</f>
        <v>A10-802</v>
      </c>
      <c r="I258" s="173"/>
      <c r="J258" s="175" t="s">
        <v>523</v>
      </c>
      <c r="K258" s="174" t="str">
        <f>VLOOKUP(J258,'[10]Phan ca&amp; Ngay BDhoc'!$B$4:$G$98,6,0)</f>
        <v>20/8/2018</v>
      </c>
      <c r="L258" s="176"/>
      <c r="M258" s="165" t="s">
        <v>323</v>
      </c>
      <c r="N258" s="165" t="str">
        <f>VLOOKUP(C258,[4]K12!$B$3:$K$1349,10,0)</f>
        <v>Mở</v>
      </c>
      <c r="O258" s="165"/>
      <c r="P258" s="165">
        <f>VLOOKUP(C258,[4]K12!$B$3:$J$1349,9,0)</f>
        <v>75</v>
      </c>
      <c r="Q258" s="165" t="e">
        <f>VLOOKUP(D258,[4]K12!$B$3:$J$1349,9,0)</f>
        <v>#N/A</v>
      </c>
      <c r="R258" s="165" t="e">
        <f>VLOOKUP(E258,[4]K12!$B$3:$J$1349,9,0)</f>
        <v>#N/A</v>
      </c>
      <c r="S258" s="165" t="e">
        <f>VLOOKUP(F258,[4]K12!$B$3:$J$1349,9,0)</f>
        <v>#N/A</v>
      </c>
      <c r="T258" s="165" t="e">
        <f>VLOOKUP(G258,[4]K12!$B$3:$J$1349,9,0)</f>
        <v>#N/A</v>
      </c>
      <c r="V258" s="20">
        <v>342</v>
      </c>
    </row>
    <row r="259" spans="1:22" hidden="1" x14ac:dyDescent="0.25">
      <c r="A259" s="171">
        <v>252</v>
      </c>
      <c r="B259" s="171" t="str">
        <f t="shared" si="3"/>
        <v>12.3.0103155.04</v>
      </c>
      <c r="C259" s="171" t="str">
        <f>VLOOKUP(B259,'[8]TKB(Hocphan-tao lop)'!$B$7:$C$1182,2,0)</f>
        <v>201810103155004</v>
      </c>
      <c r="D259" s="171" t="str">
        <f>VLOOKUP(E259,[9]QuyetdinhPCGD!$B$6:$C$1806,2,0)</f>
        <v>0103155</v>
      </c>
      <c r="E259" s="172" t="s">
        <v>2193</v>
      </c>
      <c r="F259" s="177" t="s">
        <v>100</v>
      </c>
      <c r="G259" s="173" t="s">
        <v>10</v>
      </c>
      <c r="H259" s="174" t="str">
        <f>VLOOKUP(J259,'[10]Phan ca&amp; Ngay BDhoc'!$B$4:$I$98,8,0)</f>
        <v>A10-802</v>
      </c>
      <c r="I259" s="173"/>
      <c r="J259" s="175" t="s">
        <v>523</v>
      </c>
      <c r="K259" s="174" t="str">
        <f>VLOOKUP(J259,'[10]Phan ca&amp; Ngay BDhoc'!$B$4:$G$98,6,0)</f>
        <v>20/8/2018</v>
      </c>
      <c r="L259" s="176"/>
      <c r="M259" s="165" t="s">
        <v>89</v>
      </c>
      <c r="N259" s="165" t="str">
        <f>VLOOKUP(C259,[4]K12!$B$3:$K$1349,10,0)</f>
        <v>Mở</v>
      </c>
      <c r="O259" s="165"/>
      <c r="P259" s="165">
        <f>VLOOKUP(C259,[4]K12!$B$3:$J$1349,9,0)</f>
        <v>75</v>
      </c>
      <c r="Q259" s="165" t="e">
        <f>VLOOKUP(D259,[4]K12!$B$3:$J$1349,9,0)</f>
        <v>#N/A</v>
      </c>
      <c r="R259" s="165" t="e">
        <f>VLOOKUP(E259,[4]K12!$B$3:$J$1349,9,0)</f>
        <v>#N/A</v>
      </c>
      <c r="S259" s="165" t="e">
        <f>VLOOKUP(F259,[4]K12!$B$3:$J$1349,9,0)</f>
        <v>#N/A</v>
      </c>
      <c r="T259" s="165" t="e">
        <f>VLOOKUP(G259,[4]K12!$B$3:$J$1349,9,0)</f>
        <v>#N/A</v>
      </c>
      <c r="V259" s="20">
        <v>343</v>
      </c>
    </row>
    <row r="260" spans="1:22" hidden="1" x14ac:dyDescent="0.25">
      <c r="A260" s="171">
        <v>253</v>
      </c>
      <c r="B260" s="171" t="str">
        <f t="shared" si="3"/>
        <v>12.3.0203126.04</v>
      </c>
      <c r="C260" s="171" t="str">
        <f>VLOOKUP(B260,'[8]TKB(Hocphan-tao lop)'!$B$7:$C$1182,2,0)</f>
        <v>201810203126004</v>
      </c>
      <c r="D260" s="171" t="str">
        <f>VLOOKUP(E260,[9]QuyetdinhPCGD!$B$6:$C$1806,2,0)</f>
        <v>0203126</v>
      </c>
      <c r="E260" s="172" t="s">
        <v>2194</v>
      </c>
      <c r="F260" s="180" t="s">
        <v>79</v>
      </c>
      <c r="G260" s="173" t="s">
        <v>10</v>
      </c>
      <c r="H260" s="174" t="str">
        <f>VLOOKUP(J260,'[10]Phan ca&amp; Ngay BDhoc'!$B$4:$I$98,8,0)</f>
        <v>A10-802</v>
      </c>
      <c r="I260" s="173"/>
      <c r="J260" s="175" t="s">
        <v>523</v>
      </c>
      <c r="K260" s="174" t="str">
        <f>VLOOKUP(J260,'[10]Phan ca&amp; Ngay BDhoc'!$B$4:$G$98,6,0)</f>
        <v>20/8/2018</v>
      </c>
      <c r="L260" s="176"/>
      <c r="M260" s="165" t="s">
        <v>89</v>
      </c>
      <c r="N260" s="165" t="str">
        <f>VLOOKUP(C260,[4]K12!$B$3:$K$1349,10,0)</f>
        <v>Mở</v>
      </c>
      <c r="O260" s="165"/>
      <c r="P260" s="165">
        <f>VLOOKUP(C260,[4]K12!$B$3:$J$1349,9,0)</f>
        <v>67</v>
      </c>
      <c r="Q260" s="165" t="e">
        <f>VLOOKUP(D260,[4]K12!$B$3:$J$1349,9,0)</f>
        <v>#N/A</v>
      </c>
      <c r="R260" s="165" t="e">
        <f>VLOOKUP(E260,[4]K12!$B$3:$J$1349,9,0)</f>
        <v>#N/A</v>
      </c>
      <c r="S260" s="165" t="e">
        <f>VLOOKUP(F260,[4]K12!$B$3:$J$1349,9,0)</f>
        <v>#N/A</v>
      </c>
      <c r="T260" s="165" t="e">
        <f>VLOOKUP(G260,[4]K12!$B$3:$J$1349,9,0)</f>
        <v>#N/A</v>
      </c>
      <c r="V260" s="20">
        <v>344</v>
      </c>
    </row>
    <row r="261" spans="1:22" hidden="1" x14ac:dyDescent="0.25">
      <c r="A261" s="171">
        <v>254</v>
      </c>
      <c r="B261" s="171" t="str">
        <f t="shared" si="3"/>
        <v>12.3.0103175.04</v>
      </c>
      <c r="C261" s="171" t="str">
        <f>VLOOKUP(B261,'[8]TKB(Hocphan-tao lop)'!$B$7:$C$1182,2,0)</f>
        <v>201810103175004</v>
      </c>
      <c r="D261" s="171" t="str">
        <f>VLOOKUP(E261,[9]QuyetdinhPCGD!$B$6:$C$1806,2,0)</f>
        <v>0103175</v>
      </c>
      <c r="E261" s="172" t="s">
        <v>2195</v>
      </c>
      <c r="F261" s="177" t="s">
        <v>108</v>
      </c>
      <c r="G261" s="177" t="s">
        <v>8</v>
      </c>
      <c r="H261" s="174" t="str">
        <f>VLOOKUP(J261,'[10]Phan ca&amp; Ngay BDhoc'!$B$4:$I$98,8,0)</f>
        <v>A10-802</v>
      </c>
      <c r="I261" s="177"/>
      <c r="J261" s="175" t="s">
        <v>523</v>
      </c>
      <c r="K261" s="174" t="str">
        <f>VLOOKUP(J261,'[10]Phan ca&amp; Ngay BDhoc'!$B$4:$G$98,6,0)</f>
        <v>20/8/2018</v>
      </c>
      <c r="L261" s="176"/>
      <c r="M261" s="165" t="s">
        <v>89</v>
      </c>
      <c r="N261" s="165" t="str">
        <f>VLOOKUP(C261,[4]K12!$B$3:$K$1349,10,0)</f>
        <v>Mở</v>
      </c>
      <c r="O261" s="165"/>
      <c r="P261" s="165">
        <f>VLOOKUP(C261,[4]K12!$B$3:$J$1349,9,0)</f>
        <v>74</v>
      </c>
      <c r="Q261" s="165" t="e">
        <f>VLOOKUP(D261,[4]K12!$B$3:$J$1349,9,0)</f>
        <v>#N/A</v>
      </c>
      <c r="R261" s="165" t="e">
        <f>VLOOKUP(E261,[4]K12!$B$3:$J$1349,9,0)</f>
        <v>#N/A</v>
      </c>
      <c r="S261" s="165" t="e">
        <f>VLOOKUP(F261,[4]K12!$B$3:$J$1349,9,0)</f>
        <v>#N/A</v>
      </c>
      <c r="T261" s="165" t="e">
        <f>VLOOKUP(G261,[4]K12!$B$3:$J$1349,9,0)</f>
        <v>#N/A</v>
      </c>
      <c r="V261" s="20">
        <v>345</v>
      </c>
    </row>
    <row r="262" spans="1:22" ht="30" hidden="1" x14ac:dyDescent="0.25">
      <c r="A262" s="171">
        <v>255</v>
      </c>
      <c r="B262" s="171" t="str">
        <f t="shared" si="3"/>
        <v>12.3.0903115.20</v>
      </c>
      <c r="C262" s="171" t="str">
        <f>VLOOKUP(B262,'[8]TKB(Hocphan-tao lop)'!$B$7:$C$1182,2,0)</f>
        <v>201810903115013</v>
      </c>
      <c r="D262" s="171" t="str">
        <f>VLOOKUP(E262,[9]QuyetdinhPCGD!$B$6:$C$1806,2,0)</f>
        <v>0903115</v>
      </c>
      <c r="E262" s="172" t="s">
        <v>2107</v>
      </c>
      <c r="F262" s="177" t="s">
        <v>79</v>
      </c>
      <c r="G262" s="173" t="s">
        <v>13</v>
      </c>
      <c r="H262" s="174" t="s">
        <v>2120</v>
      </c>
      <c r="I262" s="173"/>
      <c r="J262" s="175" t="s">
        <v>530</v>
      </c>
      <c r="K262" s="174" t="str">
        <f>VLOOKUP(J262,'[10]Phan ca&amp; Ngay BDhoc'!$B$4:$G$98,6,0)</f>
        <v>20/8/2018</v>
      </c>
      <c r="L262" s="176"/>
      <c r="M262" s="165" t="s">
        <v>365</v>
      </c>
      <c r="N262" s="165" t="str">
        <f>VLOOKUP(C262,[4]K12!$B$3:$K$1349,10,0)</f>
        <v>Mở</v>
      </c>
      <c r="O262" s="165"/>
      <c r="P262" s="165">
        <f>VLOOKUP(C262,[4]K12!$B$3:$J$1349,9,0)</f>
        <v>80</v>
      </c>
      <c r="Q262" s="165" t="e">
        <f>VLOOKUP(D262,[4]K12!$B$3:$J$1349,9,0)</f>
        <v>#N/A</v>
      </c>
      <c r="R262" s="165" t="e">
        <f>VLOOKUP(E262,[4]K12!$B$3:$J$1349,9,0)</f>
        <v>#N/A</v>
      </c>
      <c r="S262" s="165" t="e">
        <f>VLOOKUP(F262,[4]K12!$B$3:$J$1349,9,0)</f>
        <v>#N/A</v>
      </c>
      <c r="T262" s="165" t="e">
        <f>VLOOKUP(G262,[4]K12!$B$3:$J$1349,9,0)</f>
        <v>#N/A</v>
      </c>
      <c r="V262" s="20">
        <v>346</v>
      </c>
    </row>
    <row r="263" spans="1:22" hidden="1" x14ac:dyDescent="0.25">
      <c r="A263" s="171">
        <v>256</v>
      </c>
      <c r="B263" s="171" t="str">
        <f t="shared" si="3"/>
        <v>12.3.0703136.14</v>
      </c>
      <c r="C263" s="171" t="str">
        <f>VLOOKUP(B263,'[8]TKB(Hocphan-tao lop)'!$B$7:$C$1182,2,0)</f>
        <v>201810703136011</v>
      </c>
      <c r="D263" s="171" t="str">
        <f>VLOOKUP(E263,[9]QuyetdinhPCGD!$B$6:$C$1806,2,0)</f>
        <v>0703136</v>
      </c>
      <c r="E263" s="172" t="s">
        <v>2111</v>
      </c>
      <c r="F263" s="177" t="s">
        <v>98</v>
      </c>
      <c r="G263" s="173" t="s">
        <v>12</v>
      </c>
      <c r="H263" s="176" t="s">
        <v>2196</v>
      </c>
      <c r="I263" s="173"/>
      <c r="J263" s="175" t="s">
        <v>530</v>
      </c>
      <c r="K263" s="174" t="str">
        <f>VLOOKUP(J263,'[10]Phan ca&amp; Ngay BDhoc'!$B$4:$G$98,6,0)</f>
        <v>20/8/2018</v>
      </c>
      <c r="L263" s="176"/>
      <c r="M263" s="165" t="s">
        <v>346</v>
      </c>
      <c r="N263" s="165" t="str">
        <f>VLOOKUP(C263,[4]K12!$B$3:$K$1349,10,0)</f>
        <v>Mở</v>
      </c>
      <c r="O263" s="165"/>
      <c r="P263" s="165">
        <f>VLOOKUP(C263,[4]K12!$B$3:$J$1349,9,0)</f>
        <v>75</v>
      </c>
      <c r="Q263" s="165" t="e">
        <f>VLOOKUP(D263,[4]K12!$B$3:$J$1349,9,0)</f>
        <v>#N/A</v>
      </c>
      <c r="R263" s="165" t="e">
        <f>VLOOKUP(E263,[4]K12!$B$3:$J$1349,9,0)</f>
        <v>#N/A</v>
      </c>
      <c r="S263" s="165" t="e">
        <f>VLOOKUP(F263,[4]K12!$B$3:$J$1349,9,0)</f>
        <v>#N/A</v>
      </c>
      <c r="T263" s="165" t="e">
        <f>VLOOKUP(G263,[4]K12!$B$3:$J$1349,9,0)</f>
        <v>#N/A</v>
      </c>
      <c r="V263" s="20">
        <v>347</v>
      </c>
    </row>
    <row r="264" spans="1:22" hidden="1" x14ac:dyDescent="0.25">
      <c r="A264" s="171">
        <v>257</v>
      </c>
      <c r="B264" s="171" t="str">
        <f t="shared" ref="B264:B327" si="4">CONCATENATE("12.3.",D264,".",M264)</f>
        <v>12.3.0103155.05</v>
      </c>
      <c r="C264" s="171" t="str">
        <f>VLOOKUP(B264,'[8]TKB(Hocphan-tao lop)'!$B$7:$C$1182,2,0)</f>
        <v>201810103155005</v>
      </c>
      <c r="D264" s="171" t="str">
        <f>VLOOKUP(E264,[9]QuyetdinhPCGD!$B$6:$C$1806,2,0)</f>
        <v>0103155</v>
      </c>
      <c r="E264" s="172" t="s">
        <v>2193</v>
      </c>
      <c r="F264" s="177" t="s">
        <v>113</v>
      </c>
      <c r="G264" s="173" t="s">
        <v>9</v>
      </c>
      <c r="H264" s="176" t="s">
        <v>2196</v>
      </c>
      <c r="I264" s="173"/>
      <c r="J264" s="175" t="s">
        <v>530</v>
      </c>
      <c r="K264" s="174" t="str">
        <f>VLOOKUP(J264,'[10]Phan ca&amp; Ngay BDhoc'!$B$4:$G$98,6,0)</f>
        <v>20/8/2018</v>
      </c>
      <c r="L264" s="176"/>
      <c r="M264" s="165" t="s">
        <v>112</v>
      </c>
      <c r="N264" s="165" t="str">
        <f>VLOOKUP(C264,[4]K12!$B$3:$K$1349,10,0)</f>
        <v>Mở</v>
      </c>
      <c r="O264" s="165"/>
      <c r="P264" s="165">
        <f>VLOOKUP(C264,[4]K12!$B$3:$J$1349,9,0)</f>
        <v>75</v>
      </c>
      <c r="Q264" s="165" t="e">
        <f>VLOOKUP(D264,[4]K12!$B$3:$J$1349,9,0)</f>
        <v>#N/A</v>
      </c>
      <c r="R264" s="165" t="e">
        <f>VLOOKUP(E264,[4]K12!$B$3:$J$1349,9,0)</f>
        <v>#N/A</v>
      </c>
      <c r="S264" s="165" t="e">
        <f>VLOOKUP(F264,[4]K12!$B$3:$J$1349,9,0)</f>
        <v>#N/A</v>
      </c>
      <c r="T264" s="165" t="e">
        <f>VLOOKUP(G264,[4]K12!$B$3:$J$1349,9,0)</f>
        <v>#N/A</v>
      </c>
      <c r="V264" s="20">
        <v>348</v>
      </c>
    </row>
    <row r="265" spans="1:22" hidden="1" x14ac:dyDescent="0.25">
      <c r="A265" s="171">
        <v>258</v>
      </c>
      <c r="B265" s="171" t="str">
        <f t="shared" si="4"/>
        <v>12.3.0203126.05</v>
      </c>
      <c r="C265" s="171" t="str">
        <f>VLOOKUP(B265,'[8]TKB(Hocphan-tao lop)'!$B$7:$C$1182,2,0)</f>
        <v>201810203126005</v>
      </c>
      <c r="D265" s="171" t="str">
        <f>VLOOKUP(E265,[9]QuyetdinhPCGD!$B$6:$C$1806,2,0)</f>
        <v>0203126</v>
      </c>
      <c r="E265" s="172" t="s">
        <v>2194</v>
      </c>
      <c r="F265" s="180" t="s">
        <v>85</v>
      </c>
      <c r="G265" s="173" t="s">
        <v>9</v>
      </c>
      <c r="H265" s="176" t="s">
        <v>2196</v>
      </c>
      <c r="I265" s="173"/>
      <c r="J265" s="175" t="s">
        <v>530</v>
      </c>
      <c r="K265" s="174" t="str">
        <f>VLOOKUP(J265,'[10]Phan ca&amp; Ngay BDhoc'!$B$4:$G$98,6,0)</f>
        <v>20/8/2018</v>
      </c>
      <c r="L265" s="176"/>
      <c r="M265" s="165" t="s">
        <v>112</v>
      </c>
      <c r="N265" s="165" t="str">
        <f>VLOOKUP(C265,[4]K12!$B$3:$K$1349,10,0)</f>
        <v>Mở</v>
      </c>
      <c r="O265" s="165"/>
      <c r="P265" s="165">
        <f>VLOOKUP(C265,[4]K12!$B$3:$J$1349,9,0)</f>
        <v>80</v>
      </c>
      <c r="Q265" s="165" t="e">
        <f>VLOOKUP(D265,[4]K12!$B$3:$J$1349,9,0)</f>
        <v>#N/A</v>
      </c>
      <c r="R265" s="165" t="e">
        <f>VLOOKUP(E265,[4]K12!$B$3:$J$1349,9,0)</f>
        <v>#N/A</v>
      </c>
      <c r="S265" s="165" t="e">
        <f>VLOOKUP(F265,[4]K12!$B$3:$J$1349,9,0)</f>
        <v>#N/A</v>
      </c>
      <c r="T265" s="165" t="e">
        <f>VLOOKUP(G265,[4]K12!$B$3:$J$1349,9,0)</f>
        <v>#N/A</v>
      </c>
      <c r="V265" s="20">
        <v>349</v>
      </c>
    </row>
    <row r="266" spans="1:22" hidden="1" x14ac:dyDescent="0.25">
      <c r="A266" s="171">
        <v>259</v>
      </c>
      <c r="B266" s="171" t="str">
        <f t="shared" si="4"/>
        <v>12.3.0103175.05</v>
      </c>
      <c r="C266" s="171" t="str">
        <f>VLOOKUP(B266,'[8]TKB(Hocphan-tao lop)'!$B$7:$C$1182,2,0)</f>
        <v>201810103175005</v>
      </c>
      <c r="D266" s="171" t="str">
        <f>VLOOKUP(E266,[9]QuyetdinhPCGD!$B$6:$C$1806,2,0)</f>
        <v>0103175</v>
      </c>
      <c r="E266" s="172" t="s">
        <v>2195</v>
      </c>
      <c r="F266" s="180" t="s">
        <v>113</v>
      </c>
      <c r="G266" s="173" t="s">
        <v>13</v>
      </c>
      <c r="H266" s="176" t="s">
        <v>2197</v>
      </c>
      <c r="I266" s="173"/>
      <c r="J266" s="175" t="s">
        <v>530</v>
      </c>
      <c r="K266" s="174" t="str">
        <f>VLOOKUP(J266,'[10]Phan ca&amp; Ngay BDhoc'!$B$4:$G$98,6,0)</f>
        <v>20/8/2018</v>
      </c>
      <c r="L266" s="176"/>
      <c r="M266" s="165" t="s">
        <v>112</v>
      </c>
      <c r="N266" s="165" t="str">
        <f>VLOOKUP(C266,[4]K12!$B$3:$K$1349,10,0)</f>
        <v>Mở</v>
      </c>
      <c r="O266" s="165"/>
      <c r="P266" s="165">
        <f>VLOOKUP(C266,[4]K12!$B$3:$J$1349,9,0)</f>
        <v>73</v>
      </c>
      <c r="Q266" s="165" t="e">
        <f>VLOOKUP(D266,[4]K12!$B$3:$J$1349,9,0)</f>
        <v>#N/A</v>
      </c>
      <c r="R266" s="165" t="e">
        <f>VLOOKUP(E266,[4]K12!$B$3:$J$1349,9,0)</f>
        <v>#N/A</v>
      </c>
      <c r="S266" s="165" t="e">
        <f>VLOOKUP(F266,[4]K12!$B$3:$J$1349,9,0)</f>
        <v>#N/A</v>
      </c>
      <c r="T266" s="165" t="e">
        <f>VLOOKUP(G266,[4]K12!$B$3:$J$1349,9,0)</f>
        <v>#N/A</v>
      </c>
      <c r="V266" s="20">
        <v>350</v>
      </c>
    </row>
    <row r="267" spans="1:22" ht="30" hidden="1" x14ac:dyDescent="0.25">
      <c r="A267" s="171">
        <v>260</v>
      </c>
      <c r="B267" s="171" t="str">
        <f t="shared" si="4"/>
        <v>12.3.0903115.21</v>
      </c>
      <c r="C267" s="171" t="str">
        <f>VLOOKUP(B267,'[8]TKB(Hocphan-tao lop)'!$B$7:$C$1182,2,0)</f>
        <v>201810903115014</v>
      </c>
      <c r="D267" s="171" t="str">
        <f>VLOOKUP(E267,[9]QuyetdinhPCGD!$B$6:$C$1806,2,0)</f>
        <v>0903115</v>
      </c>
      <c r="E267" s="172" t="s">
        <v>2107</v>
      </c>
      <c r="F267" s="177" t="s">
        <v>85</v>
      </c>
      <c r="G267" s="173" t="s">
        <v>13</v>
      </c>
      <c r="H267" s="174" t="s">
        <v>2120</v>
      </c>
      <c r="I267" s="173"/>
      <c r="J267" s="175" t="s">
        <v>531</v>
      </c>
      <c r="K267" s="174" t="str">
        <f>VLOOKUP(J267,'[10]Phan ca&amp; Ngay BDhoc'!$B$4:$G$98,6,0)</f>
        <v>20/8/2018</v>
      </c>
      <c r="L267" s="176"/>
      <c r="M267" s="165" t="s">
        <v>368</v>
      </c>
      <c r="N267" s="165" t="str">
        <f>VLOOKUP(C267,[4]K12!$B$3:$K$1349,10,0)</f>
        <v>Mở</v>
      </c>
      <c r="O267" s="165"/>
      <c r="P267" s="165">
        <f>VLOOKUP(C267,[4]K12!$B$3:$J$1349,9,0)</f>
        <v>80</v>
      </c>
      <c r="Q267" s="165" t="e">
        <f>VLOOKUP(D267,[4]K12!$B$3:$J$1349,9,0)</f>
        <v>#N/A</v>
      </c>
      <c r="R267" s="165" t="e">
        <f>VLOOKUP(E267,[4]K12!$B$3:$J$1349,9,0)</f>
        <v>#N/A</v>
      </c>
      <c r="S267" s="165" t="e">
        <f>VLOOKUP(F267,[4]K12!$B$3:$J$1349,9,0)</f>
        <v>#N/A</v>
      </c>
      <c r="T267" s="165" t="e">
        <f>VLOOKUP(G267,[4]K12!$B$3:$J$1349,9,0)</f>
        <v>#N/A</v>
      </c>
      <c r="V267" s="20">
        <v>351</v>
      </c>
    </row>
    <row r="268" spans="1:22" hidden="1" x14ac:dyDescent="0.25">
      <c r="A268" s="171">
        <v>261</v>
      </c>
      <c r="B268" s="171" t="str">
        <f t="shared" si="4"/>
        <v>12.3.0703136.15</v>
      </c>
      <c r="C268" s="171" t="str">
        <f>VLOOKUP(B268,'[8]TKB(Hocphan-tao lop)'!$B$7:$C$1182,2,0)</f>
        <v>201810703136012</v>
      </c>
      <c r="D268" s="171" t="str">
        <f>VLOOKUP(E268,[9]QuyetdinhPCGD!$B$6:$C$1806,2,0)</f>
        <v>0703136</v>
      </c>
      <c r="E268" s="172" t="s">
        <v>2111</v>
      </c>
      <c r="F268" s="177" t="s">
        <v>100</v>
      </c>
      <c r="G268" s="173" t="s">
        <v>12</v>
      </c>
      <c r="H268" s="176" t="s">
        <v>2196</v>
      </c>
      <c r="I268" s="173"/>
      <c r="J268" s="175" t="s">
        <v>531</v>
      </c>
      <c r="K268" s="174" t="str">
        <f>VLOOKUP(J268,'[10]Phan ca&amp; Ngay BDhoc'!$B$4:$G$98,6,0)</f>
        <v>20/8/2018</v>
      </c>
      <c r="L268" s="176"/>
      <c r="M268" s="165" t="s">
        <v>353</v>
      </c>
      <c r="N268" s="165" t="str">
        <f>VLOOKUP(C268,[4]K12!$B$3:$K$1349,10,0)</f>
        <v>Mở</v>
      </c>
      <c r="O268" s="165"/>
      <c r="P268" s="165">
        <f>VLOOKUP(C268,[4]K12!$B$3:$J$1349,9,0)</f>
        <v>74</v>
      </c>
      <c r="Q268" s="165" t="e">
        <f>VLOOKUP(D268,[4]K12!$B$3:$J$1349,9,0)</f>
        <v>#N/A</v>
      </c>
      <c r="R268" s="165" t="e">
        <f>VLOOKUP(E268,[4]K12!$B$3:$J$1349,9,0)</f>
        <v>#N/A</v>
      </c>
      <c r="S268" s="165" t="e">
        <f>VLOOKUP(F268,[4]K12!$B$3:$J$1349,9,0)</f>
        <v>#N/A</v>
      </c>
      <c r="T268" s="165" t="e">
        <f>VLOOKUP(G268,[4]K12!$B$3:$J$1349,9,0)</f>
        <v>#N/A</v>
      </c>
      <c r="V268" s="20">
        <v>352</v>
      </c>
    </row>
    <row r="269" spans="1:22" hidden="1" x14ac:dyDescent="0.25">
      <c r="A269" s="171">
        <v>262</v>
      </c>
      <c r="B269" s="171" t="str">
        <f t="shared" si="4"/>
        <v>12.3.0103155.06</v>
      </c>
      <c r="C269" s="171" t="str">
        <f>VLOOKUP(B269,'[8]TKB(Hocphan-tao lop)'!$B$7:$C$1182,2,0)</f>
        <v>201810103155006</v>
      </c>
      <c r="D269" s="171" t="str">
        <f>VLOOKUP(E269,[9]QuyetdinhPCGD!$B$6:$C$1806,2,0)</f>
        <v>0103155</v>
      </c>
      <c r="E269" s="172" t="s">
        <v>2193</v>
      </c>
      <c r="F269" s="177" t="s">
        <v>108</v>
      </c>
      <c r="G269" s="173" t="s">
        <v>9</v>
      </c>
      <c r="H269" s="176" t="s">
        <v>2196</v>
      </c>
      <c r="I269" s="173"/>
      <c r="J269" s="175" t="s">
        <v>531</v>
      </c>
      <c r="K269" s="174" t="str">
        <f>VLOOKUP(J269,'[10]Phan ca&amp; Ngay BDhoc'!$B$4:$G$98,6,0)</f>
        <v>20/8/2018</v>
      </c>
      <c r="L269" s="176"/>
      <c r="M269" s="165" t="s">
        <v>115</v>
      </c>
      <c r="N269" s="165" t="str">
        <f>VLOOKUP(C269,[4]K12!$B$3:$K$1349,10,0)</f>
        <v>Mở</v>
      </c>
      <c r="O269" s="165"/>
      <c r="P269" s="165">
        <f>VLOOKUP(C269,[4]K12!$B$3:$J$1349,9,0)</f>
        <v>75</v>
      </c>
      <c r="Q269" s="165" t="e">
        <f>VLOOKUP(D269,[4]K12!$B$3:$J$1349,9,0)</f>
        <v>#N/A</v>
      </c>
      <c r="R269" s="165" t="e">
        <f>VLOOKUP(E269,[4]K12!$B$3:$J$1349,9,0)</f>
        <v>#N/A</v>
      </c>
      <c r="S269" s="165" t="e">
        <f>VLOOKUP(F269,[4]K12!$B$3:$J$1349,9,0)</f>
        <v>#N/A</v>
      </c>
      <c r="T269" s="165" t="e">
        <f>VLOOKUP(G269,[4]K12!$B$3:$J$1349,9,0)</f>
        <v>#N/A</v>
      </c>
      <c r="V269" s="20">
        <v>353</v>
      </c>
    </row>
    <row r="270" spans="1:22" hidden="1" x14ac:dyDescent="0.25">
      <c r="A270" s="171">
        <v>263</v>
      </c>
      <c r="B270" s="171" t="str">
        <f t="shared" si="4"/>
        <v>12.3.0203126.06</v>
      </c>
      <c r="C270" s="171" t="str">
        <f>VLOOKUP(B270,'[8]TKB(Hocphan-tao lop)'!$B$7:$C$1182,2,0)</f>
        <v>201810203126006</v>
      </c>
      <c r="D270" s="171" t="str">
        <f>VLOOKUP(E270,[9]QuyetdinhPCGD!$B$6:$C$1806,2,0)</f>
        <v>0203126</v>
      </c>
      <c r="E270" s="172" t="s">
        <v>2194</v>
      </c>
      <c r="F270" s="180" t="s">
        <v>81</v>
      </c>
      <c r="G270" s="173" t="s">
        <v>9</v>
      </c>
      <c r="H270" s="176" t="s">
        <v>2196</v>
      </c>
      <c r="I270" s="173"/>
      <c r="J270" s="175" t="s">
        <v>531</v>
      </c>
      <c r="K270" s="174" t="str">
        <f>VLOOKUP(J270,'[10]Phan ca&amp; Ngay BDhoc'!$B$4:$G$98,6,0)</f>
        <v>20/8/2018</v>
      </c>
      <c r="L270" s="176"/>
      <c r="M270" s="165" t="s">
        <v>115</v>
      </c>
      <c r="N270" s="165" t="str">
        <f>VLOOKUP(C270,[4]K12!$B$3:$K$1349,10,0)</f>
        <v>Mở</v>
      </c>
      <c r="O270" s="165"/>
      <c r="P270" s="165">
        <f>VLOOKUP(C270,[4]K12!$B$3:$J$1349,9,0)</f>
        <v>42</v>
      </c>
      <c r="Q270" s="165" t="e">
        <f>VLOOKUP(D270,[4]K12!$B$3:$J$1349,9,0)</f>
        <v>#N/A</v>
      </c>
      <c r="R270" s="165" t="e">
        <f>VLOOKUP(E270,[4]K12!$B$3:$J$1349,9,0)</f>
        <v>#N/A</v>
      </c>
      <c r="S270" s="165" t="e">
        <f>VLOOKUP(F270,[4]K12!$B$3:$J$1349,9,0)</f>
        <v>#N/A</v>
      </c>
      <c r="T270" s="165" t="e">
        <f>VLOOKUP(G270,[4]K12!$B$3:$J$1349,9,0)</f>
        <v>#N/A</v>
      </c>
      <c r="V270" s="20">
        <v>354</v>
      </c>
    </row>
    <row r="271" spans="1:22" hidden="1" x14ac:dyDescent="0.25">
      <c r="A271" s="171">
        <v>264</v>
      </c>
      <c r="B271" s="171" t="str">
        <f t="shared" si="4"/>
        <v>12.3.0103175.06</v>
      </c>
      <c r="C271" s="171" t="str">
        <f>VLOOKUP(B271,'[8]TKB(Hocphan-tao lop)'!$B$7:$C$1182,2,0)</f>
        <v>201810103175006</v>
      </c>
      <c r="D271" s="171" t="str">
        <f>VLOOKUP(E271,[9]QuyetdinhPCGD!$B$6:$C$1806,2,0)</f>
        <v>0103175</v>
      </c>
      <c r="E271" s="172" t="s">
        <v>2195</v>
      </c>
      <c r="F271" s="180" t="s">
        <v>108</v>
      </c>
      <c r="G271" s="173" t="s">
        <v>13</v>
      </c>
      <c r="H271" s="176" t="s">
        <v>2197</v>
      </c>
      <c r="I271" s="173"/>
      <c r="J271" s="175" t="s">
        <v>531</v>
      </c>
      <c r="K271" s="174" t="str">
        <f>VLOOKUP(J271,'[10]Phan ca&amp; Ngay BDhoc'!$B$4:$G$98,6,0)</f>
        <v>20/8/2018</v>
      </c>
      <c r="L271" s="176"/>
      <c r="M271" s="165" t="s">
        <v>115</v>
      </c>
      <c r="N271" s="165" t="str">
        <f>VLOOKUP(C271,[4]K12!$B$3:$K$1349,10,0)</f>
        <v>Mở</v>
      </c>
      <c r="O271" s="165"/>
      <c r="P271" s="165">
        <f>VLOOKUP(C271,[4]K12!$B$3:$J$1349,9,0)</f>
        <v>43</v>
      </c>
      <c r="Q271" s="165" t="e">
        <f>VLOOKUP(D271,[4]K12!$B$3:$J$1349,9,0)</f>
        <v>#N/A</v>
      </c>
      <c r="R271" s="165" t="e">
        <f>VLOOKUP(E271,[4]K12!$B$3:$J$1349,9,0)</f>
        <v>#N/A</v>
      </c>
      <c r="S271" s="165" t="e">
        <f>VLOOKUP(F271,[4]K12!$B$3:$J$1349,9,0)</f>
        <v>#N/A</v>
      </c>
      <c r="T271" s="165" t="e">
        <f>VLOOKUP(G271,[4]K12!$B$3:$J$1349,9,0)</f>
        <v>#N/A</v>
      </c>
      <c r="U271" s="157"/>
      <c r="V271" s="20">
        <v>355</v>
      </c>
    </row>
    <row r="272" spans="1:22" ht="30" hidden="1" x14ac:dyDescent="0.25">
      <c r="A272" s="171">
        <v>265</v>
      </c>
      <c r="B272" s="171" t="str">
        <f t="shared" si="4"/>
        <v>12.3.0903113.13</v>
      </c>
      <c r="C272" s="171" t="str">
        <f>VLOOKUP(B272,'[8]TKB(Hocphan-tao lop)'!$B$7:$C$1182,2,0)</f>
        <v>201810903113013</v>
      </c>
      <c r="D272" s="171" t="str">
        <f>VLOOKUP(E272,[9]QuyetdinhPCGD!$B$6:$C$1806,2,0)</f>
        <v>0903113</v>
      </c>
      <c r="E272" s="172" t="s">
        <v>2166</v>
      </c>
      <c r="F272" s="177" t="s">
        <v>67</v>
      </c>
      <c r="G272" s="173" t="s">
        <v>10</v>
      </c>
      <c r="H272" s="174" t="s">
        <v>2120</v>
      </c>
      <c r="I272" s="173"/>
      <c r="J272" s="175" t="s">
        <v>2198</v>
      </c>
      <c r="K272" s="174" t="str">
        <f>VLOOKUP(J272,'[10]Phan ca&amp; Ngay BDhoc'!$B$4:$G$98,6,0)</f>
        <v>20/8/2018</v>
      </c>
      <c r="L272" s="176"/>
      <c r="M272" s="165" t="s">
        <v>323</v>
      </c>
      <c r="N272" s="165" t="str">
        <f>VLOOKUP(C272,[4]K12!$B$3:$K$1349,10,0)</f>
        <v>Mở</v>
      </c>
      <c r="O272" s="165"/>
      <c r="P272" s="165">
        <f>VLOOKUP(C272,[4]K12!$B$3:$J$1349,9,0)</f>
        <v>49</v>
      </c>
      <c r="Q272" s="165" t="e">
        <f>VLOOKUP(D272,[4]K12!$B$3:$J$1349,9,0)</f>
        <v>#N/A</v>
      </c>
      <c r="R272" s="165" t="e">
        <f>VLOOKUP(E272,[4]K12!$B$3:$J$1349,9,0)</f>
        <v>#N/A</v>
      </c>
      <c r="S272" s="165" t="e">
        <f>VLOOKUP(F272,[4]K12!$B$3:$J$1349,9,0)</f>
        <v>#N/A</v>
      </c>
      <c r="T272" s="165" t="e">
        <f>VLOOKUP(G272,[4]K12!$B$3:$J$1349,9,0)</f>
        <v>#N/A</v>
      </c>
      <c r="U272" s="157"/>
      <c r="V272" s="20">
        <v>356</v>
      </c>
    </row>
    <row r="273" spans="1:22" ht="28.5" hidden="1" x14ac:dyDescent="0.25">
      <c r="A273" s="171">
        <v>266</v>
      </c>
      <c r="B273" s="171" t="str">
        <f t="shared" si="4"/>
        <v>12.3.1403101.01</v>
      </c>
      <c r="C273" s="171" t="str">
        <f>VLOOKUP(B273,'[8]TKB(Hocphan-tao lop)'!$B$7:$C$1182,2,0)</f>
        <v>201811403101001</v>
      </c>
      <c r="D273" s="171" t="str">
        <f>VLOOKUP(E273,[9]QuyetdinhPCGD!$B$6:$C$1806,2,0)</f>
        <v>1403101</v>
      </c>
      <c r="E273" s="172" t="s">
        <v>2199</v>
      </c>
      <c r="F273" s="177" t="s">
        <v>94</v>
      </c>
      <c r="G273" s="173" t="s">
        <v>10</v>
      </c>
      <c r="H273" s="174" t="str">
        <f>VLOOKUP(J273,'[10]Phan ca&amp; Ngay BDhoc'!$B$4:$I$98,8,0)</f>
        <v>A9-303</v>
      </c>
      <c r="I273" s="173"/>
      <c r="J273" s="175" t="s">
        <v>2198</v>
      </c>
      <c r="K273" s="174" t="str">
        <f>VLOOKUP(J273,'[10]Phan ca&amp; Ngay BDhoc'!$B$4:$G$98,6,0)</f>
        <v>20/8/2018</v>
      </c>
      <c r="L273" s="176"/>
      <c r="M273" s="165" t="s">
        <v>62</v>
      </c>
      <c r="N273" s="165" t="str">
        <f>VLOOKUP(C273,[4]K12!$B$3:$K$1349,10,0)</f>
        <v>Mở</v>
      </c>
      <c r="O273" s="165"/>
      <c r="P273" s="165">
        <f>VLOOKUP(C273,[4]K12!$B$3:$J$1349,9,0)</f>
        <v>75</v>
      </c>
      <c r="Q273" s="165" t="e">
        <f>VLOOKUP(D273,[4]K12!$B$3:$J$1349,9,0)</f>
        <v>#N/A</v>
      </c>
      <c r="R273" s="165" t="e">
        <f>VLOOKUP(E273,[4]K12!$B$3:$J$1349,9,0)</f>
        <v>#N/A</v>
      </c>
      <c r="S273" s="165" t="e">
        <f>VLOOKUP(F273,[4]K12!$B$3:$J$1349,9,0)</f>
        <v>#N/A</v>
      </c>
      <c r="T273" s="165" t="e">
        <f>VLOOKUP(G273,[4]K12!$B$3:$J$1349,9,0)</f>
        <v>#N/A</v>
      </c>
      <c r="V273" s="20">
        <v>357</v>
      </c>
    </row>
    <row r="274" spans="1:22" ht="28.5" hidden="1" x14ac:dyDescent="0.25">
      <c r="A274" s="171">
        <v>267</v>
      </c>
      <c r="B274" s="171" t="str">
        <f t="shared" si="4"/>
        <v>12.3.1403112.01</v>
      </c>
      <c r="C274" s="171" t="str">
        <f>VLOOKUP(B274,'[8]TKB(Hocphan-tao lop)'!$B$7:$C$1182,2,0)</f>
        <v>201811403112001</v>
      </c>
      <c r="D274" s="171" t="str">
        <f>VLOOKUP(E274,[9]QuyetdinhPCGD!$B$6:$C$1806,2,0)</f>
        <v>1403112</v>
      </c>
      <c r="E274" s="172" t="s">
        <v>2200</v>
      </c>
      <c r="F274" s="177" t="s">
        <v>145</v>
      </c>
      <c r="G274" s="173" t="s">
        <v>12</v>
      </c>
      <c r="H274" s="174" t="str">
        <f>VLOOKUP(J274,'[10]Phan ca&amp; Ngay BDhoc'!$B$4:$I$98,8,0)</f>
        <v>A9-303</v>
      </c>
      <c r="I274" s="173"/>
      <c r="J274" s="175" t="s">
        <v>2198</v>
      </c>
      <c r="K274" s="174" t="str">
        <f>VLOOKUP(J274,'[10]Phan ca&amp; Ngay BDhoc'!$B$4:$G$98,6,0)</f>
        <v>20/8/2018</v>
      </c>
      <c r="L274" s="176"/>
      <c r="M274" s="165" t="s">
        <v>62</v>
      </c>
      <c r="N274" s="165" t="str">
        <f>VLOOKUP(C274,[4]K12!$B$3:$K$1349,10,0)</f>
        <v>Mở</v>
      </c>
      <c r="O274" s="165"/>
      <c r="P274" s="165">
        <f>VLOOKUP(C274,[4]K12!$B$3:$J$1349,9,0)</f>
        <v>72</v>
      </c>
      <c r="Q274" s="165" t="e">
        <f>VLOOKUP(D274,[4]K12!$B$3:$J$1349,9,0)</f>
        <v>#N/A</v>
      </c>
      <c r="R274" s="165" t="e">
        <f>VLOOKUP(E274,[4]K12!$B$3:$J$1349,9,0)</f>
        <v>#N/A</v>
      </c>
      <c r="S274" s="165" t="e">
        <f>VLOOKUP(F274,[4]K12!$B$3:$J$1349,9,0)</f>
        <v>#N/A</v>
      </c>
      <c r="T274" s="165" t="e">
        <f>VLOOKUP(G274,[4]K12!$B$3:$J$1349,9,0)</f>
        <v>#N/A</v>
      </c>
      <c r="V274" s="20">
        <v>358</v>
      </c>
    </row>
    <row r="275" spans="1:22" ht="28.5" hidden="1" x14ac:dyDescent="0.25">
      <c r="A275" s="171">
        <v>268</v>
      </c>
      <c r="B275" s="171" t="str">
        <f t="shared" si="4"/>
        <v>12.3.1603115.01</v>
      </c>
      <c r="C275" s="171" t="str">
        <f>VLOOKUP(B275,'[8]TKB(Hocphan-tao lop)'!$B$7:$C$1182,2,0)</f>
        <v>201811603115001</v>
      </c>
      <c r="D275" s="171" t="str">
        <f>VLOOKUP(E275,[9]QuyetdinhPCGD!$B$6:$C$1806,2,0)</f>
        <v>1603115</v>
      </c>
      <c r="E275" s="172" t="s">
        <v>2201</v>
      </c>
      <c r="F275" s="177" t="s">
        <v>98</v>
      </c>
      <c r="G275" s="177" t="s">
        <v>8</v>
      </c>
      <c r="H275" s="174" t="str">
        <f>VLOOKUP(J275,'[10]Phan ca&amp; Ngay BDhoc'!$B$4:$I$98,8,0)</f>
        <v>A9-303</v>
      </c>
      <c r="I275" s="177"/>
      <c r="J275" s="175" t="s">
        <v>2198</v>
      </c>
      <c r="K275" s="174" t="str">
        <f>VLOOKUP(J275,'[10]Phan ca&amp; Ngay BDhoc'!$B$4:$G$98,6,0)</f>
        <v>20/8/2018</v>
      </c>
      <c r="L275" s="176"/>
      <c r="M275" s="165" t="s">
        <v>62</v>
      </c>
      <c r="N275" s="165" t="str">
        <f>VLOOKUP(C275,[4]K12!$B$3:$K$1349,10,0)</f>
        <v>Mở</v>
      </c>
      <c r="O275" s="165"/>
      <c r="P275" s="165">
        <f>VLOOKUP(C275,[4]K12!$B$3:$J$1349,9,0)</f>
        <v>73</v>
      </c>
      <c r="Q275" s="165" t="e">
        <f>VLOOKUP(D275,[4]K12!$B$3:$J$1349,9,0)</f>
        <v>#N/A</v>
      </c>
      <c r="R275" s="165" t="e">
        <f>VLOOKUP(E275,[4]K12!$B$3:$J$1349,9,0)</f>
        <v>#N/A</v>
      </c>
      <c r="S275" s="165" t="e">
        <f>VLOOKUP(F275,[4]K12!$B$3:$J$1349,9,0)</f>
        <v>#N/A</v>
      </c>
      <c r="T275" s="165" t="e">
        <f>VLOOKUP(G275,[4]K12!$B$3:$J$1349,9,0)</f>
        <v>#N/A</v>
      </c>
      <c r="V275" s="20">
        <v>359</v>
      </c>
    </row>
    <row r="276" spans="1:22" ht="28.5" hidden="1" x14ac:dyDescent="0.25">
      <c r="A276" s="171">
        <v>269</v>
      </c>
      <c r="B276" s="171" t="str">
        <f t="shared" si="4"/>
        <v>12.3.1403122.01</v>
      </c>
      <c r="C276" s="171" t="str">
        <f>VLOOKUP(B276,'[8]TKB(Hocphan-tao lop)'!$B$7:$C$1182,2,0)</f>
        <v>201811403122001</v>
      </c>
      <c r="D276" s="171" t="str">
        <f>VLOOKUP(E276,[9]QuyetdinhPCGD!$B$6:$C$1806,2,0)</f>
        <v>1403122</v>
      </c>
      <c r="E276" s="172" t="s">
        <v>2202</v>
      </c>
      <c r="F276" s="177" t="s">
        <v>98</v>
      </c>
      <c r="G276" s="173" t="s">
        <v>12</v>
      </c>
      <c r="H276" s="174" t="str">
        <f>VLOOKUP(J276,'[10]Phan ca&amp; Ngay BDhoc'!$B$4:$I$98,8,0)</f>
        <v>A9-303</v>
      </c>
      <c r="I276" s="173"/>
      <c r="J276" s="175" t="s">
        <v>2198</v>
      </c>
      <c r="K276" s="174" t="str">
        <f>VLOOKUP(J276,'[10]Phan ca&amp; Ngay BDhoc'!$B$4:$G$98,6,0)</f>
        <v>20/8/2018</v>
      </c>
      <c r="L276" s="176"/>
      <c r="M276" s="165" t="s">
        <v>62</v>
      </c>
      <c r="N276" s="165" t="str">
        <f>VLOOKUP(C276,[4]K12!$B$3:$K$1349,10,0)</f>
        <v>Mở</v>
      </c>
      <c r="O276" s="165"/>
      <c r="P276" s="165">
        <f>VLOOKUP(C276,[4]K12!$B$3:$J$1349,9,0)</f>
        <v>75</v>
      </c>
      <c r="Q276" s="165" t="e">
        <f>VLOOKUP(D276,[4]K12!$B$3:$J$1349,9,0)</f>
        <v>#N/A</v>
      </c>
      <c r="R276" s="165" t="e">
        <f>VLOOKUP(E276,[4]K12!$B$3:$J$1349,9,0)</f>
        <v>#N/A</v>
      </c>
      <c r="S276" s="165" t="e">
        <f>VLOOKUP(F276,[4]K12!$B$3:$J$1349,9,0)</f>
        <v>#N/A</v>
      </c>
      <c r="T276" s="165" t="e">
        <f>VLOOKUP(G276,[4]K12!$B$3:$J$1349,9,0)</f>
        <v>#N/A</v>
      </c>
      <c r="V276" s="20">
        <v>360</v>
      </c>
    </row>
    <row r="277" spans="1:22" ht="30" hidden="1" x14ac:dyDescent="0.25">
      <c r="A277" s="171">
        <v>270</v>
      </c>
      <c r="B277" s="171" t="str">
        <f t="shared" si="4"/>
        <v>12.3.0903113.14</v>
      </c>
      <c r="C277" s="171" t="str">
        <f>VLOOKUP(B277,'[8]TKB(Hocphan-tao lop)'!$B$7:$C$1182,2,0)</f>
        <v>201810903113014</v>
      </c>
      <c r="D277" s="171" t="str">
        <f>VLOOKUP(E277,[9]QuyetdinhPCGD!$B$6:$C$1806,2,0)</f>
        <v>0903113</v>
      </c>
      <c r="E277" s="172" t="s">
        <v>2166</v>
      </c>
      <c r="F277" s="177" t="s">
        <v>72</v>
      </c>
      <c r="G277" s="173" t="s">
        <v>10</v>
      </c>
      <c r="H277" s="174" t="s">
        <v>2120</v>
      </c>
      <c r="I277" s="173"/>
      <c r="J277" s="175" t="s">
        <v>2203</v>
      </c>
      <c r="K277" s="174" t="str">
        <f>VLOOKUP(J277,'[10]Phan ca&amp; Ngay BDhoc'!$B$4:$G$98,6,0)</f>
        <v>20/8/2018</v>
      </c>
      <c r="L277" s="176"/>
      <c r="M277" s="165" t="s">
        <v>346</v>
      </c>
      <c r="N277" s="165" t="str">
        <f>VLOOKUP(C277,[4]K12!$B$3:$K$1349,10,0)</f>
        <v>Mở</v>
      </c>
      <c r="O277" s="165"/>
      <c r="P277" s="165">
        <f>VLOOKUP(C277,[4]K12!$B$3:$J$1349,9,0)</f>
        <v>76</v>
      </c>
      <c r="Q277" s="165" t="e">
        <f>VLOOKUP(D277,[4]K12!$B$3:$J$1349,9,0)</f>
        <v>#N/A</v>
      </c>
      <c r="R277" s="165" t="e">
        <f>VLOOKUP(E277,[4]K12!$B$3:$J$1349,9,0)</f>
        <v>#N/A</v>
      </c>
      <c r="S277" s="165" t="e">
        <f>VLOOKUP(F277,[4]K12!$B$3:$J$1349,9,0)</f>
        <v>#N/A</v>
      </c>
      <c r="T277" s="165" t="e">
        <f>VLOOKUP(G277,[4]K12!$B$3:$J$1349,9,0)</f>
        <v>#N/A</v>
      </c>
      <c r="V277" s="20">
        <v>361</v>
      </c>
    </row>
    <row r="278" spans="1:22" ht="28.5" hidden="1" x14ac:dyDescent="0.25">
      <c r="A278" s="171">
        <v>271</v>
      </c>
      <c r="B278" s="171" t="str">
        <f t="shared" si="4"/>
        <v>12.3.1403101.02</v>
      </c>
      <c r="C278" s="171" t="str">
        <f>VLOOKUP(B278,'[8]TKB(Hocphan-tao lop)'!$B$7:$C$1182,2,0)</f>
        <v>201811403101002</v>
      </c>
      <c r="D278" s="171" t="str">
        <f>VLOOKUP(E278,[9]QuyetdinhPCGD!$B$6:$C$1806,2,0)</f>
        <v>1403101</v>
      </c>
      <c r="E278" s="172" t="s">
        <v>2199</v>
      </c>
      <c r="F278" s="177" t="s">
        <v>60</v>
      </c>
      <c r="G278" s="173" t="s">
        <v>10</v>
      </c>
      <c r="H278" s="174" t="str">
        <f>VLOOKUP(J278,'[10]Phan ca&amp; Ngay BDhoc'!$B$4:$I$98,8,0)</f>
        <v>A9-303</v>
      </c>
      <c r="I278" s="173"/>
      <c r="J278" s="175" t="s">
        <v>2203</v>
      </c>
      <c r="K278" s="174" t="str">
        <f>VLOOKUP(J278,'[10]Phan ca&amp; Ngay BDhoc'!$B$4:$G$98,6,0)</f>
        <v>20/8/2018</v>
      </c>
      <c r="L278" s="176"/>
      <c r="M278" s="165" t="s">
        <v>70</v>
      </c>
      <c r="N278" s="165" t="str">
        <f>VLOOKUP(C278,[4]K12!$B$3:$K$1349,10,0)</f>
        <v>Mở</v>
      </c>
      <c r="O278" s="165"/>
      <c r="P278" s="165">
        <f>VLOOKUP(C278,[4]K12!$B$3:$J$1349,9,0)</f>
        <v>74</v>
      </c>
      <c r="Q278" s="165" t="e">
        <f>VLOOKUP(D278,[4]K12!$B$3:$J$1349,9,0)</f>
        <v>#N/A</v>
      </c>
      <c r="R278" s="165" t="e">
        <f>VLOOKUP(E278,[4]K12!$B$3:$J$1349,9,0)</f>
        <v>#N/A</v>
      </c>
      <c r="S278" s="165" t="e">
        <f>VLOOKUP(F278,[4]K12!$B$3:$J$1349,9,0)</f>
        <v>#N/A</v>
      </c>
      <c r="T278" s="165" t="e">
        <f>VLOOKUP(G278,[4]K12!$B$3:$J$1349,9,0)</f>
        <v>#N/A</v>
      </c>
      <c r="U278" s="177" t="s">
        <v>91</v>
      </c>
      <c r="V278" s="20">
        <v>362</v>
      </c>
    </row>
    <row r="279" spans="1:22" ht="28.5" hidden="1" x14ac:dyDescent="0.25">
      <c r="A279" s="171">
        <v>272</v>
      </c>
      <c r="B279" s="171" t="str">
        <f t="shared" si="4"/>
        <v>12.3.1403112.02</v>
      </c>
      <c r="C279" s="171" t="str">
        <f>VLOOKUP(B279,'[8]TKB(Hocphan-tao lop)'!$B$7:$C$1182,2,0)</f>
        <v>201811403112002</v>
      </c>
      <c r="D279" s="171" t="str">
        <f>VLOOKUP(E279,[9]QuyetdinhPCGD!$B$6:$C$1806,2,0)</f>
        <v>1403112</v>
      </c>
      <c r="E279" s="172" t="s">
        <v>2200</v>
      </c>
      <c r="F279" s="177" t="s">
        <v>79</v>
      </c>
      <c r="G279" s="173" t="s">
        <v>12</v>
      </c>
      <c r="H279" s="174" t="str">
        <f>VLOOKUP(J279,'[10]Phan ca&amp; Ngay BDhoc'!$B$4:$I$98,8,0)</f>
        <v>A9-303</v>
      </c>
      <c r="I279" s="173"/>
      <c r="J279" s="175" t="s">
        <v>2203</v>
      </c>
      <c r="K279" s="174" t="str">
        <f>VLOOKUP(J279,'[10]Phan ca&amp; Ngay BDhoc'!$B$4:$G$98,6,0)</f>
        <v>20/8/2018</v>
      </c>
      <c r="L279" s="176"/>
      <c r="M279" s="165" t="s">
        <v>70</v>
      </c>
      <c r="N279" s="165" t="str">
        <f>VLOOKUP(C279,[4]K12!$B$3:$K$1349,10,0)</f>
        <v>Mở</v>
      </c>
      <c r="O279" s="165"/>
      <c r="P279" s="165">
        <f>VLOOKUP(C279,[4]K12!$B$3:$J$1349,9,0)</f>
        <v>60</v>
      </c>
      <c r="Q279" s="165" t="e">
        <f>VLOOKUP(D279,[4]K12!$B$3:$J$1349,9,0)</f>
        <v>#N/A</v>
      </c>
      <c r="R279" s="165" t="e">
        <f>VLOOKUP(E279,[4]K12!$B$3:$J$1349,9,0)</f>
        <v>#N/A</v>
      </c>
      <c r="S279" s="165" t="e">
        <f>VLOOKUP(F279,[4]K12!$B$3:$J$1349,9,0)</f>
        <v>#N/A</v>
      </c>
      <c r="T279" s="165" t="e">
        <f>VLOOKUP(G279,[4]K12!$B$3:$J$1349,9,0)</f>
        <v>#N/A</v>
      </c>
      <c r="V279" s="20">
        <v>363</v>
      </c>
    </row>
    <row r="280" spans="1:22" ht="28.5" hidden="1" x14ac:dyDescent="0.25">
      <c r="A280" s="171">
        <v>273</v>
      </c>
      <c r="B280" s="171" t="str">
        <f t="shared" si="4"/>
        <v>12.3.1603115.02</v>
      </c>
      <c r="C280" s="171" t="str">
        <f>VLOOKUP(B280,'[8]TKB(Hocphan-tao lop)'!$B$7:$C$1182,2,0)</f>
        <v>201811603115002</v>
      </c>
      <c r="D280" s="171" t="str">
        <f>VLOOKUP(E280,[9]QuyetdinhPCGD!$B$6:$C$1806,2,0)</f>
        <v>1603115</v>
      </c>
      <c r="E280" s="172" t="s">
        <v>2201</v>
      </c>
      <c r="F280" s="177" t="s">
        <v>100</v>
      </c>
      <c r="G280" s="177" t="s">
        <v>8</v>
      </c>
      <c r="H280" s="174" t="str">
        <f>VLOOKUP(J280,'[10]Phan ca&amp; Ngay BDhoc'!$B$4:$I$98,8,0)</f>
        <v>A9-303</v>
      </c>
      <c r="I280" s="177"/>
      <c r="J280" s="175" t="s">
        <v>2203</v>
      </c>
      <c r="K280" s="174" t="str">
        <f>VLOOKUP(J280,'[10]Phan ca&amp; Ngay BDhoc'!$B$4:$G$98,6,0)</f>
        <v>20/8/2018</v>
      </c>
      <c r="L280" s="176"/>
      <c r="M280" s="165" t="s">
        <v>70</v>
      </c>
      <c r="N280" s="165" t="str">
        <f>VLOOKUP(C280,[4]K12!$B$3:$K$1349,10,0)</f>
        <v>Mở</v>
      </c>
      <c r="O280" s="165"/>
      <c r="P280" s="165">
        <f>VLOOKUP(C280,[4]K12!$B$3:$J$1349,9,0)</f>
        <v>67</v>
      </c>
      <c r="Q280" s="165" t="e">
        <f>VLOOKUP(D280,[4]K12!$B$3:$J$1349,9,0)</f>
        <v>#N/A</v>
      </c>
      <c r="R280" s="165" t="e">
        <f>VLOOKUP(E280,[4]K12!$B$3:$J$1349,9,0)</f>
        <v>#N/A</v>
      </c>
      <c r="S280" s="165" t="e">
        <f>VLOOKUP(F280,[4]K12!$B$3:$J$1349,9,0)</f>
        <v>#N/A</v>
      </c>
      <c r="T280" s="165" t="e">
        <f>VLOOKUP(G280,[4]K12!$B$3:$J$1349,9,0)</f>
        <v>#N/A</v>
      </c>
      <c r="V280" s="20">
        <v>364</v>
      </c>
    </row>
    <row r="281" spans="1:22" ht="28.5" hidden="1" x14ac:dyDescent="0.25">
      <c r="A281" s="171">
        <v>274</v>
      </c>
      <c r="B281" s="171" t="str">
        <f t="shared" si="4"/>
        <v>12.3.1403122.02</v>
      </c>
      <c r="C281" s="171" t="str">
        <f>VLOOKUP(B281,'[8]TKB(Hocphan-tao lop)'!$B$7:$C$1182,2,0)</f>
        <v>201811403122002</v>
      </c>
      <c r="D281" s="171" t="str">
        <f>VLOOKUP(E281,[9]QuyetdinhPCGD!$B$6:$C$1806,2,0)</f>
        <v>1403122</v>
      </c>
      <c r="E281" s="172" t="s">
        <v>2202</v>
      </c>
      <c r="F281" s="177" t="s">
        <v>100</v>
      </c>
      <c r="G281" s="173" t="s">
        <v>12</v>
      </c>
      <c r="H281" s="174" t="str">
        <f>VLOOKUP(J281,'[10]Phan ca&amp; Ngay BDhoc'!$B$4:$I$98,8,0)</f>
        <v>A9-303</v>
      </c>
      <c r="I281" s="173"/>
      <c r="J281" s="175" t="s">
        <v>2203</v>
      </c>
      <c r="K281" s="174" t="str">
        <f>VLOOKUP(J281,'[10]Phan ca&amp; Ngay BDhoc'!$B$4:$G$98,6,0)</f>
        <v>20/8/2018</v>
      </c>
      <c r="L281" s="176"/>
      <c r="M281" s="165" t="s">
        <v>70</v>
      </c>
      <c r="N281" s="165" t="str">
        <f>VLOOKUP(C281,[4]K12!$B$3:$K$1349,10,0)</f>
        <v>Mở</v>
      </c>
      <c r="O281" s="165"/>
      <c r="P281" s="165">
        <f>VLOOKUP(C281,[4]K12!$B$3:$J$1349,9,0)</f>
        <v>60</v>
      </c>
      <c r="Q281" s="165" t="e">
        <f>VLOOKUP(D281,[4]K12!$B$3:$J$1349,9,0)</f>
        <v>#N/A</v>
      </c>
      <c r="R281" s="165" t="e">
        <f>VLOOKUP(E281,[4]K12!$B$3:$J$1349,9,0)</f>
        <v>#N/A</v>
      </c>
      <c r="S281" s="165" t="e">
        <f>VLOOKUP(F281,[4]K12!$B$3:$J$1349,9,0)</f>
        <v>#N/A</v>
      </c>
      <c r="T281" s="165" t="e">
        <f>VLOOKUP(G281,[4]K12!$B$3:$J$1349,9,0)</f>
        <v>#N/A</v>
      </c>
      <c r="V281" s="20">
        <v>365</v>
      </c>
    </row>
    <row r="282" spans="1:22" ht="30" hidden="1" x14ac:dyDescent="0.25">
      <c r="A282" s="171">
        <v>275</v>
      </c>
      <c r="B282" s="171" t="str">
        <f t="shared" si="4"/>
        <v>12.3.0903113.15</v>
      </c>
      <c r="C282" s="171" t="str">
        <f>VLOOKUP(B282,'[8]TKB(Hocphan-tao lop)'!$B$7:$C$1182,2,0)</f>
        <v>201810903113015</v>
      </c>
      <c r="D282" s="171" t="str">
        <f>VLOOKUP(E282,[9]QuyetdinhPCGD!$B$6:$C$1806,2,0)</f>
        <v>0903113</v>
      </c>
      <c r="E282" s="172" t="s">
        <v>2166</v>
      </c>
      <c r="F282" s="177" t="s">
        <v>79</v>
      </c>
      <c r="G282" s="173" t="s">
        <v>10</v>
      </c>
      <c r="H282" s="174" t="s">
        <v>2120</v>
      </c>
      <c r="I282" s="173"/>
      <c r="J282" s="175" t="s">
        <v>2204</v>
      </c>
      <c r="K282" s="174" t="str">
        <f>VLOOKUP(J282,'[10]Phan ca&amp; Ngay BDhoc'!$B$4:$G$98,6,0)</f>
        <v>20/8/2018</v>
      </c>
      <c r="L282" s="176"/>
      <c r="M282" s="165" t="s">
        <v>353</v>
      </c>
      <c r="N282" s="165" t="str">
        <f>VLOOKUP(C282,[4]K12!$B$3:$K$1349,10,0)</f>
        <v>Mở</v>
      </c>
      <c r="O282" s="165"/>
      <c r="P282" s="165">
        <f>VLOOKUP(C282,[4]K12!$B$3:$J$1349,9,0)</f>
        <v>57</v>
      </c>
      <c r="Q282" s="165" t="e">
        <f>VLOOKUP(D282,[4]K12!$B$3:$J$1349,9,0)</f>
        <v>#N/A</v>
      </c>
      <c r="R282" s="165" t="e">
        <f>VLOOKUP(E282,[4]K12!$B$3:$J$1349,9,0)</f>
        <v>#N/A</v>
      </c>
      <c r="S282" s="165" t="e">
        <f>VLOOKUP(F282,[4]K12!$B$3:$J$1349,9,0)</f>
        <v>#N/A</v>
      </c>
      <c r="T282" s="165" t="e">
        <f>VLOOKUP(G282,[4]K12!$B$3:$J$1349,9,0)</f>
        <v>#N/A</v>
      </c>
      <c r="V282" s="20">
        <v>366</v>
      </c>
    </row>
    <row r="283" spans="1:22" ht="28.5" hidden="1" x14ac:dyDescent="0.25">
      <c r="A283" s="171">
        <v>276</v>
      </c>
      <c r="B283" s="171" t="str">
        <f t="shared" si="4"/>
        <v>12.3.1403101.03</v>
      </c>
      <c r="C283" s="171" t="str">
        <f>VLOOKUP(B283,'[8]TKB(Hocphan-tao lop)'!$B$7:$C$1182,2,0)</f>
        <v>201811403101003</v>
      </c>
      <c r="D283" s="171" t="str">
        <f>VLOOKUP(E283,[9]QuyetdinhPCGD!$B$6:$C$1806,2,0)</f>
        <v>1403101</v>
      </c>
      <c r="E283" s="172" t="s">
        <v>2199</v>
      </c>
      <c r="F283" s="177" t="s">
        <v>94</v>
      </c>
      <c r="G283" s="173" t="s">
        <v>9</v>
      </c>
      <c r="H283" s="176" t="s">
        <v>2205</v>
      </c>
      <c r="I283" s="173"/>
      <c r="J283" s="175" t="s">
        <v>2204</v>
      </c>
      <c r="K283" s="174" t="str">
        <f>VLOOKUP(J283,'[10]Phan ca&amp; Ngay BDhoc'!$B$4:$G$98,6,0)</f>
        <v>20/8/2018</v>
      </c>
      <c r="L283" s="176"/>
      <c r="M283" s="165" t="s">
        <v>75</v>
      </c>
      <c r="N283" s="165" t="str">
        <f>VLOOKUP(C283,[4]K12!$B$3:$K$1349,10,0)</f>
        <v>Mở</v>
      </c>
      <c r="O283" s="165"/>
      <c r="P283" s="165">
        <f>VLOOKUP(C283,[4]K12!$B$3:$J$1349,9,0)</f>
        <v>75</v>
      </c>
      <c r="Q283" s="165" t="e">
        <f>VLOOKUP(D283,[4]K12!$B$3:$J$1349,9,0)</f>
        <v>#N/A</v>
      </c>
      <c r="R283" s="165" t="e">
        <f>VLOOKUP(E283,[4]K12!$B$3:$J$1349,9,0)</f>
        <v>#N/A</v>
      </c>
      <c r="S283" s="165" t="e">
        <f>VLOOKUP(F283,[4]K12!$B$3:$J$1349,9,0)</f>
        <v>#N/A</v>
      </c>
      <c r="T283" s="165" t="e">
        <f>VLOOKUP(G283,[4]K12!$B$3:$J$1349,9,0)</f>
        <v>#N/A</v>
      </c>
      <c r="U283" s="177" t="s">
        <v>68</v>
      </c>
      <c r="V283" s="20">
        <v>367</v>
      </c>
    </row>
    <row r="284" spans="1:22" ht="28.5" hidden="1" x14ac:dyDescent="0.25">
      <c r="A284" s="171">
        <v>277</v>
      </c>
      <c r="B284" s="171" t="str">
        <f t="shared" si="4"/>
        <v>12.3.1403112.03</v>
      </c>
      <c r="C284" s="171" t="str">
        <f>VLOOKUP(B284,'[8]TKB(Hocphan-tao lop)'!$B$7:$C$1182,2,0)</f>
        <v>201811403112003</v>
      </c>
      <c r="D284" s="171" t="str">
        <f>VLOOKUP(E284,[9]QuyetdinhPCGD!$B$6:$C$1806,2,0)</f>
        <v>1403112</v>
      </c>
      <c r="E284" s="172" t="s">
        <v>2200</v>
      </c>
      <c r="F284" s="177" t="s">
        <v>85</v>
      </c>
      <c r="G284" s="173" t="s">
        <v>12</v>
      </c>
      <c r="H284" s="176" t="s">
        <v>2153</v>
      </c>
      <c r="I284" s="173"/>
      <c r="J284" s="175" t="s">
        <v>2204</v>
      </c>
      <c r="K284" s="174" t="str">
        <f>VLOOKUP(J284,'[10]Phan ca&amp; Ngay BDhoc'!$B$4:$G$98,6,0)</f>
        <v>20/8/2018</v>
      </c>
      <c r="L284" s="176"/>
      <c r="M284" s="165" t="s">
        <v>75</v>
      </c>
      <c r="N284" s="165" t="str">
        <f>VLOOKUP(C284,[4]K12!$B$3:$K$1349,10,0)</f>
        <v>Mở</v>
      </c>
      <c r="O284" s="165"/>
      <c r="P284" s="165">
        <f>VLOOKUP(C284,[4]K12!$B$3:$J$1349,9,0)</f>
        <v>67</v>
      </c>
      <c r="Q284" s="165" t="e">
        <f>VLOOKUP(D284,[4]K12!$B$3:$J$1349,9,0)</f>
        <v>#N/A</v>
      </c>
      <c r="R284" s="165" t="e">
        <f>VLOOKUP(E284,[4]K12!$B$3:$J$1349,9,0)</f>
        <v>#N/A</v>
      </c>
      <c r="S284" s="165" t="e">
        <f>VLOOKUP(F284,[4]K12!$B$3:$J$1349,9,0)</f>
        <v>#N/A</v>
      </c>
      <c r="T284" s="165" t="e">
        <f>VLOOKUP(G284,[4]K12!$B$3:$J$1349,9,0)</f>
        <v>#N/A</v>
      </c>
      <c r="V284" s="20">
        <v>368</v>
      </c>
    </row>
    <row r="285" spans="1:22" ht="28.5" hidden="1" x14ac:dyDescent="0.25">
      <c r="A285" s="171">
        <v>278</v>
      </c>
      <c r="B285" s="171" t="str">
        <f t="shared" si="4"/>
        <v>12.3.1603115.03</v>
      </c>
      <c r="C285" s="171" t="str">
        <f>VLOOKUP(B285,'[8]TKB(Hocphan-tao lop)'!$B$7:$C$1182,2,0)</f>
        <v>201811603115003</v>
      </c>
      <c r="D285" s="171" t="str">
        <f>VLOOKUP(E285,[9]QuyetdinhPCGD!$B$6:$C$1806,2,0)</f>
        <v>1603115</v>
      </c>
      <c r="E285" s="172" t="s">
        <v>2201</v>
      </c>
      <c r="F285" s="177" t="s">
        <v>113</v>
      </c>
      <c r="G285" s="173" t="s">
        <v>12</v>
      </c>
      <c r="H285" s="176" t="s">
        <v>2153</v>
      </c>
      <c r="I285" s="173"/>
      <c r="J285" s="175" t="s">
        <v>2204</v>
      </c>
      <c r="K285" s="174" t="str">
        <f>VLOOKUP(J285,'[10]Phan ca&amp; Ngay BDhoc'!$B$4:$G$98,6,0)</f>
        <v>20/8/2018</v>
      </c>
      <c r="L285" s="176"/>
      <c r="M285" s="165" t="s">
        <v>75</v>
      </c>
      <c r="N285" s="165" t="str">
        <f>VLOOKUP(C285,[4]K12!$B$3:$K$1349,10,0)</f>
        <v>Mở</v>
      </c>
      <c r="O285" s="165"/>
      <c r="P285" s="165">
        <f>VLOOKUP(C285,[4]K12!$B$3:$J$1349,9,0)</f>
        <v>75</v>
      </c>
      <c r="Q285" s="165" t="e">
        <f>VLOOKUP(D285,[4]K12!$B$3:$J$1349,9,0)</f>
        <v>#N/A</v>
      </c>
      <c r="R285" s="165" t="e">
        <f>VLOOKUP(E285,[4]K12!$B$3:$J$1349,9,0)</f>
        <v>#N/A</v>
      </c>
      <c r="S285" s="165" t="e">
        <f>VLOOKUP(F285,[4]K12!$B$3:$J$1349,9,0)</f>
        <v>#N/A</v>
      </c>
      <c r="T285" s="165" t="e">
        <f>VLOOKUP(G285,[4]K12!$B$3:$J$1349,9,0)</f>
        <v>#N/A</v>
      </c>
      <c r="V285" s="20">
        <v>369</v>
      </c>
    </row>
    <row r="286" spans="1:22" ht="28.5" hidden="1" x14ac:dyDescent="0.25">
      <c r="A286" s="171">
        <v>279</v>
      </c>
      <c r="B286" s="171" t="str">
        <f t="shared" si="4"/>
        <v>12.3.1403122.03</v>
      </c>
      <c r="C286" s="171" t="str">
        <f>VLOOKUP(B286,'[8]TKB(Hocphan-tao lop)'!$B$7:$C$1182,2,0)</f>
        <v>201811403122003</v>
      </c>
      <c r="D286" s="171" t="str">
        <f>VLOOKUP(E286,[9]QuyetdinhPCGD!$B$6:$C$1806,2,0)</f>
        <v>1403122</v>
      </c>
      <c r="E286" s="172" t="s">
        <v>2202</v>
      </c>
      <c r="F286" s="177" t="s">
        <v>98</v>
      </c>
      <c r="G286" s="177" t="s">
        <v>8</v>
      </c>
      <c r="H286" s="176" t="s">
        <v>2165</v>
      </c>
      <c r="I286" s="177"/>
      <c r="J286" s="175" t="s">
        <v>2204</v>
      </c>
      <c r="K286" s="174" t="str">
        <f>VLOOKUP(J286,'[10]Phan ca&amp; Ngay BDhoc'!$B$4:$G$98,6,0)</f>
        <v>20/8/2018</v>
      </c>
      <c r="L286" s="176"/>
      <c r="M286" s="165" t="s">
        <v>75</v>
      </c>
      <c r="N286" s="165" t="str">
        <f>VLOOKUP(C286,[4]K12!$B$3:$K$1349,10,0)</f>
        <v>Mở</v>
      </c>
      <c r="O286" s="165"/>
      <c r="P286" s="165">
        <f>VLOOKUP(C286,[4]K12!$B$3:$J$1349,9,0)</f>
        <v>74</v>
      </c>
      <c r="Q286" s="165" t="e">
        <f>VLOOKUP(D286,[4]K12!$B$3:$J$1349,9,0)</f>
        <v>#N/A</v>
      </c>
      <c r="R286" s="165" t="e">
        <f>VLOOKUP(E286,[4]K12!$B$3:$J$1349,9,0)</f>
        <v>#N/A</v>
      </c>
      <c r="S286" s="165" t="e">
        <f>VLOOKUP(F286,[4]K12!$B$3:$J$1349,9,0)</f>
        <v>#N/A</v>
      </c>
      <c r="T286" s="165" t="e">
        <f>VLOOKUP(G286,[4]K12!$B$3:$J$1349,9,0)</f>
        <v>#N/A</v>
      </c>
      <c r="V286" s="20">
        <v>370</v>
      </c>
    </row>
    <row r="287" spans="1:22" ht="42.75" hidden="1" x14ac:dyDescent="0.25">
      <c r="A287" s="171">
        <v>280</v>
      </c>
      <c r="B287" s="171" t="str">
        <f t="shared" si="4"/>
        <v>12.3.0903115.22</v>
      </c>
      <c r="C287" s="171" t="str">
        <f>VLOOKUP(B287,'[8]TKB(Hocphan-tao lop)'!$B$7:$C$1182,2,0)</f>
        <v>201810903115015</v>
      </c>
      <c r="D287" s="171" t="str">
        <f>VLOOKUP(E287,[9]QuyetdinhPCGD!$B$6:$C$1806,2,0)</f>
        <v>0903115</v>
      </c>
      <c r="E287" s="172" t="s">
        <v>2107</v>
      </c>
      <c r="F287" s="177" t="s">
        <v>85</v>
      </c>
      <c r="G287" s="173" t="s">
        <v>12</v>
      </c>
      <c r="H287" s="174" t="s">
        <v>2120</v>
      </c>
      <c r="I287" s="173"/>
      <c r="J287" s="175" t="s">
        <v>2206</v>
      </c>
      <c r="K287" s="174" t="str">
        <f>VLOOKUP(J287,'[10]Phan ca&amp; Ngay BDhoc'!$B$4:$G$98,6,0)</f>
        <v>20/8/2018</v>
      </c>
      <c r="L287" s="176"/>
      <c r="M287" s="165" t="s">
        <v>370</v>
      </c>
      <c r="N287" s="165" t="str">
        <f>VLOOKUP(C287,[4]K12!$B$3:$K$1349,10,0)</f>
        <v>Mở</v>
      </c>
      <c r="O287" s="165"/>
      <c r="P287" s="165">
        <f>VLOOKUP(C287,[4]K12!$B$3:$J$1349,9,0)</f>
        <v>80</v>
      </c>
      <c r="Q287" s="165" t="e">
        <f>VLOOKUP(D287,[4]K12!$B$3:$J$1349,9,0)</f>
        <v>#N/A</v>
      </c>
      <c r="R287" s="165" t="e">
        <f>VLOOKUP(E287,[4]K12!$B$3:$J$1349,9,0)</f>
        <v>#N/A</v>
      </c>
      <c r="S287" s="165" t="e">
        <f>VLOOKUP(F287,[4]K12!$B$3:$J$1349,9,0)</f>
        <v>#N/A</v>
      </c>
      <c r="T287" s="165" t="e">
        <f>VLOOKUP(G287,[4]K12!$B$3:$J$1349,9,0)</f>
        <v>#N/A</v>
      </c>
      <c r="V287" s="20">
        <v>371</v>
      </c>
    </row>
    <row r="288" spans="1:22" ht="42.75" hidden="1" x14ac:dyDescent="0.25">
      <c r="A288" s="171">
        <v>281</v>
      </c>
      <c r="B288" s="171" t="str">
        <f t="shared" si="4"/>
        <v>12.3.1603116.15</v>
      </c>
      <c r="C288" s="171" t="str">
        <f>VLOOKUP(B288,'[8]TKB(Hocphan-tao lop)'!$B$7:$C$1182,2,0)</f>
        <v>201811603116003</v>
      </c>
      <c r="D288" s="171" t="str">
        <f>VLOOKUP(E288,[9]QuyetdinhPCGD!$B$6:$C$1806,2,0)</f>
        <v>1603116</v>
      </c>
      <c r="E288" s="172" t="s">
        <v>1003</v>
      </c>
      <c r="F288" s="177" t="s">
        <v>60</v>
      </c>
      <c r="G288" s="173" t="s">
        <v>12</v>
      </c>
      <c r="H288" s="174" t="str">
        <f>VLOOKUP(J288,'[10]Phan ca&amp; Ngay BDhoc'!$B$4:$I$98,8,0)</f>
        <v>A9-201</v>
      </c>
      <c r="I288" s="173"/>
      <c r="J288" s="175" t="s">
        <v>2206</v>
      </c>
      <c r="K288" s="174" t="str">
        <f>VLOOKUP(J288,'[10]Phan ca&amp; Ngay BDhoc'!$B$4:$G$98,6,0)</f>
        <v>20/8/2018</v>
      </c>
      <c r="L288" s="176"/>
      <c r="M288" s="165" t="s">
        <v>353</v>
      </c>
      <c r="N288" s="165" t="str">
        <f>VLOOKUP(C288,[4]K12!$B$3:$K$1349,10,0)</f>
        <v>Mở</v>
      </c>
      <c r="O288" s="165"/>
      <c r="P288" s="165">
        <f>VLOOKUP(C288,[4]K12!$B$3:$J$1349,9,0)</f>
        <v>75</v>
      </c>
      <c r="Q288" s="165" t="e">
        <f>VLOOKUP(D288,[4]K12!$B$3:$J$1349,9,0)</f>
        <v>#N/A</v>
      </c>
      <c r="R288" s="165" t="e">
        <f>VLOOKUP(E288,[4]K12!$B$3:$J$1349,9,0)</f>
        <v>#N/A</v>
      </c>
      <c r="S288" s="165" t="e">
        <f>VLOOKUP(F288,[4]K12!$B$3:$J$1349,9,0)</f>
        <v>#N/A</v>
      </c>
      <c r="T288" s="165" t="e">
        <f>VLOOKUP(G288,[4]K12!$B$3:$J$1349,9,0)</f>
        <v>#N/A</v>
      </c>
      <c r="V288" s="20">
        <v>372</v>
      </c>
    </row>
    <row r="289" spans="1:22" ht="42.75" hidden="1" x14ac:dyDescent="0.25">
      <c r="A289" s="171">
        <v>282</v>
      </c>
      <c r="B289" s="171" t="str">
        <f t="shared" si="4"/>
        <v>12.3.1203104.01</v>
      </c>
      <c r="C289" s="171" t="str">
        <f>VLOOKUP(B289,'[8]TKB(Hocphan-tao lop)'!$B$7:$C$1182,2,0)</f>
        <v>201811203104001</v>
      </c>
      <c r="D289" s="171" t="str">
        <f>VLOOKUP(E289,[9]QuyetdinhPCGD!$B$6:$C$1806,2,0)</f>
        <v>1203104</v>
      </c>
      <c r="E289" s="172" t="s">
        <v>1133</v>
      </c>
      <c r="F289" s="177" t="s">
        <v>91</v>
      </c>
      <c r="G289" s="173" t="s">
        <v>12</v>
      </c>
      <c r="H289" s="174" t="str">
        <f>VLOOKUP(J289,'[10]Phan ca&amp; Ngay BDhoc'!$B$4:$I$98,8,0)</f>
        <v>A9-201</v>
      </c>
      <c r="I289" s="173"/>
      <c r="J289" s="175" t="s">
        <v>2206</v>
      </c>
      <c r="K289" s="174" t="str">
        <f>VLOOKUP(J289,'[10]Phan ca&amp; Ngay BDhoc'!$B$4:$G$98,6,0)</f>
        <v>20/8/2018</v>
      </c>
      <c r="L289" s="176"/>
      <c r="M289" s="165" t="s">
        <v>62</v>
      </c>
      <c r="N289" s="165" t="str">
        <f>VLOOKUP(C289,[4]K12!$B$3:$K$1349,10,0)</f>
        <v>Mở</v>
      </c>
      <c r="O289" s="165"/>
      <c r="P289" s="165">
        <f>VLOOKUP(C289,[4]K12!$B$3:$J$1349,9,0)</f>
        <v>75</v>
      </c>
      <c r="Q289" s="165" t="e">
        <f>VLOOKUP(D289,[4]K12!$B$3:$J$1349,9,0)</f>
        <v>#N/A</v>
      </c>
      <c r="R289" s="165" t="e">
        <f>VLOOKUP(E289,[4]K12!$B$3:$J$1349,9,0)</f>
        <v>#N/A</v>
      </c>
      <c r="S289" s="165" t="e">
        <f>VLOOKUP(F289,[4]K12!$B$3:$J$1349,9,0)</f>
        <v>#N/A</v>
      </c>
      <c r="T289" s="165" t="e">
        <f>VLOOKUP(G289,[4]K12!$B$3:$J$1349,9,0)</f>
        <v>#N/A</v>
      </c>
      <c r="V289" s="20">
        <v>373</v>
      </c>
    </row>
    <row r="290" spans="1:22" ht="42.75" hidden="1" x14ac:dyDescent="0.25">
      <c r="A290" s="171">
        <v>283</v>
      </c>
      <c r="B290" s="171" t="str">
        <f t="shared" si="4"/>
        <v>12.3.1103121.13</v>
      </c>
      <c r="C290" s="171" t="str">
        <f>VLOOKUP(B290,'[8]TKB(Hocphan-tao lop)'!$B$7:$C$1182,2,0)</f>
        <v>201811103121001</v>
      </c>
      <c r="D290" s="171" t="str">
        <f>VLOOKUP(E290,[9]QuyetdinhPCGD!$B$6:$C$1806,2,0)</f>
        <v>1103121</v>
      </c>
      <c r="E290" s="172" t="s">
        <v>1245</v>
      </c>
      <c r="F290" s="177" t="s">
        <v>60</v>
      </c>
      <c r="G290" s="173" t="s">
        <v>10</v>
      </c>
      <c r="H290" s="174" t="str">
        <f>VLOOKUP(J290,'[10]Phan ca&amp; Ngay BDhoc'!$B$4:$I$98,8,0)</f>
        <v>A9-201</v>
      </c>
      <c r="I290" s="173"/>
      <c r="J290" s="175" t="s">
        <v>2206</v>
      </c>
      <c r="K290" s="174" t="str">
        <f>VLOOKUP(J290,'[10]Phan ca&amp; Ngay BDhoc'!$B$4:$G$98,6,0)</f>
        <v>20/8/2018</v>
      </c>
      <c r="L290" s="176"/>
      <c r="M290" s="165" t="s">
        <v>323</v>
      </c>
      <c r="N290" s="165" t="str">
        <f>VLOOKUP(C290,[4]K12!$B$3:$K$1349,10,0)</f>
        <v>Mở</v>
      </c>
      <c r="O290" s="165"/>
      <c r="P290" s="165">
        <f>VLOOKUP(C290,[4]K12!$B$3:$J$1349,9,0)</f>
        <v>75</v>
      </c>
      <c r="Q290" s="165" t="e">
        <f>VLOOKUP(D290,[4]K12!$B$3:$J$1349,9,0)</f>
        <v>#N/A</v>
      </c>
      <c r="R290" s="165" t="e">
        <f>VLOOKUP(E290,[4]K12!$B$3:$J$1349,9,0)</f>
        <v>#N/A</v>
      </c>
      <c r="S290" s="165" t="e">
        <f>VLOOKUP(F290,[4]K12!$B$3:$J$1349,9,0)</f>
        <v>#N/A</v>
      </c>
      <c r="T290" s="165" t="e">
        <f>VLOOKUP(G290,[4]K12!$B$3:$J$1349,9,0)</f>
        <v>#N/A</v>
      </c>
      <c r="V290" s="20">
        <v>374</v>
      </c>
    </row>
    <row r="291" spans="1:22" ht="42.75" hidden="1" x14ac:dyDescent="0.25">
      <c r="A291" s="171">
        <v>284</v>
      </c>
      <c r="B291" s="171" t="str">
        <f t="shared" si="4"/>
        <v>12.3.1603138.02</v>
      </c>
      <c r="C291" s="171" t="str">
        <f>VLOOKUP(B291,'[8]TKB(Hocphan-tao lop)'!$B$7:$C$1182,2,0)</f>
        <v>201811603138002</v>
      </c>
      <c r="D291" s="171" t="str">
        <f>VLOOKUP(E291,[9]QuyetdinhPCGD!$B$6:$C$1806,2,0)</f>
        <v>1603138</v>
      </c>
      <c r="E291" s="172" t="s">
        <v>2192</v>
      </c>
      <c r="F291" s="177" t="s">
        <v>91</v>
      </c>
      <c r="G291" s="173" t="s">
        <v>10</v>
      </c>
      <c r="H291" s="174" t="str">
        <f>VLOOKUP(J291,'[10]Phan ca&amp; Ngay BDhoc'!$B$4:$I$98,8,0)</f>
        <v>A9-201</v>
      </c>
      <c r="I291" s="173"/>
      <c r="J291" s="175" t="s">
        <v>2206</v>
      </c>
      <c r="K291" s="174" t="str">
        <f>VLOOKUP(J291,'[10]Phan ca&amp; Ngay BDhoc'!$B$4:$G$98,6,0)</f>
        <v>20/8/2018</v>
      </c>
      <c r="L291" s="176"/>
      <c r="M291" s="165" t="s">
        <v>70</v>
      </c>
      <c r="N291" s="165" t="str">
        <f>VLOOKUP(C291,[4]K12!$B$3:$K$1349,10,0)</f>
        <v>Mở</v>
      </c>
      <c r="O291" s="165"/>
      <c r="P291" s="165">
        <f>VLOOKUP(C291,[4]K12!$B$3:$J$1349,9,0)</f>
        <v>57</v>
      </c>
      <c r="Q291" s="165" t="e">
        <f>VLOOKUP(D291,[4]K12!$B$3:$J$1349,9,0)</f>
        <v>#N/A</v>
      </c>
      <c r="R291" s="165" t="e">
        <f>VLOOKUP(E291,[4]K12!$B$3:$J$1349,9,0)</f>
        <v>#N/A</v>
      </c>
      <c r="S291" s="165" t="e">
        <f>VLOOKUP(F291,[4]K12!$B$3:$J$1349,9,0)</f>
        <v>#N/A</v>
      </c>
      <c r="T291" s="165" t="e">
        <f>VLOOKUP(G291,[4]K12!$B$3:$J$1349,9,0)</f>
        <v>#N/A</v>
      </c>
      <c r="V291" s="20">
        <v>375</v>
      </c>
    </row>
    <row r="292" spans="1:22" ht="42.75" hidden="1" x14ac:dyDescent="0.25">
      <c r="A292" s="171">
        <v>285</v>
      </c>
      <c r="B292" s="171" t="str">
        <f t="shared" si="4"/>
        <v>12.3.0903115.23</v>
      </c>
      <c r="C292" s="171" t="str">
        <f>VLOOKUP(B292,'[8]TKB(Hocphan-tao lop)'!$B$7:$C$1182,2,0)</f>
        <v>201810903115016</v>
      </c>
      <c r="D292" s="171" t="str">
        <f>VLOOKUP(E292,[9]QuyetdinhPCGD!$B$6:$C$1806,2,0)</f>
        <v>0903115</v>
      </c>
      <c r="E292" s="172" t="s">
        <v>2107</v>
      </c>
      <c r="F292" s="177" t="s">
        <v>67</v>
      </c>
      <c r="G292" s="173" t="s">
        <v>12</v>
      </c>
      <c r="H292" s="174" t="s">
        <v>2120</v>
      </c>
      <c r="I292" s="173"/>
      <c r="J292" s="175" t="s">
        <v>2207</v>
      </c>
      <c r="K292" s="174" t="str">
        <f>VLOOKUP(J292,'[10]Phan ca&amp; Ngay BDhoc'!$B$4:$G$98,6,0)</f>
        <v>20/8/2018</v>
      </c>
      <c r="L292" s="176"/>
      <c r="M292" s="165" t="s">
        <v>373</v>
      </c>
      <c r="N292" s="165" t="str">
        <f>VLOOKUP(C292,[4]K12!$B$3:$K$1349,10,0)</f>
        <v>Mở</v>
      </c>
      <c r="O292" s="165"/>
      <c r="P292" s="165">
        <f>VLOOKUP(C292,[4]K12!$B$3:$J$1349,9,0)</f>
        <v>80</v>
      </c>
      <c r="Q292" s="165" t="e">
        <f>VLOOKUP(D292,[4]K12!$B$3:$J$1349,9,0)</f>
        <v>#N/A</v>
      </c>
      <c r="R292" s="165" t="e">
        <f>VLOOKUP(E292,[4]K12!$B$3:$J$1349,9,0)</f>
        <v>#N/A</v>
      </c>
      <c r="S292" s="165" t="e">
        <f>VLOOKUP(F292,[4]K12!$B$3:$J$1349,9,0)</f>
        <v>#N/A</v>
      </c>
      <c r="T292" s="165" t="e">
        <f>VLOOKUP(G292,[4]K12!$B$3:$J$1349,9,0)</f>
        <v>#N/A</v>
      </c>
      <c r="V292" s="20">
        <v>376</v>
      </c>
    </row>
    <row r="293" spans="1:22" ht="42.75" hidden="1" x14ac:dyDescent="0.25">
      <c r="A293" s="171">
        <v>286</v>
      </c>
      <c r="B293" s="171" t="str">
        <f t="shared" si="4"/>
        <v>12.3.1603116.16</v>
      </c>
      <c r="C293" s="171" t="str">
        <f>VLOOKUP(B293,'[8]TKB(Hocphan-tao lop)'!$B$7:$C$1182,2,0)</f>
        <v>201811603116004</v>
      </c>
      <c r="D293" s="171" t="str">
        <f>VLOOKUP(E293,[9]QuyetdinhPCGD!$B$6:$C$1806,2,0)</f>
        <v>1603116</v>
      </c>
      <c r="E293" s="172" t="s">
        <v>1003</v>
      </c>
      <c r="F293" s="177" t="s">
        <v>68</v>
      </c>
      <c r="G293" s="173" t="s">
        <v>12</v>
      </c>
      <c r="H293" s="174" t="str">
        <f>VLOOKUP(J293,'[10]Phan ca&amp; Ngay BDhoc'!$B$4:$I$98,8,0)</f>
        <v>A9-201</v>
      </c>
      <c r="I293" s="173"/>
      <c r="J293" s="175" t="s">
        <v>2207</v>
      </c>
      <c r="K293" s="174" t="str">
        <f>VLOOKUP(J293,'[10]Phan ca&amp; Ngay BDhoc'!$B$4:$G$98,6,0)</f>
        <v>20/8/2018</v>
      </c>
      <c r="L293" s="176"/>
      <c r="M293" s="165" t="s">
        <v>355</v>
      </c>
      <c r="N293" s="165" t="str">
        <f>VLOOKUP(C293,[4]K12!$B$3:$K$1349,10,0)</f>
        <v>Mở</v>
      </c>
      <c r="O293" s="165"/>
      <c r="P293" s="165">
        <f>VLOOKUP(C293,[4]K12!$B$3:$J$1349,9,0)</f>
        <v>75</v>
      </c>
      <c r="Q293" s="165" t="e">
        <f>VLOOKUP(D293,[4]K12!$B$3:$J$1349,9,0)</f>
        <v>#N/A</v>
      </c>
      <c r="R293" s="165" t="e">
        <f>VLOOKUP(E293,[4]K12!$B$3:$J$1349,9,0)</f>
        <v>#N/A</v>
      </c>
      <c r="S293" s="165" t="e">
        <f>VLOOKUP(F293,[4]K12!$B$3:$J$1349,9,0)</f>
        <v>#N/A</v>
      </c>
      <c r="T293" s="165" t="e">
        <f>VLOOKUP(G293,[4]K12!$B$3:$J$1349,9,0)</f>
        <v>#N/A</v>
      </c>
      <c r="V293" s="20">
        <v>377</v>
      </c>
    </row>
    <row r="294" spans="1:22" ht="42.75" hidden="1" x14ac:dyDescent="0.25">
      <c r="A294" s="171">
        <v>287</v>
      </c>
      <c r="B294" s="171" t="str">
        <f t="shared" si="4"/>
        <v>12.3.1203104.02</v>
      </c>
      <c r="C294" s="171" t="str">
        <f>VLOOKUP(B294,'[8]TKB(Hocphan-tao lop)'!$B$7:$C$1182,2,0)</f>
        <v>201811203104002</v>
      </c>
      <c r="D294" s="171" t="str">
        <f>VLOOKUP(E294,[9]QuyetdinhPCGD!$B$6:$C$1806,2,0)</f>
        <v>1203104</v>
      </c>
      <c r="E294" s="172" t="s">
        <v>1133</v>
      </c>
      <c r="F294" s="177" t="s">
        <v>94</v>
      </c>
      <c r="G294" s="173" t="s">
        <v>12</v>
      </c>
      <c r="H294" s="174" t="str">
        <f>VLOOKUP(J294,'[10]Phan ca&amp; Ngay BDhoc'!$B$4:$I$98,8,0)</f>
        <v>A9-201</v>
      </c>
      <c r="I294" s="173"/>
      <c r="J294" s="175" t="s">
        <v>2207</v>
      </c>
      <c r="K294" s="174" t="str">
        <f>VLOOKUP(J294,'[10]Phan ca&amp; Ngay BDhoc'!$B$4:$G$98,6,0)</f>
        <v>20/8/2018</v>
      </c>
      <c r="L294" s="176"/>
      <c r="M294" s="165" t="s">
        <v>70</v>
      </c>
      <c r="N294" s="165" t="str">
        <f>VLOOKUP(C294,[4]K12!$B$3:$K$1349,10,0)</f>
        <v>Mở</v>
      </c>
      <c r="O294" s="165"/>
      <c r="P294" s="165">
        <f>VLOOKUP(C294,[4]K12!$B$3:$J$1349,9,0)</f>
        <v>75</v>
      </c>
      <c r="Q294" s="165" t="e">
        <f>VLOOKUP(D294,[4]K12!$B$3:$J$1349,9,0)</f>
        <v>#N/A</v>
      </c>
      <c r="R294" s="165" t="e">
        <f>VLOOKUP(E294,[4]K12!$B$3:$J$1349,9,0)</f>
        <v>#N/A</v>
      </c>
      <c r="S294" s="165" t="e">
        <f>VLOOKUP(F294,[4]K12!$B$3:$J$1349,9,0)</f>
        <v>#N/A</v>
      </c>
      <c r="T294" s="165" t="e">
        <f>VLOOKUP(G294,[4]K12!$B$3:$J$1349,9,0)</f>
        <v>#N/A</v>
      </c>
      <c r="V294" s="20">
        <v>378</v>
      </c>
    </row>
    <row r="295" spans="1:22" ht="42.75" hidden="1" x14ac:dyDescent="0.25">
      <c r="A295" s="171">
        <v>288</v>
      </c>
      <c r="B295" s="171" t="str">
        <f t="shared" si="4"/>
        <v>12.3.1103121.14</v>
      </c>
      <c r="C295" s="171" t="str">
        <f>VLOOKUP(B295,'[8]TKB(Hocphan-tao lop)'!$B$7:$C$1182,2,0)</f>
        <v>201811103121002</v>
      </c>
      <c r="D295" s="171" t="str">
        <f>VLOOKUP(E295,[9]QuyetdinhPCGD!$B$6:$C$1806,2,0)</f>
        <v>1103121</v>
      </c>
      <c r="E295" s="172" t="s">
        <v>1245</v>
      </c>
      <c r="F295" s="177" t="s">
        <v>68</v>
      </c>
      <c r="G295" s="173" t="s">
        <v>10</v>
      </c>
      <c r="H295" s="174" t="str">
        <f>VLOOKUP(J295,'[10]Phan ca&amp; Ngay BDhoc'!$B$4:$I$98,8,0)</f>
        <v>A9-201</v>
      </c>
      <c r="I295" s="173"/>
      <c r="J295" s="175" t="s">
        <v>2207</v>
      </c>
      <c r="K295" s="174" t="str">
        <f>VLOOKUP(J295,'[10]Phan ca&amp; Ngay BDhoc'!$B$4:$G$98,6,0)</f>
        <v>20/8/2018</v>
      </c>
      <c r="L295" s="176"/>
      <c r="M295" s="165" t="s">
        <v>346</v>
      </c>
      <c r="N295" s="165" t="str">
        <f>VLOOKUP(C295,[4]K12!$B$3:$K$1349,10,0)</f>
        <v>Mở</v>
      </c>
      <c r="O295" s="165"/>
      <c r="P295" s="165">
        <f>VLOOKUP(C295,[4]K12!$B$3:$J$1349,9,0)</f>
        <v>75</v>
      </c>
      <c r="Q295" s="165" t="e">
        <f>VLOOKUP(D295,[4]K12!$B$3:$J$1349,9,0)</f>
        <v>#N/A</v>
      </c>
      <c r="R295" s="165" t="e">
        <f>VLOOKUP(E295,[4]K12!$B$3:$J$1349,9,0)</f>
        <v>#N/A</v>
      </c>
      <c r="S295" s="165" t="e">
        <f>VLOOKUP(F295,[4]K12!$B$3:$J$1349,9,0)</f>
        <v>#N/A</v>
      </c>
      <c r="T295" s="165" t="e">
        <f>VLOOKUP(G295,[4]K12!$B$3:$J$1349,9,0)</f>
        <v>#N/A</v>
      </c>
      <c r="V295" s="20">
        <v>379</v>
      </c>
    </row>
    <row r="296" spans="1:22" ht="42.75" hidden="1" x14ac:dyDescent="0.25">
      <c r="A296" s="171">
        <v>289</v>
      </c>
      <c r="B296" s="171" t="str">
        <f t="shared" si="4"/>
        <v>12.3.1603138.03</v>
      </c>
      <c r="C296" s="171" t="str">
        <f>VLOOKUP(B296,'[8]TKB(Hocphan-tao lop)'!$B$7:$C$1182,2,0)</f>
        <v>201811603138003</v>
      </c>
      <c r="D296" s="171" t="str">
        <f>VLOOKUP(E296,[9]QuyetdinhPCGD!$B$6:$C$1806,2,0)</f>
        <v>1603138</v>
      </c>
      <c r="E296" s="172" t="s">
        <v>2192</v>
      </c>
      <c r="F296" s="177" t="s">
        <v>94</v>
      </c>
      <c r="G296" s="173" t="s">
        <v>10</v>
      </c>
      <c r="H296" s="174" t="str">
        <f>VLOOKUP(J296,'[10]Phan ca&amp; Ngay BDhoc'!$B$4:$I$98,8,0)</f>
        <v>A9-201</v>
      </c>
      <c r="I296" s="173"/>
      <c r="J296" s="175" t="s">
        <v>2207</v>
      </c>
      <c r="K296" s="174" t="str">
        <f>VLOOKUP(J296,'[10]Phan ca&amp; Ngay BDhoc'!$B$4:$G$98,6,0)</f>
        <v>20/8/2018</v>
      </c>
      <c r="L296" s="176"/>
      <c r="M296" s="165" t="s">
        <v>75</v>
      </c>
      <c r="N296" s="165" t="str">
        <f>VLOOKUP(C296,[4]K12!$B$3:$K$1349,10,0)</f>
        <v>Mở</v>
      </c>
      <c r="O296" s="165"/>
      <c r="P296" s="165">
        <f>VLOOKUP(C296,[4]K12!$B$3:$J$1349,9,0)</f>
        <v>75</v>
      </c>
      <c r="Q296" s="165" t="e">
        <f>VLOOKUP(D296,[4]K12!$B$3:$J$1349,9,0)</f>
        <v>#N/A</v>
      </c>
      <c r="R296" s="165" t="e">
        <f>VLOOKUP(E296,[4]K12!$B$3:$J$1349,9,0)</f>
        <v>#N/A</v>
      </c>
      <c r="S296" s="165" t="e">
        <f>VLOOKUP(F296,[4]K12!$B$3:$J$1349,9,0)</f>
        <v>#N/A</v>
      </c>
      <c r="T296" s="165" t="e">
        <f>VLOOKUP(G296,[4]K12!$B$3:$J$1349,9,0)</f>
        <v>#N/A</v>
      </c>
      <c r="V296" s="20">
        <v>380</v>
      </c>
    </row>
    <row r="297" spans="1:22" ht="42.75" hidden="1" x14ac:dyDescent="0.25">
      <c r="A297" s="171">
        <v>290</v>
      </c>
      <c r="B297" s="171" t="str">
        <f t="shared" si="4"/>
        <v>12.3.0903115.24</v>
      </c>
      <c r="C297" s="171" t="str">
        <f>VLOOKUP(B297,'[8]TKB(Hocphan-tao lop)'!$B$7:$C$1182,2,0)</f>
        <v>201810903115017</v>
      </c>
      <c r="D297" s="171" t="str">
        <f>VLOOKUP(E297,[9]QuyetdinhPCGD!$B$6:$C$1806,2,0)</f>
        <v>0903115</v>
      </c>
      <c r="E297" s="172" t="s">
        <v>2107</v>
      </c>
      <c r="F297" s="177" t="s">
        <v>72</v>
      </c>
      <c r="G297" s="173" t="s">
        <v>12</v>
      </c>
      <c r="H297" s="174" t="s">
        <v>2120</v>
      </c>
      <c r="I297" s="173"/>
      <c r="J297" s="175" t="s">
        <v>2208</v>
      </c>
      <c r="K297" s="174" t="str">
        <f>VLOOKUP(J297,'[10]Phan ca&amp; Ngay BDhoc'!$B$4:$G$98,6,0)</f>
        <v>20/8/2018</v>
      </c>
      <c r="L297" s="176"/>
      <c r="M297" s="165" t="s">
        <v>381</v>
      </c>
      <c r="N297" s="165" t="str">
        <f>VLOOKUP(C297,[4]K12!$B$3:$K$1349,10,0)</f>
        <v>Mở</v>
      </c>
      <c r="O297" s="165"/>
      <c r="P297" s="165">
        <f>VLOOKUP(C297,[4]K12!$B$3:$J$1349,9,0)</f>
        <v>80</v>
      </c>
      <c r="Q297" s="165" t="e">
        <f>VLOOKUP(D297,[4]K12!$B$3:$J$1349,9,0)</f>
        <v>#N/A</v>
      </c>
      <c r="R297" s="165" t="e">
        <f>VLOOKUP(E297,[4]K12!$B$3:$J$1349,9,0)</f>
        <v>#N/A</v>
      </c>
      <c r="S297" s="165" t="e">
        <f>VLOOKUP(F297,[4]K12!$B$3:$J$1349,9,0)</f>
        <v>#N/A</v>
      </c>
      <c r="T297" s="165" t="e">
        <f>VLOOKUP(G297,[4]K12!$B$3:$J$1349,9,0)</f>
        <v>#N/A</v>
      </c>
      <c r="V297" s="20">
        <v>381</v>
      </c>
    </row>
    <row r="298" spans="1:22" ht="42.75" hidden="1" x14ac:dyDescent="0.25">
      <c r="A298" s="171">
        <v>291</v>
      </c>
      <c r="B298" s="171" t="str">
        <f t="shared" si="4"/>
        <v>12.3.1603116.17</v>
      </c>
      <c r="C298" s="171" t="str">
        <f>VLOOKUP(B298,'[8]TKB(Hocphan-tao lop)'!$B$7:$C$1182,2,0)</f>
        <v>201811603116005</v>
      </c>
      <c r="D298" s="171" t="str">
        <f>VLOOKUP(E298,[9]QuyetdinhPCGD!$B$6:$C$1806,2,0)</f>
        <v>1603116</v>
      </c>
      <c r="E298" s="172" t="s">
        <v>1003</v>
      </c>
      <c r="F298" s="177" t="s">
        <v>91</v>
      </c>
      <c r="G298" s="173" t="s">
        <v>12</v>
      </c>
      <c r="H298" s="174" t="str">
        <f>VLOOKUP(J298,'[10]Phan ca&amp; Ngay BDhoc'!$B$4:$I$98,8,0)</f>
        <v>A9-202</v>
      </c>
      <c r="I298" s="173"/>
      <c r="J298" s="175" t="s">
        <v>2208</v>
      </c>
      <c r="K298" s="174" t="str">
        <f>VLOOKUP(J298,'[10]Phan ca&amp; Ngay BDhoc'!$B$4:$G$98,6,0)</f>
        <v>20/8/2018</v>
      </c>
      <c r="L298" s="176"/>
      <c r="M298" s="165" t="s">
        <v>358</v>
      </c>
      <c r="N298" s="165" t="str">
        <f>VLOOKUP(C298,[4]K12!$B$3:$K$1349,10,0)</f>
        <v>Mở</v>
      </c>
      <c r="O298" s="165"/>
      <c r="P298" s="165">
        <f>VLOOKUP(C298,[4]K12!$B$3:$J$1349,9,0)</f>
        <v>75</v>
      </c>
      <c r="Q298" s="165" t="e">
        <f>VLOOKUP(D298,[4]K12!$B$3:$J$1349,9,0)</f>
        <v>#N/A</v>
      </c>
      <c r="R298" s="165" t="e">
        <f>VLOOKUP(E298,[4]K12!$B$3:$J$1349,9,0)</f>
        <v>#N/A</v>
      </c>
      <c r="S298" s="165" t="e">
        <f>VLOOKUP(F298,[4]K12!$B$3:$J$1349,9,0)</f>
        <v>#N/A</v>
      </c>
      <c r="T298" s="165" t="e">
        <f>VLOOKUP(G298,[4]K12!$B$3:$J$1349,9,0)</f>
        <v>#N/A</v>
      </c>
      <c r="V298" s="20">
        <v>382</v>
      </c>
    </row>
    <row r="299" spans="1:22" ht="42.75" hidden="1" x14ac:dyDescent="0.25">
      <c r="A299" s="171">
        <v>292</v>
      </c>
      <c r="B299" s="171" t="str">
        <f t="shared" si="4"/>
        <v>12.3.1203104.03</v>
      </c>
      <c r="C299" s="171" t="str">
        <f>VLOOKUP(B299,'[8]TKB(Hocphan-tao lop)'!$B$7:$C$1182,2,0)</f>
        <v>201811203104003</v>
      </c>
      <c r="D299" s="171" t="str">
        <f>VLOOKUP(E299,[9]QuyetdinhPCGD!$B$6:$C$1806,2,0)</f>
        <v>1203104</v>
      </c>
      <c r="E299" s="172" t="s">
        <v>1133</v>
      </c>
      <c r="F299" s="177" t="s">
        <v>60</v>
      </c>
      <c r="G299" s="173" t="s">
        <v>12</v>
      </c>
      <c r="H299" s="174" t="str">
        <f>VLOOKUP(J299,'[10]Phan ca&amp; Ngay BDhoc'!$B$4:$I$98,8,0)</f>
        <v>A9-202</v>
      </c>
      <c r="I299" s="173"/>
      <c r="J299" s="175" t="s">
        <v>2208</v>
      </c>
      <c r="K299" s="174" t="str">
        <f>VLOOKUP(J299,'[10]Phan ca&amp; Ngay BDhoc'!$B$4:$G$98,6,0)</f>
        <v>20/8/2018</v>
      </c>
      <c r="L299" s="176"/>
      <c r="M299" s="165" t="s">
        <v>75</v>
      </c>
      <c r="N299" s="165" t="str">
        <f>VLOOKUP(C299,[4]K12!$B$3:$K$1349,10,0)</f>
        <v>Mở</v>
      </c>
      <c r="O299" s="165"/>
      <c r="P299" s="165">
        <f>VLOOKUP(C299,[4]K12!$B$3:$J$1349,9,0)</f>
        <v>75</v>
      </c>
      <c r="Q299" s="165" t="e">
        <f>VLOOKUP(D299,[4]K12!$B$3:$J$1349,9,0)</f>
        <v>#N/A</v>
      </c>
      <c r="R299" s="165" t="e">
        <f>VLOOKUP(E299,[4]K12!$B$3:$J$1349,9,0)</f>
        <v>#N/A</v>
      </c>
      <c r="S299" s="165" t="e">
        <f>VLOOKUP(F299,[4]K12!$B$3:$J$1349,9,0)</f>
        <v>#N/A</v>
      </c>
      <c r="T299" s="165" t="e">
        <f>VLOOKUP(G299,[4]K12!$B$3:$J$1349,9,0)</f>
        <v>#N/A</v>
      </c>
      <c r="V299" s="20">
        <v>383</v>
      </c>
    </row>
    <row r="300" spans="1:22" ht="42.75" hidden="1" x14ac:dyDescent="0.25">
      <c r="A300" s="171">
        <v>293</v>
      </c>
      <c r="B300" s="171" t="str">
        <f t="shared" si="4"/>
        <v>12.3.1103121.15</v>
      </c>
      <c r="C300" s="171" t="str">
        <f>VLOOKUP(B300,'[8]TKB(Hocphan-tao lop)'!$B$7:$C$1182,2,0)</f>
        <v>201811103121003</v>
      </c>
      <c r="D300" s="171" t="str">
        <f>VLOOKUP(E300,[9]QuyetdinhPCGD!$B$6:$C$1806,2,0)</f>
        <v>1103121</v>
      </c>
      <c r="E300" s="172" t="s">
        <v>1245</v>
      </c>
      <c r="F300" s="177" t="s">
        <v>91</v>
      </c>
      <c r="G300" s="173" t="s">
        <v>11</v>
      </c>
      <c r="H300" s="174" t="str">
        <f>VLOOKUP(J300,'[10]Phan ca&amp; Ngay BDhoc'!$B$4:$I$98,8,0)</f>
        <v>A9-202</v>
      </c>
      <c r="I300" s="173"/>
      <c r="J300" s="175" t="s">
        <v>2208</v>
      </c>
      <c r="K300" s="174" t="str">
        <f>VLOOKUP(J300,'[10]Phan ca&amp; Ngay BDhoc'!$B$4:$G$98,6,0)</f>
        <v>20/8/2018</v>
      </c>
      <c r="L300" s="176"/>
      <c r="M300" s="165" t="s">
        <v>353</v>
      </c>
      <c r="N300" s="165" t="str">
        <f>VLOOKUP(C300,[4]K12!$B$3:$K$1349,10,0)</f>
        <v>Mở</v>
      </c>
      <c r="O300" s="165"/>
      <c r="P300" s="165">
        <f>VLOOKUP(C300,[4]K12!$B$3:$J$1349,9,0)</f>
        <v>75</v>
      </c>
      <c r="Q300" s="165" t="e">
        <f>VLOOKUP(D300,[4]K12!$B$3:$J$1349,9,0)</f>
        <v>#N/A</v>
      </c>
      <c r="R300" s="165" t="e">
        <f>VLOOKUP(E300,[4]K12!$B$3:$J$1349,9,0)</f>
        <v>#N/A</v>
      </c>
      <c r="S300" s="165" t="e">
        <f>VLOOKUP(F300,[4]K12!$B$3:$J$1349,9,0)</f>
        <v>#N/A</v>
      </c>
      <c r="T300" s="165" t="e">
        <f>VLOOKUP(G300,[4]K12!$B$3:$J$1349,9,0)</f>
        <v>#N/A</v>
      </c>
      <c r="V300" s="20">
        <v>384</v>
      </c>
    </row>
    <row r="301" spans="1:22" ht="42.75" hidden="1" x14ac:dyDescent="0.25">
      <c r="A301" s="171">
        <v>294</v>
      </c>
      <c r="B301" s="171" t="str">
        <f t="shared" si="4"/>
        <v>12.3.1603138.04</v>
      </c>
      <c r="C301" s="171" t="str">
        <f>VLOOKUP(B301,'[8]TKB(Hocphan-tao lop)'!$B$7:$C$1182,2,0)</f>
        <v>201811603138004</v>
      </c>
      <c r="D301" s="171" t="str">
        <f>VLOOKUP(E301,[9]QuyetdinhPCGD!$B$6:$C$1806,2,0)</f>
        <v>1603138</v>
      </c>
      <c r="E301" s="172" t="s">
        <v>2192</v>
      </c>
      <c r="F301" s="177" t="s">
        <v>60</v>
      </c>
      <c r="G301" s="173" t="s">
        <v>11</v>
      </c>
      <c r="H301" s="174" t="str">
        <f>VLOOKUP(J301,'[10]Phan ca&amp; Ngay BDhoc'!$B$4:$I$98,8,0)</f>
        <v>A9-202</v>
      </c>
      <c r="I301" s="173"/>
      <c r="J301" s="175" t="s">
        <v>2208</v>
      </c>
      <c r="K301" s="174" t="str">
        <f>VLOOKUP(J301,'[10]Phan ca&amp; Ngay BDhoc'!$B$4:$G$98,6,0)</f>
        <v>20/8/2018</v>
      </c>
      <c r="L301" s="176"/>
      <c r="M301" s="165" t="s">
        <v>89</v>
      </c>
      <c r="N301" s="165" t="str">
        <f>VLOOKUP(C301,[4]K12!$B$3:$K$1349,10,0)</f>
        <v>Mở</v>
      </c>
      <c r="O301" s="165"/>
      <c r="P301" s="165">
        <f>VLOOKUP(C301,[4]K12!$B$3:$J$1349,9,0)</f>
        <v>75</v>
      </c>
      <c r="Q301" s="165" t="e">
        <f>VLOOKUP(D301,[4]K12!$B$3:$J$1349,9,0)</f>
        <v>#N/A</v>
      </c>
      <c r="R301" s="165" t="e">
        <f>VLOOKUP(E301,[4]K12!$B$3:$J$1349,9,0)</f>
        <v>#N/A</v>
      </c>
      <c r="S301" s="165" t="e">
        <f>VLOOKUP(F301,[4]K12!$B$3:$J$1349,9,0)</f>
        <v>#N/A</v>
      </c>
      <c r="T301" s="165" t="e">
        <f>VLOOKUP(G301,[4]K12!$B$3:$J$1349,9,0)</f>
        <v>#N/A</v>
      </c>
      <c r="V301" s="20">
        <v>385</v>
      </c>
    </row>
    <row r="302" spans="1:22" ht="42.75" hidden="1" x14ac:dyDescent="0.25">
      <c r="A302" s="171">
        <v>295</v>
      </c>
      <c r="B302" s="171" t="str">
        <f t="shared" si="4"/>
        <v>12.3.0903115.25</v>
      </c>
      <c r="C302" s="171" t="str">
        <f>VLOOKUP(B302,'[8]TKB(Hocphan-tao lop)'!$B$7:$C$1182,2,0)</f>
        <v>201810903115018</v>
      </c>
      <c r="D302" s="171" t="str">
        <f>VLOOKUP(E302,[9]QuyetdinhPCGD!$B$6:$C$1806,2,0)</f>
        <v>0903115</v>
      </c>
      <c r="E302" s="172" t="s">
        <v>2107</v>
      </c>
      <c r="F302" s="177" t="s">
        <v>79</v>
      </c>
      <c r="G302" s="173" t="s">
        <v>12</v>
      </c>
      <c r="H302" s="174" t="s">
        <v>2120</v>
      </c>
      <c r="I302" s="173"/>
      <c r="J302" s="175" t="s">
        <v>2209</v>
      </c>
      <c r="K302" s="174" t="str">
        <f>VLOOKUP(J302,'[10]Phan ca&amp; Ngay BDhoc'!$B$4:$G$98,6,0)</f>
        <v>20/8/2018</v>
      </c>
      <c r="L302" s="176"/>
      <c r="M302" s="165" t="s">
        <v>433</v>
      </c>
      <c r="N302" s="165" t="str">
        <f>VLOOKUP(C302,[4]K12!$B$3:$K$1349,10,0)</f>
        <v>Mở</v>
      </c>
      <c r="O302" s="165"/>
      <c r="P302" s="165">
        <f>VLOOKUP(C302,[4]K12!$B$3:$J$1349,9,0)</f>
        <v>80</v>
      </c>
      <c r="Q302" s="165" t="e">
        <f>VLOOKUP(D302,[4]K12!$B$3:$J$1349,9,0)</f>
        <v>#N/A</v>
      </c>
      <c r="R302" s="165" t="e">
        <f>VLOOKUP(E302,[4]K12!$B$3:$J$1349,9,0)</f>
        <v>#N/A</v>
      </c>
      <c r="S302" s="165" t="e">
        <f>VLOOKUP(F302,[4]K12!$B$3:$J$1349,9,0)</f>
        <v>#N/A</v>
      </c>
      <c r="T302" s="165" t="e">
        <f>VLOOKUP(G302,[4]K12!$B$3:$J$1349,9,0)</f>
        <v>#N/A</v>
      </c>
      <c r="V302" s="20">
        <v>386</v>
      </c>
    </row>
    <row r="303" spans="1:22" ht="42.75" hidden="1" x14ac:dyDescent="0.25">
      <c r="A303" s="171">
        <v>296</v>
      </c>
      <c r="B303" s="171" t="str">
        <f t="shared" si="4"/>
        <v>12.3.1603116.18</v>
      </c>
      <c r="C303" s="171" t="str">
        <f>VLOOKUP(B303,'[8]TKB(Hocphan-tao lop)'!$B$7:$C$1182,2,0)</f>
        <v>201811603116006</v>
      </c>
      <c r="D303" s="171" t="str">
        <f>VLOOKUP(E303,[9]QuyetdinhPCGD!$B$6:$C$1806,2,0)</f>
        <v>1603116</v>
      </c>
      <c r="E303" s="172" t="s">
        <v>1003</v>
      </c>
      <c r="F303" s="177" t="s">
        <v>94</v>
      </c>
      <c r="G303" s="173" t="s">
        <v>12</v>
      </c>
      <c r="H303" s="174" t="str">
        <f>VLOOKUP(J303,'[10]Phan ca&amp; Ngay BDhoc'!$B$4:$I$98,8,0)</f>
        <v>A9-202</v>
      </c>
      <c r="I303" s="173"/>
      <c r="J303" s="175" t="s">
        <v>2209</v>
      </c>
      <c r="K303" s="174" t="str">
        <f>VLOOKUP(J303,'[10]Phan ca&amp; Ngay BDhoc'!$B$4:$G$98,6,0)</f>
        <v>20/8/2018</v>
      </c>
      <c r="L303" s="176"/>
      <c r="M303" s="165" t="s">
        <v>360</v>
      </c>
      <c r="N303" s="165" t="str">
        <f>VLOOKUP(C303,[4]K12!$B$3:$K$1349,10,0)</f>
        <v>Mở</v>
      </c>
      <c r="O303" s="165"/>
      <c r="P303" s="165">
        <f>VLOOKUP(C303,[4]K12!$B$3:$J$1349,9,0)</f>
        <v>75</v>
      </c>
      <c r="Q303" s="165" t="e">
        <f>VLOOKUP(D303,[4]K12!$B$3:$J$1349,9,0)</f>
        <v>#N/A</v>
      </c>
      <c r="R303" s="165" t="e">
        <f>VLOOKUP(E303,[4]K12!$B$3:$J$1349,9,0)</f>
        <v>#N/A</v>
      </c>
      <c r="S303" s="165" t="e">
        <f>VLOOKUP(F303,[4]K12!$B$3:$J$1349,9,0)</f>
        <v>#N/A</v>
      </c>
      <c r="T303" s="165" t="e">
        <f>VLOOKUP(G303,[4]K12!$B$3:$J$1349,9,0)</f>
        <v>#N/A</v>
      </c>
      <c r="V303" s="20">
        <v>387</v>
      </c>
    </row>
    <row r="304" spans="1:22" ht="42.75" hidden="1" x14ac:dyDescent="0.25">
      <c r="A304" s="171">
        <v>297</v>
      </c>
      <c r="B304" s="171" t="str">
        <f t="shared" si="4"/>
        <v>12.3.1203104.04</v>
      </c>
      <c r="C304" s="171" t="str">
        <f>VLOOKUP(B304,'[8]TKB(Hocphan-tao lop)'!$B$7:$C$1182,2,0)</f>
        <v>201811203104004</v>
      </c>
      <c r="D304" s="171" t="str">
        <f>VLOOKUP(E304,[9]QuyetdinhPCGD!$B$6:$C$1806,2,0)</f>
        <v>1203104</v>
      </c>
      <c r="E304" s="172" t="s">
        <v>1133</v>
      </c>
      <c r="F304" s="177" t="s">
        <v>68</v>
      </c>
      <c r="G304" s="173" t="s">
        <v>12</v>
      </c>
      <c r="H304" s="174" t="str">
        <f>VLOOKUP(J304,'[10]Phan ca&amp; Ngay BDhoc'!$B$4:$I$98,8,0)</f>
        <v>A9-202</v>
      </c>
      <c r="I304" s="173"/>
      <c r="J304" s="175" t="s">
        <v>2209</v>
      </c>
      <c r="K304" s="174" t="str">
        <f>VLOOKUP(J304,'[10]Phan ca&amp; Ngay BDhoc'!$B$4:$G$98,6,0)</f>
        <v>20/8/2018</v>
      </c>
      <c r="L304" s="176"/>
      <c r="M304" s="165" t="s">
        <v>89</v>
      </c>
      <c r="N304" s="165" t="str">
        <f>VLOOKUP(C304,[4]K12!$B$3:$K$1349,10,0)</f>
        <v>Mở</v>
      </c>
      <c r="O304" s="165"/>
      <c r="P304" s="165">
        <f>VLOOKUP(C304,[4]K12!$B$3:$J$1349,9,0)</f>
        <v>75</v>
      </c>
      <c r="Q304" s="165" t="e">
        <f>VLOOKUP(D304,[4]K12!$B$3:$J$1349,9,0)</f>
        <v>#N/A</v>
      </c>
      <c r="R304" s="165" t="e">
        <f>VLOOKUP(E304,[4]K12!$B$3:$J$1349,9,0)</f>
        <v>#N/A</v>
      </c>
      <c r="S304" s="165" t="e">
        <f>VLOOKUP(F304,[4]K12!$B$3:$J$1349,9,0)</f>
        <v>#N/A</v>
      </c>
      <c r="T304" s="165" t="e">
        <f>VLOOKUP(G304,[4]K12!$B$3:$J$1349,9,0)</f>
        <v>#N/A</v>
      </c>
      <c r="V304" s="20">
        <v>388</v>
      </c>
    </row>
    <row r="305" spans="1:22" ht="42.75" hidden="1" x14ac:dyDescent="0.25">
      <c r="A305" s="171">
        <v>298</v>
      </c>
      <c r="B305" s="171" t="str">
        <f t="shared" si="4"/>
        <v>12.3.1103121.16</v>
      </c>
      <c r="C305" s="171" t="str">
        <f>VLOOKUP(B305,'[8]TKB(Hocphan-tao lop)'!$B$7:$C$1182,2,0)</f>
        <v>201811103121004</v>
      </c>
      <c r="D305" s="171" t="str">
        <f>VLOOKUP(E305,[9]QuyetdinhPCGD!$B$6:$C$1806,2,0)</f>
        <v>1103121</v>
      </c>
      <c r="E305" s="172" t="s">
        <v>1245</v>
      </c>
      <c r="F305" s="177" t="s">
        <v>94</v>
      </c>
      <c r="G305" s="173" t="s">
        <v>11</v>
      </c>
      <c r="H305" s="174" t="str">
        <f>VLOOKUP(J305,'[10]Phan ca&amp; Ngay BDhoc'!$B$4:$I$98,8,0)</f>
        <v>A9-202</v>
      </c>
      <c r="I305" s="173"/>
      <c r="J305" s="175" t="s">
        <v>2209</v>
      </c>
      <c r="K305" s="174" t="str">
        <f>VLOOKUP(J305,'[10]Phan ca&amp; Ngay BDhoc'!$B$4:$G$98,6,0)</f>
        <v>20/8/2018</v>
      </c>
      <c r="L305" s="176"/>
      <c r="M305" s="165" t="s">
        <v>355</v>
      </c>
      <c r="N305" s="165" t="str">
        <f>VLOOKUP(C305,[4]K12!$B$3:$K$1349,10,0)</f>
        <v>Mở</v>
      </c>
      <c r="O305" s="165"/>
      <c r="P305" s="165">
        <f>VLOOKUP(C305,[4]K12!$B$3:$J$1349,9,0)</f>
        <v>75</v>
      </c>
      <c r="Q305" s="165" t="e">
        <f>VLOOKUP(D305,[4]K12!$B$3:$J$1349,9,0)</f>
        <v>#N/A</v>
      </c>
      <c r="R305" s="165" t="e">
        <f>VLOOKUP(E305,[4]K12!$B$3:$J$1349,9,0)</f>
        <v>#N/A</v>
      </c>
      <c r="S305" s="165" t="e">
        <f>VLOOKUP(F305,[4]K12!$B$3:$J$1349,9,0)</f>
        <v>#N/A</v>
      </c>
      <c r="T305" s="165" t="e">
        <f>VLOOKUP(G305,[4]K12!$B$3:$J$1349,9,0)</f>
        <v>#N/A</v>
      </c>
      <c r="V305" s="20">
        <v>389</v>
      </c>
    </row>
    <row r="306" spans="1:22" ht="42.75" hidden="1" x14ac:dyDescent="0.25">
      <c r="A306" s="171">
        <v>299</v>
      </c>
      <c r="B306" s="171" t="str">
        <f t="shared" si="4"/>
        <v>12.3.1603138.05</v>
      </c>
      <c r="C306" s="171" t="str">
        <f>VLOOKUP(B306,'[8]TKB(Hocphan-tao lop)'!$B$7:$C$1182,2,0)</f>
        <v>201811603138005</v>
      </c>
      <c r="D306" s="171" t="str">
        <f>VLOOKUP(E306,[9]QuyetdinhPCGD!$B$6:$C$1806,2,0)</f>
        <v>1603138</v>
      </c>
      <c r="E306" s="172" t="s">
        <v>2192</v>
      </c>
      <c r="F306" s="177" t="s">
        <v>68</v>
      </c>
      <c r="G306" s="173" t="s">
        <v>11</v>
      </c>
      <c r="H306" s="174" t="str">
        <f>VLOOKUP(J306,'[10]Phan ca&amp; Ngay BDhoc'!$B$4:$I$98,8,0)</f>
        <v>A9-202</v>
      </c>
      <c r="I306" s="173"/>
      <c r="J306" s="175" t="s">
        <v>2209</v>
      </c>
      <c r="K306" s="174" t="str">
        <f>VLOOKUP(J306,'[10]Phan ca&amp; Ngay BDhoc'!$B$4:$G$98,6,0)</f>
        <v>20/8/2018</v>
      </c>
      <c r="L306" s="176"/>
      <c r="M306" s="165" t="s">
        <v>112</v>
      </c>
      <c r="N306" s="165" t="str">
        <f>VLOOKUP(C306,[4]K12!$B$3:$K$1349,10,0)</f>
        <v>Mở</v>
      </c>
      <c r="O306" s="165"/>
      <c r="P306" s="165">
        <f>VLOOKUP(C306,[4]K12!$B$3:$J$1349,9,0)</f>
        <v>75</v>
      </c>
      <c r="Q306" s="165" t="e">
        <f>VLOOKUP(D306,[4]K12!$B$3:$J$1349,9,0)</f>
        <v>#N/A</v>
      </c>
      <c r="R306" s="165" t="e">
        <f>VLOOKUP(E306,[4]K12!$B$3:$J$1349,9,0)</f>
        <v>#N/A</v>
      </c>
      <c r="S306" s="165" t="e">
        <f>VLOOKUP(F306,[4]K12!$B$3:$J$1349,9,0)</f>
        <v>#N/A</v>
      </c>
      <c r="T306" s="165" t="e">
        <f>VLOOKUP(G306,[4]K12!$B$3:$J$1349,9,0)</f>
        <v>#N/A</v>
      </c>
      <c r="V306" s="20">
        <v>390</v>
      </c>
    </row>
    <row r="307" spans="1:22" ht="42.75" hidden="1" x14ac:dyDescent="0.25">
      <c r="A307" s="171">
        <v>300</v>
      </c>
      <c r="B307" s="171" t="str">
        <f t="shared" si="4"/>
        <v>12.3.0903115.26</v>
      </c>
      <c r="C307" s="171" t="str">
        <f>VLOOKUP(B307,'[8]TKB(Hocphan-tao lop)'!$B$7:$C$1182,2,0)</f>
        <v>201810903115019</v>
      </c>
      <c r="D307" s="171" t="str">
        <f>VLOOKUP(E307,[9]QuyetdinhPCGD!$B$6:$C$1806,2,0)</f>
        <v>0903115</v>
      </c>
      <c r="E307" s="172" t="s">
        <v>2107</v>
      </c>
      <c r="F307" s="177" t="s">
        <v>72</v>
      </c>
      <c r="G307" s="173" t="s">
        <v>11</v>
      </c>
      <c r="H307" s="174" t="s">
        <v>2120</v>
      </c>
      <c r="I307" s="173"/>
      <c r="J307" s="175" t="s">
        <v>2210</v>
      </c>
      <c r="K307" s="174" t="str">
        <f>VLOOKUP(J307,'[10]Phan ca&amp; Ngay BDhoc'!$B$4:$G$98,6,0)</f>
        <v>20/8/2018</v>
      </c>
      <c r="L307" s="176"/>
      <c r="M307" s="165" t="s">
        <v>434</v>
      </c>
      <c r="N307" s="165" t="str">
        <f>VLOOKUP(C307,[4]K12!$B$3:$K$1349,10,0)</f>
        <v>Mở</v>
      </c>
      <c r="O307" s="165"/>
      <c r="P307" s="165">
        <f>VLOOKUP(C307,[4]K12!$B$3:$J$1349,9,0)</f>
        <v>80</v>
      </c>
      <c r="Q307" s="165" t="e">
        <f>VLOOKUP(D307,[4]K12!$B$3:$J$1349,9,0)</f>
        <v>#N/A</v>
      </c>
      <c r="R307" s="165" t="e">
        <f>VLOOKUP(E307,[4]K12!$B$3:$J$1349,9,0)</f>
        <v>#N/A</v>
      </c>
      <c r="S307" s="165" t="e">
        <f>VLOOKUP(F307,[4]K12!$B$3:$J$1349,9,0)</f>
        <v>#N/A</v>
      </c>
      <c r="T307" s="165" t="e">
        <f>VLOOKUP(G307,[4]K12!$B$3:$J$1349,9,0)</f>
        <v>#N/A</v>
      </c>
      <c r="V307" s="20">
        <v>391</v>
      </c>
    </row>
    <row r="308" spans="1:22" ht="42.75" hidden="1" x14ac:dyDescent="0.25">
      <c r="A308" s="171">
        <v>301</v>
      </c>
      <c r="B308" s="171" t="str">
        <f t="shared" si="4"/>
        <v>12.3.1603116.19</v>
      </c>
      <c r="C308" s="171" t="str">
        <f>VLOOKUP(B308,'[8]TKB(Hocphan-tao lop)'!$B$7:$C$1182,2,0)</f>
        <v>201811603116007</v>
      </c>
      <c r="D308" s="171" t="str">
        <f>VLOOKUP(E308,[9]QuyetdinhPCGD!$B$6:$C$1806,2,0)</f>
        <v>1603116</v>
      </c>
      <c r="E308" s="172" t="s">
        <v>1003</v>
      </c>
      <c r="F308" s="177" t="s">
        <v>60</v>
      </c>
      <c r="G308" s="173" t="s">
        <v>11</v>
      </c>
      <c r="H308" s="176" t="s">
        <v>2211</v>
      </c>
      <c r="I308" s="173"/>
      <c r="J308" s="175" t="s">
        <v>2210</v>
      </c>
      <c r="K308" s="174" t="str">
        <f>VLOOKUP(J308,'[10]Phan ca&amp; Ngay BDhoc'!$B$4:$G$98,6,0)</f>
        <v>20/8/2018</v>
      </c>
      <c r="L308" s="176"/>
      <c r="M308" s="165" t="s">
        <v>363</v>
      </c>
      <c r="N308" s="165" t="str">
        <f>VLOOKUP(C308,[4]K12!$B$3:$K$1349,10,0)</f>
        <v>Mở</v>
      </c>
      <c r="O308" s="165"/>
      <c r="P308" s="165">
        <f>VLOOKUP(C308,[4]K12!$B$3:$J$1349,9,0)</f>
        <v>75</v>
      </c>
      <c r="Q308" s="165" t="e">
        <f>VLOOKUP(D308,[4]K12!$B$3:$J$1349,9,0)</f>
        <v>#N/A</v>
      </c>
      <c r="R308" s="165" t="e">
        <f>VLOOKUP(E308,[4]K12!$B$3:$J$1349,9,0)</f>
        <v>#N/A</v>
      </c>
      <c r="S308" s="165" t="e">
        <f>VLOOKUP(F308,[4]K12!$B$3:$J$1349,9,0)</f>
        <v>#N/A</v>
      </c>
      <c r="T308" s="165" t="e">
        <f>VLOOKUP(G308,[4]K12!$B$3:$J$1349,9,0)</f>
        <v>#N/A</v>
      </c>
      <c r="V308" s="20">
        <v>392</v>
      </c>
    </row>
    <row r="309" spans="1:22" ht="42.75" hidden="1" x14ac:dyDescent="0.25">
      <c r="A309" s="171">
        <v>302</v>
      </c>
      <c r="B309" s="171" t="str">
        <f t="shared" si="4"/>
        <v>12.3.1203104.05</v>
      </c>
      <c r="C309" s="171" t="str">
        <f>VLOOKUP(B309,'[8]TKB(Hocphan-tao lop)'!$B$7:$C$1182,2,0)</f>
        <v>201811203104005</v>
      </c>
      <c r="D309" s="171" t="str">
        <f>VLOOKUP(E309,[9]QuyetdinhPCGD!$B$6:$C$1806,2,0)</f>
        <v>1203104</v>
      </c>
      <c r="E309" s="172" t="s">
        <v>1133</v>
      </c>
      <c r="F309" s="177" t="s">
        <v>91</v>
      </c>
      <c r="G309" s="173" t="s">
        <v>11</v>
      </c>
      <c r="H309" s="176" t="s">
        <v>2211</v>
      </c>
      <c r="I309" s="173"/>
      <c r="J309" s="175" t="s">
        <v>2210</v>
      </c>
      <c r="K309" s="174" t="str">
        <f>VLOOKUP(J309,'[10]Phan ca&amp; Ngay BDhoc'!$B$4:$G$98,6,0)</f>
        <v>20/8/2018</v>
      </c>
      <c r="L309" s="176"/>
      <c r="M309" s="165" t="s">
        <v>112</v>
      </c>
      <c r="N309" s="165" t="str">
        <f>VLOOKUP(C309,[4]K12!$B$3:$K$1349,10,0)</f>
        <v>Mở</v>
      </c>
      <c r="O309" s="165"/>
      <c r="P309" s="165">
        <f>VLOOKUP(C309,[4]K12!$B$3:$J$1349,9,0)</f>
        <v>75</v>
      </c>
      <c r="Q309" s="165" t="e">
        <f>VLOOKUP(D309,[4]K12!$B$3:$J$1349,9,0)</f>
        <v>#N/A</v>
      </c>
      <c r="R309" s="165" t="e">
        <f>VLOOKUP(E309,[4]K12!$B$3:$J$1349,9,0)</f>
        <v>#N/A</v>
      </c>
      <c r="S309" s="165" t="e">
        <f>VLOOKUP(F309,[4]K12!$B$3:$J$1349,9,0)</f>
        <v>#N/A</v>
      </c>
      <c r="T309" s="165" t="e">
        <f>VLOOKUP(G309,[4]K12!$B$3:$J$1349,9,0)</f>
        <v>#N/A</v>
      </c>
      <c r="V309" s="20">
        <v>393</v>
      </c>
    </row>
    <row r="310" spans="1:22" ht="42.75" hidden="1" x14ac:dyDescent="0.25">
      <c r="A310" s="171">
        <v>303</v>
      </c>
      <c r="B310" s="171" t="str">
        <f t="shared" si="4"/>
        <v>12.3.1103121.17</v>
      </c>
      <c r="C310" s="171" t="str">
        <f>VLOOKUP(B310,'[8]TKB(Hocphan-tao lop)'!$B$7:$C$1182,2,0)</f>
        <v>201811103121005</v>
      </c>
      <c r="D310" s="171" t="str">
        <f>VLOOKUP(E310,[9]QuyetdinhPCGD!$B$6:$C$1806,2,0)</f>
        <v>1103121</v>
      </c>
      <c r="E310" s="172" t="s">
        <v>1245</v>
      </c>
      <c r="F310" s="177" t="s">
        <v>91</v>
      </c>
      <c r="G310" s="173" t="s">
        <v>13</v>
      </c>
      <c r="H310" s="176" t="s">
        <v>2211</v>
      </c>
      <c r="I310" s="173"/>
      <c r="J310" s="175" t="s">
        <v>2210</v>
      </c>
      <c r="K310" s="174" t="str">
        <f>VLOOKUP(J310,'[10]Phan ca&amp; Ngay BDhoc'!$B$4:$G$98,6,0)</f>
        <v>20/8/2018</v>
      </c>
      <c r="L310" s="176"/>
      <c r="M310" s="165" t="s">
        <v>358</v>
      </c>
      <c r="N310" s="165" t="str">
        <f>VLOOKUP(C310,[4]K12!$B$3:$K$1349,10,0)</f>
        <v>Mở</v>
      </c>
      <c r="O310" s="165"/>
      <c r="P310" s="165">
        <f>VLOOKUP(C310,[4]K12!$B$3:$J$1349,9,0)</f>
        <v>75</v>
      </c>
      <c r="Q310" s="165" t="e">
        <f>VLOOKUP(D310,[4]K12!$B$3:$J$1349,9,0)</f>
        <v>#N/A</v>
      </c>
      <c r="R310" s="165" t="e">
        <f>VLOOKUP(E310,[4]K12!$B$3:$J$1349,9,0)</f>
        <v>#N/A</v>
      </c>
      <c r="S310" s="165" t="e">
        <f>VLOOKUP(F310,[4]K12!$B$3:$J$1349,9,0)</f>
        <v>#N/A</v>
      </c>
      <c r="T310" s="165" t="e">
        <f>VLOOKUP(G310,[4]K12!$B$3:$J$1349,9,0)</f>
        <v>#N/A</v>
      </c>
      <c r="V310" s="20">
        <v>394</v>
      </c>
    </row>
    <row r="311" spans="1:22" ht="42.75" hidden="1" x14ac:dyDescent="0.25">
      <c r="A311" s="171">
        <v>304</v>
      </c>
      <c r="B311" s="171" t="str">
        <f t="shared" si="4"/>
        <v>12.3.1603138.06</v>
      </c>
      <c r="C311" s="171" t="str">
        <f>VLOOKUP(B311,'[8]TKB(Hocphan-tao lop)'!$B$7:$C$1182,2,0)</f>
        <v>201811603138006</v>
      </c>
      <c r="D311" s="171" t="str">
        <f>VLOOKUP(E311,[9]QuyetdinhPCGD!$B$6:$C$1806,2,0)</f>
        <v>1603138</v>
      </c>
      <c r="E311" s="172" t="s">
        <v>2192</v>
      </c>
      <c r="F311" s="177" t="s">
        <v>60</v>
      </c>
      <c r="G311" s="173" t="s">
        <v>13</v>
      </c>
      <c r="H311" s="176" t="s">
        <v>2211</v>
      </c>
      <c r="I311" s="173"/>
      <c r="J311" s="175" t="s">
        <v>2210</v>
      </c>
      <c r="K311" s="174" t="str">
        <f>VLOOKUP(J311,'[10]Phan ca&amp; Ngay BDhoc'!$B$4:$G$98,6,0)</f>
        <v>20/8/2018</v>
      </c>
      <c r="L311" s="176"/>
      <c r="M311" s="165" t="s">
        <v>115</v>
      </c>
      <c r="N311" s="165" t="str">
        <f>VLOOKUP(C311,[4]K12!$B$3:$K$1349,10,0)</f>
        <v>Mở</v>
      </c>
      <c r="O311" s="165"/>
      <c r="P311" s="165">
        <f>VLOOKUP(C311,[4]K12!$B$3:$J$1349,9,0)</f>
        <v>55</v>
      </c>
      <c r="Q311" s="165" t="e">
        <f>VLOOKUP(D311,[4]K12!$B$3:$J$1349,9,0)</f>
        <v>#N/A</v>
      </c>
      <c r="R311" s="165" t="e">
        <f>VLOOKUP(E311,[4]K12!$B$3:$J$1349,9,0)</f>
        <v>#N/A</v>
      </c>
      <c r="S311" s="165" t="e">
        <f>VLOOKUP(F311,[4]K12!$B$3:$J$1349,9,0)</f>
        <v>#N/A</v>
      </c>
      <c r="T311" s="165" t="e">
        <f>VLOOKUP(G311,[4]K12!$B$3:$J$1349,9,0)</f>
        <v>#N/A</v>
      </c>
      <c r="V311" s="20">
        <v>395</v>
      </c>
    </row>
    <row r="312" spans="1:22" ht="42.75" hidden="1" x14ac:dyDescent="0.25">
      <c r="A312" s="171">
        <v>305</v>
      </c>
      <c r="B312" s="171" t="str">
        <f t="shared" si="4"/>
        <v>12.3.0903115.27</v>
      </c>
      <c r="C312" s="171" t="str">
        <f>VLOOKUP(B312,'[8]TKB(Hocphan-tao lop)'!$B$7:$C$1182,2,0)</f>
        <v>201810903115020</v>
      </c>
      <c r="D312" s="171" t="str">
        <f>VLOOKUP(E312,[9]QuyetdinhPCGD!$B$6:$C$1806,2,0)</f>
        <v>0903115</v>
      </c>
      <c r="E312" s="172" t="s">
        <v>2107</v>
      </c>
      <c r="F312" s="177" t="s">
        <v>79</v>
      </c>
      <c r="G312" s="173" t="s">
        <v>11</v>
      </c>
      <c r="H312" s="174" t="s">
        <v>2120</v>
      </c>
      <c r="I312" s="173"/>
      <c r="J312" s="175" t="s">
        <v>2212</v>
      </c>
      <c r="K312" s="174" t="str">
        <f>VLOOKUP(J312,'[10]Phan ca&amp; Ngay BDhoc'!$B$4:$G$98,6,0)</f>
        <v>20/8/2018</v>
      </c>
      <c r="L312" s="176"/>
      <c r="M312" s="165" t="s">
        <v>498</v>
      </c>
      <c r="N312" s="165" t="str">
        <f>VLOOKUP(C312,[4]K12!$B$3:$K$1349,10,0)</f>
        <v>Mở</v>
      </c>
      <c r="O312" s="165"/>
      <c r="P312" s="165">
        <f>VLOOKUP(C312,[4]K12!$B$3:$J$1349,9,0)</f>
        <v>80</v>
      </c>
      <c r="Q312" s="165" t="e">
        <f>VLOOKUP(D312,[4]K12!$B$3:$J$1349,9,0)</f>
        <v>#N/A</v>
      </c>
      <c r="R312" s="165" t="e">
        <f>VLOOKUP(E312,[4]K12!$B$3:$J$1349,9,0)</f>
        <v>#N/A</v>
      </c>
      <c r="S312" s="165" t="e">
        <f>VLOOKUP(F312,[4]K12!$B$3:$J$1349,9,0)</f>
        <v>#N/A</v>
      </c>
      <c r="T312" s="165" t="e">
        <f>VLOOKUP(G312,[4]K12!$B$3:$J$1349,9,0)</f>
        <v>#N/A</v>
      </c>
      <c r="V312" s="20">
        <v>396</v>
      </c>
    </row>
    <row r="313" spans="1:22" ht="42.75" hidden="1" x14ac:dyDescent="0.25">
      <c r="A313" s="171">
        <v>306</v>
      </c>
      <c r="B313" s="171" t="str">
        <f t="shared" si="4"/>
        <v>12.3.1603116.20</v>
      </c>
      <c r="C313" s="171" t="str">
        <f>VLOOKUP(B313,'[8]TKB(Hocphan-tao lop)'!$B$7:$C$1182,2,0)</f>
        <v>201811603116008</v>
      </c>
      <c r="D313" s="171" t="str">
        <f>VLOOKUP(E313,[9]QuyetdinhPCGD!$B$6:$C$1806,2,0)</f>
        <v>1603116</v>
      </c>
      <c r="E313" s="172" t="s">
        <v>1003</v>
      </c>
      <c r="F313" s="177" t="s">
        <v>68</v>
      </c>
      <c r="G313" s="173" t="s">
        <v>11</v>
      </c>
      <c r="H313" s="176" t="s">
        <v>2211</v>
      </c>
      <c r="I313" s="173"/>
      <c r="J313" s="175" t="s">
        <v>2212</v>
      </c>
      <c r="K313" s="174" t="str">
        <f>VLOOKUP(J313,'[10]Phan ca&amp; Ngay BDhoc'!$B$4:$G$98,6,0)</f>
        <v>20/8/2018</v>
      </c>
      <c r="L313" s="176"/>
      <c r="M313" s="165" t="s">
        <v>365</v>
      </c>
      <c r="N313" s="165" t="str">
        <f>VLOOKUP(C313,[4]K12!$B$3:$K$1349,10,0)</f>
        <v>Mở</v>
      </c>
      <c r="O313" s="165"/>
      <c r="P313" s="165">
        <f>VLOOKUP(C313,[4]K12!$B$3:$J$1349,9,0)</f>
        <v>75</v>
      </c>
      <c r="Q313" s="165" t="e">
        <f>VLOOKUP(D313,[4]K12!$B$3:$J$1349,9,0)</f>
        <v>#N/A</v>
      </c>
      <c r="R313" s="165" t="e">
        <f>VLOOKUP(E313,[4]K12!$B$3:$J$1349,9,0)</f>
        <v>#N/A</v>
      </c>
      <c r="S313" s="165" t="e">
        <f>VLOOKUP(F313,[4]K12!$B$3:$J$1349,9,0)</f>
        <v>#N/A</v>
      </c>
      <c r="T313" s="165" t="e">
        <f>VLOOKUP(G313,[4]K12!$B$3:$J$1349,9,0)</f>
        <v>#N/A</v>
      </c>
      <c r="V313" s="20">
        <v>397</v>
      </c>
    </row>
    <row r="314" spans="1:22" ht="42.75" hidden="1" x14ac:dyDescent="0.25">
      <c r="A314" s="171">
        <v>307</v>
      </c>
      <c r="B314" s="171" t="str">
        <f t="shared" si="4"/>
        <v>12.3.1203104.06</v>
      </c>
      <c r="C314" s="171" t="str">
        <f>VLOOKUP(B314,'[8]TKB(Hocphan-tao lop)'!$B$7:$C$1182,2,0)</f>
        <v>201811203104006</v>
      </c>
      <c r="D314" s="171" t="str">
        <f>VLOOKUP(E314,[9]QuyetdinhPCGD!$B$6:$C$1806,2,0)</f>
        <v>1203104</v>
      </c>
      <c r="E314" s="172" t="s">
        <v>1133</v>
      </c>
      <c r="F314" s="177" t="s">
        <v>94</v>
      </c>
      <c r="G314" s="173" t="s">
        <v>11</v>
      </c>
      <c r="H314" s="176" t="s">
        <v>2211</v>
      </c>
      <c r="I314" s="173"/>
      <c r="J314" s="175" t="s">
        <v>2212</v>
      </c>
      <c r="K314" s="174" t="str">
        <f>VLOOKUP(J314,'[10]Phan ca&amp; Ngay BDhoc'!$B$4:$G$98,6,0)</f>
        <v>20/8/2018</v>
      </c>
      <c r="L314" s="176"/>
      <c r="M314" s="165" t="s">
        <v>115</v>
      </c>
      <c r="N314" s="165" t="str">
        <f>VLOOKUP(C314,[4]K12!$B$3:$K$1349,10,0)</f>
        <v>Mở</v>
      </c>
      <c r="O314" s="165"/>
      <c r="P314" s="165">
        <f>VLOOKUP(C314,[4]K12!$B$3:$J$1349,9,0)</f>
        <v>75</v>
      </c>
      <c r="Q314" s="165" t="e">
        <f>VLOOKUP(D314,[4]K12!$B$3:$J$1349,9,0)</f>
        <v>#N/A</v>
      </c>
      <c r="R314" s="165" t="e">
        <f>VLOOKUP(E314,[4]K12!$B$3:$J$1349,9,0)</f>
        <v>#N/A</v>
      </c>
      <c r="S314" s="165" t="e">
        <f>VLOOKUP(F314,[4]K12!$B$3:$J$1349,9,0)</f>
        <v>#N/A</v>
      </c>
      <c r="T314" s="165" t="e">
        <f>VLOOKUP(G314,[4]K12!$B$3:$J$1349,9,0)</f>
        <v>#N/A</v>
      </c>
      <c r="V314" s="20">
        <v>398</v>
      </c>
    </row>
    <row r="315" spans="1:22" ht="42.75" hidden="1" x14ac:dyDescent="0.25">
      <c r="A315" s="171">
        <v>308</v>
      </c>
      <c r="B315" s="171" t="str">
        <f t="shared" si="4"/>
        <v>12.3.1103121.18</v>
      </c>
      <c r="C315" s="171" t="str">
        <f>VLOOKUP(B315,'[8]TKB(Hocphan-tao lop)'!$B$7:$C$1182,2,0)</f>
        <v>201811103121006</v>
      </c>
      <c r="D315" s="171" t="str">
        <f>VLOOKUP(E315,[9]QuyetdinhPCGD!$B$6:$C$1806,2,0)</f>
        <v>1103121</v>
      </c>
      <c r="E315" s="172" t="s">
        <v>1245</v>
      </c>
      <c r="F315" s="177" t="s">
        <v>94</v>
      </c>
      <c r="G315" s="173" t="s">
        <v>13</v>
      </c>
      <c r="H315" s="176" t="s">
        <v>2211</v>
      </c>
      <c r="I315" s="173"/>
      <c r="J315" s="175" t="s">
        <v>2212</v>
      </c>
      <c r="K315" s="174" t="str">
        <f>VLOOKUP(J315,'[10]Phan ca&amp; Ngay BDhoc'!$B$4:$G$98,6,0)</f>
        <v>20/8/2018</v>
      </c>
      <c r="L315" s="176"/>
      <c r="M315" s="165" t="s">
        <v>360</v>
      </c>
      <c r="N315" s="165" t="str">
        <f>VLOOKUP(C315,[4]K12!$B$3:$K$1349,10,0)</f>
        <v>Mở</v>
      </c>
      <c r="O315" s="165"/>
      <c r="P315" s="165">
        <f>VLOOKUP(C315,[4]K12!$B$3:$J$1349,9,0)</f>
        <v>75</v>
      </c>
      <c r="Q315" s="165" t="e">
        <f>VLOOKUP(D315,[4]K12!$B$3:$J$1349,9,0)</f>
        <v>#N/A</v>
      </c>
      <c r="R315" s="165" t="e">
        <f>VLOOKUP(E315,[4]K12!$B$3:$J$1349,9,0)</f>
        <v>#N/A</v>
      </c>
      <c r="S315" s="165" t="e">
        <f>VLOOKUP(F315,[4]K12!$B$3:$J$1349,9,0)</f>
        <v>#N/A</v>
      </c>
      <c r="T315" s="165" t="e">
        <f>VLOOKUP(G315,[4]K12!$B$3:$J$1349,9,0)</f>
        <v>#N/A</v>
      </c>
      <c r="V315" s="20">
        <v>399</v>
      </c>
    </row>
    <row r="316" spans="1:22" ht="42.75" hidden="1" x14ac:dyDescent="0.25">
      <c r="A316" s="171">
        <v>309</v>
      </c>
      <c r="B316" s="171" t="str">
        <f t="shared" si="4"/>
        <v>12.3.1603138.07</v>
      </c>
      <c r="C316" s="171" t="str">
        <f>VLOOKUP(B316,'[8]TKB(Hocphan-tao lop)'!$B$7:$C$1182,2,0)</f>
        <v>201811603138007</v>
      </c>
      <c r="D316" s="171" t="str">
        <f>VLOOKUP(E316,[9]QuyetdinhPCGD!$B$6:$C$1806,2,0)</f>
        <v>1603138</v>
      </c>
      <c r="E316" s="172" t="s">
        <v>2192</v>
      </c>
      <c r="F316" s="177" t="s">
        <v>68</v>
      </c>
      <c r="G316" s="173" t="s">
        <v>13</v>
      </c>
      <c r="H316" s="176" t="s">
        <v>2211</v>
      </c>
      <c r="I316" s="173"/>
      <c r="J316" s="175" t="s">
        <v>2212</v>
      </c>
      <c r="K316" s="174" t="str">
        <f>VLOOKUP(J316,'[10]Phan ca&amp; Ngay BDhoc'!$B$4:$G$98,6,0)</f>
        <v>20/8/2018</v>
      </c>
      <c r="L316" s="176"/>
      <c r="M316" s="165" t="s">
        <v>117</v>
      </c>
      <c r="N316" s="165" t="str">
        <f>VLOOKUP(C316,[4]K12!$B$3:$K$1349,10,0)</f>
        <v>Mở</v>
      </c>
      <c r="O316" s="165"/>
      <c r="P316" s="165">
        <f>VLOOKUP(C316,[4]K12!$B$3:$J$1349,9,0)</f>
        <v>74</v>
      </c>
      <c r="Q316" s="165" t="e">
        <f>VLOOKUP(D316,[4]K12!$B$3:$J$1349,9,0)</f>
        <v>#N/A</v>
      </c>
      <c r="R316" s="165" t="e">
        <f>VLOOKUP(E316,[4]K12!$B$3:$J$1349,9,0)</f>
        <v>#N/A</v>
      </c>
      <c r="S316" s="165" t="e">
        <f>VLOOKUP(F316,[4]K12!$B$3:$J$1349,9,0)</f>
        <v>#N/A</v>
      </c>
      <c r="T316" s="165" t="e">
        <f>VLOOKUP(G316,[4]K12!$B$3:$J$1349,9,0)</f>
        <v>#N/A</v>
      </c>
      <c r="V316" s="20">
        <v>400</v>
      </c>
    </row>
    <row r="317" spans="1:22" ht="30" hidden="1" x14ac:dyDescent="0.25">
      <c r="A317" s="171">
        <v>310</v>
      </c>
      <c r="B317" s="171" t="str">
        <f t="shared" si="4"/>
        <v>12.3.0903115.28</v>
      </c>
      <c r="C317" s="171" t="str">
        <f>VLOOKUP(B317,'[8]TKB(Hocphan-tao lop)'!$B$7:$C$1182,2,0)</f>
        <v>201810903115021</v>
      </c>
      <c r="D317" s="171" t="str">
        <f>VLOOKUP(E317,[9]QuyetdinhPCGD!$B$6:$C$1806,2,0)</f>
        <v>0903115</v>
      </c>
      <c r="E317" s="172" t="s">
        <v>2107</v>
      </c>
      <c r="F317" s="177" t="s">
        <v>67</v>
      </c>
      <c r="G317" s="177" t="s">
        <v>8</v>
      </c>
      <c r="H317" s="174" t="s">
        <v>2120</v>
      </c>
      <c r="I317" s="177"/>
      <c r="J317" s="175" t="s">
        <v>2213</v>
      </c>
      <c r="K317" s="174" t="str">
        <f>VLOOKUP(J317,'[10]Phan ca&amp; Ngay BDhoc'!$B$4:$G$98,6,0)</f>
        <v>20/8/2018</v>
      </c>
      <c r="L317" s="176"/>
      <c r="M317" s="165" t="s">
        <v>503</v>
      </c>
      <c r="N317" s="165" t="str">
        <f>VLOOKUP(C317,[4]K12!$B$3:$K$1349,10,0)</f>
        <v>Mở</v>
      </c>
      <c r="O317" s="165"/>
      <c r="P317" s="165">
        <f>VLOOKUP(C317,[4]K12!$B$3:$J$1349,9,0)</f>
        <v>80</v>
      </c>
      <c r="Q317" s="165" t="e">
        <f>VLOOKUP(D317,[4]K12!$B$3:$J$1349,9,0)</f>
        <v>#N/A</v>
      </c>
      <c r="R317" s="165" t="e">
        <f>VLOOKUP(E317,[4]K12!$B$3:$J$1349,9,0)</f>
        <v>#N/A</v>
      </c>
      <c r="S317" s="165" t="e">
        <f>VLOOKUP(F317,[4]K12!$B$3:$J$1349,9,0)</f>
        <v>#N/A</v>
      </c>
      <c r="T317" s="165" t="e">
        <f>VLOOKUP(G317,[4]K12!$B$3:$J$1349,9,0)</f>
        <v>#N/A</v>
      </c>
      <c r="V317" s="20">
        <v>401</v>
      </c>
    </row>
    <row r="318" spans="1:22" ht="28.5" hidden="1" x14ac:dyDescent="0.25">
      <c r="A318" s="171">
        <v>311</v>
      </c>
      <c r="B318" s="171" t="str">
        <f t="shared" si="4"/>
        <v>12.3.1603116.21</v>
      </c>
      <c r="C318" s="171" t="str">
        <f>VLOOKUP(B318,'[8]TKB(Hocphan-tao lop)'!$B$7:$C$1182,2,0)</f>
        <v>201811603116009</v>
      </c>
      <c r="D318" s="171" t="str">
        <f>VLOOKUP(E318,[9]QuyetdinhPCGD!$B$6:$C$1806,2,0)</f>
        <v>1603116</v>
      </c>
      <c r="E318" s="172" t="s">
        <v>1003</v>
      </c>
      <c r="F318" s="177" t="s">
        <v>94</v>
      </c>
      <c r="G318" s="177" t="s">
        <v>8</v>
      </c>
      <c r="H318" s="174" t="str">
        <f>VLOOKUP(J318,'[10]Phan ca&amp; Ngay BDhoc'!$B$4:$I$98,8,0)</f>
        <v>A9-205</v>
      </c>
      <c r="I318" s="177"/>
      <c r="J318" s="175" t="s">
        <v>2213</v>
      </c>
      <c r="K318" s="174" t="str">
        <f>VLOOKUP(J318,'[10]Phan ca&amp; Ngay BDhoc'!$B$4:$G$98,6,0)</f>
        <v>20/8/2018</v>
      </c>
      <c r="L318" s="176"/>
      <c r="M318" s="165" t="s">
        <v>368</v>
      </c>
      <c r="N318" s="165" t="str">
        <f>VLOOKUP(C318,[4]K12!$B$3:$K$1349,10,0)</f>
        <v>Mở</v>
      </c>
      <c r="O318" s="165"/>
      <c r="P318" s="165">
        <f>VLOOKUP(C318,[4]K12!$B$3:$J$1349,9,0)</f>
        <v>75</v>
      </c>
      <c r="Q318" s="165" t="e">
        <f>VLOOKUP(D318,[4]K12!$B$3:$J$1349,9,0)</f>
        <v>#N/A</v>
      </c>
      <c r="R318" s="165" t="e">
        <f>VLOOKUP(E318,[4]K12!$B$3:$J$1349,9,0)</f>
        <v>#N/A</v>
      </c>
      <c r="S318" s="165" t="e">
        <f>VLOOKUP(F318,[4]K12!$B$3:$J$1349,9,0)</f>
        <v>#N/A</v>
      </c>
      <c r="T318" s="165" t="e">
        <f>VLOOKUP(G318,[4]K12!$B$3:$J$1349,9,0)</f>
        <v>#N/A</v>
      </c>
      <c r="V318" s="20">
        <v>402</v>
      </c>
    </row>
    <row r="319" spans="1:22" ht="28.5" hidden="1" x14ac:dyDescent="0.25">
      <c r="A319" s="171">
        <v>312</v>
      </c>
      <c r="B319" s="171" t="str">
        <f t="shared" si="4"/>
        <v>12.3.1103121.19</v>
      </c>
      <c r="C319" s="171" t="str">
        <f>VLOOKUP(B319,'[8]TKB(Hocphan-tao lop)'!$B$7:$C$1182,2,0)</f>
        <v>201811103121007</v>
      </c>
      <c r="D319" s="171" t="str">
        <f>VLOOKUP(E319,[9]QuyetdinhPCGD!$B$6:$C$1806,2,0)</f>
        <v>1103121</v>
      </c>
      <c r="E319" s="172" t="s">
        <v>1245</v>
      </c>
      <c r="F319" s="177" t="s">
        <v>68</v>
      </c>
      <c r="G319" s="173" t="s">
        <v>11</v>
      </c>
      <c r="H319" s="174" t="str">
        <f>VLOOKUP(J319,'[10]Phan ca&amp; Ngay BDhoc'!$B$4:$I$98,8,0)</f>
        <v>A9-205</v>
      </c>
      <c r="I319" s="173"/>
      <c r="J319" s="175" t="s">
        <v>2213</v>
      </c>
      <c r="K319" s="174" t="str">
        <f>VLOOKUP(J319,'[10]Phan ca&amp; Ngay BDhoc'!$B$4:$G$98,6,0)</f>
        <v>20/8/2018</v>
      </c>
      <c r="L319" s="176"/>
      <c r="M319" s="165" t="s">
        <v>363</v>
      </c>
      <c r="N319" s="165" t="str">
        <f>VLOOKUP(C319,[4]K12!$B$3:$K$1349,10,0)</f>
        <v>Mở</v>
      </c>
      <c r="O319" s="165"/>
      <c r="P319" s="165">
        <f>VLOOKUP(C319,[4]K12!$B$3:$J$1349,9,0)</f>
        <v>74</v>
      </c>
      <c r="Q319" s="165" t="e">
        <f>VLOOKUP(D319,[4]K12!$B$3:$J$1349,9,0)</f>
        <v>#N/A</v>
      </c>
      <c r="R319" s="165" t="e">
        <f>VLOOKUP(E319,[4]K12!$B$3:$J$1349,9,0)</f>
        <v>#N/A</v>
      </c>
      <c r="S319" s="165" t="e">
        <f>VLOOKUP(F319,[4]K12!$B$3:$J$1349,9,0)</f>
        <v>#N/A</v>
      </c>
      <c r="T319" s="165" t="e">
        <f>VLOOKUP(G319,[4]K12!$B$3:$J$1349,9,0)</f>
        <v>#N/A</v>
      </c>
      <c r="V319" s="20">
        <v>403</v>
      </c>
    </row>
    <row r="320" spans="1:22" ht="28.5" hidden="1" x14ac:dyDescent="0.25">
      <c r="A320" s="171">
        <v>313</v>
      </c>
      <c r="B320" s="171" t="str">
        <f t="shared" si="4"/>
        <v>12.3.1603138.08</v>
      </c>
      <c r="C320" s="171" t="str">
        <f>VLOOKUP(B320,'[8]TKB(Hocphan-tao lop)'!$B$7:$C$1182,2,0)</f>
        <v>201811603138008</v>
      </c>
      <c r="D320" s="171" t="str">
        <f>VLOOKUP(E320,[9]QuyetdinhPCGD!$B$6:$C$1806,2,0)</f>
        <v>1603138</v>
      </c>
      <c r="E320" s="172" t="s">
        <v>2192</v>
      </c>
      <c r="F320" s="177" t="s">
        <v>94</v>
      </c>
      <c r="G320" s="173" t="s">
        <v>11</v>
      </c>
      <c r="H320" s="174" t="str">
        <f>VLOOKUP(J320,'[10]Phan ca&amp; Ngay BDhoc'!$B$4:$I$98,8,0)</f>
        <v>A9-205</v>
      </c>
      <c r="I320" s="173"/>
      <c r="J320" s="175" t="s">
        <v>2213</v>
      </c>
      <c r="K320" s="174" t="str">
        <f>VLOOKUP(J320,'[10]Phan ca&amp; Ngay BDhoc'!$B$4:$G$98,6,0)</f>
        <v>20/8/2018</v>
      </c>
      <c r="L320" s="176"/>
      <c r="M320" s="165" t="s">
        <v>119</v>
      </c>
      <c r="N320" s="165" t="str">
        <f>VLOOKUP(C320,[4]K12!$B$3:$K$1349,10,0)</f>
        <v>Mở</v>
      </c>
      <c r="O320" s="165"/>
      <c r="P320" s="165">
        <f>VLOOKUP(C320,[4]K12!$B$3:$J$1349,9,0)</f>
        <v>75</v>
      </c>
      <c r="Q320" s="165" t="e">
        <f>VLOOKUP(D320,[4]K12!$B$3:$J$1349,9,0)</f>
        <v>#N/A</v>
      </c>
      <c r="R320" s="165" t="e">
        <f>VLOOKUP(E320,[4]K12!$B$3:$J$1349,9,0)</f>
        <v>#N/A</v>
      </c>
      <c r="S320" s="165" t="e">
        <f>VLOOKUP(F320,[4]K12!$B$3:$J$1349,9,0)</f>
        <v>#N/A</v>
      </c>
      <c r="T320" s="165" t="e">
        <f>VLOOKUP(G320,[4]K12!$B$3:$J$1349,9,0)</f>
        <v>#N/A</v>
      </c>
      <c r="V320" s="20">
        <v>404</v>
      </c>
    </row>
    <row r="321" spans="1:22" ht="30" hidden="1" x14ac:dyDescent="0.25">
      <c r="A321" s="171">
        <v>314</v>
      </c>
      <c r="B321" s="171" t="str">
        <f t="shared" si="4"/>
        <v>12.3.0903115.29</v>
      </c>
      <c r="C321" s="171" t="str">
        <f>VLOOKUP(B321,'[8]TKB(Hocphan-tao lop)'!$B$7:$C$1182,2,0)</f>
        <v>201810903115022</v>
      </c>
      <c r="D321" s="171" t="str">
        <f>VLOOKUP(E321,[9]QuyetdinhPCGD!$B$6:$C$1806,2,0)</f>
        <v>0903115</v>
      </c>
      <c r="E321" s="172" t="s">
        <v>2107</v>
      </c>
      <c r="F321" s="177" t="s">
        <v>85</v>
      </c>
      <c r="G321" s="177" t="s">
        <v>8</v>
      </c>
      <c r="H321" s="174" t="s">
        <v>2120</v>
      </c>
      <c r="I321" s="177"/>
      <c r="J321" s="175" t="s">
        <v>2214</v>
      </c>
      <c r="K321" s="174" t="str">
        <f>VLOOKUP(J321,'[10]Phan ca&amp; Ngay BDhoc'!$B$4:$G$98,6,0)</f>
        <v>20/8/2018</v>
      </c>
      <c r="L321" s="176"/>
      <c r="M321" s="165" t="s">
        <v>508</v>
      </c>
      <c r="N321" s="165" t="str">
        <f>VLOOKUP(C321,[4]K12!$B$3:$K$1349,10,0)</f>
        <v>Mở</v>
      </c>
      <c r="O321" s="165"/>
      <c r="P321" s="165">
        <f>VLOOKUP(C321,[4]K12!$B$3:$J$1349,9,0)</f>
        <v>80</v>
      </c>
      <c r="Q321" s="165" t="e">
        <f>VLOOKUP(D321,[4]K12!$B$3:$J$1349,9,0)</f>
        <v>#N/A</v>
      </c>
      <c r="R321" s="165" t="e">
        <f>VLOOKUP(E321,[4]K12!$B$3:$J$1349,9,0)</f>
        <v>#N/A</v>
      </c>
      <c r="S321" s="165" t="e">
        <f>VLOOKUP(F321,[4]K12!$B$3:$J$1349,9,0)</f>
        <v>#N/A</v>
      </c>
      <c r="T321" s="165" t="e">
        <f>VLOOKUP(G321,[4]K12!$B$3:$J$1349,9,0)</f>
        <v>#N/A</v>
      </c>
      <c r="V321" s="20">
        <v>405</v>
      </c>
    </row>
    <row r="322" spans="1:22" ht="28.5" hidden="1" x14ac:dyDescent="0.25">
      <c r="A322" s="171">
        <v>315</v>
      </c>
      <c r="B322" s="171" t="str">
        <f t="shared" si="4"/>
        <v>12.3.1603116.22</v>
      </c>
      <c r="C322" s="171" t="str">
        <f>VLOOKUP(B322,'[8]TKB(Hocphan-tao lop)'!$B$7:$C$1182,2,0)</f>
        <v>201811603116010</v>
      </c>
      <c r="D322" s="171" t="str">
        <f>VLOOKUP(E322,[9]QuyetdinhPCGD!$B$6:$C$1806,2,0)</f>
        <v>1603116</v>
      </c>
      <c r="E322" s="172" t="s">
        <v>1003</v>
      </c>
      <c r="F322" s="177" t="s">
        <v>91</v>
      </c>
      <c r="G322" s="177" t="s">
        <v>8</v>
      </c>
      <c r="H322" s="174" t="str">
        <f>VLOOKUP(J322,'[10]Phan ca&amp; Ngay BDhoc'!$B$4:$I$98,8,0)</f>
        <v>A9-205</v>
      </c>
      <c r="I322" s="177"/>
      <c r="J322" s="175" t="s">
        <v>2214</v>
      </c>
      <c r="K322" s="174" t="str">
        <f>VLOOKUP(J322,'[10]Phan ca&amp; Ngay BDhoc'!$B$4:$G$98,6,0)</f>
        <v>20/8/2018</v>
      </c>
      <c r="L322" s="176"/>
      <c r="M322" s="165" t="s">
        <v>370</v>
      </c>
      <c r="N322" s="165" t="str">
        <f>VLOOKUP(C322,[4]K12!$B$3:$K$1349,10,0)</f>
        <v>Mở</v>
      </c>
      <c r="O322" s="165"/>
      <c r="P322" s="165">
        <f>VLOOKUP(C322,[4]K12!$B$3:$J$1349,9,0)</f>
        <v>75</v>
      </c>
      <c r="Q322" s="165" t="e">
        <f>VLOOKUP(D322,[4]K12!$B$3:$J$1349,9,0)</f>
        <v>#N/A</v>
      </c>
      <c r="R322" s="165" t="e">
        <f>VLOOKUP(E322,[4]K12!$B$3:$J$1349,9,0)</f>
        <v>#N/A</v>
      </c>
      <c r="S322" s="165" t="e">
        <f>VLOOKUP(F322,[4]K12!$B$3:$J$1349,9,0)</f>
        <v>#N/A</v>
      </c>
      <c r="T322" s="165" t="e">
        <f>VLOOKUP(G322,[4]K12!$B$3:$J$1349,9,0)</f>
        <v>#N/A</v>
      </c>
      <c r="V322" s="20">
        <v>406</v>
      </c>
    </row>
    <row r="323" spans="1:22" ht="28.5" hidden="1" x14ac:dyDescent="0.25">
      <c r="A323" s="171">
        <v>316</v>
      </c>
      <c r="B323" s="171" t="str">
        <f t="shared" si="4"/>
        <v>12.3.1103121.20</v>
      </c>
      <c r="C323" s="171" t="str">
        <f>VLOOKUP(B323,'[8]TKB(Hocphan-tao lop)'!$B$7:$C$1182,2,0)</f>
        <v>201811103121008</v>
      </c>
      <c r="D323" s="171" t="str">
        <f>VLOOKUP(E323,[9]QuyetdinhPCGD!$B$6:$C$1806,2,0)</f>
        <v>1103121</v>
      </c>
      <c r="E323" s="172" t="s">
        <v>1245</v>
      </c>
      <c r="F323" s="177" t="s">
        <v>60</v>
      </c>
      <c r="G323" s="173" t="s">
        <v>11</v>
      </c>
      <c r="H323" s="174" t="str">
        <f>VLOOKUP(J323,'[10]Phan ca&amp; Ngay BDhoc'!$B$4:$I$98,8,0)</f>
        <v>A9-205</v>
      </c>
      <c r="I323" s="173"/>
      <c r="J323" s="175" t="s">
        <v>2214</v>
      </c>
      <c r="K323" s="174" t="str">
        <f>VLOOKUP(J323,'[10]Phan ca&amp; Ngay BDhoc'!$B$4:$G$98,6,0)</f>
        <v>20/8/2018</v>
      </c>
      <c r="L323" s="176"/>
      <c r="M323" s="165" t="s">
        <v>365</v>
      </c>
      <c r="N323" s="165" t="str">
        <f>VLOOKUP(C323,[4]K12!$B$3:$K$1349,10,0)</f>
        <v>Mở</v>
      </c>
      <c r="O323" s="165"/>
      <c r="P323" s="165">
        <f>VLOOKUP(C323,[4]K12!$B$3:$J$1349,9,0)</f>
        <v>75</v>
      </c>
      <c r="Q323" s="165" t="e">
        <f>VLOOKUP(D323,[4]K12!$B$3:$J$1349,9,0)</f>
        <v>#N/A</v>
      </c>
      <c r="R323" s="165" t="e">
        <f>VLOOKUP(E323,[4]K12!$B$3:$J$1349,9,0)</f>
        <v>#N/A</v>
      </c>
      <c r="S323" s="165" t="e">
        <f>VLOOKUP(F323,[4]K12!$B$3:$J$1349,9,0)</f>
        <v>#N/A</v>
      </c>
      <c r="T323" s="165" t="e">
        <f>VLOOKUP(G323,[4]K12!$B$3:$J$1349,9,0)</f>
        <v>#N/A</v>
      </c>
      <c r="V323" s="20">
        <v>407</v>
      </c>
    </row>
    <row r="324" spans="1:22" ht="28.5" hidden="1" x14ac:dyDescent="0.25">
      <c r="A324" s="171">
        <v>317</v>
      </c>
      <c r="B324" s="171" t="str">
        <f t="shared" si="4"/>
        <v>12.3.1603138.09</v>
      </c>
      <c r="C324" s="171" t="str">
        <f>VLOOKUP(B324,'[8]TKB(Hocphan-tao lop)'!$B$7:$C$1182,2,0)</f>
        <v>201811603138009</v>
      </c>
      <c r="D324" s="171" t="str">
        <f>VLOOKUP(E324,[9]QuyetdinhPCGD!$B$6:$C$1806,2,0)</f>
        <v>1603138</v>
      </c>
      <c r="E324" s="172" t="s">
        <v>2192</v>
      </c>
      <c r="F324" s="177" t="s">
        <v>91</v>
      </c>
      <c r="G324" s="173" t="s">
        <v>11</v>
      </c>
      <c r="H324" s="174" t="str">
        <f>VLOOKUP(J324,'[10]Phan ca&amp; Ngay BDhoc'!$B$4:$I$98,8,0)</f>
        <v>A9-205</v>
      </c>
      <c r="I324" s="173"/>
      <c r="J324" s="175" t="s">
        <v>2214</v>
      </c>
      <c r="K324" s="174" t="str">
        <f>VLOOKUP(J324,'[10]Phan ca&amp; Ngay BDhoc'!$B$4:$G$98,6,0)</f>
        <v>20/8/2018</v>
      </c>
      <c r="L324" s="176"/>
      <c r="M324" s="165" t="s">
        <v>176</v>
      </c>
      <c r="N324" s="165" t="str">
        <f>VLOOKUP(C324,[4]K12!$B$3:$K$1349,10,0)</f>
        <v>Mở</v>
      </c>
      <c r="O324" s="165"/>
      <c r="P324" s="165">
        <f>VLOOKUP(C324,[4]K12!$B$3:$J$1349,9,0)</f>
        <v>65</v>
      </c>
      <c r="Q324" s="165" t="e">
        <f>VLOOKUP(D324,[4]K12!$B$3:$J$1349,9,0)</f>
        <v>#N/A</v>
      </c>
      <c r="R324" s="165" t="e">
        <f>VLOOKUP(E324,[4]K12!$B$3:$J$1349,9,0)</f>
        <v>#N/A</v>
      </c>
      <c r="S324" s="165" t="e">
        <f>VLOOKUP(F324,[4]K12!$B$3:$J$1349,9,0)</f>
        <v>#N/A</v>
      </c>
      <c r="T324" s="165" t="e">
        <f>VLOOKUP(G324,[4]K12!$B$3:$J$1349,9,0)</f>
        <v>#N/A</v>
      </c>
      <c r="V324" s="20">
        <v>408</v>
      </c>
    </row>
    <row r="325" spans="1:22" ht="42.75" hidden="1" x14ac:dyDescent="0.25">
      <c r="A325" s="171">
        <v>318</v>
      </c>
      <c r="B325" s="171" t="str">
        <f t="shared" si="4"/>
        <v>12.3.0903115.30</v>
      </c>
      <c r="C325" s="171" t="str">
        <f>VLOOKUP(B325,'[8]TKB(Hocphan-tao lop)'!$B$7:$C$1182,2,0)</f>
        <v>201810903115023</v>
      </c>
      <c r="D325" s="171" t="str">
        <f>VLOOKUP(E325,[9]QuyetdinhPCGD!$B$6:$C$1806,2,0)</f>
        <v>0903115</v>
      </c>
      <c r="E325" s="172" t="s">
        <v>2107</v>
      </c>
      <c r="F325" s="177" t="s">
        <v>85</v>
      </c>
      <c r="G325" s="173" t="s">
        <v>11</v>
      </c>
      <c r="H325" s="174" t="s">
        <v>2120</v>
      </c>
      <c r="I325" s="173"/>
      <c r="J325" s="175" t="s">
        <v>2215</v>
      </c>
      <c r="K325" s="174" t="str">
        <f>VLOOKUP(J325,'[10]Phan ca&amp; Ngay BDhoc'!$B$4:$G$98,6,0)</f>
        <v>20/8/2018</v>
      </c>
      <c r="L325" s="176"/>
      <c r="M325" s="165" t="s">
        <v>692</v>
      </c>
      <c r="N325" s="165" t="str">
        <f>VLOOKUP(C325,[4]K12!$B$3:$K$1349,10,0)</f>
        <v>Mở</v>
      </c>
      <c r="O325" s="165"/>
      <c r="P325" s="165">
        <f>VLOOKUP(C325,[4]K12!$B$3:$J$1349,9,0)</f>
        <v>80</v>
      </c>
      <c r="Q325" s="165" t="e">
        <f>VLOOKUP(D325,[4]K12!$B$3:$J$1349,9,0)</f>
        <v>#N/A</v>
      </c>
      <c r="R325" s="165" t="e">
        <f>VLOOKUP(E325,[4]K12!$B$3:$J$1349,9,0)</f>
        <v>#N/A</v>
      </c>
      <c r="S325" s="165" t="e">
        <f>VLOOKUP(F325,[4]K12!$B$3:$J$1349,9,0)</f>
        <v>#N/A</v>
      </c>
      <c r="T325" s="165" t="e">
        <f>VLOOKUP(G325,[4]K12!$B$3:$J$1349,9,0)</f>
        <v>#N/A</v>
      </c>
      <c r="V325" s="20">
        <v>409</v>
      </c>
    </row>
    <row r="326" spans="1:22" ht="42.75" hidden="1" x14ac:dyDescent="0.25">
      <c r="A326" s="171">
        <v>319</v>
      </c>
      <c r="B326" s="171" t="str">
        <f t="shared" si="4"/>
        <v>12.3.1403116.01</v>
      </c>
      <c r="C326" s="171" t="str">
        <f>VLOOKUP(B326,'[8]TKB(Hocphan-tao lop)'!$B$7:$C$1182,2,0)</f>
        <v>201811403116001</v>
      </c>
      <c r="D326" s="171" t="str">
        <f>VLOOKUP(E326,[9]QuyetdinhPCGD!$B$6:$C$1806,2,0)</f>
        <v>1403116</v>
      </c>
      <c r="E326" s="172" t="s">
        <v>2216</v>
      </c>
      <c r="F326" s="177" t="s">
        <v>60</v>
      </c>
      <c r="G326" s="173" t="s">
        <v>9</v>
      </c>
      <c r="H326" s="176" t="s">
        <v>2165</v>
      </c>
      <c r="I326" s="173"/>
      <c r="J326" s="175" t="s">
        <v>2215</v>
      </c>
      <c r="K326" s="174" t="str">
        <f>VLOOKUP(J326,'[10]Phan ca&amp; Ngay BDhoc'!$B$4:$G$98,6,0)</f>
        <v>20/8/2018</v>
      </c>
      <c r="L326" s="176"/>
      <c r="M326" s="165" t="s">
        <v>62</v>
      </c>
      <c r="N326" s="165" t="str">
        <f>VLOOKUP(C326,[4]K12!$B$3:$K$1349,10,0)</f>
        <v>Mở</v>
      </c>
      <c r="O326" s="165"/>
      <c r="P326" s="165">
        <f>VLOOKUP(C326,[4]K12!$B$3:$J$1349,9,0)</f>
        <v>45</v>
      </c>
      <c r="Q326" s="165" t="e">
        <f>VLOOKUP(D326,[4]K12!$B$3:$J$1349,9,0)</f>
        <v>#N/A</v>
      </c>
      <c r="R326" s="165" t="e">
        <f>VLOOKUP(E326,[4]K12!$B$3:$J$1349,9,0)</f>
        <v>#N/A</v>
      </c>
      <c r="S326" s="165" t="e">
        <f>VLOOKUP(F326,[4]K12!$B$3:$J$1349,9,0)</f>
        <v>#N/A</v>
      </c>
      <c r="T326" s="165" t="e">
        <f>VLOOKUP(G326,[4]K12!$B$3:$J$1349,9,0)</f>
        <v>#N/A</v>
      </c>
      <c r="V326" s="20">
        <v>410</v>
      </c>
    </row>
    <row r="327" spans="1:22" ht="42.75" hidden="1" x14ac:dyDescent="0.25">
      <c r="A327" s="171">
        <v>320</v>
      </c>
      <c r="B327" s="171" t="str">
        <f t="shared" si="4"/>
        <v>12.3.1403164.01</v>
      </c>
      <c r="C327" s="171" t="str">
        <f>VLOOKUP(B327,'[8]TKB(Hocphan-tao lop)'!$B$7:$C$1182,2,0)</f>
        <v>201811403164001</v>
      </c>
      <c r="D327" s="171" t="str">
        <f>VLOOKUP(E327,[9]QuyetdinhPCGD!$B$6:$C$1806,2,0)</f>
        <v>1403164</v>
      </c>
      <c r="E327" s="172" t="s">
        <v>2217</v>
      </c>
      <c r="F327" s="177" t="s">
        <v>100</v>
      </c>
      <c r="G327" s="173" t="s">
        <v>13</v>
      </c>
      <c r="H327" s="176" t="s">
        <v>2218</v>
      </c>
      <c r="I327" s="173"/>
      <c r="J327" s="175" t="s">
        <v>2215</v>
      </c>
      <c r="K327" s="174" t="str">
        <f>VLOOKUP(J327,'[10]Phan ca&amp; Ngay BDhoc'!$B$4:$G$98,6,0)</f>
        <v>20/8/2018</v>
      </c>
      <c r="L327" s="176"/>
      <c r="M327" s="165" t="s">
        <v>62</v>
      </c>
      <c r="N327" s="165" t="str">
        <f>VLOOKUP(C327,[4]K12!$B$3:$K$1349,10,0)</f>
        <v>Mở</v>
      </c>
      <c r="O327" s="165"/>
      <c r="P327" s="165">
        <f>VLOOKUP(C327,[4]K12!$B$3:$J$1349,9,0)</f>
        <v>25</v>
      </c>
      <c r="Q327" s="165" t="e">
        <f>VLOOKUP(D327,[4]K12!$B$3:$J$1349,9,0)</f>
        <v>#N/A</v>
      </c>
      <c r="R327" s="165" t="e">
        <f>VLOOKUP(E327,[4]K12!$B$3:$J$1349,9,0)</f>
        <v>#N/A</v>
      </c>
      <c r="S327" s="165" t="e">
        <f>VLOOKUP(F327,[4]K12!$B$3:$J$1349,9,0)</f>
        <v>#N/A</v>
      </c>
      <c r="T327" s="165" t="e">
        <f>VLOOKUP(G327,[4]K12!$B$3:$J$1349,9,0)</f>
        <v>#N/A</v>
      </c>
      <c r="V327" s="20">
        <v>411</v>
      </c>
    </row>
    <row r="328" spans="1:22" ht="42.75" hidden="1" x14ac:dyDescent="0.25">
      <c r="A328" s="171">
        <v>321</v>
      </c>
      <c r="B328" s="171" t="str">
        <f t="shared" ref="B328:B350" si="5">CONCATENATE("12.3.",D328,".",M328)</f>
        <v>12.3.1603138.10</v>
      </c>
      <c r="C328" s="171" t="str">
        <f>VLOOKUP(B328,'[8]TKB(Hocphan-tao lop)'!$B$7:$C$1182,2,0)</f>
        <v>201811603138010</v>
      </c>
      <c r="D328" s="171" t="str">
        <f>VLOOKUP(E328,[9]QuyetdinhPCGD!$B$6:$C$1806,2,0)</f>
        <v>1603138</v>
      </c>
      <c r="E328" s="172" t="s">
        <v>2192</v>
      </c>
      <c r="F328" s="177" t="s">
        <v>91</v>
      </c>
      <c r="G328" s="173" t="s">
        <v>9</v>
      </c>
      <c r="H328" s="176" t="s">
        <v>2165</v>
      </c>
      <c r="I328" s="173"/>
      <c r="J328" s="175" t="s">
        <v>2215</v>
      </c>
      <c r="K328" s="174" t="str">
        <f>VLOOKUP(J328,'[10]Phan ca&amp; Ngay BDhoc'!$B$4:$G$98,6,0)</f>
        <v>20/8/2018</v>
      </c>
      <c r="L328" s="176"/>
      <c r="M328" s="165" t="s">
        <v>180</v>
      </c>
      <c r="N328" s="165" t="str">
        <f>VLOOKUP(C328,[4]K12!$B$3:$K$1349,10,0)</f>
        <v>Mở</v>
      </c>
      <c r="O328" s="165"/>
      <c r="P328" s="165">
        <f>VLOOKUP(C328,[4]K12!$B$3:$J$1349,9,0)</f>
        <v>51</v>
      </c>
      <c r="Q328" s="165" t="e">
        <f>VLOOKUP(D328,[4]K12!$B$3:$J$1349,9,0)</f>
        <v>#N/A</v>
      </c>
      <c r="R328" s="165" t="e">
        <f>VLOOKUP(E328,[4]K12!$B$3:$J$1349,9,0)</f>
        <v>#N/A</v>
      </c>
      <c r="S328" s="165" t="e">
        <f>VLOOKUP(F328,[4]K12!$B$3:$J$1349,9,0)</f>
        <v>#N/A</v>
      </c>
      <c r="T328" s="165" t="e">
        <f>VLOOKUP(G328,[4]K12!$B$3:$J$1349,9,0)</f>
        <v>#N/A</v>
      </c>
      <c r="V328" s="20">
        <v>412</v>
      </c>
    </row>
    <row r="329" spans="1:22" ht="42.75" hidden="1" x14ac:dyDescent="0.25">
      <c r="A329" s="171">
        <v>322</v>
      </c>
      <c r="B329" s="171" t="str">
        <f t="shared" si="5"/>
        <v>12.3.0903115.31</v>
      </c>
      <c r="C329" s="171" t="str">
        <f>VLOOKUP(B329,'[8]TKB(Hocphan-tao lop)'!$B$7:$C$1182,2,0)</f>
        <v>201810903115024</v>
      </c>
      <c r="D329" s="171" t="str">
        <f>VLOOKUP(E329,[9]QuyetdinhPCGD!$B$6:$C$1806,2,0)</f>
        <v>0903115</v>
      </c>
      <c r="E329" s="172" t="s">
        <v>2107</v>
      </c>
      <c r="F329" s="177" t="s">
        <v>67</v>
      </c>
      <c r="G329" s="173" t="s">
        <v>11</v>
      </c>
      <c r="H329" s="174" t="s">
        <v>2120</v>
      </c>
      <c r="I329" s="173"/>
      <c r="J329" s="175" t="s">
        <v>2219</v>
      </c>
      <c r="K329" s="174" t="str">
        <f>VLOOKUP(J329,'[10]Phan ca&amp; Ngay BDhoc'!$B$4:$G$98,6,0)</f>
        <v>20/8/2018</v>
      </c>
      <c r="L329" s="176"/>
      <c r="M329" s="165" t="s">
        <v>693</v>
      </c>
      <c r="N329" s="165" t="str">
        <f>VLOOKUP(C329,[4]K12!$B$3:$K$1349,10,0)</f>
        <v>Mở</v>
      </c>
      <c r="O329" s="165"/>
      <c r="P329" s="165">
        <f>VLOOKUP(C329,[4]K12!$B$3:$J$1349,9,0)</f>
        <v>80</v>
      </c>
      <c r="Q329" s="165" t="e">
        <f>VLOOKUP(D329,[4]K12!$B$3:$J$1349,9,0)</f>
        <v>#N/A</v>
      </c>
      <c r="R329" s="165" t="e">
        <f>VLOOKUP(E329,[4]K12!$B$3:$J$1349,9,0)</f>
        <v>#N/A</v>
      </c>
      <c r="S329" s="165" t="e">
        <f>VLOOKUP(F329,[4]K12!$B$3:$J$1349,9,0)</f>
        <v>#N/A</v>
      </c>
      <c r="T329" s="165" t="e">
        <f>VLOOKUP(G329,[4]K12!$B$3:$J$1349,9,0)</f>
        <v>#N/A</v>
      </c>
      <c r="V329" s="20">
        <v>413</v>
      </c>
    </row>
    <row r="330" spans="1:22" ht="42.75" hidden="1" x14ac:dyDescent="0.25">
      <c r="A330" s="171">
        <v>323</v>
      </c>
      <c r="B330" s="171" t="str">
        <f t="shared" si="5"/>
        <v>12.3.1403116.02</v>
      </c>
      <c r="C330" s="171" t="str">
        <f>VLOOKUP(B330,'[8]TKB(Hocphan-tao lop)'!$B$7:$C$1182,2,0)</f>
        <v>201811403116002</v>
      </c>
      <c r="D330" s="171" t="str">
        <f>VLOOKUP(E330,[9]QuyetdinhPCGD!$B$6:$C$1806,2,0)</f>
        <v>1403116</v>
      </c>
      <c r="E330" s="172" t="s">
        <v>2216</v>
      </c>
      <c r="F330" s="177" t="s">
        <v>68</v>
      </c>
      <c r="G330" s="173" t="s">
        <v>9</v>
      </c>
      <c r="H330" s="176" t="s">
        <v>2165</v>
      </c>
      <c r="I330" s="173"/>
      <c r="J330" s="175" t="s">
        <v>2219</v>
      </c>
      <c r="K330" s="174" t="str">
        <f>VLOOKUP(J330,'[10]Phan ca&amp; Ngay BDhoc'!$B$4:$G$98,6,0)</f>
        <v>20/8/2018</v>
      </c>
      <c r="L330" s="176"/>
      <c r="M330" s="165" t="s">
        <v>70</v>
      </c>
      <c r="N330" s="165" t="str">
        <f>VLOOKUP(C330,[4]K12!$B$3:$K$1349,10,0)</f>
        <v>Mở</v>
      </c>
      <c r="O330" s="165"/>
      <c r="P330" s="165">
        <f>VLOOKUP(C330,[4]K12!$B$3:$J$1349,9,0)</f>
        <v>74</v>
      </c>
      <c r="Q330" s="165" t="e">
        <f>VLOOKUP(D330,[4]K12!$B$3:$J$1349,9,0)</f>
        <v>#N/A</v>
      </c>
      <c r="R330" s="165" t="e">
        <f>VLOOKUP(E330,[4]K12!$B$3:$J$1349,9,0)</f>
        <v>#N/A</v>
      </c>
      <c r="S330" s="165" t="e">
        <f>VLOOKUP(F330,[4]K12!$B$3:$J$1349,9,0)</f>
        <v>#N/A</v>
      </c>
      <c r="T330" s="165" t="e">
        <f>VLOOKUP(G330,[4]K12!$B$3:$J$1349,9,0)</f>
        <v>#N/A</v>
      </c>
      <c r="V330" s="20">
        <v>414</v>
      </c>
    </row>
    <row r="331" spans="1:22" ht="42.75" hidden="1" x14ac:dyDescent="0.25">
      <c r="A331" s="171">
        <v>324</v>
      </c>
      <c r="B331" s="171" t="str">
        <f t="shared" si="5"/>
        <v>12.3.1403164.02</v>
      </c>
      <c r="C331" s="171" t="str">
        <f>VLOOKUP(B331,'[8]TKB(Hocphan-tao lop)'!$B$7:$C$1182,2,0)</f>
        <v>201811403164002</v>
      </c>
      <c r="D331" s="171" t="str">
        <f>VLOOKUP(E331,[9]QuyetdinhPCGD!$B$6:$C$1806,2,0)</f>
        <v>1403164</v>
      </c>
      <c r="E331" s="172" t="s">
        <v>2217</v>
      </c>
      <c r="F331" s="177" t="s">
        <v>98</v>
      </c>
      <c r="G331" s="173" t="s">
        <v>13</v>
      </c>
      <c r="H331" s="176" t="s">
        <v>2218</v>
      </c>
      <c r="I331" s="173"/>
      <c r="J331" s="175" t="s">
        <v>2219</v>
      </c>
      <c r="K331" s="174" t="str">
        <f>VLOOKUP(J331,'[10]Phan ca&amp; Ngay BDhoc'!$B$4:$G$98,6,0)</f>
        <v>20/8/2018</v>
      </c>
      <c r="L331" s="176"/>
      <c r="M331" s="165" t="s">
        <v>70</v>
      </c>
      <c r="N331" s="165" t="str">
        <f>VLOOKUP(C331,[4]K12!$B$3:$K$1349,10,0)</f>
        <v>Mở</v>
      </c>
      <c r="O331" s="165"/>
      <c r="P331" s="165">
        <f>VLOOKUP(C331,[4]K12!$B$3:$J$1349,9,0)</f>
        <v>75</v>
      </c>
      <c r="Q331" s="165" t="e">
        <f>VLOOKUP(D331,[4]K12!$B$3:$J$1349,9,0)</f>
        <v>#N/A</v>
      </c>
      <c r="R331" s="165" t="e">
        <f>VLOOKUP(E331,[4]K12!$B$3:$J$1349,9,0)</f>
        <v>#N/A</v>
      </c>
      <c r="S331" s="165" t="e">
        <f>VLOOKUP(F331,[4]K12!$B$3:$J$1349,9,0)</f>
        <v>#N/A</v>
      </c>
      <c r="T331" s="165" t="e">
        <f>VLOOKUP(G331,[4]K12!$B$3:$J$1349,9,0)</f>
        <v>#N/A</v>
      </c>
      <c r="V331" s="20">
        <v>415</v>
      </c>
    </row>
    <row r="332" spans="1:22" ht="42.75" hidden="1" x14ac:dyDescent="0.25">
      <c r="A332" s="171">
        <v>325</v>
      </c>
      <c r="B332" s="171" t="str">
        <f t="shared" si="5"/>
        <v>12.3.1603138.11</v>
      </c>
      <c r="C332" s="171" t="str">
        <f>VLOOKUP(B332,'[8]TKB(Hocphan-tao lop)'!$B$7:$C$1182,2,0)</f>
        <v>201811603138011</v>
      </c>
      <c r="D332" s="171" t="str">
        <f>VLOOKUP(E332,[9]QuyetdinhPCGD!$B$6:$C$1806,2,0)</f>
        <v>1603138</v>
      </c>
      <c r="E332" s="172" t="s">
        <v>2192</v>
      </c>
      <c r="F332" s="177" t="s">
        <v>94</v>
      </c>
      <c r="G332" s="173" t="s">
        <v>9</v>
      </c>
      <c r="H332" s="176" t="s">
        <v>2165</v>
      </c>
      <c r="I332" s="173"/>
      <c r="J332" s="175" t="s">
        <v>2219</v>
      </c>
      <c r="K332" s="174" t="str">
        <f>VLOOKUP(J332,'[10]Phan ca&amp; Ngay BDhoc'!$B$4:$G$98,6,0)</f>
        <v>20/8/2018</v>
      </c>
      <c r="L332" s="176"/>
      <c r="M332" s="165" t="s">
        <v>321</v>
      </c>
      <c r="N332" s="165" t="str">
        <f>VLOOKUP(C332,[4]K12!$B$3:$K$1349,10,0)</f>
        <v>Mở</v>
      </c>
      <c r="O332" s="165"/>
      <c r="P332" s="165">
        <f>VLOOKUP(C332,[4]K12!$B$3:$J$1349,9,0)</f>
        <v>75</v>
      </c>
      <c r="Q332" s="165" t="e">
        <f>VLOOKUP(D332,[4]K12!$B$3:$J$1349,9,0)</f>
        <v>#N/A</v>
      </c>
      <c r="R332" s="165" t="e">
        <f>VLOOKUP(E332,[4]K12!$B$3:$J$1349,9,0)</f>
        <v>#N/A</v>
      </c>
      <c r="S332" s="165" t="e">
        <f>VLOOKUP(F332,[4]K12!$B$3:$J$1349,9,0)</f>
        <v>#N/A</v>
      </c>
      <c r="T332" s="165" t="e">
        <f>VLOOKUP(G332,[4]K12!$B$3:$J$1349,9,0)</f>
        <v>#N/A</v>
      </c>
      <c r="V332" s="20">
        <v>416</v>
      </c>
    </row>
    <row r="333" spans="1:22" ht="42.75" hidden="1" x14ac:dyDescent="0.25">
      <c r="A333" s="171">
        <v>326</v>
      </c>
      <c r="B333" s="171" t="str">
        <f t="shared" si="5"/>
        <v>12.3.0903115.32</v>
      </c>
      <c r="C333" s="171" t="str">
        <f>VLOOKUP(B333,'[8]TKB(Hocphan-tao lop)'!$B$7:$C$1182,2,0)</f>
        <v>201810903115025</v>
      </c>
      <c r="D333" s="171" t="str">
        <f>VLOOKUP(E333,[9]QuyetdinhPCGD!$B$6:$C$1806,2,0)</f>
        <v>0903115</v>
      </c>
      <c r="E333" s="172" t="s">
        <v>2107</v>
      </c>
      <c r="F333" s="177" t="s">
        <v>67</v>
      </c>
      <c r="G333" s="173" t="s">
        <v>13</v>
      </c>
      <c r="H333" s="174" t="s">
        <v>2120</v>
      </c>
      <c r="I333" s="173"/>
      <c r="J333" s="175" t="s">
        <v>2220</v>
      </c>
      <c r="K333" s="174" t="str">
        <f>VLOOKUP(J333,'[10]Phan ca&amp; Ngay BDhoc'!$B$4:$G$98,6,0)</f>
        <v>20/8/2018</v>
      </c>
      <c r="L333" s="176"/>
      <c r="M333" s="165" t="s">
        <v>694</v>
      </c>
      <c r="N333" s="165" t="str">
        <f>VLOOKUP(C333,[4]K12!$B$3:$K$1349,10,0)</f>
        <v>Mở</v>
      </c>
      <c r="O333" s="165"/>
      <c r="P333" s="165">
        <f>VLOOKUP(C333,[4]K12!$B$3:$J$1349,9,0)</f>
        <v>80</v>
      </c>
      <c r="Q333" s="165" t="e">
        <f>VLOOKUP(D333,[4]K12!$B$3:$J$1349,9,0)</f>
        <v>#N/A</v>
      </c>
      <c r="R333" s="165" t="e">
        <f>VLOOKUP(E333,[4]K12!$B$3:$J$1349,9,0)</f>
        <v>#N/A</v>
      </c>
      <c r="S333" s="165" t="e">
        <f>VLOOKUP(F333,[4]K12!$B$3:$J$1349,9,0)</f>
        <v>#N/A</v>
      </c>
      <c r="T333" s="165" t="e">
        <f>VLOOKUP(G333,[4]K12!$B$3:$J$1349,9,0)</f>
        <v>#N/A</v>
      </c>
      <c r="V333" s="20">
        <v>417</v>
      </c>
    </row>
    <row r="334" spans="1:22" ht="42.75" hidden="1" x14ac:dyDescent="0.25">
      <c r="A334" s="171">
        <v>327</v>
      </c>
      <c r="B334" s="171" t="str">
        <f t="shared" si="5"/>
        <v>12.3.1603116.23</v>
      </c>
      <c r="C334" s="171" t="str">
        <f>VLOOKUP(B334,'[8]TKB(Hocphan-tao lop)'!$B$7:$C$1182,2,0)</f>
        <v>201811603116011</v>
      </c>
      <c r="D334" s="171" t="str">
        <f>VLOOKUP(E334,[9]QuyetdinhPCGD!$B$6:$C$1806,2,0)</f>
        <v>1603116</v>
      </c>
      <c r="E334" s="172" t="s">
        <v>1003</v>
      </c>
      <c r="F334" s="177" t="s">
        <v>94</v>
      </c>
      <c r="G334" s="173" t="s">
        <v>10</v>
      </c>
      <c r="H334" s="174" t="str">
        <f>VLOOKUP(J334,'[10]Phan ca&amp; Ngay BDhoc'!$B$4:$I$98,8,0)</f>
        <v>A10-704</v>
      </c>
      <c r="I334" s="173"/>
      <c r="J334" s="175" t="s">
        <v>2220</v>
      </c>
      <c r="K334" s="174" t="str">
        <f>VLOOKUP(J334,'[10]Phan ca&amp; Ngay BDhoc'!$B$4:$G$98,6,0)</f>
        <v>20/8/2018</v>
      </c>
      <c r="L334" s="176"/>
      <c r="M334" s="165" t="s">
        <v>373</v>
      </c>
      <c r="N334" s="165" t="str">
        <f>VLOOKUP(C334,[4]K12!$B$3:$K$1349,10,0)</f>
        <v>Mở</v>
      </c>
      <c r="O334" s="165"/>
      <c r="P334" s="165">
        <f>VLOOKUP(C334,[4]K12!$B$3:$J$1349,9,0)</f>
        <v>79</v>
      </c>
      <c r="Q334" s="165" t="e">
        <f>VLOOKUP(D334,[4]K12!$B$3:$J$1349,9,0)</f>
        <v>#N/A</v>
      </c>
      <c r="R334" s="165" t="e">
        <f>VLOOKUP(E334,[4]K12!$B$3:$J$1349,9,0)</f>
        <v>#N/A</v>
      </c>
      <c r="S334" s="165" t="e">
        <f>VLOOKUP(F334,[4]K12!$B$3:$J$1349,9,0)</f>
        <v>#N/A</v>
      </c>
      <c r="T334" s="165" t="e">
        <f>VLOOKUP(G334,[4]K12!$B$3:$J$1349,9,0)</f>
        <v>#N/A</v>
      </c>
      <c r="V334" s="20">
        <v>418</v>
      </c>
    </row>
    <row r="335" spans="1:22" ht="42.75" hidden="1" x14ac:dyDescent="0.25">
      <c r="A335" s="171">
        <v>328</v>
      </c>
      <c r="B335" s="171" t="str">
        <f t="shared" si="5"/>
        <v>12.3.1203104.07</v>
      </c>
      <c r="C335" s="171" t="str">
        <f>VLOOKUP(B335,'[8]TKB(Hocphan-tao lop)'!$B$7:$C$1182,2,0)</f>
        <v>201811203104007</v>
      </c>
      <c r="D335" s="171" t="str">
        <f>VLOOKUP(E335,[9]QuyetdinhPCGD!$B$6:$C$1806,2,0)</f>
        <v>1203104</v>
      </c>
      <c r="E335" s="172" t="s">
        <v>1133</v>
      </c>
      <c r="F335" s="177" t="s">
        <v>68</v>
      </c>
      <c r="G335" s="173" t="s">
        <v>9</v>
      </c>
      <c r="H335" s="174" t="str">
        <f>VLOOKUP(J335,'[10]Phan ca&amp; Ngay BDhoc'!$B$4:$I$98,8,0)</f>
        <v>A10-704</v>
      </c>
      <c r="I335" s="173"/>
      <c r="J335" s="175" t="s">
        <v>2220</v>
      </c>
      <c r="K335" s="174" t="str">
        <f>VLOOKUP(J335,'[10]Phan ca&amp; Ngay BDhoc'!$B$4:$G$98,6,0)</f>
        <v>20/8/2018</v>
      </c>
      <c r="L335" s="176"/>
      <c r="M335" s="165" t="s">
        <v>117</v>
      </c>
      <c r="N335" s="165" t="str">
        <f>VLOOKUP(C335,[4]K12!$B$3:$K$1349,10,0)</f>
        <v>Mở</v>
      </c>
      <c r="O335" s="165"/>
      <c r="P335" s="165">
        <f>VLOOKUP(C335,[4]K12!$B$3:$J$1349,9,0)</f>
        <v>83</v>
      </c>
      <c r="Q335" s="165" t="e">
        <f>VLOOKUP(D335,[4]K12!$B$3:$J$1349,9,0)</f>
        <v>#N/A</v>
      </c>
      <c r="R335" s="165" t="e">
        <f>VLOOKUP(E335,[4]K12!$B$3:$J$1349,9,0)</f>
        <v>#N/A</v>
      </c>
      <c r="S335" s="165" t="e">
        <f>VLOOKUP(F335,[4]K12!$B$3:$J$1349,9,0)</f>
        <v>#N/A</v>
      </c>
      <c r="T335" s="165" t="e">
        <f>VLOOKUP(G335,[4]K12!$B$3:$J$1349,9,0)</f>
        <v>#N/A</v>
      </c>
      <c r="V335" s="20">
        <v>419</v>
      </c>
    </row>
    <row r="336" spans="1:22" ht="42.75" hidden="1" x14ac:dyDescent="0.25">
      <c r="A336" s="171">
        <v>329</v>
      </c>
      <c r="B336" s="171" t="str">
        <f t="shared" si="5"/>
        <v>12.3.1603138.12</v>
      </c>
      <c r="C336" s="171" t="str">
        <f>VLOOKUP(B336,'[8]TKB(Hocphan-tao lop)'!$B$7:$C$1182,2,0)</f>
        <v>201811603138012</v>
      </c>
      <c r="D336" s="171" t="str">
        <f>VLOOKUP(E336,[9]QuyetdinhPCGD!$B$6:$C$1806,2,0)</f>
        <v>1603138</v>
      </c>
      <c r="E336" s="172" t="s">
        <v>2192</v>
      </c>
      <c r="F336" s="177" t="s">
        <v>68</v>
      </c>
      <c r="G336" s="173" t="s">
        <v>10</v>
      </c>
      <c r="H336" s="174" t="str">
        <f>VLOOKUP(J336,'[10]Phan ca&amp; Ngay BDhoc'!$B$4:$I$98,8,0)</f>
        <v>A10-704</v>
      </c>
      <c r="I336" s="173"/>
      <c r="J336" s="175" t="s">
        <v>2220</v>
      </c>
      <c r="K336" s="174" t="str">
        <f>VLOOKUP(J336,'[10]Phan ca&amp; Ngay BDhoc'!$B$4:$G$98,6,0)</f>
        <v>20/8/2018</v>
      </c>
      <c r="L336" s="176"/>
      <c r="M336" s="165" t="s">
        <v>319</v>
      </c>
      <c r="N336" s="165" t="str">
        <f>VLOOKUP(C336,[4]K12!$B$3:$K$1349,10,0)</f>
        <v>Mở</v>
      </c>
      <c r="O336" s="165"/>
      <c r="P336" s="165">
        <f>VLOOKUP(C336,[4]K12!$B$3:$J$1349,9,0)</f>
        <v>81</v>
      </c>
      <c r="Q336" s="165" t="e">
        <f>VLOOKUP(D336,[4]K12!$B$3:$J$1349,9,0)</f>
        <v>#N/A</v>
      </c>
      <c r="R336" s="165" t="e">
        <f>VLOOKUP(E336,[4]K12!$B$3:$J$1349,9,0)</f>
        <v>#N/A</v>
      </c>
      <c r="S336" s="165" t="e">
        <f>VLOOKUP(F336,[4]K12!$B$3:$J$1349,9,0)</f>
        <v>#N/A</v>
      </c>
      <c r="T336" s="165" t="e">
        <f>VLOOKUP(G336,[4]K12!$B$3:$J$1349,9,0)</f>
        <v>#N/A</v>
      </c>
      <c r="V336" s="20">
        <v>420</v>
      </c>
    </row>
    <row r="337" spans="1:22" ht="42.75" hidden="1" x14ac:dyDescent="0.25">
      <c r="A337" s="171">
        <v>330</v>
      </c>
      <c r="B337" s="171" t="str">
        <f t="shared" si="5"/>
        <v>12.3.0903115.33</v>
      </c>
      <c r="C337" s="171" t="str">
        <f>VLOOKUP(B337,'[8]TKB(Hocphan-tao lop)'!$B$7:$C$1182,2,0)</f>
        <v>201810903115026</v>
      </c>
      <c r="D337" s="171" t="str">
        <f>VLOOKUP(E337,[9]QuyetdinhPCGD!$B$6:$C$1806,2,0)</f>
        <v>0903115</v>
      </c>
      <c r="E337" s="172" t="s">
        <v>2107</v>
      </c>
      <c r="F337" s="177" t="s">
        <v>85</v>
      </c>
      <c r="G337" s="173" t="s">
        <v>13</v>
      </c>
      <c r="H337" s="174" t="s">
        <v>2120</v>
      </c>
      <c r="I337" s="173"/>
      <c r="J337" s="175" t="s">
        <v>2221</v>
      </c>
      <c r="K337" s="174" t="str">
        <f>VLOOKUP(J337,'[10]Phan ca&amp; Ngay BDhoc'!$B$4:$G$98,6,0)</f>
        <v>20/8/2018</v>
      </c>
      <c r="L337" s="176"/>
      <c r="M337" s="165" t="s">
        <v>1694</v>
      </c>
      <c r="N337" s="165" t="str">
        <f>VLOOKUP(C337,[4]K12!$B$3:$K$1349,10,0)</f>
        <v>Mở</v>
      </c>
      <c r="O337" s="165"/>
      <c r="P337" s="165">
        <f>VLOOKUP(C337,[4]K12!$B$3:$J$1349,9,0)</f>
        <v>80</v>
      </c>
      <c r="Q337" s="165" t="e">
        <f>VLOOKUP(D337,[4]K12!$B$3:$J$1349,9,0)</f>
        <v>#N/A</v>
      </c>
      <c r="R337" s="165" t="e">
        <f>VLOOKUP(E337,[4]K12!$B$3:$J$1349,9,0)</f>
        <v>#N/A</v>
      </c>
      <c r="S337" s="165" t="e">
        <f>VLOOKUP(F337,[4]K12!$B$3:$J$1349,9,0)</f>
        <v>#N/A</v>
      </c>
      <c r="T337" s="165" t="e">
        <f>VLOOKUP(G337,[4]K12!$B$3:$J$1349,9,0)</f>
        <v>#N/A</v>
      </c>
      <c r="V337" s="20">
        <v>421</v>
      </c>
    </row>
    <row r="338" spans="1:22" ht="42.75" hidden="1" x14ac:dyDescent="0.25">
      <c r="A338" s="171">
        <v>331</v>
      </c>
      <c r="B338" s="171" t="str">
        <f t="shared" si="5"/>
        <v>12.3.1603116.24</v>
      </c>
      <c r="C338" s="171" t="str">
        <f>VLOOKUP(B338,'[8]TKB(Hocphan-tao lop)'!$B$7:$C$1182,2,0)</f>
        <v>201811603116012</v>
      </c>
      <c r="D338" s="171" t="str">
        <f>VLOOKUP(E338,[9]QuyetdinhPCGD!$B$6:$C$1806,2,0)</f>
        <v>1603116</v>
      </c>
      <c r="E338" s="172" t="s">
        <v>1003</v>
      </c>
      <c r="F338" s="177" t="s">
        <v>60</v>
      </c>
      <c r="G338" s="173" t="s">
        <v>10</v>
      </c>
      <c r="H338" s="174" t="str">
        <f>VLOOKUP(J338,'[10]Phan ca&amp; Ngay BDhoc'!$B$4:$I$98,8,0)</f>
        <v>A10-704</v>
      </c>
      <c r="I338" s="173"/>
      <c r="J338" s="175" t="s">
        <v>2221</v>
      </c>
      <c r="K338" s="174" t="str">
        <f>VLOOKUP(J338,'[10]Phan ca&amp; Ngay BDhoc'!$B$4:$G$98,6,0)</f>
        <v>20/8/2018</v>
      </c>
      <c r="L338" s="176"/>
      <c r="M338" s="165" t="s">
        <v>381</v>
      </c>
      <c r="N338" s="165" t="str">
        <f>VLOOKUP(C338,[4]K12!$B$3:$K$1349,10,0)</f>
        <v>Mở</v>
      </c>
      <c r="O338" s="165"/>
      <c r="P338" s="165">
        <f>VLOOKUP(C338,[4]K12!$B$3:$J$1349,9,0)</f>
        <v>75</v>
      </c>
      <c r="Q338" s="165" t="e">
        <f>VLOOKUP(D338,[4]K12!$B$3:$J$1349,9,0)</f>
        <v>#N/A</v>
      </c>
      <c r="R338" s="165" t="e">
        <f>VLOOKUP(E338,[4]K12!$B$3:$J$1349,9,0)</f>
        <v>#N/A</v>
      </c>
      <c r="S338" s="165" t="e">
        <f>VLOOKUP(F338,[4]K12!$B$3:$J$1349,9,0)</f>
        <v>#N/A</v>
      </c>
      <c r="T338" s="165" t="e">
        <f>VLOOKUP(G338,[4]K12!$B$3:$J$1349,9,0)</f>
        <v>#N/A</v>
      </c>
      <c r="V338" s="20">
        <v>422</v>
      </c>
    </row>
    <row r="339" spans="1:22" ht="42.75" hidden="1" x14ac:dyDescent="0.25">
      <c r="A339" s="171">
        <v>332</v>
      </c>
      <c r="B339" s="171" t="str">
        <f t="shared" si="5"/>
        <v>12.3.1203104.08</v>
      </c>
      <c r="C339" s="171" t="str">
        <f>VLOOKUP(B339,'[8]TKB(Hocphan-tao lop)'!$B$7:$C$1182,2,0)</f>
        <v>201811203104008</v>
      </c>
      <c r="D339" s="171" t="str">
        <f>VLOOKUP(E339,[9]QuyetdinhPCGD!$B$6:$C$1806,2,0)</f>
        <v>1203104</v>
      </c>
      <c r="E339" s="172" t="s">
        <v>1133</v>
      </c>
      <c r="F339" s="177" t="s">
        <v>60</v>
      </c>
      <c r="G339" s="173" t="s">
        <v>9</v>
      </c>
      <c r="H339" s="174" t="str">
        <f>VLOOKUP(J339,'[10]Phan ca&amp; Ngay BDhoc'!$B$4:$I$98,8,0)</f>
        <v>A10-704</v>
      </c>
      <c r="I339" s="173"/>
      <c r="J339" s="175" t="s">
        <v>2221</v>
      </c>
      <c r="K339" s="174" t="str">
        <f>VLOOKUP(J339,'[10]Phan ca&amp; Ngay BDhoc'!$B$4:$G$98,6,0)</f>
        <v>20/8/2018</v>
      </c>
      <c r="L339" s="176"/>
      <c r="M339" s="165" t="s">
        <v>119</v>
      </c>
      <c r="N339" s="165" t="str">
        <f>VLOOKUP(C339,[4]K12!$B$3:$K$1349,10,0)</f>
        <v>Mở</v>
      </c>
      <c r="O339" s="165"/>
      <c r="P339" s="165">
        <f>VLOOKUP(C339,[4]K12!$B$3:$J$1349,9,0)</f>
        <v>75</v>
      </c>
      <c r="Q339" s="165" t="e">
        <f>VLOOKUP(D339,[4]K12!$B$3:$J$1349,9,0)</f>
        <v>#N/A</v>
      </c>
      <c r="R339" s="165" t="e">
        <f>VLOOKUP(E339,[4]K12!$B$3:$J$1349,9,0)</f>
        <v>#N/A</v>
      </c>
      <c r="S339" s="165" t="e">
        <f>VLOOKUP(F339,[4]K12!$B$3:$J$1349,9,0)</f>
        <v>#N/A</v>
      </c>
      <c r="T339" s="165" t="e">
        <f>VLOOKUP(G339,[4]K12!$B$3:$J$1349,9,0)</f>
        <v>#N/A</v>
      </c>
      <c r="V339" s="20">
        <v>423</v>
      </c>
    </row>
    <row r="340" spans="1:22" ht="42.75" hidden="1" x14ac:dyDescent="0.25">
      <c r="A340" s="171">
        <v>333</v>
      </c>
      <c r="B340" s="171" t="str">
        <f t="shared" si="5"/>
        <v>12.3.1603138.13</v>
      </c>
      <c r="C340" s="171" t="str">
        <f>VLOOKUP(B340,'[8]TKB(Hocphan-tao lop)'!$B$7:$C$1182,2,0)</f>
        <v>201811603138013</v>
      </c>
      <c r="D340" s="171" t="str">
        <f>VLOOKUP(E340,[9]QuyetdinhPCGD!$B$6:$C$1806,2,0)</f>
        <v>1603138</v>
      </c>
      <c r="E340" s="172" t="s">
        <v>2192</v>
      </c>
      <c r="F340" s="177" t="s">
        <v>91</v>
      </c>
      <c r="G340" s="173" t="s">
        <v>10</v>
      </c>
      <c r="H340" s="174" t="str">
        <f>VLOOKUP(J340,'[10]Phan ca&amp; Ngay BDhoc'!$B$4:$I$98,8,0)</f>
        <v>A10-704</v>
      </c>
      <c r="I340" s="173"/>
      <c r="J340" s="175" t="s">
        <v>2221</v>
      </c>
      <c r="K340" s="174" t="str">
        <f>VLOOKUP(J340,'[10]Phan ca&amp; Ngay BDhoc'!$B$4:$G$98,6,0)</f>
        <v>20/8/2018</v>
      </c>
      <c r="L340" s="176"/>
      <c r="M340" s="165" t="s">
        <v>323</v>
      </c>
      <c r="N340" s="165" t="str">
        <f>VLOOKUP(C340,[4]K12!$B$3:$K$1349,10,0)</f>
        <v>Mở</v>
      </c>
      <c r="O340" s="165"/>
      <c r="P340" s="165">
        <f>VLOOKUP(C340,[4]K12!$B$3:$J$1349,9,0)</f>
        <v>69</v>
      </c>
      <c r="Q340" s="165" t="e">
        <f>VLOOKUP(D340,[4]K12!$B$3:$J$1349,9,0)</f>
        <v>#N/A</v>
      </c>
      <c r="R340" s="165" t="e">
        <f>VLOOKUP(E340,[4]K12!$B$3:$J$1349,9,0)</f>
        <v>#N/A</v>
      </c>
      <c r="S340" s="165" t="e">
        <f>VLOOKUP(F340,[4]K12!$B$3:$J$1349,9,0)</f>
        <v>#N/A</v>
      </c>
      <c r="T340" s="165" t="e">
        <f>VLOOKUP(G340,[4]K12!$B$3:$J$1349,9,0)</f>
        <v>#N/A</v>
      </c>
      <c r="V340" s="20">
        <v>424</v>
      </c>
    </row>
    <row r="341" spans="1:22" ht="42.75" hidden="1" x14ac:dyDescent="0.25">
      <c r="A341" s="171">
        <v>334</v>
      </c>
      <c r="B341" s="171" t="str">
        <f t="shared" si="5"/>
        <v>12.3.0903115.34</v>
      </c>
      <c r="C341" s="171" t="str">
        <f>VLOOKUP(B341,'[8]TKB(Hocphan-tao lop)'!$B$7:$C$1182,2,0)</f>
        <v>201810903115034</v>
      </c>
      <c r="D341" s="171" t="str">
        <f>VLOOKUP(E341,[9]QuyetdinhPCGD!$B$6:$C$1806,2,0)</f>
        <v>0903115</v>
      </c>
      <c r="E341" s="179" t="s">
        <v>2107</v>
      </c>
      <c r="F341" s="173">
        <v>11.12</v>
      </c>
      <c r="G341" s="173" t="s">
        <v>13</v>
      </c>
      <c r="H341" s="174" t="s">
        <v>2108</v>
      </c>
      <c r="I341" s="173"/>
      <c r="J341" s="175" t="s">
        <v>2222</v>
      </c>
      <c r="K341" s="174" t="str">
        <f>VLOOKUP(J341,'[10]Phan ca&amp; Ngay BDhoc'!$B$4:$G$98,6,0)</f>
        <v>20/8/2018</v>
      </c>
      <c r="L341" s="176"/>
      <c r="M341" s="165" t="s">
        <v>1698</v>
      </c>
      <c r="N341" s="165" t="str">
        <f>VLOOKUP(C341,[4]K12!$B$3:$K$1349,10,0)</f>
        <v>Không mở</v>
      </c>
      <c r="O341" s="165"/>
      <c r="P341" s="165">
        <f>VLOOKUP(C341,[4]K12!$B$3:$J$1349,9,0)</f>
        <v>11</v>
      </c>
      <c r="Q341" s="165" t="e">
        <f>VLOOKUP(D341,[4]K12!$B$3:$J$1349,9,0)</f>
        <v>#N/A</v>
      </c>
      <c r="R341" s="165" t="e">
        <f>VLOOKUP(E341,[4]K12!$B$3:$J$1349,9,0)</f>
        <v>#N/A</v>
      </c>
      <c r="S341" s="165" t="e">
        <f>VLOOKUP(F341,[4]K12!$B$3:$J$1349,9,0)</f>
        <v>#N/A</v>
      </c>
      <c r="T341" s="165" t="e">
        <f>VLOOKUP(G341,[4]K12!$B$3:$J$1349,9,0)</f>
        <v>#N/A</v>
      </c>
      <c r="V341" s="20">
        <v>425</v>
      </c>
    </row>
    <row r="342" spans="1:22" ht="42.75" hidden="1" x14ac:dyDescent="0.25">
      <c r="A342" s="171">
        <v>335</v>
      </c>
      <c r="B342" s="171" t="str">
        <f t="shared" si="5"/>
        <v>12.3.0403105.01</v>
      </c>
      <c r="C342" s="171" t="str">
        <f>VLOOKUP(B342,'[8]TKB(Hocphan-tao lop)'!$B$7:$C$1182,2,0)</f>
        <v>201810403105001</v>
      </c>
      <c r="D342" s="171" t="str">
        <f>VLOOKUP(E342,[9]QuyetdinhPCGD!$B$6:$C$1806,2,0)</f>
        <v>0403105</v>
      </c>
      <c r="E342" s="172" t="s">
        <v>2223</v>
      </c>
      <c r="F342" s="173" t="s">
        <v>142</v>
      </c>
      <c r="G342" s="173" t="s">
        <v>10</v>
      </c>
      <c r="H342" s="176" t="s">
        <v>309</v>
      </c>
      <c r="I342" s="173"/>
      <c r="J342" s="175" t="s">
        <v>2222</v>
      </c>
      <c r="K342" s="174" t="str">
        <f>VLOOKUP(J342,'[10]Phan ca&amp; Ngay BDhoc'!$B$4:$G$98,6,0)</f>
        <v>20/8/2018</v>
      </c>
      <c r="L342" s="176"/>
      <c r="M342" s="165" t="s">
        <v>62</v>
      </c>
      <c r="N342" s="165" t="str">
        <f>VLOOKUP(C342,[4]K12!$B$3:$K$1349,10,0)</f>
        <v>Mở</v>
      </c>
      <c r="O342" s="165"/>
      <c r="P342" s="165">
        <f>VLOOKUP(C342,[4]K12!$B$3:$J$1349,9,0)</f>
        <v>33</v>
      </c>
      <c r="Q342" s="165" t="e">
        <f>VLOOKUP(D342,[4]K12!$B$3:$J$1349,9,0)</f>
        <v>#N/A</v>
      </c>
      <c r="R342" s="165" t="e">
        <f>VLOOKUP(E342,[4]K12!$B$3:$J$1349,9,0)</f>
        <v>#N/A</v>
      </c>
      <c r="S342" s="165" t="e">
        <f>VLOOKUP(F342,[4]K12!$B$3:$J$1349,9,0)</f>
        <v>#N/A</v>
      </c>
      <c r="T342" s="165" t="e">
        <f>VLOOKUP(G342,[4]K12!$B$3:$J$1349,9,0)</f>
        <v>#N/A</v>
      </c>
      <c r="U342" s="157"/>
      <c r="V342" s="20">
        <v>426</v>
      </c>
    </row>
    <row r="343" spans="1:22" ht="42.75" hidden="1" x14ac:dyDescent="0.25">
      <c r="A343" s="171">
        <v>336</v>
      </c>
      <c r="B343" s="171" t="str">
        <f t="shared" si="5"/>
        <v>12.3.0403189.01</v>
      </c>
      <c r="C343" s="171" t="str">
        <f>VLOOKUP(B343,'[8]TKB(Hocphan-tao lop)'!$B$7:$C$1182,2,0)</f>
        <v>201810403189001</v>
      </c>
      <c r="D343" s="171" t="str">
        <f>VLOOKUP(E343,[9]QuyetdinhPCGD!$B$6:$C$1806,2,0)</f>
        <v>0403189</v>
      </c>
      <c r="E343" s="172" t="s">
        <v>2224</v>
      </c>
      <c r="F343" s="180" t="s">
        <v>98</v>
      </c>
      <c r="G343" s="173" t="s">
        <v>10</v>
      </c>
      <c r="H343" s="174" t="str">
        <f>VLOOKUP(J343,'[10]Phan ca&amp; Ngay BDhoc'!$B$4:$I$98,8,0)</f>
        <v>B3-204</v>
      </c>
      <c r="I343" s="173"/>
      <c r="J343" s="175" t="s">
        <v>2222</v>
      </c>
      <c r="K343" s="187" t="s">
        <v>2225</v>
      </c>
      <c r="L343" s="188" t="s">
        <v>2226</v>
      </c>
      <c r="M343" s="165" t="s">
        <v>62</v>
      </c>
      <c r="N343" s="165" t="str">
        <f>VLOOKUP(C343,[4]K12!$B$3:$K$1349,10,0)</f>
        <v>Mở</v>
      </c>
      <c r="O343" s="165"/>
      <c r="P343" s="165">
        <f>VLOOKUP(C343,[4]K12!$B$3:$J$1349,9,0)</f>
        <v>36</v>
      </c>
      <c r="Q343" s="165" t="e">
        <f>VLOOKUP(D343,[4]K12!$B$3:$J$1349,9,0)</f>
        <v>#N/A</v>
      </c>
      <c r="R343" s="165" t="e">
        <f>VLOOKUP(E343,[4]K12!$B$3:$J$1349,9,0)</f>
        <v>#N/A</v>
      </c>
      <c r="S343" s="165" t="e">
        <f>VLOOKUP(F343,[4]K12!$B$3:$J$1349,9,0)</f>
        <v>#N/A</v>
      </c>
      <c r="T343" s="165" t="e">
        <f>VLOOKUP(G343,[4]K12!$B$3:$J$1349,9,0)</f>
        <v>#N/A</v>
      </c>
      <c r="U343" s="157"/>
      <c r="V343" s="20">
        <v>427</v>
      </c>
    </row>
    <row r="344" spans="1:22" ht="42.75" x14ac:dyDescent="0.25">
      <c r="A344" s="171">
        <v>337</v>
      </c>
      <c r="B344" s="171" t="str">
        <f t="shared" si="5"/>
        <v>12.3.0403118.01</v>
      </c>
      <c r="C344" s="171" t="str">
        <f>VLOOKUP(B344,'[8]TKB(Hocphan-tao lop)'!$B$7:$C$1182,2,0)</f>
        <v>201810403118001</v>
      </c>
      <c r="D344" s="171" t="str">
        <f>VLOOKUP(E344,[9]QuyetdinhPCGD!$B$6:$C$1806,2,0)</f>
        <v>0403118</v>
      </c>
      <c r="E344" s="172" t="s">
        <v>2227</v>
      </c>
      <c r="F344" s="177" t="s">
        <v>138</v>
      </c>
      <c r="G344" s="177" t="s">
        <v>8</v>
      </c>
      <c r="H344" s="174" t="str">
        <f>VLOOKUP(J344,'[10]Phan ca&amp; Ngay BDhoc'!$B$4:$I$98,8,0)</f>
        <v>B3-204</v>
      </c>
      <c r="I344" s="177"/>
      <c r="J344" s="175" t="s">
        <v>2222</v>
      </c>
      <c r="K344" s="174" t="str">
        <f>VLOOKUP(J344,'[10]Phan ca&amp; Ngay BDhoc'!$B$4:$G$98,6,0)</f>
        <v>20/8/2018</v>
      </c>
      <c r="L344" s="176"/>
      <c r="M344" s="165" t="s">
        <v>62</v>
      </c>
      <c r="N344" s="165" t="str">
        <f>VLOOKUP(C344,[4]K12!$B$3:$K$1349,10,0)</f>
        <v>Mở</v>
      </c>
      <c r="O344" s="165"/>
      <c r="P344" s="165">
        <f>VLOOKUP(C344,[4]K12!$B$3:$J$1349,9,0)</f>
        <v>36</v>
      </c>
      <c r="Q344" s="165" t="e">
        <f>VLOOKUP(D344,[4]K12!$B$3:$J$1349,9,0)</f>
        <v>#N/A</v>
      </c>
      <c r="R344" s="165" t="e">
        <f>VLOOKUP(E344,[4]K12!$B$3:$J$1349,9,0)</f>
        <v>#N/A</v>
      </c>
      <c r="S344" s="165" t="e">
        <f>VLOOKUP(F344,[4]K12!$B$3:$J$1349,9,0)</f>
        <v>#N/A</v>
      </c>
      <c r="T344" s="165" t="e">
        <f>VLOOKUP(G344,[4]K12!$B$3:$J$1349,9,0)</f>
        <v>#N/A</v>
      </c>
      <c r="U344" s="157"/>
      <c r="V344" s="20">
        <v>428</v>
      </c>
    </row>
    <row r="345" spans="1:22" ht="42.75" hidden="1" x14ac:dyDescent="0.25">
      <c r="A345" s="171">
        <v>338</v>
      </c>
      <c r="B345" s="171" t="str">
        <f t="shared" si="5"/>
        <v>12.3.0403150.01</v>
      </c>
      <c r="C345" s="171" t="str">
        <f>VLOOKUP(B345,'[8]TKB(Hocphan-tao lop)'!$B$7:$C$1182,2,0)</f>
        <v>201810403150001</v>
      </c>
      <c r="D345" s="171" t="str">
        <f>VLOOKUP(E345,[9]QuyetdinhPCGD!$B$6:$C$1806,2,0)</f>
        <v>0403150</v>
      </c>
      <c r="E345" s="172" t="s">
        <v>2228</v>
      </c>
      <c r="F345" s="177" t="s">
        <v>138</v>
      </c>
      <c r="G345" s="173" t="s">
        <v>12</v>
      </c>
      <c r="H345" s="176" t="s">
        <v>309</v>
      </c>
      <c r="I345" s="173"/>
      <c r="J345" s="175" t="s">
        <v>2222</v>
      </c>
      <c r="K345" s="174" t="str">
        <f>VLOOKUP(J345,'[10]Phan ca&amp; Ngay BDhoc'!$B$4:$G$98,6,0)</f>
        <v>20/8/2018</v>
      </c>
      <c r="L345" s="176"/>
      <c r="M345" s="165" t="s">
        <v>62</v>
      </c>
      <c r="N345" s="165" t="str">
        <f>VLOOKUP(C345,[4]K12!$B$3:$K$1349,10,0)</f>
        <v>Mở</v>
      </c>
      <c r="O345" s="165"/>
      <c r="P345" s="165">
        <f>VLOOKUP(C345,[4]K12!$B$3:$J$1349,9,0)</f>
        <v>36</v>
      </c>
      <c r="Q345" s="165" t="e">
        <f>VLOOKUP(D345,[4]K12!$B$3:$J$1349,9,0)</f>
        <v>#N/A</v>
      </c>
      <c r="R345" s="165" t="e">
        <f>VLOOKUP(E345,[4]K12!$B$3:$J$1349,9,0)</f>
        <v>#N/A</v>
      </c>
      <c r="S345" s="165" t="e">
        <f>VLOOKUP(F345,[4]K12!$B$3:$J$1349,9,0)</f>
        <v>#N/A</v>
      </c>
      <c r="T345" s="165" t="e">
        <f>VLOOKUP(G345,[4]K12!$B$3:$J$1349,9,0)</f>
        <v>#N/A</v>
      </c>
      <c r="U345" s="157"/>
      <c r="V345" s="20">
        <v>429</v>
      </c>
    </row>
    <row r="346" spans="1:22" ht="42.75" hidden="1" x14ac:dyDescent="0.25">
      <c r="A346" s="171">
        <v>339</v>
      </c>
      <c r="B346" s="171" t="str">
        <f t="shared" si="5"/>
        <v>12.3.0403173.02</v>
      </c>
      <c r="C346" s="171" t="str">
        <f>VLOOKUP(B346,'[8]TKB(Hocphan-tao lop)'!$B$7:$C$1182,2,0)</f>
        <v>201810403173001</v>
      </c>
      <c r="D346" s="171" t="str">
        <f>VLOOKUP(E346,[9]QuyetdinhPCGD!$B$6:$C$1806,2,0)</f>
        <v>0403173</v>
      </c>
      <c r="E346" s="172" t="s">
        <v>2229</v>
      </c>
      <c r="F346" s="180" t="s">
        <v>98</v>
      </c>
      <c r="G346" s="173" t="s">
        <v>10</v>
      </c>
      <c r="H346" s="174" t="str">
        <f>VLOOKUP(J346,'[10]Phan ca&amp; Ngay BDhoc'!$B$4:$I$98,8,0)</f>
        <v>B3-204</v>
      </c>
      <c r="I346" s="173"/>
      <c r="J346" s="175" t="s">
        <v>2222</v>
      </c>
      <c r="K346" s="174" t="str">
        <f>VLOOKUP(J346,'[10]Phan ca&amp; Ngay BDhoc'!$B$4:$G$98,6,0)</f>
        <v>20/8/2018</v>
      </c>
      <c r="L346" s="188" t="s">
        <v>2230</v>
      </c>
      <c r="M346" s="165" t="s">
        <v>70</v>
      </c>
      <c r="N346" s="165" t="str">
        <f>VLOOKUP(C346,[4]K12!$B$3:$K$1349,10,0)</f>
        <v>Mở</v>
      </c>
      <c r="O346" s="165"/>
      <c r="P346" s="165">
        <f>VLOOKUP(C346,[4]K12!$B$3:$J$1349,9,0)</f>
        <v>39</v>
      </c>
      <c r="Q346" s="165" t="e">
        <f>VLOOKUP(D346,[4]K12!$B$3:$J$1349,9,0)</f>
        <v>#N/A</v>
      </c>
      <c r="R346" s="165" t="e">
        <f>VLOOKUP(E346,[4]K12!$B$3:$J$1349,9,0)</f>
        <v>#N/A</v>
      </c>
      <c r="S346" s="165" t="e">
        <f>VLOOKUP(F346,[4]K12!$B$3:$J$1349,9,0)</f>
        <v>#N/A</v>
      </c>
      <c r="T346" s="165" t="e">
        <f>VLOOKUP(G346,[4]K12!$B$3:$J$1349,9,0)</f>
        <v>#N/A</v>
      </c>
      <c r="U346" s="157"/>
      <c r="V346" s="20">
        <v>430</v>
      </c>
    </row>
    <row r="347" spans="1:22" ht="42.75" hidden="1" x14ac:dyDescent="0.25">
      <c r="A347" s="171">
        <v>340</v>
      </c>
      <c r="B347" s="171" t="str">
        <f t="shared" si="5"/>
        <v>12.3.0903119.19</v>
      </c>
      <c r="C347" s="171" t="str">
        <f>VLOOKUP(B347,'[8]TKB(Hocphan-tao lop)'!$B$7:$C$1182,2,0)</f>
        <v>201810903119019</v>
      </c>
      <c r="D347" s="171" t="str">
        <f>VLOOKUP(E347,[9]QuyetdinhPCGD!$B$6:$C$1806,2,0)</f>
        <v>0903119</v>
      </c>
      <c r="E347" s="172" t="s">
        <v>2119</v>
      </c>
      <c r="F347" s="180" t="s">
        <v>67</v>
      </c>
      <c r="G347" s="173" t="s">
        <v>13</v>
      </c>
      <c r="H347" s="174" t="s">
        <v>2120</v>
      </c>
      <c r="I347" s="173"/>
      <c r="J347" s="175" t="s">
        <v>2231</v>
      </c>
      <c r="K347" s="174" t="str">
        <f>VLOOKUP(J347,'[10]Phan ca&amp; Ngay BDhoc'!$B$4:$G$98,6,0)</f>
        <v>20/8/2018</v>
      </c>
      <c r="L347" s="176"/>
      <c r="M347" s="165" t="s">
        <v>363</v>
      </c>
      <c r="N347" s="165" t="str">
        <f>VLOOKUP(C347,[4]K12!$B$3:$K$1349,10,0)</f>
        <v>Không mở</v>
      </c>
      <c r="O347" s="165"/>
      <c r="P347" s="165">
        <f>VLOOKUP(C347,[4]K12!$B$3:$J$1349,9,0)</f>
        <v>18</v>
      </c>
      <c r="Q347" s="165" t="e">
        <f>VLOOKUP(D347,[4]K12!$B$3:$J$1349,9,0)</f>
        <v>#N/A</v>
      </c>
      <c r="R347" s="165" t="e">
        <f>VLOOKUP(E347,[4]K12!$B$3:$J$1349,9,0)</f>
        <v>#N/A</v>
      </c>
      <c r="S347" s="165" t="e">
        <f>VLOOKUP(F347,[4]K12!$B$3:$J$1349,9,0)</f>
        <v>#N/A</v>
      </c>
      <c r="T347" s="165" t="e">
        <f>VLOOKUP(G347,[4]K12!$B$3:$J$1349,9,0)</f>
        <v>#N/A</v>
      </c>
      <c r="V347" s="20">
        <v>431</v>
      </c>
    </row>
    <row r="348" spans="1:22" ht="42.75" hidden="1" x14ac:dyDescent="0.25">
      <c r="A348" s="171">
        <v>341</v>
      </c>
      <c r="B348" s="171" t="str">
        <f t="shared" si="5"/>
        <v>12.3.0503103.01</v>
      </c>
      <c r="C348" s="171" t="str">
        <f>VLOOKUP(B348,'[8]TKB(Hocphan-tao lop)'!$B$7:$C$1182,2,0)</f>
        <v>201810503103001</v>
      </c>
      <c r="D348" s="171" t="str">
        <f>VLOOKUP(E348,[9]QuyetdinhPCGD!$B$6:$C$1806,2,0)</f>
        <v>0503103</v>
      </c>
      <c r="E348" s="172" t="s">
        <v>2232</v>
      </c>
      <c r="F348" s="177" t="s">
        <v>98</v>
      </c>
      <c r="G348" s="173" t="s">
        <v>13</v>
      </c>
      <c r="H348" s="176" t="s">
        <v>2131</v>
      </c>
      <c r="I348" s="173"/>
      <c r="J348" s="175" t="s">
        <v>2231</v>
      </c>
      <c r="K348" s="174" t="str">
        <f>VLOOKUP(J348,'[10]Phan ca&amp; Ngay BDhoc'!$B$4:$G$98,6,0)</f>
        <v>20/8/2018</v>
      </c>
      <c r="L348" s="176"/>
      <c r="M348" s="165" t="s">
        <v>62</v>
      </c>
      <c r="N348" s="165" t="str">
        <f>VLOOKUP(C348,[4]K12!$B$3:$K$1349,10,0)</f>
        <v>Mở</v>
      </c>
      <c r="O348" s="165"/>
      <c r="P348" s="165">
        <f>VLOOKUP(C348,[4]K12!$B$3:$J$1349,9,0)</f>
        <v>75</v>
      </c>
      <c r="Q348" s="165" t="e">
        <f>VLOOKUP(D348,[4]K12!$B$3:$J$1349,9,0)</f>
        <v>#N/A</v>
      </c>
      <c r="R348" s="165" t="e">
        <f>VLOOKUP(E348,[4]K12!$B$3:$J$1349,9,0)</f>
        <v>#N/A</v>
      </c>
      <c r="S348" s="165" t="e">
        <f>VLOOKUP(F348,[4]K12!$B$3:$J$1349,9,0)</f>
        <v>#N/A</v>
      </c>
      <c r="T348" s="165" t="e">
        <f>VLOOKUP(G348,[4]K12!$B$3:$J$1349,9,0)</f>
        <v>#N/A</v>
      </c>
      <c r="V348" s="20">
        <v>432</v>
      </c>
    </row>
    <row r="349" spans="1:22" ht="42.75" hidden="1" x14ac:dyDescent="0.25">
      <c r="A349" s="171">
        <v>342</v>
      </c>
      <c r="B349" s="171" t="str">
        <f t="shared" si="5"/>
        <v>12.3.0803142.01</v>
      </c>
      <c r="C349" s="171" t="str">
        <f>VLOOKUP(B349,'[8]TKB(Hocphan-tao lop)'!$B$7:$C$1182,2,0)</f>
        <v>201810803142001</v>
      </c>
      <c r="D349" s="171" t="str">
        <f>VLOOKUP(E349,[9]QuyetdinhPCGD!$B$6:$C$1806,2,0)</f>
        <v>0803142</v>
      </c>
      <c r="E349" s="172" t="s">
        <v>2233</v>
      </c>
      <c r="F349" s="177" t="s">
        <v>68</v>
      </c>
      <c r="G349" s="173" t="s">
        <v>10</v>
      </c>
      <c r="H349" s="176" t="s">
        <v>2153</v>
      </c>
      <c r="I349" s="173"/>
      <c r="J349" s="175" t="s">
        <v>2231</v>
      </c>
      <c r="K349" s="174" t="str">
        <f>VLOOKUP(J349,'[10]Phan ca&amp; Ngay BDhoc'!$B$4:$G$98,6,0)</f>
        <v>20/8/2018</v>
      </c>
      <c r="L349" s="176"/>
      <c r="M349" s="165" t="s">
        <v>62</v>
      </c>
      <c r="N349" s="165" t="str">
        <f>VLOOKUP(C349,[4]K12!$B$3:$K$1349,10,0)</f>
        <v>Mở</v>
      </c>
      <c r="O349" s="165"/>
      <c r="P349" s="165">
        <f>VLOOKUP(C349,[4]K12!$B$3:$J$1349,9,0)</f>
        <v>74</v>
      </c>
      <c r="Q349" s="165" t="e">
        <f>VLOOKUP(D349,[4]K12!$B$3:$J$1349,9,0)</f>
        <v>#N/A</v>
      </c>
      <c r="R349" s="165" t="e">
        <f>VLOOKUP(E349,[4]K12!$B$3:$J$1349,9,0)</f>
        <v>#N/A</v>
      </c>
      <c r="S349" s="165" t="e">
        <f>VLOOKUP(F349,[4]K12!$B$3:$J$1349,9,0)</f>
        <v>#N/A</v>
      </c>
      <c r="T349" s="165" t="e">
        <f>VLOOKUP(G349,[4]K12!$B$3:$J$1349,9,0)</f>
        <v>#N/A</v>
      </c>
      <c r="V349" s="20">
        <v>433</v>
      </c>
    </row>
    <row r="350" spans="1:22" ht="42.75" hidden="1" x14ac:dyDescent="0.25">
      <c r="A350" s="171">
        <v>343</v>
      </c>
      <c r="B350" s="171" t="str">
        <f t="shared" si="5"/>
        <v>12.3.0803170.01</v>
      </c>
      <c r="C350" s="171" t="str">
        <f>VLOOKUP(B350,'[8]TKB(Hocphan-tao lop)'!$B$7:$C$1182,2,0)</f>
        <v>201810803170001</v>
      </c>
      <c r="D350" s="171" t="str">
        <f>VLOOKUP(E350,[9]QuyetdinhPCGD!$B$6:$C$1806,2,0)</f>
        <v>0803170</v>
      </c>
      <c r="E350" s="172" t="s">
        <v>2234</v>
      </c>
      <c r="F350" s="177" t="s">
        <v>98</v>
      </c>
      <c r="G350" s="173" t="s">
        <v>11</v>
      </c>
      <c r="H350" s="176" t="s">
        <v>293</v>
      </c>
      <c r="I350" s="173"/>
      <c r="J350" s="175" t="s">
        <v>2231</v>
      </c>
      <c r="K350" s="174" t="str">
        <f>VLOOKUP(J350,'[10]Phan ca&amp; Ngay BDhoc'!$B$4:$G$98,6,0)</f>
        <v>20/8/2018</v>
      </c>
      <c r="L350" s="176"/>
      <c r="M350" s="165" t="s">
        <v>62</v>
      </c>
      <c r="N350" s="165" t="str">
        <f>VLOOKUP(C350,[4]K12!$B$3:$K$1349,10,0)</f>
        <v>Mở</v>
      </c>
      <c r="O350" s="165" t="s">
        <v>2143</v>
      </c>
      <c r="P350" s="165">
        <f>VLOOKUP(C350,[4]K12!$B$3:$J$1349,9,0)</f>
        <v>71</v>
      </c>
      <c r="Q350" s="165" t="e">
        <f>VLOOKUP(D350,[4]K12!$B$3:$J$1349,9,0)</f>
        <v>#N/A</v>
      </c>
      <c r="R350" s="165" t="e">
        <f>VLOOKUP(E350,[4]K12!$B$3:$J$1349,9,0)</f>
        <v>#N/A</v>
      </c>
      <c r="S350" s="165" t="e">
        <f>VLOOKUP(F350,[4]K12!$B$3:$J$1349,9,0)</f>
        <v>#N/A</v>
      </c>
      <c r="T350" s="165" t="e">
        <f>VLOOKUP(G350,[4]K12!$B$3:$J$1349,9,0)</f>
        <v>#N/A</v>
      </c>
      <c r="V350" s="20">
        <v>434</v>
      </c>
    </row>
    <row r="351" spans="1:22" hidden="1" x14ac:dyDescent="0.25">
      <c r="A351" s="157"/>
      <c r="B351" s="157"/>
      <c r="C351" s="157"/>
      <c r="D351" s="157"/>
      <c r="E351" s="167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5" t="e">
        <f>VLOOKUP(C351,[4]K12!$B$3:$J$1349,9,0)</f>
        <v>#N/A</v>
      </c>
      <c r="Q351" s="165" t="e">
        <f>VLOOKUP(D351,[4]K12!$B$3:$J$1349,9,0)</f>
        <v>#N/A</v>
      </c>
      <c r="R351" s="165" t="e">
        <f>VLOOKUP(E351,[4]K12!$B$3:$J$1349,9,0)</f>
        <v>#N/A</v>
      </c>
      <c r="S351" s="165" t="e">
        <f>VLOOKUP(F351,[4]K12!$B$3:$J$1349,9,0)</f>
        <v>#N/A</v>
      </c>
      <c r="T351" s="165" t="e">
        <f>VLOOKUP(G351,[4]K12!$B$3:$J$1349,9,0)</f>
        <v>#N/A</v>
      </c>
      <c r="V351" s="20">
        <v>435</v>
      </c>
    </row>
    <row r="352" spans="1:22" ht="15.75" hidden="1" x14ac:dyDescent="0.25">
      <c r="A352" s="166" t="s">
        <v>2235</v>
      </c>
      <c r="B352" s="166"/>
      <c r="C352" s="166"/>
      <c r="D352" s="166"/>
      <c r="E352" s="167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5" t="e">
        <f>VLOOKUP(C352,[4]K12!$B$3:$J$1349,9,0)</f>
        <v>#N/A</v>
      </c>
      <c r="Q352" s="165" t="e">
        <f>VLOOKUP(D352,[4]K12!$B$3:$J$1349,9,0)</f>
        <v>#N/A</v>
      </c>
      <c r="R352" s="165" t="e">
        <f>VLOOKUP(E352,[4]K12!$B$3:$J$1349,9,0)</f>
        <v>#N/A</v>
      </c>
      <c r="S352" s="165" t="e">
        <f>VLOOKUP(F352,[4]K12!$B$3:$J$1349,9,0)</f>
        <v>#N/A</v>
      </c>
      <c r="T352" s="165" t="e">
        <f>VLOOKUP(G352,[4]K12!$B$3:$J$1349,9,0)</f>
        <v>#N/A</v>
      </c>
      <c r="V352" s="20">
        <v>436</v>
      </c>
    </row>
    <row r="353" spans="1:22" ht="15.75" hidden="1" x14ac:dyDescent="0.25">
      <c r="A353" s="166" t="s">
        <v>2236</v>
      </c>
      <c r="B353" s="166"/>
      <c r="C353" s="166"/>
      <c r="D353" s="166"/>
      <c r="E353" s="167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5" t="e">
        <f>VLOOKUP(C353,[4]K12!$B$3:$J$1349,9,0)</f>
        <v>#N/A</v>
      </c>
      <c r="Q353" s="165" t="e">
        <f>VLOOKUP(D353,[4]K12!$B$3:$J$1349,9,0)</f>
        <v>#N/A</v>
      </c>
      <c r="R353" s="165" t="e">
        <f>VLOOKUP(E353,[4]K12!$B$3:$J$1349,9,0)</f>
        <v>#N/A</v>
      </c>
      <c r="S353" s="165" t="e">
        <f>VLOOKUP(F353,[4]K12!$B$3:$J$1349,9,0)</f>
        <v>#N/A</v>
      </c>
      <c r="T353" s="165" t="e">
        <f>VLOOKUP(G353,[4]K12!$B$3:$J$1349,9,0)</f>
        <v>#N/A</v>
      </c>
      <c r="V353" s="20">
        <v>437</v>
      </c>
    </row>
    <row r="354" spans="1:22" ht="42.75" hidden="1" x14ac:dyDescent="0.25">
      <c r="A354" s="139" t="s">
        <v>2101</v>
      </c>
      <c r="B354" s="139" t="s">
        <v>2102</v>
      </c>
      <c r="C354" s="139" t="s">
        <v>2103</v>
      </c>
      <c r="D354" s="139" t="s">
        <v>48</v>
      </c>
      <c r="E354" s="169" t="s">
        <v>49</v>
      </c>
      <c r="F354" s="139" t="s">
        <v>50</v>
      </c>
      <c r="G354" s="139" t="s">
        <v>51</v>
      </c>
      <c r="H354" s="139" t="s">
        <v>52</v>
      </c>
      <c r="I354" s="139" t="s">
        <v>53</v>
      </c>
      <c r="J354" s="139" t="s">
        <v>54</v>
      </c>
      <c r="K354" s="139" t="s">
        <v>2104</v>
      </c>
      <c r="L354" s="139" t="s">
        <v>17</v>
      </c>
      <c r="M354" s="139" t="s">
        <v>56</v>
      </c>
      <c r="N354" s="170" t="s">
        <v>57</v>
      </c>
      <c r="O354" s="170"/>
      <c r="P354" s="165" t="e">
        <f>VLOOKUP(C354,[4]K12!$B$3:$J$1349,9,0)</f>
        <v>#N/A</v>
      </c>
      <c r="Q354" s="165" t="e">
        <f>VLOOKUP(D354,[4]K12!$B$3:$J$1349,9,0)</f>
        <v>#N/A</v>
      </c>
      <c r="R354" s="165" t="e">
        <f>VLOOKUP(E354,[4]K12!$B$3:$J$1349,9,0)</f>
        <v>#N/A</v>
      </c>
      <c r="S354" s="165" t="e">
        <f>VLOOKUP(F354,[4]K12!$B$3:$J$1349,9,0)</f>
        <v>#N/A</v>
      </c>
      <c r="T354" s="165" t="e">
        <f>VLOOKUP(G354,[4]K12!$B$3:$J$1349,9,0)</f>
        <v>#N/A</v>
      </c>
      <c r="V354" s="20">
        <v>438</v>
      </c>
    </row>
    <row r="355" spans="1:22" ht="30" hidden="1" x14ac:dyDescent="0.25">
      <c r="A355" s="171">
        <v>1</v>
      </c>
      <c r="B355" s="171" t="str">
        <f t="shared" ref="B355:B362" si="6">CONCATENATE("12.3.",D355,".",M355)</f>
        <v>12.3.1303178.70</v>
      </c>
      <c r="C355" s="171" t="str">
        <f>VLOOKUP(B355,'[8]TKB(Hocphan-tao lop)'!$B$7:$C$1182,2,0)</f>
        <v>201811303178039</v>
      </c>
      <c r="D355" s="171" t="str">
        <f>VLOOKUP(E355,[9]QuyetdinhPCGD!$B$6:$C$1806,2,0)</f>
        <v>1303178</v>
      </c>
      <c r="E355" s="189" t="s">
        <v>2237</v>
      </c>
      <c r="F355" s="177" t="s">
        <v>81</v>
      </c>
      <c r="G355" s="173" t="s">
        <v>9</v>
      </c>
      <c r="H355" s="174" t="str">
        <f>VLOOKUP(J355,'[10]Phan ca&amp; Ngay BDhoc'!$B$4:$I$98,8,0)</f>
        <v>A1-1102</v>
      </c>
      <c r="I355" s="173"/>
      <c r="J355" s="175" t="s">
        <v>2238</v>
      </c>
      <c r="K355" s="174" t="str">
        <f>VLOOKUP(J355,'[10]Phan ca&amp; Ngay BDhoc'!$B$4:$G$98,6,0)</f>
        <v>20/8/2018</v>
      </c>
      <c r="L355" s="176" t="s">
        <v>2239</v>
      </c>
      <c r="M355" s="165" t="s">
        <v>2240</v>
      </c>
      <c r="N355" s="165" t="str">
        <f>VLOOKUP(C355,[4]K12!$B$3:$K$1349,10,0)</f>
        <v>Không mở</v>
      </c>
      <c r="O355" s="165"/>
      <c r="P355" s="165">
        <f>VLOOKUP(C355,[4]K12!$B$3:$J$1349,9,0)</f>
        <v>11</v>
      </c>
      <c r="Q355" s="165" t="e">
        <f>VLOOKUP(D355,[4]K12!$B$3:$J$1349,9,0)</f>
        <v>#N/A</v>
      </c>
      <c r="R355" s="165" t="e">
        <f>VLOOKUP(E355,[4]K12!$B$3:$J$1349,9,0)</f>
        <v>#N/A</v>
      </c>
      <c r="S355" s="165" t="e">
        <f>VLOOKUP(F355,[4]K12!$B$3:$J$1349,9,0)</f>
        <v>#N/A</v>
      </c>
      <c r="T355" s="165" t="e">
        <f>VLOOKUP(G355,[4]K12!$B$3:$J$1349,9,0)</f>
        <v>#N/A</v>
      </c>
      <c r="V355" s="20">
        <v>439</v>
      </c>
    </row>
    <row r="356" spans="1:22" ht="30" hidden="1" x14ac:dyDescent="0.25">
      <c r="A356" s="171">
        <v>2</v>
      </c>
      <c r="B356" s="171" t="str">
        <f t="shared" si="6"/>
        <v>12.3.1303178.70</v>
      </c>
      <c r="C356" s="171" t="str">
        <f>VLOOKUP(B356,'[8]TKB(Hocphan-tao lop)'!$B$7:$C$1182,2,0)</f>
        <v>201811303178039</v>
      </c>
      <c r="D356" s="171" t="str">
        <f>VLOOKUP(E356,[9]QuyetdinhPCGD!$B$6:$C$1806,2,0)</f>
        <v>1303178</v>
      </c>
      <c r="E356" s="189" t="s">
        <v>2237</v>
      </c>
      <c r="F356" s="177" t="s">
        <v>81</v>
      </c>
      <c r="G356" s="173" t="s">
        <v>12</v>
      </c>
      <c r="H356" s="174" t="str">
        <f>VLOOKUP(J356,'[10]Phan ca&amp; Ngay BDhoc'!$B$4:$I$98,8,0)</f>
        <v>A1-1102</v>
      </c>
      <c r="I356" s="173"/>
      <c r="J356" s="175" t="s">
        <v>2238</v>
      </c>
      <c r="K356" s="174" t="str">
        <f>VLOOKUP(J356,'[10]Phan ca&amp; Ngay BDhoc'!$B$4:$G$98,6,0)</f>
        <v>20/8/2018</v>
      </c>
      <c r="L356" s="176" t="s">
        <v>2239</v>
      </c>
      <c r="M356" s="165" t="s">
        <v>2240</v>
      </c>
      <c r="N356" s="165" t="str">
        <f>VLOOKUP(C356,[4]K12!$B$3:$K$1349,10,0)</f>
        <v>Không mở</v>
      </c>
      <c r="O356" s="165"/>
      <c r="P356" s="165">
        <f>VLOOKUP(C356,[4]K12!$B$3:$J$1349,9,0)</f>
        <v>11</v>
      </c>
      <c r="Q356" s="165" t="e">
        <f>VLOOKUP(D356,[4]K12!$B$3:$J$1349,9,0)</f>
        <v>#N/A</v>
      </c>
      <c r="R356" s="165" t="e">
        <f>VLOOKUP(E356,[4]K12!$B$3:$J$1349,9,0)</f>
        <v>#N/A</v>
      </c>
      <c r="S356" s="165" t="e">
        <f>VLOOKUP(F356,[4]K12!$B$3:$J$1349,9,0)</f>
        <v>#N/A</v>
      </c>
      <c r="T356" s="165" t="e">
        <f>VLOOKUP(G356,[4]K12!$B$3:$J$1349,9,0)</f>
        <v>#N/A</v>
      </c>
      <c r="V356" s="20">
        <v>440</v>
      </c>
    </row>
    <row r="357" spans="1:22" ht="30" hidden="1" x14ac:dyDescent="0.25">
      <c r="A357" s="171">
        <v>3</v>
      </c>
      <c r="B357" s="171" t="str">
        <f t="shared" si="6"/>
        <v>12.3.1303178.71</v>
      </c>
      <c r="C357" s="171" t="str">
        <f>VLOOKUP(B357,'[8]TKB(Hocphan-tao lop)'!$B$7:$C$1182,2,0)</f>
        <v>201811303178040</v>
      </c>
      <c r="D357" s="171" t="str">
        <f>VLOOKUP(E357,[9]QuyetdinhPCGD!$B$6:$C$1806,2,0)</f>
        <v>1303178</v>
      </c>
      <c r="E357" s="189" t="s">
        <v>2237</v>
      </c>
      <c r="F357" s="177" t="s">
        <v>67</v>
      </c>
      <c r="G357" s="173" t="s">
        <v>9</v>
      </c>
      <c r="H357" s="174" t="str">
        <f>VLOOKUP(J357,'[10]Phan ca&amp; Ngay BDhoc'!$B$4:$I$98,8,0)</f>
        <v>A1-1102</v>
      </c>
      <c r="I357" s="173"/>
      <c r="J357" s="175" t="s">
        <v>2238</v>
      </c>
      <c r="K357" s="174" t="str">
        <f>VLOOKUP(J357,'[10]Phan ca&amp; Ngay BDhoc'!$B$4:$G$98,6,0)</f>
        <v>20/8/2018</v>
      </c>
      <c r="L357" s="176" t="s">
        <v>2239</v>
      </c>
      <c r="M357" s="165" t="s">
        <v>2241</v>
      </c>
      <c r="N357" s="165" t="str">
        <f>VLOOKUP(C357,[4]K12!$B$3:$K$1349,10,0)</f>
        <v>Không mở</v>
      </c>
      <c r="O357" s="165"/>
      <c r="P357" s="165">
        <f>VLOOKUP(C357,[4]K12!$B$3:$J$1349,9,0)</f>
        <v>0</v>
      </c>
      <c r="Q357" s="165" t="e">
        <f>VLOOKUP(D357,[4]K12!$B$3:$J$1349,9,0)</f>
        <v>#N/A</v>
      </c>
      <c r="R357" s="165" t="e">
        <f>VLOOKUP(E357,[4]K12!$B$3:$J$1349,9,0)</f>
        <v>#N/A</v>
      </c>
      <c r="S357" s="165" t="e">
        <f>VLOOKUP(F357,[4]K12!$B$3:$J$1349,9,0)</f>
        <v>#N/A</v>
      </c>
      <c r="T357" s="165" t="e">
        <f>VLOOKUP(G357,[4]K12!$B$3:$J$1349,9,0)</f>
        <v>#N/A</v>
      </c>
      <c r="V357" s="20">
        <v>441</v>
      </c>
    </row>
    <row r="358" spans="1:22" ht="30" hidden="1" x14ac:dyDescent="0.25">
      <c r="A358" s="171">
        <v>4</v>
      </c>
      <c r="B358" s="171" t="str">
        <f t="shared" si="6"/>
        <v>12.3.1303178.71</v>
      </c>
      <c r="C358" s="171" t="str">
        <f>VLOOKUP(B358,'[8]TKB(Hocphan-tao lop)'!$B$7:$C$1182,2,0)</f>
        <v>201811303178040</v>
      </c>
      <c r="D358" s="171" t="str">
        <f>VLOOKUP(E358,[9]QuyetdinhPCGD!$B$6:$C$1806,2,0)</f>
        <v>1303178</v>
      </c>
      <c r="E358" s="189" t="s">
        <v>2237</v>
      </c>
      <c r="F358" s="177" t="s">
        <v>67</v>
      </c>
      <c r="G358" s="173" t="s">
        <v>12</v>
      </c>
      <c r="H358" s="174" t="str">
        <f>VLOOKUP(J358,'[10]Phan ca&amp; Ngay BDhoc'!$B$4:$I$98,8,0)</f>
        <v>A1-1102</v>
      </c>
      <c r="I358" s="173"/>
      <c r="J358" s="175" t="s">
        <v>2238</v>
      </c>
      <c r="K358" s="174" t="str">
        <f>VLOOKUP(J358,'[10]Phan ca&amp; Ngay BDhoc'!$B$4:$G$98,6,0)</f>
        <v>20/8/2018</v>
      </c>
      <c r="L358" s="176" t="s">
        <v>2239</v>
      </c>
      <c r="M358" s="165" t="s">
        <v>2241</v>
      </c>
      <c r="N358" s="165" t="str">
        <f>VLOOKUP(C358,[4]K12!$B$3:$K$1349,10,0)</f>
        <v>Không mở</v>
      </c>
      <c r="O358" s="165"/>
      <c r="P358" s="165">
        <f>VLOOKUP(C358,[4]K12!$B$3:$J$1349,9,0)</f>
        <v>0</v>
      </c>
      <c r="Q358" s="165" t="e">
        <f>VLOOKUP(D358,[4]K12!$B$3:$J$1349,9,0)</f>
        <v>#N/A</v>
      </c>
      <c r="R358" s="165" t="e">
        <f>VLOOKUP(E358,[4]K12!$B$3:$J$1349,9,0)</f>
        <v>#N/A</v>
      </c>
      <c r="S358" s="165" t="e">
        <f>VLOOKUP(F358,[4]K12!$B$3:$J$1349,9,0)</f>
        <v>#N/A</v>
      </c>
      <c r="T358" s="165" t="e">
        <f>VLOOKUP(G358,[4]K12!$B$3:$J$1349,9,0)</f>
        <v>#N/A</v>
      </c>
      <c r="V358" s="20">
        <v>442</v>
      </c>
    </row>
    <row r="359" spans="1:22" ht="30" hidden="1" x14ac:dyDescent="0.25">
      <c r="A359" s="171">
        <v>5</v>
      </c>
      <c r="B359" s="171" t="str">
        <f t="shared" si="6"/>
        <v>12.3.1303178.72</v>
      </c>
      <c r="C359" s="171" t="str">
        <f>VLOOKUP(B359,'[8]TKB(Hocphan-tao lop)'!$B$7:$C$1182,2,0)</f>
        <v>201811303178041</v>
      </c>
      <c r="D359" s="171" t="str">
        <f>VLOOKUP(E359,[9]QuyetdinhPCGD!$B$6:$C$1806,2,0)</f>
        <v>1303178</v>
      </c>
      <c r="E359" s="189" t="s">
        <v>2237</v>
      </c>
      <c r="F359" s="177" t="s">
        <v>71</v>
      </c>
      <c r="G359" s="173" t="s">
        <v>9</v>
      </c>
      <c r="H359" s="174" t="str">
        <f>VLOOKUP(J359,'[10]Phan ca&amp; Ngay BDhoc'!$B$4:$I$98,8,0)</f>
        <v>A1-1102</v>
      </c>
      <c r="I359" s="173"/>
      <c r="J359" s="175" t="s">
        <v>2242</v>
      </c>
      <c r="K359" s="174" t="str">
        <f>VLOOKUP(J359,'[10]Phan ca&amp; Ngay BDhoc'!$B$4:$G$98,6,0)</f>
        <v>20/8/2018</v>
      </c>
      <c r="L359" s="176" t="s">
        <v>2239</v>
      </c>
      <c r="M359" s="165" t="s">
        <v>2243</v>
      </c>
      <c r="N359" s="165" t="str">
        <f>VLOOKUP(C359,[4]K12!$B$3:$K$1349,10,0)</f>
        <v>Mở</v>
      </c>
      <c r="O359" s="165"/>
      <c r="P359" s="165">
        <f>VLOOKUP(C359,[4]K12!$B$3:$J$1349,9,0)</f>
        <v>35</v>
      </c>
      <c r="Q359" s="165" t="e">
        <f>VLOOKUP(D359,[4]K12!$B$3:$J$1349,9,0)</f>
        <v>#N/A</v>
      </c>
      <c r="R359" s="165" t="e">
        <f>VLOOKUP(E359,[4]K12!$B$3:$J$1349,9,0)</f>
        <v>#N/A</v>
      </c>
      <c r="S359" s="165" t="e">
        <f>VLOOKUP(F359,[4]K12!$B$3:$J$1349,9,0)</f>
        <v>#N/A</v>
      </c>
      <c r="T359" s="165" t="e">
        <f>VLOOKUP(G359,[4]K12!$B$3:$J$1349,9,0)</f>
        <v>#N/A</v>
      </c>
      <c r="U359" s="157"/>
      <c r="V359" s="20">
        <v>443</v>
      </c>
    </row>
    <row r="360" spans="1:22" ht="30" hidden="1" x14ac:dyDescent="0.25">
      <c r="A360" s="171">
        <v>6</v>
      </c>
      <c r="B360" s="171" t="str">
        <f t="shared" si="6"/>
        <v>12.3.1303178.72</v>
      </c>
      <c r="C360" s="171" t="str">
        <f>VLOOKUP(B360,'[8]TKB(Hocphan-tao lop)'!$B$7:$C$1182,2,0)</f>
        <v>201811303178041</v>
      </c>
      <c r="D360" s="171" t="str">
        <f>VLOOKUP(E360,[9]QuyetdinhPCGD!$B$6:$C$1806,2,0)</f>
        <v>1303178</v>
      </c>
      <c r="E360" s="189" t="s">
        <v>2237</v>
      </c>
      <c r="F360" s="177" t="s">
        <v>71</v>
      </c>
      <c r="G360" s="173" t="s">
        <v>12</v>
      </c>
      <c r="H360" s="174" t="str">
        <f>VLOOKUP(J360,'[10]Phan ca&amp; Ngay BDhoc'!$B$4:$I$98,8,0)</f>
        <v>A1-1102</v>
      </c>
      <c r="I360" s="173"/>
      <c r="J360" s="175" t="s">
        <v>2242</v>
      </c>
      <c r="K360" s="174" t="str">
        <f>VLOOKUP(J360,'[10]Phan ca&amp; Ngay BDhoc'!$B$4:$G$98,6,0)</f>
        <v>20/8/2018</v>
      </c>
      <c r="L360" s="176" t="s">
        <v>2239</v>
      </c>
      <c r="M360" s="165" t="s">
        <v>2243</v>
      </c>
      <c r="N360" s="165" t="str">
        <f>VLOOKUP(C360,[4]K12!$B$3:$K$1349,10,0)</f>
        <v>Mở</v>
      </c>
      <c r="O360" s="165"/>
      <c r="P360" s="165">
        <f>VLOOKUP(C360,[4]K12!$B$3:$J$1349,9,0)</f>
        <v>35</v>
      </c>
      <c r="Q360" s="165" t="e">
        <f>VLOOKUP(D360,[4]K12!$B$3:$J$1349,9,0)</f>
        <v>#N/A</v>
      </c>
      <c r="R360" s="165" t="e">
        <f>VLOOKUP(E360,[4]K12!$B$3:$J$1349,9,0)</f>
        <v>#N/A</v>
      </c>
      <c r="S360" s="165" t="e">
        <f>VLOOKUP(F360,[4]K12!$B$3:$J$1349,9,0)</f>
        <v>#N/A</v>
      </c>
      <c r="T360" s="165" t="e">
        <f>VLOOKUP(G360,[4]K12!$B$3:$J$1349,9,0)</f>
        <v>#N/A</v>
      </c>
      <c r="V360" s="20">
        <v>444</v>
      </c>
    </row>
    <row r="361" spans="1:22" ht="30" hidden="1" x14ac:dyDescent="0.25">
      <c r="A361" s="171">
        <v>7</v>
      </c>
      <c r="B361" s="171" t="str">
        <f t="shared" si="6"/>
        <v>12.3.1303178.73</v>
      </c>
      <c r="C361" s="171" t="str">
        <f>VLOOKUP(B361,'[8]TKB(Hocphan-tao lop)'!$B$7:$C$1182,2,0)</f>
        <v>201811303178042</v>
      </c>
      <c r="D361" s="171" t="str">
        <f>VLOOKUP(E361,[9]QuyetdinhPCGD!$B$6:$C$1806,2,0)</f>
        <v>1303178</v>
      </c>
      <c r="E361" s="189" t="s">
        <v>2237</v>
      </c>
      <c r="F361" s="177" t="s">
        <v>169</v>
      </c>
      <c r="G361" s="173" t="s">
        <v>9</v>
      </c>
      <c r="H361" s="174" t="str">
        <f>VLOOKUP(J361,'[10]Phan ca&amp; Ngay BDhoc'!$B$4:$I$98,8,0)</f>
        <v>A1-1102</v>
      </c>
      <c r="I361" s="173"/>
      <c r="J361" s="175" t="s">
        <v>2242</v>
      </c>
      <c r="K361" s="174" t="str">
        <f>VLOOKUP(J361,'[10]Phan ca&amp; Ngay BDhoc'!$B$4:$G$98,6,0)</f>
        <v>20/8/2018</v>
      </c>
      <c r="L361" s="176" t="s">
        <v>2239</v>
      </c>
      <c r="M361" s="165" t="s">
        <v>2244</v>
      </c>
      <c r="N361" s="165" t="str">
        <f>VLOOKUP(C361,[4]K12!$B$3:$K$1349,10,0)</f>
        <v>Mở</v>
      </c>
      <c r="O361" s="165"/>
      <c r="P361" s="165">
        <f>VLOOKUP(C361,[4]K12!$B$3:$J$1349,9,0)</f>
        <v>35</v>
      </c>
      <c r="Q361" s="165" t="e">
        <f>VLOOKUP(D361,[4]K12!$B$3:$J$1349,9,0)</f>
        <v>#N/A</v>
      </c>
      <c r="R361" s="165" t="e">
        <f>VLOOKUP(E361,[4]K12!$B$3:$J$1349,9,0)</f>
        <v>#N/A</v>
      </c>
      <c r="S361" s="165" t="e">
        <f>VLOOKUP(F361,[4]K12!$B$3:$J$1349,9,0)</f>
        <v>#N/A</v>
      </c>
      <c r="T361" s="165" t="e">
        <f>VLOOKUP(G361,[4]K12!$B$3:$J$1349,9,0)</f>
        <v>#N/A</v>
      </c>
      <c r="U361" s="157"/>
      <c r="V361" s="20">
        <v>445</v>
      </c>
    </row>
    <row r="362" spans="1:22" ht="30" hidden="1" x14ac:dyDescent="0.25">
      <c r="A362" s="171">
        <v>8</v>
      </c>
      <c r="B362" s="171" t="str">
        <f t="shared" si="6"/>
        <v>12.3.1303178.73</v>
      </c>
      <c r="C362" s="171" t="str">
        <f>VLOOKUP(B362,'[8]TKB(Hocphan-tao lop)'!$B$7:$C$1182,2,0)</f>
        <v>201811303178042</v>
      </c>
      <c r="D362" s="171" t="str">
        <f>VLOOKUP(E362,[9]QuyetdinhPCGD!$B$6:$C$1806,2,0)</f>
        <v>1303178</v>
      </c>
      <c r="E362" s="189" t="s">
        <v>2237</v>
      </c>
      <c r="F362" s="177" t="s">
        <v>169</v>
      </c>
      <c r="G362" s="173" t="s">
        <v>12</v>
      </c>
      <c r="H362" s="174" t="str">
        <f>VLOOKUP(J362,'[10]Phan ca&amp; Ngay BDhoc'!$B$4:$I$98,8,0)</f>
        <v>A1-1102</v>
      </c>
      <c r="I362" s="173"/>
      <c r="J362" s="175" t="s">
        <v>2242</v>
      </c>
      <c r="K362" s="174" t="str">
        <f>VLOOKUP(J362,'[10]Phan ca&amp; Ngay BDhoc'!$B$4:$G$98,6,0)</f>
        <v>20/8/2018</v>
      </c>
      <c r="L362" s="176" t="s">
        <v>2239</v>
      </c>
      <c r="M362" s="165" t="s">
        <v>2244</v>
      </c>
      <c r="N362" s="165" t="str">
        <f>VLOOKUP(C362,[4]K12!$B$3:$K$1349,10,0)</f>
        <v>Mở</v>
      </c>
      <c r="O362" s="165"/>
      <c r="P362" s="165">
        <f>VLOOKUP(C362,[4]K12!$B$3:$J$1349,9,0)</f>
        <v>35</v>
      </c>
      <c r="Q362" s="165" t="e">
        <f>VLOOKUP(D362,[4]K12!$B$3:$J$1349,9,0)</f>
        <v>#N/A</v>
      </c>
      <c r="R362" s="165" t="e">
        <f>VLOOKUP(E362,[4]K12!$B$3:$J$1349,9,0)</f>
        <v>#N/A</v>
      </c>
      <c r="S362" s="165" t="e">
        <f>VLOOKUP(F362,[4]K12!$B$3:$J$1349,9,0)</f>
        <v>#N/A</v>
      </c>
      <c r="T362" s="165" t="e">
        <f>VLOOKUP(G362,[4]K12!$B$3:$J$1349,9,0)</f>
        <v>#N/A</v>
      </c>
      <c r="V362" s="20">
        <v>446</v>
      </c>
    </row>
    <row r="363" spans="1:22" ht="15.75" hidden="1" x14ac:dyDescent="0.25">
      <c r="A363" s="166" t="s">
        <v>2245</v>
      </c>
      <c r="B363" s="166"/>
      <c r="C363" s="171"/>
      <c r="D363" s="166"/>
      <c r="E363" s="167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5" t="e">
        <f>VLOOKUP(C363,[4]K12!$B$3:$J$1349,9,0)</f>
        <v>#N/A</v>
      </c>
      <c r="Q363" s="165" t="e">
        <f>VLOOKUP(D363,[4]K12!$B$3:$J$1349,9,0)</f>
        <v>#N/A</v>
      </c>
      <c r="R363" s="165" t="e">
        <f>VLOOKUP(E363,[4]K12!$B$3:$J$1349,9,0)</f>
        <v>#N/A</v>
      </c>
      <c r="S363" s="165" t="e">
        <f>VLOOKUP(F363,[4]K12!$B$3:$J$1349,9,0)</f>
        <v>#N/A</v>
      </c>
      <c r="T363" s="165" t="e">
        <f>VLOOKUP(G363,[4]K12!$B$3:$J$1349,9,0)</f>
        <v>#N/A</v>
      </c>
      <c r="V363" s="20">
        <v>447</v>
      </c>
    </row>
    <row r="364" spans="1:22" ht="42.75" hidden="1" x14ac:dyDescent="0.25">
      <c r="A364" s="139" t="s">
        <v>2101</v>
      </c>
      <c r="B364" s="139" t="s">
        <v>2102</v>
      </c>
      <c r="C364" s="139" t="s">
        <v>2103</v>
      </c>
      <c r="D364" s="139" t="s">
        <v>48</v>
      </c>
      <c r="E364" s="169" t="s">
        <v>49</v>
      </c>
      <c r="F364" s="139" t="s">
        <v>50</v>
      </c>
      <c r="G364" s="139" t="s">
        <v>51</v>
      </c>
      <c r="H364" s="139" t="s">
        <v>52</v>
      </c>
      <c r="I364" s="139" t="s">
        <v>53</v>
      </c>
      <c r="J364" s="139" t="s">
        <v>54</v>
      </c>
      <c r="K364" s="139" t="s">
        <v>2104</v>
      </c>
      <c r="L364" s="139" t="s">
        <v>17</v>
      </c>
      <c r="M364" s="139" t="s">
        <v>56</v>
      </c>
      <c r="N364" s="170" t="s">
        <v>57</v>
      </c>
      <c r="O364" s="170"/>
      <c r="P364" s="165" t="e">
        <f>VLOOKUP(C364,[4]K12!$B$3:$J$1349,9,0)</f>
        <v>#N/A</v>
      </c>
      <c r="Q364" s="165" t="e">
        <f>VLOOKUP(D364,[4]K12!$B$3:$J$1349,9,0)</f>
        <v>#N/A</v>
      </c>
      <c r="R364" s="165" t="e">
        <f>VLOOKUP(E364,[4]K12!$B$3:$J$1349,9,0)</f>
        <v>#N/A</v>
      </c>
      <c r="S364" s="165" t="e">
        <f>VLOOKUP(F364,[4]K12!$B$3:$J$1349,9,0)</f>
        <v>#N/A</v>
      </c>
      <c r="T364" s="165" t="e">
        <f>VLOOKUP(G364,[4]K12!$B$3:$J$1349,9,0)</f>
        <v>#N/A</v>
      </c>
      <c r="V364" s="20">
        <v>448</v>
      </c>
    </row>
    <row r="365" spans="1:22" ht="30" hidden="1" x14ac:dyDescent="0.25">
      <c r="A365" s="171">
        <v>1</v>
      </c>
      <c r="B365" s="171" t="str">
        <f t="shared" ref="B365:B428" si="7">CONCATENATE("12.3.",D365,".",M365)</f>
        <v>12.3.FL6093.01</v>
      </c>
      <c r="C365" s="171" t="str">
        <f>VLOOKUP(B365,'[8]TKB(Hocphan-tao lop)'!$B$7:$C$1182,2,0)</f>
        <v>20181FL6093001</v>
      </c>
      <c r="D365" s="171" t="str">
        <f>VLOOKUP(E365,'[9]QuyetdinhPCGD (CDIO)'!$B$6:$C$1806,2,0)</f>
        <v>FL6093</v>
      </c>
      <c r="E365" s="172" t="s">
        <v>2246</v>
      </c>
      <c r="F365" s="177" t="s">
        <v>81</v>
      </c>
      <c r="G365" s="173" t="s">
        <v>11</v>
      </c>
      <c r="H365" s="176" t="s">
        <v>2247</v>
      </c>
      <c r="I365" s="173"/>
      <c r="J365" s="175" t="s">
        <v>2248</v>
      </c>
      <c r="K365" s="187" t="s">
        <v>2249</v>
      </c>
      <c r="L365" s="176" t="s">
        <v>2250</v>
      </c>
      <c r="M365" s="165" t="s">
        <v>62</v>
      </c>
      <c r="N365" s="165" t="str">
        <f>VLOOKUP(C365,[4]K12!$B$3:$K$1349,10,0)</f>
        <v>Mở</v>
      </c>
      <c r="O365" s="165"/>
      <c r="P365" s="165">
        <f>VLOOKUP(C365,[4]K12!$B$3:$J$1349,9,0)</f>
        <v>28</v>
      </c>
      <c r="Q365" s="165" t="e">
        <f>VLOOKUP(D365,[4]K12!$B$3:$J$1349,9,0)</f>
        <v>#N/A</v>
      </c>
      <c r="R365" s="165" t="e">
        <f>VLOOKUP(E365,[4]K12!$B$3:$J$1349,9,0)</f>
        <v>#N/A</v>
      </c>
      <c r="S365" s="165" t="e">
        <f>VLOOKUP(F365,[4]K12!$B$3:$J$1349,9,0)</f>
        <v>#N/A</v>
      </c>
      <c r="T365" s="165" t="e">
        <f>VLOOKUP(G365,[4]K12!$B$3:$J$1349,9,0)</f>
        <v>#N/A</v>
      </c>
      <c r="V365" s="20">
        <v>449</v>
      </c>
    </row>
    <row r="366" spans="1:22" ht="30" hidden="1" x14ac:dyDescent="0.25">
      <c r="A366" s="171">
        <v>2</v>
      </c>
      <c r="B366" s="171" t="str">
        <f t="shared" si="7"/>
        <v>12.3.FL6093.01</v>
      </c>
      <c r="C366" s="171" t="str">
        <f>VLOOKUP(B366,'[8]TKB(Hocphan-tao lop)'!$B$7:$C$1182,2,0)</f>
        <v>20181FL6093001</v>
      </c>
      <c r="D366" s="171" t="str">
        <f>VLOOKUP(E366,'[9]QuyetdinhPCGD (CDIO)'!$B$6:$C$1806,2,0)</f>
        <v>FL6093</v>
      </c>
      <c r="E366" s="172" t="s">
        <v>2246</v>
      </c>
      <c r="F366" s="177" t="s">
        <v>81</v>
      </c>
      <c r="G366" s="173" t="s">
        <v>13</v>
      </c>
      <c r="H366" s="176" t="s">
        <v>2247</v>
      </c>
      <c r="I366" s="173"/>
      <c r="J366" s="175" t="s">
        <v>2248</v>
      </c>
      <c r="K366" s="187" t="s">
        <v>2249</v>
      </c>
      <c r="L366" s="176" t="s">
        <v>2250</v>
      </c>
      <c r="M366" s="165" t="s">
        <v>62</v>
      </c>
      <c r="N366" s="165" t="str">
        <f>VLOOKUP(C366,[4]K12!$B$3:$K$1349,10,0)</f>
        <v>Mở</v>
      </c>
      <c r="O366" s="165"/>
      <c r="P366" s="165">
        <f>VLOOKUP(C366,[4]K12!$B$3:$J$1349,9,0)</f>
        <v>28</v>
      </c>
      <c r="Q366" s="165" t="e">
        <f>VLOOKUP(D366,[4]K12!$B$3:$J$1349,9,0)</f>
        <v>#N/A</v>
      </c>
      <c r="R366" s="165" t="e">
        <f>VLOOKUP(E366,[4]K12!$B$3:$J$1349,9,0)</f>
        <v>#N/A</v>
      </c>
      <c r="S366" s="165" t="e">
        <f>VLOOKUP(F366,[4]K12!$B$3:$J$1349,9,0)</f>
        <v>#N/A</v>
      </c>
      <c r="T366" s="165" t="e">
        <f>VLOOKUP(G366,[4]K12!$B$3:$J$1349,9,0)</f>
        <v>#N/A</v>
      </c>
      <c r="V366" s="20">
        <v>450</v>
      </c>
    </row>
    <row r="367" spans="1:22" ht="30" hidden="1" x14ac:dyDescent="0.25">
      <c r="A367" s="171">
        <v>3</v>
      </c>
      <c r="B367" s="171" t="str">
        <f t="shared" si="7"/>
        <v>12.3.FL6093.02</v>
      </c>
      <c r="C367" s="171" t="str">
        <f>VLOOKUP(B367,'[8]TKB(Hocphan-tao lop)'!$B$7:$C$1182,2,0)</f>
        <v>20181FL6093002</v>
      </c>
      <c r="D367" s="171" t="str">
        <f>VLOOKUP(E367,'[9]QuyetdinhPCGD (CDIO)'!$B$6:$C$1806,2,0)</f>
        <v>FL6093</v>
      </c>
      <c r="E367" s="172" t="s">
        <v>2246</v>
      </c>
      <c r="F367" s="177" t="s">
        <v>67</v>
      </c>
      <c r="G367" s="173" t="s">
        <v>11</v>
      </c>
      <c r="H367" s="176" t="s">
        <v>2247</v>
      </c>
      <c r="I367" s="173"/>
      <c r="J367" s="175" t="s">
        <v>2248</v>
      </c>
      <c r="K367" s="187" t="s">
        <v>2249</v>
      </c>
      <c r="L367" s="176" t="s">
        <v>2250</v>
      </c>
      <c r="M367" s="165" t="s">
        <v>70</v>
      </c>
      <c r="N367" s="165" t="str">
        <f>VLOOKUP(C367,[4]K12!$B$3:$K$1349,10,0)</f>
        <v>Không mở</v>
      </c>
      <c r="O367" s="165"/>
      <c r="P367" s="165">
        <f>VLOOKUP(C367,[4]K12!$B$3:$J$1349,9,0)</f>
        <v>3</v>
      </c>
      <c r="Q367" s="165" t="e">
        <f>VLOOKUP(D367,[4]K12!$B$3:$J$1349,9,0)</f>
        <v>#N/A</v>
      </c>
      <c r="R367" s="165" t="e">
        <f>VLOOKUP(E367,[4]K12!$B$3:$J$1349,9,0)</f>
        <v>#N/A</v>
      </c>
      <c r="S367" s="165" t="e">
        <f>VLOOKUP(F367,[4]K12!$B$3:$J$1349,9,0)</f>
        <v>#N/A</v>
      </c>
      <c r="T367" s="165" t="e">
        <f>VLOOKUP(G367,[4]K12!$B$3:$J$1349,9,0)</f>
        <v>#N/A</v>
      </c>
      <c r="V367" s="20">
        <v>451</v>
      </c>
    </row>
    <row r="368" spans="1:22" ht="30" hidden="1" x14ac:dyDescent="0.25">
      <c r="A368" s="171">
        <v>4</v>
      </c>
      <c r="B368" s="171" t="str">
        <f t="shared" si="7"/>
        <v>12.3.FL6093.02</v>
      </c>
      <c r="C368" s="171" t="str">
        <f>VLOOKUP(B368,'[8]TKB(Hocphan-tao lop)'!$B$7:$C$1182,2,0)</f>
        <v>20181FL6093002</v>
      </c>
      <c r="D368" s="171" t="str">
        <f>VLOOKUP(E368,'[9]QuyetdinhPCGD (CDIO)'!$B$6:$C$1806,2,0)</f>
        <v>FL6093</v>
      </c>
      <c r="E368" s="172" t="s">
        <v>2246</v>
      </c>
      <c r="F368" s="177" t="s">
        <v>67</v>
      </c>
      <c r="G368" s="173" t="s">
        <v>13</v>
      </c>
      <c r="H368" s="176" t="s">
        <v>2247</v>
      </c>
      <c r="I368" s="173"/>
      <c r="J368" s="175" t="s">
        <v>2248</v>
      </c>
      <c r="K368" s="187" t="s">
        <v>2249</v>
      </c>
      <c r="L368" s="176" t="s">
        <v>2250</v>
      </c>
      <c r="M368" s="165" t="s">
        <v>70</v>
      </c>
      <c r="N368" s="165" t="str">
        <f>VLOOKUP(C368,[4]K12!$B$3:$K$1349,10,0)</f>
        <v>Không mở</v>
      </c>
      <c r="O368" s="165"/>
      <c r="P368" s="165">
        <f>VLOOKUP(C368,[4]K12!$B$3:$J$1349,9,0)</f>
        <v>3</v>
      </c>
      <c r="Q368" s="165" t="e">
        <f>VLOOKUP(D368,[4]K12!$B$3:$J$1349,9,0)</f>
        <v>#N/A</v>
      </c>
      <c r="R368" s="165" t="e">
        <f>VLOOKUP(E368,[4]K12!$B$3:$J$1349,9,0)</f>
        <v>#N/A</v>
      </c>
      <c r="S368" s="165" t="e">
        <f>VLOOKUP(F368,[4]K12!$B$3:$J$1349,9,0)</f>
        <v>#N/A</v>
      </c>
      <c r="T368" s="165" t="e">
        <f>VLOOKUP(G368,[4]K12!$B$3:$J$1349,9,0)</f>
        <v>#N/A</v>
      </c>
      <c r="V368" s="20">
        <v>452</v>
      </c>
    </row>
    <row r="369" spans="1:22" ht="30" hidden="1" x14ac:dyDescent="0.25">
      <c r="A369" s="171">
        <v>5</v>
      </c>
      <c r="B369" s="171" t="str">
        <f t="shared" si="7"/>
        <v>12.3.FL6093.03</v>
      </c>
      <c r="C369" s="171" t="str">
        <f>VLOOKUP(B369,'[8]TKB(Hocphan-tao lop)'!$B$7:$C$1182,2,0)</f>
        <v>20181FL6093003</v>
      </c>
      <c r="D369" s="171" t="str">
        <f>VLOOKUP(E369,'[9]QuyetdinhPCGD (CDIO)'!$B$6:$C$1806,2,0)</f>
        <v>FL6093</v>
      </c>
      <c r="E369" s="172" t="s">
        <v>2246</v>
      </c>
      <c r="F369" s="177" t="s">
        <v>79</v>
      </c>
      <c r="G369" s="173" t="s">
        <v>11</v>
      </c>
      <c r="H369" s="176" t="s">
        <v>2247</v>
      </c>
      <c r="I369" s="173"/>
      <c r="J369" s="175" t="s">
        <v>2248</v>
      </c>
      <c r="K369" s="187" t="s">
        <v>2249</v>
      </c>
      <c r="L369" s="176" t="s">
        <v>2250</v>
      </c>
      <c r="M369" s="165" t="s">
        <v>75</v>
      </c>
      <c r="N369" s="165" t="str">
        <f>VLOOKUP(C369,[4]K12!$B$3:$K$1349,10,0)</f>
        <v>Không mở</v>
      </c>
      <c r="O369" s="165"/>
      <c r="P369" s="165">
        <f>VLOOKUP(C369,[4]K12!$B$3:$J$1349,9,0)</f>
        <v>2</v>
      </c>
      <c r="Q369" s="165" t="e">
        <f>VLOOKUP(D369,[4]K12!$B$3:$J$1349,9,0)</f>
        <v>#N/A</v>
      </c>
      <c r="R369" s="165" t="e">
        <f>VLOOKUP(E369,[4]K12!$B$3:$J$1349,9,0)</f>
        <v>#N/A</v>
      </c>
      <c r="S369" s="165" t="e">
        <f>VLOOKUP(F369,[4]K12!$B$3:$J$1349,9,0)</f>
        <v>#N/A</v>
      </c>
      <c r="T369" s="165" t="e">
        <f>VLOOKUP(G369,[4]K12!$B$3:$J$1349,9,0)</f>
        <v>#N/A</v>
      </c>
      <c r="V369" s="20">
        <v>453</v>
      </c>
    </row>
    <row r="370" spans="1:22" ht="30" hidden="1" x14ac:dyDescent="0.25">
      <c r="A370" s="171">
        <v>6</v>
      </c>
      <c r="B370" s="171" t="str">
        <f t="shared" si="7"/>
        <v>12.3.FL6093.03</v>
      </c>
      <c r="C370" s="171" t="str">
        <f>VLOOKUP(B370,'[8]TKB(Hocphan-tao lop)'!$B$7:$C$1182,2,0)</f>
        <v>20181FL6093003</v>
      </c>
      <c r="D370" s="171" t="str">
        <f>VLOOKUP(E370,'[9]QuyetdinhPCGD (CDIO)'!$B$6:$C$1806,2,0)</f>
        <v>FL6093</v>
      </c>
      <c r="E370" s="172" t="s">
        <v>2246</v>
      </c>
      <c r="F370" s="177" t="s">
        <v>79</v>
      </c>
      <c r="G370" s="173" t="s">
        <v>13</v>
      </c>
      <c r="H370" s="176" t="s">
        <v>2247</v>
      </c>
      <c r="I370" s="173"/>
      <c r="J370" s="175" t="s">
        <v>2248</v>
      </c>
      <c r="K370" s="187" t="s">
        <v>2249</v>
      </c>
      <c r="L370" s="176" t="s">
        <v>2250</v>
      </c>
      <c r="M370" s="165" t="s">
        <v>75</v>
      </c>
      <c r="N370" s="165" t="str">
        <f>VLOOKUP(C370,[4]K12!$B$3:$K$1349,10,0)</f>
        <v>Không mở</v>
      </c>
      <c r="O370" s="165"/>
      <c r="P370" s="165">
        <f>VLOOKUP(C370,[4]K12!$B$3:$J$1349,9,0)</f>
        <v>2</v>
      </c>
      <c r="Q370" s="165" t="e">
        <f>VLOOKUP(D370,[4]K12!$B$3:$J$1349,9,0)</f>
        <v>#N/A</v>
      </c>
      <c r="R370" s="165" t="e">
        <f>VLOOKUP(E370,[4]K12!$B$3:$J$1349,9,0)</f>
        <v>#N/A</v>
      </c>
      <c r="S370" s="165" t="e">
        <f>VLOOKUP(F370,[4]K12!$B$3:$J$1349,9,0)</f>
        <v>#N/A</v>
      </c>
      <c r="T370" s="165" t="e">
        <f>VLOOKUP(G370,[4]K12!$B$3:$J$1349,9,0)</f>
        <v>#N/A</v>
      </c>
      <c r="V370" s="20">
        <v>454</v>
      </c>
    </row>
    <row r="371" spans="1:22" ht="30" hidden="1" x14ac:dyDescent="0.25">
      <c r="A371" s="171">
        <v>7</v>
      </c>
      <c r="B371" s="171" t="str">
        <f t="shared" si="7"/>
        <v>12.3.FL6093.04</v>
      </c>
      <c r="C371" s="171" t="str">
        <f>VLOOKUP(B371,'[8]TKB(Hocphan-tao lop)'!$B$7:$C$1182,2,0)</f>
        <v>20181FL6093004</v>
      </c>
      <c r="D371" s="171" t="str">
        <f>VLOOKUP(E371,'[9]QuyetdinhPCGD (CDIO)'!$B$6:$C$1806,2,0)</f>
        <v>FL6093</v>
      </c>
      <c r="E371" s="172" t="s">
        <v>2246</v>
      </c>
      <c r="F371" s="177" t="s">
        <v>85</v>
      </c>
      <c r="G371" s="173" t="s">
        <v>11</v>
      </c>
      <c r="H371" s="176" t="s">
        <v>2247</v>
      </c>
      <c r="I371" s="173"/>
      <c r="J371" s="175" t="s">
        <v>2248</v>
      </c>
      <c r="K371" s="187" t="s">
        <v>2249</v>
      </c>
      <c r="L371" s="176" t="s">
        <v>2250</v>
      </c>
      <c r="M371" s="165" t="s">
        <v>89</v>
      </c>
      <c r="N371" s="165" t="str">
        <f>VLOOKUP(C371,[4]K12!$B$3:$K$1349,10,0)</f>
        <v>Mở</v>
      </c>
      <c r="O371" s="165"/>
      <c r="P371" s="165">
        <f>VLOOKUP(C371,[4]K12!$B$3:$J$1349,9,0)</f>
        <v>35</v>
      </c>
      <c r="Q371" s="165" t="e">
        <f>VLOOKUP(D371,[4]K12!$B$3:$J$1349,9,0)</f>
        <v>#N/A</v>
      </c>
      <c r="R371" s="165" t="e">
        <f>VLOOKUP(E371,[4]K12!$B$3:$J$1349,9,0)</f>
        <v>#N/A</v>
      </c>
      <c r="S371" s="165" t="e">
        <f>VLOOKUP(F371,[4]K12!$B$3:$J$1349,9,0)</f>
        <v>#N/A</v>
      </c>
      <c r="T371" s="165" t="e">
        <f>VLOOKUP(G371,[4]K12!$B$3:$J$1349,9,0)</f>
        <v>#N/A</v>
      </c>
      <c r="V371" s="20">
        <v>455</v>
      </c>
    </row>
    <row r="372" spans="1:22" ht="30" hidden="1" x14ac:dyDescent="0.25">
      <c r="A372" s="171">
        <v>8</v>
      </c>
      <c r="B372" s="171" t="str">
        <f t="shared" si="7"/>
        <v>12.3.FL6093.04</v>
      </c>
      <c r="C372" s="171" t="str">
        <f>VLOOKUP(B372,'[8]TKB(Hocphan-tao lop)'!$B$7:$C$1182,2,0)</f>
        <v>20181FL6093004</v>
      </c>
      <c r="D372" s="171" t="str">
        <f>VLOOKUP(E372,'[9]QuyetdinhPCGD (CDIO)'!$B$6:$C$1806,2,0)</f>
        <v>FL6093</v>
      </c>
      <c r="E372" s="172" t="s">
        <v>2246</v>
      </c>
      <c r="F372" s="177" t="s">
        <v>85</v>
      </c>
      <c r="G372" s="173" t="s">
        <v>13</v>
      </c>
      <c r="H372" s="176" t="s">
        <v>2247</v>
      </c>
      <c r="I372" s="173"/>
      <c r="J372" s="175" t="s">
        <v>2248</v>
      </c>
      <c r="K372" s="187" t="s">
        <v>2249</v>
      </c>
      <c r="L372" s="176" t="s">
        <v>2250</v>
      </c>
      <c r="M372" s="165" t="s">
        <v>89</v>
      </c>
      <c r="N372" s="165" t="str">
        <f>VLOOKUP(C372,[4]K12!$B$3:$K$1349,10,0)</f>
        <v>Mở</v>
      </c>
      <c r="O372" s="165"/>
      <c r="P372" s="165">
        <f>VLOOKUP(C372,[4]K12!$B$3:$J$1349,9,0)</f>
        <v>35</v>
      </c>
      <c r="Q372" s="165" t="e">
        <f>VLOOKUP(D372,[4]K12!$B$3:$J$1349,9,0)</f>
        <v>#N/A</v>
      </c>
      <c r="R372" s="165" t="e">
        <f>VLOOKUP(E372,[4]K12!$B$3:$J$1349,9,0)</f>
        <v>#N/A</v>
      </c>
      <c r="S372" s="165" t="e">
        <f>VLOOKUP(F372,[4]K12!$B$3:$J$1349,9,0)</f>
        <v>#N/A</v>
      </c>
      <c r="T372" s="165" t="e">
        <f>VLOOKUP(G372,[4]K12!$B$3:$J$1349,9,0)</f>
        <v>#N/A</v>
      </c>
      <c r="V372" s="20">
        <v>456</v>
      </c>
    </row>
    <row r="373" spans="1:22" ht="30" hidden="1" x14ac:dyDescent="0.25">
      <c r="A373" s="171">
        <v>9</v>
      </c>
      <c r="B373" s="171" t="str">
        <f t="shared" si="7"/>
        <v>12.3.FL6093.05</v>
      </c>
      <c r="C373" s="171" t="str">
        <f>VLOOKUP(B373,'[8]TKB(Hocphan-tao lop)'!$B$7:$C$1182,2,0)</f>
        <v>20181FL6093005</v>
      </c>
      <c r="D373" s="171" t="str">
        <f>VLOOKUP(E373,'[9]QuyetdinhPCGD (CDIO)'!$B$6:$C$1806,2,0)</f>
        <v>FL6093</v>
      </c>
      <c r="E373" s="172" t="s">
        <v>2246</v>
      </c>
      <c r="F373" s="177" t="s">
        <v>72</v>
      </c>
      <c r="G373" s="173" t="s">
        <v>11</v>
      </c>
      <c r="H373" s="176" t="s">
        <v>2247</v>
      </c>
      <c r="I373" s="173"/>
      <c r="J373" s="175" t="s">
        <v>2248</v>
      </c>
      <c r="K373" s="187" t="s">
        <v>2249</v>
      </c>
      <c r="L373" s="176" t="s">
        <v>2250</v>
      </c>
      <c r="M373" s="165" t="s">
        <v>112</v>
      </c>
      <c r="N373" s="165" t="str">
        <f>VLOOKUP(C373,[4]K12!$B$3:$K$1349,10,0)</f>
        <v>Mở</v>
      </c>
      <c r="O373" s="165"/>
      <c r="P373" s="165">
        <f>VLOOKUP(C373,[4]K12!$B$3:$J$1349,9,0)</f>
        <v>35</v>
      </c>
      <c r="Q373" s="165" t="e">
        <f>VLOOKUP(D373,[4]K12!$B$3:$J$1349,9,0)</f>
        <v>#N/A</v>
      </c>
      <c r="R373" s="165" t="e">
        <f>VLOOKUP(E373,[4]K12!$B$3:$J$1349,9,0)</f>
        <v>#N/A</v>
      </c>
      <c r="S373" s="165" t="e">
        <f>VLOOKUP(F373,[4]K12!$B$3:$J$1349,9,0)</f>
        <v>#N/A</v>
      </c>
      <c r="T373" s="165" t="e">
        <f>VLOOKUP(G373,[4]K12!$B$3:$J$1349,9,0)</f>
        <v>#N/A</v>
      </c>
      <c r="V373" s="20">
        <v>457</v>
      </c>
    </row>
    <row r="374" spans="1:22" ht="30" hidden="1" x14ac:dyDescent="0.25">
      <c r="A374" s="171">
        <v>10</v>
      </c>
      <c r="B374" s="171" t="str">
        <f t="shared" si="7"/>
        <v>12.3.FL6093.05</v>
      </c>
      <c r="C374" s="171" t="str">
        <f>VLOOKUP(B374,'[8]TKB(Hocphan-tao lop)'!$B$7:$C$1182,2,0)</f>
        <v>20181FL6093005</v>
      </c>
      <c r="D374" s="171" t="str">
        <f>VLOOKUP(E374,'[9]QuyetdinhPCGD (CDIO)'!$B$6:$C$1806,2,0)</f>
        <v>FL6093</v>
      </c>
      <c r="E374" s="172" t="s">
        <v>2246</v>
      </c>
      <c r="F374" s="177" t="s">
        <v>72</v>
      </c>
      <c r="G374" s="173" t="s">
        <v>13</v>
      </c>
      <c r="H374" s="176" t="s">
        <v>2247</v>
      </c>
      <c r="I374" s="173"/>
      <c r="J374" s="175" t="s">
        <v>2248</v>
      </c>
      <c r="K374" s="187" t="s">
        <v>2249</v>
      </c>
      <c r="L374" s="176" t="s">
        <v>2250</v>
      </c>
      <c r="M374" s="165" t="s">
        <v>112</v>
      </c>
      <c r="N374" s="165" t="str">
        <f>VLOOKUP(C374,[4]K12!$B$3:$K$1349,10,0)</f>
        <v>Mở</v>
      </c>
      <c r="O374" s="165"/>
      <c r="P374" s="165">
        <f>VLOOKUP(C374,[4]K12!$B$3:$J$1349,9,0)</f>
        <v>35</v>
      </c>
      <c r="Q374" s="165" t="e">
        <f>VLOOKUP(D374,[4]K12!$B$3:$J$1349,9,0)</f>
        <v>#N/A</v>
      </c>
      <c r="R374" s="165" t="e">
        <f>VLOOKUP(E374,[4]K12!$B$3:$J$1349,9,0)</f>
        <v>#N/A</v>
      </c>
      <c r="S374" s="165" t="e">
        <f>VLOOKUP(F374,[4]K12!$B$3:$J$1349,9,0)</f>
        <v>#N/A</v>
      </c>
      <c r="T374" s="165" t="e">
        <f>VLOOKUP(G374,[4]K12!$B$3:$J$1349,9,0)</f>
        <v>#N/A</v>
      </c>
      <c r="V374" s="20">
        <v>458</v>
      </c>
    </row>
    <row r="375" spans="1:22" ht="30" hidden="1" x14ac:dyDescent="0.25">
      <c r="A375" s="171">
        <v>11</v>
      </c>
      <c r="B375" s="171" t="str">
        <f t="shared" si="7"/>
        <v>12.3.FL6093.06</v>
      </c>
      <c r="C375" s="171" t="str">
        <f>VLOOKUP(B375,'[8]TKB(Hocphan-tao lop)'!$B$7:$C$1182,2,0)</f>
        <v>20181FL6093006</v>
      </c>
      <c r="D375" s="171" t="str">
        <f>VLOOKUP(E375,'[9]QuyetdinhPCGD (CDIO)'!$B$6:$C$1806,2,0)</f>
        <v>FL6093</v>
      </c>
      <c r="E375" s="172" t="s">
        <v>2246</v>
      </c>
      <c r="F375" s="177" t="s">
        <v>145</v>
      </c>
      <c r="G375" s="173" t="s">
        <v>11</v>
      </c>
      <c r="H375" s="176" t="s">
        <v>2247</v>
      </c>
      <c r="I375" s="173"/>
      <c r="J375" s="175" t="s">
        <v>2248</v>
      </c>
      <c r="K375" s="187" t="s">
        <v>2249</v>
      </c>
      <c r="L375" s="176" t="s">
        <v>2250</v>
      </c>
      <c r="M375" s="190" t="s">
        <v>115</v>
      </c>
      <c r="N375" s="165" t="str">
        <f>VLOOKUP(C375,[4]K12!$B$3:$K$1349,10,0)</f>
        <v>Mở</v>
      </c>
      <c r="O375" s="190"/>
      <c r="P375" s="165">
        <f>VLOOKUP(C375,[4]K12!$B$3:$J$1349,9,0)</f>
        <v>35</v>
      </c>
      <c r="Q375" s="165" t="e">
        <f>VLOOKUP(D375,[4]K12!$B$3:$J$1349,9,0)</f>
        <v>#N/A</v>
      </c>
      <c r="R375" s="165" t="e">
        <f>VLOOKUP(E375,[4]K12!$B$3:$J$1349,9,0)</f>
        <v>#N/A</v>
      </c>
      <c r="S375" s="165" t="e">
        <f>VLOOKUP(F375,[4]K12!$B$3:$J$1349,9,0)</f>
        <v>#N/A</v>
      </c>
      <c r="T375" s="165" t="e">
        <f>VLOOKUP(G375,[4]K12!$B$3:$J$1349,9,0)</f>
        <v>#N/A</v>
      </c>
      <c r="V375" s="20">
        <v>459</v>
      </c>
    </row>
    <row r="376" spans="1:22" ht="30" hidden="1" x14ac:dyDescent="0.25">
      <c r="A376" s="171">
        <v>12</v>
      </c>
      <c r="B376" s="171" t="str">
        <f t="shared" si="7"/>
        <v>12.3.FL6093.06</v>
      </c>
      <c r="C376" s="171" t="str">
        <f>VLOOKUP(B376,'[8]TKB(Hocphan-tao lop)'!$B$7:$C$1182,2,0)</f>
        <v>20181FL6093006</v>
      </c>
      <c r="D376" s="171" t="str">
        <f>VLOOKUP(E376,'[9]QuyetdinhPCGD (CDIO)'!$B$6:$C$1806,2,0)</f>
        <v>FL6093</v>
      </c>
      <c r="E376" s="172" t="s">
        <v>2246</v>
      </c>
      <c r="F376" s="177" t="s">
        <v>145</v>
      </c>
      <c r="G376" s="173" t="s">
        <v>13</v>
      </c>
      <c r="H376" s="176" t="s">
        <v>2247</v>
      </c>
      <c r="I376" s="173"/>
      <c r="J376" s="175" t="s">
        <v>2248</v>
      </c>
      <c r="K376" s="187" t="s">
        <v>2249</v>
      </c>
      <c r="L376" s="176" t="s">
        <v>2250</v>
      </c>
      <c r="M376" s="165" t="s">
        <v>115</v>
      </c>
      <c r="N376" s="165" t="str">
        <f>VLOOKUP(C376,[4]K12!$B$3:$K$1349,10,0)</f>
        <v>Mở</v>
      </c>
      <c r="O376" s="165"/>
      <c r="P376" s="165">
        <f>VLOOKUP(C376,[4]K12!$B$3:$J$1349,9,0)</f>
        <v>35</v>
      </c>
      <c r="Q376" s="165" t="e">
        <f>VLOOKUP(D376,[4]K12!$B$3:$J$1349,9,0)</f>
        <v>#N/A</v>
      </c>
      <c r="R376" s="165" t="e">
        <f>VLOOKUP(E376,[4]K12!$B$3:$J$1349,9,0)</f>
        <v>#N/A</v>
      </c>
      <c r="S376" s="165" t="e">
        <f>VLOOKUP(F376,[4]K12!$B$3:$J$1349,9,0)</f>
        <v>#N/A</v>
      </c>
      <c r="T376" s="165" t="e">
        <f>VLOOKUP(G376,[4]K12!$B$3:$J$1349,9,0)</f>
        <v>#N/A</v>
      </c>
      <c r="V376" s="20">
        <v>460</v>
      </c>
    </row>
    <row r="377" spans="1:22" ht="30" hidden="1" x14ac:dyDescent="0.25">
      <c r="A377" s="171">
        <v>13</v>
      </c>
      <c r="B377" s="171" t="str">
        <f t="shared" si="7"/>
        <v>12.3.FL6093.07</v>
      </c>
      <c r="C377" s="171" t="str">
        <f>VLOOKUP(B377,'[8]TKB(Hocphan-tao lop)'!$B$7:$C$1182,2,0)</f>
        <v>20181FL6093007</v>
      </c>
      <c r="D377" s="171" t="str">
        <f>VLOOKUP(E377,'[9]QuyetdinhPCGD (CDIO)'!$B$6:$C$1806,2,0)</f>
        <v>FL6093</v>
      </c>
      <c r="E377" s="172" t="s">
        <v>2246</v>
      </c>
      <c r="F377" s="177" t="s">
        <v>81</v>
      </c>
      <c r="G377" s="177" t="s">
        <v>8</v>
      </c>
      <c r="H377" s="176" t="s">
        <v>2247</v>
      </c>
      <c r="I377" s="177"/>
      <c r="J377" s="175" t="s">
        <v>2248</v>
      </c>
      <c r="K377" s="187" t="s">
        <v>2249</v>
      </c>
      <c r="L377" s="176" t="s">
        <v>2250</v>
      </c>
      <c r="M377" s="165" t="s">
        <v>117</v>
      </c>
      <c r="N377" s="165" t="str">
        <f>VLOOKUP(C377,[4]K12!$B$3:$K$1349,10,0)</f>
        <v>Mở</v>
      </c>
      <c r="O377" s="165"/>
      <c r="P377" s="165">
        <f>VLOOKUP(C377,[4]K12!$B$3:$J$1349,9,0)</f>
        <v>34</v>
      </c>
      <c r="Q377" s="165" t="e">
        <f>VLOOKUP(D377,[4]K12!$B$3:$J$1349,9,0)</f>
        <v>#N/A</v>
      </c>
      <c r="R377" s="165" t="e">
        <f>VLOOKUP(E377,[4]K12!$B$3:$J$1349,9,0)</f>
        <v>#N/A</v>
      </c>
      <c r="S377" s="165" t="e">
        <f>VLOOKUP(F377,[4]K12!$B$3:$J$1349,9,0)</f>
        <v>#N/A</v>
      </c>
      <c r="T377" s="165" t="e">
        <f>VLOOKUP(G377,[4]K12!$B$3:$J$1349,9,0)</f>
        <v>#N/A</v>
      </c>
      <c r="V377" s="20">
        <v>461</v>
      </c>
    </row>
    <row r="378" spans="1:22" ht="30" hidden="1" x14ac:dyDescent="0.25">
      <c r="A378" s="171">
        <v>14</v>
      </c>
      <c r="B378" s="171" t="str">
        <f t="shared" si="7"/>
        <v>12.3.FL6093.07</v>
      </c>
      <c r="C378" s="171" t="str">
        <f>VLOOKUP(B378,'[8]TKB(Hocphan-tao lop)'!$B$7:$C$1182,2,0)</f>
        <v>20181FL6093007</v>
      </c>
      <c r="D378" s="171" t="str">
        <f>VLOOKUP(E378,'[9]QuyetdinhPCGD (CDIO)'!$B$6:$C$1806,2,0)</f>
        <v>FL6093</v>
      </c>
      <c r="E378" s="172" t="s">
        <v>2246</v>
      </c>
      <c r="F378" s="177" t="s">
        <v>81</v>
      </c>
      <c r="G378" s="173" t="s">
        <v>10</v>
      </c>
      <c r="H378" s="176" t="s">
        <v>2247</v>
      </c>
      <c r="I378" s="173"/>
      <c r="J378" s="175" t="s">
        <v>2248</v>
      </c>
      <c r="K378" s="187" t="s">
        <v>2249</v>
      </c>
      <c r="L378" s="176" t="s">
        <v>2250</v>
      </c>
      <c r="M378" s="165" t="s">
        <v>117</v>
      </c>
      <c r="N378" s="165" t="str">
        <f>VLOOKUP(C378,[4]K12!$B$3:$K$1349,10,0)</f>
        <v>Mở</v>
      </c>
      <c r="O378" s="165"/>
      <c r="P378" s="165">
        <f>VLOOKUP(C378,[4]K12!$B$3:$J$1349,9,0)</f>
        <v>34</v>
      </c>
      <c r="Q378" s="165" t="e">
        <f>VLOOKUP(D378,[4]K12!$B$3:$J$1349,9,0)</f>
        <v>#N/A</v>
      </c>
      <c r="R378" s="165" t="e">
        <f>VLOOKUP(E378,[4]K12!$B$3:$J$1349,9,0)</f>
        <v>#N/A</v>
      </c>
      <c r="S378" s="165" t="e">
        <f>VLOOKUP(F378,[4]K12!$B$3:$J$1349,9,0)</f>
        <v>#N/A</v>
      </c>
      <c r="T378" s="165" t="e">
        <f>VLOOKUP(G378,[4]K12!$B$3:$J$1349,9,0)</f>
        <v>#N/A</v>
      </c>
      <c r="V378" s="20">
        <v>462</v>
      </c>
    </row>
    <row r="379" spans="1:22" ht="30" hidden="1" x14ac:dyDescent="0.25">
      <c r="A379" s="171">
        <v>15</v>
      </c>
      <c r="B379" s="171" t="str">
        <f t="shared" si="7"/>
        <v>12.3.FL6093.08</v>
      </c>
      <c r="C379" s="171" t="str">
        <f>VLOOKUP(B379,'[8]TKB(Hocphan-tao lop)'!$B$7:$C$1182,2,0)</f>
        <v>20181FL6093008</v>
      </c>
      <c r="D379" s="171" t="str">
        <f>VLOOKUP(E379,'[9]QuyetdinhPCGD (CDIO)'!$B$6:$C$1806,2,0)</f>
        <v>FL6093</v>
      </c>
      <c r="E379" s="172" t="s">
        <v>2246</v>
      </c>
      <c r="F379" s="177" t="s">
        <v>67</v>
      </c>
      <c r="G379" s="177" t="s">
        <v>8</v>
      </c>
      <c r="H379" s="176" t="s">
        <v>2247</v>
      </c>
      <c r="I379" s="177"/>
      <c r="J379" s="175" t="s">
        <v>2248</v>
      </c>
      <c r="K379" s="187" t="s">
        <v>2249</v>
      </c>
      <c r="L379" s="176" t="s">
        <v>2250</v>
      </c>
      <c r="M379" s="165" t="s">
        <v>119</v>
      </c>
      <c r="N379" s="165" t="str">
        <f>VLOOKUP(C379,[4]K12!$B$3:$K$1349,10,0)</f>
        <v>Mở</v>
      </c>
      <c r="O379" s="165"/>
      <c r="P379" s="165">
        <f>VLOOKUP(C379,[4]K12!$B$3:$J$1349,9,0)</f>
        <v>35</v>
      </c>
      <c r="Q379" s="165" t="e">
        <f>VLOOKUP(D379,[4]K12!$B$3:$J$1349,9,0)</f>
        <v>#N/A</v>
      </c>
      <c r="R379" s="165" t="e">
        <f>VLOOKUP(E379,[4]K12!$B$3:$J$1349,9,0)</f>
        <v>#N/A</v>
      </c>
      <c r="S379" s="165" t="e">
        <f>VLOOKUP(F379,[4]K12!$B$3:$J$1349,9,0)</f>
        <v>#N/A</v>
      </c>
      <c r="T379" s="165" t="e">
        <f>VLOOKUP(G379,[4]K12!$B$3:$J$1349,9,0)</f>
        <v>#N/A</v>
      </c>
      <c r="V379" s="20">
        <v>463</v>
      </c>
    </row>
    <row r="380" spans="1:22" ht="30" hidden="1" x14ac:dyDescent="0.25">
      <c r="A380" s="171">
        <v>16</v>
      </c>
      <c r="B380" s="171" t="str">
        <f t="shared" si="7"/>
        <v>12.3.FL6093.08</v>
      </c>
      <c r="C380" s="171" t="str">
        <f>VLOOKUP(B380,'[8]TKB(Hocphan-tao lop)'!$B$7:$C$1182,2,0)</f>
        <v>20181FL6093008</v>
      </c>
      <c r="D380" s="171" t="str">
        <f>VLOOKUP(E380,'[9]QuyetdinhPCGD (CDIO)'!$B$6:$C$1806,2,0)</f>
        <v>FL6093</v>
      </c>
      <c r="E380" s="172" t="s">
        <v>2246</v>
      </c>
      <c r="F380" s="177" t="s">
        <v>67</v>
      </c>
      <c r="G380" s="173" t="s">
        <v>10</v>
      </c>
      <c r="H380" s="176" t="s">
        <v>2247</v>
      </c>
      <c r="I380" s="173"/>
      <c r="J380" s="175" t="s">
        <v>2248</v>
      </c>
      <c r="K380" s="187" t="s">
        <v>2249</v>
      </c>
      <c r="L380" s="176" t="s">
        <v>2250</v>
      </c>
      <c r="M380" s="165" t="s">
        <v>119</v>
      </c>
      <c r="N380" s="165" t="str">
        <f>VLOOKUP(C380,[4]K12!$B$3:$K$1349,10,0)</f>
        <v>Mở</v>
      </c>
      <c r="O380" s="165"/>
      <c r="P380" s="165">
        <f>VLOOKUP(C380,[4]K12!$B$3:$J$1349,9,0)</f>
        <v>35</v>
      </c>
      <c r="Q380" s="165" t="e">
        <f>VLOOKUP(D380,[4]K12!$B$3:$J$1349,9,0)</f>
        <v>#N/A</v>
      </c>
      <c r="R380" s="165" t="e">
        <f>VLOOKUP(E380,[4]K12!$B$3:$J$1349,9,0)</f>
        <v>#N/A</v>
      </c>
      <c r="S380" s="165" t="e">
        <f>VLOOKUP(F380,[4]K12!$B$3:$J$1349,9,0)</f>
        <v>#N/A</v>
      </c>
      <c r="T380" s="165" t="e">
        <f>VLOOKUP(G380,[4]K12!$B$3:$J$1349,9,0)</f>
        <v>#N/A</v>
      </c>
      <c r="V380" s="20">
        <v>464</v>
      </c>
    </row>
    <row r="381" spans="1:22" ht="30" hidden="1" x14ac:dyDescent="0.25">
      <c r="A381" s="171">
        <v>17</v>
      </c>
      <c r="B381" s="171" t="str">
        <f t="shared" si="7"/>
        <v>12.3.FL6093.09</v>
      </c>
      <c r="C381" s="171" t="str">
        <f>VLOOKUP(B381,'[8]TKB(Hocphan-tao lop)'!$B$7:$C$1182,2,0)</f>
        <v>20181FL6093009</v>
      </c>
      <c r="D381" s="171" t="str">
        <f>VLOOKUP(E381,'[9]QuyetdinhPCGD (CDIO)'!$B$6:$C$1806,2,0)</f>
        <v>FL6093</v>
      </c>
      <c r="E381" s="172" t="s">
        <v>2246</v>
      </c>
      <c r="F381" s="177" t="s">
        <v>79</v>
      </c>
      <c r="G381" s="177" t="s">
        <v>8</v>
      </c>
      <c r="H381" s="176" t="s">
        <v>2247</v>
      </c>
      <c r="I381" s="177"/>
      <c r="J381" s="175" t="s">
        <v>2248</v>
      </c>
      <c r="K381" s="187" t="s">
        <v>2249</v>
      </c>
      <c r="L381" s="176" t="s">
        <v>2250</v>
      </c>
      <c r="M381" s="165" t="s">
        <v>176</v>
      </c>
      <c r="N381" s="165" t="str">
        <f>VLOOKUP(C381,[4]K12!$B$3:$K$1349,10,0)</f>
        <v>Không mở</v>
      </c>
      <c r="O381" s="165"/>
      <c r="P381" s="165">
        <f>VLOOKUP(C381,[4]K12!$B$3:$J$1349,9,0)</f>
        <v>9</v>
      </c>
      <c r="Q381" s="165" t="e">
        <f>VLOOKUP(D381,[4]K12!$B$3:$J$1349,9,0)</f>
        <v>#N/A</v>
      </c>
      <c r="R381" s="165" t="e">
        <f>VLOOKUP(E381,[4]K12!$B$3:$J$1349,9,0)</f>
        <v>#N/A</v>
      </c>
      <c r="S381" s="165" t="e">
        <f>VLOOKUP(F381,[4]K12!$B$3:$J$1349,9,0)</f>
        <v>#N/A</v>
      </c>
      <c r="T381" s="165" t="e">
        <f>VLOOKUP(G381,[4]K12!$B$3:$J$1349,9,0)</f>
        <v>#N/A</v>
      </c>
      <c r="V381" s="20">
        <v>465</v>
      </c>
    </row>
    <row r="382" spans="1:22" ht="30" hidden="1" x14ac:dyDescent="0.25">
      <c r="A382" s="171">
        <v>18</v>
      </c>
      <c r="B382" s="171" t="str">
        <f t="shared" si="7"/>
        <v>12.3.FL6093.09</v>
      </c>
      <c r="C382" s="171" t="str">
        <f>VLOOKUP(B382,'[8]TKB(Hocphan-tao lop)'!$B$7:$C$1182,2,0)</f>
        <v>20181FL6093009</v>
      </c>
      <c r="D382" s="171" t="str">
        <f>VLOOKUP(E382,'[9]QuyetdinhPCGD (CDIO)'!$B$6:$C$1806,2,0)</f>
        <v>FL6093</v>
      </c>
      <c r="E382" s="172" t="s">
        <v>2246</v>
      </c>
      <c r="F382" s="177" t="s">
        <v>79</v>
      </c>
      <c r="G382" s="173" t="s">
        <v>10</v>
      </c>
      <c r="H382" s="176" t="s">
        <v>2247</v>
      </c>
      <c r="I382" s="173"/>
      <c r="J382" s="175" t="s">
        <v>2248</v>
      </c>
      <c r="K382" s="187" t="s">
        <v>2249</v>
      </c>
      <c r="L382" s="176" t="s">
        <v>2250</v>
      </c>
      <c r="M382" s="165" t="s">
        <v>176</v>
      </c>
      <c r="N382" s="165" t="str">
        <f>VLOOKUP(C382,[4]K12!$B$3:$K$1349,10,0)</f>
        <v>Không mở</v>
      </c>
      <c r="O382" s="165"/>
      <c r="P382" s="165">
        <f>VLOOKUP(C382,[4]K12!$B$3:$J$1349,9,0)</f>
        <v>9</v>
      </c>
      <c r="Q382" s="165" t="e">
        <f>VLOOKUP(D382,[4]K12!$B$3:$J$1349,9,0)</f>
        <v>#N/A</v>
      </c>
      <c r="R382" s="165" t="e">
        <f>VLOOKUP(E382,[4]K12!$B$3:$J$1349,9,0)</f>
        <v>#N/A</v>
      </c>
      <c r="S382" s="165" t="e">
        <f>VLOOKUP(F382,[4]K12!$B$3:$J$1349,9,0)</f>
        <v>#N/A</v>
      </c>
      <c r="T382" s="165" t="e">
        <f>VLOOKUP(G382,[4]K12!$B$3:$J$1349,9,0)</f>
        <v>#N/A</v>
      </c>
      <c r="V382" s="20">
        <v>466</v>
      </c>
    </row>
    <row r="383" spans="1:22" ht="30" hidden="1" x14ac:dyDescent="0.25">
      <c r="A383" s="171">
        <v>19</v>
      </c>
      <c r="B383" s="171" t="str">
        <f t="shared" si="7"/>
        <v>12.3.FL6093.10</v>
      </c>
      <c r="C383" s="171" t="str">
        <f>VLOOKUP(B383,'[8]TKB(Hocphan-tao lop)'!$B$7:$C$1182,2,0)</f>
        <v>20181FL6093010</v>
      </c>
      <c r="D383" s="171" t="str">
        <f>VLOOKUP(E383,'[9]QuyetdinhPCGD (CDIO)'!$B$6:$C$1806,2,0)</f>
        <v>FL6093</v>
      </c>
      <c r="E383" s="172" t="s">
        <v>2246</v>
      </c>
      <c r="F383" s="177" t="s">
        <v>85</v>
      </c>
      <c r="G383" s="177" t="s">
        <v>8</v>
      </c>
      <c r="H383" s="176" t="s">
        <v>2247</v>
      </c>
      <c r="I383" s="177"/>
      <c r="J383" s="175" t="s">
        <v>2248</v>
      </c>
      <c r="K383" s="187" t="s">
        <v>2249</v>
      </c>
      <c r="L383" s="176" t="s">
        <v>2250</v>
      </c>
      <c r="M383" s="165" t="s">
        <v>180</v>
      </c>
      <c r="N383" s="165" t="str">
        <f>VLOOKUP(C383,[4]K12!$B$3:$K$1349,10,0)</f>
        <v>Mở</v>
      </c>
      <c r="O383" s="165"/>
      <c r="P383" s="165">
        <f>VLOOKUP(C383,[4]K12!$B$3:$J$1349,9,0)</f>
        <v>35</v>
      </c>
      <c r="Q383" s="165" t="e">
        <f>VLOOKUP(D383,[4]K12!$B$3:$J$1349,9,0)</f>
        <v>#N/A</v>
      </c>
      <c r="R383" s="165" t="e">
        <f>VLOOKUP(E383,[4]K12!$B$3:$J$1349,9,0)</f>
        <v>#N/A</v>
      </c>
      <c r="S383" s="165" t="e">
        <f>VLOOKUP(F383,[4]K12!$B$3:$J$1349,9,0)</f>
        <v>#N/A</v>
      </c>
      <c r="T383" s="165" t="e">
        <f>VLOOKUP(G383,[4]K12!$B$3:$J$1349,9,0)</f>
        <v>#N/A</v>
      </c>
      <c r="V383" s="20">
        <v>467</v>
      </c>
    </row>
    <row r="384" spans="1:22" ht="30" hidden="1" x14ac:dyDescent="0.25">
      <c r="A384" s="171">
        <v>20</v>
      </c>
      <c r="B384" s="171" t="str">
        <f t="shared" si="7"/>
        <v>12.3.FL6093.10</v>
      </c>
      <c r="C384" s="171" t="str">
        <f>VLOOKUP(B384,'[8]TKB(Hocphan-tao lop)'!$B$7:$C$1182,2,0)</f>
        <v>20181FL6093010</v>
      </c>
      <c r="D384" s="171" t="str">
        <f>VLOOKUP(E384,'[9]QuyetdinhPCGD (CDIO)'!$B$6:$C$1806,2,0)</f>
        <v>FL6093</v>
      </c>
      <c r="E384" s="172" t="s">
        <v>2246</v>
      </c>
      <c r="F384" s="177" t="s">
        <v>85</v>
      </c>
      <c r="G384" s="173" t="s">
        <v>10</v>
      </c>
      <c r="H384" s="176" t="s">
        <v>2247</v>
      </c>
      <c r="I384" s="173"/>
      <c r="J384" s="175" t="s">
        <v>2248</v>
      </c>
      <c r="K384" s="187" t="s">
        <v>2249</v>
      </c>
      <c r="L384" s="176" t="s">
        <v>2250</v>
      </c>
      <c r="M384" s="165" t="s">
        <v>180</v>
      </c>
      <c r="N384" s="165" t="str">
        <f>VLOOKUP(C384,[4]K12!$B$3:$K$1349,10,0)</f>
        <v>Mở</v>
      </c>
      <c r="O384" s="165"/>
      <c r="P384" s="165">
        <f>VLOOKUP(C384,[4]K12!$B$3:$J$1349,9,0)</f>
        <v>35</v>
      </c>
      <c r="Q384" s="165" t="e">
        <f>VLOOKUP(D384,[4]K12!$B$3:$J$1349,9,0)</f>
        <v>#N/A</v>
      </c>
      <c r="R384" s="165" t="e">
        <f>VLOOKUP(E384,[4]K12!$B$3:$J$1349,9,0)</f>
        <v>#N/A</v>
      </c>
      <c r="S384" s="165" t="e">
        <f>VLOOKUP(F384,[4]K12!$B$3:$J$1349,9,0)</f>
        <v>#N/A</v>
      </c>
      <c r="T384" s="165" t="e">
        <f>VLOOKUP(G384,[4]K12!$B$3:$J$1349,9,0)</f>
        <v>#N/A</v>
      </c>
      <c r="V384" s="20">
        <v>468</v>
      </c>
    </row>
    <row r="385" spans="1:22" ht="30" hidden="1" x14ac:dyDescent="0.25">
      <c r="A385" s="171">
        <v>21</v>
      </c>
      <c r="B385" s="171" t="str">
        <f t="shared" si="7"/>
        <v>12.3.FL6093.11</v>
      </c>
      <c r="C385" s="171" t="str">
        <f>VLOOKUP(B385,'[8]TKB(Hocphan-tao lop)'!$B$7:$C$1182,2,0)</f>
        <v>20181FL6093011</v>
      </c>
      <c r="D385" s="171" t="str">
        <f>VLOOKUP(E385,'[9]QuyetdinhPCGD (CDIO)'!$B$6:$C$1806,2,0)</f>
        <v>FL6093</v>
      </c>
      <c r="E385" s="172" t="s">
        <v>2246</v>
      </c>
      <c r="F385" s="177" t="s">
        <v>72</v>
      </c>
      <c r="G385" s="177" t="s">
        <v>8</v>
      </c>
      <c r="H385" s="176" t="s">
        <v>2247</v>
      </c>
      <c r="I385" s="177"/>
      <c r="J385" s="175" t="s">
        <v>2248</v>
      </c>
      <c r="K385" s="187" t="s">
        <v>2249</v>
      </c>
      <c r="L385" s="176" t="s">
        <v>2250</v>
      </c>
      <c r="M385" s="165" t="s">
        <v>321</v>
      </c>
      <c r="N385" s="165" t="str">
        <f>VLOOKUP(C385,[4]K12!$B$3:$K$1349,10,0)</f>
        <v>Mở</v>
      </c>
      <c r="O385" s="165"/>
      <c r="P385" s="165">
        <f>VLOOKUP(C385,[4]K12!$B$3:$J$1349,9,0)</f>
        <v>35</v>
      </c>
      <c r="Q385" s="165" t="e">
        <f>VLOOKUP(D385,[4]K12!$B$3:$J$1349,9,0)</f>
        <v>#N/A</v>
      </c>
      <c r="R385" s="165" t="e">
        <f>VLOOKUP(E385,[4]K12!$B$3:$J$1349,9,0)</f>
        <v>#N/A</v>
      </c>
      <c r="S385" s="165" t="e">
        <f>VLOOKUP(F385,[4]K12!$B$3:$J$1349,9,0)</f>
        <v>#N/A</v>
      </c>
      <c r="T385" s="165" t="e">
        <f>VLOOKUP(G385,[4]K12!$B$3:$J$1349,9,0)</f>
        <v>#N/A</v>
      </c>
      <c r="V385" s="20">
        <v>469</v>
      </c>
    </row>
    <row r="386" spans="1:22" ht="30" hidden="1" x14ac:dyDescent="0.25">
      <c r="A386" s="171">
        <v>22</v>
      </c>
      <c r="B386" s="171" t="str">
        <f t="shared" si="7"/>
        <v>12.3.FL6093.11</v>
      </c>
      <c r="C386" s="171" t="str">
        <f>VLOOKUP(B386,'[8]TKB(Hocphan-tao lop)'!$B$7:$C$1182,2,0)</f>
        <v>20181FL6093011</v>
      </c>
      <c r="D386" s="171" t="str">
        <f>VLOOKUP(E386,'[9]QuyetdinhPCGD (CDIO)'!$B$6:$C$1806,2,0)</f>
        <v>FL6093</v>
      </c>
      <c r="E386" s="172" t="s">
        <v>2246</v>
      </c>
      <c r="F386" s="177" t="s">
        <v>72</v>
      </c>
      <c r="G386" s="173" t="s">
        <v>10</v>
      </c>
      <c r="H386" s="176" t="s">
        <v>2247</v>
      </c>
      <c r="I386" s="173"/>
      <c r="J386" s="175" t="s">
        <v>2248</v>
      </c>
      <c r="K386" s="187" t="s">
        <v>2249</v>
      </c>
      <c r="L386" s="176" t="s">
        <v>2250</v>
      </c>
      <c r="M386" s="165" t="s">
        <v>321</v>
      </c>
      <c r="N386" s="165" t="str">
        <f>VLOOKUP(C386,[4]K12!$B$3:$K$1349,10,0)</f>
        <v>Mở</v>
      </c>
      <c r="O386" s="165"/>
      <c r="P386" s="165">
        <f>VLOOKUP(C386,[4]K12!$B$3:$J$1349,9,0)</f>
        <v>35</v>
      </c>
      <c r="Q386" s="165" t="e">
        <f>VLOOKUP(D386,[4]K12!$B$3:$J$1349,9,0)</f>
        <v>#N/A</v>
      </c>
      <c r="R386" s="165" t="e">
        <f>VLOOKUP(E386,[4]K12!$B$3:$J$1349,9,0)</f>
        <v>#N/A</v>
      </c>
      <c r="S386" s="165" t="e">
        <f>VLOOKUP(F386,[4]K12!$B$3:$J$1349,9,0)</f>
        <v>#N/A</v>
      </c>
      <c r="T386" s="165" t="e">
        <f>VLOOKUP(G386,[4]K12!$B$3:$J$1349,9,0)</f>
        <v>#N/A</v>
      </c>
      <c r="V386" s="20">
        <v>470</v>
      </c>
    </row>
    <row r="387" spans="1:22" ht="30" hidden="1" x14ac:dyDescent="0.25">
      <c r="A387" s="171">
        <v>23</v>
      </c>
      <c r="B387" s="171" t="str">
        <f t="shared" si="7"/>
        <v>12.3.FL6093.12</v>
      </c>
      <c r="C387" s="171" t="str">
        <f>VLOOKUP(B387,'[8]TKB(Hocphan-tao lop)'!$B$7:$C$1182,2,0)</f>
        <v>20181FL6093012</v>
      </c>
      <c r="D387" s="171" t="str">
        <f>VLOOKUP(E387,'[9]QuyetdinhPCGD (CDIO)'!$B$6:$C$1806,2,0)</f>
        <v>FL6093</v>
      </c>
      <c r="E387" s="172" t="s">
        <v>2246</v>
      </c>
      <c r="F387" s="177" t="s">
        <v>145</v>
      </c>
      <c r="G387" s="177" t="s">
        <v>8</v>
      </c>
      <c r="H387" s="176" t="s">
        <v>2247</v>
      </c>
      <c r="I387" s="177"/>
      <c r="J387" s="175" t="s">
        <v>2248</v>
      </c>
      <c r="K387" s="187" t="s">
        <v>2249</v>
      </c>
      <c r="L387" s="176" t="s">
        <v>2250</v>
      </c>
      <c r="M387" s="165" t="s">
        <v>319</v>
      </c>
      <c r="N387" s="165" t="str">
        <f>VLOOKUP(C387,[4]K12!$B$3:$K$1349,10,0)</f>
        <v>Mở</v>
      </c>
      <c r="O387" s="165"/>
      <c r="P387" s="165">
        <f>VLOOKUP(C387,[4]K12!$B$3:$J$1349,9,0)</f>
        <v>29</v>
      </c>
      <c r="Q387" s="165" t="e">
        <f>VLOOKUP(D387,[4]K12!$B$3:$J$1349,9,0)</f>
        <v>#N/A</v>
      </c>
      <c r="R387" s="165" t="e">
        <f>VLOOKUP(E387,[4]K12!$B$3:$J$1349,9,0)</f>
        <v>#N/A</v>
      </c>
      <c r="S387" s="165" t="e">
        <f>VLOOKUP(F387,[4]K12!$B$3:$J$1349,9,0)</f>
        <v>#N/A</v>
      </c>
      <c r="T387" s="165" t="e">
        <f>VLOOKUP(G387,[4]K12!$B$3:$J$1349,9,0)</f>
        <v>#N/A</v>
      </c>
      <c r="V387" s="20">
        <v>471</v>
      </c>
    </row>
    <row r="388" spans="1:22" ht="30" hidden="1" x14ac:dyDescent="0.25">
      <c r="A388" s="171">
        <v>24</v>
      </c>
      <c r="B388" s="171" t="str">
        <f t="shared" si="7"/>
        <v>12.3.FL6093.12</v>
      </c>
      <c r="C388" s="171" t="str">
        <f>VLOOKUP(B388,'[8]TKB(Hocphan-tao lop)'!$B$7:$C$1182,2,0)</f>
        <v>20181FL6093012</v>
      </c>
      <c r="D388" s="171" t="str">
        <f>VLOOKUP(E388,'[9]QuyetdinhPCGD (CDIO)'!$B$6:$C$1806,2,0)</f>
        <v>FL6093</v>
      </c>
      <c r="E388" s="172" t="s">
        <v>2246</v>
      </c>
      <c r="F388" s="177" t="s">
        <v>145</v>
      </c>
      <c r="G388" s="173" t="s">
        <v>10</v>
      </c>
      <c r="H388" s="176" t="s">
        <v>2247</v>
      </c>
      <c r="I388" s="173"/>
      <c r="J388" s="175" t="s">
        <v>2248</v>
      </c>
      <c r="K388" s="187" t="s">
        <v>2249</v>
      </c>
      <c r="L388" s="176" t="s">
        <v>2250</v>
      </c>
      <c r="M388" s="165" t="s">
        <v>319</v>
      </c>
      <c r="N388" s="165" t="str">
        <f>VLOOKUP(C388,[4]K12!$B$3:$K$1349,10,0)</f>
        <v>Mở</v>
      </c>
      <c r="O388" s="165"/>
      <c r="P388" s="165">
        <f>VLOOKUP(C388,[4]K12!$B$3:$J$1349,9,0)</f>
        <v>29</v>
      </c>
      <c r="Q388" s="165" t="e">
        <f>VLOOKUP(D388,[4]K12!$B$3:$J$1349,9,0)</f>
        <v>#N/A</v>
      </c>
      <c r="R388" s="165" t="e">
        <f>VLOOKUP(E388,[4]K12!$B$3:$J$1349,9,0)</f>
        <v>#N/A</v>
      </c>
      <c r="S388" s="165" t="e">
        <f>VLOOKUP(F388,[4]K12!$B$3:$J$1349,9,0)</f>
        <v>#N/A</v>
      </c>
      <c r="T388" s="165" t="e">
        <f>VLOOKUP(G388,[4]K12!$B$3:$J$1349,9,0)</f>
        <v>#N/A</v>
      </c>
      <c r="V388" s="20">
        <v>472</v>
      </c>
    </row>
    <row r="389" spans="1:22" ht="30" hidden="1" x14ac:dyDescent="0.25">
      <c r="A389" s="171">
        <v>25</v>
      </c>
      <c r="B389" s="171" t="str">
        <f t="shared" si="7"/>
        <v>12.3.FL6093.13</v>
      </c>
      <c r="C389" s="171" t="str">
        <f>VLOOKUP(B389,'[8]TKB(Hocphan-tao lop)'!$B$7:$C$1182,2,0)</f>
        <v>20181FL6093013</v>
      </c>
      <c r="D389" s="171" t="str">
        <f>VLOOKUP(E389,'[9]QuyetdinhPCGD (CDIO)'!$B$6:$C$1806,2,0)</f>
        <v>FL6093</v>
      </c>
      <c r="E389" s="172" t="s">
        <v>2246</v>
      </c>
      <c r="F389" s="177" t="s">
        <v>81</v>
      </c>
      <c r="G389" s="173" t="s">
        <v>9</v>
      </c>
      <c r="H389" s="176" t="s">
        <v>2251</v>
      </c>
      <c r="I389" s="173"/>
      <c r="J389" s="175" t="s">
        <v>2248</v>
      </c>
      <c r="K389" s="187" t="s">
        <v>2249</v>
      </c>
      <c r="L389" s="176" t="s">
        <v>2250</v>
      </c>
      <c r="M389" s="190" t="s">
        <v>323</v>
      </c>
      <c r="N389" s="165" t="str">
        <f>VLOOKUP(C389,[4]K12!$B$3:$K$1349,10,0)</f>
        <v>Mở</v>
      </c>
      <c r="O389" s="190"/>
      <c r="P389" s="165">
        <f>VLOOKUP(C389,[4]K12!$B$3:$J$1349,9,0)</f>
        <v>35</v>
      </c>
      <c r="Q389" s="165" t="e">
        <f>VLOOKUP(D389,[4]K12!$B$3:$J$1349,9,0)</f>
        <v>#N/A</v>
      </c>
      <c r="R389" s="165" t="e">
        <f>VLOOKUP(E389,[4]K12!$B$3:$J$1349,9,0)</f>
        <v>#N/A</v>
      </c>
      <c r="S389" s="165" t="e">
        <f>VLOOKUP(F389,[4]K12!$B$3:$J$1349,9,0)</f>
        <v>#N/A</v>
      </c>
      <c r="T389" s="165" t="e">
        <f>VLOOKUP(G389,[4]K12!$B$3:$J$1349,9,0)</f>
        <v>#N/A</v>
      </c>
      <c r="V389" s="20">
        <v>473</v>
      </c>
    </row>
    <row r="390" spans="1:22" ht="30" hidden="1" x14ac:dyDescent="0.25">
      <c r="A390" s="171">
        <v>26</v>
      </c>
      <c r="B390" s="171" t="str">
        <f t="shared" si="7"/>
        <v>12.3.FL6093.13</v>
      </c>
      <c r="C390" s="171" t="str">
        <f>VLOOKUP(B390,'[8]TKB(Hocphan-tao lop)'!$B$7:$C$1182,2,0)</f>
        <v>20181FL6093013</v>
      </c>
      <c r="D390" s="171" t="str">
        <f>VLOOKUP(E390,'[9]QuyetdinhPCGD (CDIO)'!$B$6:$C$1806,2,0)</f>
        <v>FL6093</v>
      </c>
      <c r="E390" s="172" t="s">
        <v>2246</v>
      </c>
      <c r="F390" s="177" t="s">
        <v>81</v>
      </c>
      <c r="G390" s="173" t="s">
        <v>12</v>
      </c>
      <c r="H390" s="176" t="s">
        <v>2251</v>
      </c>
      <c r="I390" s="173"/>
      <c r="J390" s="175" t="s">
        <v>2248</v>
      </c>
      <c r="K390" s="187" t="s">
        <v>2249</v>
      </c>
      <c r="L390" s="176" t="s">
        <v>2250</v>
      </c>
      <c r="M390" s="165" t="s">
        <v>323</v>
      </c>
      <c r="N390" s="165" t="str">
        <f>VLOOKUP(C390,[4]K12!$B$3:$K$1349,10,0)</f>
        <v>Mở</v>
      </c>
      <c r="O390" s="165"/>
      <c r="P390" s="165">
        <f>VLOOKUP(C390,[4]K12!$B$3:$J$1349,9,0)</f>
        <v>35</v>
      </c>
      <c r="Q390" s="165" t="e">
        <f>VLOOKUP(D390,[4]K12!$B$3:$J$1349,9,0)</f>
        <v>#N/A</v>
      </c>
      <c r="R390" s="165" t="e">
        <f>VLOOKUP(E390,[4]K12!$B$3:$J$1349,9,0)</f>
        <v>#N/A</v>
      </c>
      <c r="S390" s="165" t="e">
        <f>VLOOKUP(F390,[4]K12!$B$3:$J$1349,9,0)</f>
        <v>#N/A</v>
      </c>
      <c r="T390" s="165" t="e">
        <f>VLOOKUP(G390,[4]K12!$B$3:$J$1349,9,0)</f>
        <v>#N/A</v>
      </c>
      <c r="V390" s="20">
        <v>474</v>
      </c>
    </row>
    <row r="391" spans="1:22" ht="30" hidden="1" x14ac:dyDescent="0.25">
      <c r="A391" s="171">
        <v>27</v>
      </c>
      <c r="B391" s="171" t="str">
        <f t="shared" si="7"/>
        <v>12.3.FL6093.14</v>
      </c>
      <c r="C391" s="171" t="str">
        <f>VLOOKUP(B391,'[8]TKB(Hocphan-tao lop)'!$B$7:$C$1182,2,0)</f>
        <v>20181FL6093014</v>
      </c>
      <c r="D391" s="171" t="str">
        <f>VLOOKUP(E391,'[9]QuyetdinhPCGD (CDIO)'!$B$6:$C$1806,2,0)</f>
        <v>FL6093</v>
      </c>
      <c r="E391" s="172" t="s">
        <v>2246</v>
      </c>
      <c r="F391" s="177" t="s">
        <v>79</v>
      </c>
      <c r="G391" s="173" t="s">
        <v>9</v>
      </c>
      <c r="H391" s="176" t="s">
        <v>2247</v>
      </c>
      <c r="I391" s="173"/>
      <c r="J391" s="175" t="s">
        <v>2248</v>
      </c>
      <c r="K391" s="187" t="s">
        <v>2249</v>
      </c>
      <c r="L391" s="176" t="s">
        <v>2250</v>
      </c>
      <c r="M391" s="165" t="s">
        <v>346</v>
      </c>
      <c r="N391" s="165" t="str">
        <f>VLOOKUP(C391,[4]K12!$B$3:$K$1349,10,0)</f>
        <v>Mở</v>
      </c>
      <c r="O391" s="165"/>
      <c r="P391" s="165">
        <f>VLOOKUP(C391,[4]K12!$B$3:$J$1349,9,0)</f>
        <v>35</v>
      </c>
      <c r="Q391" s="165" t="e">
        <f>VLOOKUP(D391,[4]K12!$B$3:$J$1349,9,0)</f>
        <v>#N/A</v>
      </c>
      <c r="R391" s="165" t="e">
        <f>VLOOKUP(E391,[4]K12!$B$3:$J$1349,9,0)</f>
        <v>#N/A</v>
      </c>
      <c r="S391" s="165" t="e">
        <f>VLOOKUP(F391,[4]K12!$B$3:$J$1349,9,0)</f>
        <v>#N/A</v>
      </c>
      <c r="T391" s="165" t="e">
        <f>VLOOKUP(G391,[4]K12!$B$3:$J$1349,9,0)</f>
        <v>#N/A</v>
      </c>
      <c r="V391" s="20">
        <v>475</v>
      </c>
    </row>
    <row r="392" spans="1:22" ht="30" hidden="1" x14ac:dyDescent="0.25">
      <c r="A392" s="171">
        <v>28</v>
      </c>
      <c r="B392" s="171" t="str">
        <f t="shared" si="7"/>
        <v>12.3.FL6093.14</v>
      </c>
      <c r="C392" s="171" t="str">
        <f>VLOOKUP(B392,'[8]TKB(Hocphan-tao lop)'!$B$7:$C$1182,2,0)</f>
        <v>20181FL6093014</v>
      </c>
      <c r="D392" s="171" t="str">
        <f>VLOOKUP(E392,'[9]QuyetdinhPCGD (CDIO)'!$B$6:$C$1806,2,0)</f>
        <v>FL6093</v>
      </c>
      <c r="E392" s="172" t="s">
        <v>2246</v>
      </c>
      <c r="F392" s="177" t="s">
        <v>79</v>
      </c>
      <c r="G392" s="173" t="s">
        <v>12</v>
      </c>
      <c r="H392" s="176" t="s">
        <v>2247</v>
      </c>
      <c r="I392" s="173"/>
      <c r="J392" s="175" t="s">
        <v>2248</v>
      </c>
      <c r="K392" s="187" t="s">
        <v>2249</v>
      </c>
      <c r="L392" s="176" t="s">
        <v>2250</v>
      </c>
      <c r="M392" s="165" t="s">
        <v>346</v>
      </c>
      <c r="N392" s="165" t="str">
        <f>VLOOKUP(C392,[4]K12!$B$3:$K$1349,10,0)</f>
        <v>Mở</v>
      </c>
      <c r="O392" s="165"/>
      <c r="P392" s="165">
        <f>VLOOKUP(C392,[4]K12!$B$3:$J$1349,9,0)</f>
        <v>35</v>
      </c>
      <c r="Q392" s="165" t="e">
        <f>VLOOKUP(D392,[4]K12!$B$3:$J$1349,9,0)</f>
        <v>#N/A</v>
      </c>
      <c r="R392" s="165" t="e">
        <f>VLOOKUP(E392,[4]K12!$B$3:$J$1349,9,0)</f>
        <v>#N/A</v>
      </c>
      <c r="S392" s="165" t="e">
        <f>VLOOKUP(F392,[4]K12!$B$3:$J$1349,9,0)</f>
        <v>#N/A</v>
      </c>
      <c r="T392" s="165" t="e">
        <f>VLOOKUP(G392,[4]K12!$B$3:$J$1349,9,0)</f>
        <v>#N/A</v>
      </c>
      <c r="U392" s="157"/>
      <c r="V392" s="20">
        <v>476</v>
      </c>
    </row>
    <row r="393" spans="1:22" ht="30" hidden="1" x14ac:dyDescent="0.25">
      <c r="A393" s="171">
        <v>29</v>
      </c>
      <c r="B393" s="171" t="str">
        <f t="shared" si="7"/>
        <v>12.3.FL6093.15</v>
      </c>
      <c r="C393" s="171" t="str">
        <f>VLOOKUP(B393,'[8]TKB(Hocphan-tao lop)'!$B$7:$C$1182,2,0)</f>
        <v>20181FL6093015</v>
      </c>
      <c r="D393" s="171" t="str">
        <f>VLOOKUP(E393,'[9]QuyetdinhPCGD (CDIO)'!$B$6:$C$1806,2,0)</f>
        <v>FL6093</v>
      </c>
      <c r="E393" s="172" t="s">
        <v>2246</v>
      </c>
      <c r="F393" s="177" t="s">
        <v>85</v>
      </c>
      <c r="G393" s="173" t="s">
        <v>9</v>
      </c>
      <c r="H393" s="176" t="s">
        <v>2251</v>
      </c>
      <c r="I393" s="173"/>
      <c r="J393" s="175" t="s">
        <v>2248</v>
      </c>
      <c r="K393" s="187" t="s">
        <v>2249</v>
      </c>
      <c r="L393" s="176" t="s">
        <v>2250</v>
      </c>
      <c r="M393" s="165" t="s">
        <v>353</v>
      </c>
      <c r="N393" s="165" t="str">
        <f>VLOOKUP(C393,[4]K12!$B$3:$K$1349,10,0)</f>
        <v>Mở</v>
      </c>
      <c r="O393" s="165"/>
      <c r="P393" s="165">
        <f>VLOOKUP(C393,[4]K12!$B$3:$J$1349,9,0)</f>
        <v>35</v>
      </c>
      <c r="Q393" s="165" t="e">
        <f>VLOOKUP(D393,[4]K12!$B$3:$J$1349,9,0)</f>
        <v>#N/A</v>
      </c>
      <c r="R393" s="165" t="e">
        <f>VLOOKUP(E393,[4]K12!$B$3:$J$1349,9,0)</f>
        <v>#N/A</v>
      </c>
      <c r="S393" s="165" t="e">
        <f>VLOOKUP(F393,[4]K12!$B$3:$J$1349,9,0)</f>
        <v>#N/A</v>
      </c>
      <c r="T393" s="165" t="e">
        <f>VLOOKUP(G393,[4]K12!$B$3:$J$1349,9,0)</f>
        <v>#N/A</v>
      </c>
      <c r="V393" s="20">
        <v>477</v>
      </c>
    </row>
    <row r="394" spans="1:22" ht="30" hidden="1" x14ac:dyDescent="0.25">
      <c r="A394" s="171">
        <v>30</v>
      </c>
      <c r="B394" s="171" t="str">
        <f t="shared" si="7"/>
        <v>12.3.FL6093.15</v>
      </c>
      <c r="C394" s="171" t="str">
        <f>VLOOKUP(B394,'[8]TKB(Hocphan-tao lop)'!$B$7:$C$1182,2,0)</f>
        <v>20181FL6093015</v>
      </c>
      <c r="D394" s="171" t="str">
        <f>VLOOKUP(E394,'[9]QuyetdinhPCGD (CDIO)'!$B$6:$C$1806,2,0)</f>
        <v>FL6093</v>
      </c>
      <c r="E394" s="172" t="s">
        <v>2246</v>
      </c>
      <c r="F394" s="177" t="s">
        <v>85</v>
      </c>
      <c r="G394" s="173" t="s">
        <v>12</v>
      </c>
      <c r="H394" s="176" t="s">
        <v>2251</v>
      </c>
      <c r="I394" s="173"/>
      <c r="J394" s="175" t="s">
        <v>2248</v>
      </c>
      <c r="K394" s="187" t="s">
        <v>2249</v>
      </c>
      <c r="L394" s="176" t="s">
        <v>2250</v>
      </c>
      <c r="M394" s="165" t="s">
        <v>353</v>
      </c>
      <c r="N394" s="165" t="str">
        <f>VLOOKUP(C394,[4]K12!$B$3:$K$1349,10,0)</f>
        <v>Mở</v>
      </c>
      <c r="O394" s="165"/>
      <c r="P394" s="165">
        <f>VLOOKUP(C394,[4]K12!$B$3:$J$1349,9,0)</f>
        <v>35</v>
      </c>
      <c r="Q394" s="165" t="e">
        <f>VLOOKUP(D394,[4]K12!$B$3:$J$1349,9,0)</f>
        <v>#N/A</v>
      </c>
      <c r="R394" s="165" t="e">
        <f>VLOOKUP(E394,[4]K12!$B$3:$J$1349,9,0)</f>
        <v>#N/A</v>
      </c>
      <c r="S394" s="165" t="e">
        <f>VLOOKUP(F394,[4]K12!$B$3:$J$1349,9,0)</f>
        <v>#N/A</v>
      </c>
      <c r="T394" s="165" t="e">
        <f>VLOOKUP(G394,[4]K12!$B$3:$J$1349,9,0)</f>
        <v>#N/A</v>
      </c>
      <c r="V394" s="20">
        <v>478</v>
      </c>
    </row>
    <row r="395" spans="1:22" ht="30" hidden="1" x14ac:dyDescent="0.25">
      <c r="A395" s="171">
        <v>31</v>
      </c>
      <c r="B395" s="171" t="str">
        <f t="shared" si="7"/>
        <v>12.3.FL6093.16</v>
      </c>
      <c r="C395" s="171" t="str">
        <f>VLOOKUP(B395,'[8]TKB(Hocphan-tao lop)'!$B$7:$C$1182,2,0)</f>
        <v>20181FL6093016</v>
      </c>
      <c r="D395" s="171" t="str">
        <f>VLOOKUP(E395,'[9]QuyetdinhPCGD (CDIO)'!$B$6:$C$1806,2,0)</f>
        <v>FL6093</v>
      </c>
      <c r="E395" s="172" t="s">
        <v>2246</v>
      </c>
      <c r="F395" s="177" t="s">
        <v>145</v>
      </c>
      <c r="G395" s="173" t="s">
        <v>9</v>
      </c>
      <c r="H395" s="176" t="s">
        <v>2247</v>
      </c>
      <c r="I395" s="173"/>
      <c r="J395" s="175" t="s">
        <v>2248</v>
      </c>
      <c r="K395" s="187" t="s">
        <v>2249</v>
      </c>
      <c r="L395" s="176" t="s">
        <v>2250</v>
      </c>
      <c r="M395" s="165" t="s">
        <v>355</v>
      </c>
      <c r="N395" s="165" t="str">
        <f>VLOOKUP(C395,[4]K12!$B$3:$K$1349,10,0)</f>
        <v>Mở</v>
      </c>
      <c r="O395" s="165"/>
      <c r="P395" s="165">
        <f>VLOOKUP(C395,[4]K12!$B$3:$J$1349,9,0)</f>
        <v>35</v>
      </c>
      <c r="Q395" s="165" t="e">
        <f>VLOOKUP(D395,[4]K12!$B$3:$J$1349,9,0)</f>
        <v>#N/A</v>
      </c>
      <c r="R395" s="165" t="e">
        <f>VLOOKUP(E395,[4]K12!$B$3:$J$1349,9,0)</f>
        <v>#N/A</v>
      </c>
      <c r="S395" s="165" t="e">
        <f>VLOOKUP(F395,[4]K12!$B$3:$J$1349,9,0)</f>
        <v>#N/A</v>
      </c>
      <c r="T395" s="165" t="e">
        <f>VLOOKUP(G395,[4]K12!$B$3:$J$1349,9,0)</f>
        <v>#N/A</v>
      </c>
      <c r="V395" s="20">
        <v>479</v>
      </c>
    </row>
    <row r="396" spans="1:22" ht="30" hidden="1" x14ac:dyDescent="0.25">
      <c r="A396" s="171">
        <v>32</v>
      </c>
      <c r="B396" s="171" t="str">
        <f t="shared" si="7"/>
        <v>12.3.FL6093.16</v>
      </c>
      <c r="C396" s="171" t="str">
        <f>VLOOKUP(B396,'[8]TKB(Hocphan-tao lop)'!$B$7:$C$1182,2,0)</f>
        <v>20181FL6093016</v>
      </c>
      <c r="D396" s="171" t="str">
        <f>VLOOKUP(E396,'[9]QuyetdinhPCGD (CDIO)'!$B$6:$C$1806,2,0)</f>
        <v>FL6093</v>
      </c>
      <c r="E396" s="172" t="s">
        <v>2246</v>
      </c>
      <c r="F396" s="177" t="s">
        <v>145</v>
      </c>
      <c r="G396" s="173" t="s">
        <v>12</v>
      </c>
      <c r="H396" s="176" t="s">
        <v>2247</v>
      </c>
      <c r="I396" s="173"/>
      <c r="J396" s="175" t="s">
        <v>2248</v>
      </c>
      <c r="K396" s="187" t="s">
        <v>2249</v>
      </c>
      <c r="L396" s="176" t="s">
        <v>2250</v>
      </c>
      <c r="M396" s="165" t="s">
        <v>355</v>
      </c>
      <c r="N396" s="165" t="str">
        <f>VLOOKUP(C396,[4]K12!$B$3:$K$1349,10,0)</f>
        <v>Mở</v>
      </c>
      <c r="O396" s="165"/>
      <c r="P396" s="165">
        <f>VLOOKUP(C396,[4]K12!$B$3:$J$1349,9,0)</f>
        <v>35</v>
      </c>
      <c r="Q396" s="165" t="e">
        <f>VLOOKUP(D396,[4]K12!$B$3:$J$1349,9,0)</f>
        <v>#N/A</v>
      </c>
      <c r="R396" s="165" t="e">
        <f>VLOOKUP(E396,[4]K12!$B$3:$J$1349,9,0)</f>
        <v>#N/A</v>
      </c>
      <c r="S396" s="165" t="e">
        <f>VLOOKUP(F396,[4]K12!$B$3:$J$1349,9,0)</f>
        <v>#N/A</v>
      </c>
      <c r="T396" s="165" t="e">
        <f>VLOOKUP(G396,[4]K12!$B$3:$J$1349,9,0)</f>
        <v>#N/A</v>
      </c>
      <c r="V396" s="20">
        <v>480</v>
      </c>
    </row>
    <row r="397" spans="1:22" ht="42.75" hidden="1" x14ac:dyDescent="0.25">
      <c r="A397" s="171">
        <v>33</v>
      </c>
      <c r="B397" s="171" t="str">
        <f t="shared" si="7"/>
        <v>12.3.ME6001.01</v>
      </c>
      <c r="C397" s="171" t="str">
        <f>VLOOKUP(B397,'[8]TKB(Hocphan-tao lop)'!$B$7:$C$1182,2,0)</f>
        <v>20181ME6001001</v>
      </c>
      <c r="D397" s="171" t="str">
        <f>VLOOKUP(E397,'[9]QuyetdinhPCGD (CDIO)'!$B$6:$C$1806,2,0)</f>
        <v>ME6001</v>
      </c>
      <c r="E397" s="191" t="s">
        <v>583</v>
      </c>
      <c r="F397" s="177" t="s">
        <v>166</v>
      </c>
      <c r="G397" s="177" t="s">
        <v>8</v>
      </c>
      <c r="H397" s="174" t="str">
        <f>VLOOKUP(J397,'[10]Phan ca&amp; Ngay BDhoc'!$B$4:$I$98,8,0)</f>
        <v>A10-607</v>
      </c>
      <c r="I397" s="177"/>
      <c r="J397" s="175" t="s">
        <v>337</v>
      </c>
      <c r="K397" s="187" t="s">
        <v>2249</v>
      </c>
      <c r="L397" s="176" t="s">
        <v>2250</v>
      </c>
      <c r="M397" s="165" t="s">
        <v>62</v>
      </c>
      <c r="N397" s="165" t="str">
        <f>VLOOKUP(C397,[4]K12!$B$3:$K$1349,10,0)</f>
        <v>Mở</v>
      </c>
      <c r="O397" s="165"/>
      <c r="P397" s="165">
        <f>VLOOKUP(C397,[4]K12!$B$3:$J$1349,9,0)</f>
        <v>75</v>
      </c>
      <c r="Q397" s="165" t="e">
        <f>VLOOKUP(D397,[4]K12!$B$3:$J$1349,9,0)</f>
        <v>#N/A</v>
      </c>
      <c r="R397" s="165" t="e">
        <f>VLOOKUP(E397,[4]K12!$B$3:$J$1349,9,0)</f>
        <v>#N/A</v>
      </c>
      <c r="S397" s="165" t="e">
        <f>VLOOKUP(F397,[4]K12!$B$3:$J$1349,9,0)</f>
        <v>#N/A</v>
      </c>
      <c r="T397" s="165" t="e">
        <f>VLOOKUP(G397,[4]K12!$B$3:$J$1349,9,0)</f>
        <v>#N/A</v>
      </c>
      <c r="V397" s="20">
        <v>481</v>
      </c>
    </row>
    <row r="398" spans="1:22" ht="30" hidden="1" x14ac:dyDescent="0.25">
      <c r="A398" s="171">
        <v>34</v>
      </c>
      <c r="B398" s="171" t="str">
        <f t="shared" si="7"/>
        <v>12.3.BS6008.01</v>
      </c>
      <c r="C398" s="171" t="str">
        <f>VLOOKUP(B398,'[8]TKB(Hocphan-tao lop)'!$B$7:$C$1182,2,0)</f>
        <v>20181BS6008001</v>
      </c>
      <c r="D398" s="171" t="str">
        <f>VLOOKUP(E398,'[9]QuyetdinhPCGD (CDIO)'!$B$6:$C$1806,2,0)</f>
        <v>BS6008</v>
      </c>
      <c r="E398" s="191" t="s">
        <v>2252</v>
      </c>
      <c r="F398" s="177" t="s">
        <v>60</v>
      </c>
      <c r="G398" s="177" t="s">
        <v>8</v>
      </c>
      <c r="H398" s="174" t="str">
        <f>VLOOKUP(J398,'[10]Phan ca&amp; Ngay BDhoc'!$B$4:$I$98,8,0)</f>
        <v>A10-607</v>
      </c>
      <c r="I398" s="177"/>
      <c r="J398" s="175" t="s">
        <v>337</v>
      </c>
      <c r="K398" s="187" t="s">
        <v>2249</v>
      </c>
      <c r="L398" s="176" t="s">
        <v>2250</v>
      </c>
      <c r="M398" s="165" t="s">
        <v>62</v>
      </c>
      <c r="N398" s="165" t="str">
        <f>VLOOKUP(C398,[4]K12!$B$3:$K$1349,10,0)</f>
        <v>Mở</v>
      </c>
      <c r="O398" s="165"/>
      <c r="P398" s="165">
        <f>VLOOKUP(C398,[4]K12!$B$3:$J$1349,9,0)</f>
        <v>74</v>
      </c>
      <c r="Q398" s="165" t="e">
        <f>VLOOKUP(D398,[4]K12!$B$3:$J$1349,9,0)</f>
        <v>#N/A</v>
      </c>
      <c r="R398" s="165" t="e">
        <f>VLOOKUP(E398,[4]K12!$B$3:$J$1349,9,0)</f>
        <v>#N/A</v>
      </c>
      <c r="S398" s="165" t="e">
        <f>VLOOKUP(F398,[4]K12!$B$3:$J$1349,9,0)</f>
        <v>#N/A</v>
      </c>
      <c r="T398" s="165" t="e">
        <f>VLOOKUP(G398,[4]K12!$B$3:$J$1349,9,0)</f>
        <v>#N/A</v>
      </c>
      <c r="V398" s="20">
        <v>482</v>
      </c>
    </row>
    <row r="399" spans="1:22" ht="42.75" hidden="1" x14ac:dyDescent="0.25">
      <c r="A399" s="171">
        <v>35</v>
      </c>
      <c r="B399" s="171" t="str">
        <f t="shared" si="7"/>
        <v>12.3.ME6001.02</v>
      </c>
      <c r="C399" s="171" t="str">
        <f>VLOOKUP(B399,'[8]TKB(Hocphan-tao lop)'!$B$7:$C$1182,2,0)</f>
        <v>20181ME6001002</v>
      </c>
      <c r="D399" s="171" t="str">
        <f>VLOOKUP(E399,'[9]QuyetdinhPCGD (CDIO)'!$B$6:$C$1806,2,0)</f>
        <v>ME6001</v>
      </c>
      <c r="E399" s="191" t="s">
        <v>583</v>
      </c>
      <c r="F399" s="177" t="s">
        <v>169</v>
      </c>
      <c r="G399" s="177" t="s">
        <v>8</v>
      </c>
      <c r="H399" s="174" t="str">
        <f>VLOOKUP(J399,'[10]Phan ca&amp; Ngay BDhoc'!$B$4:$I$98,8,0)</f>
        <v>A10-607</v>
      </c>
      <c r="I399" s="177"/>
      <c r="J399" s="175" t="s">
        <v>350</v>
      </c>
      <c r="K399" s="187" t="s">
        <v>2249</v>
      </c>
      <c r="L399" s="176" t="s">
        <v>2250</v>
      </c>
      <c r="M399" s="165" t="s">
        <v>70</v>
      </c>
      <c r="N399" s="165" t="str">
        <f>VLOOKUP(C399,[4]K12!$B$3:$K$1349,10,0)</f>
        <v>Mở</v>
      </c>
      <c r="O399" s="165"/>
      <c r="P399" s="165">
        <f>VLOOKUP(C399,[4]K12!$B$3:$J$1349,9,0)</f>
        <v>47</v>
      </c>
      <c r="Q399" s="165" t="e">
        <f>VLOOKUP(D399,[4]K12!$B$3:$J$1349,9,0)</f>
        <v>#N/A</v>
      </c>
      <c r="R399" s="165" t="e">
        <f>VLOOKUP(E399,[4]K12!$B$3:$J$1349,9,0)</f>
        <v>#N/A</v>
      </c>
      <c r="S399" s="165" t="e">
        <f>VLOOKUP(F399,[4]K12!$B$3:$J$1349,9,0)</f>
        <v>#N/A</v>
      </c>
      <c r="T399" s="165" t="e">
        <f>VLOOKUP(G399,[4]K12!$B$3:$J$1349,9,0)</f>
        <v>#N/A</v>
      </c>
      <c r="V399" s="20">
        <v>483</v>
      </c>
    </row>
    <row r="400" spans="1:22" ht="30" hidden="1" x14ac:dyDescent="0.25">
      <c r="A400" s="171">
        <v>36</v>
      </c>
      <c r="B400" s="171" t="str">
        <f t="shared" si="7"/>
        <v>12.3.BS6008.02</v>
      </c>
      <c r="C400" s="171" t="str">
        <f>VLOOKUP(B400,'[8]TKB(Hocphan-tao lop)'!$B$7:$C$1182,2,0)</f>
        <v>20181BS6008002</v>
      </c>
      <c r="D400" s="171" t="str">
        <f>VLOOKUP(E400,'[9]QuyetdinhPCGD (CDIO)'!$B$6:$C$1806,2,0)</f>
        <v>BS6008</v>
      </c>
      <c r="E400" s="191" t="s">
        <v>2252</v>
      </c>
      <c r="F400" s="177" t="s">
        <v>68</v>
      </c>
      <c r="G400" s="177" t="s">
        <v>8</v>
      </c>
      <c r="H400" s="174" t="str">
        <f>VLOOKUP(J400,'[10]Phan ca&amp; Ngay BDhoc'!$B$4:$I$98,8,0)</f>
        <v>A10-607</v>
      </c>
      <c r="I400" s="177"/>
      <c r="J400" s="175" t="s">
        <v>350</v>
      </c>
      <c r="K400" s="187" t="s">
        <v>2249</v>
      </c>
      <c r="L400" s="176" t="s">
        <v>2250</v>
      </c>
      <c r="M400" s="165" t="s">
        <v>70</v>
      </c>
      <c r="N400" s="165" t="str">
        <f>VLOOKUP(C400,[4]K12!$B$3:$K$1349,10,0)</f>
        <v>Không mở</v>
      </c>
      <c r="O400" s="165"/>
      <c r="P400" s="165">
        <f>VLOOKUP(C400,[4]K12!$B$3:$J$1349,9,0)</f>
        <v>33</v>
      </c>
      <c r="Q400" s="165" t="e">
        <f>VLOOKUP(D400,[4]K12!$B$3:$J$1349,9,0)</f>
        <v>#N/A</v>
      </c>
      <c r="R400" s="165" t="e">
        <f>VLOOKUP(E400,[4]K12!$B$3:$J$1349,9,0)</f>
        <v>#N/A</v>
      </c>
      <c r="S400" s="165" t="e">
        <f>VLOOKUP(F400,[4]K12!$B$3:$J$1349,9,0)</f>
        <v>#N/A</v>
      </c>
      <c r="T400" s="165" t="e">
        <f>VLOOKUP(G400,[4]K12!$B$3:$J$1349,9,0)</f>
        <v>#N/A</v>
      </c>
      <c r="V400" s="20">
        <v>484</v>
      </c>
    </row>
    <row r="401" spans="1:22" ht="42.75" hidden="1" x14ac:dyDescent="0.25">
      <c r="A401" s="171">
        <v>37</v>
      </c>
      <c r="B401" s="171" t="str">
        <f t="shared" si="7"/>
        <v>12.3.ME6001.03</v>
      </c>
      <c r="C401" s="171" t="str">
        <f>VLOOKUP(B401,'[8]TKB(Hocphan-tao lop)'!$B$7:$C$1182,2,0)</f>
        <v>20181ME6001003</v>
      </c>
      <c r="D401" s="171" t="str">
        <f>VLOOKUP(E401,'[9]QuyetdinhPCGD (CDIO)'!$B$6:$C$1806,2,0)</f>
        <v>ME6001</v>
      </c>
      <c r="E401" s="172" t="s">
        <v>583</v>
      </c>
      <c r="F401" s="177" t="s">
        <v>166</v>
      </c>
      <c r="G401" s="173" t="s">
        <v>11</v>
      </c>
      <c r="H401" s="174" t="str">
        <f>VLOOKUP(J401,'[10]Phan ca&amp; Ngay BDhoc'!$B$4:$I$98,8,0)</f>
        <v>A10-608</v>
      </c>
      <c r="I401" s="173"/>
      <c r="J401" s="175" t="s">
        <v>357</v>
      </c>
      <c r="K401" s="187" t="s">
        <v>2249</v>
      </c>
      <c r="L401" s="176" t="s">
        <v>2250</v>
      </c>
      <c r="M401" s="165" t="s">
        <v>75</v>
      </c>
      <c r="N401" s="165" t="str">
        <f>VLOOKUP(C401,[4]K12!$B$3:$K$1349,10,0)</f>
        <v>Mở</v>
      </c>
      <c r="O401" s="165"/>
      <c r="P401" s="165">
        <f>VLOOKUP(C401,[4]K12!$B$3:$J$1349,9,0)</f>
        <v>60</v>
      </c>
      <c r="Q401" s="165" t="e">
        <f>VLOOKUP(D401,[4]K12!$B$3:$J$1349,9,0)</f>
        <v>#N/A</v>
      </c>
      <c r="R401" s="165" t="e">
        <f>VLOOKUP(E401,[4]K12!$B$3:$J$1349,9,0)</f>
        <v>#N/A</v>
      </c>
      <c r="S401" s="165" t="e">
        <f>VLOOKUP(F401,[4]K12!$B$3:$J$1349,9,0)</f>
        <v>#N/A</v>
      </c>
      <c r="T401" s="165" t="e">
        <f>VLOOKUP(G401,[4]K12!$B$3:$J$1349,9,0)</f>
        <v>#N/A</v>
      </c>
      <c r="V401" s="20">
        <v>485</v>
      </c>
    </row>
    <row r="402" spans="1:22" ht="30" hidden="1" x14ac:dyDescent="0.25">
      <c r="A402" s="171">
        <v>38</v>
      </c>
      <c r="B402" s="171" t="str">
        <f t="shared" si="7"/>
        <v>12.3.BS6008.03</v>
      </c>
      <c r="C402" s="171" t="str">
        <f>VLOOKUP(B402,'[8]TKB(Hocphan-tao lop)'!$B$7:$C$1182,2,0)</f>
        <v>20181BS6008003</v>
      </c>
      <c r="D402" s="171" t="str">
        <f>VLOOKUP(E402,'[9]QuyetdinhPCGD (CDIO)'!$B$6:$C$1806,2,0)</f>
        <v>BS6008</v>
      </c>
      <c r="E402" s="191" t="s">
        <v>2252</v>
      </c>
      <c r="F402" s="177" t="s">
        <v>60</v>
      </c>
      <c r="G402" s="173" t="s">
        <v>11</v>
      </c>
      <c r="H402" s="174" t="str">
        <f>VLOOKUP(J402,'[10]Phan ca&amp; Ngay BDhoc'!$B$4:$I$98,8,0)</f>
        <v>A10-608</v>
      </c>
      <c r="I402" s="173"/>
      <c r="J402" s="175" t="s">
        <v>357</v>
      </c>
      <c r="K402" s="187" t="s">
        <v>2249</v>
      </c>
      <c r="L402" s="176" t="s">
        <v>2250</v>
      </c>
      <c r="M402" s="165" t="s">
        <v>75</v>
      </c>
      <c r="N402" s="165" t="str">
        <f>VLOOKUP(C402,[4]K12!$B$3:$K$1349,10,0)</f>
        <v>Mở</v>
      </c>
      <c r="O402" s="165"/>
      <c r="P402" s="165">
        <f>VLOOKUP(C402,[4]K12!$B$3:$J$1349,9,0)</f>
        <v>62</v>
      </c>
      <c r="Q402" s="165" t="e">
        <f>VLOOKUP(D402,[4]K12!$B$3:$J$1349,9,0)</f>
        <v>#N/A</v>
      </c>
      <c r="R402" s="165" t="e">
        <f>VLOOKUP(E402,[4]K12!$B$3:$J$1349,9,0)</f>
        <v>#N/A</v>
      </c>
      <c r="S402" s="165" t="e">
        <f>VLOOKUP(F402,[4]K12!$B$3:$J$1349,9,0)</f>
        <v>#N/A</v>
      </c>
      <c r="T402" s="165" t="e">
        <f>VLOOKUP(G402,[4]K12!$B$3:$J$1349,9,0)</f>
        <v>#N/A</v>
      </c>
      <c r="V402" s="20">
        <v>486</v>
      </c>
    </row>
    <row r="403" spans="1:22" ht="42.75" hidden="1" x14ac:dyDescent="0.25">
      <c r="A403" s="171">
        <v>39</v>
      </c>
      <c r="B403" s="171" t="str">
        <f t="shared" si="7"/>
        <v>12.3.ME6001.04</v>
      </c>
      <c r="C403" s="171" t="str">
        <f>VLOOKUP(B403,'[8]TKB(Hocphan-tao lop)'!$B$7:$C$1182,2,0)</f>
        <v>20181ME6001004</v>
      </c>
      <c r="D403" s="171" t="str">
        <f>VLOOKUP(E403,'[9]QuyetdinhPCGD (CDIO)'!$B$6:$C$1806,2,0)</f>
        <v>ME6001</v>
      </c>
      <c r="E403" s="172" t="s">
        <v>583</v>
      </c>
      <c r="F403" s="177" t="s">
        <v>169</v>
      </c>
      <c r="G403" s="173" t="s">
        <v>11</v>
      </c>
      <c r="H403" s="174" t="str">
        <f>VLOOKUP(J403,'[10]Phan ca&amp; Ngay BDhoc'!$B$4:$I$98,8,0)</f>
        <v>A10-608</v>
      </c>
      <c r="I403" s="173"/>
      <c r="J403" s="175" t="s">
        <v>362</v>
      </c>
      <c r="K403" s="187" t="s">
        <v>2249</v>
      </c>
      <c r="L403" s="176" t="s">
        <v>2250</v>
      </c>
      <c r="M403" s="165" t="s">
        <v>89</v>
      </c>
      <c r="N403" s="165" t="str">
        <f>VLOOKUP(C403,[4]K12!$B$3:$K$1349,10,0)</f>
        <v>Mở</v>
      </c>
      <c r="O403" s="165"/>
      <c r="P403" s="165">
        <f>VLOOKUP(C403,[4]K12!$B$3:$J$1349,9,0)</f>
        <v>75</v>
      </c>
      <c r="Q403" s="165" t="e">
        <f>VLOOKUP(D403,[4]K12!$B$3:$J$1349,9,0)</f>
        <v>#N/A</v>
      </c>
      <c r="R403" s="165" t="e">
        <f>VLOOKUP(E403,[4]K12!$B$3:$J$1349,9,0)</f>
        <v>#N/A</v>
      </c>
      <c r="S403" s="165" t="e">
        <f>VLOOKUP(F403,[4]K12!$B$3:$J$1349,9,0)</f>
        <v>#N/A</v>
      </c>
      <c r="T403" s="165" t="e">
        <f>VLOOKUP(G403,[4]K12!$B$3:$J$1349,9,0)</f>
        <v>#N/A</v>
      </c>
      <c r="V403" s="20">
        <v>487</v>
      </c>
    </row>
    <row r="404" spans="1:22" ht="30" hidden="1" x14ac:dyDescent="0.25">
      <c r="A404" s="171">
        <v>40</v>
      </c>
      <c r="B404" s="171" t="str">
        <f t="shared" si="7"/>
        <v>12.3.BS6008.04</v>
      </c>
      <c r="C404" s="171" t="str">
        <f>VLOOKUP(B404,'[8]TKB(Hocphan-tao lop)'!$B$7:$C$1182,2,0)</f>
        <v>20181BS6008004</v>
      </c>
      <c r="D404" s="171" t="str">
        <f>VLOOKUP(E404,'[9]QuyetdinhPCGD (CDIO)'!$B$6:$C$1806,2,0)</f>
        <v>BS6008</v>
      </c>
      <c r="E404" s="191" t="s">
        <v>2252</v>
      </c>
      <c r="F404" s="177" t="s">
        <v>68</v>
      </c>
      <c r="G404" s="173" t="s">
        <v>11</v>
      </c>
      <c r="H404" s="174" t="str">
        <f>VLOOKUP(J404,'[10]Phan ca&amp; Ngay BDhoc'!$B$4:$I$98,8,0)</f>
        <v>A10-608</v>
      </c>
      <c r="I404" s="173"/>
      <c r="J404" s="175" t="s">
        <v>362</v>
      </c>
      <c r="K404" s="187" t="s">
        <v>2249</v>
      </c>
      <c r="L404" s="176" t="s">
        <v>2250</v>
      </c>
      <c r="M404" s="165" t="s">
        <v>89</v>
      </c>
      <c r="N404" s="165" t="str">
        <f>VLOOKUP(C404,[4]K12!$B$3:$K$1349,10,0)</f>
        <v>Mở</v>
      </c>
      <c r="O404" s="165"/>
      <c r="P404" s="165">
        <f>VLOOKUP(C404,[4]K12!$B$3:$J$1349,9,0)</f>
        <v>80</v>
      </c>
      <c r="Q404" s="165" t="e">
        <f>VLOOKUP(D404,[4]K12!$B$3:$J$1349,9,0)</f>
        <v>#N/A</v>
      </c>
      <c r="R404" s="165" t="e">
        <f>VLOOKUP(E404,[4]K12!$B$3:$J$1349,9,0)</f>
        <v>#N/A</v>
      </c>
      <c r="S404" s="165" t="e">
        <f>VLOOKUP(F404,[4]K12!$B$3:$J$1349,9,0)</f>
        <v>#N/A</v>
      </c>
      <c r="T404" s="165" t="e">
        <f>VLOOKUP(G404,[4]K12!$B$3:$J$1349,9,0)</f>
        <v>#N/A</v>
      </c>
      <c r="V404" s="20">
        <v>488</v>
      </c>
    </row>
    <row r="405" spans="1:22" ht="42.75" hidden="1" x14ac:dyDescent="0.25">
      <c r="A405" s="171">
        <v>41</v>
      </c>
      <c r="B405" s="171" t="str">
        <f t="shared" si="7"/>
        <v>12.3.ME6001.05</v>
      </c>
      <c r="C405" s="171" t="str">
        <f>VLOOKUP(B405,'[8]TKB(Hocphan-tao lop)'!$B$7:$C$1182,2,0)</f>
        <v>20181ME6001005</v>
      </c>
      <c r="D405" s="171" t="str">
        <f>VLOOKUP(E405,'[9]QuyetdinhPCGD (CDIO)'!$B$6:$C$1806,2,0)</f>
        <v>ME6001</v>
      </c>
      <c r="E405" s="172" t="s">
        <v>583</v>
      </c>
      <c r="F405" s="177" t="s">
        <v>65</v>
      </c>
      <c r="G405" s="173" t="s">
        <v>11</v>
      </c>
      <c r="H405" s="176" t="s">
        <v>2253</v>
      </c>
      <c r="I405" s="173"/>
      <c r="J405" s="175" t="s">
        <v>367</v>
      </c>
      <c r="K405" s="187" t="s">
        <v>2249</v>
      </c>
      <c r="L405" s="176" t="s">
        <v>2250</v>
      </c>
      <c r="M405" s="165" t="s">
        <v>112</v>
      </c>
      <c r="N405" s="165" t="str">
        <f>VLOOKUP(C405,[4]K12!$B$3:$K$1349,10,0)</f>
        <v>Mở</v>
      </c>
      <c r="O405" s="165"/>
      <c r="P405" s="165">
        <f>VLOOKUP(C405,[4]K12!$B$3:$J$1349,9,0)</f>
        <v>62</v>
      </c>
      <c r="Q405" s="165" t="e">
        <f>VLOOKUP(D405,[4]K12!$B$3:$J$1349,9,0)</f>
        <v>#N/A</v>
      </c>
      <c r="R405" s="165" t="e">
        <f>VLOOKUP(E405,[4]K12!$B$3:$J$1349,9,0)</f>
        <v>#N/A</v>
      </c>
      <c r="S405" s="165" t="e">
        <f>VLOOKUP(F405,[4]K12!$B$3:$J$1349,9,0)</f>
        <v>#N/A</v>
      </c>
      <c r="T405" s="165" t="e">
        <f>VLOOKUP(G405,[4]K12!$B$3:$J$1349,9,0)</f>
        <v>#N/A</v>
      </c>
      <c r="V405" s="20">
        <v>489</v>
      </c>
    </row>
    <row r="406" spans="1:22" ht="30" hidden="1" x14ac:dyDescent="0.25">
      <c r="A406" s="171">
        <v>42</v>
      </c>
      <c r="B406" s="171" t="str">
        <f t="shared" si="7"/>
        <v>12.3.BS6008.05</v>
      </c>
      <c r="C406" s="171" t="str">
        <f>VLOOKUP(B406,'[8]TKB(Hocphan-tao lop)'!$B$7:$C$1182,2,0)</f>
        <v>20181BS6008005</v>
      </c>
      <c r="D406" s="171" t="str">
        <f>VLOOKUP(E406,'[9]QuyetdinhPCGD (CDIO)'!$B$6:$C$1806,2,0)</f>
        <v>BS6008</v>
      </c>
      <c r="E406" s="191" t="s">
        <v>2252</v>
      </c>
      <c r="F406" s="180" t="s">
        <v>91</v>
      </c>
      <c r="G406" s="173" t="s">
        <v>11</v>
      </c>
      <c r="H406" s="176" t="s">
        <v>2253</v>
      </c>
      <c r="I406" s="173"/>
      <c r="J406" s="175" t="s">
        <v>367</v>
      </c>
      <c r="K406" s="187" t="s">
        <v>2249</v>
      </c>
      <c r="L406" s="176" t="s">
        <v>2250</v>
      </c>
      <c r="M406" s="165" t="s">
        <v>112</v>
      </c>
      <c r="N406" s="165" t="str">
        <f>VLOOKUP(C406,[4]K12!$B$3:$K$1349,10,0)</f>
        <v>Mở</v>
      </c>
      <c r="O406" s="165"/>
      <c r="P406" s="165">
        <f>VLOOKUP(C406,[4]K12!$B$3:$J$1349,9,0)</f>
        <v>64</v>
      </c>
      <c r="Q406" s="165" t="e">
        <f>VLOOKUP(D406,[4]K12!$B$3:$J$1349,9,0)</f>
        <v>#N/A</v>
      </c>
      <c r="R406" s="165" t="e">
        <f>VLOOKUP(E406,[4]K12!$B$3:$J$1349,9,0)</f>
        <v>#N/A</v>
      </c>
      <c r="S406" s="165" t="e">
        <f>VLOOKUP(F406,[4]K12!$B$3:$J$1349,9,0)</f>
        <v>#N/A</v>
      </c>
      <c r="T406" s="165" t="e">
        <f>VLOOKUP(G406,[4]K12!$B$3:$J$1349,9,0)</f>
        <v>#N/A</v>
      </c>
      <c r="V406" s="20">
        <v>490</v>
      </c>
    </row>
    <row r="407" spans="1:22" ht="42.75" hidden="1" x14ac:dyDescent="0.25">
      <c r="A407" s="171">
        <v>43</v>
      </c>
      <c r="B407" s="171" t="str">
        <f t="shared" si="7"/>
        <v>12.3.ME6001.06</v>
      </c>
      <c r="C407" s="171" t="str">
        <f>VLOOKUP(B407,'[8]TKB(Hocphan-tao lop)'!$B$7:$C$1182,2,0)</f>
        <v>20181ME6001006</v>
      </c>
      <c r="D407" s="171" t="str">
        <f>VLOOKUP(E407,'[9]QuyetdinhPCGD (CDIO)'!$B$6:$C$1806,2,0)</f>
        <v>ME6001</v>
      </c>
      <c r="E407" s="172" t="s">
        <v>583</v>
      </c>
      <c r="F407" s="177" t="s">
        <v>71</v>
      </c>
      <c r="G407" s="173" t="s">
        <v>11</v>
      </c>
      <c r="H407" s="176" t="s">
        <v>2253</v>
      </c>
      <c r="I407" s="173"/>
      <c r="J407" s="175" t="s">
        <v>372</v>
      </c>
      <c r="K407" s="187" t="s">
        <v>2249</v>
      </c>
      <c r="L407" s="176" t="s">
        <v>2250</v>
      </c>
      <c r="M407" s="165" t="s">
        <v>115</v>
      </c>
      <c r="N407" s="165" t="str">
        <f>VLOOKUP(C407,[4]K12!$B$3:$K$1349,10,0)</f>
        <v>Mở</v>
      </c>
      <c r="O407" s="165"/>
      <c r="P407" s="165">
        <f>VLOOKUP(C407,[4]K12!$B$3:$J$1349,9,0)</f>
        <v>75</v>
      </c>
      <c r="Q407" s="165" t="e">
        <f>VLOOKUP(D407,[4]K12!$B$3:$J$1349,9,0)</f>
        <v>#N/A</v>
      </c>
      <c r="R407" s="165" t="e">
        <f>VLOOKUP(E407,[4]K12!$B$3:$J$1349,9,0)</f>
        <v>#N/A</v>
      </c>
      <c r="S407" s="165" t="e">
        <f>VLOOKUP(F407,[4]K12!$B$3:$J$1349,9,0)</f>
        <v>#N/A</v>
      </c>
      <c r="T407" s="165" t="e">
        <f>VLOOKUP(G407,[4]K12!$B$3:$J$1349,9,0)</f>
        <v>#N/A</v>
      </c>
      <c r="V407" s="20">
        <v>491</v>
      </c>
    </row>
    <row r="408" spans="1:22" ht="30" hidden="1" x14ac:dyDescent="0.25">
      <c r="A408" s="171">
        <v>44</v>
      </c>
      <c r="B408" s="171" t="str">
        <f t="shared" si="7"/>
        <v>12.3.BS6008.06</v>
      </c>
      <c r="C408" s="171" t="str">
        <f>VLOOKUP(B408,'[8]TKB(Hocphan-tao lop)'!$B$7:$C$1182,2,0)</f>
        <v>20181BS6008006</v>
      </c>
      <c r="D408" s="171" t="str">
        <f>VLOOKUP(E408,'[9]QuyetdinhPCGD (CDIO)'!$B$6:$C$1806,2,0)</f>
        <v>BS6008</v>
      </c>
      <c r="E408" s="191" t="s">
        <v>2252</v>
      </c>
      <c r="F408" s="180" t="s">
        <v>94</v>
      </c>
      <c r="G408" s="173" t="s">
        <v>11</v>
      </c>
      <c r="H408" s="176" t="s">
        <v>2253</v>
      </c>
      <c r="I408" s="173"/>
      <c r="J408" s="175" t="s">
        <v>372</v>
      </c>
      <c r="K408" s="187" t="s">
        <v>2249</v>
      </c>
      <c r="L408" s="176" t="s">
        <v>2250</v>
      </c>
      <c r="M408" s="165" t="s">
        <v>115</v>
      </c>
      <c r="N408" s="165" t="str">
        <f>VLOOKUP(C408,[4]K12!$B$3:$K$1349,10,0)</f>
        <v>Mở</v>
      </c>
      <c r="O408" s="165"/>
      <c r="P408" s="165">
        <f>VLOOKUP(C408,[4]K12!$B$3:$J$1349,9,0)</f>
        <v>80</v>
      </c>
      <c r="Q408" s="165" t="e">
        <f>VLOOKUP(D408,[4]K12!$B$3:$J$1349,9,0)</f>
        <v>#N/A</v>
      </c>
      <c r="R408" s="165" t="e">
        <f>VLOOKUP(E408,[4]K12!$B$3:$J$1349,9,0)</f>
        <v>#N/A</v>
      </c>
      <c r="S408" s="165" t="e">
        <f>VLOOKUP(F408,[4]K12!$B$3:$J$1349,9,0)</f>
        <v>#N/A</v>
      </c>
      <c r="T408" s="165" t="e">
        <f>VLOOKUP(G408,[4]K12!$B$3:$J$1349,9,0)</f>
        <v>#N/A</v>
      </c>
      <c r="V408" s="20">
        <v>492</v>
      </c>
    </row>
    <row r="409" spans="1:22" ht="42.75" hidden="1" x14ac:dyDescent="0.25">
      <c r="A409" s="171">
        <v>45</v>
      </c>
      <c r="B409" s="171" t="str">
        <f t="shared" si="7"/>
        <v>12.3.ME6001.07</v>
      </c>
      <c r="C409" s="171" t="str">
        <f>VLOOKUP(B409,'[8]TKB(Hocphan-tao lop)'!$B$7:$C$1182,2,0)</f>
        <v>20181ME6001007</v>
      </c>
      <c r="D409" s="171" t="str">
        <f>VLOOKUP(E409,'[9]QuyetdinhPCGD (CDIO)'!$B$6:$C$1806,2,0)</f>
        <v>ME6001</v>
      </c>
      <c r="E409" s="191" t="s">
        <v>583</v>
      </c>
      <c r="F409" s="177" t="s">
        <v>166</v>
      </c>
      <c r="G409" s="173" t="s">
        <v>12</v>
      </c>
      <c r="H409" s="176" t="s">
        <v>2153</v>
      </c>
      <c r="I409" s="173"/>
      <c r="J409" s="175" t="s">
        <v>376</v>
      </c>
      <c r="K409" s="187" t="s">
        <v>2249</v>
      </c>
      <c r="L409" s="176" t="s">
        <v>2250</v>
      </c>
      <c r="M409" s="165" t="s">
        <v>117</v>
      </c>
      <c r="N409" s="165" t="str">
        <f>VLOOKUP(C409,[4]K12!$B$3:$K$1349,10,0)</f>
        <v>Mở</v>
      </c>
      <c r="O409" s="165"/>
      <c r="P409" s="165">
        <f>VLOOKUP(C409,[4]K12!$B$3:$J$1349,9,0)</f>
        <v>75</v>
      </c>
      <c r="Q409" s="165" t="e">
        <f>VLOOKUP(D409,[4]K12!$B$3:$J$1349,9,0)</f>
        <v>#N/A</v>
      </c>
      <c r="R409" s="165" t="e">
        <f>VLOOKUP(E409,[4]K12!$B$3:$J$1349,9,0)</f>
        <v>#N/A</v>
      </c>
      <c r="S409" s="165" t="e">
        <f>VLOOKUP(F409,[4]K12!$B$3:$J$1349,9,0)</f>
        <v>#N/A</v>
      </c>
      <c r="T409" s="165" t="e">
        <f>VLOOKUP(G409,[4]K12!$B$3:$J$1349,9,0)</f>
        <v>#N/A</v>
      </c>
      <c r="V409" s="20">
        <v>493</v>
      </c>
    </row>
    <row r="410" spans="1:22" ht="30" hidden="1" x14ac:dyDescent="0.25">
      <c r="A410" s="171">
        <v>46</v>
      </c>
      <c r="B410" s="171" t="str">
        <f t="shared" si="7"/>
        <v>12.3.BS6008.07</v>
      </c>
      <c r="C410" s="171" t="str">
        <f>VLOOKUP(B410,'[8]TKB(Hocphan-tao lop)'!$B$7:$C$1182,2,0)</f>
        <v>20181BS6008007</v>
      </c>
      <c r="D410" s="171" t="str">
        <f>VLOOKUP(E410,'[9]QuyetdinhPCGD (CDIO)'!$B$6:$C$1806,2,0)</f>
        <v>BS6008</v>
      </c>
      <c r="E410" s="191" t="s">
        <v>2252</v>
      </c>
      <c r="F410" s="177" t="s">
        <v>60</v>
      </c>
      <c r="G410" s="173" t="s">
        <v>12</v>
      </c>
      <c r="H410" s="176" t="s">
        <v>2153</v>
      </c>
      <c r="I410" s="173"/>
      <c r="J410" s="175" t="s">
        <v>376</v>
      </c>
      <c r="K410" s="187" t="s">
        <v>2249</v>
      </c>
      <c r="L410" s="176" t="s">
        <v>2250</v>
      </c>
      <c r="M410" s="165" t="s">
        <v>117</v>
      </c>
      <c r="N410" s="165" t="str">
        <f>VLOOKUP(C410,[4]K12!$B$3:$K$1349,10,0)</f>
        <v>Mở</v>
      </c>
      <c r="O410" s="165"/>
      <c r="P410" s="165">
        <f>VLOOKUP(C410,[4]K12!$B$3:$J$1349,9,0)</f>
        <v>72</v>
      </c>
      <c r="Q410" s="165" t="e">
        <f>VLOOKUP(D410,[4]K12!$B$3:$J$1349,9,0)</f>
        <v>#N/A</v>
      </c>
      <c r="R410" s="165" t="e">
        <f>VLOOKUP(E410,[4]K12!$B$3:$J$1349,9,0)</f>
        <v>#N/A</v>
      </c>
      <c r="S410" s="165" t="e">
        <f>VLOOKUP(F410,[4]K12!$B$3:$J$1349,9,0)</f>
        <v>#N/A</v>
      </c>
      <c r="T410" s="165" t="e">
        <f>VLOOKUP(G410,[4]K12!$B$3:$J$1349,9,0)</f>
        <v>#N/A</v>
      </c>
      <c r="V410" s="20">
        <v>494</v>
      </c>
    </row>
    <row r="411" spans="1:22" ht="30" hidden="1" x14ac:dyDescent="0.25">
      <c r="A411" s="171">
        <v>47</v>
      </c>
      <c r="B411" s="171" t="str">
        <f t="shared" si="7"/>
        <v>12.3.FL6087.01</v>
      </c>
      <c r="C411" s="171" t="str">
        <f>VLOOKUP(B411,'[8]TKB(Hocphan-tao lop)'!$B$7:$C$1182,2,0)</f>
        <v>20181FL6087001</v>
      </c>
      <c r="D411" s="171" t="str">
        <f>VLOOKUP(E411,'[9]QuyetdinhPCGD (CDIO)'!$B$6:$C$1806,2,0)</f>
        <v>FL6087</v>
      </c>
      <c r="E411" s="172" t="s">
        <v>2254</v>
      </c>
      <c r="F411" s="177" t="s">
        <v>81</v>
      </c>
      <c r="G411" s="177" t="s">
        <v>8</v>
      </c>
      <c r="H411" s="176" t="s">
        <v>2255</v>
      </c>
      <c r="I411" s="177"/>
      <c r="J411" s="175" t="s">
        <v>2256</v>
      </c>
      <c r="K411" s="187" t="s">
        <v>2249</v>
      </c>
      <c r="L411" s="176" t="s">
        <v>2250</v>
      </c>
      <c r="M411" s="165" t="s">
        <v>62</v>
      </c>
      <c r="N411" s="165" t="str">
        <f>VLOOKUP(C411,[4]K12!$B$3:$K$1349,10,0)</f>
        <v>Không mở</v>
      </c>
      <c r="O411" s="165"/>
      <c r="P411" s="165">
        <f>VLOOKUP(C411,[4]K12!$B$3:$J$1349,9,0)</f>
        <v>3</v>
      </c>
      <c r="Q411" s="165" t="e">
        <f>VLOOKUP(D411,[4]K12!$B$3:$J$1349,9,0)</f>
        <v>#N/A</v>
      </c>
      <c r="R411" s="165" t="e">
        <f>VLOOKUP(E411,[4]K12!$B$3:$J$1349,9,0)</f>
        <v>#N/A</v>
      </c>
      <c r="S411" s="165" t="e">
        <f>VLOOKUP(F411,[4]K12!$B$3:$J$1349,9,0)</f>
        <v>#N/A</v>
      </c>
      <c r="T411" s="165" t="e">
        <f>VLOOKUP(G411,[4]K12!$B$3:$J$1349,9,0)</f>
        <v>#N/A</v>
      </c>
      <c r="V411" s="20">
        <v>495</v>
      </c>
    </row>
    <row r="412" spans="1:22" ht="30" hidden="1" x14ac:dyDescent="0.25">
      <c r="A412" s="171">
        <v>48</v>
      </c>
      <c r="B412" s="171" t="str">
        <f t="shared" si="7"/>
        <v>12.3.FL6087.01</v>
      </c>
      <c r="C412" s="171" t="str">
        <f>VLOOKUP(B412,'[8]TKB(Hocphan-tao lop)'!$B$7:$C$1182,2,0)</f>
        <v>20181FL6087001</v>
      </c>
      <c r="D412" s="171" t="str">
        <f>VLOOKUP(E412,'[9]QuyetdinhPCGD (CDIO)'!$B$6:$C$1806,2,0)</f>
        <v>FL6087</v>
      </c>
      <c r="E412" s="172" t="s">
        <v>2254</v>
      </c>
      <c r="F412" s="177" t="s">
        <v>81</v>
      </c>
      <c r="G412" s="173" t="s">
        <v>10</v>
      </c>
      <c r="H412" s="176" t="s">
        <v>2255</v>
      </c>
      <c r="I412" s="173"/>
      <c r="J412" s="175" t="s">
        <v>2256</v>
      </c>
      <c r="K412" s="187" t="s">
        <v>2249</v>
      </c>
      <c r="L412" s="176" t="s">
        <v>2250</v>
      </c>
      <c r="M412" s="165" t="s">
        <v>62</v>
      </c>
      <c r="N412" s="165" t="str">
        <f>VLOOKUP(C412,[4]K12!$B$3:$K$1349,10,0)</f>
        <v>Không mở</v>
      </c>
      <c r="O412" s="165"/>
      <c r="P412" s="165">
        <f>VLOOKUP(C412,[4]K12!$B$3:$J$1349,9,0)</f>
        <v>3</v>
      </c>
      <c r="Q412" s="165" t="e">
        <f>VLOOKUP(D412,[4]K12!$B$3:$J$1349,9,0)</f>
        <v>#N/A</v>
      </c>
      <c r="R412" s="165" t="e">
        <f>VLOOKUP(E412,[4]K12!$B$3:$J$1349,9,0)</f>
        <v>#N/A</v>
      </c>
      <c r="S412" s="165" t="e">
        <f>VLOOKUP(F412,[4]K12!$B$3:$J$1349,9,0)</f>
        <v>#N/A</v>
      </c>
      <c r="T412" s="165" t="e">
        <f>VLOOKUP(G412,[4]K12!$B$3:$J$1349,9,0)</f>
        <v>#N/A</v>
      </c>
      <c r="V412" s="20">
        <v>496</v>
      </c>
    </row>
    <row r="413" spans="1:22" ht="30" hidden="1" x14ac:dyDescent="0.25">
      <c r="A413" s="171">
        <v>49</v>
      </c>
      <c r="B413" s="171" t="str">
        <f t="shared" si="7"/>
        <v>12.3.FL6087.02</v>
      </c>
      <c r="C413" s="171" t="str">
        <f>VLOOKUP(B413,'[8]TKB(Hocphan-tao lop)'!$B$7:$C$1182,2,0)</f>
        <v>20181FL6087002</v>
      </c>
      <c r="D413" s="171" t="str">
        <f>VLOOKUP(E413,'[9]QuyetdinhPCGD (CDIO)'!$B$6:$C$1806,2,0)</f>
        <v>FL6087</v>
      </c>
      <c r="E413" s="172" t="s">
        <v>2254</v>
      </c>
      <c r="F413" s="177" t="s">
        <v>67</v>
      </c>
      <c r="G413" s="177" t="s">
        <v>8</v>
      </c>
      <c r="H413" s="176" t="s">
        <v>2255</v>
      </c>
      <c r="I413" s="177"/>
      <c r="J413" s="175" t="s">
        <v>2256</v>
      </c>
      <c r="K413" s="187" t="s">
        <v>2249</v>
      </c>
      <c r="L413" s="176" t="s">
        <v>2250</v>
      </c>
      <c r="M413" s="165" t="s">
        <v>70</v>
      </c>
      <c r="N413" s="165" t="str">
        <f>VLOOKUP(C413,[4]K12!$B$3:$K$1349,10,0)</f>
        <v>Mở</v>
      </c>
      <c r="O413" s="165"/>
      <c r="P413" s="165">
        <f>VLOOKUP(C413,[4]K12!$B$3:$J$1349,9,0)</f>
        <v>35</v>
      </c>
      <c r="Q413" s="165" t="e">
        <f>VLOOKUP(D413,[4]K12!$B$3:$J$1349,9,0)</f>
        <v>#N/A</v>
      </c>
      <c r="R413" s="165" t="e">
        <f>VLOOKUP(E413,[4]K12!$B$3:$J$1349,9,0)</f>
        <v>#N/A</v>
      </c>
      <c r="S413" s="165" t="e">
        <f>VLOOKUP(F413,[4]K12!$B$3:$J$1349,9,0)</f>
        <v>#N/A</v>
      </c>
      <c r="T413" s="165" t="e">
        <f>VLOOKUP(G413,[4]K12!$B$3:$J$1349,9,0)</f>
        <v>#N/A</v>
      </c>
      <c r="V413" s="20">
        <v>497</v>
      </c>
    </row>
    <row r="414" spans="1:22" ht="30" hidden="1" x14ac:dyDescent="0.25">
      <c r="A414" s="171">
        <v>50</v>
      </c>
      <c r="B414" s="171" t="str">
        <f t="shared" si="7"/>
        <v>12.3.FL6087.02</v>
      </c>
      <c r="C414" s="171" t="str">
        <f>VLOOKUP(B414,'[8]TKB(Hocphan-tao lop)'!$B$7:$C$1182,2,0)</f>
        <v>20181FL6087002</v>
      </c>
      <c r="D414" s="171" t="str">
        <f>VLOOKUP(E414,'[9]QuyetdinhPCGD (CDIO)'!$B$6:$C$1806,2,0)</f>
        <v>FL6087</v>
      </c>
      <c r="E414" s="172" t="s">
        <v>2254</v>
      </c>
      <c r="F414" s="177" t="s">
        <v>67</v>
      </c>
      <c r="G414" s="173" t="s">
        <v>10</v>
      </c>
      <c r="H414" s="176" t="s">
        <v>2255</v>
      </c>
      <c r="I414" s="173"/>
      <c r="J414" s="175" t="s">
        <v>2256</v>
      </c>
      <c r="K414" s="187" t="s">
        <v>2249</v>
      </c>
      <c r="L414" s="176" t="s">
        <v>2250</v>
      </c>
      <c r="M414" s="165" t="s">
        <v>70</v>
      </c>
      <c r="N414" s="165" t="str">
        <f>VLOOKUP(C414,[4]K12!$B$3:$K$1349,10,0)</f>
        <v>Mở</v>
      </c>
      <c r="O414" s="165"/>
      <c r="P414" s="165">
        <f>VLOOKUP(C414,[4]K12!$B$3:$J$1349,9,0)</f>
        <v>35</v>
      </c>
      <c r="Q414" s="165" t="e">
        <f>VLOOKUP(D414,[4]K12!$B$3:$J$1349,9,0)</f>
        <v>#N/A</v>
      </c>
      <c r="R414" s="165" t="e">
        <f>VLOOKUP(E414,[4]K12!$B$3:$J$1349,9,0)</f>
        <v>#N/A</v>
      </c>
      <c r="S414" s="165" t="e">
        <f>VLOOKUP(F414,[4]K12!$B$3:$J$1349,9,0)</f>
        <v>#N/A</v>
      </c>
      <c r="T414" s="165" t="e">
        <f>VLOOKUP(G414,[4]K12!$B$3:$J$1349,9,0)</f>
        <v>#N/A</v>
      </c>
      <c r="V414" s="20">
        <v>498</v>
      </c>
    </row>
    <row r="415" spans="1:22" ht="30" hidden="1" x14ac:dyDescent="0.25">
      <c r="A415" s="171">
        <v>51</v>
      </c>
      <c r="B415" s="171" t="str">
        <f t="shared" si="7"/>
        <v>12.3.FL6087.03</v>
      </c>
      <c r="C415" s="171" t="str">
        <f>VLOOKUP(B415,'[8]TKB(Hocphan-tao lop)'!$B$7:$C$1182,2,0)</f>
        <v>20181FL6087003</v>
      </c>
      <c r="D415" s="171" t="str">
        <f>VLOOKUP(E415,'[9]QuyetdinhPCGD (CDIO)'!$B$6:$C$1806,2,0)</f>
        <v>FL6087</v>
      </c>
      <c r="E415" s="172" t="s">
        <v>2254</v>
      </c>
      <c r="F415" s="177" t="s">
        <v>79</v>
      </c>
      <c r="G415" s="177" t="s">
        <v>8</v>
      </c>
      <c r="H415" s="176" t="s">
        <v>2255</v>
      </c>
      <c r="I415" s="177"/>
      <c r="J415" s="175" t="s">
        <v>2256</v>
      </c>
      <c r="K415" s="187" t="s">
        <v>2249</v>
      </c>
      <c r="L415" s="176" t="s">
        <v>2250</v>
      </c>
      <c r="M415" s="165" t="s">
        <v>75</v>
      </c>
      <c r="N415" s="165" t="str">
        <f>VLOOKUP(C415,[4]K12!$B$3:$K$1349,10,0)</f>
        <v>Không mở</v>
      </c>
      <c r="O415" s="165"/>
      <c r="P415" s="165">
        <f>VLOOKUP(C415,[4]K12!$B$3:$J$1349,9,0)</f>
        <v>0</v>
      </c>
      <c r="Q415" s="165" t="e">
        <f>VLOOKUP(D415,[4]K12!$B$3:$J$1349,9,0)</f>
        <v>#N/A</v>
      </c>
      <c r="R415" s="165" t="e">
        <f>VLOOKUP(E415,[4]K12!$B$3:$J$1349,9,0)</f>
        <v>#N/A</v>
      </c>
      <c r="S415" s="165" t="e">
        <f>VLOOKUP(F415,[4]K12!$B$3:$J$1349,9,0)</f>
        <v>#N/A</v>
      </c>
      <c r="T415" s="165" t="e">
        <f>VLOOKUP(G415,[4]K12!$B$3:$J$1349,9,0)</f>
        <v>#N/A</v>
      </c>
      <c r="V415" s="20">
        <v>499</v>
      </c>
    </row>
    <row r="416" spans="1:22" ht="30" hidden="1" x14ac:dyDescent="0.25">
      <c r="A416" s="171">
        <v>52</v>
      </c>
      <c r="B416" s="171" t="str">
        <f t="shared" si="7"/>
        <v>12.3.FL6087.03</v>
      </c>
      <c r="C416" s="171" t="str">
        <f>VLOOKUP(B416,'[8]TKB(Hocphan-tao lop)'!$B$7:$C$1182,2,0)</f>
        <v>20181FL6087003</v>
      </c>
      <c r="D416" s="171" t="str">
        <f>VLOOKUP(E416,'[9]QuyetdinhPCGD (CDIO)'!$B$6:$C$1806,2,0)</f>
        <v>FL6087</v>
      </c>
      <c r="E416" s="172" t="s">
        <v>2254</v>
      </c>
      <c r="F416" s="177" t="s">
        <v>79</v>
      </c>
      <c r="G416" s="173" t="s">
        <v>10</v>
      </c>
      <c r="H416" s="176" t="s">
        <v>2255</v>
      </c>
      <c r="I416" s="173"/>
      <c r="J416" s="175" t="s">
        <v>2256</v>
      </c>
      <c r="K416" s="187" t="s">
        <v>2249</v>
      </c>
      <c r="L416" s="176" t="s">
        <v>2250</v>
      </c>
      <c r="M416" s="165" t="s">
        <v>75</v>
      </c>
      <c r="N416" s="165" t="str">
        <f>VLOOKUP(C416,[4]K12!$B$3:$K$1349,10,0)</f>
        <v>Không mở</v>
      </c>
      <c r="O416" s="165"/>
      <c r="P416" s="165">
        <f>VLOOKUP(C416,[4]K12!$B$3:$J$1349,9,0)</f>
        <v>0</v>
      </c>
      <c r="Q416" s="165" t="e">
        <f>VLOOKUP(D416,[4]K12!$B$3:$J$1349,9,0)</f>
        <v>#N/A</v>
      </c>
      <c r="R416" s="165" t="e">
        <f>VLOOKUP(E416,[4]K12!$B$3:$J$1349,9,0)</f>
        <v>#N/A</v>
      </c>
      <c r="S416" s="165" t="e">
        <f>VLOOKUP(F416,[4]K12!$B$3:$J$1349,9,0)</f>
        <v>#N/A</v>
      </c>
      <c r="T416" s="165" t="e">
        <f>VLOOKUP(G416,[4]K12!$B$3:$J$1349,9,0)</f>
        <v>#N/A</v>
      </c>
      <c r="V416" s="20">
        <v>500</v>
      </c>
    </row>
    <row r="417" spans="1:22" ht="30" hidden="1" x14ac:dyDescent="0.25">
      <c r="A417" s="171">
        <v>53</v>
      </c>
      <c r="B417" s="171" t="str">
        <f t="shared" si="7"/>
        <v>12.3.FL6087.04</v>
      </c>
      <c r="C417" s="171" t="str">
        <f>VLOOKUP(B417,'[8]TKB(Hocphan-tao lop)'!$B$7:$C$1182,2,0)</f>
        <v>20181FL6087004</v>
      </c>
      <c r="D417" s="171" t="str">
        <f>VLOOKUP(E417,'[9]QuyetdinhPCGD (CDIO)'!$B$6:$C$1806,2,0)</f>
        <v>FL6087</v>
      </c>
      <c r="E417" s="172" t="s">
        <v>2254</v>
      </c>
      <c r="F417" s="177" t="s">
        <v>85</v>
      </c>
      <c r="G417" s="177" t="s">
        <v>8</v>
      </c>
      <c r="H417" s="176" t="s">
        <v>2255</v>
      </c>
      <c r="I417" s="177"/>
      <c r="J417" s="175" t="s">
        <v>2256</v>
      </c>
      <c r="K417" s="187" t="s">
        <v>2249</v>
      </c>
      <c r="L417" s="176" t="s">
        <v>2250</v>
      </c>
      <c r="M417" s="165" t="s">
        <v>89</v>
      </c>
      <c r="N417" s="165" t="str">
        <f>VLOOKUP(C417,[4]K12!$B$3:$K$1349,10,0)</f>
        <v>Mở</v>
      </c>
      <c r="O417" s="165"/>
      <c r="P417" s="165">
        <f>VLOOKUP(C417,[4]K12!$B$3:$J$1349,9,0)</f>
        <v>35</v>
      </c>
      <c r="Q417" s="165" t="e">
        <f>VLOOKUP(D417,[4]K12!$B$3:$J$1349,9,0)</f>
        <v>#N/A</v>
      </c>
      <c r="R417" s="165" t="e">
        <f>VLOOKUP(E417,[4]K12!$B$3:$J$1349,9,0)</f>
        <v>#N/A</v>
      </c>
      <c r="S417" s="165" t="e">
        <f>VLOOKUP(F417,[4]K12!$B$3:$J$1349,9,0)</f>
        <v>#N/A</v>
      </c>
      <c r="T417" s="165" t="e">
        <f>VLOOKUP(G417,[4]K12!$B$3:$J$1349,9,0)</f>
        <v>#N/A</v>
      </c>
      <c r="V417" s="20">
        <v>501</v>
      </c>
    </row>
    <row r="418" spans="1:22" ht="30" hidden="1" x14ac:dyDescent="0.25">
      <c r="A418" s="171">
        <v>54</v>
      </c>
      <c r="B418" s="171" t="str">
        <f t="shared" si="7"/>
        <v>12.3.FL6087.04</v>
      </c>
      <c r="C418" s="171" t="str">
        <f>VLOOKUP(B418,'[8]TKB(Hocphan-tao lop)'!$B$7:$C$1182,2,0)</f>
        <v>20181FL6087004</v>
      </c>
      <c r="D418" s="171" t="str">
        <f>VLOOKUP(E418,'[9]QuyetdinhPCGD (CDIO)'!$B$6:$C$1806,2,0)</f>
        <v>FL6087</v>
      </c>
      <c r="E418" s="172" t="s">
        <v>2254</v>
      </c>
      <c r="F418" s="177" t="s">
        <v>85</v>
      </c>
      <c r="G418" s="173" t="s">
        <v>10</v>
      </c>
      <c r="H418" s="176" t="s">
        <v>2255</v>
      </c>
      <c r="I418" s="173"/>
      <c r="J418" s="175" t="s">
        <v>2256</v>
      </c>
      <c r="K418" s="187" t="s">
        <v>2249</v>
      </c>
      <c r="L418" s="176" t="s">
        <v>2250</v>
      </c>
      <c r="M418" s="165" t="s">
        <v>89</v>
      </c>
      <c r="N418" s="165" t="str">
        <f>VLOOKUP(C418,[4]K12!$B$3:$K$1349,10,0)</f>
        <v>Mở</v>
      </c>
      <c r="O418" s="165"/>
      <c r="P418" s="165">
        <f>VLOOKUP(C418,[4]K12!$B$3:$J$1349,9,0)</f>
        <v>35</v>
      </c>
      <c r="Q418" s="165" t="e">
        <f>VLOOKUP(D418,[4]K12!$B$3:$J$1349,9,0)</f>
        <v>#N/A</v>
      </c>
      <c r="R418" s="165" t="e">
        <f>VLOOKUP(E418,[4]K12!$B$3:$J$1349,9,0)</f>
        <v>#N/A</v>
      </c>
      <c r="S418" s="165" t="e">
        <f>VLOOKUP(F418,[4]K12!$B$3:$J$1349,9,0)</f>
        <v>#N/A</v>
      </c>
      <c r="T418" s="165" t="e">
        <f>VLOOKUP(G418,[4]K12!$B$3:$J$1349,9,0)</f>
        <v>#N/A</v>
      </c>
      <c r="V418" s="20">
        <v>502</v>
      </c>
    </row>
    <row r="419" spans="1:22" ht="30" hidden="1" x14ac:dyDescent="0.25">
      <c r="A419" s="171">
        <v>55</v>
      </c>
      <c r="B419" s="171" t="str">
        <f t="shared" si="7"/>
        <v>12.3.FL6087.05</v>
      </c>
      <c r="C419" s="171" t="str">
        <f>VLOOKUP(B419,'[8]TKB(Hocphan-tao lop)'!$B$7:$C$1182,2,0)</f>
        <v>20181FL6087005</v>
      </c>
      <c r="D419" s="171" t="str">
        <f>VLOOKUP(E419,'[9]QuyetdinhPCGD (CDIO)'!$B$6:$C$1806,2,0)</f>
        <v>FL6087</v>
      </c>
      <c r="E419" s="172" t="s">
        <v>2254</v>
      </c>
      <c r="F419" s="177" t="s">
        <v>72</v>
      </c>
      <c r="G419" s="177" t="s">
        <v>8</v>
      </c>
      <c r="H419" s="176" t="s">
        <v>2255</v>
      </c>
      <c r="I419" s="177"/>
      <c r="J419" s="175" t="s">
        <v>2256</v>
      </c>
      <c r="K419" s="187" t="s">
        <v>2249</v>
      </c>
      <c r="L419" s="176" t="s">
        <v>2250</v>
      </c>
      <c r="M419" s="165" t="s">
        <v>112</v>
      </c>
      <c r="N419" s="165" t="str">
        <f>VLOOKUP(C419,[4]K12!$B$3:$K$1349,10,0)</f>
        <v>Mở</v>
      </c>
      <c r="O419" s="165"/>
      <c r="P419" s="165">
        <f>VLOOKUP(C419,[4]K12!$B$3:$J$1349,9,0)</f>
        <v>35</v>
      </c>
      <c r="Q419" s="165" t="e">
        <f>VLOOKUP(D419,[4]K12!$B$3:$J$1349,9,0)</f>
        <v>#N/A</v>
      </c>
      <c r="R419" s="165" t="e">
        <f>VLOOKUP(E419,[4]K12!$B$3:$J$1349,9,0)</f>
        <v>#N/A</v>
      </c>
      <c r="S419" s="165" t="e">
        <f>VLOOKUP(F419,[4]K12!$B$3:$J$1349,9,0)</f>
        <v>#N/A</v>
      </c>
      <c r="T419" s="165" t="e">
        <f>VLOOKUP(G419,[4]K12!$B$3:$J$1349,9,0)</f>
        <v>#N/A</v>
      </c>
      <c r="V419" s="20">
        <v>503</v>
      </c>
    </row>
    <row r="420" spans="1:22" ht="30" hidden="1" x14ac:dyDescent="0.25">
      <c r="A420" s="171">
        <v>56</v>
      </c>
      <c r="B420" s="171" t="str">
        <f t="shared" si="7"/>
        <v>12.3.FL6087.05</v>
      </c>
      <c r="C420" s="171" t="str">
        <f>VLOOKUP(B420,'[8]TKB(Hocphan-tao lop)'!$B$7:$C$1182,2,0)</f>
        <v>20181FL6087005</v>
      </c>
      <c r="D420" s="171" t="str">
        <f>VLOOKUP(E420,'[9]QuyetdinhPCGD (CDIO)'!$B$6:$C$1806,2,0)</f>
        <v>FL6087</v>
      </c>
      <c r="E420" s="172" t="s">
        <v>2254</v>
      </c>
      <c r="F420" s="177" t="s">
        <v>72</v>
      </c>
      <c r="G420" s="173" t="s">
        <v>10</v>
      </c>
      <c r="H420" s="176" t="s">
        <v>2255</v>
      </c>
      <c r="I420" s="173"/>
      <c r="J420" s="175" t="s">
        <v>2256</v>
      </c>
      <c r="K420" s="187" t="s">
        <v>2249</v>
      </c>
      <c r="L420" s="176" t="s">
        <v>2250</v>
      </c>
      <c r="M420" s="165" t="s">
        <v>112</v>
      </c>
      <c r="N420" s="165" t="str">
        <f>VLOOKUP(C420,[4]K12!$B$3:$K$1349,10,0)</f>
        <v>Mở</v>
      </c>
      <c r="O420" s="165"/>
      <c r="P420" s="165">
        <f>VLOOKUP(C420,[4]K12!$B$3:$J$1349,9,0)</f>
        <v>35</v>
      </c>
      <c r="Q420" s="165" t="e">
        <f>VLOOKUP(D420,[4]K12!$B$3:$J$1349,9,0)</f>
        <v>#N/A</v>
      </c>
      <c r="R420" s="165" t="e">
        <f>VLOOKUP(E420,[4]K12!$B$3:$J$1349,9,0)</f>
        <v>#N/A</v>
      </c>
      <c r="S420" s="165" t="e">
        <f>VLOOKUP(F420,[4]K12!$B$3:$J$1349,9,0)</f>
        <v>#N/A</v>
      </c>
      <c r="T420" s="165" t="e">
        <f>VLOOKUP(G420,[4]K12!$B$3:$J$1349,9,0)</f>
        <v>#N/A</v>
      </c>
      <c r="V420" s="20">
        <v>504</v>
      </c>
    </row>
    <row r="421" spans="1:22" ht="30" hidden="1" x14ac:dyDescent="0.25">
      <c r="A421" s="171">
        <v>57</v>
      </c>
      <c r="B421" s="171" t="str">
        <f t="shared" si="7"/>
        <v>12.3.FL6087.06</v>
      </c>
      <c r="C421" s="171" t="str">
        <f>VLOOKUP(B421,'[8]TKB(Hocphan-tao lop)'!$B$7:$C$1182,2,0)</f>
        <v>20181FL6087006</v>
      </c>
      <c r="D421" s="171" t="str">
        <f>VLOOKUP(E421,'[9]QuyetdinhPCGD (CDIO)'!$B$6:$C$1806,2,0)</f>
        <v>FL6087</v>
      </c>
      <c r="E421" s="172" t="s">
        <v>2254</v>
      </c>
      <c r="F421" s="177" t="s">
        <v>145</v>
      </c>
      <c r="G421" s="177" t="s">
        <v>8</v>
      </c>
      <c r="H421" s="176" t="s">
        <v>2255</v>
      </c>
      <c r="I421" s="177"/>
      <c r="J421" s="175" t="s">
        <v>2256</v>
      </c>
      <c r="K421" s="187" t="s">
        <v>2249</v>
      </c>
      <c r="L421" s="176" t="s">
        <v>2250</v>
      </c>
      <c r="M421" s="190" t="s">
        <v>115</v>
      </c>
      <c r="N421" s="165" t="str">
        <f>VLOOKUP(C421,[4]K12!$B$3:$K$1349,10,0)</f>
        <v>Mở</v>
      </c>
      <c r="O421" s="190"/>
      <c r="P421" s="165">
        <f>VLOOKUP(C421,[4]K12!$B$3:$J$1349,9,0)</f>
        <v>35</v>
      </c>
      <c r="Q421" s="165" t="e">
        <f>VLOOKUP(D421,[4]K12!$B$3:$J$1349,9,0)</f>
        <v>#N/A</v>
      </c>
      <c r="R421" s="165" t="e">
        <f>VLOOKUP(E421,[4]K12!$B$3:$J$1349,9,0)</f>
        <v>#N/A</v>
      </c>
      <c r="S421" s="165" t="e">
        <f>VLOOKUP(F421,[4]K12!$B$3:$J$1349,9,0)</f>
        <v>#N/A</v>
      </c>
      <c r="T421" s="165" t="e">
        <f>VLOOKUP(G421,[4]K12!$B$3:$J$1349,9,0)</f>
        <v>#N/A</v>
      </c>
      <c r="V421" s="20">
        <v>505</v>
      </c>
    </row>
    <row r="422" spans="1:22" ht="30" hidden="1" x14ac:dyDescent="0.25">
      <c r="A422" s="171">
        <v>58</v>
      </c>
      <c r="B422" s="171" t="str">
        <f t="shared" si="7"/>
        <v>12.3.FL6087.06</v>
      </c>
      <c r="C422" s="171" t="str">
        <f>VLOOKUP(B422,'[8]TKB(Hocphan-tao lop)'!$B$7:$C$1182,2,0)</f>
        <v>20181FL6087006</v>
      </c>
      <c r="D422" s="171" t="str">
        <f>VLOOKUP(E422,'[9]QuyetdinhPCGD (CDIO)'!$B$6:$C$1806,2,0)</f>
        <v>FL6087</v>
      </c>
      <c r="E422" s="172" t="s">
        <v>2254</v>
      </c>
      <c r="F422" s="177" t="s">
        <v>145</v>
      </c>
      <c r="G422" s="173" t="s">
        <v>10</v>
      </c>
      <c r="H422" s="176" t="s">
        <v>2255</v>
      </c>
      <c r="I422" s="173"/>
      <c r="J422" s="175" t="s">
        <v>2256</v>
      </c>
      <c r="K422" s="187" t="s">
        <v>2249</v>
      </c>
      <c r="L422" s="176" t="s">
        <v>2250</v>
      </c>
      <c r="M422" s="165" t="s">
        <v>115</v>
      </c>
      <c r="N422" s="165" t="str">
        <f>VLOOKUP(C422,[4]K12!$B$3:$K$1349,10,0)</f>
        <v>Mở</v>
      </c>
      <c r="O422" s="165"/>
      <c r="P422" s="165">
        <f>VLOOKUP(C422,[4]K12!$B$3:$J$1349,9,0)</f>
        <v>35</v>
      </c>
      <c r="Q422" s="165" t="e">
        <f>VLOOKUP(D422,[4]K12!$B$3:$J$1349,9,0)</f>
        <v>#N/A</v>
      </c>
      <c r="R422" s="165" t="e">
        <f>VLOOKUP(E422,[4]K12!$B$3:$J$1349,9,0)</f>
        <v>#N/A</v>
      </c>
      <c r="S422" s="165" t="e">
        <f>VLOOKUP(F422,[4]K12!$B$3:$J$1349,9,0)</f>
        <v>#N/A</v>
      </c>
      <c r="T422" s="165" t="e">
        <f>VLOOKUP(G422,[4]K12!$B$3:$J$1349,9,0)</f>
        <v>#N/A</v>
      </c>
      <c r="V422" s="20">
        <v>506</v>
      </c>
    </row>
    <row r="423" spans="1:22" ht="30" hidden="1" x14ac:dyDescent="0.25">
      <c r="A423" s="171">
        <v>59</v>
      </c>
      <c r="B423" s="171" t="str">
        <f t="shared" si="7"/>
        <v>12.3.FL6087.07</v>
      </c>
      <c r="C423" s="171" t="str">
        <f>VLOOKUP(B423,'[8]TKB(Hocphan-tao lop)'!$B$7:$C$1182,2,0)</f>
        <v>20181FL6087007</v>
      </c>
      <c r="D423" s="171" t="str">
        <f>VLOOKUP(E423,'[9]QuyetdinhPCGD (CDIO)'!$B$6:$C$1806,2,0)</f>
        <v>FL6087</v>
      </c>
      <c r="E423" s="172" t="s">
        <v>2254</v>
      </c>
      <c r="F423" s="177" t="s">
        <v>81</v>
      </c>
      <c r="G423" s="173" t="s">
        <v>9</v>
      </c>
      <c r="H423" s="176" t="s">
        <v>2255</v>
      </c>
      <c r="I423" s="173"/>
      <c r="J423" s="175" t="s">
        <v>2256</v>
      </c>
      <c r="K423" s="187" t="s">
        <v>2249</v>
      </c>
      <c r="L423" s="176" t="s">
        <v>2250</v>
      </c>
      <c r="M423" s="165" t="s">
        <v>117</v>
      </c>
      <c r="N423" s="165" t="str">
        <f>VLOOKUP(C423,[4]K12!$B$3:$K$1349,10,0)</f>
        <v>Mở</v>
      </c>
      <c r="O423" s="165"/>
      <c r="P423" s="165">
        <f>VLOOKUP(C423,[4]K12!$B$3:$J$1349,9,0)</f>
        <v>31</v>
      </c>
      <c r="Q423" s="165" t="e">
        <f>VLOOKUP(D423,[4]K12!$B$3:$J$1349,9,0)</f>
        <v>#N/A</v>
      </c>
      <c r="R423" s="165" t="e">
        <f>VLOOKUP(E423,[4]K12!$B$3:$J$1349,9,0)</f>
        <v>#N/A</v>
      </c>
      <c r="S423" s="165" t="e">
        <f>VLOOKUP(F423,[4]K12!$B$3:$J$1349,9,0)</f>
        <v>#N/A</v>
      </c>
      <c r="T423" s="165" t="e">
        <f>VLOOKUP(G423,[4]K12!$B$3:$J$1349,9,0)</f>
        <v>#N/A</v>
      </c>
      <c r="V423" s="20">
        <v>507</v>
      </c>
    </row>
    <row r="424" spans="1:22" ht="30" hidden="1" x14ac:dyDescent="0.25">
      <c r="A424" s="171">
        <v>60</v>
      </c>
      <c r="B424" s="171" t="str">
        <f t="shared" si="7"/>
        <v>12.3.FL6087.07</v>
      </c>
      <c r="C424" s="171" t="str">
        <f>VLOOKUP(B424,'[8]TKB(Hocphan-tao lop)'!$B$7:$C$1182,2,0)</f>
        <v>20181FL6087007</v>
      </c>
      <c r="D424" s="171" t="str">
        <f>VLOOKUP(E424,'[9]QuyetdinhPCGD (CDIO)'!$B$6:$C$1806,2,0)</f>
        <v>FL6087</v>
      </c>
      <c r="E424" s="172" t="s">
        <v>2254</v>
      </c>
      <c r="F424" s="177" t="s">
        <v>81</v>
      </c>
      <c r="G424" s="173" t="s">
        <v>12</v>
      </c>
      <c r="H424" s="176" t="s">
        <v>2255</v>
      </c>
      <c r="I424" s="173"/>
      <c r="J424" s="175" t="s">
        <v>2256</v>
      </c>
      <c r="K424" s="187" t="s">
        <v>2249</v>
      </c>
      <c r="L424" s="176" t="s">
        <v>2250</v>
      </c>
      <c r="M424" s="165" t="s">
        <v>117</v>
      </c>
      <c r="N424" s="165" t="str">
        <f>VLOOKUP(C424,[4]K12!$B$3:$K$1349,10,0)</f>
        <v>Mở</v>
      </c>
      <c r="O424" s="165"/>
      <c r="P424" s="165">
        <f>VLOOKUP(C424,[4]K12!$B$3:$J$1349,9,0)</f>
        <v>31</v>
      </c>
      <c r="Q424" s="165" t="e">
        <f>VLOOKUP(D424,[4]K12!$B$3:$J$1349,9,0)</f>
        <v>#N/A</v>
      </c>
      <c r="R424" s="165" t="e">
        <f>VLOOKUP(E424,[4]K12!$B$3:$J$1349,9,0)</f>
        <v>#N/A</v>
      </c>
      <c r="S424" s="165" t="e">
        <f>VLOOKUP(F424,[4]K12!$B$3:$J$1349,9,0)</f>
        <v>#N/A</v>
      </c>
      <c r="T424" s="165" t="e">
        <f>VLOOKUP(G424,[4]K12!$B$3:$J$1349,9,0)</f>
        <v>#N/A</v>
      </c>
      <c r="V424" s="20">
        <v>508</v>
      </c>
    </row>
    <row r="425" spans="1:22" ht="30" hidden="1" x14ac:dyDescent="0.25">
      <c r="A425" s="171">
        <v>61</v>
      </c>
      <c r="B425" s="171" t="str">
        <f t="shared" si="7"/>
        <v>12.3.FL6087.08</v>
      </c>
      <c r="C425" s="171" t="str">
        <f>VLOOKUP(B425,'[8]TKB(Hocphan-tao lop)'!$B$7:$C$1182,2,0)</f>
        <v>20181FL6087008</v>
      </c>
      <c r="D425" s="171" t="str">
        <f>VLOOKUP(E425,'[9]QuyetdinhPCGD (CDIO)'!$B$6:$C$1806,2,0)</f>
        <v>FL6087</v>
      </c>
      <c r="E425" s="172" t="s">
        <v>2254</v>
      </c>
      <c r="F425" s="177" t="s">
        <v>67</v>
      </c>
      <c r="G425" s="173" t="s">
        <v>9</v>
      </c>
      <c r="H425" s="176" t="s">
        <v>2255</v>
      </c>
      <c r="I425" s="173"/>
      <c r="J425" s="175" t="s">
        <v>2256</v>
      </c>
      <c r="K425" s="187" t="s">
        <v>2249</v>
      </c>
      <c r="L425" s="176" t="s">
        <v>2250</v>
      </c>
      <c r="M425" s="165" t="s">
        <v>119</v>
      </c>
      <c r="N425" s="165" t="str">
        <f>VLOOKUP(C425,[4]K12!$B$3:$K$1349,10,0)</f>
        <v>Mở</v>
      </c>
      <c r="O425" s="165"/>
      <c r="P425" s="165">
        <f>VLOOKUP(C425,[4]K12!$B$3:$J$1349,9,0)</f>
        <v>35</v>
      </c>
      <c r="Q425" s="165" t="e">
        <f>VLOOKUP(D425,[4]K12!$B$3:$J$1349,9,0)</f>
        <v>#N/A</v>
      </c>
      <c r="R425" s="165" t="e">
        <f>VLOOKUP(E425,[4]K12!$B$3:$J$1349,9,0)</f>
        <v>#N/A</v>
      </c>
      <c r="S425" s="165" t="e">
        <f>VLOOKUP(F425,[4]K12!$B$3:$J$1349,9,0)</f>
        <v>#N/A</v>
      </c>
      <c r="T425" s="165" t="e">
        <f>VLOOKUP(G425,[4]K12!$B$3:$J$1349,9,0)</f>
        <v>#N/A</v>
      </c>
      <c r="V425" s="20">
        <v>509</v>
      </c>
    </row>
    <row r="426" spans="1:22" ht="30" hidden="1" x14ac:dyDescent="0.25">
      <c r="A426" s="171">
        <v>62</v>
      </c>
      <c r="B426" s="171" t="str">
        <f t="shared" si="7"/>
        <v>12.3.FL6087.08</v>
      </c>
      <c r="C426" s="171" t="str">
        <f>VLOOKUP(B426,'[8]TKB(Hocphan-tao lop)'!$B$7:$C$1182,2,0)</f>
        <v>20181FL6087008</v>
      </c>
      <c r="D426" s="171" t="str">
        <f>VLOOKUP(E426,'[9]QuyetdinhPCGD (CDIO)'!$B$6:$C$1806,2,0)</f>
        <v>FL6087</v>
      </c>
      <c r="E426" s="172" t="s">
        <v>2254</v>
      </c>
      <c r="F426" s="177" t="s">
        <v>67</v>
      </c>
      <c r="G426" s="173" t="s">
        <v>12</v>
      </c>
      <c r="H426" s="176" t="s">
        <v>2255</v>
      </c>
      <c r="I426" s="173"/>
      <c r="J426" s="175" t="s">
        <v>2256</v>
      </c>
      <c r="K426" s="187" t="s">
        <v>2249</v>
      </c>
      <c r="L426" s="176" t="s">
        <v>2250</v>
      </c>
      <c r="M426" s="165" t="s">
        <v>119</v>
      </c>
      <c r="N426" s="165" t="str">
        <f>VLOOKUP(C426,[4]K12!$B$3:$K$1349,10,0)</f>
        <v>Mở</v>
      </c>
      <c r="O426" s="165"/>
      <c r="P426" s="165">
        <f>VLOOKUP(C426,[4]K12!$B$3:$J$1349,9,0)</f>
        <v>35</v>
      </c>
      <c r="Q426" s="165" t="e">
        <f>VLOOKUP(D426,[4]K12!$B$3:$J$1349,9,0)</f>
        <v>#N/A</v>
      </c>
      <c r="R426" s="165" t="e">
        <f>VLOOKUP(E426,[4]K12!$B$3:$J$1349,9,0)</f>
        <v>#N/A</v>
      </c>
      <c r="S426" s="165" t="e">
        <f>VLOOKUP(F426,[4]K12!$B$3:$J$1349,9,0)</f>
        <v>#N/A</v>
      </c>
      <c r="T426" s="165" t="e">
        <f>VLOOKUP(G426,[4]K12!$B$3:$J$1349,9,0)</f>
        <v>#N/A</v>
      </c>
      <c r="V426" s="20">
        <v>510</v>
      </c>
    </row>
    <row r="427" spans="1:22" ht="30" hidden="1" x14ac:dyDescent="0.25">
      <c r="A427" s="171">
        <v>63</v>
      </c>
      <c r="B427" s="171" t="str">
        <f t="shared" si="7"/>
        <v>12.3.FL6087.09</v>
      </c>
      <c r="C427" s="171" t="str">
        <f>VLOOKUP(B427,'[8]TKB(Hocphan-tao lop)'!$B$7:$C$1182,2,0)</f>
        <v>20181FL6087009</v>
      </c>
      <c r="D427" s="171" t="str">
        <f>VLOOKUP(E427,'[9]QuyetdinhPCGD (CDIO)'!$B$6:$C$1806,2,0)</f>
        <v>FL6087</v>
      </c>
      <c r="E427" s="172" t="s">
        <v>2254</v>
      </c>
      <c r="F427" s="177" t="s">
        <v>79</v>
      </c>
      <c r="G427" s="173" t="s">
        <v>9</v>
      </c>
      <c r="H427" s="176" t="s">
        <v>2255</v>
      </c>
      <c r="I427" s="173"/>
      <c r="J427" s="175" t="s">
        <v>2256</v>
      </c>
      <c r="K427" s="187" t="s">
        <v>2249</v>
      </c>
      <c r="L427" s="176" t="s">
        <v>2250</v>
      </c>
      <c r="M427" s="165" t="s">
        <v>176</v>
      </c>
      <c r="N427" s="165" t="str">
        <f>VLOOKUP(C427,[4]K12!$B$3:$K$1349,10,0)</f>
        <v>Không mở</v>
      </c>
      <c r="O427" s="165"/>
      <c r="P427" s="165">
        <f>VLOOKUP(C427,[4]K12!$B$3:$J$1349,9,0)</f>
        <v>5</v>
      </c>
      <c r="Q427" s="165" t="e">
        <f>VLOOKUP(D427,[4]K12!$B$3:$J$1349,9,0)</f>
        <v>#N/A</v>
      </c>
      <c r="R427" s="165" t="e">
        <f>VLOOKUP(E427,[4]K12!$B$3:$J$1349,9,0)</f>
        <v>#N/A</v>
      </c>
      <c r="S427" s="165" t="e">
        <f>VLOOKUP(F427,[4]K12!$B$3:$J$1349,9,0)</f>
        <v>#N/A</v>
      </c>
      <c r="T427" s="165" t="e">
        <f>VLOOKUP(G427,[4]K12!$B$3:$J$1349,9,0)</f>
        <v>#N/A</v>
      </c>
      <c r="V427" s="20">
        <v>511</v>
      </c>
    </row>
    <row r="428" spans="1:22" ht="30" hidden="1" x14ac:dyDescent="0.25">
      <c r="A428" s="171">
        <v>64</v>
      </c>
      <c r="B428" s="171" t="str">
        <f t="shared" si="7"/>
        <v>12.3.FL6087.09</v>
      </c>
      <c r="C428" s="171" t="str">
        <f>VLOOKUP(B428,'[8]TKB(Hocphan-tao lop)'!$B$7:$C$1182,2,0)</f>
        <v>20181FL6087009</v>
      </c>
      <c r="D428" s="171" t="str">
        <f>VLOOKUP(E428,'[9]QuyetdinhPCGD (CDIO)'!$B$6:$C$1806,2,0)</f>
        <v>FL6087</v>
      </c>
      <c r="E428" s="172" t="s">
        <v>2254</v>
      </c>
      <c r="F428" s="177" t="s">
        <v>79</v>
      </c>
      <c r="G428" s="173" t="s">
        <v>12</v>
      </c>
      <c r="H428" s="176" t="s">
        <v>2255</v>
      </c>
      <c r="I428" s="173"/>
      <c r="J428" s="175" t="s">
        <v>2256</v>
      </c>
      <c r="K428" s="187" t="s">
        <v>2249</v>
      </c>
      <c r="L428" s="176" t="s">
        <v>2250</v>
      </c>
      <c r="M428" s="165" t="s">
        <v>176</v>
      </c>
      <c r="N428" s="165" t="str">
        <f>VLOOKUP(C428,[4]K12!$B$3:$K$1349,10,0)</f>
        <v>Không mở</v>
      </c>
      <c r="O428" s="165"/>
      <c r="P428" s="165">
        <f>VLOOKUP(C428,[4]K12!$B$3:$J$1349,9,0)</f>
        <v>5</v>
      </c>
      <c r="Q428" s="165" t="e">
        <f>VLOOKUP(D428,[4]K12!$B$3:$J$1349,9,0)</f>
        <v>#N/A</v>
      </c>
      <c r="R428" s="165" t="e">
        <f>VLOOKUP(E428,[4]K12!$B$3:$J$1349,9,0)</f>
        <v>#N/A</v>
      </c>
      <c r="S428" s="165" t="e">
        <f>VLOOKUP(F428,[4]K12!$B$3:$J$1349,9,0)</f>
        <v>#N/A</v>
      </c>
      <c r="T428" s="165" t="e">
        <f>VLOOKUP(G428,[4]K12!$B$3:$J$1349,9,0)</f>
        <v>#N/A</v>
      </c>
      <c r="V428" s="20">
        <v>512</v>
      </c>
    </row>
    <row r="429" spans="1:22" ht="42.75" hidden="1" x14ac:dyDescent="0.25">
      <c r="A429" s="171">
        <v>65</v>
      </c>
      <c r="B429" s="171" t="str">
        <f t="shared" ref="B429:B492" si="8">CONCATENATE("12.3.",D429,".",M429)</f>
        <v>12.3.LP6001.01</v>
      </c>
      <c r="C429" s="171" t="str">
        <f>VLOOKUP(B429,'[8]TKB(Hocphan-tao lop)'!$B$7:$C$1182,2,0)</f>
        <v>20181LP6001001</v>
      </c>
      <c r="D429" s="171" t="str">
        <f>VLOOKUP(E429,'[9]QuyetdinhPCGD (CDIO)'!$B$6:$C$1806,2,0)</f>
        <v>LP6001</v>
      </c>
      <c r="E429" s="172" t="s">
        <v>824</v>
      </c>
      <c r="F429" s="177" t="s">
        <v>60</v>
      </c>
      <c r="G429" s="173" t="s">
        <v>13</v>
      </c>
      <c r="H429" s="174" t="str">
        <f>VLOOKUP(J429,'[10]Phan ca&amp; Ngay BDhoc'!$B$4:$I$98,8,0)</f>
        <v>A8-402</v>
      </c>
      <c r="I429" s="173"/>
      <c r="J429" s="175" t="s">
        <v>2257</v>
      </c>
      <c r="K429" s="187" t="s">
        <v>2249</v>
      </c>
      <c r="L429" s="176" t="s">
        <v>2250</v>
      </c>
      <c r="M429" s="165" t="s">
        <v>62</v>
      </c>
      <c r="N429" s="165" t="str">
        <f>VLOOKUP(C429,[4]K12!$B$3:$K$1349,10,0)</f>
        <v>Mở</v>
      </c>
      <c r="O429" s="165"/>
      <c r="P429" s="165">
        <f>VLOOKUP(C429,[4]K12!$B$3:$J$1349,9,0)</f>
        <v>80</v>
      </c>
      <c r="Q429" s="165" t="e">
        <f>VLOOKUP(D429,[4]K12!$B$3:$J$1349,9,0)</f>
        <v>#N/A</v>
      </c>
      <c r="R429" s="165" t="e">
        <f>VLOOKUP(E429,[4]K12!$B$3:$J$1349,9,0)</f>
        <v>#N/A</v>
      </c>
      <c r="S429" s="165" t="e">
        <f>VLOOKUP(F429,[4]K12!$B$3:$J$1349,9,0)</f>
        <v>#N/A</v>
      </c>
      <c r="T429" s="165" t="e">
        <f>VLOOKUP(G429,[4]K12!$B$3:$J$1349,9,0)</f>
        <v>#N/A</v>
      </c>
      <c r="V429" s="20">
        <v>513</v>
      </c>
    </row>
    <row r="430" spans="1:22" ht="42.75" hidden="1" x14ac:dyDescent="0.25">
      <c r="A430" s="171">
        <v>66</v>
      </c>
      <c r="B430" s="171" t="str">
        <f t="shared" si="8"/>
        <v>12.3.IT6035.01</v>
      </c>
      <c r="C430" s="171" t="str">
        <f>VLOOKUP(B430,'[8]TKB(Hocphan-tao lop)'!$B$7:$C$1182,2,0)</f>
        <v>20181IT6035001</v>
      </c>
      <c r="D430" s="171" t="str">
        <f>VLOOKUP(E430,'[9]QuyetdinhPCGD (CDIO)'!$B$6:$C$1806,2,0)</f>
        <v>IT6035</v>
      </c>
      <c r="E430" s="172" t="s">
        <v>2258</v>
      </c>
      <c r="F430" s="177" t="s">
        <v>91</v>
      </c>
      <c r="G430" s="173" t="s">
        <v>13</v>
      </c>
      <c r="H430" s="174" t="str">
        <f>VLOOKUP(J430,'[10]Phan ca&amp; Ngay BDhoc'!$B$4:$I$98,8,0)</f>
        <v>A8-402</v>
      </c>
      <c r="I430" s="173"/>
      <c r="J430" s="175" t="s">
        <v>2257</v>
      </c>
      <c r="K430" s="187" t="s">
        <v>2249</v>
      </c>
      <c r="L430" s="176" t="s">
        <v>2250</v>
      </c>
      <c r="M430" s="165" t="s">
        <v>62</v>
      </c>
      <c r="N430" s="165" t="str">
        <f>VLOOKUP(C430,[4]K12!$B$3:$K$1349,10,0)</f>
        <v>Mở</v>
      </c>
      <c r="O430" s="165"/>
      <c r="P430" s="165">
        <f>VLOOKUP(C430,[4]K12!$B$3:$J$1349,9,0)</f>
        <v>76</v>
      </c>
      <c r="Q430" s="165" t="e">
        <f>VLOOKUP(D430,[4]K12!$B$3:$J$1349,9,0)</f>
        <v>#N/A</v>
      </c>
      <c r="R430" s="165" t="e">
        <f>VLOOKUP(E430,[4]K12!$B$3:$J$1349,9,0)</f>
        <v>#N/A</v>
      </c>
      <c r="S430" s="165" t="e">
        <f>VLOOKUP(F430,[4]K12!$B$3:$J$1349,9,0)</f>
        <v>#N/A</v>
      </c>
      <c r="T430" s="165" t="e">
        <f>VLOOKUP(G430,[4]K12!$B$3:$J$1349,9,0)</f>
        <v>#N/A</v>
      </c>
      <c r="V430" s="20">
        <v>514</v>
      </c>
    </row>
    <row r="431" spans="1:22" ht="42.75" hidden="1" x14ac:dyDescent="0.25">
      <c r="A431" s="171">
        <v>67</v>
      </c>
      <c r="B431" s="171" t="str">
        <f t="shared" si="8"/>
        <v>12.3.LP6001.02</v>
      </c>
      <c r="C431" s="171" t="str">
        <f>VLOOKUP(B431,'[8]TKB(Hocphan-tao lop)'!$B$7:$C$1182,2,0)</f>
        <v>20181LP6001002</v>
      </c>
      <c r="D431" s="171" t="str">
        <f>VLOOKUP(E431,'[9]QuyetdinhPCGD (CDIO)'!$B$6:$C$1806,2,0)</f>
        <v>LP6001</v>
      </c>
      <c r="E431" s="172" t="s">
        <v>824</v>
      </c>
      <c r="F431" s="177" t="s">
        <v>94</v>
      </c>
      <c r="G431" s="173" t="s">
        <v>13</v>
      </c>
      <c r="H431" s="174" t="str">
        <f>VLOOKUP(J431,'[10]Phan ca&amp; Ngay BDhoc'!$B$4:$I$98,8,0)</f>
        <v>A8-402</v>
      </c>
      <c r="I431" s="173"/>
      <c r="J431" s="175" t="s">
        <v>2259</v>
      </c>
      <c r="K431" s="187" t="s">
        <v>2249</v>
      </c>
      <c r="L431" s="176" t="s">
        <v>2250</v>
      </c>
      <c r="M431" s="165" t="s">
        <v>70</v>
      </c>
      <c r="N431" s="165" t="str">
        <f>VLOOKUP(C431,[4]K12!$B$3:$K$1349,10,0)</f>
        <v>Mở</v>
      </c>
      <c r="O431" s="165"/>
      <c r="P431" s="165">
        <f>VLOOKUP(C431,[4]K12!$B$3:$J$1349,9,0)</f>
        <v>72</v>
      </c>
      <c r="Q431" s="165" t="e">
        <f>VLOOKUP(D431,[4]K12!$B$3:$J$1349,9,0)</f>
        <v>#N/A</v>
      </c>
      <c r="R431" s="165" t="e">
        <f>VLOOKUP(E431,[4]K12!$B$3:$J$1349,9,0)</f>
        <v>#N/A</v>
      </c>
      <c r="S431" s="165" t="e">
        <f>VLOOKUP(F431,[4]K12!$B$3:$J$1349,9,0)</f>
        <v>#N/A</v>
      </c>
      <c r="T431" s="165" t="e">
        <f>VLOOKUP(G431,[4]K12!$B$3:$J$1349,9,0)</f>
        <v>#N/A</v>
      </c>
      <c r="V431" s="20">
        <v>515</v>
      </c>
    </row>
    <row r="432" spans="1:22" ht="42.75" hidden="1" x14ac:dyDescent="0.25">
      <c r="A432" s="171">
        <v>68</v>
      </c>
      <c r="B432" s="171" t="str">
        <f t="shared" si="8"/>
        <v>12.3.IT6035.02</v>
      </c>
      <c r="C432" s="171" t="str">
        <f>VLOOKUP(B432,'[8]TKB(Hocphan-tao lop)'!$B$7:$C$1182,2,0)</f>
        <v>20181IT6035002</v>
      </c>
      <c r="D432" s="171" t="str">
        <f>VLOOKUP(E432,'[9]QuyetdinhPCGD (CDIO)'!$B$6:$C$1806,2,0)</f>
        <v>IT6035</v>
      </c>
      <c r="E432" s="172" t="s">
        <v>2258</v>
      </c>
      <c r="F432" s="177" t="s">
        <v>68</v>
      </c>
      <c r="G432" s="173" t="s">
        <v>13</v>
      </c>
      <c r="H432" s="174" t="str">
        <f>VLOOKUP(J432,'[10]Phan ca&amp; Ngay BDhoc'!$B$4:$I$98,8,0)</f>
        <v>A8-402</v>
      </c>
      <c r="I432" s="173"/>
      <c r="J432" s="175" t="s">
        <v>2259</v>
      </c>
      <c r="K432" s="187" t="s">
        <v>2249</v>
      </c>
      <c r="L432" s="176" t="s">
        <v>2250</v>
      </c>
      <c r="M432" s="165" t="s">
        <v>70</v>
      </c>
      <c r="N432" s="165" t="str">
        <f>VLOOKUP(C432,[4]K12!$B$3:$K$1349,10,0)</f>
        <v>Mở</v>
      </c>
      <c r="O432" s="165"/>
      <c r="P432" s="165">
        <f>VLOOKUP(C432,[4]K12!$B$3:$J$1349,9,0)</f>
        <v>73</v>
      </c>
      <c r="Q432" s="165" t="e">
        <f>VLOOKUP(D432,[4]K12!$B$3:$J$1349,9,0)</f>
        <v>#N/A</v>
      </c>
      <c r="R432" s="165" t="e">
        <f>VLOOKUP(E432,[4]K12!$B$3:$J$1349,9,0)</f>
        <v>#N/A</v>
      </c>
      <c r="S432" s="165" t="e">
        <f>VLOOKUP(F432,[4]K12!$B$3:$J$1349,9,0)</f>
        <v>#N/A</v>
      </c>
      <c r="T432" s="165" t="e">
        <f>VLOOKUP(G432,[4]K12!$B$3:$J$1349,9,0)</f>
        <v>#N/A</v>
      </c>
      <c r="V432" s="20">
        <v>516</v>
      </c>
    </row>
    <row r="433" spans="1:22" ht="42.75" hidden="1" x14ac:dyDescent="0.25">
      <c r="A433" s="171">
        <v>69</v>
      </c>
      <c r="B433" s="171" t="str">
        <f t="shared" si="8"/>
        <v>12.3.LP6001.03</v>
      </c>
      <c r="C433" s="171" t="str">
        <f>VLOOKUP(B433,'[8]TKB(Hocphan-tao lop)'!$B$7:$C$1182,2,0)</f>
        <v>20181LP6001003</v>
      </c>
      <c r="D433" s="171" t="str">
        <f>VLOOKUP(E433,'[9]QuyetdinhPCGD (CDIO)'!$B$6:$C$1806,2,0)</f>
        <v>LP6001</v>
      </c>
      <c r="E433" s="172" t="s">
        <v>824</v>
      </c>
      <c r="F433" s="177" t="s">
        <v>91</v>
      </c>
      <c r="G433" s="173" t="s">
        <v>13</v>
      </c>
      <c r="H433" s="176" t="s">
        <v>2134</v>
      </c>
      <c r="I433" s="173"/>
      <c r="J433" s="175" t="s">
        <v>2260</v>
      </c>
      <c r="K433" s="187" t="s">
        <v>2249</v>
      </c>
      <c r="L433" s="176" t="s">
        <v>2250</v>
      </c>
      <c r="M433" s="165" t="s">
        <v>75</v>
      </c>
      <c r="N433" s="165" t="str">
        <f>VLOOKUP(C433,[4]K12!$B$3:$K$1349,10,0)</f>
        <v>Mở</v>
      </c>
      <c r="O433" s="165"/>
      <c r="P433" s="165">
        <f>VLOOKUP(C433,[4]K12!$B$3:$J$1349,9,0)</f>
        <v>73</v>
      </c>
      <c r="Q433" s="165" t="e">
        <f>VLOOKUP(D433,[4]K12!$B$3:$J$1349,9,0)</f>
        <v>#N/A</v>
      </c>
      <c r="R433" s="165" t="e">
        <f>VLOOKUP(E433,[4]K12!$B$3:$J$1349,9,0)</f>
        <v>#N/A</v>
      </c>
      <c r="S433" s="165" t="e">
        <f>VLOOKUP(F433,[4]K12!$B$3:$J$1349,9,0)</f>
        <v>#N/A</v>
      </c>
      <c r="T433" s="165" t="e">
        <f>VLOOKUP(G433,[4]K12!$B$3:$J$1349,9,0)</f>
        <v>#N/A</v>
      </c>
      <c r="V433" s="20">
        <v>517</v>
      </c>
    </row>
    <row r="434" spans="1:22" ht="42.75" hidden="1" x14ac:dyDescent="0.25">
      <c r="A434" s="171">
        <v>70</v>
      </c>
      <c r="B434" s="171" t="str">
        <f t="shared" si="8"/>
        <v>12.3.IT6035.03</v>
      </c>
      <c r="C434" s="171" t="str">
        <f>VLOOKUP(B434,'[8]TKB(Hocphan-tao lop)'!$B$7:$C$1182,2,0)</f>
        <v>20181IT6035003</v>
      </c>
      <c r="D434" s="171" t="str">
        <f>VLOOKUP(E434,'[9]QuyetdinhPCGD (CDIO)'!$B$6:$C$1806,2,0)</f>
        <v>IT6035</v>
      </c>
      <c r="E434" s="172" t="s">
        <v>2258</v>
      </c>
      <c r="F434" s="177" t="s">
        <v>60</v>
      </c>
      <c r="G434" s="173" t="s">
        <v>13</v>
      </c>
      <c r="H434" s="176" t="s">
        <v>2134</v>
      </c>
      <c r="I434" s="173"/>
      <c r="J434" s="175" t="s">
        <v>2260</v>
      </c>
      <c r="K434" s="187" t="s">
        <v>2249</v>
      </c>
      <c r="L434" s="176" t="s">
        <v>2250</v>
      </c>
      <c r="M434" s="165" t="s">
        <v>75</v>
      </c>
      <c r="N434" s="165" t="str">
        <f>VLOOKUP(C434,[4]K12!$B$3:$K$1349,10,0)</f>
        <v>Mở</v>
      </c>
      <c r="O434" s="165"/>
      <c r="P434" s="165">
        <f>VLOOKUP(C434,[4]K12!$B$3:$J$1349,9,0)</f>
        <v>71</v>
      </c>
      <c r="Q434" s="165" t="e">
        <f>VLOOKUP(D434,[4]K12!$B$3:$J$1349,9,0)</f>
        <v>#N/A</v>
      </c>
      <c r="R434" s="165" t="e">
        <f>VLOOKUP(E434,[4]K12!$B$3:$J$1349,9,0)</f>
        <v>#N/A</v>
      </c>
      <c r="S434" s="165" t="e">
        <f>VLOOKUP(F434,[4]K12!$B$3:$J$1349,9,0)</f>
        <v>#N/A</v>
      </c>
      <c r="T434" s="165" t="e">
        <f>VLOOKUP(G434,[4]K12!$B$3:$J$1349,9,0)</f>
        <v>#N/A</v>
      </c>
      <c r="V434" s="20">
        <v>518</v>
      </c>
    </row>
    <row r="435" spans="1:22" ht="30" hidden="1" x14ac:dyDescent="0.25">
      <c r="A435" s="171">
        <v>71</v>
      </c>
      <c r="B435" s="171" t="str">
        <f t="shared" si="8"/>
        <v>12.3.FL6012.01</v>
      </c>
      <c r="C435" s="171" t="str">
        <f>VLOOKUP(B435,'[8]TKB(Hocphan-tao lop)'!$B$7:$C$1182,2,0)</f>
        <v>20181FL6012001</v>
      </c>
      <c r="D435" s="171" t="str">
        <f>VLOOKUP(E435,'[9]QuyetdinhPCGD (CDIO)'!$B$6:$C$1806,2,0)</f>
        <v>FL6012</v>
      </c>
      <c r="E435" s="172" t="s">
        <v>2261</v>
      </c>
      <c r="F435" s="177" t="s">
        <v>85</v>
      </c>
      <c r="G435" s="173" t="s">
        <v>11</v>
      </c>
      <c r="H435" s="174" t="s">
        <v>2262</v>
      </c>
      <c r="I435" s="173"/>
      <c r="J435" s="175" t="s">
        <v>2263</v>
      </c>
      <c r="K435" s="187" t="s">
        <v>2249</v>
      </c>
      <c r="L435" s="176" t="s">
        <v>2250</v>
      </c>
      <c r="M435" s="165" t="s">
        <v>62</v>
      </c>
      <c r="N435" s="165" t="str">
        <f>VLOOKUP(C435,[4]K12!$B$3:$K$1349,10,0)</f>
        <v>Mở</v>
      </c>
      <c r="O435" s="165"/>
      <c r="P435" s="165">
        <f>VLOOKUP(C435,[4]K12!$B$3:$J$1349,9,0)</f>
        <v>22</v>
      </c>
      <c r="Q435" s="165" t="e">
        <f>VLOOKUP(D435,[4]K12!$B$3:$J$1349,9,0)</f>
        <v>#N/A</v>
      </c>
      <c r="R435" s="165" t="e">
        <f>VLOOKUP(E435,[4]K12!$B$3:$J$1349,9,0)</f>
        <v>#N/A</v>
      </c>
      <c r="S435" s="165" t="e">
        <f>VLOOKUP(F435,[4]K12!$B$3:$J$1349,9,0)</f>
        <v>#N/A</v>
      </c>
      <c r="T435" s="165" t="e">
        <f>VLOOKUP(G435,[4]K12!$B$3:$J$1349,9,0)</f>
        <v>#N/A</v>
      </c>
      <c r="V435" s="20">
        <v>519</v>
      </c>
    </row>
    <row r="436" spans="1:22" ht="30" hidden="1" x14ac:dyDescent="0.25">
      <c r="A436" s="171">
        <v>72</v>
      </c>
      <c r="B436" s="171" t="str">
        <f t="shared" si="8"/>
        <v>12.3.FL6012.02</v>
      </c>
      <c r="C436" s="171" t="str">
        <f>VLOOKUP(B436,'[8]TKB(Hocphan-tao lop)'!$B$7:$C$1182,2,0)</f>
        <v>20181FL6012002</v>
      </c>
      <c r="D436" s="171" t="str">
        <f>VLOOKUP(E436,'[9]QuyetdinhPCGD (CDIO)'!$B$6:$C$1806,2,0)</f>
        <v>FL6012</v>
      </c>
      <c r="E436" s="172" t="s">
        <v>2261</v>
      </c>
      <c r="F436" s="177" t="s">
        <v>72</v>
      </c>
      <c r="G436" s="173" t="s">
        <v>11</v>
      </c>
      <c r="H436" s="174" t="s">
        <v>2262</v>
      </c>
      <c r="I436" s="173"/>
      <c r="J436" s="175" t="s">
        <v>2263</v>
      </c>
      <c r="K436" s="187" t="s">
        <v>2249</v>
      </c>
      <c r="L436" s="176" t="s">
        <v>2250</v>
      </c>
      <c r="M436" s="165" t="s">
        <v>70</v>
      </c>
      <c r="N436" s="165" t="str">
        <f>VLOOKUP(C436,[4]K12!$B$3:$K$1349,10,0)</f>
        <v>Mở</v>
      </c>
      <c r="O436" s="165"/>
      <c r="P436" s="165">
        <f>VLOOKUP(C436,[4]K12!$B$3:$J$1349,9,0)</f>
        <v>22</v>
      </c>
      <c r="Q436" s="165" t="e">
        <f>VLOOKUP(D436,[4]K12!$B$3:$J$1349,9,0)</f>
        <v>#N/A</v>
      </c>
      <c r="R436" s="165" t="e">
        <f>VLOOKUP(E436,[4]K12!$B$3:$J$1349,9,0)</f>
        <v>#N/A</v>
      </c>
      <c r="S436" s="165" t="e">
        <f>VLOOKUP(F436,[4]K12!$B$3:$J$1349,9,0)</f>
        <v>#N/A</v>
      </c>
      <c r="T436" s="165" t="e">
        <f>VLOOKUP(G436,[4]K12!$B$3:$J$1349,9,0)</f>
        <v>#N/A</v>
      </c>
      <c r="V436" s="20">
        <v>520</v>
      </c>
    </row>
    <row r="437" spans="1:22" ht="30" hidden="1" x14ac:dyDescent="0.25">
      <c r="A437" s="171">
        <v>73</v>
      </c>
      <c r="B437" s="171" t="str">
        <f t="shared" si="8"/>
        <v>12.3.FL6012.03</v>
      </c>
      <c r="C437" s="171" t="str">
        <f>VLOOKUP(B437,'[8]TKB(Hocphan-tao lop)'!$B$7:$C$1182,2,0)</f>
        <v>20181FL6012003</v>
      </c>
      <c r="D437" s="171" t="str">
        <f>VLOOKUP(E437,'[9]QuyetdinhPCGD (CDIO)'!$B$6:$C$1806,2,0)</f>
        <v>FL6012</v>
      </c>
      <c r="E437" s="172" t="s">
        <v>2261</v>
      </c>
      <c r="F437" s="177" t="s">
        <v>145</v>
      </c>
      <c r="G437" s="173" t="s">
        <v>11</v>
      </c>
      <c r="H437" s="174" t="s">
        <v>2262</v>
      </c>
      <c r="I437" s="173"/>
      <c r="J437" s="175" t="s">
        <v>2263</v>
      </c>
      <c r="K437" s="187" t="s">
        <v>2249</v>
      </c>
      <c r="L437" s="176" t="s">
        <v>2250</v>
      </c>
      <c r="M437" s="165" t="s">
        <v>75</v>
      </c>
      <c r="N437" s="165" t="str">
        <f>VLOOKUP(C437,[4]K12!$B$3:$K$1349,10,0)</f>
        <v>Mở</v>
      </c>
      <c r="O437" s="165"/>
      <c r="P437" s="165">
        <f>VLOOKUP(C437,[4]K12!$B$3:$J$1349,9,0)</f>
        <v>22</v>
      </c>
      <c r="Q437" s="165" t="e">
        <f>VLOOKUP(D437,[4]K12!$B$3:$J$1349,9,0)</f>
        <v>#N/A</v>
      </c>
      <c r="R437" s="165" t="e">
        <f>VLOOKUP(E437,[4]K12!$B$3:$J$1349,9,0)</f>
        <v>#N/A</v>
      </c>
      <c r="S437" s="165" t="e">
        <f>VLOOKUP(F437,[4]K12!$B$3:$J$1349,9,0)</f>
        <v>#N/A</v>
      </c>
      <c r="T437" s="165" t="e">
        <f>VLOOKUP(G437,[4]K12!$B$3:$J$1349,9,0)</f>
        <v>#N/A</v>
      </c>
      <c r="V437" s="20">
        <v>521</v>
      </c>
    </row>
    <row r="438" spans="1:22" ht="30" hidden="1" x14ac:dyDescent="0.25">
      <c r="A438" s="171">
        <v>74</v>
      </c>
      <c r="B438" s="171" t="str">
        <f t="shared" si="8"/>
        <v>12.3.FL6012.04</v>
      </c>
      <c r="C438" s="171" t="str">
        <f>VLOOKUP(B438,'[8]TKB(Hocphan-tao lop)'!$B$7:$C$1182,2,0)</f>
        <v>20181FL6012004</v>
      </c>
      <c r="D438" s="171" t="str">
        <f>VLOOKUP(E438,'[9]QuyetdinhPCGD (CDIO)'!$B$6:$C$1806,2,0)</f>
        <v>FL6012</v>
      </c>
      <c r="E438" s="172" t="s">
        <v>2261</v>
      </c>
      <c r="F438" s="177" t="s">
        <v>81</v>
      </c>
      <c r="G438" s="173" t="s">
        <v>11</v>
      </c>
      <c r="H438" s="174" t="s">
        <v>2262</v>
      </c>
      <c r="I438" s="173"/>
      <c r="J438" s="175" t="s">
        <v>2263</v>
      </c>
      <c r="K438" s="187" t="s">
        <v>2249</v>
      </c>
      <c r="L438" s="176" t="s">
        <v>2250</v>
      </c>
      <c r="M438" s="165" t="s">
        <v>89</v>
      </c>
      <c r="N438" s="165" t="str">
        <f>VLOOKUP(C438,[4]K12!$B$3:$K$1349,10,0)</f>
        <v>Mở</v>
      </c>
      <c r="O438" s="165"/>
      <c r="P438" s="165">
        <f>VLOOKUP(C438,[4]K12!$B$3:$J$1349,9,0)</f>
        <v>23</v>
      </c>
      <c r="Q438" s="165" t="e">
        <f>VLOOKUP(D438,[4]K12!$B$3:$J$1349,9,0)</f>
        <v>#N/A</v>
      </c>
      <c r="R438" s="165" t="e">
        <f>VLOOKUP(E438,[4]K12!$B$3:$J$1349,9,0)</f>
        <v>#N/A</v>
      </c>
      <c r="S438" s="165" t="e">
        <f>VLOOKUP(F438,[4]K12!$B$3:$J$1349,9,0)</f>
        <v>#N/A</v>
      </c>
      <c r="T438" s="165" t="e">
        <f>VLOOKUP(G438,[4]K12!$B$3:$J$1349,9,0)</f>
        <v>#N/A</v>
      </c>
      <c r="V438" s="20">
        <v>522</v>
      </c>
    </row>
    <row r="439" spans="1:22" ht="30" hidden="1" x14ac:dyDescent="0.25">
      <c r="A439" s="171">
        <v>75</v>
      </c>
      <c r="B439" s="171" t="str">
        <f t="shared" si="8"/>
        <v>12.3.FL6012.05</v>
      </c>
      <c r="C439" s="171" t="str">
        <f>VLOOKUP(B439,'[8]TKB(Hocphan-tao lop)'!$B$7:$C$1182,2,0)</f>
        <v>20181FL6012005</v>
      </c>
      <c r="D439" s="171" t="str">
        <f>VLOOKUP(E439,'[9]QuyetdinhPCGD (CDIO)'!$B$6:$C$1806,2,0)</f>
        <v>FL6012</v>
      </c>
      <c r="E439" s="172" t="s">
        <v>2261</v>
      </c>
      <c r="F439" s="177" t="s">
        <v>67</v>
      </c>
      <c r="G439" s="173" t="s">
        <v>11</v>
      </c>
      <c r="H439" s="174" t="s">
        <v>2262</v>
      </c>
      <c r="I439" s="173"/>
      <c r="J439" s="175" t="s">
        <v>2263</v>
      </c>
      <c r="K439" s="187" t="s">
        <v>2249</v>
      </c>
      <c r="L439" s="176" t="s">
        <v>2250</v>
      </c>
      <c r="M439" s="165" t="s">
        <v>112</v>
      </c>
      <c r="N439" s="165" t="str">
        <f>VLOOKUP(C439,[4]K12!$B$3:$K$1349,10,0)</f>
        <v>Mở</v>
      </c>
      <c r="O439" s="165"/>
      <c r="P439" s="165">
        <f>VLOOKUP(C439,[4]K12!$B$3:$J$1349,9,0)</f>
        <v>21</v>
      </c>
      <c r="Q439" s="165" t="e">
        <f>VLOOKUP(D439,[4]K12!$B$3:$J$1349,9,0)</f>
        <v>#N/A</v>
      </c>
      <c r="R439" s="165" t="e">
        <f>VLOOKUP(E439,[4]K12!$B$3:$J$1349,9,0)</f>
        <v>#N/A</v>
      </c>
      <c r="S439" s="165" t="e">
        <f>VLOOKUP(F439,[4]K12!$B$3:$J$1349,9,0)</f>
        <v>#N/A</v>
      </c>
      <c r="T439" s="165" t="e">
        <f>VLOOKUP(G439,[4]K12!$B$3:$J$1349,9,0)</f>
        <v>#N/A</v>
      </c>
      <c r="V439" s="20">
        <v>523</v>
      </c>
    </row>
    <row r="440" spans="1:22" ht="30" hidden="1" x14ac:dyDescent="0.25">
      <c r="A440" s="171">
        <v>76</v>
      </c>
      <c r="B440" s="171" t="str">
        <f t="shared" si="8"/>
        <v>12.3.FL6012.06</v>
      </c>
      <c r="C440" s="171" t="str">
        <f>VLOOKUP(B440,'[8]TKB(Hocphan-tao lop)'!$B$7:$C$1182,2,0)</f>
        <v>20181FL6012006</v>
      </c>
      <c r="D440" s="171" t="str">
        <f>VLOOKUP(E440,'[9]QuyetdinhPCGD (CDIO)'!$B$6:$C$1806,2,0)</f>
        <v>FL6012</v>
      </c>
      <c r="E440" s="172" t="s">
        <v>2261</v>
      </c>
      <c r="F440" s="177" t="s">
        <v>79</v>
      </c>
      <c r="G440" s="173" t="s">
        <v>11</v>
      </c>
      <c r="H440" s="174" t="s">
        <v>2262</v>
      </c>
      <c r="I440" s="173"/>
      <c r="J440" s="175" t="s">
        <v>2263</v>
      </c>
      <c r="K440" s="187" t="s">
        <v>2249</v>
      </c>
      <c r="L440" s="176" t="s">
        <v>2250</v>
      </c>
      <c r="M440" s="165" t="s">
        <v>115</v>
      </c>
      <c r="N440" s="165" t="str">
        <f>VLOOKUP(C440,[4]K12!$B$3:$K$1349,10,0)</f>
        <v>Mở</v>
      </c>
      <c r="O440" s="165"/>
      <c r="P440" s="165">
        <f>VLOOKUP(C440,[4]K12!$B$3:$J$1349,9,0)</f>
        <v>21</v>
      </c>
      <c r="Q440" s="165" t="e">
        <f>VLOOKUP(D440,[4]K12!$B$3:$J$1349,9,0)</f>
        <v>#N/A</v>
      </c>
      <c r="R440" s="165" t="e">
        <f>VLOOKUP(E440,[4]K12!$B$3:$J$1349,9,0)</f>
        <v>#N/A</v>
      </c>
      <c r="S440" s="165" t="e">
        <f>VLOOKUP(F440,[4]K12!$B$3:$J$1349,9,0)</f>
        <v>#N/A</v>
      </c>
      <c r="T440" s="165" t="e">
        <f>VLOOKUP(G440,[4]K12!$B$3:$J$1349,9,0)</f>
        <v>#N/A</v>
      </c>
      <c r="V440" s="20">
        <v>524</v>
      </c>
    </row>
    <row r="441" spans="1:22" ht="30" hidden="1" x14ac:dyDescent="0.25">
      <c r="A441" s="171">
        <v>77</v>
      </c>
      <c r="B441" s="171" t="str">
        <f t="shared" si="8"/>
        <v>12.3.FL6012.07</v>
      </c>
      <c r="C441" s="171" t="str">
        <f>VLOOKUP(B441,'[8]TKB(Hocphan-tao lop)'!$B$7:$C$1182,2,0)</f>
        <v>20181FL6012007</v>
      </c>
      <c r="D441" s="171" t="str">
        <f>VLOOKUP(E441,'[9]QuyetdinhPCGD (CDIO)'!$B$6:$C$1806,2,0)</f>
        <v>FL6012</v>
      </c>
      <c r="E441" s="172" t="s">
        <v>2261</v>
      </c>
      <c r="F441" s="177" t="s">
        <v>85</v>
      </c>
      <c r="G441" s="173" t="s">
        <v>10</v>
      </c>
      <c r="H441" s="174" t="s">
        <v>2264</v>
      </c>
      <c r="I441" s="173"/>
      <c r="J441" s="175" t="s">
        <v>2263</v>
      </c>
      <c r="K441" s="187" t="s">
        <v>2249</v>
      </c>
      <c r="L441" s="176" t="s">
        <v>2250</v>
      </c>
      <c r="M441" s="165" t="s">
        <v>117</v>
      </c>
      <c r="N441" s="165" t="str">
        <f>VLOOKUP(C441,[4]K12!$B$3:$K$1349,10,0)</f>
        <v>Mở</v>
      </c>
      <c r="O441" s="165"/>
      <c r="P441" s="165">
        <f>VLOOKUP(C441,[4]K12!$B$3:$J$1349,9,0)</f>
        <v>20</v>
      </c>
      <c r="Q441" s="165" t="e">
        <f>VLOOKUP(D441,[4]K12!$B$3:$J$1349,9,0)</f>
        <v>#N/A</v>
      </c>
      <c r="R441" s="165" t="e">
        <f>VLOOKUP(E441,[4]K12!$B$3:$J$1349,9,0)</f>
        <v>#N/A</v>
      </c>
      <c r="S441" s="165" t="e">
        <f>VLOOKUP(F441,[4]K12!$B$3:$J$1349,9,0)</f>
        <v>#N/A</v>
      </c>
      <c r="T441" s="165" t="e">
        <f>VLOOKUP(G441,[4]K12!$B$3:$J$1349,9,0)</f>
        <v>#N/A</v>
      </c>
      <c r="V441" s="20">
        <v>525</v>
      </c>
    </row>
    <row r="442" spans="1:22" ht="30" hidden="1" x14ac:dyDescent="0.25">
      <c r="A442" s="171">
        <v>78</v>
      </c>
      <c r="B442" s="171" t="str">
        <f t="shared" si="8"/>
        <v>12.3.FL6012.08</v>
      </c>
      <c r="C442" s="171" t="str">
        <f>VLOOKUP(B442,'[8]TKB(Hocphan-tao lop)'!$B$7:$C$1182,2,0)</f>
        <v>20181FL6012008</v>
      </c>
      <c r="D442" s="171" t="str">
        <f>VLOOKUP(E442,'[9]QuyetdinhPCGD (CDIO)'!$B$6:$C$1806,2,0)</f>
        <v>FL6012</v>
      </c>
      <c r="E442" s="172" t="s">
        <v>2261</v>
      </c>
      <c r="F442" s="177" t="s">
        <v>72</v>
      </c>
      <c r="G442" s="173" t="s">
        <v>10</v>
      </c>
      <c r="H442" s="174" t="s">
        <v>2264</v>
      </c>
      <c r="I442" s="173"/>
      <c r="J442" s="175" t="s">
        <v>2263</v>
      </c>
      <c r="K442" s="187" t="s">
        <v>2249</v>
      </c>
      <c r="L442" s="176" t="s">
        <v>2250</v>
      </c>
      <c r="M442" s="165" t="s">
        <v>119</v>
      </c>
      <c r="N442" s="165" t="str">
        <f>VLOOKUP(C442,[4]K12!$B$3:$K$1349,10,0)</f>
        <v>Mở</v>
      </c>
      <c r="O442" s="165"/>
      <c r="P442" s="165">
        <f>VLOOKUP(C442,[4]K12!$B$3:$J$1349,9,0)</f>
        <v>19</v>
      </c>
      <c r="Q442" s="165" t="e">
        <f>VLOOKUP(D442,[4]K12!$B$3:$J$1349,9,0)</f>
        <v>#N/A</v>
      </c>
      <c r="R442" s="165" t="e">
        <f>VLOOKUP(E442,[4]K12!$B$3:$J$1349,9,0)</f>
        <v>#N/A</v>
      </c>
      <c r="S442" s="165" t="e">
        <f>VLOOKUP(F442,[4]K12!$B$3:$J$1349,9,0)</f>
        <v>#N/A</v>
      </c>
      <c r="T442" s="165" t="e">
        <f>VLOOKUP(G442,[4]K12!$B$3:$J$1349,9,0)</f>
        <v>#N/A</v>
      </c>
      <c r="V442" s="20">
        <v>526</v>
      </c>
    </row>
    <row r="443" spans="1:22" ht="30" hidden="1" x14ac:dyDescent="0.25">
      <c r="A443" s="171">
        <v>79</v>
      </c>
      <c r="B443" s="171" t="str">
        <f t="shared" si="8"/>
        <v>12.3.FL6012.09</v>
      </c>
      <c r="C443" s="171" t="str">
        <f>VLOOKUP(B443,'[8]TKB(Hocphan-tao lop)'!$B$7:$C$1182,2,0)</f>
        <v>20181FL6012009</v>
      </c>
      <c r="D443" s="171" t="str">
        <f>VLOOKUP(E443,'[9]QuyetdinhPCGD (CDIO)'!$B$6:$C$1806,2,0)</f>
        <v>FL6012</v>
      </c>
      <c r="E443" s="172" t="s">
        <v>2261</v>
      </c>
      <c r="F443" s="177" t="s">
        <v>145</v>
      </c>
      <c r="G443" s="173" t="s">
        <v>10</v>
      </c>
      <c r="H443" s="174" t="s">
        <v>2264</v>
      </c>
      <c r="I443" s="173"/>
      <c r="J443" s="175" t="s">
        <v>2263</v>
      </c>
      <c r="K443" s="187" t="s">
        <v>2249</v>
      </c>
      <c r="L443" s="176" t="s">
        <v>2250</v>
      </c>
      <c r="M443" s="165" t="s">
        <v>176</v>
      </c>
      <c r="N443" s="165" t="str">
        <f>VLOOKUP(C443,[4]K12!$B$3:$K$1349,10,0)</f>
        <v>Mở</v>
      </c>
      <c r="O443" s="165"/>
      <c r="P443" s="165">
        <f>VLOOKUP(C443,[4]K12!$B$3:$J$1349,9,0)</f>
        <v>23</v>
      </c>
      <c r="Q443" s="165" t="e">
        <f>VLOOKUP(D443,[4]K12!$B$3:$J$1349,9,0)</f>
        <v>#N/A</v>
      </c>
      <c r="R443" s="165" t="e">
        <f>VLOOKUP(E443,[4]K12!$B$3:$J$1349,9,0)</f>
        <v>#N/A</v>
      </c>
      <c r="S443" s="165" t="e">
        <f>VLOOKUP(F443,[4]K12!$B$3:$J$1349,9,0)</f>
        <v>#N/A</v>
      </c>
      <c r="T443" s="165" t="e">
        <f>VLOOKUP(G443,[4]K12!$B$3:$J$1349,9,0)</f>
        <v>#N/A</v>
      </c>
      <c r="V443" s="20">
        <v>527</v>
      </c>
    </row>
    <row r="444" spans="1:22" ht="30" hidden="1" x14ac:dyDescent="0.25">
      <c r="A444" s="171">
        <v>80</v>
      </c>
      <c r="B444" s="171" t="str">
        <f t="shared" si="8"/>
        <v>12.3.FL6025.01</v>
      </c>
      <c r="C444" s="171" t="str">
        <f>VLOOKUP(B444,'[8]TKB(Hocphan-tao lop)'!$B$7:$C$1182,2,0)</f>
        <v>20181FL6025001</v>
      </c>
      <c r="D444" s="171" t="str">
        <f>VLOOKUP(E444,'[9]QuyetdinhPCGD (CDIO)'!$B$6:$C$1806,2,0)</f>
        <v>FL6025</v>
      </c>
      <c r="E444" s="172" t="s">
        <v>2265</v>
      </c>
      <c r="F444" s="177" t="s">
        <v>85</v>
      </c>
      <c r="G444" s="173" t="s">
        <v>10</v>
      </c>
      <c r="H444" s="174" t="s">
        <v>2262</v>
      </c>
      <c r="I444" s="173"/>
      <c r="J444" s="175" t="s">
        <v>2263</v>
      </c>
      <c r="K444" s="187" t="s">
        <v>2249</v>
      </c>
      <c r="L444" s="176" t="s">
        <v>2250</v>
      </c>
      <c r="M444" s="165" t="s">
        <v>62</v>
      </c>
      <c r="N444" s="165" t="str">
        <f>VLOOKUP(C444,[4]K12!$B$3:$K$1349,10,0)</f>
        <v>Mở</v>
      </c>
      <c r="O444" s="165"/>
      <c r="P444" s="165">
        <f>VLOOKUP(C444,[4]K12!$B$3:$J$1349,9,0)</f>
        <v>22</v>
      </c>
      <c r="Q444" s="165" t="e">
        <f>VLOOKUP(D444,[4]K12!$B$3:$J$1349,9,0)</f>
        <v>#N/A</v>
      </c>
      <c r="R444" s="165" t="e">
        <f>VLOOKUP(E444,[4]K12!$B$3:$J$1349,9,0)</f>
        <v>#N/A</v>
      </c>
      <c r="S444" s="165" t="e">
        <f>VLOOKUP(F444,[4]K12!$B$3:$J$1349,9,0)</f>
        <v>#N/A</v>
      </c>
      <c r="T444" s="165" t="e">
        <f>VLOOKUP(G444,[4]K12!$B$3:$J$1349,9,0)</f>
        <v>#N/A</v>
      </c>
      <c r="V444" s="20">
        <v>528</v>
      </c>
    </row>
    <row r="445" spans="1:22" ht="30" hidden="1" x14ac:dyDescent="0.25">
      <c r="A445" s="171">
        <v>81</v>
      </c>
      <c r="B445" s="171" t="str">
        <f t="shared" si="8"/>
        <v>12.3.FL6025.02</v>
      </c>
      <c r="C445" s="171" t="str">
        <f>VLOOKUP(B445,'[8]TKB(Hocphan-tao lop)'!$B$7:$C$1182,2,0)</f>
        <v>20181FL6025002</v>
      </c>
      <c r="D445" s="171" t="str">
        <f>VLOOKUP(E445,'[9]QuyetdinhPCGD (CDIO)'!$B$6:$C$1806,2,0)</f>
        <v>FL6025</v>
      </c>
      <c r="E445" s="172" t="s">
        <v>2265</v>
      </c>
      <c r="F445" s="177" t="s">
        <v>72</v>
      </c>
      <c r="G445" s="173" t="s">
        <v>10</v>
      </c>
      <c r="H445" s="174" t="s">
        <v>2262</v>
      </c>
      <c r="I445" s="173"/>
      <c r="J445" s="175" t="s">
        <v>2263</v>
      </c>
      <c r="K445" s="187" t="s">
        <v>2249</v>
      </c>
      <c r="L445" s="176" t="s">
        <v>2250</v>
      </c>
      <c r="M445" s="165" t="s">
        <v>70</v>
      </c>
      <c r="N445" s="165" t="str">
        <f>VLOOKUP(C445,[4]K12!$B$3:$K$1349,10,0)</f>
        <v>Mở</v>
      </c>
      <c r="O445" s="165"/>
      <c r="P445" s="165">
        <f>VLOOKUP(C445,[4]K12!$B$3:$J$1349,9,0)</f>
        <v>22</v>
      </c>
      <c r="Q445" s="165" t="e">
        <f>VLOOKUP(D445,[4]K12!$B$3:$J$1349,9,0)</f>
        <v>#N/A</v>
      </c>
      <c r="R445" s="165" t="e">
        <f>VLOOKUP(E445,[4]K12!$B$3:$J$1349,9,0)</f>
        <v>#N/A</v>
      </c>
      <c r="S445" s="165" t="e">
        <f>VLOOKUP(F445,[4]K12!$B$3:$J$1349,9,0)</f>
        <v>#N/A</v>
      </c>
      <c r="T445" s="165" t="e">
        <f>VLOOKUP(G445,[4]K12!$B$3:$J$1349,9,0)</f>
        <v>#N/A</v>
      </c>
      <c r="V445" s="20">
        <v>529</v>
      </c>
    </row>
    <row r="446" spans="1:22" ht="30" hidden="1" x14ac:dyDescent="0.25">
      <c r="A446" s="171">
        <v>82</v>
      </c>
      <c r="B446" s="171" t="str">
        <f t="shared" si="8"/>
        <v>12.3.FL6025.03</v>
      </c>
      <c r="C446" s="171" t="str">
        <f>VLOOKUP(B446,'[8]TKB(Hocphan-tao lop)'!$B$7:$C$1182,2,0)</f>
        <v>20181FL6025003</v>
      </c>
      <c r="D446" s="171" t="str">
        <f>VLOOKUP(E446,'[9]QuyetdinhPCGD (CDIO)'!$B$6:$C$1806,2,0)</f>
        <v>FL6025</v>
      </c>
      <c r="E446" s="172" t="s">
        <v>2265</v>
      </c>
      <c r="F446" s="177" t="s">
        <v>145</v>
      </c>
      <c r="G446" s="173" t="s">
        <v>10</v>
      </c>
      <c r="H446" s="174" t="s">
        <v>2262</v>
      </c>
      <c r="I446" s="173"/>
      <c r="J446" s="175" t="s">
        <v>2263</v>
      </c>
      <c r="K446" s="187" t="s">
        <v>2249</v>
      </c>
      <c r="L446" s="176" t="s">
        <v>2250</v>
      </c>
      <c r="M446" s="165" t="s">
        <v>75</v>
      </c>
      <c r="N446" s="165" t="str">
        <f>VLOOKUP(C446,[4]K12!$B$3:$K$1349,10,0)</f>
        <v>Mở</v>
      </c>
      <c r="O446" s="165"/>
      <c r="P446" s="165">
        <f>VLOOKUP(C446,[4]K12!$B$3:$J$1349,9,0)</f>
        <v>22</v>
      </c>
      <c r="Q446" s="165" t="e">
        <f>VLOOKUP(D446,[4]K12!$B$3:$J$1349,9,0)</f>
        <v>#N/A</v>
      </c>
      <c r="R446" s="165" t="e">
        <f>VLOOKUP(E446,[4]K12!$B$3:$J$1349,9,0)</f>
        <v>#N/A</v>
      </c>
      <c r="S446" s="165" t="e">
        <f>VLOOKUP(F446,[4]K12!$B$3:$J$1349,9,0)</f>
        <v>#N/A</v>
      </c>
      <c r="T446" s="165" t="e">
        <f>VLOOKUP(G446,[4]K12!$B$3:$J$1349,9,0)</f>
        <v>#N/A</v>
      </c>
      <c r="V446" s="20">
        <v>530</v>
      </c>
    </row>
    <row r="447" spans="1:22" ht="30" hidden="1" x14ac:dyDescent="0.25">
      <c r="A447" s="171">
        <v>83</v>
      </c>
      <c r="B447" s="171" t="str">
        <f t="shared" si="8"/>
        <v>12.3.FL6025.04</v>
      </c>
      <c r="C447" s="171" t="str">
        <f>VLOOKUP(B447,'[8]TKB(Hocphan-tao lop)'!$B$7:$C$1182,2,0)</f>
        <v>20181FL6025004</v>
      </c>
      <c r="D447" s="171" t="str">
        <f>VLOOKUP(E447,'[9]QuyetdinhPCGD (CDIO)'!$B$6:$C$1806,2,0)</f>
        <v>FL6025</v>
      </c>
      <c r="E447" s="172" t="s">
        <v>2265</v>
      </c>
      <c r="F447" s="177" t="s">
        <v>81</v>
      </c>
      <c r="G447" s="173" t="s">
        <v>10</v>
      </c>
      <c r="H447" s="174" t="s">
        <v>2262</v>
      </c>
      <c r="I447" s="173"/>
      <c r="J447" s="175" t="s">
        <v>2263</v>
      </c>
      <c r="K447" s="187" t="s">
        <v>2249</v>
      </c>
      <c r="L447" s="176" t="s">
        <v>2250</v>
      </c>
      <c r="M447" s="165" t="s">
        <v>89</v>
      </c>
      <c r="N447" s="165" t="str">
        <f>VLOOKUP(C447,[4]K12!$B$3:$K$1349,10,0)</f>
        <v>Mở</v>
      </c>
      <c r="O447" s="165"/>
      <c r="P447" s="165">
        <f>VLOOKUP(C447,[4]K12!$B$3:$J$1349,9,0)</f>
        <v>23</v>
      </c>
      <c r="Q447" s="165" t="e">
        <f>VLOOKUP(D447,[4]K12!$B$3:$J$1349,9,0)</f>
        <v>#N/A</v>
      </c>
      <c r="R447" s="165" t="e">
        <f>VLOOKUP(E447,[4]K12!$B$3:$J$1349,9,0)</f>
        <v>#N/A</v>
      </c>
      <c r="S447" s="165" t="e">
        <f>VLOOKUP(F447,[4]K12!$B$3:$J$1349,9,0)</f>
        <v>#N/A</v>
      </c>
      <c r="T447" s="165" t="e">
        <f>VLOOKUP(G447,[4]K12!$B$3:$J$1349,9,0)</f>
        <v>#N/A</v>
      </c>
      <c r="V447" s="20">
        <v>531</v>
      </c>
    </row>
    <row r="448" spans="1:22" ht="30" hidden="1" x14ac:dyDescent="0.25">
      <c r="A448" s="171">
        <v>84</v>
      </c>
      <c r="B448" s="171" t="str">
        <f t="shared" si="8"/>
        <v>12.3.FL6025.05</v>
      </c>
      <c r="C448" s="171" t="str">
        <f>VLOOKUP(B448,'[8]TKB(Hocphan-tao lop)'!$B$7:$C$1182,2,0)</f>
        <v>20181FL6025005</v>
      </c>
      <c r="D448" s="171" t="str">
        <f>VLOOKUP(E448,'[9]QuyetdinhPCGD (CDIO)'!$B$6:$C$1806,2,0)</f>
        <v>FL6025</v>
      </c>
      <c r="E448" s="172" t="s">
        <v>2265</v>
      </c>
      <c r="F448" s="177" t="s">
        <v>67</v>
      </c>
      <c r="G448" s="173" t="s">
        <v>10</v>
      </c>
      <c r="H448" s="174" t="s">
        <v>2262</v>
      </c>
      <c r="I448" s="173"/>
      <c r="J448" s="175" t="s">
        <v>2263</v>
      </c>
      <c r="K448" s="187" t="s">
        <v>2249</v>
      </c>
      <c r="L448" s="176" t="s">
        <v>2250</v>
      </c>
      <c r="M448" s="165" t="s">
        <v>112</v>
      </c>
      <c r="N448" s="165" t="str">
        <f>VLOOKUP(C448,[4]K12!$B$3:$K$1349,10,0)</f>
        <v>Mở</v>
      </c>
      <c r="O448" s="165"/>
      <c r="P448" s="165">
        <f>VLOOKUP(C448,[4]K12!$B$3:$J$1349,9,0)</f>
        <v>21</v>
      </c>
      <c r="Q448" s="165" t="e">
        <f>VLOOKUP(D448,[4]K12!$B$3:$J$1349,9,0)</f>
        <v>#N/A</v>
      </c>
      <c r="R448" s="165" t="e">
        <f>VLOOKUP(E448,[4]K12!$B$3:$J$1349,9,0)</f>
        <v>#N/A</v>
      </c>
      <c r="S448" s="165" t="e">
        <f>VLOOKUP(F448,[4]K12!$B$3:$J$1349,9,0)</f>
        <v>#N/A</v>
      </c>
      <c r="T448" s="165" t="e">
        <f>VLOOKUP(G448,[4]K12!$B$3:$J$1349,9,0)</f>
        <v>#N/A</v>
      </c>
      <c r="V448" s="20">
        <v>532</v>
      </c>
    </row>
    <row r="449" spans="1:22" ht="30" hidden="1" x14ac:dyDescent="0.25">
      <c r="A449" s="171">
        <v>85</v>
      </c>
      <c r="B449" s="171" t="str">
        <f t="shared" si="8"/>
        <v>12.3.FL6025.06</v>
      </c>
      <c r="C449" s="171" t="str">
        <f>VLOOKUP(B449,'[8]TKB(Hocphan-tao lop)'!$B$7:$C$1182,2,0)</f>
        <v>20181FL6025006</v>
      </c>
      <c r="D449" s="171" t="str">
        <f>VLOOKUP(E449,'[9]QuyetdinhPCGD (CDIO)'!$B$6:$C$1806,2,0)</f>
        <v>FL6025</v>
      </c>
      <c r="E449" s="172" t="s">
        <v>2265</v>
      </c>
      <c r="F449" s="177" t="s">
        <v>79</v>
      </c>
      <c r="G449" s="173" t="s">
        <v>10</v>
      </c>
      <c r="H449" s="174" t="s">
        <v>2262</v>
      </c>
      <c r="I449" s="173"/>
      <c r="J449" s="175" t="s">
        <v>2263</v>
      </c>
      <c r="K449" s="187" t="s">
        <v>2249</v>
      </c>
      <c r="L449" s="176" t="s">
        <v>2250</v>
      </c>
      <c r="M449" s="165" t="s">
        <v>115</v>
      </c>
      <c r="N449" s="165" t="str">
        <f>VLOOKUP(C449,[4]K12!$B$3:$K$1349,10,0)</f>
        <v>Mở</v>
      </c>
      <c r="O449" s="165"/>
      <c r="P449" s="165">
        <f>VLOOKUP(C449,[4]K12!$B$3:$J$1349,9,0)</f>
        <v>21</v>
      </c>
      <c r="Q449" s="165" t="e">
        <f>VLOOKUP(D449,[4]K12!$B$3:$J$1349,9,0)</f>
        <v>#N/A</v>
      </c>
      <c r="R449" s="165" t="e">
        <f>VLOOKUP(E449,[4]K12!$B$3:$J$1349,9,0)</f>
        <v>#N/A</v>
      </c>
      <c r="S449" s="165" t="e">
        <f>VLOOKUP(F449,[4]K12!$B$3:$J$1349,9,0)</f>
        <v>#N/A</v>
      </c>
      <c r="T449" s="165" t="e">
        <f>VLOOKUP(G449,[4]K12!$B$3:$J$1349,9,0)</f>
        <v>#N/A</v>
      </c>
      <c r="V449" s="20">
        <v>533</v>
      </c>
    </row>
    <row r="450" spans="1:22" ht="30" hidden="1" x14ac:dyDescent="0.25">
      <c r="A450" s="171">
        <v>86</v>
      </c>
      <c r="B450" s="171" t="str">
        <f t="shared" si="8"/>
        <v>12.3.FL6025.07</v>
      </c>
      <c r="C450" s="171" t="str">
        <f>VLOOKUP(B450,'[8]TKB(Hocphan-tao lop)'!$B$7:$C$1182,2,0)</f>
        <v>20181FL6025007</v>
      </c>
      <c r="D450" s="171" t="str">
        <f>VLOOKUP(E450,'[9]QuyetdinhPCGD (CDIO)'!$B$6:$C$1806,2,0)</f>
        <v>FL6025</v>
      </c>
      <c r="E450" s="172" t="s">
        <v>2265</v>
      </c>
      <c r="F450" s="177" t="s">
        <v>85</v>
      </c>
      <c r="G450" s="173" t="s">
        <v>9</v>
      </c>
      <c r="H450" s="174" t="s">
        <v>2264</v>
      </c>
      <c r="I450" s="173"/>
      <c r="J450" s="175" t="s">
        <v>2263</v>
      </c>
      <c r="K450" s="187" t="s">
        <v>2249</v>
      </c>
      <c r="L450" s="176" t="s">
        <v>2250</v>
      </c>
      <c r="M450" s="165" t="s">
        <v>117</v>
      </c>
      <c r="N450" s="165" t="str">
        <f>VLOOKUP(C450,[4]K12!$B$3:$K$1349,10,0)</f>
        <v>Mở</v>
      </c>
      <c r="O450" s="165"/>
      <c r="P450" s="165">
        <f>VLOOKUP(C450,[4]K12!$B$3:$J$1349,9,0)</f>
        <v>20</v>
      </c>
      <c r="Q450" s="165" t="e">
        <f>VLOOKUP(D450,[4]K12!$B$3:$J$1349,9,0)</f>
        <v>#N/A</v>
      </c>
      <c r="R450" s="165" t="e">
        <f>VLOOKUP(E450,[4]K12!$B$3:$J$1349,9,0)</f>
        <v>#N/A</v>
      </c>
      <c r="S450" s="165" t="e">
        <f>VLOOKUP(F450,[4]K12!$B$3:$J$1349,9,0)</f>
        <v>#N/A</v>
      </c>
      <c r="T450" s="165" t="e">
        <f>VLOOKUP(G450,[4]K12!$B$3:$J$1349,9,0)</f>
        <v>#N/A</v>
      </c>
      <c r="V450" s="20">
        <v>534</v>
      </c>
    </row>
    <row r="451" spans="1:22" ht="30" hidden="1" x14ac:dyDescent="0.25">
      <c r="A451" s="171">
        <v>87</v>
      </c>
      <c r="B451" s="171" t="str">
        <f t="shared" si="8"/>
        <v>12.3.FL6025.08</v>
      </c>
      <c r="C451" s="171" t="str">
        <f>VLOOKUP(B451,'[8]TKB(Hocphan-tao lop)'!$B$7:$C$1182,2,0)</f>
        <v>20181FL6025008</v>
      </c>
      <c r="D451" s="171" t="str">
        <f>VLOOKUP(E451,'[9]QuyetdinhPCGD (CDIO)'!$B$6:$C$1806,2,0)</f>
        <v>FL6025</v>
      </c>
      <c r="E451" s="172" t="s">
        <v>2265</v>
      </c>
      <c r="F451" s="177" t="s">
        <v>72</v>
      </c>
      <c r="G451" s="173" t="s">
        <v>9</v>
      </c>
      <c r="H451" s="174" t="s">
        <v>2264</v>
      </c>
      <c r="I451" s="173"/>
      <c r="J451" s="175" t="s">
        <v>2263</v>
      </c>
      <c r="K451" s="187" t="s">
        <v>2249</v>
      </c>
      <c r="L451" s="176" t="s">
        <v>2250</v>
      </c>
      <c r="M451" s="165" t="s">
        <v>119</v>
      </c>
      <c r="N451" s="165" t="str">
        <f>VLOOKUP(C451,[4]K12!$B$3:$K$1349,10,0)</f>
        <v>Mở</v>
      </c>
      <c r="O451" s="165"/>
      <c r="P451" s="165">
        <f>VLOOKUP(C451,[4]K12!$B$3:$J$1349,9,0)</f>
        <v>19</v>
      </c>
      <c r="Q451" s="165" t="e">
        <f>VLOOKUP(D451,[4]K12!$B$3:$J$1349,9,0)</f>
        <v>#N/A</v>
      </c>
      <c r="R451" s="165" t="e">
        <f>VLOOKUP(E451,[4]K12!$B$3:$J$1349,9,0)</f>
        <v>#N/A</v>
      </c>
      <c r="S451" s="165" t="e">
        <f>VLOOKUP(F451,[4]K12!$B$3:$J$1349,9,0)</f>
        <v>#N/A</v>
      </c>
      <c r="T451" s="165" t="e">
        <f>VLOOKUP(G451,[4]K12!$B$3:$J$1349,9,0)</f>
        <v>#N/A</v>
      </c>
      <c r="V451" s="20">
        <v>535</v>
      </c>
    </row>
    <row r="452" spans="1:22" ht="30" hidden="1" x14ac:dyDescent="0.25">
      <c r="A452" s="171">
        <v>88</v>
      </c>
      <c r="B452" s="171" t="str">
        <f t="shared" si="8"/>
        <v>12.3.FL6025.09</v>
      </c>
      <c r="C452" s="171" t="str">
        <f>VLOOKUP(B452,'[8]TKB(Hocphan-tao lop)'!$B$7:$C$1182,2,0)</f>
        <v>20181FL6025009</v>
      </c>
      <c r="D452" s="171" t="str">
        <f>VLOOKUP(E452,'[9]QuyetdinhPCGD (CDIO)'!$B$6:$C$1806,2,0)</f>
        <v>FL6025</v>
      </c>
      <c r="E452" s="172" t="s">
        <v>2265</v>
      </c>
      <c r="F452" s="177" t="s">
        <v>145</v>
      </c>
      <c r="G452" s="173" t="s">
        <v>9</v>
      </c>
      <c r="H452" s="174" t="s">
        <v>2264</v>
      </c>
      <c r="I452" s="173"/>
      <c r="J452" s="175" t="s">
        <v>2263</v>
      </c>
      <c r="K452" s="187" t="s">
        <v>2249</v>
      </c>
      <c r="L452" s="176" t="s">
        <v>2250</v>
      </c>
      <c r="M452" s="165" t="s">
        <v>176</v>
      </c>
      <c r="N452" s="165" t="str">
        <f>VLOOKUP(C452,[4]K12!$B$3:$K$1349,10,0)</f>
        <v>Mở</v>
      </c>
      <c r="O452" s="165"/>
      <c r="P452" s="165">
        <f>VLOOKUP(C452,[4]K12!$B$3:$J$1349,9,0)</f>
        <v>23</v>
      </c>
      <c r="Q452" s="165" t="e">
        <f>VLOOKUP(D452,[4]K12!$B$3:$J$1349,9,0)</f>
        <v>#N/A</v>
      </c>
      <c r="R452" s="165" t="e">
        <f>VLOOKUP(E452,[4]K12!$B$3:$J$1349,9,0)</f>
        <v>#N/A</v>
      </c>
      <c r="S452" s="165" t="e">
        <f>VLOOKUP(F452,[4]K12!$B$3:$J$1349,9,0)</f>
        <v>#N/A</v>
      </c>
      <c r="T452" s="165" t="e">
        <f>VLOOKUP(G452,[4]K12!$B$3:$J$1349,9,0)</f>
        <v>#N/A</v>
      </c>
      <c r="V452" s="20">
        <v>536</v>
      </c>
    </row>
    <row r="453" spans="1:22" ht="30" hidden="1" x14ac:dyDescent="0.25">
      <c r="A453" s="171">
        <v>89</v>
      </c>
      <c r="B453" s="171" t="str">
        <f t="shared" si="8"/>
        <v>12.3.FL6036.01</v>
      </c>
      <c r="C453" s="171" t="str">
        <f>VLOOKUP(B453,'[8]TKB(Hocphan-tao lop)'!$B$7:$C$1182,2,0)</f>
        <v>20181FL6036001</v>
      </c>
      <c r="D453" s="171" t="str">
        <f>VLOOKUP(E453,'[9]QuyetdinhPCGD (CDIO)'!$B$6:$C$1806,2,0)</f>
        <v>FL6036</v>
      </c>
      <c r="E453" s="172" t="s">
        <v>2266</v>
      </c>
      <c r="F453" s="177" t="s">
        <v>85</v>
      </c>
      <c r="G453" s="173" t="s">
        <v>9</v>
      </c>
      <c r="H453" s="174" t="s">
        <v>2262</v>
      </c>
      <c r="I453" s="173"/>
      <c r="J453" s="175" t="s">
        <v>2263</v>
      </c>
      <c r="K453" s="187" t="s">
        <v>2249</v>
      </c>
      <c r="L453" s="176" t="s">
        <v>2250</v>
      </c>
      <c r="M453" s="165" t="s">
        <v>62</v>
      </c>
      <c r="N453" s="165" t="str">
        <f>VLOOKUP(C453,[4]K12!$B$3:$K$1349,10,0)</f>
        <v>Mở</v>
      </c>
      <c r="O453" s="165"/>
      <c r="P453" s="165">
        <f>VLOOKUP(C453,[4]K12!$B$3:$J$1349,9,0)</f>
        <v>22</v>
      </c>
      <c r="Q453" s="165" t="e">
        <f>VLOOKUP(D453,[4]K12!$B$3:$J$1349,9,0)</f>
        <v>#N/A</v>
      </c>
      <c r="R453" s="165" t="e">
        <f>VLOOKUP(E453,[4]K12!$B$3:$J$1349,9,0)</f>
        <v>#N/A</v>
      </c>
      <c r="S453" s="165" t="e">
        <f>VLOOKUP(F453,[4]K12!$B$3:$J$1349,9,0)</f>
        <v>#N/A</v>
      </c>
      <c r="T453" s="165" t="e">
        <f>VLOOKUP(G453,[4]K12!$B$3:$J$1349,9,0)</f>
        <v>#N/A</v>
      </c>
      <c r="V453" s="20">
        <v>537</v>
      </c>
    </row>
    <row r="454" spans="1:22" ht="30" hidden="1" x14ac:dyDescent="0.25">
      <c r="A454" s="171">
        <v>90</v>
      </c>
      <c r="B454" s="171" t="str">
        <f t="shared" si="8"/>
        <v>12.3.FL6036.02</v>
      </c>
      <c r="C454" s="171" t="str">
        <f>VLOOKUP(B454,'[8]TKB(Hocphan-tao lop)'!$B$7:$C$1182,2,0)</f>
        <v>20181FL6036002</v>
      </c>
      <c r="D454" s="171" t="str">
        <f>VLOOKUP(E454,'[9]QuyetdinhPCGD (CDIO)'!$B$6:$C$1806,2,0)</f>
        <v>FL6036</v>
      </c>
      <c r="E454" s="172" t="s">
        <v>2266</v>
      </c>
      <c r="F454" s="177" t="s">
        <v>72</v>
      </c>
      <c r="G454" s="173" t="s">
        <v>9</v>
      </c>
      <c r="H454" s="174" t="s">
        <v>2262</v>
      </c>
      <c r="I454" s="173"/>
      <c r="J454" s="175" t="s">
        <v>2263</v>
      </c>
      <c r="K454" s="187" t="s">
        <v>2249</v>
      </c>
      <c r="L454" s="176" t="s">
        <v>2250</v>
      </c>
      <c r="M454" s="165" t="s">
        <v>70</v>
      </c>
      <c r="N454" s="165" t="str">
        <f>VLOOKUP(C454,[4]K12!$B$3:$K$1349,10,0)</f>
        <v>Mở</v>
      </c>
      <c r="O454" s="165"/>
      <c r="P454" s="165">
        <f>VLOOKUP(C454,[4]K12!$B$3:$J$1349,9,0)</f>
        <v>22</v>
      </c>
      <c r="Q454" s="165" t="e">
        <f>VLOOKUP(D454,[4]K12!$B$3:$J$1349,9,0)</f>
        <v>#N/A</v>
      </c>
      <c r="R454" s="165" t="e">
        <f>VLOOKUP(E454,[4]K12!$B$3:$J$1349,9,0)</f>
        <v>#N/A</v>
      </c>
      <c r="S454" s="165" t="e">
        <f>VLOOKUP(F454,[4]K12!$B$3:$J$1349,9,0)</f>
        <v>#N/A</v>
      </c>
      <c r="T454" s="165" t="e">
        <f>VLOOKUP(G454,[4]K12!$B$3:$J$1349,9,0)</f>
        <v>#N/A</v>
      </c>
      <c r="V454" s="20">
        <v>538</v>
      </c>
    </row>
    <row r="455" spans="1:22" ht="30" hidden="1" x14ac:dyDescent="0.25">
      <c r="A455" s="171">
        <v>91</v>
      </c>
      <c r="B455" s="171" t="str">
        <f t="shared" si="8"/>
        <v>12.3.FL6036.03</v>
      </c>
      <c r="C455" s="171" t="str">
        <f>VLOOKUP(B455,'[8]TKB(Hocphan-tao lop)'!$B$7:$C$1182,2,0)</f>
        <v>20181FL6036003</v>
      </c>
      <c r="D455" s="171" t="str">
        <f>VLOOKUP(E455,'[9]QuyetdinhPCGD (CDIO)'!$B$6:$C$1806,2,0)</f>
        <v>FL6036</v>
      </c>
      <c r="E455" s="172" t="s">
        <v>2266</v>
      </c>
      <c r="F455" s="177" t="s">
        <v>145</v>
      </c>
      <c r="G455" s="173" t="s">
        <v>9</v>
      </c>
      <c r="H455" s="174" t="s">
        <v>2262</v>
      </c>
      <c r="I455" s="173"/>
      <c r="J455" s="175" t="s">
        <v>2263</v>
      </c>
      <c r="K455" s="187" t="s">
        <v>2249</v>
      </c>
      <c r="L455" s="176" t="s">
        <v>2250</v>
      </c>
      <c r="M455" s="165" t="s">
        <v>75</v>
      </c>
      <c r="N455" s="165" t="str">
        <f>VLOOKUP(C455,[4]K12!$B$3:$K$1349,10,0)</f>
        <v>Mở</v>
      </c>
      <c r="O455" s="165"/>
      <c r="P455" s="165">
        <f>VLOOKUP(C455,[4]K12!$B$3:$J$1349,9,0)</f>
        <v>22</v>
      </c>
      <c r="Q455" s="165" t="e">
        <f>VLOOKUP(D455,[4]K12!$B$3:$J$1349,9,0)</f>
        <v>#N/A</v>
      </c>
      <c r="R455" s="165" t="e">
        <f>VLOOKUP(E455,[4]K12!$B$3:$J$1349,9,0)</f>
        <v>#N/A</v>
      </c>
      <c r="S455" s="165" t="e">
        <f>VLOOKUP(F455,[4]K12!$B$3:$J$1349,9,0)</f>
        <v>#N/A</v>
      </c>
      <c r="T455" s="165" t="e">
        <f>VLOOKUP(G455,[4]K12!$B$3:$J$1349,9,0)</f>
        <v>#N/A</v>
      </c>
      <c r="V455" s="20">
        <v>539</v>
      </c>
    </row>
    <row r="456" spans="1:22" ht="30" hidden="1" x14ac:dyDescent="0.25">
      <c r="A456" s="171">
        <v>92</v>
      </c>
      <c r="B456" s="171" t="str">
        <f t="shared" si="8"/>
        <v>12.3.FL6036.04</v>
      </c>
      <c r="C456" s="171" t="str">
        <f>VLOOKUP(B456,'[8]TKB(Hocphan-tao lop)'!$B$7:$C$1182,2,0)</f>
        <v>20181FL6036004</v>
      </c>
      <c r="D456" s="171" t="str">
        <f>VLOOKUP(E456,'[9]QuyetdinhPCGD (CDIO)'!$B$6:$C$1806,2,0)</f>
        <v>FL6036</v>
      </c>
      <c r="E456" s="172" t="s">
        <v>2266</v>
      </c>
      <c r="F456" s="177" t="s">
        <v>81</v>
      </c>
      <c r="G456" s="173" t="s">
        <v>9</v>
      </c>
      <c r="H456" s="174" t="s">
        <v>2262</v>
      </c>
      <c r="I456" s="173"/>
      <c r="J456" s="175" t="s">
        <v>2263</v>
      </c>
      <c r="K456" s="187" t="s">
        <v>2249</v>
      </c>
      <c r="L456" s="176" t="s">
        <v>2250</v>
      </c>
      <c r="M456" s="165" t="s">
        <v>89</v>
      </c>
      <c r="N456" s="165" t="str">
        <f>VLOOKUP(C456,[4]K12!$B$3:$K$1349,10,0)</f>
        <v>Mở</v>
      </c>
      <c r="O456" s="165"/>
      <c r="P456" s="165">
        <f>VLOOKUP(C456,[4]K12!$B$3:$J$1349,9,0)</f>
        <v>23</v>
      </c>
      <c r="Q456" s="165" t="e">
        <f>VLOOKUP(D456,[4]K12!$B$3:$J$1349,9,0)</f>
        <v>#N/A</v>
      </c>
      <c r="R456" s="165" t="e">
        <f>VLOOKUP(E456,[4]K12!$B$3:$J$1349,9,0)</f>
        <v>#N/A</v>
      </c>
      <c r="S456" s="165" t="e">
        <f>VLOOKUP(F456,[4]K12!$B$3:$J$1349,9,0)</f>
        <v>#N/A</v>
      </c>
      <c r="T456" s="165" t="e">
        <f>VLOOKUP(G456,[4]K12!$B$3:$J$1349,9,0)</f>
        <v>#N/A</v>
      </c>
      <c r="V456" s="20">
        <v>540</v>
      </c>
    </row>
    <row r="457" spans="1:22" ht="30" hidden="1" x14ac:dyDescent="0.25">
      <c r="A457" s="171">
        <v>93</v>
      </c>
      <c r="B457" s="171" t="str">
        <f t="shared" si="8"/>
        <v>12.3.FL6036.05</v>
      </c>
      <c r="C457" s="171" t="str">
        <f>VLOOKUP(B457,'[8]TKB(Hocphan-tao lop)'!$B$7:$C$1182,2,0)</f>
        <v>20181FL6036005</v>
      </c>
      <c r="D457" s="171" t="str">
        <f>VLOOKUP(E457,'[9]QuyetdinhPCGD (CDIO)'!$B$6:$C$1806,2,0)</f>
        <v>FL6036</v>
      </c>
      <c r="E457" s="172" t="s">
        <v>2266</v>
      </c>
      <c r="F457" s="177" t="s">
        <v>67</v>
      </c>
      <c r="G457" s="173" t="s">
        <v>9</v>
      </c>
      <c r="H457" s="174" t="s">
        <v>2262</v>
      </c>
      <c r="I457" s="173"/>
      <c r="J457" s="175" t="s">
        <v>2263</v>
      </c>
      <c r="K457" s="187" t="s">
        <v>2249</v>
      </c>
      <c r="L457" s="176" t="s">
        <v>2250</v>
      </c>
      <c r="M457" s="165" t="s">
        <v>112</v>
      </c>
      <c r="N457" s="165" t="str">
        <f>VLOOKUP(C457,[4]K12!$B$3:$K$1349,10,0)</f>
        <v>Mở</v>
      </c>
      <c r="O457" s="165"/>
      <c r="P457" s="165">
        <f>VLOOKUP(C457,[4]K12!$B$3:$J$1349,9,0)</f>
        <v>21</v>
      </c>
      <c r="Q457" s="165" t="e">
        <f>VLOOKUP(D457,[4]K12!$B$3:$J$1349,9,0)</f>
        <v>#N/A</v>
      </c>
      <c r="R457" s="165" t="e">
        <f>VLOOKUP(E457,[4]K12!$B$3:$J$1349,9,0)</f>
        <v>#N/A</v>
      </c>
      <c r="S457" s="165" t="e">
        <f>VLOOKUP(F457,[4]K12!$B$3:$J$1349,9,0)</f>
        <v>#N/A</v>
      </c>
      <c r="T457" s="165" t="e">
        <f>VLOOKUP(G457,[4]K12!$B$3:$J$1349,9,0)</f>
        <v>#N/A</v>
      </c>
      <c r="V457" s="20">
        <v>541</v>
      </c>
    </row>
    <row r="458" spans="1:22" ht="30" hidden="1" x14ac:dyDescent="0.25">
      <c r="A458" s="171">
        <v>94</v>
      </c>
      <c r="B458" s="171" t="str">
        <f t="shared" si="8"/>
        <v>12.3.FL6036.06</v>
      </c>
      <c r="C458" s="171" t="str">
        <f>VLOOKUP(B458,'[8]TKB(Hocphan-tao lop)'!$B$7:$C$1182,2,0)</f>
        <v>20181FL6036006</v>
      </c>
      <c r="D458" s="171" t="str">
        <f>VLOOKUP(E458,'[9]QuyetdinhPCGD (CDIO)'!$B$6:$C$1806,2,0)</f>
        <v>FL6036</v>
      </c>
      <c r="E458" s="172" t="s">
        <v>2266</v>
      </c>
      <c r="F458" s="177" t="s">
        <v>79</v>
      </c>
      <c r="G458" s="173" t="s">
        <v>9</v>
      </c>
      <c r="H458" s="174" t="s">
        <v>2262</v>
      </c>
      <c r="I458" s="173"/>
      <c r="J458" s="175" t="s">
        <v>2263</v>
      </c>
      <c r="K458" s="187" t="s">
        <v>2249</v>
      </c>
      <c r="L458" s="176" t="s">
        <v>2250</v>
      </c>
      <c r="M458" s="165" t="s">
        <v>115</v>
      </c>
      <c r="N458" s="165" t="str">
        <f>VLOOKUP(C458,[4]K12!$B$3:$K$1349,10,0)</f>
        <v>Mở</v>
      </c>
      <c r="O458" s="165"/>
      <c r="P458" s="165">
        <f>VLOOKUP(C458,[4]K12!$B$3:$J$1349,9,0)</f>
        <v>21</v>
      </c>
      <c r="Q458" s="165" t="e">
        <f>VLOOKUP(D458,[4]K12!$B$3:$J$1349,9,0)</f>
        <v>#N/A</v>
      </c>
      <c r="R458" s="165" t="e">
        <f>VLOOKUP(E458,[4]K12!$B$3:$J$1349,9,0)</f>
        <v>#N/A</v>
      </c>
      <c r="S458" s="165" t="e">
        <f>VLOOKUP(F458,[4]K12!$B$3:$J$1349,9,0)</f>
        <v>#N/A</v>
      </c>
      <c r="T458" s="165" t="e">
        <f>VLOOKUP(G458,[4]K12!$B$3:$J$1349,9,0)</f>
        <v>#N/A</v>
      </c>
      <c r="V458" s="20">
        <v>542</v>
      </c>
    </row>
    <row r="459" spans="1:22" ht="30" hidden="1" x14ac:dyDescent="0.25">
      <c r="A459" s="171">
        <v>95</v>
      </c>
      <c r="B459" s="171" t="str">
        <f t="shared" si="8"/>
        <v>12.3.FL6036.07</v>
      </c>
      <c r="C459" s="171" t="str">
        <f>VLOOKUP(B459,'[8]TKB(Hocphan-tao lop)'!$B$7:$C$1182,2,0)</f>
        <v>20181FL6036007</v>
      </c>
      <c r="D459" s="171" t="str">
        <f>VLOOKUP(E459,'[9]QuyetdinhPCGD (CDIO)'!$B$6:$C$1806,2,0)</f>
        <v>FL6036</v>
      </c>
      <c r="E459" s="191" t="s">
        <v>2266</v>
      </c>
      <c r="F459" s="177" t="s">
        <v>85</v>
      </c>
      <c r="G459" s="177" t="s">
        <v>8</v>
      </c>
      <c r="H459" s="174" t="s">
        <v>2264</v>
      </c>
      <c r="I459" s="177"/>
      <c r="J459" s="175" t="s">
        <v>2263</v>
      </c>
      <c r="K459" s="187" t="s">
        <v>2249</v>
      </c>
      <c r="L459" s="176" t="s">
        <v>2250</v>
      </c>
      <c r="M459" s="165" t="s">
        <v>117</v>
      </c>
      <c r="N459" s="165" t="str">
        <f>VLOOKUP(C459,[4]K12!$B$3:$K$1349,10,0)</f>
        <v>Mở</v>
      </c>
      <c r="O459" s="165"/>
      <c r="P459" s="165">
        <f>VLOOKUP(C459,[4]K12!$B$3:$J$1349,9,0)</f>
        <v>20</v>
      </c>
      <c r="Q459" s="165" t="e">
        <f>VLOOKUP(D459,[4]K12!$B$3:$J$1349,9,0)</f>
        <v>#N/A</v>
      </c>
      <c r="R459" s="165" t="e">
        <f>VLOOKUP(E459,[4]K12!$B$3:$J$1349,9,0)</f>
        <v>#N/A</v>
      </c>
      <c r="S459" s="165" t="e">
        <f>VLOOKUP(F459,[4]K12!$B$3:$J$1349,9,0)</f>
        <v>#N/A</v>
      </c>
      <c r="T459" s="165" t="e">
        <f>VLOOKUP(G459,[4]K12!$B$3:$J$1349,9,0)</f>
        <v>#N/A</v>
      </c>
      <c r="V459" s="20">
        <v>543</v>
      </c>
    </row>
    <row r="460" spans="1:22" ht="30" hidden="1" x14ac:dyDescent="0.25">
      <c r="A460" s="171">
        <v>96</v>
      </c>
      <c r="B460" s="171" t="str">
        <f t="shared" si="8"/>
        <v>12.3.FL6036.08</v>
      </c>
      <c r="C460" s="171" t="str">
        <f>VLOOKUP(B460,'[8]TKB(Hocphan-tao lop)'!$B$7:$C$1182,2,0)</f>
        <v>20181FL6036008</v>
      </c>
      <c r="D460" s="171" t="str">
        <f>VLOOKUP(E460,'[9]QuyetdinhPCGD (CDIO)'!$B$6:$C$1806,2,0)</f>
        <v>FL6036</v>
      </c>
      <c r="E460" s="191" t="s">
        <v>2266</v>
      </c>
      <c r="F460" s="177" t="s">
        <v>72</v>
      </c>
      <c r="G460" s="177" t="s">
        <v>8</v>
      </c>
      <c r="H460" s="174" t="s">
        <v>2264</v>
      </c>
      <c r="I460" s="177"/>
      <c r="J460" s="175" t="s">
        <v>2263</v>
      </c>
      <c r="K460" s="187" t="s">
        <v>2249</v>
      </c>
      <c r="L460" s="176" t="s">
        <v>2250</v>
      </c>
      <c r="M460" s="165" t="s">
        <v>119</v>
      </c>
      <c r="N460" s="165" t="str">
        <f>VLOOKUP(C460,[4]K12!$B$3:$K$1349,10,0)</f>
        <v>Mở</v>
      </c>
      <c r="O460" s="165"/>
      <c r="P460" s="165">
        <f>VLOOKUP(C460,[4]K12!$B$3:$J$1349,9,0)</f>
        <v>19</v>
      </c>
      <c r="Q460" s="165" t="e">
        <f>VLOOKUP(D460,[4]K12!$B$3:$J$1349,9,0)</f>
        <v>#N/A</v>
      </c>
      <c r="R460" s="165" t="e">
        <f>VLOOKUP(E460,[4]K12!$B$3:$J$1349,9,0)</f>
        <v>#N/A</v>
      </c>
      <c r="S460" s="165" t="e">
        <f>VLOOKUP(F460,[4]K12!$B$3:$J$1349,9,0)</f>
        <v>#N/A</v>
      </c>
      <c r="T460" s="165" t="e">
        <f>VLOOKUP(G460,[4]K12!$B$3:$J$1349,9,0)</f>
        <v>#N/A</v>
      </c>
      <c r="V460" s="20">
        <v>544</v>
      </c>
    </row>
    <row r="461" spans="1:22" ht="30" hidden="1" x14ac:dyDescent="0.25">
      <c r="A461" s="171">
        <v>97</v>
      </c>
      <c r="B461" s="171" t="str">
        <f t="shared" si="8"/>
        <v>12.3.FL6036.09</v>
      </c>
      <c r="C461" s="171" t="str">
        <f>VLOOKUP(B461,'[8]TKB(Hocphan-tao lop)'!$B$7:$C$1182,2,0)</f>
        <v>20181FL6036009</v>
      </c>
      <c r="D461" s="171" t="str">
        <f>VLOOKUP(E461,'[9]QuyetdinhPCGD (CDIO)'!$B$6:$C$1806,2,0)</f>
        <v>FL6036</v>
      </c>
      <c r="E461" s="191" t="s">
        <v>2266</v>
      </c>
      <c r="F461" s="177" t="s">
        <v>145</v>
      </c>
      <c r="G461" s="177" t="s">
        <v>8</v>
      </c>
      <c r="H461" s="174" t="s">
        <v>2264</v>
      </c>
      <c r="I461" s="177"/>
      <c r="J461" s="175" t="s">
        <v>2263</v>
      </c>
      <c r="K461" s="187" t="s">
        <v>2249</v>
      </c>
      <c r="L461" s="176" t="s">
        <v>2250</v>
      </c>
      <c r="M461" s="165" t="s">
        <v>176</v>
      </c>
      <c r="N461" s="165" t="str">
        <f>VLOOKUP(C461,[4]K12!$B$3:$K$1349,10,0)</f>
        <v>Mở</v>
      </c>
      <c r="O461" s="165"/>
      <c r="P461" s="165">
        <f>VLOOKUP(C461,[4]K12!$B$3:$J$1349,9,0)</f>
        <v>23</v>
      </c>
      <c r="Q461" s="165" t="e">
        <f>VLOOKUP(D461,[4]K12!$B$3:$J$1349,9,0)</f>
        <v>#N/A</v>
      </c>
      <c r="R461" s="165" t="e">
        <f>VLOOKUP(E461,[4]K12!$B$3:$J$1349,9,0)</f>
        <v>#N/A</v>
      </c>
      <c r="S461" s="165" t="e">
        <f>VLOOKUP(F461,[4]K12!$B$3:$J$1349,9,0)</f>
        <v>#N/A</v>
      </c>
      <c r="T461" s="165" t="e">
        <f>VLOOKUP(G461,[4]K12!$B$3:$J$1349,9,0)</f>
        <v>#N/A</v>
      </c>
      <c r="V461" s="20">
        <v>545</v>
      </c>
    </row>
    <row r="462" spans="1:22" ht="30" hidden="1" x14ac:dyDescent="0.25">
      <c r="A462" s="171">
        <v>98</v>
      </c>
      <c r="B462" s="171" t="str">
        <f t="shared" si="8"/>
        <v>12.3.FL6046.01</v>
      </c>
      <c r="C462" s="171" t="str">
        <f>VLOOKUP(B462,'[8]TKB(Hocphan-tao lop)'!$B$7:$C$1182,2,0)</f>
        <v>20181FL6046001</v>
      </c>
      <c r="D462" s="171" t="str">
        <f>VLOOKUP(E462,'[9]QuyetdinhPCGD (CDIO)'!$B$6:$C$1806,2,0)</f>
        <v>FL6046</v>
      </c>
      <c r="E462" s="172" t="s">
        <v>2267</v>
      </c>
      <c r="F462" s="177" t="s">
        <v>68</v>
      </c>
      <c r="G462" s="173" t="s">
        <v>13</v>
      </c>
      <c r="H462" s="174" t="s">
        <v>2262</v>
      </c>
      <c r="I462" s="173"/>
      <c r="J462" s="175" t="s">
        <v>2263</v>
      </c>
      <c r="K462" s="187" t="s">
        <v>2249</v>
      </c>
      <c r="L462" s="176" t="s">
        <v>2250</v>
      </c>
      <c r="M462" s="165" t="s">
        <v>62</v>
      </c>
      <c r="N462" s="165" t="str">
        <f>VLOOKUP(C462,[4]K12!$B$3:$K$1349,10,0)</f>
        <v>Mở</v>
      </c>
      <c r="O462" s="165"/>
      <c r="P462" s="165">
        <f>VLOOKUP(C462,[4]K12!$B$3:$J$1349,9,0)</f>
        <v>32</v>
      </c>
      <c r="Q462" s="165" t="e">
        <f>VLOOKUP(D462,[4]K12!$B$3:$J$1349,9,0)</f>
        <v>#N/A</v>
      </c>
      <c r="R462" s="165" t="e">
        <f>VLOOKUP(E462,[4]K12!$B$3:$J$1349,9,0)</f>
        <v>#N/A</v>
      </c>
      <c r="S462" s="165" t="e">
        <f>VLOOKUP(F462,[4]K12!$B$3:$J$1349,9,0)</f>
        <v>#N/A</v>
      </c>
      <c r="T462" s="165" t="e">
        <f>VLOOKUP(G462,[4]K12!$B$3:$J$1349,9,0)</f>
        <v>#N/A</v>
      </c>
      <c r="V462" s="20">
        <v>546</v>
      </c>
    </row>
    <row r="463" spans="1:22" ht="30" hidden="1" x14ac:dyDescent="0.25">
      <c r="A463" s="171">
        <v>98</v>
      </c>
      <c r="B463" s="171" t="str">
        <f t="shared" si="8"/>
        <v>12.3.FL6046.04</v>
      </c>
      <c r="C463" s="171" t="str">
        <f>VLOOKUP(B463,'[8]TKB(Hocphan-tao lop)'!$B$7:$C$1182,2,0)</f>
        <v>20181FL6046004</v>
      </c>
      <c r="D463" s="171" t="str">
        <f>VLOOKUP(E463,'[9]QuyetdinhPCGD (CDIO)'!$B$6:$C$1806,2,0)</f>
        <v>FL6046</v>
      </c>
      <c r="E463" s="172" t="s">
        <v>2267</v>
      </c>
      <c r="F463" s="177" t="s">
        <v>94</v>
      </c>
      <c r="G463" s="173" t="s">
        <v>13</v>
      </c>
      <c r="H463" s="174" t="s">
        <v>2134</v>
      </c>
      <c r="I463" s="173"/>
      <c r="J463" s="175" t="s">
        <v>2263</v>
      </c>
      <c r="K463" s="187" t="s">
        <v>2249</v>
      </c>
      <c r="L463" s="176" t="s">
        <v>2250</v>
      </c>
      <c r="M463" s="165" t="s">
        <v>89</v>
      </c>
      <c r="N463" s="165" t="str">
        <f>VLOOKUP(C463,[4]K12!$B$3:$K$1349,10,0)</f>
        <v>Mở</v>
      </c>
      <c r="O463" s="165" t="s">
        <v>2143</v>
      </c>
      <c r="P463" s="165">
        <f>VLOOKUP(C463,[4]K12!$B$3:$J$1349,9,0)</f>
        <v>33</v>
      </c>
      <c r="Q463" s="165" t="e">
        <f>VLOOKUP(D463,[4]K12!$B$3:$J$1349,9,0)</f>
        <v>#N/A</v>
      </c>
      <c r="R463" s="165" t="e">
        <f>VLOOKUP(E463,[4]K12!$B$3:$J$1349,9,0)</f>
        <v>#N/A</v>
      </c>
      <c r="S463" s="165" t="e">
        <f>VLOOKUP(F463,[4]K12!$B$3:$J$1349,9,0)</f>
        <v>#N/A</v>
      </c>
      <c r="T463" s="165" t="e">
        <f>VLOOKUP(G463,[4]K12!$B$3:$J$1349,9,0)</f>
        <v>#N/A</v>
      </c>
      <c r="V463" s="20">
        <v>547</v>
      </c>
    </row>
    <row r="464" spans="1:22" ht="30" hidden="1" x14ac:dyDescent="0.25">
      <c r="A464" s="171">
        <v>99</v>
      </c>
      <c r="B464" s="171" t="str">
        <f t="shared" si="8"/>
        <v>12.3.FL6046.02</v>
      </c>
      <c r="C464" s="171" t="str">
        <f>VLOOKUP(B464,'[8]TKB(Hocphan-tao lop)'!$B$7:$C$1182,2,0)</f>
        <v>20181FL6046002</v>
      </c>
      <c r="D464" s="171" t="str">
        <f>VLOOKUP(E464,'[9]QuyetdinhPCGD (CDIO)'!$B$6:$C$1806,2,0)</f>
        <v>FL6046</v>
      </c>
      <c r="E464" s="172" t="s">
        <v>2267</v>
      </c>
      <c r="F464" s="177" t="s">
        <v>91</v>
      </c>
      <c r="G464" s="173" t="s">
        <v>13</v>
      </c>
      <c r="H464" s="174" t="s">
        <v>2262</v>
      </c>
      <c r="I464" s="173"/>
      <c r="J464" s="175" t="s">
        <v>2263</v>
      </c>
      <c r="K464" s="187" t="s">
        <v>2249</v>
      </c>
      <c r="L464" s="176" t="s">
        <v>2250</v>
      </c>
      <c r="M464" s="165" t="s">
        <v>70</v>
      </c>
      <c r="N464" s="165" t="str">
        <f>VLOOKUP(C464,[4]K12!$B$3:$K$1349,10,0)</f>
        <v>Mở</v>
      </c>
      <c r="O464" s="165"/>
      <c r="P464" s="165">
        <f>VLOOKUP(C464,[4]K12!$B$3:$J$1349,9,0)</f>
        <v>33</v>
      </c>
      <c r="Q464" s="165" t="e">
        <f>VLOOKUP(D464,[4]K12!$B$3:$J$1349,9,0)</f>
        <v>#N/A</v>
      </c>
      <c r="R464" s="165" t="e">
        <f>VLOOKUP(E464,[4]K12!$B$3:$J$1349,9,0)</f>
        <v>#N/A</v>
      </c>
      <c r="S464" s="165" t="e">
        <f>VLOOKUP(F464,[4]K12!$B$3:$J$1349,9,0)</f>
        <v>#N/A</v>
      </c>
      <c r="T464" s="165" t="e">
        <f>VLOOKUP(G464,[4]K12!$B$3:$J$1349,9,0)</f>
        <v>#N/A</v>
      </c>
      <c r="V464" s="20">
        <v>548</v>
      </c>
    </row>
    <row r="465" spans="1:22" ht="30" hidden="1" x14ac:dyDescent="0.25">
      <c r="A465" s="171">
        <v>99</v>
      </c>
      <c r="B465" s="171" t="str">
        <f t="shared" si="8"/>
        <v>12.3.FL6046.05</v>
      </c>
      <c r="C465" s="171" t="str">
        <f>VLOOKUP(B465,'[8]TKB(Hocphan-tao lop)'!$B$7:$C$1182,2,0)</f>
        <v>20181FL6046005</v>
      </c>
      <c r="D465" s="171" t="str">
        <f>VLOOKUP(E465,'[9]QuyetdinhPCGD (CDIO)'!$B$6:$C$1806,2,0)</f>
        <v>FL6046</v>
      </c>
      <c r="E465" s="172" t="s">
        <v>2267</v>
      </c>
      <c r="F465" s="177" t="s">
        <v>60</v>
      </c>
      <c r="G465" s="173" t="s">
        <v>13</v>
      </c>
      <c r="H465" s="174" t="s">
        <v>2268</v>
      </c>
      <c r="I465" s="173"/>
      <c r="J465" s="175" t="s">
        <v>2263</v>
      </c>
      <c r="K465" s="187" t="s">
        <v>2249</v>
      </c>
      <c r="L465" s="176" t="s">
        <v>2250</v>
      </c>
      <c r="M465" s="165" t="s">
        <v>112</v>
      </c>
      <c r="N465" s="165" t="str">
        <f>VLOOKUP(C465,[4]K12!$B$3:$K$1349,10,0)</f>
        <v>Mở</v>
      </c>
      <c r="O465" s="165" t="s">
        <v>2143</v>
      </c>
      <c r="P465" s="165">
        <f>VLOOKUP(C465,[4]K12!$B$3:$J$1349,9,0)</f>
        <v>31</v>
      </c>
      <c r="Q465" s="165" t="e">
        <f>VLOOKUP(D465,[4]K12!$B$3:$J$1349,9,0)</f>
        <v>#N/A</v>
      </c>
      <c r="R465" s="165" t="e">
        <f>VLOOKUP(E465,[4]K12!$B$3:$J$1349,9,0)</f>
        <v>#N/A</v>
      </c>
      <c r="S465" s="165" t="e">
        <f>VLOOKUP(F465,[4]K12!$B$3:$J$1349,9,0)</f>
        <v>#N/A</v>
      </c>
      <c r="T465" s="165" t="e">
        <f>VLOOKUP(G465,[4]K12!$B$3:$J$1349,9,0)</f>
        <v>#N/A</v>
      </c>
      <c r="V465" s="20">
        <v>549</v>
      </c>
    </row>
    <row r="466" spans="1:22" ht="30" hidden="1" x14ac:dyDescent="0.25">
      <c r="A466" s="171">
        <v>100</v>
      </c>
      <c r="B466" s="171" t="str">
        <f t="shared" si="8"/>
        <v>12.3.FL6046.03</v>
      </c>
      <c r="C466" s="171" t="str">
        <f>VLOOKUP(B466,'[8]TKB(Hocphan-tao lop)'!$B$7:$C$1182,2,0)</f>
        <v>20181FL6046003</v>
      </c>
      <c r="D466" s="171" t="str">
        <f>VLOOKUP(E466,'[9]QuyetdinhPCGD (CDIO)'!$B$6:$C$1806,2,0)</f>
        <v>FL6046</v>
      </c>
      <c r="E466" s="172" t="s">
        <v>2267</v>
      </c>
      <c r="F466" s="177" t="s">
        <v>94</v>
      </c>
      <c r="G466" s="173" t="s">
        <v>13</v>
      </c>
      <c r="H466" s="176" t="s">
        <v>2262</v>
      </c>
      <c r="I466" s="173"/>
      <c r="J466" s="175" t="s">
        <v>2263</v>
      </c>
      <c r="K466" s="187" t="s">
        <v>2249</v>
      </c>
      <c r="L466" s="176" t="s">
        <v>2250</v>
      </c>
      <c r="M466" s="165" t="s">
        <v>75</v>
      </c>
      <c r="N466" s="165" t="str">
        <f>VLOOKUP(C466,[4]K12!$B$3:$K$1349,10,0)</f>
        <v>Mở</v>
      </c>
      <c r="O466" s="165"/>
      <c r="P466" s="165">
        <f>VLOOKUP(C466,[4]K12!$B$3:$J$1349,9,0)</f>
        <v>27</v>
      </c>
      <c r="Q466" s="165" t="e">
        <f>VLOOKUP(D466,[4]K12!$B$3:$J$1349,9,0)</f>
        <v>#N/A</v>
      </c>
      <c r="R466" s="165" t="e">
        <f>VLOOKUP(E466,[4]K12!$B$3:$J$1349,9,0)</f>
        <v>#N/A</v>
      </c>
      <c r="S466" s="165" t="e">
        <f>VLOOKUP(F466,[4]K12!$B$3:$J$1349,9,0)</f>
        <v>#N/A</v>
      </c>
      <c r="T466" s="165" t="e">
        <f>VLOOKUP(G466,[4]K12!$B$3:$J$1349,9,0)</f>
        <v>#N/A</v>
      </c>
      <c r="V466" s="20">
        <v>550</v>
      </c>
    </row>
    <row r="467" spans="1:22" ht="30" hidden="1" x14ac:dyDescent="0.25">
      <c r="A467" s="171">
        <v>100</v>
      </c>
      <c r="B467" s="171" t="str">
        <f t="shared" si="8"/>
        <v>12.3.FL6046.06</v>
      </c>
      <c r="C467" s="171" t="str">
        <f>VLOOKUP(B467,'[8]TKB(Hocphan-tao lop)'!$B$7:$C$1182,2,0)</f>
        <v>20181FL6046006</v>
      </c>
      <c r="D467" s="171" t="str">
        <f>VLOOKUP(E467,'[9]QuyetdinhPCGD (CDIO)'!$B$6:$C$1806,2,0)</f>
        <v>FL6046</v>
      </c>
      <c r="E467" s="172" t="s">
        <v>2267</v>
      </c>
      <c r="F467" s="177" t="s">
        <v>68</v>
      </c>
      <c r="G467" s="173" t="s">
        <v>13</v>
      </c>
      <c r="H467" s="174" t="s">
        <v>2134</v>
      </c>
      <c r="I467" s="173"/>
      <c r="J467" s="175" t="s">
        <v>2263</v>
      </c>
      <c r="K467" s="187" t="s">
        <v>2249</v>
      </c>
      <c r="L467" s="176" t="s">
        <v>2250</v>
      </c>
      <c r="M467" s="165" t="s">
        <v>115</v>
      </c>
      <c r="N467" s="165" t="str">
        <f>VLOOKUP(C467,[4]K12!$B$3:$K$1349,10,0)</f>
        <v>Mở</v>
      </c>
      <c r="O467" s="165" t="s">
        <v>2143</v>
      </c>
      <c r="P467" s="165">
        <f>VLOOKUP(C467,[4]K12!$B$3:$J$1349,9,0)</f>
        <v>34</v>
      </c>
      <c r="Q467" s="165" t="e">
        <f>VLOOKUP(D467,[4]K12!$B$3:$J$1349,9,0)</f>
        <v>#N/A</v>
      </c>
      <c r="R467" s="165" t="e">
        <f>VLOOKUP(E467,[4]K12!$B$3:$J$1349,9,0)</f>
        <v>#N/A</v>
      </c>
      <c r="S467" s="165" t="e">
        <f>VLOOKUP(F467,[4]K12!$B$3:$J$1349,9,0)</f>
        <v>#N/A</v>
      </c>
      <c r="T467" s="165" t="e">
        <f>VLOOKUP(G467,[4]K12!$B$3:$J$1349,9,0)</f>
        <v>#N/A</v>
      </c>
      <c r="V467" s="20">
        <v>551</v>
      </c>
    </row>
    <row r="468" spans="1:22" ht="30" hidden="1" x14ac:dyDescent="0.25">
      <c r="A468" s="171">
        <v>101</v>
      </c>
      <c r="B468" s="171" t="str">
        <f t="shared" si="8"/>
        <v>12.3.FL6050.01</v>
      </c>
      <c r="C468" s="171" t="str">
        <f>VLOOKUP(B468,'[8]TKB(Hocphan-tao lop)'!$B$7:$C$1182,2,0)</f>
        <v>20181FL6050001</v>
      </c>
      <c r="D468" s="171" t="str">
        <f>VLOOKUP(E468,'[9]QuyetdinhPCGD (CDIO)'!$B$6:$C$1806,2,0)</f>
        <v>FL6050</v>
      </c>
      <c r="E468" s="172" t="s">
        <v>2269</v>
      </c>
      <c r="F468" s="177" t="s">
        <v>85</v>
      </c>
      <c r="G468" s="173" t="s">
        <v>12</v>
      </c>
      <c r="H468" s="174" t="s">
        <v>2262</v>
      </c>
      <c r="I468" s="173"/>
      <c r="J468" s="175" t="s">
        <v>2263</v>
      </c>
      <c r="K468" s="187" t="s">
        <v>2249</v>
      </c>
      <c r="L468" s="176" t="s">
        <v>2250</v>
      </c>
      <c r="M468" s="165" t="s">
        <v>62</v>
      </c>
      <c r="N468" s="165" t="str">
        <f>VLOOKUP(C468,[4]K12!$B$3:$K$1349,10,0)</f>
        <v>Mở</v>
      </c>
      <c r="O468" s="165"/>
      <c r="P468" s="165">
        <f>VLOOKUP(C468,[4]K12!$B$3:$J$1349,9,0)</f>
        <v>22</v>
      </c>
      <c r="Q468" s="165" t="e">
        <f>VLOOKUP(D468,[4]K12!$B$3:$J$1349,9,0)</f>
        <v>#N/A</v>
      </c>
      <c r="R468" s="165" t="e">
        <f>VLOOKUP(E468,[4]K12!$B$3:$J$1349,9,0)</f>
        <v>#N/A</v>
      </c>
      <c r="S468" s="165" t="e">
        <f>VLOOKUP(F468,[4]K12!$B$3:$J$1349,9,0)</f>
        <v>#N/A</v>
      </c>
      <c r="T468" s="165" t="e">
        <f>VLOOKUP(G468,[4]K12!$B$3:$J$1349,9,0)</f>
        <v>#N/A</v>
      </c>
      <c r="V468" s="20">
        <v>552</v>
      </c>
    </row>
    <row r="469" spans="1:22" ht="30" hidden="1" x14ac:dyDescent="0.25">
      <c r="A469" s="171">
        <v>102</v>
      </c>
      <c r="B469" s="171" t="str">
        <f t="shared" si="8"/>
        <v>12.3.FL6050.02</v>
      </c>
      <c r="C469" s="171" t="str">
        <f>VLOOKUP(B469,'[8]TKB(Hocphan-tao lop)'!$B$7:$C$1182,2,0)</f>
        <v>20181FL6050002</v>
      </c>
      <c r="D469" s="171" t="str">
        <f>VLOOKUP(E469,'[9]QuyetdinhPCGD (CDIO)'!$B$6:$C$1806,2,0)</f>
        <v>FL6050</v>
      </c>
      <c r="E469" s="172" t="s">
        <v>2269</v>
      </c>
      <c r="F469" s="177" t="s">
        <v>72</v>
      </c>
      <c r="G469" s="173" t="s">
        <v>12</v>
      </c>
      <c r="H469" s="174" t="s">
        <v>2262</v>
      </c>
      <c r="I469" s="173"/>
      <c r="J469" s="175" t="s">
        <v>2263</v>
      </c>
      <c r="K469" s="187" t="s">
        <v>2249</v>
      </c>
      <c r="L469" s="176" t="s">
        <v>2250</v>
      </c>
      <c r="M469" s="165" t="s">
        <v>70</v>
      </c>
      <c r="N469" s="165" t="str">
        <f>VLOOKUP(C469,[4]K12!$B$3:$K$1349,10,0)</f>
        <v>Mở</v>
      </c>
      <c r="O469" s="165"/>
      <c r="P469" s="165">
        <f>VLOOKUP(C469,[4]K12!$B$3:$J$1349,9,0)</f>
        <v>22</v>
      </c>
      <c r="Q469" s="165" t="e">
        <f>VLOOKUP(D469,[4]K12!$B$3:$J$1349,9,0)</f>
        <v>#N/A</v>
      </c>
      <c r="R469" s="165" t="e">
        <f>VLOOKUP(E469,[4]K12!$B$3:$J$1349,9,0)</f>
        <v>#N/A</v>
      </c>
      <c r="S469" s="165" t="e">
        <f>VLOOKUP(F469,[4]K12!$B$3:$J$1349,9,0)</f>
        <v>#N/A</v>
      </c>
      <c r="T469" s="165" t="e">
        <f>VLOOKUP(G469,[4]K12!$B$3:$J$1349,9,0)</f>
        <v>#N/A</v>
      </c>
      <c r="V469" s="20">
        <v>553</v>
      </c>
    </row>
    <row r="470" spans="1:22" ht="30" hidden="1" x14ac:dyDescent="0.25">
      <c r="A470" s="171">
        <v>103</v>
      </c>
      <c r="B470" s="171" t="str">
        <f t="shared" si="8"/>
        <v>12.3.FL6050.03</v>
      </c>
      <c r="C470" s="171" t="str">
        <f>VLOOKUP(B470,'[8]TKB(Hocphan-tao lop)'!$B$7:$C$1182,2,0)</f>
        <v>20181FL6050003</v>
      </c>
      <c r="D470" s="171" t="str">
        <f>VLOOKUP(E470,'[9]QuyetdinhPCGD (CDIO)'!$B$6:$C$1806,2,0)</f>
        <v>FL6050</v>
      </c>
      <c r="E470" s="172" t="s">
        <v>2269</v>
      </c>
      <c r="F470" s="177" t="s">
        <v>145</v>
      </c>
      <c r="G470" s="173" t="s">
        <v>12</v>
      </c>
      <c r="H470" s="174" t="s">
        <v>2262</v>
      </c>
      <c r="I470" s="173"/>
      <c r="J470" s="175" t="s">
        <v>2263</v>
      </c>
      <c r="K470" s="187" t="s">
        <v>2249</v>
      </c>
      <c r="L470" s="176" t="s">
        <v>2250</v>
      </c>
      <c r="M470" s="165" t="s">
        <v>75</v>
      </c>
      <c r="N470" s="165" t="str">
        <f>VLOOKUP(C470,[4]K12!$B$3:$K$1349,10,0)</f>
        <v>Mở</v>
      </c>
      <c r="O470" s="165"/>
      <c r="P470" s="165">
        <f>VLOOKUP(C470,[4]K12!$B$3:$J$1349,9,0)</f>
        <v>22</v>
      </c>
      <c r="Q470" s="165" t="e">
        <f>VLOOKUP(D470,[4]K12!$B$3:$J$1349,9,0)</f>
        <v>#N/A</v>
      </c>
      <c r="R470" s="165" t="e">
        <f>VLOOKUP(E470,[4]K12!$B$3:$J$1349,9,0)</f>
        <v>#N/A</v>
      </c>
      <c r="S470" s="165" t="e">
        <f>VLOOKUP(F470,[4]K12!$B$3:$J$1349,9,0)</f>
        <v>#N/A</v>
      </c>
      <c r="T470" s="165" t="e">
        <f>VLOOKUP(G470,[4]K12!$B$3:$J$1349,9,0)</f>
        <v>#N/A</v>
      </c>
      <c r="V470" s="20">
        <v>554</v>
      </c>
    </row>
    <row r="471" spans="1:22" ht="30" hidden="1" x14ac:dyDescent="0.25">
      <c r="A471" s="171">
        <v>104</v>
      </c>
      <c r="B471" s="171" t="str">
        <f t="shared" si="8"/>
        <v>12.3.FL6050.04</v>
      </c>
      <c r="C471" s="171" t="str">
        <f>VLOOKUP(B471,'[8]TKB(Hocphan-tao lop)'!$B$7:$C$1182,2,0)</f>
        <v>20181FL6050004</v>
      </c>
      <c r="D471" s="171" t="str">
        <f>VLOOKUP(E471,'[9]QuyetdinhPCGD (CDIO)'!$B$6:$C$1806,2,0)</f>
        <v>FL6050</v>
      </c>
      <c r="E471" s="172" t="s">
        <v>2269</v>
      </c>
      <c r="F471" s="177" t="s">
        <v>81</v>
      </c>
      <c r="G471" s="173" t="s">
        <v>12</v>
      </c>
      <c r="H471" s="174" t="s">
        <v>2262</v>
      </c>
      <c r="I471" s="173"/>
      <c r="J471" s="175" t="s">
        <v>2263</v>
      </c>
      <c r="K471" s="187" t="s">
        <v>2249</v>
      </c>
      <c r="L471" s="176" t="s">
        <v>2250</v>
      </c>
      <c r="M471" s="165" t="s">
        <v>89</v>
      </c>
      <c r="N471" s="165" t="str">
        <f>VLOOKUP(C471,[4]K12!$B$3:$K$1349,10,0)</f>
        <v>Mở</v>
      </c>
      <c r="O471" s="165"/>
      <c r="P471" s="165">
        <f>VLOOKUP(C471,[4]K12!$B$3:$J$1349,9,0)</f>
        <v>23</v>
      </c>
      <c r="Q471" s="165" t="e">
        <f>VLOOKUP(D471,[4]K12!$B$3:$J$1349,9,0)</f>
        <v>#N/A</v>
      </c>
      <c r="R471" s="165" t="e">
        <f>VLOOKUP(E471,[4]K12!$B$3:$J$1349,9,0)</f>
        <v>#N/A</v>
      </c>
      <c r="S471" s="165" t="e">
        <f>VLOOKUP(F471,[4]K12!$B$3:$J$1349,9,0)</f>
        <v>#N/A</v>
      </c>
      <c r="T471" s="165" t="e">
        <f>VLOOKUP(G471,[4]K12!$B$3:$J$1349,9,0)</f>
        <v>#N/A</v>
      </c>
      <c r="V471" s="20">
        <v>555</v>
      </c>
    </row>
    <row r="472" spans="1:22" ht="30" hidden="1" x14ac:dyDescent="0.25">
      <c r="A472" s="171">
        <v>105</v>
      </c>
      <c r="B472" s="171" t="str">
        <f t="shared" si="8"/>
        <v>12.3.FL6050.05</v>
      </c>
      <c r="C472" s="171" t="str">
        <f>VLOOKUP(B472,'[8]TKB(Hocphan-tao lop)'!$B$7:$C$1182,2,0)</f>
        <v>20181FL6050005</v>
      </c>
      <c r="D472" s="171" t="str">
        <f>VLOOKUP(E472,'[9]QuyetdinhPCGD (CDIO)'!$B$6:$C$1806,2,0)</f>
        <v>FL6050</v>
      </c>
      <c r="E472" s="172" t="s">
        <v>2269</v>
      </c>
      <c r="F472" s="177" t="s">
        <v>67</v>
      </c>
      <c r="G472" s="173" t="s">
        <v>12</v>
      </c>
      <c r="H472" s="174" t="s">
        <v>2262</v>
      </c>
      <c r="I472" s="173"/>
      <c r="J472" s="175" t="s">
        <v>2263</v>
      </c>
      <c r="K472" s="187" t="s">
        <v>2249</v>
      </c>
      <c r="L472" s="176" t="s">
        <v>2250</v>
      </c>
      <c r="M472" s="165" t="s">
        <v>112</v>
      </c>
      <c r="N472" s="165" t="str">
        <f>VLOOKUP(C472,[4]K12!$B$3:$K$1349,10,0)</f>
        <v>Mở</v>
      </c>
      <c r="O472" s="165"/>
      <c r="P472" s="165">
        <f>VLOOKUP(C472,[4]K12!$B$3:$J$1349,9,0)</f>
        <v>21</v>
      </c>
      <c r="Q472" s="165" t="e">
        <f>VLOOKUP(D472,[4]K12!$B$3:$J$1349,9,0)</f>
        <v>#N/A</v>
      </c>
      <c r="R472" s="165" t="e">
        <f>VLOOKUP(E472,[4]K12!$B$3:$J$1349,9,0)</f>
        <v>#N/A</v>
      </c>
      <c r="S472" s="165" t="e">
        <f>VLOOKUP(F472,[4]K12!$B$3:$J$1349,9,0)</f>
        <v>#N/A</v>
      </c>
      <c r="T472" s="165" t="e">
        <f>VLOOKUP(G472,[4]K12!$B$3:$J$1349,9,0)</f>
        <v>#N/A</v>
      </c>
      <c r="V472" s="20">
        <v>556</v>
      </c>
    </row>
    <row r="473" spans="1:22" ht="30" hidden="1" x14ac:dyDescent="0.25">
      <c r="A473" s="171">
        <v>106</v>
      </c>
      <c r="B473" s="171" t="str">
        <f t="shared" si="8"/>
        <v>12.3.FL6050.06</v>
      </c>
      <c r="C473" s="171" t="str">
        <f>VLOOKUP(B473,'[8]TKB(Hocphan-tao lop)'!$B$7:$C$1182,2,0)</f>
        <v>20181FL6050006</v>
      </c>
      <c r="D473" s="171" t="str">
        <f>VLOOKUP(E473,'[9]QuyetdinhPCGD (CDIO)'!$B$6:$C$1806,2,0)</f>
        <v>FL6050</v>
      </c>
      <c r="E473" s="172" t="s">
        <v>2269</v>
      </c>
      <c r="F473" s="177" t="s">
        <v>79</v>
      </c>
      <c r="G473" s="173" t="s">
        <v>12</v>
      </c>
      <c r="H473" s="174" t="s">
        <v>2262</v>
      </c>
      <c r="I473" s="173"/>
      <c r="J473" s="175" t="s">
        <v>2263</v>
      </c>
      <c r="K473" s="187" t="s">
        <v>2249</v>
      </c>
      <c r="L473" s="176" t="s">
        <v>2250</v>
      </c>
      <c r="M473" s="165" t="s">
        <v>115</v>
      </c>
      <c r="N473" s="165" t="str">
        <f>VLOOKUP(C473,[4]K12!$B$3:$K$1349,10,0)</f>
        <v>Mở</v>
      </c>
      <c r="O473" s="165"/>
      <c r="P473" s="165">
        <f>VLOOKUP(C473,[4]K12!$B$3:$J$1349,9,0)</f>
        <v>21</v>
      </c>
      <c r="Q473" s="165" t="e">
        <f>VLOOKUP(D473,[4]K12!$B$3:$J$1349,9,0)</f>
        <v>#N/A</v>
      </c>
      <c r="R473" s="165" t="e">
        <f>VLOOKUP(E473,[4]K12!$B$3:$J$1349,9,0)</f>
        <v>#N/A</v>
      </c>
      <c r="S473" s="165" t="e">
        <f>VLOOKUP(F473,[4]K12!$B$3:$J$1349,9,0)</f>
        <v>#N/A</v>
      </c>
      <c r="T473" s="165" t="e">
        <f>VLOOKUP(G473,[4]K12!$B$3:$J$1349,9,0)</f>
        <v>#N/A</v>
      </c>
      <c r="V473" s="20">
        <v>557</v>
      </c>
    </row>
    <row r="474" spans="1:22" ht="30" hidden="1" x14ac:dyDescent="0.25">
      <c r="A474" s="171">
        <v>107</v>
      </c>
      <c r="B474" s="171" t="str">
        <f t="shared" si="8"/>
        <v>12.3.FL6050.07</v>
      </c>
      <c r="C474" s="171" t="str">
        <f>VLOOKUP(B474,'[8]TKB(Hocphan-tao lop)'!$B$7:$C$1182,2,0)</f>
        <v>20181FL6050007</v>
      </c>
      <c r="D474" s="171" t="str">
        <f>VLOOKUP(E474,'[9]QuyetdinhPCGD (CDIO)'!$B$6:$C$1806,2,0)</f>
        <v>FL6050</v>
      </c>
      <c r="E474" s="172" t="s">
        <v>2269</v>
      </c>
      <c r="F474" s="177" t="s">
        <v>85</v>
      </c>
      <c r="G474" s="173" t="s">
        <v>11</v>
      </c>
      <c r="H474" s="174" t="s">
        <v>2264</v>
      </c>
      <c r="I474" s="173"/>
      <c r="J474" s="175" t="s">
        <v>2263</v>
      </c>
      <c r="K474" s="187" t="s">
        <v>2249</v>
      </c>
      <c r="L474" s="176" t="s">
        <v>2250</v>
      </c>
      <c r="M474" s="165" t="s">
        <v>117</v>
      </c>
      <c r="N474" s="165" t="str">
        <f>VLOOKUP(C474,[4]K12!$B$3:$K$1349,10,0)</f>
        <v>Mở</v>
      </c>
      <c r="O474" s="165"/>
      <c r="P474" s="165">
        <f>VLOOKUP(C474,[4]K12!$B$3:$J$1349,9,0)</f>
        <v>20</v>
      </c>
      <c r="Q474" s="165" t="e">
        <f>VLOOKUP(D474,[4]K12!$B$3:$J$1349,9,0)</f>
        <v>#N/A</v>
      </c>
      <c r="R474" s="165" t="e">
        <f>VLOOKUP(E474,[4]K12!$B$3:$J$1349,9,0)</f>
        <v>#N/A</v>
      </c>
      <c r="S474" s="165" t="e">
        <f>VLOOKUP(F474,[4]K12!$B$3:$J$1349,9,0)</f>
        <v>#N/A</v>
      </c>
      <c r="T474" s="165" t="e">
        <f>VLOOKUP(G474,[4]K12!$B$3:$J$1349,9,0)</f>
        <v>#N/A</v>
      </c>
      <c r="V474" s="20">
        <v>558</v>
      </c>
    </row>
    <row r="475" spans="1:22" ht="30" hidden="1" x14ac:dyDescent="0.25">
      <c r="A475" s="171">
        <v>108</v>
      </c>
      <c r="B475" s="171" t="str">
        <f t="shared" si="8"/>
        <v>12.3.FL6050.08</v>
      </c>
      <c r="C475" s="171" t="str">
        <f>VLOOKUP(B475,'[8]TKB(Hocphan-tao lop)'!$B$7:$C$1182,2,0)</f>
        <v>20181FL6050008</v>
      </c>
      <c r="D475" s="171" t="str">
        <f>VLOOKUP(E475,'[9]QuyetdinhPCGD (CDIO)'!$B$6:$C$1806,2,0)</f>
        <v>FL6050</v>
      </c>
      <c r="E475" s="172" t="s">
        <v>2269</v>
      </c>
      <c r="F475" s="177" t="s">
        <v>72</v>
      </c>
      <c r="G475" s="173" t="s">
        <v>11</v>
      </c>
      <c r="H475" s="174" t="s">
        <v>2264</v>
      </c>
      <c r="I475" s="173"/>
      <c r="J475" s="175" t="s">
        <v>2263</v>
      </c>
      <c r="K475" s="187" t="s">
        <v>2249</v>
      </c>
      <c r="L475" s="176" t="s">
        <v>2250</v>
      </c>
      <c r="M475" s="165" t="s">
        <v>119</v>
      </c>
      <c r="N475" s="165" t="str">
        <f>VLOOKUP(C475,[4]K12!$B$3:$K$1349,10,0)</f>
        <v>Mở</v>
      </c>
      <c r="O475" s="165"/>
      <c r="P475" s="165">
        <f>VLOOKUP(C475,[4]K12!$B$3:$J$1349,9,0)</f>
        <v>19</v>
      </c>
      <c r="Q475" s="165" t="e">
        <f>VLOOKUP(D475,[4]K12!$B$3:$J$1349,9,0)</f>
        <v>#N/A</v>
      </c>
      <c r="R475" s="165" t="e">
        <f>VLOOKUP(E475,[4]K12!$B$3:$J$1349,9,0)</f>
        <v>#N/A</v>
      </c>
      <c r="S475" s="165" t="e">
        <f>VLOOKUP(F475,[4]K12!$B$3:$J$1349,9,0)</f>
        <v>#N/A</v>
      </c>
      <c r="T475" s="165" t="e">
        <f>VLOOKUP(G475,[4]K12!$B$3:$J$1349,9,0)</f>
        <v>#N/A</v>
      </c>
      <c r="V475" s="20">
        <v>559</v>
      </c>
    </row>
    <row r="476" spans="1:22" ht="30" hidden="1" x14ac:dyDescent="0.25">
      <c r="A476" s="171">
        <v>109</v>
      </c>
      <c r="B476" s="171" t="str">
        <f t="shared" si="8"/>
        <v>12.3.FL6050.09</v>
      </c>
      <c r="C476" s="171" t="str">
        <f>VLOOKUP(B476,'[8]TKB(Hocphan-tao lop)'!$B$7:$C$1182,2,0)</f>
        <v>20181FL6050009</v>
      </c>
      <c r="D476" s="171" t="str">
        <f>VLOOKUP(E476,'[9]QuyetdinhPCGD (CDIO)'!$B$6:$C$1806,2,0)</f>
        <v>FL6050</v>
      </c>
      <c r="E476" s="172" t="s">
        <v>2269</v>
      </c>
      <c r="F476" s="177" t="s">
        <v>145</v>
      </c>
      <c r="G476" s="173" t="s">
        <v>11</v>
      </c>
      <c r="H476" s="174" t="s">
        <v>2264</v>
      </c>
      <c r="I476" s="173"/>
      <c r="J476" s="175" t="s">
        <v>2263</v>
      </c>
      <c r="K476" s="187" t="s">
        <v>2249</v>
      </c>
      <c r="L476" s="176" t="s">
        <v>2250</v>
      </c>
      <c r="M476" s="165" t="s">
        <v>176</v>
      </c>
      <c r="N476" s="165" t="str">
        <f>VLOOKUP(C476,[4]K12!$B$3:$K$1349,10,0)</f>
        <v>Mở</v>
      </c>
      <c r="O476" s="165"/>
      <c r="P476" s="165">
        <f>VLOOKUP(C476,[4]K12!$B$3:$J$1349,9,0)</f>
        <v>23</v>
      </c>
      <c r="Q476" s="165" t="e">
        <f>VLOOKUP(D476,[4]K12!$B$3:$J$1349,9,0)</f>
        <v>#N/A</v>
      </c>
      <c r="R476" s="165" t="e">
        <f>VLOOKUP(E476,[4]K12!$B$3:$J$1349,9,0)</f>
        <v>#N/A</v>
      </c>
      <c r="S476" s="165" t="e">
        <f>VLOOKUP(F476,[4]K12!$B$3:$J$1349,9,0)</f>
        <v>#N/A</v>
      </c>
      <c r="T476" s="165" t="e">
        <f>VLOOKUP(G476,[4]K12!$B$3:$J$1349,9,0)</f>
        <v>#N/A</v>
      </c>
      <c r="V476" s="20">
        <v>560</v>
      </c>
    </row>
    <row r="477" spans="1:22" ht="30" hidden="1" x14ac:dyDescent="0.25">
      <c r="A477" s="171">
        <v>110</v>
      </c>
      <c r="B477" s="171" t="str">
        <f t="shared" si="8"/>
        <v>12.3.LP6004.01</v>
      </c>
      <c r="C477" s="171" t="str">
        <f>VLOOKUP(B477,'[8]TKB(Hocphan-tao lop)'!$B$7:$C$1182,2,0)</f>
        <v>20181LP6004001</v>
      </c>
      <c r="D477" s="171" t="str">
        <f>VLOOKUP(E477,'[9]QuyetdinhPCGD (CDIO)'!$B$6:$C$1806,2,0)</f>
        <v>LP6004</v>
      </c>
      <c r="E477" s="191" t="s">
        <v>2022</v>
      </c>
      <c r="F477" s="177" t="s">
        <v>169</v>
      </c>
      <c r="G477" s="177" t="s">
        <v>8</v>
      </c>
      <c r="H477" s="174" t="str">
        <f>VLOOKUP(J477,'[10]Phan ca&amp; Ngay BDhoc'!$B$4:$I$98,8,0)</f>
        <v>A7-305</v>
      </c>
      <c r="I477" s="177"/>
      <c r="J477" s="175" t="s">
        <v>484</v>
      </c>
      <c r="K477" s="187" t="s">
        <v>2249</v>
      </c>
      <c r="L477" s="176" t="s">
        <v>2250</v>
      </c>
      <c r="M477" s="165" t="s">
        <v>62</v>
      </c>
      <c r="N477" s="165" t="str">
        <f>VLOOKUP(C477,[4]K12!$B$3:$K$1349,10,0)</f>
        <v>Mở</v>
      </c>
      <c r="O477" s="165"/>
      <c r="P477" s="165">
        <f>VLOOKUP(C477,[4]K12!$B$3:$J$1349,9,0)</f>
        <v>65</v>
      </c>
      <c r="Q477" s="165" t="e">
        <f>VLOOKUP(D477,[4]K12!$B$3:$J$1349,9,0)</f>
        <v>#N/A</v>
      </c>
      <c r="R477" s="165" t="e">
        <f>VLOOKUP(E477,[4]K12!$B$3:$J$1349,9,0)</f>
        <v>#N/A</v>
      </c>
      <c r="S477" s="165" t="e">
        <f>VLOOKUP(F477,[4]K12!$B$3:$J$1349,9,0)</f>
        <v>#N/A</v>
      </c>
      <c r="T477" s="165" t="e">
        <f>VLOOKUP(G477,[4]K12!$B$3:$J$1349,9,0)</f>
        <v>#N/A</v>
      </c>
      <c r="V477" s="20">
        <v>561</v>
      </c>
    </row>
    <row r="478" spans="1:22" ht="30" hidden="1" x14ac:dyDescent="0.25">
      <c r="A478" s="171">
        <v>111</v>
      </c>
      <c r="B478" s="171" t="str">
        <f t="shared" si="8"/>
        <v>12.3.LP6004.02</v>
      </c>
      <c r="C478" s="171" t="str">
        <f>VLOOKUP(B478,'[8]TKB(Hocphan-tao lop)'!$B$7:$C$1182,2,0)</f>
        <v>20181LP6004002</v>
      </c>
      <c r="D478" s="171" t="str">
        <f>VLOOKUP(E478,'[9]QuyetdinhPCGD (CDIO)'!$B$6:$C$1806,2,0)</f>
        <v>LP6004</v>
      </c>
      <c r="E478" s="191" t="s">
        <v>2022</v>
      </c>
      <c r="F478" s="177" t="s">
        <v>166</v>
      </c>
      <c r="G478" s="177" t="s">
        <v>8</v>
      </c>
      <c r="H478" s="174" t="str">
        <f>VLOOKUP(J478,'[10]Phan ca&amp; Ngay BDhoc'!$B$4:$I$98,8,0)</f>
        <v>A7-305</v>
      </c>
      <c r="I478" s="177"/>
      <c r="J478" s="175" t="s">
        <v>499</v>
      </c>
      <c r="K478" s="187" t="s">
        <v>2249</v>
      </c>
      <c r="L478" s="176" t="s">
        <v>2250</v>
      </c>
      <c r="M478" s="165" t="s">
        <v>70</v>
      </c>
      <c r="N478" s="165" t="str">
        <f>VLOOKUP(C478,[4]K12!$B$3:$K$1349,10,0)</f>
        <v>Mở</v>
      </c>
      <c r="O478" s="165"/>
      <c r="P478" s="165">
        <f>VLOOKUP(C478,[4]K12!$B$3:$J$1349,9,0)</f>
        <v>67</v>
      </c>
      <c r="Q478" s="165" t="e">
        <f>VLOOKUP(D478,[4]K12!$B$3:$J$1349,9,0)</f>
        <v>#N/A</v>
      </c>
      <c r="R478" s="165" t="e">
        <f>VLOOKUP(E478,[4]K12!$B$3:$J$1349,9,0)</f>
        <v>#N/A</v>
      </c>
      <c r="S478" s="165" t="e">
        <f>VLOOKUP(F478,[4]K12!$B$3:$J$1349,9,0)</f>
        <v>#N/A</v>
      </c>
      <c r="T478" s="165" t="e">
        <f>VLOOKUP(G478,[4]K12!$B$3:$J$1349,9,0)</f>
        <v>#N/A</v>
      </c>
      <c r="V478" s="20">
        <v>562</v>
      </c>
    </row>
    <row r="479" spans="1:22" ht="30" hidden="1" x14ac:dyDescent="0.25">
      <c r="A479" s="171">
        <v>112</v>
      </c>
      <c r="B479" s="171" t="str">
        <f t="shared" si="8"/>
        <v>12.3.LP6004.03</v>
      </c>
      <c r="C479" s="171" t="str">
        <f>VLOOKUP(B479,'[8]TKB(Hocphan-tao lop)'!$B$7:$C$1182,2,0)</f>
        <v>20181LP6004003</v>
      </c>
      <c r="D479" s="171" t="str">
        <f>VLOOKUP(E479,'[9]QuyetdinhPCGD (CDIO)'!$B$6:$C$1806,2,0)</f>
        <v>LP6004</v>
      </c>
      <c r="E479" s="172" t="s">
        <v>2022</v>
      </c>
      <c r="F479" s="177" t="s">
        <v>85</v>
      </c>
      <c r="G479" s="173" t="s">
        <v>12</v>
      </c>
      <c r="H479" s="174" t="s">
        <v>293</v>
      </c>
      <c r="I479" s="173"/>
      <c r="J479" s="175" t="s">
        <v>504</v>
      </c>
      <c r="K479" s="187" t="s">
        <v>2249</v>
      </c>
      <c r="L479" s="176" t="s">
        <v>2250</v>
      </c>
      <c r="M479" s="165" t="s">
        <v>75</v>
      </c>
      <c r="N479" s="165" t="str">
        <f>VLOOKUP(C479,[4]K12!$B$3:$K$1349,10,0)</f>
        <v>Mở</v>
      </c>
      <c r="O479" s="165" t="s">
        <v>2143</v>
      </c>
      <c r="P479" s="165">
        <f>VLOOKUP(C479,[4]K12!$B$3:$J$1349,9,0)</f>
        <v>65</v>
      </c>
      <c r="Q479" s="165" t="e">
        <f>VLOOKUP(D479,[4]K12!$B$3:$J$1349,9,0)</f>
        <v>#N/A</v>
      </c>
      <c r="R479" s="165" t="e">
        <f>VLOOKUP(E479,[4]K12!$B$3:$J$1349,9,0)</f>
        <v>#N/A</v>
      </c>
      <c r="S479" s="165" t="e">
        <f>VLOOKUP(F479,[4]K12!$B$3:$J$1349,9,0)</f>
        <v>#N/A</v>
      </c>
      <c r="T479" s="165" t="e">
        <f>VLOOKUP(G479,[4]K12!$B$3:$J$1349,9,0)</f>
        <v>#N/A</v>
      </c>
      <c r="U479" s="177" t="s">
        <v>169</v>
      </c>
      <c r="V479" s="20">
        <v>563</v>
      </c>
    </row>
    <row r="480" spans="1:22" ht="42.75" hidden="1" x14ac:dyDescent="0.25">
      <c r="A480" s="171">
        <v>113</v>
      </c>
      <c r="B480" s="171" t="str">
        <f t="shared" si="8"/>
        <v>12.3.FL6017.01</v>
      </c>
      <c r="C480" s="171" t="str">
        <f>VLOOKUP(B480,'[8]TKB(Hocphan-tao lop)'!$B$7:$C$1182,2,0)</f>
        <v>20181FL6017001</v>
      </c>
      <c r="D480" s="171" t="str">
        <f>VLOOKUP(E480,'[9]QuyetdinhPCGD (CDIO)'!$B$6:$C$1806,2,0)</f>
        <v>FL6017</v>
      </c>
      <c r="E480" s="191" t="s">
        <v>2270</v>
      </c>
      <c r="F480" s="177" t="s">
        <v>81</v>
      </c>
      <c r="G480" s="177" t="s">
        <v>8</v>
      </c>
      <c r="H480" s="174" t="s">
        <v>2264</v>
      </c>
      <c r="I480" s="177"/>
      <c r="J480" s="175" t="s">
        <v>2271</v>
      </c>
      <c r="K480" s="187" t="s">
        <v>2249</v>
      </c>
      <c r="L480" s="176" t="s">
        <v>2250</v>
      </c>
      <c r="M480" s="165" t="s">
        <v>62</v>
      </c>
      <c r="N480" s="165" t="str">
        <f>VLOOKUP(C480,[4]K12!$B$3:$K$1349,10,0)</f>
        <v>Mở</v>
      </c>
      <c r="O480" s="165"/>
      <c r="P480" s="165">
        <f>VLOOKUP(C480,[4]K12!$B$3:$J$1349,9,0)</f>
        <v>21</v>
      </c>
      <c r="Q480" s="165" t="e">
        <f>VLOOKUP(D480,[4]K12!$B$3:$J$1349,9,0)</f>
        <v>#N/A</v>
      </c>
      <c r="R480" s="165" t="e">
        <f>VLOOKUP(E480,[4]K12!$B$3:$J$1349,9,0)</f>
        <v>#N/A</v>
      </c>
      <c r="S480" s="165" t="e">
        <f>VLOOKUP(F480,[4]K12!$B$3:$J$1349,9,0)</f>
        <v>#N/A</v>
      </c>
      <c r="T480" s="165" t="e">
        <f>VLOOKUP(G480,[4]K12!$B$3:$J$1349,9,0)</f>
        <v>#N/A</v>
      </c>
      <c r="V480" s="20">
        <v>564</v>
      </c>
    </row>
    <row r="481" spans="1:22" ht="42.75" hidden="1" x14ac:dyDescent="0.25">
      <c r="A481" s="171">
        <v>114</v>
      </c>
      <c r="B481" s="171" t="str">
        <f t="shared" si="8"/>
        <v>12.3.FL6017.02</v>
      </c>
      <c r="C481" s="171" t="str">
        <f>VLOOKUP(B481,'[8]TKB(Hocphan-tao lop)'!$B$7:$C$1182,2,0)</f>
        <v>20181FL6017002</v>
      </c>
      <c r="D481" s="171" t="str">
        <f>VLOOKUP(E481,'[9]QuyetdinhPCGD (CDIO)'!$B$6:$C$1806,2,0)</f>
        <v>FL6017</v>
      </c>
      <c r="E481" s="191" t="s">
        <v>2270</v>
      </c>
      <c r="F481" s="177" t="s">
        <v>67</v>
      </c>
      <c r="G481" s="177" t="s">
        <v>8</v>
      </c>
      <c r="H481" s="174" t="s">
        <v>2264</v>
      </c>
      <c r="I481" s="177"/>
      <c r="J481" s="175" t="s">
        <v>2271</v>
      </c>
      <c r="K481" s="187" t="s">
        <v>2249</v>
      </c>
      <c r="L481" s="176" t="s">
        <v>2250</v>
      </c>
      <c r="M481" s="165" t="s">
        <v>70</v>
      </c>
      <c r="N481" s="165" t="str">
        <f>VLOOKUP(C481,[4]K12!$B$3:$K$1349,10,0)</f>
        <v>Mở</v>
      </c>
      <c r="O481" s="165"/>
      <c r="P481" s="165">
        <f>VLOOKUP(C481,[4]K12!$B$3:$J$1349,9,0)</f>
        <v>21</v>
      </c>
      <c r="Q481" s="165" t="e">
        <f>VLOOKUP(D481,[4]K12!$B$3:$J$1349,9,0)</f>
        <v>#N/A</v>
      </c>
      <c r="R481" s="165" t="e">
        <f>VLOOKUP(E481,[4]K12!$B$3:$J$1349,9,0)</f>
        <v>#N/A</v>
      </c>
      <c r="S481" s="165" t="e">
        <f>VLOOKUP(F481,[4]K12!$B$3:$J$1349,9,0)</f>
        <v>#N/A</v>
      </c>
      <c r="T481" s="165" t="e">
        <f>VLOOKUP(G481,[4]K12!$B$3:$J$1349,9,0)</f>
        <v>#N/A</v>
      </c>
      <c r="V481" s="20">
        <v>565</v>
      </c>
    </row>
    <row r="482" spans="1:22" ht="42.75" hidden="1" x14ac:dyDescent="0.25">
      <c r="A482" s="171">
        <v>115</v>
      </c>
      <c r="B482" s="171" t="str">
        <f t="shared" si="8"/>
        <v>12.3.FL6017.03</v>
      </c>
      <c r="C482" s="171" t="str">
        <f>VLOOKUP(B482,'[8]TKB(Hocphan-tao lop)'!$B$7:$C$1182,2,0)</f>
        <v>20181FL6017003</v>
      </c>
      <c r="D482" s="171" t="str">
        <f>VLOOKUP(E482,'[9]QuyetdinhPCGD (CDIO)'!$B$6:$C$1806,2,0)</f>
        <v>FL6017</v>
      </c>
      <c r="E482" s="191" t="s">
        <v>2270</v>
      </c>
      <c r="F482" s="177" t="s">
        <v>79</v>
      </c>
      <c r="G482" s="177" t="s">
        <v>8</v>
      </c>
      <c r="H482" s="174" t="s">
        <v>2264</v>
      </c>
      <c r="I482" s="177"/>
      <c r="J482" s="175" t="s">
        <v>2271</v>
      </c>
      <c r="K482" s="187" t="s">
        <v>2249</v>
      </c>
      <c r="L482" s="176" t="s">
        <v>2250</v>
      </c>
      <c r="M482" s="165" t="s">
        <v>75</v>
      </c>
      <c r="N482" s="165" t="str">
        <f>VLOOKUP(C482,[4]K12!$B$3:$K$1349,10,0)</f>
        <v>Mở</v>
      </c>
      <c r="O482" s="165"/>
      <c r="P482" s="165">
        <f>VLOOKUP(C482,[4]K12!$B$3:$J$1349,9,0)</f>
        <v>20</v>
      </c>
      <c r="Q482" s="165" t="e">
        <f>VLOOKUP(D482,[4]K12!$B$3:$J$1349,9,0)</f>
        <v>#N/A</v>
      </c>
      <c r="R482" s="165" t="e">
        <f>VLOOKUP(E482,[4]K12!$B$3:$J$1349,9,0)</f>
        <v>#N/A</v>
      </c>
      <c r="S482" s="165" t="e">
        <f>VLOOKUP(F482,[4]K12!$B$3:$J$1349,9,0)</f>
        <v>#N/A</v>
      </c>
      <c r="T482" s="165" t="e">
        <f>VLOOKUP(G482,[4]K12!$B$3:$J$1349,9,0)</f>
        <v>#N/A</v>
      </c>
      <c r="V482" s="20">
        <v>566</v>
      </c>
    </row>
    <row r="483" spans="1:22" ht="42.75" hidden="1" x14ac:dyDescent="0.25">
      <c r="A483" s="171">
        <v>116</v>
      </c>
      <c r="B483" s="171" t="str">
        <f t="shared" si="8"/>
        <v>12.3.FL6030.01</v>
      </c>
      <c r="C483" s="171" t="str">
        <f>VLOOKUP(B483,'[8]TKB(Hocphan-tao lop)'!$B$7:$C$1182,2,0)</f>
        <v>20181FL6030001</v>
      </c>
      <c r="D483" s="171" t="str">
        <f>VLOOKUP(E483,'[9]QuyetdinhPCGD (CDIO)'!$B$6:$C$1806,2,0)</f>
        <v>FL6030</v>
      </c>
      <c r="E483" s="172" t="s">
        <v>2272</v>
      </c>
      <c r="F483" s="177" t="s">
        <v>81</v>
      </c>
      <c r="G483" s="173" t="s">
        <v>11</v>
      </c>
      <c r="H483" s="174" t="s">
        <v>2264</v>
      </c>
      <c r="I483" s="173"/>
      <c r="J483" s="175" t="s">
        <v>2271</v>
      </c>
      <c r="K483" s="187" t="s">
        <v>2249</v>
      </c>
      <c r="L483" s="176" t="s">
        <v>2250</v>
      </c>
      <c r="M483" s="165" t="s">
        <v>62</v>
      </c>
      <c r="N483" s="165" t="str">
        <f>VLOOKUP(C483,[4]K12!$B$3:$K$1349,10,0)</f>
        <v>Mở</v>
      </c>
      <c r="O483" s="165"/>
      <c r="P483" s="165">
        <f>VLOOKUP(C483,[4]K12!$B$3:$J$1349,9,0)</f>
        <v>21</v>
      </c>
      <c r="Q483" s="165" t="e">
        <f>VLOOKUP(D483,[4]K12!$B$3:$J$1349,9,0)</f>
        <v>#N/A</v>
      </c>
      <c r="R483" s="165" t="e">
        <f>VLOOKUP(E483,[4]K12!$B$3:$J$1349,9,0)</f>
        <v>#N/A</v>
      </c>
      <c r="S483" s="165" t="e">
        <f>VLOOKUP(F483,[4]K12!$B$3:$J$1349,9,0)</f>
        <v>#N/A</v>
      </c>
      <c r="T483" s="165" t="e">
        <f>VLOOKUP(G483,[4]K12!$B$3:$J$1349,9,0)</f>
        <v>#N/A</v>
      </c>
      <c r="V483" s="20">
        <v>567</v>
      </c>
    </row>
    <row r="484" spans="1:22" ht="42.75" hidden="1" x14ac:dyDescent="0.25">
      <c r="A484" s="171">
        <v>117</v>
      </c>
      <c r="B484" s="171" t="str">
        <f t="shared" si="8"/>
        <v>12.3.FL6030.02</v>
      </c>
      <c r="C484" s="171" t="str">
        <f>VLOOKUP(B484,'[8]TKB(Hocphan-tao lop)'!$B$7:$C$1182,2,0)</f>
        <v>20181FL6030002</v>
      </c>
      <c r="D484" s="171" t="str">
        <f>VLOOKUP(E484,'[9]QuyetdinhPCGD (CDIO)'!$B$6:$C$1806,2,0)</f>
        <v>FL6030</v>
      </c>
      <c r="E484" s="172" t="s">
        <v>2272</v>
      </c>
      <c r="F484" s="177" t="s">
        <v>67</v>
      </c>
      <c r="G484" s="173" t="s">
        <v>11</v>
      </c>
      <c r="H484" s="174" t="s">
        <v>2264</v>
      </c>
      <c r="I484" s="173"/>
      <c r="J484" s="175" t="s">
        <v>2271</v>
      </c>
      <c r="K484" s="187" t="s">
        <v>2249</v>
      </c>
      <c r="L484" s="176" t="s">
        <v>2250</v>
      </c>
      <c r="M484" s="165" t="s">
        <v>70</v>
      </c>
      <c r="N484" s="165" t="str">
        <f>VLOOKUP(C484,[4]K12!$B$3:$K$1349,10,0)</f>
        <v>Mở</v>
      </c>
      <c r="O484" s="165"/>
      <c r="P484" s="165">
        <f>VLOOKUP(C484,[4]K12!$B$3:$J$1349,9,0)</f>
        <v>21</v>
      </c>
      <c r="Q484" s="165" t="e">
        <f>VLOOKUP(D484,[4]K12!$B$3:$J$1349,9,0)</f>
        <v>#N/A</v>
      </c>
      <c r="R484" s="165" t="e">
        <f>VLOOKUP(E484,[4]K12!$B$3:$J$1349,9,0)</f>
        <v>#N/A</v>
      </c>
      <c r="S484" s="165" t="e">
        <f>VLOOKUP(F484,[4]K12!$B$3:$J$1349,9,0)</f>
        <v>#N/A</v>
      </c>
      <c r="T484" s="165" t="e">
        <f>VLOOKUP(G484,[4]K12!$B$3:$J$1349,9,0)</f>
        <v>#N/A</v>
      </c>
      <c r="V484" s="20">
        <v>568</v>
      </c>
    </row>
    <row r="485" spans="1:22" ht="42.75" hidden="1" x14ac:dyDescent="0.25">
      <c r="A485" s="171">
        <v>118</v>
      </c>
      <c r="B485" s="171" t="str">
        <f t="shared" si="8"/>
        <v>12.3.FL6030.03</v>
      </c>
      <c r="C485" s="171" t="str">
        <f>VLOOKUP(B485,'[8]TKB(Hocphan-tao lop)'!$B$7:$C$1182,2,0)</f>
        <v>20181FL6030003</v>
      </c>
      <c r="D485" s="171" t="str">
        <f>VLOOKUP(E485,'[9]QuyetdinhPCGD (CDIO)'!$B$6:$C$1806,2,0)</f>
        <v>FL6030</v>
      </c>
      <c r="E485" s="172" t="s">
        <v>2272</v>
      </c>
      <c r="F485" s="177" t="s">
        <v>79</v>
      </c>
      <c r="G485" s="173" t="s">
        <v>11</v>
      </c>
      <c r="H485" s="174" t="s">
        <v>2264</v>
      </c>
      <c r="I485" s="173"/>
      <c r="J485" s="175" t="s">
        <v>2271</v>
      </c>
      <c r="K485" s="187" t="s">
        <v>2249</v>
      </c>
      <c r="L485" s="176" t="s">
        <v>2250</v>
      </c>
      <c r="M485" s="165" t="s">
        <v>75</v>
      </c>
      <c r="N485" s="165" t="str">
        <f>VLOOKUP(C485,[4]K12!$B$3:$K$1349,10,0)</f>
        <v>Mở</v>
      </c>
      <c r="O485" s="165"/>
      <c r="P485" s="165">
        <f>VLOOKUP(C485,[4]K12!$B$3:$J$1349,9,0)</f>
        <v>20</v>
      </c>
      <c r="Q485" s="165" t="e">
        <f>VLOOKUP(D485,[4]K12!$B$3:$J$1349,9,0)</f>
        <v>#N/A</v>
      </c>
      <c r="R485" s="165" t="e">
        <f>VLOOKUP(E485,[4]K12!$B$3:$J$1349,9,0)</f>
        <v>#N/A</v>
      </c>
      <c r="S485" s="165" t="e">
        <f>VLOOKUP(F485,[4]K12!$B$3:$J$1349,9,0)</f>
        <v>#N/A</v>
      </c>
      <c r="T485" s="165" t="e">
        <f>VLOOKUP(G485,[4]K12!$B$3:$J$1349,9,0)</f>
        <v>#N/A</v>
      </c>
      <c r="V485" s="20">
        <v>569</v>
      </c>
    </row>
    <row r="486" spans="1:22" ht="42.75" hidden="1" x14ac:dyDescent="0.25">
      <c r="A486" s="171">
        <v>119</v>
      </c>
      <c r="B486" s="171" t="str">
        <f t="shared" si="8"/>
        <v>12.3.FL6041.01</v>
      </c>
      <c r="C486" s="171" t="str">
        <f>VLOOKUP(B486,'[8]TKB(Hocphan-tao lop)'!$B$7:$C$1182,2,0)</f>
        <v>20181FL6041001</v>
      </c>
      <c r="D486" s="171" t="str">
        <f>VLOOKUP(E486,'[9]QuyetdinhPCGD (CDIO)'!$B$6:$C$1806,2,0)</f>
        <v>FL6041</v>
      </c>
      <c r="E486" s="172" t="s">
        <v>2273</v>
      </c>
      <c r="F486" s="177" t="s">
        <v>81</v>
      </c>
      <c r="G486" s="173" t="s">
        <v>10</v>
      </c>
      <c r="H486" s="174" t="s">
        <v>2264</v>
      </c>
      <c r="I486" s="173"/>
      <c r="J486" s="175" t="s">
        <v>2271</v>
      </c>
      <c r="K486" s="187" t="s">
        <v>2249</v>
      </c>
      <c r="L486" s="176" t="s">
        <v>2250</v>
      </c>
      <c r="M486" s="165" t="s">
        <v>62</v>
      </c>
      <c r="N486" s="165" t="str">
        <f>VLOOKUP(C486,[4]K12!$B$3:$K$1349,10,0)</f>
        <v>Mở</v>
      </c>
      <c r="O486" s="165"/>
      <c r="P486" s="165">
        <f>VLOOKUP(C486,[4]K12!$B$3:$J$1349,9,0)</f>
        <v>21</v>
      </c>
      <c r="Q486" s="165" t="e">
        <f>VLOOKUP(D486,[4]K12!$B$3:$J$1349,9,0)</f>
        <v>#N/A</v>
      </c>
      <c r="R486" s="165" t="e">
        <f>VLOOKUP(E486,[4]K12!$B$3:$J$1349,9,0)</f>
        <v>#N/A</v>
      </c>
      <c r="S486" s="165" t="e">
        <f>VLOOKUP(F486,[4]K12!$B$3:$J$1349,9,0)</f>
        <v>#N/A</v>
      </c>
      <c r="T486" s="165" t="e">
        <f>VLOOKUP(G486,[4]K12!$B$3:$J$1349,9,0)</f>
        <v>#N/A</v>
      </c>
      <c r="V486" s="20">
        <v>570</v>
      </c>
    </row>
    <row r="487" spans="1:22" ht="42.75" hidden="1" x14ac:dyDescent="0.25">
      <c r="A487" s="171">
        <v>120</v>
      </c>
      <c r="B487" s="171" t="str">
        <f t="shared" si="8"/>
        <v>12.3.FL6041.02</v>
      </c>
      <c r="C487" s="171" t="str">
        <f>VLOOKUP(B487,'[8]TKB(Hocphan-tao lop)'!$B$7:$C$1182,2,0)</f>
        <v>20181FL6041002</v>
      </c>
      <c r="D487" s="171" t="str">
        <f>VLOOKUP(E487,'[9]QuyetdinhPCGD (CDIO)'!$B$6:$C$1806,2,0)</f>
        <v>FL6041</v>
      </c>
      <c r="E487" s="172" t="s">
        <v>2273</v>
      </c>
      <c r="F487" s="177" t="s">
        <v>67</v>
      </c>
      <c r="G487" s="173" t="s">
        <v>10</v>
      </c>
      <c r="H487" s="174" t="s">
        <v>2264</v>
      </c>
      <c r="I487" s="173"/>
      <c r="J487" s="175" t="s">
        <v>2271</v>
      </c>
      <c r="K487" s="187" t="s">
        <v>2249</v>
      </c>
      <c r="L487" s="176" t="s">
        <v>2250</v>
      </c>
      <c r="M487" s="165" t="s">
        <v>70</v>
      </c>
      <c r="N487" s="165" t="str">
        <f>VLOOKUP(C487,[4]K12!$B$3:$K$1349,10,0)</f>
        <v>Mở</v>
      </c>
      <c r="O487" s="165"/>
      <c r="P487" s="165">
        <f>VLOOKUP(C487,[4]K12!$B$3:$J$1349,9,0)</f>
        <v>21</v>
      </c>
      <c r="Q487" s="165" t="e">
        <f>VLOOKUP(D487,[4]K12!$B$3:$J$1349,9,0)</f>
        <v>#N/A</v>
      </c>
      <c r="R487" s="165" t="e">
        <f>VLOOKUP(E487,[4]K12!$B$3:$J$1349,9,0)</f>
        <v>#N/A</v>
      </c>
      <c r="S487" s="165" t="e">
        <f>VLOOKUP(F487,[4]K12!$B$3:$J$1349,9,0)</f>
        <v>#N/A</v>
      </c>
      <c r="T487" s="165" t="e">
        <f>VLOOKUP(G487,[4]K12!$B$3:$J$1349,9,0)</f>
        <v>#N/A</v>
      </c>
      <c r="V487" s="20">
        <v>571</v>
      </c>
    </row>
    <row r="488" spans="1:22" ht="42.75" hidden="1" x14ac:dyDescent="0.25">
      <c r="A488" s="171">
        <v>121</v>
      </c>
      <c r="B488" s="171" t="str">
        <f t="shared" si="8"/>
        <v>12.3.FL6041.03</v>
      </c>
      <c r="C488" s="171" t="str">
        <f>VLOOKUP(B488,'[8]TKB(Hocphan-tao lop)'!$B$7:$C$1182,2,0)</f>
        <v>20181FL6041003</v>
      </c>
      <c r="D488" s="171" t="str">
        <f>VLOOKUP(E488,'[9]QuyetdinhPCGD (CDIO)'!$B$6:$C$1806,2,0)</f>
        <v>FL6041</v>
      </c>
      <c r="E488" s="172" t="s">
        <v>2273</v>
      </c>
      <c r="F488" s="177" t="s">
        <v>79</v>
      </c>
      <c r="G488" s="173" t="s">
        <v>10</v>
      </c>
      <c r="H488" s="174" t="s">
        <v>2264</v>
      </c>
      <c r="I488" s="173"/>
      <c r="J488" s="175" t="s">
        <v>2271</v>
      </c>
      <c r="K488" s="187" t="s">
        <v>2249</v>
      </c>
      <c r="L488" s="176" t="s">
        <v>2250</v>
      </c>
      <c r="M488" s="165" t="s">
        <v>75</v>
      </c>
      <c r="N488" s="165" t="str">
        <f>VLOOKUP(C488,[4]K12!$B$3:$K$1349,10,0)</f>
        <v>Mở</v>
      </c>
      <c r="O488" s="165"/>
      <c r="P488" s="165">
        <f>VLOOKUP(C488,[4]K12!$B$3:$J$1349,9,0)</f>
        <v>20</v>
      </c>
      <c r="Q488" s="165" t="e">
        <f>VLOOKUP(D488,[4]K12!$B$3:$J$1349,9,0)</f>
        <v>#N/A</v>
      </c>
      <c r="R488" s="165" t="e">
        <f>VLOOKUP(E488,[4]K12!$B$3:$J$1349,9,0)</f>
        <v>#N/A</v>
      </c>
      <c r="S488" s="165" t="e">
        <f>VLOOKUP(F488,[4]K12!$B$3:$J$1349,9,0)</f>
        <v>#N/A</v>
      </c>
      <c r="T488" s="165" t="e">
        <f>VLOOKUP(G488,[4]K12!$B$3:$J$1349,9,0)</f>
        <v>#N/A</v>
      </c>
      <c r="V488" s="20">
        <v>572</v>
      </c>
    </row>
    <row r="489" spans="1:22" ht="42.75" hidden="1" x14ac:dyDescent="0.25">
      <c r="A489" s="171">
        <v>122</v>
      </c>
      <c r="B489" s="171" t="str">
        <f t="shared" si="8"/>
        <v>12.3.FL6055.01</v>
      </c>
      <c r="C489" s="171" t="str">
        <f>VLOOKUP(B489,'[8]TKB(Hocphan-tao lop)'!$B$7:$C$1182,2,0)</f>
        <v>20181FL6055001</v>
      </c>
      <c r="D489" s="171" t="str">
        <f>VLOOKUP(E489,'[9]QuyetdinhPCGD (CDIO)'!$B$6:$C$1806,2,0)</f>
        <v>FL6055</v>
      </c>
      <c r="E489" s="172" t="s">
        <v>2274</v>
      </c>
      <c r="F489" s="177" t="s">
        <v>81</v>
      </c>
      <c r="G489" s="173" t="s">
        <v>9</v>
      </c>
      <c r="H489" s="174" t="s">
        <v>2264</v>
      </c>
      <c r="I489" s="173"/>
      <c r="J489" s="175" t="s">
        <v>2271</v>
      </c>
      <c r="K489" s="187" t="s">
        <v>2249</v>
      </c>
      <c r="L489" s="176" t="s">
        <v>2250</v>
      </c>
      <c r="M489" s="165" t="s">
        <v>62</v>
      </c>
      <c r="N489" s="165" t="str">
        <f>VLOOKUP(C489,[4]K12!$B$3:$K$1349,10,0)</f>
        <v>Mở</v>
      </c>
      <c r="O489" s="165"/>
      <c r="P489" s="165">
        <f>VLOOKUP(C489,[4]K12!$B$3:$J$1349,9,0)</f>
        <v>21</v>
      </c>
      <c r="Q489" s="165" t="e">
        <f>VLOOKUP(D489,[4]K12!$B$3:$J$1349,9,0)</f>
        <v>#N/A</v>
      </c>
      <c r="R489" s="165" t="e">
        <f>VLOOKUP(E489,[4]K12!$B$3:$J$1349,9,0)</f>
        <v>#N/A</v>
      </c>
      <c r="S489" s="165" t="e">
        <f>VLOOKUP(F489,[4]K12!$B$3:$J$1349,9,0)</f>
        <v>#N/A</v>
      </c>
      <c r="T489" s="165" t="e">
        <f>VLOOKUP(G489,[4]K12!$B$3:$J$1349,9,0)</f>
        <v>#N/A</v>
      </c>
      <c r="V489" s="20">
        <v>573</v>
      </c>
    </row>
    <row r="490" spans="1:22" ht="42.75" hidden="1" x14ac:dyDescent="0.25">
      <c r="A490" s="171">
        <v>123</v>
      </c>
      <c r="B490" s="171" t="str">
        <f t="shared" si="8"/>
        <v>12.3.FL6055.02</v>
      </c>
      <c r="C490" s="171" t="str">
        <f>VLOOKUP(B490,'[8]TKB(Hocphan-tao lop)'!$B$7:$C$1182,2,0)</f>
        <v>20181FL6055002</v>
      </c>
      <c r="D490" s="171" t="str">
        <f>VLOOKUP(E490,'[9]QuyetdinhPCGD (CDIO)'!$B$6:$C$1806,2,0)</f>
        <v>FL6055</v>
      </c>
      <c r="E490" s="172" t="s">
        <v>2274</v>
      </c>
      <c r="F490" s="177" t="s">
        <v>67</v>
      </c>
      <c r="G490" s="173" t="s">
        <v>9</v>
      </c>
      <c r="H490" s="174" t="s">
        <v>2264</v>
      </c>
      <c r="I490" s="173"/>
      <c r="J490" s="175" t="s">
        <v>2271</v>
      </c>
      <c r="K490" s="187" t="s">
        <v>2249</v>
      </c>
      <c r="L490" s="176" t="s">
        <v>2250</v>
      </c>
      <c r="M490" s="165" t="s">
        <v>70</v>
      </c>
      <c r="N490" s="165" t="str">
        <f>VLOOKUP(C490,[4]K12!$B$3:$K$1349,10,0)</f>
        <v>Mở</v>
      </c>
      <c r="O490" s="165"/>
      <c r="P490" s="165">
        <f>VLOOKUP(C490,[4]K12!$B$3:$J$1349,9,0)</f>
        <v>21</v>
      </c>
      <c r="Q490" s="165" t="e">
        <f>VLOOKUP(D490,[4]K12!$B$3:$J$1349,9,0)</f>
        <v>#N/A</v>
      </c>
      <c r="R490" s="165" t="e">
        <f>VLOOKUP(E490,[4]K12!$B$3:$J$1349,9,0)</f>
        <v>#N/A</v>
      </c>
      <c r="S490" s="165" t="e">
        <f>VLOOKUP(F490,[4]K12!$B$3:$J$1349,9,0)</f>
        <v>#N/A</v>
      </c>
      <c r="T490" s="165" t="e">
        <f>VLOOKUP(G490,[4]K12!$B$3:$J$1349,9,0)</f>
        <v>#N/A</v>
      </c>
      <c r="V490" s="20">
        <v>574</v>
      </c>
    </row>
    <row r="491" spans="1:22" ht="42.75" hidden="1" x14ac:dyDescent="0.25">
      <c r="A491" s="171">
        <v>124</v>
      </c>
      <c r="B491" s="171" t="str">
        <f t="shared" si="8"/>
        <v>12.3.FL6055.03</v>
      </c>
      <c r="C491" s="171" t="str">
        <f>VLOOKUP(B491,'[8]TKB(Hocphan-tao lop)'!$B$7:$C$1182,2,0)</f>
        <v>20181FL6055003</v>
      </c>
      <c r="D491" s="171" t="str">
        <f>VLOOKUP(E491,'[9]QuyetdinhPCGD (CDIO)'!$B$6:$C$1806,2,0)</f>
        <v>FL6055</v>
      </c>
      <c r="E491" s="172" t="s">
        <v>2274</v>
      </c>
      <c r="F491" s="177" t="s">
        <v>79</v>
      </c>
      <c r="G491" s="173" t="s">
        <v>9</v>
      </c>
      <c r="H491" s="174" t="s">
        <v>2264</v>
      </c>
      <c r="I491" s="173"/>
      <c r="J491" s="175" t="s">
        <v>2271</v>
      </c>
      <c r="K491" s="187" t="s">
        <v>2249</v>
      </c>
      <c r="L491" s="176" t="s">
        <v>2250</v>
      </c>
      <c r="M491" s="165" t="s">
        <v>75</v>
      </c>
      <c r="N491" s="165" t="str">
        <f>VLOOKUP(C491,[4]K12!$B$3:$K$1349,10,0)</f>
        <v>Mở</v>
      </c>
      <c r="O491" s="165"/>
      <c r="P491" s="165">
        <f>VLOOKUP(C491,[4]K12!$B$3:$J$1349,9,0)</f>
        <v>20</v>
      </c>
      <c r="Q491" s="165" t="e">
        <f>VLOOKUP(D491,[4]K12!$B$3:$J$1349,9,0)</f>
        <v>#N/A</v>
      </c>
      <c r="R491" s="165" t="e">
        <f>VLOOKUP(E491,[4]K12!$B$3:$J$1349,9,0)</f>
        <v>#N/A</v>
      </c>
      <c r="S491" s="165" t="e">
        <f>VLOOKUP(F491,[4]K12!$B$3:$J$1349,9,0)</f>
        <v>#N/A</v>
      </c>
      <c r="T491" s="165" t="e">
        <f>VLOOKUP(G491,[4]K12!$B$3:$J$1349,9,0)</f>
        <v>#N/A</v>
      </c>
      <c r="V491" s="20">
        <v>575</v>
      </c>
    </row>
    <row r="492" spans="1:22" ht="42.75" hidden="1" x14ac:dyDescent="0.25">
      <c r="A492" s="171">
        <v>125</v>
      </c>
      <c r="B492" s="171" t="str">
        <f t="shared" si="8"/>
        <v>12.3.LP6001.04</v>
      </c>
      <c r="C492" s="171" t="str">
        <f>VLOOKUP(B492,'[8]TKB(Hocphan-tao lop)'!$B$7:$C$1182,2,0)</f>
        <v>20181LP6001004</v>
      </c>
      <c r="D492" s="171" t="str">
        <f>VLOOKUP(E492,'[9]QuyetdinhPCGD (CDIO)'!$B$6:$C$1806,2,0)</f>
        <v>LP6001</v>
      </c>
      <c r="E492" s="172" t="s">
        <v>824</v>
      </c>
      <c r="F492" s="177" t="s">
        <v>91</v>
      </c>
      <c r="G492" s="173" t="s">
        <v>12</v>
      </c>
      <c r="H492" s="174" t="s">
        <v>293</v>
      </c>
      <c r="I492" s="173"/>
      <c r="J492" s="175" t="s">
        <v>2275</v>
      </c>
      <c r="K492" s="187" t="s">
        <v>2249</v>
      </c>
      <c r="L492" s="176" t="s">
        <v>2250</v>
      </c>
      <c r="M492" s="165" t="s">
        <v>89</v>
      </c>
      <c r="N492" s="165" t="str">
        <f>VLOOKUP(C492,[4]K12!$B$3:$K$1349,10,0)</f>
        <v>Mở</v>
      </c>
      <c r="O492" s="165" t="s">
        <v>2143</v>
      </c>
      <c r="P492" s="165">
        <f>VLOOKUP(C492,[4]K12!$B$3:$J$1349,9,0)</f>
        <v>84</v>
      </c>
      <c r="Q492" s="165" t="e">
        <f>VLOOKUP(D492,[4]K12!$B$3:$J$1349,9,0)</f>
        <v>#N/A</v>
      </c>
      <c r="R492" s="165" t="e">
        <f>VLOOKUP(E492,[4]K12!$B$3:$J$1349,9,0)</f>
        <v>#N/A</v>
      </c>
      <c r="S492" s="165" t="e">
        <f>VLOOKUP(F492,[4]K12!$B$3:$J$1349,9,0)</f>
        <v>#N/A</v>
      </c>
      <c r="T492" s="165" t="e">
        <f>VLOOKUP(G492,[4]K12!$B$3:$J$1349,9,0)</f>
        <v>#N/A</v>
      </c>
      <c r="V492" s="20">
        <v>576</v>
      </c>
    </row>
    <row r="493" spans="1:22" ht="42.75" hidden="1" x14ac:dyDescent="0.25">
      <c r="A493" s="171">
        <v>126</v>
      </c>
      <c r="B493" s="171" t="str">
        <f t="shared" ref="B493:B496" si="9">CONCATENATE("12.3.",D493,".",M493)</f>
        <v>12.3.FL6017.04</v>
      </c>
      <c r="C493" s="171" t="str">
        <f>VLOOKUP(B493,'[8]TKB(Hocphan-tao lop)'!$B$7:$C$1182,2,0)</f>
        <v>20181FL6017004</v>
      </c>
      <c r="D493" s="171" t="str">
        <f>VLOOKUP(E493,'[9]QuyetdinhPCGD (CDIO)'!$B$6:$C$1806,2,0)</f>
        <v>FL6017</v>
      </c>
      <c r="E493" s="191" t="s">
        <v>2270</v>
      </c>
      <c r="F493" s="177" t="s">
        <v>145</v>
      </c>
      <c r="G493" s="177" t="s">
        <v>8</v>
      </c>
      <c r="H493" s="174" t="s">
        <v>2276</v>
      </c>
      <c r="I493" s="177"/>
      <c r="J493" s="175" t="s">
        <v>2271</v>
      </c>
      <c r="K493" s="187" t="s">
        <v>2249</v>
      </c>
      <c r="L493" s="176" t="s">
        <v>2250</v>
      </c>
      <c r="M493" s="165" t="s">
        <v>89</v>
      </c>
      <c r="N493" s="165" t="str">
        <f>VLOOKUP(C493,[4]K12!$B$3:$K$1349,10,0)</f>
        <v>Mở</v>
      </c>
      <c r="O493" s="165" t="s">
        <v>2143</v>
      </c>
      <c r="P493" s="165">
        <f>VLOOKUP(C493,[4]K12!$B$3:$J$1349,9,0)</f>
        <v>20</v>
      </c>
      <c r="Q493" s="165" t="e">
        <f>VLOOKUP(D493,[4]K12!$B$3:$J$1349,9,0)</f>
        <v>#N/A</v>
      </c>
      <c r="R493" s="165" t="e">
        <f>VLOOKUP(E493,[4]K12!$B$3:$J$1349,9,0)</f>
        <v>#N/A</v>
      </c>
      <c r="S493" s="165" t="e">
        <f>VLOOKUP(F493,[4]K12!$B$3:$J$1349,9,0)</f>
        <v>#N/A</v>
      </c>
      <c r="T493" s="165" t="e">
        <f>VLOOKUP(G493,[4]K12!$B$3:$J$1349,9,0)</f>
        <v>#N/A</v>
      </c>
      <c r="V493" s="20">
        <v>577</v>
      </c>
    </row>
    <row r="494" spans="1:22" ht="42.75" hidden="1" x14ac:dyDescent="0.25">
      <c r="A494" s="171">
        <v>127</v>
      </c>
      <c r="B494" s="171" t="str">
        <f t="shared" si="9"/>
        <v>12.3.FL6030.04</v>
      </c>
      <c r="C494" s="171" t="str">
        <f>VLOOKUP(B494,'[8]TKB(Hocphan-tao lop)'!$B$7:$C$1182,2,0)</f>
        <v>20181FL6030004</v>
      </c>
      <c r="D494" s="171" t="str">
        <f>VLOOKUP(E494,'[9]QuyetdinhPCGD (CDIO)'!$B$6:$C$1806,2,0)</f>
        <v>FL6030</v>
      </c>
      <c r="E494" s="172" t="s">
        <v>2272</v>
      </c>
      <c r="F494" s="177" t="s">
        <v>145</v>
      </c>
      <c r="G494" s="173" t="s">
        <v>11</v>
      </c>
      <c r="H494" s="176" t="s">
        <v>2276</v>
      </c>
      <c r="I494" s="173"/>
      <c r="J494" s="175" t="s">
        <v>2271</v>
      </c>
      <c r="K494" s="187" t="s">
        <v>2249</v>
      </c>
      <c r="L494" s="176" t="s">
        <v>2250</v>
      </c>
      <c r="M494" s="165" t="s">
        <v>89</v>
      </c>
      <c r="N494" s="165" t="str">
        <f>VLOOKUP(C494,[4]K12!$B$3:$K$1349,10,0)</f>
        <v>Mở</v>
      </c>
      <c r="O494" s="165" t="s">
        <v>2143</v>
      </c>
      <c r="P494" s="165">
        <f>VLOOKUP(C494,[4]K12!$B$3:$J$1349,9,0)</f>
        <v>19</v>
      </c>
      <c r="Q494" s="165" t="e">
        <f>VLOOKUP(D494,[4]K12!$B$3:$J$1349,9,0)</f>
        <v>#N/A</v>
      </c>
      <c r="R494" s="165" t="e">
        <f>VLOOKUP(E494,[4]K12!$B$3:$J$1349,9,0)</f>
        <v>#N/A</v>
      </c>
      <c r="S494" s="165" t="e">
        <f>VLOOKUP(F494,[4]K12!$B$3:$J$1349,9,0)</f>
        <v>#N/A</v>
      </c>
      <c r="T494" s="165" t="e">
        <f>VLOOKUP(G494,[4]K12!$B$3:$J$1349,9,0)</f>
        <v>#N/A</v>
      </c>
      <c r="V494" s="20">
        <v>578</v>
      </c>
    </row>
    <row r="495" spans="1:22" ht="42.75" hidden="1" x14ac:dyDescent="0.25">
      <c r="A495" s="171">
        <v>128</v>
      </c>
      <c r="B495" s="171" t="str">
        <f t="shared" si="9"/>
        <v>12.3.FL6041.04</v>
      </c>
      <c r="C495" s="171" t="str">
        <f>VLOOKUP(B495,'[8]TKB(Hocphan-tao lop)'!$B$7:$C$1182,2,0)</f>
        <v>20181FL6041004</v>
      </c>
      <c r="D495" s="171" t="str">
        <f>VLOOKUP(E495,'[9]QuyetdinhPCGD (CDIO)'!$B$6:$C$1806,2,0)</f>
        <v>FL6041</v>
      </c>
      <c r="E495" s="172" t="s">
        <v>2273</v>
      </c>
      <c r="F495" s="177" t="s">
        <v>145</v>
      </c>
      <c r="G495" s="173" t="s">
        <v>10</v>
      </c>
      <c r="H495" s="174" t="s">
        <v>2276</v>
      </c>
      <c r="I495" s="173"/>
      <c r="J495" s="175" t="s">
        <v>2271</v>
      </c>
      <c r="K495" s="187" t="s">
        <v>2249</v>
      </c>
      <c r="L495" s="176" t="s">
        <v>2250</v>
      </c>
      <c r="M495" s="165" t="s">
        <v>89</v>
      </c>
      <c r="N495" s="165" t="str">
        <f>VLOOKUP(C495,[4]K12!$B$3:$K$1349,10,0)</f>
        <v>Mở</v>
      </c>
      <c r="O495" s="165" t="s">
        <v>2143</v>
      </c>
      <c r="P495" s="165">
        <f>VLOOKUP(C495,[4]K12!$B$3:$J$1349,9,0)</f>
        <v>20</v>
      </c>
      <c r="Q495" s="165" t="e">
        <f>VLOOKUP(D495,[4]K12!$B$3:$J$1349,9,0)</f>
        <v>#N/A</v>
      </c>
      <c r="R495" s="165" t="e">
        <f>VLOOKUP(E495,[4]K12!$B$3:$J$1349,9,0)</f>
        <v>#N/A</v>
      </c>
      <c r="S495" s="165" t="e">
        <f>VLOOKUP(F495,[4]K12!$B$3:$J$1349,9,0)</f>
        <v>#N/A</v>
      </c>
      <c r="T495" s="165" t="e">
        <f>VLOOKUP(G495,[4]K12!$B$3:$J$1349,9,0)</f>
        <v>#N/A</v>
      </c>
      <c r="V495" s="20">
        <v>579</v>
      </c>
    </row>
    <row r="496" spans="1:22" ht="42.75" hidden="1" x14ac:dyDescent="0.25">
      <c r="A496" s="171">
        <v>129</v>
      </c>
      <c r="B496" s="171" t="str">
        <f t="shared" si="9"/>
        <v>12.3.FL6055.04</v>
      </c>
      <c r="C496" s="171" t="str">
        <f>VLOOKUP(B496,'[8]TKB(Hocphan-tao lop)'!$B$7:$C$1182,2,0)</f>
        <v>20181FL6055004</v>
      </c>
      <c r="D496" s="171" t="str">
        <f>VLOOKUP(E496,'[9]QuyetdinhPCGD (CDIO)'!$B$6:$C$1806,2,0)</f>
        <v>FL6055</v>
      </c>
      <c r="E496" s="172" t="s">
        <v>2274</v>
      </c>
      <c r="F496" s="177" t="s">
        <v>145</v>
      </c>
      <c r="G496" s="173" t="s">
        <v>9</v>
      </c>
      <c r="H496" s="176" t="s">
        <v>2151</v>
      </c>
      <c r="I496" s="173"/>
      <c r="J496" s="175" t="s">
        <v>2271</v>
      </c>
      <c r="K496" s="187" t="s">
        <v>2249</v>
      </c>
      <c r="L496" s="176" t="s">
        <v>2250</v>
      </c>
      <c r="M496" s="165" t="s">
        <v>89</v>
      </c>
      <c r="N496" s="165" t="str">
        <f>VLOOKUP(C496,[4]K12!$B$3:$K$1349,10,0)</f>
        <v>Mở</v>
      </c>
      <c r="O496" s="165" t="s">
        <v>2143</v>
      </c>
      <c r="P496" s="165">
        <f>VLOOKUP(C496,[4]K12!$B$3:$J$1349,9,0)</f>
        <v>20</v>
      </c>
      <c r="Q496" s="165" t="e">
        <f>VLOOKUP(D496,[4]K12!$B$3:$J$1349,9,0)</f>
        <v>#N/A</v>
      </c>
      <c r="R496" s="165" t="e">
        <f>VLOOKUP(E496,[4]K12!$B$3:$J$1349,9,0)</f>
        <v>#N/A</v>
      </c>
      <c r="S496" s="165" t="e">
        <f>VLOOKUP(F496,[4]K12!$B$3:$J$1349,9,0)</f>
        <v>#N/A</v>
      </c>
      <c r="T496" s="165" t="e">
        <f>VLOOKUP(G496,[4]K12!$B$3:$J$1349,9,0)</f>
        <v>#N/A</v>
      </c>
      <c r="V496" s="20">
        <v>580</v>
      </c>
    </row>
    <row r="497" spans="1:22" ht="15.75" hidden="1" x14ac:dyDescent="0.25">
      <c r="A497" s="166" t="s">
        <v>2277</v>
      </c>
      <c r="B497" s="166"/>
      <c r="C497" s="166"/>
      <c r="D497" s="166"/>
      <c r="E497" s="167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5" t="e">
        <f>VLOOKUP(C497,[4]K12!$B$3:$J$1349,9,0)</f>
        <v>#N/A</v>
      </c>
      <c r="Q497" s="165" t="e">
        <f>VLOOKUP(D497,[4]K12!$B$3:$J$1349,9,0)</f>
        <v>#N/A</v>
      </c>
      <c r="R497" s="165" t="e">
        <f>VLOOKUP(E497,[4]K12!$B$3:$J$1349,9,0)</f>
        <v>#N/A</v>
      </c>
      <c r="S497" s="165" t="e">
        <f>VLOOKUP(F497,[4]K12!$B$3:$J$1349,9,0)</f>
        <v>#N/A</v>
      </c>
      <c r="T497" s="165" t="e">
        <f>VLOOKUP(G497,[4]K12!$B$3:$J$1349,9,0)</f>
        <v>#N/A</v>
      </c>
      <c r="V497" s="20">
        <v>582</v>
      </c>
    </row>
    <row r="498" spans="1:22" ht="42.75" hidden="1" x14ac:dyDescent="0.25">
      <c r="A498" s="139" t="s">
        <v>2101</v>
      </c>
      <c r="B498" s="139" t="s">
        <v>2102</v>
      </c>
      <c r="C498" s="139" t="s">
        <v>2103</v>
      </c>
      <c r="D498" s="139" t="s">
        <v>48</v>
      </c>
      <c r="E498" s="169" t="s">
        <v>49</v>
      </c>
      <c r="F498" s="139" t="s">
        <v>50</v>
      </c>
      <c r="G498" s="139" t="s">
        <v>51</v>
      </c>
      <c r="H498" s="139" t="s">
        <v>52</v>
      </c>
      <c r="I498" s="139" t="s">
        <v>53</v>
      </c>
      <c r="J498" s="139" t="s">
        <v>54</v>
      </c>
      <c r="K498" s="139" t="s">
        <v>2104</v>
      </c>
      <c r="L498" s="139" t="s">
        <v>17</v>
      </c>
      <c r="M498" s="139" t="s">
        <v>56</v>
      </c>
      <c r="N498" s="170" t="s">
        <v>57</v>
      </c>
      <c r="O498" s="170"/>
      <c r="P498" s="165" t="e">
        <f>VLOOKUP(C498,[4]K12!$B$3:$J$1349,9,0)</f>
        <v>#N/A</v>
      </c>
      <c r="Q498" s="165" t="e">
        <f>VLOOKUP(D498,[4]K12!$B$3:$J$1349,9,0)</f>
        <v>#N/A</v>
      </c>
      <c r="R498" s="165" t="e">
        <f>VLOOKUP(E498,[4]K12!$B$3:$J$1349,9,0)</f>
        <v>#N/A</v>
      </c>
      <c r="S498" s="165" t="e">
        <f>VLOOKUP(F498,[4]K12!$B$3:$J$1349,9,0)</f>
        <v>#N/A</v>
      </c>
      <c r="T498" s="165" t="e">
        <f>VLOOKUP(G498,[4]K12!$B$3:$J$1349,9,0)</f>
        <v>#N/A</v>
      </c>
      <c r="V498" s="20">
        <v>583</v>
      </c>
    </row>
    <row r="499" spans="1:22" ht="30" hidden="1" customHeight="1" x14ac:dyDescent="0.25">
      <c r="A499" s="171">
        <v>1</v>
      </c>
      <c r="B499" s="171" t="str">
        <f t="shared" ref="B499:B541" si="10">CONCATENATE("12.3.",D499,".",M499)</f>
        <v>12.3.1303204.01</v>
      </c>
      <c r="C499" s="171" t="str">
        <f>VLOOKUP(B499,'[8]TKB(Hocphan-tao lop)'!$B$7:$C$1182,2,0)</f>
        <v>201811303204001</v>
      </c>
      <c r="D499" s="171" t="str">
        <f>VLOOKUP(E499,[9]QuyetdinhPCGD!$B$6:$C$1806,2,0)</f>
        <v>1303204</v>
      </c>
      <c r="E499" s="172" t="s">
        <v>2278</v>
      </c>
      <c r="F499" s="177" t="s">
        <v>85</v>
      </c>
      <c r="G499" s="177" t="s">
        <v>8</v>
      </c>
      <c r="H499" s="174" t="s">
        <v>2279</v>
      </c>
      <c r="I499" s="177"/>
      <c r="J499" s="175" t="s">
        <v>2280</v>
      </c>
      <c r="K499" s="187" t="s">
        <v>2249</v>
      </c>
      <c r="L499" s="176" t="s">
        <v>2250</v>
      </c>
      <c r="M499" s="165" t="s">
        <v>62</v>
      </c>
      <c r="N499" s="165" t="str">
        <f>VLOOKUP(C499,[4]K12!$B$3:$K$1349,10,0)</f>
        <v>Mở</v>
      </c>
      <c r="O499" s="165"/>
      <c r="P499" s="165">
        <f>VLOOKUP(C499,[4]K12!$B$3:$J$1349,9,0)</f>
        <v>34</v>
      </c>
      <c r="Q499" s="165" t="e">
        <f>VLOOKUP(D499,[4]K12!$B$3:$J$1349,9,0)</f>
        <v>#N/A</v>
      </c>
      <c r="R499" s="165" t="e">
        <f>VLOOKUP(E499,[4]K12!$B$3:$J$1349,9,0)</f>
        <v>#N/A</v>
      </c>
      <c r="S499" s="165" t="e">
        <f>VLOOKUP(F499,[4]K12!$B$3:$J$1349,9,0)</f>
        <v>#N/A</v>
      </c>
      <c r="T499" s="165" t="e">
        <f>VLOOKUP(G499,[4]K12!$B$3:$J$1349,9,0)</f>
        <v>#N/A</v>
      </c>
      <c r="V499" s="20">
        <v>584</v>
      </c>
    </row>
    <row r="500" spans="1:22" ht="30" hidden="1" customHeight="1" x14ac:dyDescent="0.25">
      <c r="A500" s="171">
        <v>2</v>
      </c>
      <c r="B500" s="171" t="str">
        <f t="shared" si="10"/>
        <v>12.3.1303204.01</v>
      </c>
      <c r="C500" s="171" t="str">
        <f>VLOOKUP(B500,'[8]TKB(Hocphan-tao lop)'!$B$7:$C$1182,2,0)</f>
        <v>201811303204001</v>
      </c>
      <c r="D500" s="171" t="str">
        <f>VLOOKUP(E500,[9]QuyetdinhPCGD!$B$6:$C$1806,2,0)</f>
        <v>1303204</v>
      </c>
      <c r="E500" s="172" t="s">
        <v>2278</v>
      </c>
      <c r="F500" s="177" t="s">
        <v>85</v>
      </c>
      <c r="G500" s="173" t="s">
        <v>10</v>
      </c>
      <c r="H500" s="174" t="s">
        <v>2279</v>
      </c>
      <c r="I500" s="173"/>
      <c r="J500" s="175" t="s">
        <v>2280</v>
      </c>
      <c r="K500" s="187" t="s">
        <v>2249</v>
      </c>
      <c r="L500" s="176" t="s">
        <v>2250</v>
      </c>
      <c r="M500" s="165" t="s">
        <v>62</v>
      </c>
      <c r="N500" s="165" t="str">
        <f>VLOOKUP(C500,[4]K12!$B$3:$K$1349,10,0)</f>
        <v>Mở</v>
      </c>
      <c r="O500" s="165"/>
      <c r="P500" s="165">
        <f>VLOOKUP(C500,[4]K12!$B$3:$J$1349,9,0)</f>
        <v>34</v>
      </c>
      <c r="Q500" s="165" t="e">
        <f>VLOOKUP(D500,[4]K12!$B$3:$J$1349,9,0)</f>
        <v>#N/A</v>
      </c>
      <c r="R500" s="165" t="e">
        <f>VLOOKUP(E500,[4]K12!$B$3:$J$1349,9,0)</f>
        <v>#N/A</v>
      </c>
      <c r="S500" s="165" t="e">
        <f>VLOOKUP(F500,[4]K12!$B$3:$J$1349,9,0)</f>
        <v>#N/A</v>
      </c>
      <c r="T500" s="165" t="e">
        <f>VLOOKUP(G500,[4]K12!$B$3:$J$1349,9,0)</f>
        <v>#N/A</v>
      </c>
      <c r="V500" s="20">
        <v>585</v>
      </c>
    </row>
    <row r="501" spans="1:22" s="183" customFormat="1" ht="30" hidden="1" customHeight="1" x14ac:dyDescent="0.25">
      <c r="A501" s="171">
        <v>3</v>
      </c>
      <c r="B501" s="171" t="str">
        <f t="shared" si="10"/>
        <v>12.3.1303204.02</v>
      </c>
      <c r="C501" s="171" t="str">
        <f>VLOOKUP(B501,'[8]TKB(Hocphan-tao lop)'!$B$7:$C$1182,2,0)</f>
        <v>201811303204002</v>
      </c>
      <c r="D501" s="171" t="str">
        <f>VLOOKUP(E501,[9]QuyetdinhPCGD!$B$6:$C$1806,2,0)</f>
        <v>1303204</v>
      </c>
      <c r="E501" s="172" t="s">
        <v>2278</v>
      </c>
      <c r="F501" s="180" t="s">
        <v>72</v>
      </c>
      <c r="G501" s="177" t="s">
        <v>8</v>
      </c>
      <c r="H501" s="174" t="s">
        <v>2279</v>
      </c>
      <c r="I501" s="180"/>
      <c r="J501" s="175" t="s">
        <v>2280</v>
      </c>
      <c r="K501" s="187" t="s">
        <v>2249</v>
      </c>
      <c r="L501" s="176" t="s">
        <v>2250</v>
      </c>
      <c r="M501" s="165" t="s">
        <v>70</v>
      </c>
      <c r="N501" s="165" t="str">
        <f>VLOOKUP(C501,[4]K12!$B$3:$K$1349,10,0)</f>
        <v>Mở</v>
      </c>
      <c r="O501" s="165"/>
      <c r="P501" s="165">
        <f>VLOOKUP(C501,[4]K12!$B$3:$J$1349,9,0)</f>
        <v>35</v>
      </c>
      <c r="Q501" s="165" t="e">
        <f>VLOOKUP(D501,[4]K12!$B$3:$J$1349,9,0)</f>
        <v>#N/A</v>
      </c>
      <c r="R501" s="165" t="e">
        <f>VLOOKUP(E501,[4]K12!$B$3:$J$1349,9,0)</f>
        <v>#N/A</v>
      </c>
      <c r="S501" s="165" t="e">
        <f>VLOOKUP(F501,[4]K12!$B$3:$J$1349,9,0)</f>
        <v>#N/A</v>
      </c>
      <c r="T501" s="165" t="e">
        <f>VLOOKUP(G501,[4]K12!$B$3:$J$1349,9,0)</f>
        <v>#N/A</v>
      </c>
      <c r="U501" s="20"/>
      <c r="V501" s="20">
        <v>586</v>
      </c>
    </row>
    <row r="502" spans="1:22" s="183" customFormat="1" ht="30" hidden="1" customHeight="1" x14ac:dyDescent="0.25">
      <c r="A502" s="171">
        <v>4</v>
      </c>
      <c r="B502" s="171" t="str">
        <f t="shared" si="10"/>
        <v>12.3.1303204.02</v>
      </c>
      <c r="C502" s="171" t="str">
        <f>VLOOKUP(B502,'[8]TKB(Hocphan-tao lop)'!$B$7:$C$1182,2,0)</f>
        <v>201811303204002</v>
      </c>
      <c r="D502" s="171" t="str">
        <f>VLOOKUP(E502,[9]QuyetdinhPCGD!$B$6:$C$1806,2,0)</f>
        <v>1303204</v>
      </c>
      <c r="E502" s="172" t="s">
        <v>2278</v>
      </c>
      <c r="F502" s="180" t="s">
        <v>72</v>
      </c>
      <c r="G502" s="173" t="s">
        <v>10</v>
      </c>
      <c r="H502" s="174" t="s">
        <v>2279</v>
      </c>
      <c r="I502" s="173"/>
      <c r="J502" s="175" t="s">
        <v>2280</v>
      </c>
      <c r="K502" s="187" t="s">
        <v>2249</v>
      </c>
      <c r="L502" s="176" t="s">
        <v>2250</v>
      </c>
      <c r="M502" s="165" t="s">
        <v>70</v>
      </c>
      <c r="N502" s="165" t="str">
        <f>VLOOKUP(C502,[4]K12!$B$3:$K$1349,10,0)</f>
        <v>Mở</v>
      </c>
      <c r="O502" s="165"/>
      <c r="P502" s="165">
        <f>VLOOKUP(C502,[4]K12!$B$3:$J$1349,9,0)</f>
        <v>35</v>
      </c>
      <c r="Q502" s="165" t="e">
        <f>VLOOKUP(D502,[4]K12!$B$3:$J$1349,9,0)</f>
        <v>#N/A</v>
      </c>
      <c r="R502" s="165" t="e">
        <f>VLOOKUP(E502,[4]K12!$B$3:$J$1349,9,0)</f>
        <v>#N/A</v>
      </c>
      <c r="S502" s="165" t="e">
        <f>VLOOKUP(F502,[4]K12!$B$3:$J$1349,9,0)</f>
        <v>#N/A</v>
      </c>
      <c r="T502" s="165" t="e">
        <f>VLOOKUP(G502,[4]K12!$B$3:$J$1349,9,0)</f>
        <v>#N/A</v>
      </c>
      <c r="U502" s="20"/>
      <c r="V502" s="20">
        <v>587</v>
      </c>
    </row>
    <row r="503" spans="1:22" s="183" customFormat="1" ht="30" hidden="1" customHeight="1" x14ac:dyDescent="0.25">
      <c r="A503" s="171">
        <v>5</v>
      </c>
      <c r="B503" s="171" t="str">
        <f t="shared" si="10"/>
        <v>12.3.1303204.03</v>
      </c>
      <c r="C503" s="171" t="str">
        <f>VLOOKUP(B503,'[8]TKB(Hocphan-tao lop)'!$B$7:$C$1182,2,0)</f>
        <v>201811303204003</v>
      </c>
      <c r="D503" s="171" t="str">
        <f>VLOOKUP(E503,[9]QuyetdinhPCGD!$B$6:$C$1806,2,0)</f>
        <v>1303204</v>
      </c>
      <c r="E503" s="172" t="s">
        <v>2278</v>
      </c>
      <c r="F503" s="177" t="s">
        <v>81</v>
      </c>
      <c r="G503" s="177" t="s">
        <v>8</v>
      </c>
      <c r="H503" s="174" t="s">
        <v>2279</v>
      </c>
      <c r="I503" s="177"/>
      <c r="J503" s="175" t="s">
        <v>2280</v>
      </c>
      <c r="K503" s="187" t="s">
        <v>2249</v>
      </c>
      <c r="L503" s="176" t="s">
        <v>2250</v>
      </c>
      <c r="M503" s="165" t="s">
        <v>75</v>
      </c>
      <c r="N503" s="165" t="str">
        <f>VLOOKUP(C503,[4]K12!$B$3:$K$1349,10,0)</f>
        <v>Mở</v>
      </c>
      <c r="O503" s="165"/>
      <c r="P503" s="165">
        <f>VLOOKUP(C503,[4]K12!$B$3:$J$1349,9,0)</f>
        <v>24</v>
      </c>
      <c r="Q503" s="165" t="e">
        <f>VLOOKUP(D503,[4]K12!$B$3:$J$1349,9,0)</f>
        <v>#N/A</v>
      </c>
      <c r="R503" s="165" t="e">
        <f>VLOOKUP(E503,[4]K12!$B$3:$J$1349,9,0)</f>
        <v>#N/A</v>
      </c>
      <c r="S503" s="165" t="e">
        <f>VLOOKUP(F503,[4]K12!$B$3:$J$1349,9,0)</f>
        <v>#N/A</v>
      </c>
      <c r="T503" s="165" t="e">
        <f>VLOOKUP(G503,[4]K12!$B$3:$J$1349,9,0)</f>
        <v>#N/A</v>
      </c>
      <c r="U503" s="20"/>
      <c r="V503" s="20">
        <v>588</v>
      </c>
    </row>
    <row r="504" spans="1:22" s="183" customFormat="1" ht="30" hidden="1" customHeight="1" x14ac:dyDescent="0.25">
      <c r="A504" s="171">
        <v>6</v>
      </c>
      <c r="B504" s="171" t="str">
        <f t="shared" si="10"/>
        <v>12.3.1303204.03</v>
      </c>
      <c r="C504" s="171" t="str">
        <f>VLOOKUP(B504,'[8]TKB(Hocphan-tao lop)'!$B$7:$C$1182,2,0)</f>
        <v>201811303204003</v>
      </c>
      <c r="D504" s="171" t="str">
        <f>VLOOKUP(E504,[9]QuyetdinhPCGD!$B$6:$C$1806,2,0)</f>
        <v>1303204</v>
      </c>
      <c r="E504" s="172" t="s">
        <v>2278</v>
      </c>
      <c r="F504" s="177" t="s">
        <v>81</v>
      </c>
      <c r="G504" s="173" t="s">
        <v>10</v>
      </c>
      <c r="H504" s="174" t="s">
        <v>2279</v>
      </c>
      <c r="I504" s="173"/>
      <c r="J504" s="175" t="s">
        <v>2280</v>
      </c>
      <c r="K504" s="187" t="s">
        <v>2249</v>
      </c>
      <c r="L504" s="176" t="s">
        <v>2250</v>
      </c>
      <c r="M504" s="165" t="s">
        <v>75</v>
      </c>
      <c r="N504" s="165" t="str">
        <f>VLOOKUP(C504,[4]K12!$B$3:$K$1349,10,0)</f>
        <v>Mở</v>
      </c>
      <c r="O504" s="165"/>
      <c r="P504" s="165">
        <f>VLOOKUP(C504,[4]K12!$B$3:$J$1349,9,0)</f>
        <v>24</v>
      </c>
      <c r="Q504" s="165" t="e">
        <f>VLOOKUP(D504,[4]K12!$B$3:$J$1349,9,0)</f>
        <v>#N/A</v>
      </c>
      <c r="R504" s="165" t="e">
        <f>VLOOKUP(E504,[4]K12!$B$3:$J$1349,9,0)</f>
        <v>#N/A</v>
      </c>
      <c r="S504" s="165" t="e">
        <f>VLOOKUP(F504,[4]K12!$B$3:$J$1349,9,0)</f>
        <v>#N/A</v>
      </c>
      <c r="T504" s="165" t="e">
        <f>VLOOKUP(G504,[4]K12!$B$3:$J$1349,9,0)</f>
        <v>#N/A</v>
      </c>
      <c r="U504" s="20"/>
      <c r="V504" s="20">
        <v>589</v>
      </c>
    </row>
    <row r="505" spans="1:22" s="183" customFormat="1" ht="30" hidden="1" customHeight="1" x14ac:dyDescent="0.25">
      <c r="A505" s="171">
        <v>7</v>
      </c>
      <c r="B505" s="171" t="str">
        <f t="shared" si="10"/>
        <v>12.3.1303204.04</v>
      </c>
      <c r="C505" s="171" t="str">
        <f>VLOOKUP(B505,'[8]TKB(Hocphan-tao lop)'!$B$7:$C$1182,2,0)</f>
        <v>201811303204004</v>
      </c>
      <c r="D505" s="171" t="str">
        <f>VLOOKUP(E505,[9]QuyetdinhPCGD!$B$6:$C$1806,2,0)</f>
        <v>1303204</v>
      </c>
      <c r="E505" s="172" t="s">
        <v>2278</v>
      </c>
      <c r="F505" s="180" t="s">
        <v>67</v>
      </c>
      <c r="G505" s="177" t="s">
        <v>8</v>
      </c>
      <c r="H505" s="174" t="s">
        <v>2279</v>
      </c>
      <c r="I505" s="180"/>
      <c r="J505" s="175" t="s">
        <v>2280</v>
      </c>
      <c r="K505" s="187" t="s">
        <v>2249</v>
      </c>
      <c r="L505" s="176" t="s">
        <v>2250</v>
      </c>
      <c r="M505" s="165" t="s">
        <v>89</v>
      </c>
      <c r="N505" s="165" t="str">
        <f>VLOOKUP(C505,[4]K12!$B$3:$K$1349,10,0)</f>
        <v>Mở</v>
      </c>
      <c r="O505" s="165"/>
      <c r="P505" s="165">
        <f>VLOOKUP(C505,[4]K12!$B$3:$J$1349,9,0)</f>
        <v>32</v>
      </c>
      <c r="Q505" s="165" t="e">
        <f>VLOOKUP(D505,[4]K12!$B$3:$J$1349,9,0)</f>
        <v>#N/A</v>
      </c>
      <c r="R505" s="165" t="e">
        <f>VLOOKUP(E505,[4]K12!$B$3:$J$1349,9,0)</f>
        <v>#N/A</v>
      </c>
      <c r="S505" s="165" t="e">
        <f>VLOOKUP(F505,[4]K12!$B$3:$J$1349,9,0)</f>
        <v>#N/A</v>
      </c>
      <c r="T505" s="165" t="e">
        <f>VLOOKUP(G505,[4]K12!$B$3:$J$1349,9,0)</f>
        <v>#N/A</v>
      </c>
      <c r="U505" s="20"/>
      <c r="V505" s="20">
        <v>590</v>
      </c>
    </row>
    <row r="506" spans="1:22" s="183" customFormat="1" ht="30" hidden="1" customHeight="1" x14ac:dyDescent="0.25">
      <c r="A506" s="171">
        <v>8</v>
      </c>
      <c r="B506" s="171" t="str">
        <f t="shared" si="10"/>
        <v>12.3.1303204.04</v>
      </c>
      <c r="C506" s="171" t="str">
        <f>VLOOKUP(B506,'[8]TKB(Hocphan-tao lop)'!$B$7:$C$1182,2,0)</f>
        <v>201811303204004</v>
      </c>
      <c r="D506" s="171" t="str">
        <f>VLOOKUP(E506,[9]QuyetdinhPCGD!$B$6:$C$1806,2,0)</f>
        <v>1303204</v>
      </c>
      <c r="E506" s="172" t="s">
        <v>2278</v>
      </c>
      <c r="F506" s="180" t="s">
        <v>67</v>
      </c>
      <c r="G506" s="173" t="s">
        <v>10</v>
      </c>
      <c r="H506" s="174" t="s">
        <v>2279</v>
      </c>
      <c r="I506" s="173"/>
      <c r="J506" s="175" t="s">
        <v>2280</v>
      </c>
      <c r="K506" s="187" t="s">
        <v>2249</v>
      </c>
      <c r="L506" s="176" t="s">
        <v>2250</v>
      </c>
      <c r="M506" s="165" t="s">
        <v>89</v>
      </c>
      <c r="N506" s="165" t="str">
        <f>VLOOKUP(C506,[4]K12!$B$3:$K$1349,10,0)</f>
        <v>Mở</v>
      </c>
      <c r="O506" s="165"/>
      <c r="P506" s="165">
        <f>VLOOKUP(C506,[4]K12!$B$3:$J$1349,9,0)</f>
        <v>32</v>
      </c>
      <c r="Q506" s="165" t="e">
        <f>VLOOKUP(D506,[4]K12!$B$3:$J$1349,9,0)</f>
        <v>#N/A</v>
      </c>
      <c r="R506" s="165" t="e">
        <f>VLOOKUP(E506,[4]K12!$B$3:$J$1349,9,0)</f>
        <v>#N/A</v>
      </c>
      <c r="S506" s="165" t="e">
        <f>VLOOKUP(F506,[4]K12!$B$3:$J$1349,9,0)</f>
        <v>#N/A</v>
      </c>
      <c r="T506" s="165" t="e">
        <f>VLOOKUP(G506,[4]K12!$B$3:$J$1349,9,0)</f>
        <v>#N/A</v>
      </c>
      <c r="U506" s="20"/>
      <c r="V506" s="20">
        <v>591</v>
      </c>
    </row>
    <row r="507" spans="1:22" s="183" customFormat="1" ht="30" hidden="1" customHeight="1" x14ac:dyDescent="0.25">
      <c r="A507" s="171">
        <v>9</v>
      </c>
      <c r="B507" s="171" t="str">
        <f t="shared" si="10"/>
        <v>12.3.1203101.01</v>
      </c>
      <c r="C507" s="171" t="str">
        <f>VLOOKUP(B507,'[8]TKB(Hocphan-tao lop)'!$B$7:$C$1182,2,0)</f>
        <v>201811203101034</v>
      </c>
      <c r="D507" s="171" t="str">
        <f>VLOOKUP(E507,[9]QuyetdinhPCGD!$B$6:$C$1806,2,0)</f>
        <v>1203101</v>
      </c>
      <c r="E507" s="172" t="s">
        <v>824</v>
      </c>
      <c r="F507" s="177" t="s">
        <v>68</v>
      </c>
      <c r="G507" s="173" t="s">
        <v>11</v>
      </c>
      <c r="H507" s="174" t="str">
        <f>VLOOKUP(J507,'[10]Phan ca&amp; Ngay BDhoc'!$B$4:$I$98,8,0)</f>
        <v>B3-503</v>
      </c>
      <c r="I507" s="173"/>
      <c r="J507" s="175" t="s">
        <v>2106</v>
      </c>
      <c r="K507" s="187" t="s">
        <v>2249</v>
      </c>
      <c r="L507" s="176" t="s">
        <v>2250</v>
      </c>
      <c r="M507" s="165" t="s">
        <v>62</v>
      </c>
      <c r="N507" s="165" t="str">
        <f>VLOOKUP(C507,[4]K12!$B$3:$K$1349,10,0)</f>
        <v>Mở</v>
      </c>
      <c r="O507" s="165"/>
      <c r="P507" s="165">
        <f>VLOOKUP(C507,[4]K12!$B$3:$J$1349,9,0)</f>
        <v>80</v>
      </c>
      <c r="Q507" s="165" t="e">
        <f>VLOOKUP(D507,[4]K12!$B$3:$J$1349,9,0)</f>
        <v>#N/A</v>
      </c>
      <c r="R507" s="165" t="e">
        <f>VLOOKUP(E507,[4]K12!$B$3:$J$1349,9,0)</f>
        <v>#N/A</v>
      </c>
      <c r="S507" s="165" t="e">
        <f>VLOOKUP(F507,[4]K12!$B$3:$J$1349,9,0)</f>
        <v>#N/A</v>
      </c>
      <c r="T507" s="165" t="e">
        <f>VLOOKUP(G507,[4]K12!$B$3:$J$1349,9,0)</f>
        <v>#N/A</v>
      </c>
      <c r="U507" s="20"/>
      <c r="V507" s="20">
        <v>592</v>
      </c>
    </row>
    <row r="508" spans="1:22" ht="30" hidden="1" customHeight="1" x14ac:dyDescent="0.25">
      <c r="A508" s="171">
        <v>10</v>
      </c>
      <c r="B508" s="171" t="str">
        <f t="shared" si="10"/>
        <v>12.3.1003101.01</v>
      </c>
      <c r="C508" s="171" t="str">
        <f>VLOOKUP(B508,'[8]TKB(Hocphan-tao lop)'!$B$7:$C$1182,2,0)</f>
        <v>201811003101015</v>
      </c>
      <c r="D508" s="171" t="str">
        <f>VLOOKUP(E508,[9]QuyetdinhPCGD!$B$6:$C$1806,2,0)</f>
        <v>1003101</v>
      </c>
      <c r="E508" s="179" t="s">
        <v>834</v>
      </c>
      <c r="F508" s="173">
        <v>5.6</v>
      </c>
      <c r="G508" s="173" t="s">
        <v>12</v>
      </c>
      <c r="H508" s="174" t="s">
        <v>87</v>
      </c>
      <c r="I508" s="173"/>
      <c r="J508" s="175" t="s">
        <v>2106</v>
      </c>
      <c r="K508" s="187" t="s">
        <v>2249</v>
      </c>
      <c r="L508" s="176" t="s">
        <v>2281</v>
      </c>
      <c r="M508" s="165" t="s">
        <v>62</v>
      </c>
      <c r="N508" s="165" t="str">
        <f>VLOOKUP(C508,[4]K12!$B$3:$K$1349,10,0)</f>
        <v>Không mở</v>
      </c>
      <c r="O508" s="165"/>
      <c r="P508" s="165">
        <f>VLOOKUP(C508,[4]K12!$B$3:$J$1349,9,0)</f>
        <v>0</v>
      </c>
      <c r="Q508" s="165" t="e">
        <f>VLOOKUP(D508,[4]K12!$B$3:$J$1349,9,0)</f>
        <v>#N/A</v>
      </c>
      <c r="R508" s="165" t="e">
        <f>VLOOKUP(E508,[4]K12!$B$3:$J$1349,9,0)</f>
        <v>#N/A</v>
      </c>
      <c r="S508" s="165" t="e">
        <f>VLOOKUP(F508,[4]K12!$B$3:$J$1349,9,0)</f>
        <v>#N/A</v>
      </c>
      <c r="T508" s="165" t="e">
        <f>VLOOKUP(G508,[4]K12!$B$3:$J$1349,9,0)</f>
        <v>#N/A</v>
      </c>
      <c r="V508" s="20">
        <v>593</v>
      </c>
    </row>
    <row r="509" spans="1:22" ht="30" hidden="1" customHeight="1" x14ac:dyDescent="0.25">
      <c r="A509" s="171">
        <v>11</v>
      </c>
      <c r="B509" s="171" t="str">
        <f t="shared" si="10"/>
        <v>12.3.1003103.01</v>
      </c>
      <c r="C509" s="171" t="str">
        <f>VLOOKUP(B509,'[8]TKB(Hocphan-tao lop)'!$B$7:$C$1182,2,0)</f>
        <v>201811003103032</v>
      </c>
      <c r="D509" s="171" t="str">
        <f>VLOOKUP(E509,[9]QuyetdinhPCGD!$B$6:$C$1806,2,0)</f>
        <v>1003103</v>
      </c>
      <c r="E509" s="179" t="s">
        <v>1158</v>
      </c>
      <c r="F509" s="173">
        <v>5.6</v>
      </c>
      <c r="G509" s="173" t="s">
        <v>12</v>
      </c>
      <c r="H509" s="174" t="s">
        <v>87</v>
      </c>
      <c r="I509" s="173"/>
      <c r="J509" s="175" t="s">
        <v>2106</v>
      </c>
      <c r="K509" s="187" t="s">
        <v>2249</v>
      </c>
      <c r="L509" s="176" t="s">
        <v>2281</v>
      </c>
      <c r="M509" s="165" t="s">
        <v>62</v>
      </c>
      <c r="N509" s="165" t="str">
        <f>VLOOKUP(C509,[4]K12!$B$3:$K$1349,10,0)</f>
        <v>Không mở</v>
      </c>
      <c r="O509" s="165"/>
      <c r="P509" s="165">
        <f>VLOOKUP(C509,[4]K12!$B$3:$J$1349,9,0)</f>
        <v>0</v>
      </c>
      <c r="Q509" s="165" t="e">
        <f>VLOOKUP(D509,[4]K12!$B$3:$J$1349,9,0)</f>
        <v>#N/A</v>
      </c>
      <c r="R509" s="165" t="e">
        <f>VLOOKUP(E509,[4]K12!$B$3:$J$1349,9,0)</f>
        <v>#N/A</v>
      </c>
      <c r="S509" s="165" t="e">
        <f>VLOOKUP(F509,[4]K12!$B$3:$J$1349,9,0)</f>
        <v>#N/A</v>
      </c>
      <c r="T509" s="165" t="e">
        <f>VLOOKUP(G509,[4]K12!$B$3:$J$1349,9,0)</f>
        <v>#N/A</v>
      </c>
      <c r="V509" s="20">
        <v>594</v>
      </c>
    </row>
    <row r="510" spans="1:22" ht="30" hidden="1" customHeight="1" x14ac:dyDescent="0.25">
      <c r="A510" s="171">
        <v>12</v>
      </c>
      <c r="B510" s="171" t="str">
        <f t="shared" si="10"/>
        <v>12.3.1003105.01</v>
      </c>
      <c r="C510" s="171" t="str">
        <f>VLOOKUP(B510,'[8]TKB(Hocphan-tao lop)'!$B$7:$C$1182,2,0)</f>
        <v>201811003105032</v>
      </c>
      <c r="D510" s="171" t="str">
        <f>VLOOKUP(E510,[9]QuyetdinhPCGD!$B$6:$C$1806,2,0)</f>
        <v>1003105</v>
      </c>
      <c r="E510" s="179" t="s">
        <v>1309</v>
      </c>
      <c r="F510" s="173">
        <v>5.6</v>
      </c>
      <c r="G510" s="173" t="s">
        <v>12</v>
      </c>
      <c r="H510" s="174" t="str">
        <f>VLOOKUP(J510,'[10]Phan ca&amp; Ngay BDhoc'!$B$4:$I$98,8,0)</f>
        <v>B3-503</v>
      </c>
      <c r="I510" s="173"/>
      <c r="J510" s="175" t="s">
        <v>2106</v>
      </c>
      <c r="K510" s="187" t="s">
        <v>2249</v>
      </c>
      <c r="L510" s="176" t="s">
        <v>2281</v>
      </c>
      <c r="M510" s="165" t="s">
        <v>62</v>
      </c>
      <c r="N510" s="165" t="str">
        <f>VLOOKUP(C510,[4]K12!$B$3:$K$1349,10,0)</f>
        <v>Mở</v>
      </c>
      <c r="O510" s="165"/>
      <c r="P510" s="165">
        <f>VLOOKUP(C510,[4]K12!$B$3:$J$1349,9,0)</f>
        <v>76</v>
      </c>
      <c r="Q510" s="165" t="e">
        <f>VLOOKUP(D510,[4]K12!$B$3:$J$1349,9,0)</f>
        <v>#N/A</v>
      </c>
      <c r="R510" s="165" t="e">
        <f>VLOOKUP(E510,[4]K12!$B$3:$J$1349,9,0)</f>
        <v>#N/A</v>
      </c>
      <c r="S510" s="165" t="e">
        <f>VLOOKUP(F510,[4]K12!$B$3:$J$1349,9,0)</f>
        <v>#N/A</v>
      </c>
      <c r="T510" s="165" t="e">
        <f>VLOOKUP(G510,[4]K12!$B$3:$J$1349,9,0)</f>
        <v>#N/A</v>
      </c>
      <c r="V510" s="20">
        <v>595</v>
      </c>
    </row>
    <row r="511" spans="1:22" ht="30" hidden="1" customHeight="1" x14ac:dyDescent="0.25">
      <c r="A511" s="171">
        <v>13</v>
      </c>
      <c r="B511" s="171" t="str">
        <f t="shared" si="10"/>
        <v>12.3.1203101.02</v>
      </c>
      <c r="C511" s="171" t="str">
        <f>VLOOKUP(B511,'[8]TKB(Hocphan-tao lop)'!$B$7:$C$1182,2,0)</f>
        <v>201811203101035</v>
      </c>
      <c r="D511" s="171" t="str">
        <f>VLOOKUP(E511,[9]QuyetdinhPCGD!$B$6:$C$1806,2,0)</f>
        <v>1203101</v>
      </c>
      <c r="E511" s="172" t="s">
        <v>824</v>
      </c>
      <c r="F511" s="177" t="s">
        <v>60</v>
      </c>
      <c r="G511" s="173" t="s">
        <v>11</v>
      </c>
      <c r="H511" s="174" t="str">
        <f>VLOOKUP(J511,'[10]Phan ca&amp; Ngay BDhoc'!$B$4:$I$98,8,0)</f>
        <v>B3-503</v>
      </c>
      <c r="I511" s="173"/>
      <c r="J511" s="175" t="s">
        <v>2112</v>
      </c>
      <c r="K511" s="187" t="s">
        <v>2249</v>
      </c>
      <c r="L511" s="176" t="s">
        <v>2250</v>
      </c>
      <c r="M511" s="165" t="s">
        <v>70</v>
      </c>
      <c r="N511" s="165" t="str">
        <f>VLOOKUP(C511,[4]K12!$B$3:$K$1349,10,0)</f>
        <v>Không mở</v>
      </c>
      <c r="O511" s="165"/>
      <c r="P511" s="165">
        <f>VLOOKUP(C511,[4]K12!$B$3:$J$1349,9,0)</f>
        <v>2</v>
      </c>
      <c r="Q511" s="165" t="e">
        <f>VLOOKUP(D511,[4]K12!$B$3:$J$1349,9,0)</f>
        <v>#N/A</v>
      </c>
      <c r="R511" s="165" t="e">
        <f>VLOOKUP(E511,[4]K12!$B$3:$J$1349,9,0)</f>
        <v>#N/A</v>
      </c>
      <c r="S511" s="165" t="e">
        <f>VLOOKUP(F511,[4]K12!$B$3:$J$1349,9,0)</f>
        <v>#N/A</v>
      </c>
      <c r="T511" s="165" t="e">
        <f>VLOOKUP(G511,[4]K12!$B$3:$J$1349,9,0)</f>
        <v>#N/A</v>
      </c>
      <c r="V511" s="20">
        <v>596</v>
      </c>
    </row>
    <row r="512" spans="1:22" ht="30" hidden="1" customHeight="1" x14ac:dyDescent="0.25">
      <c r="A512" s="171">
        <v>14</v>
      </c>
      <c r="B512" s="171" t="str">
        <f t="shared" si="10"/>
        <v>12.3.1003101.02</v>
      </c>
      <c r="C512" s="171" t="str">
        <f>VLOOKUP(B512,'[8]TKB(Hocphan-tao lop)'!$B$7:$C$1182,2,0)</f>
        <v>201811003101016</v>
      </c>
      <c r="D512" s="171" t="str">
        <f>VLOOKUP(E512,[9]QuyetdinhPCGD!$B$6:$C$1806,2,0)</f>
        <v>1003101</v>
      </c>
      <c r="E512" s="179" t="s">
        <v>834</v>
      </c>
      <c r="F512" s="173">
        <v>11.12</v>
      </c>
      <c r="G512" s="173" t="s">
        <v>12</v>
      </c>
      <c r="H512" s="174" t="s">
        <v>87</v>
      </c>
      <c r="I512" s="173"/>
      <c r="J512" s="175" t="s">
        <v>2112</v>
      </c>
      <c r="K512" s="187" t="s">
        <v>2249</v>
      </c>
      <c r="L512" s="176" t="s">
        <v>2281</v>
      </c>
      <c r="M512" s="165" t="s">
        <v>70</v>
      </c>
      <c r="N512" s="165" t="str">
        <f>VLOOKUP(C512,[4]K12!$B$3:$K$1349,10,0)</f>
        <v>Không mở</v>
      </c>
      <c r="O512" s="165"/>
      <c r="P512" s="165">
        <f>VLOOKUP(C512,[4]K12!$B$3:$J$1349,9,0)</f>
        <v>0</v>
      </c>
      <c r="Q512" s="165" t="e">
        <f>VLOOKUP(D512,[4]K12!$B$3:$J$1349,9,0)</f>
        <v>#N/A</v>
      </c>
      <c r="R512" s="165" t="e">
        <f>VLOOKUP(E512,[4]K12!$B$3:$J$1349,9,0)</f>
        <v>#N/A</v>
      </c>
      <c r="S512" s="165" t="e">
        <f>VLOOKUP(F512,[4]K12!$B$3:$J$1349,9,0)</f>
        <v>#N/A</v>
      </c>
      <c r="T512" s="165" t="e">
        <f>VLOOKUP(G512,[4]K12!$B$3:$J$1349,9,0)</f>
        <v>#N/A</v>
      </c>
      <c r="V512" s="20">
        <v>597</v>
      </c>
    </row>
    <row r="513" spans="1:22" ht="30" hidden="1" customHeight="1" x14ac:dyDescent="0.25">
      <c r="A513" s="171">
        <v>15</v>
      </c>
      <c r="B513" s="171" t="str">
        <f t="shared" si="10"/>
        <v>12.3.1003103.02</v>
      </c>
      <c r="C513" s="171" t="str">
        <f>VLOOKUP(B513,'[8]TKB(Hocphan-tao lop)'!$B$7:$C$1182,2,0)</f>
        <v>201811003103033</v>
      </c>
      <c r="D513" s="171" t="str">
        <f>VLOOKUP(E513,[9]QuyetdinhPCGD!$B$6:$C$1806,2,0)</f>
        <v>1003103</v>
      </c>
      <c r="E513" s="179" t="s">
        <v>1158</v>
      </c>
      <c r="F513" s="173">
        <v>11.12</v>
      </c>
      <c r="G513" s="173" t="s">
        <v>12</v>
      </c>
      <c r="H513" s="174" t="s">
        <v>87</v>
      </c>
      <c r="I513" s="173"/>
      <c r="J513" s="175" t="s">
        <v>2112</v>
      </c>
      <c r="K513" s="187" t="s">
        <v>2249</v>
      </c>
      <c r="L513" s="176" t="s">
        <v>2281</v>
      </c>
      <c r="M513" s="165" t="s">
        <v>70</v>
      </c>
      <c r="N513" s="165" t="str">
        <f>VLOOKUP(C513,[4]K12!$B$3:$K$1349,10,0)</f>
        <v>Không mở</v>
      </c>
      <c r="O513" s="165"/>
      <c r="P513" s="165">
        <f>VLOOKUP(C513,[4]K12!$B$3:$J$1349,9,0)</f>
        <v>0</v>
      </c>
      <c r="Q513" s="165" t="e">
        <f>VLOOKUP(D513,[4]K12!$B$3:$J$1349,9,0)</f>
        <v>#N/A</v>
      </c>
      <c r="R513" s="165" t="e">
        <f>VLOOKUP(E513,[4]K12!$B$3:$J$1349,9,0)</f>
        <v>#N/A</v>
      </c>
      <c r="S513" s="165" t="e">
        <f>VLOOKUP(F513,[4]K12!$B$3:$J$1349,9,0)</f>
        <v>#N/A</v>
      </c>
      <c r="T513" s="165" t="e">
        <f>VLOOKUP(G513,[4]K12!$B$3:$J$1349,9,0)</f>
        <v>#N/A</v>
      </c>
      <c r="V513" s="20">
        <v>598</v>
      </c>
    </row>
    <row r="514" spans="1:22" ht="30" hidden="1" customHeight="1" x14ac:dyDescent="0.25">
      <c r="A514" s="171">
        <v>16</v>
      </c>
      <c r="B514" s="171" t="str">
        <f t="shared" si="10"/>
        <v>12.3.1003105.02</v>
      </c>
      <c r="C514" s="171" t="str">
        <f>VLOOKUP(B514,'[8]TKB(Hocphan-tao lop)'!$B$7:$C$1182,2,0)</f>
        <v>201811003105033</v>
      </c>
      <c r="D514" s="171" t="str">
        <f>VLOOKUP(E514,[9]QuyetdinhPCGD!$B$6:$C$1806,2,0)</f>
        <v>1003105</v>
      </c>
      <c r="E514" s="179" t="s">
        <v>1309</v>
      </c>
      <c r="F514" s="173">
        <v>11.12</v>
      </c>
      <c r="G514" s="173" t="s">
        <v>12</v>
      </c>
      <c r="H514" s="174" t="str">
        <f>VLOOKUP(J514,'[10]Phan ca&amp; Ngay BDhoc'!$B$4:$I$98,8,0)</f>
        <v>B3-503</v>
      </c>
      <c r="I514" s="173"/>
      <c r="J514" s="175" t="s">
        <v>2112</v>
      </c>
      <c r="K514" s="187" t="s">
        <v>2249</v>
      </c>
      <c r="L514" s="176" t="s">
        <v>2281</v>
      </c>
      <c r="M514" s="165" t="s">
        <v>70</v>
      </c>
      <c r="N514" s="165" t="str">
        <f>VLOOKUP(C514,[4]K12!$B$3:$K$1349,10,0)</f>
        <v>Không mở</v>
      </c>
      <c r="O514" s="165"/>
      <c r="P514" s="165">
        <f>VLOOKUP(C514,[4]K12!$B$3:$J$1349,9,0)</f>
        <v>35</v>
      </c>
      <c r="Q514" s="165" t="e">
        <f>VLOOKUP(D514,[4]K12!$B$3:$J$1349,9,0)</f>
        <v>#N/A</v>
      </c>
      <c r="R514" s="165" t="e">
        <f>VLOOKUP(E514,[4]K12!$B$3:$J$1349,9,0)</f>
        <v>#N/A</v>
      </c>
      <c r="S514" s="165" t="e">
        <f>VLOOKUP(F514,[4]K12!$B$3:$J$1349,9,0)</f>
        <v>#N/A</v>
      </c>
      <c r="T514" s="165" t="e">
        <f>VLOOKUP(G514,[4]K12!$B$3:$J$1349,9,0)</f>
        <v>#N/A</v>
      </c>
      <c r="V514" s="20">
        <v>599</v>
      </c>
    </row>
    <row r="515" spans="1:22" s="183" customFormat="1" ht="30" hidden="1" customHeight="1" x14ac:dyDescent="0.25">
      <c r="A515" s="171">
        <v>17</v>
      </c>
      <c r="B515" s="171" t="str">
        <f t="shared" si="10"/>
        <v>12.3.1303184.01</v>
      </c>
      <c r="C515" s="171" t="str">
        <f>VLOOKUP(B515,'[8]TKB(Hocphan-tao lop)'!$B$7:$C$1182,2,0)</f>
        <v>201811303184001</v>
      </c>
      <c r="D515" s="171" t="str">
        <f>VLOOKUP(E515,[9]QuyetdinhPCGD!$B$6:$C$1806,2,0)</f>
        <v>1303184</v>
      </c>
      <c r="E515" s="172" t="s">
        <v>2282</v>
      </c>
      <c r="F515" s="177" t="s">
        <v>81</v>
      </c>
      <c r="G515" s="177" t="s">
        <v>8</v>
      </c>
      <c r="H515" s="174" t="s">
        <v>2283</v>
      </c>
      <c r="I515" s="177"/>
      <c r="J515" s="175" t="s">
        <v>2284</v>
      </c>
      <c r="K515" s="187" t="s">
        <v>2249</v>
      </c>
      <c r="L515" s="176" t="s">
        <v>2250</v>
      </c>
      <c r="M515" s="165" t="s">
        <v>62</v>
      </c>
      <c r="N515" s="165" t="str">
        <f>VLOOKUP(C515,[4]K12!$B$3:$K$1349,10,0)</f>
        <v>Mở</v>
      </c>
      <c r="O515" s="165"/>
      <c r="P515" s="165">
        <f>VLOOKUP(C515,[4]K12!$B$3:$J$1349,9,0)</f>
        <v>28</v>
      </c>
      <c r="Q515" s="165" t="e">
        <f>VLOOKUP(D515,[4]K12!$B$3:$J$1349,9,0)</f>
        <v>#N/A</v>
      </c>
      <c r="R515" s="165" t="e">
        <f>VLOOKUP(E515,[4]K12!$B$3:$J$1349,9,0)</f>
        <v>#N/A</v>
      </c>
      <c r="S515" s="165" t="e">
        <f>VLOOKUP(F515,[4]K12!$B$3:$J$1349,9,0)</f>
        <v>#N/A</v>
      </c>
      <c r="T515" s="165" t="e">
        <f>VLOOKUP(G515,[4]K12!$B$3:$J$1349,9,0)</f>
        <v>#N/A</v>
      </c>
      <c r="U515" s="162" t="s">
        <v>2113</v>
      </c>
      <c r="V515" s="20">
        <v>600</v>
      </c>
    </row>
    <row r="516" spans="1:22" s="183" customFormat="1" ht="30" hidden="1" customHeight="1" x14ac:dyDescent="0.25">
      <c r="A516" s="171">
        <v>18</v>
      </c>
      <c r="B516" s="171" t="str">
        <f t="shared" si="10"/>
        <v>12.3.1303184.01</v>
      </c>
      <c r="C516" s="171" t="str">
        <f>VLOOKUP(B516,'[8]TKB(Hocphan-tao lop)'!$B$7:$C$1182,2,0)</f>
        <v>201811303184001</v>
      </c>
      <c r="D516" s="171" t="str">
        <f>VLOOKUP(E516,[9]QuyetdinhPCGD!$B$6:$C$1806,2,0)</f>
        <v>1303184</v>
      </c>
      <c r="E516" s="172" t="s">
        <v>2282</v>
      </c>
      <c r="F516" s="177" t="s">
        <v>81</v>
      </c>
      <c r="G516" s="173" t="s">
        <v>10</v>
      </c>
      <c r="H516" s="174" t="s">
        <v>2283</v>
      </c>
      <c r="I516" s="173"/>
      <c r="J516" s="175" t="s">
        <v>2284</v>
      </c>
      <c r="K516" s="187" t="s">
        <v>2249</v>
      </c>
      <c r="L516" s="176" t="s">
        <v>2250</v>
      </c>
      <c r="M516" s="165" t="s">
        <v>62</v>
      </c>
      <c r="N516" s="165" t="str">
        <f>VLOOKUP(C516,[4]K12!$B$3:$K$1349,10,0)</f>
        <v>Mở</v>
      </c>
      <c r="O516" s="165"/>
      <c r="P516" s="165">
        <f>VLOOKUP(C516,[4]K12!$B$3:$J$1349,9,0)</f>
        <v>28</v>
      </c>
      <c r="Q516" s="165" t="e">
        <f>VLOOKUP(D516,[4]K12!$B$3:$J$1349,9,0)</f>
        <v>#N/A</v>
      </c>
      <c r="R516" s="165" t="e">
        <f>VLOOKUP(E516,[4]K12!$B$3:$J$1349,9,0)</f>
        <v>#N/A</v>
      </c>
      <c r="S516" s="165" t="e">
        <f>VLOOKUP(F516,[4]K12!$B$3:$J$1349,9,0)</f>
        <v>#N/A</v>
      </c>
      <c r="T516" s="165" t="e">
        <f>VLOOKUP(G516,[4]K12!$B$3:$J$1349,9,0)</f>
        <v>#N/A</v>
      </c>
      <c r="U516" s="162" t="s">
        <v>2113</v>
      </c>
      <c r="V516" s="20">
        <v>601</v>
      </c>
    </row>
    <row r="517" spans="1:22" s="183" customFormat="1" ht="30" hidden="1" customHeight="1" thickBot="1" x14ac:dyDescent="0.3">
      <c r="A517" s="171">
        <v>19</v>
      </c>
      <c r="B517" s="171" t="str">
        <f t="shared" si="10"/>
        <v>12.3.1303184.02</v>
      </c>
      <c r="C517" s="171" t="str">
        <f>VLOOKUP(B517,'[8]TKB(Hocphan-tao lop)'!$B$7:$C$1182,2,0)</f>
        <v>201811303184002</v>
      </c>
      <c r="D517" s="171" t="str">
        <f>VLOOKUP(E517,[9]QuyetdinhPCGD!$B$6:$C$1806,2,0)</f>
        <v>1303184</v>
      </c>
      <c r="E517" s="172" t="s">
        <v>2282</v>
      </c>
      <c r="F517" s="177" t="s">
        <v>67</v>
      </c>
      <c r="G517" s="177" t="s">
        <v>8</v>
      </c>
      <c r="H517" s="174" t="s">
        <v>2283</v>
      </c>
      <c r="I517" s="177"/>
      <c r="J517" s="175" t="s">
        <v>2284</v>
      </c>
      <c r="K517" s="187" t="s">
        <v>2249</v>
      </c>
      <c r="L517" s="176" t="s">
        <v>2250</v>
      </c>
      <c r="M517" s="165" t="s">
        <v>70</v>
      </c>
      <c r="N517" s="165" t="str">
        <f>VLOOKUP(C517,[4]K12!$B$3:$K$1349,10,0)</f>
        <v>Mở</v>
      </c>
      <c r="O517" s="165"/>
      <c r="P517" s="165">
        <f>VLOOKUP(C517,[4]K12!$B$3:$J$1349,9,0)</f>
        <v>28</v>
      </c>
      <c r="Q517" s="165" t="e">
        <f>VLOOKUP(D517,[4]K12!$B$3:$J$1349,9,0)</f>
        <v>#N/A</v>
      </c>
      <c r="R517" s="165" t="e">
        <f>VLOOKUP(E517,[4]K12!$B$3:$J$1349,9,0)</f>
        <v>#N/A</v>
      </c>
      <c r="S517" s="165" t="e">
        <f>VLOOKUP(F517,[4]K12!$B$3:$J$1349,9,0)</f>
        <v>#N/A</v>
      </c>
      <c r="T517" s="165" t="e">
        <f>VLOOKUP(G517,[4]K12!$B$3:$J$1349,9,0)</f>
        <v>#N/A</v>
      </c>
      <c r="U517" s="162" t="s">
        <v>2113</v>
      </c>
      <c r="V517" s="20">
        <v>602</v>
      </c>
    </row>
    <row r="518" spans="1:22" ht="30" hidden="1" customHeight="1" thickBot="1" x14ac:dyDescent="0.3">
      <c r="A518" s="171">
        <v>20</v>
      </c>
      <c r="B518" s="171" t="str">
        <f t="shared" si="10"/>
        <v>12.3.1303184.02</v>
      </c>
      <c r="C518" s="171" t="str">
        <f>VLOOKUP(B518,'[8]TKB(Hocphan-tao lop)'!$B$7:$C$1182,2,0)</f>
        <v>201811303184002</v>
      </c>
      <c r="D518" s="171" t="str">
        <f>VLOOKUP(E518,[9]QuyetdinhPCGD!$B$6:$C$1806,2,0)</f>
        <v>1303184</v>
      </c>
      <c r="E518" s="172" t="s">
        <v>2282</v>
      </c>
      <c r="F518" s="177" t="s">
        <v>67</v>
      </c>
      <c r="G518" s="173" t="s">
        <v>10</v>
      </c>
      <c r="H518" s="174" t="s">
        <v>2283</v>
      </c>
      <c r="I518" s="173"/>
      <c r="J518" s="175" t="s">
        <v>2284</v>
      </c>
      <c r="K518" s="187" t="s">
        <v>2249</v>
      </c>
      <c r="L518" s="176" t="s">
        <v>2250</v>
      </c>
      <c r="M518" s="165" t="s">
        <v>70</v>
      </c>
      <c r="N518" s="165" t="str">
        <f>VLOOKUP(C518,[4]K12!$B$3:$K$1349,10,0)</f>
        <v>Mở</v>
      </c>
      <c r="O518" s="165"/>
      <c r="P518" s="165">
        <f>VLOOKUP(C518,[4]K12!$B$3:$J$1349,9,0)</f>
        <v>28</v>
      </c>
      <c r="Q518" s="165" t="e">
        <f>VLOOKUP(D518,[4]K12!$B$3:$J$1349,9,0)</f>
        <v>#N/A</v>
      </c>
      <c r="R518" s="165" t="e">
        <f>VLOOKUP(E518,[4]K12!$B$3:$J$1349,9,0)</f>
        <v>#N/A</v>
      </c>
      <c r="S518" s="165" t="e">
        <f>VLOOKUP(F518,[4]K12!$B$3:$J$1349,9,0)</f>
        <v>#N/A</v>
      </c>
      <c r="T518" s="165" t="e">
        <f>VLOOKUP(G518,[4]K12!$B$3:$J$1349,9,0)</f>
        <v>#N/A</v>
      </c>
      <c r="U518" s="192" t="s">
        <v>2113</v>
      </c>
      <c r="V518" s="20">
        <v>603</v>
      </c>
    </row>
    <row r="519" spans="1:22" ht="30" hidden="1" customHeight="1" thickBot="1" x14ac:dyDescent="0.3">
      <c r="A519" s="171">
        <v>21</v>
      </c>
      <c r="B519" s="171" t="str">
        <f t="shared" si="10"/>
        <v>12.3.1303184.03</v>
      </c>
      <c r="C519" s="171" t="str">
        <f>VLOOKUP(B519,'[8]TKB(Hocphan-tao lop)'!$B$7:$C$1182,2,0)</f>
        <v>201811303184003</v>
      </c>
      <c r="D519" s="171" t="str">
        <f>VLOOKUP(E519,[9]QuyetdinhPCGD!$B$6:$C$1806,2,0)</f>
        <v>1303184</v>
      </c>
      <c r="E519" s="172" t="s">
        <v>2282</v>
      </c>
      <c r="F519" s="177" t="s">
        <v>79</v>
      </c>
      <c r="G519" s="177" t="s">
        <v>8</v>
      </c>
      <c r="H519" s="174" t="s">
        <v>2283</v>
      </c>
      <c r="I519" s="177"/>
      <c r="J519" s="175" t="s">
        <v>2284</v>
      </c>
      <c r="K519" s="187" t="s">
        <v>2249</v>
      </c>
      <c r="L519" s="176" t="s">
        <v>2250</v>
      </c>
      <c r="M519" s="165" t="s">
        <v>75</v>
      </c>
      <c r="N519" s="165" t="str">
        <f>VLOOKUP(C519,[4]K12!$B$3:$K$1349,10,0)</f>
        <v>Không mở</v>
      </c>
      <c r="O519" s="165"/>
      <c r="P519" s="165">
        <f>VLOOKUP(C519,[4]K12!$B$3:$J$1349,9,0)</f>
        <v>0</v>
      </c>
      <c r="Q519" s="165" t="e">
        <f>VLOOKUP(D519,[4]K12!$B$3:$J$1349,9,0)</f>
        <v>#N/A</v>
      </c>
      <c r="R519" s="165" t="e">
        <f>VLOOKUP(E519,[4]K12!$B$3:$J$1349,9,0)</f>
        <v>#N/A</v>
      </c>
      <c r="S519" s="165" t="e">
        <f>VLOOKUP(F519,[4]K12!$B$3:$J$1349,9,0)</f>
        <v>#N/A</v>
      </c>
      <c r="T519" s="165" t="e">
        <f>VLOOKUP(G519,[4]K12!$B$3:$J$1349,9,0)</f>
        <v>#N/A</v>
      </c>
      <c r="U519" s="192" t="s">
        <v>2113</v>
      </c>
      <c r="V519" s="20">
        <v>604</v>
      </c>
    </row>
    <row r="520" spans="1:22" ht="30" hidden="1" customHeight="1" thickBot="1" x14ac:dyDescent="0.3">
      <c r="A520" s="171">
        <v>22</v>
      </c>
      <c r="B520" s="171" t="str">
        <f t="shared" si="10"/>
        <v>12.3.1303184.03</v>
      </c>
      <c r="C520" s="171" t="str">
        <f>VLOOKUP(B520,'[8]TKB(Hocphan-tao lop)'!$B$7:$C$1182,2,0)</f>
        <v>201811303184003</v>
      </c>
      <c r="D520" s="171" t="str">
        <f>VLOOKUP(E520,[9]QuyetdinhPCGD!$B$6:$C$1806,2,0)</f>
        <v>1303184</v>
      </c>
      <c r="E520" s="172" t="s">
        <v>2282</v>
      </c>
      <c r="F520" s="177" t="s">
        <v>79</v>
      </c>
      <c r="G520" s="173" t="s">
        <v>10</v>
      </c>
      <c r="H520" s="174" t="s">
        <v>2283</v>
      </c>
      <c r="I520" s="173"/>
      <c r="J520" s="175" t="s">
        <v>2284</v>
      </c>
      <c r="K520" s="187" t="s">
        <v>2249</v>
      </c>
      <c r="L520" s="176" t="s">
        <v>2250</v>
      </c>
      <c r="M520" s="165" t="s">
        <v>75</v>
      </c>
      <c r="N520" s="165" t="str">
        <f>VLOOKUP(C520,[4]K12!$B$3:$K$1349,10,0)</f>
        <v>Không mở</v>
      </c>
      <c r="O520" s="165"/>
      <c r="P520" s="165">
        <f>VLOOKUP(C520,[4]K12!$B$3:$J$1349,9,0)</f>
        <v>0</v>
      </c>
      <c r="Q520" s="165" t="e">
        <f>VLOOKUP(D520,[4]K12!$B$3:$J$1349,9,0)</f>
        <v>#N/A</v>
      </c>
      <c r="R520" s="165" t="e">
        <f>VLOOKUP(E520,[4]K12!$B$3:$J$1349,9,0)</f>
        <v>#N/A</v>
      </c>
      <c r="S520" s="165" t="e">
        <f>VLOOKUP(F520,[4]K12!$B$3:$J$1349,9,0)</f>
        <v>#N/A</v>
      </c>
      <c r="T520" s="165" t="e">
        <f>VLOOKUP(G520,[4]K12!$B$3:$J$1349,9,0)</f>
        <v>#N/A</v>
      </c>
      <c r="U520" s="192" t="s">
        <v>2113</v>
      </c>
      <c r="V520" s="20">
        <v>605</v>
      </c>
    </row>
    <row r="521" spans="1:22" ht="30" hidden="1" customHeight="1" thickBot="1" x14ac:dyDescent="0.3">
      <c r="A521" s="171">
        <v>23</v>
      </c>
      <c r="B521" s="171" t="str">
        <f t="shared" si="10"/>
        <v>12.3.1303184.04</v>
      </c>
      <c r="C521" s="171" t="str">
        <f>VLOOKUP(B521,'[8]TKB(Hocphan-tao lop)'!$B$7:$C$1182,2,0)</f>
        <v>201811303184004</v>
      </c>
      <c r="D521" s="171" t="str">
        <f>VLOOKUP(E521,[9]QuyetdinhPCGD!$B$6:$C$1806,2,0)</f>
        <v>1303184</v>
      </c>
      <c r="E521" s="172" t="s">
        <v>2282</v>
      </c>
      <c r="F521" s="177" t="s">
        <v>85</v>
      </c>
      <c r="G521" s="177" t="s">
        <v>8</v>
      </c>
      <c r="H521" s="174" t="s">
        <v>2283</v>
      </c>
      <c r="I521" s="177"/>
      <c r="J521" s="175" t="s">
        <v>2284</v>
      </c>
      <c r="K521" s="187" t="s">
        <v>2249</v>
      </c>
      <c r="L521" s="176" t="s">
        <v>2250</v>
      </c>
      <c r="M521" s="165" t="s">
        <v>89</v>
      </c>
      <c r="N521" s="165" t="str">
        <f>VLOOKUP(C521,[4]K12!$B$3:$K$1349,10,0)</f>
        <v>Mở</v>
      </c>
      <c r="O521" s="165"/>
      <c r="P521" s="165">
        <f>VLOOKUP(C521,[4]K12!$B$3:$J$1349,9,0)</f>
        <v>26</v>
      </c>
      <c r="Q521" s="165" t="e">
        <f>VLOOKUP(D521,[4]K12!$B$3:$J$1349,9,0)</f>
        <v>#N/A</v>
      </c>
      <c r="R521" s="165" t="e">
        <f>VLOOKUP(E521,[4]K12!$B$3:$J$1349,9,0)</f>
        <v>#N/A</v>
      </c>
      <c r="S521" s="165" t="e">
        <f>VLOOKUP(F521,[4]K12!$B$3:$J$1349,9,0)</f>
        <v>#N/A</v>
      </c>
      <c r="T521" s="165" t="e">
        <f>VLOOKUP(G521,[4]K12!$B$3:$J$1349,9,0)</f>
        <v>#N/A</v>
      </c>
      <c r="U521" s="193" t="s">
        <v>2117</v>
      </c>
      <c r="V521" s="20">
        <v>606</v>
      </c>
    </row>
    <row r="522" spans="1:22" ht="30" hidden="1" customHeight="1" thickBot="1" x14ac:dyDescent="0.3">
      <c r="A522" s="171">
        <v>24</v>
      </c>
      <c r="B522" s="171" t="str">
        <f t="shared" si="10"/>
        <v>12.3.1303184.04</v>
      </c>
      <c r="C522" s="171" t="str">
        <f>VLOOKUP(B522,'[8]TKB(Hocphan-tao lop)'!$B$7:$C$1182,2,0)</f>
        <v>201811303184004</v>
      </c>
      <c r="D522" s="171" t="str">
        <f>VLOOKUP(E522,[9]QuyetdinhPCGD!$B$6:$C$1806,2,0)</f>
        <v>1303184</v>
      </c>
      <c r="E522" s="172" t="s">
        <v>2282</v>
      </c>
      <c r="F522" s="177" t="s">
        <v>85</v>
      </c>
      <c r="G522" s="173" t="s">
        <v>10</v>
      </c>
      <c r="H522" s="174" t="s">
        <v>2283</v>
      </c>
      <c r="I522" s="173"/>
      <c r="J522" s="175" t="s">
        <v>2284</v>
      </c>
      <c r="K522" s="187" t="s">
        <v>2249</v>
      </c>
      <c r="L522" s="176" t="s">
        <v>2250</v>
      </c>
      <c r="M522" s="165" t="s">
        <v>89</v>
      </c>
      <c r="N522" s="165" t="str">
        <f>VLOOKUP(C522,[4]K12!$B$3:$K$1349,10,0)</f>
        <v>Mở</v>
      </c>
      <c r="O522" s="165"/>
      <c r="P522" s="165">
        <f>VLOOKUP(C522,[4]K12!$B$3:$J$1349,9,0)</f>
        <v>26</v>
      </c>
      <c r="Q522" s="165" t="e">
        <f>VLOOKUP(D522,[4]K12!$B$3:$J$1349,9,0)</f>
        <v>#N/A</v>
      </c>
      <c r="R522" s="165" t="e">
        <f>VLOOKUP(E522,[4]K12!$B$3:$J$1349,9,0)</f>
        <v>#N/A</v>
      </c>
      <c r="S522" s="165" t="e">
        <f>VLOOKUP(F522,[4]K12!$B$3:$J$1349,9,0)</f>
        <v>#N/A</v>
      </c>
      <c r="T522" s="165" t="e">
        <f>VLOOKUP(G522,[4]K12!$B$3:$J$1349,9,0)</f>
        <v>#N/A</v>
      </c>
      <c r="U522" s="193" t="s">
        <v>2117</v>
      </c>
      <c r="V522" s="20">
        <v>607</v>
      </c>
    </row>
    <row r="523" spans="1:22" ht="30" hidden="1" customHeight="1" thickBot="1" x14ac:dyDescent="0.3">
      <c r="A523" s="171">
        <v>25</v>
      </c>
      <c r="B523" s="171" t="str">
        <f t="shared" si="10"/>
        <v>12.3.1303184.05</v>
      </c>
      <c r="C523" s="171" t="str">
        <f>VLOOKUP(B523,'[8]TKB(Hocphan-tao lop)'!$B$7:$C$1182,2,0)</f>
        <v>201811303184005</v>
      </c>
      <c r="D523" s="171" t="str">
        <f>VLOOKUP(E523,[9]QuyetdinhPCGD!$B$6:$C$1806,2,0)</f>
        <v>1303184</v>
      </c>
      <c r="E523" s="172" t="s">
        <v>2282</v>
      </c>
      <c r="F523" s="177" t="s">
        <v>72</v>
      </c>
      <c r="G523" s="177" t="s">
        <v>8</v>
      </c>
      <c r="H523" s="174" t="s">
        <v>2283</v>
      </c>
      <c r="I523" s="177"/>
      <c r="J523" s="175" t="s">
        <v>2284</v>
      </c>
      <c r="K523" s="187" t="s">
        <v>2249</v>
      </c>
      <c r="L523" s="176" t="s">
        <v>2250</v>
      </c>
      <c r="M523" s="165" t="s">
        <v>112</v>
      </c>
      <c r="N523" s="165" t="str">
        <f>VLOOKUP(C523,[4]K12!$B$3:$K$1349,10,0)</f>
        <v>Mở</v>
      </c>
      <c r="O523" s="165"/>
      <c r="P523" s="165">
        <f>VLOOKUP(C523,[4]K12!$B$3:$J$1349,9,0)</f>
        <v>22</v>
      </c>
      <c r="Q523" s="165" t="e">
        <f>VLOOKUP(D523,[4]K12!$B$3:$J$1349,9,0)</f>
        <v>#N/A</v>
      </c>
      <c r="R523" s="165" t="e">
        <f>VLOOKUP(E523,[4]K12!$B$3:$J$1349,9,0)</f>
        <v>#N/A</v>
      </c>
      <c r="S523" s="165" t="e">
        <f>VLOOKUP(F523,[4]K12!$B$3:$J$1349,9,0)</f>
        <v>#N/A</v>
      </c>
      <c r="T523" s="165" t="e">
        <f>VLOOKUP(G523,[4]K12!$B$3:$J$1349,9,0)</f>
        <v>#N/A</v>
      </c>
      <c r="U523" s="193" t="s">
        <v>2117</v>
      </c>
      <c r="V523" s="20">
        <v>608</v>
      </c>
    </row>
    <row r="524" spans="1:22" ht="30" hidden="1" customHeight="1" thickBot="1" x14ac:dyDescent="0.3">
      <c r="A524" s="171">
        <v>26</v>
      </c>
      <c r="B524" s="171" t="str">
        <f t="shared" si="10"/>
        <v>12.3.1303184.05</v>
      </c>
      <c r="C524" s="171" t="str">
        <f>VLOOKUP(B524,'[8]TKB(Hocphan-tao lop)'!$B$7:$C$1182,2,0)</f>
        <v>201811303184005</v>
      </c>
      <c r="D524" s="171" t="str">
        <f>VLOOKUP(E524,[9]QuyetdinhPCGD!$B$6:$C$1806,2,0)</f>
        <v>1303184</v>
      </c>
      <c r="E524" s="172" t="s">
        <v>2282</v>
      </c>
      <c r="F524" s="177" t="s">
        <v>72</v>
      </c>
      <c r="G524" s="173" t="s">
        <v>10</v>
      </c>
      <c r="H524" s="174" t="s">
        <v>2283</v>
      </c>
      <c r="I524" s="173"/>
      <c r="J524" s="175" t="s">
        <v>2284</v>
      </c>
      <c r="K524" s="187" t="s">
        <v>2249</v>
      </c>
      <c r="L524" s="176" t="s">
        <v>2250</v>
      </c>
      <c r="M524" s="165" t="s">
        <v>112</v>
      </c>
      <c r="N524" s="165" t="str">
        <f>VLOOKUP(C524,[4]K12!$B$3:$K$1349,10,0)</f>
        <v>Mở</v>
      </c>
      <c r="O524" s="165"/>
      <c r="P524" s="165">
        <f>VLOOKUP(C524,[4]K12!$B$3:$J$1349,9,0)</f>
        <v>22</v>
      </c>
      <c r="Q524" s="165" t="e">
        <f>VLOOKUP(D524,[4]K12!$B$3:$J$1349,9,0)</f>
        <v>#N/A</v>
      </c>
      <c r="R524" s="165" t="e">
        <f>VLOOKUP(E524,[4]K12!$B$3:$J$1349,9,0)</f>
        <v>#N/A</v>
      </c>
      <c r="S524" s="165" t="e">
        <f>VLOOKUP(F524,[4]K12!$B$3:$J$1349,9,0)</f>
        <v>#N/A</v>
      </c>
      <c r="T524" s="165" t="e">
        <f>VLOOKUP(G524,[4]K12!$B$3:$J$1349,9,0)</f>
        <v>#N/A</v>
      </c>
      <c r="U524" s="193" t="s">
        <v>2117</v>
      </c>
      <c r="V524" s="20">
        <v>609</v>
      </c>
    </row>
    <row r="525" spans="1:22" s="183" customFormat="1" ht="30" hidden="1" customHeight="1" thickBot="1" x14ac:dyDescent="0.3">
      <c r="A525" s="171">
        <v>27</v>
      </c>
      <c r="B525" s="171" t="str">
        <f t="shared" si="10"/>
        <v>12.3.1303184.06</v>
      </c>
      <c r="C525" s="171" t="str">
        <f>VLOOKUP(B525,'[8]TKB(Hocphan-tao lop)'!$B$7:$C$1182,2,0)</f>
        <v>201811303184006</v>
      </c>
      <c r="D525" s="171" t="str">
        <f>VLOOKUP(E525,[9]QuyetdinhPCGD!$B$6:$C$1806,2,0)</f>
        <v>1303184</v>
      </c>
      <c r="E525" s="172" t="s">
        <v>2282</v>
      </c>
      <c r="F525" s="177" t="s">
        <v>145</v>
      </c>
      <c r="G525" s="177" t="s">
        <v>8</v>
      </c>
      <c r="H525" s="174" t="s">
        <v>2283</v>
      </c>
      <c r="I525" s="177"/>
      <c r="J525" s="175" t="s">
        <v>2284</v>
      </c>
      <c r="K525" s="187" t="s">
        <v>2249</v>
      </c>
      <c r="L525" s="176" t="s">
        <v>2250</v>
      </c>
      <c r="M525" s="190" t="s">
        <v>115</v>
      </c>
      <c r="N525" s="165" t="str">
        <f>VLOOKUP(C525,[4]K12!$B$3:$K$1349,10,0)</f>
        <v>Mở</v>
      </c>
      <c r="O525" s="190"/>
      <c r="P525" s="165">
        <f>VLOOKUP(C525,[4]K12!$B$3:$J$1349,9,0)</f>
        <v>25</v>
      </c>
      <c r="Q525" s="165" t="e">
        <f>VLOOKUP(D525,[4]K12!$B$3:$J$1349,9,0)</f>
        <v>#N/A</v>
      </c>
      <c r="R525" s="165" t="e">
        <f>VLOOKUP(E525,[4]K12!$B$3:$J$1349,9,0)</f>
        <v>#N/A</v>
      </c>
      <c r="S525" s="165" t="e">
        <f>VLOOKUP(F525,[4]K12!$B$3:$J$1349,9,0)</f>
        <v>#N/A</v>
      </c>
      <c r="T525" s="165" t="e">
        <f>VLOOKUP(G525,[4]K12!$B$3:$J$1349,9,0)</f>
        <v>#N/A</v>
      </c>
      <c r="U525" s="193" t="s">
        <v>2117</v>
      </c>
      <c r="V525" s="20">
        <v>610</v>
      </c>
    </row>
    <row r="526" spans="1:22" s="183" customFormat="1" ht="30" hidden="1" customHeight="1" thickBot="1" x14ac:dyDescent="0.3">
      <c r="A526" s="171">
        <v>28</v>
      </c>
      <c r="B526" s="171" t="str">
        <f t="shared" si="10"/>
        <v>12.3.1303184.06</v>
      </c>
      <c r="C526" s="171" t="str">
        <f>VLOOKUP(B526,'[8]TKB(Hocphan-tao lop)'!$B$7:$C$1182,2,0)</f>
        <v>201811303184006</v>
      </c>
      <c r="D526" s="171" t="str">
        <f>VLOOKUP(E526,[9]QuyetdinhPCGD!$B$6:$C$1806,2,0)</f>
        <v>1303184</v>
      </c>
      <c r="E526" s="172" t="s">
        <v>2282</v>
      </c>
      <c r="F526" s="177" t="s">
        <v>145</v>
      </c>
      <c r="G526" s="173" t="s">
        <v>10</v>
      </c>
      <c r="H526" s="174" t="s">
        <v>2283</v>
      </c>
      <c r="I526" s="173"/>
      <c r="J526" s="175" t="s">
        <v>2284</v>
      </c>
      <c r="K526" s="187" t="s">
        <v>2249</v>
      </c>
      <c r="L526" s="176" t="s">
        <v>2250</v>
      </c>
      <c r="M526" s="165" t="s">
        <v>115</v>
      </c>
      <c r="N526" s="165" t="str">
        <f>VLOOKUP(C526,[4]K12!$B$3:$K$1349,10,0)</f>
        <v>Mở</v>
      </c>
      <c r="O526" s="165"/>
      <c r="P526" s="165">
        <f>VLOOKUP(C526,[4]K12!$B$3:$J$1349,9,0)</f>
        <v>25</v>
      </c>
      <c r="Q526" s="165" t="e">
        <f>VLOOKUP(D526,[4]K12!$B$3:$J$1349,9,0)</f>
        <v>#N/A</v>
      </c>
      <c r="R526" s="165" t="e">
        <f>VLOOKUP(E526,[4]K12!$B$3:$J$1349,9,0)</f>
        <v>#N/A</v>
      </c>
      <c r="S526" s="165" t="e">
        <f>VLOOKUP(F526,[4]K12!$B$3:$J$1349,9,0)</f>
        <v>#N/A</v>
      </c>
      <c r="T526" s="165" t="e">
        <f>VLOOKUP(G526,[4]K12!$B$3:$J$1349,9,0)</f>
        <v>#N/A</v>
      </c>
      <c r="U526" s="193" t="s">
        <v>2117</v>
      </c>
      <c r="V526" s="20">
        <v>611</v>
      </c>
    </row>
    <row r="527" spans="1:22" s="183" customFormat="1" ht="30" hidden="1" customHeight="1" thickBot="1" x14ac:dyDescent="0.3">
      <c r="A527" s="171">
        <v>29</v>
      </c>
      <c r="B527" s="171" t="str">
        <f t="shared" si="10"/>
        <v>12.3.0403164.01</v>
      </c>
      <c r="C527" s="194" t="str">
        <f>VLOOKUP(B527,'[8]TKB(Hocphan-tao lop)'!$B$7:$C$1182,2,0)</f>
        <v>201810403164001</v>
      </c>
      <c r="D527" s="171" t="str">
        <f>VLOOKUP(E527,[9]QuyetdinhPCGD!$B$6:$C$1806,2,0)</f>
        <v>0403164</v>
      </c>
      <c r="E527" s="172" t="s">
        <v>2285</v>
      </c>
      <c r="F527" s="177" t="s">
        <v>138</v>
      </c>
      <c r="G527" s="173" t="s">
        <v>10</v>
      </c>
      <c r="H527" s="176" t="s">
        <v>743</v>
      </c>
      <c r="I527" s="173"/>
      <c r="J527" s="175" t="s">
        <v>2284</v>
      </c>
      <c r="K527" s="187" t="s">
        <v>2249</v>
      </c>
      <c r="L527" s="176" t="s">
        <v>2250</v>
      </c>
      <c r="M527" s="165" t="s">
        <v>62</v>
      </c>
      <c r="N527" s="165" t="str">
        <f>VLOOKUP(C527,[4]K12!$B$3:$K$1349,10,0)</f>
        <v>Mở</v>
      </c>
      <c r="O527" s="165"/>
      <c r="P527" s="165">
        <f>VLOOKUP(C527,[4]K12!$B$3:$J$1349,9,0)</f>
        <v>19</v>
      </c>
      <c r="Q527" s="165" t="e">
        <f>VLOOKUP(D527,[4]K12!$B$3:$J$1349,9,0)</f>
        <v>#N/A</v>
      </c>
      <c r="R527" s="165" t="e">
        <f>VLOOKUP(E527,[4]K12!$B$3:$J$1349,9,0)</f>
        <v>#N/A</v>
      </c>
      <c r="S527" s="165" t="e">
        <f>VLOOKUP(F527,[4]K12!$B$3:$J$1349,9,0)</f>
        <v>#N/A</v>
      </c>
      <c r="T527" s="165" t="e">
        <f>VLOOKUP(G527,[4]K12!$B$3:$J$1349,9,0)</f>
        <v>#N/A</v>
      </c>
      <c r="U527" s="192" t="s">
        <v>2113</v>
      </c>
      <c r="V527" s="20">
        <v>612</v>
      </c>
    </row>
    <row r="528" spans="1:22" s="183" customFormat="1" ht="30" hidden="1" customHeight="1" thickBot="1" x14ac:dyDescent="0.3">
      <c r="A528" s="171">
        <v>30</v>
      </c>
      <c r="B528" s="171" t="str">
        <f t="shared" si="10"/>
        <v>12.3.0403164.02</v>
      </c>
      <c r="C528" s="194" t="str">
        <f>VLOOKUP(B528,'[8]TKB(Hocphan-tao lop)'!$B$7:$C$1182,2,0)</f>
        <v>201810403164002</v>
      </c>
      <c r="D528" s="171" t="str">
        <f>VLOOKUP(E528,[9]QuyetdinhPCGD!$B$6:$C$1806,2,0)</f>
        <v>0403164</v>
      </c>
      <c r="E528" s="172" t="s">
        <v>2285</v>
      </c>
      <c r="F528" s="177" t="s">
        <v>142</v>
      </c>
      <c r="G528" s="173" t="s">
        <v>12</v>
      </c>
      <c r="H528" s="176" t="s">
        <v>743</v>
      </c>
      <c r="I528" s="173"/>
      <c r="J528" s="175" t="s">
        <v>2284</v>
      </c>
      <c r="K528" s="187" t="s">
        <v>2249</v>
      </c>
      <c r="L528" s="176" t="s">
        <v>2250</v>
      </c>
      <c r="M528" s="165" t="s">
        <v>70</v>
      </c>
      <c r="N528" s="165" t="str">
        <f>VLOOKUP(C528,[4]K12!$B$3:$K$1349,10,0)</f>
        <v>Mở</v>
      </c>
      <c r="O528" s="165"/>
      <c r="P528" s="165">
        <f>VLOOKUP(C528,[4]K12!$B$3:$J$1349,9,0)</f>
        <v>21</v>
      </c>
      <c r="Q528" s="165" t="e">
        <f>VLOOKUP(D528,[4]K12!$B$3:$J$1349,9,0)</f>
        <v>#N/A</v>
      </c>
      <c r="R528" s="165" t="e">
        <f>VLOOKUP(E528,[4]K12!$B$3:$J$1349,9,0)</f>
        <v>#N/A</v>
      </c>
      <c r="S528" s="165" t="e">
        <f>VLOOKUP(F528,[4]K12!$B$3:$J$1349,9,0)</f>
        <v>#N/A</v>
      </c>
      <c r="T528" s="165" t="e">
        <f>VLOOKUP(G528,[4]K12!$B$3:$J$1349,9,0)</f>
        <v>#N/A</v>
      </c>
      <c r="U528" s="192" t="s">
        <v>2113</v>
      </c>
      <c r="V528" s="20">
        <v>613</v>
      </c>
    </row>
    <row r="529" spans="1:22" s="183" customFormat="1" ht="30" hidden="1" customHeight="1" thickBot="1" x14ac:dyDescent="0.3">
      <c r="A529" s="171">
        <v>31</v>
      </c>
      <c r="B529" s="171" t="str">
        <f t="shared" si="10"/>
        <v>12.3.0403164.03</v>
      </c>
      <c r="C529" s="194" t="str">
        <f>VLOOKUP(B529,'[8]TKB(Hocphan-tao lop)'!$B$7:$C$1182,2,0)</f>
        <v>201810403164003</v>
      </c>
      <c r="D529" s="171" t="str">
        <f>VLOOKUP(E529,[9]QuyetdinhPCGD!$B$6:$C$1806,2,0)</f>
        <v>0403164</v>
      </c>
      <c r="E529" s="172" t="s">
        <v>2285</v>
      </c>
      <c r="F529" s="177" t="s">
        <v>138</v>
      </c>
      <c r="G529" s="173" t="s">
        <v>13</v>
      </c>
      <c r="H529" s="176" t="s">
        <v>743</v>
      </c>
      <c r="I529" s="173"/>
      <c r="J529" s="175" t="s">
        <v>2284</v>
      </c>
      <c r="K529" s="187" t="s">
        <v>2249</v>
      </c>
      <c r="L529" s="176" t="s">
        <v>2250</v>
      </c>
      <c r="M529" s="165" t="s">
        <v>75</v>
      </c>
      <c r="N529" s="165" t="str">
        <f>VLOOKUP(C529,[4]K12!$B$3:$K$1349,10,0)</f>
        <v>Mở</v>
      </c>
      <c r="O529" s="165"/>
      <c r="P529" s="165">
        <f>VLOOKUP(C529,[4]K12!$B$3:$J$1349,9,0)</f>
        <v>22</v>
      </c>
      <c r="Q529" s="165" t="e">
        <f>VLOOKUP(D529,[4]K12!$B$3:$J$1349,9,0)</f>
        <v>#N/A</v>
      </c>
      <c r="R529" s="165" t="e">
        <f>VLOOKUP(E529,[4]K12!$B$3:$J$1349,9,0)</f>
        <v>#N/A</v>
      </c>
      <c r="S529" s="165" t="e">
        <f>VLOOKUP(F529,[4]K12!$B$3:$J$1349,9,0)</f>
        <v>#N/A</v>
      </c>
      <c r="T529" s="165" t="e">
        <f>VLOOKUP(G529,[4]K12!$B$3:$J$1349,9,0)</f>
        <v>#N/A</v>
      </c>
      <c r="U529" s="192" t="s">
        <v>2113</v>
      </c>
      <c r="V529" s="20">
        <v>614</v>
      </c>
    </row>
    <row r="530" spans="1:22" s="183" customFormat="1" ht="30" hidden="1" customHeight="1" thickBot="1" x14ac:dyDescent="0.3">
      <c r="A530" s="171">
        <v>32</v>
      </c>
      <c r="B530" s="171" t="str">
        <f t="shared" si="10"/>
        <v>12.3.0403164.04</v>
      </c>
      <c r="C530" s="194" t="str">
        <f>VLOOKUP(B530,'[8]TKB(Hocphan-tao lop)'!$B$7:$C$1182,2,0)</f>
        <v>201810403164004</v>
      </c>
      <c r="D530" s="171" t="str">
        <f>VLOOKUP(E530,[9]QuyetdinhPCGD!$B$6:$C$1806,2,0)</f>
        <v>0403164</v>
      </c>
      <c r="E530" s="172" t="s">
        <v>2285</v>
      </c>
      <c r="F530" s="177" t="s">
        <v>142</v>
      </c>
      <c r="G530" s="173" t="s">
        <v>10</v>
      </c>
      <c r="H530" s="176" t="s">
        <v>743</v>
      </c>
      <c r="I530" s="173"/>
      <c r="J530" s="175" t="s">
        <v>2284</v>
      </c>
      <c r="K530" s="187" t="s">
        <v>2249</v>
      </c>
      <c r="L530" s="176" t="s">
        <v>2250</v>
      </c>
      <c r="M530" s="165" t="s">
        <v>89</v>
      </c>
      <c r="N530" s="165" t="str">
        <f>VLOOKUP(C530,[4]K12!$B$3:$K$1349,10,0)</f>
        <v>Mở</v>
      </c>
      <c r="O530" s="165"/>
      <c r="P530" s="165">
        <f>VLOOKUP(C530,[4]K12!$B$3:$J$1349,9,0)</f>
        <v>19</v>
      </c>
      <c r="Q530" s="165" t="e">
        <f>VLOOKUP(D530,[4]K12!$B$3:$J$1349,9,0)</f>
        <v>#N/A</v>
      </c>
      <c r="R530" s="165" t="e">
        <f>VLOOKUP(E530,[4]K12!$B$3:$J$1349,9,0)</f>
        <v>#N/A</v>
      </c>
      <c r="S530" s="165" t="e">
        <f>VLOOKUP(F530,[4]K12!$B$3:$J$1349,9,0)</f>
        <v>#N/A</v>
      </c>
      <c r="T530" s="165" t="e">
        <f>VLOOKUP(G530,[4]K12!$B$3:$J$1349,9,0)</f>
        <v>#N/A</v>
      </c>
      <c r="U530" s="193" t="s">
        <v>2117</v>
      </c>
      <c r="V530" s="20">
        <v>615</v>
      </c>
    </row>
    <row r="531" spans="1:22" s="183" customFormat="1" ht="30" hidden="1" customHeight="1" x14ac:dyDescent="0.25">
      <c r="A531" s="171">
        <v>33</v>
      </c>
      <c r="B531" s="171" t="str">
        <f t="shared" si="10"/>
        <v>12.3.0403164.05</v>
      </c>
      <c r="C531" s="194" t="str">
        <f>VLOOKUP(B531,'[8]TKB(Hocphan-tao lop)'!$B$7:$C$1182,2,0)</f>
        <v>201810403164005</v>
      </c>
      <c r="D531" s="171" t="str">
        <f>VLOOKUP(E531,[9]QuyetdinhPCGD!$B$6:$C$1806,2,0)</f>
        <v>0403164</v>
      </c>
      <c r="E531" s="172" t="s">
        <v>2285</v>
      </c>
      <c r="F531" s="177" t="s">
        <v>138</v>
      </c>
      <c r="G531" s="173" t="s">
        <v>12</v>
      </c>
      <c r="H531" s="176" t="s">
        <v>743</v>
      </c>
      <c r="I531" s="173"/>
      <c r="J531" s="175" t="s">
        <v>2284</v>
      </c>
      <c r="K531" s="187" t="s">
        <v>2249</v>
      </c>
      <c r="L531" s="176" t="s">
        <v>2250</v>
      </c>
      <c r="M531" s="165" t="s">
        <v>112</v>
      </c>
      <c r="N531" s="165" t="str">
        <f>VLOOKUP(C531,[4]K12!$B$3:$K$1349,10,0)</f>
        <v>Mở</v>
      </c>
      <c r="O531" s="165"/>
      <c r="P531" s="165">
        <f>VLOOKUP(C531,[4]K12!$B$3:$J$1349,9,0)</f>
        <v>21</v>
      </c>
      <c r="Q531" s="165" t="e">
        <f>VLOOKUP(D531,[4]K12!$B$3:$J$1349,9,0)</f>
        <v>#N/A</v>
      </c>
      <c r="R531" s="165" t="e">
        <f>VLOOKUP(E531,[4]K12!$B$3:$J$1349,9,0)</f>
        <v>#N/A</v>
      </c>
      <c r="S531" s="165" t="e">
        <f>VLOOKUP(F531,[4]K12!$B$3:$J$1349,9,0)</f>
        <v>#N/A</v>
      </c>
      <c r="T531" s="165" t="e">
        <f>VLOOKUP(G531,[4]K12!$B$3:$J$1349,9,0)</f>
        <v>#N/A</v>
      </c>
      <c r="U531" s="193" t="s">
        <v>2117</v>
      </c>
      <c r="V531" s="20">
        <v>616</v>
      </c>
    </row>
    <row r="532" spans="1:22" s="183" customFormat="1" ht="30" hidden="1" customHeight="1" x14ac:dyDescent="0.25">
      <c r="A532" s="171">
        <v>34</v>
      </c>
      <c r="B532" s="171" t="str">
        <f t="shared" si="10"/>
        <v>12.3.0403164.06</v>
      </c>
      <c r="C532" s="194" t="str">
        <f>VLOOKUP(B532,'[8]TKB(Hocphan-tao lop)'!$B$7:$C$1182,2,0)</f>
        <v>201810403164006</v>
      </c>
      <c r="D532" s="171" t="str">
        <f>VLOOKUP(E532,[9]QuyetdinhPCGD!$B$6:$C$1806,2,0)</f>
        <v>0403164</v>
      </c>
      <c r="E532" s="172" t="s">
        <v>2285</v>
      </c>
      <c r="F532" s="177" t="s">
        <v>142</v>
      </c>
      <c r="G532" s="173" t="s">
        <v>13</v>
      </c>
      <c r="H532" s="176" t="s">
        <v>743</v>
      </c>
      <c r="I532" s="173"/>
      <c r="J532" s="175" t="s">
        <v>2284</v>
      </c>
      <c r="K532" s="187" t="s">
        <v>2249</v>
      </c>
      <c r="L532" s="176" t="s">
        <v>2250</v>
      </c>
      <c r="M532" s="165" t="s">
        <v>115</v>
      </c>
      <c r="N532" s="165" t="str">
        <f>VLOOKUP(C532,[4]K12!$B$3:$K$1349,10,0)</f>
        <v>Mở</v>
      </c>
      <c r="O532" s="165"/>
      <c r="P532" s="165">
        <f>VLOOKUP(C532,[4]K12!$B$3:$J$1349,9,0)</f>
        <v>23</v>
      </c>
      <c r="Q532" s="165" t="e">
        <f>VLOOKUP(D532,[4]K12!$B$3:$J$1349,9,0)</f>
        <v>#N/A</v>
      </c>
      <c r="R532" s="165" t="e">
        <f>VLOOKUP(E532,[4]K12!$B$3:$J$1349,9,0)</f>
        <v>#N/A</v>
      </c>
      <c r="S532" s="165" t="e">
        <f>VLOOKUP(F532,[4]K12!$B$3:$J$1349,9,0)</f>
        <v>#N/A</v>
      </c>
      <c r="T532" s="165" t="e">
        <f>VLOOKUP(G532,[4]K12!$B$3:$J$1349,9,0)</f>
        <v>#N/A</v>
      </c>
      <c r="U532" s="195" t="s">
        <v>2117</v>
      </c>
      <c r="V532" s="20">
        <v>617</v>
      </c>
    </row>
    <row r="533" spans="1:22" s="183" customFormat="1" ht="30" hidden="1" customHeight="1" x14ac:dyDescent="0.25">
      <c r="A533" s="171">
        <v>34</v>
      </c>
      <c r="B533" s="171" t="str">
        <f t="shared" si="10"/>
        <v>12.3.0403164.09</v>
      </c>
      <c r="C533" s="196" t="s">
        <v>2286</v>
      </c>
      <c r="D533" s="171" t="str">
        <f>VLOOKUP(E533,[9]QuyetdinhPCGD!$B$6:$C$1806,2,0)</f>
        <v>0403164</v>
      </c>
      <c r="E533" s="172" t="s">
        <v>2285</v>
      </c>
      <c r="F533" s="177" t="s">
        <v>138</v>
      </c>
      <c r="G533" s="173" t="s">
        <v>12</v>
      </c>
      <c r="H533" s="176" t="s">
        <v>743</v>
      </c>
      <c r="I533" s="173"/>
      <c r="J533" s="175" t="s">
        <v>2284</v>
      </c>
      <c r="K533" s="187" t="s">
        <v>2249</v>
      </c>
      <c r="L533" s="176" t="s">
        <v>2250</v>
      </c>
      <c r="M533" s="165" t="s">
        <v>176</v>
      </c>
      <c r="N533" s="165" t="str">
        <f>VLOOKUP(C533,[4]K12!$B$3:$K$1349,10,0)</f>
        <v>Mở</v>
      </c>
      <c r="O533" s="165"/>
      <c r="P533" s="165">
        <f>VLOOKUP(C533,[4]K12!$B$3:$J$1349,9,0)</f>
        <v>23</v>
      </c>
      <c r="Q533" s="165" t="e">
        <f>VLOOKUP(D533,[4]K12!$B$3:$J$1349,9,0)</f>
        <v>#N/A</v>
      </c>
      <c r="R533" s="165" t="e">
        <f>VLOOKUP(E533,[4]K12!$B$3:$J$1349,9,0)</f>
        <v>#N/A</v>
      </c>
      <c r="S533" s="165" t="e">
        <f>VLOOKUP(F533,[4]K12!$B$3:$J$1349,9,0)</f>
        <v>#N/A</v>
      </c>
      <c r="T533" s="165" t="e">
        <f>VLOOKUP(G533,[4]K12!$B$3:$J$1349,9,0)</f>
        <v>#N/A</v>
      </c>
      <c r="U533" s="195" t="s">
        <v>2117</v>
      </c>
      <c r="V533" s="20">
        <v>618</v>
      </c>
    </row>
    <row r="534" spans="1:22" s="183" customFormat="1" ht="30" hidden="1" customHeight="1" x14ac:dyDescent="0.25">
      <c r="A534" s="171">
        <v>35</v>
      </c>
      <c r="B534" s="171" t="str">
        <f t="shared" si="10"/>
        <v>12.3.0403175.01</v>
      </c>
      <c r="C534" s="197" t="str">
        <f>VLOOKUP(B534,'[8]TKB(Hocphan-tao lop)'!$B$7:$C$1182,2,0)</f>
        <v>201810403175001</v>
      </c>
      <c r="D534" s="171" t="str">
        <f>VLOOKUP(E534,[9]QuyetdinhPCGD!$B$6:$C$1806,2,0)</f>
        <v>0403175</v>
      </c>
      <c r="E534" s="191" t="s">
        <v>2287</v>
      </c>
      <c r="F534" s="177" t="s">
        <v>138</v>
      </c>
      <c r="G534" s="177" t="s">
        <v>8</v>
      </c>
      <c r="H534" s="176" t="s">
        <v>309</v>
      </c>
      <c r="I534" s="177"/>
      <c r="J534" s="175" t="s">
        <v>2284</v>
      </c>
      <c r="K534" s="187" t="s">
        <v>2249</v>
      </c>
      <c r="L534" s="176" t="s">
        <v>2250</v>
      </c>
      <c r="M534" s="165" t="s">
        <v>62</v>
      </c>
      <c r="N534" s="165" t="str">
        <f>VLOOKUP(C534,[4]K12!$B$3:$K$1349,10,0)</f>
        <v>Mở</v>
      </c>
      <c r="O534" s="165"/>
      <c r="P534" s="165">
        <f>VLOOKUP(C534,[4]K12!$B$3:$J$1349,9,0)</f>
        <v>20</v>
      </c>
      <c r="Q534" s="165" t="e">
        <f>VLOOKUP(D534,[4]K12!$B$3:$J$1349,9,0)</f>
        <v>#N/A</v>
      </c>
      <c r="R534" s="165" t="e">
        <f>VLOOKUP(E534,[4]K12!$B$3:$J$1349,9,0)</f>
        <v>#N/A</v>
      </c>
      <c r="S534" s="165" t="e">
        <f>VLOOKUP(F534,[4]K12!$B$3:$J$1349,9,0)</f>
        <v>#N/A</v>
      </c>
      <c r="T534" s="165" t="e">
        <f>VLOOKUP(G534,[4]K12!$B$3:$J$1349,9,0)</f>
        <v>#N/A</v>
      </c>
      <c r="U534" s="162" t="s">
        <v>2113</v>
      </c>
      <c r="V534" s="20">
        <v>619</v>
      </c>
    </row>
    <row r="535" spans="1:22" s="198" customFormat="1" ht="30" hidden="1" customHeight="1" x14ac:dyDescent="0.25">
      <c r="A535" s="171">
        <v>36</v>
      </c>
      <c r="B535" s="171" t="str">
        <f t="shared" si="10"/>
        <v>12.3.0403175.02</v>
      </c>
      <c r="C535" s="197" t="str">
        <f>VLOOKUP(B535,'[8]TKB(Hocphan-tao lop)'!$B$7:$C$1182,2,0)</f>
        <v>201810403175002</v>
      </c>
      <c r="D535" s="171" t="str">
        <f>VLOOKUP(E535,[9]QuyetdinhPCGD!$B$6:$C$1806,2,0)</f>
        <v>0403175</v>
      </c>
      <c r="E535" s="172" t="s">
        <v>2287</v>
      </c>
      <c r="F535" s="177" t="s">
        <v>138</v>
      </c>
      <c r="G535" s="173" t="s">
        <v>12</v>
      </c>
      <c r="H535" s="176" t="s">
        <v>309</v>
      </c>
      <c r="I535" s="173"/>
      <c r="J535" s="175" t="s">
        <v>2284</v>
      </c>
      <c r="K535" s="187" t="s">
        <v>2249</v>
      </c>
      <c r="L535" s="176" t="s">
        <v>2250</v>
      </c>
      <c r="M535" s="165" t="s">
        <v>70</v>
      </c>
      <c r="N535" s="165" t="str">
        <f>VLOOKUP(C535,[4]K12!$B$3:$K$1349,10,0)</f>
        <v>Mở</v>
      </c>
      <c r="O535" s="165"/>
      <c r="P535" s="165">
        <f>VLOOKUP(C535,[4]K12!$B$3:$J$1349,9,0)</f>
        <v>25</v>
      </c>
      <c r="Q535" s="165" t="e">
        <f>VLOOKUP(D535,[4]K12!$B$3:$J$1349,9,0)</f>
        <v>#N/A</v>
      </c>
      <c r="R535" s="165" t="e">
        <f>VLOOKUP(E535,[4]K12!$B$3:$J$1349,9,0)</f>
        <v>#N/A</v>
      </c>
      <c r="S535" s="165" t="e">
        <f>VLOOKUP(F535,[4]K12!$B$3:$J$1349,9,0)</f>
        <v>#N/A</v>
      </c>
      <c r="T535" s="165" t="e">
        <f>VLOOKUP(G535,[4]K12!$B$3:$J$1349,9,0)</f>
        <v>#N/A</v>
      </c>
      <c r="U535" s="162" t="s">
        <v>2113</v>
      </c>
      <c r="V535" s="20">
        <v>620</v>
      </c>
    </row>
    <row r="536" spans="1:22" s="198" customFormat="1" ht="30" hidden="1" customHeight="1" x14ac:dyDescent="0.25">
      <c r="A536" s="171">
        <v>37</v>
      </c>
      <c r="B536" s="171" t="str">
        <f t="shared" si="10"/>
        <v>12.3.0403175.03</v>
      </c>
      <c r="C536" s="197" t="str">
        <f>VLOOKUP(B536,'[8]TKB(Hocphan-tao lop)'!$B$7:$C$1182,2,0)</f>
        <v>201810403175003</v>
      </c>
      <c r="D536" s="171" t="str">
        <f>VLOOKUP(E536,[9]QuyetdinhPCGD!$B$6:$C$1806,2,0)</f>
        <v>0403175</v>
      </c>
      <c r="E536" s="172" t="s">
        <v>2287</v>
      </c>
      <c r="F536" s="177" t="s">
        <v>142</v>
      </c>
      <c r="G536" s="173" t="s">
        <v>13</v>
      </c>
      <c r="H536" s="176" t="s">
        <v>309</v>
      </c>
      <c r="I536" s="173"/>
      <c r="J536" s="175" t="s">
        <v>2284</v>
      </c>
      <c r="K536" s="187" t="s">
        <v>2249</v>
      </c>
      <c r="L536" s="176" t="s">
        <v>2250</v>
      </c>
      <c r="M536" s="165" t="s">
        <v>75</v>
      </c>
      <c r="N536" s="165" t="str">
        <f>VLOOKUP(C536,[4]K12!$B$3:$K$1349,10,0)</f>
        <v>Mở</v>
      </c>
      <c r="O536" s="165"/>
      <c r="P536" s="165">
        <f>VLOOKUP(C536,[4]K12!$B$3:$J$1349,9,0)</f>
        <v>18</v>
      </c>
      <c r="Q536" s="165" t="e">
        <f>VLOOKUP(D536,[4]K12!$B$3:$J$1349,9,0)</f>
        <v>#N/A</v>
      </c>
      <c r="R536" s="165" t="e">
        <f>VLOOKUP(E536,[4]K12!$B$3:$J$1349,9,0)</f>
        <v>#N/A</v>
      </c>
      <c r="S536" s="165" t="e">
        <f>VLOOKUP(F536,[4]K12!$B$3:$J$1349,9,0)</f>
        <v>#N/A</v>
      </c>
      <c r="T536" s="165" t="e">
        <f>VLOOKUP(G536,[4]K12!$B$3:$J$1349,9,0)</f>
        <v>#N/A</v>
      </c>
      <c r="U536" s="162" t="s">
        <v>2113</v>
      </c>
      <c r="V536" s="20">
        <v>621</v>
      </c>
    </row>
    <row r="537" spans="1:22" s="198" customFormat="1" ht="30" hidden="1" customHeight="1" x14ac:dyDescent="0.25">
      <c r="A537" s="171">
        <v>38</v>
      </c>
      <c r="B537" s="171" t="str">
        <f t="shared" si="10"/>
        <v>12.3.0403175.04</v>
      </c>
      <c r="C537" s="197" t="str">
        <f>VLOOKUP(B537,'[8]TKB(Hocphan-tao lop)'!$B$7:$C$1182,2,0)</f>
        <v>201810403175004</v>
      </c>
      <c r="D537" s="171" t="str">
        <f>VLOOKUP(E537,[9]QuyetdinhPCGD!$B$6:$C$1806,2,0)</f>
        <v>0403175</v>
      </c>
      <c r="E537" s="191" t="s">
        <v>2287</v>
      </c>
      <c r="F537" s="177" t="s">
        <v>142</v>
      </c>
      <c r="G537" s="177" t="s">
        <v>8</v>
      </c>
      <c r="H537" s="176" t="s">
        <v>309</v>
      </c>
      <c r="I537" s="177"/>
      <c r="J537" s="175" t="s">
        <v>2284</v>
      </c>
      <c r="K537" s="187" t="s">
        <v>2249</v>
      </c>
      <c r="L537" s="176" t="s">
        <v>2250</v>
      </c>
      <c r="M537" s="165" t="s">
        <v>89</v>
      </c>
      <c r="N537" s="165" t="str">
        <f>VLOOKUP(C537,[4]K12!$B$3:$K$1349,10,0)</f>
        <v>Mở</v>
      </c>
      <c r="O537" s="165"/>
      <c r="P537" s="165">
        <f>VLOOKUP(C537,[4]K12!$B$3:$J$1349,9,0)</f>
        <v>19</v>
      </c>
      <c r="Q537" s="165" t="e">
        <f>VLOOKUP(D537,[4]K12!$B$3:$J$1349,9,0)</f>
        <v>#N/A</v>
      </c>
      <c r="R537" s="165" t="e">
        <f>VLOOKUP(E537,[4]K12!$B$3:$J$1349,9,0)</f>
        <v>#N/A</v>
      </c>
      <c r="S537" s="165" t="e">
        <f>VLOOKUP(F537,[4]K12!$B$3:$J$1349,9,0)</f>
        <v>#N/A</v>
      </c>
      <c r="T537" s="165" t="e">
        <f>VLOOKUP(G537,[4]K12!$B$3:$J$1349,9,0)</f>
        <v>#N/A</v>
      </c>
      <c r="U537" s="195" t="s">
        <v>2117</v>
      </c>
      <c r="V537" s="20">
        <v>622</v>
      </c>
    </row>
    <row r="538" spans="1:22" s="198" customFormat="1" ht="30" hidden="1" customHeight="1" x14ac:dyDescent="0.25">
      <c r="A538" s="171">
        <v>39</v>
      </c>
      <c r="B538" s="171" t="str">
        <f t="shared" si="10"/>
        <v>12.3.0403175.05</v>
      </c>
      <c r="C538" s="197" t="str">
        <f>VLOOKUP(B538,'[8]TKB(Hocphan-tao lop)'!$B$7:$C$1182,2,0)</f>
        <v>201810403175005</v>
      </c>
      <c r="D538" s="171" t="str">
        <f>VLOOKUP(E538,[9]QuyetdinhPCGD!$B$6:$C$1806,2,0)</f>
        <v>0403175</v>
      </c>
      <c r="E538" s="172" t="s">
        <v>2287</v>
      </c>
      <c r="F538" s="177" t="s">
        <v>142</v>
      </c>
      <c r="G538" s="173" t="s">
        <v>12</v>
      </c>
      <c r="H538" s="176" t="s">
        <v>309</v>
      </c>
      <c r="I538" s="173"/>
      <c r="J538" s="175" t="s">
        <v>2284</v>
      </c>
      <c r="K538" s="187" t="s">
        <v>2249</v>
      </c>
      <c r="L538" s="176" t="s">
        <v>2250</v>
      </c>
      <c r="M538" s="165" t="s">
        <v>112</v>
      </c>
      <c r="N538" s="165" t="str">
        <f>VLOOKUP(C538,[4]K12!$B$3:$K$1349,10,0)</f>
        <v>Mở</v>
      </c>
      <c r="O538" s="165"/>
      <c r="P538" s="165">
        <f>VLOOKUP(C538,[4]K12!$B$3:$J$1349,9,0)</f>
        <v>27</v>
      </c>
      <c r="Q538" s="165" t="e">
        <f>VLOOKUP(D538,[4]K12!$B$3:$J$1349,9,0)</f>
        <v>#N/A</v>
      </c>
      <c r="R538" s="165" t="e">
        <f>VLOOKUP(E538,[4]K12!$B$3:$J$1349,9,0)</f>
        <v>#N/A</v>
      </c>
      <c r="S538" s="165" t="e">
        <f>VLOOKUP(F538,[4]K12!$B$3:$J$1349,9,0)</f>
        <v>#N/A</v>
      </c>
      <c r="T538" s="165" t="e">
        <f>VLOOKUP(G538,[4]K12!$B$3:$J$1349,9,0)</f>
        <v>#N/A</v>
      </c>
      <c r="U538" s="195" t="s">
        <v>2117</v>
      </c>
      <c r="V538" s="20">
        <v>623</v>
      </c>
    </row>
    <row r="539" spans="1:22" s="198" customFormat="1" ht="30" hidden="1" customHeight="1" x14ac:dyDescent="0.25">
      <c r="A539" s="171">
        <v>40</v>
      </c>
      <c r="B539" s="171" t="str">
        <f t="shared" si="10"/>
        <v>12.3.0403175.06</v>
      </c>
      <c r="C539" s="197" t="str">
        <f>VLOOKUP(B539,'[8]TKB(Hocphan-tao lop)'!$B$7:$C$1182,2,0)</f>
        <v>201810403175006</v>
      </c>
      <c r="D539" s="171" t="str">
        <f>VLOOKUP(E539,[9]QuyetdinhPCGD!$B$6:$C$1806,2,0)</f>
        <v>0403175</v>
      </c>
      <c r="E539" s="172" t="s">
        <v>2287</v>
      </c>
      <c r="F539" s="177" t="s">
        <v>138</v>
      </c>
      <c r="G539" s="173" t="s">
        <v>13</v>
      </c>
      <c r="H539" s="176" t="s">
        <v>309</v>
      </c>
      <c r="I539" s="173"/>
      <c r="J539" s="175" t="s">
        <v>2284</v>
      </c>
      <c r="K539" s="187" t="s">
        <v>2249</v>
      </c>
      <c r="L539" s="176" t="s">
        <v>2250</v>
      </c>
      <c r="M539" s="165" t="s">
        <v>115</v>
      </c>
      <c r="N539" s="165" t="str">
        <f>VLOOKUP(C539,[4]K12!$B$3:$K$1349,10,0)</f>
        <v>Mở</v>
      </c>
      <c r="O539" s="165"/>
      <c r="P539" s="165">
        <f>VLOOKUP(C539,[4]K12!$B$3:$J$1349,9,0)</f>
        <v>23</v>
      </c>
      <c r="Q539" s="165" t="e">
        <f>VLOOKUP(D539,[4]K12!$B$3:$J$1349,9,0)</f>
        <v>#N/A</v>
      </c>
      <c r="R539" s="165" t="e">
        <f>VLOOKUP(E539,[4]K12!$B$3:$J$1349,9,0)</f>
        <v>#N/A</v>
      </c>
      <c r="S539" s="165" t="e">
        <f>VLOOKUP(F539,[4]K12!$B$3:$J$1349,9,0)</f>
        <v>#N/A</v>
      </c>
      <c r="T539" s="165" t="e">
        <f>VLOOKUP(G539,[4]K12!$B$3:$J$1349,9,0)</f>
        <v>#N/A</v>
      </c>
      <c r="U539" s="195" t="s">
        <v>2117</v>
      </c>
      <c r="V539" s="20">
        <v>624</v>
      </c>
    </row>
    <row r="540" spans="1:22" s="198" customFormat="1" ht="30" hidden="1" customHeight="1" x14ac:dyDescent="0.25">
      <c r="A540" s="171">
        <v>40</v>
      </c>
      <c r="B540" s="171" t="str">
        <f t="shared" si="10"/>
        <v>12.3.0403175.07</v>
      </c>
      <c r="C540" s="199" t="s">
        <v>2288</v>
      </c>
      <c r="D540" s="171" t="str">
        <f>VLOOKUP(E540,[9]QuyetdinhPCGD!$B$6:$C$1806,2,0)</f>
        <v>0403175</v>
      </c>
      <c r="E540" s="172" t="s">
        <v>2287</v>
      </c>
      <c r="F540" s="177" t="s">
        <v>138</v>
      </c>
      <c r="G540" s="173" t="s">
        <v>10</v>
      </c>
      <c r="H540" s="176" t="s">
        <v>309</v>
      </c>
      <c r="I540" s="173"/>
      <c r="J540" s="175" t="s">
        <v>2284</v>
      </c>
      <c r="K540" s="187" t="s">
        <v>2249</v>
      </c>
      <c r="L540" s="176" t="s">
        <v>2250</v>
      </c>
      <c r="M540" s="165" t="s">
        <v>117</v>
      </c>
      <c r="N540" s="165" t="str">
        <f>VLOOKUP(C540,[4]K12!$B$3:$K$1349,10,0)</f>
        <v>Mở</v>
      </c>
      <c r="O540" s="165"/>
      <c r="P540" s="165">
        <f>VLOOKUP(C540,[4]K12!$B$3:$J$1349,9,0)</f>
        <v>18</v>
      </c>
      <c r="Q540" s="165" t="e">
        <f>VLOOKUP(D540,[4]K12!$B$3:$J$1349,9,0)</f>
        <v>#N/A</v>
      </c>
      <c r="R540" s="165" t="e">
        <f>VLOOKUP(E540,[4]K12!$B$3:$J$1349,9,0)</f>
        <v>#N/A</v>
      </c>
      <c r="S540" s="165" t="e">
        <f>VLOOKUP(F540,[4]K12!$B$3:$J$1349,9,0)</f>
        <v>#N/A</v>
      </c>
      <c r="T540" s="165" t="e">
        <f>VLOOKUP(G540,[4]K12!$B$3:$J$1349,9,0)</f>
        <v>#N/A</v>
      </c>
      <c r="U540" s="195" t="s">
        <v>2117</v>
      </c>
      <c r="V540" s="20">
        <v>625</v>
      </c>
    </row>
    <row r="541" spans="1:22" s="198" customFormat="1" ht="30" hidden="1" customHeight="1" x14ac:dyDescent="0.25">
      <c r="A541" s="171">
        <v>41</v>
      </c>
      <c r="B541" s="171" t="str">
        <f t="shared" si="10"/>
        <v>12.3.1203108.01</v>
      </c>
      <c r="C541" s="171" t="str">
        <f>VLOOKUP(B541,'[8]TKB(Hocphan-tao lop)'!$B$7:$C$1182,2,0)</f>
        <v>201811203108021</v>
      </c>
      <c r="D541" s="171" t="str">
        <f>VLOOKUP(E541,[9]QuyetdinhPCGD!$B$6:$C$1806,2,0)</f>
        <v>1203108</v>
      </c>
      <c r="E541" s="172" t="s">
        <v>2022</v>
      </c>
      <c r="F541" s="180" t="s">
        <v>79</v>
      </c>
      <c r="G541" s="173" t="s">
        <v>9</v>
      </c>
      <c r="H541" s="174" t="str">
        <f>VLOOKUP(J541,'[10]Phan ca&amp; Ngay BDhoc'!$B$4:$I$98,8,0)</f>
        <v>B4-603</v>
      </c>
      <c r="I541" s="173"/>
      <c r="J541" s="175" t="s">
        <v>2113</v>
      </c>
      <c r="K541" s="187" t="s">
        <v>2249</v>
      </c>
      <c r="L541" s="176" t="s">
        <v>2250</v>
      </c>
      <c r="M541" s="165" t="s">
        <v>62</v>
      </c>
      <c r="N541" s="165" t="str">
        <f>VLOOKUP(C541,[4]K12!$B$3:$K$1349,10,0)</f>
        <v>Không mở</v>
      </c>
      <c r="O541" s="165"/>
      <c r="P541" s="165">
        <f>VLOOKUP(C541,[4]K12!$B$3:$J$1349,9,0)</f>
        <v>1</v>
      </c>
      <c r="Q541" s="165" t="e">
        <f>VLOOKUP(D541,[4]K12!$B$3:$J$1349,9,0)</f>
        <v>#N/A</v>
      </c>
      <c r="R541" s="165" t="e">
        <f>VLOOKUP(E541,[4]K12!$B$3:$J$1349,9,0)</f>
        <v>#N/A</v>
      </c>
      <c r="S541" s="165" t="e">
        <f>VLOOKUP(F541,[4]K12!$B$3:$J$1349,9,0)</f>
        <v>#N/A</v>
      </c>
      <c r="T541" s="165" t="e">
        <f>VLOOKUP(G541,[4]K12!$B$3:$J$1349,9,0)</f>
        <v>#N/A</v>
      </c>
      <c r="U541" s="20"/>
      <c r="V541" s="20">
        <v>626</v>
      </c>
    </row>
    <row r="542" spans="1:22" s="198" customFormat="1" ht="34.5" hidden="1" customHeight="1" x14ac:dyDescent="0.25">
      <c r="A542" s="171">
        <v>42</v>
      </c>
      <c r="B542" s="200" t="s">
        <v>2289</v>
      </c>
      <c r="C542" s="201" t="s">
        <v>2289</v>
      </c>
      <c r="D542" s="69">
        <v>210306</v>
      </c>
      <c r="E542" s="202" t="s">
        <v>2290</v>
      </c>
      <c r="F542" s="180" t="s">
        <v>311</v>
      </c>
      <c r="G542" s="173" t="s">
        <v>678</v>
      </c>
      <c r="H542" s="203" t="s">
        <v>676</v>
      </c>
      <c r="I542" s="173"/>
      <c r="J542" s="175" t="s">
        <v>2113</v>
      </c>
      <c r="K542" s="204" t="s">
        <v>2291</v>
      </c>
      <c r="L542" s="176" t="s">
        <v>2250</v>
      </c>
      <c r="M542" s="165"/>
      <c r="N542" s="165" t="str">
        <f>VLOOKUP(C542,[4]K12!$B$3:$K$1349,10,0)</f>
        <v>Mở</v>
      </c>
      <c r="O542" s="165"/>
      <c r="P542" s="165">
        <f>VLOOKUP(C542,[4]K12!$B$3:$J$1349,9,0)</f>
        <v>35</v>
      </c>
      <c r="Q542" s="165" t="e">
        <f>VLOOKUP(D542,[4]K12!$B$3:$J$1349,9,0)</f>
        <v>#N/A</v>
      </c>
      <c r="R542" s="165" t="e">
        <f>VLOOKUP(E542,[4]K12!$B$3:$J$1349,9,0)</f>
        <v>#N/A</v>
      </c>
      <c r="S542" s="165" t="e">
        <f>VLOOKUP(F542,[4]K12!$B$3:$J$1349,9,0)</f>
        <v>#N/A</v>
      </c>
      <c r="T542" s="165" t="e">
        <f>VLOOKUP(G542,[4]K12!$B$3:$J$1349,9,0)</f>
        <v>#N/A</v>
      </c>
      <c r="U542" s="20"/>
      <c r="V542" s="20">
        <v>627</v>
      </c>
    </row>
    <row r="543" spans="1:22" s="198" customFormat="1" ht="34.5" hidden="1" customHeight="1" x14ac:dyDescent="0.25">
      <c r="A543" s="171">
        <v>43</v>
      </c>
      <c r="B543" s="200" t="s">
        <v>2292</v>
      </c>
      <c r="C543" s="201" t="s">
        <v>2292</v>
      </c>
      <c r="D543" s="69">
        <v>210306</v>
      </c>
      <c r="E543" s="202" t="s">
        <v>2290</v>
      </c>
      <c r="F543" s="180" t="s">
        <v>311</v>
      </c>
      <c r="G543" s="173" t="s">
        <v>678</v>
      </c>
      <c r="H543" s="69" t="s">
        <v>684</v>
      </c>
      <c r="I543" s="173"/>
      <c r="J543" s="175" t="s">
        <v>2113</v>
      </c>
      <c r="K543" s="204" t="s">
        <v>2291</v>
      </c>
      <c r="L543" s="176" t="s">
        <v>2250</v>
      </c>
      <c r="M543" s="165"/>
      <c r="N543" s="165" t="str">
        <f>VLOOKUP(C543,[4]K12!$B$3:$K$1349,10,0)</f>
        <v>Mở</v>
      </c>
      <c r="O543" s="165"/>
      <c r="P543" s="165">
        <f>VLOOKUP(C543,[4]K12!$B$3:$J$1349,9,0)</f>
        <v>35</v>
      </c>
      <c r="Q543" s="165" t="e">
        <f>VLOOKUP(D543,[4]K12!$B$3:$J$1349,9,0)</f>
        <v>#N/A</v>
      </c>
      <c r="R543" s="165" t="e">
        <f>VLOOKUP(E543,[4]K12!$B$3:$J$1349,9,0)</f>
        <v>#N/A</v>
      </c>
      <c r="S543" s="165" t="e">
        <f>VLOOKUP(F543,[4]K12!$B$3:$J$1349,9,0)</f>
        <v>#N/A</v>
      </c>
      <c r="T543" s="165" t="e">
        <f>VLOOKUP(G543,[4]K12!$B$3:$J$1349,9,0)</f>
        <v>#N/A</v>
      </c>
      <c r="U543" s="20"/>
      <c r="V543" s="20">
        <v>628</v>
      </c>
    </row>
    <row r="544" spans="1:22" s="198" customFormat="1" ht="34.5" hidden="1" customHeight="1" x14ac:dyDescent="0.25">
      <c r="A544" s="171">
        <v>44</v>
      </c>
      <c r="B544" s="200" t="s">
        <v>2293</v>
      </c>
      <c r="C544" s="201" t="s">
        <v>2293</v>
      </c>
      <c r="D544" s="69">
        <v>210306</v>
      </c>
      <c r="E544" s="202" t="s">
        <v>2290</v>
      </c>
      <c r="F544" s="180" t="s">
        <v>311</v>
      </c>
      <c r="G544" s="173" t="s">
        <v>678</v>
      </c>
      <c r="H544" s="69" t="s">
        <v>679</v>
      </c>
      <c r="I544" s="173"/>
      <c r="J544" s="175" t="s">
        <v>2113</v>
      </c>
      <c r="K544" s="204" t="s">
        <v>2291</v>
      </c>
      <c r="L544" s="176" t="s">
        <v>2250</v>
      </c>
      <c r="M544" s="165"/>
      <c r="N544" s="165" t="str">
        <f>VLOOKUP(C544,[4]K12!$B$3:$K$1349,10,0)</f>
        <v>Mở</v>
      </c>
      <c r="O544" s="165"/>
      <c r="P544" s="165">
        <f>VLOOKUP(C544,[4]K12!$B$3:$J$1349,9,0)</f>
        <v>35</v>
      </c>
      <c r="Q544" s="165" t="e">
        <f>VLOOKUP(D544,[4]K12!$B$3:$J$1349,9,0)</f>
        <v>#N/A</v>
      </c>
      <c r="R544" s="165" t="e">
        <f>VLOOKUP(E544,[4]K12!$B$3:$J$1349,9,0)</f>
        <v>#N/A</v>
      </c>
      <c r="S544" s="165" t="e">
        <f>VLOOKUP(F544,[4]K12!$B$3:$J$1349,9,0)</f>
        <v>#N/A</v>
      </c>
      <c r="T544" s="165" t="e">
        <f>VLOOKUP(G544,[4]K12!$B$3:$J$1349,9,0)</f>
        <v>#N/A</v>
      </c>
      <c r="U544" s="20"/>
      <c r="V544" s="20">
        <v>629</v>
      </c>
    </row>
    <row r="545" spans="1:22" s="198" customFormat="1" ht="34.5" hidden="1" customHeight="1" x14ac:dyDescent="0.25">
      <c r="A545" s="171">
        <v>45</v>
      </c>
      <c r="B545" s="205" t="s">
        <v>2294</v>
      </c>
      <c r="C545" s="205" t="s">
        <v>2294</v>
      </c>
      <c r="D545" s="69">
        <v>210311</v>
      </c>
      <c r="E545" s="202" t="s">
        <v>2295</v>
      </c>
      <c r="F545" s="180" t="s">
        <v>311</v>
      </c>
      <c r="G545" s="173" t="s">
        <v>678</v>
      </c>
      <c r="H545" s="206" t="s">
        <v>676</v>
      </c>
      <c r="I545" s="173"/>
      <c r="J545" s="175" t="s">
        <v>2113</v>
      </c>
      <c r="K545" s="187" t="s">
        <v>2249</v>
      </c>
      <c r="L545" s="176" t="s">
        <v>2250</v>
      </c>
      <c r="M545" s="165"/>
      <c r="N545" s="165" t="str">
        <f>VLOOKUP(C545,[4]K12!$B$3:$K$1349,10,0)</f>
        <v>Mở</v>
      </c>
      <c r="O545" s="165"/>
      <c r="P545" s="165">
        <f>VLOOKUP(C545,[4]K12!$B$3:$J$1349,9,0)</f>
        <v>35</v>
      </c>
      <c r="Q545" s="165" t="e">
        <f>VLOOKUP(D545,[4]K12!$B$3:$J$1349,9,0)</f>
        <v>#N/A</v>
      </c>
      <c r="R545" s="165" t="e">
        <f>VLOOKUP(E545,[4]K12!$B$3:$J$1349,9,0)</f>
        <v>#N/A</v>
      </c>
      <c r="S545" s="165" t="e">
        <f>VLOOKUP(F545,[4]K12!$B$3:$J$1349,9,0)</f>
        <v>#N/A</v>
      </c>
      <c r="T545" s="165" t="e">
        <f>VLOOKUP(G545,[4]K12!$B$3:$J$1349,9,0)</f>
        <v>#N/A</v>
      </c>
      <c r="U545" s="20"/>
      <c r="V545" s="20">
        <v>630</v>
      </c>
    </row>
    <row r="546" spans="1:22" s="198" customFormat="1" ht="34.5" hidden="1" customHeight="1" x14ac:dyDescent="0.25">
      <c r="A546" s="171">
        <v>46</v>
      </c>
      <c r="B546" s="205" t="s">
        <v>2296</v>
      </c>
      <c r="C546" s="205" t="s">
        <v>2296</v>
      </c>
      <c r="D546" s="69">
        <v>210311</v>
      </c>
      <c r="E546" s="202" t="s">
        <v>2295</v>
      </c>
      <c r="F546" s="180" t="s">
        <v>311</v>
      </c>
      <c r="G546" s="173" t="s">
        <v>678</v>
      </c>
      <c r="H546" s="207" t="s">
        <v>684</v>
      </c>
      <c r="I546" s="173"/>
      <c r="J546" s="175" t="s">
        <v>2113</v>
      </c>
      <c r="K546" s="187" t="s">
        <v>2249</v>
      </c>
      <c r="L546" s="176" t="s">
        <v>2250</v>
      </c>
      <c r="M546" s="165"/>
      <c r="N546" s="165" t="str">
        <f>VLOOKUP(C546,[4]K12!$B$3:$K$1349,10,0)</f>
        <v>Mở</v>
      </c>
      <c r="O546" s="165"/>
      <c r="P546" s="165">
        <f>VLOOKUP(C546,[4]K12!$B$3:$J$1349,9,0)</f>
        <v>45</v>
      </c>
      <c r="Q546" s="165" t="e">
        <f>VLOOKUP(D546,[4]K12!$B$3:$J$1349,9,0)</f>
        <v>#N/A</v>
      </c>
      <c r="R546" s="165" t="e">
        <f>VLOOKUP(E546,[4]K12!$B$3:$J$1349,9,0)</f>
        <v>#N/A</v>
      </c>
      <c r="S546" s="165" t="e">
        <f>VLOOKUP(F546,[4]K12!$B$3:$J$1349,9,0)</f>
        <v>#N/A</v>
      </c>
      <c r="T546" s="165" t="e">
        <f>VLOOKUP(G546,[4]K12!$B$3:$J$1349,9,0)</f>
        <v>#N/A</v>
      </c>
      <c r="U546" s="20"/>
      <c r="V546" s="20">
        <v>631</v>
      </c>
    </row>
    <row r="547" spans="1:22" s="198" customFormat="1" ht="34.5" hidden="1" customHeight="1" x14ac:dyDescent="0.25">
      <c r="A547" s="171">
        <v>47</v>
      </c>
      <c r="B547" s="208" t="s">
        <v>2297</v>
      </c>
      <c r="C547" s="208" t="s">
        <v>2297</v>
      </c>
      <c r="D547" s="69">
        <v>210311</v>
      </c>
      <c r="E547" s="202" t="s">
        <v>2295</v>
      </c>
      <c r="F547" s="180" t="s">
        <v>311</v>
      </c>
      <c r="G547" s="173" t="s">
        <v>678</v>
      </c>
      <c r="H547" s="207" t="s">
        <v>679</v>
      </c>
      <c r="I547" s="173"/>
      <c r="J547" s="175" t="s">
        <v>2113</v>
      </c>
      <c r="K547" s="187" t="s">
        <v>2249</v>
      </c>
      <c r="L547" s="176" t="s">
        <v>2250</v>
      </c>
      <c r="M547" s="165"/>
      <c r="N547" s="165" t="str">
        <f>VLOOKUP(C547,[4]K12!$B$3:$K$1349,10,0)</f>
        <v>Mở</v>
      </c>
      <c r="O547" s="165"/>
      <c r="P547" s="165">
        <f>VLOOKUP(C547,[4]K12!$B$3:$J$1349,9,0)</f>
        <v>35</v>
      </c>
      <c r="Q547" s="165" t="e">
        <f>VLOOKUP(D547,[4]K12!$B$3:$J$1349,9,0)</f>
        <v>#N/A</v>
      </c>
      <c r="R547" s="165" t="e">
        <f>VLOOKUP(E547,[4]K12!$B$3:$J$1349,9,0)</f>
        <v>#N/A</v>
      </c>
      <c r="S547" s="165" t="e">
        <f>VLOOKUP(F547,[4]K12!$B$3:$J$1349,9,0)</f>
        <v>#N/A</v>
      </c>
      <c r="T547" s="165" t="e">
        <f>VLOOKUP(G547,[4]K12!$B$3:$J$1349,9,0)</f>
        <v>#N/A</v>
      </c>
      <c r="U547" s="20"/>
      <c r="V547" s="20">
        <v>632</v>
      </c>
    </row>
    <row r="548" spans="1:22" s="198" customFormat="1" ht="30" hidden="1" customHeight="1" x14ac:dyDescent="0.25">
      <c r="A548" s="171">
        <v>48</v>
      </c>
      <c r="B548" s="171" t="str">
        <f>CONCATENATE("12.3.",D548,".",M548)</f>
        <v>12.3.1203108.02</v>
      </c>
      <c r="C548" s="171" t="str">
        <f>VLOOKUP(B548,'[8]TKB(Hocphan-tao lop)'!$B$7:$C$1182,2,0)</f>
        <v>201811203108022</v>
      </c>
      <c r="D548" s="171" t="str">
        <f>VLOOKUP(E548,[9]QuyetdinhPCGD!$B$6:$C$1806,2,0)</f>
        <v>1203108</v>
      </c>
      <c r="E548" s="172" t="s">
        <v>2022</v>
      </c>
      <c r="F548" s="180" t="s">
        <v>145</v>
      </c>
      <c r="G548" s="173" t="s">
        <v>9</v>
      </c>
      <c r="H548" s="174" t="str">
        <f>VLOOKUP(J548,'[10]Phan ca&amp; Ngay BDhoc'!$B$4:$I$98,8,0)</f>
        <v>B4-603</v>
      </c>
      <c r="I548" s="173"/>
      <c r="J548" s="182" t="s">
        <v>2117</v>
      </c>
      <c r="K548" s="187" t="s">
        <v>2249</v>
      </c>
      <c r="L548" s="176" t="s">
        <v>2250</v>
      </c>
      <c r="M548" s="165" t="s">
        <v>70</v>
      </c>
      <c r="N548" s="165" t="str">
        <f>VLOOKUP(C548,[4]K12!$B$3:$K$1349,10,0)</f>
        <v>Mở</v>
      </c>
      <c r="O548" s="165"/>
      <c r="P548" s="165">
        <f>VLOOKUP(C548,[4]K12!$B$3:$J$1349,9,0)</f>
        <v>58</v>
      </c>
      <c r="Q548" s="165" t="e">
        <f>VLOOKUP(D548,[4]K12!$B$3:$J$1349,9,0)</f>
        <v>#N/A</v>
      </c>
      <c r="R548" s="165" t="e">
        <f>VLOOKUP(E548,[4]K12!$B$3:$J$1349,9,0)</f>
        <v>#N/A</v>
      </c>
      <c r="S548" s="165" t="e">
        <f>VLOOKUP(F548,[4]K12!$B$3:$J$1349,9,0)</f>
        <v>#N/A</v>
      </c>
      <c r="T548" s="165" t="e">
        <f>VLOOKUP(G548,[4]K12!$B$3:$J$1349,9,0)</f>
        <v>#N/A</v>
      </c>
      <c r="U548" s="20"/>
      <c r="V548" s="20">
        <v>633</v>
      </c>
    </row>
    <row r="549" spans="1:22" s="198" customFormat="1" ht="30" hidden="1" customHeight="1" x14ac:dyDescent="0.25">
      <c r="A549" s="171">
        <v>49</v>
      </c>
      <c r="B549" s="200" t="s">
        <v>2298</v>
      </c>
      <c r="C549" s="201" t="s">
        <v>2298</v>
      </c>
      <c r="D549" s="69">
        <v>210306</v>
      </c>
      <c r="E549" s="202" t="s">
        <v>2290</v>
      </c>
      <c r="F549" s="180" t="s">
        <v>311</v>
      </c>
      <c r="G549" s="173" t="s">
        <v>681</v>
      </c>
      <c r="H549" s="203" t="s">
        <v>684</v>
      </c>
      <c r="I549" s="173"/>
      <c r="J549" s="182" t="s">
        <v>2117</v>
      </c>
      <c r="K549" s="204" t="s">
        <v>2291</v>
      </c>
      <c r="L549" s="176" t="s">
        <v>2250</v>
      </c>
      <c r="M549" s="165"/>
      <c r="N549" s="165" t="str">
        <f>VLOOKUP(C549,[4]K12!$B$3:$K$1349,10,0)</f>
        <v>Mở</v>
      </c>
      <c r="O549" s="165"/>
      <c r="P549" s="165">
        <f>VLOOKUP(C549,[4]K12!$B$3:$J$1349,9,0)</f>
        <v>35</v>
      </c>
      <c r="Q549" s="165" t="e">
        <f>VLOOKUP(D549,[4]K12!$B$3:$J$1349,9,0)</f>
        <v>#N/A</v>
      </c>
      <c r="R549" s="165" t="e">
        <f>VLOOKUP(E549,[4]K12!$B$3:$J$1349,9,0)</f>
        <v>#N/A</v>
      </c>
      <c r="S549" s="165" t="e">
        <f>VLOOKUP(F549,[4]K12!$B$3:$J$1349,9,0)</f>
        <v>#N/A</v>
      </c>
      <c r="T549" s="165" t="e">
        <f>VLOOKUP(G549,[4]K12!$B$3:$J$1349,9,0)</f>
        <v>#N/A</v>
      </c>
      <c r="U549" s="20"/>
      <c r="V549" s="20">
        <v>634</v>
      </c>
    </row>
    <row r="550" spans="1:22" s="198" customFormat="1" ht="30" hidden="1" customHeight="1" x14ac:dyDescent="0.25">
      <c r="A550" s="171">
        <v>50</v>
      </c>
      <c r="B550" s="200" t="s">
        <v>2299</v>
      </c>
      <c r="C550" s="201" t="s">
        <v>2299</v>
      </c>
      <c r="D550" s="69">
        <v>210306</v>
      </c>
      <c r="E550" s="202" t="s">
        <v>2290</v>
      </c>
      <c r="F550" s="180" t="s">
        <v>311</v>
      </c>
      <c r="G550" s="173" t="s">
        <v>681</v>
      </c>
      <c r="H550" s="203" t="s">
        <v>676</v>
      </c>
      <c r="I550" s="173"/>
      <c r="J550" s="182" t="s">
        <v>2117</v>
      </c>
      <c r="K550" s="204" t="s">
        <v>2291</v>
      </c>
      <c r="L550" s="176" t="s">
        <v>2250</v>
      </c>
      <c r="M550" s="165"/>
      <c r="N550" s="165" t="str">
        <f>VLOOKUP(C550,[4]K12!$B$3:$K$1349,10,0)</f>
        <v>Mở</v>
      </c>
      <c r="O550" s="165"/>
      <c r="P550" s="165">
        <f>VLOOKUP(C550,[4]K12!$B$3:$J$1349,9,0)</f>
        <v>45</v>
      </c>
      <c r="Q550" s="165" t="e">
        <f>VLOOKUP(D550,[4]K12!$B$3:$J$1349,9,0)</f>
        <v>#N/A</v>
      </c>
      <c r="R550" s="165" t="e">
        <f>VLOOKUP(E550,[4]K12!$B$3:$J$1349,9,0)</f>
        <v>#N/A</v>
      </c>
      <c r="S550" s="165" t="e">
        <f>VLOOKUP(F550,[4]K12!$B$3:$J$1349,9,0)</f>
        <v>#N/A</v>
      </c>
      <c r="T550" s="165" t="e">
        <f>VLOOKUP(G550,[4]K12!$B$3:$J$1349,9,0)</f>
        <v>#N/A</v>
      </c>
      <c r="U550" s="20"/>
      <c r="V550" s="20">
        <v>635</v>
      </c>
    </row>
    <row r="551" spans="1:22" s="198" customFormat="1" ht="30" hidden="1" customHeight="1" x14ac:dyDescent="0.25">
      <c r="A551" s="171">
        <v>51</v>
      </c>
      <c r="B551" s="200" t="s">
        <v>2300</v>
      </c>
      <c r="C551" s="201" t="s">
        <v>2300</v>
      </c>
      <c r="D551" s="69">
        <v>210306</v>
      </c>
      <c r="E551" s="202" t="s">
        <v>2290</v>
      </c>
      <c r="F551" s="180" t="s">
        <v>311</v>
      </c>
      <c r="G551" s="173" t="s">
        <v>681</v>
      </c>
      <c r="H551" s="69" t="s">
        <v>679</v>
      </c>
      <c r="I551" s="173"/>
      <c r="J551" s="182" t="s">
        <v>2117</v>
      </c>
      <c r="K551" s="204" t="s">
        <v>2291</v>
      </c>
      <c r="L551" s="176" t="s">
        <v>2250</v>
      </c>
      <c r="M551" s="165"/>
      <c r="N551" s="165" t="str">
        <f>VLOOKUP(C551,[4]K12!$B$3:$K$1349,10,0)</f>
        <v>Mở</v>
      </c>
      <c r="O551" s="165"/>
      <c r="P551" s="165">
        <f>VLOOKUP(C551,[4]K12!$B$3:$J$1349,9,0)</f>
        <v>35</v>
      </c>
      <c r="Q551" s="165" t="e">
        <f>VLOOKUP(D551,[4]K12!$B$3:$J$1349,9,0)</f>
        <v>#N/A</v>
      </c>
      <c r="R551" s="165" t="e">
        <f>VLOOKUP(E551,[4]K12!$B$3:$J$1349,9,0)</f>
        <v>#N/A</v>
      </c>
      <c r="S551" s="165" t="e">
        <f>VLOOKUP(F551,[4]K12!$B$3:$J$1349,9,0)</f>
        <v>#N/A</v>
      </c>
      <c r="T551" s="165" t="e">
        <f>VLOOKUP(G551,[4]K12!$B$3:$J$1349,9,0)</f>
        <v>#N/A</v>
      </c>
      <c r="U551" s="20"/>
      <c r="V551" s="20">
        <v>636</v>
      </c>
    </row>
    <row r="552" spans="1:22" s="198" customFormat="1" ht="30" hidden="1" customHeight="1" x14ac:dyDescent="0.25">
      <c r="A552" s="171">
        <v>52</v>
      </c>
      <c r="B552" s="208" t="s">
        <v>2301</v>
      </c>
      <c r="C552" s="208" t="s">
        <v>2301</v>
      </c>
      <c r="D552" s="69">
        <v>210311</v>
      </c>
      <c r="E552" s="202" t="s">
        <v>2295</v>
      </c>
      <c r="F552" s="180" t="s">
        <v>311</v>
      </c>
      <c r="G552" s="173" t="s">
        <v>681</v>
      </c>
      <c r="H552" s="206" t="s">
        <v>684</v>
      </c>
      <c r="I552" s="173"/>
      <c r="J552" s="182" t="s">
        <v>2117</v>
      </c>
      <c r="K552" s="187" t="s">
        <v>2249</v>
      </c>
      <c r="L552" s="176" t="s">
        <v>2250</v>
      </c>
      <c r="M552" s="165"/>
      <c r="N552" s="165" t="str">
        <f>VLOOKUP(C552,[4]K12!$B$3:$K$1349,10,0)</f>
        <v>Mở</v>
      </c>
      <c r="O552" s="165"/>
      <c r="P552" s="165">
        <f>VLOOKUP(C552,[4]K12!$B$3:$J$1349,9,0)</f>
        <v>45</v>
      </c>
      <c r="Q552" s="165" t="e">
        <f>VLOOKUP(D552,[4]K12!$B$3:$J$1349,9,0)</f>
        <v>#N/A</v>
      </c>
      <c r="R552" s="165" t="e">
        <f>VLOOKUP(E552,[4]K12!$B$3:$J$1349,9,0)</f>
        <v>#N/A</v>
      </c>
      <c r="S552" s="165" t="e">
        <f>VLOOKUP(F552,[4]K12!$B$3:$J$1349,9,0)</f>
        <v>#N/A</v>
      </c>
      <c r="T552" s="165" t="e">
        <f>VLOOKUP(G552,[4]K12!$B$3:$J$1349,9,0)</f>
        <v>#N/A</v>
      </c>
      <c r="U552" s="20"/>
      <c r="V552" s="20">
        <v>637</v>
      </c>
    </row>
    <row r="553" spans="1:22" s="198" customFormat="1" ht="30" hidden="1" customHeight="1" x14ac:dyDescent="0.25">
      <c r="A553" s="171">
        <v>53</v>
      </c>
      <c r="B553" s="208" t="s">
        <v>2302</v>
      </c>
      <c r="C553" s="208" t="s">
        <v>2302</v>
      </c>
      <c r="D553" s="69">
        <v>210311</v>
      </c>
      <c r="E553" s="202" t="s">
        <v>2295</v>
      </c>
      <c r="F553" s="180" t="s">
        <v>311</v>
      </c>
      <c r="G553" s="173" t="s">
        <v>681</v>
      </c>
      <c r="H553" s="206" t="s">
        <v>676</v>
      </c>
      <c r="I553" s="173"/>
      <c r="J553" s="182" t="s">
        <v>2117</v>
      </c>
      <c r="K553" s="187" t="s">
        <v>2249</v>
      </c>
      <c r="L553" s="176" t="s">
        <v>2250</v>
      </c>
      <c r="M553" s="165"/>
      <c r="N553" s="165" t="str">
        <f>VLOOKUP(C553,[4]K12!$B$3:$K$1349,10,0)</f>
        <v>Mở</v>
      </c>
      <c r="O553" s="165"/>
      <c r="P553" s="165">
        <f>VLOOKUP(C553,[4]K12!$B$3:$J$1349,9,0)</f>
        <v>35</v>
      </c>
      <c r="Q553" s="165" t="e">
        <f>VLOOKUP(D553,[4]K12!$B$3:$J$1349,9,0)</f>
        <v>#N/A</v>
      </c>
      <c r="R553" s="165" t="e">
        <f>VLOOKUP(E553,[4]K12!$B$3:$J$1349,9,0)</f>
        <v>#N/A</v>
      </c>
      <c r="S553" s="165" t="e">
        <f>VLOOKUP(F553,[4]K12!$B$3:$J$1349,9,0)</f>
        <v>#N/A</v>
      </c>
      <c r="T553" s="165" t="e">
        <f>VLOOKUP(G553,[4]K12!$B$3:$J$1349,9,0)</f>
        <v>#N/A</v>
      </c>
      <c r="U553" s="20"/>
      <c r="V553" s="20">
        <v>638</v>
      </c>
    </row>
    <row r="554" spans="1:22" s="198" customFormat="1" ht="63" hidden="1" x14ac:dyDescent="0.25">
      <c r="A554" s="171">
        <v>54</v>
      </c>
      <c r="B554" s="208" t="s">
        <v>2303</v>
      </c>
      <c r="C554" s="208" t="s">
        <v>2303</v>
      </c>
      <c r="D554" s="69">
        <v>210311</v>
      </c>
      <c r="E554" s="202" t="s">
        <v>2295</v>
      </c>
      <c r="F554" s="180" t="s">
        <v>311</v>
      </c>
      <c r="G554" s="173" t="s">
        <v>681</v>
      </c>
      <c r="H554" s="207" t="s">
        <v>679</v>
      </c>
      <c r="I554" s="173"/>
      <c r="J554" s="182" t="s">
        <v>2117</v>
      </c>
      <c r="K554" s="187" t="s">
        <v>2249</v>
      </c>
      <c r="L554" s="176" t="s">
        <v>2250</v>
      </c>
      <c r="M554" s="165"/>
      <c r="N554" s="165" t="str">
        <f>VLOOKUP(C554,[4]K12!$B$3:$K$1349,10,0)</f>
        <v>Mở</v>
      </c>
      <c r="O554" s="165"/>
      <c r="P554" s="165">
        <f>VLOOKUP(C554,[4]K12!$B$3:$J$1349,9,0)</f>
        <v>35</v>
      </c>
      <c r="Q554" s="165" t="e">
        <f>VLOOKUP(D554,[4]K12!$B$3:$J$1349,9,0)</f>
        <v>#N/A</v>
      </c>
      <c r="R554" s="165" t="e">
        <f>VLOOKUP(E554,[4]K12!$B$3:$J$1349,9,0)</f>
        <v>#N/A</v>
      </c>
      <c r="S554" s="165" t="e">
        <f>VLOOKUP(F554,[4]K12!$B$3:$J$1349,9,0)</f>
        <v>#N/A</v>
      </c>
      <c r="T554" s="165" t="e">
        <f>VLOOKUP(G554,[4]K12!$B$3:$J$1349,9,0)</f>
        <v>#N/A</v>
      </c>
      <c r="U554" s="20"/>
      <c r="V554" s="20">
        <v>639</v>
      </c>
    </row>
    <row r="555" spans="1:22" ht="30" hidden="1" x14ac:dyDescent="0.25">
      <c r="A555" s="171">
        <v>55</v>
      </c>
      <c r="B555" s="171" t="str">
        <f t="shared" ref="B555:B566" si="11">CONCATENATE("12.3.",D555,".",M555)</f>
        <v>12.3.1303198.01</v>
      </c>
      <c r="C555" s="171" t="str">
        <f>VLOOKUP(B555,'[8]TKB(Hocphan-tao lop)'!$B$7:$C$1182,2,0)</f>
        <v>201811303198001</v>
      </c>
      <c r="D555" s="171" t="str">
        <f>VLOOKUP(E555,[9]QuyetdinhPCGD!$B$6:$C$1806,2,0)</f>
        <v>1303198</v>
      </c>
      <c r="E555" s="172" t="s">
        <v>2246</v>
      </c>
      <c r="F555" s="177" t="s">
        <v>81</v>
      </c>
      <c r="G555" s="173" t="s">
        <v>9</v>
      </c>
      <c r="H555" s="176" t="s">
        <v>2268</v>
      </c>
      <c r="I555" s="173"/>
      <c r="J555" s="175" t="s">
        <v>2304</v>
      </c>
      <c r="K555" s="187" t="s">
        <v>2249</v>
      </c>
      <c r="L555" s="176" t="s">
        <v>2250</v>
      </c>
      <c r="M555" s="165" t="s">
        <v>62</v>
      </c>
      <c r="N555" s="165" t="str">
        <f>VLOOKUP(C555,[4]K12!$B$3:$K$1349,10,0)</f>
        <v>Mở</v>
      </c>
      <c r="O555" s="165"/>
      <c r="P555" s="165">
        <f>VLOOKUP(C555,[4]K12!$B$3:$J$1349,9,0)</f>
        <v>35</v>
      </c>
      <c r="Q555" s="165" t="e">
        <f>VLOOKUP(D555,[4]K12!$B$3:$J$1349,9,0)</f>
        <v>#N/A</v>
      </c>
      <c r="R555" s="165" t="e">
        <f>VLOOKUP(E555,[4]K12!$B$3:$J$1349,9,0)</f>
        <v>#N/A</v>
      </c>
      <c r="S555" s="165" t="e">
        <f>VLOOKUP(F555,[4]K12!$B$3:$J$1349,9,0)</f>
        <v>#N/A</v>
      </c>
      <c r="T555" s="165" t="e">
        <f>VLOOKUP(G555,[4]K12!$B$3:$J$1349,9,0)</f>
        <v>#N/A</v>
      </c>
      <c r="V555" s="20">
        <v>640</v>
      </c>
    </row>
    <row r="556" spans="1:22" ht="30" hidden="1" x14ac:dyDescent="0.25">
      <c r="A556" s="171">
        <v>56</v>
      </c>
      <c r="B556" s="171" t="str">
        <f t="shared" si="11"/>
        <v>12.3.1303198.01</v>
      </c>
      <c r="C556" s="171" t="str">
        <f>VLOOKUP(B556,'[8]TKB(Hocphan-tao lop)'!$B$7:$C$1182,2,0)</f>
        <v>201811303198001</v>
      </c>
      <c r="D556" s="171" t="str">
        <f>VLOOKUP(E556,[9]QuyetdinhPCGD!$B$6:$C$1806,2,0)</f>
        <v>1303198</v>
      </c>
      <c r="E556" s="172" t="s">
        <v>2246</v>
      </c>
      <c r="F556" s="177" t="s">
        <v>81</v>
      </c>
      <c r="G556" s="173" t="s">
        <v>12</v>
      </c>
      <c r="H556" s="176" t="s">
        <v>2268</v>
      </c>
      <c r="I556" s="173"/>
      <c r="J556" s="175" t="s">
        <v>2304</v>
      </c>
      <c r="K556" s="187" t="s">
        <v>2249</v>
      </c>
      <c r="L556" s="176" t="s">
        <v>2250</v>
      </c>
      <c r="M556" s="165" t="s">
        <v>62</v>
      </c>
      <c r="N556" s="165" t="str">
        <f>VLOOKUP(C556,[4]K12!$B$3:$K$1349,10,0)</f>
        <v>Mở</v>
      </c>
      <c r="O556" s="165"/>
      <c r="P556" s="165">
        <f>VLOOKUP(C556,[4]K12!$B$3:$J$1349,9,0)</f>
        <v>35</v>
      </c>
      <c r="Q556" s="165" t="e">
        <f>VLOOKUP(D556,[4]K12!$B$3:$J$1349,9,0)</f>
        <v>#N/A</v>
      </c>
      <c r="R556" s="165" t="e">
        <f>VLOOKUP(E556,[4]K12!$B$3:$J$1349,9,0)</f>
        <v>#N/A</v>
      </c>
      <c r="S556" s="165" t="e">
        <f>VLOOKUP(F556,[4]K12!$B$3:$J$1349,9,0)</f>
        <v>#N/A</v>
      </c>
      <c r="T556" s="165" t="e">
        <f>VLOOKUP(G556,[4]K12!$B$3:$J$1349,9,0)</f>
        <v>#N/A</v>
      </c>
      <c r="V556" s="20">
        <v>641</v>
      </c>
    </row>
    <row r="557" spans="1:22" ht="30" hidden="1" x14ac:dyDescent="0.25">
      <c r="A557" s="171">
        <v>57</v>
      </c>
      <c r="B557" s="171" t="str">
        <f t="shared" si="11"/>
        <v>12.3.1303198.02</v>
      </c>
      <c r="C557" s="171" t="str">
        <f>VLOOKUP(B557,'[8]TKB(Hocphan-tao lop)'!$B$7:$C$1182,2,0)</f>
        <v>201811303198002</v>
      </c>
      <c r="D557" s="171" t="str">
        <f>VLOOKUP(E557,[9]QuyetdinhPCGD!$B$6:$C$1806,2,0)</f>
        <v>1303198</v>
      </c>
      <c r="E557" s="172" t="s">
        <v>2246</v>
      </c>
      <c r="F557" s="180" t="s">
        <v>67</v>
      </c>
      <c r="G557" s="173" t="s">
        <v>9</v>
      </c>
      <c r="H557" s="176" t="s">
        <v>2268</v>
      </c>
      <c r="I557" s="173"/>
      <c r="J557" s="175" t="s">
        <v>2304</v>
      </c>
      <c r="K557" s="187" t="s">
        <v>2249</v>
      </c>
      <c r="L557" s="176" t="s">
        <v>2250</v>
      </c>
      <c r="M557" s="165" t="s">
        <v>70</v>
      </c>
      <c r="N557" s="165" t="str">
        <f>VLOOKUP(C557,[4]K12!$B$3:$K$1349,10,0)</f>
        <v>Mở</v>
      </c>
      <c r="O557" s="165"/>
      <c r="P557" s="165">
        <f>VLOOKUP(C557,[4]K12!$B$3:$J$1349,9,0)</f>
        <v>35</v>
      </c>
      <c r="Q557" s="165" t="e">
        <f>VLOOKUP(D557,[4]K12!$B$3:$J$1349,9,0)</f>
        <v>#N/A</v>
      </c>
      <c r="R557" s="165" t="e">
        <f>VLOOKUP(E557,[4]K12!$B$3:$J$1349,9,0)</f>
        <v>#N/A</v>
      </c>
      <c r="S557" s="165" t="e">
        <f>VLOOKUP(F557,[4]K12!$B$3:$J$1349,9,0)</f>
        <v>#N/A</v>
      </c>
      <c r="T557" s="165" t="e">
        <f>VLOOKUP(G557,[4]K12!$B$3:$J$1349,9,0)</f>
        <v>#N/A</v>
      </c>
      <c r="V557" s="20">
        <v>642</v>
      </c>
    </row>
    <row r="558" spans="1:22" ht="30" hidden="1" x14ac:dyDescent="0.25">
      <c r="A558" s="171">
        <v>58</v>
      </c>
      <c r="B558" s="171" t="str">
        <f t="shared" si="11"/>
        <v>12.3.1303198.02</v>
      </c>
      <c r="C558" s="171" t="str">
        <f>VLOOKUP(B558,'[8]TKB(Hocphan-tao lop)'!$B$7:$C$1182,2,0)</f>
        <v>201811303198002</v>
      </c>
      <c r="D558" s="171" t="str">
        <f>VLOOKUP(E558,[9]QuyetdinhPCGD!$B$6:$C$1806,2,0)</f>
        <v>1303198</v>
      </c>
      <c r="E558" s="172" t="s">
        <v>2246</v>
      </c>
      <c r="F558" s="180" t="s">
        <v>67</v>
      </c>
      <c r="G558" s="173" t="s">
        <v>12</v>
      </c>
      <c r="H558" s="176" t="s">
        <v>2268</v>
      </c>
      <c r="I558" s="173"/>
      <c r="J558" s="175" t="s">
        <v>2304</v>
      </c>
      <c r="K558" s="187" t="s">
        <v>2249</v>
      </c>
      <c r="L558" s="176" t="s">
        <v>2250</v>
      </c>
      <c r="M558" s="165" t="s">
        <v>70</v>
      </c>
      <c r="N558" s="165" t="str">
        <f>VLOOKUP(C558,[4]K12!$B$3:$K$1349,10,0)</f>
        <v>Mở</v>
      </c>
      <c r="O558" s="165"/>
      <c r="P558" s="165">
        <f>VLOOKUP(C558,[4]K12!$B$3:$J$1349,9,0)</f>
        <v>35</v>
      </c>
      <c r="Q558" s="165" t="e">
        <f>VLOOKUP(D558,[4]K12!$B$3:$J$1349,9,0)</f>
        <v>#N/A</v>
      </c>
      <c r="R558" s="165" t="e">
        <f>VLOOKUP(E558,[4]K12!$B$3:$J$1349,9,0)</f>
        <v>#N/A</v>
      </c>
      <c r="S558" s="165" t="e">
        <f>VLOOKUP(F558,[4]K12!$B$3:$J$1349,9,0)</f>
        <v>#N/A</v>
      </c>
      <c r="T558" s="165" t="e">
        <f>VLOOKUP(G558,[4]K12!$B$3:$J$1349,9,0)</f>
        <v>#N/A</v>
      </c>
      <c r="V558" s="20">
        <v>643</v>
      </c>
    </row>
    <row r="559" spans="1:22" ht="30" hidden="1" x14ac:dyDescent="0.25">
      <c r="A559" s="171">
        <v>59</v>
      </c>
      <c r="B559" s="171" t="str">
        <f t="shared" si="11"/>
        <v>12.3.1303198.03</v>
      </c>
      <c r="C559" s="171" t="str">
        <f>VLOOKUP(B559,'[8]TKB(Hocphan-tao lop)'!$B$7:$C$1182,2,0)</f>
        <v>201811303198003</v>
      </c>
      <c r="D559" s="171" t="str">
        <f>VLOOKUP(E559,[9]QuyetdinhPCGD!$B$6:$C$1806,2,0)</f>
        <v>1303198</v>
      </c>
      <c r="E559" s="172" t="s">
        <v>2246</v>
      </c>
      <c r="F559" s="177" t="s">
        <v>85</v>
      </c>
      <c r="G559" s="173" t="s">
        <v>9</v>
      </c>
      <c r="H559" s="176" t="s">
        <v>2268</v>
      </c>
      <c r="I559" s="173"/>
      <c r="J559" s="175" t="s">
        <v>2304</v>
      </c>
      <c r="K559" s="187" t="s">
        <v>2249</v>
      </c>
      <c r="L559" s="176" t="s">
        <v>2250</v>
      </c>
      <c r="M559" s="165" t="s">
        <v>75</v>
      </c>
      <c r="N559" s="165" t="str">
        <f>VLOOKUP(C559,[4]K12!$B$3:$K$1349,10,0)</f>
        <v>Mở</v>
      </c>
      <c r="O559" s="165"/>
      <c r="P559" s="165">
        <f>VLOOKUP(C559,[4]K12!$B$3:$J$1349,9,0)</f>
        <v>35</v>
      </c>
      <c r="Q559" s="165" t="e">
        <f>VLOOKUP(D559,[4]K12!$B$3:$J$1349,9,0)</f>
        <v>#N/A</v>
      </c>
      <c r="R559" s="165" t="e">
        <f>VLOOKUP(E559,[4]K12!$B$3:$J$1349,9,0)</f>
        <v>#N/A</v>
      </c>
      <c r="S559" s="165" t="e">
        <f>VLOOKUP(F559,[4]K12!$B$3:$J$1349,9,0)</f>
        <v>#N/A</v>
      </c>
      <c r="T559" s="165" t="e">
        <f>VLOOKUP(G559,[4]K12!$B$3:$J$1349,9,0)</f>
        <v>#N/A</v>
      </c>
      <c r="V559" s="20">
        <v>644</v>
      </c>
    </row>
    <row r="560" spans="1:22" ht="30" hidden="1" x14ac:dyDescent="0.25">
      <c r="A560" s="171">
        <v>60</v>
      </c>
      <c r="B560" s="171" t="str">
        <f t="shared" si="11"/>
        <v>12.3.1303198.03</v>
      </c>
      <c r="C560" s="171" t="str">
        <f>VLOOKUP(B560,'[8]TKB(Hocphan-tao lop)'!$B$7:$C$1182,2,0)</f>
        <v>201811303198003</v>
      </c>
      <c r="D560" s="171" t="str">
        <f>VLOOKUP(E560,[9]QuyetdinhPCGD!$B$6:$C$1806,2,0)</f>
        <v>1303198</v>
      </c>
      <c r="E560" s="172" t="s">
        <v>2246</v>
      </c>
      <c r="F560" s="177" t="s">
        <v>85</v>
      </c>
      <c r="G560" s="173" t="s">
        <v>12</v>
      </c>
      <c r="H560" s="176" t="s">
        <v>2268</v>
      </c>
      <c r="I560" s="173"/>
      <c r="J560" s="175" t="s">
        <v>2304</v>
      </c>
      <c r="K560" s="187" t="s">
        <v>2249</v>
      </c>
      <c r="L560" s="176" t="s">
        <v>2250</v>
      </c>
      <c r="M560" s="165" t="s">
        <v>75</v>
      </c>
      <c r="N560" s="165" t="str">
        <f>VLOOKUP(C560,[4]K12!$B$3:$K$1349,10,0)</f>
        <v>Mở</v>
      </c>
      <c r="O560" s="165"/>
      <c r="P560" s="165">
        <f>VLOOKUP(C560,[4]K12!$B$3:$J$1349,9,0)</f>
        <v>35</v>
      </c>
      <c r="Q560" s="165" t="e">
        <f>VLOOKUP(D560,[4]K12!$B$3:$J$1349,9,0)</f>
        <v>#N/A</v>
      </c>
      <c r="R560" s="165" t="e">
        <f>VLOOKUP(E560,[4]K12!$B$3:$J$1349,9,0)</f>
        <v>#N/A</v>
      </c>
      <c r="S560" s="165" t="e">
        <f>VLOOKUP(F560,[4]K12!$B$3:$J$1349,9,0)</f>
        <v>#N/A</v>
      </c>
      <c r="T560" s="165" t="e">
        <f>VLOOKUP(G560,[4]K12!$B$3:$J$1349,9,0)</f>
        <v>#N/A</v>
      </c>
      <c r="V560" s="20">
        <v>645</v>
      </c>
    </row>
    <row r="561" spans="1:22" ht="30" hidden="1" x14ac:dyDescent="0.25">
      <c r="A561" s="171">
        <v>61</v>
      </c>
      <c r="B561" s="171" t="str">
        <f t="shared" si="11"/>
        <v>12.3.1303198.04</v>
      </c>
      <c r="C561" s="171" t="str">
        <f>VLOOKUP(B561,'[8]TKB(Hocphan-tao lop)'!$B$7:$C$1182,2,0)</f>
        <v>201811303198004</v>
      </c>
      <c r="D561" s="171" t="str">
        <f>VLOOKUP(E561,[9]QuyetdinhPCGD!$B$6:$C$1806,2,0)</f>
        <v>1303198</v>
      </c>
      <c r="E561" s="172" t="s">
        <v>2246</v>
      </c>
      <c r="F561" s="180" t="s">
        <v>72</v>
      </c>
      <c r="G561" s="173" t="s">
        <v>9</v>
      </c>
      <c r="H561" s="176" t="s">
        <v>2268</v>
      </c>
      <c r="I561" s="173"/>
      <c r="J561" s="175" t="s">
        <v>2304</v>
      </c>
      <c r="K561" s="187" t="s">
        <v>2249</v>
      </c>
      <c r="L561" s="176" t="s">
        <v>2250</v>
      </c>
      <c r="M561" s="165" t="s">
        <v>89</v>
      </c>
      <c r="N561" s="165" t="str">
        <f>VLOOKUP(C561,[4]K12!$B$3:$K$1349,10,0)</f>
        <v>Mở</v>
      </c>
      <c r="O561" s="165"/>
      <c r="P561" s="165">
        <f>VLOOKUP(C561,[4]K12!$B$3:$J$1349,9,0)</f>
        <v>35</v>
      </c>
      <c r="Q561" s="165" t="e">
        <f>VLOOKUP(D561,[4]K12!$B$3:$J$1349,9,0)</f>
        <v>#N/A</v>
      </c>
      <c r="R561" s="165" t="e">
        <f>VLOOKUP(E561,[4]K12!$B$3:$J$1349,9,0)</f>
        <v>#N/A</v>
      </c>
      <c r="S561" s="165" t="e">
        <f>VLOOKUP(F561,[4]K12!$B$3:$J$1349,9,0)</f>
        <v>#N/A</v>
      </c>
      <c r="T561" s="165" t="e">
        <f>VLOOKUP(G561,[4]K12!$B$3:$J$1349,9,0)</f>
        <v>#N/A</v>
      </c>
      <c r="V561" s="20">
        <v>646</v>
      </c>
    </row>
    <row r="562" spans="1:22" ht="30" hidden="1" x14ac:dyDescent="0.25">
      <c r="A562" s="171">
        <v>62</v>
      </c>
      <c r="B562" s="171" t="str">
        <f t="shared" si="11"/>
        <v>12.3.1303198.04</v>
      </c>
      <c r="C562" s="171" t="str">
        <f>VLOOKUP(B562,'[8]TKB(Hocphan-tao lop)'!$B$7:$C$1182,2,0)</f>
        <v>201811303198004</v>
      </c>
      <c r="D562" s="171" t="str">
        <f>VLOOKUP(E562,[9]QuyetdinhPCGD!$B$6:$C$1806,2,0)</f>
        <v>1303198</v>
      </c>
      <c r="E562" s="172" t="s">
        <v>2246</v>
      </c>
      <c r="F562" s="180" t="s">
        <v>72</v>
      </c>
      <c r="G562" s="173" t="s">
        <v>12</v>
      </c>
      <c r="H562" s="176" t="s">
        <v>2268</v>
      </c>
      <c r="I562" s="173"/>
      <c r="J562" s="175" t="s">
        <v>2304</v>
      </c>
      <c r="K562" s="187" t="s">
        <v>2249</v>
      </c>
      <c r="L562" s="176" t="s">
        <v>2250</v>
      </c>
      <c r="M562" s="165" t="s">
        <v>89</v>
      </c>
      <c r="N562" s="165" t="str">
        <f>VLOOKUP(C562,[4]K12!$B$3:$K$1349,10,0)</f>
        <v>Mở</v>
      </c>
      <c r="O562" s="165"/>
      <c r="P562" s="165">
        <f>VLOOKUP(C562,[4]K12!$B$3:$J$1349,9,0)</f>
        <v>35</v>
      </c>
      <c r="Q562" s="165" t="e">
        <f>VLOOKUP(D562,[4]K12!$B$3:$J$1349,9,0)</f>
        <v>#N/A</v>
      </c>
      <c r="R562" s="165" t="e">
        <f>VLOOKUP(E562,[4]K12!$B$3:$J$1349,9,0)</f>
        <v>#N/A</v>
      </c>
      <c r="S562" s="165" t="e">
        <f>VLOOKUP(F562,[4]K12!$B$3:$J$1349,9,0)</f>
        <v>#N/A</v>
      </c>
      <c r="T562" s="165" t="e">
        <f>VLOOKUP(G562,[4]K12!$B$3:$J$1349,9,0)</f>
        <v>#N/A</v>
      </c>
      <c r="V562" s="20">
        <v>647</v>
      </c>
    </row>
    <row r="563" spans="1:22" ht="30" hidden="1" x14ac:dyDescent="0.25">
      <c r="A563" s="171">
        <v>63</v>
      </c>
      <c r="B563" s="171" t="str">
        <f t="shared" si="11"/>
        <v>12.3.1003101.03</v>
      </c>
      <c r="C563" s="171" t="str">
        <f>VLOOKUP(B563,'[8]TKB(Hocphan-tao lop)'!$B$7:$C$1182,2,0)</f>
        <v>201811003101001</v>
      </c>
      <c r="D563" s="171" t="str">
        <f>VLOOKUP(E563,[9]QuyetdinhPCGD!$B$6:$C$1806,2,0)</f>
        <v>1003101</v>
      </c>
      <c r="E563" s="179" t="s">
        <v>834</v>
      </c>
      <c r="F563" s="180" t="s">
        <v>79</v>
      </c>
      <c r="G563" s="177" t="s">
        <v>8</v>
      </c>
      <c r="H563" s="174" t="s">
        <v>293</v>
      </c>
      <c r="I563" s="180"/>
      <c r="J563" s="175" t="s">
        <v>2118</v>
      </c>
      <c r="K563" s="187" t="s">
        <v>2249</v>
      </c>
      <c r="L563" s="176" t="s">
        <v>2305</v>
      </c>
      <c r="M563" s="165" t="s">
        <v>75</v>
      </c>
      <c r="N563" s="165" t="str">
        <f>VLOOKUP(C563,[4]K12!$B$3:$K$1349,10,0)</f>
        <v>Không mở</v>
      </c>
      <c r="O563" s="165"/>
      <c r="P563" s="165">
        <f>VLOOKUP(C563,[4]K12!$B$3:$J$1349,9,0)</f>
        <v>0</v>
      </c>
      <c r="Q563" s="165" t="e">
        <f>VLOOKUP(D563,[4]K12!$B$3:$J$1349,9,0)</f>
        <v>#N/A</v>
      </c>
      <c r="R563" s="165" t="e">
        <f>VLOOKUP(E563,[4]K12!$B$3:$J$1349,9,0)</f>
        <v>#N/A</v>
      </c>
      <c r="S563" s="165" t="e">
        <f>VLOOKUP(F563,[4]K12!$B$3:$J$1349,9,0)</f>
        <v>#N/A</v>
      </c>
      <c r="T563" s="165" t="e">
        <f>VLOOKUP(G563,[4]K12!$B$3:$J$1349,9,0)</f>
        <v>#N/A</v>
      </c>
      <c r="V563" s="20">
        <v>648</v>
      </c>
    </row>
    <row r="564" spans="1:22" ht="30" hidden="1" x14ac:dyDescent="0.25">
      <c r="A564" s="171">
        <v>64</v>
      </c>
      <c r="B564" s="171" t="str">
        <f t="shared" si="11"/>
        <v>12.3.1003103.03</v>
      </c>
      <c r="C564" s="171" t="str">
        <f>VLOOKUP(B564,'[8]TKB(Hocphan-tao lop)'!$B$7:$C$1182,2,0)</f>
        <v>201811003103001</v>
      </c>
      <c r="D564" s="171" t="str">
        <f>VLOOKUP(E564,[9]QuyetdinhPCGD!$B$6:$C$1806,2,0)</f>
        <v>1003103</v>
      </c>
      <c r="E564" s="179" t="s">
        <v>1158</v>
      </c>
      <c r="F564" s="180" t="s">
        <v>79</v>
      </c>
      <c r="G564" s="177" t="s">
        <v>8</v>
      </c>
      <c r="H564" s="174" t="s">
        <v>293</v>
      </c>
      <c r="I564" s="180"/>
      <c r="J564" s="175" t="s">
        <v>2118</v>
      </c>
      <c r="K564" s="187" t="s">
        <v>2249</v>
      </c>
      <c r="L564" s="176" t="s">
        <v>2305</v>
      </c>
      <c r="M564" s="165" t="s">
        <v>75</v>
      </c>
      <c r="N564" s="165" t="str">
        <f>VLOOKUP(C564,[4]K12!$B$3:$K$1349,10,0)</f>
        <v>Không mở</v>
      </c>
      <c r="O564" s="165"/>
      <c r="P564" s="165">
        <f>VLOOKUP(C564,[4]K12!$B$3:$J$1349,9,0)</f>
        <v>0</v>
      </c>
      <c r="Q564" s="165" t="e">
        <f>VLOOKUP(D564,[4]K12!$B$3:$J$1349,9,0)</f>
        <v>#N/A</v>
      </c>
      <c r="R564" s="165" t="e">
        <f>VLOOKUP(E564,[4]K12!$B$3:$J$1349,9,0)</f>
        <v>#N/A</v>
      </c>
      <c r="S564" s="165" t="e">
        <f>VLOOKUP(F564,[4]K12!$B$3:$J$1349,9,0)</f>
        <v>#N/A</v>
      </c>
      <c r="T564" s="165" t="e">
        <f>VLOOKUP(G564,[4]K12!$B$3:$J$1349,9,0)</f>
        <v>#N/A</v>
      </c>
      <c r="V564" s="20">
        <v>649</v>
      </c>
    </row>
    <row r="565" spans="1:22" ht="30" hidden="1" x14ac:dyDescent="0.25">
      <c r="A565" s="171">
        <v>65</v>
      </c>
      <c r="B565" s="171" t="str">
        <f t="shared" si="11"/>
        <v>12.3.1003105.03</v>
      </c>
      <c r="C565" s="171" t="str">
        <f>VLOOKUP(B565,'[8]TKB(Hocphan-tao lop)'!$B$7:$C$1182,2,0)</f>
        <v>201811003105001</v>
      </c>
      <c r="D565" s="171" t="str">
        <f>VLOOKUP(E565,[9]QuyetdinhPCGD!$B$6:$C$1806,2,0)</f>
        <v>1003105</v>
      </c>
      <c r="E565" s="179" t="s">
        <v>1309</v>
      </c>
      <c r="F565" s="180" t="s">
        <v>79</v>
      </c>
      <c r="G565" s="177" t="s">
        <v>8</v>
      </c>
      <c r="H565" s="174" t="str">
        <f>VLOOKUP(J565,'[10]Phan ca&amp; Ngay BDhoc'!$B$4:$I$98,8,0)</f>
        <v>A7-604</v>
      </c>
      <c r="I565" s="180"/>
      <c r="J565" s="175" t="s">
        <v>2118</v>
      </c>
      <c r="K565" s="187" t="s">
        <v>2249</v>
      </c>
      <c r="L565" s="176" t="s">
        <v>2305</v>
      </c>
      <c r="M565" s="165" t="s">
        <v>75</v>
      </c>
      <c r="N565" s="165" t="str">
        <f>VLOOKUP(C565,[4]K12!$B$3:$K$1349,10,0)</f>
        <v>Mở</v>
      </c>
      <c r="O565" s="165"/>
      <c r="P565" s="165">
        <f>VLOOKUP(C565,[4]K12!$B$3:$J$1349,9,0)</f>
        <v>56</v>
      </c>
      <c r="Q565" s="165" t="e">
        <f>VLOOKUP(D565,[4]K12!$B$3:$J$1349,9,0)</f>
        <v>#N/A</v>
      </c>
      <c r="R565" s="165" t="e">
        <f>VLOOKUP(E565,[4]K12!$B$3:$J$1349,9,0)</f>
        <v>#N/A</v>
      </c>
      <c r="S565" s="165" t="e">
        <f>VLOOKUP(F565,[4]K12!$B$3:$J$1349,9,0)</f>
        <v>#N/A</v>
      </c>
      <c r="T565" s="165" t="e">
        <f>VLOOKUP(G565,[4]K12!$B$3:$J$1349,9,0)</f>
        <v>#N/A</v>
      </c>
      <c r="V565" s="20">
        <v>650</v>
      </c>
    </row>
    <row r="566" spans="1:22" ht="30" hidden="1" x14ac:dyDescent="0.25">
      <c r="A566" s="171">
        <v>66</v>
      </c>
      <c r="B566" s="171" t="str">
        <f t="shared" si="11"/>
        <v>12.3.1203108.03</v>
      </c>
      <c r="C566" s="171" t="str">
        <f>VLOOKUP(B566,'[8]TKB(Hocphan-tao lop)'!$B$7:$C$1182,2,0)</f>
        <v>201811203108001</v>
      </c>
      <c r="D566" s="171" t="str">
        <f>VLOOKUP(E566,[9]QuyetdinhPCGD!$B$6:$C$1806,2,0)</f>
        <v>1203108</v>
      </c>
      <c r="E566" s="172" t="s">
        <v>2022</v>
      </c>
      <c r="F566" s="180" t="s">
        <v>79</v>
      </c>
      <c r="G566" s="173" t="s">
        <v>12</v>
      </c>
      <c r="H566" s="176" t="s">
        <v>2142</v>
      </c>
      <c r="I566" s="173"/>
      <c r="J566" s="175" t="s">
        <v>2118</v>
      </c>
      <c r="K566" s="187" t="s">
        <v>2249</v>
      </c>
      <c r="L566" s="176" t="s">
        <v>2250</v>
      </c>
      <c r="M566" s="165" t="s">
        <v>75</v>
      </c>
      <c r="N566" s="165" t="str">
        <f>VLOOKUP(C566,[4]K12!$B$3:$K$1349,10,0)</f>
        <v>Không mở</v>
      </c>
      <c r="O566" s="165"/>
      <c r="P566" s="165">
        <f>VLOOKUP(C566,[4]K12!$B$3:$J$1349,9,0)</f>
        <v>4</v>
      </c>
      <c r="Q566" s="165" t="e">
        <f>VLOOKUP(D566,[4]K12!$B$3:$J$1349,9,0)</f>
        <v>#N/A</v>
      </c>
      <c r="R566" s="165" t="e">
        <f>VLOOKUP(E566,[4]K12!$B$3:$J$1349,9,0)</f>
        <v>#N/A</v>
      </c>
      <c r="S566" s="165" t="e">
        <f>VLOOKUP(F566,[4]K12!$B$3:$J$1349,9,0)</f>
        <v>#N/A</v>
      </c>
      <c r="T566" s="165" t="e">
        <f>VLOOKUP(G566,[4]K12!$B$3:$J$1349,9,0)</f>
        <v>#N/A</v>
      </c>
      <c r="V566" s="20">
        <v>651</v>
      </c>
    </row>
    <row r="567" spans="1:22" ht="31.5" hidden="1" x14ac:dyDescent="0.25">
      <c r="A567" s="171">
        <v>67</v>
      </c>
      <c r="B567" s="200" t="s">
        <v>2306</v>
      </c>
      <c r="C567" s="200" t="s">
        <v>2306</v>
      </c>
      <c r="D567" s="69">
        <v>210306</v>
      </c>
      <c r="E567" s="202" t="s">
        <v>2290</v>
      </c>
      <c r="F567" s="180" t="s">
        <v>311</v>
      </c>
      <c r="G567" s="69" t="s">
        <v>681</v>
      </c>
      <c r="H567" s="69" t="s">
        <v>671</v>
      </c>
      <c r="I567" s="173"/>
      <c r="J567" s="175" t="s">
        <v>2118</v>
      </c>
      <c r="K567" s="204" t="s">
        <v>2291</v>
      </c>
      <c r="L567" s="176" t="s">
        <v>2250</v>
      </c>
      <c r="M567" s="165"/>
      <c r="N567" s="165" t="str">
        <f>VLOOKUP(C567,[4]K12!$B$3:$K$1349,10,0)</f>
        <v>Mở</v>
      </c>
      <c r="O567" s="165"/>
      <c r="P567" s="165">
        <f>VLOOKUP(C567,[4]K12!$B$3:$J$1349,9,0)</f>
        <v>34</v>
      </c>
      <c r="Q567" s="165" t="e">
        <f>VLOOKUP(D567,[4]K12!$B$3:$J$1349,9,0)</f>
        <v>#N/A</v>
      </c>
      <c r="R567" s="165" t="e">
        <f>VLOOKUP(E567,[4]K12!$B$3:$J$1349,9,0)</f>
        <v>#N/A</v>
      </c>
      <c r="S567" s="165" t="e">
        <f>VLOOKUP(F567,[4]K12!$B$3:$J$1349,9,0)</f>
        <v>#N/A</v>
      </c>
      <c r="T567" s="165" t="e">
        <f>VLOOKUP(G567,[4]K12!$B$3:$J$1349,9,0)</f>
        <v>#N/A</v>
      </c>
      <c r="V567" s="20">
        <v>652</v>
      </c>
    </row>
    <row r="568" spans="1:22" ht="31.5" hidden="1" x14ac:dyDescent="0.25">
      <c r="A568" s="171">
        <v>68</v>
      </c>
      <c r="B568" s="200" t="s">
        <v>2307</v>
      </c>
      <c r="C568" s="200" t="s">
        <v>2307</v>
      </c>
      <c r="D568" s="69">
        <v>210306</v>
      </c>
      <c r="E568" s="202" t="s">
        <v>2290</v>
      </c>
      <c r="F568" s="180" t="s">
        <v>311</v>
      </c>
      <c r="G568" s="69" t="s">
        <v>681</v>
      </c>
      <c r="H568" s="69" t="s">
        <v>672</v>
      </c>
      <c r="I568" s="173"/>
      <c r="J568" s="175" t="s">
        <v>2118</v>
      </c>
      <c r="K568" s="204" t="s">
        <v>2291</v>
      </c>
      <c r="L568" s="176" t="s">
        <v>2250</v>
      </c>
      <c r="M568" s="165"/>
      <c r="N568" s="165" t="str">
        <f>VLOOKUP(C568,[4]K12!$B$3:$K$1349,10,0)</f>
        <v>Mở</v>
      </c>
      <c r="O568" s="165"/>
      <c r="P568" s="165">
        <f>VLOOKUP(C568,[4]K12!$B$3:$J$1349,9,0)</f>
        <v>16</v>
      </c>
      <c r="Q568" s="165" t="e">
        <f>VLOOKUP(D568,[4]K12!$B$3:$J$1349,9,0)</f>
        <v>#N/A</v>
      </c>
      <c r="R568" s="165" t="e">
        <f>VLOOKUP(E568,[4]K12!$B$3:$J$1349,9,0)</f>
        <v>#N/A</v>
      </c>
      <c r="S568" s="165" t="e">
        <f>VLOOKUP(F568,[4]K12!$B$3:$J$1349,9,0)</f>
        <v>#N/A</v>
      </c>
      <c r="T568" s="165" t="e">
        <f>VLOOKUP(G568,[4]K12!$B$3:$J$1349,9,0)</f>
        <v>#N/A</v>
      </c>
      <c r="U568" s="157"/>
      <c r="V568" s="20">
        <v>653</v>
      </c>
    </row>
    <row r="569" spans="1:22" ht="63" hidden="1" x14ac:dyDescent="0.25">
      <c r="A569" s="171">
        <v>69</v>
      </c>
      <c r="B569" s="208" t="s">
        <v>2308</v>
      </c>
      <c r="C569" s="208" t="s">
        <v>2308</v>
      </c>
      <c r="D569" s="69">
        <v>210311</v>
      </c>
      <c r="E569" s="202" t="s">
        <v>2295</v>
      </c>
      <c r="F569" s="180" t="s">
        <v>173</v>
      </c>
      <c r="G569" s="173" t="s">
        <v>668</v>
      </c>
      <c r="H569" s="206" t="s">
        <v>684</v>
      </c>
      <c r="I569" s="173"/>
      <c r="J569" s="175" t="s">
        <v>2118</v>
      </c>
      <c r="K569" s="187" t="s">
        <v>2249</v>
      </c>
      <c r="L569" s="176" t="s">
        <v>2250</v>
      </c>
      <c r="M569" s="165"/>
      <c r="N569" s="165" t="str">
        <f>VLOOKUP(C569,[4]K12!$B$3:$K$1349,10,0)</f>
        <v>Mở</v>
      </c>
      <c r="O569" s="165"/>
      <c r="P569" s="165">
        <f>VLOOKUP(C569,[4]K12!$B$3:$J$1349,9,0)</f>
        <v>45</v>
      </c>
      <c r="Q569" s="165" t="e">
        <f>VLOOKUP(D569,[4]K12!$B$3:$J$1349,9,0)</f>
        <v>#N/A</v>
      </c>
      <c r="R569" s="165" t="e">
        <f>VLOOKUP(E569,[4]K12!$B$3:$J$1349,9,0)</f>
        <v>#N/A</v>
      </c>
      <c r="S569" s="165" t="e">
        <f>VLOOKUP(F569,[4]K12!$B$3:$J$1349,9,0)</f>
        <v>#N/A</v>
      </c>
      <c r="T569" s="165" t="e">
        <f>VLOOKUP(G569,[4]K12!$B$3:$J$1349,9,0)</f>
        <v>#N/A</v>
      </c>
      <c r="V569" s="20">
        <v>654</v>
      </c>
    </row>
    <row r="570" spans="1:22" ht="63" hidden="1" x14ac:dyDescent="0.25">
      <c r="A570" s="171">
        <v>70</v>
      </c>
      <c r="B570" s="208" t="s">
        <v>2309</v>
      </c>
      <c r="C570" s="208" t="s">
        <v>2309</v>
      </c>
      <c r="D570" s="69">
        <v>210311</v>
      </c>
      <c r="E570" s="202" t="s">
        <v>2295</v>
      </c>
      <c r="F570" s="180" t="s">
        <v>173</v>
      </c>
      <c r="G570" s="173" t="s">
        <v>675</v>
      </c>
      <c r="H570" s="207" t="s">
        <v>676</v>
      </c>
      <c r="I570" s="173"/>
      <c r="J570" s="175" t="s">
        <v>2118</v>
      </c>
      <c r="K570" s="187" t="s">
        <v>2249</v>
      </c>
      <c r="L570" s="176" t="s">
        <v>2250</v>
      </c>
      <c r="M570" s="165"/>
      <c r="N570" s="165" t="str">
        <f>VLOOKUP(C570,[4]K12!$B$3:$K$1349,10,0)</f>
        <v>Mở</v>
      </c>
      <c r="O570" s="165"/>
      <c r="P570" s="165">
        <f>VLOOKUP(C570,[4]K12!$B$3:$J$1349,9,0)</f>
        <v>34</v>
      </c>
      <c r="Q570" s="165" t="e">
        <f>VLOOKUP(D570,[4]K12!$B$3:$J$1349,9,0)</f>
        <v>#N/A</v>
      </c>
      <c r="R570" s="165" t="e">
        <f>VLOOKUP(E570,[4]K12!$B$3:$J$1349,9,0)</f>
        <v>#N/A</v>
      </c>
      <c r="S570" s="165" t="e">
        <f>VLOOKUP(F570,[4]K12!$B$3:$J$1349,9,0)</f>
        <v>#N/A</v>
      </c>
      <c r="T570" s="165" t="e">
        <f>VLOOKUP(G570,[4]K12!$B$3:$J$1349,9,0)</f>
        <v>#N/A</v>
      </c>
      <c r="V570" s="20">
        <v>655</v>
      </c>
    </row>
    <row r="571" spans="1:22" ht="30" hidden="1" x14ac:dyDescent="0.25">
      <c r="A571" s="171">
        <v>71</v>
      </c>
      <c r="B571" s="171" t="str">
        <f>CONCATENATE("12.3.",D571,".",M571)</f>
        <v>12.3.1003101.04</v>
      </c>
      <c r="C571" s="171" t="str">
        <f>VLOOKUP(B571,'[8]TKB(Hocphan-tao lop)'!$B$7:$C$1182,2,0)</f>
        <v>201811003101002</v>
      </c>
      <c r="D571" s="171" t="str">
        <f>VLOOKUP(E571,[9]QuyetdinhPCGD!$B$6:$C$1806,2,0)</f>
        <v>1003101</v>
      </c>
      <c r="E571" s="179" t="s">
        <v>834</v>
      </c>
      <c r="F571" s="180" t="s">
        <v>145</v>
      </c>
      <c r="G571" s="177" t="s">
        <v>8</v>
      </c>
      <c r="H571" s="174" t="s">
        <v>293</v>
      </c>
      <c r="I571" s="180"/>
      <c r="J571" s="175" t="s">
        <v>2122</v>
      </c>
      <c r="K571" s="187" t="s">
        <v>2249</v>
      </c>
      <c r="L571" s="176" t="s">
        <v>2305</v>
      </c>
      <c r="M571" s="165" t="s">
        <v>89</v>
      </c>
      <c r="N571" s="165" t="str">
        <f>VLOOKUP(C571,[4]K12!$B$3:$K$1349,10,0)</f>
        <v>Không mở</v>
      </c>
      <c r="O571" s="165"/>
      <c r="P571" s="165">
        <f>VLOOKUP(C571,[4]K12!$B$3:$J$1349,9,0)</f>
        <v>0</v>
      </c>
      <c r="Q571" s="165" t="e">
        <f>VLOOKUP(D571,[4]K12!$B$3:$J$1349,9,0)</f>
        <v>#N/A</v>
      </c>
      <c r="R571" s="165" t="e">
        <f>VLOOKUP(E571,[4]K12!$B$3:$J$1349,9,0)</f>
        <v>#N/A</v>
      </c>
      <c r="S571" s="165" t="e">
        <f>VLOOKUP(F571,[4]K12!$B$3:$J$1349,9,0)</f>
        <v>#N/A</v>
      </c>
      <c r="T571" s="165" t="e">
        <f>VLOOKUP(G571,[4]K12!$B$3:$J$1349,9,0)</f>
        <v>#N/A</v>
      </c>
      <c r="V571" s="20">
        <v>656</v>
      </c>
    </row>
    <row r="572" spans="1:22" ht="30" hidden="1" x14ac:dyDescent="0.25">
      <c r="A572" s="171">
        <v>72</v>
      </c>
      <c r="B572" s="171" t="str">
        <f>CONCATENATE("12.3.",D572,".",M572)</f>
        <v>12.3.1003103.04</v>
      </c>
      <c r="C572" s="171" t="str">
        <f>VLOOKUP(B572,'[8]TKB(Hocphan-tao lop)'!$B$7:$C$1182,2,0)</f>
        <v>201811003103002</v>
      </c>
      <c r="D572" s="171" t="str">
        <f>VLOOKUP(E572,[9]QuyetdinhPCGD!$B$6:$C$1806,2,0)</f>
        <v>1003103</v>
      </c>
      <c r="E572" s="179" t="s">
        <v>1158</v>
      </c>
      <c r="F572" s="180" t="s">
        <v>145</v>
      </c>
      <c r="G572" s="177" t="s">
        <v>8</v>
      </c>
      <c r="H572" s="174" t="s">
        <v>293</v>
      </c>
      <c r="I572" s="180"/>
      <c r="J572" s="175" t="s">
        <v>2122</v>
      </c>
      <c r="K572" s="187" t="s">
        <v>2249</v>
      </c>
      <c r="L572" s="176" t="s">
        <v>2305</v>
      </c>
      <c r="M572" s="165" t="s">
        <v>89</v>
      </c>
      <c r="N572" s="165" t="str">
        <f>VLOOKUP(C572,[4]K12!$B$3:$K$1349,10,0)</f>
        <v>Không mở</v>
      </c>
      <c r="O572" s="165"/>
      <c r="P572" s="165">
        <f>VLOOKUP(C572,[4]K12!$B$3:$J$1349,9,0)</f>
        <v>1</v>
      </c>
      <c r="Q572" s="165" t="e">
        <f>VLOOKUP(D572,[4]K12!$B$3:$J$1349,9,0)</f>
        <v>#N/A</v>
      </c>
      <c r="R572" s="165" t="e">
        <f>VLOOKUP(E572,[4]K12!$B$3:$J$1349,9,0)</f>
        <v>#N/A</v>
      </c>
      <c r="S572" s="165" t="e">
        <f>VLOOKUP(F572,[4]K12!$B$3:$J$1349,9,0)</f>
        <v>#N/A</v>
      </c>
      <c r="T572" s="165" t="e">
        <f>VLOOKUP(G572,[4]K12!$B$3:$J$1349,9,0)</f>
        <v>#N/A</v>
      </c>
      <c r="V572" s="20">
        <v>657</v>
      </c>
    </row>
    <row r="573" spans="1:22" ht="30" hidden="1" x14ac:dyDescent="0.25">
      <c r="A573" s="171">
        <v>73</v>
      </c>
      <c r="B573" s="171" t="str">
        <f>CONCATENATE("12.3.",D573,".",M573)</f>
        <v>12.3.1003105.04</v>
      </c>
      <c r="C573" s="171" t="str">
        <f>VLOOKUP(B573,'[8]TKB(Hocphan-tao lop)'!$B$7:$C$1182,2,0)</f>
        <v>201811003105002</v>
      </c>
      <c r="D573" s="171" t="str">
        <f>VLOOKUP(E573,[9]QuyetdinhPCGD!$B$6:$C$1806,2,0)</f>
        <v>1003105</v>
      </c>
      <c r="E573" s="179" t="s">
        <v>1309</v>
      </c>
      <c r="F573" s="180" t="s">
        <v>145</v>
      </c>
      <c r="G573" s="177" t="s">
        <v>8</v>
      </c>
      <c r="H573" s="174" t="str">
        <f>VLOOKUP(J573,'[10]Phan ca&amp; Ngay BDhoc'!$B$4:$I$98,8,0)</f>
        <v>A7-604</v>
      </c>
      <c r="I573" s="180"/>
      <c r="J573" s="175" t="s">
        <v>2122</v>
      </c>
      <c r="K573" s="187" t="s">
        <v>2249</v>
      </c>
      <c r="L573" s="176" t="s">
        <v>2305</v>
      </c>
      <c r="M573" s="165" t="s">
        <v>89</v>
      </c>
      <c r="N573" s="165" t="str">
        <f>VLOOKUP(C573,[4]K12!$B$3:$K$1349,10,0)</f>
        <v>Mở</v>
      </c>
      <c r="O573" s="165"/>
      <c r="P573" s="165">
        <f>VLOOKUP(C573,[4]K12!$B$3:$J$1349,9,0)</f>
        <v>80</v>
      </c>
      <c r="Q573" s="165" t="e">
        <f>VLOOKUP(D573,[4]K12!$B$3:$J$1349,9,0)</f>
        <v>#N/A</v>
      </c>
      <c r="R573" s="165" t="e">
        <f>VLOOKUP(E573,[4]K12!$B$3:$J$1349,9,0)</f>
        <v>#N/A</v>
      </c>
      <c r="S573" s="165" t="e">
        <f>VLOOKUP(F573,[4]K12!$B$3:$J$1349,9,0)</f>
        <v>#N/A</v>
      </c>
      <c r="T573" s="165" t="e">
        <f>VLOOKUP(G573,[4]K12!$B$3:$J$1349,9,0)</f>
        <v>#N/A</v>
      </c>
      <c r="V573" s="20">
        <v>658</v>
      </c>
    </row>
    <row r="574" spans="1:22" ht="30" hidden="1" x14ac:dyDescent="0.25">
      <c r="A574" s="171">
        <v>74</v>
      </c>
      <c r="B574" s="171" t="str">
        <f>CONCATENATE("12.3.",D574,".",M574)</f>
        <v>12.3.1203108.04</v>
      </c>
      <c r="C574" s="171" t="str">
        <f>VLOOKUP(B574,'[8]TKB(Hocphan-tao lop)'!$B$7:$C$1182,2,0)</f>
        <v>201811203108002</v>
      </c>
      <c r="D574" s="171" t="str">
        <f>VLOOKUP(E574,[9]QuyetdinhPCGD!$B$6:$C$1806,2,0)</f>
        <v>1203108</v>
      </c>
      <c r="E574" s="172" t="s">
        <v>2022</v>
      </c>
      <c r="F574" s="180" t="s">
        <v>145</v>
      </c>
      <c r="G574" s="173" t="s">
        <v>12</v>
      </c>
      <c r="H574" s="176" t="s">
        <v>2142</v>
      </c>
      <c r="I574" s="173"/>
      <c r="J574" s="175" t="s">
        <v>2122</v>
      </c>
      <c r="K574" s="187" t="s">
        <v>2249</v>
      </c>
      <c r="L574" s="176" t="s">
        <v>2250</v>
      </c>
      <c r="M574" s="165" t="s">
        <v>89</v>
      </c>
      <c r="N574" s="165" t="str">
        <f>VLOOKUP(C574,[4]K12!$B$3:$K$1349,10,0)</f>
        <v>Mở</v>
      </c>
      <c r="O574" s="165"/>
      <c r="P574" s="165">
        <f>VLOOKUP(C574,[4]K12!$B$3:$J$1349,9,0)</f>
        <v>80</v>
      </c>
      <c r="Q574" s="165" t="e">
        <f>VLOOKUP(D574,[4]K12!$B$3:$J$1349,9,0)</f>
        <v>#N/A</v>
      </c>
      <c r="R574" s="165" t="e">
        <f>VLOOKUP(E574,[4]K12!$B$3:$J$1349,9,0)</f>
        <v>#N/A</v>
      </c>
      <c r="S574" s="165" t="e">
        <f>VLOOKUP(F574,[4]K12!$B$3:$J$1349,9,0)</f>
        <v>#N/A</v>
      </c>
      <c r="T574" s="165" t="e">
        <f>VLOOKUP(G574,[4]K12!$B$3:$J$1349,9,0)</f>
        <v>#N/A</v>
      </c>
      <c r="V574" s="20">
        <v>659</v>
      </c>
    </row>
    <row r="575" spans="1:22" ht="57" hidden="1" x14ac:dyDescent="0.25">
      <c r="A575" s="171">
        <v>75</v>
      </c>
      <c r="B575" s="200">
        <v>20181210306023</v>
      </c>
      <c r="C575" s="200">
        <v>20181210306023</v>
      </c>
      <c r="D575" s="69">
        <v>210306</v>
      </c>
      <c r="E575" s="202" t="s">
        <v>2290</v>
      </c>
      <c r="F575" s="180" t="s">
        <v>311</v>
      </c>
      <c r="G575" s="69" t="s">
        <v>681</v>
      </c>
      <c r="H575" s="69" t="s">
        <v>669</v>
      </c>
      <c r="I575" s="173"/>
      <c r="J575" s="175" t="s">
        <v>2122</v>
      </c>
      <c r="K575" s="204" t="s">
        <v>2291</v>
      </c>
      <c r="L575" s="176" t="s">
        <v>2250</v>
      </c>
      <c r="M575" s="165"/>
      <c r="N575" s="209" t="s">
        <v>2310</v>
      </c>
      <c r="O575" s="165"/>
      <c r="P575" s="165" t="e">
        <f>VLOOKUP(C575,[4]K12!$B$3:$J$1349,9,0)</f>
        <v>#N/A</v>
      </c>
      <c r="Q575" s="165" t="e">
        <f>VLOOKUP(D575,[4]K12!$B$3:$J$1349,9,0)</f>
        <v>#N/A</v>
      </c>
      <c r="R575" s="165" t="e">
        <f>VLOOKUP(E575,[4]K12!$B$3:$J$1349,9,0)</f>
        <v>#N/A</v>
      </c>
      <c r="S575" s="165" t="e">
        <f>VLOOKUP(F575,[4]K12!$B$3:$J$1349,9,0)</f>
        <v>#N/A</v>
      </c>
      <c r="T575" s="165" t="e">
        <f>VLOOKUP(G575,[4]K12!$B$3:$J$1349,9,0)</f>
        <v>#N/A</v>
      </c>
      <c r="V575" s="20">
        <v>660</v>
      </c>
    </row>
    <row r="576" spans="1:22" ht="57" hidden="1" x14ac:dyDescent="0.25">
      <c r="A576" s="171">
        <v>76</v>
      </c>
      <c r="B576" s="200">
        <v>20181210306024</v>
      </c>
      <c r="C576" s="200">
        <v>20181210306024</v>
      </c>
      <c r="D576" s="69">
        <v>210306</v>
      </c>
      <c r="E576" s="202" t="s">
        <v>2290</v>
      </c>
      <c r="F576" s="180" t="s">
        <v>311</v>
      </c>
      <c r="G576" s="69" t="s">
        <v>681</v>
      </c>
      <c r="H576" s="69" t="s">
        <v>666</v>
      </c>
      <c r="I576" s="173"/>
      <c r="J576" s="175" t="s">
        <v>2122</v>
      </c>
      <c r="K576" s="204" t="s">
        <v>2291</v>
      </c>
      <c r="L576" s="176" t="s">
        <v>2250</v>
      </c>
      <c r="M576" s="165"/>
      <c r="N576" s="209" t="s">
        <v>2310</v>
      </c>
      <c r="O576" s="165"/>
      <c r="P576" s="165" t="e">
        <f>VLOOKUP(C576,[4]K12!$B$3:$J$1349,9,0)</f>
        <v>#N/A</v>
      </c>
      <c r="Q576" s="165" t="e">
        <f>VLOOKUP(D576,[4]K12!$B$3:$J$1349,9,0)</f>
        <v>#N/A</v>
      </c>
      <c r="R576" s="165" t="e">
        <f>VLOOKUP(E576,[4]K12!$B$3:$J$1349,9,0)</f>
        <v>#N/A</v>
      </c>
      <c r="S576" s="165" t="e">
        <f>VLOOKUP(F576,[4]K12!$B$3:$J$1349,9,0)</f>
        <v>#N/A</v>
      </c>
      <c r="T576" s="165" t="e">
        <f>VLOOKUP(G576,[4]K12!$B$3:$J$1349,9,0)</f>
        <v>#N/A</v>
      </c>
      <c r="V576" s="20">
        <v>661</v>
      </c>
    </row>
    <row r="577" spans="1:22" ht="63" hidden="1" x14ac:dyDescent="0.25">
      <c r="A577" s="171">
        <v>77</v>
      </c>
      <c r="B577" s="208">
        <v>20181210311023</v>
      </c>
      <c r="C577" s="208">
        <v>20181210311023</v>
      </c>
      <c r="D577" s="69">
        <v>210311</v>
      </c>
      <c r="E577" s="202" t="s">
        <v>2295</v>
      </c>
      <c r="F577" s="180" t="s">
        <v>670</v>
      </c>
      <c r="G577" s="173" t="s">
        <v>668</v>
      </c>
      <c r="H577" s="207" t="s">
        <v>676</v>
      </c>
      <c r="I577" s="173"/>
      <c r="J577" s="175" t="s">
        <v>2122</v>
      </c>
      <c r="K577" s="187" t="s">
        <v>2249</v>
      </c>
      <c r="L577" s="176" t="s">
        <v>2250</v>
      </c>
      <c r="M577" s="165"/>
      <c r="N577" s="209" t="s">
        <v>2310</v>
      </c>
      <c r="O577" s="165"/>
      <c r="P577" s="165" t="e">
        <f>VLOOKUP(C577,[4]K12!$B$3:$J$1349,9,0)</f>
        <v>#N/A</v>
      </c>
      <c r="Q577" s="165" t="e">
        <f>VLOOKUP(D577,[4]K12!$B$3:$J$1349,9,0)</f>
        <v>#N/A</v>
      </c>
      <c r="R577" s="165" t="e">
        <f>VLOOKUP(E577,[4]K12!$B$3:$J$1349,9,0)</f>
        <v>#N/A</v>
      </c>
      <c r="S577" s="165" t="e">
        <f>VLOOKUP(F577,[4]K12!$B$3:$J$1349,9,0)</f>
        <v>#N/A</v>
      </c>
      <c r="T577" s="165" t="e">
        <f>VLOOKUP(G577,[4]K12!$B$3:$J$1349,9,0)</f>
        <v>#N/A</v>
      </c>
      <c r="V577" s="20">
        <v>662</v>
      </c>
    </row>
    <row r="578" spans="1:22" ht="63" hidden="1" x14ac:dyDescent="0.25">
      <c r="A578" s="171">
        <v>78</v>
      </c>
      <c r="B578" s="208">
        <v>20181210311024</v>
      </c>
      <c r="C578" s="208">
        <v>20181210311024</v>
      </c>
      <c r="D578" s="69">
        <v>210311</v>
      </c>
      <c r="E578" s="202" t="s">
        <v>2295</v>
      </c>
      <c r="F578" s="180" t="s">
        <v>670</v>
      </c>
      <c r="G578" s="173" t="s">
        <v>675</v>
      </c>
      <c r="H578" s="207" t="s">
        <v>679</v>
      </c>
      <c r="I578" s="173"/>
      <c r="J578" s="175" t="s">
        <v>2122</v>
      </c>
      <c r="K578" s="187" t="s">
        <v>2249</v>
      </c>
      <c r="L578" s="176" t="s">
        <v>2250</v>
      </c>
      <c r="M578" s="165"/>
      <c r="N578" s="209" t="s">
        <v>2310</v>
      </c>
      <c r="O578" s="165"/>
      <c r="P578" s="165" t="e">
        <f>VLOOKUP(C578,[4]K12!$B$3:$J$1349,9,0)</f>
        <v>#N/A</v>
      </c>
      <c r="Q578" s="165" t="e">
        <f>VLOOKUP(D578,[4]K12!$B$3:$J$1349,9,0)</f>
        <v>#N/A</v>
      </c>
      <c r="R578" s="165" t="e">
        <f>VLOOKUP(E578,[4]K12!$B$3:$J$1349,9,0)</f>
        <v>#N/A</v>
      </c>
      <c r="S578" s="165" t="e">
        <f>VLOOKUP(F578,[4]K12!$B$3:$J$1349,9,0)</f>
        <v>#N/A</v>
      </c>
      <c r="T578" s="165" t="e">
        <f>VLOOKUP(G578,[4]K12!$B$3:$J$1349,9,0)</f>
        <v>#N/A</v>
      </c>
      <c r="V578" s="20">
        <v>663</v>
      </c>
    </row>
    <row r="579" spans="1:22" ht="42.75" hidden="1" x14ac:dyDescent="0.25">
      <c r="A579" s="171">
        <v>79</v>
      </c>
      <c r="B579" s="171" t="str">
        <f t="shared" ref="B579:B642" si="12">CONCATENATE("12.3.",D579,".",M579)</f>
        <v>12.3.1303192.01</v>
      </c>
      <c r="C579" s="171" t="str">
        <f>VLOOKUP(B579,'[8]TKB(Hocphan-tao lop)'!$B$7:$C$1182,2,0)</f>
        <v>201811303192001</v>
      </c>
      <c r="D579" s="171" t="str">
        <f>VLOOKUP(E579,[9]QuyetdinhPCGD!$B$6:$C$1806,2,0)</f>
        <v>1303192</v>
      </c>
      <c r="E579" s="172" t="s">
        <v>2254</v>
      </c>
      <c r="F579" s="177" t="s">
        <v>85</v>
      </c>
      <c r="G579" s="177" t="s">
        <v>8</v>
      </c>
      <c r="H579" s="176" t="s">
        <v>2311</v>
      </c>
      <c r="I579" s="177"/>
      <c r="J579" s="175" t="s">
        <v>2312</v>
      </c>
      <c r="K579" s="187" t="s">
        <v>2249</v>
      </c>
      <c r="L579" s="176" t="s">
        <v>2250</v>
      </c>
      <c r="M579" s="165" t="s">
        <v>62</v>
      </c>
      <c r="N579" s="165" t="str">
        <f>VLOOKUP(C579,[4]K12!$B$3:$K$1349,10,0)</f>
        <v>Mở</v>
      </c>
      <c r="O579" s="165"/>
      <c r="P579" s="165">
        <f>VLOOKUP(C579,[4]K12!$B$3:$J$1349,9,0)</f>
        <v>35</v>
      </c>
      <c r="Q579" s="165" t="e">
        <f>VLOOKUP(D579,[4]K12!$B$3:$J$1349,9,0)</f>
        <v>#N/A</v>
      </c>
      <c r="R579" s="165" t="e">
        <f>VLOOKUP(E579,[4]K12!$B$3:$J$1349,9,0)</f>
        <v>#N/A</v>
      </c>
      <c r="S579" s="165" t="e">
        <f>VLOOKUP(F579,[4]K12!$B$3:$J$1349,9,0)</f>
        <v>#N/A</v>
      </c>
      <c r="T579" s="165" t="e">
        <f>VLOOKUP(G579,[4]K12!$B$3:$J$1349,9,0)</f>
        <v>#N/A</v>
      </c>
      <c r="V579" s="20">
        <v>664</v>
      </c>
    </row>
    <row r="580" spans="1:22" ht="42.75" hidden="1" x14ac:dyDescent="0.25">
      <c r="A580" s="171">
        <v>80</v>
      </c>
      <c r="B580" s="171" t="str">
        <f t="shared" si="12"/>
        <v>12.3.1303192.01</v>
      </c>
      <c r="C580" s="171" t="str">
        <f>VLOOKUP(B580,'[8]TKB(Hocphan-tao lop)'!$B$7:$C$1182,2,0)</f>
        <v>201811303192001</v>
      </c>
      <c r="D580" s="171" t="str">
        <f>VLOOKUP(E580,[9]QuyetdinhPCGD!$B$6:$C$1806,2,0)</f>
        <v>1303192</v>
      </c>
      <c r="E580" s="172" t="s">
        <v>2254</v>
      </c>
      <c r="F580" s="177" t="s">
        <v>85</v>
      </c>
      <c r="G580" s="173" t="s">
        <v>10</v>
      </c>
      <c r="H580" s="176" t="s">
        <v>2311</v>
      </c>
      <c r="I580" s="173"/>
      <c r="J580" s="175" t="s">
        <v>2312</v>
      </c>
      <c r="K580" s="187" t="s">
        <v>2249</v>
      </c>
      <c r="L580" s="176" t="s">
        <v>2250</v>
      </c>
      <c r="M580" s="165" t="s">
        <v>62</v>
      </c>
      <c r="N580" s="165" t="str">
        <f>VLOOKUP(C580,[4]K12!$B$3:$K$1349,10,0)</f>
        <v>Mở</v>
      </c>
      <c r="O580" s="165"/>
      <c r="P580" s="165">
        <f>VLOOKUP(C580,[4]K12!$B$3:$J$1349,9,0)</f>
        <v>35</v>
      </c>
      <c r="Q580" s="165" t="e">
        <f>VLOOKUP(D580,[4]K12!$B$3:$J$1349,9,0)</f>
        <v>#N/A</v>
      </c>
      <c r="R580" s="165" t="e">
        <f>VLOOKUP(E580,[4]K12!$B$3:$J$1349,9,0)</f>
        <v>#N/A</v>
      </c>
      <c r="S580" s="165" t="e">
        <f>VLOOKUP(F580,[4]K12!$B$3:$J$1349,9,0)</f>
        <v>#N/A</v>
      </c>
      <c r="T580" s="165" t="e">
        <f>VLOOKUP(G580,[4]K12!$B$3:$J$1349,9,0)</f>
        <v>#N/A</v>
      </c>
      <c r="V580" s="20">
        <v>665</v>
      </c>
    </row>
    <row r="581" spans="1:22" ht="42.75" hidden="1" x14ac:dyDescent="0.25">
      <c r="A581" s="171">
        <v>81</v>
      </c>
      <c r="B581" s="171" t="str">
        <f t="shared" si="12"/>
        <v>12.3.1303192.02</v>
      </c>
      <c r="C581" s="171" t="str">
        <f>VLOOKUP(B581,'[8]TKB(Hocphan-tao lop)'!$B$7:$C$1182,2,0)</f>
        <v>201811303192002</v>
      </c>
      <c r="D581" s="171" t="str">
        <f>VLOOKUP(E581,[9]QuyetdinhPCGD!$B$6:$C$1806,2,0)</f>
        <v>1303192</v>
      </c>
      <c r="E581" s="172" t="s">
        <v>2254</v>
      </c>
      <c r="F581" s="177" t="s">
        <v>72</v>
      </c>
      <c r="G581" s="177" t="s">
        <v>8</v>
      </c>
      <c r="H581" s="176" t="s">
        <v>2311</v>
      </c>
      <c r="I581" s="177"/>
      <c r="J581" s="175" t="s">
        <v>2312</v>
      </c>
      <c r="K581" s="187" t="s">
        <v>2249</v>
      </c>
      <c r="L581" s="176" t="s">
        <v>2250</v>
      </c>
      <c r="M581" s="165" t="s">
        <v>70</v>
      </c>
      <c r="N581" s="165" t="str">
        <f>VLOOKUP(C581,[4]K12!$B$3:$K$1349,10,0)</f>
        <v>Mở</v>
      </c>
      <c r="O581" s="165"/>
      <c r="P581" s="165">
        <f>VLOOKUP(C581,[4]K12!$B$3:$J$1349,9,0)</f>
        <v>35</v>
      </c>
      <c r="Q581" s="165" t="e">
        <f>VLOOKUP(D581,[4]K12!$B$3:$J$1349,9,0)</f>
        <v>#N/A</v>
      </c>
      <c r="R581" s="165" t="e">
        <f>VLOOKUP(E581,[4]K12!$B$3:$J$1349,9,0)</f>
        <v>#N/A</v>
      </c>
      <c r="S581" s="165" t="e">
        <f>VLOOKUP(F581,[4]K12!$B$3:$J$1349,9,0)</f>
        <v>#N/A</v>
      </c>
      <c r="T581" s="165" t="e">
        <f>VLOOKUP(G581,[4]K12!$B$3:$J$1349,9,0)</f>
        <v>#N/A</v>
      </c>
      <c r="V581" s="20">
        <v>666</v>
      </c>
    </row>
    <row r="582" spans="1:22" ht="42.75" hidden="1" x14ac:dyDescent="0.25">
      <c r="A582" s="171">
        <v>82</v>
      </c>
      <c r="B582" s="171" t="str">
        <f t="shared" si="12"/>
        <v>12.3.1303192.02</v>
      </c>
      <c r="C582" s="171" t="str">
        <f>VLOOKUP(B582,'[8]TKB(Hocphan-tao lop)'!$B$7:$C$1182,2,0)</f>
        <v>201811303192002</v>
      </c>
      <c r="D582" s="171" t="str">
        <f>VLOOKUP(E582,[9]QuyetdinhPCGD!$B$6:$C$1806,2,0)</f>
        <v>1303192</v>
      </c>
      <c r="E582" s="172" t="s">
        <v>2254</v>
      </c>
      <c r="F582" s="177" t="s">
        <v>72</v>
      </c>
      <c r="G582" s="173" t="s">
        <v>10</v>
      </c>
      <c r="H582" s="176" t="s">
        <v>2311</v>
      </c>
      <c r="I582" s="173"/>
      <c r="J582" s="175" t="s">
        <v>2312</v>
      </c>
      <c r="K582" s="187" t="s">
        <v>2249</v>
      </c>
      <c r="L582" s="176" t="s">
        <v>2250</v>
      </c>
      <c r="M582" s="165" t="s">
        <v>70</v>
      </c>
      <c r="N582" s="165" t="str">
        <f>VLOOKUP(C582,[4]K12!$B$3:$K$1349,10,0)</f>
        <v>Mở</v>
      </c>
      <c r="O582" s="165"/>
      <c r="P582" s="165">
        <f>VLOOKUP(C582,[4]K12!$B$3:$J$1349,9,0)</f>
        <v>35</v>
      </c>
      <c r="Q582" s="165" t="e">
        <f>VLOOKUP(D582,[4]K12!$B$3:$J$1349,9,0)</f>
        <v>#N/A</v>
      </c>
      <c r="R582" s="165" t="e">
        <f>VLOOKUP(E582,[4]K12!$B$3:$J$1349,9,0)</f>
        <v>#N/A</v>
      </c>
      <c r="S582" s="165" t="e">
        <f>VLOOKUP(F582,[4]K12!$B$3:$J$1349,9,0)</f>
        <v>#N/A</v>
      </c>
      <c r="T582" s="165" t="e">
        <f>VLOOKUP(G582,[4]K12!$B$3:$J$1349,9,0)</f>
        <v>#N/A</v>
      </c>
      <c r="V582" s="20">
        <v>667</v>
      </c>
    </row>
    <row r="583" spans="1:22" ht="42.75" hidden="1" x14ac:dyDescent="0.25">
      <c r="A583" s="171">
        <v>83</v>
      </c>
      <c r="B583" s="171" t="str">
        <f t="shared" si="12"/>
        <v>12.3.1303192.03</v>
      </c>
      <c r="C583" s="171" t="str">
        <f>VLOOKUP(B583,'[8]TKB(Hocphan-tao lop)'!$B$7:$C$1182,2,0)</f>
        <v>201811303192003</v>
      </c>
      <c r="D583" s="171" t="str">
        <f>VLOOKUP(E583,[9]QuyetdinhPCGD!$B$6:$C$1806,2,0)</f>
        <v>1303192</v>
      </c>
      <c r="E583" s="172" t="s">
        <v>2254</v>
      </c>
      <c r="F583" s="177" t="s">
        <v>145</v>
      </c>
      <c r="G583" s="177" t="s">
        <v>8</v>
      </c>
      <c r="H583" s="176" t="s">
        <v>2311</v>
      </c>
      <c r="I583" s="177"/>
      <c r="J583" s="175" t="s">
        <v>2312</v>
      </c>
      <c r="K583" s="187" t="s">
        <v>2249</v>
      </c>
      <c r="L583" s="176" t="s">
        <v>2250</v>
      </c>
      <c r="M583" s="165" t="s">
        <v>75</v>
      </c>
      <c r="N583" s="165" t="str">
        <f>VLOOKUP(C583,[4]K12!$B$3:$K$1349,10,0)</f>
        <v>Mở</v>
      </c>
      <c r="O583" s="165"/>
      <c r="P583" s="165">
        <f>VLOOKUP(C583,[4]K12!$B$3:$J$1349,9,0)</f>
        <v>35</v>
      </c>
      <c r="Q583" s="165" t="e">
        <f>VLOOKUP(D583,[4]K12!$B$3:$J$1349,9,0)</f>
        <v>#N/A</v>
      </c>
      <c r="R583" s="165" t="e">
        <f>VLOOKUP(E583,[4]K12!$B$3:$J$1349,9,0)</f>
        <v>#N/A</v>
      </c>
      <c r="S583" s="165" t="e">
        <f>VLOOKUP(F583,[4]K12!$B$3:$J$1349,9,0)</f>
        <v>#N/A</v>
      </c>
      <c r="T583" s="165" t="e">
        <f>VLOOKUP(G583,[4]K12!$B$3:$J$1349,9,0)</f>
        <v>#N/A</v>
      </c>
      <c r="V583" s="20">
        <v>668</v>
      </c>
    </row>
    <row r="584" spans="1:22" ht="42.75" hidden="1" x14ac:dyDescent="0.25">
      <c r="A584" s="171">
        <v>84</v>
      </c>
      <c r="B584" s="171" t="str">
        <f t="shared" si="12"/>
        <v>12.3.1303192.03</v>
      </c>
      <c r="C584" s="171" t="str">
        <f>VLOOKUP(B584,'[8]TKB(Hocphan-tao lop)'!$B$7:$C$1182,2,0)</f>
        <v>201811303192003</v>
      </c>
      <c r="D584" s="171" t="str">
        <f>VLOOKUP(E584,[9]QuyetdinhPCGD!$B$6:$C$1806,2,0)</f>
        <v>1303192</v>
      </c>
      <c r="E584" s="172" t="s">
        <v>2254</v>
      </c>
      <c r="F584" s="177" t="s">
        <v>145</v>
      </c>
      <c r="G584" s="173" t="s">
        <v>10</v>
      </c>
      <c r="H584" s="176" t="s">
        <v>2311</v>
      </c>
      <c r="I584" s="173"/>
      <c r="J584" s="175" t="s">
        <v>2312</v>
      </c>
      <c r="K584" s="187" t="s">
        <v>2249</v>
      </c>
      <c r="L584" s="176" t="s">
        <v>2250</v>
      </c>
      <c r="M584" s="165" t="s">
        <v>75</v>
      </c>
      <c r="N584" s="165" t="str">
        <f>VLOOKUP(C584,[4]K12!$B$3:$K$1349,10,0)</f>
        <v>Mở</v>
      </c>
      <c r="O584" s="165"/>
      <c r="P584" s="165">
        <f>VLOOKUP(C584,[4]K12!$B$3:$J$1349,9,0)</f>
        <v>35</v>
      </c>
      <c r="Q584" s="165" t="e">
        <f>VLOOKUP(D584,[4]K12!$B$3:$J$1349,9,0)</f>
        <v>#N/A</v>
      </c>
      <c r="R584" s="165" t="e">
        <f>VLOOKUP(E584,[4]K12!$B$3:$J$1349,9,0)</f>
        <v>#N/A</v>
      </c>
      <c r="S584" s="165" t="e">
        <f>VLOOKUP(F584,[4]K12!$B$3:$J$1349,9,0)</f>
        <v>#N/A</v>
      </c>
      <c r="T584" s="165" t="e">
        <f>VLOOKUP(G584,[4]K12!$B$3:$J$1349,9,0)</f>
        <v>#N/A</v>
      </c>
      <c r="V584" s="20">
        <v>669</v>
      </c>
    </row>
    <row r="585" spans="1:22" ht="42.75" hidden="1" x14ac:dyDescent="0.25">
      <c r="A585" s="171">
        <v>85</v>
      </c>
      <c r="B585" s="171" t="str">
        <f t="shared" si="12"/>
        <v>12.3.1303192.04</v>
      </c>
      <c r="C585" s="171" t="str">
        <f>VLOOKUP(B585,'[8]TKB(Hocphan-tao lop)'!$B$7:$C$1182,2,0)</f>
        <v>201811303192004</v>
      </c>
      <c r="D585" s="171" t="str">
        <f>VLOOKUP(E585,[9]QuyetdinhPCGD!$B$6:$C$1806,2,0)</f>
        <v>1303192</v>
      </c>
      <c r="E585" s="172" t="s">
        <v>2254</v>
      </c>
      <c r="F585" s="177" t="s">
        <v>81</v>
      </c>
      <c r="G585" s="177" t="s">
        <v>8</v>
      </c>
      <c r="H585" s="176" t="s">
        <v>2311</v>
      </c>
      <c r="I585" s="177"/>
      <c r="J585" s="175" t="s">
        <v>2312</v>
      </c>
      <c r="K585" s="187" t="s">
        <v>2249</v>
      </c>
      <c r="L585" s="176" t="s">
        <v>2250</v>
      </c>
      <c r="M585" s="165" t="s">
        <v>89</v>
      </c>
      <c r="N585" s="165" t="str">
        <f>VLOOKUP(C585,[4]K12!$B$3:$K$1349,10,0)</f>
        <v>Mở</v>
      </c>
      <c r="O585" s="165"/>
      <c r="P585" s="165">
        <f>VLOOKUP(C585,[4]K12!$B$3:$J$1349,9,0)</f>
        <v>35</v>
      </c>
      <c r="Q585" s="165" t="e">
        <f>VLOOKUP(D585,[4]K12!$B$3:$J$1349,9,0)</f>
        <v>#N/A</v>
      </c>
      <c r="R585" s="165" t="e">
        <f>VLOOKUP(E585,[4]K12!$B$3:$J$1349,9,0)</f>
        <v>#N/A</v>
      </c>
      <c r="S585" s="165" t="e">
        <f>VLOOKUP(F585,[4]K12!$B$3:$J$1349,9,0)</f>
        <v>#N/A</v>
      </c>
      <c r="T585" s="165" t="e">
        <f>VLOOKUP(G585,[4]K12!$B$3:$J$1349,9,0)</f>
        <v>#N/A</v>
      </c>
      <c r="V585" s="20">
        <v>670</v>
      </c>
    </row>
    <row r="586" spans="1:22" ht="42.75" hidden="1" x14ac:dyDescent="0.25">
      <c r="A586" s="171">
        <v>86</v>
      </c>
      <c r="B586" s="171" t="str">
        <f t="shared" si="12"/>
        <v>12.3.1303192.04</v>
      </c>
      <c r="C586" s="171" t="str">
        <f>VLOOKUP(B586,'[8]TKB(Hocphan-tao lop)'!$B$7:$C$1182,2,0)</f>
        <v>201811303192004</v>
      </c>
      <c r="D586" s="171" t="str">
        <f>VLOOKUP(E586,[9]QuyetdinhPCGD!$B$6:$C$1806,2,0)</f>
        <v>1303192</v>
      </c>
      <c r="E586" s="172" t="s">
        <v>2254</v>
      </c>
      <c r="F586" s="177" t="s">
        <v>81</v>
      </c>
      <c r="G586" s="173" t="s">
        <v>10</v>
      </c>
      <c r="H586" s="176" t="s">
        <v>2311</v>
      </c>
      <c r="I586" s="173"/>
      <c r="J586" s="175" t="s">
        <v>2312</v>
      </c>
      <c r="K586" s="187" t="s">
        <v>2249</v>
      </c>
      <c r="L586" s="176" t="s">
        <v>2250</v>
      </c>
      <c r="M586" s="165" t="s">
        <v>89</v>
      </c>
      <c r="N586" s="165" t="str">
        <f>VLOOKUP(C586,[4]K12!$B$3:$K$1349,10,0)</f>
        <v>Mở</v>
      </c>
      <c r="O586" s="165"/>
      <c r="P586" s="165">
        <f>VLOOKUP(C586,[4]K12!$B$3:$J$1349,9,0)</f>
        <v>35</v>
      </c>
      <c r="Q586" s="165" t="e">
        <f>VLOOKUP(D586,[4]K12!$B$3:$J$1349,9,0)</f>
        <v>#N/A</v>
      </c>
      <c r="R586" s="165" t="e">
        <f>VLOOKUP(E586,[4]K12!$B$3:$J$1349,9,0)</f>
        <v>#N/A</v>
      </c>
      <c r="S586" s="165" t="e">
        <f>VLOOKUP(F586,[4]K12!$B$3:$J$1349,9,0)</f>
        <v>#N/A</v>
      </c>
      <c r="T586" s="165" t="e">
        <f>VLOOKUP(G586,[4]K12!$B$3:$J$1349,9,0)</f>
        <v>#N/A</v>
      </c>
      <c r="V586" s="20">
        <v>671</v>
      </c>
    </row>
    <row r="587" spans="1:22" ht="42.75" hidden="1" x14ac:dyDescent="0.25">
      <c r="A587" s="171">
        <v>87</v>
      </c>
      <c r="B587" s="171" t="str">
        <f t="shared" si="12"/>
        <v>12.3.1303192.05</v>
      </c>
      <c r="C587" s="171" t="str">
        <f>VLOOKUP(B587,'[8]TKB(Hocphan-tao lop)'!$B$7:$C$1182,2,0)</f>
        <v>201811303192005</v>
      </c>
      <c r="D587" s="171" t="str">
        <f>VLOOKUP(E587,[9]QuyetdinhPCGD!$B$6:$C$1806,2,0)</f>
        <v>1303192</v>
      </c>
      <c r="E587" s="172" t="s">
        <v>2254</v>
      </c>
      <c r="F587" s="177" t="s">
        <v>67</v>
      </c>
      <c r="G587" s="177" t="s">
        <v>8</v>
      </c>
      <c r="H587" s="176" t="s">
        <v>2311</v>
      </c>
      <c r="I587" s="177"/>
      <c r="J587" s="175" t="s">
        <v>2312</v>
      </c>
      <c r="K587" s="187" t="s">
        <v>2249</v>
      </c>
      <c r="L587" s="176" t="s">
        <v>2250</v>
      </c>
      <c r="M587" s="165" t="s">
        <v>112</v>
      </c>
      <c r="N587" s="165" t="str">
        <f>VLOOKUP(C587,[4]K12!$B$3:$K$1349,10,0)</f>
        <v>Mở</v>
      </c>
      <c r="O587" s="165"/>
      <c r="P587" s="165">
        <f>VLOOKUP(C587,[4]K12!$B$3:$J$1349,9,0)</f>
        <v>35</v>
      </c>
      <c r="Q587" s="165" t="e">
        <f>VLOOKUP(D587,[4]K12!$B$3:$J$1349,9,0)</f>
        <v>#N/A</v>
      </c>
      <c r="R587" s="165" t="e">
        <f>VLOOKUP(E587,[4]K12!$B$3:$J$1349,9,0)</f>
        <v>#N/A</v>
      </c>
      <c r="S587" s="165" t="e">
        <f>VLOOKUP(F587,[4]K12!$B$3:$J$1349,9,0)</f>
        <v>#N/A</v>
      </c>
      <c r="T587" s="165" t="e">
        <f>VLOOKUP(G587,[4]K12!$B$3:$J$1349,9,0)</f>
        <v>#N/A</v>
      </c>
      <c r="V587" s="20">
        <v>672</v>
      </c>
    </row>
    <row r="588" spans="1:22" ht="42.75" hidden="1" x14ac:dyDescent="0.25">
      <c r="A588" s="171">
        <v>88</v>
      </c>
      <c r="B588" s="171" t="str">
        <f t="shared" si="12"/>
        <v>12.3.1303192.05</v>
      </c>
      <c r="C588" s="171" t="str">
        <f>VLOOKUP(B588,'[8]TKB(Hocphan-tao lop)'!$B$7:$C$1182,2,0)</f>
        <v>201811303192005</v>
      </c>
      <c r="D588" s="171" t="str">
        <f>VLOOKUP(E588,[9]QuyetdinhPCGD!$B$6:$C$1806,2,0)</f>
        <v>1303192</v>
      </c>
      <c r="E588" s="172" t="s">
        <v>2254</v>
      </c>
      <c r="F588" s="177" t="s">
        <v>67</v>
      </c>
      <c r="G588" s="173" t="s">
        <v>10</v>
      </c>
      <c r="H588" s="176" t="s">
        <v>2311</v>
      </c>
      <c r="I588" s="173"/>
      <c r="J588" s="175" t="s">
        <v>2312</v>
      </c>
      <c r="K588" s="187" t="s">
        <v>2249</v>
      </c>
      <c r="L588" s="176" t="s">
        <v>2250</v>
      </c>
      <c r="M588" s="165" t="s">
        <v>112</v>
      </c>
      <c r="N588" s="165" t="str">
        <f>VLOOKUP(C588,[4]K12!$B$3:$K$1349,10,0)</f>
        <v>Mở</v>
      </c>
      <c r="O588" s="165"/>
      <c r="P588" s="165">
        <f>VLOOKUP(C588,[4]K12!$B$3:$J$1349,9,0)</f>
        <v>35</v>
      </c>
      <c r="Q588" s="165" t="e">
        <f>VLOOKUP(D588,[4]K12!$B$3:$J$1349,9,0)</f>
        <v>#N/A</v>
      </c>
      <c r="R588" s="165" t="e">
        <f>VLOOKUP(E588,[4]K12!$B$3:$J$1349,9,0)</f>
        <v>#N/A</v>
      </c>
      <c r="S588" s="165" t="e">
        <f>VLOOKUP(F588,[4]K12!$B$3:$J$1349,9,0)</f>
        <v>#N/A</v>
      </c>
      <c r="T588" s="165" t="e">
        <f>VLOOKUP(G588,[4]K12!$B$3:$J$1349,9,0)</f>
        <v>#N/A</v>
      </c>
      <c r="V588" s="20">
        <v>673</v>
      </c>
    </row>
    <row r="589" spans="1:22" ht="42.75" hidden="1" x14ac:dyDescent="0.25">
      <c r="A589" s="171">
        <v>89</v>
      </c>
      <c r="B589" s="171" t="str">
        <f t="shared" si="12"/>
        <v>12.3.1303192.06</v>
      </c>
      <c r="C589" s="171" t="str">
        <f>VLOOKUP(B589,'[8]TKB(Hocphan-tao lop)'!$B$7:$C$1182,2,0)</f>
        <v>201811303192006</v>
      </c>
      <c r="D589" s="171" t="str">
        <f>VLOOKUP(E589,[9]QuyetdinhPCGD!$B$6:$C$1806,2,0)</f>
        <v>1303192</v>
      </c>
      <c r="E589" s="172" t="s">
        <v>2254</v>
      </c>
      <c r="F589" s="177" t="s">
        <v>79</v>
      </c>
      <c r="G589" s="177" t="s">
        <v>8</v>
      </c>
      <c r="H589" s="176" t="s">
        <v>2311</v>
      </c>
      <c r="I589" s="177"/>
      <c r="J589" s="175" t="s">
        <v>2312</v>
      </c>
      <c r="K589" s="187" t="s">
        <v>2249</v>
      </c>
      <c r="L589" s="176" t="s">
        <v>2250</v>
      </c>
      <c r="M589" s="190" t="s">
        <v>115</v>
      </c>
      <c r="N589" s="165" t="str">
        <f>VLOOKUP(C589,[4]K12!$B$3:$K$1349,10,0)</f>
        <v>Không mở</v>
      </c>
      <c r="O589" s="190"/>
      <c r="P589" s="165">
        <f>VLOOKUP(C589,[4]K12!$B$3:$J$1349,9,0)</f>
        <v>10</v>
      </c>
      <c r="Q589" s="165" t="e">
        <f>VLOOKUP(D589,[4]K12!$B$3:$J$1349,9,0)</f>
        <v>#N/A</v>
      </c>
      <c r="R589" s="165" t="e">
        <f>VLOOKUP(E589,[4]K12!$B$3:$J$1349,9,0)</f>
        <v>#N/A</v>
      </c>
      <c r="S589" s="165" t="e">
        <f>VLOOKUP(F589,[4]K12!$B$3:$J$1349,9,0)</f>
        <v>#N/A</v>
      </c>
      <c r="T589" s="165" t="e">
        <f>VLOOKUP(G589,[4]K12!$B$3:$J$1349,9,0)</f>
        <v>#N/A</v>
      </c>
      <c r="V589" s="20">
        <v>674</v>
      </c>
    </row>
    <row r="590" spans="1:22" ht="42.75" hidden="1" x14ac:dyDescent="0.25">
      <c r="A590" s="171">
        <v>90</v>
      </c>
      <c r="B590" s="171" t="str">
        <f t="shared" si="12"/>
        <v>12.3.1303192.06</v>
      </c>
      <c r="C590" s="171" t="str">
        <f>VLOOKUP(B590,'[8]TKB(Hocphan-tao lop)'!$B$7:$C$1182,2,0)</f>
        <v>201811303192006</v>
      </c>
      <c r="D590" s="171" t="str">
        <f>VLOOKUP(E590,[9]QuyetdinhPCGD!$B$6:$C$1806,2,0)</f>
        <v>1303192</v>
      </c>
      <c r="E590" s="172" t="s">
        <v>2254</v>
      </c>
      <c r="F590" s="177" t="s">
        <v>79</v>
      </c>
      <c r="G590" s="173" t="s">
        <v>10</v>
      </c>
      <c r="H590" s="176" t="s">
        <v>2311</v>
      </c>
      <c r="I590" s="173"/>
      <c r="J590" s="175" t="s">
        <v>2312</v>
      </c>
      <c r="K590" s="187" t="s">
        <v>2249</v>
      </c>
      <c r="L590" s="176" t="s">
        <v>2250</v>
      </c>
      <c r="M590" s="165" t="s">
        <v>115</v>
      </c>
      <c r="N590" s="165" t="str">
        <f>VLOOKUP(C590,[4]K12!$B$3:$K$1349,10,0)</f>
        <v>Không mở</v>
      </c>
      <c r="O590" s="165"/>
      <c r="P590" s="165">
        <f>VLOOKUP(C590,[4]K12!$B$3:$J$1349,9,0)</f>
        <v>10</v>
      </c>
      <c r="Q590" s="165" t="e">
        <f>VLOOKUP(D590,[4]K12!$B$3:$J$1349,9,0)</f>
        <v>#N/A</v>
      </c>
      <c r="R590" s="165" t="e">
        <f>VLOOKUP(E590,[4]K12!$B$3:$J$1349,9,0)</f>
        <v>#N/A</v>
      </c>
      <c r="S590" s="165" t="e">
        <f>VLOOKUP(F590,[4]K12!$B$3:$J$1349,9,0)</f>
        <v>#N/A</v>
      </c>
      <c r="T590" s="165" t="e">
        <f>VLOOKUP(G590,[4]K12!$B$3:$J$1349,9,0)</f>
        <v>#N/A</v>
      </c>
      <c r="V590" s="20">
        <v>675</v>
      </c>
    </row>
    <row r="591" spans="1:22" ht="42.75" hidden="1" x14ac:dyDescent="0.25">
      <c r="A591" s="171">
        <v>91</v>
      </c>
      <c r="B591" s="171" t="str">
        <f t="shared" si="12"/>
        <v>12.3.1303192.07</v>
      </c>
      <c r="C591" s="171" t="str">
        <f>VLOOKUP(B591,'[8]TKB(Hocphan-tao lop)'!$B$7:$C$1182,2,0)</f>
        <v>201811303192007</v>
      </c>
      <c r="D591" s="171" t="str">
        <f>VLOOKUP(E591,[9]QuyetdinhPCGD!$B$6:$C$1806,2,0)</f>
        <v>1303192</v>
      </c>
      <c r="E591" s="172" t="s">
        <v>2254</v>
      </c>
      <c r="F591" s="177" t="s">
        <v>85</v>
      </c>
      <c r="G591" s="173" t="s">
        <v>11</v>
      </c>
      <c r="H591" s="176" t="s">
        <v>2311</v>
      </c>
      <c r="I591" s="173"/>
      <c r="J591" s="175" t="s">
        <v>2312</v>
      </c>
      <c r="K591" s="187" t="s">
        <v>2249</v>
      </c>
      <c r="L591" s="176" t="s">
        <v>2250</v>
      </c>
      <c r="M591" s="165" t="s">
        <v>117</v>
      </c>
      <c r="N591" s="165" t="str">
        <f>VLOOKUP(C591,[4]K12!$B$3:$K$1349,10,0)</f>
        <v>Mở</v>
      </c>
      <c r="O591" s="165"/>
      <c r="P591" s="165">
        <f>VLOOKUP(C591,[4]K12!$B$3:$J$1349,9,0)</f>
        <v>35</v>
      </c>
      <c r="Q591" s="165" t="e">
        <f>VLOOKUP(D591,[4]K12!$B$3:$J$1349,9,0)</f>
        <v>#N/A</v>
      </c>
      <c r="R591" s="165" t="e">
        <f>VLOOKUP(E591,[4]K12!$B$3:$J$1349,9,0)</f>
        <v>#N/A</v>
      </c>
      <c r="S591" s="165" t="e">
        <f>VLOOKUP(F591,[4]K12!$B$3:$J$1349,9,0)</f>
        <v>#N/A</v>
      </c>
      <c r="T591" s="165" t="e">
        <f>VLOOKUP(G591,[4]K12!$B$3:$J$1349,9,0)</f>
        <v>#N/A</v>
      </c>
      <c r="V591" s="20">
        <v>676</v>
      </c>
    </row>
    <row r="592" spans="1:22" ht="42.75" hidden="1" x14ac:dyDescent="0.25">
      <c r="A592" s="171">
        <v>92</v>
      </c>
      <c r="B592" s="171" t="str">
        <f t="shared" si="12"/>
        <v>12.3.1303192.07</v>
      </c>
      <c r="C592" s="171" t="str">
        <f>VLOOKUP(B592,'[8]TKB(Hocphan-tao lop)'!$B$7:$C$1182,2,0)</f>
        <v>201811303192007</v>
      </c>
      <c r="D592" s="171" t="str">
        <f>VLOOKUP(E592,[9]QuyetdinhPCGD!$B$6:$C$1806,2,0)</f>
        <v>1303192</v>
      </c>
      <c r="E592" s="172" t="s">
        <v>2254</v>
      </c>
      <c r="F592" s="177" t="s">
        <v>85</v>
      </c>
      <c r="G592" s="173" t="s">
        <v>13</v>
      </c>
      <c r="H592" s="176" t="s">
        <v>2311</v>
      </c>
      <c r="I592" s="173"/>
      <c r="J592" s="175" t="s">
        <v>2312</v>
      </c>
      <c r="K592" s="187" t="s">
        <v>2249</v>
      </c>
      <c r="L592" s="176" t="s">
        <v>2250</v>
      </c>
      <c r="M592" s="165" t="s">
        <v>117</v>
      </c>
      <c r="N592" s="165" t="str">
        <f>VLOOKUP(C592,[4]K12!$B$3:$K$1349,10,0)</f>
        <v>Mở</v>
      </c>
      <c r="O592" s="165"/>
      <c r="P592" s="165">
        <f>VLOOKUP(C592,[4]K12!$B$3:$J$1349,9,0)</f>
        <v>35</v>
      </c>
      <c r="Q592" s="165" t="e">
        <f>VLOOKUP(D592,[4]K12!$B$3:$J$1349,9,0)</f>
        <v>#N/A</v>
      </c>
      <c r="R592" s="165" t="e">
        <f>VLOOKUP(E592,[4]K12!$B$3:$J$1349,9,0)</f>
        <v>#N/A</v>
      </c>
      <c r="S592" s="165" t="e">
        <f>VLOOKUP(F592,[4]K12!$B$3:$J$1349,9,0)</f>
        <v>#N/A</v>
      </c>
      <c r="T592" s="165" t="e">
        <f>VLOOKUP(G592,[4]K12!$B$3:$J$1349,9,0)</f>
        <v>#N/A</v>
      </c>
      <c r="V592" s="20">
        <v>677</v>
      </c>
    </row>
    <row r="593" spans="1:22" ht="42.75" hidden="1" x14ac:dyDescent="0.25">
      <c r="A593" s="171">
        <v>93</v>
      </c>
      <c r="B593" s="171" t="str">
        <f t="shared" si="12"/>
        <v>12.3.1303192.08</v>
      </c>
      <c r="C593" s="171" t="str">
        <f>VLOOKUP(B593,'[8]TKB(Hocphan-tao lop)'!$B$7:$C$1182,2,0)</f>
        <v>201811303192008</v>
      </c>
      <c r="D593" s="171" t="str">
        <f>VLOOKUP(E593,[9]QuyetdinhPCGD!$B$6:$C$1806,2,0)</f>
        <v>1303192</v>
      </c>
      <c r="E593" s="172" t="s">
        <v>2254</v>
      </c>
      <c r="F593" s="177" t="s">
        <v>72</v>
      </c>
      <c r="G593" s="173" t="s">
        <v>11</v>
      </c>
      <c r="H593" s="176" t="s">
        <v>2311</v>
      </c>
      <c r="I593" s="173"/>
      <c r="J593" s="175" t="s">
        <v>2312</v>
      </c>
      <c r="K593" s="187" t="s">
        <v>2249</v>
      </c>
      <c r="L593" s="176" t="s">
        <v>2250</v>
      </c>
      <c r="M593" s="165" t="s">
        <v>119</v>
      </c>
      <c r="N593" s="165" t="str">
        <f>VLOOKUP(C593,[4]K12!$B$3:$K$1349,10,0)</f>
        <v>Mở</v>
      </c>
      <c r="O593" s="165"/>
      <c r="P593" s="165">
        <f>VLOOKUP(C593,[4]K12!$B$3:$J$1349,9,0)</f>
        <v>34</v>
      </c>
      <c r="Q593" s="165" t="e">
        <f>VLOOKUP(D593,[4]K12!$B$3:$J$1349,9,0)</f>
        <v>#N/A</v>
      </c>
      <c r="R593" s="165" t="e">
        <f>VLOOKUP(E593,[4]K12!$B$3:$J$1349,9,0)</f>
        <v>#N/A</v>
      </c>
      <c r="S593" s="165" t="e">
        <f>VLOOKUP(F593,[4]K12!$B$3:$J$1349,9,0)</f>
        <v>#N/A</v>
      </c>
      <c r="T593" s="165" t="e">
        <f>VLOOKUP(G593,[4]K12!$B$3:$J$1349,9,0)</f>
        <v>#N/A</v>
      </c>
      <c r="V593" s="20">
        <v>678</v>
      </c>
    </row>
    <row r="594" spans="1:22" ht="42.75" hidden="1" x14ac:dyDescent="0.25">
      <c r="A594" s="171">
        <v>94</v>
      </c>
      <c r="B594" s="171" t="str">
        <f t="shared" si="12"/>
        <v>12.3.1303192.08</v>
      </c>
      <c r="C594" s="171" t="str">
        <f>VLOOKUP(B594,'[8]TKB(Hocphan-tao lop)'!$B$7:$C$1182,2,0)</f>
        <v>201811303192008</v>
      </c>
      <c r="D594" s="171" t="str">
        <f>VLOOKUP(E594,[9]QuyetdinhPCGD!$B$6:$C$1806,2,0)</f>
        <v>1303192</v>
      </c>
      <c r="E594" s="172" t="s">
        <v>2254</v>
      </c>
      <c r="F594" s="177" t="s">
        <v>72</v>
      </c>
      <c r="G594" s="173" t="s">
        <v>13</v>
      </c>
      <c r="H594" s="176" t="s">
        <v>2311</v>
      </c>
      <c r="I594" s="173"/>
      <c r="J594" s="175" t="s">
        <v>2312</v>
      </c>
      <c r="K594" s="187" t="s">
        <v>2249</v>
      </c>
      <c r="L594" s="176" t="s">
        <v>2250</v>
      </c>
      <c r="M594" s="165" t="s">
        <v>119</v>
      </c>
      <c r="N594" s="165" t="str">
        <f>VLOOKUP(C594,[4]K12!$B$3:$K$1349,10,0)</f>
        <v>Mở</v>
      </c>
      <c r="O594" s="165"/>
      <c r="P594" s="165">
        <f>VLOOKUP(C594,[4]K12!$B$3:$J$1349,9,0)</f>
        <v>34</v>
      </c>
      <c r="Q594" s="165" t="e">
        <f>VLOOKUP(D594,[4]K12!$B$3:$J$1349,9,0)</f>
        <v>#N/A</v>
      </c>
      <c r="R594" s="165" t="e">
        <f>VLOOKUP(E594,[4]K12!$B$3:$J$1349,9,0)</f>
        <v>#N/A</v>
      </c>
      <c r="S594" s="165" t="e">
        <f>VLOOKUP(F594,[4]K12!$B$3:$J$1349,9,0)</f>
        <v>#N/A</v>
      </c>
      <c r="T594" s="165" t="e">
        <f>VLOOKUP(G594,[4]K12!$B$3:$J$1349,9,0)</f>
        <v>#N/A</v>
      </c>
      <c r="V594" s="20">
        <v>679</v>
      </c>
    </row>
    <row r="595" spans="1:22" ht="42.75" hidden="1" x14ac:dyDescent="0.25">
      <c r="A595" s="171">
        <v>95</v>
      </c>
      <c r="B595" s="171" t="str">
        <f t="shared" si="12"/>
        <v>12.3.1303192.09</v>
      </c>
      <c r="C595" s="171" t="str">
        <f>VLOOKUP(B595,'[8]TKB(Hocphan-tao lop)'!$B$7:$C$1182,2,0)</f>
        <v>201811303192009</v>
      </c>
      <c r="D595" s="171" t="str">
        <f>VLOOKUP(E595,[9]QuyetdinhPCGD!$B$6:$C$1806,2,0)</f>
        <v>1303192</v>
      </c>
      <c r="E595" s="172" t="s">
        <v>2254</v>
      </c>
      <c r="F595" s="177" t="s">
        <v>145</v>
      </c>
      <c r="G595" s="173" t="s">
        <v>11</v>
      </c>
      <c r="H595" s="176" t="s">
        <v>2311</v>
      </c>
      <c r="I595" s="173"/>
      <c r="J595" s="175" t="s">
        <v>2312</v>
      </c>
      <c r="K595" s="187" t="s">
        <v>2249</v>
      </c>
      <c r="L595" s="176" t="s">
        <v>2250</v>
      </c>
      <c r="M595" s="165" t="s">
        <v>176</v>
      </c>
      <c r="N595" s="165" t="str">
        <f>VLOOKUP(C595,[4]K12!$B$3:$K$1349,10,0)</f>
        <v>Mở</v>
      </c>
      <c r="O595" s="165"/>
      <c r="P595" s="165">
        <f>VLOOKUP(C595,[4]K12!$B$3:$J$1349,9,0)</f>
        <v>34</v>
      </c>
      <c r="Q595" s="165" t="e">
        <f>VLOOKUP(D595,[4]K12!$B$3:$J$1349,9,0)</f>
        <v>#N/A</v>
      </c>
      <c r="R595" s="165" t="e">
        <f>VLOOKUP(E595,[4]K12!$B$3:$J$1349,9,0)</f>
        <v>#N/A</v>
      </c>
      <c r="S595" s="165" t="e">
        <f>VLOOKUP(F595,[4]K12!$B$3:$J$1349,9,0)</f>
        <v>#N/A</v>
      </c>
      <c r="T595" s="165" t="e">
        <f>VLOOKUP(G595,[4]K12!$B$3:$J$1349,9,0)</f>
        <v>#N/A</v>
      </c>
      <c r="V595" s="20">
        <v>680</v>
      </c>
    </row>
    <row r="596" spans="1:22" ht="42.75" hidden="1" x14ac:dyDescent="0.25">
      <c r="A596" s="171">
        <v>96</v>
      </c>
      <c r="B596" s="171" t="str">
        <f t="shared" si="12"/>
        <v>12.3.1303192.09</v>
      </c>
      <c r="C596" s="171" t="str">
        <f>VLOOKUP(B596,'[8]TKB(Hocphan-tao lop)'!$B$7:$C$1182,2,0)</f>
        <v>201811303192009</v>
      </c>
      <c r="D596" s="171" t="str">
        <f>VLOOKUP(E596,[9]QuyetdinhPCGD!$B$6:$C$1806,2,0)</f>
        <v>1303192</v>
      </c>
      <c r="E596" s="172" t="s">
        <v>2254</v>
      </c>
      <c r="F596" s="177" t="s">
        <v>145</v>
      </c>
      <c r="G596" s="173" t="s">
        <v>13</v>
      </c>
      <c r="H596" s="176" t="s">
        <v>2311</v>
      </c>
      <c r="I596" s="173"/>
      <c r="J596" s="175" t="s">
        <v>2312</v>
      </c>
      <c r="K596" s="187" t="s">
        <v>2249</v>
      </c>
      <c r="L596" s="176" t="s">
        <v>2250</v>
      </c>
      <c r="M596" s="165" t="s">
        <v>176</v>
      </c>
      <c r="N596" s="165" t="str">
        <f>VLOOKUP(C596,[4]K12!$B$3:$K$1349,10,0)</f>
        <v>Mở</v>
      </c>
      <c r="O596" s="165"/>
      <c r="P596" s="165">
        <f>VLOOKUP(C596,[4]K12!$B$3:$J$1349,9,0)</f>
        <v>34</v>
      </c>
      <c r="Q596" s="165" t="e">
        <f>VLOOKUP(D596,[4]K12!$B$3:$J$1349,9,0)</f>
        <v>#N/A</v>
      </c>
      <c r="R596" s="165" t="e">
        <f>VLOOKUP(E596,[4]K12!$B$3:$J$1349,9,0)</f>
        <v>#N/A</v>
      </c>
      <c r="S596" s="165" t="e">
        <f>VLOOKUP(F596,[4]K12!$B$3:$J$1349,9,0)</f>
        <v>#N/A</v>
      </c>
      <c r="T596" s="165" t="e">
        <f>VLOOKUP(G596,[4]K12!$B$3:$J$1349,9,0)</f>
        <v>#N/A</v>
      </c>
      <c r="V596" s="20">
        <v>681</v>
      </c>
    </row>
    <row r="597" spans="1:22" ht="42.75" hidden="1" x14ac:dyDescent="0.25">
      <c r="A597" s="171">
        <v>97</v>
      </c>
      <c r="B597" s="171" t="str">
        <f t="shared" si="12"/>
        <v>12.3.1303192.10</v>
      </c>
      <c r="C597" s="171" t="str">
        <f>VLOOKUP(B597,'[8]TKB(Hocphan-tao lop)'!$B$7:$C$1182,2,0)</f>
        <v>201811303192010</v>
      </c>
      <c r="D597" s="171" t="str">
        <f>VLOOKUP(E597,[9]QuyetdinhPCGD!$B$6:$C$1806,2,0)</f>
        <v>1303192</v>
      </c>
      <c r="E597" s="172" t="s">
        <v>2254</v>
      </c>
      <c r="F597" s="177" t="s">
        <v>81</v>
      </c>
      <c r="G597" s="173" t="s">
        <v>11</v>
      </c>
      <c r="H597" s="176" t="s">
        <v>2311</v>
      </c>
      <c r="I597" s="173"/>
      <c r="J597" s="175" t="s">
        <v>2312</v>
      </c>
      <c r="K597" s="187" t="s">
        <v>2249</v>
      </c>
      <c r="L597" s="176" t="s">
        <v>2250</v>
      </c>
      <c r="M597" s="165" t="s">
        <v>180</v>
      </c>
      <c r="N597" s="165" t="str">
        <f>VLOOKUP(C597,[4]K12!$B$3:$K$1349,10,0)</f>
        <v>Mở</v>
      </c>
      <c r="O597" s="165"/>
      <c r="P597" s="165">
        <f>VLOOKUP(C597,[4]K12!$B$3:$J$1349,9,0)</f>
        <v>34</v>
      </c>
      <c r="Q597" s="165" t="e">
        <f>VLOOKUP(D597,[4]K12!$B$3:$J$1349,9,0)</f>
        <v>#N/A</v>
      </c>
      <c r="R597" s="165" t="e">
        <f>VLOOKUP(E597,[4]K12!$B$3:$J$1349,9,0)</f>
        <v>#N/A</v>
      </c>
      <c r="S597" s="165" t="e">
        <f>VLOOKUP(F597,[4]K12!$B$3:$J$1349,9,0)</f>
        <v>#N/A</v>
      </c>
      <c r="T597" s="165" t="e">
        <f>VLOOKUP(G597,[4]K12!$B$3:$J$1349,9,0)</f>
        <v>#N/A</v>
      </c>
      <c r="V597" s="20">
        <v>682</v>
      </c>
    </row>
    <row r="598" spans="1:22" ht="42.75" hidden="1" x14ac:dyDescent="0.25">
      <c r="A598" s="171">
        <v>98</v>
      </c>
      <c r="B598" s="171" t="str">
        <f t="shared" si="12"/>
        <v>12.3.1303192.10</v>
      </c>
      <c r="C598" s="171" t="str">
        <f>VLOOKUP(B598,'[8]TKB(Hocphan-tao lop)'!$B$7:$C$1182,2,0)</f>
        <v>201811303192010</v>
      </c>
      <c r="D598" s="171" t="str">
        <f>VLOOKUP(E598,[9]QuyetdinhPCGD!$B$6:$C$1806,2,0)</f>
        <v>1303192</v>
      </c>
      <c r="E598" s="172" t="s">
        <v>2254</v>
      </c>
      <c r="F598" s="177" t="s">
        <v>81</v>
      </c>
      <c r="G598" s="173" t="s">
        <v>13</v>
      </c>
      <c r="H598" s="176" t="s">
        <v>2311</v>
      </c>
      <c r="I598" s="173"/>
      <c r="J598" s="175" t="s">
        <v>2312</v>
      </c>
      <c r="K598" s="187" t="s">
        <v>2249</v>
      </c>
      <c r="L598" s="176" t="s">
        <v>2250</v>
      </c>
      <c r="M598" s="165" t="s">
        <v>180</v>
      </c>
      <c r="N598" s="165" t="str">
        <f>VLOOKUP(C598,[4]K12!$B$3:$K$1349,10,0)</f>
        <v>Mở</v>
      </c>
      <c r="O598" s="165"/>
      <c r="P598" s="165">
        <f>VLOOKUP(C598,[4]K12!$B$3:$J$1349,9,0)</f>
        <v>34</v>
      </c>
      <c r="Q598" s="165" t="e">
        <f>VLOOKUP(D598,[4]K12!$B$3:$J$1349,9,0)</f>
        <v>#N/A</v>
      </c>
      <c r="R598" s="165" t="e">
        <f>VLOOKUP(E598,[4]K12!$B$3:$J$1349,9,0)</f>
        <v>#N/A</v>
      </c>
      <c r="S598" s="165" t="e">
        <f>VLOOKUP(F598,[4]K12!$B$3:$J$1349,9,0)</f>
        <v>#N/A</v>
      </c>
      <c r="T598" s="165" t="e">
        <f>VLOOKUP(G598,[4]K12!$B$3:$J$1349,9,0)</f>
        <v>#N/A</v>
      </c>
      <c r="V598" s="20">
        <v>683</v>
      </c>
    </row>
    <row r="599" spans="1:22" ht="42.75" hidden="1" x14ac:dyDescent="0.25">
      <c r="A599" s="171">
        <v>99</v>
      </c>
      <c r="B599" s="171" t="str">
        <f t="shared" si="12"/>
        <v>12.3.1303192.11</v>
      </c>
      <c r="C599" s="171" t="str">
        <f>VLOOKUP(B599,'[8]TKB(Hocphan-tao lop)'!$B$7:$C$1182,2,0)</f>
        <v>201811303192011</v>
      </c>
      <c r="D599" s="171" t="str">
        <f>VLOOKUP(E599,[9]QuyetdinhPCGD!$B$6:$C$1806,2,0)</f>
        <v>1303192</v>
      </c>
      <c r="E599" s="172" t="s">
        <v>2254</v>
      </c>
      <c r="F599" s="177" t="s">
        <v>67</v>
      </c>
      <c r="G599" s="173" t="s">
        <v>11</v>
      </c>
      <c r="H599" s="176" t="s">
        <v>2311</v>
      </c>
      <c r="I599" s="173"/>
      <c r="J599" s="175" t="s">
        <v>2312</v>
      </c>
      <c r="K599" s="187" t="s">
        <v>2249</v>
      </c>
      <c r="L599" s="176" t="s">
        <v>2250</v>
      </c>
      <c r="M599" s="165" t="s">
        <v>321</v>
      </c>
      <c r="N599" s="165" t="str">
        <f>VLOOKUP(C599,[4]K12!$B$3:$K$1349,10,0)</f>
        <v>Không mở</v>
      </c>
      <c r="O599" s="165"/>
      <c r="P599" s="165">
        <f>VLOOKUP(C599,[4]K12!$B$3:$J$1349,9,0)</f>
        <v>0</v>
      </c>
      <c r="Q599" s="165" t="e">
        <f>VLOOKUP(D599,[4]K12!$B$3:$J$1349,9,0)</f>
        <v>#N/A</v>
      </c>
      <c r="R599" s="165" t="e">
        <f>VLOOKUP(E599,[4]K12!$B$3:$J$1349,9,0)</f>
        <v>#N/A</v>
      </c>
      <c r="S599" s="165" t="e">
        <f>VLOOKUP(F599,[4]K12!$B$3:$J$1349,9,0)</f>
        <v>#N/A</v>
      </c>
      <c r="T599" s="165" t="e">
        <f>VLOOKUP(G599,[4]K12!$B$3:$J$1349,9,0)</f>
        <v>#N/A</v>
      </c>
      <c r="V599" s="20">
        <v>684</v>
      </c>
    </row>
    <row r="600" spans="1:22" ht="42.75" hidden="1" x14ac:dyDescent="0.25">
      <c r="A600" s="171">
        <v>100</v>
      </c>
      <c r="B600" s="171" t="str">
        <f t="shared" si="12"/>
        <v>12.3.1303192.11</v>
      </c>
      <c r="C600" s="171" t="str">
        <f>VLOOKUP(B600,'[8]TKB(Hocphan-tao lop)'!$B$7:$C$1182,2,0)</f>
        <v>201811303192011</v>
      </c>
      <c r="D600" s="171" t="str">
        <f>VLOOKUP(E600,[9]QuyetdinhPCGD!$B$6:$C$1806,2,0)</f>
        <v>1303192</v>
      </c>
      <c r="E600" s="172" t="s">
        <v>2254</v>
      </c>
      <c r="F600" s="177" t="s">
        <v>67</v>
      </c>
      <c r="G600" s="173" t="s">
        <v>13</v>
      </c>
      <c r="H600" s="176" t="s">
        <v>2311</v>
      </c>
      <c r="I600" s="173"/>
      <c r="J600" s="175" t="s">
        <v>2312</v>
      </c>
      <c r="K600" s="187" t="s">
        <v>2249</v>
      </c>
      <c r="L600" s="176" t="s">
        <v>2250</v>
      </c>
      <c r="M600" s="165" t="s">
        <v>321</v>
      </c>
      <c r="N600" s="165" t="str">
        <f>VLOOKUP(C600,[4]K12!$B$3:$K$1349,10,0)</f>
        <v>Không mở</v>
      </c>
      <c r="O600" s="165"/>
      <c r="P600" s="165">
        <f>VLOOKUP(C600,[4]K12!$B$3:$J$1349,9,0)</f>
        <v>0</v>
      </c>
      <c r="Q600" s="165" t="e">
        <f>VLOOKUP(D600,[4]K12!$B$3:$J$1349,9,0)</f>
        <v>#N/A</v>
      </c>
      <c r="R600" s="165" t="e">
        <f>VLOOKUP(E600,[4]K12!$B$3:$J$1349,9,0)</f>
        <v>#N/A</v>
      </c>
      <c r="S600" s="165" t="e">
        <f>VLOOKUP(F600,[4]K12!$B$3:$J$1349,9,0)</f>
        <v>#N/A</v>
      </c>
      <c r="T600" s="165" t="e">
        <f>VLOOKUP(G600,[4]K12!$B$3:$J$1349,9,0)</f>
        <v>#N/A</v>
      </c>
      <c r="V600" s="20">
        <v>685</v>
      </c>
    </row>
    <row r="601" spans="1:22" ht="42.75" hidden="1" x14ac:dyDescent="0.25">
      <c r="A601" s="171">
        <v>101</v>
      </c>
      <c r="B601" s="171" t="str">
        <f t="shared" si="12"/>
        <v>12.3.1303192.12</v>
      </c>
      <c r="C601" s="171" t="str">
        <f>VLOOKUP(B601,'[8]TKB(Hocphan-tao lop)'!$B$7:$C$1182,2,0)</f>
        <v>201811303192012</v>
      </c>
      <c r="D601" s="171" t="str">
        <f>VLOOKUP(E601,[9]QuyetdinhPCGD!$B$6:$C$1806,2,0)</f>
        <v>1303192</v>
      </c>
      <c r="E601" s="172" t="s">
        <v>2254</v>
      </c>
      <c r="F601" s="177" t="s">
        <v>79</v>
      </c>
      <c r="G601" s="173" t="s">
        <v>11</v>
      </c>
      <c r="H601" s="176" t="s">
        <v>2311</v>
      </c>
      <c r="I601" s="173"/>
      <c r="J601" s="175" t="s">
        <v>2312</v>
      </c>
      <c r="K601" s="187" t="s">
        <v>2249</v>
      </c>
      <c r="L601" s="176" t="s">
        <v>2250</v>
      </c>
      <c r="M601" s="165" t="s">
        <v>319</v>
      </c>
      <c r="N601" s="165" t="str">
        <f>VLOOKUP(C601,[4]K12!$B$3:$K$1349,10,0)</f>
        <v>Không mở</v>
      </c>
      <c r="O601" s="165"/>
      <c r="P601" s="165">
        <f>VLOOKUP(C601,[4]K12!$B$3:$J$1349,9,0)</f>
        <v>8</v>
      </c>
      <c r="Q601" s="165" t="e">
        <f>VLOOKUP(D601,[4]K12!$B$3:$J$1349,9,0)</f>
        <v>#N/A</v>
      </c>
      <c r="R601" s="165" t="e">
        <f>VLOOKUP(E601,[4]K12!$B$3:$J$1349,9,0)</f>
        <v>#N/A</v>
      </c>
      <c r="S601" s="165" t="e">
        <f>VLOOKUP(F601,[4]K12!$B$3:$J$1349,9,0)</f>
        <v>#N/A</v>
      </c>
      <c r="T601" s="165" t="e">
        <f>VLOOKUP(G601,[4]K12!$B$3:$J$1349,9,0)</f>
        <v>#N/A</v>
      </c>
      <c r="V601" s="20">
        <v>686</v>
      </c>
    </row>
    <row r="602" spans="1:22" ht="42.75" hidden="1" x14ac:dyDescent="0.25">
      <c r="A602" s="171">
        <v>102</v>
      </c>
      <c r="B602" s="171" t="str">
        <f t="shared" si="12"/>
        <v>12.3.1303192.12</v>
      </c>
      <c r="C602" s="171" t="str">
        <f>VLOOKUP(B602,'[8]TKB(Hocphan-tao lop)'!$B$7:$C$1182,2,0)</f>
        <v>201811303192012</v>
      </c>
      <c r="D602" s="171" t="str">
        <f>VLOOKUP(E602,[9]QuyetdinhPCGD!$B$6:$C$1806,2,0)</f>
        <v>1303192</v>
      </c>
      <c r="E602" s="172" t="s">
        <v>2254</v>
      </c>
      <c r="F602" s="177" t="s">
        <v>79</v>
      </c>
      <c r="G602" s="173" t="s">
        <v>13</v>
      </c>
      <c r="H602" s="176" t="s">
        <v>2311</v>
      </c>
      <c r="I602" s="173"/>
      <c r="J602" s="175" t="s">
        <v>2312</v>
      </c>
      <c r="K602" s="187" t="s">
        <v>2249</v>
      </c>
      <c r="L602" s="176" t="s">
        <v>2250</v>
      </c>
      <c r="M602" s="165" t="s">
        <v>319</v>
      </c>
      <c r="N602" s="165" t="str">
        <f>VLOOKUP(C602,[4]K12!$B$3:$K$1349,10,0)</f>
        <v>Không mở</v>
      </c>
      <c r="O602" s="165"/>
      <c r="P602" s="165">
        <f>VLOOKUP(C602,[4]K12!$B$3:$J$1349,9,0)</f>
        <v>8</v>
      </c>
      <c r="Q602" s="165" t="e">
        <f>VLOOKUP(D602,[4]K12!$B$3:$J$1349,9,0)</f>
        <v>#N/A</v>
      </c>
      <c r="R602" s="165" t="e">
        <f>VLOOKUP(E602,[4]K12!$B$3:$J$1349,9,0)</f>
        <v>#N/A</v>
      </c>
      <c r="S602" s="165" t="e">
        <f>VLOOKUP(F602,[4]K12!$B$3:$J$1349,9,0)</f>
        <v>#N/A</v>
      </c>
      <c r="T602" s="165" t="e">
        <f>VLOOKUP(G602,[4]K12!$B$3:$J$1349,9,0)</f>
        <v>#N/A</v>
      </c>
      <c r="V602" s="20">
        <v>687</v>
      </c>
    </row>
    <row r="603" spans="1:22" ht="42.75" hidden="1" x14ac:dyDescent="0.25">
      <c r="A603" s="171">
        <v>103</v>
      </c>
      <c r="B603" s="171" t="str">
        <f t="shared" si="12"/>
        <v>12.3.1203101.03</v>
      </c>
      <c r="C603" s="171" t="str">
        <f>VLOOKUP(B603,'[8]TKB(Hocphan-tao lop)'!$B$7:$C$1182,2,0)</f>
        <v>201811203101001</v>
      </c>
      <c r="D603" s="171" t="str">
        <f>VLOOKUP(E603,[9]QuyetdinhPCGD!$B$6:$C$1806,2,0)</f>
        <v>1203101</v>
      </c>
      <c r="E603" s="172" t="s">
        <v>824</v>
      </c>
      <c r="F603" s="177" t="s">
        <v>68</v>
      </c>
      <c r="G603" s="173" t="s">
        <v>12</v>
      </c>
      <c r="H603" s="174" t="str">
        <f>VLOOKUP(J603,'[10]Phan ca&amp; Ngay BDhoc'!$B$4:$I$98,8,0)</f>
        <v>A8-403</v>
      </c>
      <c r="I603" s="173"/>
      <c r="J603" s="175" t="s">
        <v>2124</v>
      </c>
      <c r="K603" s="187" t="s">
        <v>2249</v>
      </c>
      <c r="L603" s="176" t="s">
        <v>2250</v>
      </c>
      <c r="M603" s="165" t="s">
        <v>75</v>
      </c>
      <c r="N603" s="165" t="str">
        <f>VLOOKUP(C603,[4]K12!$B$3:$K$1349,10,0)</f>
        <v>Mở</v>
      </c>
      <c r="O603" s="165"/>
      <c r="P603" s="165">
        <f>VLOOKUP(C603,[4]K12!$B$3:$J$1349,9,0)</f>
        <v>80</v>
      </c>
      <c r="Q603" s="165" t="e">
        <f>VLOOKUP(D603,[4]K12!$B$3:$J$1349,9,0)</f>
        <v>#N/A</v>
      </c>
      <c r="R603" s="165" t="e">
        <f>VLOOKUP(E603,[4]K12!$B$3:$J$1349,9,0)</f>
        <v>#N/A</v>
      </c>
      <c r="S603" s="165" t="e">
        <f>VLOOKUP(F603,[4]K12!$B$3:$J$1349,9,0)</f>
        <v>#N/A</v>
      </c>
      <c r="T603" s="165" t="e">
        <f>VLOOKUP(G603,[4]K12!$B$3:$J$1349,9,0)</f>
        <v>#N/A</v>
      </c>
      <c r="V603" s="20">
        <v>688</v>
      </c>
    </row>
    <row r="604" spans="1:22" ht="42.75" hidden="1" x14ac:dyDescent="0.25">
      <c r="A604" s="171">
        <v>104</v>
      </c>
      <c r="B604" s="171" t="str">
        <f t="shared" si="12"/>
        <v>12.3.1003101.05</v>
      </c>
      <c r="C604" s="171" t="str">
        <f>VLOOKUP(B604,'[8]TKB(Hocphan-tao lop)'!$B$7:$C$1182,2,0)</f>
        <v>201811003101003</v>
      </c>
      <c r="D604" s="171" t="str">
        <f>VLOOKUP(E604,[9]QuyetdinhPCGD!$B$6:$C$1806,2,0)</f>
        <v>1003101</v>
      </c>
      <c r="E604" s="210" t="s">
        <v>834</v>
      </c>
      <c r="F604" s="180" t="s">
        <v>169</v>
      </c>
      <c r="G604" s="173" t="s">
        <v>12</v>
      </c>
      <c r="H604" s="174" t="s">
        <v>293</v>
      </c>
      <c r="I604" s="173"/>
      <c r="J604" s="175" t="s">
        <v>2124</v>
      </c>
      <c r="K604" s="187" t="s">
        <v>2249</v>
      </c>
      <c r="L604" s="176" t="s">
        <v>2313</v>
      </c>
      <c r="M604" s="165" t="s">
        <v>112</v>
      </c>
      <c r="N604" s="165" t="str">
        <f>VLOOKUP(C604,[4]K12!$B$3:$K$1349,10,0)</f>
        <v>Không mở</v>
      </c>
      <c r="O604" s="165"/>
      <c r="P604" s="165">
        <f>VLOOKUP(C604,[4]K12!$B$3:$J$1349,9,0)</f>
        <v>0</v>
      </c>
      <c r="Q604" s="165" t="e">
        <f>VLOOKUP(D604,[4]K12!$B$3:$J$1349,9,0)</f>
        <v>#N/A</v>
      </c>
      <c r="R604" s="165" t="e">
        <f>VLOOKUP(E604,[4]K12!$B$3:$J$1349,9,0)</f>
        <v>#N/A</v>
      </c>
      <c r="S604" s="165" t="e">
        <f>VLOOKUP(F604,[4]K12!$B$3:$J$1349,9,0)</f>
        <v>#N/A</v>
      </c>
      <c r="T604" s="165" t="e">
        <f>VLOOKUP(G604,[4]K12!$B$3:$J$1349,9,0)</f>
        <v>#N/A</v>
      </c>
      <c r="V604" s="20">
        <v>689</v>
      </c>
    </row>
    <row r="605" spans="1:22" ht="42.75" hidden="1" x14ac:dyDescent="0.25">
      <c r="A605" s="171">
        <v>105</v>
      </c>
      <c r="B605" s="171" t="str">
        <f t="shared" si="12"/>
        <v>12.3.1003103.05</v>
      </c>
      <c r="C605" s="171" t="str">
        <f>VLOOKUP(B605,'[8]TKB(Hocphan-tao lop)'!$B$7:$C$1182,2,0)</f>
        <v>201811003103003</v>
      </c>
      <c r="D605" s="171" t="str">
        <f>VLOOKUP(E605,[9]QuyetdinhPCGD!$B$6:$C$1806,2,0)</f>
        <v>1003103</v>
      </c>
      <c r="E605" s="210" t="s">
        <v>1158</v>
      </c>
      <c r="F605" s="180" t="s">
        <v>169</v>
      </c>
      <c r="G605" s="173" t="s">
        <v>12</v>
      </c>
      <c r="H605" s="174" t="s">
        <v>293</v>
      </c>
      <c r="I605" s="173"/>
      <c r="J605" s="175" t="s">
        <v>2124</v>
      </c>
      <c r="K605" s="187" t="s">
        <v>2249</v>
      </c>
      <c r="L605" s="176" t="s">
        <v>2313</v>
      </c>
      <c r="M605" s="165" t="s">
        <v>112</v>
      </c>
      <c r="N605" s="165" t="str">
        <f>VLOOKUP(C605,[4]K12!$B$3:$K$1349,10,0)</f>
        <v>Không mở</v>
      </c>
      <c r="O605" s="165"/>
      <c r="P605" s="165">
        <f>VLOOKUP(C605,[4]K12!$B$3:$J$1349,9,0)</f>
        <v>0</v>
      </c>
      <c r="Q605" s="165" t="e">
        <f>VLOOKUP(D605,[4]K12!$B$3:$J$1349,9,0)</f>
        <v>#N/A</v>
      </c>
      <c r="R605" s="165" t="e">
        <f>VLOOKUP(E605,[4]K12!$B$3:$J$1349,9,0)</f>
        <v>#N/A</v>
      </c>
      <c r="S605" s="165" t="e">
        <f>VLOOKUP(F605,[4]K12!$B$3:$J$1349,9,0)</f>
        <v>#N/A</v>
      </c>
      <c r="T605" s="165" t="e">
        <f>VLOOKUP(G605,[4]K12!$B$3:$J$1349,9,0)</f>
        <v>#N/A</v>
      </c>
      <c r="V605" s="20">
        <v>690</v>
      </c>
    </row>
    <row r="606" spans="1:22" ht="42.75" hidden="1" x14ac:dyDescent="0.25">
      <c r="A606" s="171">
        <v>106</v>
      </c>
      <c r="B606" s="171" t="str">
        <f t="shared" si="12"/>
        <v>12.3.1003105.05</v>
      </c>
      <c r="C606" s="171" t="str">
        <f>VLOOKUP(B606,'[8]TKB(Hocphan-tao lop)'!$B$7:$C$1182,2,0)</f>
        <v>201811003105003</v>
      </c>
      <c r="D606" s="171" t="str">
        <f>VLOOKUP(E606,[9]QuyetdinhPCGD!$B$6:$C$1806,2,0)</f>
        <v>1003105</v>
      </c>
      <c r="E606" s="179" t="s">
        <v>1309</v>
      </c>
      <c r="F606" s="180" t="s">
        <v>169</v>
      </c>
      <c r="G606" s="173" t="s">
        <v>12</v>
      </c>
      <c r="H606" s="174" t="str">
        <f>VLOOKUP(J606,'[10]Phan ca&amp; Ngay BDhoc'!$B$4:$I$98,8,0)</f>
        <v>A8-403</v>
      </c>
      <c r="I606" s="173"/>
      <c r="J606" s="175" t="s">
        <v>2124</v>
      </c>
      <c r="K606" s="187" t="s">
        <v>2249</v>
      </c>
      <c r="L606" s="176" t="s">
        <v>2313</v>
      </c>
      <c r="M606" s="165" t="s">
        <v>112</v>
      </c>
      <c r="N606" s="165" t="str">
        <f>VLOOKUP(C606,[4]K12!$B$3:$K$1349,10,0)</f>
        <v>Mở</v>
      </c>
      <c r="O606" s="165"/>
      <c r="P606" s="165">
        <f>VLOOKUP(C606,[4]K12!$B$3:$J$1349,9,0)</f>
        <v>80</v>
      </c>
      <c r="Q606" s="165" t="e">
        <f>VLOOKUP(D606,[4]K12!$B$3:$J$1349,9,0)</f>
        <v>#N/A</v>
      </c>
      <c r="R606" s="165" t="e">
        <f>VLOOKUP(E606,[4]K12!$B$3:$J$1349,9,0)</f>
        <v>#N/A</v>
      </c>
      <c r="S606" s="165" t="e">
        <f>VLOOKUP(F606,[4]K12!$B$3:$J$1349,9,0)</f>
        <v>#N/A</v>
      </c>
      <c r="T606" s="165" t="e">
        <f>VLOOKUP(G606,[4]K12!$B$3:$J$1349,9,0)</f>
        <v>#N/A</v>
      </c>
      <c r="V606" s="20">
        <v>691</v>
      </c>
    </row>
    <row r="607" spans="1:22" ht="42.75" hidden="1" x14ac:dyDescent="0.25">
      <c r="A607" s="171">
        <v>107</v>
      </c>
      <c r="B607" s="171" t="str">
        <f t="shared" si="12"/>
        <v>12.3.1203101.04</v>
      </c>
      <c r="C607" s="171" t="str">
        <f>VLOOKUP(B607,'[8]TKB(Hocphan-tao lop)'!$B$7:$C$1182,2,0)</f>
        <v>201811203101002</v>
      </c>
      <c r="D607" s="171" t="str">
        <f>VLOOKUP(E607,[9]QuyetdinhPCGD!$B$6:$C$1806,2,0)</f>
        <v>1203101</v>
      </c>
      <c r="E607" s="172" t="s">
        <v>824</v>
      </c>
      <c r="F607" s="177" t="s">
        <v>60</v>
      </c>
      <c r="G607" s="173" t="s">
        <v>12</v>
      </c>
      <c r="H607" s="174" t="str">
        <f>VLOOKUP(J607,'[10]Phan ca&amp; Ngay BDhoc'!$B$4:$I$98,8,0)</f>
        <v>A8-403</v>
      </c>
      <c r="I607" s="173"/>
      <c r="J607" s="175" t="s">
        <v>2127</v>
      </c>
      <c r="K607" s="187" t="s">
        <v>2249</v>
      </c>
      <c r="L607" s="176" t="s">
        <v>2250</v>
      </c>
      <c r="M607" s="165" t="s">
        <v>89</v>
      </c>
      <c r="N607" s="165" t="str">
        <f>VLOOKUP(C607,[4]K12!$B$3:$K$1349,10,0)</f>
        <v>Mở</v>
      </c>
      <c r="O607" s="165"/>
      <c r="P607" s="165">
        <f>VLOOKUP(C607,[4]K12!$B$3:$J$1349,9,0)</f>
        <v>80</v>
      </c>
      <c r="Q607" s="165" t="e">
        <f>VLOOKUP(D607,[4]K12!$B$3:$J$1349,9,0)</f>
        <v>#N/A</v>
      </c>
      <c r="R607" s="165" t="e">
        <f>VLOOKUP(E607,[4]K12!$B$3:$J$1349,9,0)</f>
        <v>#N/A</v>
      </c>
      <c r="S607" s="165" t="e">
        <f>VLOOKUP(F607,[4]K12!$B$3:$J$1349,9,0)</f>
        <v>#N/A</v>
      </c>
      <c r="T607" s="165" t="e">
        <f>VLOOKUP(G607,[4]K12!$B$3:$J$1349,9,0)</f>
        <v>#N/A</v>
      </c>
      <c r="V607" s="20">
        <v>692</v>
      </c>
    </row>
    <row r="608" spans="1:22" ht="42.75" hidden="1" x14ac:dyDescent="0.25">
      <c r="A608" s="171">
        <v>108</v>
      </c>
      <c r="B608" s="171" t="str">
        <f t="shared" si="12"/>
        <v>12.3.1003101.06</v>
      </c>
      <c r="C608" s="171" t="str">
        <f>VLOOKUP(B608,'[8]TKB(Hocphan-tao lop)'!$B$7:$C$1182,2,0)</f>
        <v>201811003101004</v>
      </c>
      <c r="D608" s="171" t="str">
        <f>VLOOKUP(E608,[9]QuyetdinhPCGD!$B$6:$C$1806,2,0)</f>
        <v>1003101</v>
      </c>
      <c r="E608" s="210" t="s">
        <v>834</v>
      </c>
      <c r="F608" s="180" t="s">
        <v>166</v>
      </c>
      <c r="G608" s="173" t="s">
        <v>12</v>
      </c>
      <c r="H608" s="174" t="s">
        <v>293</v>
      </c>
      <c r="I608" s="173"/>
      <c r="J608" s="175" t="s">
        <v>2127</v>
      </c>
      <c r="K608" s="187" t="s">
        <v>2249</v>
      </c>
      <c r="L608" s="176" t="s">
        <v>2313</v>
      </c>
      <c r="M608" s="165" t="s">
        <v>115</v>
      </c>
      <c r="N608" s="165" t="str">
        <f>VLOOKUP(C608,[4]K12!$B$3:$K$1349,10,0)</f>
        <v>Không mở</v>
      </c>
      <c r="O608" s="165"/>
      <c r="P608" s="165">
        <f>VLOOKUP(C608,[4]K12!$B$3:$J$1349,9,0)</f>
        <v>0</v>
      </c>
      <c r="Q608" s="165" t="e">
        <f>VLOOKUP(D608,[4]K12!$B$3:$J$1349,9,0)</f>
        <v>#N/A</v>
      </c>
      <c r="R608" s="165" t="e">
        <f>VLOOKUP(E608,[4]K12!$B$3:$J$1349,9,0)</f>
        <v>#N/A</v>
      </c>
      <c r="S608" s="165" t="e">
        <f>VLOOKUP(F608,[4]K12!$B$3:$J$1349,9,0)</f>
        <v>#N/A</v>
      </c>
      <c r="T608" s="165" t="e">
        <f>VLOOKUP(G608,[4]K12!$B$3:$J$1349,9,0)</f>
        <v>#N/A</v>
      </c>
      <c r="U608" s="157"/>
      <c r="V608" s="20">
        <v>693</v>
      </c>
    </row>
    <row r="609" spans="1:22" ht="42.75" hidden="1" x14ac:dyDescent="0.25">
      <c r="A609" s="171">
        <v>109</v>
      </c>
      <c r="B609" s="171" t="str">
        <f t="shared" si="12"/>
        <v>12.3.1003103.06</v>
      </c>
      <c r="C609" s="171" t="str">
        <f>VLOOKUP(B609,'[8]TKB(Hocphan-tao lop)'!$B$7:$C$1182,2,0)</f>
        <v>201811003103004</v>
      </c>
      <c r="D609" s="171" t="str">
        <f>VLOOKUP(E609,[9]QuyetdinhPCGD!$B$6:$C$1806,2,0)</f>
        <v>1003103</v>
      </c>
      <c r="E609" s="210" t="s">
        <v>1158</v>
      </c>
      <c r="F609" s="180" t="s">
        <v>166</v>
      </c>
      <c r="G609" s="173" t="s">
        <v>12</v>
      </c>
      <c r="H609" s="174" t="s">
        <v>293</v>
      </c>
      <c r="I609" s="173"/>
      <c r="J609" s="175" t="s">
        <v>2127</v>
      </c>
      <c r="K609" s="187" t="s">
        <v>2249</v>
      </c>
      <c r="L609" s="176" t="s">
        <v>2313</v>
      </c>
      <c r="M609" s="165" t="s">
        <v>115</v>
      </c>
      <c r="N609" s="165" t="str">
        <f>VLOOKUP(C609,[4]K12!$B$3:$K$1349,10,0)</f>
        <v>Không mở</v>
      </c>
      <c r="O609" s="165"/>
      <c r="P609" s="165">
        <f>VLOOKUP(C609,[4]K12!$B$3:$J$1349,9,0)</f>
        <v>1</v>
      </c>
      <c r="Q609" s="165" t="e">
        <f>VLOOKUP(D609,[4]K12!$B$3:$J$1349,9,0)</f>
        <v>#N/A</v>
      </c>
      <c r="R609" s="165" t="e">
        <f>VLOOKUP(E609,[4]K12!$B$3:$J$1349,9,0)</f>
        <v>#N/A</v>
      </c>
      <c r="S609" s="165" t="e">
        <f>VLOOKUP(F609,[4]K12!$B$3:$J$1349,9,0)</f>
        <v>#N/A</v>
      </c>
      <c r="T609" s="165" t="e">
        <f>VLOOKUP(G609,[4]K12!$B$3:$J$1349,9,0)</f>
        <v>#N/A</v>
      </c>
      <c r="V609" s="20">
        <v>694</v>
      </c>
    </row>
    <row r="610" spans="1:22" ht="42.75" hidden="1" x14ac:dyDescent="0.25">
      <c r="A610" s="171">
        <v>110</v>
      </c>
      <c r="B610" s="171" t="str">
        <f t="shared" si="12"/>
        <v>12.3.1003105.06</v>
      </c>
      <c r="C610" s="171" t="str">
        <f>VLOOKUP(B610,'[8]TKB(Hocphan-tao lop)'!$B$7:$C$1182,2,0)</f>
        <v>201811003105004</v>
      </c>
      <c r="D610" s="171" t="str">
        <f>VLOOKUP(E610,[9]QuyetdinhPCGD!$B$6:$C$1806,2,0)</f>
        <v>1003105</v>
      </c>
      <c r="E610" s="179" t="s">
        <v>1309</v>
      </c>
      <c r="F610" s="180" t="s">
        <v>166</v>
      </c>
      <c r="G610" s="173" t="s">
        <v>12</v>
      </c>
      <c r="H610" s="174" t="str">
        <f>VLOOKUP(J610,'[10]Phan ca&amp; Ngay BDhoc'!$B$4:$I$98,8,0)</f>
        <v>A8-403</v>
      </c>
      <c r="I610" s="173"/>
      <c r="J610" s="175" t="s">
        <v>2127</v>
      </c>
      <c r="K610" s="187" t="s">
        <v>2249</v>
      </c>
      <c r="L610" s="176" t="s">
        <v>2313</v>
      </c>
      <c r="M610" s="165" t="s">
        <v>115</v>
      </c>
      <c r="N610" s="165" t="str">
        <f>VLOOKUP(C610,[4]K12!$B$3:$K$1349,10,0)</f>
        <v>Mở</v>
      </c>
      <c r="O610" s="165"/>
      <c r="P610" s="165">
        <f>VLOOKUP(C610,[4]K12!$B$3:$J$1349,9,0)</f>
        <v>36</v>
      </c>
      <c r="Q610" s="165" t="e">
        <f>VLOOKUP(D610,[4]K12!$B$3:$J$1349,9,0)</f>
        <v>#N/A</v>
      </c>
      <c r="R610" s="165" t="e">
        <f>VLOOKUP(E610,[4]K12!$B$3:$J$1349,9,0)</f>
        <v>#N/A</v>
      </c>
      <c r="S610" s="165" t="e">
        <f>VLOOKUP(F610,[4]K12!$B$3:$J$1349,9,0)</f>
        <v>#N/A</v>
      </c>
      <c r="T610" s="165" t="e">
        <f>VLOOKUP(G610,[4]K12!$B$3:$J$1349,9,0)</f>
        <v>#N/A</v>
      </c>
      <c r="V610" s="20">
        <v>695</v>
      </c>
    </row>
    <row r="611" spans="1:22" ht="42.75" hidden="1" x14ac:dyDescent="0.25">
      <c r="A611" s="171">
        <v>111</v>
      </c>
      <c r="B611" s="171" t="str">
        <f t="shared" si="12"/>
        <v>12.3.1203101.05</v>
      </c>
      <c r="C611" s="171" t="str">
        <f>VLOOKUP(B611,'[8]TKB(Hocphan-tao lop)'!$B$7:$C$1182,2,0)</f>
        <v>201811203101003</v>
      </c>
      <c r="D611" s="171" t="str">
        <f>VLOOKUP(E611,[9]QuyetdinhPCGD!$B$6:$C$1806,2,0)</f>
        <v>1203101</v>
      </c>
      <c r="E611" s="172" t="s">
        <v>824</v>
      </c>
      <c r="F611" s="180" t="s">
        <v>94</v>
      </c>
      <c r="G611" s="173" t="s">
        <v>12</v>
      </c>
      <c r="H611" s="176" t="s">
        <v>2205</v>
      </c>
      <c r="I611" s="173"/>
      <c r="J611" s="175" t="s">
        <v>2129</v>
      </c>
      <c r="K611" s="187" t="s">
        <v>2249</v>
      </c>
      <c r="L611" s="176" t="s">
        <v>2250</v>
      </c>
      <c r="M611" s="165" t="s">
        <v>112</v>
      </c>
      <c r="N611" s="165" t="str">
        <f>VLOOKUP(C611,[4]K12!$B$3:$K$1349,10,0)</f>
        <v>Mở</v>
      </c>
      <c r="O611" s="165"/>
      <c r="P611" s="165">
        <f>VLOOKUP(C611,[4]K12!$B$3:$J$1349,9,0)</f>
        <v>80</v>
      </c>
      <c r="Q611" s="165" t="e">
        <f>VLOOKUP(D611,[4]K12!$B$3:$J$1349,9,0)</f>
        <v>#N/A</v>
      </c>
      <c r="R611" s="165" t="e">
        <f>VLOOKUP(E611,[4]K12!$B$3:$J$1349,9,0)</f>
        <v>#N/A</v>
      </c>
      <c r="S611" s="165" t="e">
        <f>VLOOKUP(F611,[4]K12!$B$3:$J$1349,9,0)</f>
        <v>#N/A</v>
      </c>
      <c r="T611" s="165" t="e">
        <f>VLOOKUP(G611,[4]K12!$B$3:$J$1349,9,0)</f>
        <v>#N/A</v>
      </c>
      <c r="V611" s="20">
        <v>696</v>
      </c>
    </row>
    <row r="612" spans="1:22" ht="42.75" hidden="1" x14ac:dyDescent="0.25">
      <c r="A612" s="171">
        <v>112</v>
      </c>
      <c r="B612" s="171" t="str">
        <f t="shared" si="12"/>
        <v>12.3.1003101.07</v>
      </c>
      <c r="C612" s="171" t="str">
        <f>VLOOKUP(B612,'[8]TKB(Hocphan-tao lop)'!$B$7:$C$1182,2,0)</f>
        <v>201811003101005</v>
      </c>
      <c r="D612" s="171" t="str">
        <f>VLOOKUP(E612,[9]QuyetdinhPCGD!$B$6:$C$1806,2,0)</f>
        <v>1003101</v>
      </c>
      <c r="E612" s="210" t="s">
        <v>834</v>
      </c>
      <c r="F612" s="177" t="s">
        <v>71</v>
      </c>
      <c r="G612" s="173" t="s">
        <v>12</v>
      </c>
      <c r="H612" s="174" t="s">
        <v>293</v>
      </c>
      <c r="I612" s="173"/>
      <c r="J612" s="175" t="s">
        <v>2129</v>
      </c>
      <c r="K612" s="187" t="s">
        <v>2249</v>
      </c>
      <c r="L612" s="176" t="s">
        <v>2313</v>
      </c>
      <c r="M612" s="165" t="s">
        <v>117</v>
      </c>
      <c r="N612" s="165" t="str">
        <f>VLOOKUP(C612,[4]K12!$B$3:$K$1349,10,0)</f>
        <v>Không mở</v>
      </c>
      <c r="O612" s="165"/>
      <c r="P612" s="165">
        <f>VLOOKUP(C612,[4]K12!$B$3:$J$1349,9,0)</f>
        <v>1</v>
      </c>
      <c r="Q612" s="165" t="e">
        <f>VLOOKUP(D612,[4]K12!$B$3:$J$1349,9,0)</f>
        <v>#N/A</v>
      </c>
      <c r="R612" s="165" t="e">
        <f>VLOOKUP(E612,[4]K12!$B$3:$J$1349,9,0)</f>
        <v>#N/A</v>
      </c>
      <c r="S612" s="165" t="e">
        <f>VLOOKUP(F612,[4]K12!$B$3:$J$1349,9,0)</f>
        <v>#N/A</v>
      </c>
      <c r="T612" s="165" t="e">
        <f>VLOOKUP(G612,[4]K12!$B$3:$J$1349,9,0)</f>
        <v>#N/A</v>
      </c>
      <c r="V612" s="20">
        <v>697</v>
      </c>
    </row>
    <row r="613" spans="1:22" ht="42.75" hidden="1" x14ac:dyDescent="0.25">
      <c r="A613" s="171">
        <v>113</v>
      </c>
      <c r="B613" s="171" t="str">
        <f t="shared" si="12"/>
        <v>12.3.1003103.07</v>
      </c>
      <c r="C613" s="171" t="str">
        <f>VLOOKUP(B613,'[8]TKB(Hocphan-tao lop)'!$B$7:$C$1182,2,0)</f>
        <v>201811003103005</v>
      </c>
      <c r="D613" s="171" t="str">
        <f>VLOOKUP(E613,[9]QuyetdinhPCGD!$B$6:$C$1806,2,0)</f>
        <v>1003103</v>
      </c>
      <c r="E613" s="210" t="s">
        <v>1158</v>
      </c>
      <c r="F613" s="177" t="s">
        <v>71</v>
      </c>
      <c r="G613" s="173" t="s">
        <v>12</v>
      </c>
      <c r="H613" s="174" t="s">
        <v>293</v>
      </c>
      <c r="I613" s="173"/>
      <c r="J613" s="175" t="s">
        <v>2129</v>
      </c>
      <c r="K613" s="187" t="s">
        <v>2249</v>
      </c>
      <c r="L613" s="176" t="s">
        <v>2313</v>
      </c>
      <c r="M613" s="165" t="s">
        <v>117</v>
      </c>
      <c r="N613" s="165" t="str">
        <f>VLOOKUP(C613,[4]K12!$B$3:$K$1349,10,0)</f>
        <v>Không mở</v>
      </c>
      <c r="O613" s="165"/>
      <c r="P613" s="165">
        <f>VLOOKUP(C613,[4]K12!$B$3:$J$1349,9,0)</f>
        <v>0</v>
      </c>
      <c r="Q613" s="165" t="e">
        <f>VLOOKUP(D613,[4]K12!$B$3:$J$1349,9,0)</f>
        <v>#N/A</v>
      </c>
      <c r="R613" s="165" t="e">
        <f>VLOOKUP(E613,[4]K12!$B$3:$J$1349,9,0)</f>
        <v>#N/A</v>
      </c>
      <c r="S613" s="165" t="e">
        <f>VLOOKUP(F613,[4]K12!$B$3:$J$1349,9,0)</f>
        <v>#N/A</v>
      </c>
      <c r="T613" s="165" t="e">
        <f>VLOOKUP(G613,[4]K12!$B$3:$J$1349,9,0)</f>
        <v>#N/A</v>
      </c>
      <c r="V613" s="20">
        <v>698</v>
      </c>
    </row>
    <row r="614" spans="1:22" ht="42.75" hidden="1" x14ac:dyDescent="0.25">
      <c r="A614" s="171">
        <v>114</v>
      </c>
      <c r="B614" s="171" t="str">
        <f t="shared" si="12"/>
        <v>12.3.1003105.07</v>
      </c>
      <c r="C614" s="171" t="str">
        <f>VLOOKUP(B614,'[8]TKB(Hocphan-tao lop)'!$B$7:$C$1182,2,0)</f>
        <v>201811003105005</v>
      </c>
      <c r="D614" s="171" t="str">
        <f>VLOOKUP(E614,[9]QuyetdinhPCGD!$B$6:$C$1806,2,0)</f>
        <v>1003105</v>
      </c>
      <c r="E614" s="179" t="s">
        <v>1309</v>
      </c>
      <c r="F614" s="177" t="s">
        <v>71</v>
      </c>
      <c r="G614" s="173" t="s">
        <v>12</v>
      </c>
      <c r="H614" s="176" t="s">
        <v>2205</v>
      </c>
      <c r="I614" s="173"/>
      <c r="J614" s="175" t="s">
        <v>2129</v>
      </c>
      <c r="K614" s="187" t="s">
        <v>2249</v>
      </c>
      <c r="L614" s="176" t="s">
        <v>2313</v>
      </c>
      <c r="M614" s="165" t="s">
        <v>117</v>
      </c>
      <c r="N614" s="165" t="str">
        <f>VLOOKUP(C614,[4]K12!$B$3:$K$1349,10,0)</f>
        <v>Mở</v>
      </c>
      <c r="O614" s="165"/>
      <c r="P614" s="165">
        <f>VLOOKUP(C614,[4]K12!$B$3:$J$1349,9,0)</f>
        <v>80</v>
      </c>
      <c r="Q614" s="165" t="e">
        <f>VLOOKUP(D614,[4]K12!$B$3:$J$1349,9,0)</f>
        <v>#N/A</v>
      </c>
      <c r="R614" s="165" t="e">
        <f>VLOOKUP(E614,[4]K12!$B$3:$J$1349,9,0)</f>
        <v>#N/A</v>
      </c>
      <c r="S614" s="165" t="e">
        <f>VLOOKUP(F614,[4]K12!$B$3:$J$1349,9,0)</f>
        <v>#N/A</v>
      </c>
      <c r="T614" s="165" t="e">
        <f>VLOOKUP(G614,[4]K12!$B$3:$J$1349,9,0)</f>
        <v>#N/A</v>
      </c>
      <c r="V614" s="20">
        <v>699</v>
      </c>
    </row>
    <row r="615" spans="1:22" ht="42.75" hidden="1" x14ac:dyDescent="0.25">
      <c r="A615" s="171">
        <v>115</v>
      </c>
      <c r="B615" s="171" t="str">
        <f t="shared" si="12"/>
        <v>12.3.1203101.06</v>
      </c>
      <c r="C615" s="171" t="str">
        <f>VLOOKUP(B615,'[8]TKB(Hocphan-tao lop)'!$B$7:$C$1182,2,0)</f>
        <v>201811203101004</v>
      </c>
      <c r="D615" s="171" t="str">
        <f>VLOOKUP(E615,[9]QuyetdinhPCGD!$B$6:$C$1806,2,0)</f>
        <v>1203101</v>
      </c>
      <c r="E615" s="172" t="s">
        <v>824</v>
      </c>
      <c r="F615" s="180" t="s">
        <v>91</v>
      </c>
      <c r="G615" s="173" t="s">
        <v>12</v>
      </c>
      <c r="H615" s="176" t="s">
        <v>2205</v>
      </c>
      <c r="I615" s="173"/>
      <c r="J615" s="175" t="s">
        <v>2130</v>
      </c>
      <c r="K615" s="187" t="s">
        <v>2249</v>
      </c>
      <c r="L615" s="176" t="s">
        <v>2250</v>
      </c>
      <c r="M615" s="165" t="s">
        <v>115</v>
      </c>
      <c r="N615" s="165" t="str">
        <f>VLOOKUP(C615,[4]K12!$B$3:$K$1349,10,0)</f>
        <v>Mở</v>
      </c>
      <c r="O615" s="165"/>
      <c r="P615" s="165">
        <f>VLOOKUP(C615,[4]K12!$B$3:$J$1349,9,0)</f>
        <v>80</v>
      </c>
      <c r="Q615" s="165" t="e">
        <f>VLOOKUP(D615,[4]K12!$B$3:$J$1349,9,0)</f>
        <v>#N/A</v>
      </c>
      <c r="R615" s="165" t="e">
        <f>VLOOKUP(E615,[4]K12!$B$3:$J$1349,9,0)</f>
        <v>#N/A</v>
      </c>
      <c r="S615" s="165" t="e">
        <f>VLOOKUP(F615,[4]K12!$B$3:$J$1349,9,0)</f>
        <v>#N/A</v>
      </c>
      <c r="T615" s="165" t="e">
        <f>VLOOKUP(G615,[4]K12!$B$3:$J$1349,9,0)</f>
        <v>#N/A</v>
      </c>
      <c r="V615" s="20">
        <v>700</v>
      </c>
    </row>
    <row r="616" spans="1:22" ht="42.75" hidden="1" x14ac:dyDescent="0.25">
      <c r="A616" s="171">
        <v>116</v>
      </c>
      <c r="B616" s="171" t="str">
        <f t="shared" si="12"/>
        <v>12.3.1003101.08</v>
      </c>
      <c r="C616" s="171" t="str">
        <f>VLOOKUP(B616,'[8]TKB(Hocphan-tao lop)'!$B$7:$C$1182,2,0)</f>
        <v>201811003101006</v>
      </c>
      <c r="D616" s="171" t="str">
        <f>VLOOKUP(E616,[9]QuyetdinhPCGD!$B$6:$C$1806,2,0)</f>
        <v>1003101</v>
      </c>
      <c r="E616" s="210" t="s">
        <v>834</v>
      </c>
      <c r="F616" s="177" t="s">
        <v>65</v>
      </c>
      <c r="G616" s="173" t="s">
        <v>12</v>
      </c>
      <c r="H616" s="174" t="s">
        <v>293</v>
      </c>
      <c r="I616" s="173"/>
      <c r="J616" s="175" t="s">
        <v>2130</v>
      </c>
      <c r="K616" s="187" t="s">
        <v>2249</v>
      </c>
      <c r="L616" s="176" t="s">
        <v>2313</v>
      </c>
      <c r="M616" s="165" t="s">
        <v>119</v>
      </c>
      <c r="N616" s="165" t="str">
        <f>VLOOKUP(C616,[4]K12!$B$3:$K$1349,10,0)</f>
        <v>Không mở</v>
      </c>
      <c r="O616" s="165"/>
      <c r="P616" s="165">
        <f>VLOOKUP(C616,[4]K12!$B$3:$J$1349,9,0)</f>
        <v>0</v>
      </c>
      <c r="Q616" s="165" t="e">
        <f>VLOOKUP(D616,[4]K12!$B$3:$J$1349,9,0)</f>
        <v>#N/A</v>
      </c>
      <c r="R616" s="165" t="e">
        <f>VLOOKUP(E616,[4]K12!$B$3:$J$1349,9,0)</f>
        <v>#N/A</v>
      </c>
      <c r="S616" s="165" t="e">
        <f>VLOOKUP(F616,[4]K12!$B$3:$J$1349,9,0)</f>
        <v>#N/A</v>
      </c>
      <c r="T616" s="165" t="e">
        <f>VLOOKUP(G616,[4]K12!$B$3:$J$1349,9,0)</f>
        <v>#N/A</v>
      </c>
      <c r="V616" s="20">
        <v>701</v>
      </c>
    </row>
    <row r="617" spans="1:22" ht="42.75" hidden="1" x14ac:dyDescent="0.25">
      <c r="A617" s="171">
        <v>117</v>
      </c>
      <c r="B617" s="171" t="str">
        <f t="shared" si="12"/>
        <v>12.3.1003103.08</v>
      </c>
      <c r="C617" s="171" t="str">
        <f>VLOOKUP(B617,'[8]TKB(Hocphan-tao lop)'!$B$7:$C$1182,2,0)</f>
        <v>201811003103006</v>
      </c>
      <c r="D617" s="171" t="str">
        <f>VLOOKUP(E617,[9]QuyetdinhPCGD!$B$6:$C$1806,2,0)</f>
        <v>1003103</v>
      </c>
      <c r="E617" s="210" t="s">
        <v>1158</v>
      </c>
      <c r="F617" s="177" t="s">
        <v>65</v>
      </c>
      <c r="G617" s="173" t="s">
        <v>12</v>
      </c>
      <c r="H617" s="174" t="s">
        <v>293</v>
      </c>
      <c r="I617" s="173"/>
      <c r="J617" s="175" t="s">
        <v>2130</v>
      </c>
      <c r="K617" s="187" t="s">
        <v>2249</v>
      </c>
      <c r="L617" s="176" t="s">
        <v>2313</v>
      </c>
      <c r="M617" s="165" t="s">
        <v>119</v>
      </c>
      <c r="N617" s="165" t="str">
        <f>VLOOKUP(C617,[4]K12!$B$3:$K$1349,10,0)</f>
        <v>Không mở</v>
      </c>
      <c r="O617" s="165"/>
      <c r="P617" s="165">
        <f>VLOOKUP(C617,[4]K12!$B$3:$J$1349,9,0)</f>
        <v>1</v>
      </c>
      <c r="Q617" s="165" t="e">
        <f>VLOOKUP(D617,[4]K12!$B$3:$J$1349,9,0)</f>
        <v>#N/A</v>
      </c>
      <c r="R617" s="165" t="e">
        <f>VLOOKUP(E617,[4]K12!$B$3:$J$1349,9,0)</f>
        <v>#N/A</v>
      </c>
      <c r="S617" s="165" t="e">
        <f>VLOOKUP(F617,[4]K12!$B$3:$J$1349,9,0)</f>
        <v>#N/A</v>
      </c>
      <c r="T617" s="165" t="e">
        <f>VLOOKUP(G617,[4]K12!$B$3:$J$1349,9,0)</f>
        <v>#N/A</v>
      </c>
      <c r="U617" s="157"/>
      <c r="V617" s="20">
        <v>702</v>
      </c>
    </row>
    <row r="618" spans="1:22" ht="42.75" hidden="1" x14ac:dyDescent="0.25">
      <c r="A618" s="171">
        <v>118</v>
      </c>
      <c r="B618" s="171" t="str">
        <f t="shared" si="12"/>
        <v>12.3.1003105.08</v>
      </c>
      <c r="C618" s="171" t="str">
        <f>VLOOKUP(B618,'[8]TKB(Hocphan-tao lop)'!$B$7:$C$1182,2,0)</f>
        <v>201811003105006</v>
      </c>
      <c r="D618" s="171" t="str">
        <f>VLOOKUP(E618,[9]QuyetdinhPCGD!$B$6:$C$1806,2,0)</f>
        <v>1003105</v>
      </c>
      <c r="E618" s="179" t="s">
        <v>1309</v>
      </c>
      <c r="F618" s="177" t="s">
        <v>65</v>
      </c>
      <c r="G618" s="173" t="s">
        <v>12</v>
      </c>
      <c r="H618" s="176" t="s">
        <v>2205</v>
      </c>
      <c r="I618" s="173"/>
      <c r="J618" s="175" t="s">
        <v>2130</v>
      </c>
      <c r="K618" s="187" t="s">
        <v>2249</v>
      </c>
      <c r="L618" s="176" t="s">
        <v>2313</v>
      </c>
      <c r="M618" s="165" t="s">
        <v>119</v>
      </c>
      <c r="N618" s="165" t="str">
        <f>VLOOKUP(C618,[4]K12!$B$3:$K$1349,10,0)</f>
        <v>Mở</v>
      </c>
      <c r="O618" s="165"/>
      <c r="P618" s="165">
        <f>VLOOKUP(C618,[4]K12!$B$3:$J$1349,9,0)</f>
        <v>80</v>
      </c>
      <c r="Q618" s="165" t="e">
        <f>VLOOKUP(D618,[4]K12!$B$3:$J$1349,9,0)</f>
        <v>#N/A</v>
      </c>
      <c r="R618" s="165" t="e">
        <f>VLOOKUP(E618,[4]K12!$B$3:$J$1349,9,0)</f>
        <v>#N/A</v>
      </c>
      <c r="S618" s="165" t="e">
        <f>VLOOKUP(F618,[4]K12!$B$3:$J$1349,9,0)</f>
        <v>#N/A</v>
      </c>
      <c r="T618" s="165" t="e">
        <f>VLOOKUP(G618,[4]K12!$B$3:$J$1349,9,0)</f>
        <v>#N/A</v>
      </c>
      <c r="V618" s="20">
        <v>703</v>
      </c>
    </row>
    <row r="619" spans="1:22" ht="42.75" hidden="1" x14ac:dyDescent="0.25">
      <c r="A619" s="171">
        <v>119</v>
      </c>
      <c r="B619" s="171" t="str">
        <f t="shared" si="12"/>
        <v>12.3.1203101.07</v>
      </c>
      <c r="C619" s="171" t="str">
        <f>VLOOKUP(B619,'[8]TKB(Hocphan-tao lop)'!$B$7:$C$1182,2,0)</f>
        <v>201811203101005</v>
      </c>
      <c r="D619" s="171" t="str">
        <f>VLOOKUP(E619,[9]QuyetdinhPCGD!$B$6:$C$1806,2,0)</f>
        <v>1203101</v>
      </c>
      <c r="E619" s="172" t="s">
        <v>824</v>
      </c>
      <c r="F619" s="180" t="s">
        <v>68</v>
      </c>
      <c r="G619" s="173" t="s">
        <v>13</v>
      </c>
      <c r="H619" s="176" t="s">
        <v>2191</v>
      </c>
      <c r="I619" s="173"/>
      <c r="J619" s="175" t="s">
        <v>2132</v>
      </c>
      <c r="K619" s="187" t="s">
        <v>2249</v>
      </c>
      <c r="L619" s="176" t="s">
        <v>2250</v>
      </c>
      <c r="M619" s="165" t="s">
        <v>117</v>
      </c>
      <c r="N619" s="165" t="str">
        <f>VLOOKUP(C619,[4]K12!$B$3:$K$1349,10,0)</f>
        <v>Mở</v>
      </c>
      <c r="O619" s="165"/>
      <c r="P619" s="165">
        <f>VLOOKUP(C619,[4]K12!$B$3:$J$1349,9,0)</f>
        <v>80</v>
      </c>
      <c r="Q619" s="165" t="e">
        <f>VLOOKUP(D619,[4]K12!$B$3:$J$1349,9,0)</f>
        <v>#N/A</v>
      </c>
      <c r="R619" s="165" t="e">
        <f>VLOOKUP(E619,[4]K12!$B$3:$J$1349,9,0)</f>
        <v>#N/A</v>
      </c>
      <c r="S619" s="165" t="e">
        <f>VLOOKUP(F619,[4]K12!$B$3:$J$1349,9,0)</f>
        <v>#N/A</v>
      </c>
      <c r="T619" s="165" t="e">
        <f>VLOOKUP(G619,[4]K12!$B$3:$J$1349,9,0)</f>
        <v>#N/A</v>
      </c>
      <c r="V619" s="20">
        <v>704</v>
      </c>
    </row>
    <row r="620" spans="1:22" ht="42.75" hidden="1" x14ac:dyDescent="0.25">
      <c r="A620" s="171">
        <v>120</v>
      </c>
      <c r="B620" s="171" t="str">
        <f t="shared" si="12"/>
        <v>12.3.1003101.09</v>
      </c>
      <c r="C620" s="171" t="str">
        <f>VLOOKUP(B620,'[8]TKB(Hocphan-tao lop)'!$B$7:$C$1182,2,0)</f>
        <v>201811003101007</v>
      </c>
      <c r="D620" s="171" t="str">
        <f>VLOOKUP(E620,[9]QuyetdinhPCGD!$B$6:$C$1806,2,0)</f>
        <v>1003101</v>
      </c>
      <c r="E620" s="210" t="s">
        <v>834</v>
      </c>
      <c r="F620" s="177" t="s">
        <v>169</v>
      </c>
      <c r="G620" s="173" t="s">
        <v>13</v>
      </c>
      <c r="H620" s="174" t="s">
        <v>293</v>
      </c>
      <c r="I620" s="173"/>
      <c r="J620" s="175" t="s">
        <v>2132</v>
      </c>
      <c r="K620" s="187" t="s">
        <v>2249</v>
      </c>
      <c r="L620" s="176" t="s">
        <v>2313</v>
      </c>
      <c r="M620" s="165" t="s">
        <v>176</v>
      </c>
      <c r="N620" s="165" t="str">
        <f>VLOOKUP(C620,[4]K12!$B$3:$K$1349,10,0)</f>
        <v>Không mở</v>
      </c>
      <c r="O620" s="165"/>
      <c r="P620" s="165">
        <f>VLOOKUP(C620,[4]K12!$B$3:$J$1349,9,0)</f>
        <v>0</v>
      </c>
      <c r="Q620" s="165" t="e">
        <f>VLOOKUP(D620,[4]K12!$B$3:$J$1349,9,0)</f>
        <v>#N/A</v>
      </c>
      <c r="R620" s="165" t="e">
        <f>VLOOKUP(E620,[4]K12!$B$3:$J$1349,9,0)</f>
        <v>#N/A</v>
      </c>
      <c r="S620" s="165" t="e">
        <f>VLOOKUP(F620,[4]K12!$B$3:$J$1349,9,0)</f>
        <v>#N/A</v>
      </c>
      <c r="T620" s="165" t="e">
        <f>VLOOKUP(G620,[4]K12!$B$3:$J$1349,9,0)</f>
        <v>#N/A</v>
      </c>
      <c r="V620" s="20">
        <v>705</v>
      </c>
    </row>
    <row r="621" spans="1:22" ht="42.75" hidden="1" x14ac:dyDescent="0.25">
      <c r="A621" s="171">
        <v>121</v>
      </c>
      <c r="B621" s="171" t="str">
        <f t="shared" si="12"/>
        <v>12.3.1003103.09</v>
      </c>
      <c r="C621" s="171" t="str">
        <f>VLOOKUP(B621,'[8]TKB(Hocphan-tao lop)'!$B$7:$C$1182,2,0)</f>
        <v>201811003103007</v>
      </c>
      <c r="D621" s="171" t="str">
        <f>VLOOKUP(E621,[9]QuyetdinhPCGD!$B$6:$C$1806,2,0)</f>
        <v>1003103</v>
      </c>
      <c r="E621" s="210" t="s">
        <v>1158</v>
      </c>
      <c r="F621" s="177" t="s">
        <v>169</v>
      </c>
      <c r="G621" s="173" t="s">
        <v>13</v>
      </c>
      <c r="H621" s="174" t="s">
        <v>293</v>
      </c>
      <c r="I621" s="173"/>
      <c r="J621" s="175" t="s">
        <v>2132</v>
      </c>
      <c r="K621" s="187" t="s">
        <v>2249</v>
      </c>
      <c r="L621" s="176" t="s">
        <v>2313</v>
      </c>
      <c r="M621" s="165" t="s">
        <v>176</v>
      </c>
      <c r="N621" s="165" t="str">
        <f>VLOOKUP(C621,[4]K12!$B$3:$K$1349,10,0)</f>
        <v>Không mở</v>
      </c>
      <c r="O621" s="165"/>
      <c r="P621" s="165">
        <f>VLOOKUP(C621,[4]K12!$B$3:$J$1349,9,0)</f>
        <v>1</v>
      </c>
      <c r="Q621" s="165" t="e">
        <f>VLOOKUP(D621,[4]K12!$B$3:$J$1349,9,0)</f>
        <v>#N/A</v>
      </c>
      <c r="R621" s="165" t="e">
        <f>VLOOKUP(E621,[4]K12!$B$3:$J$1349,9,0)</f>
        <v>#N/A</v>
      </c>
      <c r="S621" s="165" t="e">
        <f>VLOOKUP(F621,[4]K12!$B$3:$J$1349,9,0)</f>
        <v>#N/A</v>
      </c>
      <c r="T621" s="165" t="e">
        <f>VLOOKUP(G621,[4]K12!$B$3:$J$1349,9,0)</f>
        <v>#N/A</v>
      </c>
      <c r="V621" s="20">
        <v>706</v>
      </c>
    </row>
    <row r="622" spans="1:22" ht="42.75" hidden="1" x14ac:dyDescent="0.25">
      <c r="A622" s="171">
        <v>122</v>
      </c>
      <c r="B622" s="171" t="str">
        <f t="shared" si="12"/>
        <v>12.3.1003105.09</v>
      </c>
      <c r="C622" s="171" t="str">
        <f>VLOOKUP(B622,'[8]TKB(Hocphan-tao lop)'!$B$7:$C$1182,2,0)</f>
        <v>201811003105007</v>
      </c>
      <c r="D622" s="171" t="str">
        <f>VLOOKUP(E622,[9]QuyetdinhPCGD!$B$6:$C$1806,2,0)</f>
        <v>1003105</v>
      </c>
      <c r="E622" s="179" t="s">
        <v>1309</v>
      </c>
      <c r="F622" s="177" t="s">
        <v>169</v>
      </c>
      <c r="G622" s="173" t="s">
        <v>13</v>
      </c>
      <c r="H622" s="176" t="s">
        <v>2191</v>
      </c>
      <c r="I622" s="173"/>
      <c r="J622" s="175" t="s">
        <v>2132</v>
      </c>
      <c r="K622" s="187" t="s">
        <v>2249</v>
      </c>
      <c r="L622" s="176" t="s">
        <v>2313</v>
      </c>
      <c r="M622" s="165" t="s">
        <v>176</v>
      </c>
      <c r="N622" s="165" t="str">
        <f>VLOOKUP(C622,[4]K12!$B$3:$K$1349,10,0)</f>
        <v>Mở</v>
      </c>
      <c r="O622" s="165"/>
      <c r="P622" s="165">
        <f>VLOOKUP(C622,[4]K12!$B$3:$J$1349,9,0)</f>
        <v>78</v>
      </c>
      <c r="Q622" s="165" t="e">
        <f>VLOOKUP(D622,[4]K12!$B$3:$J$1349,9,0)</f>
        <v>#N/A</v>
      </c>
      <c r="R622" s="165" t="e">
        <f>VLOOKUP(E622,[4]K12!$B$3:$J$1349,9,0)</f>
        <v>#N/A</v>
      </c>
      <c r="S622" s="165" t="e">
        <f>VLOOKUP(F622,[4]K12!$B$3:$J$1349,9,0)</f>
        <v>#N/A</v>
      </c>
      <c r="T622" s="165" t="e">
        <f>VLOOKUP(G622,[4]K12!$B$3:$J$1349,9,0)</f>
        <v>#N/A</v>
      </c>
      <c r="V622" s="20">
        <v>707</v>
      </c>
    </row>
    <row r="623" spans="1:22" ht="30" hidden="1" x14ac:dyDescent="0.25">
      <c r="A623" s="171">
        <v>123</v>
      </c>
      <c r="B623" s="171" t="str">
        <f t="shared" si="12"/>
        <v>12.3.1303198.05</v>
      </c>
      <c r="C623" s="171" t="str">
        <f>VLOOKUP(B623,'[8]TKB(Hocphan-tao lop)'!$B$7:$C$1182,2,0)</f>
        <v>201811303198005</v>
      </c>
      <c r="D623" s="171" t="str">
        <f>VLOOKUP(E623,[9]QuyetdinhPCGD!$B$6:$C$1806,2,0)</f>
        <v>1303198</v>
      </c>
      <c r="E623" s="172" t="s">
        <v>2246</v>
      </c>
      <c r="F623" s="177" t="s">
        <v>67</v>
      </c>
      <c r="G623" s="177" t="s">
        <v>8</v>
      </c>
      <c r="H623" s="176" t="s">
        <v>2144</v>
      </c>
      <c r="I623" s="177"/>
      <c r="J623" s="184" t="s">
        <v>2314</v>
      </c>
      <c r="K623" s="187" t="s">
        <v>2249</v>
      </c>
      <c r="L623" s="176" t="s">
        <v>2250</v>
      </c>
      <c r="M623" s="165" t="s">
        <v>112</v>
      </c>
      <c r="N623" s="165" t="str">
        <f>VLOOKUP(C623,[4]K12!$B$3:$K$1349,10,0)</f>
        <v>Mở</v>
      </c>
      <c r="O623" s="165"/>
      <c r="P623" s="165">
        <f>VLOOKUP(C623,[4]K12!$B$3:$J$1349,9,0)</f>
        <v>35</v>
      </c>
      <c r="Q623" s="165" t="e">
        <f>VLOOKUP(D623,[4]K12!$B$3:$J$1349,9,0)</f>
        <v>#N/A</v>
      </c>
      <c r="R623" s="165" t="e">
        <f>VLOOKUP(E623,[4]K12!$B$3:$J$1349,9,0)</f>
        <v>#N/A</v>
      </c>
      <c r="S623" s="165" t="e">
        <f>VLOOKUP(F623,[4]K12!$B$3:$J$1349,9,0)</f>
        <v>#N/A</v>
      </c>
      <c r="T623" s="165" t="e">
        <f>VLOOKUP(G623,[4]K12!$B$3:$J$1349,9,0)</f>
        <v>#N/A</v>
      </c>
      <c r="V623" s="20">
        <v>708</v>
      </c>
    </row>
    <row r="624" spans="1:22" ht="30" hidden="1" x14ac:dyDescent="0.25">
      <c r="A624" s="171">
        <v>124</v>
      </c>
      <c r="B624" s="171" t="str">
        <f t="shared" si="12"/>
        <v>12.3.1303198.05</v>
      </c>
      <c r="C624" s="171" t="str">
        <f>VLOOKUP(B624,'[8]TKB(Hocphan-tao lop)'!$B$7:$C$1182,2,0)</f>
        <v>201811303198005</v>
      </c>
      <c r="D624" s="171" t="str">
        <f>VLOOKUP(E624,[9]QuyetdinhPCGD!$B$6:$C$1806,2,0)</f>
        <v>1303198</v>
      </c>
      <c r="E624" s="172" t="s">
        <v>2246</v>
      </c>
      <c r="F624" s="177" t="s">
        <v>67</v>
      </c>
      <c r="G624" s="173" t="s">
        <v>10</v>
      </c>
      <c r="H624" s="176" t="s">
        <v>2144</v>
      </c>
      <c r="I624" s="173"/>
      <c r="J624" s="184" t="s">
        <v>2314</v>
      </c>
      <c r="K624" s="187" t="s">
        <v>2249</v>
      </c>
      <c r="L624" s="176" t="s">
        <v>2250</v>
      </c>
      <c r="M624" s="165" t="s">
        <v>112</v>
      </c>
      <c r="N624" s="165" t="str">
        <f>VLOOKUP(C624,[4]K12!$B$3:$K$1349,10,0)</f>
        <v>Mở</v>
      </c>
      <c r="O624" s="165"/>
      <c r="P624" s="165">
        <f>VLOOKUP(C624,[4]K12!$B$3:$J$1349,9,0)</f>
        <v>35</v>
      </c>
      <c r="Q624" s="165" t="e">
        <f>VLOOKUP(D624,[4]K12!$B$3:$J$1349,9,0)</f>
        <v>#N/A</v>
      </c>
      <c r="R624" s="165" t="e">
        <f>VLOOKUP(E624,[4]K12!$B$3:$J$1349,9,0)</f>
        <v>#N/A</v>
      </c>
      <c r="S624" s="165" t="e">
        <f>VLOOKUP(F624,[4]K12!$B$3:$J$1349,9,0)</f>
        <v>#N/A</v>
      </c>
      <c r="T624" s="165" t="e">
        <f>VLOOKUP(G624,[4]K12!$B$3:$J$1349,9,0)</f>
        <v>#N/A</v>
      </c>
      <c r="V624" s="20">
        <v>709</v>
      </c>
    </row>
    <row r="625" spans="1:22" ht="30" hidden="1" x14ac:dyDescent="0.25">
      <c r="A625" s="171">
        <v>125</v>
      </c>
      <c r="B625" s="171" t="str">
        <f t="shared" si="12"/>
        <v>12.3.1303198.06</v>
      </c>
      <c r="C625" s="171" t="str">
        <f>VLOOKUP(B625,'[8]TKB(Hocphan-tao lop)'!$B$7:$C$1182,2,0)</f>
        <v>201811303198006</v>
      </c>
      <c r="D625" s="171" t="str">
        <f>VLOOKUP(E625,[9]QuyetdinhPCGD!$B$6:$C$1806,2,0)</f>
        <v>1303198</v>
      </c>
      <c r="E625" s="172" t="s">
        <v>2246</v>
      </c>
      <c r="F625" s="177" t="s">
        <v>79</v>
      </c>
      <c r="G625" s="177" t="s">
        <v>8</v>
      </c>
      <c r="H625" s="176" t="s">
        <v>2144</v>
      </c>
      <c r="I625" s="177"/>
      <c r="J625" s="184" t="s">
        <v>2314</v>
      </c>
      <c r="K625" s="187" t="s">
        <v>2249</v>
      </c>
      <c r="L625" s="176" t="s">
        <v>2250</v>
      </c>
      <c r="M625" s="190" t="s">
        <v>115</v>
      </c>
      <c r="N625" s="165" t="str">
        <f>VLOOKUP(C625,[4]K12!$B$3:$K$1349,10,0)</f>
        <v>Mở</v>
      </c>
      <c r="O625" s="190"/>
      <c r="P625" s="165">
        <f>VLOOKUP(C625,[4]K12!$B$3:$J$1349,9,0)</f>
        <v>35</v>
      </c>
      <c r="Q625" s="165" t="e">
        <f>VLOOKUP(D625,[4]K12!$B$3:$J$1349,9,0)</f>
        <v>#N/A</v>
      </c>
      <c r="R625" s="165" t="e">
        <f>VLOOKUP(E625,[4]K12!$B$3:$J$1349,9,0)</f>
        <v>#N/A</v>
      </c>
      <c r="S625" s="165" t="e">
        <f>VLOOKUP(F625,[4]K12!$B$3:$J$1349,9,0)</f>
        <v>#N/A</v>
      </c>
      <c r="T625" s="165" t="e">
        <f>VLOOKUP(G625,[4]K12!$B$3:$J$1349,9,0)</f>
        <v>#N/A</v>
      </c>
      <c r="V625" s="20">
        <v>710</v>
      </c>
    </row>
    <row r="626" spans="1:22" ht="30" hidden="1" x14ac:dyDescent="0.25">
      <c r="A626" s="171">
        <v>126</v>
      </c>
      <c r="B626" s="171" t="str">
        <f t="shared" si="12"/>
        <v>12.3.1303198.06</v>
      </c>
      <c r="C626" s="171" t="str">
        <f>VLOOKUP(B626,'[8]TKB(Hocphan-tao lop)'!$B$7:$C$1182,2,0)</f>
        <v>201811303198006</v>
      </c>
      <c r="D626" s="171" t="str">
        <f>VLOOKUP(E626,[9]QuyetdinhPCGD!$B$6:$C$1806,2,0)</f>
        <v>1303198</v>
      </c>
      <c r="E626" s="172" t="s">
        <v>2246</v>
      </c>
      <c r="F626" s="177" t="s">
        <v>79</v>
      </c>
      <c r="G626" s="173" t="s">
        <v>10</v>
      </c>
      <c r="H626" s="176" t="s">
        <v>2144</v>
      </c>
      <c r="I626" s="173"/>
      <c r="J626" s="184" t="s">
        <v>2314</v>
      </c>
      <c r="K626" s="187" t="s">
        <v>2249</v>
      </c>
      <c r="L626" s="176" t="s">
        <v>2250</v>
      </c>
      <c r="M626" s="165" t="s">
        <v>115</v>
      </c>
      <c r="N626" s="165" t="str">
        <f>VLOOKUP(C626,[4]K12!$B$3:$K$1349,10,0)</f>
        <v>Mở</v>
      </c>
      <c r="O626" s="165"/>
      <c r="P626" s="165">
        <f>VLOOKUP(C626,[4]K12!$B$3:$J$1349,9,0)</f>
        <v>35</v>
      </c>
      <c r="Q626" s="165" t="e">
        <f>VLOOKUP(D626,[4]K12!$B$3:$J$1349,9,0)</f>
        <v>#N/A</v>
      </c>
      <c r="R626" s="165" t="e">
        <f>VLOOKUP(E626,[4]K12!$B$3:$J$1349,9,0)</f>
        <v>#N/A</v>
      </c>
      <c r="S626" s="165" t="e">
        <f>VLOOKUP(F626,[4]K12!$B$3:$J$1349,9,0)</f>
        <v>#N/A</v>
      </c>
      <c r="T626" s="165" t="e">
        <f>VLOOKUP(G626,[4]K12!$B$3:$J$1349,9,0)</f>
        <v>#N/A</v>
      </c>
      <c r="V626" s="20">
        <v>711</v>
      </c>
    </row>
    <row r="627" spans="1:22" ht="30" hidden="1" x14ac:dyDescent="0.25">
      <c r="A627" s="171">
        <v>127</v>
      </c>
      <c r="B627" s="171" t="str">
        <f t="shared" si="12"/>
        <v>12.3.1303198.07</v>
      </c>
      <c r="C627" s="171" t="str">
        <f>VLOOKUP(B627,'[8]TKB(Hocphan-tao lop)'!$B$7:$C$1182,2,0)</f>
        <v>201811303198007</v>
      </c>
      <c r="D627" s="171" t="str">
        <f>VLOOKUP(E627,[9]QuyetdinhPCGD!$B$6:$C$1806,2,0)</f>
        <v>1303198</v>
      </c>
      <c r="E627" s="172" t="s">
        <v>2246</v>
      </c>
      <c r="F627" s="177" t="s">
        <v>85</v>
      </c>
      <c r="G627" s="177" t="s">
        <v>8</v>
      </c>
      <c r="H627" s="176" t="s">
        <v>2144</v>
      </c>
      <c r="I627" s="177"/>
      <c r="J627" s="184" t="s">
        <v>2314</v>
      </c>
      <c r="K627" s="187" t="s">
        <v>2249</v>
      </c>
      <c r="L627" s="176" t="s">
        <v>2250</v>
      </c>
      <c r="M627" s="165" t="s">
        <v>117</v>
      </c>
      <c r="N627" s="165" t="str">
        <f>VLOOKUP(C627,[4]K12!$B$3:$K$1349,10,0)</f>
        <v>Mở</v>
      </c>
      <c r="O627" s="165"/>
      <c r="P627" s="165">
        <f>VLOOKUP(C627,[4]K12!$B$3:$J$1349,9,0)</f>
        <v>35</v>
      </c>
      <c r="Q627" s="165" t="e">
        <f>VLOOKUP(D627,[4]K12!$B$3:$J$1349,9,0)</f>
        <v>#N/A</v>
      </c>
      <c r="R627" s="165" t="e">
        <f>VLOOKUP(E627,[4]K12!$B$3:$J$1349,9,0)</f>
        <v>#N/A</v>
      </c>
      <c r="S627" s="165" t="e">
        <f>VLOOKUP(F627,[4]K12!$B$3:$J$1349,9,0)</f>
        <v>#N/A</v>
      </c>
      <c r="T627" s="165" t="e">
        <f>VLOOKUP(G627,[4]K12!$B$3:$J$1349,9,0)</f>
        <v>#N/A</v>
      </c>
      <c r="V627" s="20">
        <v>712</v>
      </c>
    </row>
    <row r="628" spans="1:22" ht="30" hidden="1" x14ac:dyDescent="0.25">
      <c r="A628" s="171">
        <v>128</v>
      </c>
      <c r="B628" s="171" t="str">
        <f t="shared" si="12"/>
        <v>12.3.1303198.07</v>
      </c>
      <c r="C628" s="171" t="str">
        <f>VLOOKUP(B628,'[8]TKB(Hocphan-tao lop)'!$B$7:$C$1182,2,0)</f>
        <v>201811303198007</v>
      </c>
      <c r="D628" s="171" t="str">
        <f>VLOOKUP(E628,[9]QuyetdinhPCGD!$B$6:$C$1806,2,0)</f>
        <v>1303198</v>
      </c>
      <c r="E628" s="172" t="s">
        <v>2246</v>
      </c>
      <c r="F628" s="177" t="s">
        <v>85</v>
      </c>
      <c r="G628" s="173" t="s">
        <v>10</v>
      </c>
      <c r="H628" s="176" t="s">
        <v>2144</v>
      </c>
      <c r="I628" s="173"/>
      <c r="J628" s="184" t="s">
        <v>2314</v>
      </c>
      <c r="K628" s="187" t="s">
        <v>2249</v>
      </c>
      <c r="L628" s="176" t="s">
        <v>2250</v>
      </c>
      <c r="M628" s="165" t="s">
        <v>117</v>
      </c>
      <c r="N628" s="165" t="str">
        <f>VLOOKUP(C628,[4]K12!$B$3:$K$1349,10,0)</f>
        <v>Mở</v>
      </c>
      <c r="O628" s="165"/>
      <c r="P628" s="165">
        <f>VLOOKUP(C628,[4]K12!$B$3:$J$1349,9,0)</f>
        <v>35</v>
      </c>
      <c r="Q628" s="165" t="e">
        <f>VLOOKUP(D628,[4]K12!$B$3:$J$1349,9,0)</f>
        <v>#N/A</v>
      </c>
      <c r="R628" s="165" t="e">
        <f>VLOOKUP(E628,[4]K12!$B$3:$J$1349,9,0)</f>
        <v>#N/A</v>
      </c>
      <c r="S628" s="165" t="e">
        <f>VLOOKUP(F628,[4]K12!$B$3:$J$1349,9,0)</f>
        <v>#N/A</v>
      </c>
      <c r="T628" s="165" t="e">
        <f>VLOOKUP(G628,[4]K12!$B$3:$J$1349,9,0)</f>
        <v>#N/A</v>
      </c>
      <c r="V628" s="20">
        <v>713</v>
      </c>
    </row>
    <row r="629" spans="1:22" ht="30" hidden="1" x14ac:dyDescent="0.25">
      <c r="A629" s="171">
        <v>129</v>
      </c>
      <c r="B629" s="171" t="str">
        <f t="shared" si="12"/>
        <v>12.3.1303198.08</v>
      </c>
      <c r="C629" s="171" t="str">
        <f>VLOOKUP(B629,'[8]TKB(Hocphan-tao lop)'!$B$7:$C$1182,2,0)</f>
        <v>201811303198008</v>
      </c>
      <c r="D629" s="171" t="str">
        <f>VLOOKUP(E629,[9]QuyetdinhPCGD!$B$6:$C$1806,2,0)</f>
        <v>1303198</v>
      </c>
      <c r="E629" s="172" t="s">
        <v>2246</v>
      </c>
      <c r="F629" s="177" t="s">
        <v>72</v>
      </c>
      <c r="G629" s="177" t="s">
        <v>8</v>
      </c>
      <c r="H629" s="176" t="s">
        <v>2144</v>
      </c>
      <c r="I629" s="177"/>
      <c r="J629" s="184" t="s">
        <v>2314</v>
      </c>
      <c r="K629" s="187" t="s">
        <v>2249</v>
      </c>
      <c r="L629" s="176" t="s">
        <v>2250</v>
      </c>
      <c r="M629" s="165" t="s">
        <v>119</v>
      </c>
      <c r="N629" s="165" t="str">
        <f>VLOOKUP(C629,[4]K12!$B$3:$K$1349,10,0)</f>
        <v>Mở</v>
      </c>
      <c r="O629" s="165"/>
      <c r="P629" s="165">
        <f>VLOOKUP(C629,[4]K12!$B$3:$J$1349,9,0)</f>
        <v>35</v>
      </c>
      <c r="Q629" s="165" t="e">
        <f>VLOOKUP(D629,[4]K12!$B$3:$J$1349,9,0)</f>
        <v>#N/A</v>
      </c>
      <c r="R629" s="165" t="e">
        <f>VLOOKUP(E629,[4]K12!$B$3:$J$1349,9,0)</f>
        <v>#N/A</v>
      </c>
      <c r="S629" s="165" t="e">
        <f>VLOOKUP(F629,[4]K12!$B$3:$J$1349,9,0)</f>
        <v>#N/A</v>
      </c>
      <c r="T629" s="165" t="e">
        <f>VLOOKUP(G629,[4]K12!$B$3:$J$1349,9,0)</f>
        <v>#N/A</v>
      </c>
      <c r="V629" s="20">
        <v>714</v>
      </c>
    </row>
    <row r="630" spans="1:22" ht="30" hidden="1" x14ac:dyDescent="0.25">
      <c r="A630" s="171">
        <v>130</v>
      </c>
      <c r="B630" s="171" t="str">
        <f t="shared" si="12"/>
        <v>12.3.1303198.08</v>
      </c>
      <c r="C630" s="171" t="str">
        <f>VLOOKUP(B630,'[8]TKB(Hocphan-tao lop)'!$B$7:$C$1182,2,0)</f>
        <v>201811303198008</v>
      </c>
      <c r="D630" s="171" t="str">
        <f>VLOOKUP(E630,[9]QuyetdinhPCGD!$B$6:$C$1806,2,0)</f>
        <v>1303198</v>
      </c>
      <c r="E630" s="172" t="s">
        <v>2246</v>
      </c>
      <c r="F630" s="177" t="s">
        <v>72</v>
      </c>
      <c r="G630" s="173" t="s">
        <v>10</v>
      </c>
      <c r="H630" s="176" t="s">
        <v>2144</v>
      </c>
      <c r="I630" s="173"/>
      <c r="J630" s="184" t="s">
        <v>2314</v>
      </c>
      <c r="K630" s="187" t="s">
        <v>2249</v>
      </c>
      <c r="L630" s="176" t="s">
        <v>2250</v>
      </c>
      <c r="M630" s="165" t="s">
        <v>119</v>
      </c>
      <c r="N630" s="165" t="str">
        <f>VLOOKUP(C630,[4]K12!$B$3:$K$1349,10,0)</f>
        <v>Mở</v>
      </c>
      <c r="O630" s="165"/>
      <c r="P630" s="165">
        <f>VLOOKUP(C630,[4]K12!$B$3:$J$1349,9,0)</f>
        <v>35</v>
      </c>
      <c r="Q630" s="165" t="e">
        <f>VLOOKUP(D630,[4]K12!$B$3:$J$1349,9,0)</f>
        <v>#N/A</v>
      </c>
      <c r="R630" s="165" t="e">
        <f>VLOOKUP(E630,[4]K12!$B$3:$J$1349,9,0)</f>
        <v>#N/A</v>
      </c>
      <c r="S630" s="165" t="e">
        <f>VLOOKUP(F630,[4]K12!$B$3:$J$1349,9,0)</f>
        <v>#N/A</v>
      </c>
      <c r="T630" s="165" t="e">
        <f>VLOOKUP(G630,[4]K12!$B$3:$J$1349,9,0)</f>
        <v>#N/A</v>
      </c>
      <c r="V630" s="20">
        <v>715</v>
      </c>
    </row>
    <row r="631" spans="1:22" ht="30" hidden="1" x14ac:dyDescent="0.25">
      <c r="A631" s="171">
        <v>131</v>
      </c>
      <c r="B631" s="171" t="str">
        <f t="shared" si="12"/>
        <v>12.3.1303198.09</v>
      </c>
      <c r="C631" s="171" t="str">
        <f>VLOOKUP(B631,'[8]TKB(Hocphan-tao lop)'!$B$7:$C$1182,2,0)</f>
        <v>201811303198009</v>
      </c>
      <c r="D631" s="171" t="str">
        <f>VLOOKUP(E631,[9]QuyetdinhPCGD!$B$6:$C$1806,2,0)</f>
        <v>1303198</v>
      </c>
      <c r="E631" s="172" t="s">
        <v>2246</v>
      </c>
      <c r="F631" s="177" t="s">
        <v>67</v>
      </c>
      <c r="G631" s="173" t="s">
        <v>11</v>
      </c>
      <c r="H631" s="176" t="s">
        <v>2315</v>
      </c>
      <c r="I631" s="173"/>
      <c r="J631" s="184" t="s">
        <v>2314</v>
      </c>
      <c r="K631" s="187" t="s">
        <v>2249</v>
      </c>
      <c r="L631" s="176" t="s">
        <v>2250</v>
      </c>
      <c r="M631" s="165" t="s">
        <v>176</v>
      </c>
      <c r="N631" s="165" t="str">
        <f>VLOOKUP(C631,[4]K12!$B$3:$K$1349,10,0)</f>
        <v>Mở</v>
      </c>
      <c r="O631" s="165" t="s">
        <v>2143</v>
      </c>
      <c r="P631" s="165">
        <f>VLOOKUP(C631,[4]K12!$B$3:$J$1349,9,0)</f>
        <v>31</v>
      </c>
      <c r="Q631" s="165" t="e">
        <f>VLOOKUP(D631,[4]K12!$B$3:$J$1349,9,0)</f>
        <v>#N/A</v>
      </c>
      <c r="R631" s="165" t="e">
        <f>VLOOKUP(E631,[4]K12!$B$3:$J$1349,9,0)</f>
        <v>#N/A</v>
      </c>
      <c r="S631" s="165" t="e">
        <f>VLOOKUP(F631,[4]K12!$B$3:$J$1349,9,0)</f>
        <v>#N/A</v>
      </c>
      <c r="T631" s="165" t="e">
        <f>VLOOKUP(G631,[4]K12!$B$3:$J$1349,9,0)</f>
        <v>#N/A</v>
      </c>
      <c r="U631" s="20" t="s">
        <v>2316</v>
      </c>
      <c r="V631" s="20">
        <v>716</v>
      </c>
    </row>
    <row r="632" spans="1:22" ht="30" hidden="1" x14ac:dyDescent="0.25">
      <c r="A632" s="171">
        <v>132</v>
      </c>
      <c r="B632" s="171" t="str">
        <f t="shared" si="12"/>
        <v>12.3.1303198.09</v>
      </c>
      <c r="C632" s="171" t="str">
        <f>VLOOKUP(B632,'[8]TKB(Hocphan-tao lop)'!$B$7:$C$1182,2,0)</f>
        <v>201811303198009</v>
      </c>
      <c r="D632" s="171" t="str">
        <f>VLOOKUP(E632,[9]QuyetdinhPCGD!$B$6:$C$1806,2,0)</f>
        <v>1303198</v>
      </c>
      <c r="E632" s="172" t="s">
        <v>2246</v>
      </c>
      <c r="F632" s="177" t="s">
        <v>67</v>
      </c>
      <c r="G632" s="173" t="s">
        <v>13</v>
      </c>
      <c r="H632" s="176" t="s">
        <v>2315</v>
      </c>
      <c r="I632" s="173"/>
      <c r="J632" s="184" t="s">
        <v>2314</v>
      </c>
      <c r="K632" s="187" t="s">
        <v>2249</v>
      </c>
      <c r="L632" s="176" t="s">
        <v>2250</v>
      </c>
      <c r="M632" s="165" t="s">
        <v>176</v>
      </c>
      <c r="N632" s="165" t="str">
        <f>VLOOKUP(C632,[4]K12!$B$3:$K$1349,10,0)</f>
        <v>Mở</v>
      </c>
      <c r="O632" s="165" t="s">
        <v>2143</v>
      </c>
      <c r="P632" s="165">
        <f>VLOOKUP(C632,[4]K12!$B$3:$J$1349,9,0)</f>
        <v>31</v>
      </c>
      <c r="Q632" s="165" t="e">
        <f>VLOOKUP(D632,[4]K12!$B$3:$J$1349,9,0)</f>
        <v>#N/A</v>
      </c>
      <c r="R632" s="165" t="e">
        <f>VLOOKUP(E632,[4]K12!$B$3:$J$1349,9,0)</f>
        <v>#N/A</v>
      </c>
      <c r="S632" s="165" t="e">
        <f>VLOOKUP(F632,[4]K12!$B$3:$J$1349,9,0)</f>
        <v>#N/A</v>
      </c>
      <c r="T632" s="165" t="e">
        <f>VLOOKUP(G632,[4]K12!$B$3:$J$1349,9,0)</f>
        <v>#N/A</v>
      </c>
      <c r="U632" s="20" t="s">
        <v>2316</v>
      </c>
      <c r="V632" s="20">
        <v>717</v>
      </c>
    </row>
    <row r="633" spans="1:22" ht="30" hidden="1" x14ac:dyDescent="0.25">
      <c r="A633" s="171">
        <v>133</v>
      </c>
      <c r="B633" s="171" t="str">
        <f t="shared" si="12"/>
        <v>12.3.1303198.10</v>
      </c>
      <c r="C633" s="171" t="str">
        <f>VLOOKUP(B633,'[8]TKB(Hocphan-tao lop)'!$B$7:$C$1182,2,0)</f>
        <v>201811303198010</v>
      </c>
      <c r="D633" s="171" t="str">
        <f>VLOOKUP(E633,[9]QuyetdinhPCGD!$B$6:$C$1806,2,0)</f>
        <v>1303198</v>
      </c>
      <c r="E633" s="172" t="s">
        <v>2246</v>
      </c>
      <c r="F633" s="177" t="s">
        <v>79</v>
      </c>
      <c r="G633" s="173" t="s">
        <v>11</v>
      </c>
      <c r="H633" s="176" t="s">
        <v>2315</v>
      </c>
      <c r="I633" s="173"/>
      <c r="J633" s="184" t="s">
        <v>2314</v>
      </c>
      <c r="K633" s="187" t="s">
        <v>2249</v>
      </c>
      <c r="L633" s="176" t="s">
        <v>2250</v>
      </c>
      <c r="M633" s="165" t="s">
        <v>180</v>
      </c>
      <c r="N633" s="165" t="str">
        <f>VLOOKUP(C633,[4]K12!$B$3:$K$1349,10,0)</f>
        <v>Mở</v>
      </c>
      <c r="O633" s="165" t="s">
        <v>2143</v>
      </c>
      <c r="P633" s="165">
        <f>VLOOKUP(C633,[4]K12!$B$3:$J$1349,9,0)</f>
        <v>35</v>
      </c>
      <c r="Q633" s="165" t="e">
        <f>VLOOKUP(D633,[4]K12!$B$3:$J$1349,9,0)</f>
        <v>#N/A</v>
      </c>
      <c r="R633" s="165" t="e">
        <f>VLOOKUP(E633,[4]K12!$B$3:$J$1349,9,0)</f>
        <v>#N/A</v>
      </c>
      <c r="S633" s="165" t="e">
        <f>VLOOKUP(F633,[4]K12!$B$3:$J$1349,9,0)</f>
        <v>#N/A</v>
      </c>
      <c r="T633" s="165" t="e">
        <f>VLOOKUP(G633,[4]K12!$B$3:$J$1349,9,0)</f>
        <v>#N/A</v>
      </c>
      <c r="U633" s="20" t="s">
        <v>2316</v>
      </c>
      <c r="V633" s="20">
        <v>718</v>
      </c>
    </row>
    <row r="634" spans="1:22" ht="30" hidden="1" x14ac:dyDescent="0.25">
      <c r="A634" s="171">
        <v>134</v>
      </c>
      <c r="B634" s="171" t="str">
        <f t="shared" si="12"/>
        <v>12.3.1303198.10</v>
      </c>
      <c r="C634" s="171" t="str">
        <f>VLOOKUP(B634,'[8]TKB(Hocphan-tao lop)'!$B$7:$C$1182,2,0)</f>
        <v>201811303198010</v>
      </c>
      <c r="D634" s="171" t="str">
        <f>VLOOKUP(E634,[9]QuyetdinhPCGD!$B$6:$C$1806,2,0)</f>
        <v>1303198</v>
      </c>
      <c r="E634" s="172" t="s">
        <v>2246</v>
      </c>
      <c r="F634" s="177" t="s">
        <v>79</v>
      </c>
      <c r="G634" s="173" t="s">
        <v>13</v>
      </c>
      <c r="H634" s="176" t="s">
        <v>2315</v>
      </c>
      <c r="I634" s="173"/>
      <c r="J634" s="184" t="s">
        <v>2314</v>
      </c>
      <c r="K634" s="187" t="s">
        <v>2249</v>
      </c>
      <c r="L634" s="176" t="s">
        <v>2250</v>
      </c>
      <c r="M634" s="165" t="s">
        <v>180</v>
      </c>
      <c r="N634" s="165" t="str">
        <f>VLOOKUP(C634,[4]K12!$B$3:$K$1349,10,0)</f>
        <v>Mở</v>
      </c>
      <c r="O634" s="165" t="s">
        <v>2143</v>
      </c>
      <c r="P634" s="165">
        <f>VLOOKUP(C634,[4]K12!$B$3:$J$1349,9,0)</f>
        <v>35</v>
      </c>
      <c r="Q634" s="165" t="e">
        <f>VLOOKUP(D634,[4]K12!$B$3:$J$1349,9,0)</f>
        <v>#N/A</v>
      </c>
      <c r="R634" s="165" t="e">
        <f>VLOOKUP(E634,[4]K12!$B$3:$J$1349,9,0)</f>
        <v>#N/A</v>
      </c>
      <c r="S634" s="165" t="e">
        <f>VLOOKUP(F634,[4]K12!$B$3:$J$1349,9,0)</f>
        <v>#N/A</v>
      </c>
      <c r="T634" s="165" t="e">
        <f>VLOOKUP(G634,[4]K12!$B$3:$J$1349,9,0)</f>
        <v>#N/A</v>
      </c>
      <c r="U634" s="20" t="s">
        <v>2316</v>
      </c>
      <c r="V634" s="20">
        <v>719</v>
      </c>
    </row>
    <row r="635" spans="1:22" ht="30" hidden="1" x14ac:dyDescent="0.25">
      <c r="A635" s="171">
        <v>135</v>
      </c>
      <c r="B635" s="171" t="str">
        <f t="shared" si="12"/>
        <v>12.3.1303198.11</v>
      </c>
      <c r="C635" s="171" t="str">
        <f>VLOOKUP(B635,'[8]TKB(Hocphan-tao lop)'!$B$7:$C$1182,2,0)</f>
        <v>201811303198011</v>
      </c>
      <c r="D635" s="171" t="str">
        <f>VLOOKUP(E635,[9]QuyetdinhPCGD!$B$6:$C$1806,2,0)</f>
        <v>1303198</v>
      </c>
      <c r="E635" s="172" t="s">
        <v>2246</v>
      </c>
      <c r="F635" s="177" t="s">
        <v>85</v>
      </c>
      <c r="G635" s="173" t="s">
        <v>11</v>
      </c>
      <c r="H635" s="176" t="s">
        <v>2276</v>
      </c>
      <c r="I635" s="173"/>
      <c r="J635" s="184" t="s">
        <v>2314</v>
      </c>
      <c r="K635" s="187" t="s">
        <v>2249</v>
      </c>
      <c r="L635" s="176" t="s">
        <v>2250</v>
      </c>
      <c r="M635" s="165" t="s">
        <v>321</v>
      </c>
      <c r="N635" s="165" t="str">
        <f>VLOOKUP(C635,[4]K12!$B$3:$K$1349,10,0)</f>
        <v>Mở</v>
      </c>
      <c r="O635" s="165" t="s">
        <v>2143</v>
      </c>
      <c r="P635" s="165">
        <f>VLOOKUP(C635,[4]K12!$B$3:$J$1349,9,0)</f>
        <v>35</v>
      </c>
      <c r="Q635" s="165" t="e">
        <f>VLOOKUP(D635,[4]K12!$B$3:$J$1349,9,0)</f>
        <v>#N/A</v>
      </c>
      <c r="R635" s="165" t="e">
        <f>VLOOKUP(E635,[4]K12!$B$3:$J$1349,9,0)</f>
        <v>#N/A</v>
      </c>
      <c r="S635" s="165" t="e">
        <f>VLOOKUP(F635,[4]K12!$B$3:$J$1349,9,0)</f>
        <v>#N/A</v>
      </c>
      <c r="T635" s="165" t="e">
        <f>VLOOKUP(G635,[4]K12!$B$3:$J$1349,9,0)</f>
        <v>#N/A</v>
      </c>
      <c r="V635" s="20">
        <v>720</v>
      </c>
    </row>
    <row r="636" spans="1:22" ht="30" hidden="1" x14ac:dyDescent="0.25">
      <c r="A636" s="171">
        <v>136</v>
      </c>
      <c r="B636" s="171" t="str">
        <f t="shared" si="12"/>
        <v>12.3.1303198.11</v>
      </c>
      <c r="C636" s="171" t="str">
        <f>VLOOKUP(B636,'[8]TKB(Hocphan-tao lop)'!$B$7:$C$1182,2,0)</f>
        <v>201811303198011</v>
      </c>
      <c r="D636" s="171" t="str">
        <f>VLOOKUP(E636,[9]QuyetdinhPCGD!$B$6:$C$1806,2,0)</f>
        <v>1303198</v>
      </c>
      <c r="E636" s="172" t="s">
        <v>2246</v>
      </c>
      <c r="F636" s="177" t="s">
        <v>85</v>
      </c>
      <c r="G636" s="173" t="s">
        <v>13</v>
      </c>
      <c r="H636" s="176" t="s">
        <v>2276</v>
      </c>
      <c r="I636" s="173"/>
      <c r="J636" s="184" t="s">
        <v>2314</v>
      </c>
      <c r="K636" s="187" t="s">
        <v>2249</v>
      </c>
      <c r="L636" s="176" t="s">
        <v>2250</v>
      </c>
      <c r="M636" s="165" t="s">
        <v>321</v>
      </c>
      <c r="N636" s="165" t="str">
        <f>VLOOKUP(C636,[4]K12!$B$3:$K$1349,10,0)</f>
        <v>Mở</v>
      </c>
      <c r="O636" s="165" t="s">
        <v>2143</v>
      </c>
      <c r="P636" s="165">
        <f>VLOOKUP(C636,[4]K12!$B$3:$J$1349,9,0)</f>
        <v>35</v>
      </c>
      <c r="Q636" s="165" t="e">
        <f>VLOOKUP(D636,[4]K12!$B$3:$J$1349,9,0)</f>
        <v>#N/A</v>
      </c>
      <c r="R636" s="165" t="e">
        <f>VLOOKUP(E636,[4]K12!$B$3:$J$1349,9,0)</f>
        <v>#N/A</v>
      </c>
      <c r="S636" s="165" t="e">
        <f>VLOOKUP(F636,[4]K12!$B$3:$J$1349,9,0)</f>
        <v>#N/A</v>
      </c>
      <c r="T636" s="165" t="e">
        <f>VLOOKUP(G636,[4]K12!$B$3:$J$1349,9,0)</f>
        <v>#N/A</v>
      </c>
      <c r="V636" s="20">
        <v>721</v>
      </c>
    </row>
    <row r="637" spans="1:22" ht="30" hidden="1" x14ac:dyDescent="0.25">
      <c r="A637" s="171">
        <v>137</v>
      </c>
      <c r="B637" s="171" t="str">
        <f t="shared" si="12"/>
        <v>12.3.1303198.12</v>
      </c>
      <c r="C637" s="171" t="str">
        <f>VLOOKUP(B637,'[8]TKB(Hocphan-tao lop)'!$B$7:$C$1182,2,0)</f>
        <v>201811303198012</v>
      </c>
      <c r="D637" s="171" t="str">
        <f>VLOOKUP(E637,[9]QuyetdinhPCGD!$B$6:$C$1806,2,0)</f>
        <v>1303198</v>
      </c>
      <c r="E637" s="172" t="s">
        <v>2246</v>
      </c>
      <c r="F637" s="177" t="s">
        <v>72</v>
      </c>
      <c r="G637" s="173" t="s">
        <v>11</v>
      </c>
      <c r="H637" s="176" t="s">
        <v>2276</v>
      </c>
      <c r="I637" s="173"/>
      <c r="J637" s="184" t="s">
        <v>2314</v>
      </c>
      <c r="K637" s="187" t="s">
        <v>2249</v>
      </c>
      <c r="L637" s="176" t="s">
        <v>2250</v>
      </c>
      <c r="M637" s="165" t="s">
        <v>319</v>
      </c>
      <c r="N637" s="165" t="str">
        <f>VLOOKUP(C637,[4]K12!$B$3:$K$1349,10,0)</f>
        <v>Mở</v>
      </c>
      <c r="O637" s="165" t="s">
        <v>2143</v>
      </c>
      <c r="P637" s="165">
        <f>VLOOKUP(C637,[4]K12!$B$3:$J$1349,9,0)</f>
        <v>22</v>
      </c>
      <c r="Q637" s="165" t="e">
        <f>VLOOKUP(D637,[4]K12!$B$3:$J$1349,9,0)</f>
        <v>#N/A</v>
      </c>
      <c r="R637" s="165" t="e">
        <f>VLOOKUP(E637,[4]K12!$B$3:$J$1349,9,0)</f>
        <v>#N/A</v>
      </c>
      <c r="S637" s="165" t="e">
        <f>VLOOKUP(F637,[4]K12!$B$3:$J$1349,9,0)</f>
        <v>#N/A</v>
      </c>
      <c r="T637" s="165" t="e">
        <f>VLOOKUP(G637,[4]K12!$B$3:$J$1349,9,0)</f>
        <v>#N/A</v>
      </c>
      <c r="V637" s="20">
        <v>722</v>
      </c>
    </row>
    <row r="638" spans="1:22" ht="30" hidden="1" x14ac:dyDescent="0.25">
      <c r="A638" s="171">
        <v>138</v>
      </c>
      <c r="B638" s="171" t="str">
        <f t="shared" si="12"/>
        <v>12.3.1303198.12</v>
      </c>
      <c r="C638" s="171" t="str">
        <f>VLOOKUP(B638,'[8]TKB(Hocphan-tao lop)'!$B$7:$C$1182,2,0)</f>
        <v>201811303198012</v>
      </c>
      <c r="D638" s="171" t="str">
        <f>VLOOKUP(E638,[9]QuyetdinhPCGD!$B$6:$C$1806,2,0)</f>
        <v>1303198</v>
      </c>
      <c r="E638" s="172" t="s">
        <v>2246</v>
      </c>
      <c r="F638" s="177" t="s">
        <v>72</v>
      </c>
      <c r="G638" s="173" t="s">
        <v>13</v>
      </c>
      <c r="H638" s="176" t="s">
        <v>2276</v>
      </c>
      <c r="I638" s="173"/>
      <c r="J638" s="184" t="s">
        <v>2314</v>
      </c>
      <c r="K638" s="187" t="s">
        <v>2249</v>
      </c>
      <c r="L638" s="176" t="s">
        <v>2250</v>
      </c>
      <c r="M638" s="165" t="s">
        <v>319</v>
      </c>
      <c r="N638" s="165" t="str">
        <f>VLOOKUP(C638,[4]K12!$B$3:$K$1349,10,0)</f>
        <v>Mở</v>
      </c>
      <c r="O638" s="165" t="s">
        <v>2143</v>
      </c>
      <c r="P638" s="165">
        <f>VLOOKUP(C638,[4]K12!$B$3:$J$1349,9,0)</f>
        <v>22</v>
      </c>
      <c r="Q638" s="165" t="e">
        <f>VLOOKUP(D638,[4]K12!$B$3:$J$1349,9,0)</f>
        <v>#N/A</v>
      </c>
      <c r="R638" s="165" t="e">
        <f>VLOOKUP(E638,[4]K12!$B$3:$J$1349,9,0)</f>
        <v>#N/A</v>
      </c>
      <c r="S638" s="165" t="e">
        <f>VLOOKUP(F638,[4]K12!$B$3:$J$1349,9,0)</f>
        <v>#N/A</v>
      </c>
      <c r="T638" s="165" t="e">
        <f>VLOOKUP(G638,[4]K12!$B$3:$J$1349,9,0)</f>
        <v>#N/A</v>
      </c>
      <c r="V638" s="20">
        <v>723</v>
      </c>
    </row>
    <row r="639" spans="1:22" ht="30" hidden="1" x14ac:dyDescent="0.25">
      <c r="A639" s="171">
        <v>139</v>
      </c>
      <c r="B639" s="171" t="str">
        <f t="shared" si="12"/>
        <v>12.3.2303101.01</v>
      </c>
      <c r="C639" s="171" t="str">
        <f>VLOOKUP(B639,'[8]TKB(Hocphan-tao lop)'!$B$7:$C$1182,2,0)</f>
        <v>201812303101001</v>
      </c>
      <c r="D639" s="171" t="str">
        <f>VLOOKUP(E639,[9]QuyetdinhPCGD!$B$6:$C$1806,2,0)</f>
        <v>2303101</v>
      </c>
      <c r="E639" s="172" t="s">
        <v>2317</v>
      </c>
      <c r="F639" s="177" t="s">
        <v>138</v>
      </c>
      <c r="G639" s="173" t="s">
        <v>9</v>
      </c>
      <c r="H639" s="174" t="s">
        <v>2318</v>
      </c>
      <c r="I639" s="173"/>
      <c r="J639" s="184" t="s">
        <v>2314</v>
      </c>
      <c r="K639" s="187" t="s">
        <v>2249</v>
      </c>
      <c r="L639" s="176" t="s">
        <v>2250</v>
      </c>
      <c r="M639" s="165" t="s">
        <v>62</v>
      </c>
      <c r="N639" s="165" t="str">
        <f>VLOOKUP(C639,[4]K12!$B$3:$K$1349,10,0)</f>
        <v>Mở</v>
      </c>
      <c r="O639" s="165"/>
      <c r="P639" s="165">
        <f>VLOOKUP(C639,[4]K12!$B$3:$J$1349,9,0)</f>
        <v>20</v>
      </c>
      <c r="Q639" s="165" t="e">
        <f>VLOOKUP(D639,[4]K12!$B$3:$J$1349,9,0)</f>
        <v>#N/A</v>
      </c>
      <c r="R639" s="165" t="e">
        <f>VLOOKUP(E639,[4]K12!$B$3:$J$1349,9,0)</f>
        <v>#N/A</v>
      </c>
      <c r="S639" s="165" t="e">
        <f>VLOOKUP(F639,[4]K12!$B$3:$J$1349,9,0)</f>
        <v>#N/A</v>
      </c>
      <c r="T639" s="165" t="e">
        <f>VLOOKUP(G639,[4]K12!$B$3:$J$1349,9,0)</f>
        <v>#N/A</v>
      </c>
      <c r="V639" s="20">
        <v>724</v>
      </c>
    </row>
    <row r="640" spans="1:22" ht="30" hidden="1" x14ac:dyDescent="0.25">
      <c r="A640" s="171">
        <v>140</v>
      </c>
      <c r="B640" s="171" t="str">
        <f t="shared" si="12"/>
        <v>12.3.2303101.02</v>
      </c>
      <c r="C640" s="171" t="str">
        <f>VLOOKUP(B640,'[8]TKB(Hocphan-tao lop)'!$B$7:$C$1182,2,0)</f>
        <v>201812303101002</v>
      </c>
      <c r="D640" s="171" t="str">
        <f>VLOOKUP(E640,[9]QuyetdinhPCGD!$B$6:$C$1806,2,0)</f>
        <v>2303101</v>
      </c>
      <c r="E640" s="172" t="s">
        <v>2317</v>
      </c>
      <c r="F640" s="177" t="s">
        <v>142</v>
      </c>
      <c r="G640" s="173" t="s">
        <v>11</v>
      </c>
      <c r="H640" s="174" t="s">
        <v>2318</v>
      </c>
      <c r="I640" s="173"/>
      <c r="J640" s="184" t="s">
        <v>2314</v>
      </c>
      <c r="K640" s="187" t="s">
        <v>2249</v>
      </c>
      <c r="L640" s="176" t="s">
        <v>2250</v>
      </c>
      <c r="M640" s="165" t="s">
        <v>70</v>
      </c>
      <c r="N640" s="165" t="str">
        <f>VLOOKUP(C640,[4]K12!$B$3:$K$1349,10,0)</f>
        <v>Mở</v>
      </c>
      <c r="O640" s="165"/>
      <c r="P640" s="165">
        <f>VLOOKUP(C640,[4]K12!$B$3:$J$1349,9,0)</f>
        <v>20</v>
      </c>
      <c r="Q640" s="165" t="e">
        <f>VLOOKUP(D640,[4]K12!$B$3:$J$1349,9,0)</f>
        <v>#N/A</v>
      </c>
      <c r="R640" s="165" t="e">
        <f>VLOOKUP(E640,[4]K12!$B$3:$J$1349,9,0)</f>
        <v>#N/A</v>
      </c>
      <c r="S640" s="165" t="e">
        <f>VLOOKUP(F640,[4]K12!$B$3:$J$1349,9,0)</f>
        <v>#N/A</v>
      </c>
      <c r="T640" s="165" t="e">
        <f>VLOOKUP(G640,[4]K12!$B$3:$J$1349,9,0)</f>
        <v>#N/A</v>
      </c>
      <c r="V640" s="20">
        <v>725</v>
      </c>
    </row>
    <row r="641" spans="1:22" ht="30" hidden="1" x14ac:dyDescent="0.25">
      <c r="A641" s="171">
        <v>141</v>
      </c>
      <c r="B641" s="171" t="str">
        <f t="shared" si="12"/>
        <v>12.3.2303101.03</v>
      </c>
      <c r="C641" s="171" t="str">
        <f>VLOOKUP(B641,'[8]TKB(Hocphan-tao lop)'!$B$7:$C$1182,2,0)</f>
        <v>201812303101003</v>
      </c>
      <c r="D641" s="171" t="str">
        <f>VLOOKUP(E641,[9]QuyetdinhPCGD!$B$6:$C$1806,2,0)</f>
        <v>2303101</v>
      </c>
      <c r="E641" s="172" t="s">
        <v>2317</v>
      </c>
      <c r="F641" s="177" t="s">
        <v>142</v>
      </c>
      <c r="G641" s="173" t="s">
        <v>13</v>
      </c>
      <c r="H641" s="174" t="s">
        <v>2318</v>
      </c>
      <c r="I641" s="173"/>
      <c r="J641" s="184" t="s">
        <v>2314</v>
      </c>
      <c r="K641" s="187" t="s">
        <v>2249</v>
      </c>
      <c r="L641" s="176" t="s">
        <v>2250</v>
      </c>
      <c r="M641" s="165" t="s">
        <v>75</v>
      </c>
      <c r="N641" s="165" t="str">
        <f>VLOOKUP(C641,[4]K12!$B$3:$K$1349,10,0)</f>
        <v>Mở</v>
      </c>
      <c r="O641" s="165"/>
      <c r="P641" s="165">
        <f>VLOOKUP(C641,[4]K12!$B$3:$J$1349,9,0)</f>
        <v>20</v>
      </c>
      <c r="Q641" s="165" t="e">
        <f>VLOOKUP(D641,[4]K12!$B$3:$J$1349,9,0)</f>
        <v>#N/A</v>
      </c>
      <c r="R641" s="165" t="e">
        <f>VLOOKUP(E641,[4]K12!$B$3:$J$1349,9,0)</f>
        <v>#N/A</v>
      </c>
      <c r="S641" s="165" t="e">
        <f>VLOOKUP(F641,[4]K12!$B$3:$J$1349,9,0)</f>
        <v>#N/A</v>
      </c>
      <c r="T641" s="165" t="e">
        <f>VLOOKUP(G641,[4]K12!$B$3:$J$1349,9,0)</f>
        <v>#N/A</v>
      </c>
      <c r="U641" s="157"/>
      <c r="V641" s="20">
        <v>726</v>
      </c>
    </row>
    <row r="642" spans="1:22" ht="30" hidden="1" x14ac:dyDescent="0.25">
      <c r="A642" s="171">
        <v>142</v>
      </c>
      <c r="B642" s="171" t="str">
        <f t="shared" si="12"/>
        <v>12.3.2303101.04</v>
      </c>
      <c r="C642" s="171" t="str">
        <f>VLOOKUP(B642,'[8]TKB(Hocphan-tao lop)'!$B$7:$C$1182,2,0)</f>
        <v>201812303101004</v>
      </c>
      <c r="D642" s="171" t="str">
        <f>VLOOKUP(E642,[9]QuyetdinhPCGD!$B$6:$C$1806,2,0)</f>
        <v>2303101</v>
      </c>
      <c r="E642" s="172" t="s">
        <v>2317</v>
      </c>
      <c r="F642" s="177" t="s">
        <v>142</v>
      </c>
      <c r="G642" s="173" t="s">
        <v>9</v>
      </c>
      <c r="H642" s="174" t="s">
        <v>2318</v>
      </c>
      <c r="I642" s="173"/>
      <c r="J642" s="184" t="s">
        <v>2314</v>
      </c>
      <c r="K642" s="187" t="s">
        <v>2249</v>
      </c>
      <c r="L642" s="176" t="s">
        <v>2250</v>
      </c>
      <c r="M642" s="165" t="s">
        <v>89</v>
      </c>
      <c r="N642" s="165" t="str">
        <f>VLOOKUP(C642,[4]K12!$B$3:$K$1349,10,0)</f>
        <v>Mở</v>
      </c>
      <c r="O642" s="165"/>
      <c r="P642" s="165">
        <f>VLOOKUP(C642,[4]K12!$B$3:$J$1349,9,0)</f>
        <v>20</v>
      </c>
      <c r="Q642" s="165" t="e">
        <f>VLOOKUP(D642,[4]K12!$B$3:$J$1349,9,0)</f>
        <v>#N/A</v>
      </c>
      <c r="R642" s="165" t="e">
        <f>VLOOKUP(E642,[4]K12!$B$3:$J$1349,9,0)</f>
        <v>#N/A</v>
      </c>
      <c r="S642" s="165" t="e">
        <f>VLOOKUP(F642,[4]K12!$B$3:$J$1349,9,0)</f>
        <v>#N/A</v>
      </c>
      <c r="T642" s="165" t="e">
        <f>VLOOKUP(G642,[4]K12!$B$3:$J$1349,9,0)</f>
        <v>#N/A</v>
      </c>
      <c r="V642" s="20">
        <v>727</v>
      </c>
    </row>
    <row r="643" spans="1:22" ht="30" hidden="1" x14ac:dyDescent="0.25">
      <c r="A643" s="171">
        <v>143</v>
      </c>
      <c r="B643" s="171" t="str">
        <f t="shared" ref="B643:B703" si="13">CONCATENATE("12.3.",D643,".",M643)</f>
        <v>12.3.2303101.05</v>
      </c>
      <c r="C643" s="171" t="str">
        <f>VLOOKUP(B643,'[8]TKB(Hocphan-tao lop)'!$B$7:$C$1182,2,0)</f>
        <v>201812303101005</v>
      </c>
      <c r="D643" s="171" t="str">
        <f>VLOOKUP(E643,[9]QuyetdinhPCGD!$B$6:$C$1806,2,0)</f>
        <v>2303101</v>
      </c>
      <c r="E643" s="172" t="s">
        <v>2317</v>
      </c>
      <c r="F643" s="177" t="s">
        <v>138</v>
      </c>
      <c r="G643" s="173" t="s">
        <v>11</v>
      </c>
      <c r="H643" s="174" t="s">
        <v>2318</v>
      </c>
      <c r="I643" s="173"/>
      <c r="J643" s="184" t="s">
        <v>2314</v>
      </c>
      <c r="K643" s="187" t="s">
        <v>2249</v>
      </c>
      <c r="L643" s="176" t="s">
        <v>2250</v>
      </c>
      <c r="M643" s="165" t="s">
        <v>112</v>
      </c>
      <c r="N643" s="165" t="str">
        <f>VLOOKUP(C643,[4]K12!$B$3:$K$1349,10,0)</f>
        <v>Mở</v>
      </c>
      <c r="O643" s="165"/>
      <c r="P643" s="165">
        <f>VLOOKUP(C643,[4]K12!$B$3:$J$1349,9,0)</f>
        <v>20</v>
      </c>
      <c r="Q643" s="165" t="e">
        <f>VLOOKUP(D643,[4]K12!$B$3:$J$1349,9,0)</f>
        <v>#N/A</v>
      </c>
      <c r="R643" s="165" t="e">
        <f>VLOOKUP(E643,[4]K12!$B$3:$J$1349,9,0)</f>
        <v>#N/A</v>
      </c>
      <c r="S643" s="165" t="e">
        <f>VLOOKUP(F643,[4]K12!$B$3:$J$1349,9,0)</f>
        <v>#N/A</v>
      </c>
      <c r="T643" s="165" t="e">
        <f>VLOOKUP(G643,[4]K12!$B$3:$J$1349,9,0)</f>
        <v>#N/A</v>
      </c>
      <c r="V643" s="20">
        <v>728</v>
      </c>
    </row>
    <row r="644" spans="1:22" ht="30" hidden="1" x14ac:dyDescent="0.25">
      <c r="A644" s="171">
        <v>144</v>
      </c>
      <c r="B644" s="171" t="str">
        <f t="shared" si="13"/>
        <v>12.3.2303101.06</v>
      </c>
      <c r="C644" s="171" t="str">
        <f>VLOOKUP(B644,'[8]TKB(Hocphan-tao lop)'!$B$7:$C$1182,2,0)</f>
        <v>201812303101006</v>
      </c>
      <c r="D644" s="171" t="str">
        <f>VLOOKUP(E644,[9]QuyetdinhPCGD!$B$6:$C$1806,2,0)</f>
        <v>2303101</v>
      </c>
      <c r="E644" s="172" t="s">
        <v>2317</v>
      </c>
      <c r="F644" s="177" t="s">
        <v>138</v>
      </c>
      <c r="G644" s="173" t="s">
        <v>13</v>
      </c>
      <c r="H644" s="174" t="s">
        <v>2318</v>
      </c>
      <c r="I644" s="173"/>
      <c r="J644" s="184" t="s">
        <v>2314</v>
      </c>
      <c r="K644" s="187" t="s">
        <v>2249</v>
      </c>
      <c r="L644" s="176" t="s">
        <v>2250</v>
      </c>
      <c r="M644" s="165" t="s">
        <v>115</v>
      </c>
      <c r="N644" s="165" t="str">
        <f>VLOOKUP(C644,[4]K12!$B$3:$K$1349,10,0)</f>
        <v>Mở</v>
      </c>
      <c r="O644" s="165"/>
      <c r="P644" s="165">
        <f>VLOOKUP(C644,[4]K12!$B$3:$J$1349,9,0)</f>
        <v>20</v>
      </c>
      <c r="Q644" s="165" t="e">
        <f>VLOOKUP(D644,[4]K12!$B$3:$J$1349,9,0)</f>
        <v>#N/A</v>
      </c>
      <c r="R644" s="165" t="e">
        <f>VLOOKUP(E644,[4]K12!$B$3:$J$1349,9,0)</f>
        <v>#N/A</v>
      </c>
      <c r="S644" s="165" t="e">
        <f>VLOOKUP(F644,[4]K12!$B$3:$J$1349,9,0)</f>
        <v>#N/A</v>
      </c>
      <c r="T644" s="165" t="e">
        <f>VLOOKUP(G644,[4]K12!$B$3:$J$1349,9,0)</f>
        <v>#N/A</v>
      </c>
      <c r="U644" s="157"/>
      <c r="V644" s="20">
        <v>729</v>
      </c>
    </row>
    <row r="645" spans="1:22" ht="30" hidden="1" x14ac:dyDescent="0.25">
      <c r="A645" s="171">
        <v>145</v>
      </c>
      <c r="B645" s="171" t="str">
        <f t="shared" si="13"/>
        <v>12.3.2303101.07</v>
      </c>
      <c r="C645" s="171" t="str">
        <f>VLOOKUP(B645,'[8]TKB(Hocphan-tao lop)'!$B$7:$C$1182,2,0)</f>
        <v>201812303101007</v>
      </c>
      <c r="D645" s="171" t="str">
        <f>VLOOKUP(E645,[9]QuyetdinhPCGD!$B$6:$C$1806,2,0)</f>
        <v>2303101</v>
      </c>
      <c r="E645" s="191" t="s">
        <v>2317</v>
      </c>
      <c r="F645" s="177" t="s">
        <v>142</v>
      </c>
      <c r="G645" s="177" t="s">
        <v>8</v>
      </c>
      <c r="H645" s="174" t="s">
        <v>2318</v>
      </c>
      <c r="I645" s="177"/>
      <c r="J645" s="184" t="s">
        <v>2314</v>
      </c>
      <c r="K645" s="187" t="s">
        <v>2249</v>
      </c>
      <c r="L645" s="176" t="s">
        <v>2250</v>
      </c>
      <c r="M645" s="165" t="s">
        <v>117</v>
      </c>
      <c r="N645" s="165" t="str">
        <f>VLOOKUP(C645,[4]K12!$B$3:$K$1349,10,0)</f>
        <v>Mở</v>
      </c>
      <c r="O645" s="165"/>
      <c r="P645" s="165">
        <f>VLOOKUP(C645,[4]K12!$B$3:$J$1349,9,0)</f>
        <v>20</v>
      </c>
      <c r="Q645" s="165" t="e">
        <f>VLOOKUP(D645,[4]K12!$B$3:$J$1349,9,0)</f>
        <v>#N/A</v>
      </c>
      <c r="R645" s="165" t="e">
        <f>VLOOKUP(E645,[4]K12!$B$3:$J$1349,9,0)</f>
        <v>#N/A</v>
      </c>
      <c r="S645" s="165" t="e">
        <f>VLOOKUP(F645,[4]K12!$B$3:$J$1349,9,0)</f>
        <v>#N/A</v>
      </c>
      <c r="T645" s="165" t="e">
        <f>VLOOKUP(G645,[4]K12!$B$3:$J$1349,9,0)</f>
        <v>#N/A</v>
      </c>
      <c r="V645" s="20">
        <v>730</v>
      </c>
    </row>
    <row r="646" spans="1:22" ht="30" hidden="1" x14ac:dyDescent="0.25">
      <c r="A646" s="171">
        <v>146</v>
      </c>
      <c r="B646" s="171" t="str">
        <f t="shared" si="13"/>
        <v>12.3.2303101.08</v>
      </c>
      <c r="C646" s="171" t="str">
        <f>VLOOKUP(B646,'[8]TKB(Hocphan-tao lop)'!$B$7:$C$1182,2,0)</f>
        <v>201812303101008</v>
      </c>
      <c r="D646" s="171" t="str">
        <f>VLOOKUP(E646,[9]QuyetdinhPCGD!$B$6:$C$1806,2,0)</f>
        <v>2303101</v>
      </c>
      <c r="E646" s="172" t="s">
        <v>2317</v>
      </c>
      <c r="F646" s="177" t="s">
        <v>138</v>
      </c>
      <c r="G646" s="173" t="s">
        <v>10</v>
      </c>
      <c r="H646" s="174" t="s">
        <v>2318</v>
      </c>
      <c r="I646" s="173"/>
      <c r="J646" s="184" t="s">
        <v>2314</v>
      </c>
      <c r="K646" s="187" t="s">
        <v>2249</v>
      </c>
      <c r="L646" s="176" t="s">
        <v>2250</v>
      </c>
      <c r="M646" s="165" t="s">
        <v>119</v>
      </c>
      <c r="N646" s="165" t="str">
        <f>VLOOKUP(C646,[4]K12!$B$3:$K$1349,10,0)</f>
        <v>Mở</v>
      </c>
      <c r="O646" s="165"/>
      <c r="P646" s="165">
        <f>VLOOKUP(C646,[4]K12!$B$3:$J$1349,9,0)</f>
        <v>20</v>
      </c>
      <c r="Q646" s="165" t="e">
        <f>VLOOKUP(D646,[4]K12!$B$3:$J$1349,9,0)</f>
        <v>#N/A</v>
      </c>
      <c r="R646" s="165" t="e">
        <f>VLOOKUP(E646,[4]K12!$B$3:$J$1349,9,0)</f>
        <v>#N/A</v>
      </c>
      <c r="S646" s="165" t="e">
        <f>VLOOKUP(F646,[4]K12!$B$3:$J$1349,9,0)</f>
        <v>#N/A</v>
      </c>
      <c r="T646" s="165" t="e">
        <f>VLOOKUP(G646,[4]K12!$B$3:$J$1349,9,0)</f>
        <v>#N/A</v>
      </c>
      <c r="V646" s="20">
        <v>731</v>
      </c>
    </row>
    <row r="647" spans="1:22" ht="30" hidden="1" x14ac:dyDescent="0.25">
      <c r="A647" s="171">
        <v>147</v>
      </c>
      <c r="B647" s="171" t="str">
        <f t="shared" si="13"/>
        <v>12.3.2303101.09</v>
      </c>
      <c r="C647" s="171" t="str">
        <f>VLOOKUP(B647,'[8]TKB(Hocphan-tao lop)'!$B$7:$C$1182,2,0)</f>
        <v>201812303101009</v>
      </c>
      <c r="D647" s="171" t="str">
        <f>VLOOKUP(E647,[9]QuyetdinhPCGD!$B$6:$C$1806,2,0)</f>
        <v>2303101</v>
      </c>
      <c r="E647" s="172" t="s">
        <v>2317</v>
      </c>
      <c r="F647" s="177" t="s">
        <v>142</v>
      </c>
      <c r="G647" s="173" t="s">
        <v>12</v>
      </c>
      <c r="H647" s="174" t="s">
        <v>2318</v>
      </c>
      <c r="I647" s="173"/>
      <c r="J647" s="184" t="s">
        <v>2314</v>
      </c>
      <c r="K647" s="187" t="s">
        <v>2249</v>
      </c>
      <c r="L647" s="176" t="s">
        <v>2250</v>
      </c>
      <c r="M647" s="165" t="s">
        <v>176</v>
      </c>
      <c r="N647" s="165" t="str">
        <f>VLOOKUP(C647,[4]K12!$B$3:$K$1349,10,0)</f>
        <v>Mở</v>
      </c>
      <c r="O647" s="165"/>
      <c r="P647" s="165">
        <f>VLOOKUP(C647,[4]K12!$B$3:$J$1349,9,0)</f>
        <v>20</v>
      </c>
      <c r="Q647" s="165" t="e">
        <f>VLOOKUP(D647,[4]K12!$B$3:$J$1349,9,0)</f>
        <v>#N/A</v>
      </c>
      <c r="R647" s="165" t="e">
        <f>VLOOKUP(E647,[4]K12!$B$3:$J$1349,9,0)</f>
        <v>#N/A</v>
      </c>
      <c r="S647" s="165" t="e">
        <f>VLOOKUP(F647,[4]K12!$B$3:$J$1349,9,0)</f>
        <v>#N/A</v>
      </c>
      <c r="T647" s="165" t="e">
        <f>VLOOKUP(G647,[4]K12!$B$3:$J$1349,9,0)</f>
        <v>#N/A</v>
      </c>
      <c r="V647" s="20">
        <v>732</v>
      </c>
    </row>
    <row r="648" spans="1:22" ht="30" hidden="1" x14ac:dyDescent="0.25">
      <c r="A648" s="171">
        <v>148</v>
      </c>
      <c r="B648" s="171" t="str">
        <f t="shared" si="13"/>
        <v>12.3.2303101.10</v>
      </c>
      <c r="C648" s="171" t="str">
        <f>VLOOKUP(B648,'[8]TKB(Hocphan-tao lop)'!$B$7:$C$1182,2,0)</f>
        <v>201812303101010</v>
      </c>
      <c r="D648" s="171" t="str">
        <f>VLOOKUP(E648,[9]QuyetdinhPCGD!$B$6:$C$1806,2,0)</f>
        <v>2303101</v>
      </c>
      <c r="E648" s="191" t="s">
        <v>2317</v>
      </c>
      <c r="F648" s="177" t="s">
        <v>138</v>
      </c>
      <c r="G648" s="177" t="s">
        <v>8</v>
      </c>
      <c r="H648" s="174" t="s">
        <v>2318</v>
      </c>
      <c r="I648" s="177"/>
      <c r="J648" s="184" t="s">
        <v>2314</v>
      </c>
      <c r="K648" s="187" t="s">
        <v>2249</v>
      </c>
      <c r="L648" s="176" t="s">
        <v>2250</v>
      </c>
      <c r="M648" s="165" t="s">
        <v>180</v>
      </c>
      <c r="N648" s="165" t="str">
        <f>VLOOKUP(C648,[4]K12!$B$3:$K$1349,10,0)</f>
        <v>Mở</v>
      </c>
      <c r="O648" s="165"/>
      <c r="P648" s="165">
        <f>VLOOKUP(C648,[4]K12!$B$3:$J$1349,9,0)</f>
        <v>20</v>
      </c>
      <c r="Q648" s="165" t="e">
        <f>VLOOKUP(D648,[4]K12!$B$3:$J$1349,9,0)</f>
        <v>#N/A</v>
      </c>
      <c r="R648" s="165" t="e">
        <f>VLOOKUP(E648,[4]K12!$B$3:$J$1349,9,0)</f>
        <v>#N/A</v>
      </c>
      <c r="S648" s="165" t="e">
        <f>VLOOKUP(F648,[4]K12!$B$3:$J$1349,9,0)</f>
        <v>#N/A</v>
      </c>
      <c r="T648" s="165" t="e">
        <f>VLOOKUP(G648,[4]K12!$B$3:$J$1349,9,0)</f>
        <v>#N/A</v>
      </c>
      <c r="V648" s="20">
        <v>733</v>
      </c>
    </row>
    <row r="649" spans="1:22" ht="30" hidden="1" x14ac:dyDescent="0.25">
      <c r="A649" s="171">
        <v>149</v>
      </c>
      <c r="B649" s="171" t="str">
        <f t="shared" si="13"/>
        <v>12.3.2303101.11</v>
      </c>
      <c r="C649" s="171" t="str">
        <f>VLOOKUP(B649,'[8]TKB(Hocphan-tao lop)'!$B$7:$C$1182,2,0)</f>
        <v>201812303101011</v>
      </c>
      <c r="D649" s="171" t="str">
        <f>VLOOKUP(E649,[9]QuyetdinhPCGD!$B$6:$C$1806,2,0)</f>
        <v>2303101</v>
      </c>
      <c r="E649" s="172" t="s">
        <v>2317</v>
      </c>
      <c r="F649" s="177" t="s">
        <v>142</v>
      </c>
      <c r="G649" s="173" t="s">
        <v>10</v>
      </c>
      <c r="H649" s="174" t="s">
        <v>2318</v>
      </c>
      <c r="I649" s="173"/>
      <c r="J649" s="184" t="s">
        <v>2314</v>
      </c>
      <c r="K649" s="187" t="s">
        <v>2249</v>
      </c>
      <c r="L649" s="176" t="s">
        <v>2250</v>
      </c>
      <c r="M649" s="165" t="s">
        <v>321</v>
      </c>
      <c r="N649" s="165" t="str">
        <f>VLOOKUP(C649,[4]K12!$B$3:$K$1349,10,0)</f>
        <v>Mở</v>
      </c>
      <c r="O649" s="165"/>
      <c r="P649" s="165">
        <f>VLOOKUP(C649,[4]K12!$B$3:$J$1349,9,0)</f>
        <v>20</v>
      </c>
      <c r="Q649" s="165" t="e">
        <f>VLOOKUP(D649,[4]K12!$B$3:$J$1349,9,0)</f>
        <v>#N/A</v>
      </c>
      <c r="R649" s="165" t="e">
        <f>VLOOKUP(E649,[4]K12!$B$3:$J$1349,9,0)</f>
        <v>#N/A</v>
      </c>
      <c r="S649" s="165" t="e">
        <f>VLOOKUP(F649,[4]K12!$B$3:$J$1349,9,0)</f>
        <v>#N/A</v>
      </c>
      <c r="T649" s="165" t="e">
        <f>VLOOKUP(G649,[4]K12!$B$3:$J$1349,9,0)</f>
        <v>#N/A</v>
      </c>
      <c r="V649" s="20">
        <v>734</v>
      </c>
    </row>
    <row r="650" spans="1:22" ht="30" hidden="1" x14ac:dyDescent="0.25">
      <c r="A650" s="171">
        <v>150</v>
      </c>
      <c r="B650" s="171" t="str">
        <f t="shared" si="13"/>
        <v>12.3.2303101.12</v>
      </c>
      <c r="C650" s="171" t="str">
        <f>VLOOKUP(B650,'[8]TKB(Hocphan-tao lop)'!$B$7:$C$1182,2,0)</f>
        <v>201812303101012</v>
      </c>
      <c r="D650" s="171" t="str">
        <f>VLOOKUP(E650,[9]QuyetdinhPCGD!$B$6:$C$1806,2,0)</f>
        <v>2303101</v>
      </c>
      <c r="E650" s="172" t="s">
        <v>2317</v>
      </c>
      <c r="F650" s="177" t="s">
        <v>138</v>
      </c>
      <c r="G650" s="173" t="s">
        <v>12</v>
      </c>
      <c r="H650" s="174" t="s">
        <v>2318</v>
      </c>
      <c r="I650" s="173"/>
      <c r="J650" s="184" t="s">
        <v>2314</v>
      </c>
      <c r="K650" s="187" t="s">
        <v>2249</v>
      </c>
      <c r="L650" s="176" t="s">
        <v>2250</v>
      </c>
      <c r="M650" s="165" t="s">
        <v>319</v>
      </c>
      <c r="N650" s="165" t="str">
        <f>VLOOKUP(C650,[4]K12!$B$3:$K$1349,10,0)</f>
        <v>Không mở</v>
      </c>
      <c r="O650" s="165"/>
      <c r="P650" s="165">
        <f>VLOOKUP(C650,[4]K12!$B$3:$J$1349,9,0)</f>
        <v>2</v>
      </c>
      <c r="Q650" s="165" t="e">
        <f>VLOOKUP(D650,[4]K12!$B$3:$J$1349,9,0)</f>
        <v>#N/A</v>
      </c>
      <c r="R650" s="165" t="e">
        <f>VLOOKUP(E650,[4]K12!$B$3:$J$1349,9,0)</f>
        <v>#N/A</v>
      </c>
      <c r="S650" s="165" t="e">
        <f>VLOOKUP(F650,[4]K12!$B$3:$J$1349,9,0)</f>
        <v>#N/A</v>
      </c>
      <c r="T650" s="165" t="e">
        <f>VLOOKUP(G650,[4]K12!$B$3:$J$1349,9,0)</f>
        <v>#N/A</v>
      </c>
      <c r="V650" s="20">
        <v>735</v>
      </c>
    </row>
    <row r="651" spans="1:22" ht="30" hidden="1" x14ac:dyDescent="0.25">
      <c r="A651" s="171">
        <v>151</v>
      </c>
      <c r="B651" s="171" t="str">
        <f t="shared" si="13"/>
        <v>12.3.0303138.03</v>
      </c>
      <c r="C651" s="171" t="str">
        <f>VLOOKUP(B651,'[8]TKB(Hocphan-tao lop)'!$B$7:$C$1182,2,0)</f>
        <v>201810303138001</v>
      </c>
      <c r="D651" s="171" t="str">
        <f>VLOOKUP(E651,[9]QuyetdinhPCGD!$B$6:$C$1806,2,0)</f>
        <v>0303138</v>
      </c>
      <c r="E651" s="172" t="s">
        <v>2115</v>
      </c>
      <c r="F651" s="177" t="s">
        <v>98</v>
      </c>
      <c r="G651" s="173" t="s">
        <v>10</v>
      </c>
      <c r="H651" s="174" t="str">
        <f>VLOOKUP(J651,'[10]Phan ca&amp; Ngay BDhoc'!$B$4:$I$98,8,0)</f>
        <v>A8-503</v>
      </c>
      <c r="I651" s="173"/>
      <c r="J651" s="184" t="s">
        <v>702</v>
      </c>
      <c r="K651" s="187" t="s">
        <v>2249</v>
      </c>
      <c r="L651" s="176" t="s">
        <v>2250</v>
      </c>
      <c r="M651" s="165" t="s">
        <v>75</v>
      </c>
      <c r="N651" s="165" t="str">
        <f>VLOOKUP(C651,[4]K12!$B$3:$K$1349,10,0)</f>
        <v>Mở</v>
      </c>
      <c r="O651" s="165"/>
      <c r="P651" s="165">
        <f>VLOOKUP(C651,[4]K12!$B$3:$J$1349,9,0)</f>
        <v>75</v>
      </c>
      <c r="Q651" s="165" t="e">
        <f>VLOOKUP(D651,[4]K12!$B$3:$J$1349,9,0)</f>
        <v>#N/A</v>
      </c>
      <c r="R651" s="165" t="e">
        <f>VLOOKUP(E651,[4]K12!$B$3:$J$1349,9,0)</f>
        <v>#N/A</v>
      </c>
      <c r="S651" s="165" t="e">
        <f>VLOOKUP(F651,[4]K12!$B$3:$J$1349,9,0)</f>
        <v>#N/A</v>
      </c>
      <c r="T651" s="165" t="e">
        <f>VLOOKUP(G651,[4]K12!$B$3:$J$1349,9,0)</f>
        <v>#N/A</v>
      </c>
      <c r="U651" s="183"/>
      <c r="V651" s="20">
        <v>736</v>
      </c>
    </row>
    <row r="652" spans="1:22" ht="30" hidden="1" x14ac:dyDescent="0.25">
      <c r="A652" s="171">
        <v>152</v>
      </c>
      <c r="B652" s="171" t="str">
        <f t="shared" si="13"/>
        <v>12.3.0203134.01</v>
      </c>
      <c r="C652" s="171" t="str">
        <f>VLOOKUP(B652,'[8]TKB(Hocphan-tao lop)'!$B$7:$C$1182,2,0)</f>
        <v>201810203134001</v>
      </c>
      <c r="D652" s="171" t="str">
        <f>VLOOKUP(E652,[9]QuyetdinhPCGD!$B$6:$C$1806,2,0)</f>
        <v>0203134</v>
      </c>
      <c r="E652" s="191" t="s">
        <v>2319</v>
      </c>
      <c r="F652" s="173">
        <v>5.6</v>
      </c>
      <c r="G652" s="177" t="s">
        <v>8</v>
      </c>
      <c r="H652" s="174" t="str">
        <f>VLOOKUP(J652,'[10]Phan ca&amp; Ngay BDhoc'!$B$4:$I$98,8,0)</f>
        <v>A8-503</v>
      </c>
      <c r="I652" s="173"/>
      <c r="J652" s="184" t="s">
        <v>702</v>
      </c>
      <c r="K652" s="187" t="s">
        <v>2249</v>
      </c>
      <c r="L652" s="176" t="s">
        <v>2250</v>
      </c>
      <c r="M652" s="165" t="s">
        <v>62</v>
      </c>
      <c r="N652" s="165" t="str">
        <f>VLOOKUP(C652,[4]K12!$B$3:$K$1349,10,0)</f>
        <v>Mở</v>
      </c>
      <c r="O652" s="165"/>
      <c r="P652" s="165">
        <f>VLOOKUP(C652,[4]K12!$B$3:$J$1349,9,0)</f>
        <v>75</v>
      </c>
      <c r="Q652" s="165" t="e">
        <f>VLOOKUP(D652,[4]K12!$B$3:$J$1349,9,0)</f>
        <v>#N/A</v>
      </c>
      <c r="R652" s="165" t="e">
        <f>VLOOKUP(E652,[4]K12!$B$3:$J$1349,9,0)</f>
        <v>#N/A</v>
      </c>
      <c r="S652" s="165" t="e">
        <f>VLOOKUP(F652,[4]K12!$B$3:$J$1349,9,0)</f>
        <v>#N/A</v>
      </c>
      <c r="T652" s="165" t="e">
        <f>VLOOKUP(G652,[4]K12!$B$3:$J$1349,9,0)</f>
        <v>#N/A</v>
      </c>
      <c r="V652" s="20">
        <v>737</v>
      </c>
    </row>
    <row r="653" spans="1:22" ht="30" hidden="1" x14ac:dyDescent="0.25">
      <c r="A653" s="171">
        <v>153</v>
      </c>
      <c r="B653" s="171" t="str">
        <f t="shared" si="13"/>
        <v>12.3.0203134.01</v>
      </c>
      <c r="C653" s="171" t="str">
        <f>VLOOKUP(B653,'[8]TKB(Hocphan-tao lop)'!$B$7:$C$1182,2,0)</f>
        <v>201810203134001</v>
      </c>
      <c r="D653" s="171" t="str">
        <f>VLOOKUP(E653,[9]QuyetdinhPCGD!$B$6:$C$1806,2,0)</f>
        <v>0203134</v>
      </c>
      <c r="E653" s="172" t="s">
        <v>2319</v>
      </c>
      <c r="F653" s="173">
        <v>5.6</v>
      </c>
      <c r="G653" s="173" t="s">
        <v>10</v>
      </c>
      <c r="H653" s="174" t="str">
        <f>VLOOKUP(J653,'[10]Phan ca&amp; Ngay BDhoc'!$B$4:$I$98,8,0)</f>
        <v>A8-503</v>
      </c>
      <c r="I653" s="173"/>
      <c r="J653" s="184" t="s">
        <v>702</v>
      </c>
      <c r="K653" s="187" t="s">
        <v>2249</v>
      </c>
      <c r="L653" s="176" t="s">
        <v>2250</v>
      </c>
      <c r="M653" s="165" t="s">
        <v>62</v>
      </c>
      <c r="N653" s="165" t="str">
        <f>VLOOKUP(C653,[4]K12!$B$3:$K$1349,10,0)</f>
        <v>Mở</v>
      </c>
      <c r="O653" s="165"/>
      <c r="P653" s="165">
        <f>VLOOKUP(C653,[4]K12!$B$3:$J$1349,9,0)</f>
        <v>75</v>
      </c>
      <c r="Q653" s="165" t="e">
        <f>VLOOKUP(D653,[4]K12!$B$3:$J$1349,9,0)</f>
        <v>#N/A</v>
      </c>
      <c r="R653" s="165" t="e">
        <f>VLOOKUP(E653,[4]K12!$B$3:$J$1349,9,0)</f>
        <v>#N/A</v>
      </c>
      <c r="S653" s="165" t="e">
        <f>VLOOKUP(F653,[4]K12!$B$3:$J$1349,9,0)</f>
        <v>#N/A</v>
      </c>
      <c r="T653" s="165" t="e">
        <f>VLOOKUP(G653,[4]K12!$B$3:$J$1349,9,0)</f>
        <v>#N/A</v>
      </c>
      <c r="V653" s="20">
        <v>738</v>
      </c>
    </row>
    <row r="654" spans="1:22" ht="30" hidden="1" x14ac:dyDescent="0.25">
      <c r="A654" s="171">
        <v>154</v>
      </c>
      <c r="B654" s="171" t="str">
        <f t="shared" si="13"/>
        <v>12.3.0303138.04</v>
      </c>
      <c r="C654" s="171" t="str">
        <f>VLOOKUP(B654,'[8]TKB(Hocphan-tao lop)'!$B$7:$C$1182,2,0)</f>
        <v>201810303138002</v>
      </c>
      <c r="D654" s="171" t="str">
        <f>VLOOKUP(E654,[9]QuyetdinhPCGD!$B$6:$C$1806,2,0)</f>
        <v>0303138</v>
      </c>
      <c r="E654" s="172" t="s">
        <v>2115</v>
      </c>
      <c r="F654" s="177" t="s">
        <v>100</v>
      </c>
      <c r="G654" s="173" t="s">
        <v>10</v>
      </c>
      <c r="H654" s="174" t="str">
        <f>VLOOKUP(J654,'[10]Phan ca&amp; Ngay BDhoc'!$B$4:$I$98,8,0)</f>
        <v>A8-503</v>
      </c>
      <c r="I654" s="173"/>
      <c r="J654" s="184" t="s">
        <v>2136</v>
      </c>
      <c r="K654" s="187" t="s">
        <v>2249</v>
      </c>
      <c r="L654" s="176" t="s">
        <v>2250</v>
      </c>
      <c r="M654" s="165" t="s">
        <v>89</v>
      </c>
      <c r="N654" s="165" t="str">
        <f>VLOOKUP(C654,[4]K12!$B$3:$K$1349,10,0)</f>
        <v>Mở</v>
      </c>
      <c r="O654" s="165"/>
      <c r="P654" s="165">
        <f>VLOOKUP(C654,[4]K12!$B$3:$J$1349,9,0)</f>
        <v>73</v>
      </c>
      <c r="Q654" s="165" t="e">
        <f>VLOOKUP(D654,[4]K12!$B$3:$J$1349,9,0)</f>
        <v>#N/A</v>
      </c>
      <c r="R654" s="165" t="e">
        <f>VLOOKUP(E654,[4]K12!$B$3:$J$1349,9,0)</f>
        <v>#N/A</v>
      </c>
      <c r="S654" s="165" t="e">
        <f>VLOOKUP(F654,[4]K12!$B$3:$J$1349,9,0)</f>
        <v>#N/A</v>
      </c>
      <c r="T654" s="165" t="e">
        <f>VLOOKUP(G654,[4]K12!$B$3:$J$1349,9,0)</f>
        <v>#N/A</v>
      </c>
      <c r="V654" s="20">
        <v>739</v>
      </c>
    </row>
    <row r="655" spans="1:22" ht="30" hidden="1" x14ac:dyDescent="0.25">
      <c r="A655" s="171">
        <v>155</v>
      </c>
      <c r="B655" s="171" t="str">
        <f t="shared" si="13"/>
        <v>12.3.0203134.02</v>
      </c>
      <c r="C655" s="171" t="str">
        <f>VLOOKUP(B655,'[8]TKB(Hocphan-tao lop)'!$B$7:$C$1182,2,0)</f>
        <v>201810203134002</v>
      </c>
      <c r="D655" s="171" t="str">
        <f>VLOOKUP(E655,[9]QuyetdinhPCGD!$B$6:$C$1806,2,0)</f>
        <v>0203134</v>
      </c>
      <c r="E655" s="191" t="s">
        <v>2319</v>
      </c>
      <c r="F655" s="173">
        <v>11.12</v>
      </c>
      <c r="G655" s="177" t="s">
        <v>8</v>
      </c>
      <c r="H655" s="174" t="str">
        <f>VLOOKUP(J655,'[10]Phan ca&amp; Ngay BDhoc'!$B$4:$I$98,8,0)</f>
        <v>A8-503</v>
      </c>
      <c r="I655" s="173"/>
      <c r="J655" s="184" t="s">
        <v>2136</v>
      </c>
      <c r="K655" s="187" t="s">
        <v>2249</v>
      </c>
      <c r="L655" s="176" t="s">
        <v>2250</v>
      </c>
      <c r="M655" s="165" t="s">
        <v>70</v>
      </c>
      <c r="N655" s="165" t="str">
        <f>VLOOKUP(C655,[4]K12!$B$3:$K$1349,10,0)</f>
        <v>Mở</v>
      </c>
      <c r="O655" s="165"/>
      <c r="P655" s="165">
        <f>VLOOKUP(C655,[4]K12!$B$3:$J$1349,9,0)</f>
        <v>75</v>
      </c>
      <c r="Q655" s="165" t="e">
        <f>VLOOKUP(D655,[4]K12!$B$3:$J$1349,9,0)</f>
        <v>#N/A</v>
      </c>
      <c r="R655" s="165" t="e">
        <f>VLOOKUP(E655,[4]K12!$B$3:$J$1349,9,0)</f>
        <v>#N/A</v>
      </c>
      <c r="S655" s="165" t="e">
        <f>VLOOKUP(F655,[4]K12!$B$3:$J$1349,9,0)</f>
        <v>#N/A</v>
      </c>
      <c r="T655" s="165" t="e">
        <f>VLOOKUP(G655,[4]K12!$B$3:$J$1349,9,0)</f>
        <v>#N/A</v>
      </c>
      <c r="U655" s="183"/>
      <c r="V655" s="20">
        <v>740</v>
      </c>
    </row>
    <row r="656" spans="1:22" ht="30" hidden="1" x14ac:dyDescent="0.25">
      <c r="A656" s="171">
        <v>156</v>
      </c>
      <c r="B656" s="171" t="str">
        <f t="shared" si="13"/>
        <v>12.3.0203134.02</v>
      </c>
      <c r="C656" s="171" t="str">
        <f>VLOOKUP(B656,'[8]TKB(Hocphan-tao lop)'!$B$7:$C$1182,2,0)</f>
        <v>201810203134002</v>
      </c>
      <c r="D656" s="171" t="str">
        <f>VLOOKUP(E656,[9]QuyetdinhPCGD!$B$6:$C$1806,2,0)</f>
        <v>0203134</v>
      </c>
      <c r="E656" s="172" t="s">
        <v>2319</v>
      </c>
      <c r="F656" s="173">
        <v>11.12</v>
      </c>
      <c r="G656" s="173" t="s">
        <v>10</v>
      </c>
      <c r="H656" s="174" t="str">
        <f>VLOOKUP(J656,'[10]Phan ca&amp; Ngay BDhoc'!$B$4:$I$98,8,0)</f>
        <v>A8-503</v>
      </c>
      <c r="I656" s="173"/>
      <c r="J656" s="184" t="s">
        <v>2136</v>
      </c>
      <c r="K656" s="187" t="s">
        <v>2249</v>
      </c>
      <c r="L656" s="176" t="s">
        <v>2250</v>
      </c>
      <c r="M656" s="165" t="s">
        <v>70</v>
      </c>
      <c r="N656" s="165" t="str">
        <f>VLOOKUP(C656,[4]K12!$B$3:$K$1349,10,0)</f>
        <v>Mở</v>
      </c>
      <c r="O656" s="165"/>
      <c r="P656" s="165">
        <f>VLOOKUP(C656,[4]K12!$B$3:$J$1349,9,0)</f>
        <v>75</v>
      </c>
      <c r="Q656" s="165" t="e">
        <f>VLOOKUP(D656,[4]K12!$B$3:$J$1349,9,0)</f>
        <v>#N/A</v>
      </c>
      <c r="R656" s="165" t="e">
        <f>VLOOKUP(E656,[4]K12!$B$3:$J$1349,9,0)</f>
        <v>#N/A</v>
      </c>
      <c r="S656" s="165" t="e">
        <f>VLOOKUP(F656,[4]K12!$B$3:$J$1349,9,0)</f>
        <v>#N/A</v>
      </c>
      <c r="T656" s="165" t="e">
        <f>VLOOKUP(G656,[4]K12!$B$3:$J$1349,9,0)</f>
        <v>#N/A</v>
      </c>
      <c r="U656" s="183"/>
      <c r="V656" s="20">
        <v>741</v>
      </c>
    </row>
    <row r="657" spans="1:22" ht="30" hidden="1" x14ac:dyDescent="0.25">
      <c r="A657" s="171">
        <v>157</v>
      </c>
      <c r="B657" s="171" t="str">
        <f t="shared" si="13"/>
        <v>12.3.0303138.05</v>
      </c>
      <c r="C657" s="171" t="str">
        <f>VLOOKUP(B657,'[8]TKB(Hocphan-tao lop)'!$B$7:$C$1182,2,0)</f>
        <v>201810303138003</v>
      </c>
      <c r="D657" s="171" t="str">
        <f>VLOOKUP(E657,[9]QuyetdinhPCGD!$B$6:$C$1806,2,0)</f>
        <v>0303138</v>
      </c>
      <c r="E657" s="172" t="s">
        <v>2115</v>
      </c>
      <c r="F657" s="177" t="s">
        <v>98</v>
      </c>
      <c r="G657" s="173" t="s">
        <v>9</v>
      </c>
      <c r="H657" s="174" t="str">
        <f>VLOOKUP(J657,'[10]Phan ca&amp; Ngay BDhoc'!$B$4:$I$98,8,0)</f>
        <v>A8-504</v>
      </c>
      <c r="I657" s="173"/>
      <c r="J657" s="175" t="s">
        <v>2137</v>
      </c>
      <c r="K657" s="187" t="s">
        <v>2249</v>
      </c>
      <c r="L657" s="176" t="s">
        <v>2250</v>
      </c>
      <c r="M657" s="165" t="s">
        <v>112</v>
      </c>
      <c r="N657" s="165" t="str">
        <f>VLOOKUP(C657,[4]K12!$B$3:$K$1349,10,0)</f>
        <v>Mở</v>
      </c>
      <c r="O657" s="165"/>
      <c r="P657" s="165">
        <f>VLOOKUP(C657,[4]K12!$B$3:$J$1349,9,0)</f>
        <v>75</v>
      </c>
      <c r="Q657" s="165" t="e">
        <f>VLOOKUP(D657,[4]K12!$B$3:$J$1349,9,0)</f>
        <v>#N/A</v>
      </c>
      <c r="R657" s="165" t="e">
        <f>VLOOKUP(E657,[4]K12!$B$3:$J$1349,9,0)</f>
        <v>#N/A</v>
      </c>
      <c r="S657" s="165" t="e">
        <f>VLOOKUP(F657,[4]K12!$B$3:$J$1349,9,0)</f>
        <v>#N/A</v>
      </c>
      <c r="T657" s="165" t="e">
        <f>VLOOKUP(G657,[4]K12!$B$3:$J$1349,9,0)</f>
        <v>#N/A</v>
      </c>
      <c r="V657" s="20">
        <v>742</v>
      </c>
    </row>
    <row r="658" spans="1:22" ht="30" hidden="1" x14ac:dyDescent="0.25">
      <c r="A658" s="171">
        <v>158</v>
      </c>
      <c r="B658" s="171" t="str">
        <f t="shared" si="13"/>
        <v>12.3.0203134.03</v>
      </c>
      <c r="C658" s="171" t="str">
        <f>VLOOKUP(B658,'[8]TKB(Hocphan-tao lop)'!$B$7:$C$1182,2,0)</f>
        <v>201810203134003</v>
      </c>
      <c r="D658" s="171" t="str">
        <f>VLOOKUP(E658,[9]QuyetdinhPCGD!$B$6:$C$1806,2,0)</f>
        <v>0203134</v>
      </c>
      <c r="E658" s="172" t="s">
        <v>2319</v>
      </c>
      <c r="F658" s="177" t="s">
        <v>145</v>
      </c>
      <c r="G658" s="173" t="s">
        <v>9</v>
      </c>
      <c r="H658" s="174" t="str">
        <f>VLOOKUP(J658,'[10]Phan ca&amp; Ngay BDhoc'!$B$4:$I$98,8,0)</f>
        <v>A8-504</v>
      </c>
      <c r="I658" s="173"/>
      <c r="J658" s="175" t="s">
        <v>2137</v>
      </c>
      <c r="K658" s="187" t="s">
        <v>2249</v>
      </c>
      <c r="L658" s="176" t="s">
        <v>2250</v>
      </c>
      <c r="M658" s="165" t="s">
        <v>75</v>
      </c>
      <c r="N658" s="165" t="str">
        <f>VLOOKUP(C658,[4]K12!$B$3:$K$1349,10,0)</f>
        <v>Mở</v>
      </c>
      <c r="O658" s="165"/>
      <c r="P658" s="165">
        <f>VLOOKUP(C658,[4]K12!$B$3:$J$1349,9,0)</f>
        <v>75</v>
      </c>
      <c r="Q658" s="165" t="e">
        <f>VLOOKUP(D658,[4]K12!$B$3:$J$1349,9,0)</f>
        <v>#N/A</v>
      </c>
      <c r="R658" s="165" t="e">
        <f>VLOOKUP(E658,[4]K12!$B$3:$J$1349,9,0)</f>
        <v>#N/A</v>
      </c>
      <c r="S658" s="165" t="e">
        <f>VLOOKUP(F658,[4]K12!$B$3:$J$1349,9,0)</f>
        <v>#N/A</v>
      </c>
      <c r="T658" s="165" t="e">
        <f>VLOOKUP(G658,[4]K12!$B$3:$J$1349,9,0)</f>
        <v>#N/A</v>
      </c>
      <c r="U658" s="183"/>
      <c r="V658" s="20">
        <v>743</v>
      </c>
    </row>
    <row r="659" spans="1:22" ht="30" hidden="1" x14ac:dyDescent="0.25">
      <c r="A659" s="171">
        <v>159</v>
      </c>
      <c r="B659" s="171" t="str">
        <f t="shared" si="13"/>
        <v>12.3.0203134.03</v>
      </c>
      <c r="C659" s="171" t="str">
        <f>VLOOKUP(B659,'[8]TKB(Hocphan-tao lop)'!$B$7:$C$1182,2,0)</f>
        <v>201810203134003</v>
      </c>
      <c r="D659" s="171" t="str">
        <f>VLOOKUP(E659,[9]QuyetdinhPCGD!$B$6:$C$1806,2,0)</f>
        <v>0203134</v>
      </c>
      <c r="E659" s="172" t="s">
        <v>2319</v>
      </c>
      <c r="F659" s="177" t="s">
        <v>145</v>
      </c>
      <c r="G659" s="173" t="s">
        <v>12</v>
      </c>
      <c r="H659" s="174" t="str">
        <f>VLOOKUP(J659,'[10]Phan ca&amp; Ngay BDhoc'!$B$4:$I$98,8,0)</f>
        <v>A8-504</v>
      </c>
      <c r="I659" s="173"/>
      <c r="J659" s="175" t="s">
        <v>2137</v>
      </c>
      <c r="K659" s="187" t="s">
        <v>2249</v>
      </c>
      <c r="L659" s="176" t="s">
        <v>2250</v>
      </c>
      <c r="M659" s="165" t="s">
        <v>75</v>
      </c>
      <c r="N659" s="165" t="str">
        <f>VLOOKUP(C659,[4]K12!$B$3:$K$1349,10,0)</f>
        <v>Mở</v>
      </c>
      <c r="O659" s="165"/>
      <c r="P659" s="165">
        <f>VLOOKUP(C659,[4]K12!$B$3:$J$1349,9,0)</f>
        <v>75</v>
      </c>
      <c r="Q659" s="165" t="e">
        <f>VLOOKUP(D659,[4]K12!$B$3:$J$1349,9,0)</f>
        <v>#N/A</v>
      </c>
      <c r="R659" s="165" t="e">
        <f>VLOOKUP(E659,[4]K12!$B$3:$J$1349,9,0)</f>
        <v>#N/A</v>
      </c>
      <c r="S659" s="165" t="e">
        <f>VLOOKUP(F659,[4]K12!$B$3:$J$1349,9,0)</f>
        <v>#N/A</v>
      </c>
      <c r="T659" s="165" t="e">
        <f>VLOOKUP(G659,[4]K12!$B$3:$J$1349,9,0)</f>
        <v>#N/A</v>
      </c>
      <c r="U659" s="183"/>
      <c r="V659" s="20">
        <v>744</v>
      </c>
    </row>
    <row r="660" spans="1:22" ht="30" hidden="1" x14ac:dyDescent="0.25">
      <c r="A660" s="171">
        <v>160</v>
      </c>
      <c r="B660" s="171" t="str">
        <f t="shared" si="13"/>
        <v>12.3.0303138.06</v>
      </c>
      <c r="C660" s="171" t="str">
        <f>VLOOKUP(B660,'[8]TKB(Hocphan-tao lop)'!$B$7:$C$1182,2,0)</f>
        <v>201810303138004</v>
      </c>
      <c r="D660" s="171" t="str">
        <f>VLOOKUP(E660,[9]QuyetdinhPCGD!$B$6:$C$1806,2,0)</f>
        <v>0303138</v>
      </c>
      <c r="E660" s="172" t="s">
        <v>2115</v>
      </c>
      <c r="F660" s="177" t="s">
        <v>100</v>
      </c>
      <c r="G660" s="173" t="s">
        <v>9</v>
      </c>
      <c r="H660" s="174" t="str">
        <f>VLOOKUP(J660,'[10]Phan ca&amp; Ngay BDhoc'!$B$4:$I$98,8,0)</f>
        <v>A8-504</v>
      </c>
      <c r="I660" s="173"/>
      <c r="J660" s="175" t="s">
        <v>2138</v>
      </c>
      <c r="K660" s="187" t="s">
        <v>2249</v>
      </c>
      <c r="L660" s="176" t="s">
        <v>2250</v>
      </c>
      <c r="M660" s="165" t="s">
        <v>115</v>
      </c>
      <c r="N660" s="165" t="str">
        <f>VLOOKUP(C660,[4]K12!$B$3:$K$1349,10,0)</f>
        <v>Mở</v>
      </c>
      <c r="O660" s="165"/>
      <c r="P660" s="165">
        <f>VLOOKUP(C660,[4]K12!$B$3:$J$1349,9,0)</f>
        <v>75</v>
      </c>
      <c r="Q660" s="165" t="e">
        <f>VLOOKUP(D660,[4]K12!$B$3:$J$1349,9,0)</f>
        <v>#N/A</v>
      </c>
      <c r="R660" s="165" t="e">
        <f>VLOOKUP(E660,[4]K12!$B$3:$J$1349,9,0)</f>
        <v>#N/A</v>
      </c>
      <c r="S660" s="165" t="e">
        <f>VLOOKUP(F660,[4]K12!$B$3:$J$1349,9,0)</f>
        <v>#N/A</v>
      </c>
      <c r="T660" s="165" t="e">
        <f>VLOOKUP(G660,[4]K12!$B$3:$J$1349,9,0)</f>
        <v>#N/A</v>
      </c>
      <c r="V660" s="20">
        <v>745</v>
      </c>
    </row>
    <row r="661" spans="1:22" ht="30" hidden="1" x14ac:dyDescent="0.25">
      <c r="A661" s="171">
        <v>161</v>
      </c>
      <c r="B661" s="171" t="str">
        <f t="shared" si="13"/>
        <v>12.3.0203134.04</v>
      </c>
      <c r="C661" s="171" t="str">
        <f>VLOOKUP(B661,'[8]TKB(Hocphan-tao lop)'!$B$7:$C$1182,2,0)</f>
        <v>201810203134004</v>
      </c>
      <c r="D661" s="171" t="str">
        <f>VLOOKUP(E661,[9]QuyetdinhPCGD!$B$6:$C$1806,2,0)</f>
        <v>0203134</v>
      </c>
      <c r="E661" s="172" t="s">
        <v>2319</v>
      </c>
      <c r="F661" s="177" t="s">
        <v>79</v>
      </c>
      <c r="G661" s="173" t="s">
        <v>9</v>
      </c>
      <c r="H661" s="174" t="str">
        <f>VLOOKUP(J661,'[10]Phan ca&amp; Ngay BDhoc'!$B$4:$I$98,8,0)</f>
        <v>A8-504</v>
      </c>
      <c r="I661" s="173"/>
      <c r="J661" s="175" t="s">
        <v>2138</v>
      </c>
      <c r="K661" s="187" t="s">
        <v>2249</v>
      </c>
      <c r="L661" s="176" t="s">
        <v>2250</v>
      </c>
      <c r="M661" s="165" t="s">
        <v>89</v>
      </c>
      <c r="N661" s="165" t="str">
        <f>VLOOKUP(C661,[4]K12!$B$3:$K$1349,10,0)</f>
        <v>Mở</v>
      </c>
      <c r="O661" s="165"/>
      <c r="P661" s="165">
        <f>VLOOKUP(C661,[4]K12!$B$3:$J$1349,9,0)</f>
        <v>72</v>
      </c>
      <c r="Q661" s="165" t="e">
        <f>VLOOKUP(D661,[4]K12!$B$3:$J$1349,9,0)</f>
        <v>#N/A</v>
      </c>
      <c r="R661" s="165" t="e">
        <f>VLOOKUP(E661,[4]K12!$B$3:$J$1349,9,0)</f>
        <v>#N/A</v>
      </c>
      <c r="S661" s="165" t="e">
        <f>VLOOKUP(F661,[4]K12!$B$3:$J$1349,9,0)</f>
        <v>#N/A</v>
      </c>
      <c r="T661" s="165" t="e">
        <f>VLOOKUP(G661,[4]K12!$B$3:$J$1349,9,0)</f>
        <v>#N/A</v>
      </c>
      <c r="U661" s="183"/>
      <c r="V661" s="20">
        <v>746</v>
      </c>
    </row>
    <row r="662" spans="1:22" ht="30" hidden="1" x14ac:dyDescent="0.25">
      <c r="A662" s="171">
        <v>162</v>
      </c>
      <c r="B662" s="171" t="str">
        <f t="shared" si="13"/>
        <v>12.3.0203134.04</v>
      </c>
      <c r="C662" s="171" t="str">
        <f>VLOOKUP(B662,'[8]TKB(Hocphan-tao lop)'!$B$7:$C$1182,2,0)</f>
        <v>201810203134004</v>
      </c>
      <c r="D662" s="171" t="str">
        <f>VLOOKUP(E662,[9]QuyetdinhPCGD!$B$6:$C$1806,2,0)</f>
        <v>0203134</v>
      </c>
      <c r="E662" s="172" t="s">
        <v>2319</v>
      </c>
      <c r="F662" s="177" t="s">
        <v>79</v>
      </c>
      <c r="G662" s="173" t="s">
        <v>12</v>
      </c>
      <c r="H662" s="174" t="str">
        <f>VLOOKUP(J662,'[10]Phan ca&amp; Ngay BDhoc'!$B$4:$I$98,8,0)</f>
        <v>A8-504</v>
      </c>
      <c r="I662" s="173"/>
      <c r="J662" s="175" t="s">
        <v>2138</v>
      </c>
      <c r="K662" s="187" t="s">
        <v>2249</v>
      </c>
      <c r="L662" s="176" t="s">
        <v>2250</v>
      </c>
      <c r="M662" s="165" t="s">
        <v>89</v>
      </c>
      <c r="N662" s="165" t="str">
        <f>VLOOKUP(C662,[4]K12!$B$3:$K$1349,10,0)</f>
        <v>Mở</v>
      </c>
      <c r="O662" s="165"/>
      <c r="P662" s="165">
        <f>VLOOKUP(C662,[4]K12!$B$3:$J$1349,9,0)</f>
        <v>72</v>
      </c>
      <c r="Q662" s="165" t="e">
        <f>VLOOKUP(D662,[4]K12!$B$3:$J$1349,9,0)</f>
        <v>#N/A</v>
      </c>
      <c r="R662" s="165" t="e">
        <f>VLOOKUP(E662,[4]K12!$B$3:$J$1349,9,0)</f>
        <v>#N/A</v>
      </c>
      <c r="S662" s="165" t="e">
        <f>VLOOKUP(F662,[4]K12!$B$3:$J$1349,9,0)</f>
        <v>#N/A</v>
      </c>
      <c r="T662" s="165" t="e">
        <f>VLOOKUP(G662,[4]K12!$B$3:$J$1349,9,0)</f>
        <v>#N/A</v>
      </c>
      <c r="U662" s="183"/>
      <c r="V662" s="20">
        <v>747</v>
      </c>
    </row>
    <row r="663" spans="1:22" ht="30" hidden="1" x14ac:dyDescent="0.25">
      <c r="A663" s="171">
        <v>163</v>
      </c>
      <c r="B663" s="171" t="str">
        <f t="shared" si="13"/>
        <v>12.3.1303166.01</v>
      </c>
      <c r="C663" s="171" t="str">
        <f>VLOOKUP(B663,'[8]TKB(Hocphan-tao lop)'!$B$7:$C$1182,2,0)</f>
        <v>201811303166001</v>
      </c>
      <c r="D663" s="171" t="str">
        <f>VLOOKUP(E663,[9]QuyetdinhPCGD!$B$6:$C$1806,2,0)</f>
        <v>1303166</v>
      </c>
      <c r="E663" s="172" t="s">
        <v>2320</v>
      </c>
      <c r="F663" s="177" t="s">
        <v>81</v>
      </c>
      <c r="G663" s="177" t="s">
        <v>8</v>
      </c>
      <c r="H663" s="176" t="s">
        <v>2315</v>
      </c>
      <c r="I663" s="177"/>
      <c r="J663" s="175" t="s">
        <v>1535</v>
      </c>
      <c r="K663" s="187" t="s">
        <v>2249</v>
      </c>
      <c r="L663" s="176" t="s">
        <v>2250</v>
      </c>
      <c r="M663" s="165" t="s">
        <v>62</v>
      </c>
      <c r="N663" s="165" t="str">
        <f>VLOOKUP(C663,[4]K12!$B$3:$K$1349,10,0)</f>
        <v>Mở</v>
      </c>
      <c r="O663" s="165"/>
      <c r="P663" s="165">
        <f>VLOOKUP(C663,[4]K12!$B$3:$J$1349,9,0)</f>
        <v>35</v>
      </c>
      <c r="Q663" s="165" t="e">
        <f>VLOOKUP(D663,[4]K12!$B$3:$J$1349,9,0)</f>
        <v>#N/A</v>
      </c>
      <c r="R663" s="165" t="e">
        <f>VLOOKUP(E663,[4]K12!$B$3:$J$1349,9,0)</f>
        <v>#N/A</v>
      </c>
      <c r="S663" s="165" t="e">
        <f>VLOOKUP(F663,[4]K12!$B$3:$J$1349,9,0)</f>
        <v>#N/A</v>
      </c>
      <c r="T663" s="165" t="e">
        <f>VLOOKUP(G663,[4]K12!$B$3:$J$1349,9,0)</f>
        <v>#N/A</v>
      </c>
      <c r="V663" s="20">
        <v>748</v>
      </c>
    </row>
    <row r="664" spans="1:22" ht="30" hidden="1" x14ac:dyDescent="0.25">
      <c r="A664" s="171">
        <v>164</v>
      </c>
      <c r="B664" s="171" t="str">
        <f t="shared" si="13"/>
        <v>12.3.1303166.01</v>
      </c>
      <c r="C664" s="171" t="str">
        <f>VLOOKUP(B664,'[8]TKB(Hocphan-tao lop)'!$B$7:$C$1182,2,0)</f>
        <v>201811303166001</v>
      </c>
      <c r="D664" s="171" t="str">
        <f>VLOOKUP(E664,[9]QuyetdinhPCGD!$B$6:$C$1806,2,0)</f>
        <v>1303166</v>
      </c>
      <c r="E664" s="172" t="s">
        <v>2320</v>
      </c>
      <c r="F664" s="177" t="s">
        <v>81</v>
      </c>
      <c r="G664" s="173" t="s">
        <v>10</v>
      </c>
      <c r="H664" s="176" t="s">
        <v>2315</v>
      </c>
      <c r="I664" s="173"/>
      <c r="J664" s="175" t="s">
        <v>1535</v>
      </c>
      <c r="K664" s="187" t="s">
        <v>2249</v>
      </c>
      <c r="L664" s="176" t="s">
        <v>2250</v>
      </c>
      <c r="M664" s="165" t="s">
        <v>62</v>
      </c>
      <c r="N664" s="165" t="str">
        <f>VLOOKUP(C664,[4]K12!$B$3:$K$1349,10,0)</f>
        <v>Mở</v>
      </c>
      <c r="O664" s="165"/>
      <c r="P664" s="165">
        <f>VLOOKUP(C664,[4]K12!$B$3:$J$1349,9,0)</f>
        <v>35</v>
      </c>
      <c r="Q664" s="165" t="e">
        <f>VLOOKUP(D664,[4]K12!$B$3:$J$1349,9,0)</f>
        <v>#N/A</v>
      </c>
      <c r="R664" s="165" t="e">
        <f>VLOOKUP(E664,[4]K12!$B$3:$J$1349,9,0)</f>
        <v>#N/A</v>
      </c>
      <c r="S664" s="165" t="e">
        <f>VLOOKUP(F664,[4]K12!$B$3:$J$1349,9,0)</f>
        <v>#N/A</v>
      </c>
      <c r="T664" s="165" t="e">
        <f>VLOOKUP(G664,[4]K12!$B$3:$J$1349,9,0)</f>
        <v>#N/A</v>
      </c>
      <c r="V664" s="20">
        <v>749</v>
      </c>
    </row>
    <row r="665" spans="1:22" ht="30" hidden="1" x14ac:dyDescent="0.25">
      <c r="A665" s="171">
        <v>165</v>
      </c>
      <c r="B665" s="171" t="str">
        <f t="shared" si="13"/>
        <v>12.3.1303166.02</v>
      </c>
      <c r="C665" s="171" t="str">
        <f>VLOOKUP(B665,'[8]TKB(Hocphan-tao lop)'!$B$7:$C$1182,2,0)</f>
        <v>201811303166002</v>
      </c>
      <c r="D665" s="171" t="str">
        <f>VLOOKUP(E665,[9]QuyetdinhPCGD!$B$6:$C$1806,2,0)</f>
        <v>1303166</v>
      </c>
      <c r="E665" s="172" t="s">
        <v>2320</v>
      </c>
      <c r="F665" s="180" t="s">
        <v>67</v>
      </c>
      <c r="G665" s="177" t="s">
        <v>8</v>
      </c>
      <c r="H665" s="176" t="s">
        <v>2315</v>
      </c>
      <c r="I665" s="180"/>
      <c r="J665" s="175" t="s">
        <v>1535</v>
      </c>
      <c r="K665" s="187" t="s">
        <v>2249</v>
      </c>
      <c r="L665" s="176" t="s">
        <v>2250</v>
      </c>
      <c r="M665" s="165" t="s">
        <v>70</v>
      </c>
      <c r="N665" s="165" t="str">
        <f>VLOOKUP(C665,[4]K12!$B$3:$K$1349,10,0)</f>
        <v>Mở</v>
      </c>
      <c r="O665" s="165"/>
      <c r="P665" s="165">
        <f>VLOOKUP(C665,[4]K12!$B$3:$J$1349,9,0)</f>
        <v>35</v>
      </c>
      <c r="Q665" s="165" t="e">
        <f>VLOOKUP(D665,[4]K12!$B$3:$J$1349,9,0)</f>
        <v>#N/A</v>
      </c>
      <c r="R665" s="165" t="e">
        <f>VLOOKUP(E665,[4]K12!$B$3:$J$1349,9,0)</f>
        <v>#N/A</v>
      </c>
      <c r="S665" s="165" t="e">
        <f>VLOOKUP(F665,[4]K12!$B$3:$J$1349,9,0)</f>
        <v>#N/A</v>
      </c>
      <c r="T665" s="165" t="e">
        <f>VLOOKUP(G665,[4]K12!$B$3:$J$1349,9,0)</f>
        <v>#N/A</v>
      </c>
      <c r="V665" s="20">
        <v>750</v>
      </c>
    </row>
    <row r="666" spans="1:22" ht="30" hidden="1" x14ac:dyDescent="0.25">
      <c r="A666" s="171">
        <v>166</v>
      </c>
      <c r="B666" s="171" t="str">
        <f t="shared" si="13"/>
        <v>12.3.1303166.02</v>
      </c>
      <c r="C666" s="171" t="str">
        <f>VLOOKUP(B666,'[8]TKB(Hocphan-tao lop)'!$B$7:$C$1182,2,0)</f>
        <v>201811303166002</v>
      </c>
      <c r="D666" s="171" t="str">
        <f>VLOOKUP(E666,[9]QuyetdinhPCGD!$B$6:$C$1806,2,0)</f>
        <v>1303166</v>
      </c>
      <c r="E666" s="172" t="s">
        <v>2320</v>
      </c>
      <c r="F666" s="180" t="s">
        <v>67</v>
      </c>
      <c r="G666" s="173" t="s">
        <v>10</v>
      </c>
      <c r="H666" s="176" t="s">
        <v>2315</v>
      </c>
      <c r="I666" s="173"/>
      <c r="J666" s="175" t="s">
        <v>1535</v>
      </c>
      <c r="K666" s="187" t="s">
        <v>2249</v>
      </c>
      <c r="L666" s="176" t="s">
        <v>2250</v>
      </c>
      <c r="M666" s="165" t="s">
        <v>70</v>
      </c>
      <c r="N666" s="165" t="str">
        <f>VLOOKUP(C666,[4]K12!$B$3:$K$1349,10,0)</f>
        <v>Mở</v>
      </c>
      <c r="O666" s="165"/>
      <c r="P666" s="165">
        <f>VLOOKUP(C666,[4]K12!$B$3:$J$1349,9,0)</f>
        <v>35</v>
      </c>
      <c r="Q666" s="165" t="e">
        <f>VLOOKUP(D666,[4]K12!$B$3:$J$1349,9,0)</f>
        <v>#N/A</v>
      </c>
      <c r="R666" s="165" t="e">
        <f>VLOOKUP(E666,[4]K12!$B$3:$J$1349,9,0)</f>
        <v>#N/A</v>
      </c>
      <c r="S666" s="165" t="e">
        <f>VLOOKUP(F666,[4]K12!$B$3:$J$1349,9,0)</f>
        <v>#N/A</v>
      </c>
      <c r="T666" s="165" t="e">
        <f>VLOOKUP(G666,[4]K12!$B$3:$J$1349,9,0)</f>
        <v>#N/A</v>
      </c>
      <c r="V666" s="20">
        <v>751</v>
      </c>
    </row>
    <row r="667" spans="1:22" ht="30" hidden="1" x14ac:dyDescent="0.25">
      <c r="A667" s="171">
        <v>167</v>
      </c>
      <c r="B667" s="171" t="str">
        <f t="shared" si="13"/>
        <v>12.3.1303166.03</v>
      </c>
      <c r="C667" s="171" t="str">
        <f>VLOOKUP(B667,'[8]TKB(Hocphan-tao lop)'!$B$7:$C$1182,2,0)</f>
        <v>201811303166003</v>
      </c>
      <c r="D667" s="171" t="str">
        <f>VLOOKUP(E667,[9]QuyetdinhPCGD!$B$6:$C$1806,2,0)</f>
        <v>1303166</v>
      </c>
      <c r="E667" s="172" t="s">
        <v>2320</v>
      </c>
      <c r="F667" s="180" t="s">
        <v>79</v>
      </c>
      <c r="G667" s="177" t="s">
        <v>8</v>
      </c>
      <c r="H667" s="176" t="s">
        <v>2315</v>
      </c>
      <c r="I667" s="180"/>
      <c r="J667" s="175" t="s">
        <v>1535</v>
      </c>
      <c r="K667" s="187" t="s">
        <v>2249</v>
      </c>
      <c r="L667" s="176" t="s">
        <v>2250</v>
      </c>
      <c r="M667" s="165" t="s">
        <v>75</v>
      </c>
      <c r="N667" s="165" t="str">
        <f>VLOOKUP(C667,[4]K12!$B$3:$K$1349,10,0)</f>
        <v>Mở</v>
      </c>
      <c r="O667" s="165"/>
      <c r="P667" s="165">
        <f>VLOOKUP(C667,[4]K12!$B$3:$J$1349,9,0)</f>
        <v>35</v>
      </c>
      <c r="Q667" s="165" t="e">
        <f>VLOOKUP(D667,[4]K12!$B$3:$J$1349,9,0)</f>
        <v>#N/A</v>
      </c>
      <c r="R667" s="165" t="e">
        <f>VLOOKUP(E667,[4]K12!$B$3:$J$1349,9,0)</f>
        <v>#N/A</v>
      </c>
      <c r="S667" s="165" t="e">
        <f>VLOOKUP(F667,[4]K12!$B$3:$J$1349,9,0)</f>
        <v>#N/A</v>
      </c>
      <c r="T667" s="165" t="e">
        <f>VLOOKUP(G667,[4]K12!$B$3:$J$1349,9,0)</f>
        <v>#N/A</v>
      </c>
      <c r="V667" s="20">
        <v>752</v>
      </c>
    </row>
    <row r="668" spans="1:22" ht="30" hidden="1" x14ac:dyDescent="0.25">
      <c r="A668" s="171">
        <v>168</v>
      </c>
      <c r="B668" s="171" t="str">
        <f t="shared" si="13"/>
        <v>12.3.1303166.03</v>
      </c>
      <c r="C668" s="171" t="str">
        <f>VLOOKUP(B668,'[8]TKB(Hocphan-tao lop)'!$B$7:$C$1182,2,0)</f>
        <v>201811303166003</v>
      </c>
      <c r="D668" s="171" t="str">
        <f>VLOOKUP(E668,[9]QuyetdinhPCGD!$B$6:$C$1806,2,0)</f>
        <v>1303166</v>
      </c>
      <c r="E668" s="172" t="s">
        <v>2320</v>
      </c>
      <c r="F668" s="180" t="s">
        <v>79</v>
      </c>
      <c r="G668" s="173" t="s">
        <v>10</v>
      </c>
      <c r="H668" s="176" t="s">
        <v>2315</v>
      </c>
      <c r="I668" s="173"/>
      <c r="J668" s="175" t="s">
        <v>1535</v>
      </c>
      <c r="K668" s="187" t="s">
        <v>2249</v>
      </c>
      <c r="L668" s="176" t="s">
        <v>2250</v>
      </c>
      <c r="M668" s="165" t="s">
        <v>75</v>
      </c>
      <c r="N668" s="165" t="str">
        <f>VLOOKUP(C668,[4]K12!$B$3:$K$1349,10,0)</f>
        <v>Mở</v>
      </c>
      <c r="O668" s="165"/>
      <c r="P668" s="165">
        <f>VLOOKUP(C668,[4]K12!$B$3:$J$1349,9,0)</f>
        <v>35</v>
      </c>
      <c r="Q668" s="165" t="e">
        <f>VLOOKUP(D668,[4]K12!$B$3:$J$1349,9,0)</f>
        <v>#N/A</v>
      </c>
      <c r="R668" s="165" t="e">
        <f>VLOOKUP(E668,[4]K12!$B$3:$J$1349,9,0)</f>
        <v>#N/A</v>
      </c>
      <c r="S668" s="165" t="e">
        <f>VLOOKUP(F668,[4]K12!$B$3:$J$1349,9,0)</f>
        <v>#N/A</v>
      </c>
      <c r="T668" s="165" t="e">
        <f>VLOOKUP(G668,[4]K12!$B$3:$J$1349,9,0)</f>
        <v>#N/A</v>
      </c>
      <c r="V668" s="20">
        <v>753</v>
      </c>
    </row>
    <row r="669" spans="1:22" ht="30" hidden="1" x14ac:dyDescent="0.25">
      <c r="A669" s="171">
        <v>169</v>
      </c>
      <c r="B669" s="171" t="str">
        <f t="shared" si="13"/>
        <v>12.3.1303166.04</v>
      </c>
      <c r="C669" s="171" t="str">
        <f>VLOOKUP(B669,'[8]TKB(Hocphan-tao lop)'!$B$7:$C$1182,2,0)</f>
        <v>201811303166004</v>
      </c>
      <c r="D669" s="171" t="str">
        <f>VLOOKUP(E669,[9]QuyetdinhPCGD!$B$6:$C$1806,2,0)</f>
        <v>1303166</v>
      </c>
      <c r="E669" s="172" t="s">
        <v>2320</v>
      </c>
      <c r="F669" s="177" t="s">
        <v>85</v>
      </c>
      <c r="G669" s="177" t="s">
        <v>8</v>
      </c>
      <c r="H669" s="176" t="s">
        <v>2315</v>
      </c>
      <c r="I669" s="177"/>
      <c r="J669" s="175" t="s">
        <v>1535</v>
      </c>
      <c r="K669" s="187" t="s">
        <v>2249</v>
      </c>
      <c r="L669" s="176" t="s">
        <v>2250</v>
      </c>
      <c r="M669" s="165" t="s">
        <v>89</v>
      </c>
      <c r="N669" s="165" t="str">
        <f>VLOOKUP(C669,[4]K12!$B$3:$K$1349,10,0)</f>
        <v>Mở</v>
      </c>
      <c r="O669" s="165"/>
      <c r="P669" s="165">
        <f>VLOOKUP(C669,[4]K12!$B$3:$J$1349,9,0)</f>
        <v>35</v>
      </c>
      <c r="Q669" s="165" t="e">
        <f>VLOOKUP(D669,[4]K12!$B$3:$J$1349,9,0)</f>
        <v>#N/A</v>
      </c>
      <c r="R669" s="165" t="e">
        <f>VLOOKUP(E669,[4]K12!$B$3:$J$1349,9,0)</f>
        <v>#N/A</v>
      </c>
      <c r="S669" s="165" t="e">
        <f>VLOOKUP(F669,[4]K12!$B$3:$J$1349,9,0)</f>
        <v>#N/A</v>
      </c>
      <c r="T669" s="165" t="e">
        <f>VLOOKUP(G669,[4]K12!$B$3:$J$1349,9,0)</f>
        <v>#N/A</v>
      </c>
      <c r="V669" s="20">
        <v>754</v>
      </c>
    </row>
    <row r="670" spans="1:22" ht="30" hidden="1" x14ac:dyDescent="0.25">
      <c r="A670" s="171">
        <v>170</v>
      </c>
      <c r="B670" s="171" t="str">
        <f t="shared" si="13"/>
        <v>12.3.1303166.04</v>
      </c>
      <c r="C670" s="171" t="str">
        <f>VLOOKUP(B670,'[8]TKB(Hocphan-tao lop)'!$B$7:$C$1182,2,0)</f>
        <v>201811303166004</v>
      </c>
      <c r="D670" s="171" t="str">
        <f>VLOOKUP(E670,[9]QuyetdinhPCGD!$B$6:$C$1806,2,0)</f>
        <v>1303166</v>
      </c>
      <c r="E670" s="172" t="s">
        <v>2320</v>
      </c>
      <c r="F670" s="177" t="s">
        <v>85</v>
      </c>
      <c r="G670" s="173" t="s">
        <v>10</v>
      </c>
      <c r="H670" s="176" t="s">
        <v>2315</v>
      </c>
      <c r="I670" s="173"/>
      <c r="J670" s="175" t="s">
        <v>1535</v>
      </c>
      <c r="K670" s="187" t="s">
        <v>2249</v>
      </c>
      <c r="L670" s="176" t="s">
        <v>2250</v>
      </c>
      <c r="M670" s="165" t="s">
        <v>89</v>
      </c>
      <c r="N670" s="165" t="str">
        <f>VLOOKUP(C670,[4]K12!$B$3:$K$1349,10,0)</f>
        <v>Mở</v>
      </c>
      <c r="O670" s="165"/>
      <c r="P670" s="165">
        <f>VLOOKUP(C670,[4]K12!$B$3:$J$1349,9,0)</f>
        <v>35</v>
      </c>
      <c r="Q670" s="165" t="e">
        <f>VLOOKUP(D670,[4]K12!$B$3:$J$1349,9,0)</f>
        <v>#N/A</v>
      </c>
      <c r="R670" s="165" t="e">
        <f>VLOOKUP(E670,[4]K12!$B$3:$J$1349,9,0)</f>
        <v>#N/A</v>
      </c>
      <c r="S670" s="165" t="e">
        <f>VLOOKUP(F670,[4]K12!$B$3:$J$1349,9,0)</f>
        <v>#N/A</v>
      </c>
      <c r="T670" s="165" t="e">
        <f>VLOOKUP(G670,[4]K12!$B$3:$J$1349,9,0)</f>
        <v>#N/A</v>
      </c>
      <c r="V670" s="20">
        <v>755</v>
      </c>
    </row>
    <row r="671" spans="1:22" ht="30" hidden="1" x14ac:dyDescent="0.25">
      <c r="A671" s="171">
        <v>171</v>
      </c>
      <c r="B671" s="171" t="str">
        <f t="shared" si="13"/>
        <v>12.3.1303166.05</v>
      </c>
      <c r="C671" s="171" t="str">
        <f>VLOOKUP(B671,'[8]TKB(Hocphan-tao lop)'!$B$7:$C$1182,2,0)</f>
        <v>201811303166005</v>
      </c>
      <c r="D671" s="171" t="str">
        <f>VLOOKUP(E671,[9]QuyetdinhPCGD!$B$6:$C$1806,2,0)</f>
        <v>1303166</v>
      </c>
      <c r="E671" s="172" t="s">
        <v>2320</v>
      </c>
      <c r="F671" s="180" t="s">
        <v>72</v>
      </c>
      <c r="G671" s="177" t="s">
        <v>8</v>
      </c>
      <c r="H671" s="176" t="s">
        <v>2315</v>
      </c>
      <c r="I671" s="180"/>
      <c r="J671" s="175" t="s">
        <v>1535</v>
      </c>
      <c r="K671" s="187" t="s">
        <v>2249</v>
      </c>
      <c r="L671" s="176" t="s">
        <v>2250</v>
      </c>
      <c r="M671" s="165" t="s">
        <v>112</v>
      </c>
      <c r="N671" s="165" t="str">
        <f>VLOOKUP(C671,[4]K12!$B$3:$K$1349,10,0)</f>
        <v>Mở</v>
      </c>
      <c r="O671" s="165"/>
      <c r="P671" s="165">
        <f>VLOOKUP(C671,[4]K12!$B$3:$J$1349,9,0)</f>
        <v>35</v>
      </c>
      <c r="Q671" s="165" t="e">
        <f>VLOOKUP(D671,[4]K12!$B$3:$J$1349,9,0)</f>
        <v>#N/A</v>
      </c>
      <c r="R671" s="165" t="e">
        <f>VLOOKUP(E671,[4]K12!$B$3:$J$1349,9,0)</f>
        <v>#N/A</v>
      </c>
      <c r="S671" s="165" t="e">
        <f>VLOOKUP(F671,[4]K12!$B$3:$J$1349,9,0)</f>
        <v>#N/A</v>
      </c>
      <c r="T671" s="165" t="e">
        <f>VLOOKUP(G671,[4]K12!$B$3:$J$1349,9,0)</f>
        <v>#N/A</v>
      </c>
      <c r="V671" s="20">
        <v>756</v>
      </c>
    </row>
    <row r="672" spans="1:22" ht="30" hidden="1" x14ac:dyDescent="0.25">
      <c r="A672" s="171">
        <v>172</v>
      </c>
      <c r="B672" s="171" t="str">
        <f t="shared" si="13"/>
        <v>12.3.1303166.05</v>
      </c>
      <c r="C672" s="171" t="str">
        <f>VLOOKUP(B672,'[8]TKB(Hocphan-tao lop)'!$B$7:$C$1182,2,0)</f>
        <v>201811303166005</v>
      </c>
      <c r="D672" s="171" t="str">
        <f>VLOOKUP(E672,[9]QuyetdinhPCGD!$B$6:$C$1806,2,0)</f>
        <v>1303166</v>
      </c>
      <c r="E672" s="172" t="s">
        <v>2320</v>
      </c>
      <c r="F672" s="180" t="s">
        <v>72</v>
      </c>
      <c r="G672" s="173" t="s">
        <v>10</v>
      </c>
      <c r="H672" s="176" t="s">
        <v>2315</v>
      </c>
      <c r="I672" s="173"/>
      <c r="J672" s="175" t="s">
        <v>1535</v>
      </c>
      <c r="K672" s="187" t="s">
        <v>2249</v>
      </c>
      <c r="L672" s="176" t="s">
        <v>2250</v>
      </c>
      <c r="M672" s="165" t="s">
        <v>112</v>
      </c>
      <c r="N672" s="165" t="str">
        <f>VLOOKUP(C672,[4]K12!$B$3:$K$1349,10,0)</f>
        <v>Mở</v>
      </c>
      <c r="O672" s="165"/>
      <c r="P672" s="165">
        <f>VLOOKUP(C672,[4]K12!$B$3:$J$1349,9,0)</f>
        <v>35</v>
      </c>
      <c r="Q672" s="165" t="e">
        <f>VLOOKUP(D672,[4]K12!$B$3:$J$1349,9,0)</f>
        <v>#N/A</v>
      </c>
      <c r="R672" s="165" t="e">
        <f>VLOOKUP(E672,[4]K12!$B$3:$J$1349,9,0)</f>
        <v>#N/A</v>
      </c>
      <c r="S672" s="165" t="e">
        <f>VLOOKUP(F672,[4]K12!$B$3:$J$1349,9,0)</f>
        <v>#N/A</v>
      </c>
      <c r="T672" s="165" t="e">
        <f>VLOOKUP(G672,[4]K12!$B$3:$J$1349,9,0)</f>
        <v>#N/A</v>
      </c>
      <c r="V672" s="20">
        <v>757</v>
      </c>
    </row>
    <row r="673" spans="1:22" ht="30" hidden="1" x14ac:dyDescent="0.25">
      <c r="A673" s="171">
        <v>173</v>
      </c>
      <c r="B673" s="171" t="str">
        <f t="shared" si="13"/>
        <v>12.3.1303166.06</v>
      </c>
      <c r="C673" s="171" t="str">
        <f>VLOOKUP(B673,'[8]TKB(Hocphan-tao lop)'!$B$7:$C$1182,2,0)</f>
        <v>201811303166006</v>
      </c>
      <c r="D673" s="171" t="str">
        <f>VLOOKUP(E673,[9]QuyetdinhPCGD!$B$6:$C$1806,2,0)</f>
        <v>1303166</v>
      </c>
      <c r="E673" s="172" t="s">
        <v>2320</v>
      </c>
      <c r="F673" s="180" t="s">
        <v>145</v>
      </c>
      <c r="G673" s="177" t="s">
        <v>8</v>
      </c>
      <c r="H673" s="176" t="s">
        <v>2315</v>
      </c>
      <c r="I673" s="180"/>
      <c r="J673" s="175" t="s">
        <v>1535</v>
      </c>
      <c r="K673" s="187" t="s">
        <v>2249</v>
      </c>
      <c r="L673" s="176" t="s">
        <v>2250</v>
      </c>
      <c r="M673" s="190" t="s">
        <v>115</v>
      </c>
      <c r="N673" s="165" t="str">
        <f>VLOOKUP(C673,[4]K12!$B$3:$K$1349,10,0)</f>
        <v>Mở</v>
      </c>
      <c r="O673" s="190"/>
      <c r="P673" s="165">
        <f>VLOOKUP(C673,[4]K12!$B$3:$J$1349,9,0)</f>
        <v>35</v>
      </c>
      <c r="Q673" s="165" t="e">
        <f>VLOOKUP(D673,[4]K12!$B$3:$J$1349,9,0)</f>
        <v>#N/A</v>
      </c>
      <c r="R673" s="165" t="e">
        <f>VLOOKUP(E673,[4]K12!$B$3:$J$1349,9,0)</f>
        <v>#N/A</v>
      </c>
      <c r="S673" s="165" t="e">
        <f>VLOOKUP(F673,[4]K12!$B$3:$J$1349,9,0)</f>
        <v>#N/A</v>
      </c>
      <c r="T673" s="165" t="e">
        <f>VLOOKUP(G673,[4]K12!$B$3:$J$1349,9,0)</f>
        <v>#N/A</v>
      </c>
      <c r="V673" s="20">
        <v>758</v>
      </c>
    </row>
    <row r="674" spans="1:22" ht="30" hidden="1" x14ac:dyDescent="0.25">
      <c r="A674" s="171">
        <v>174</v>
      </c>
      <c r="B674" s="171" t="str">
        <f t="shared" si="13"/>
        <v>12.3.1303166.06</v>
      </c>
      <c r="C674" s="171" t="str">
        <f>VLOOKUP(B674,'[8]TKB(Hocphan-tao lop)'!$B$7:$C$1182,2,0)</f>
        <v>201811303166006</v>
      </c>
      <c r="D674" s="171" t="str">
        <f>VLOOKUP(E674,[9]QuyetdinhPCGD!$B$6:$C$1806,2,0)</f>
        <v>1303166</v>
      </c>
      <c r="E674" s="172" t="s">
        <v>2320</v>
      </c>
      <c r="F674" s="180" t="s">
        <v>145</v>
      </c>
      <c r="G674" s="173" t="s">
        <v>10</v>
      </c>
      <c r="H674" s="176" t="s">
        <v>2315</v>
      </c>
      <c r="I674" s="173"/>
      <c r="J674" s="175" t="s">
        <v>1535</v>
      </c>
      <c r="K674" s="187" t="s">
        <v>2249</v>
      </c>
      <c r="L674" s="176" t="s">
        <v>2250</v>
      </c>
      <c r="M674" s="165" t="s">
        <v>115</v>
      </c>
      <c r="N674" s="165" t="str">
        <f>VLOOKUP(C674,[4]K12!$B$3:$K$1349,10,0)</f>
        <v>Mở</v>
      </c>
      <c r="O674" s="165"/>
      <c r="P674" s="165">
        <f>VLOOKUP(C674,[4]K12!$B$3:$J$1349,9,0)</f>
        <v>35</v>
      </c>
      <c r="Q674" s="165" t="e">
        <f>VLOOKUP(D674,[4]K12!$B$3:$J$1349,9,0)</f>
        <v>#N/A</v>
      </c>
      <c r="R674" s="165" t="e">
        <f>VLOOKUP(E674,[4]K12!$B$3:$J$1349,9,0)</f>
        <v>#N/A</v>
      </c>
      <c r="S674" s="165" t="e">
        <f>VLOOKUP(F674,[4]K12!$B$3:$J$1349,9,0)</f>
        <v>#N/A</v>
      </c>
      <c r="T674" s="165" t="e">
        <f>VLOOKUP(G674,[4]K12!$B$3:$J$1349,9,0)</f>
        <v>#N/A</v>
      </c>
      <c r="V674" s="20">
        <v>759</v>
      </c>
    </row>
    <row r="675" spans="1:22" ht="30" hidden="1" x14ac:dyDescent="0.25">
      <c r="A675" s="171">
        <v>175</v>
      </c>
      <c r="B675" s="171" t="str">
        <f t="shared" si="13"/>
        <v>12.3.1303166.07</v>
      </c>
      <c r="C675" s="171" t="str">
        <f>VLOOKUP(B675,'[8]TKB(Hocphan-tao lop)'!$B$7:$C$1182,2,0)</f>
        <v>201811303166007</v>
      </c>
      <c r="D675" s="171" t="str">
        <f>VLOOKUP(E675,[9]QuyetdinhPCGD!$B$6:$C$1806,2,0)</f>
        <v>1303166</v>
      </c>
      <c r="E675" s="172" t="s">
        <v>2320</v>
      </c>
      <c r="F675" s="177" t="s">
        <v>81</v>
      </c>
      <c r="G675" s="173" t="s">
        <v>11</v>
      </c>
      <c r="H675" s="176" t="s">
        <v>2315</v>
      </c>
      <c r="I675" s="173"/>
      <c r="J675" s="175" t="s">
        <v>1535</v>
      </c>
      <c r="K675" s="187" t="s">
        <v>2249</v>
      </c>
      <c r="L675" s="176" t="s">
        <v>2250</v>
      </c>
      <c r="M675" s="165" t="s">
        <v>117</v>
      </c>
      <c r="N675" s="165" t="str">
        <f>VLOOKUP(C675,[4]K12!$B$3:$K$1349,10,0)</f>
        <v>Mở</v>
      </c>
      <c r="O675" s="165"/>
      <c r="P675" s="165">
        <f>VLOOKUP(C675,[4]K12!$B$3:$J$1349,9,0)</f>
        <v>34</v>
      </c>
      <c r="Q675" s="165" t="e">
        <f>VLOOKUP(D675,[4]K12!$B$3:$J$1349,9,0)</f>
        <v>#N/A</v>
      </c>
      <c r="R675" s="165" t="e">
        <f>VLOOKUP(E675,[4]K12!$B$3:$J$1349,9,0)</f>
        <v>#N/A</v>
      </c>
      <c r="S675" s="165" t="e">
        <f>VLOOKUP(F675,[4]K12!$B$3:$J$1349,9,0)</f>
        <v>#N/A</v>
      </c>
      <c r="T675" s="165" t="e">
        <f>VLOOKUP(G675,[4]K12!$B$3:$J$1349,9,0)</f>
        <v>#N/A</v>
      </c>
      <c r="V675" s="20">
        <v>760</v>
      </c>
    </row>
    <row r="676" spans="1:22" ht="30" hidden="1" x14ac:dyDescent="0.25">
      <c r="A676" s="171">
        <v>176</v>
      </c>
      <c r="B676" s="171" t="str">
        <f t="shared" si="13"/>
        <v>12.3.1303166.07</v>
      </c>
      <c r="C676" s="171" t="str">
        <f>VLOOKUP(B676,'[8]TKB(Hocphan-tao lop)'!$B$7:$C$1182,2,0)</f>
        <v>201811303166007</v>
      </c>
      <c r="D676" s="171" t="str">
        <f>VLOOKUP(E676,[9]QuyetdinhPCGD!$B$6:$C$1806,2,0)</f>
        <v>1303166</v>
      </c>
      <c r="E676" s="172" t="s">
        <v>2320</v>
      </c>
      <c r="F676" s="177" t="s">
        <v>81</v>
      </c>
      <c r="G676" s="173" t="s">
        <v>13</v>
      </c>
      <c r="H676" s="176" t="s">
        <v>2315</v>
      </c>
      <c r="I676" s="173"/>
      <c r="J676" s="175" t="s">
        <v>1535</v>
      </c>
      <c r="K676" s="187" t="s">
        <v>2249</v>
      </c>
      <c r="L676" s="176" t="s">
        <v>2250</v>
      </c>
      <c r="M676" s="165" t="s">
        <v>117</v>
      </c>
      <c r="N676" s="165" t="str">
        <f>VLOOKUP(C676,[4]K12!$B$3:$K$1349,10,0)</f>
        <v>Mở</v>
      </c>
      <c r="O676" s="165"/>
      <c r="P676" s="165">
        <f>VLOOKUP(C676,[4]K12!$B$3:$J$1349,9,0)</f>
        <v>34</v>
      </c>
      <c r="Q676" s="165" t="e">
        <f>VLOOKUP(D676,[4]K12!$B$3:$J$1349,9,0)</f>
        <v>#N/A</v>
      </c>
      <c r="R676" s="165" t="e">
        <f>VLOOKUP(E676,[4]K12!$B$3:$J$1349,9,0)</f>
        <v>#N/A</v>
      </c>
      <c r="S676" s="165" t="e">
        <f>VLOOKUP(F676,[4]K12!$B$3:$J$1349,9,0)</f>
        <v>#N/A</v>
      </c>
      <c r="T676" s="165" t="e">
        <f>VLOOKUP(G676,[4]K12!$B$3:$J$1349,9,0)</f>
        <v>#N/A</v>
      </c>
      <c r="V676" s="20">
        <v>761</v>
      </c>
    </row>
    <row r="677" spans="1:22" ht="30" hidden="1" x14ac:dyDescent="0.25">
      <c r="A677" s="171">
        <v>177</v>
      </c>
      <c r="B677" s="171" t="str">
        <f t="shared" si="13"/>
        <v>12.3.1303166.08</v>
      </c>
      <c r="C677" s="171" t="str">
        <f>VLOOKUP(B677,'[8]TKB(Hocphan-tao lop)'!$B$7:$C$1182,2,0)</f>
        <v>201811303166008</v>
      </c>
      <c r="D677" s="171" t="str">
        <f>VLOOKUP(E677,[9]QuyetdinhPCGD!$B$6:$C$1806,2,0)</f>
        <v>1303166</v>
      </c>
      <c r="E677" s="172" t="s">
        <v>2320</v>
      </c>
      <c r="F677" s="180" t="s">
        <v>67</v>
      </c>
      <c r="G677" s="173" t="s">
        <v>11</v>
      </c>
      <c r="H677" s="176" t="s">
        <v>2315</v>
      </c>
      <c r="I677" s="173"/>
      <c r="J677" s="175" t="s">
        <v>1535</v>
      </c>
      <c r="K677" s="187" t="s">
        <v>2249</v>
      </c>
      <c r="L677" s="176" t="s">
        <v>2250</v>
      </c>
      <c r="M677" s="165" t="s">
        <v>119</v>
      </c>
      <c r="N677" s="165" t="str">
        <f>VLOOKUP(C677,[4]K12!$B$3:$K$1349,10,0)</f>
        <v>Không mở</v>
      </c>
      <c r="O677" s="165"/>
      <c r="P677" s="165">
        <f>VLOOKUP(C677,[4]K12!$B$3:$J$1349,9,0)</f>
        <v>9</v>
      </c>
      <c r="Q677" s="165" t="e">
        <f>VLOOKUP(D677,[4]K12!$B$3:$J$1349,9,0)</f>
        <v>#N/A</v>
      </c>
      <c r="R677" s="165" t="e">
        <f>VLOOKUP(E677,[4]K12!$B$3:$J$1349,9,0)</f>
        <v>#N/A</v>
      </c>
      <c r="S677" s="165" t="e">
        <f>VLOOKUP(F677,[4]K12!$B$3:$J$1349,9,0)</f>
        <v>#N/A</v>
      </c>
      <c r="T677" s="165" t="e">
        <f>VLOOKUP(G677,[4]K12!$B$3:$J$1349,9,0)</f>
        <v>#N/A</v>
      </c>
      <c r="V677" s="20">
        <v>762</v>
      </c>
    </row>
    <row r="678" spans="1:22" ht="30" hidden="1" x14ac:dyDescent="0.25">
      <c r="A678" s="171">
        <v>178</v>
      </c>
      <c r="B678" s="171" t="str">
        <f t="shared" si="13"/>
        <v>12.3.1303166.08</v>
      </c>
      <c r="C678" s="171" t="str">
        <f>VLOOKUP(B678,'[8]TKB(Hocphan-tao lop)'!$B$7:$C$1182,2,0)</f>
        <v>201811303166008</v>
      </c>
      <c r="D678" s="171" t="str">
        <f>VLOOKUP(E678,[9]QuyetdinhPCGD!$B$6:$C$1806,2,0)</f>
        <v>1303166</v>
      </c>
      <c r="E678" s="172" t="s">
        <v>2320</v>
      </c>
      <c r="F678" s="180" t="s">
        <v>67</v>
      </c>
      <c r="G678" s="173" t="s">
        <v>13</v>
      </c>
      <c r="H678" s="176" t="s">
        <v>2315</v>
      </c>
      <c r="I678" s="173"/>
      <c r="J678" s="175" t="s">
        <v>1535</v>
      </c>
      <c r="K678" s="187" t="s">
        <v>2249</v>
      </c>
      <c r="L678" s="176" t="s">
        <v>2250</v>
      </c>
      <c r="M678" s="165" t="s">
        <v>119</v>
      </c>
      <c r="N678" s="165" t="str">
        <f>VLOOKUP(C678,[4]K12!$B$3:$K$1349,10,0)</f>
        <v>Không mở</v>
      </c>
      <c r="O678" s="165"/>
      <c r="P678" s="165">
        <f>VLOOKUP(C678,[4]K12!$B$3:$J$1349,9,0)</f>
        <v>9</v>
      </c>
      <c r="Q678" s="165" t="e">
        <f>VLOOKUP(D678,[4]K12!$B$3:$J$1349,9,0)</f>
        <v>#N/A</v>
      </c>
      <c r="R678" s="165" t="e">
        <f>VLOOKUP(E678,[4]K12!$B$3:$J$1349,9,0)</f>
        <v>#N/A</v>
      </c>
      <c r="S678" s="165" t="e">
        <f>VLOOKUP(F678,[4]K12!$B$3:$J$1349,9,0)</f>
        <v>#N/A</v>
      </c>
      <c r="T678" s="165" t="e">
        <f>VLOOKUP(G678,[4]K12!$B$3:$J$1349,9,0)</f>
        <v>#N/A</v>
      </c>
      <c r="V678" s="20">
        <v>763</v>
      </c>
    </row>
    <row r="679" spans="1:22" ht="30" hidden="1" x14ac:dyDescent="0.25">
      <c r="A679" s="171">
        <v>179</v>
      </c>
      <c r="B679" s="171" t="str">
        <f t="shared" si="13"/>
        <v>12.3.1303166.09</v>
      </c>
      <c r="C679" s="171" t="str">
        <f>VLOOKUP(B679,'[8]TKB(Hocphan-tao lop)'!$B$7:$C$1182,2,0)</f>
        <v>201811303166009</v>
      </c>
      <c r="D679" s="171" t="str">
        <f>VLOOKUP(E679,[9]QuyetdinhPCGD!$B$6:$C$1806,2,0)</f>
        <v>1303166</v>
      </c>
      <c r="E679" s="172" t="s">
        <v>2320</v>
      </c>
      <c r="F679" s="180" t="s">
        <v>79</v>
      </c>
      <c r="G679" s="173" t="s">
        <v>11</v>
      </c>
      <c r="H679" s="176" t="s">
        <v>2315</v>
      </c>
      <c r="I679" s="173"/>
      <c r="J679" s="175" t="s">
        <v>1535</v>
      </c>
      <c r="K679" s="187" t="s">
        <v>2249</v>
      </c>
      <c r="L679" s="176" t="s">
        <v>2250</v>
      </c>
      <c r="M679" s="165" t="s">
        <v>176</v>
      </c>
      <c r="N679" s="165" t="str">
        <f>VLOOKUP(C679,[4]K12!$B$3:$K$1349,10,0)</f>
        <v>Không mở</v>
      </c>
      <c r="O679" s="165"/>
      <c r="P679" s="165">
        <f>VLOOKUP(C679,[4]K12!$B$3:$J$1349,9,0)</f>
        <v>8</v>
      </c>
      <c r="Q679" s="165" t="e">
        <f>VLOOKUP(D679,[4]K12!$B$3:$J$1349,9,0)</f>
        <v>#N/A</v>
      </c>
      <c r="R679" s="165" t="e">
        <f>VLOOKUP(E679,[4]K12!$B$3:$J$1349,9,0)</f>
        <v>#N/A</v>
      </c>
      <c r="S679" s="165" t="e">
        <f>VLOOKUP(F679,[4]K12!$B$3:$J$1349,9,0)</f>
        <v>#N/A</v>
      </c>
      <c r="T679" s="165" t="e">
        <f>VLOOKUP(G679,[4]K12!$B$3:$J$1349,9,0)</f>
        <v>#N/A</v>
      </c>
      <c r="V679" s="20">
        <v>764</v>
      </c>
    </row>
    <row r="680" spans="1:22" ht="30" hidden="1" x14ac:dyDescent="0.25">
      <c r="A680" s="171">
        <v>180</v>
      </c>
      <c r="B680" s="171" t="str">
        <f t="shared" si="13"/>
        <v>12.3.1303166.09</v>
      </c>
      <c r="C680" s="171" t="str">
        <f>VLOOKUP(B680,'[8]TKB(Hocphan-tao lop)'!$B$7:$C$1182,2,0)</f>
        <v>201811303166009</v>
      </c>
      <c r="D680" s="171" t="str">
        <f>VLOOKUP(E680,[9]QuyetdinhPCGD!$B$6:$C$1806,2,0)</f>
        <v>1303166</v>
      </c>
      <c r="E680" s="172" t="s">
        <v>2320</v>
      </c>
      <c r="F680" s="180" t="s">
        <v>79</v>
      </c>
      <c r="G680" s="173" t="s">
        <v>13</v>
      </c>
      <c r="H680" s="176" t="s">
        <v>2315</v>
      </c>
      <c r="I680" s="173"/>
      <c r="J680" s="175" t="s">
        <v>1535</v>
      </c>
      <c r="K680" s="187" t="s">
        <v>2249</v>
      </c>
      <c r="L680" s="176" t="s">
        <v>2250</v>
      </c>
      <c r="M680" s="165" t="s">
        <v>176</v>
      </c>
      <c r="N680" s="165" t="str">
        <f>VLOOKUP(C680,[4]K12!$B$3:$K$1349,10,0)</f>
        <v>Không mở</v>
      </c>
      <c r="O680" s="165"/>
      <c r="P680" s="165">
        <f>VLOOKUP(C680,[4]K12!$B$3:$J$1349,9,0)</f>
        <v>8</v>
      </c>
      <c r="Q680" s="165" t="e">
        <f>VLOOKUP(D680,[4]K12!$B$3:$J$1349,9,0)</f>
        <v>#N/A</v>
      </c>
      <c r="R680" s="165" t="e">
        <f>VLOOKUP(E680,[4]K12!$B$3:$J$1349,9,0)</f>
        <v>#N/A</v>
      </c>
      <c r="S680" s="165" t="e">
        <f>VLOOKUP(F680,[4]K12!$B$3:$J$1349,9,0)</f>
        <v>#N/A</v>
      </c>
      <c r="T680" s="165" t="e">
        <f>VLOOKUP(G680,[4]K12!$B$3:$J$1349,9,0)</f>
        <v>#N/A</v>
      </c>
      <c r="V680" s="20">
        <v>765</v>
      </c>
    </row>
    <row r="681" spans="1:22" ht="30" hidden="1" x14ac:dyDescent="0.25">
      <c r="A681" s="171">
        <v>181</v>
      </c>
      <c r="B681" s="171" t="str">
        <f t="shared" si="13"/>
        <v>12.3.1303166.10</v>
      </c>
      <c r="C681" s="171" t="str">
        <f>VLOOKUP(B681,'[8]TKB(Hocphan-tao lop)'!$B$7:$C$1182,2,0)</f>
        <v>201811303166010</v>
      </c>
      <c r="D681" s="171" t="str">
        <f>VLOOKUP(E681,[9]QuyetdinhPCGD!$B$6:$C$1806,2,0)</f>
        <v>1303166</v>
      </c>
      <c r="E681" s="172" t="s">
        <v>2320</v>
      </c>
      <c r="F681" s="177" t="s">
        <v>85</v>
      </c>
      <c r="G681" s="173" t="s">
        <v>11</v>
      </c>
      <c r="H681" s="176" t="s">
        <v>2315</v>
      </c>
      <c r="I681" s="173"/>
      <c r="J681" s="175" t="s">
        <v>1535</v>
      </c>
      <c r="K681" s="187" t="s">
        <v>2249</v>
      </c>
      <c r="L681" s="176" t="s">
        <v>2250</v>
      </c>
      <c r="M681" s="165" t="s">
        <v>180</v>
      </c>
      <c r="N681" s="165" t="str">
        <f>VLOOKUP(C681,[4]K12!$B$3:$K$1349,10,0)</f>
        <v>Mở</v>
      </c>
      <c r="O681" s="165"/>
      <c r="P681" s="165">
        <f>VLOOKUP(C681,[4]K12!$B$3:$J$1349,9,0)</f>
        <v>35</v>
      </c>
      <c r="Q681" s="165" t="e">
        <f>VLOOKUP(D681,[4]K12!$B$3:$J$1349,9,0)</f>
        <v>#N/A</v>
      </c>
      <c r="R681" s="165" t="e">
        <f>VLOOKUP(E681,[4]K12!$B$3:$J$1349,9,0)</f>
        <v>#N/A</v>
      </c>
      <c r="S681" s="165" t="e">
        <f>VLOOKUP(F681,[4]K12!$B$3:$J$1349,9,0)</f>
        <v>#N/A</v>
      </c>
      <c r="T681" s="165" t="e">
        <f>VLOOKUP(G681,[4]K12!$B$3:$J$1349,9,0)</f>
        <v>#N/A</v>
      </c>
      <c r="V681" s="20">
        <v>766</v>
      </c>
    </row>
    <row r="682" spans="1:22" ht="30" hidden="1" x14ac:dyDescent="0.25">
      <c r="A682" s="171">
        <v>182</v>
      </c>
      <c r="B682" s="171" t="str">
        <f t="shared" si="13"/>
        <v>12.3.1303166.10</v>
      </c>
      <c r="C682" s="171" t="str">
        <f>VLOOKUP(B682,'[8]TKB(Hocphan-tao lop)'!$B$7:$C$1182,2,0)</f>
        <v>201811303166010</v>
      </c>
      <c r="D682" s="171" t="str">
        <f>VLOOKUP(E682,[9]QuyetdinhPCGD!$B$6:$C$1806,2,0)</f>
        <v>1303166</v>
      </c>
      <c r="E682" s="172" t="s">
        <v>2320</v>
      </c>
      <c r="F682" s="177" t="s">
        <v>85</v>
      </c>
      <c r="G682" s="173" t="s">
        <v>13</v>
      </c>
      <c r="H682" s="176" t="s">
        <v>2315</v>
      </c>
      <c r="I682" s="173"/>
      <c r="J682" s="175" t="s">
        <v>1535</v>
      </c>
      <c r="K682" s="187" t="s">
        <v>2249</v>
      </c>
      <c r="L682" s="176" t="s">
        <v>2250</v>
      </c>
      <c r="M682" s="165" t="s">
        <v>180</v>
      </c>
      <c r="N682" s="165" t="str">
        <f>VLOOKUP(C682,[4]K12!$B$3:$K$1349,10,0)</f>
        <v>Mở</v>
      </c>
      <c r="O682" s="165"/>
      <c r="P682" s="165">
        <f>VLOOKUP(C682,[4]K12!$B$3:$J$1349,9,0)</f>
        <v>35</v>
      </c>
      <c r="Q682" s="165" t="e">
        <f>VLOOKUP(D682,[4]K12!$B$3:$J$1349,9,0)</f>
        <v>#N/A</v>
      </c>
      <c r="R682" s="165" t="e">
        <f>VLOOKUP(E682,[4]K12!$B$3:$J$1349,9,0)</f>
        <v>#N/A</v>
      </c>
      <c r="S682" s="165" t="e">
        <f>VLOOKUP(F682,[4]K12!$B$3:$J$1349,9,0)</f>
        <v>#N/A</v>
      </c>
      <c r="T682" s="165" t="e">
        <f>VLOOKUP(G682,[4]K12!$B$3:$J$1349,9,0)</f>
        <v>#N/A</v>
      </c>
      <c r="V682" s="20">
        <v>767</v>
      </c>
    </row>
    <row r="683" spans="1:22" ht="30" hidden="1" x14ac:dyDescent="0.25">
      <c r="A683" s="171">
        <v>183</v>
      </c>
      <c r="B683" s="171" t="str">
        <f t="shared" si="13"/>
        <v>12.3.1303166.11</v>
      </c>
      <c r="C683" s="171" t="str">
        <f>VLOOKUP(B683,'[8]TKB(Hocphan-tao lop)'!$B$7:$C$1182,2,0)</f>
        <v>201811303166011</v>
      </c>
      <c r="D683" s="171" t="str">
        <f>VLOOKUP(E683,[9]QuyetdinhPCGD!$B$6:$C$1806,2,0)</f>
        <v>1303166</v>
      </c>
      <c r="E683" s="172" t="s">
        <v>2320</v>
      </c>
      <c r="F683" s="180" t="s">
        <v>72</v>
      </c>
      <c r="G683" s="173" t="s">
        <v>11</v>
      </c>
      <c r="H683" s="176" t="s">
        <v>2315</v>
      </c>
      <c r="I683" s="173"/>
      <c r="J683" s="175" t="s">
        <v>1535</v>
      </c>
      <c r="K683" s="187" t="s">
        <v>2249</v>
      </c>
      <c r="L683" s="176" t="s">
        <v>2250</v>
      </c>
      <c r="M683" s="165" t="s">
        <v>321</v>
      </c>
      <c r="N683" s="165" t="str">
        <f>VLOOKUP(C683,[4]K12!$B$3:$K$1349,10,0)</f>
        <v>Mở</v>
      </c>
      <c r="O683" s="165"/>
      <c r="P683" s="165">
        <f>VLOOKUP(C683,[4]K12!$B$3:$J$1349,9,0)</f>
        <v>35</v>
      </c>
      <c r="Q683" s="165" t="e">
        <f>VLOOKUP(D683,[4]K12!$B$3:$J$1349,9,0)</f>
        <v>#N/A</v>
      </c>
      <c r="R683" s="165" t="e">
        <f>VLOOKUP(E683,[4]K12!$B$3:$J$1349,9,0)</f>
        <v>#N/A</v>
      </c>
      <c r="S683" s="165" t="e">
        <f>VLOOKUP(F683,[4]K12!$B$3:$J$1349,9,0)</f>
        <v>#N/A</v>
      </c>
      <c r="T683" s="165" t="e">
        <f>VLOOKUP(G683,[4]K12!$B$3:$J$1349,9,0)</f>
        <v>#N/A</v>
      </c>
      <c r="V683" s="20">
        <v>768</v>
      </c>
    </row>
    <row r="684" spans="1:22" ht="30" hidden="1" x14ac:dyDescent="0.25">
      <c r="A684" s="171">
        <v>184</v>
      </c>
      <c r="B684" s="171" t="str">
        <f t="shared" si="13"/>
        <v>12.3.1303166.11</v>
      </c>
      <c r="C684" s="171" t="str">
        <f>VLOOKUP(B684,'[8]TKB(Hocphan-tao lop)'!$B$7:$C$1182,2,0)</f>
        <v>201811303166011</v>
      </c>
      <c r="D684" s="171" t="str">
        <f>VLOOKUP(E684,[9]QuyetdinhPCGD!$B$6:$C$1806,2,0)</f>
        <v>1303166</v>
      </c>
      <c r="E684" s="172" t="s">
        <v>2320</v>
      </c>
      <c r="F684" s="180" t="s">
        <v>72</v>
      </c>
      <c r="G684" s="173" t="s">
        <v>13</v>
      </c>
      <c r="H684" s="176" t="s">
        <v>2315</v>
      </c>
      <c r="I684" s="173"/>
      <c r="J684" s="175" t="s">
        <v>1535</v>
      </c>
      <c r="K684" s="187" t="s">
        <v>2249</v>
      </c>
      <c r="L684" s="176" t="s">
        <v>2250</v>
      </c>
      <c r="M684" s="165" t="s">
        <v>321</v>
      </c>
      <c r="N684" s="165" t="str">
        <f>VLOOKUP(C684,[4]K12!$B$3:$K$1349,10,0)</f>
        <v>Mở</v>
      </c>
      <c r="O684" s="165"/>
      <c r="P684" s="165">
        <f>VLOOKUP(C684,[4]K12!$B$3:$J$1349,9,0)</f>
        <v>35</v>
      </c>
      <c r="Q684" s="165" t="e">
        <f>VLOOKUP(D684,[4]K12!$B$3:$J$1349,9,0)</f>
        <v>#N/A</v>
      </c>
      <c r="R684" s="165" t="e">
        <f>VLOOKUP(E684,[4]K12!$B$3:$J$1349,9,0)</f>
        <v>#N/A</v>
      </c>
      <c r="S684" s="165" t="e">
        <f>VLOOKUP(F684,[4]K12!$B$3:$J$1349,9,0)</f>
        <v>#N/A</v>
      </c>
      <c r="T684" s="165" t="e">
        <f>VLOOKUP(G684,[4]K12!$B$3:$J$1349,9,0)</f>
        <v>#N/A</v>
      </c>
      <c r="V684" s="20">
        <v>769</v>
      </c>
    </row>
    <row r="685" spans="1:22" ht="30" hidden="1" x14ac:dyDescent="0.25">
      <c r="A685" s="171">
        <v>185</v>
      </c>
      <c r="B685" s="171" t="str">
        <f t="shared" si="13"/>
        <v>12.3.1303166.12</v>
      </c>
      <c r="C685" s="171" t="str">
        <f>VLOOKUP(B685,'[8]TKB(Hocphan-tao lop)'!$B$7:$C$1182,2,0)</f>
        <v>201811303166012</v>
      </c>
      <c r="D685" s="171" t="str">
        <f>VLOOKUP(E685,[9]QuyetdinhPCGD!$B$6:$C$1806,2,0)</f>
        <v>1303166</v>
      </c>
      <c r="E685" s="172" t="s">
        <v>2320</v>
      </c>
      <c r="F685" s="180" t="s">
        <v>145</v>
      </c>
      <c r="G685" s="173" t="s">
        <v>11</v>
      </c>
      <c r="H685" s="176" t="s">
        <v>2315</v>
      </c>
      <c r="I685" s="173"/>
      <c r="J685" s="175" t="s">
        <v>1535</v>
      </c>
      <c r="K685" s="187" t="s">
        <v>2249</v>
      </c>
      <c r="L685" s="176" t="s">
        <v>2250</v>
      </c>
      <c r="M685" s="165" t="s">
        <v>319</v>
      </c>
      <c r="N685" s="165" t="str">
        <f>VLOOKUP(C685,[4]K12!$B$3:$K$1349,10,0)</f>
        <v>Mở</v>
      </c>
      <c r="O685" s="165"/>
      <c r="P685" s="165">
        <f>VLOOKUP(C685,[4]K12!$B$3:$J$1349,9,0)</f>
        <v>35</v>
      </c>
      <c r="Q685" s="165" t="e">
        <f>VLOOKUP(D685,[4]K12!$B$3:$J$1349,9,0)</f>
        <v>#N/A</v>
      </c>
      <c r="R685" s="165" t="e">
        <f>VLOOKUP(E685,[4]K12!$B$3:$J$1349,9,0)</f>
        <v>#N/A</v>
      </c>
      <c r="S685" s="165" t="e">
        <f>VLOOKUP(F685,[4]K12!$B$3:$J$1349,9,0)</f>
        <v>#N/A</v>
      </c>
      <c r="T685" s="165" t="e">
        <f>VLOOKUP(G685,[4]K12!$B$3:$J$1349,9,0)</f>
        <v>#N/A</v>
      </c>
      <c r="V685" s="20">
        <v>770</v>
      </c>
    </row>
    <row r="686" spans="1:22" ht="30" hidden="1" x14ac:dyDescent="0.25">
      <c r="A686" s="171">
        <v>186</v>
      </c>
      <c r="B686" s="171" t="str">
        <f t="shared" si="13"/>
        <v>12.3.1303166.12</v>
      </c>
      <c r="C686" s="171" t="str">
        <f>VLOOKUP(B686,'[8]TKB(Hocphan-tao lop)'!$B$7:$C$1182,2,0)</f>
        <v>201811303166012</v>
      </c>
      <c r="D686" s="171" t="str">
        <f>VLOOKUP(E686,[9]QuyetdinhPCGD!$B$6:$C$1806,2,0)</f>
        <v>1303166</v>
      </c>
      <c r="E686" s="172" t="s">
        <v>2320</v>
      </c>
      <c r="F686" s="180" t="s">
        <v>145</v>
      </c>
      <c r="G686" s="173" t="s">
        <v>13</v>
      </c>
      <c r="H686" s="176" t="s">
        <v>2315</v>
      </c>
      <c r="I686" s="173"/>
      <c r="J686" s="175" t="s">
        <v>1535</v>
      </c>
      <c r="K686" s="187" t="s">
        <v>2249</v>
      </c>
      <c r="L686" s="176" t="s">
        <v>2250</v>
      </c>
      <c r="M686" s="165" t="s">
        <v>319</v>
      </c>
      <c r="N686" s="165" t="str">
        <f>VLOOKUP(C686,[4]K12!$B$3:$K$1349,10,0)</f>
        <v>Mở</v>
      </c>
      <c r="O686" s="165"/>
      <c r="P686" s="165">
        <f>VLOOKUP(C686,[4]K12!$B$3:$J$1349,9,0)</f>
        <v>35</v>
      </c>
      <c r="Q686" s="165" t="e">
        <f>VLOOKUP(D686,[4]K12!$B$3:$J$1349,9,0)</f>
        <v>#N/A</v>
      </c>
      <c r="R686" s="165" t="e">
        <f>VLOOKUP(E686,[4]K12!$B$3:$J$1349,9,0)</f>
        <v>#N/A</v>
      </c>
      <c r="S686" s="165" t="e">
        <f>VLOOKUP(F686,[4]K12!$B$3:$J$1349,9,0)</f>
        <v>#N/A</v>
      </c>
      <c r="T686" s="165" t="e">
        <f>VLOOKUP(G686,[4]K12!$B$3:$J$1349,9,0)</f>
        <v>#N/A</v>
      </c>
      <c r="V686" s="20">
        <v>771</v>
      </c>
    </row>
    <row r="687" spans="1:22" ht="30" hidden="1" x14ac:dyDescent="0.25">
      <c r="A687" s="171">
        <v>187</v>
      </c>
      <c r="B687" s="171" t="str">
        <f t="shared" si="13"/>
        <v>12.3.1303166.13</v>
      </c>
      <c r="C687" s="171" t="str">
        <f>VLOOKUP(B687,'[8]TKB(Hocphan-tao lop)'!$B$7:$C$1182,2,0)</f>
        <v>201811303166013</v>
      </c>
      <c r="D687" s="171" t="str">
        <f>VLOOKUP(E687,[9]QuyetdinhPCGD!$B$6:$C$1806,2,0)</f>
        <v>1303166</v>
      </c>
      <c r="E687" s="172" t="s">
        <v>2320</v>
      </c>
      <c r="F687" s="177" t="s">
        <v>81</v>
      </c>
      <c r="G687" s="173" t="s">
        <v>9</v>
      </c>
      <c r="H687" s="176" t="s">
        <v>2315</v>
      </c>
      <c r="I687" s="173"/>
      <c r="J687" s="175" t="s">
        <v>1535</v>
      </c>
      <c r="K687" s="187" t="s">
        <v>2249</v>
      </c>
      <c r="L687" s="176" t="s">
        <v>2250</v>
      </c>
      <c r="M687" s="165" t="s">
        <v>323</v>
      </c>
      <c r="N687" s="165" t="str">
        <f>VLOOKUP(C687,[4]K12!$B$3:$K$1349,10,0)</f>
        <v>Mở</v>
      </c>
      <c r="O687" s="165"/>
      <c r="P687" s="165">
        <f>VLOOKUP(C687,[4]K12!$B$3:$J$1349,9,0)</f>
        <v>35</v>
      </c>
      <c r="Q687" s="165" t="e">
        <f>VLOOKUP(D687,[4]K12!$B$3:$J$1349,9,0)</f>
        <v>#N/A</v>
      </c>
      <c r="R687" s="165" t="e">
        <f>VLOOKUP(E687,[4]K12!$B$3:$J$1349,9,0)</f>
        <v>#N/A</v>
      </c>
      <c r="S687" s="165" t="e">
        <f>VLOOKUP(F687,[4]K12!$B$3:$J$1349,9,0)</f>
        <v>#N/A</v>
      </c>
      <c r="T687" s="165" t="e">
        <f>VLOOKUP(G687,[4]K12!$B$3:$J$1349,9,0)</f>
        <v>#N/A</v>
      </c>
      <c r="V687" s="20">
        <v>772</v>
      </c>
    </row>
    <row r="688" spans="1:22" ht="30" hidden="1" x14ac:dyDescent="0.25">
      <c r="A688" s="171">
        <v>188</v>
      </c>
      <c r="B688" s="171" t="str">
        <f t="shared" si="13"/>
        <v>12.3.1303166.13</v>
      </c>
      <c r="C688" s="171" t="str">
        <f>VLOOKUP(B688,'[8]TKB(Hocphan-tao lop)'!$B$7:$C$1182,2,0)</f>
        <v>201811303166013</v>
      </c>
      <c r="D688" s="171" t="str">
        <f>VLOOKUP(E688,[9]QuyetdinhPCGD!$B$6:$C$1806,2,0)</f>
        <v>1303166</v>
      </c>
      <c r="E688" s="172" t="s">
        <v>2320</v>
      </c>
      <c r="F688" s="177" t="s">
        <v>81</v>
      </c>
      <c r="G688" s="173" t="s">
        <v>12</v>
      </c>
      <c r="H688" s="176" t="s">
        <v>2315</v>
      </c>
      <c r="I688" s="173"/>
      <c r="J688" s="175" t="s">
        <v>1535</v>
      </c>
      <c r="K688" s="187" t="s">
        <v>2249</v>
      </c>
      <c r="L688" s="176" t="s">
        <v>2250</v>
      </c>
      <c r="M688" s="165" t="s">
        <v>323</v>
      </c>
      <c r="N688" s="165" t="str">
        <f>VLOOKUP(C688,[4]K12!$B$3:$K$1349,10,0)</f>
        <v>Mở</v>
      </c>
      <c r="O688" s="165"/>
      <c r="P688" s="165">
        <f>VLOOKUP(C688,[4]K12!$B$3:$J$1349,9,0)</f>
        <v>35</v>
      </c>
      <c r="Q688" s="165" t="e">
        <f>VLOOKUP(D688,[4]K12!$B$3:$J$1349,9,0)</f>
        <v>#N/A</v>
      </c>
      <c r="R688" s="165" t="e">
        <f>VLOOKUP(E688,[4]K12!$B$3:$J$1349,9,0)</f>
        <v>#N/A</v>
      </c>
      <c r="S688" s="165" t="e">
        <f>VLOOKUP(F688,[4]K12!$B$3:$J$1349,9,0)</f>
        <v>#N/A</v>
      </c>
      <c r="T688" s="165" t="e">
        <f>VLOOKUP(G688,[4]K12!$B$3:$J$1349,9,0)</f>
        <v>#N/A</v>
      </c>
      <c r="V688" s="20">
        <v>773</v>
      </c>
    </row>
    <row r="689" spans="1:22" ht="30" hidden="1" x14ac:dyDescent="0.25">
      <c r="A689" s="171">
        <v>189</v>
      </c>
      <c r="B689" s="171" t="str">
        <f t="shared" si="13"/>
        <v>12.3.1303166.14</v>
      </c>
      <c r="C689" s="171" t="str">
        <f>VLOOKUP(B689,'[8]TKB(Hocphan-tao lop)'!$B$7:$C$1182,2,0)</f>
        <v>201811303166014</v>
      </c>
      <c r="D689" s="171" t="str">
        <f>VLOOKUP(E689,[9]QuyetdinhPCGD!$B$6:$C$1806,2,0)</f>
        <v>1303166</v>
      </c>
      <c r="E689" s="172" t="s">
        <v>2320</v>
      </c>
      <c r="F689" s="180" t="s">
        <v>67</v>
      </c>
      <c r="G689" s="173" t="s">
        <v>9</v>
      </c>
      <c r="H689" s="176" t="s">
        <v>2315</v>
      </c>
      <c r="I689" s="173"/>
      <c r="J689" s="175" t="s">
        <v>1535</v>
      </c>
      <c r="K689" s="187" t="s">
        <v>2249</v>
      </c>
      <c r="L689" s="176" t="s">
        <v>2250</v>
      </c>
      <c r="M689" s="165" t="s">
        <v>346</v>
      </c>
      <c r="N689" s="165" t="str">
        <f>VLOOKUP(C689,[4]K12!$B$3:$K$1349,10,0)</f>
        <v>Mở</v>
      </c>
      <c r="O689" s="165"/>
      <c r="P689" s="165">
        <f>VLOOKUP(C689,[4]K12!$B$3:$J$1349,9,0)</f>
        <v>35</v>
      </c>
      <c r="Q689" s="165" t="e">
        <f>VLOOKUP(D689,[4]K12!$B$3:$J$1349,9,0)</f>
        <v>#N/A</v>
      </c>
      <c r="R689" s="165" t="e">
        <f>VLOOKUP(E689,[4]K12!$B$3:$J$1349,9,0)</f>
        <v>#N/A</v>
      </c>
      <c r="S689" s="165" t="e">
        <f>VLOOKUP(F689,[4]K12!$B$3:$J$1349,9,0)</f>
        <v>#N/A</v>
      </c>
      <c r="T689" s="165" t="e">
        <f>VLOOKUP(G689,[4]K12!$B$3:$J$1349,9,0)</f>
        <v>#N/A</v>
      </c>
      <c r="V689" s="20">
        <v>774</v>
      </c>
    </row>
    <row r="690" spans="1:22" ht="30" hidden="1" x14ac:dyDescent="0.25">
      <c r="A690" s="171">
        <v>190</v>
      </c>
      <c r="B690" s="171" t="str">
        <f t="shared" si="13"/>
        <v>12.3.1303166.14</v>
      </c>
      <c r="C690" s="171" t="str">
        <f>VLOOKUP(B690,'[8]TKB(Hocphan-tao lop)'!$B$7:$C$1182,2,0)</f>
        <v>201811303166014</v>
      </c>
      <c r="D690" s="171" t="str">
        <f>VLOOKUP(E690,[9]QuyetdinhPCGD!$B$6:$C$1806,2,0)</f>
        <v>1303166</v>
      </c>
      <c r="E690" s="172" t="s">
        <v>2320</v>
      </c>
      <c r="F690" s="180" t="s">
        <v>67</v>
      </c>
      <c r="G690" s="173" t="s">
        <v>12</v>
      </c>
      <c r="H690" s="176" t="s">
        <v>2315</v>
      </c>
      <c r="I690" s="173"/>
      <c r="J690" s="175" t="s">
        <v>1535</v>
      </c>
      <c r="K690" s="187" t="s">
        <v>2249</v>
      </c>
      <c r="L690" s="176" t="s">
        <v>2250</v>
      </c>
      <c r="M690" s="140">
        <v>14</v>
      </c>
      <c r="N690" s="165" t="str">
        <f>VLOOKUP(C690,[4]K12!$B$3:$K$1349,10,0)</f>
        <v>Mở</v>
      </c>
      <c r="O690" s="140"/>
      <c r="P690" s="165">
        <f>VLOOKUP(C690,[4]K12!$B$3:$J$1349,9,0)</f>
        <v>35</v>
      </c>
      <c r="Q690" s="165" t="e">
        <f>VLOOKUP(D690,[4]K12!$B$3:$J$1349,9,0)</f>
        <v>#N/A</v>
      </c>
      <c r="R690" s="165" t="e">
        <f>VLOOKUP(E690,[4]K12!$B$3:$J$1349,9,0)</f>
        <v>#N/A</v>
      </c>
      <c r="S690" s="165" t="e">
        <f>VLOOKUP(F690,[4]K12!$B$3:$J$1349,9,0)</f>
        <v>#N/A</v>
      </c>
      <c r="T690" s="165" t="e">
        <f>VLOOKUP(G690,[4]K12!$B$3:$J$1349,9,0)</f>
        <v>#N/A</v>
      </c>
      <c r="V690" s="20">
        <v>775</v>
      </c>
    </row>
    <row r="691" spans="1:22" ht="30" hidden="1" x14ac:dyDescent="0.25">
      <c r="A691" s="171">
        <v>191</v>
      </c>
      <c r="B691" s="171" t="str">
        <f t="shared" si="13"/>
        <v>12.3.1303166.15</v>
      </c>
      <c r="C691" s="171" t="str">
        <f>VLOOKUP(B691,'[8]TKB(Hocphan-tao lop)'!$B$7:$C$1182,2,0)</f>
        <v>201811303166015</v>
      </c>
      <c r="D691" s="171" t="str">
        <f>VLOOKUP(E691,[9]QuyetdinhPCGD!$B$6:$C$1806,2,0)</f>
        <v>1303166</v>
      </c>
      <c r="E691" s="172" t="s">
        <v>2320</v>
      </c>
      <c r="F691" s="180" t="s">
        <v>79</v>
      </c>
      <c r="G691" s="173" t="s">
        <v>9</v>
      </c>
      <c r="H691" s="176" t="s">
        <v>2315</v>
      </c>
      <c r="I691" s="173"/>
      <c r="J691" s="175" t="s">
        <v>1535</v>
      </c>
      <c r="K691" s="187" t="s">
        <v>2249</v>
      </c>
      <c r="L691" s="176" t="s">
        <v>2250</v>
      </c>
      <c r="M691" s="165" t="s">
        <v>353</v>
      </c>
      <c r="N691" s="165" t="str">
        <f>VLOOKUP(C691,[4]K12!$B$3:$K$1349,10,0)</f>
        <v>Mở</v>
      </c>
      <c r="O691" s="165"/>
      <c r="P691" s="165">
        <f>VLOOKUP(C691,[4]K12!$B$3:$J$1349,9,0)</f>
        <v>35</v>
      </c>
      <c r="Q691" s="165" t="e">
        <f>VLOOKUP(D691,[4]K12!$B$3:$J$1349,9,0)</f>
        <v>#N/A</v>
      </c>
      <c r="R691" s="165" t="e">
        <f>VLOOKUP(E691,[4]K12!$B$3:$J$1349,9,0)</f>
        <v>#N/A</v>
      </c>
      <c r="S691" s="165" t="e">
        <f>VLOOKUP(F691,[4]K12!$B$3:$J$1349,9,0)</f>
        <v>#N/A</v>
      </c>
      <c r="T691" s="165" t="e">
        <f>VLOOKUP(G691,[4]K12!$B$3:$J$1349,9,0)</f>
        <v>#N/A</v>
      </c>
      <c r="V691" s="20">
        <v>776</v>
      </c>
    </row>
    <row r="692" spans="1:22" ht="30" hidden="1" x14ac:dyDescent="0.25">
      <c r="A692" s="171">
        <v>192</v>
      </c>
      <c r="B692" s="171" t="str">
        <f t="shared" si="13"/>
        <v>12.3.1303166.15</v>
      </c>
      <c r="C692" s="171" t="str">
        <f>VLOOKUP(B692,'[8]TKB(Hocphan-tao lop)'!$B$7:$C$1182,2,0)</f>
        <v>201811303166015</v>
      </c>
      <c r="D692" s="171" t="str">
        <f>VLOOKUP(E692,[9]QuyetdinhPCGD!$B$6:$C$1806,2,0)</f>
        <v>1303166</v>
      </c>
      <c r="E692" s="172" t="s">
        <v>2320</v>
      </c>
      <c r="F692" s="180" t="s">
        <v>79</v>
      </c>
      <c r="G692" s="173" t="s">
        <v>12</v>
      </c>
      <c r="H692" s="176" t="s">
        <v>2315</v>
      </c>
      <c r="I692" s="173"/>
      <c r="J692" s="175" t="s">
        <v>1535</v>
      </c>
      <c r="K692" s="187" t="s">
        <v>2249</v>
      </c>
      <c r="L692" s="176" t="s">
        <v>2250</v>
      </c>
      <c r="M692" s="165" t="s">
        <v>353</v>
      </c>
      <c r="N692" s="165" t="str">
        <f>VLOOKUP(C692,[4]K12!$B$3:$K$1349,10,0)</f>
        <v>Mở</v>
      </c>
      <c r="O692" s="165"/>
      <c r="P692" s="165">
        <f>VLOOKUP(C692,[4]K12!$B$3:$J$1349,9,0)</f>
        <v>35</v>
      </c>
      <c r="Q692" s="165" t="e">
        <f>VLOOKUP(D692,[4]K12!$B$3:$J$1349,9,0)</f>
        <v>#N/A</v>
      </c>
      <c r="R692" s="165" t="e">
        <f>VLOOKUP(E692,[4]K12!$B$3:$J$1349,9,0)</f>
        <v>#N/A</v>
      </c>
      <c r="S692" s="165" t="e">
        <f>VLOOKUP(F692,[4]K12!$B$3:$J$1349,9,0)</f>
        <v>#N/A</v>
      </c>
      <c r="T692" s="165" t="e">
        <f>VLOOKUP(G692,[4]K12!$B$3:$J$1349,9,0)</f>
        <v>#N/A</v>
      </c>
      <c r="V692" s="20">
        <v>777</v>
      </c>
    </row>
    <row r="693" spans="1:22" ht="30" hidden="1" x14ac:dyDescent="0.25">
      <c r="A693" s="171">
        <v>193</v>
      </c>
      <c r="B693" s="171" t="str">
        <f t="shared" si="13"/>
        <v>12.3.1303166.16</v>
      </c>
      <c r="C693" s="171" t="str">
        <f>VLOOKUP(B693,'[8]TKB(Hocphan-tao lop)'!$B$7:$C$1182,2,0)</f>
        <v>201811303166016</v>
      </c>
      <c r="D693" s="171" t="str">
        <f>VLOOKUP(E693,[9]QuyetdinhPCGD!$B$6:$C$1806,2,0)</f>
        <v>1303166</v>
      </c>
      <c r="E693" s="172" t="s">
        <v>2320</v>
      </c>
      <c r="F693" s="177" t="s">
        <v>85</v>
      </c>
      <c r="G693" s="173" t="s">
        <v>9</v>
      </c>
      <c r="H693" s="176" t="s">
        <v>2315</v>
      </c>
      <c r="I693" s="173"/>
      <c r="J693" s="175" t="s">
        <v>1535</v>
      </c>
      <c r="K693" s="187" t="s">
        <v>2249</v>
      </c>
      <c r="L693" s="176" t="s">
        <v>2250</v>
      </c>
      <c r="M693" s="165" t="s">
        <v>355</v>
      </c>
      <c r="N693" s="165" t="str">
        <f>VLOOKUP(C693,[4]K12!$B$3:$K$1349,10,0)</f>
        <v>Mở</v>
      </c>
      <c r="O693" s="165"/>
      <c r="P693" s="165">
        <f>VLOOKUP(C693,[4]K12!$B$3:$J$1349,9,0)</f>
        <v>35</v>
      </c>
      <c r="Q693" s="165" t="e">
        <f>VLOOKUP(D693,[4]K12!$B$3:$J$1349,9,0)</f>
        <v>#N/A</v>
      </c>
      <c r="R693" s="165" t="e">
        <f>VLOOKUP(E693,[4]K12!$B$3:$J$1349,9,0)</f>
        <v>#N/A</v>
      </c>
      <c r="S693" s="165" t="e">
        <f>VLOOKUP(F693,[4]K12!$B$3:$J$1349,9,0)</f>
        <v>#N/A</v>
      </c>
      <c r="T693" s="165" t="e">
        <f>VLOOKUP(G693,[4]K12!$B$3:$J$1349,9,0)</f>
        <v>#N/A</v>
      </c>
      <c r="V693" s="20">
        <v>778</v>
      </c>
    </row>
    <row r="694" spans="1:22" ht="30" hidden="1" x14ac:dyDescent="0.25">
      <c r="A694" s="171">
        <v>194</v>
      </c>
      <c r="B694" s="171" t="str">
        <f t="shared" si="13"/>
        <v>12.3.1303166.16</v>
      </c>
      <c r="C694" s="171" t="str">
        <f>VLOOKUP(B694,'[8]TKB(Hocphan-tao lop)'!$B$7:$C$1182,2,0)</f>
        <v>201811303166016</v>
      </c>
      <c r="D694" s="171" t="str">
        <f>VLOOKUP(E694,[9]QuyetdinhPCGD!$B$6:$C$1806,2,0)</f>
        <v>1303166</v>
      </c>
      <c r="E694" s="172" t="s">
        <v>2320</v>
      </c>
      <c r="F694" s="177" t="s">
        <v>85</v>
      </c>
      <c r="G694" s="173" t="s">
        <v>12</v>
      </c>
      <c r="H694" s="176" t="s">
        <v>2315</v>
      </c>
      <c r="I694" s="173"/>
      <c r="J694" s="175" t="s">
        <v>1535</v>
      </c>
      <c r="K694" s="187" t="s">
        <v>2249</v>
      </c>
      <c r="L694" s="176" t="s">
        <v>2250</v>
      </c>
      <c r="M694" s="165" t="s">
        <v>355</v>
      </c>
      <c r="N694" s="165" t="str">
        <f>VLOOKUP(C694,[4]K12!$B$3:$K$1349,10,0)</f>
        <v>Mở</v>
      </c>
      <c r="O694" s="165"/>
      <c r="P694" s="165">
        <f>VLOOKUP(C694,[4]K12!$B$3:$J$1349,9,0)</f>
        <v>35</v>
      </c>
      <c r="Q694" s="165" t="e">
        <f>VLOOKUP(D694,[4]K12!$B$3:$J$1349,9,0)</f>
        <v>#N/A</v>
      </c>
      <c r="R694" s="165" t="e">
        <f>VLOOKUP(E694,[4]K12!$B$3:$J$1349,9,0)</f>
        <v>#N/A</v>
      </c>
      <c r="S694" s="165" t="e">
        <f>VLOOKUP(F694,[4]K12!$B$3:$J$1349,9,0)</f>
        <v>#N/A</v>
      </c>
      <c r="T694" s="165" t="e">
        <f>VLOOKUP(G694,[4]K12!$B$3:$J$1349,9,0)</f>
        <v>#N/A</v>
      </c>
      <c r="V694" s="20">
        <v>779</v>
      </c>
    </row>
    <row r="695" spans="1:22" ht="30" hidden="1" x14ac:dyDescent="0.25">
      <c r="A695" s="171">
        <v>195</v>
      </c>
      <c r="B695" s="171" t="str">
        <f t="shared" si="13"/>
        <v>12.3.1303166.17</v>
      </c>
      <c r="C695" s="171" t="str">
        <f>VLOOKUP(B695,'[8]TKB(Hocphan-tao lop)'!$B$7:$C$1182,2,0)</f>
        <v>201811303166017</v>
      </c>
      <c r="D695" s="171" t="str">
        <f>VLOOKUP(E695,[9]QuyetdinhPCGD!$B$6:$C$1806,2,0)</f>
        <v>1303166</v>
      </c>
      <c r="E695" s="172" t="s">
        <v>2320</v>
      </c>
      <c r="F695" s="180" t="s">
        <v>72</v>
      </c>
      <c r="G695" s="173" t="s">
        <v>9</v>
      </c>
      <c r="H695" s="176" t="s">
        <v>2315</v>
      </c>
      <c r="I695" s="173"/>
      <c r="J695" s="175" t="s">
        <v>1535</v>
      </c>
      <c r="K695" s="187" t="s">
        <v>2249</v>
      </c>
      <c r="L695" s="176" t="s">
        <v>2250</v>
      </c>
      <c r="M695" s="165" t="s">
        <v>358</v>
      </c>
      <c r="N695" s="165" t="str">
        <f>VLOOKUP(C695,[4]K12!$B$3:$K$1349,10,0)</f>
        <v>Mở</v>
      </c>
      <c r="O695" s="165"/>
      <c r="P695" s="165">
        <f>VLOOKUP(C695,[4]K12!$B$3:$J$1349,9,0)</f>
        <v>35</v>
      </c>
      <c r="Q695" s="165" t="e">
        <f>VLOOKUP(D695,[4]K12!$B$3:$J$1349,9,0)</f>
        <v>#N/A</v>
      </c>
      <c r="R695" s="165" t="e">
        <f>VLOOKUP(E695,[4]K12!$B$3:$J$1349,9,0)</f>
        <v>#N/A</v>
      </c>
      <c r="S695" s="165" t="e">
        <f>VLOOKUP(F695,[4]K12!$B$3:$J$1349,9,0)</f>
        <v>#N/A</v>
      </c>
      <c r="T695" s="165" t="e">
        <f>VLOOKUP(G695,[4]K12!$B$3:$J$1349,9,0)</f>
        <v>#N/A</v>
      </c>
      <c r="V695" s="20">
        <v>780</v>
      </c>
    </row>
    <row r="696" spans="1:22" ht="30" hidden="1" x14ac:dyDescent="0.25">
      <c r="A696" s="171">
        <v>196</v>
      </c>
      <c r="B696" s="171" t="str">
        <f t="shared" si="13"/>
        <v>12.3.1303166.17</v>
      </c>
      <c r="C696" s="171" t="str">
        <f>VLOOKUP(B696,'[8]TKB(Hocphan-tao lop)'!$B$7:$C$1182,2,0)</f>
        <v>201811303166017</v>
      </c>
      <c r="D696" s="171" t="str">
        <f>VLOOKUP(E696,[9]QuyetdinhPCGD!$B$6:$C$1806,2,0)</f>
        <v>1303166</v>
      </c>
      <c r="E696" s="172" t="s">
        <v>2320</v>
      </c>
      <c r="F696" s="180" t="s">
        <v>72</v>
      </c>
      <c r="G696" s="173" t="s">
        <v>12</v>
      </c>
      <c r="H696" s="176" t="s">
        <v>2315</v>
      </c>
      <c r="I696" s="173"/>
      <c r="J696" s="175" t="s">
        <v>1535</v>
      </c>
      <c r="K696" s="187" t="s">
        <v>2249</v>
      </c>
      <c r="L696" s="176" t="s">
        <v>2250</v>
      </c>
      <c r="M696" s="165" t="s">
        <v>358</v>
      </c>
      <c r="N696" s="165" t="str">
        <f>VLOOKUP(C696,[4]K12!$B$3:$K$1349,10,0)</f>
        <v>Mở</v>
      </c>
      <c r="O696" s="165"/>
      <c r="P696" s="165">
        <f>VLOOKUP(C696,[4]K12!$B$3:$J$1349,9,0)</f>
        <v>35</v>
      </c>
      <c r="Q696" s="165" t="e">
        <f>VLOOKUP(D696,[4]K12!$B$3:$J$1349,9,0)</f>
        <v>#N/A</v>
      </c>
      <c r="R696" s="165" t="e">
        <f>VLOOKUP(E696,[4]K12!$B$3:$J$1349,9,0)</f>
        <v>#N/A</v>
      </c>
      <c r="S696" s="165" t="e">
        <f>VLOOKUP(F696,[4]K12!$B$3:$J$1349,9,0)</f>
        <v>#N/A</v>
      </c>
      <c r="T696" s="165" t="e">
        <f>VLOOKUP(G696,[4]K12!$B$3:$J$1349,9,0)</f>
        <v>#N/A</v>
      </c>
      <c r="V696" s="20">
        <v>781</v>
      </c>
    </row>
    <row r="697" spans="1:22" ht="30" hidden="1" x14ac:dyDescent="0.25">
      <c r="A697" s="171">
        <v>197</v>
      </c>
      <c r="B697" s="171" t="str">
        <f t="shared" si="13"/>
        <v>12.3.1303166.18</v>
      </c>
      <c r="C697" s="171" t="str">
        <f>VLOOKUP(B697,'[8]TKB(Hocphan-tao lop)'!$B$7:$C$1182,2,0)</f>
        <v>201811303166018</v>
      </c>
      <c r="D697" s="171" t="str">
        <f>VLOOKUP(E697,[9]QuyetdinhPCGD!$B$6:$C$1806,2,0)</f>
        <v>1303166</v>
      </c>
      <c r="E697" s="172" t="s">
        <v>2320</v>
      </c>
      <c r="F697" s="180" t="s">
        <v>145</v>
      </c>
      <c r="G697" s="173" t="s">
        <v>9</v>
      </c>
      <c r="H697" s="176" t="s">
        <v>2315</v>
      </c>
      <c r="I697" s="173"/>
      <c r="J697" s="175" t="s">
        <v>1535</v>
      </c>
      <c r="K697" s="187" t="s">
        <v>2249</v>
      </c>
      <c r="L697" s="176" t="s">
        <v>2250</v>
      </c>
      <c r="M697" s="165" t="s">
        <v>360</v>
      </c>
      <c r="N697" s="165" t="str">
        <f>VLOOKUP(C697,[4]K12!$B$3:$K$1349,10,0)</f>
        <v>Mở</v>
      </c>
      <c r="O697" s="165"/>
      <c r="P697" s="165">
        <f>VLOOKUP(C697,[4]K12!$B$3:$J$1349,9,0)</f>
        <v>35</v>
      </c>
      <c r="Q697" s="165" t="e">
        <f>VLOOKUP(D697,[4]K12!$B$3:$J$1349,9,0)</f>
        <v>#N/A</v>
      </c>
      <c r="R697" s="165" t="e">
        <f>VLOOKUP(E697,[4]K12!$B$3:$J$1349,9,0)</f>
        <v>#N/A</v>
      </c>
      <c r="S697" s="165" t="e">
        <f>VLOOKUP(F697,[4]K12!$B$3:$J$1349,9,0)</f>
        <v>#N/A</v>
      </c>
      <c r="T697" s="165" t="e">
        <f>VLOOKUP(G697,[4]K12!$B$3:$J$1349,9,0)</f>
        <v>#N/A</v>
      </c>
      <c r="V697" s="20">
        <v>782</v>
      </c>
    </row>
    <row r="698" spans="1:22" ht="30" hidden="1" x14ac:dyDescent="0.25">
      <c r="A698" s="171">
        <v>198</v>
      </c>
      <c r="B698" s="171" t="str">
        <f t="shared" si="13"/>
        <v>12.3.1303166.18</v>
      </c>
      <c r="C698" s="171" t="str">
        <f>VLOOKUP(B698,'[8]TKB(Hocphan-tao lop)'!$B$7:$C$1182,2,0)</f>
        <v>201811303166018</v>
      </c>
      <c r="D698" s="171" t="str">
        <f>VLOOKUP(E698,[9]QuyetdinhPCGD!$B$6:$C$1806,2,0)</f>
        <v>1303166</v>
      </c>
      <c r="E698" s="172" t="s">
        <v>2320</v>
      </c>
      <c r="F698" s="180" t="s">
        <v>145</v>
      </c>
      <c r="G698" s="173" t="s">
        <v>12</v>
      </c>
      <c r="H698" s="176" t="s">
        <v>2315</v>
      </c>
      <c r="I698" s="173"/>
      <c r="J698" s="175" t="s">
        <v>1535</v>
      </c>
      <c r="K698" s="187" t="s">
        <v>2249</v>
      </c>
      <c r="L698" s="176" t="s">
        <v>2250</v>
      </c>
      <c r="M698" s="165" t="s">
        <v>360</v>
      </c>
      <c r="N698" s="165" t="str">
        <f>VLOOKUP(C698,[4]K12!$B$3:$K$1349,10,0)</f>
        <v>Mở</v>
      </c>
      <c r="O698" s="165"/>
      <c r="P698" s="165">
        <f>VLOOKUP(C698,[4]K12!$B$3:$J$1349,9,0)</f>
        <v>35</v>
      </c>
      <c r="Q698" s="165" t="e">
        <f>VLOOKUP(D698,[4]K12!$B$3:$J$1349,9,0)</f>
        <v>#N/A</v>
      </c>
      <c r="R698" s="165" t="e">
        <f>VLOOKUP(E698,[4]K12!$B$3:$J$1349,9,0)</f>
        <v>#N/A</v>
      </c>
      <c r="S698" s="165" t="e">
        <f>VLOOKUP(F698,[4]K12!$B$3:$J$1349,9,0)</f>
        <v>#N/A</v>
      </c>
      <c r="T698" s="165" t="e">
        <f>VLOOKUP(G698,[4]K12!$B$3:$J$1349,9,0)</f>
        <v>#N/A</v>
      </c>
      <c r="V698" s="20">
        <v>783</v>
      </c>
    </row>
    <row r="699" spans="1:22" ht="30" hidden="1" x14ac:dyDescent="0.25">
      <c r="A699" s="171">
        <v>199</v>
      </c>
      <c r="B699" s="171" t="str">
        <f t="shared" si="13"/>
        <v>12.3.0303138.07</v>
      </c>
      <c r="C699" s="171" t="str">
        <f>VLOOKUP(B699,'[8]TKB(Hocphan-tao lop)'!$B$7:$C$1182,2,0)</f>
        <v>201810303138005</v>
      </c>
      <c r="D699" s="171" t="str">
        <f>VLOOKUP(E699,[9]QuyetdinhPCGD!$B$6:$C$1806,2,0)</f>
        <v>0303138</v>
      </c>
      <c r="E699" s="172" t="s">
        <v>2115</v>
      </c>
      <c r="F699" s="177" t="s">
        <v>100</v>
      </c>
      <c r="G699" s="173" t="s">
        <v>12</v>
      </c>
      <c r="H699" s="174" t="str">
        <f>VLOOKUP(J699,'[10]Phan ca&amp; Ngay BDhoc'!$B$4:$I$98,8,0)</f>
        <v>A7-612</v>
      </c>
      <c r="I699" s="173"/>
      <c r="J699" s="175" t="s">
        <v>105</v>
      </c>
      <c r="K699" s="187" t="s">
        <v>2249</v>
      </c>
      <c r="L699" s="176" t="s">
        <v>2250</v>
      </c>
      <c r="M699" s="165" t="s">
        <v>117</v>
      </c>
      <c r="N699" s="165" t="str">
        <f>VLOOKUP(C699,[4]K12!$B$3:$K$1349,10,0)</f>
        <v>Mở</v>
      </c>
      <c r="O699" s="165"/>
      <c r="P699" s="165">
        <f>VLOOKUP(C699,[4]K12!$B$3:$J$1349,9,0)</f>
        <v>75</v>
      </c>
      <c r="Q699" s="165" t="e">
        <f>VLOOKUP(D699,[4]K12!$B$3:$J$1349,9,0)</f>
        <v>#N/A</v>
      </c>
      <c r="R699" s="165" t="e">
        <f>VLOOKUP(E699,[4]K12!$B$3:$J$1349,9,0)</f>
        <v>#N/A</v>
      </c>
      <c r="S699" s="165" t="e">
        <f>VLOOKUP(F699,[4]K12!$B$3:$J$1349,9,0)</f>
        <v>#N/A</v>
      </c>
      <c r="T699" s="165" t="e">
        <f>VLOOKUP(G699,[4]K12!$B$3:$J$1349,9,0)</f>
        <v>#N/A</v>
      </c>
      <c r="V699" s="20">
        <v>784</v>
      </c>
    </row>
    <row r="700" spans="1:22" ht="30" hidden="1" x14ac:dyDescent="0.25">
      <c r="A700" s="171">
        <v>200</v>
      </c>
      <c r="B700" s="171" t="str">
        <f t="shared" si="13"/>
        <v>12.3.1003103.10</v>
      </c>
      <c r="C700" s="171" t="str">
        <f>VLOOKUP(B700,'[8]TKB(Hocphan-tao lop)'!$B$7:$C$1182,2,0)</f>
        <v>201811003103008</v>
      </c>
      <c r="D700" s="171" t="str">
        <f>VLOOKUP(E700,[9]QuyetdinhPCGD!$B$6:$C$1806,2,0)</f>
        <v>1003103</v>
      </c>
      <c r="E700" s="179" t="s">
        <v>1158</v>
      </c>
      <c r="F700" s="180" t="s">
        <v>67</v>
      </c>
      <c r="G700" s="173" t="s">
        <v>9</v>
      </c>
      <c r="H700" s="176" t="s">
        <v>293</v>
      </c>
      <c r="I700" s="173"/>
      <c r="J700" s="175" t="s">
        <v>105</v>
      </c>
      <c r="K700" s="187" t="s">
        <v>2249</v>
      </c>
      <c r="L700" s="176" t="s">
        <v>2321</v>
      </c>
      <c r="M700" s="165" t="s">
        <v>180</v>
      </c>
      <c r="N700" s="165" t="str">
        <f>VLOOKUP(C700,[4]K12!$B$3:$K$1349,10,0)</f>
        <v>Không mở</v>
      </c>
      <c r="O700" s="165"/>
      <c r="P700" s="165">
        <f>VLOOKUP(C700,[4]K12!$B$3:$J$1349,9,0)</f>
        <v>0</v>
      </c>
      <c r="Q700" s="165" t="e">
        <f>VLOOKUP(D700,[4]K12!$B$3:$J$1349,9,0)</f>
        <v>#N/A</v>
      </c>
      <c r="R700" s="165" t="e">
        <f>VLOOKUP(E700,[4]K12!$B$3:$J$1349,9,0)</f>
        <v>#N/A</v>
      </c>
      <c r="S700" s="165" t="e">
        <f>VLOOKUP(F700,[4]K12!$B$3:$J$1349,9,0)</f>
        <v>#N/A</v>
      </c>
      <c r="T700" s="165" t="e">
        <f>VLOOKUP(G700,[4]K12!$B$3:$J$1349,9,0)</f>
        <v>#N/A</v>
      </c>
      <c r="V700" s="20">
        <v>785</v>
      </c>
    </row>
    <row r="701" spans="1:22" ht="30" hidden="1" x14ac:dyDescent="0.25">
      <c r="A701" s="171">
        <v>201</v>
      </c>
      <c r="B701" s="171" t="str">
        <f t="shared" si="13"/>
        <v>12.3.1003105.10</v>
      </c>
      <c r="C701" s="171" t="str">
        <f>VLOOKUP(B701,'[8]TKB(Hocphan-tao lop)'!$B$7:$C$1182,2,0)</f>
        <v>201811003105008</v>
      </c>
      <c r="D701" s="171" t="str">
        <f>VLOOKUP(E701,[9]QuyetdinhPCGD!$B$6:$C$1806,2,0)</f>
        <v>1003105</v>
      </c>
      <c r="E701" s="179" t="s">
        <v>1309</v>
      </c>
      <c r="F701" s="180" t="s">
        <v>67</v>
      </c>
      <c r="G701" s="173" t="s">
        <v>9</v>
      </c>
      <c r="H701" s="174" t="str">
        <f>VLOOKUP(J701,'[10]Phan ca&amp; Ngay BDhoc'!$B$4:$I$98,8,0)</f>
        <v>A7-612</v>
      </c>
      <c r="I701" s="173"/>
      <c r="J701" s="175" t="s">
        <v>105</v>
      </c>
      <c r="K701" s="187" t="s">
        <v>2249</v>
      </c>
      <c r="L701" s="176" t="s">
        <v>2321</v>
      </c>
      <c r="M701" s="165" t="s">
        <v>180</v>
      </c>
      <c r="N701" s="165" t="str">
        <f>VLOOKUP(C701,[4]K12!$B$3:$K$1349,10,0)</f>
        <v>Mở</v>
      </c>
      <c r="O701" s="165"/>
      <c r="P701" s="165">
        <f>VLOOKUP(C701,[4]K12!$B$3:$J$1349,9,0)</f>
        <v>80</v>
      </c>
      <c r="Q701" s="165" t="e">
        <f>VLOOKUP(D701,[4]K12!$B$3:$J$1349,9,0)</f>
        <v>#N/A</v>
      </c>
      <c r="R701" s="165" t="e">
        <f>VLOOKUP(E701,[4]K12!$B$3:$J$1349,9,0)</f>
        <v>#N/A</v>
      </c>
      <c r="S701" s="165" t="e">
        <f>VLOOKUP(F701,[4]K12!$B$3:$J$1349,9,0)</f>
        <v>#N/A</v>
      </c>
      <c r="T701" s="165" t="e">
        <f>VLOOKUP(G701,[4]K12!$B$3:$J$1349,9,0)</f>
        <v>#N/A</v>
      </c>
      <c r="V701" s="20">
        <v>786</v>
      </c>
    </row>
    <row r="702" spans="1:22" ht="30" hidden="1" x14ac:dyDescent="0.25">
      <c r="A702" s="171">
        <v>202</v>
      </c>
      <c r="B702" s="171" t="str">
        <f t="shared" si="13"/>
        <v>12.3.1003106.01</v>
      </c>
      <c r="C702" s="171" t="str">
        <f>VLOOKUP(B702,'[8]TKB(Hocphan-tao lop)'!$B$7:$C$1182,2,0)</f>
        <v>201811003106001</v>
      </c>
      <c r="D702" s="171" t="str">
        <f>VLOOKUP(E702,[9]QuyetdinhPCGD!$B$6:$C$1806,2,0)</f>
        <v>1003106</v>
      </c>
      <c r="E702" s="179" t="s">
        <v>2322</v>
      </c>
      <c r="F702" s="180" t="s">
        <v>67</v>
      </c>
      <c r="G702" s="173" t="s">
        <v>9</v>
      </c>
      <c r="H702" s="176" t="s">
        <v>293</v>
      </c>
      <c r="I702" s="173"/>
      <c r="J702" s="175" t="s">
        <v>105</v>
      </c>
      <c r="K702" s="187" t="s">
        <v>2249</v>
      </c>
      <c r="L702" s="176" t="s">
        <v>2321</v>
      </c>
      <c r="M702" s="165" t="s">
        <v>62</v>
      </c>
      <c r="N702" s="165" t="str">
        <f>VLOOKUP(C702,[4]K12!$B$3:$K$1349,10,0)</f>
        <v>Không mở</v>
      </c>
      <c r="O702" s="165"/>
      <c r="P702" s="165">
        <f>VLOOKUP(C702,[4]K12!$B$3:$J$1349,9,0)</f>
        <v>0</v>
      </c>
      <c r="Q702" s="165" t="e">
        <f>VLOOKUP(D702,[4]K12!$B$3:$J$1349,9,0)</f>
        <v>#N/A</v>
      </c>
      <c r="R702" s="165" t="e">
        <f>VLOOKUP(E702,[4]K12!$B$3:$J$1349,9,0)</f>
        <v>#N/A</v>
      </c>
      <c r="S702" s="165" t="e">
        <f>VLOOKUP(F702,[4]K12!$B$3:$J$1349,9,0)</f>
        <v>#N/A</v>
      </c>
      <c r="T702" s="165" t="e">
        <f>VLOOKUP(G702,[4]K12!$B$3:$J$1349,9,0)</f>
        <v>#N/A</v>
      </c>
      <c r="V702" s="20">
        <v>787</v>
      </c>
    </row>
    <row r="703" spans="1:22" ht="30" hidden="1" x14ac:dyDescent="0.25">
      <c r="A703" s="171">
        <v>203</v>
      </c>
      <c r="B703" s="171" t="str">
        <f t="shared" si="13"/>
        <v>12.3.1203108.05</v>
      </c>
      <c r="C703" s="171" t="str">
        <f>VLOOKUP(B703,'[8]TKB(Hocphan-tao lop)'!$B$7:$C$1182,2,0)</f>
        <v>201811203108003</v>
      </c>
      <c r="D703" s="171" t="str">
        <f>VLOOKUP(E703,[9]QuyetdinhPCGD!$B$6:$C$1806,2,0)</f>
        <v>1203108</v>
      </c>
      <c r="E703" s="172" t="s">
        <v>2022</v>
      </c>
      <c r="F703" s="177" t="s">
        <v>81</v>
      </c>
      <c r="G703" s="173" t="s">
        <v>9</v>
      </c>
      <c r="H703" s="174" t="str">
        <f>VLOOKUP(J703,'[10]Phan ca&amp; Ngay BDhoc'!$B$4:$I$98,8,0)</f>
        <v>A7-612</v>
      </c>
      <c r="I703" s="173"/>
      <c r="J703" s="175" t="s">
        <v>105</v>
      </c>
      <c r="K703" s="187" t="s">
        <v>2249</v>
      </c>
      <c r="L703" s="176" t="s">
        <v>2250</v>
      </c>
      <c r="M703" s="165" t="s">
        <v>112</v>
      </c>
      <c r="N703" s="165" t="str">
        <f>VLOOKUP(C703,[4]K12!$B$3:$K$1349,10,0)</f>
        <v>Mở</v>
      </c>
      <c r="O703" s="165"/>
      <c r="P703" s="165">
        <f>VLOOKUP(C703,[4]K12!$B$3:$J$1349,9,0)</f>
        <v>80</v>
      </c>
      <c r="Q703" s="165" t="e">
        <f>VLOOKUP(D703,[4]K12!$B$3:$J$1349,9,0)</f>
        <v>#N/A</v>
      </c>
      <c r="R703" s="165" t="e">
        <f>VLOOKUP(E703,[4]K12!$B$3:$J$1349,9,0)</f>
        <v>#N/A</v>
      </c>
      <c r="S703" s="165" t="e">
        <f>VLOOKUP(F703,[4]K12!$B$3:$J$1349,9,0)</f>
        <v>#N/A</v>
      </c>
      <c r="T703" s="165" t="e">
        <f>VLOOKUP(G703,[4]K12!$B$3:$J$1349,9,0)</f>
        <v>#N/A</v>
      </c>
      <c r="V703" s="20">
        <v>788</v>
      </c>
    </row>
    <row r="704" spans="1:22" ht="31.5" hidden="1" x14ac:dyDescent="0.25">
      <c r="A704" s="171">
        <v>204</v>
      </c>
      <c r="B704" s="200" t="s">
        <v>2323</v>
      </c>
      <c r="C704" s="200" t="s">
        <v>2323</v>
      </c>
      <c r="D704" s="69">
        <v>210306</v>
      </c>
      <c r="E704" s="202" t="s">
        <v>2290</v>
      </c>
      <c r="F704" s="180" t="s">
        <v>311</v>
      </c>
      <c r="G704" s="69" t="s">
        <v>678</v>
      </c>
      <c r="H704" s="69" t="s">
        <v>669</v>
      </c>
      <c r="I704" s="173"/>
      <c r="J704" s="175" t="s">
        <v>105</v>
      </c>
      <c r="K704" s="211" t="s">
        <v>2324</v>
      </c>
      <c r="L704" s="176" t="s">
        <v>2250</v>
      </c>
      <c r="M704" s="165"/>
      <c r="N704" s="165" t="str">
        <f>VLOOKUP(C704,[4]K12!$B$3:$K$1349,10,0)</f>
        <v>Mở</v>
      </c>
      <c r="O704" s="165"/>
      <c r="P704" s="165">
        <f>VLOOKUP(C704,[4]K12!$B$3:$J$1349,9,0)</f>
        <v>39</v>
      </c>
      <c r="Q704" s="165" t="e">
        <f>VLOOKUP(D704,[4]K12!$B$3:$J$1349,9,0)</f>
        <v>#N/A</v>
      </c>
      <c r="R704" s="165" t="e">
        <f>VLOOKUP(E704,[4]K12!$B$3:$J$1349,9,0)</f>
        <v>#N/A</v>
      </c>
      <c r="S704" s="165" t="e">
        <f>VLOOKUP(F704,[4]K12!$B$3:$J$1349,9,0)</f>
        <v>#N/A</v>
      </c>
      <c r="T704" s="165" t="e">
        <f>VLOOKUP(G704,[4]K12!$B$3:$J$1349,9,0)</f>
        <v>#N/A</v>
      </c>
      <c r="V704" s="20">
        <v>789</v>
      </c>
    </row>
    <row r="705" spans="1:22" ht="31.5" hidden="1" x14ac:dyDescent="0.25">
      <c r="A705" s="171">
        <v>205</v>
      </c>
      <c r="B705" s="200" t="s">
        <v>2325</v>
      </c>
      <c r="C705" s="200" t="s">
        <v>2325</v>
      </c>
      <c r="D705" s="69">
        <v>210306</v>
      </c>
      <c r="E705" s="202" t="s">
        <v>2290</v>
      </c>
      <c r="F705" s="180" t="s">
        <v>311</v>
      </c>
      <c r="G705" s="69" t="s">
        <v>678</v>
      </c>
      <c r="H705" s="69" t="s">
        <v>666</v>
      </c>
      <c r="I705" s="173"/>
      <c r="J705" s="175" t="s">
        <v>105</v>
      </c>
      <c r="K705" s="211" t="s">
        <v>2324</v>
      </c>
      <c r="L705" s="176" t="s">
        <v>2250</v>
      </c>
      <c r="M705" s="165"/>
      <c r="N705" s="165" t="str">
        <f>VLOOKUP(C705,[4]K12!$B$3:$K$1349,10,0)</f>
        <v>Mở</v>
      </c>
      <c r="O705" s="165"/>
      <c r="P705" s="165">
        <f>VLOOKUP(C705,[4]K12!$B$3:$J$1349,9,0)</f>
        <v>35</v>
      </c>
      <c r="Q705" s="165" t="e">
        <f>VLOOKUP(D705,[4]K12!$B$3:$J$1349,9,0)</f>
        <v>#N/A</v>
      </c>
      <c r="R705" s="165" t="e">
        <f>VLOOKUP(E705,[4]K12!$B$3:$J$1349,9,0)</f>
        <v>#N/A</v>
      </c>
      <c r="S705" s="165" t="e">
        <f>VLOOKUP(F705,[4]K12!$B$3:$J$1349,9,0)</f>
        <v>#N/A</v>
      </c>
      <c r="T705" s="165" t="e">
        <f>VLOOKUP(G705,[4]K12!$B$3:$J$1349,9,0)</f>
        <v>#N/A</v>
      </c>
      <c r="V705" s="20">
        <v>790</v>
      </c>
    </row>
    <row r="706" spans="1:22" ht="63" hidden="1" x14ac:dyDescent="0.25">
      <c r="A706" s="171">
        <v>206</v>
      </c>
      <c r="B706" s="208" t="s">
        <v>2326</v>
      </c>
      <c r="C706" s="208" t="s">
        <v>2326</v>
      </c>
      <c r="D706" s="69">
        <v>210311</v>
      </c>
      <c r="E706" s="202" t="s">
        <v>2295</v>
      </c>
      <c r="F706" s="177" t="s">
        <v>173</v>
      </c>
      <c r="G706" s="69" t="s">
        <v>665</v>
      </c>
      <c r="H706" s="206" t="s">
        <v>676</v>
      </c>
      <c r="I706" s="173"/>
      <c r="J706" s="175" t="s">
        <v>105</v>
      </c>
      <c r="K706" s="211" t="s">
        <v>2327</v>
      </c>
      <c r="L706" s="176" t="s">
        <v>2250</v>
      </c>
      <c r="M706" s="165"/>
      <c r="N706" s="165" t="str">
        <f>VLOOKUP(C706,[4]K12!$B$3:$K$1349,10,0)</f>
        <v>Mở</v>
      </c>
      <c r="O706" s="165"/>
      <c r="P706" s="165">
        <f>VLOOKUP(C706,[4]K12!$B$3:$J$1349,9,0)</f>
        <v>35</v>
      </c>
      <c r="Q706" s="165" t="e">
        <f>VLOOKUP(D706,[4]K12!$B$3:$J$1349,9,0)</f>
        <v>#N/A</v>
      </c>
      <c r="R706" s="165" t="e">
        <f>VLOOKUP(E706,[4]K12!$B$3:$J$1349,9,0)</f>
        <v>#N/A</v>
      </c>
      <c r="S706" s="165" t="e">
        <f>VLOOKUP(F706,[4]K12!$B$3:$J$1349,9,0)</f>
        <v>#N/A</v>
      </c>
      <c r="T706" s="165" t="e">
        <f>VLOOKUP(G706,[4]K12!$B$3:$J$1349,9,0)</f>
        <v>#N/A</v>
      </c>
      <c r="V706" s="20">
        <v>791</v>
      </c>
    </row>
    <row r="707" spans="1:22" ht="63" hidden="1" x14ac:dyDescent="0.25">
      <c r="A707" s="171">
        <v>207</v>
      </c>
      <c r="B707" s="208" t="s">
        <v>2328</v>
      </c>
      <c r="C707" s="208" t="s">
        <v>2328</v>
      </c>
      <c r="D707" s="69">
        <v>210311</v>
      </c>
      <c r="E707" s="202" t="s">
        <v>2295</v>
      </c>
      <c r="F707" s="177" t="s">
        <v>173</v>
      </c>
      <c r="G707" s="69" t="s">
        <v>675</v>
      </c>
      <c r="H707" s="207" t="s">
        <v>676</v>
      </c>
      <c r="I707" s="173"/>
      <c r="J707" s="175" t="s">
        <v>105</v>
      </c>
      <c r="K707" s="211" t="s">
        <v>2327</v>
      </c>
      <c r="L707" s="176" t="s">
        <v>2250</v>
      </c>
      <c r="M707" s="165"/>
      <c r="N707" s="165" t="str">
        <f>VLOOKUP(C707,[4]K12!$B$3:$K$1349,10,0)</f>
        <v>Mở</v>
      </c>
      <c r="O707" s="165"/>
      <c r="P707" s="165">
        <f>VLOOKUP(C707,[4]K12!$B$3:$J$1349,9,0)</f>
        <v>35</v>
      </c>
      <c r="Q707" s="165" t="e">
        <f>VLOOKUP(D707,[4]K12!$B$3:$J$1349,9,0)</f>
        <v>#N/A</v>
      </c>
      <c r="R707" s="165" t="e">
        <f>VLOOKUP(E707,[4]K12!$B$3:$J$1349,9,0)</f>
        <v>#N/A</v>
      </c>
      <c r="S707" s="165" t="e">
        <f>VLOOKUP(F707,[4]K12!$B$3:$J$1349,9,0)</f>
        <v>#N/A</v>
      </c>
      <c r="T707" s="165" t="e">
        <f>VLOOKUP(G707,[4]K12!$B$3:$J$1349,9,0)</f>
        <v>#N/A</v>
      </c>
      <c r="V707" s="20">
        <v>792</v>
      </c>
    </row>
    <row r="708" spans="1:22" ht="30" hidden="1" x14ac:dyDescent="0.25">
      <c r="A708" s="171">
        <v>208</v>
      </c>
      <c r="B708" s="171" t="str">
        <f t="shared" ref="B708:B717" si="14">CONCATENATE("12.3.",D708,".",M708)</f>
        <v>12.3.0303138.08</v>
      </c>
      <c r="C708" s="171" t="str">
        <f>VLOOKUP(B708,'[8]TKB(Hocphan-tao lop)'!$B$7:$C$1182,2,0)</f>
        <v>201810303138006</v>
      </c>
      <c r="D708" s="171" t="str">
        <f>VLOOKUP(E708,[9]QuyetdinhPCGD!$B$6:$C$1806,2,0)</f>
        <v>0303138</v>
      </c>
      <c r="E708" s="172" t="s">
        <v>2115</v>
      </c>
      <c r="F708" s="177" t="s">
        <v>98</v>
      </c>
      <c r="G708" s="173" t="s">
        <v>12</v>
      </c>
      <c r="H708" s="174" t="str">
        <f>VLOOKUP(J708,'[10]Phan ca&amp; Ngay BDhoc'!$B$4:$I$98,8,0)</f>
        <v>A7-612</v>
      </c>
      <c r="I708" s="173"/>
      <c r="J708" s="175" t="s">
        <v>107</v>
      </c>
      <c r="K708" s="187" t="s">
        <v>2249</v>
      </c>
      <c r="L708" s="176" t="s">
        <v>2250</v>
      </c>
      <c r="M708" s="165" t="s">
        <v>119</v>
      </c>
      <c r="N708" s="165" t="str">
        <f>VLOOKUP(C708,[4]K12!$B$3:$K$1349,10,0)</f>
        <v>Mở</v>
      </c>
      <c r="O708" s="165"/>
      <c r="P708" s="165">
        <f>VLOOKUP(C708,[4]K12!$B$3:$J$1349,9,0)</f>
        <v>75</v>
      </c>
      <c r="Q708" s="165" t="e">
        <f>VLOOKUP(D708,[4]K12!$B$3:$J$1349,9,0)</f>
        <v>#N/A</v>
      </c>
      <c r="R708" s="165" t="e">
        <f>VLOOKUP(E708,[4]K12!$B$3:$J$1349,9,0)</f>
        <v>#N/A</v>
      </c>
      <c r="S708" s="165" t="e">
        <f>VLOOKUP(F708,[4]K12!$B$3:$J$1349,9,0)</f>
        <v>#N/A</v>
      </c>
      <c r="T708" s="165" t="e">
        <f>VLOOKUP(G708,[4]K12!$B$3:$J$1349,9,0)</f>
        <v>#N/A</v>
      </c>
      <c r="V708" s="20">
        <v>793</v>
      </c>
    </row>
    <row r="709" spans="1:22" ht="30" hidden="1" x14ac:dyDescent="0.25">
      <c r="A709" s="171">
        <v>209</v>
      </c>
      <c r="B709" s="171" t="str">
        <f t="shared" si="14"/>
        <v>12.3.1003103.11</v>
      </c>
      <c r="C709" s="171" t="str">
        <f>VLOOKUP(B709,'[8]TKB(Hocphan-tao lop)'!$B$7:$C$1182,2,0)</f>
        <v>201811003103009</v>
      </c>
      <c r="D709" s="171" t="str">
        <f>VLOOKUP(E709,[9]QuyetdinhPCGD!$B$6:$C$1806,2,0)</f>
        <v>1003103</v>
      </c>
      <c r="E709" s="179" t="s">
        <v>1158</v>
      </c>
      <c r="F709" s="180" t="s">
        <v>72</v>
      </c>
      <c r="G709" s="173" t="s">
        <v>9</v>
      </c>
      <c r="H709" s="176" t="s">
        <v>293</v>
      </c>
      <c r="I709" s="173"/>
      <c r="J709" s="175" t="s">
        <v>107</v>
      </c>
      <c r="K709" s="187" t="s">
        <v>2249</v>
      </c>
      <c r="L709" s="176" t="s">
        <v>2321</v>
      </c>
      <c r="M709" s="165" t="s">
        <v>321</v>
      </c>
      <c r="N709" s="165" t="str">
        <f>VLOOKUP(C709,[4]K12!$B$3:$K$1349,10,0)</f>
        <v>Không mở</v>
      </c>
      <c r="O709" s="165"/>
      <c r="P709" s="165">
        <f>VLOOKUP(C709,[4]K12!$B$3:$J$1349,9,0)</f>
        <v>1</v>
      </c>
      <c r="Q709" s="165" t="e">
        <f>VLOOKUP(D709,[4]K12!$B$3:$J$1349,9,0)</f>
        <v>#N/A</v>
      </c>
      <c r="R709" s="165" t="e">
        <f>VLOOKUP(E709,[4]K12!$B$3:$J$1349,9,0)</f>
        <v>#N/A</v>
      </c>
      <c r="S709" s="165" t="e">
        <f>VLOOKUP(F709,[4]K12!$B$3:$J$1349,9,0)</f>
        <v>#N/A</v>
      </c>
      <c r="T709" s="165" t="e">
        <f>VLOOKUP(G709,[4]K12!$B$3:$J$1349,9,0)</f>
        <v>#N/A</v>
      </c>
      <c r="U709" s="157"/>
      <c r="V709" s="20">
        <v>794</v>
      </c>
    </row>
    <row r="710" spans="1:22" ht="30" hidden="1" x14ac:dyDescent="0.25">
      <c r="A710" s="171">
        <v>210</v>
      </c>
      <c r="B710" s="171" t="str">
        <f t="shared" si="14"/>
        <v>12.3.1003105.11</v>
      </c>
      <c r="C710" s="171" t="str">
        <f>VLOOKUP(B710,'[8]TKB(Hocphan-tao lop)'!$B$7:$C$1182,2,0)</f>
        <v>201811003105009</v>
      </c>
      <c r="D710" s="171" t="str">
        <f>VLOOKUP(E710,[9]QuyetdinhPCGD!$B$6:$C$1806,2,0)</f>
        <v>1003105</v>
      </c>
      <c r="E710" s="179" t="s">
        <v>1309</v>
      </c>
      <c r="F710" s="180" t="s">
        <v>72</v>
      </c>
      <c r="G710" s="173" t="s">
        <v>9</v>
      </c>
      <c r="H710" s="174" t="str">
        <f>VLOOKUP(J710,'[10]Phan ca&amp; Ngay BDhoc'!$B$4:$I$98,8,0)</f>
        <v>A7-612</v>
      </c>
      <c r="I710" s="173"/>
      <c r="J710" s="175" t="s">
        <v>107</v>
      </c>
      <c r="K710" s="187" t="s">
        <v>2249</v>
      </c>
      <c r="L710" s="176" t="s">
        <v>2321</v>
      </c>
      <c r="M710" s="165" t="s">
        <v>321</v>
      </c>
      <c r="N710" s="165" t="str">
        <f>VLOOKUP(C710,[4]K12!$B$3:$K$1349,10,0)</f>
        <v>Mở</v>
      </c>
      <c r="O710" s="165"/>
      <c r="P710" s="165">
        <f>VLOOKUP(C710,[4]K12!$B$3:$J$1349,9,0)</f>
        <v>80</v>
      </c>
      <c r="Q710" s="165" t="e">
        <f>VLOOKUP(D710,[4]K12!$B$3:$J$1349,9,0)</f>
        <v>#N/A</v>
      </c>
      <c r="R710" s="165" t="e">
        <f>VLOOKUP(E710,[4]K12!$B$3:$J$1349,9,0)</f>
        <v>#N/A</v>
      </c>
      <c r="S710" s="165" t="e">
        <f>VLOOKUP(F710,[4]K12!$B$3:$J$1349,9,0)</f>
        <v>#N/A</v>
      </c>
      <c r="T710" s="165" t="e">
        <f>VLOOKUP(G710,[4]K12!$B$3:$J$1349,9,0)</f>
        <v>#N/A</v>
      </c>
      <c r="V710" s="20">
        <v>795</v>
      </c>
    </row>
    <row r="711" spans="1:22" ht="30" hidden="1" x14ac:dyDescent="0.25">
      <c r="A711" s="171">
        <v>211</v>
      </c>
      <c r="B711" s="171" t="str">
        <f t="shared" si="14"/>
        <v>12.3.1003106.02</v>
      </c>
      <c r="C711" s="171" t="str">
        <f>VLOOKUP(B711,'[8]TKB(Hocphan-tao lop)'!$B$7:$C$1182,2,0)</f>
        <v>201811003106002</v>
      </c>
      <c r="D711" s="171" t="str">
        <f>VLOOKUP(E711,[9]QuyetdinhPCGD!$B$6:$C$1806,2,0)</f>
        <v>1003106</v>
      </c>
      <c r="E711" s="179" t="s">
        <v>2322</v>
      </c>
      <c r="F711" s="180" t="s">
        <v>72</v>
      </c>
      <c r="G711" s="173" t="s">
        <v>9</v>
      </c>
      <c r="H711" s="176" t="s">
        <v>293</v>
      </c>
      <c r="I711" s="173"/>
      <c r="J711" s="175" t="s">
        <v>107</v>
      </c>
      <c r="K711" s="187" t="s">
        <v>2249</v>
      </c>
      <c r="L711" s="176" t="s">
        <v>2321</v>
      </c>
      <c r="M711" s="165" t="s">
        <v>70</v>
      </c>
      <c r="N711" s="165" t="str">
        <f>VLOOKUP(C711,[4]K12!$B$3:$K$1349,10,0)</f>
        <v>Không mở</v>
      </c>
      <c r="O711" s="165"/>
      <c r="P711" s="165">
        <f>VLOOKUP(C711,[4]K12!$B$3:$J$1349,9,0)</f>
        <v>0</v>
      </c>
      <c r="Q711" s="165" t="e">
        <f>VLOOKUP(D711,[4]K12!$B$3:$J$1349,9,0)</f>
        <v>#N/A</v>
      </c>
      <c r="R711" s="165" t="e">
        <f>VLOOKUP(E711,[4]K12!$B$3:$J$1349,9,0)</f>
        <v>#N/A</v>
      </c>
      <c r="S711" s="165" t="e">
        <f>VLOOKUP(F711,[4]K12!$B$3:$J$1349,9,0)</f>
        <v>#N/A</v>
      </c>
      <c r="T711" s="165" t="e">
        <f>VLOOKUP(G711,[4]K12!$B$3:$J$1349,9,0)</f>
        <v>#N/A</v>
      </c>
      <c r="U711" s="157"/>
      <c r="V711" s="20">
        <v>796</v>
      </c>
    </row>
    <row r="712" spans="1:22" ht="30" hidden="1" x14ac:dyDescent="0.25">
      <c r="A712" s="171">
        <v>212</v>
      </c>
      <c r="B712" s="171" t="str">
        <f t="shared" si="14"/>
        <v>12.3.1203108.06</v>
      </c>
      <c r="C712" s="171" t="str">
        <f>VLOOKUP(B712,'[8]TKB(Hocphan-tao lop)'!$B$7:$C$1182,2,0)</f>
        <v>201811203108004</v>
      </c>
      <c r="D712" s="171" t="str">
        <f>VLOOKUP(E712,[9]QuyetdinhPCGD!$B$6:$C$1806,2,0)</f>
        <v>1203108</v>
      </c>
      <c r="E712" s="172" t="s">
        <v>2022</v>
      </c>
      <c r="F712" s="177" t="s">
        <v>85</v>
      </c>
      <c r="G712" s="173" t="s">
        <v>9</v>
      </c>
      <c r="H712" s="174" t="str">
        <f>VLOOKUP(J712,'[10]Phan ca&amp; Ngay BDhoc'!$B$4:$I$98,8,0)</f>
        <v>A7-612</v>
      </c>
      <c r="I712" s="173"/>
      <c r="J712" s="175" t="s">
        <v>107</v>
      </c>
      <c r="K712" s="187" t="s">
        <v>2249</v>
      </c>
      <c r="L712" s="176" t="s">
        <v>2250</v>
      </c>
      <c r="M712" s="165" t="s">
        <v>115</v>
      </c>
      <c r="N712" s="165" t="str">
        <f>VLOOKUP(C712,[4]K12!$B$3:$K$1349,10,0)</f>
        <v>Mở</v>
      </c>
      <c r="O712" s="165"/>
      <c r="P712" s="165">
        <f>VLOOKUP(C712,[4]K12!$B$3:$J$1349,9,0)</f>
        <v>80</v>
      </c>
      <c r="Q712" s="165" t="e">
        <f>VLOOKUP(D712,[4]K12!$B$3:$J$1349,9,0)</f>
        <v>#N/A</v>
      </c>
      <c r="R712" s="165" t="e">
        <f>VLOOKUP(E712,[4]K12!$B$3:$J$1349,9,0)</f>
        <v>#N/A</v>
      </c>
      <c r="S712" s="165" t="e">
        <f>VLOOKUP(F712,[4]K12!$B$3:$J$1349,9,0)</f>
        <v>#N/A</v>
      </c>
      <c r="T712" s="165" t="e">
        <f>VLOOKUP(G712,[4]K12!$B$3:$J$1349,9,0)</f>
        <v>#N/A</v>
      </c>
      <c r="V712" s="20">
        <v>797</v>
      </c>
    </row>
    <row r="713" spans="1:22" ht="30" hidden="1" x14ac:dyDescent="0.25">
      <c r="A713" s="171">
        <v>213</v>
      </c>
      <c r="B713" s="171" t="str">
        <f t="shared" si="14"/>
        <v>12.3.0303138.09</v>
      </c>
      <c r="C713" s="171" t="str">
        <f>VLOOKUP(B713,'[8]TKB(Hocphan-tao lop)'!$B$7:$C$1182,2,0)</f>
        <v>201810303138007</v>
      </c>
      <c r="D713" s="171" t="str">
        <f>VLOOKUP(E713,[9]QuyetdinhPCGD!$B$6:$C$1806,2,0)</f>
        <v>0303138</v>
      </c>
      <c r="E713" s="191" t="s">
        <v>2115</v>
      </c>
      <c r="F713" s="177" t="s">
        <v>100</v>
      </c>
      <c r="G713" s="177" t="s">
        <v>8</v>
      </c>
      <c r="H713" s="174" t="str">
        <f>VLOOKUP(J713,'[10]Phan ca&amp; Ngay BDhoc'!$B$4:$I$98,8,0)</f>
        <v>A7-613</v>
      </c>
      <c r="I713" s="177"/>
      <c r="J713" s="175" t="s">
        <v>109</v>
      </c>
      <c r="K713" s="187" t="s">
        <v>2249</v>
      </c>
      <c r="L713" s="176" t="s">
        <v>2250</v>
      </c>
      <c r="M713" s="165" t="s">
        <v>176</v>
      </c>
      <c r="N713" s="165" t="str">
        <f>VLOOKUP(C713,[4]K12!$B$3:$K$1349,10,0)</f>
        <v>Mở</v>
      </c>
      <c r="O713" s="165"/>
      <c r="P713" s="165">
        <f>VLOOKUP(C713,[4]K12!$B$3:$J$1349,9,0)</f>
        <v>75</v>
      </c>
      <c r="Q713" s="165" t="e">
        <f>VLOOKUP(D713,[4]K12!$B$3:$J$1349,9,0)</f>
        <v>#N/A</v>
      </c>
      <c r="R713" s="165" t="e">
        <f>VLOOKUP(E713,[4]K12!$B$3:$J$1349,9,0)</f>
        <v>#N/A</v>
      </c>
      <c r="S713" s="165" t="e">
        <f>VLOOKUP(F713,[4]K12!$B$3:$J$1349,9,0)</f>
        <v>#N/A</v>
      </c>
      <c r="T713" s="165" t="e">
        <f>VLOOKUP(G713,[4]K12!$B$3:$J$1349,9,0)</f>
        <v>#N/A</v>
      </c>
      <c r="V713" s="20">
        <v>798</v>
      </c>
    </row>
    <row r="714" spans="1:22" ht="30" hidden="1" x14ac:dyDescent="0.25">
      <c r="A714" s="171">
        <v>214</v>
      </c>
      <c r="B714" s="171" t="str">
        <f t="shared" si="14"/>
        <v>12.3.1003103.12</v>
      </c>
      <c r="C714" s="171" t="str">
        <f>VLOOKUP(B714,'[8]TKB(Hocphan-tao lop)'!$B$7:$C$1182,2,0)</f>
        <v>201811003103010</v>
      </c>
      <c r="D714" s="171" t="str">
        <f>VLOOKUP(E714,[9]QuyetdinhPCGD!$B$6:$C$1806,2,0)</f>
        <v>1003103</v>
      </c>
      <c r="E714" s="179" t="s">
        <v>1158</v>
      </c>
      <c r="F714" s="180" t="s">
        <v>79</v>
      </c>
      <c r="G714" s="173" t="s">
        <v>9</v>
      </c>
      <c r="H714" s="176" t="s">
        <v>293</v>
      </c>
      <c r="I714" s="173"/>
      <c r="J714" s="175" t="s">
        <v>109</v>
      </c>
      <c r="K714" s="187" t="s">
        <v>2249</v>
      </c>
      <c r="L714" s="176" t="s">
        <v>2321</v>
      </c>
      <c r="M714" s="165" t="s">
        <v>319</v>
      </c>
      <c r="N714" s="165" t="str">
        <f>VLOOKUP(C714,[4]K12!$B$3:$K$1349,10,0)</f>
        <v>Không mở</v>
      </c>
      <c r="O714" s="165"/>
      <c r="P714" s="165">
        <f>VLOOKUP(C714,[4]K12!$B$3:$J$1349,9,0)</f>
        <v>0</v>
      </c>
      <c r="Q714" s="165" t="e">
        <f>VLOOKUP(D714,[4]K12!$B$3:$J$1349,9,0)</f>
        <v>#N/A</v>
      </c>
      <c r="R714" s="165" t="e">
        <f>VLOOKUP(E714,[4]K12!$B$3:$J$1349,9,0)</f>
        <v>#N/A</v>
      </c>
      <c r="S714" s="165" t="e">
        <f>VLOOKUP(F714,[4]K12!$B$3:$J$1349,9,0)</f>
        <v>#N/A</v>
      </c>
      <c r="T714" s="165" t="e">
        <f>VLOOKUP(G714,[4]K12!$B$3:$J$1349,9,0)</f>
        <v>#N/A</v>
      </c>
      <c r="V714" s="20">
        <v>799</v>
      </c>
    </row>
    <row r="715" spans="1:22" ht="30" hidden="1" x14ac:dyDescent="0.25">
      <c r="A715" s="171">
        <v>215</v>
      </c>
      <c r="B715" s="171" t="str">
        <f t="shared" si="14"/>
        <v>12.3.1003105.12</v>
      </c>
      <c r="C715" s="171" t="str">
        <f>VLOOKUP(B715,'[8]TKB(Hocphan-tao lop)'!$B$7:$C$1182,2,0)</f>
        <v>201811003105010</v>
      </c>
      <c r="D715" s="171" t="str">
        <f>VLOOKUP(E715,[9]QuyetdinhPCGD!$B$6:$C$1806,2,0)</f>
        <v>1003105</v>
      </c>
      <c r="E715" s="179" t="s">
        <v>1309</v>
      </c>
      <c r="F715" s="180" t="s">
        <v>79</v>
      </c>
      <c r="G715" s="173" t="s">
        <v>9</v>
      </c>
      <c r="H715" s="174" t="str">
        <f>VLOOKUP(J715,'[10]Phan ca&amp; Ngay BDhoc'!$B$4:$I$98,8,0)</f>
        <v>A7-613</v>
      </c>
      <c r="I715" s="173"/>
      <c r="J715" s="175" t="s">
        <v>109</v>
      </c>
      <c r="K715" s="187" t="s">
        <v>2249</v>
      </c>
      <c r="L715" s="176" t="s">
        <v>2321</v>
      </c>
      <c r="M715" s="165" t="s">
        <v>319</v>
      </c>
      <c r="N715" s="165" t="str">
        <f>VLOOKUP(C715,[4]K12!$B$3:$K$1349,10,0)</f>
        <v>Mở</v>
      </c>
      <c r="O715" s="165"/>
      <c r="P715" s="165">
        <f>VLOOKUP(C715,[4]K12!$B$3:$J$1349,9,0)</f>
        <v>80</v>
      </c>
      <c r="Q715" s="165" t="e">
        <f>VLOOKUP(D715,[4]K12!$B$3:$J$1349,9,0)</f>
        <v>#N/A</v>
      </c>
      <c r="R715" s="165" t="e">
        <f>VLOOKUP(E715,[4]K12!$B$3:$J$1349,9,0)</f>
        <v>#N/A</v>
      </c>
      <c r="S715" s="165" t="e">
        <f>VLOOKUP(F715,[4]K12!$B$3:$J$1349,9,0)</f>
        <v>#N/A</v>
      </c>
      <c r="T715" s="165" t="e">
        <f>VLOOKUP(G715,[4]K12!$B$3:$J$1349,9,0)</f>
        <v>#N/A</v>
      </c>
      <c r="V715" s="20">
        <v>800</v>
      </c>
    </row>
    <row r="716" spans="1:22" ht="30" hidden="1" x14ac:dyDescent="0.25">
      <c r="A716" s="171">
        <v>216</v>
      </c>
      <c r="B716" s="171" t="str">
        <f t="shared" si="14"/>
        <v>12.3.1003106.03</v>
      </c>
      <c r="C716" s="171" t="str">
        <f>VLOOKUP(B716,'[8]TKB(Hocphan-tao lop)'!$B$7:$C$1182,2,0)</f>
        <v>201811003106003</v>
      </c>
      <c r="D716" s="171" t="str">
        <f>VLOOKUP(E716,[9]QuyetdinhPCGD!$B$6:$C$1806,2,0)</f>
        <v>1003106</v>
      </c>
      <c r="E716" s="179" t="s">
        <v>2322</v>
      </c>
      <c r="F716" s="180" t="s">
        <v>79</v>
      </c>
      <c r="G716" s="173" t="s">
        <v>9</v>
      </c>
      <c r="H716" s="176" t="s">
        <v>293</v>
      </c>
      <c r="I716" s="173"/>
      <c r="J716" s="175" t="s">
        <v>109</v>
      </c>
      <c r="K716" s="187" t="s">
        <v>2249</v>
      </c>
      <c r="L716" s="176" t="s">
        <v>2321</v>
      </c>
      <c r="M716" s="165" t="s">
        <v>75</v>
      </c>
      <c r="N716" s="165" t="str">
        <f>VLOOKUP(C716,[4]K12!$B$3:$K$1349,10,0)</f>
        <v>Không mở</v>
      </c>
      <c r="O716" s="165"/>
      <c r="P716" s="165">
        <f>VLOOKUP(C716,[4]K12!$B$3:$J$1349,9,0)</f>
        <v>0</v>
      </c>
      <c r="Q716" s="165" t="e">
        <f>VLOOKUP(D716,[4]K12!$B$3:$J$1349,9,0)</f>
        <v>#N/A</v>
      </c>
      <c r="R716" s="165" t="e">
        <f>VLOOKUP(E716,[4]K12!$B$3:$J$1349,9,0)</f>
        <v>#N/A</v>
      </c>
      <c r="S716" s="165" t="e">
        <f>VLOOKUP(F716,[4]K12!$B$3:$J$1349,9,0)</f>
        <v>#N/A</v>
      </c>
      <c r="T716" s="165" t="e">
        <f>VLOOKUP(G716,[4]K12!$B$3:$J$1349,9,0)</f>
        <v>#N/A</v>
      </c>
      <c r="V716" s="20">
        <v>801</v>
      </c>
    </row>
    <row r="717" spans="1:22" ht="30" hidden="1" x14ac:dyDescent="0.25">
      <c r="A717" s="171">
        <v>217</v>
      </c>
      <c r="B717" s="171" t="str">
        <f t="shared" si="14"/>
        <v>12.3.1203108.07</v>
      </c>
      <c r="C717" s="171" t="str">
        <f>VLOOKUP(B717,'[8]TKB(Hocphan-tao lop)'!$B$7:$C$1182,2,0)</f>
        <v>201811203108005</v>
      </c>
      <c r="D717" s="171" t="str">
        <f>VLOOKUP(E717,[9]QuyetdinhPCGD!$B$6:$C$1806,2,0)</f>
        <v>1203108</v>
      </c>
      <c r="E717" s="172" t="s">
        <v>2022</v>
      </c>
      <c r="F717" s="180" t="s">
        <v>67</v>
      </c>
      <c r="G717" s="173" t="s">
        <v>9</v>
      </c>
      <c r="H717" s="174" t="str">
        <f>VLOOKUP(J717,'[10]Phan ca&amp; Ngay BDhoc'!$B$4:$I$98,8,0)</f>
        <v>A7-613</v>
      </c>
      <c r="I717" s="173"/>
      <c r="J717" s="175" t="s">
        <v>109</v>
      </c>
      <c r="K717" s="187" t="s">
        <v>2249</v>
      </c>
      <c r="L717" s="176" t="s">
        <v>2250</v>
      </c>
      <c r="M717" s="165" t="s">
        <v>117</v>
      </c>
      <c r="N717" s="165" t="str">
        <f>VLOOKUP(C717,[4]K12!$B$3:$K$1349,10,0)</f>
        <v>Mở</v>
      </c>
      <c r="O717" s="165"/>
      <c r="P717" s="165">
        <f>VLOOKUP(C717,[4]K12!$B$3:$J$1349,9,0)</f>
        <v>80</v>
      </c>
      <c r="Q717" s="165" t="e">
        <f>VLOOKUP(D717,[4]K12!$B$3:$J$1349,9,0)</f>
        <v>#N/A</v>
      </c>
      <c r="R717" s="165" t="e">
        <f>VLOOKUP(E717,[4]K12!$B$3:$J$1349,9,0)</f>
        <v>#N/A</v>
      </c>
      <c r="S717" s="165" t="e">
        <f>VLOOKUP(F717,[4]K12!$B$3:$J$1349,9,0)</f>
        <v>#N/A</v>
      </c>
      <c r="T717" s="165" t="e">
        <f>VLOOKUP(G717,[4]K12!$B$3:$J$1349,9,0)</f>
        <v>#N/A</v>
      </c>
      <c r="V717" s="20">
        <v>802</v>
      </c>
    </row>
    <row r="718" spans="1:22" ht="31.5" hidden="1" x14ac:dyDescent="0.25">
      <c r="A718" s="171">
        <v>218</v>
      </c>
      <c r="B718" s="200" t="s">
        <v>2329</v>
      </c>
      <c r="C718" s="200" t="s">
        <v>2329</v>
      </c>
      <c r="D718" s="69">
        <v>210306</v>
      </c>
      <c r="E718" s="202" t="s">
        <v>2290</v>
      </c>
      <c r="F718" s="180" t="s">
        <v>311</v>
      </c>
      <c r="G718" s="69" t="s">
        <v>678</v>
      </c>
      <c r="H718" s="69" t="s">
        <v>671</v>
      </c>
      <c r="I718" s="173"/>
      <c r="J718" s="175" t="s">
        <v>109</v>
      </c>
      <c r="K718" s="211" t="s">
        <v>2324</v>
      </c>
      <c r="L718" s="176" t="s">
        <v>2250</v>
      </c>
      <c r="M718" s="165"/>
      <c r="N718" s="165" t="str">
        <f>VLOOKUP(C718,[4]K12!$B$3:$K$1349,10,0)</f>
        <v>Mở</v>
      </c>
      <c r="O718" s="165"/>
      <c r="P718" s="165">
        <f>VLOOKUP(C718,[4]K12!$B$3:$J$1349,9,0)</f>
        <v>40</v>
      </c>
      <c r="Q718" s="165" t="e">
        <f>VLOOKUP(D718,[4]K12!$B$3:$J$1349,9,0)</f>
        <v>#N/A</v>
      </c>
      <c r="R718" s="165" t="e">
        <f>VLOOKUP(E718,[4]K12!$B$3:$J$1349,9,0)</f>
        <v>#N/A</v>
      </c>
      <c r="S718" s="165" t="e">
        <f>VLOOKUP(F718,[4]K12!$B$3:$J$1349,9,0)</f>
        <v>#N/A</v>
      </c>
      <c r="T718" s="165" t="e">
        <f>VLOOKUP(G718,[4]K12!$B$3:$J$1349,9,0)</f>
        <v>#N/A</v>
      </c>
      <c r="V718" s="20">
        <v>803</v>
      </c>
    </row>
    <row r="719" spans="1:22" ht="31.5" hidden="1" x14ac:dyDescent="0.25">
      <c r="A719" s="171">
        <v>219</v>
      </c>
      <c r="B719" s="200" t="s">
        <v>2330</v>
      </c>
      <c r="C719" s="200" t="s">
        <v>2330</v>
      </c>
      <c r="D719" s="69">
        <v>210306</v>
      </c>
      <c r="E719" s="202" t="s">
        <v>2290</v>
      </c>
      <c r="F719" s="180" t="s">
        <v>311</v>
      </c>
      <c r="G719" s="69" t="s">
        <v>678</v>
      </c>
      <c r="H719" s="69" t="s">
        <v>672</v>
      </c>
      <c r="I719" s="173"/>
      <c r="J719" s="175" t="s">
        <v>109</v>
      </c>
      <c r="K719" s="211" t="s">
        <v>2324</v>
      </c>
      <c r="L719" s="176" t="s">
        <v>2250</v>
      </c>
      <c r="M719" s="165"/>
      <c r="N719" s="165" t="str">
        <f>VLOOKUP(C719,[4]K12!$B$3:$K$1349,10,0)</f>
        <v>Mở</v>
      </c>
      <c r="O719" s="165"/>
      <c r="P719" s="165">
        <f>VLOOKUP(C719,[4]K12!$B$3:$J$1349,9,0)</f>
        <v>34</v>
      </c>
      <c r="Q719" s="165" t="e">
        <f>VLOOKUP(D719,[4]K12!$B$3:$J$1349,9,0)</f>
        <v>#N/A</v>
      </c>
      <c r="R719" s="165" t="e">
        <f>VLOOKUP(E719,[4]K12!$B$3:$J$1349,9,0)</f>
        <v>#N/A</v>
      </c>
      <c r="S719" s="165" t="e">
        <f>VLOOKUP(F719,[4]K12!$B$3:$J$1349,9,0)</f>
        <v>#N/A</v>
      </c>
      <c r="T719" s="165" t="e">
        <f>VLOOKUP(G719,[4]K12!$B$3:$J$1349,9,0)</f>
        <v>#N/A</v>
      </c>
      <c r="U719" s="157"/>
      <c r="V719" s="20">
        <v>804</v>
      </c>
    </row>
    <row r="720" spans="1:22" ht="63" hidden="1" x14ac:dyDescent="0.25">
      <c r="A720" s="171">
        <v>220</v>
      </c>
      <c r="B720" s="208" t="s">
        <v>2331</v>
      </c>
      <c r="C720" s="208" t="s">
        <v>2331</v>
      </c>
      <c r="D720" s="69">
        <v>210311</v>
      </c>
      <c r="E720" s="202" t="s">
        <v>2295</v>
      </c>
      <c r="F720" s="180" t="s">
        <v>173</v>
      </c>
      <c r="G720" s="69" t="s">
        <v>665</v>
      </c>
      <c r="H720" s="207" t="s">
        <v>666</v>
      </c>
      <c r="I720" s="173"/>
      <c r="J720" s="175" t="s">
        <v>109</v>
      </c>
      <c r="K720" s="211" t="s">
        <v>2327</v>
      </c>
      <c r="L720" s="176" t="s">
        <v>2250</v>
      </c>
      <c r="M720" s="165"/>
      <c r="N720" s="165" t="str">
        <f>VLOOKUP(C720,[4]K12!$B$3:$K$1349,10,0)</f>
        <v>Mở</v>
      </c>
      <c r="O720" s="165"/>
      <c r="P720" s="165">
        <f>VLOOKUP(C720,[4]K12!$B$3:$J$1349,9,0)</f>
        <v>35</v>
      </c>
      <c r="Q720" s="165" t="e">
        <f>VLOOKUP(D720,[4]K12!$B$3:$J$1349,9,0)</f>
        <v>#N/A</v>
      </c>
      <c r="R720" s="165" t="e">
        <f>VLOOKUP(E720,[4]K12!$B$3:$J$1349,9,0)</f>
        <v>#N/A</v>
      </c>
      <c r="S720" s="165" t="e">
        <f>VLOOKUP(F720,[4]K12!$B$3:$J$1349,9,0)</f>
        <v>#N/A</v>
      </c>
      <c r="T720" s="165" t="e">
        <f>VLOOKUP(G720,[4]K12!$B$3:$J$1349,9,0)</f>
        <v>#N/A</v>
      </c>
      <c r="V720" s="20">
        <v>805</v>
      </c>
    </row>
    <row r="721" spans="1:22" ht="63" hidden="1" x14ac:dyDescent="0.25">
      <c r="A721" s="171">
        <v>221</v>
      </c>
      <c r="B721" s="208" t="s">
        <v>2332</v>
      </c>
      <c r="C721" s="208" t="s">
        <v>2332</v>
      </c>
      <c r="D721" s="69">
        <v>210311</v>
      </c>
      <c r="E721" s="202" t="s">
        <v>2295</v>
      </c>
      <c r="F721" s="180" t="s">
        <v>173</v>
      </c>
      <c r="G721" s="69" t="s">
        <v>675</v>
      </c>
      <c r="H721" s="207" t="s">
        <v>684</v>
      </c>
      <c r="I721" s="173"/>
      <c r="J721" s="175" t="s">
        <v>109</v>
      </c>
      <c r="K721" s="211" t="s">
        <v>2327</v>
      </c>
      <c r="L721" s="176" t="s">
        <v>2250</v>
      </c>
      <c r="M721" s="165"/>
      <c r="N721" s="165" t="str">
        <f>VLOOKUP(C721,[4]K12!$B$3:$K$1349,10,0)</f>
        <v>Mở</v>
      </c>
      <c r="O721" s="165"/>
      <c r="P721" s="165">
        <f>VLOOKUP(C721,[4]K12!$B$3:$J$1349,9,0)</f>
        <v>45</v>
      </c>
      <c r="Q721" s="165" t="e">
        <f>VLOOKUP(D721,[4]K12!$B$3:$J$1349,9,0)</f>
        <v>#N/A</v>
      </c>
      <c r="R721" s="165" t="e">
        <f>VLOOKUP(E721,[4]K12!$B$3:$J$1349,9,0)</f>
        <v>#N/A</v>
      </c>
      <c r="S721" s="165" t="e">
        <f>VLOOKUP(F721,[4]K12!$B$3:$J$1349,9,0)</f>
        <v>#N/A</v>
      </c>
      <c r="T721" s="165" t="e">
        <f>VLOOKUP(G721,[4]K12!$B$3:$J$1349,9,0)</f>
        <v>#N/A</v>
      </c>
      <c r="V721" s="20">
        <v>806</v>
      </c>
    </row>
    <row r="722" spans="1:22" ht="30" hidden="1" x14ac:dyDescent="0.25">
      <c r="A722" s="171">
        <v>222</v>
      </c>
      <c r="B722" s="171" t="str">
        <f>CONCATENATE("12.3.",D722,".",M722)</f>
        <v>12.3.0303138.10</v>
      </c>
      <c r="C722" s="171" t="str">
        <f>VLOOKUP(B722,'[8]TKB(Hocphan-tao lop)'!$B$7:$C$1182,2,0)</f>
        <v>201810303138008</v>
      </c>
      <c r="D722" s="171" t="str">
        <f>VLOOKUP(E722,[9]QuyetdinhPCGD!$B$6:$C$1806,2,0)</f>
        <v>0303138</v>
      </c>
      <c r="E722" s="191" t="s">
        <v>2115</v>
      </c>
      <c r="F722" s="177" t="s">
        <v>98</v>
      </c>
      <c r="G722" s="177" t="s">
        <v>8</v>
      </c>
      <c r="H722" s="174" t="str">
        <f>VLOOKUP(J722,'[10]Phan ca&amp; Ngay BDhoc'!$B$4:$I$98,8,0)</f>
        <v>A7-613</v>
      </c>
      <c r="I722" s="177"/>
      <c r="J722" s="175" t="s">
        <v>110</v>
      </c>
      <c r="K722" s="187" t="s">
        <v>2249</v>
      </c>
      <c r="L722" s="176" t="s">
        <v>2250</v>
      </c>
      <c r="M722" s="165" t="s">
        <v>180</v>
      </c>
      <c r="N722" s="165" t="str">
        <f>VLOOKUP(C722,[4]K12!$B$3:$K$1349,10,0)</f>
        <v>Mở</v>
      </c>
      <c r="O722" s="165"/>
      <c r="P722" s="165">
        <f>VLOOKUP(C722,[4]K12!$B$3:$J$1349,9,0)</f>
        <v>75</v>
      </c>
      <c r="Q722" s="165" t="e">
        <f>VLOOKUP(D722,[4]K12!$B$3:$J$1349,9,0)</f>
        <v>#N/A</v>
      </c>
      <c r="R722" s="165" t="e">
        <f>VLOOKUP(E722,[4]K12!$B$3:$J$1349,9,0)</f>
        <v>#N/A</v>
      </c>
      <c r="S722" s="165" t="e">
        <f>VLOOKUP(F722,[4]K12!$B$3:$J$1349,9,0)</f>
        <v>#N/A</v>
      </c>
      <c r="T722" s="165" t="e">
        <f>VLOOKUP(G722,[4]K12!$B$3:$J$1349,9,0)</f>
        <v>#N/A</v>
      </c>
      <c r="V722" s="20">
        <v>807</v>
      </c>
    </row>
    <row r="723" spans="1:22" ht="30" hidden="1" x14ac:dyDescent="0.25">
      <c r="A723" s="171">
        <v>223</v>
      </c>
      <c r="B723" s="171" t="str">
        <f>CONCATENATE("12.3.",D723,".",M723)</f>
        <v>12.3.1003103.13</v>
      </c>
      <c r="C723" s="171" t="str">
        <f>VLOOKUP(B723,'[8]TKB(Hocphan-tao lop)'!$B$7:$C$1182,2,0)</f>
        <v>201811003103011</v>
      </c>
      <c r="D723" s="171" t="str">
        <f>VLOOKUP(E723,[9]QuyetdinhPCGD!$B$6:$C$1806,2,0)</f>
        <v>1003103</v>
      </c>
      <c r="E723" s="179" t="s">
        <v>1158</v>
      </c>
      <c r="F723" s="180" t="s">
        <v>145</v>
      </c>
      <c r="G723" s="173" t="s">
        <v>9</v>
      </c>
      <c r="H723" s="176" t="s">
        <v>293</v>
      </c>
      <c r="I723" s="173"/>
      <c r="J723" s="175" t="s">
        <v>110</v>
      </c>
      <c r="K723" s="187" t="s">
        <v>2249</v>
      </c>
      <c r="L723" s="176" t="s">
        <v>2321</v>
      </c>
      <c r="M723" s="165" t="s">
        <v>323</v>
      </c>
      <c r="N723" s="165" t="str">
        <f>VLOOKUP(C723,[4]K12!$B$3:$K$1349,10,0)</f>
        <v>Không mở</v>
      </c>
      <c r="O723" s="165"/>
      <c r="P723" s="165">
        <f>VLOOKUP(C723,[4]K12!$B$3:$J$1349,9,0)</f>
        <v>3</v>
      </c>
      <c r="Q723" s="165" t="e">
        <f>VLOOKUP(D723,[4]K12!$B$3:$J$1349,9,0)</f>
        <v>#N/A</v>
      </c>
      <c r="R723" s="165" t="e">
        <f>VLOOKUP(E723,[4]K12!$B$3:$J$1349,9,0)</f>
        <v>#N/A</v>
      </c>
      <c r="S723" s="165" t="e">
        <f>VLOOKUP(F723,[4]K12!$B$3:$J$1349,9,0)</f>
        <v>#N/A</v>
      </c>
      <c r="T723" s="165" t="e">
        <f>VLOOKUP(G723,[4]K12!$B$3:$J$1349,9,0)</f>
        <v>#N/A</v>
      </c>
      <c r="V723" s="20">
        <v>808</v>
      </c>
    </row>
    <row r="724" spans="1:22" ht="30" hidden="1" x14ac:dyDescent="0.25">
      <c r="A724" s="171">
        <v>224</v>
      </c>
      <c r="B724" s="171" t="str">
        <f>CONCATENATE("12.3.",D724,".",M724)</f>
        <v>12.3.1003105.13</v>
      </c>
      <c r="C724" s="171" t="str">
        <f>VLOOKUP(B724,'[8]TKB(Hocphan-tao lop)'!$B$7:$C$1182,2,0)</f>
        <v>201811003105011</v>
      </c>
      <c r="D724" s="171" t="str">
        <f>VLOOKUP(E724,[9]QuyetdinhPCGD!$B$6:$C$1806,2,0)</f>
        <v>1003105</v>
      </c>
      <c r="E724" s="179" t="s">
        <v>1309</v>
      </c>
      <c r="F724" s="180" t="s">
        <v>145</v>
      </c>
      <c r="G724" s="173" t="s">
        <v>9</v>
      </c>
      <c r="H724" s="174" t="str">
        <f>VLOOKUP(J724,'[10]Phan ca&amp; Ngay BDhoc'!$B$4:$I$98,8,0)</f>
        <v>A7-613</v>
      </c>
      <c r="I724" s="173"/>
      <c r="J724" s="175" t="s">
        <v>110</v>
      </c>
      <c r="K724" s="187" t="s">
        <v>2249</v>
      </c>
      <c r="L724" s="176" t="s">
        <v>2321</v>
      </c>
      <c r="M724" s="165" t="s">
        <v>323</v>
      </c>
      <c r="N724" s="165" t="str">
        <f>VLOOKUP(C724,[4]K12!$B$3:$K$1349,10,0)</f>
        <v>Mở</v>
      </c>
      <c r="O724" s="165"/>
      <c r="P724" s="165">
        <f>VLOOKUP(C724,[4]K12!$B$3:$J$1349,9,0)</f>
        <v>80</v>
      </c>
      <c r="Q724" s="165" t="e">
        <f>VLOOKUP(D724,[4]K12!$B$3:$J$1349,9,0)</f>
        <v>#N/A</v>
      </c>
      <c r="R724" s="165" t="e">
        <f>VLOOKUP(E724,[4]K12!$B$3:$J$1349,9,0)</f>
        <v>#N/A</v>
      </c>
      <c r="S724" s="165" t="e">
        <f>VLOOKUP(F724,[4]K12!$B$3:$J$1349,9,0)</f>
        <v>#N/A</v>
      </c>
      <c r="T724" s="165" t="e">
        <f>VLOOKUP(G724,[4]K12!$B$3:$J$1349,9,0)</f>
        <v>#N/A</v>
      </c>
      <c r="V724" s="20">
        <v>809</v>
      </c>
    </row>
    <row r="725" spans="1:22" ht="30" hidden="1" x14ac:dyDescent="0.25">
      <c r="A725" s="171">
        <v>225</v>
      </c>
      <c r="B725" s="171" t="str">
        <f>CONCATENATE("12.3.",D725,".",M725)</f>
        <v>12.3.1003106.04</v>
      </c>
      <c r="C725" s="171" t="str">
        <f>VLOOKUP(B725,'[8]TKB(Hocphan-tao lop)'!$B$7:$C$1182,2,0)</f>
        <v>201811003106004</v>
      </c>
      <c r="D725" s="171" t="str">
        <f>VLOOKUP(E725,[9]QuyetdinhPCGD!$B$6:$C$1806,2,0)</f>
        <v>1003106</v>
      </c>
      <c r="E725" s="179" t="s">
        <v>2322</v>
      </c>
      <c r="F725" s="180" t="s">
        <v>145</v>
      </c>
      <c r="G725" s="173" t="s">
        <v>9</v>
      </c>
      <c r="H725" s="176" t="s">
        <v>293</v>
      </c>
      <c r="I725" s="173"/>
      <c r="J725" s="175" t="s">
        <v>110</v>
      </c>
      <c r="K725" s="187" t="s">
        <v>2249</v>
      </c>
      <c r="L725" s="176" t="s">
        <v>2321</v>
      </c>
      <c r="M725" s="165" t="s">
        <v>89</v>
      </c>
      <c r="N725" s="165" t="str">
        <f>VLOOKUP(C725,[4]K12!$B$3:$K$1349,10,0)</f>
        <v>Không mở</v>
      </c>
      <c r="O725" s="165"/>
      <c r="P725" s="165">
        <f>VLOOKUP(C725,[4]K12!$B$3:$J$1349,9,0)</f>
        <v>0</v>
      </c>
      <c r="Q725" s="165" t="e">
        <f>VLOOKUP(D725,[4]K12!$B$3:$J$1349,9,0)</f>
        <v>#N/A</v>
      </c>
      <c r="R725" s="165" t="e">
        <f>VLOOKUP(E725,[4]K12!$B$3:$J$1349,9,0)</f>
        <v>#N/A</v>
      </c>
      <c r="S725" s="165" t="e">
        <f>VLOOKUP(F725,[4]K12!$B$3:$J$1349,9,0)</f>
        <v>#N/A</v>
      </c>
      <c r="T725" s="165" t="e">
        <f>VLOOKUP(G725,[4]K12!$B$3:$J$1349,9,0)</f>
        <v>#N/A</v>
      </c>
      <c r="V725" s="20">
        <v>810</v>
      </c>
    </row>
    <row r="726" spans="1:22" ht="30" hidden="1" x14ac:dyDescent="0.25">
      <c r="A726" s="171">
        <v>226</v>
      </c>
      <c r="B726" s="171" t="str">
        <f>CONCATENATE("12.3.",D726,".",M726)</f>
        <v>12.3.1203108.08</v>
      </c>
      <c r="C726" s="171" t="str">
        <f>VLOOKUP(B726,'[8]TKB(Hocphan-tao lop)'!$B$7:$C$1182,2,0)</f>
        <v>201811203108006</v>
      </c>
      <c r="D726" s="171" t="str">
        <f>VLOOKUP(E726,[9]QuyetdinhPCGD!$B$6:$C$1806,2,0)</f>
        <v>1203108</v>
      </c>
      <c r="E726" s="172" t="s">
        <v>2022</v>
      </c>
      <c r="F726" s="180" t="s">
        <v>72</v>
      </c>
      <c r="G726" s="173" t="s">
        <v>9</v>
      </c>
      <c r="H726" s="174" t="str">
        <f>VLOOKUP(J726,'[10]Phan ca&amp; Ngay BDhoc'!$B$4:$I$98,8,0)</f>
        <v>A7-613</v>
      </c>
      <c r="I726" s="173"/>
      <c r="J726" s="175" t="s">
        <v>110</v>
      </c>
      <c r="K726" s="187" t="s">
        <v>2249</v>
      </c>
      <c r="L726" s="176" t="s">
        <v>2250</v>
      </c>
      <c r="M726" s="165" t="s">
        <v>119</v>
      </c>
      <c r="N726" s="165" t="str">
        <f>VLOOKUP(C726,[4]K12!$B$3:$K$1349,10,0)</f>
        <v>Mở</v>
      </c>
      <c r="O726" s="165"/>
      <c r="P726" s="165">
        <f>VLOOKUP(C726,[4]K12!$B$3:$J$1349,9,0)</f>
        <v>78</v>
      </c>
      <c r="Q726" s="165" t="e">
        <f>VLOOKUP(D726,[4]K12!$B$3:$J$1349,9,0)</f>
        <v>#N/A</v>
      </c>
      <c r="R726" s="165" t="e">
        <f>VLOOKUP(E726,[4]K12!$B$3:$J$1349,9,0)</f>
        <v>#N/A</v>
      </c>
      <c r="S726" s="165" t="e">
        <f>VLOOKUP(F726,[4]K12!$B$3:$J$1349,9,0)</f>
        <v>#N/A</v>
      </c>
      <c r="T726" s="165" t="e">
        <f>VLOOKUP(G726,[4]K12!$B$3:$J$1349,9,0)</f>
        <v>#N/A</v>
      </c>
      <c r="V726" s="20">
        <v>811</v>
      </c>
    </row>
    <row r="727" spans="1:22" ht="31.5" hidden="1" x14ac:dyDescent="0.25">
      <c r="A727" s="171">
        <v>227</v>
      </c>
      <c r="B727" s="200" t="s">
        <v>2333</v>
      </c>
      <c r="C727" s="200" t="s">
        <v>2333</v>
      </c>
      <c r="D727" s="69">
        <v>210306</v>
      </c>
      <c r="E727" s="202" t="s">
        <v>2290</v>
      </c>
      <c r="F727" s="180" t="s">
        <v>311</v>
      </c>
      <c r="G727" s="69" t="s">
        <v>678</v>
      </c>
      <c r="H727" s="69" t="s">
        <v>673</v>
      </c>
      <c r="I727" s="173"/>
      <c r="J727" s="175" t="s">
        <v>110</v>
      </c>
      <c r="K727" s="211" t="s">
        <v>2324</v>
      </c>
      <c r="L727" s="176" t="s">
        <v>2250</v>
      </c>
      <c r="M727" s="165"/>
      <c r="N727" s="165" t="str">
        <f>VLOOKUP(C727,[4]K12!$B$3:$K$1349,10,0)</f>
        <v>Mở</v>
      </c>
      <c r="O727" s="165"/>
      <c r="P727" s="165">
        <f>VLOOKUP(C727,[4]K12!$B$3:$J$1349,9,0)</f>
        <v>45</v>
      </c>
      <c r="Q727" s="165" t="e">
        <f>VLOOKUP(D727,[4]K12!$B$3:$J$1349,9,0)</f>
        <v>#N/A</v>
      </c>
      <c r="R727" s="165" t="e">
        <f>VLOOKUP(E727,[4]K12!$B$3:$J$1349,9,0)</f>
        <v>#N/A</v>
      </c>
      <c r="S727" s="165" t="e">
        <f>VLOOKUP(F727,[4]K12!$B$3:$J$1349,9,0)</f>
        <v>#N/A</v>
      </c>
      <c r="T727" s="165" t="e">
        <f>VLOOKUP(G727,[4]K12!$B$3:$J$1349,9,0)</f>
        <v>#N/A</v>
      </c>
      <c r="V727" s="20">
        <v>812</v>
      </c>
    </row>
    <row r="728" spans="1:22" ht="31.5" hidden="1" x14ac:dyDescent="0.25">
      <c r="A728" s="171">
        <v>228</v>
      </c>
      <c r="B728" s="200" t="s">
        <v>2334</v>
      </c>
      <c r="C728" s="200" t="s">
        <v>2334</v>
      </c>
      <c r="D728" s="69">
        <v>210306</v>
      </c>
      <c r="E728" s="202" t="s">
        <v>2290</v>
      </c>
      <c r="F728" s="180" t="s">
        <v>311</v>
      </c>
      <c r="G728" s="69" t="s">
        <v>681</v>
      </c>
      <c r="H728" s="69" t="s">
        <v>672</v>
      </c>
      <c r="I728" s="173"/>
      <c r="J728" s="175" t="s">
        <v>110</v>
      </c>
      <c r="K728" s="211" t="s">
        <v>2324</v>
      </c>
      <c r="L728" s="176" t="s">
        <v>2250</v>
      </c>
      <c r="M728" s="165"/>
      <c r="N728" s="165" t="str">
        <f>VLOOKUP(C728,[4]K12!$B$3:$K$1349,10,0)</f>
        <v>Mở</v>
      </c>
      <c r="O728" s="165"/>
      <c r="P728" s="165">
        <f>VLOOKUP(C728,[4]K12!$B$3:$J$1349,9,0)</f>
        <v>35</v>
      </c>
      <c r="Q728" s="165" t="e">
        <f>VLOOKUP(D728,[4]K12!$B$3:$J$1349,9,0)</f>
        <v>#N/A</v>
      </c>
      <c r="R728" s="165" t="e">
        <f>VLOOKUP(E728,[4]K12!$B$3:$J$1349,9,0)</f>
        <v>#N/A</v>
      </c>
      <c r="S728" s="165" t="e">
        <f>VLOOKUP(F728,[4]K12!$B$3:$J$1349,9,0)</f>
        <v>#N/A</v>
      </c>
      <c r="T728" s="165" t="e">
        <f>VLOOKUP(G728,[4]K12!$B$3:$J$1349,9,0)</f>
        <v>#N/A</v>
      </c>
      <c r="U728" s="157"/>
      <c r="V728" s="20">
        <v>813</v>
      </c>
    </row>
    <row r="729" spans="1:22" ht="63" hidden="1" x14ac:dyDescent="0.25">
      <c r="A729" s="171">
        <v>229</v>
      </c>
      <c r="B729" s="208" t="s">
        <v>2335</v>
      </c>
      <c r="C729" s="208" t="s">
        <v>2335</v>
      </c>
      <c r="D729" s="69">
        <v>210311</v>
      </c>
      <c r="E729" s="202" t="s">
        <v>2295</v>
      </c>
      <c r="F729" s="180" t="s">
        <v>670</v>
      </c>
      <c r="G729" s="69" t="s">
        <v>665</v>
      </c>
      <c r="H729" s="207" t="s">
        <v>671</v>
      </c>
      <c r="I729" s="173"/>
      <c r="J729" s="175" t="s">
        <v>110</v>
      </c>
      <c r="K729" s="211" t="s">
        <v>2327</v>
      </c>
      <c r="L729" s="176" t="s">
        <v>2250</v>
      </c>
      <c r="M729" s="165"/>
      <c r="N729" s="165" t="str">
        <f>VLOOKUP(C729,[4]K12!$B$3:$K$1349,10,0)</f>
        <v>Mở</v>
      </c>
      <c r="O729" s="165"/>
      <c r="P729" s="165">
        <f>VLOOKUP(C729,[4]K12!$B$3:$J$1349,9,0)</f>
        <v>40</v>
      </c>
      <c r="Q729" s="165" t="e">
        <f>VLOOKUP(D729,[4]K12!$B$3:$J$1349,9,0)</f>
        <v>#N/A</v>
      </c>
      <c r="R729" s="165" t="e">
        <f>VLOOKUP(E729,[4]K12!$B$3:$J$1349,9,0)</f>
        <v>#N/A</v>
      </c>
      <c r="S729" s="165" t="e">
        <f>VLOOKUP(F729,[4]K12!$B$3:$J$1349,9,0)</f>
        <v>#N/A</v>
      </c>
      <c r="T729" s="165" t="e">
        <f>VLOOKUP(G729,[4]K12!$B$3:$J$1349,9,0)</f>
        <v>#N/A</v>
      </c>
      <c r="V729" s="20">
        <v>814</v>
      </c>
    </row>
    <row r="730" spans="1:22" ht="63" hidden="1" x14ac:dyDescent="0.25">
      <c r="A730" s="171">
        <v>230</v>
      </c>
      <c r="B730" s="208" t="s">
        <v>2336</v>
      </c>
      <c r="C730" s="208" t="s">
        <v>2336</v>
      </c>
      <c r="D730" s="69">
        <v>210311</v>
      </c>
      <c r="E730" s="202" t="s">
        <v>2295</v>
      </c>
      <c r="F730" s="180" t="s">
        <v>670</v>
      </c>
      <c r="G730" s="69" t="s">
        <v>675</v>
      </c>
      <c r="H730" s="207" t="s">
        <v>671</v>
      </c>
      <c r="I730" s="173"/>
      <c r="J730" s="175" t="s">
        <v>110</v>
      </c>
      <c r="K730" s="211" t="s">
        <v>2327</v>
      </c>
      <c r="L730" s="176" t="s">
        <v>2250</v>
      </c>
      <c r="M730" s="165"/>
      <c r="N730" s="165" t="str">
        <f>VLOOKUP(C730,[4]K12!$B$3:$K$1349,10,0)</f>
        <v>Mở</v>
      </c>
      <c r="O730" s="165"/>
      <c r="P730" s="165">
        <f>VLOOKUP(C730,[4]K12!$B$3:$J$1349,9,0)</f>
        <v>40</v>
      </c>
      <c r="Q730" s="165" t="e">
        <f>VLOOKUP(D730,[4]K12!$B$3:$J$1349,9,0)</f>
        <v>#N/A</v>
      </c>
      <c r="R730" s="165" t="e">
        <f>VLOOKUP(E730,[4]K12!$B$3:$J$1349,9,0)</f>
        <v>#N/A</v>
      </c>
      <c r="S730" s="165" t="e">
        <f>VLOOKUP(F730,[4]K12!$B$3:$J$1349,9,0)</f>
        <v>#N/A</v>
      </c>
      <c r="T730" s="165" t="e">
        <f>VLOOKUP(G730,[4]K12!$B$3:$J$1349,9,0)</f>
        <v>#N/A</v>
      </c>
      <c r="V730" s="20">
        <v>815</v>
      </c>
    </row>
    <row r="731" spans="1:22" ht="30" hidden="1" x14ac:dyDescent="0.25">
      <c r="A731" s="171">
        <v>231</v>
      </c>
      <c r="B731" s="171" t="str">
        <f t="shared" ref="B731:B740" si="15">CONCATENATE("12.3.",D731,".",M731)</f>
        <v>12.3.0303138.11</v>
      </c>
      <c r="C731" s="171" t="str">
        <f>VLOOKUP(B731,'[8]TKB(Hocphan-tao lop)'!$B$7:$C$1182,2,0)</f>
        <v>201810303138009</v>
      </c>
      <c r="D731" s="171" t="str">
        <f>VLOOKUP(E731,[9]QuyetdinhPCGD!$B$6:$C$1806,2,0)</f>
        <v>0303138</v>
      </c>
      <c r="E731" s="172" t="s">
        <v>2115</v>
      </c>
      <c r="F731" s="177" t="s">
        <v>100</v>
      </c>
      <c r="G731" s="173" t="s">
        <v>13</v>
      </c>
      <c r="H731" s="176" t="s">
        <v>2145</v>
      </c>
      <c r="I731" s="173"/>
      <c r="J731" s="175" t="s">
        <v>111</v>
      </c>
      <c r="K731" s="187" t="s">
        <v>2249</v>
      </c>
      <c r="L731" s="176" t="s">
        <v>2250</v>
      </c>
      <c r="M731" s="165" t="s">
        <v>321</v>
      </c>
      <c r="N731" s="165" t="str">
        <f>VLOOKUP(C731,[4]K12!$B$3:$K$1349,10,0)</f>
        <v>Mở</v>
      </c>
      <c r="O731" s="165"/>
      <c r="P731" s="165">
        <f>VLOOKUP(C731,[4]K12!$B$3:$J$1349,9,0)</f>
        <v>71</v>
      </c>
      <c r="Q731" s="165" t="e">
        <f>VLOOKUP(D731,[4]K12!$B$3:$J$1349,9,0)</f>
        <v>#N/A</v>
      </c>
      <c r="R731" s="165" t="e">
        <f>VLOOKUP(E731,[4]K12!$B$3:$J$1349,9,0)</f>
        <v>#N/A</v>
      </c>
      <c r="S731" s="165" t="e">
        <f>VLOOKUP(F731,[4]K12!$B$3:$J$1349,9,0)</f>
        <v>#N/A</v>
      </c>
      <c r="T731" s="165" t="e">
        <f>VLOOKUP(G731,[4]K12!$B$3:$J$1349,9,0)</f>
        <v>#N/A</v>
      </c>
      <c r="U731" s="185"/>
      <c r="V731" s="20">
        <v>816</v>
      </c>
    </row>
    <row r="732" spans="1:22" ht="30" hidden="1" x14ac:dyDescent="0.25">
      <c r="A732" s="171">
        <v>232</v>
      </c>
      <c r="B732" s="171" t="str">
        <f t="shared" si="15"/>
        <v>12.3.1003103.14</v>
      </c>
      <c r="C732" s="171" t="str">
        <f>VLOOKUP(B732,'[8]TKB(Hocphan-tao lop)'!$B$7:$C$1182,2,0)</f>
        <v>201811003103012</v>
      </c>
      <c r="D732" s="171" t="str">
        <f>VLOOKUP(E732,[9]QuyetdinhPCGD!$B$6:$C$1806,2,0)</f>
        <v>1003103</v>
      </c>
      <c r="E732" s="179" t="s">
        <v>1158</v>
      </c>
      <c r="F732" s="180" t="s">
        <v>67</v>
      </c>
      <c r="G732" s="173" t="s">
        <v>10</v>
      </c>
      <c r="H732" s="176" t="s">
        <v>293</v>
      </c>
      <c r="I732" s="173"/>
      <c r="J732" s="175" t="s">
        <v>111</v>
      </c>
      <c r="K732" s="187" t="s">
        <v>2249</v>
      </c>
      <c r="L732" s="176" t="s">
        <v>2321</v>
      </c>
      <c r="M732" s="165" t="s">
        <v>346</v>
      </c>
      <c r="N732" s="165" t="str">
        <f>VLOOKUP(C732,[4]K12!$B$3:$K$1349,10,0)</f>
        <v>Không mở</v>
      </c>
      <c r="O732" s="165"/>
      <c r="P732" s="165">
        <f>VLOOKUP(C732,[4]K12!$B$3:$J$1349,9,0)</f>
        <v>0</v>
      </c>
      <c r="Q732" s="165" t="e">
        <f>VLOOKUP(D732,[4]K12!$B$3:$J$1349,9,0)</f>
        <v>#N/A</v>
      </c>
      <c r="R732" s="165" t="e">
        <f>VLOOKUP(E732,[4]K12!$B$3:$J$1349,9,0)</f>
        <v>#N/A</v>
      </c>
      <c r="S732" s="165" t="e">
        <f>VLOOKUP(F732,[4]K12!$B$3:$J$1349,9,0)</f>
        <v>#N/A</v>
      </c>
      <c r="T732" s="165" t="e">
        <f>VLOOKUP(G732,[4]K12!$B$3:$J$1349,9,0)</f>
        <v>#N/A</v>
      </c>
      <c r="V732" s="20">
        <v>817</v>
      </c>
    </row>
    <row r="733" spans="1:22" ht="30" hidden="1" x14ac:dyDescent="0.25">
      <c r="A733" s="171">
        <v>233</v>
      </c>
      <c r="B733" s="171" t="str">
        <f t="shared" si="15"/>
        <v>12.3.1003105.14</v>
      </c>
      <c r="C733" s="171" t="str">
        <f>VLOOKUP(B733,'[8]TKB(Hocphan-tao lop)'!$B$7:$C$1182,2,0)</f>
        <v>201811003105012</v>
      </c>
      <c r="D733" s="171" t="str">
        <f>VLOOKUP(E733,[9]QuyetdinhPCGD!$B$6:$C$1806,2,0)</f>
        <v>1003105</v>
      </c>
      <c r="E733" s="179" t="s">
        <v>1309</v>
      </c>
      <c r="F733" s="180" t="s">
        <v>67</v>
      </c>
      <c r="G733" s="173" t="s">
        <v>10</v>
      </c>
      <c r="H733" s="176" t="s">
        <v>2142</v>
      </c>
      <c r="I733" s="173"/>
      <c r="J733" s="175" t="s">
        <v>111</v>
      </c>
      <c r="K733" s="187" t="s">
        <v>2249</v>
      </c>
      <c r="L733" s="176" t="s">
        <v>2321</v>
      </c>
      <c r="M733" s="165" t="s">
        <v>346</v>
      </c>
      <c r="N733" s="165" t="str">
        <f>VLOOKUP(C733,[4]K12!$B$3:$K$1349,10,0)</f>
        <v>Mở</v>
      </c>
      <c r="O733" s="165"/>
      <c r="P733" s="165">
        <f>VLOOKUP(C733,[4]K12!$B$3:$J$1349,9,0)</f>
        <v>80</v>
      </c>
      <c r="Q733" s="165" t="e">
        <f>VLOOKUP(D733,[4]K12!$B$3:$J$1349,9,0)</f>
        <v>#N/A</v>
      </c>
      <c r="R733" s="165" t="e">
        <f>VLOOKUP(E733,[4]K12!$B$3:$J$1349,9,0)</f>
        <v>#N/A</v>
      </c>
      <c r="S733" s="165" t="e">
        <f>VLOOKUP(F733,[4]K12!$B$3:$J$1349,9,0)</f>
        <v>#N/A</v>
      </c>
      <c r="T733" s="165" t="e">
        <f>VLOOKUP(G733,[4]K12!$B$3:$J$1349,9,0)</f>
        <v>#N/A</v>
      </c>
      <c r="V733" s="20">
        <v>818</v>
      </c>
    </row>
    <row r="734" spans="1:22" ht="30" hidden="1" x14ac:dyDescent="0.25">
      <c r="A734" s="171">
        <v>234</v>
      </c>
      <c r="B734" s="171" t="str">
        <f t="shared" si="15"/>
        <v>12.3.1003106.05</v>
      </c>
      <c r="C734" s="171" t="str">
        <f>VLOOKUP(B734,'[8]TKB(Hocphan-tao lop)'!$B$7:$C$1182,2,0)</f>
        <v>201811003106005</v>
      </c>
      <c r="D734" s="171" t="str">
        <f>VLOOKUP(E734,[9]QuyetdinhPCGD!$B$6:$C$1806,2,0)</f>
        <v>1003106</v>
      </c>
      <c r="E734" s="179" t="s">
        <v>2322</v>
      </c>
      <c r="F734" s="180" t="s">
        <v>67</v>
      </c>
      <c r="G734" s="173" t="s">
        <v>10</v>
      </c>
      <c r="H734" s="176" t="s">
        <v>293</v>
      </c>
      <c r="I734" s="173"/>
      <c r="J734" s="175" t="s">
        <v>111</v>
      </c>
      <c r="K734" s="187" t="s">
        <v>2249</v>
      </c>
      <c r="L734" s="176" t="s">
        <v>2321</v>
      </c>
      <c r="M734" s="165" t="s">
        <v>112</v>
      </c>
      <c r="N734" s="165" t="str">
        <f>VLOOKUP(C734,[4]K12!$B$3:$K$1349,10,0)</f>
        <v>Không mở</v>
      </c>
      <c r="O734" s="165"/>
      <c r="P734" s="165">
        <f>VLOOKUP(C734,[4]K12!$B$3:$J$1349,9,0)</f>
        <v>0</v>
      </c>
      <c r="Q734" s="165" t="e">
        <f>VLOOKUP(D734,[4]K12!$B$3:$J$1349,9,0)</f>
        <v>#N/A</v>
      </c>
      <c r="R734" s="165" t="e">
        <f>VLOOKUP(E734,[4]K12!$B$3:$J$1349,9,0)</f>
        <v>#N/A</v>
      </c>
      <c r="S734" s="165" t="e">
        <f>VLOOKUP(F734,[4]K12!$B$3:$J$1349,9,0)</f>
        <v>#N/A</v>
      </c>
      <c r="T734" s="165" t="e">
        <f>VLOOKUP(G734,[4]K12!$B$3:$J$1349,9,0)</f>
        <v>#N/A</v>
      </c>
      <c r="V734" s="20">
        <v>819</v>
      </c>
    </row>
    <row r="735" spans="1:22" ht="30" hidden="1" x14ac:dyDescent="0.25">
      <c r="A735" s="171">
        <v>235</v>
      </c>
      <c r="B735" s="171" t="str">
        <f t="shared" si="15"/>
        <v>12.3.1203108.09</v>
      </c>
      <c r="C735" s="171" t="str">
        <f>VLOOKUP(B735,'[8]TKB(Hocphan-tao lop)'!$B$7:$C$1182,2,0)</f>
        <v>201811203108007</v>
      </c>
      <c r="D735" s="171" t="str">
        <f>VLOOKUP(E735,[9]QuyetdinhPCGD!$B$6:$C$1806,2,0)</f>
        <v>1203108</v>
      </c>
      <c r="E735" s="172" t="s">
        <v>2022</v>
      </c>
      <c r="F735" s="177" t="s">
        <v>81</v>
      </c>
      <c r="G735" s="173" t="s">
        <v>10</v>
      </c>
      <c r="H735" s="176" t="s">
        <v>2142</v>
      </c>
      <c r="I735" s="173"/>
      <c r="J735" s="175" t="s">
        <v>111</v>
      </c>
      <c r="K735" s="187" t="s">
        <v>2249</v>
      </c>
      <c r="L735" s="176" t="s">
        <v>2250</v>
      </c>
      <c r="M735" s="165" t="s">
        <v>176</v>
      </c>
      <c r="N735" s="165" t="str">
        <f>VLOOKUP(C735,[4]K12!$B$3:$K$1349,10,0)</f>
        <v>Mở</v>
      </c>
      <c r="O735" s="165"/>
      <c r="P735" s="165">
        <f>VLOOKUP(C735,[4]K12!$B$3:$J$1349,9,0)</f>
        <v>80</v>
      </c>
      <c r="Q735" s="165" t="e">
        <f>VLOOKUP(D735,[4]K12!$B$3:$J$1349,9,0)</f>
        <v>#N/A</v>
      </c>
      <c r="R735" s="165" t="e">
        <f>VLOOKUP(E735,[4]K12!$B$3:$J$1349,9,0)</f>
        <v>#N/A</v>
      </c>
      <c r="S735" s="165" t="e">
        <f>VLOOKUP(F735,[4]K12!$B$3:$J$1349,9,0)</f>
        <v>#N/A</v>
      </c>
      <c r="T735" s="165" t="e">
        <f>VLOOKUP(G735,[4]K12!$B$3:$J$1349,9,0)</f>
        <v>#N/A</v>
      </c>
      <c r="V735" s="20">
        <v>820</v>
      </c>
    </row>
    <row r="736" spans="1:22" ht="30" hidden="1" x14ac:dyDescent="0.25">
      <c r="A736" s="171">
        <v>236</v>
      </c>
      <c r="B736" s="171" t="str">
        <f t="shared" si="15"/>
        <v>12.3.0303138.12</v>
      </c>
      <c r="C736" s="171" t="str">
        <f>VLOOKUP(B736,'[8]TKB(Hocphan-tao lop)'!$B$7:$C$1182,2,0)</f>
        <v>201810303138010</v>
      </c>
      <c r="D736" s="171" t="str">
        <f>VLOOKUP(E736,[9]QuyetdinhPCGD!$B$6:$C$1806,2,0)</f>
        <v>0303138</v>
      </c>
      <c r="E736" s="172" t="s">
        <v>2115</v>
      </c>
      <c r="F736" s="177" t="s">
        <v>98</v>
      </c>
      <c r="G736" s="173" t="s">
        <v>13</v>
      </c>
      <c r="H736" s="176" t="s">
        <v>2145</v>
      </c>
      <c r="I736" s="173"/>
      <c r="J736" s="175" t="s">
        <v>114</v>
      </c>
      <c r="K736" s="187" t="s">
        <v>2249</v>
      </c>
      <c r="L736" s="176" t="s">
        <v>2250</v>
      </c>
      <c r="M736" s="165" t="s">
        <v>319</v>
      </c>
      <c r="N736" s="165" t="str">
        <f>VLOOKUP(C736,[4]K12!$B$3:$K$1349,10,0)</f>
        <v>Mở</v>
      </c>
      <c r="O736" s="165"/>
      <c r="P736" s="165">
        <f>VLOOKUP(C736,[4]K12!$B$3:$J$1349,9,0)</f>
        <v>75</v>
      </c>
      <c r="Q736" s="165" t="e">
        <f>VLOOKUP(D736,[4]K12!$B$3:$J$1349,9,0)</f>
        <v>#N/A</v>
      </c>
      <c r="R736" s="165" t="e">
        <f>VLOOKUP(E736,[4]K12!$B$3:$J$1349,9,0)</f>
        <v>#N/A</v>
      </c>
      <c r="S736" s="165" t="e">
        <f>VLOOKUP(F736,[4]K12!$B$3:$J$1349,9,0)</f>
        <v>#N/A</v>
      </c>
      <c r="T736" s="165" t="e">
        <f>VLOOKUP(G736,[4]K12!$B$3:$J$1349,9,0)</f>
        <v>#N/A</v>
      </c>
      <c r="U736" s="185"/>
      <c r="V736" s="20">
        <v>821</v>
      </c>
    </row>
    <row r="737" spans="1:22" ht="30" hidden="1" x14ac:dyDescent="0.25">
      <c r="A737" s="171">
        <v>237</v>
      </c>
      <c r="B737" s="171" t="str">
        <f t="shared" si="15"/>
        <v>12.3.1003103.15</v>
      </c>
      <c r="C737" s="171" t="str">
        <f>VLOOKUP(B737,'[8]TKB(Hocphan-tao lop)'!$B$7:$C$1182,2,0)</f>
        <v>201811003103013</v>
      </c>
      <c r="D737" s="171" t="str">
        <f>VLOOKUP(E737,[9]QuyetdinhPCGD!$B$6:$C$1806,2,0)</f>
        <v>1003103</v>
      </c>
      <c r="E737" s="179" t="s">
        <v>1158</v>
      </c>
      <c r="F737" s="180" t="s">
        <v>72</v>
      </c>
      <c r="G737" s="173" t="s">
        <v>10</v>
      </c>
      <c r="H737" s="176" t="s">
        <v>293</v>
      </c>
      <c r="I737" s="173"/>
      <c r="J737" s="175" t="s">
        <v>114</v>
      </c>
      <c r="K737" s="187" t="s">
        <v>2249</v>
      </c>
      <c r="L737" s="176" t="s">
        <v>2321</v>
      </c>
      <c r="M737" s="165" t="s">
        <v>353</v>
      </c>
      <c r="N737" s="165" t="str">
        <f>VLOOKUP(C737,[4]K12!$B$3:$K$1349,10,0)</f>
        <v>Không mở</v>
      </c>
      <c r="O737" s="165"/>
      <c r="P737" s="165">
        <f>VLOOKUP(C737,[4]K12!$B$3:$J$1349,9,0)</f>
        <v>2</v>
      </c>
      <c r="Q737" s="165" t="e">
        <f>VLOOKUP(D737,[4]K12!$B$3:$J$1349,9,0)</f>
        <v>#N/A</v>
      </c>
      <c r="R737" s="165" t="e">
        <f>VLOOKUP(E737,[4]K12!$B$3:$J$1349,9,0)</f>
        <v>#N/A</v>
      </c>
      <c r="S737" s="165" t="e">
        <f>VLOOKUP(F737,[4]K12!$B$3:$J$1349,9,0)</f>
        <v>#N/A</v>
      </c>
      <c r="T737" s="165" t="e">
        <f>VLOOKUP(G737,[4]K12!$B$3:$J$1349,9,0)</f>
        <v>#N/A</v>
      </c>
      <c r="V737" s="20">
        <v>822</v>
      </c>
    </row>
    <row r="738" spans="1:22" ht="30" hidden="1" x14ac:dyDescent="0.25">
      <c r="A738" s="171">
        <v>238</v>
      </c>
      <c r="B738" s="171" t="str">
        <f t="shared" si="15"/>
        <v>12.3.1003105.15</v>
      </c>
      <c r="C738" s="171" t="str">
        <f>VLOOKUP(B738,'[8]TKB(Hocphan-tao lop)'!$B$7:$C$1182,2,0)</f>
        <v>201811003105013</v>
      </c>
      <c r="D738" s="171" t="str">
        <f>VLOOKUP(E738,[9]QuyetdinhPCGD!$B$6:$C$1806,2,0)</f>
        <v>1003105</v>
      </c>
      <c r="E738" s="179" t="s">
        <v>1309</v>
      </c>
      <c r="F738" s="180" t="s">
        <v>72</v>
      </c>
      <c r="G738" s="173" t="s">
        <v>10</v>
      </c>
      <c r="H738" s="176" t="s">
        <v>2142</v>
      </c>
      <c r="I738" s="173"/>
      <c r="J738" s="175" t="s">
        <v>114</v>
      </c>
      <c r="K738" s="187" t="s">
        <v>2249</v>
      </c>
      <c r="L738" s="176" t="s">
        <v>2321</v>
      </c>
      <c r="M738" s="165" t="s">
        <v>353</v>
      </c>
      <c r="N738" s="165" t="str">
        <f>VLOOKUP(C738,[4]K12!$B$3:$K$1349,10,0)</f>
        <v>Mở</v>
      </c>
      <c r="O738" s="165"/>
      <c r="P738" s="165">
        <f>VLOOKUP(C738,[4]K12!$B$3:$J$1349,9,0)</f>
        <v>80</v>
      </c>
      <c r="Q738" s="165" t="e">
        <f>VLOOKUP(D738,[4]K12!$B$3:$J$1349,9,0)</f>
        <v>#N/A</v>
      </c>
      <c r="R738" s="165" t="e">
        <f>VLOOKUP(E738,[4]K12!$B$3:$J$1349,9,0)</f>
        <v>#N/A</v>
      </c>
      <c r="S738" s="165" t="e">
        <f>VLOOKUP(F738,[4]K12!$B$3:$J$1349,9,0)</f>
        <v>#N/A</v>
      </c>
      <c r="T738" s="165" t="e">
        <f>VLOOKUP(G738,[4]K12!$B$3:$J$1349,9,0)</f>
        <v>#N/A</v>
      </c>
      <c r="V738" s="20">
        <v>823</v>
      </c>
    </row>
    <row r="739" spans="1:22" ht="30" hidden="1" x14ac:dyDescent="0.25">
      <c r="A739" s="171">
        <v>239</v>
      </c>
      <c r="B739" s="171" t="str">
        <f t="shared" si="15"/>
        <v>12.3.1003106.06</v>
      </c>
      <c r="C739" s="171" t="str">
        <f>VLOOKUP(B739,'[8]TKB(Hocphan-tao lop)'!$B$7:$C$1182,2,0)</f>
        <v>201811003106006</v>
      </c>
      <c r="D739" s="171" t="str">
        <f>VLOOKUP(E739,[9]QuyetdinhPCGD!$B$6:$C$1806,2,0)</f>
        <v>1003106</v>
      </c>
      <c r="E739" s="179" t="s">
        <v>2322</v>
      </c>
      <c r="F739" s="180" t="s">
        <v>72</v>
      </c>
      <c r="G739" s="173" t="s">
        <v>10</v>
      </c>
      <c r="H739" s="176" t="s">
        <v>293</v>
      </c>
      <c r="I739" s="173"/>
      <c r="J739" s="175" t="s">
        <v>114</v>
      </c>
      <c r="K739" s="187" t="s">
        <v>2249</v>
      </c>
      <c r="L739" s="176" t="s">
        <v>2321</v>
      </c>
      <c r="M739" s="165" t="s">
        <v>115</v>
      </c>
      <c r="N739" s="165" t="str">
        <f>VLOOKUP(C739,[4]K12!$B$3:$K$1349,10,0)</f>
        <v>Không mở</v>
      </c>
      <c r="O739" s="165"/>
      <c r="P739" s="165">
        <f>VLOOKUP(C739,[4]K12!$B$3:$J$1349,9,0)</f>
        <v>0</v>
      </c>
      <c r="Q739" s="165" t="e">
        <f>VLOOKUP(D739,[4]K12!$B$3:$J$1349,9,0)</f>
        <v>#N/A</v>
      </c>
      <c r="R739" s="165" t="e">
        <f>VLOOKUP(E739,[4]K12!$B$3:$J$1349,9,0)</f>
        <v>#N/A</v>
      </c>
      <c r="S739" s="165" t="e">
        <f>VLOOKUP(F739,[4]K12!$B$3:$J$1349,9,0)</f>
        <v>#N/A</v>
      </c>
      <c r="T739" s="165" t="e">
        <f>VLOOKUP(G739,[4]K12!$B$3:$J$1349,9,0)</f>
        <v>#N/A</v>
      </c>
      <c r="V739" s="20">
        <v>824</v>
      </c>
    </row>
    <row r="740" spans="1:22" ht="30" hidden="1" x14ac:dyDescent="0.25">
      <c r="A740" s="171">
        <v>240</v>
      </c>
      <c r="B740" s="171" t="str">
        <f t="shared" si="15"/>
        <v>12.3.1203108.10</v>
      </c>
      <c r="C740" s="171" t="str">
        <f>VLOOKUP(B740,'[8]TKB(Hocphan-tao lop)'!$B$7:$C$1182,2,0)</f>
        <v>201811203108008</v>
      </c>
      <c r="D740" s="171" t="str">
        <f>VLOOKUP(E740,[9]QuyetdinhPCGD!$B$6:$C$1806,2,0)</f>
        <v>1203108</v>
      </c>
      <c r="E740" s="172" t="s">
        <v>2022</v>
      </c>
      <c r="F740" s="177" t="s">
        <v>85</v>
      </c>
      <c r="G740" s="173" t="s">
        <v>10</v>
      </c>
      <c r="H740" s="176" t="s">
        <v>2142</v>
      </c>
      <c r="I740" s="173"/>
      <c r="J740" s="175" t="s">
        <v>114</v>
      </c>
      <c r="K740" s="187" t="s">
        <v>2249</v>
      </c>
      <c r="L740" s="176" t="s">
        <v>2250</v>
      </c>
      <c r="M740" s="165" t="s">
        <v>180</v>
      </c>
      <c r="N740" s="165" t="str">
        <f>VLOOKUP(C740,[4]K12!$B$3:$K$1349,10,0)</f>
        <v>Mở</v>
      </c>
      <c r="O740" s="165"/>
      <c r="P740" s="165">
        <f>VLOOKUP(C740,[4]K12!$B$3:$J$1349,9,0)</f>
        <v>80</v>
      </c>
      <c r="Q740" s="165" t="e">
        <f>VLOOKUP(D740,[4]K12!$B$3:$J$1349,9,0)</f>
        <v>#N/A</v>
      </c>
      <c r="R740" s="165" t="e">
        <f>VLOOKUP(E740,[4]K12!$B$3:$J$1349,9,0)</f>
        <v>#N/A</v>
      </c>
      <c r="S740" s="165" t="e">
        <f>VLOOKUP(F740,[4]K12!$B$3:$J$1349,9,0)</f>
        <v>#N/A</v>
      </c>
      <c r="T740" s="165" t="e">
        <f>VLOOKUP(G740,[4]K12!$B$3:$J$1349,9,0)</f>
        <v>#N/A</v>
      </c>
      <c r="U740" s="157"/>
      <c r="V740" s="20">
        <v>825</v>
      </c>
    </row>
    <row r="741" spans="1:22" ht="31.5" hidden="1" x14ac:dyDescent="0.25">
      <c r="A741" s="171">
        <v>241</v>
      </c>
      <c r="B741" s="200" t="s">
        <v>2337</v>
      </c>
      <c r="C741" s="200" t="s">
        <v>2337</v>
      </c>
      <c r="D741" s="69">
        <v>210306</v>
      </c>
      <c r="E741" s="202" t="s">
        <v>2290</v>
      </c>
      <c r="F741" s="180" t="s">
        <v>311</v>
      </c>
      <c r="G741" s="69" t="s">
        <v>681</v>
      </c>
      <c r="H741" s="69" t="s">
        <v>666</v>
      </c>
      <c r="I741" s="173"/>
      <c r="J741" s="175" t="s">
        <v>114</v>
      </c>
      <c r="K741" s="211" t="s">
        <v>2324</v>
      </c>
      <c r="L741" s="176" t="s">
        <v>2250</v>
      </c>
      <c r="M741" s="165"/>
      <c r="N741" s="165" t="str">
        <f>VLOOKUP(C741,[4]K12!$B$3:$K$1349,10,0)</f>
        <v>Mở</v>
      </c>
      <c r="O741" s="165"/>
      <c r="P741" s="165">
        <f>VLOOKUP(C741,[4]K12!$B$3:$J$1349,9,0)</f>
        <v>34</v>
      </c>
      <c r="Q741" s="165" t="e">
        <f>VLOOKUP(D741,[4]K12!$B$3:$J$1349,9,0)</f>
        <v>#N/A</v>
      </c>
      <c r="R741" s="165" t="e">
        <f>VLOOKUP(E741,[4]K12!$B$3:$J$1349,9,0)</f>
        <v>#N/A</v>
      </c>
      <c r="S741" s="165" t="e">
        <f>VLOOKUP(F741,[4]K12!$B$3:$J$1349,9,0)</f>
        <v>#N/A</v>
      </c>
      <c r="T741" s="165" t="e">
        <f>VLOOKUP(G741,[4]K12!$B$3:$J$1349,9,0)</f>
        <v>#N/A</v>
      </c>
      <c r="V741" s="20">
        <v>826</v>
      </c>
    </row>
    <row r="742" spans="1:22" ht="31.5" hidden="1" x14ac:dyDescent="0.25">
      <c r="A742" s="171">
        <v>242</v>
      </c>
      <c r="B742" s="200" t="s">
        <v>2338</v>
      </c>
      <c r="C742" s="200" t="s">
        <v>2338</v>
      </c>
      <c r="D742" s="69">
        <v>210306</v>
      </c>
      <c r="E742" s="202" t="s">
        <v>2290</v>
      </c>
      <c r="F742" s="180" t="s">
        <v>311</v>
      </c>
      <c r="G742" s="69" t="s">
        <v>681</v>
      </c>
      <c r="H742" s="69" t="s">
        <v>673</v>
      </c>
      <c r="I742" s="173"/>
      <c r="J742" s="175" t="s">
        <v>114</v>
      </c>
      <c r="K742" s="211" t="s">
        <v>2324</v>
      </c>
      <c r="L742" s="176" t="s">
        <v>2250</v>
      </c>
      <c r="M742" s="165"/>
      <c r="N742" s="165" t="str">
        <f>VLOOKUP(C742,[4]K12!$B$3:$K$1349,10,0)</f>
        <v>Mở</v>
      </c>
      <c r="O742" s="165"/>
      <c r="P742" s="165">
        <f>VLOOKUP(C742,[4]K12!$B$3:$J$1349,9,0)</f>
        <v>45</v>
      </c>
      <c r="Q742" s="165" t="e">
        <f>VLOOKUP(D742,[4]K12!$B$3:$J$1349,9,0)</f>
        <v>#N/A</v>
      </c>
      <c r="R742" s="165" t="e">
        <f>VLOOKUP(E742,[4]K12!$B$3:$J$1349,9,0)</f>
        <v>#N/A</v>
      </c>
      <c r="S742" s="165" t="e">
        <f>VLOOKUP(F742,[4]K12!$B$3:$J$1349,9,0)</f>
        <v>#N/A</v>
      </c>
      <c r="T742" s="165" t="e">
        <f>VLOOKUP(G742,[4]K12!$B$3:$J$1349,9,0)</f>
        <v>#N/A</v>
      </c>
      <c r="V742" s="20">
        <v>827</v>
      </c>
    </row>
    <row r="743" spans="1:22" ht="63" hidden="1" x14ac:dyDescent="0.25">
      <c r="A743" s="171">
        <v>243</v>
      </c>
      <c r="B743" s="208" t="s">
        <v>2339</v>
      </c>
      <c r="C743" s="208" t="s">
        <v>2339</v>
      </c>
      <c r="D743" s="69">
        <v>210311</v>
      </c>
      <c r="E743" s="202" t="s">
        <v>2295</v>
      </c>
      <c r="F743" s="177" t="s">
        <v>670</v>
      </c>
      <c r="G743" s="69" t="s">
        <v>665</v>
      </c>
      <c r="H743" s="207" t="s">
        <v>669</v>
      </c>
      <c r="I743" s="173"/>
      <c r="J743" s="175" t="s">
        <v>114</v>
      </c>
      <c r="K743" s="211" t="s">
        <v>2327</v>
      </c>
      <c r="L743" s="176" t="s">
        <v>2250</v>
      </c>
      <c r="M743" s="165"/>
      <c r="N743" s="165" t="str">
        <f>VLOOKUP(C743,[4]K12!$B$3:$K$1349,10,0)</f>
        <v>Mở</v>
      </c>
      <c r="O743" s="165"/>
      <c r="P743" s="165">
        <f>VLOOKUP(C743,[4]K12!$B$3:$J$1349,9,0)</f>
        <v>40</v>
      </c>
      <c r="Q743" s="165" t="e">
        <f>VLOOKUP(D743,[4]K12!$B$3:$J$1349,9,0)</f>
        <v>#N/A</v>
      </c>
      <c r="R743" s="165" t="e">
        <f>VLOOKUP(E743,[4]K12!$B$3:$J$1349,9,0)</f>
        <v>#N/A</v>
      </c>
      <c r="S743" s="165" t="e">
        <f>VLOOKUP(F743,[4]K12!$B$3:$J$1349,9,0)</f>
        <v>#N/A</v>
      </c>
      <c r="T743" s="165" t="e">
        <f>VLOOKUP(G743,[4]K12!$B$3:$J$1349,9,0)</f>
        <v>#N/A</v>
      </c>
      <c r="V743" s="20">
        <v>828</v>
      </c>
    </row>
    <row r="744" spans="1:22" ht="63" hidden="1" x14ac:dyDescent="0.25">
      <c r="A744" s="171">
        <v>244</v>
      </c>
      <c r="B744" s="208" t="s">
        <v>2340</v>
      </c>
      <c r="C744" s="208" t="s">
        <v>2340</v>
      </c>
      <c r="D744" s="69">
        <v>210311</v>
      </c>
      <c r="E744" s="202" t="s">
        <v>2295</v>
      </c>
      <c r="F744" s="177" t="s">
        <v>670</v>
      </c>
      <c r="G744" s="69" t="s">
        <v>668</v>
      </c>
      <c r="H744" s="207" t="s">
        <v>672</v>
      </c>
      <c r="I744" s="173"/>
      <c r="J744" s="175" t="s">
        <v>114</v>
      </c>
      <c r="K744" s="211" t="s">
        <v>2327</v>
      </c>
      <c r="L744" s="176" t="s">
        <v>2250</v>
      </c>
      <c r="M744" s="165"/>
      <c r="N744" s="165" t="str">
        <f>VLOOKUP(C744,[4]K12!$B$3:$K$1349,10,0)</f>
        <v>Mở</v>
      </c>
      <c r="O744" s="165"/>
      <c r="P744" s="165">
        <f>VLOOKUP(C744,[4]K12!$B$3:$J$1349,9,0)</f>
        <v>35</v>
      </c>
      <c r="Q744" s="165" t="e">
        <f>VLOOKUP(D744,[4]K12!$B$3:$J$1349,9,0)</f>
        <v>#N/A</v>
      </c>
      <c r="R744" s="165" t="e">
        <f>VLOOKUP(E744,[4]K12!$B$3:$J$1349,9,0)</f>
        <v>#N/A</v>
      </c>
      <c r="S744" s="165" t="e">
        <f>VLOOKUP(F744,[4]K12!$B$3:$J$1349,9,0)</f>
        <v>#N/A</v>
      </c>
      <c r="T744" s="165" t="e">
        <f>VLOOKUP(G744,[4]K12!$B$3:$J$1349,9,0)</f>
        <v>#N/A</v>
      </c>
      <c r="V744" s="20">
        <v>829</v>
      </c>
    </row>
    <row r="745" spans="1:22" ht="30" hidden="1" x14ac:dyDescent="0.25">
      <c r="A745" s="171">
        <v>245</v>
      </c>
      <c r="B745" s="171" t="str">
        <f>CONCATENATE("12.3.",D745,".",M745)</f>
        <v>12.3.0303138.13</v>
      </c>
      <c r="C745" s="171" t="str">
        <f>VLOOKUP(B745,'[8]TKB(Hocphan-tao lop)'!$B$7:$C$1182,2,0)</f>
        <v>201810303138011</v>
      </c>
      <c r="D745" s="171" t="str">
        <f>VLOOKUP(E745,[9]QuyetdinhPCGD!$B$6:$C$1806,2,0)</f>
        <v>0303138</v>
      </c>
      <c r="E745" s="172" t="s">
        <v>2115</v>
      </c>
      <c r="F745" s="177" t="s">
        <v>100</v>
      </c>
      <c r="G745" s="173" t="s">
        <v>11</v>
      </c>
      <c r="H745" s="176" t="s">
        <v>293</v>
      </c>
      <c r="I745" s="173"/>
      <c r="J745" s="175" t="s">
        <v>116</v>
      </c>
      <c r="K745" s="187" t="s">
        <v>2249</v>
      </c>
      <c r="L745" s="176" t="s">
        <v>2250</v>
      </c>
      <c r="M745" s="165" t="s">
        <v>323</v>
      </c>
      <c r="N745" s="165" t="str">
        <f>VLOOKUP(C745,[4]K12!$B$3:$K$1349,10,0)</f>
        <v>Mở</v>
      </c>
      <c r="O745" s="165" t="s">
        <v>2143</v>
      </c>
      <c r="P745" s="165">
        <f>VLOOKUP(C745,[4]K12!$B$3:$J$1349,9,0)</f>
        <v>37</v>
      </c>
      <c r="Q745" s="165" t="e">
        <f>VLOOKUP(D745,[4]K12!$B$3:$J$1349,9,0)</f>
        <v>#N/A</v>
      </c>
      <c r="R745" s="165" t="e">
        <f>VLOOKUP(E745,[4]K12!$B$3:$J$1349,9,0)</f>
        <v>#N/A</v>
      </c>
      <c r="S745" s="165" t="e">
        <f>VLOOKUP(F745,[4]K12!$B$3:$J$1349,9,0)</f>
        <v>#N/A</v>
      </c>
      <c r="T745" s="165" t="e">
        <f>VLOOKUP(G745,[4]K12!$B$3:$J$1349,9,0)</f>
        <v>#N/A</v>
      </c>
      <c r="U745" s="183"/>
      <c r="V745" s="20">
        <v>830</v>
      </c>
    </row>
    <row r="746" spans="1:22" ht="30" hidden="1" x14ac:dyDescent="0.25">
      <c r="A746" s="171">
        <v>246</v>
      </c>
      <c r="B746" s="171" t="str">
        <f>CONCATENATE("12.3.",D746,".",M746)</f>
        <v>12.3.1003103.16</v>
      </c>
      <c r="C746" s="171" t="str">
        <f>VLOOKUP(B746,'[8]TKB(Hocphan-tao lop)'!$B$7:$C$1182,2,0)</f>
        <v>201811003103014</v>
      </c>
      <c r="D746" s="171" t="str">
        <f>VLOOKUP(E746,[9]QuyetdinhPCGD!$B$6:$C$1806,2,0)</f>
        <v>1003103</v>
      </c>
      <c r="E746" s="179" t="s">
        <v>1158</v>
      </c>
      <c r="F746" s="180" t="s">
        <v>79</v>
      </c>
      <c r="G746" s="173" t="s">
        <v>11</v>
      </c>
      <c r="H746" s="176" t="s">
        <v>293</v>
      </c>
      <c r="I746" s="173"/>
      <c r="J746" s="175" t="s">
        <v>116</v>
      </c>
      <c r="K746" s="187" t="s">
        <v>2249</v>
      </c>
      <c r="L746" s="176" t="s">
        <v>2321</v>
      </c>
      <c r="M746" s="165" t="s">
        <v>355</v>
      </c>
      <c r="N746" s="165" t="str">
        <f>VLOOKUP(C746,[4]K12!$B$3:$K$1349,10,0)</f>
        <v>Không mở</v>
      </c>
      <c r="O746" s="165"/>
      <c r="P746" s="165">
        <f>VLOOKUP(C746,[4]K12!$B$3:$J$1349,9,0)</f>
        <v>1</v>
      </c>
      <c r="Q746" s="165" t="e">
        <f>VLOOKUP(D746,[4]K12!$B$3:$J$1349,9,0)</f>
        <v>#N/A</v>
      </c>
      <c r="R746" s="165" t="e">
        <f>VLOOKUP(E746,[4]K12!$B$3:$J$1349,9,0)</f>
        <v>#N/A</v>
      </c>
      <c r="S746" s="165" t="e">
        <f>VLOOKUP(F746,[4]K12!$B$3:$J$1349,9,0)</f>
        <v>#N/A</v>
      </c>
      <c r="T746" s="165" t="e">
        <f>VLOOKUP(G746,[4]K12!$B$3:$J$1349,9,0)</f>
        <v>#N/A</v>
      </c>
      <c r="V746" s="20">
        <v>831</v>
      </c>
    </row>
    <row r="747" spans="1:22" ht="30" hidden="1" x14ac:dyDescent="0.25">
      <c r="A747" s="171">
        <v>247</v>
      </c>
      <c r="B747" s="171" t="str">
        <f>CONCATENATE("12.3.",D747,".",M747)</f>
        <v>12.3.1003105.16</v>
      </c>
      <c r="C747" s="171" t="str">
        <f>VLOOKUP(B747,'[8]TKB(Hocphan-tao lop)'!$B$7:$C$1182,2,0)</f>
        <v>201811003105014</v>
      </c>
      <c r="D747" s="171" t="str">
        <f>VLOOKUP(E747,[9]QuyetdinhPCGD!$B$6:$C$1806,2,0)</f>
        <v>1003105</v>
      </c>
      <c r="E747" s="179" t="s">
        <v>1309</v>
      </c>
      <c r="F747" s="180" t="s">
        <v>79</v>
      </c>
      <c r="G747" s="173" t="s">
        <v>11</v>
      </c>
      <c r="H747" s="176" t="s">
        <v>2152</v>
      </c>
      <c r="I747" s="173"/>
      <c r="J747" s="175" t="s">
        <v>116</v>
      </c>
      <c r="K747" s="187" t="s">
        <v>2249</v>
      </c>
      <c r="L747" s="176" t="s">
        <v>2321</v>
      </c>
      <c r="M747" s="165" t="s">
        <v>355</v>
      </c>
      <c r="N747" s="165" t="str">
        <f>VLOOKUP(C747,[4]K12!$B$3:$K$1349,10,0)</f>
        <v>Mở</v>
      </c>
      <c r="O747" s="165" t="s">
        <v>2143</v>
      </c>
      <c r="P747" s="165">
        <f>VLOOKUP(C747,[4]K12!$B$3:$J$1349,9,0)</f>
        <v>79</v>
      </c>
      <c r="Q747" s="165" t="e">
        <f>VLOOKUP(D747,[4]K12!$B$3:$J$1349,9,0)</f>
        <v>#N/A</v>
      </c>
      <c r="R747" s="165" t="e">
        <f>VLOOKUP(E747,[4]K12!$B$3:$J$1349,9,0)</f>
        <v>#N/A</v>
      </c>
      <c r="S747" s="165" t="e">
        <f>VLOOKUP(F747,[4]K12!$B$3:$J$1349,9,0)</f>
        <v>#N/A</v>
      </c>
      <c r="T747" s="165" t="e">
        <f>VLOOKUP(G747,[4]K12!$B$3:$J$1349,9,0)</f>
        <v>#N/A</v>
      </c>
      <c r="V747" s="20">
        <v>832</v>
      </c>
    </row>
    <row r="748" spans="1:22" ht="30" hidden="1" x14ac:dyDescent="0.25">
      <c r="A748" s="171">
        <v>248</v>
      </c>
      <c r="B748" s="171" t="str">
        <f>CONCATENATE("12.3.",D748,".",M748)</f>
        <v>12.3.1003106.07</v>
      </c>
      <c r="C748" s="171" t="str">
        <f>VLOOKUP(B748,'[8]TKB(Hocphan-tao lop)'!$B$7:$C$1182,2,0)</f>
        <v>201811003106007</v>
      </c>
      <c r="D748" s="171" t="str">
        <f>VLOOKUP(E748,[9]QuyetdinhPCGD!$B$6:$C$1806,2,0)</f>
        <v>1003106</v>
      </c>
      <c r="E748" s="179" t="s">
        <v>2322</v>
      </c>
      <c r="F748" s="180" t="s">
        <v>79</v>
      </c>
      <c r="G748" s="173" t="s">
        <v>11</v>
      </c>
      <c r="H748" s="176" t="s">
        <v>293</v>
      </c>
      <c r="I748" s="173"/>
      <c r="J748" s="175" t="s">
        <v>116</v>
      </c>
      <c r="K748" s="187" t="s">
        <v>2249</v>
      </c>
      <c r="L748" s="176" t="s">
        <v>2321</v>
      </c>
      <c r="M748" s="165" t="s">
        <v>117</v>
      </c>
      <c r="N748" s="165" t="str">
        <f>VLOOKUP(C748,[4]K12!$B$3:$K$1349,10,0)</f>
        <v>Không mở</v>
      </c>
      <c r="O748" s="165"/>
      <c r="P748" s="165">
        <f>VLOOKUP(C748,[4]K12!$B$3:$J$1349,9,0)</f>
        <v>0</v>
      </c>
      <c r="Q748" s="165" t="e">
        <f>VLOOKUP(D748,[4]K12!$B$3:$J$1349,9,0)</f>
        <v>#N/A</v>
      </c>
      <c r="R748" s="165" t="e">
        <f>VLOOKUP(E748,[4]K12!$B$3:$J$1349,9,0)</f>
        <v>#N/A</v>
      </c>
      <c r="S748" s="165" t="e">
        <f>VLOOKUP(F748,[4]K12!$B$3:$J$1349,9,0)</f>
        <v>#N/A</v>
      </c>
      <c r="T748" s="165" t="e">
        <f>VLOOKUP(G748,[4]K12!$B$3:$J$1349,9,0)</f>
        <v>#N/A</v>
      </c>
      <c r="V748" s="20">
        <v>833</v>
      </c>
    </row>
    <row r="749" spans="1:22" ht="30" hidden="1" x14ac:dyDescent="0.25">
      <c r="A749" s="171">
        <v>249</v>
      </c>
      <c r="B749" s="171" t="str">
        <f>CONCATENATE("12.3.",D749,".",M749)</f>
        <v>12.3.1203108.11</v>
      </c>
      <c r="C749" s="171" t="str">
        <f>VLOOKUP(B749,'[8]TKB(Hocphan-tao lop)'!$B$7:$C$1182,2,0)</f>
        <v>201811203108009</v>
      </c>
      <c r="D749" s="171" t="str">
        <f>VLOOKUP(E749,[9]QuyetdinhPCGD!$B$6:$C$1806,2,0)</f>
        <v>1203108</v>
      </c>
      <c r="E749" s="172" t="s">
        <v>2022</v>
      </c>
      <c r="F749" s="180" t="s">
        <v>67</v>
      </c>
      <c r="G749" s="173" t="s">
        <v>10</v>
      </c>
      <c r="H749" s="176" t="s">
        <v>2133</v>
      </c>
      <c r="I749" s="173"/>
      <c r="J749" s="175" t="s">
        <v>116</v>
      </c>
      <c r="K749" s="187" t="s">
        <v>2249</v>
      </c>
      <c r="L749" s="176" t="s">
        <v>2250</v>
      </c>
      <c r="M749" s="165" t="s">
        <v>321</v>
      </c>
      <c r="N749" s="165" t="str">
        <f>VLOOKUP(C749,[4]K12!$B$3:$K$1349,10,0)</f>
        <v>Mở</v>
      </c>
      <c r="O749" s="165"/>
      <c r="P749" s="165">
        <f>VLOOKUP(C749,[4]K12!$B$3:$J$1349,9,0)</f>
        <v>79</v>
      </c>
      <c r="Q749" s="165" t="e">
        <f>VLOOKUP(D749,[4]K12!$B$3:$J$1349,9,0)</f>
        <v>#N/A</v>
      </c>
      <c r="R749" s="165" t="e">
        <f>VLOOKUP(E749,[4]K12!$B$3:$J$1349,9,0)</f>
        <v>#N/A</v>
      </c>
      <c r="S749" s="165" t="e">
        <f>VLOOKUP(F749,[4]K12!$B$3:$J$1349,9,0)</f>
        <v>#N/A</v>
      </c>
      <c r="T749" s="165" t="e">
        <f>VLOOKUP(G749,[4]K12!$B$3:$J$1349,9,0)</f>
        <v>#N/A</v>
      </c>
      <c r="V749" s="20">
        <v>834</v>
      </c>
    </row>
    <row r="750" spans="1:22" ht="31.5" hidden="1" x14ac:dyDescent="0.25">
      <c r="A750" s="171">
        <v>250</v>
      </c>
      <c r="B750" s="200" t="s">
        <v>2341</v>
      </c>
      <c r="C750" s="200" t="s">
        <v>2341</v>
      </c>
      <c r="D750" s="69">
        <v>210306</v>
      </c>
      <c r="E750" s="202" t="s">
        <v>2290</v>
      </c>
      <c r="F750" s="180" t="s">
        <v>311</v>
      </c>
      <c r="G750" s="69" t="s">
        <v>681</v>
      </c>
      <c r="H750" s="69" t="s">
        <v>669</v>
      </c>
      <c r="I750" s="173"/>
      <c r="J750" s="175" t="s">
        <v>116</v>
      </c>
      <c r="K750" s="211" t="s">
        <v>2324</v>
      </c>
      <c r="L750" s="176" t="s">
        <v>2250</v>
      </c>
      <c r="M750" s="165"/>
      <c r="N750" s="165" t="str">
        <f>VLOOKUP(C750,[4]K12!$B$3:$K$1349,10,0)</f>
        <v>Mở</v>
      </c>
      <c r="O750" s="165"/>
      <c r="P750" s="165">
        <f>VLOOKUP(C750,[4]K12!$B$3:$J$1349,9,0)</f>
        <v>40</v>
      </c>
      <c r="Q750" s="165" t="e">
        <f>VLOOKUP(D750,[4]K12!$B$3:$J$1349,9,0)</f>
        <v>#N/A</v>
      </c>
      <c r="R750" s="165" t="e">
        <f>VLOOKUP(E750,[4]K12!$B$3:$J$1349,9,0)</f>
        <v>#N/A</v>
      </c>
      <c r="S750" s="165" t="e">
        <f>VLOOKUP(F750,[4]K12!$B$3:$J$1349,9,0)</f>
        <v>#N/A</v>
      </c>
      <c r="T750" s="165" t="e">
        <f>VLOOKUP(G750,[4]K12!$B$3:$J$1349,9,0)</f>
        <v>#N/A</v>
      </c>
      <c r="V750" s="20">
        <v>835</v>
      </c>
    </row>
    <row r="751" spans="1:22" ht="31.5" hidden="1" x14ac:dyDescent="0.25">
      <c r="A751" s="171">
        <v>251</v>
      </c>
      <c r="B751" s="200" t="s">
        <v>2342</v>
      </c>
      <c r="C751" s="200" t="s">
        <v>2342</v>
      </c>
      <c r="D751" s="69">
        <v>210306</v>
      </c>
      <c r="E751" s="202" t="s">
        <v>2290</v>
      </c>
      <c r="F751" s="180" t="s">
        <v>311</v>
      </c>
      <c r="G751" s="69" t="s">
        <v>681</v>
      </c>
      <c r="H751" s="203" t="s">
        <v>671</v>
      </c>
      <c r="I751" s="173"/>
      <c r="J751" s="175" t="s">
        <v>116</v>
      </c>
      <c r="K751" s="211" t="s">
        <v>2324</v>
      </c>
      <c r="L751" s="176" t="s">
        <v>2250</v>
      </c>
      <c r="M751" s="165"/>
      <c r="N751" s="165" t="str">
        <f>VLOOKUP(C751,[4]K12!$B$3:$K$1349,10,0)</f>
        <v>Mở</v>
      </c>
      <c r="O751" s="165"/>
      <c r="P751" s="165">
        <f>VLOOKUP(C751,[4]K12!$B$3:$J$1349,9,0)</f>
        <v>39</v>
      </c>
      <c r="Q751" s="165" t="e">
        <f>VLOOKUP(D751,[4]K12!$B$3:$J$1349,9,0)</f>
        <v>#N/A</v>
      </c>
      <c r="R751" s="165" t="e">
        <f>VLOOKUP(E751,[4]K12!$B$3:$J$1349,9,0)</f>
        <v>#N/A</v>
      </c>
      <c r="S751" s="165" t="e">
        <f>VLOOKUP(F751,[4]K12!$B$3:$J$1349,9,0)</f>
        <v>#N/A</v>
      </c>
      <c r="T751" s="165" t="e">
        <f>VLOOKUP(G751,[4]K12!$B$3:$J$1349,9,0)</f>
        <v>#N/A</v>
      </c>
      <c r="V751" s="20">
        <v>836</v>
      </c>
    </row>
    <row r="752" spans="1:22" ht="63" hidden="1" x14ac:dyDescent="0.25">
      <c r="A752" s="171">
        <v>252</v>
      </c>
      <c r="B752" s="208" t="s">
        <v>2343</v>
      </c>
      <c r="C752" s="208" t="s">
        <v>2343</v>
      </c>
      <c r="D752" s="69">
        <v>210311</v>
      </c>
      <c r="E752" s="202" t="s">
        <v>2295</v>
      </c>
      <c r="F752" s="180" t="s">
        <v>173</v>
      </c>
      <c r="G752" s="207" t="s">
        <v>668</v>
      </c>
      <c r="H752" s="207" t="s">
        <v>669</v>
      </c>
      <c r="I752" s="173"/>
      <c r="J752" s="175" t="s">
        <v>116</v>
      </c>
      <c r="K752" s="211" t="s">
        <v>2327</v>
      </c>
      <c r="L752" s="176" t="s">
        <v>2250</v>
      </c>
      <c r="M752" s="165"/>
      <c r="N752" s="165" t="str">
        <f>VLOOKUP(C752,[4]K12!$B$3:$K$1349,10,0)</f>
        <v>Mở</v>
      </c>
      <c r="O752" s="165"/>
      <c r="P752" s="165">
        <f>VLOOKUP(C752,[4]K12!$B$3:$J$1349,9,0)</f>
        <v>40</v>
      </c>
      <c r="Q752" s="165" t="e">
        <f>VLOOKUP(D752,[4]K12!$B$3:$J$1349,9,0)</f>
        <v>#N/A</v>
      </c>
      <c r="R752" s="165" t="e">
        <f>VLOOKUP(E752,[4]K12!$B$3:$J$1349,9,0)</f>
        <v>#N/A</v>
      </c>
      <c r="S752" s="165" t="e">
        <f>VLOOKUP(F752,[4]K12!$B$3:$J$1349,9,0)</f>
        <v>#N/A</v>
      </c>
      <c r="T752" s="165" t="e">
        <f>VLOOKUP(G752,[4]K12!$B$3:$J$1349,9,0)</f>
        <v>#N/A</v>
      </c>
      <c r="V752" s="20">
        <v>837</v>
      </c>
    </row>
    <row r="753" spans="1:22" ht="63" hidden="1" x14ac:dyDescent="0.25">
      <c r="A753" s="171">
        <v>253</v>
      </c>
      <c r="B753" s="208" t="s">
        <v>2344</v>
      </c>
      <c r="C753" s="208" t="s">
        <v>2344</v>
      </c>
      <c r="D753" s="69">
        <v>210311</v>
      </c>
      <c r="E753" s="202" t="s">
        <v>2295</v>
      </c>
      <c r="F753" s="180" t="s">
        <v>173</v>
      </c>
      <c r="G753" s="207" t="s">
        <v>668</v>
      </c>
      <c r="H753" s="207" t="s">
        <v>684</v>
      </c>
      <c r="I753" s="173"/>
      <c r="J753" s="175" t="s">
        <v>116</v>
      </c>
      <c r="K753" s="211" t="s">
        <v>2327</v>
      </c>
      <c r="L753" s="176" t="s">
        <v>2250</v>
      </c>
      <c r="M753" s="165"/>
      <c r="N753" s="165" t="str">
        <f>VLOOKUP(C753,[4]K12!$B$3:$K$1349,10,0)</f>
        <v>Mở</v>
      </c>
      <c r="O753" s="165"/>
      <c r="P753" s="165">
        <f>VLOOKUP(C753,[4]K12!$B$3:$J$1349,9,0)</f>
        <v>45</v>
      </c>
      <c r="Q753" s="165" t="e">
        <f>VLOOKUP(D753,[4]K12!$B$3:$J$1349,9,0)</f>
        <v>#N/A</v>
      </c>
      <c r="R753" s="165" t="e">
        <f>VLOOKUP(E753,[4]K12!$B$3:$J$1349,9,0)</f>
        <v>#N/A</v>
      </c>
      <c r="S753" s="165" t="e">
        <f>VLOOKUP(F753,[4]K12!$B$3:$J$1349,9,0)</f>
        <v>#N/A</v>
      </c>
      <c r="T753" s="165" t="e">
        <f>VLOOKUP(G753,[4]K12!$B$3:$J$1349,9,0)</f>
        <v>#N/A</v>
      </c>
      <c r="V753" s="20">
        <v>838</v>
      </c>
    </row>
    <row r="754" spans="1:22" ht="30" hidden="1" x14ac:dyDescent="0.25">
      <c r="A754" s="171">
        <v>254</v>
      </c>
      <c r="B754" s="171" t="str">
        <f t="shared" ref="B754:B817" si="16">CONCATENATE("12.3.",D754,".",M754)</f>
        <v>12.3.1303166.19</v>
      </c>
      <c r="C754" s="171" t="str">
        <f>VLOOKUP(B754,'[8]TKB(Hocphan-tao lop)'!$B$7:$C$1182,2,0)</f>
        <v>201811303166019</v>
      </c>
      <c r="D754" s="171" t="str">
        <f>VLOOKUP(E754,[9]QuyetdinhPCGD!$B$6:$C$1806,2,0)</f>
        <v>1303166</v>
      </c>
      <c r="E754" s="172" t="s">
        <v>2320</v>
      </c>
      <c r="F754" s="177" t="s">
        <v>85</v>
      </c>
      <c r="G754" s="173" t="s">
        <v>11</v>
      </c>
      <c r="H754" s="176" t="s">
        <v>2345</v>
      </c>
      <c r="I754" s="173"/>
      <c r="J754" s="175" t="s">
        <v>622</v>
      </c>
      <c r="K754" s="187" t="s">
        <v>2249</v>
      </c>
      <c r="L754" s="176" t="s">
        <v>2250</v>
      </c>
      <c r="M754" s="165" t="s">
        <v>363</v>
      </c>
      <c r="N754" s="165" t="str">
        <f>VLOOKUP(C754,[4]K12!$B$3:$K$1349,10,0)</f>
        <v>Mở</v>
      </c>
      <c r="O754" s="165"/>
      <c r="P754" s="165">
        <f>VLOOKUP(C754,[4]K12!$B$3:$J$1349,9,0)</f>
        <v>35</v>
      </c>
      <c r="Q754" s="165" t="e">
        <f>VLOOKUP(D754,[4]K12!$B$3:$J$1349,9,0)</f>
        <v>#N/A</v>
      </c>
      <c r="R754" s="165" t="e">
        <f>VLOOKUP(E754,[4]K12!$B$3:$J$1349,9,0)</f>
        <v>#N/A</v>
      </c>
      <c r="S754" s="165" t="e">
        <f>VLOOKUP(F754,[4]K12!$B$3:$J$1349,9,0)</f>
        <v>#N/A</v>
      </c>
      <c r="T754" s="165" t="e">
        <f>VLOOKUP(G754,[4]K12!$B$3:$J$1349,9,0)</f>
        <v>#N/A</v>
      </c>
      <c r="V754" s="20">
        <v>839</v>
      </c>
    </row>
    <row r="755" spans="1:22" ht="30" hidden="1" x14ac:dyDescent="0.25">
      <c r="A755" s="171">
        <v>255</v>
      </c>
      <c r="B755" s="171" t="str">
        <f t="shared" si="16"/>
        <v>12.3.1303166.19</v>
      </c>
      <c r="C755" s="171" t="str">
        <f>VLOOKUP(B755,'[8]TKB(Hocphan-tao lop)'!$B$7:$C$1182,2,0)</f>
        <v>201811303166019</v>
      </c>
      <c r="D755" s="171" t="str">
        <f>VLOOKUP(E755,[9]QuyetdinhPCGD!$B$6:$C$1806,2,0)</f>
        <v>1303166</v>
      </c>
      <c r="E755" s="172" t="s">
        <v>2320</v>
      </c>
      <c r="F755" s="177" t="s">
        <v>85</v>
      </c>
      <c r="G755" s="173" t="s">
        <v>13</v>
      </c>
      <c r="H755" s="176" t="s">
        <v>2345</v>
      </c>
      <c r="I755" s="173"/>
      <c r="J755" s="175" t="s">
        <v>622</v>
      </c>
      <c r="K755" s="187" t="s">
        <v>2249</v>
      </c>
      <c r="L755" s="176" t="s">
        <v>2250</v>
      </c>
      <c r="M755" s="165" t="s">
        <v>363</v>
      </c>
      <c r="N755" s="165" t="str">
        <f>VLOOKUP(C755,[4]K12!$B$3:$K$1349,10,0)</f>
        <v>Mở</v>
      </c>
      <c r="O755" s="165"/>
      <c r="P755" s="165">
        <f>VLOOKUP(C755,[4]K12!$B$3:$J$1349,9,0)</f>
        <v>35</v>
      </c>
      <c r="Q755" s="165" t="e">
        <f>VLOOKUP(D755,[4]K12!$B$3:$J$1349,9,0)</f>
        <v>#N/A</v>
      </c>
      <c r="R755" s="165" t="e">
        <f>VLOOKUP(E755,[4]K12!$B$3:$J$1349,9,0)</f>
        <v>#N/A</v>
      </c>
      <c r="S755" s="165" t="e">
        <f>VLOOKUP(F755,[4]K12!$B$3:$J$1349,9,0)</f>
        <v>#N/A</v>
      </c>
      <c r="T755" s="165" t="e">
        <f>VLOOKUP(G755,[4]K12!$B$3:$J$1349,9,0)</f>
        <v>#N/A</v>
      </c>
      <c r="V755" s="20">
        <v>840</v>
      </c>
    </row>
    <row r="756" spans="1:22" ht="30" hidden="1" x14ac:dyDescent="0.25">
      <c r="A756" s="171">
        <v>256</v>
      </c>
      <c r="B756" s="171" t="str">
        <f t="shared" si="16"/>
        <v>12.3.1303166.20</v>
      </c>
      <c r="C756" s="171" t="str">
        <f>VLOOKUP(B756,'[8]TKB(Hocphan-tao lop)'!$B$7:$C$1182,2,0)</f>
        <v>201811303166020</v>
      </c>
      <c r="D756" s="171" t="str">
        <f>VLOOKUP(E756,[9]QuyetdinhPCGD!$B$6:$C$1806,2,0)</f>
        <v>1303166</v>
      </c>
      <c r="E756" s="172" t="s">
        <v>2320</v>
      </c>
      <c r="F756" s="180" t="s">
        <v>72</v>
      </c>
      <c r="G756" s="173" t="s">
        <v>11</v>
      </c>
      <c r="H756" s="176" t="s">
        <v>2345</v>
      </c>
      <c r="I756" s="173"/>
      <c r="J756" s="175" t="s">
        <v>622</v>
      </c>
      <c r="K756" s="187" t="s">
        <v>2249</v>
      </c>
      <c r="L756" s="176" t="s">
        <v>2250</v>
      </c>
      <c r="M756" s="165" t="s">
        <v>365</v>
      </c>
      <c r="N756" s="165" t="str">
        <f>VLOOKUP(C756,[4]K12!$B$3:$K$1349,10,0)</f>
        <v>Mở</v>
      </c>
      <c r="O756" s="165"/>
      <c r="P756" s="165">
        <f>VLOOKUP(C756,[4]K12!$B$3:$J$1349,9,0)</f>
        <v>35</v>
      </c>
      <c r="Q756" s="165" t="e">
        <f>VLOOKUP(D756,[4]K12!$B$3:$J$1349,9,0)</f>
        <v>#N/A</v>
      </c>
      <c r="R756" s="165" t="e">
        <f>VLOOKUP(E756,[4]K12!$B$3:$J$1349,9,0)</f>
        <v>#N/A</v>
      </c>
      <c r="S756" s="165" t="e">
        <f>VLOOKUP(F756,[4]K12!$B$3:$J$1349,9,0)</f>
        <v>#N/A</v>
      </c>
      <c r="T756" s="165" t="e">
        <f>VLOOKUP(G756,[4]K12!$B$3:$J$1349,9,0)</f>
        <v>#N/A</v>
      </c>
      <c r="V756" s="20">
        <v>841</v>
      </c>
    </row>
    <row r="757" spans="1:22" ht="30" hidden="1" x14ac:dyDescent="0.25">
      <c r="A757" s="171">
        <v>257</v>
      </c>
      <c r="B757" s="171" t="str">
        <f t="shared" si="16"/>
        <v>12.3.1303166.20</v>
      </c>
      <c r="C757" s="171" t="str">
        <f>VLOOKUP(B757,'[8]TKB(Hocphan-tao lop)'!$B$7:$C$1182,2,0)</f>
        <v>201811303166020</v>
      </c>
      <c r="D757" s="171" t="str">
        <f>VLOOKUP(E757,[9]QuyetdinhPCGD!$B$6:$C$1806,2,0)</f>
        <v>1303166</v>
      </c>
      <c r="E757" s="172" t="s">
        <v>2320</v>
      </c>
      <c r="F757" s="180" t="s">
        <v>72</v>
      </c>
      <c r="G757" s="173" t="s">
        <v>13</v>
      </c>
      <c r="H757" s="176" t="s">
        <v>2345</v>
      </c>
      <c r="I757" s="173"/>
      <c r="J757" s="175" t="s">
        <v>622</v>
      </c>
      <c r="K757" s="187" t="s">
        <v>2249</v>
      </c>
      <c r="L757" s="176" t="s">
        <v>2250</v>
      </c>
      <c r="M757" s="165" t="s">
        <v>365</v>
      </c>
      <c r="N757" s="165" t="str">
        <f>VLOOKUP(C757,[4]K12!$B$3:$K$1349,10,0)</f>
        <v>Mở</v>
      </c>
      <c r="O757" s="165"/>
      <c r="P757" s="165">
        <f>VLOOKUP(C757,[4]K12!$B$3:$J$1349,9,0)</f>
        <v>35</v>
      </c>
      <c r="Q757" s="165" t="e">
        <f>VLOOKUP(D757,[4]K12!$B$3:$J$1349,9,0)</f>
        <v>#N/A</v>
      </c>
      <c r="R757" s="165" t="e">
        <f>VLOOKUP(E757,[4]K12!$B$3:$J$1349,9,0)</f>
        <v>#N/A</v>
      </c>
      <c r="S757" s="165" t="e">
        <f>VLOOKUP(F757,[4]K12!$B$3:$J$1349,9,0)</f>
        <v>#N/A</v>
      </c>
      <c r="T757" s="165" t="e">
        <f>VLOOKUP(G757,[4]K12!$B$3:$J$1349,9,0)</f>
        <v>#N/A</v>
      </c>
      <c r="V757" s="20">
        <v>842</v>
      </c>
    </row>
    <row r="758" spans="1:22" ht="30" hidden="1" x14ac:dyDescent="0.25">
      <c r="A758" s="171">
        <v>258</v>
      </c>
      <c r="B758" s="171" t="str">
        <f t="shared" si="16"/>
        <v>12.3.1303166.21</v>
      </c>
      <c r="C758" s="171" t="str">
        <f>VLOOKUP(B758,'[8]TKB(Hocphan-tao lop)'!$B$7:$C$1182,2,0)</f>
        <v>201811303166021</v>
      </c>
      <c r="D758" s="171" t="str">
        <f>VLOOKUP(E758,[9]QuyetdinhPCGD!$B$6:$C$1806,2,0)</f>
        <v>1303166</v>
      </c>
      <c r="E758" s="172" t="s">
        <v>2320</v>
      </c>
      <c r="F758" s="180" t="s">
        <v>145</v>
      </c>
      <c r="G758" s="173" t="s">
        <v>11</v>
      </c>
      <c r="H758" s="176" t="s">
        <v>2345</v>
      </c>
      <c r="I758" s="173"/>
      <c r="J758" s="175" t="s">
        <v>622</v>
      </c>
      <c r="K758" s="187" t="s">
        <v>2249</v>
      </c>
      <c r="L758" s="176" t="s">
        <v>2250</v>
      </c>
      <c r="M758" s="165" t="s">
        <v>368</v>
      </c>
      <c r="N758" s="165" t="str">
        <f>VLOOKUP(C758,[4]K12!$B$3:$K$1349,10,0)</f>
        <v>Mở</v>
      </c>
      <c r="O758" s="165"/>
      <c r="P758" s="165">
        <f>VLOOKUP(C758,[4]K12!$B$3:$J$1349,9,0)</f>
        <v>35</v>
      </c>
      <c r="Q758" s="165" t="e">
        <f>VLOOKUP(D758,[4]K12!$B$3:$J$1349,9,0)</f>
        <v>#N/A</v>
      </c>
      <c r="R758" s="165" t="e">
        <f>VLOOKUP(E758,[4]K12!$B$3:$J$1349,9,0)</f>
        <v>#N/A</v>
      </c>
      <c r="S758" s="165" t="e">
        <f>VLOOKUP(F758,[4]K12!$B$3:$J$1349,9,0)</f>
        <v>#N/A</v>
      </c>
      <c r="T758" s="165" t="e">
        <f>VLOOKUP(G758,[4]K12!$B$3:$J$1349,9,0)</f>
        <v>#N/A</v>
      </c>
      <c r="V758" s="20">
        <v>843</v>
      </c>
    </row>
    <row r="759" spans="1:22" ht="30" hidden="1" x14ac:dyDescent="0.25">
      <c r="A759" s="171">
        <v>259</v>
      </c>
      <c r="B759" s="171" t="str">
        <f t="shared" si="16"/>
        <v>12.3.1303166.21</v>
      </c>
      <c r="C759" s="171" t="str">
        <f>VLOOKUP(B759,'[8]TKB(Hocphan-tao lop)'!$B$7:$C$1182,2,0)</f>
        <v>201811303166021</v>
      </c>
      <c r="D759" s="171" t="str">
        <f>VLOOKUP(E759,[9]QuyetdinhPCGD!$B$6:$C$1806,2,0)</f>
        <v>1303166</v>
      </c>
      <c r="E759" s="172" t="s">
        <v>2320</v>
      </c>
      <c r="F759" s="180" t="s">
        <v>145</v>
      </c>
      <c r="G759" s="173" t="s">
        <v>13</v>
      </c>
      <c r="H759" s="176" t="s">
        <v>2345</v>
      </c>
      <c r="I759" s="173"/>
      <c r="J759" s="175" t="s">
        <v>622</v>
      </c>
      <c r="K759" s="187" t="s">
        <v>2249</v>
      </c>
      <c r="L759" s="176" t="s">
        <v>2250</v>
      </c>
      <c r="M759" s="165" t="s">
        <v>368</v>
      </c>
      <c r="N759" s="165" t="str">
        <f>VLOOKUP(C759,[4]K12!$B$3:$K$1349,10,0)</f>
        <v>Mở</v>
      </c>
      <c r="O759" s="165"/>
      <c r="P759" s="165">
        <f>VLOOKUP(C759,[4]K12!$B$3:$J$1349,9,0)</f>
        <v>35</v>
      </c>
      <c r="Q759" s="165" t="e">
        <f>VLOOKUP(D759,[4]K12!$B$3:$J$1349,9,0)</f>
        <v>#N/A</v>
      </c>
      <c r="R759" s="165" t="e">
        <f>VLOOKUP(E759,[4]K12!$B$3:$J$1349,9,0)</f>
        <v>#N/A</v>
      </c>
      <c r="S759" s="165" t="e">
        <f>VLOOKUP(F759,[4]K12!$B$3:$J$1349,9,0)</f>
        <v>#N/A</v>
      </c>
      <c r="T759" s="165" t="e">
        <f>VLOOKUP(G759,[4]K12!$B$3:$J$1349,9,0)</f>
        <v>#N/A</v>
      </c>
      <c r="V759" s="20">
        <v>844</v>
      </c>
    </row>
    <row r="760" spans="1:22" ht="30" hidden="1" x14ac:dyDescent="0.25">
      <c r="A760" s="171">
        <v>260</v>
      </c>
      <c r="B760" s="171" t="str">
        <f t="shared" si="16"/>
        <v>12.3.1303166.22</v>
      </c>
      <c r="C760" s="171" t="str">
        <f>VLOOKUP(B760,'[8]TKB(Hocphan-tao lop)'!$B$7:$C$1182,2,0)</f>
        <v>201811303166022</v>
      </c>
      <c r="D760" s="171" t="str">
        <f>VLOOKUP(E760,[9]QuyetdinhPCGD!$B$6:$C$1806,2,0)</f>
        <v>1303166</v>
      </c>
      <c r="E760" s="172" t="s">
        <v>2320</v>
      </c>
      <c r="F760" s="177" t="s">
        <v>81</v>
      </c>
      <c r="G760" s="173" t="s">
        <v>11</v>
      </c>
      <c r="H760" s="176" t="s">
        <v>2345</v>
      </c>
      <c r="I760" s="173"/>
      <c r="J760" s="175" t="s">
        <v>622</v>
      </c>
      <c r="K760" s="187" t="s">
        <v>2249</v>
      </c>
      <c r="L760" s="176" t="s">
        <v>2250</v>
      </c>
      <c r="M760" s="165" t="s">
        <v>370</v>
      </c>
      <c r="N760" s="165" t="str">
        <f>VLOOKUP(C760,[4]K12!$B$3:$K$1349,10,0)</f>
        <v>Không mở</v>
      </c>
      <c r="O760" s="165"/>
      <c r="P760" s="165">
        <f>VLOOKUP(C760,[4]K12!$B$3:$J$1349,9,0)</f>
        <v>1</v>
      </c>
      <c r="Q760" s="165" t="e">
        <f>VLOOKUP(D760,[4]K12!$B$3:$J$1349,9,0)</f>
        <v>#N/A</v>
      </c>
      <c r="R760" s="165" t="e">
        <f>VLOOKUP(E760,[4]K12!$B$3:$J$1349,9,0)</f>
        <v>#N/A</v>
      </c>
      <c r="S760" s="165" t="e">
        <f>VLOOKUP(F760,[4]K12!$B$3:$J$1349,9,0)</f>
        <v>#N/A</v>
      </c>
      <c r="T760" s="165" t="e">
        <f>VLOOKUP(G760,[4]K12!$B$3:$J$1349,9,0)</f>
        <v>#N/A</v>
      </c>
      <c r="V760" s="20">
        <v>845</v>
      </c>
    </row>
    <row r="761" spans="1:22" ht="30" hidden="1" x14ac:dyDescent="0.25">
      <c r="A761" s="171">
        <v>261</v>
      </c>
      <c r="B761" s="171" t="str">
        <f t="shared" si="16"/>
        <v>12.3.1303166.22</v>
      </c>
      <c r="C761" s="171" t="str">
        <f>VLOOKUP(B761,'[8]TKB(Hocphan-tao lop)'!$B$7:$C$1182,2,0)</f>
        <v>201811303166022</v>
      </c>
      <c r="D761" s="171" t="str">
        <f>VLOOKUP(E761,[9]QuyetdinhPCGD!$B$6:$C$1806,2,0)</f>
        <v>1303166</v>
      </c>
      <c r="E761" s="172" t="s">
        <v>2320</v>
      </c>
      <c r="F761" s="177" t="s">
        <v>81</v>
      </c>
      <c r="G761" s="173" t="s">
        <v>13</v>
      </c>
      <c r="H761" s="176" t="s">
        <v>2345</v>
      </c>
      <c r="I761" s="173"/>
      <c r="J761" s="175" t="s">
        <v>622</v>
      </c>
      <c r="K761" s="187" t="s">
        <v>2249</v>
      </c>
      <c r="L761" s="176" t="s">
        <v>2250</v>
      </c>
      <c r="M761" s="165" t="s">
        <v>370</v>
      </c>
      <c r="N761" s="165" t="str">
        <f>VLOOKUP(C761,[4]K12!$B$3:$K$1349,10,0)</f>
        <v>Không mở</v>
      </c>
      <c r="O761" s="165"/>
      <c r="P761" s="165">
        <f>VLOOKUP(C761,[4]K12!$B$3:$J$1349,9,0)</f>
        <v>1</v>
      </c>
      <c r="Q761" s="165" t="e">
        <f>VLOOKUP(D761,[4]K12!$B$3:$J$1349,9,0)</f>
        <v>#N/A</v>
      </c>
      <c r="R761" s="165" t="e">
        <f>VLOOKUP(E761,[4]K12!$B$3:$J$1349,9,0)</f>
        <v>#N/A</v>
      </c>
      <c r="S761" s="165" t="e">
        <f>VLOOKUP(F761,[4]K12!$B$3:$J$1349,9,0)</f>
        <v>#N/A</v>
      </c>
      <c r="T761" s="165" t="e">
        <f>VLOOKUP(G761,[4]K12!$B$3:$J$1349,9,0)</f>
        <v>#N/A</v>
      </c>
      <c r="V761" s="20">
        <v>846</v>
      </c>
    </row>
    <row r="762" spans="1:22" ht="30" hidden="1" x14ac:dyDescent="0.25">
      <c r="A762" s="171">
        <v>262</v>
      </c>
      <c r="B762" s="171" t="str">
        <f t="shared" si="16"/>
        <v>12.3.1303166.23</v>
      </c>
      <c r="C762" s="171" t="str">
        <f>VLOOKUP(B762,'[8]TKB(Hocphan-tao lop)'!$B$7:$C$1182,2,0)</f>
        <v>201811303166023</v>
      </c>
      <c r="D762" s="171" t="str">
        <f>VLOOKUP(E762,[9]QuyetdinhPCGD!$B$6:$C$1806,2,0)</f>
        <v>1303166</v>
      </c>
      <c r="E762" s="172" t="s">
        <v>2320</v>
      </c>
      <c r="F762" s="180" t="s">
        <v>67</v>
      </c>
      <c r="G762" s="173" t="s">
        <v>11</v>
      </c>
      <c r="H762" s="176" t="s">
        <v>2345</v>
      </c>
      <c r="I762" s="173"/>
      <c r="J762" s="175" t="s">
        <v>622</v>
      </c>
      <c r="K762" s="187" t="s">
        <v>2249</v>
      </c>
      <c r="L762" s="176" t="s">
        <v>2250</v>
      </c>
      <c r="M762" s="165" t="s">
        <v>373</v>
      </c>
      <c r="N762" s="165" t="str">
        <f>VLOOKUP(C762,[4]K12!$B$3:$K$1349,10,0)</f>
        <v>Không mở</v>
      </c>
      <c r="O762" s="165"/>
      <c r="P762" s="165">
        <f>VLOOKUP(C762,[4]K12!$B$3:$J$1349,9,0)</f>
        <v>0</v>
      </c>
      <c r="Q762" s="165" t="e">
        <f>VLOOKUP(D762,[4]K12!$B$3:$J$1349,9,0)</f>
        <v>#N/A</v>
      </c>
      <c r="R762" s="165" t="e">
        <f>VLOOKUP(E762,[4]K12!$B$3:$J$1349,9,0)</f>
        <v>#N/A</v>
      </c>
      <c r="S762" s="165" t="e">
        <f>VLOOKUP(F762,[4]K12!$B$3:$J$1349,9,0)</f>
        <v>#N/A</v>
      </c>
      <c r="T762" s="165" t="e">
        <f>VLOOKUP(G762,[4]K12!$B$3:$J$1349,9,0)</f>
        <v>#N/A</v>
      </c>
      <c r="V762" s="20">
        <v>847</v>
      </c>
    </row>
    <row r="763" spans="1:22" ht="30" hidden="1" x14ac:dyDescent="0.25">
      <c r="A763" s="171">
        <v>263</v>
      </c>
      <c r="B763" s="171" t="str">
        <f t="shared" si="16"/>
        <v>12.3.1303166.23</v>
      </c>
      <c r="C763" s="171" t="str">
        <f>VLOOKUP(B763,'[8]TKB(Hocphan-tao lop)'!$B$7:$C$1182,2,0)</f>
        <v>201811303166023</v>
      </c>
      <c r="D763" s="171" t="str">
        <f>VLOOKUP(E763,[9]QuyetdinhPCGD!$B$6:$C$1806,2,0)</f>
        <v>1303166</v>
      </c>
      <c r="E763" s="172" t="s">
        <v>2320</v>
      </c>
      <c r="F763" s="180" t="s">
        <v>67</v>
      </c>
      <c r="G763" s="173" t="s">
        <v>13</v>
      </c>
      <c r="H763" s="176" t="s">
        <v>2345</v>
      </c>
      <c r="I763" s="173"/>
      <c r="J763" s="175" t="s">
        <v>622</v>
      </c>
      <c r="K763" s="187" t="s">
        <v>2249</v>
      </c>
      <c r="L763" s="176" t="s">
        <v>2250</v>
      </c>
      <c r="M763" s="165" t="s">
        <v>373</v>
      </c>
      <c r="N763" s="165" t="str">
        <f>VLOOKUP(C763,[4]K12!$B$3:$K$1349,10,0)</f>
        <v>Không mở</v>
      </c>
      <c r="O763" s="165"/>
      <c r="P763" s="165">
        <f>VLOOKUP(C763,[4]K12!$B$3:$J$1349,9,0)</f>
        <v>0</v>
      </c>
      <c r="Q763" s="165" t="e">
        <f>VLOOKUP(D763,[4]K12!$B$3:$J$1349,9,0)</f>
        <v>#N/A</v>
      </c>
      <c r="R763" s="165" t="e">
        <f>VLOOKUP(E763,[4]K12!$B$3:$J$1349,9,0)</f>
        <v>#N/A</v>
      </c>
      <c r="S763" s="165" t="e">
        <f>VLOOKUP(F763,[4]K12!$B$3:$J$1349,9,0)</f>
        <v>#N/A</v>
      </c>
      <c r="T763" s="165" t="e">
        <f>VLOOKUP(G763,[4]K12!$B$3:$J$1349,9,0)</f>
        <v>#N/A</v>
      </c>
      <c r="V763" s="20">
        <v>848</v>
      </c>
    </row>
    <row r="764" spans="1:22" ht="30" hidden="1" x14ac:dyDescent="0.25">
      <c r="A764" s="171">
        <v>264</v>
      </c>
      <c r="B764" s="171" t="str">
        <f t="shared" si="16"/>
        <v>12.3.1303166.24</v>
      </c>
      <c r="C764" s="171" t="str">
        <f>VLOOKUP(B764,'[8]TKB(Hocphan-tao lop)'!$B$7:$C$1182,2,0)</f>
        <v>201811303166024</v>
      </c>
      <c r="D764" s="171" t="str">
        <f>VLOOKUP(E764,[9]QuyetdinhPCGD!$B$6:$C$1806,2,0)</f>
        <v>1303166</v>
      </c>
      <c r="E764" s="172" t="s">
        <v>2320</v>
      </c>
      <c r="F764" s="180" t="s">
        <v>79</v>
      </c>
      <c r="G764" s="173" t="s">
        <v>11</v>
      </c>
      <c r="H764" s="176" t="s">
        <v>2345</v>
      </c>
      <c r="I764" s="173"/>
      <c r="J764" s="175" t="s">
        <v>622</v>
      </c>
      <c r="K764" s="187" t="s">
        <v>2249</v>
      </c>
      <c r="L764" s="176" t="s">
        <v>2250</v>
      </c>
      <c r="M764" s="165" t="s">
        <v>381</v>
      </c>
      <c r="N764" s="165" t="str">
        <f>VLOOKUP(C764,[4]K12!$B$3:$K$1349,10,0)</f>
        <v>Không mở</v>
      </c>
      <c r="O764" s="165"/>
      <c r="P764" s="165">
        <f>VLOOKUP(C764,[4]K12!$B$3:$J$1349,9,0)</f>
        <v>0</v>
      </c>
      <c r="Q764" s="165" t="e">
        <f>VLOOKUP(D764,[4]K12!$B$3:$J$1349,9,0)</f>
        <v>#N/A</v>
      </c>
      <c r="R764" s="165" t="e">
        <f>VLOOKUP(E764,[4]K12!$B$3:$J$1349,9,0)</f>
        <v>#N/A</v>
      </c>
      <c r="S764" s="165" t="e">
        <f>VLOOKUP(F764,[4]K12!$B$3:$J$1349,9,0)</f>
        <v>#N/A</v>
      </c>
      <c r="T764" s="165" t="e">
        <f>VLOOKUP(G764,[4]K12!$B$3:$J$1349,9,0)</f>
        <v>#N/A</v>
      </c>
      <c r="V764" s="20">
        <v>849</v>
      </c>
    </row>
    <row r="765" spans="1:22" ht="30" hidden="1" x14ac:dyDescent="0.25">
      <c r="A765" s="171">
        <v>265</v>
      </c>
      <c r="B765" s="171" t="str">
        <f t="shared" si="16"/>
        <v>12.3.1303166.24</v>
      </c>
      <c r="C765" s="171" t="str">
        <f>VLOOKUP(B765,'[8]TKB(Hocphan-tao lop)'!$B$7:$C$1182,2,0)</f>
        <v>201811303166024</v>
      </c>
      <c r="D765" s="171" t="str">
        <f>VLOOKUP(E765,[9]QuyetdinhPCGD!$B$6:$C$1806,2,0)</f>
        <v>1303166</v>
      </c>
      <c r="E765" s="172" t="s">
        <v>2320</v>
      </c>
      <c r="F765" s="180" t="s">
        <v>79</v>
      </c>
      <c r="G765" s="173" t="s">
        <v>13</v>
      </c>
      <c r="H765" s="176" t="s">
        <v>2345</v>
      </c>
      <c r="I765" s="173"/>
      <c r="J765" s="175" t="s">
        <v>622</v>
      </c>
      <c r="K765" s="187" t="s">
        <v>2249</v>
      </c>
      <c r="L765" s="176" t="s">
        <v>2250</v>
      </c>
      <c r="M765" s="165" t="s">
        <v>381</v>
      </c>
      <c r="N765" s="165" t="str">
        <f>VLOOKUP(C765,[4]K12!$B$3:$K$1349,10,0)</f>
        <v>Không mở</v>
      </c>
      <c r="O765" s="165"/>
      <c r="P765" s="165">
        <f>VLOOKUP(C765,[4]K12!$B$3:$J$1349,9,0)</f>
        <v>0</v>
      </c>
      <c r="Q765" s="165" t="e">
        <f>VLOOKUP(D765,[4]K12!$B$3:$J$1349,9,0)</f>
        <v>#N/A</v>
      </c>
      <c r="R765" s="165" t="e">
        <f>VLOOKUP(E765,[4]K12!$B$3:$J$1349,9,0)</f>
        <v>#N/A</v>
      </c>
      <c r="S765" s="165" t="e">
        <f>VLOOKUP(F765,[4]K12!$B$3:$J$1349,9,0)</f>
        <v>#N/A</v>
      </c>
      <c r="T765" s="165" t="e">
        <f>VLOOKUP(G765,[4]K12!$B$3:$J$1349,9,0)</f>
        <v>#N/A</v>
      </c>
      <c r="V765" s="20">
        <v>850</v>
      </c>
    </row>
    <row r="766" spans="1:22" ht="30" hidden="1" x14ac:dyDescent="0.25">
      <c r="A766" s="171">
        <v>266</v>
      </c>
      <c r="B766" s="171" t="str">
        <f t="shared" si="16"/>
        <v>12.3.1303166.25</v>
      </c>
      <c r="C766" s="171" t="str">
        <f>VLOOKUP(B766,'[8]TKB(Hocphan-tao lop)'!$B$7:$C$1182,2,0)</f>
        <v>201811303166025</v>
      </c>
      <c r="D766" s="171" t="str">
        <f>VLOOKUP(E766,[9]QuyetdinhPCGD!$B$6:$C$1806,2,0)</f>
        <v>1303166</v>
      </c>
      <c r="E766" s="172" t="s">
        <v>2320</v>
      </c>
      <c r="F766" s="177" t="s">
        <v>85</v>
      </c>
      <c r="G766" s="177" t="s">
        <v>8</v>
      </c>
      <c r="H766" s="176" t="s">
        <v>2345</v>
      </c>
      <c r="I766" s="177"/>
      <c r="J766" s="175" t="s">
        <v>622</v>
      </c>
      <c r="K766" s="187" t="s">
        <v>2249</v>
      </c>
      <c r="L766" s="176" t="s">
        <v>2250</v>
      </c>
      <c r="M766" s="141" t="s">
        <v>433</v>
      </c>
      <c r="N766" s="165" t="str">
        <f>VLOOKUP(C766,[4]K12!$B$3:$K$1349,10,0)</f>
        <v>Mở</v>
      </c>
      <c r="O766" s="141"/>
      <c r="P766" s="165">
        <f>VLOOKUP(C766,[4]K12!$B$3:$J$1349,9,0)</f>
        <v>35</v>
      </c>
      <c r="Q766" s="165" t="e">
        <f>VLOOKUP(D766,[4]K12!$B$3:$J$1349,9,0)</f>
        <v>#N/A</v>
      </c>
      <c r="R766" s="165" t="e">
        <f>VLOOKUP(E766,[4]K12!$B$3:$J$1349,9,0)</f>
        <v>#N/A</v>
      </c>
      <c r="S766" s="165" t="e">
        <f>VLOOKUP(F766,[4]K12!$B$3:$J$1349,9,0)</f>
        <v>#N/A</v>
      </c>
      <c r="T766" s="165" t="e">
        <f>VLOOKUP(G766,[4]K12!$B$3:$J$1349,9,0)</f>
        <v>#N/A</v>
      </c>
      <c r="V766" s="20">
        <v>851</v>
      </c>
    </row>
    <row r="767" spans="1:22" ht="30" hidden="1" x14ac:dyDescent="0.25">
      <c r="A767" s="171">
        <v>267</v>
      </c>
      <c r="B767" s="171" t="str">
        <f t="shared" si="16"/>
        <v>12.3.1303166.25</v>
      </c>
      <c r="C767" s="171" t="str">
        <f>VLOOKUP(B767,'[8]TKB(Hocphan-tao lop)'!$B$7:$C$1182,2,0)</f>
        <v>201811303166025</v>
      </c>
      <c r="D767" s="171" t="str">
        <f>VLOOKUP(E767,[9]QuyetdinhPCGD!$B$6:$C$1806,2,0)</f>
        <v>1303166</v>
      </c>
      <c r="E767" s="172" t="s">
        <v>2320</v>
      </c>
      <c r="F767" s="177" t="s">
        <v>85</v>
      </c>
      <c r="G767" s="173" t="s">
        <v>10</v>
      </c>
      <c r="H767" s="176" t="s">
        <v>2345</v>
      </c>
      <c r="I767" s="173"/>
      <c r="J767" s="175" t="s">
        <v>622</v>
      </c>
      <c r="K767" s="187" t="s">
        <v>2249</v>
      </c>
      <c r="L767" s="176" t="s">
        <v>2250</v>
      </c>
      <c r="M767" s="165" t="s">
        <v>433</v>
      </c>
      <c r="N767" s="165" t="str">
        <f>VLOOKUP(C767,[4]K12!$B$3:$K$1349,10,0)</f>
        <v>Mở</v>
      </c>
      <c r="O767" s="165"/>
      <c r="P767" s="165">
        <f>VLOOKUP(C767,[4]K12!$B$3:$J$1349,9,0)</f>
        <v>35</v>
      </c>
      <c r="Q767" s="165" t="e">
        <f>VLOOKUP(D767,[4]K12!$B$3:$J$1349,9,0)</f>
        <v>#N/A</v>
      </c>
      <c r="R767" s="165" t="e">
        <f>VLOOKUP(E767,[4]K12!$B$3:$J$1349,9,0)</f>
        <v>#N/A</v>
      </c>
      <c r="S767" s="165" t="e">
        <f>VLOOKUP(F767,[4]K12!$B$3:$J$1349,9,0)</f>
        <v>#N/A</v>
      </c>
      <c r="T767" s="165" t="e">
        <f>VLOOKUP(G767,[4]K12!$B$3:$J$1349,9,0)</f>
        <v>#N/A</v>
      </c>
      <c r="V767" s="20">
        <v>852</v>
      </c>
    </row>
    <row r="768" spans="1:22" ht="30" hidden="1" x14ac:dyDescent="0.25">
      <c r="A768" s="171">
        <v>268</v>
      </c>
      <c r="B768" s="171" t="str">
        <f t="shared" si="16"/>
        <v>12.3.1303166.26</v>
      </c>
      <c r="C768" s="171" t="str">
        <f>VLOOKUP(B768,'[8]TKB(Hocphan-tao lop)'!$B$7:$C$1182,2,0)</f>
        <v>201811303166026</v>
      </c>
      <c r="D768" s="171" t="str">
        <f>VLOOKUP(E768,[9]QuyetdinhPCGD!$B$6:$C$1806,2,0)</f>
        <v>1303166</v>
      </c>
      <c r="E768" s="172" t="s">
        <v>2320</v>
      </c>
      <c r="F768" s="180" t="s">
        <v>72</v>
      </c>
      <c r="G768" s="177" t="s">
        <v>8</v>
      </c>
      <c r="H768" s="176" t="s">
        <v>2345</v>
      </c>
      <c r="I768" s="180"/>
      <c r="J768" s="175" t="s">
        <v>622</v>
      </c>
      <c r="K768" s="187" t="s">
        <v>2249</v>
      </c>
      <c r="L768" s="176" t="s">
        <v>2250</v>
      </c>
      <c r="M768" s="190" t="s">
        <v>434</v>
      </c>
      <c r="N768" s="165" t="str">
        <f>VLOOKUP(C768,[4]K12!$B$3:$K$1349,10,0)</f>
        <v>Mở</v>
      </c>
      <c r="O768" s="190"/>
      <c r="P768" s="165">
        <f>VLOOKUP(C768,[4]K12!$B$3:$J$1349,9,0)</f>
        <v>35</v>
      </c>
      <c r="Q768" s="165" t="e">
        <f>VLOOKUP(D768,[4]K12!$B$3:$J$1349,9,0)</f>
        <v>#N/A</v>
      </c>
      <c r="R768" s="165" t="e">
        <f>VLOOKUP(E768,[4]K12!$B$3:$J$1349,9,0)</f>
        <v>#N/A</v>
      </c>
      <c r="S768" s="165" t="e">
        <f>VLOOKUP(F768,[4]K12!$B$3:$J$1349,9,0)</f>
        <v>#N/A</v>
      </c>
      <c r="T768" s="165" t="e">
        <f>VLOOKUP(G768,[4]K12!$B$3:$J$1349,9,0)</f>
        <v>#N/A</v>
      </c>
      <c r="V768" s="20">
        <v>853</v>
      </c>
    </row>
    <row r="769" spans="1:22" ht="30" hidden="1" x14ac:dyDescent="0.25">
      <c r="A769" s="171">
        <v>269</v>
      </c>
      <c r="B769" s="171" t="str">
        <f t="shared" si="16"/>
        <v>12.3.1303166.26</v>
      </c>
      <c r="C769" s="171" t="str">
        <f>VLOOKUP(B769,'[8]TKB(Hocphan-tao lop)'!$B$7:$C$1182,2,0)</f>
        <v>201811303166026</v>
      </c>
      <c r="D769" s="171" t="str">
        <f>VLOOKUP(E769,[9]QuyetdinhPCGD!$B$6:$C$1806,2,0)</f>
        <v>1303166</v>
      </c>
      <c r="E769" s="172" t="s">
        <v>2320</v>
      </c>
      <c r="F769" s="180" t="s">
        <v>72</v>
      </c>
      <c r="G769" s="173" t="s">
        <v>10</v>
      </c>
      <c r="H769" s="176" t="s">
        <v>2345</v>
      </c>
      <c r="I769" s="173"/>
      <c r="J769" s="175" t="s">
        <v>622</v>
      </c>
      <c r="K769" s="187" t="s">
        <v>2249</v>
      </c>
      <c r="L769" s="176" t="s">
        <v>2250</v>
      </c>
      <c r="M769" s="165" t="s">
        <v>434</v>
      </c>
      <c r="N769" s="165" t="str">
        <f>VLOOKUP(C769,[4]K12!$B$3:$K$1349,10,0)</f>
        <v>Mở</v>
      </c>
      <c r="O769" s="165"/>
      <c r="P769" s="165">
        <f>VLOOKUP(C769,[4]K12!$B$3:$J$1349,9,0)</f>
        <v>35</v>
      </c>
      <c r="Q769" s="165" t="e">
        <f>VLOOKUP(D769,[4]K12!$B$3:$J$1349,9,0)</f>
        <v>#N/A</v>
      </c>
      <c r="R769" s="165" t="e">
        <f>VLOOKUP(E769,[4]K12!$B$3:$J$1349,9,0)</f>
        <v>#N/A</v>
      </c>
      <c r="S769" s="165" t="e">
        <f>VLOOKUP(F769,[4]K12!$B$3:$J$1349,9,0)</f>
        <v>#N/A</v>
      </c>
      <c r="T769" s="165" t="e">
        <f>VLOOKUP(G769,[4]K12!$B$3:$J$1349,9,0)</f>
        <v>#N/A</v>
      </c>
      <c r="V769" s="20">
        <v>854</v>
      </c>
    </row>
    <row r="770" spans="1:22" ht="30" hidden="1" x14ac:dyDescent="0.25">
      <c r="A770" s="171">
        <v>270</v>
      </c>
      <c r="B770" s="171" t="str">
        <f t="shared" si="16"/>
        <v>12.3.1303166.27</v>
      </c>
      <c r="C770" s="171" t="str">
        <f>VLOOKUP(B770,'[8]TKB(Hocphan-tao lop)'!$B$7:$C$1182,2,0)</f>
        <v>201811303166027</v>
      </c>
      <c r="D770" s="171" t="str">
        <f>VLOOKUP(E770,[9]QuyetdinhPCGD!$B$6:$C$1806,2,0)</f>
        <v>1303166</v>
      </c>
      <c r="E770" s="172" t="s">
        <v>2320</v>
      </c>
      <c r="F770" s="180" t="s">
        <v>145</v>
      </c>
      <c r="G770" s="177" t="s">
        <v>8</v>
      </c>
      <c r="H770" s="176" t="s">
        <v>2345</v>
      </c>
      <c r="I770" s="180"/>
      <c r="J770" s="175" t="s">
        <v>622</v>
      </c>
      <c r="K770" s="187" t="s">
        <v>2249</v>
      </c>
      <c r="L770" s="176" t="s">
        <v>2250</v>
      </c>
      <c r="M770" s="190" t="s">
        <v>498</v>
      </c>
      <c r="N770" s="165" t="str">
        <f>VLOOKUP(C770,[4]K12!$B$3:$K$1349,10,0)</f>
        <v>Mở</v>
      </c>
      <c r="O770" s="190"/>
      <c r="P770" s="165">
        <f>VLOOKUP(C770,[4]K12!$B$3:$J$1349,9,0)</f>
        <v>35</v>
      </c>
      <c r="Q770" s="165" t="e">
        <f>VLOOKUP(D770,[4]K12!$B$3:$J$1349,9,0)</f>
        <v>#N/A</v>
      </c>
      <c r="R770" s="165" t="e">
        <f>VLOOKUP(E770,[4]K12!$B$3:$J$1349,9,0)</f>
        <v>#N/A</v>
      </c>
      <c r="S770" s="165" t="e">
        <f>VLOOKUP(F770,[4]K12!$B$3:$J$1349,9,0)</f>
        <v>#N/A</v>
      </c>
      <c r="T770" s="165" t="e">
        <f>VLOOKUP(G770,[4]K12!$B$3:$J$1349,9,0)</f>
        <v>#N/A</v>
      </c>
      <c r="V770" s="20">
        <v>855</v>
      </c>
    </row>
    <row r="771" spans="1:22" ht="30" hidden="1" x14ac:dyDescent="0.25">
      <c r="A771" s="171">
        <v>271</v>
      </c>
      <c r="B771" s="171" t="str">
        <f t="shared" si="16"/>
        <v>12.3.1303166.27</v>
      </c>
      <c r="C771" s="171" t="str">
        <f>VLOOKUP(B771,'[8]TKB(Hocphan-tao lop)'!$B$7:$C$1182,2,0)</f>
        <v>201811303166027</v>
      </c>
      <c r="D771" s="171" t="str">
        <f>VLOOKUP(E771,[9]QuyetdinhPCGD!$B$6:$C$1806,2,0)</f>
        <v>1303166</v>
      </c>
      <c r="E771" s="172" t="s">
        <v>2320</v>
      </c>
      <c r="F771" s="180" t="s">
        <v>145</v>
      </c>
      <c r="G771" s="173" t="s">
        <v>10</v>
      </c>
      <c r="H771" s="176" t="s">
        <v>2345</v>
      </c>
      <c r="I771" s="173"/>
      <c r="J771" s="175" t="s">
        <v>622</v>
      </c>
      <c r="K771" s="187" t="s">
        <v>2249</v>
      </c>
      <c r="L771" s="176" t="s">
        <v>2250</v>
      </c>
      <c r="M771" s="165" t="s">
        <v>498</v>
      </c>
      <c r="N771" s="165" t="str">
        <f>VLOOKUP(C771,[4]K12!$B$3:$K$1349,10,0)</f>
        <v>Mở</v>
      </c>
      <c r="O771" s="165"/>
      <c r="P771" s="165">
        <f>VLOOKUP(C771,[4]K12!$B$3:$J$1349,9,0)</f>
        <v>35</v>
      </c>
      <c r="Q771" s="165" t="e">
        <f>VLOOKUP(D771,[4]K12!$B$3:$J$1349,9,0)</f>
        <v>#N/A</v>
      </c>
      <c r="R771" s="165" t="e">
        <f>VLOOKUP(E771,[4]K12!$B$3:$J$1349,9,0)</f>
        <v>#N/A</v>
      </c>
      <c r="S771" s="165" t="e">
        <f>VLOOKUP(F771,[4]K12!$B$3:$J$1349,9,0)</f>
        <v>#N/A</v>
      </c>
      <c r="T771" s="165" t="e">
        <f>VLOOKUP(G771,[4]K12!$B$3:$J$1349,9,0)</f>
        <v>#N/A</v>
      </c>
      <c r="V771" s="20">
        <v>856</v>
      </c>
    </row>
    <row r="772" spans="1:22" ht="30" hidden="1" x14ac:dyDescent="0.25">
      <c r="A772" s="171">
        <v>272</v>
      </c>
      <c r="B772" s="171" t="str">
        <f t="shared" si="16"/>
        <v>12.3.1303166.28</v>
      </c>
      <c r="C772" s="171" t="str">
        <f>VLOOKUP(B772,'[8]TKB(Hocphan-tao lop)'!$B$7:$C$1182,2,0)</f>
        <v>201811303166028</v>
      </c>
      <c r="D772" s="171" t="str">
        <f>VLOOKUP(E772,[9]QuyetdinhPCGD!$B$6:$C$1806,2,0)</f>
        <v>1303166</v>
      </c>
      <c r="E772" s="172" t="s">
        <v>2320</v>
      </c>
      <c r="F772" s="177" t="s">
        <v>81</v>
      </c>
      <c r="G772" s="177" t="s">
        <v>8</v>
      </c>
      <c r="H772" s="176" t="s">
        <v>2345</v>
      </c>
      <c r="I772" s="177"/>
      <c r="J772" s="175" t="s">
        <v>622</v>
      </c>
      <c r="K772" s="187" t="s">
        <v>2249</v>
      </c>
      <c r="L772" s="176" t="s">
        <v>2250</v>
      </c>
      <c r="M772" s="141" t="s">
        <v>503</v>
      </c>
      <c r="N772" s="165" t="str">
        <f>VLOOKUP(C772,[4]K12!$B$3:$K$1349,10,0)</f>
        <v>Mở</v>
      </c>
      <c r="O772" s="141"/>
      <c r="P772" s="165">
        <f>VLOOKUP(C772,[4]K12!$B$3:$J$1349,9,0)</f>
        <v>35</v>
      </c>
      <c r="Q772" s="165" t="e">
        <f>VLOOKUP(D772,[4]K12!$B$3:$J$1349,9,0)</f>
        <v>#N/A</v>
      </c>
      <c r="R772" s="165" t="e">
        <f>VLOOKUP(E772,[4]K12!$B$3:$J$1349,9,0)</f>
        <v>#N/A</v>
      </c>
      <c r="S772" s="165" t="e">
        <f>VLOOKUP(F772,[4]K12!$B$3:$J$1349,9,0)</f>
        <v>#N/A</v>
      </c>
      <c r="T772" s="165" t="e">
        <f>VLOOKUP(G772,[4]K12!$B$3:$J$1349,9,0)</f>
        <v>#N/A</v>
      </c>
      <c r="V772" s="20">
        <v>857</v>
      </c>
    </row>
    <row r="773" spans="1:22" ht="30" hidden="1" x14ac:dyDescent="0.25">
      <c r="A773" s="171">
        <v>273</v>
      </c>
      <c r="B773" s="171" t="str">
        <f t="shared" si="16"/>
        <v>12.3.1303166.28</v>
      </c>
      <c r="C773" s="171" t="str">
        <f>VLOOKUP(B773,'[8]TKB(Hocphan-tao lop)'!$B$7:$C$1182,2,0)</f>
        <v>201811303166028</v>
      </c>
      <c r="D773" s="171" t="str">
        <f>VLOOKUP(E773,[9]QuyetdinhPCGD!$B$6:$C$1806,2,0)</f>
        <v>1303166</v>
      </c>
      <c r="E773" s="172" t="s">
        <v>2320</v>
      </c>
      <c r="F773" s="177" t="s">
        <v>81</v>
      </c>
      <c r="G773" s="173" t="s">
        <v>10</v>
      </c>
      <c r="H773" s="176" t="s">
        <v>2345</v>
      </c>
      <c r="I773" s="173"/>
      <c r="J773" s="175" t="s">
        <v>622</v>
      </c>
      <c r="K773" s="187" t="s">
        <v>2249</v>
      </c>
      <c r="L773" s="176" t="s">
        <v>2250</v>
      </c>
      <c r="M773" s="165" t="s">
        <v>503</v>
      </c>
      <c r="N773" s="165" t="str">
        <f>VLOOKUP(C773,[4]K12!$B$3:$K$1349,10,0)</f>
        <v>Mở</v>
      </c>
      <c r="O773" s="165"/>
      <c r="P773" s="165">
        <f>VLOOKUP(C773,[4]K12!$B$3:$J$1349,9,0)</f>
        <v>35</v>
      </c>
      <c r="Q773" s="165" t="e">
        <f>VLOOKUP(D773,[4]K12!$B$3:$J$1349,9,0)</f>
        <v>#N/A</v>
      </c>
      <c r="R773" s="165" t="e">
        <f>VLOOKUP(E773,[4]K12!$B$3:$J$1349,9,0)</f>
        <v>#N/A</v>
      </c>
      <c r="S773" s="165" t="e">
        <f>VLOOKUP(F773,[4]K12!$B$3:$J$1349,9,0)</f>
        <v>#N/A</v>
      </c>
      <c r="T773" s="165" t="e">
        <f>VLOOKUP(G773,[4]K12!$B$3:$J$1349,9,0)</f>
        <v>#N/A</v>
      </c>
      <c r="V773" s="20">
        <v>858</v>
      </c>
    </row>
    <row r="774" spans="1:22" ht="30" hidden="1" x14ac:dyDescent="0.25">
      <c r="A774" s="171">
        <v>274</v>
      </c>
      <c r="B774" s="171" t="str">
        <f t="shared" si="16"/>
        <v>12.3.1303166.29</v>
      </c>
      <c r="C774" s="171" t="str">
        <f>VLOOKUP(B774,'[8]TKB(Hocphan-tao lop)'!$B$7:$C$1182,2,0)</f>
        <v>201811303166029</v>
      </c>
      <c r="D774" s="171" t="str">
        <f>VLOOKUP(E774,[9]QuyetdinhPCGD!$B$6:$C$1806,2,0)</f>
        <v>1303166</v>
      </c>
      <c r="E774" s="172" t="s">
        <v>2320</v>
      </c>
      <c r="F774" s="180" t="s">
        <v>67</v>
      </c>
      <c r="G774" s="177" t="s">
        <v>8</v>
      </c>
      <c r="H774" s="176" t="s">
        <v>2345</v>
      </c>
      <c r="I774" s="180"/>
      <c r="J774" s="175" t="s">
        <v>622</v>
      </c>
      <c r="K774" s="187" t="s">
        <v>2249</v>
      </c>
      <c r="L774" s="176" t="s">
        <v>2250</v>
      </c>
      <c r="M774" s="190" t="s">
        <v>508</v>
      </c>
      <c r="N774" s="165" t="str">
        <f>VLOOKUP(C774,[4]K12!$B$3:$K$1349,10,0)</f>
        <v>Mở</v>
      </c>
      <c r="O774" s="190"/>
      <c r="P774" s="165">
        <f>VLOOKUP(C774,[4]K12!$B$3:$J$1349,9,0)</f>
        <v>35</v>
      </c>
      <c r="Q774" s="165" t="e">
        <f>VLOOKUP(D774,[4]K12!$B$3:$J$1349,9,0)</f>
        <v>#N/A</v>
      </c>
      <c r="R774" s="165" t="e">
        <f>VLOOKUP(E774,[4]K12!$B$3:$J$1349,9,0)</f>
        <v>#N/A</v>
      </c>
      <c r="S774" s="165" t="e">
        <f>VLOOKUP(F774,[4]K12!$B$3:$J$1349,9,0)</f>
        <v>#N/A</v>
      </c>
      <c r="T774" s="165" t="e">
        <f>VLOOKUP(G774,[4]K12!$B$3:$J$1349,9,0)</f>
        <v>#N/A</v>
      </c>
      <c r="V774" s="20">
        <v>859</v>
      </c>
    </row>
    <row r="775" spans="1:22" ht="30" hidden="1" x14ac:dyDescent="0.25">
      <c r="A775" s="171">
        <v>275</v>
      </c>
      <c r="B775" s="171" t="str">
        <f t="shared" si="16"/>
        <v>12.3.1303166.29</v>
      </c>
      <c r="C775" s="171" t="str">
        <f>VLOOKUP(B775,'[8]TKB(Hocphan-tao lop)'!$B$7:$C$1182,2,0)</f>
        <v>201811303166029</v>
      </c>
      <c r="D775" s="171" t="str">
        <f>VLOOKUP(E775,[9]QuyetdinhPCGD!$B$6:$C$1806,2,0)</f>
        <v>1303166</v>
      </c>
      <c r="E775" s="172" t="s">
        <v>2320</v>
      </c>
      <c r="F775" s="180" t="s">
        <v>67</v>
      </c>
      <c r="G775" s="173" t="s">
        <v>10</v>
      </c>
      <c r="H775" s="176" t="s">
        <v>2345</v>
      </c>
      <c r="I775" s="173"/>
      <c r="J775" s="175" t="s">
        <v>622</v>
      </c>
      <c r="K775" s="187" t="s">
        <v>2249</v>
      </c>
      <c r="L775" s="176" t="s">
        <v>2250</v>
      </c>
      <c r="M775" s="165" t="s">
        <v>508</v>
      </c>
      <c r="N775" s="165" t="str">
        <f>VLOOKUP(C775,[4]K12!$B$3:$K$1349,10,0)</f>
        <v>Mở</v>
      </c>
      <c r="O775" s="165"/>
      <c r="P775" s="165">
        <f>VLOOKUP(C775,[4]K12!$B$3:$J$1349,9,0)</f>
        <v>35</v>
      </c>
      <c r="Q775" s="165" t="e">
        <f>VLOOKUP(D775,[4]K12!$B$3:$J$1349,9,0)</f>
        <v>#N/A</v>
      </c>
      <c r="R775" s="165" t="e">
        <f>VLOOKUP(E775,[4]K12!$B$3:$J$1349,9,0)</f>
        <v>#N/A</v>
      </c>
      <c r="S775" s="165" t="e">
        <f>VLOOKUP(F775,[4]K12!$B$3:$J$1349,9,0)</f>
        <v>#N/A</v>
      </c>
      <c r="T775" s="165" t="e">
        <f>VLOOKUP(G775,[4]K12!$B$3:$J$1349,9,0)</f>
        <v>#N/A</v>
      </c>
      <c r="V775" s="20">
        <v>860</v>
      </c>
    </row>
    <row r="776" spans="1:22" ht="30" hidden="1" x14ac:dyDescent="0.25">
      <c r="A776" s="171">
        <v>276</v>
      </c>
      <c r="B776" s="171" t="str">
        <f t="shared" si="16"/>
        <v>12.3.1303166.30</v>
      </c>
      <c r="C776" s="171" t="str">
        <f>VLOOKUP(B776,'[8]TKB(Hocphan-tao lop)'!$B$7:$C$1182,2,0)</f>
        <v>201811303166030</v>
      </c>
      <c r="D776" s="171" t="str">
        <f>VLOOKUP(E776,[9]QuyetdinhPCGD!$B$6:$C$1806,2,0)</f>
        <v>1303166</v>
      </c>
      <c r="E776" s="172" t="s">
        <v>2320</v>
      </c>
      <c r="F776" s="180" t="s">
        <v>79</v>
      </c>
      <c r="G776" s="177" t="s">
        <v>8</v>
      </c>
      <c r="H776" s="176" t="s">
        <v>2345</v>
      </c>
      <c r="I776" s="180"/>
      <c r="J776" s="175" t="s">
        <v>622</v>
      </c>
      <c r="K776" s="187" t="s">
        <v>2249</v>
      </c>
      <c r="L776" s="176" t="s">
        <v>2250</v>
      </c>
      <c r="M776" s="190" t="s">
        <v>692</v>
      </c>
      <c r="N776" s="165" t="str">
        <f>VLOOKUP(C776,[4]K12!$B$3:$K$1349,10,0)</f>
        <v>Không mở</v>
      </c>
      <c r="O776" s="190"/>
      <c r="P776" s="165">
        <f>VLOOKUP(C776,[4]K12!$B$3:$J$1349,9,0)</f>
        <v>10</v>
      </c>
      <c r="Q776" s="165" t="e">
        <f>VLOOKUP(D776,[4]K12!$B$3:$J$1349,9,0)</f>
        <v>#N/A</v>
      </c>
      <c r="R776" s="165" t="e">
        <f>VLOOKUP(E776,[4]K12!$B$3:$J$1349,9,0)</f>
        <v>#N/A</v>
      </c>
      <c r="S776" s="165" t="e">
        <f>VLOOKUP(F776,[4]K12!$B$3:$J$1349,9,0)</f>
        <v>#N/A</v>
      </c>
      <c r="T776" s="165" t="e">
        <f>VLOOKUP(G776,[4]K12!$B$3:$J$1349,9,0)</f>
        <v>#N/A</v>
      </c>
      <c r="V776" s="20">
        <v>861</v>
      </c>
    </row>
    <row r="777" spans="1:22" ht="30" hidden="1" x14ac:dyDescent="0.25">
      <c r="A777" s="171">
        <v>277</v>
      </c>
      <c r="B777" s="171" t="str">
        <f t="shared" si="16"/>
        <v>12.3.1303166.30</v>
      </c>
      <c r="C777" s="171" t="str">
        <f>VLOOKUP(B777,'[8]TKB(Hocphan-tao lop)'!$B$7:$C$1182,2,0)</f>
        <v>201811303166030</v>
      </c>
      <c r="D777" s="171" t="str">
        <f>VLOOKUP(E777,[9]QuyetdinhPCGD!$B$6:$C$1806,2,0)</f>
        <v>1303166</v>
      </c>
      <c r="E777" s="172" t="s">
        <v>2320</v>
      </c>
      <c r="F777" s="180" t="s">
        <v>79</v>
      </c>
      <c r="G777" s="173" t="s">
        <v>10</v>
      </c>
      <c r="H777" s="176" t="s">
        <v>2345</v>
      </c>
      <c r="I777" s="173"/>
      <c r="J777" s="175" t="s">
        <v>622</v>
      </c>
      <c r="K777" s="187" t="s">
        <v>2249</v>
      </c>
      <c r="L777" s="176" t="s">
        <v>2250</v>
      </c>
      <c r="M777" s="165" t="s">
        <v>692</v>
      </c>
      <c r="N777" s="165" t="str">
        <f>VLOOKUP(C777,[4]K12!$B$3:$K$1349,10,0)</f>
        <v>Không mở</v>
      </c>
      <c r="O777" s="165"/>
      <c r="P777" s="165">
        <f>VLOOKUP(C777,[4]K12!$B$3:$J$1349,9,0)</f>
        <v>10</v>
      </c>
      <c r="Q777" s="165" t="e">
        <f>VLOOKUP(D777,[4]K12!$B$3:$J$1349,9,0)</f>
        <v>#N/A</v>
      </c>
      <c r="R777" s="165" t="e">
        <f>VLOOKUP(E777,[4]K12!$B$3:$J$1349,9,0)</f>
        <v>#N/A</v>
      </c>
      <c r="S777" s="165" t="e">
        <f>VLOOKUP(F777,[4]K12!$B$3:$J$1349,9,0)</f>
        <v>#N/A</v>
      </c>
      <c r="T777" s="165" t="e">
        <f>VLOOKUP(G777,[4]K12!$B$3:$J$1349,9,0)</f>
        <v>#N/A</v>
      </c>
      <c r="V777" s="20">
        <v>862</v>
      </c>
    </row>
    <row r="778" spans="1:22" ht="30" hidden="1" x14ac:dyDescent="0.25">
      <c r="A778" s="171">
        <v>278</v>
      </c>
      <c r="B778" s="171" t="str">
        <f t="shared" si="16"/>
        <v>12.3.1303166.31</v>
      </c>
      <c r="C778" s="171" t="str">
        <f>VLOOKUP(B778,'[8]TKB(Hocphan-tao lop)'!$B$7:$C$1182,2,0)</f>
        <v>201811303166031</v>
      </c>
      <c r="D778" s="171" t="str">
        <f>VLOOKUP(E778,[9]QuyetdinhPCGD!$B$6:$C$1806,2,0)</f>
        <v>1303166</v>
      </c>
      <c r="E778" s="172" t="s">
        <v>2320</v>
      </c>
      <c r="F778" s="177" t="s">
        <v>85</v>
      </c>
      <c r="G778" s="173" t="s">
        <v>9</v>
      </c>
      <c r="H778" s="176" t="s">
        <v>2345</v>
      </c>
      <c r="I778" s="173"/>
      <c r="J778" s="175" t="s">
        <v>622</v>
      </c>
      <c r="K778" s="187" t="s">
        <v>2249</v>
      </c>
      <c r="L778" s="176" t="s">
        <v>2250</v>
      </c>
      <c r="M778" s="165" t="s">
        <v>693</v>
      </c>
      <c r="N778" s="165" t="str">
        <f>VLOOKUP(C778,[4]K12!$B$3:$K$1349,10,0)</f>
        <v>Mở</v>
      </c>
      <c r="O778" s="165"/>
      <c r="P778" s="165">
        <f>VLOOKUP(C778,[4]K12!$B$3:$J$1349,9,0)</f>
        <v>35</v>
      </c>
      <c r="Q778" s="165" t="e">
        <f>VLOOKUP(D778,[4]K12!$B$3:$J$1349,9,0)</f>
        <v>#N/A</v>
      </c>
      <c r="R778" s="165" t="e">
        <f>VLOOKUP(E778,[4]K12!$B$3:$J$1349,9,0)</f>
        <v>#N/A</v>
      </c>
      <c r="S778" s="165" t="e">
        <f>VLOOKUP(F778,[4]K12!$B$3:$J$1349,9,0)</f>
        <v>#N/A</v>
      </c>
      <c r="T778" s="165" t="e">
        <f>VLOOKUP(G778,[4]K12!$B$3:$J$1349,9,0)</f>
        <v>#N/A</v>
      </c>
      <c r="V778" s="20">
        <v>863</v>
      </c>
    </row>
    <row r="779" spans="1:22" ht="30" hidden="1" x14ac:dyDescent="0.25">
      <c r="A779" s="171">
        <v>279</v>
      </c>
      <c r="B779" s="171" t="str">
        <f t="shared" si="16"/>
        <v>12.3.1303166.31</v>
      </c>
      <c r="C779" s="171" t="str">
        <f>VLOOKUP(B779,'[8]TKB(Hocphan-tao lop)'!$B$7:$C$1182,2,0)</f>
        <v>201811303166031</v>
      </c>
      <c r="D779" s="171" t="str">
        <f>VLOOKUP(E779,[9]QuyetdinhPCGD!$B$6:$C$1806,2,0)</f>
        <v>1303166</v>
      </c>
      <c r="E779" s="172" t="s">
        <v>2320</v>
      </c>
      <c r="F779" s="177" t="s">
        <v>85</v>
      </c>
      <c r="G779" s="173" t="s">
        <v>12</v>
      </c>
      <c r="H779" s="176" t="s">
        <v>2345</v>
      </c>
      <c r="I779" s="173"/>
      <c r="J779" s="175" t="s">
        <v>622</v>
      </c>
      <c r="K779" s="187" t="s">
        <v>2249</v>
      </c>
      <c r="L779" s="176" t="s">
        <v>2250</v>
      </c>
      <c r="M779" s="165" t="s">
        <v>693</v>
      </c>
      <c r="N779" s="165" t="str">
        <f>VLOOKUP(C779,[4]K12!$B$3:$K$1349,10,0)</f>
        <v>Mở</v>
      </c>
      <c r="O779" s="165"/>
      <c r="P779" s="165">
        <f>VLOOKUP(C779,[4]K12!$B$3:$J$1349,9,0)</f>
        <v>35</v>
      </c>
      <c r="Q779" s="165" t="e">
        <f>VLOOKUP(D779,[4]K12!$B$3:$J$1349,9,0)</f>
        <v>#N/A</v>
      </c>
      <c r="R779" s="165" t="e">
        <f>VLOOKUP(E779,[4]K12!$B$3:$J$1349,9,0)</f>
        <v>#N/A</v>
      </c>
      <c r="S779" s="165" t="e">
        <f>VLOOKUP(F779,[4]K12!$B$3:$J$1349,9,0)</f>
        <v>#N/A</v>
      </c>
      <c r="T779" s="165" t="e">
        <f>VLOOKUP(G779,[4]K12!$B$3:$J$1349,9,0)</f>
        <v>#N/A</v>
      </c>
      <c r="V779" s="20">
        <v>864</v>
      </c>
    </row>
    <row r="780" spans="1:22" ht="30" hidden="1" x14ac:dyDescent="0.25">
      <c r="A780" s="171">
        <v>280</v>
      </c>
      <c r="B780" s="171" t="str">
        <f t="shared" si="16"/>
        <v>12.3.1303166.32</v>
      </c>
      <c r="C780" s="171" t="str">
        <f>VLOOKUP(B780,'[8]TKB(Hocphan-tao lop)'!$B$7:$C$1182,2,0)</f>
        <v>201811303166032</v>
      </c>
      <c r="D780" s="171" t="str">
        <f>VLOOKUP(E780,[9]QuyetdinhPCGD!$B$6:$C$1806,2,0)</f>
        <v>1303166</v>
      </c>
      <c r="E780" s="172" t="s">
        <v>2320</v>
      </c>
      <c r="F780" s="180" t="s">
        <v>72</v>
      </c>
      <c r="G780" s="173" t="s">
        <v>9</v>
      </c>
      <c r="H780" s="176" t="s">
        <v>2345</v>
      </c>
      <c r="I780" s="173"/>
      <c r="J780" s="175" t="s">
        <v>622</v>
      </c>
      <c r="K780" s="187" t="s">
        <v>2249</v>
      </c>
      <c r="L780" s="176" t="s">
        <v>2250</v>
      </c>
      <c r="M780" s="165" t="s">
        <v>694</v>
      </c>
      <c r="N780" s="165" t="str">
        <f>VLOOKUP(C780,[4]K12!$B$3:$K$1349,10,0)</f>
        <v>Mở</v>
      </c>
      <c r="O780" s="165"/>
      <c r="P780" s="165">
        <f>VLOOKUP(C780,[4]K12!$B$3:$J$1349,9,0)</f>
        <v>35</v>
      </c>
      <c r="Q780" s="165" t="e">
        <f>VLOOKUP(D780,[4]K12!$B$3:$J$1349,9,0)</f>
        <v>#N/A</v>
      </c>
      <c r="R780" s="165" t="e">
        <f>VLOOKUP(E780,[4]K12!$B$3:$J$1349,9,0)</f>
        <v>#N/A</v>
      </c>
      <c r="S780" s="165" t="e">
        <f>VLOOKUP(F780,[4]K12!$B$3:$J$1349,9,0)</f>
        <v>#N/A</v>
      </c>
      <c r="T780" s="165" t="e">
        <f>VLOOKUP(G780,[4]K12!$B$3:$J$1349,9,0)</f>
        <v>#N/A</v>
      </c>
      <c r="V780" s="20">
        <v>865</v>
      </c>
    </row>
    <row r="781" spans="1:22" ht="30" hidden="1" x14ac:dyDescent="0.25">
      <c r="A781" s="171">
        <v>281</v>
      </c>
      <c r="B781" s="171" t="str">
        <f t="shared" si="16"/>
        <v>12.3.1303166.32</v>
      </c>
      <c r="C781" s="171" t="str">
        <f>VLOOKUP(B781,'[8]TKB(Hocphan-tao lop)'!$B$7:$C$1182,2,0)</f>
        <v>201811303166032</v>
      </c>
      <c r="D781" s="171" t="str">
        <f>VLOOKUP(E781,[9]QuyetdinhPCGD!$B$6:$C$1806,2,0)</f>
        <v>1303166</v>
      </c>
      <c r="E781" s="172" t="s">
        <v>2320</v>
      </c>
      <c r="F781" s="180" t="s">
        <v>72</v>
      </c>
      <c r="G781" s="173" t="s">
        <v>12</v>
      </c>
      <c r="H781" s="176" t="s">
        <v>2345</v>
      </c>
      <c r="I781" s="173"/>
      <c r="J781" s="175" t="s">
        <v>622</v>
      </c>
      <c r="K781" s="187" t="s">
        <v>2249</v>
      </c>
      <c r="L781" s="176" t="s">
        <v>2250</v>
      </c>
      <c r="M781" s="165" t="s">
        <v>694</v>
      </c>
      <c r="N781" s="165" t="str">
        <f>VLOOKUP(C781,[4]K12!$B$3:$K$1349,10,0)</f>
        <v>Mở</v>
      </c>
      <c r="O781" s="165"/>
      <c r="P781" s="165">
        <f>VLOOKUP(C781,[4]K12!$B$3:$J$1349,9,0)</f>
        <v>35</v>
      </c>
      <c r="Q781" s="165" t="e">
        <f>VLOOKUP(D781,[4]K12!$B$3:$J$1349,9,0)</f>
        <v>#N/A</v>
      </c>
      <c r="R781" s="165" t="e">
        <f>VLOOKUP(E781,[4]K12!$B$3:$J$1349,9,0)</f>
        <v>#N/A</v>
      </c>
      <c r="S781" s="165" t="e">
        <f>VLOOKUP(F781,[4]K12!$B$3:$J$1349,9,0)</f>
        <v>#N/A</v>
      </c>
      <c r="T781" s="165" t="e">
        <f>VLOOKUP(G781,[4]K12!$B$3:$J$1349,9,0)</f>
        <v>#N/A</v>
      </c>
      <c r="V781" s="20">
        <v>866</v>
      </c>
    </row>
    <row r="782" spans="1:22" ht="30" hidden="1" x14ac:dyDescent="0.25">
      <c r="A782" s="171">
        <v>282</v>
      </c>
      <c r="B782" s="171" t="str">
        <f t="shared" si="16"/>
        <v>12.3.1303166.33</v>
      </c>
      <c r="C782" s="171" t="str">
        <f>VLOOKUP(B782,'[8]TKB(Hocphan-tao lop)'!$B$7:$C$1182,2,0)</f>
        <v>201811303166033</v>
      </c>
      <c r="D782" s="171" t="str">
        <f>VLOOKUP(E782,[9]QuyetdinhPCGD!$B$6:$C$1806,2,0)</f>
        <v>1303166</v>
      </c>
      <c r="E782" s="172" t="s">
        <v>2320</v>
      </c>
      <c r="F782" s="180" t="s">
        <v>145</v>
      </c>
      <c r="G782" s="173" t="s">
        <v>9</v>
      </c>
      <c r="H782" s="176" t="s">
        <v>2345</v>
      </c>
      <c r="I782" s="173"/>
      <c r="J782" s="175" t="s">
        <v>622</v>
      </c>
      <c r="K782" s="187" t="s">
        <v>2249</v>
      </c>
      <c r="L782" s="176" t="s">
        <v>2250</v>
      </c>
      <c r="M782" s="165" t="s">
        <v>1694</v>
      </c>
      <c r="N782" s="165" t="str">
        <f>VLOOKUP(C782,[4]K12!$B$3:$K$1349,10,0)</f>
        <v>Mở</v>
      </c>
      <c r="O782" s="165"/>
      <c r="P782" s="165">
        <f>VLOOKUP(C782,[4]K12!$B$3:$J$1349,9,0)</f>
        <v>35</v>
      </c>
      <c r="Q782" s="165" t="e">
        <f>VLOOKUP(D782,[4]K12!$B$3:$J$1349,9,0)</f>
        <v>#N/A</v>
      </c>
      <c r="R782" s="165" t="e">
        <f>VLOOKUP(E782,[4]K12!$B$3:$J$1349,9,0)</f>
        <v>#N/A</v>
      </c>
      <c r="S782" s="165" t="e">
        <f>VLOOKUP(F782,[4]K12!$B$3:$J$1349,9,0)</f>
        <v>#N/A</v>
      </c>
      <c r="T782" s="165" t="e">
        <f>VLOOKUP(G782,[4]K12!$B$3:$J$1349,9,0)</f>
        <v>#N/A</v>
      </c>
      <c r="V782" s="20">
        <v>867</v>
      </c>
    </row>
    <row r="783" spans="1:22" ht="30" hidden="1" x14ac:dyDescent="0.25">
      <c r="A783" s="171">
        <v>283</v>
      </c>
      <c r="B783" s="171" t="str">
        <f t="shared" si="16"/>
        <v>12.3.1303166.33</v>
      </c>
      <c r="C783" s="171" t="str">
        <f>VLOOKUP(B783,'[8]TKB(Hocphan-tao lop)'!$B$7:$C$1182,2,0)</f>
        <v>201811303166033</v>
      </c>
      <c r="D783" s="171" t="str">
        <f>VLOOKUP(E783,[9]QuyetdinhPCGD!$B$6:$C$1806,2,0)</f>
        <v>1303166</v>
      </c>
      <c r="E783" s="172" t="s">
        <v>2320</v>
      </c>
      <c r="F783" s="180" t="s">
        <v>145</v>
      </c>
      <c r="G783" s="173" t="s">
        <v>12</v>
      </c>
      <c r="H783" s="176" t="s">
        <v>2345</v>
      </c>
      <c r="I783" s="173"/>
      <c r="J783" s="175" t="s">
        <v>622</v>
      </c>
      <c r="K783" s="187" t="s">
        <v>2249</v>
      </c>
      <c r="L783" s="176" t="s">
        <v>2250</v>
      </c>
      <c r="M783" s="165" t="s">
        <v>1694</v>
      </c>
      <c r="N783" s="165" t="str">
        <f>VLOOKUP(C783,[4]K12!$B$3:$K$1349,10,0)</f>
        <v>Mở</v>
      </c>
      <c r="O783" s="165"/>
      <c r="P783" s="165">
        <f>VLOOKUP(C783,[4]K12!$B$3:$J$1349,9,0)</f>
        <v>35</v>
      </c>
      <c r="Q783" s="165" t="e">
        <f>VLOOKUP(D783,[4]K12!$B$3:$J$1349,9,0)</f>
        <v>#N/A</v>
      </c>
      <c r="R783" s="165" t="e">
        <f>VLOOKUP(E783,[4]K12!$B$3:$J$1349,9,0)</f>
        <v>#N/A</v>
      </c>
      <c r="S783" s="165" t="e">
        <f>VLOOKUP(F783,[4]K12!$B$3:$J$1349,9,0)</f>
        <v>#N/A</v>
      </c>
      <c r="T783" s="165" t="e">
        <f>VLOOKUP(G783,[4]K12!$B$3:$J$1349,9,0)</f>
        <v>#N/A</v>
      </c>
      <c r="V783" s="20">
        <v>868</v>
      </c>
    </row>
    <row r="784" spans="1:22" ht="30" hidden="1" x14ac:dyDescent="0.25">
      <c r="A784" s="171">
        <v>284</v>
      </c>
      <c r="B784" s="171" t="str">
        <f t="shared" si="16"/>
        <v>12.3.1303166.34</v>
      </c>
      <c r="C784" s="171" t="str">
        <f>VLOOKUP(B784,'[8]TKB(Hocphan-tao lop)'!$B$7:$C$1182,2,0)</f>
        <v>201811303166034</v>
      </c>
      <c r="D784" s="171" t="str">
        <f>VLOOKUP(E784,[9]QuyetdinhPCGD!$B$6:$C$1806,2,0)</f>
        <v>1303166</v>
      </c>
      <c r="E784" s="172" t="s">
        <v>2320</v>
      </c>
      <c r="F784" s="177" t="s">
        <v>81</v>
      </c>
      <c r="G784" s="173" t="s">
        <v>9</v>
      </c>
      <c r="H784" s="176" t="s">
        <v>2345</v>
      </c>
      <c r="I784" s="173"/>
      <c r="J784" s="175" t="s">
        <v>622</v>
      </c>
      <c r="K784" s="187" t="s">
        <v>2249</v>
      </c>
      <c r="L784" s="176" t="s">
        <v>2250</v>
      </c>
      <c r="M784" s="165" t="s">
        <v>1698</v>
      </c>
      <c r="N784" s="165" t="str">
        <f>VLOOKUP(C784,[4]K12!$B$3:$K$1349,10,0)</f>
        <v>Mở</v>
      </c>
      <c r="O784" s="165"/>
      <c r="P784" s="165">
        <f>VLOOKUP(C784,[4]K12!$B$3:$J$1349,9,0)</f>
        <v>35</v>
      </c>
      <c r="Q784" s="165" t="e">
        <f>VLOOKUP(D784,[4]K12!$B$3:$J$1349,9,0)</f>
        <v>#N/A</v>
      </c>
      <c r="R784" s="165" t="e">
        <f>VLOOKUP(E784,[4]K12!$B$3:$J$1349,9,0)</f>
        <v>#N/A</v>
      </c>
      <c r="S784" s="165" t="e">
        <f>VLOOKUP(F784,[4]K12!$B$3:$J$1349,9,0)</f>
        <v>#N/A</v>
      </c>
      <c r="T784" s="165" t="e">
        <f>VLOOKUP(G784,[4]K12!$B$3:$J$1349,9,0)</f>
        <v>#N/A</v>
      </c>
      <c r="V784" s="20">
        <v>869</v>
      </c>
    </row>
    <row r="785" spans="1:22" ht="30" hidden="1" x14ac:dyDescent="0.25">
      <c r="A785" s="171">
        <v>285</v>
      </c>
      <c r="B785" s="171" t="str">
        <f t="shared" si="16"/>
        <v>12.3.1303166.34</v>
      </c>
      <c r="C785" s="171" t="str">
        <f>VLOOKUP(B785,'[8]TKB(Hocphan-tao lop)'!$B$7:$C$1182,2,0)</f>
        <v>201811303166034</v>
      </c>
      <c r="D785" s="171" t="str">
        <f>VLOOKUP(E785,[9]QuyetdinhPCGD!$B$6:$C$1806,2,0)</f>
        <v>1303166</v>
      </c>
      <c r="E785" s="172" t="s">
        <v>2320</v>
      </c>
      <c r="F785" s="177" t="s">
        <v>81</v>
      </c>
      <c r="G785" s="173" t="s">
        <v>12</v>
      </c>
      <c r="H785" s="176" t="s">
        <v>2345</v>
      </c>
      <c r="I785" s="173"/>
      <c r="J785" s="175" t="s">
        <v>622</v>
      </c>
      <c r="K785" s="187" t="s">
        <v>2249</v>
      </c>
      <c r="L785" s="176" t="s">
        <v>2250</v>
      </c>
      <c r="M785" s="165" t="s">
        <v>1698</v>
      </c>
      <c r="N785" s="165" t="str">
        <f>VLOOKUP(C785,[4]K12!$B$3:$K$1349,10,0)</f>
        <v>Mở</v>
      </c>
      <c r="O785" s="165"/>
      <c r="P785" s="165">
        <f>VLOOKUP(C785,[4]K12!$B$3:$J$1349,9,0)</f>
        <v>35</v>
      </c>
      <c r="Q785" s="165" t="e">
        <f>VLOOKUP(D785,[4]K12!$B$3:$J$1349,9,0)</f>
        <v>#N/A</v>
      </c>
      <c r="R785" s="165" t="e">
        <f>VLOOKUP(E785,[4]K12!$B$3:$J$1349,9,0)</f>
        <v>#N/A</v>
      </c>
      <c r="S785" s="165" t="e">
        <f>VLOOKUP(F785,[4]K12!$B$3:$J$1349,9,0)</f>
        <v>#N/A</v>
      </c>
      <c r="T785" s="165" t="e">
        <f>VLOOKUP(G785,[4]K12!$B$3:$J$1349,9,0)</f>
        <v>#N/A</v>
      </c>
      <c r="V785" s="20">
        <v>870</v>
      </c>
    </row>
    <row r="786" spans="1:22" ht="30" hidden="1" x14ac:dyDescent="0.25">
      <c r="A786" s="171">
        <v>286</v>
      </c>
      <c r="B786" s="171" t="str">
        <f t="shared" si="16"/>
        <v>12.3.1303166.35</v>
      </c>
      <c r="C786" s="171" t="str">
        <f>VLOOKUP(B786,'[8]TKB(Hocphan-tao lop)'!$B$7:$C$1182,2,0)</f>
        <v>201811303166035</v>
      </c>
      <c r="D786" s="171" t="str">
        <f>VLOOKUP(E786,[9]QuyetdinhPCGD!$B$6:$C$1806,2,0)</f>
        <v>1303166</v>
      </c>
      <c r="E786" s="172" t="s">
        <v>2320</v>
      </c>
      <c r="F786" s="180" t="s">
        <v>67</v>
      </c>
      <c r="G786" s="173" t="s">
        <v>9</v>
      </c>
      <c r="H786" s="176" t="s">
        <v>2345</v>
      </c>
      <c r="I786" s="173"/>
      <c r="J786" s="175" t="s">
        <v>622</v>
      </c>
      <c r="K786" s="187" t="s">
        <v>2249</v>
      </c>
      <c r="L786" s="176" t="s">
        <v>2250</v>
      </c>
      <c r="M786" s="165" t="s">
        <v>1700</v>
      </c>
      <c r="N786" s="165" t="str">
        <f>VLOOKUP(C786,[4]K12!$B$3:$K$1349,10,0)</f>
        <v>Mở</v>
      </c>
      <c r="O786" s="165"/>
      <c r="P786" s="165">
        <f>VLOOKUP(C786,[4]K12!$B$3:$J$1349,9,0)</f>
        <v>35</v>
      </c>
      <c r="Q786" s="165" t="e">
        <f>VLOOKUP(D786,[4]K12!$B$3:$J$1349,9,0)</f>
        <v>#N/A</v>
      </c>
      <c r="R786" s="165" t="e">
        <f>VLOOKUP(E786,[4]K12!$B$3:$J$1349,9,0)</f>
        <v>#N/A</v>
      </c>
      <c r="S786" s="165" t="e">
        <f>VLOOKUP(F786,[4]K12!$B$3:$J$1349,9,0)</f>
        <v>#N/A</v>
      </c>
      <c r="T786" s="165" t="e">
        <f>VLOOKUP(G786,[4]K12!$B$3:$J$1349,9,0)</f>
        <v>#N/A</v>
      </c>
      <c r="V786" s="20">
        <v>871</v>
      </c>
    </row>
    <row r="787" spans="1:22" ht="30" hidden="1" x14ac:dyDescent="0.25">
      <c r="A787" s="171">
        <v>287</v>
      </c>
      <c r="B787" s="171" t="str">
        <f t="shared" si="16"/>
        <v>12.3.1303166.35</v>
      </c>
      <c r="C787" s="171" t="str">
        <f>VLOOKUP(B787,'[8]TKB(Hocphan-tao lop)'!$B$7:$C$1182,2,0)</f>
        <v>201811303166035</v>
      </c>
      <c r="D787" s="171" t="str">
        <f>VLOOKUP(E787,[9]QuyetdinhPCGD!$B$6:$C$1806,2,0)</f>
        <v>1303166</v>
      </c>
      <c r="E787" s="172" t="s">
        <v>2320</v>
      </c>
      <c r="F787" s="180" t="s">
        <v>67</v>
      </c>
      <c r="G787" s="173" t="s">
        <v>12</v>
      </c>
      <c r="H787" s="176" t="s">
        <v>2345</v>
      </c>
      <c r="I787" s="173"/>
      <c r="J787" s="175" t="s">
        <v>622</v>
      </c>
      <c r="K787" s="187" t="s">
        <v>2249</v>
      </c>
      <c r="L787" s="176" t="s">
        <v>2250</v>
      </c>
      <c r="M787" s="165" t="s">
        <v>1700</v>
      </c>
      <c r="N787" s="165" t="str">
        <f>VLOOKUP(C787,[4]K12!$B$3:$K$1349,10,0)</f>
        <v>Mở</v>
      </c>
      <c r="O787" s="165"/>
      <c r="P787" s="165">
        <f>VLOOKUP(C787,[4]K12!$B$3:$J$1349,9,0)</f>
        <v>35</v>
      </c>
      <c r="Q787" s="165" t="e">
        <f>VLOOKUP(D787,[4]K12!$B$3:$J$1349,9,0)</f>
        <v>#N/A</v>
      </c>
      <c r="R787" s="165" t="e">
        <f>VLOOKUP(E787,[4]K12!$B$3:$J$1349,9,0)</f>
        <v>#N/A</v>
      </c>
      <c r="S787" s="165" t="e">
        <f>VLOOKUP(F787,[4]K12!$B$3:$J$1349,9,0)</f>
        <v>#N/A</v>
      </c>
      <c r="T787" s="165" t="e">
        <f>VLOOKUP(G787,[4]K12!$B$3:$J$1349,9,0)</f>
        <v>#N/A</v>
      </c>
      <c r="V787" s="20">
        <v>872</v>
      </c>
    </row>
    <row r="788" spans="1:22" ht="30" hidden="1" x14ac:dyDescent="0.25">
      <c r="A788" s="171">
        <v>288</v>
      </c>
      <c r="B788" s="171" t="str">
        <f t="shared" si="16"/>
        <v>12.3.1303166.36</v>
      </c>
      <c r="C788" s="171" t="str">
        <f>VLOOKUP(B788,'[8]TKB(Hocphan-tao lop)'!$B$7:$C$1182,2,0)</f>
        <v>201811303166036</v>
      </c>
      <c r="D788" s="171" t="str">
        <f>VLOOKUP(E788,[9]QuyetdinhPCGD!$B$6:$C$1806,2,0)</f>
        <v>1303166</v>
      </c>
      <c r="E788" s="172" t="s">
        <v>2320</v>
      </c>
      <c r="F788" s="180" t="s">
        <v>79</v>
      </c>
      <c r="G788" s="173" t="s">
        <v>9</v>
      </c>
      <c r="H788" s="176" t="s">
        <v>2345</v>
      </c>
      <c r="I788" s="173"/>
      <c r="J788" s="175" t="s">
        <v>622</v>
      </c>
      <c r="K788" s="187" t="s">
        <v>2249</v>
      </c>
      <c r="L788" s="176" t="s">
        <v>2250</v>
      </c>
      <c r="M788" s="165" t="s">
        <v>1702</v>
      </c>
      <c r="N788" s="165" t="str">
        <f>VLOOKUP(C788,[4]K12!$B$3:$K$1349,10,0)</f>
        <v>Không mở</v>
      </c>
      <c r="O788" s="165"/>
      <c r="P788" s="165">
        <f>VLOOKUP(C788,[4]K12!$B$3:$J$1349,9,0)</f>
        <v>13</v>
      </c>
      <c r="Q788" s="165" t="e">
        <f>VLOOKUP(D788,[4]K12!$B$3:$J$1349,9,0)</f>
        <v>#N/A</v>
      </c>
      <c r="R788" s="165" t="e">
        <f>VLOOKUP(E788,[4]K12!$B$3:$J$1349,9,0)</f>
        <v>#N/A</v>
      </c>
      <c r="S788" s="165" t="e">
        <f>VLOOKUP(F788,[4]K12!$B$3:$J$1349,9,0)</f>
        <v>#N/A</v>
      </c>
      <c r="T788" s="165" t="e">
        <f>VLOOKUP(G788,[4]K12!$B$3:$J$1349,9,0)</f>
        <v>#N/A</v>
      </c>
      <c r="V788" s="20">
        <v>873</v>
      </c>
    </row>
    <row r="789" spans="1:22" ht="30" hidden="1" x14ac:dyDescent="0.25">
      <c r="A789" s="171">
        <v>289</v>
      </c>
      <c r="B789" s="171" t="str">
        <f t="shared" si="16"/>
        <v>12.3.1303166.36</v>
      </c>
      <c r="C789" s="171" t="str">
        <f>VLOOKUP(B789,'[8]TKB(Hocphan-tao lop)'!$B$7:$C$1182,2,0)</f>
        <v>201811303166036</v>
      </c>
      <c r="D789" s="171" t="str">
        <f>VLOOKUP(E789,[9]QuyetdinhPCGD!$B$6:$C$1806,2,0)</f>
        <v>1303166</v>
      </c>
      <c r="E789" s="172" t="s">
        <v>2320</v>
      </c>
      <c r="F789" s="180" t="s">
        <v>79</v>
      </c>
      <c r="G789" s="173" t="s">
        <v>12</v>
      </c>
      <c r="H789" s="176" t="s">
        <v>2345</v>
      </c>
      <c r="I789" s="173"/>
      <c r="J789" s="175" t="s">
        <v>622</v>
      </c>
      <c r="K789" s="187" t="s">
        <v>2249</v>
      </c>
      <c r="L789" s="176" t="s">
        <v>2250</v>
      </c>
      <c r="M789" s="165" t="s">
        <v>1702</v>
      </c>
      <c r="N789" s="165" t="str">
        <f>VLOOKUP(C789,[4]K12!$B$3:$K$1349,10,0)</f>
        <v>Không mở</v>
      </c>
      <c r="O789" s="165"/>
      <c r="P789" s="165">
        <f>VLOOKUP(C789,[4]K12!$B$3:$J$1349,9,0)</f>
        <v>13</v>
      </c>
      <c r="Q789" s="165" t="e">
        <f>VLOOKUP(D789,[4]K12!$B$3:$J$1349,9,0)</f>
        <v>#N/A</v>
      </c>
      <c r="R789" s="165" t="e">
        <f>VLOOKUP(E789,[4]K12!$B$3:$J$1349,9,0)</f>
        <v>#N/A</v>
      </c>
      <c r="S789" s="165" t="e">
        <f>VLOOKUP(F789,[4]K12!$B$3:$J$1349,9,0)</f>
        <v>#N/A</v>
      </c>
      <c r="T789" s="165" t="e">
        <f>VLOOKUP(G789,[4]K12!$B$3:$J$1349,9,0)</f>
        <v>#N/A</v>
      </c>
      <c r="V789" s="20">
        <v>874</v>
      </c>
    </row>
    <row r="790" spans="1:22" ht="30" hidden="1" x14ac:dyDescent="0.25">
      <c r="A790" s="171">
        <v>290</v>
      </c>
      <c r="B790" s="171" t="str">
        <f t="shared" si="16"/>
        <v>12.3.0703168.01</v>
      </c>
      <c r="C790" s="171" t="str">
        <f>VLOOKUP(B790,'[8]TKB(Hocphan-tao lop)'!$B$7:$C$1182,2,0)</f>
        <v>201810703168001</v>
      </c>
      <c r="D790" s="171" t="str">
        <f>VLOOKUP(E790,[9]QuyetdinhPCGD!$B$6:$C$1806,2,0)</f>
        <v>0703168</v>
      </c>
      <c r="E790" s="172" t="s">
        <v>2346</v>
      </c>
      <c r="F790" s="177" t="s">
        <v>138</v>
      </c>
      <c r="G790" s="173" t="s">
        <v>10</v>
      </c>
      <c r="H790" s="174" t="s">
        <v>1565</v>
      </c>
      <c r="I790" s="173"/>
      <c r="J790" s="175" t="s">
        <v>622</v>
      </c>
      <c r="K790" s="187" t="s">
        <v>2249</v>
      </c>
      <c r="L790" s="176" t="s">
        <v>2250</v>
      </c>
      <c r="M790" s="165" t="s">
        <v>62</v>
      </c>
      <c r="N790" s="165" t="str">
        <f>VLOOKUP(C790,[4]K12!$B$3:$K$1349,10,0)</f>
        <v>Mở</v>
      </c>
      <c r="O790" s="165"/>
      <c r="P790" s="165">
        <f>VLOOKUP(C790,[4]K12!$B$3:$J$1349,9,0)</f>
        <v>30</v>
      </c>
      <c r="Q790" s="165" t="e">
        <f>VLOOKUP(D790,[4]K12!$B$3:$J$1349,9,0)</f>
        <v>#N/A</v>
      </c>
      <c r="R790" s="165" t="e">
        <f>VLOOKUP(E790,[4]K12!$B$3:$J$1349,9,0)</f>
        <v>#N/A</v>
      </c>
      <c r="S790" s="165" t="e">
        <f>VLOOKUP(F790,[4]K12!$B$3:$J$1349,9,0)</f>
        <v>#N/A</v>
      </c>
      <c r="T790" s="165" t="e">
        <f>VLOOKUP(G790,[4]K12!$B$3:$J$1349,9,0)</f>
        <v>#N/A</v>
      </c>
      <c r="U790" s="185"/>
      <c r="V790" s="20">
        <v>875</v>
      </c>
    </row>
    <row r="791" spans="1:22" ht="30" hidden="1" x14ac:dyDescent="0.25">
      <c r="A791" s="171">
        <v>291</v>
      </c>
      <c r="B791" s="171" t="str">
        <f t="shared" si="16"/>
        <v>12.3.0703168.02</v>
      </c>
      <c r="C791" s="171" t="str">
        <f>VLOOKUP(B791,'[8]TKB(Hocphan-tao lop)'!$B$7:$C$1182,2,0)</f>
        <v>201810703168002</v>
      </c>
      <c r="D791" s="171" t="str">
        <f>VLOOKUP(E791,[9]QuyetdinhPCGD!$B$6:$C$1806,2,0)</f>
        <v>0703168</v>
      </c>
      <c r="E791" s="172" t="s">
        <v>2346</v>
      </c>
      <c r="F791" s="177" t="s">
        <v>142</v>
      </c>
      <c r="G791" s="173" t="s">
        <v>10</v>
      </c>
      <c r="H791" s="174" t="s">
        <v>1565</v>
      </c>
      <c r="I791" s="173"/>
      <c r="J791" s="175" t="s">
        <v>622</v>
      </c>
      <c r="K791" s="187" t="s">
        <v>2249</v>
      </c>
      <c r="L791" s="176" t="s">
        <v>2250</v>
      </c>
      <c r="M791" s="165" t="s">
        <v>70</v>
      </c>
      <c r="N791" s="165" t="str">
        <f>VLOOKUP(C791,[4]K12!$B$3:$K$1349,10,0)</f>
        <v>Mở</v>
      </c>
      <c r="O791" s="165"/>
      <c r="P791" s="165">
        <f>VLOOKUP(C791,[4]K12!$B$3:$J$1349,9,0)</f>
        <v>30</v>
      </c>
      <c r="Q791" s="165" t="e">
        <f>VLOOKUP(D791,[4]K12!$B$3:$J$1349,9,0)</f>
        <v>#N/A</v>
      </c>
      <c r="R791" s="165" t="e">
        <f>VLOOKUP(E791,[4]K12!$B$3:$J$1349,9,0)</f>
        <v>#N/A</v>
      </c>
      <c r="S791" s="165" t="e">
        <f>VLOOKUP(F791,[4]K12!$B$3:$J$1349,9,0)</f>
        <v>#N/A</v>
      </c>
      <c r="T791" s="165" t="e">
        <f>VLOOKUP(G791,[4]K12!$B$3:$J$1349,9,0)</f>
        <v>#N/A</v>
      </c>
      <c r="U791" s="183"/>
      <c r="V791" s="20">
        <v>876</v>
      </c>
    </row>
    <row r="792" spans="1:22" ht="30" hidden="1" x14ac:dyDescent="0.25">
      <c r="A792" s="171">
        <v>292</v>
      </c>
      <c r="B792" s="171" t="str">
        <f t="shared" si="16"/>
        <v>12.3.0703168.03</v>
      </c>
      <c r="C792" s="171" t="str">
        <f>VLOOKUP(B792,'[8]TKB(Hocphan-tao lop)'!$B$7:$C$1182,2,0)</f>
        <v>201810703168003</v>
      </c>
      <c r="D792" s="171" t="str">
        <f>VLOOKUP(E792,[9]QuyetdinhPCGD!$B$6:$C$1806,2,0)</f>
        <v>0703168</v>
      </c>
      <c r="E792" s="172" t="s">
        <v>2346</v>
      </c>
      <c r="F792" s="177" t="s">
        <v>142</v>
      </c>
      <c r="G792" s="173" t="s">
        <v>12</v>
      </c>
      <c r="H792" s="174" t="s">
        <v>1565</v>
      </c>
      <c r="I792" s="173"/>
      <c r="J792" s="175" t="s">
        <v>622</v>
      </c>
      <c r="K792" s="187" t="s">
        <v>2249</v>
      </c>
      <c r="L792" s="176" t="s">
        <v>2250</v>
      </c>
      <c r="M792" s="165" t="s">
        <v>75</v>
      </c>
      <c r="N792" s="165" t="str">
        <f>VLOOKUP(C792,[4]K12!$B$3:$K$1349,10,0)</f>
        <v>Không mở</v>
      </c>
      <c r="O792" s="165"/>
      <c r="P792" s="165">
        <f>VLOOKUP(C792,[4]K12!$B$3:$J$1349,9,0)</f>
        <v>12</v>
      </c>
      <c r="Q792" s="165" t="e">
        <f>VLOOKUP(D792,[4]K12!$B$3:$J$1349,9,0)</f>
        <v>#N/A</v>
      </c>
      <c r="R792" s="165" t="e">
        <f>VLOOKUP(E792,[4]K12!$B$3:$J$1349,9,0)</f>
        <v>#N/A</v>
      </c>
      <c r="S792" s="165" t="e">
        <f>VLOOKUP(F792,[4]K12!$B$3:$J$1349,9,0)</f>
        <v>#N/A</v>
      </c>
      <c r="T792" s="165" t="e">
        <f>VLOOKUP(G792,[4]K12!$B$3:$J$1349,9,0)</f>
        <v>#N/A</v>
      </c>
      <c r="V792" s="20">
        <v>877</v>
      </c>
    </row>
    <row r="793" spans="1:22" ht="30" hidden="1" x14ac:dyDescent="0.25">
      <c r="A793" s="171">
        <v>293</v>
      </c>
      <c r="B793" s="171" t="str">
        <f t="shared" si="16"/>
        <v>12.3.0703168.04</v>
      </c>
      <c r="C793" s="171" t="str">
        <f>VLOOKUP(B793,'[8]TKB(Hocphan-tao lop)'!$B$7:$C$1182,2,0)</f>
        <v>201810703168004</v>
      </c>
      <c r="D793" s="171" t="str">
        <f>VLOOKUP(E793,[9]QuyetdinhPCGD!$B$6:$C$1806,2,0)</f>
        <v>0703168</v>
      </c>
      <c r="E793" s="172" t="s">
        <v>2346</v>
      </c>
      <c r="F793" s="177" t="s">
        <v>138</v>
      </c>
      <c r="G793" s="173" t="s">
        <v>10</v>
      </c>
      <c r="H793" s="174" t="s">
        <v>1565</v>
      </c>
      <c r="I793" s="173"/>
      <c r="J793" s="175" t="s">
        <v>622</v>
      </c>
      <c r="K793" s="187" t="s">
        <v>2249</v>
      </c>
      <c r="L793" s="176" t="s">
        <v>2250</v>
      </c>
      <c r="M793" s="165" t="s">
        <v>89</v>
      </c>
      <c r="N793" s="165" t="str">
        <f>VLOOKUP(C793,[4]K12!$B$3:$K$1349,10,0)</f>
        <v>Mở</v>
      </c>
      <c r="O793" s="165"/>
      <c r="P793" s="165">
        <f>VLOOKUP(C793,[4]K12!$B$3:$J$1349,9,0)</f>
        <v>30</v>
      </c>
      <c r="Q793" s="165" t="e">
        <f>VLOOKUP(D793,[4]K12!$B$3:$J$1349,9,0)</f>
        <v>#N/A</v>
      </c>
      <c r="R793" s="165" t="e">
        <f>VLOOKUP(E793,[4]K12!$B$3:$J$1349,9,0)</f>
        <v>#N/A</v>
      </c>
      <c r="S793" s="165" t="e">
        <f>VLOOKUP(F793,[4]K12!$B$3:$J$1349,9,0)</f>
        <v>#N/A</v>
      </c>
      <c r="T793" s="165" t="e">
        <f>VLOOKUP(G793,[4]K12!$B$3:$J$1349,9,0)</f>
        <v>#N/A</v>
      </c>
      <c r="U793" s="157"/>
      <c r="V793" s="20">
        <v>878</v>
      </c>
    </row>
    <row r="794" spans="1:22" ht="30" hidden="1" x14ac:dyDescent="0.25">
      <c r="A794" s="171">
        <v>294</v>
      </c>
      <c r="B794" s="171" t="str">
        <f t="shared" si="16"/>
        <v>12.3.0703168.05</v>
      </c>
      <c r="C794" s="171" t="str">
        <f>VLOOKUP(B794,'[8]TKB(Hocphan-tao lop)'!$B$7:$C$1182,2,0)</f>
        <v>201810703168005</v>
      </c>
      <c r="D794" s="171" t="str">
        <f>VLOOKUP(E794,[9]QuyetdinhPCGD!$B$6:$C$1806,2,0)</f>
        <v>0703168</v>
      </c>
      <c r="E794" s="172" t="s">
        <v>2346</v>
      </c>
      <c r="F794" s="177" t="s">
        <v>142</v>
      </c>
      <c r="G794" s="173" t="s">
        <v>10</v>
      </c>
      <c r="H794" s="174" t="s">
        <v>1565</v>
      </c>
      <c r="I794" s="173"/>
      <c r="J794" s="175" t="s">
        <v>622</v>
      </c>
      <c r="K794" s="187" t="s">
        <v>2249</v>
      </c>
      <c r="L794" s="176" t="s">
        <v>2250</v>
      </c>
      <c r="M794" s="165" t="s">
        <v>112</v>
      </c>
      <c r="N794" s="165" t="str">
        <f>VLOOKUP(C794,[4]K12!$B$3:$K$1349,10,0)</f>
        <v>Không mở</v>
      </c>
      <c r="O794" s="165"/>
      <c r="P794" s="165">
        <f>VLOOKUP(C794,[4]K12!$B$3:$J$1349,9,0)</f>
        <v>3</v>
      </c>
      <c r="Q794" s="165" t="e">
        <f>VLOOKUP(D794,[4]K12!$B$3:$J$1349,9,0)</f>
        <v>#N/A</v>
      </c>
      <c r="R794" s="165" t="e">
        <f>VLOOKUP(E794,[4]K12!$B$3:$J$1349,9,0)</f>
        <v>#N/A</v>
      </c>
      <c r="S794" s="165" t="e">
        <f>VLOOKUP(F794,[4]K12!$B$3:$J$1349,9,0)</f>
        <v>#N/A</v>
      </c>
      <c r="T794" s="165" t="e">
        <f>VLOOKUP(G794,[4]K12!$B$3:$J$1349,9,0)</f>
        <v>#N/A</v>
      </c>
      <c r="V794" s="20">
        <v>879</v>
      </c>
    </row>
    <row r="795" spans="1:22" ht="30" hidden="1" x14ac:dyDescent="0.25">
      <c r="A795" s="171">
        <v>295</v>
      </c>
      <c r="B795" s="171" t="str">
        <f t="shared" si="16"/>
        <v>12.3.0703168.06</v>
      </c>
      <c r="C795" s="171" t="str">
        <f>VLOOKUP(B795,'[8]TKB(Hocphan-tao lop)'!$B$7:$C$1182,2,0)</f>
        <v>201810703168006</v>
      </c>
      <c r="D795" s="171" t="str">
        <f>VLOOKUP(E795,[9]QuyetdinhPCGD!$B$6:$C$1806,2,0)</f>
        <v>0703168</v>
      </c>
      <c r="E795" s="172" t="s">
        <v>2346</v>
      </c>
      <c r="F795" s="177" t="s">
        <v>311</v>
      </c>
      <c r="G795" s="173" t="s">
        <v>12</v>
      </c>
      <c r="H795" s="174" t="s">
        <v>1565</v>
      </c>
      <c r="I795" s="173"/>
      <c r="J795" s="175" t="s">
        <v>622</v>
      </c>
      <c r="K795" s="187" t="s">
        <v>2249</v>
      </c>
      <c r="L795" s="176" t="s">
        <v>2250</v>
      </c>
      <c r="M795" s="165" t="s">
        <v>115</v>
      </c>
      <c r="N795" s="165" t="str">
        <f>VLOOKUP(C795,[4]K12!$B$3:$K$1349,10,0)</f>
        <v>Mở</v>
      </c>
      <c r="O795" s="165"/>
      <c r="P795" s="165">
        <f>VLOOKUP(C795,[4]K12!$B$3:$J$1349,9,0)</f>
        <v>28</v>
      </c>
      <c r="Q795" s="165" t="e">
        <f>VLOOKUP(D795,[4]K12!$B$3:$J$1349,9,0)</f>
        <v>#N/A</v>
      </c>
      <c r="R795" s="165" t="e">
        <f>VLOOKUP(E795,[4]K12!$B$3:$J$1349,9,0)</f>
        <v>#N/A</v>
      </c>
      <c r="S795" s="165" t="e">
        <f>VLOOKUP(F795,[4]K12!$B$3:$J$1349,9,0)</f>
        <v>#N/A</v>
      </c>
      <c r="T795" s="165" t="e">
        <f>VLOOKUP(G795,[4]K12!$B$3:$J$1349,9,0)</f>
        <v>#N/A</v>
      </c>
      <c r="V795" s="20">
        <v>880</v>
      </c>
    </row>
    <row r="796" spans="1:22" ht="30" hidden="1" x14ac:dyDescent="0.25">
      <c r="A796" s="171">
        <v>296</v>
      </c>
      <c r="B796" s="171" t="str">
        <f t="shared" si="16"/>
        <v>12.3.0703168.07</v>
      </c>
      <c r="C796" s="171" t="str">
        <f>VLOOKUP(B796,'[8]TKB(Hocphan-tao lop)'!$B$7:$C$1182,2,0)</f>
        <v>201810703168007</v>
      </c>
      <c r="D796" s="171" t="str">
        <f>VLOOKUP(E796,[9]QuyetdinhPCGD!$B$6:$C$1806,2,0)</f>
        <v>0703168</v>
      </c>
      <c r="E796" s="172" t="s">
        <v>2346</v>
      </c>
      <c r="F796" s="177" t="s">
        <v>138</v>
      </c>
      <c r="G796" s="173" t="s">
        <v>9</v>
      </c>
      <c r="H796" s="174" t="s">
        <v>1565</v>
      </c>
      <c r="I796" s="173"/>
      <c r="J796" s="175" t="s">
        <v>622</v>
      </c>
      <c r="K796" s="187" t="s">
        <v>2249</v>
      </c>
      <c r="L796" s="176" t="s">
        <v>2250</v>
      </c>
      <c r="M796" s="165" t="s">
        <v>117</v>
      </c>
      <c r="N796" s="165" t="str">
        <f>VLOOKUP(C796,[4]K12!$B$3:$K$1349,10,0)</f>
        <v>Mở</v>
      </c>
      <c r="O796" s="165"/>
      <c r="P796" s="165">
        <f>VLOOKUP(C796,[4]K12!$B$3:$J$1349,9,0)</f>
        <v>30</v>
      </c>
      <c r="Q796" s="165" t="e">
        <f>VLOOKUP(D796,[4]K12!$B$3:$J$1349,9,0)</f>
        <v>#N/A</v>
      </c>
      <c r="R796" s="165" t="e">
        <f>VLOOKUP(E796,[4]K12!$B$3:$J$1349,9,0)</f>
        <v>#N/A</v>
      </c>
      <c r="S796" s="165" t="e">
        <f>VLOOKUP(F796,[4]K12!$B$3:$J$1349,9,0)</f>
        <v>#N/A</v>
      </c>
      <c r="T796" s="165" t="e">
        <f>VLOOKUP(G796,[4]K12!$B$3:$J$1349,9,0)</f>
        <v>#N/A</v>
      </c>
      <c r="V796" s="20">
        <v>881</v>
      </c>
    </row>
    <row r="797" spans="1:22" ht="30" hidden="1" x14ac:dyDescent="0.25">
      <c r="A797" s="171">
        <v>297</v>
      </c>
      <c r="B797" s="171" t="str">
        <f t="shared" si="16"/>
        <v>12.3.0703168.08</v>
      </c>
      <c r="C797" s="171" t="str">
        <f>VLOOKUP(B797,'[8]TKB(Hocphan-tao lop)'!$B$7:$C$1182,2,0)</f>
        <v>201810703168008</v>
      </c>
      <c r="D797" s="171" t="str">
        <f>VLOOKUP(E797,[9]QuyetdinhPCGD!$B$6:$C$1806,2,0)</f>
        <v>0703168</v>
      </c>
      <c r="E797" s="172" t="s">
        <v>2346</v>
      </c>
      <c r="F797" s="177" t="s">
        <v>142</v>
      </c>
      <c r="G797" s="173" t="s">
        <v>9</v>
      </c>
      <c r="H797" s="174" t="s">
        <v>1565</v>
      </c>
      <c r="I797" s="173"/>
      <c r="J797" s="175" t="s">
        <v>622</v>
      </c>
      <c r="K797" s="187" t="s">
        <v>2249</v>
      </c>
      <c r="L797" s="176" t="s">
        <v>2250</v>
      </c>
      <c r="M797" s="165" t="s">
        <v>119</v>
      </c>
      <c r="N797" s="165" t="str">
        <f>VLOOKUP(C797,[4]K12!$B$3:$K$1349,10,0)</f>
        <v>Mở</v>
      </c>
      <c r="O797" s="165"/>
      <c r="P797" s="165">
        <f>VLOOKUP(C797,[4]K12!$B$3:$J$1349,9,0)</f>
        <v>30</v>
      </c>
      <c r="Q797" s="165" t="e">
        <f>VLOOKUP(D797,[4]K12!$B$3:$J$1349,9,0)</f>
        <v>#N/A</v>
      </c>
      <c r="R797" s="165" t="e">
        <f>VLOOKUP(E797,[4]K12!$B$3:$J$1349,9,0)</f>
        <v>#N/A</v>
      </c>
      <c r="S797" s="165" t="e">
        <f>VLOOKUP(F797,[4]K12!$B$3:$J$1349,9,0)</f>
        <v>#N/A</v>
      </c>
      <c r="T797" s="165" t="e">
        <f>VLOOKUP(G797,[4]K12!$B$3:$J$1349,9,0)</f>
        <v>#N/A</v>
      </c>
      <c r="V797" s="20">
        <v>882</v>
      </c>
    </row>
    <row r="798" spans="1:22" ht="30" hidden="1" x14ac:dyDescent="0.25">
      <c r="A798" s="171">
        <v>298</v>
      </c>
      <c r="B798" s="171" t="str">
        <f t="shared" si="16"/>
        <v>12.3.0703168.09</v>
      </c>
      <c r="C798" s="171" t="str">
        <f>VLOOKUP(B798,'[8]TKB(Hocphan-tao lop)'!$B$7:$C$1182,2,0)</f>
        <v>201810703168009</v>
      </c>
      <c r="D798" s="171" t="str">
        <f>VLOOKUP(E798,[9]QuyetdinhPCGD!$B$6:$C$1806,2,0)</f>
        <v>0703168</v>
      </c>
      <c r="E798" s="172" t="s">
        <v>2346</v>
      </c>
      <c r="F798" s="177" t="s">
        <v>142</v>
      </c>
      <c r="G798" s="173" t="s">
        <v>11</v>
      </c>
      <c r="H798" s="174" t="s">
        <v>1565</v>
      </c>
      <c r="I798" s="173"/>
      <c r="J798" s="175" t="s">
        <v>622</v>
      </c>
      <c r="K798" s="187" t="s">
        <v>2249</v>
      </c>
      <c r="L798" s="176" t="s">
        <v>2250</v>
      </c>
      <c r="M798" s="165" t="s">
        <v>176</v>
      </c>
      <c r="N798" s="165" t="str">
        <f>VLOOKUP(C798,[4]K12!$B$3:$K$1349,10,0)</f>
        <v>Mở</v>
      </c>
      <c r="O798" s="165"/>
      <c r="P798" s="165">
        <f>VLOOKUP(C798,[4]K12!$B$3:$J$1349,9,0)</f>
        <v>27</v>
      </c>
      <c r="Q798" s="165" t="e">
        <f>VLOOKUP(D798,[4]K12!$B$3:$J$1349,9,0)</f>
        <v>#N/A</v>
      </c>
      <c r="R798" s="165" t="e">
        <f>VLOOKUP(E798,[4]K12!$B$3:$J$1349,9,0)</f>
        <v>#N/A</v>
      </c>
      <c r="S798" s="165" t="e">
        <f>VLOOKUP(F798,[4]K12!$B$3:$J$1349,9,0)</f>
        <v>#N/A</v>
      </c>
      <c r="T798" s="165" t="e">
        <f>VLOOKUP(G798,[4]K12!$B$3:$J$1349,9,0)</f>
        <v>#N/A</v>
      </c>
      <c r="V798" s="20">
        <v>883</v>
      </c>
    </row>
    <row r="799" spans="1:22" ht="30" hidden="1" x14ac:dyDescent="0.25">
      <c r="A799" s="171">
        <v>299</v>
      </c>
      <c r="B799" s="171" t="str">
        <f t="shared" si="16"/>
        <v>12.3.0703168.10</v>
      </c>
      <c r="C799" s="171" t="str">
        <f>VLOOKUP(B799,'[8]TKB(Hocphan-tao lop)'!$B$7:$C$1182,2,0)</f>
        <v>201810703168010</v>
      </c>
      <c r="D799" s="171" t="str">
        <f>VLOOKUP(E799,[9]QuyetdinhPCGD!$B$6:$C$1806,2,0)</f>
        <v>0703168</v>
      </c>
      <c r="E799" s="172" t="s">
        <v>2346</v>
      </c>
      <c r="F799" s="177" t="s">
        <v>138</v>
      </c>
      <c r="G799" s="173" t="s">
        <v>9</v>
      </c>
      <c r="H799" s="174" t="s">
        <v>1565</v>
      </c>
      <c r="I799" s="173"/>
      <c r="J799" s="175" t="s">
        <v>622</v>
      </c>
      <c r="K799" s="187" t="s">
        <v>2249</v>
      </c>
      <c r="L799" s="176" t="s">
        <v>2250</v>
      </c>
      <c r="M799" s="165" t="s">
        <v>180</v>
      </c>
      <c r="N799" s="165" t="str">
        <f>VLOOKUP(C799,[4]K12!$B$3:$K$1349,10,0)</f>
        <v>Mở</v>
      </c>
      <c r="O799" s="165"/>
      <c r="P799" s="165">
        <f>VLOOKUP(C799,[4]K12!$B$3:$J$1349,9,0)</f>
        <v>30</v>
      </c>
      <c r="Q799" s="165" t="e">
        <f>VLOOKUP(D799,[4]K12!$B$3:$J$1349,9,0)</f>
        <v>#N/A</v>
      </c>
      <c r="R799" s="165" t="e">
        <f>VLOOKUP(E799,[4]K12!$B$3:$J$1349,9,0)</f>
        <v>#N/A</v>
      </c>
      <c r="S799" s="165" t="e">
        <f>VLOOKUP(F799,[4]K12!$B$3:$J$1349,9,0)</f>
        <v>#N/A</v>
      </c>
      <c r="T799" s="165" t="e">
        <f>VLOOKUP(G799,[4]K12!$B$3:$J$1349,9,0)</f>
        <v>#N/A</v>
      </c>
      <c r="V799" s="20">
        <v>884</v>
      </c>
    </row>
    <row r="800" spans="1:22" ht="30" hidden="1" x14ac:dyDescent="0.25">
      <c r="A800" s="171">
        <v>300</v>
      </c>
      <c r="B800" s="171" t="str">
        <f t="shared" si="16"/>
        <v>12.3.0703168.11</v>
      </c>
      <c r="C800" s="171" t="str">
        <f>VLOOKUP(B800,'[8]TKB(Hocphan-tao lop)'!$B$7:$C$1182,2,0)</f>
        <v>201810703168011</v>
      </c>
      <c r="D800" s="171" t="str">
        <f>VLOOKUP(E800,[9]QuyetdinhPCGD!$B$6:$C$1806,2,0)</f>
        <v>0703168</v>
      </c>
      <c r="E800" s="172" t="s">
        <v>2346</v>
      </c>
      <c r="F800" s="177" t="s">
        <v>142</v>
      </c>
      <c r="G800" s="173" t="s">
        <v>9</v>
      </c>
      <c r="H800" s="174" t="s">
        <v>1565</v>
      </c>
      <c r="I800" s="173"/>
      <c r="J800" s="175" t="s">
        <v>622</v>
      </c>
      <c r="K800" s="187" t="s">
        <v>2249</v>
      </c>
      <c r="L800" s="176" t="s">
        <v>2250</v>
      </c>
      <c r="M800" s="165" t="s">
        <v>321</v>
      </c>
      <c r="N800" s="165" t="str">
        <f>VLOOKUP(C800,[4]K12!$B$3:$K$1349,10,0)</f>
        <v>Mở</v>
      </c>
      <c r="O800" s="165"/>
      <c r="P800" s="165">
        <f>VLOOKUP(C800,[4]K12!$B$3:$J$1349,9,0)</f>
        <v>30</v>
      </c>
      <c r="Q800" s="165" t="e">
        <f>VLOOKUP(D800,[4]K12!$B$3:$J$1349,9,0)</f>
        <v>#N/A</v>
      </c>
      <c r="R800" s="165" t="e">
        <f>VLOOKUP(E800,[4]K12!$B$3:$J$1349,9,0)</f>
        <v>#N/A</v>
      </c>
      <c r="S800" s="165" t="e">
        <f>VLOOKUP(F800,[4]K12!$B$3:$J$1349,9,0)</f>
        <v>#N/A</v>
      </c>
      <c r="T800" s="165" t="e">
        <f>VLOOKUP(G800,[4]K12!$B$3:$J$1349,9,0)</f>
        <v>#N/A</v>
      </c>
      <c r="V800" s="20">
        <v>885</v>
      </c>
    </row>
    <row r="801" spans="1:22" ht="30" hidden="1" x14ac:dyDescent="0.25">
      <c r="A801" s="171">
        <v>301</v>
      </c>
      <c r="B801" s="171" t="str">
        <f t="shared" si="16"/>
        <v>12.3.0703168.12</v>
      </c>
      <c r="C801" s="171" t="str">
        <f>VLOOKUP(B801,'[8]TKB(Hocphan-tao lop)'!$B$7:$C$1182,2,0)</f>
        <v>201810703168012</v>
      </c>
      <c r="D801" s="171" t="str">
        <f>VLOOKUP(E801,[9]QuyetdinhPCGD!$B$6:$C$1806,2,0)</f>
        <v>0703168</v>
      </c>
      <c r="E801" s="172" t="s">
        <v>2346</v>
      </c>
      <c r="F801" s="177" t="s">
        <v>311</v>
      </c>
      <c r="G801" s="173" t="s">
        <v>11</v>
      </c>
      <c r="H801" s="174" t="s">
        <v>1565</v>
      </c>
      <c r="I801" s="173"/>
      <c r="J801" s="175" t="s">
        <v>622</v>
      </c>
      <c r="K801" s="187" t="s">
        <v>2249</v>
      </c>
      <c r="L801" s="176" t="s">
        <v>2250</v>
      </c>
      <c r="M801" s="165" t="s">
        <v>319</v>
      </c>
      <c r="N801" s="165" t="str">
        <f>VLOOKUP(C801,[4]K12!$B$3:$K$1349,10,0)</f>
        <v>Không mở</v>
      </c>
      <c r="O801" s="165"/>
      <c r="P801" s="165">
        <f>VLOOKUP(C801,[4]K12!$B$3:$J$1349,9,0)</f>
        <v>0</v>
      </c>
      <c r="Q801" s="165" t="e">
        <f>VLOOKUP(D801,[4]K12!$B$3:$J$1349,9,0)</f>
        <v>#N/A</v>
      </c>
      <c r="R801" s="165" t="e">
        <f>VLOOKUP(E801,[4]K12!$B$3:$J$1349,9,0)</f>
        <v>#N/A</v>
      </c>
      <c r="S801" s="165" t="e">
        <f>VLOOKUP(F801,[4]K12!$B$3:$J$1349,9,0)</f>
        <v>#N/A</v>
      </c>
      <c r="T801" s="165" t="e">
        <f>VLOOKUP(G801,[4]K12!$B$3:$J$1349,9,0)</f>
        <v>#N/A</v>
      </c>
      <c r="V801" s="20">
        <v>886</v>
      </c>
    </row>
    <row r="802" spans="1:22" ht="30" hidden="1" x14ac:dyDescent="0.25">
      <c r="A802" s="171">
        <v>302</v>
      </c>
      <c r="B802" s="171" t="str">
        <f t="shared" si="16"/>
        <v>12.3.0703168.13</v>
      </c>
      <c r="C802" s="171" t="str">
        <f>VLOOKUP(B802,'[8]TKB(Hocphan-tao lop)'!$B$7:$C$1182,2,0)</f>
        <v>201810703168013</v>
      </c>
      <c r="D802" s="171" t="str">
        <f>VLOOKUP(E802,[9]QuyetdinhPCGD!$B$6:$C$1806,2,0)</f>
        <v>0703168</v>
      </c>
      <c r="E802" s="172" t="s">
        <v>2346</v>
      </c>
      <c r="F802" s="177" t="s">
        <v>142</v>
      </c>
      <c r="G802" s="173" t="s">
        <v>11</v>
      </c>
      <c r="H802" s="174" t="s">
        <v>1565</v>
      </c>
      <c r="I802" s="173"/>
      <c r="J802" s="175" t="s">
        <v>622</v>
      </c>
      <c r="K802" s="187" t="s">
        <v>2249</v>
      </c>
      <c r="L802" s="176" t="s">
        <v>2250</v>
      </c>
      <c r="M802" s="165" t="s">
        <v>323</v>
      </c>
      <c r="N802" s="165" t="str">
        <f>VLOOKUP(C802,[4]K12!$B$3:$K$1349,10,0)</f>
        <v>Không mở</v>
      </c>
      <c r="O802" s="165"/>
      <c r="P802" s="165">
        <f>VLOOKUP(C802,[4]K12!$B$3:$J$1349,9,0)</f>
        <v>0</v>
      </c>
      <c r="Q802" s="165" t="e">
        <f>VLOOKUP(D802,[4]K12!$B$3:$J$1349,9,0)</f>
        <v>#N/A</v>
      </c>
      <c r="R802" s="165" t="e">
        <f>VLOOKUP(E802,[4]K12!$B$3:$J$1349,9,0)</f>
        <v>#N/A</v>
      </c>
      <c r="S802" s="165" t="e">
        <f>VLOOKUP(F802,[4]K12!$B$3:$J$1349,9,0)</f>
        <v>#N/A</v>
      </c>
      <c r="T802" s="165" t="e">
        <f>VLOOKUP(G802,[4]K12!$B$3:$J$1349,9,0)</f>
        <v>#N/A</v>
      </c>
      <c r="V802" s="20">
        <v>887</v>
      </c>
    </row>
    <row r="803" spans="1:22" ht="30" hidden="1" x14ac:dyDescent="0.25">
      <c r="A803" s="171">
        <v>303</v>
      </c>
      <c r="B803" s="171" t="str">
        <f t="shared" si="16"/>
        <v>12.3.0703168.14</v>
      </c>
      <c r="C803" s="171" t="str">
        <f>VLOOKUP(B803,'[8]TKB(Hocphan-tao lop)'!$B$7:$C$1182,2,0)</f>
        <v>201810703168014</v>
      </c>
      <c r="D803" s="171" t="str">
        <f>VLOOKUP(E803,[9]QuyetdinhPCGD!$B$6:$C$1806,2,0)</f>
        <v>0703168</v>
      </c>
      <c r="E803" s="172" t="s">
        <v>2346</v>
      </c>
      <c r="F803" s="177" t="s">
        <v>138</v>
      </c>
      <c r="G803" s="173" t="s">
        <v>13</v>
      </c>
      <c r="H803" s="174" t="s">
        <v>1565</v>
      </c>
      <c r="I803" s="173"/>
      <c r="J803" s="175" t="s">
        <v>622</v>
      </c>
      <c r="K803" s="187" t="s">
        <v>2249</v>
      </c>
      <c r="L803" s="176" t="s">
        <v>2250</v>
      </c>
      <c r="M803" s="165" t="s">
        <v>346</v>
      </c>
      <c r="N803" s="165" t="str">
        <f>VLOOKUP(C803,[4]K12!$B$3:$K$1349,10,0)</f>
        <v>Mở</v>
      </c>
      <c r="O803" s="165"/>
      <c r="P803" s="165">
        <f>VLOOKUP(C803,[4]K12!$B$3:$J$1349,9,0)</f>
        <v>30</v>
      </c>
      <c r="Q803" s="165" t="e">
        <f>VLOOKUP(D803,[4]K12!$B$3:$J$1349,9,0)</f>
        <v>#N/A</v>
      </c>
      <c r="R803" s="165" t="e">
        <f>VLOOKUP(E803,[4]K12!$B$3:$J$1349,9,0)</f>
        <v>#N/A</v>
      </c>
      <c r="S803" s="165" t="e">
        <f>VLOOKUP(F803,[4]K12!$B$3:$J$1349,9,0)</f>
        <v>#N/A</v>
      </c>
      <c r="T803" s="165" t="e">
        <f>VLOOKUP(G803,[4]K12!$B$3:$J$1349,9,0)</f>
        <v>#N/A</v>
      </c>
      <c r="V803" s="20">
        <v>888</v>
      </c>
    </row>
    <row r="804" spans="1:22" ht="30" hidden="1" x14ac:dyDescent="0.25">
      <c r="A804" s="171">
        <v>304</v>
      </c>
      <c r="B804" s="171" t="str">
        <f t="shared" si="16"/>
        <v>12.3.0703168.15</v>
      </c>
      <c r="C804" s="171" t="str">
        <f>VLOOKUP(B804,'[8]TKB(Hocphan-tao lop)'!$B$7:$C$1182,2,0)</f>
        <v>201810703168015</v>
      </c>
      <c r="D804" s="171" t="str">
        <f>VLOOKUP(E804,[9]QuyetdinhPCGD!$B$6:$C$1806,2,0)</f>
        <v>0703168</v>
      </c>
      <c r="E804" s="172" t="s">
        <v>2346</v>
      </c>
      <c r="F804" s="177" t="s">
        <v>142</v>
      </c>
      <c r="G804" s="173" t="s">
        <v>13</v>
      </c>
      <c r="H804" s="174" t="s">
        <v>1565</v>
      </c>
      <c r="I804" s="173"/>
      <c r="J804" s="175" t="s">
        <v>622</v>
      </c>
      <c r="K804" s="187" t="s">
        <v>2249</v>
      </c>
      <c r="L804" s="176" t="s">
        <v>2250</v>
      </c>
      <c r="M804" s="165" t="s">
        <v>353</v>
      </c>
      <c r="N804" s="165" t="str">
        <f>VLOOKUP(C804,[4]K12!$B$3:$K$1349,10,0)</f>
        <v>Không mở</v>
      </c>
      <c r="O804" s="165"/>
      <c r="P804" s="165">
        <f>VLOOKUP(C804,[4]K12!$B$3:$J$1349,9,0)</f>
        <v>8</v>
      </c>
      <c r="Q804" s="165" t="e">
        <f>VLOOKUP(D804,[4]K12!$B$3:$J$1349,9,0)</f>
        <v>#N/A</v>
      </c>
      <c r="R804" s="165" t="e">
        <f>VLOOKUP(E804,[4]K12!$B$3:$J$1349,9,0)</f>
        <v>#N/A</v>
      </c>
      <c r="S804" s="165" t="e">
        <f>VLOOKUP(F804,[4]K12!$B$3:$J$1349,9,0)</f>
        <v>#N/A</v>
      </c>
      <c r="T804" s="165" t="e">
        <f>VLOOKUP(G804,[4]K12!$B$3:$J$1349,9,0)</f>
        <v>#N/A</v>
      </c>
      <c r="V804" s="20">
        <v>889</v>
      </c>
    </row>
    <row r="805" spans="1:22" ht="30" hidden="1" x14ac:dyDescent="0.25">
      <c r="A805" s="171">
        <v>305</v>
      </c>
      <c r="B805" s="171" t="str">
        <f t="shared" si="16"/>
        <v>12.3.0703168.16</v>
      </c>
      <c r="C805" s="171" t="str">
        <f>VLOOKUP(B805,'[8]TKB(Hocphan-tao lop)'!$B$7:$C$1182,2,0)</f>
        <v>201810703168016</v>
      </c>
      <c r="D805" s="171" t="str">
        <f>VLOOKUP(E805,[9]QuyetdinhPCGD!$B$6:$C$1806,2,0)</f>
        <v>0703168</v>
      </c>
      <c r="E805" s="172" t="s">
        <v>2346</v>
      </c>
      <c r="F805" s="177" t="s">
        <v>311</v>
      </c>
      <c r="G805" s="173" t="s">
        <v>10</v>
      </c>
      <c r="H805" s="174" t="s">
        <v>1565</v>
      </c>
      <c r="I805" s="173"/>
      <c r="J805" s="175" t="s">
        <v>622</v>
      </c>
      <c r="K805" s="187" t="s">
        <v>2249</v>
      </c>
      <c r="L805" s="176" t="s">
        <v>2250</v>
      </c>
      <c r="M805" s="165" t="s">
        <v>355</v>
      </c>
      <c r="N805" s="165" t="str">
        <f>VLOOKUP(C805,[4]K12!$B$3:$K$1349,10,0)</f>
        <v>Không mở</v>
      </c>
      <c r="O805" s="165"/>
      <c r="P805" s="165">
        <f>VLOOKUP(C805,[4]K12!$B$3:$J$1349,9,0)</f>
        <v>5</v>
      </c>
      <c r="Q805" s="165" t="e">
        <f>VLOOKUP(D805,[4]K12!$B$3:$J$1349,9,0)</f>
        <v>#N/A</v>
      </c>
      <c r="R805" s="165" t="e">
        <f>VLOOKUP(E805,[4]K12!$B$3:$J$1349,9,0)</f>
        <v>#N/A</v>
      </c>
      <c r="S805" s="165" t="e">
        <f>VLOOKUP(F805,[4]K12!$B$3:$J$1349,9,0)</f>
        <v>#N/A</v>
      </c>
      <c r="T805" s="165" t="e">
        <f>VLOOKUP(G805,[4]K12!$B$3:$J$1349,9,0)</f>
        <v>#N/A</v>
      </c>
      <c r="V805" s="20">
        <v>890</v>
      </c>
    </row>
    <row r="806" spans="1:22" ht="30" hidden="1" x14ac:dyDescent="0.25">
      <c r="A806" s="171">
        <v>306</v>
      </c>
      <c r="B806" s="171" t="str">
        <f t="shared" si="16"/>
        <v>12.3.0703168.17</v>
      </c>
      <c r="C806" s="171" t="str">
        <f>VLOOKUP(B806,'[8]TKB(Hocphan-tao lop)'!$B$7:$C$1182,2,0)</f>
        <v>201810703168017</v>
      </c>
      <c r="D806" s="171" t="str">
        <f>VLOOKUP(E806,[9]QuyetdinhPCGD!$B$6:$C$1806,2,0)</f>
        <v>0703168</v>
      </c>
      <c r="E806" s="172" t="s">
        <v>2346</v>
      </c>
      <c r="F806" s="177" t="s">
        <v>138</v>
      </c>
      <c r="G806" s="173" t="s">
        <v>13</v>
      </c>
      <c r="H806" s="174" t="s">
        <v>1565</v>
      </c>
      <c r="I806" s="173"/>
      <c r="J806" s="175" t="s">
        <v>622</v>
      </c>
      <c r="K806" s="187" t="s">
        <v>2249</v>
      </c>
      <c r="L806" s="176" t="s">
        <v>2250</v>
      </c>
      <c r="M806" s="165" t="s">
        <v>358</v>
      </c>
      <c r="N806" s="165" t="str">
        <f>VLOOKUP(C806,[4]K12!$B$3:$K$1349,10,0)</f>
        <v>Mở</v>
      </c>
      <c r="O806" s="165"/>
      <c r="P806" s="165">
        <f>VLOOKUP(C806,[4]K12!$B$3:$J$1349,9,0)</f>
        <v>30</v>
      </c>
      <c r="Q806" s="165" t="e">
        <f>VLOOKUP(D806,[4]K12!$B$3:$J$1349,9,0)</f>
        <v>#N/A</v>
      </c>
      <c r="R806" s="165" t="e">
        <f>VLOOKUP(E806,[4]K12!$B$3:$J$1349,9,0)</f>
        <v>#N/A</v>
      </c>
      <c r="S806" s="165" t="e">
        <f>VLOOKUP(F806,[4]K12!$B$3:$J$1349,9,0)</f>
        <v>#N/A</v>
      </c>
      <c r="T806" s="165" t="e">
        <f>VLOOKUP(G806,[4]K12!$B$3:$J$1349,9,0)</f>
        <v>#N/A</v>
      </c>
      <c r="V806" s="20">
        <v>891</v>
      </c>
    </row>
    <row r="807" spans="1:22" ht="30" hidden="1" x14ac:dyDescent="0.25">
      <c r="A807" s="171">
        <v>307</v>
      </c>
      <c r="B807" s="171" t="str">
        <f t="shared" si="16"/>
        <v>12.3.0703168.18</v>
      </c>
      <c r="C807" s="171" t="str">
        <f>VLOOKUP(B807,'[8]TKB(Hocphan-tao lop)'!$B$7:$C$1182,2,0)</f>
        <v>201810703168018</v>
      </c>
      <c r="D807" s="171" t="str">
        <f>VLOOKUP(E807,[9]QuyetdinhPCGD!$B$6:$C$1806,2,0)</f>
        <v>0703168</v>
      </c>
      <c r="E807" s="172" t="s">
        <v>2346</v>
      </c>
      <c r="F807" s="177" t="s">
        <v>142</v>
      </c>
      <c r="G807" s="173" t="s">
        <v>13</v>
      </c>
      <c r="H807" s="174" t="s">
        <v>1565</v>
      </c>
      <c r="I807" s="173"/>
      <c r="J807" s="175" t="s">
        <v>622</v>
      </c>
      <c r="K807" s="187" t="s">
        <v>2249</v>
      </c>
      <c r="L807" s="176" t="s">
        <v>2250</v>
      </c>
      <c r="M807" s="165" t="s">
        <v>360</v>
      </c>
      <c r="N807" s="165" t="str">
        <f>VLOOKUP(C807,[4]K12!$B$3:$K$1349,10,0)</f>
        <v>Không mở</v>
      </c>
      <c r="O807" s="165"/>
      <c r="P807" s="165">
        <f>VLOOKUP(C807,[4]K12!$B$3:$J$1349,9,0)</f>
        <v>0</v>
      </c>
      <c r="Q807" s="165" t="e">
        <f>VLOOKUP(D807,[4]K12!$B$3:$J$1349,9,0)</f>
        <v>#N/A</v>
      </c>
      <c r="R807" s="165" t="e">
        <f>VLOOKUP(E807,[4]K12!$B$3:$J$1349,9,0)</f>
        <v>#N/A</v>
      </c>
      <c r="S807" s="165" t="e">
        <f>VLOOKUP(F807,[4]K12!$B$3:$J$1349,9,0)</f>
        <v>#N/A</v>
      </c>
      <c r="T807" s="165" t="e">
        <f>VLOOKUP(G807,[4]K12!$B$3:$J$1349,9,0)</f>
        <v>#N/A</v>
      </c>
      <c r="V807" s="20">
        <v>892</v>
      </c>
    </row>
    <row r="808" spans="1:22" ht="30" hidden="1" x14ac:dyDescent="0.25">
      <c r="A808" s="171">
        <v>308</v>
      </c>
      <c r="B808" s="171" t="str">
        <f t="shared" si="16"/>
        <v>12.3.0703168.19</v>
      </c>
      <c r="C808" s="171" t="str">
        <f>VLOOKUP(B808,'[8]TKB(Hocphan-tao lop)'!$B$7:$C$1182,2,0)</f>
        <v>201810703168019</v>
      </c>
      <c r="D808" s="171" t="str">
        <f>VLOOKUP(E808,[9]QuyetdinhPCGD!$B$6:$C$1806,2,0)</f>
        <v>0703168</v>
      </c>
      <c r="E808" s="191" t="s">
        <v>2346</v>
      </c>
      <c r="F808" s="177" t="s">
        <v>138</v>
      </c>
      <c r="G808" s="177" t="s">
        <v>8</v>
      </c>
      <c r="H808" s="174" t="s">
        <v>1565</v>
      </c>
      <c r="I808" s="177"/>
      <c r="J808" s="175" t="s">
        <v>622</v>
      </c>
      <c r="K808" s="187" t="s">
        <v>2249</v>
      </c>
      <c r="L808" s="176" t="s">
        <v>2250</v>
      </c>
      <c r="M808" s="165" t="s">
        <v>363</v>
      </c>
      <c r="N808" s="165" t="str">
        <f>VLOOKUP(C808,[4]K12!$B$3:$K$1349,10,0)</f>
        <v>Mở</v>
      </c>
      <c r="O808" s="165"/>
      <c r="P808" s="165">
        <f>VLOOKUP(C808,[4]K12!$B$3:$J$1349,9,0)</f>
        <v>30</v>
      </c>
      <c r="Q808" s="165" t="e">
        <f>VLOOKUP(D808,[4]K12!$B$3:$J$1349,9,0)</f>
        <v>#N/A</v>
      </c>
      <c r="R808" s="165" t="e">
        <f>VLOOKUP(E808,[4]K12!$B$3:$J$1349,9,0)</f>
        <v>#N/A</v>
      </c>
      <c r="S808" s="165" t="e">
        <f>VLOOKUP(F808,[4]K12!$B$3:$J$1349,9,0)</f>
        <v>#N/A</v>
      </c>
      <c r="T808" s="165" t="e">
        <f>VLOOKUP(G808,[4]K12!$B$3:$J$1349,9,0)</f>
        <v>#N/A</v>
      </c>
      <c r="V808" s="20">
        <v>893</v>
      </c>
    </row>
    <row r="809" spans="1:22" ht="30" hidden="1" x14ac:dyDescent="0.25">
      <c r="A809" s="171">
        <v>309</v>
      </c>
      <c r="B809" s="171" t="str">
        <f t="shared" si="16"/>
        <v>12.3.0703168.20</v>
      </c>
      <c r="C809" s="171" t="str">
        <f>VLOOKUP(B809,'[8]TKB(Hocphan-tao lop)'!$B$7:$C$1182,2,0)</f>
        <v>201810703168020</v>
      </c>
      <c r="D809" s="171" t="str">
        <f>VLOOKUP(E809,[9]QuyetdinhPCGD!$B$6:$C$1806,2,0)</f>
        <v>0703168</v>
      </c>
      <c r="E809" s="191" t="s">
        <v>2346</v>
      </c>
      <c r="F809" s="177" t="s">
        <v>142</v>
      </c>
      <c r="G809" s="177" t="s">
        <v>8</v>
      </c>
      <c r="H809" s="174" t="s">
        <v>1565</v>
      </c>
      <c r="I809" s="177"/>
      <c r="J809" s="175" t="s">
        <v>622</v>
      </c>
      <c r="K809" s="187" t="s">
        <v>2249</v>
      </c>
      <c r="L809" s="176" t="s">
        <v>2250</v>
      </c>
      <c r="M809" s="165" t="s">
        <v>365</v>
      </c>
      <c r="N809" s="165" t="str">
        <f>VLOOKUP(C809,[4]K12!$B$3:$K$1349,10,0)</f>
        <v>Mở</v>
      </c>
      <c r="O809" s="165"/>
      <c r="P809" s="165">
        <f>VLOOKUP(C809,[4]K12!$B$3:$J$1349,9,0)</f>
        <v>30</v>
      </c>
      <c r="Q809" s="165" t="e">
        <f>VLOOKUP(D809,[4]K12!$B$3:$J$1349,9,0)</f>
        <v>#N/A</v>
      </c>
      <c r="R809" s="165" t="e">
        <f>VLOOKUP(E809,[4]K12!$B$3:$J$1349,9,0)</f>
        <v>#N/A</v>
      </c>
      <c r="S809" s="165" t="e">
        <f>VLOOKUP(F809,[4]K12!$B$3:$J$1349,9,0)</f>
        <v>#N/A</v>
      </c>
      <c r="T809" s="165" t="e">
        <f>VLOOKUP(G809,[4]K12!$B$3:$J$1349,9,0)</f>
        <v>#N/A</v>
      </c>
      <c r="V809" s="20">
        <v>894</v>
      </c>
    </row>
    <row r="810" spans="1:22" ht="30" hidden="1" x14ac:dyDescent="0.25">
      <c r="A810" s="171">
        <v>310</v>
      </c>
      <c r="B810" s="171" t="str">
        <f t="shared" si="16"/>
        <v>12.3.1203107.01</v>
      </c>
      <c r="C810" s="171" t="str">
        <f>VLOOKUP(B810,'[8]TKB(Hocphan-tao lop)'!$B$7:$C$1182,2,0)</f>
        <v>201811203107001</v>
      </c>
      <c r="D810" s="171" t="str">
        <f>VLOOKUP(E810,[9]QuyetdinhPCGD!$B$6:$C$1806,2,0)</f>
        <v>1203107</v>
      </c>
      <c r="E810" s="191" t="s">
        <v>288</v>
      </c>
      <c r="F810" s="180" t="s">
        <v>72</v>
      </c>
      <c r="G810" s="177" t="s">
        <v>8</v>
      </c>
      <c r="H810" s="174" t="str">
        <f>VLOOKUP(J810,'[10]Phan ca&amp; Ngay BDhoc'!$B$4:$I$98,8,0)</f>
        <v>A9-508</v>
      </c>
      <c r="I810" s="180"/>
      <c r="J810" s="175" t="s">
        <v>121</v>
      </c>
      <c r="K810" s="187" t="s">
        <v>2249</v>
      </c>
      <c r="L810" s="176" t="s">
        <v>2250</v>
      </c>
      <c r="M810" s="165" t="s">
        <v>62</v>
      </c>
      <c r="N810" s="165" t="str">
        <f>VLOOKUP(C810,[4]K12!$B$3:$K$1349,10,0)</f>
        <v>Mở</v>
      </c>
      <c r="O810" s="165"/>
      <c r="P810" s="165">
        <f>VLOOKUP(C810,[4]K12!$B$3:$J$1349,9,0)</f>
        <v>80</v>
      </c>
      <c r="Q810" s="165" t="e">
        <f>VLOOKUP(D810,[4]K12!$B$3:$J$1349,9,0)</f>
        <v>#N/A</v>
      </c>
      <c r="R810" s="165" t="e">
        <f>VLOOKUP(E810,[4]K12!$B$3:$J$1349,9,0)</f>
        <v>#N/A</v>
      </c>
      <c r="S810" s="165" t="e">
        <f>VLOOKUP(F810,[4]K12!$B$3:$J$1349,9,0)</f>
        <v>#N/A</v>
      </c>
      <c r="T810" s="165" t="e">
        <f>VLOOKUP(G810,[4]K12!$B$3:$J$1349,9,0)</f>
        <v>#N/A</v>
      </c>
      <c r="V810" s="20">
        <v>895</v>
      </c>
    </row>
    <row r="811" spans="1:22" ht="30" hidden="1" x14ac:dyDescent="0.25">
      <c r="A811" s="171">
        <v>311</v>
      </c>
      <c r="B811" s="171" t="str">
        <f t="shared" si="16"/>
        <v>12.3.1203108.12</v>
      </c>
      <c r="C811" s="171" t="str">
        <f>VLOOKUP(B811,'[8]TKB(Hocphan-tao lop)'!$B$7:$C$1182,2,0)</f>
        <v>201811203108010</v>
      </c>
      <c r="D811" s="171" t="str">
        <f>VLOOKUP(E811,[9]QuyetdinhPCGD!$B$6:$C$1806,2,0)</f>
        <v>1203108</v>
      </c>
      <c r="E811" s="191" t="s">
        <v>2022</v>
      </c>
      <c r="F811" s="177" t="s">
        <v>85</v>
      </c>
      <c r="G811" s="177" t="s">
        <v>8</v>
      </c>
      <c r="H811" s="174" t="str">
        <f>VLOOKUP(J811,'[10]Phan ca&amp; Ngay BDhoc'!$B$4:$I$98,8,0)</f>
        <v>A9-508</v>
      </c>
      <c r="I811" s="177"/>
      <c r="J811" s="175" t="s">
        <v>121</v>
      </c>
      <c r="K811" s="187" t="s">
        <v>2249</v>
      </c>
      <c r="L811" s="176" t="s">
        <v>2250</v>
      </c>
      <c r="M811" s="165" t="s">
        <v>319</v>
      </c>
      <c r="N811" s="165" t="str">
        <f>VLOOKUP(C811,[4]K12!$B$3:$K$1349,10,0)</f>
        <v>Mở</v>
      </c>
      <c r="O811" s="165"/>
      <c r="P811" s="165">
        <f>VLOOKUP(C811,[4]K12!$B$3:$J$1349,9,0)</f>
        <v>80</v>
      </c>
      <c r="Q811" s="165" t="e">
        <f>VLOOKUP(D811,[4]K12!$B$3:$J$1349,9,0)</f>
        <v>#N/A</v>
      </c>
      <c r="R811" s="165" t="e">
        <f>VLOOKUP(E811,[4]K12!$B$3:$J$1349,9,0)</f>
        <v>#N/A</v>
      </c>
      <c r="S811" s="165" t="e">
        <f>VLOOKUP(F811,[4]K12!$B$3:$J$1349,9,0)</f>
        <v>#N/A</v>
      </c>
      <c r="T811" s="165" t="e">
        <f>VLOOKUP(G811,[4]K12!$B$3:$J$1349,9,0)</f>
        <v>#N/A</v>
      </c>
      <c r="V811" s="20">
        <v>896</v>
      </c>
    </row>
    <row r="812" spans="1:22" ht="30" hidden="1" x14ac:dyDescent="0.25">
      <c r="A812" s="171">
        <v>312</v>
      </c>
      <c r="B812" s="171" t="str">
        <f t="shared" si="16"/>
        <v>12.3.1203107.02</v>
      </c>
      <c r="C812" s="171" t="str">
        <f>VLOOKUP(B812,'[8]TKB(Hocphan-tao lop)'!$B$7:$C$1182,2,0)</f>
        <v>201811203107002</v>
      </c>
      <c r="D812" s="171" t="str">
        <f>VLOOKUP(E812,[9]QuyetdinhPCGD!$B$6:$C$1806,2,0)</f>
        <v>1203107</v>
      </c>
      <c r="E812" s="191" t="s">
        <v>288</v>
      </c>
      <c r="F812" s="180" t="s">
        <v>67</v>
      </c>
      <c r="G812" s="177" t="s">
        <v>8</v>
      </c>
      <c r="H812" s="174" t="str">
        <f>VLOOKUP(J812,'[10]Phan ca&amp; Ngay BDhoc'!$B$4:$I$98,8,0)</f>
        <v>A9-508</v>
      </c>
      <c r="I812" s="180"/>
      <c r="J812" s="175" t="s">
        <v>123</v>
      </c>
      <c r="K812" s="187" t="s">
        <v>2249</v>
      </c>
      <c r="L812" s="176" t="s">
        <v>2250</v>
      </c>
      <c r="M812" s="165" t="s">
        <v>70</v>
      </c>
      <c r="N812" s="165" t="str">
        <f>VLOOKUP(C812,[4]K12!$B$3:$K$1349,10,0)</f>
        <v>Mở</v>
      </c>
      <c r="O812" s="165"/>
      <c r="P812" s="165">
        <f>VLOOKUP(C812,[4]K12!$B$3:$J$1349,9,0)</f>
        <v>80</v>
      </c>
      <c r="Q812" s="165" t="e">
        <f>VLOOKUP(D812,[4]K12!$B$3:$J$1349,9,0)</f>
        <v>#N/A</v>
      </c>
      <c r="R812" s="165" t="e">
        <f>VLOOKUP(E812,[4]K12!$B$3:$J$1349,9,0)</f>
        <v>#N/A</v>
      </c>
      <c r="S812" s="165" t="e">
        <f>VLOOKUP(F812,[4]K12!$B$3:$J$1349,9,0)</f>
        <v>#N/A</v>
      </c>
      <c r="T812" s="165" t="e">
        <f>VLOOKUP(G812,[4]K12!$B$3:$J$1349,9,0)</f>
        <v>#N/A</v>
      </c>
      <c r="V812" s="20">
        <v>897</v>
      </c>
    </row>
    <row r="813" spans="1:22" ht="30" hidden="1" x14ac:dyDescent="0.25">
      <c r="A813" s="171">
        <v>313</v>
      </c>
      <c r="B813" s="171" t="str">
        <f t="shared" si="16"/>
        <v>12.3.1203108.13</v>
      </c>
      <c r="C813" s="171" t="str">
        <f>VLOOKUP(B813,'[8]TKB(Hocphan-tao lop)'!$B$7:$C$1182,2,0)</f>
        <v>201811203108011</v>
      </c>
      <c r="D813" s="171" t="str">
        <f>VLOOKUP(E813,[9]QuyetdinhPCGD!$B$6:$C$1806,2,0)</f>
        <v>1203108</v>
      </c>
      <c r="E813" s="191" t="s">
        <v>2022</v>
      </c>
      <c r="F813" s="177" t="s">
        <v>81</v>
      </c>
      <c r="G813" s="177" t="s">
        <v>8</v>
      </c>
      <c r="H813" s="174" t="str">
        <f>VLOOKUP(J813,'[10]Phan ca&amp; Ngay BDhoc'!$B$4:$I$98,8,0)</f>
        <v>A9-508</v>
      </c>
      <c r="I813" s="177"/>
      <c r="J813" s="175" t="s">
        <v>123</v>
      </c>
      <c r="K813" s="187" t="s">
        <v>2249</v>
      </c>
      <c r="L813" s="176" t="s">
        <v>2250</v>
      </c>
      <c r="M813" s="165" t="s">
        <v>323</v>
      </c>
      <c r="N813" s="165" t="str">
        <f>VLOOKUP(C813,[4]K12!$B$3:$K$1349,10,0)</f>
        <v>Mở</v>
      </c>
      <c r="O813" s="165"/>
      <c r="P813" s="165">
        <f>VLOOKUP(C813,[4]K12!$B$3:$J$1349,9,0)</f>
        <v>73</v>
      </c>
      <c r="Q813" s="165" t="e">
        <f>VLOOKUP(D813,[4]K12!$B$3:$J$1349,9,0)</f>
        <v>#N/A</v>
      </c>
      <c r="R813" s="165" t="e">
        <f>VLOOKUP(E813,[4]K12!$B$3:$J$1349,9,0)</f>
        <v>#N/A</v>
      </c>
      <c r="S813" s="165" t="e">
        <f>VLOOKUP(F813,[4]K12!$B$3:$J$1349,9,0)</f>
        <v>#N/A</v>
      </c>
      <c r="T813" s="165" t="e">
        <f>VLOOKUP(G813,[4]K12!$B$3:$J$1349,9,0)</f>
        <v>#N/A</v>
      </c>
      <c r="V813" s="20">
        <v>898</v>
      </c>
    </row>
    <row r="814" spans="1:22" ht="30" hidden="1" x14ac:dyDescent="0.25">
      <c r="A814" s="171">
        <v>314</v>
      </c>
      <c r="B814" s="171" t="str">
        <f t="shared" si="16"/>
        <v>12.3.1203107.03</v>
      </c>
      <c r="C814" s="171" t="str">
        <f>VLOOKUP(B814,'[8]TKB(Hocphan-tao lop)'!$B$7:$C$1182,2,0)</f>
        <v>201811203107003</v>
      </c>
      <c r="D814" s="171" t="str">
        <f>VLOOKUP(E814,[9]QuyetdinhPCGD!$B$6:$C$1806,2,0)</f>
        <v>1203107</v>
      </c>
      <c r="E814" s="172" t="s">
        <v>288</v>
      </c>
      <c r="F814" s="180" t="s">
        <v>72</v>
      </c>
      <c r="G814" s="173" t="s">
        <v>13</v>
      </c>
      <c r="H814" s="174" t="str">
        <f>VLOOKUP(J814,'[10]Phan ca&amp; Ngay BDhoc'!$B$4:$I$98,8,0)</f>
        <v>A9-601</v>
      </c>
      <c r="I814" s="173"/>
      <c r="J814" s="175" t="s">
        <v>124</v>
      </c>
      <c r="K814" s="187" t="s">
        <v>2249</v>
      </c>
      <c r="L814" s="176" t="s">
        <v>2250</v>
      </c>
      <c r="M814" s="165" t="s">
        <v>75</v>
      </c>
      <c r="N814" s="165" t="str">
        <f>VLOOKUP(C814,[4]K12!$B$3:$K$1349,10,0)</f>
        <v>Mở</v>
      </c>
      <c r="O814" s="165"/>
      <c r="P814" s="165">
        <f>VLOOKUP(C814,[4]K12!$B$3:$J$1349,9,0)</f>
        <v>80</v>
      </c>
      <c r="Q814" s="165" t="e">
        <f>VLOOKUP(D814,[4]K12!$B$3:$J$1349,9,0)</f>
        <v>#N/A</v>
      </c>
      <c r="R814" s="165" t="e">
        <f>VLOOKUP(E814,[4]K12!$B$3:$J$1349,9,0)</f>
        <v>#N/A</v>
      </c>
      <c r="S814" s="165" t="e">
        <f>VLOOKUP(F814,[4]K12!$B$3:$J$1349,9,0)</f>
        <v>#N/A</v>
      </c>
      <c r="T814" s="165" t="e">
        <f>VLOOKUP(G814,[4]K12!$B$3:$J$1349,9,0)</f>
        <v>#N/A</v>
      </c>
      <c r="V814" s="20">
        <v>899</v>
      </c>
    </row>
    <row r="815" spans="1:22" ht="30" hidden="1" x14ac:dyDescent="0.25">
      <c r="A815" s="171">
        <v>315</v>
      </c>
      <c r="B815" s="171" t="str">
        <f t="shared" si="16"/>
        <v>12.3.1203108.14</v>
      </c>
      <c r="C815" s="171" t="str">
        <f>VLOOKUP(B815,'[8]TKB(Hocphan-tao lop)'!$B$7:$C$1182,2,0)</f>
        <v>201811203108012</v>
      </c>
      <c r="D815" s="171" t="str">
        <f>VLOOKUP(E815,[9]QuyetdinhPCGD!$B$6:$C$1806,2,0)</f>
        <v>1203108</v>
      </c>
      <c r="E815" s="172" t="s">
        <v>2022</v>
      </c>
      <c r="F815" s="177" t="s">
        <v>85</v>
      </c>
      <c r="G815" s="173" t="s">
        <v>13</v>
      </c>
      <c r="H815" s="174" t="str">
        <f>VLOOKUP(J815,'[10]Phan ca&amp; Ngay BDhoc'!$B$4:$I$98,8,0)</f>
        <v>A9-601</v>
      </c>
      <c r="I815" s="173"/>
      <c r="J815" s="175" t="s">
        <v>124</v>
      </c>
      <c r="K815" s="187" t="s">
        <v>2249</v>
      </c>
      <c r="L815" s="176" t="s">
        <v>2250</v>
      </c>
      <c r="M815" s="165" t="s">
        <v>346</v>
      </c>
      <c r="N815" s="165" t="str">
        <f>VLOOKUP(C815,[4]K12!$B$3:$K$1349,10,0)</f>
        <v>Mở</v>
      </c>
      <c r="O815" s="165"/>
      <c r="P815" s="165">
        <f>VLOOKUP(C815,[4]K12!$B$3:$J$1349,9,0)</f>
        <v>78</v>
      </c>
      <c r="Q815" s="165" t="e">
        <f>VLOOKUP(D815,[4]K12!$B$3:$J$1349,9,0)</f>
        <v>#N/A</v>
      </c>
      <c r="R815" s="165" t="e">
        <f>VLOOKUP(E815,[4]K12!$B$3:$J$1349,9,0)</f>
        <v>#N/A</v>
      </c>
      <c r="S815" s="165" t="e">
        <f>VLOOKUP(F815,[4]K12!$B$3:$J$1349,9,0)</f>
        <v>#N/A</v>
      </c>
      <c r="T815" s="165" t="e">
        <f>VLOOKUP(G815,[4]K12!$B$3:$J$1349,9,0)</f>
        <v>#N/A</v>
      </c>
      <c r="V815" s="20">
        <v>900</v>
      </c>
    </row>
    <row r="816" spans="1:22" ht="30" hidden="1" x14ac:dyDescent="0.25">
      <c r="A816" s="171">
        <v>316</v>
      </c>
      <c r="B816" s="171" t="str">
        <f t="shared" si="16"/>
        <v>12.3.1203107.04</v>
      </c>
      <c r="C816" s="171" t="str">
        <f>VLOOKUP(B816,'[8]TKB(Hocphan-tao lop)'!$B$7:$C$1182,2,0)</f>
        <v>201811203107004</v>
      </c>
      <c r="D816" s="171" t="str">
        <f>VLOOKUP(E816,[9]QuyetdinhPCGD!$B$6:$C$1806,2,0)</f>
        <v>1203107</v>
      </c>
      <c r="E816" s="172" t="s">
        <v>288</v>
      </c>
      <c r="F816" s="180" t="s">
        <v>67</v>
      </c>
      <c r="G816" s="173" t="s">
        <v>13</v>
      </c>
      <c r="H816" s="174" t="str">
        <f>VLOOKUP(J816,'[10]Phan ca&amp; Ngay BDhoc'!$B$4:$I$98,8,0)</f>
        <v>A9-601</v>
      </c>
      <c r="I816" s="173"/>
      <c r="J816" s="175" t="s">
        <v>125</v>
      </c>
      <c r="K816" s="187" t="s">
        <v>2249</v>
      </c>
      <c r="L816" s="176" t="s">
        <v>2250</v>
      </c>
      <c r="M816" s="165" t="s">
        <v>89</v>
      </c>
      <c r="N816" s="165" t="str">
        <f>VLOOKUP(C816,[4]K12!$B$3:$K$1349,10,0)</f>
        <v>Mở</v>
      </c>
      <c r="O816" s="165"/>
      <c r="P816" s="165">
        <f>VLOOKUP(C816,[4]K12!$B$3:$J$1349,9,0)</f>
        <v>65</v>
      </c>
      <c r="Q816" s="165" t="e">
        <f>VLOOKUP(D816,[4]K12!$B$3:$J$1349,9,0)</f>
        <v>#N/A</v>
      </c>
      <c r="R816" s="165" t="e">
        <f>VLOOKUP(E816,[4]K12!$B$3:$J$1349,9,0)</f>
        <v>#N/A</v>
      </c>
      <c r="S816" s="165" t="e">
        <f>VLOOKUP(F816,[4]K12!$B$3:$J$1349,9,0)</f>
        <v>#N/A</v>
      </c>
      <c r="T816" s="165" t="e">
        <f>VLOOKUP(G816,[4]K12!$B$3:$J$1349,9,0)</f>
        <v>#N/A</v>
      </c>
      <c r="U816" s="157"/>
      <c r="V816" s="20">
        <v>901</v>
      </c>
    </row>
    <row r="817" spans="1:22" ht="30" hidden="1" x14ac:dyDescent="0.25">
      <c r="A817" s="171">
        <v>317</v>
      </c>
      <c r="B817" s="171" t="str">
        <f t="shared" si="16"/>
        <v>12.3.1203108.15</v>
      </c>
      <c r="C817" s="171" t="str">
        <f>VLOOKUP(B817,'[8]TKB(Hocphan-tao lop)'!$B$7:$C$1182,2,0)</f>
        <v>201811203108013</v>
      </c>
      <c r="D817" s="171" t="str">
        <f>VLOOKUP(E817,[9]QuyetdinhPCGD!$B$6:$C$1806,2,0)</f>
        <v>1203108</v>
      </c>
      <c r="E817" s="172" t="s">
        <v>2022</v>
      </c>
      <c r="F817" s="177" t="s">
        <v>81</v>
      </c>
      <c r="G817" s="173" t="s">
        <v>13</v>
      </c>
      <c r="H817" s="174" t="str">
        <f>VLOOKUP(J817,'[10]Phan ca&amp; Ngay BDhoc'!$B$4:$I$98,8,0)</f>
        <v>A9-601</v>
      </c>
      <c r="I817" s="173"/>
      <c r="J817" s="175" t="s">
        <v>125</v>
      </c>
      <c r="K817" s="187" t="s">
        <v>2249</v>
      </c>
      <c r="L817" s="176" t="s">
        <v>2250</v>
      </c>
      <c r="M817" s="165" t="s">
        <v>353</v>
      </c>
      <c r="N817" s="165" t="str">
        <f>VLOOKUP(C817,[4]K12!$B$3:$K$1349,10,0)</f>
        <v>Không mở</v>
      </c>
      <c r="O817" s="165"/>
      <c r="P817" s="165">
        <f>VLOOKUP(C817,[4]K12!$B$3:$J$1349,9,0)</f>
        <v>5</v>
      </c>
      <c r="Q817" s="165" t="e">
        <f>VLOOKUP(D817,[4]K12!$B$3:$J$1349,9,0)</f>
        <v>#N/A</v>
      </c>
      <c r="R817" s="165" t="e">
        <f>VLOOKUP(E817,[4]K12!$B$3:$J$1349,9,0)</f>
        <v>#N/A</v>
      </c>
      <c r="S817" s="165" t="e">
        <f>VLOOKUP(F817,[4]K12!$B$3:$J$1349,9,0)</f>
        <v>#N/A</v>
      </c>
      <c r="T817" s="165" t="e">
        <f>VLOOKUP(G817,[4]K12!$B$3:$J$1349,9,0)</f>
        <v>#N/A</v>
      </c>
      <c r="V817" s="20">
        <v>902</v>
      </c>
    </row>
    <row r="818" spans="1:22" ht="30" hidden="1" x14ac:dyDescent="0.25">
      <c r="A818" s="171">
        <v>318</v>
      </c>
      <c r="B818" s="171" t="str">
        <f t="shared" ref="B818:B852" si="17">CONCATENATE("12.3.",D818,".",M818)</f>
        <v>12.3.1203107.05</v>
      </c>
      <c r="C818" s="171" t="str">
        <f>VLOOKUP(B818,'[8]TKB(Hocphan-tao lop)'!$B$7:$C$1182,2,0)</f>
        <v>201811203107005</v>
      </c>
      <c r="D818" s="171" t="str">
        <f>VLOOKUP(E818,[9]QuyetdinhPCGD!$B$6:$C$1806,2,0)</f>
        <v>1203107</v>
      </c>
      <c r="E818" s="191" t="s">
        <v>288</v>
      </c>
      <c r="F818" s="177" t="s">
        <v>85</v>
      </c>
      <c r="G818" s="177" t="s">
        <v>8</v>
      </c>
      <c r="H818" s="176" t="s">
        <v>2151</v>
      </c>
      <c r="I818" s="177"/>
      <c r="J818" s="175" t="s">
        <v>126</v>
      </c>
      <c r="K818" s="187" t="s">
        <v>2249</v>
      </c>
      <c r="L818" s="176" t="s">
        <v>2250</v>
      </c>
      <c r="M818" s="165" t="s">
        <v>112</v>
      </c>
      <c r="N818" s="165" t="str">
        <f>VLOOKUP(C818,[4]K12!$B$3:$K$1349,10,0)</f>
        <v>Mở</v>
      </c>
      <c r="O818" s="165"/>
      <c r="P818" s="165">
        <f>VLOOKUP(C818,[4]K12!$B$3:$J$1349,9,0)</f>
        <v>80</v>
      </c>
      <c r="Q818" s="165" t="e">
        <f>VLOOKUP(D818,[4]K12!$B$3:$J$1349,9,0)</f>
        <v>#N/A</v>
      </c>
      <c r="R818" s="165" t="e">
        <f>VLOOKUP(E818,[4]K12!$B$3:$J$1349,9,0)</f>
        <v>#N/A</v>
      </c>
      <c r="S818" s="165" t="e">
        <f>VLOOKUP(F818,[4]K12!$B$3:$J$1349,9,0)</f>
        <v>#N/A</v>
      </c>
      <c r="T818" s="165" t="e">
        <f>VLOOKUP(G818,[4]K12!$B$3:$J$1349,9,0)</f>
        <v>#N/A</v>
      </c>
      <c r="V818" s="20">
        <v>903</v>
      </c>
    </row>
    <row r="819" spans="1:22" ht="30" hidden="1" x14ac:dyDescent="0.25">
      <c r="A819" s="171">
        <v>319</v>
      </c>
      <c r="B819" s="171" t="str">
        <f t="shared" si="17"/>
        <v>12.3.1203108.16</v>
      </c>
      <c r="C819" s="171" t="str">
        <f>VLOOKUP(B819,'[8]TKB(Hocphan-tao lop)'!$B$7:$C$1182,2,0)</f>
        <v>201811203108014</v>
      </c>
      <c r="D819" s="171" t="str">
        <f>VLOOKUP(E819,[9]QuyetdinhPCGD!$B$6:$C$1806,2,0)</f>
        <v>1203108</v>
      </c>
      <c r="E819" s="191" t="s">
        <v>2022</v>
      </c>
      <c r="F819" s="180" t="s">
        <v>72</v>
      </c>
      <c r="G819" s="177" t="s">
        <v>8</v>
      </c>
      <c r="H819" s="176" t="s">
        <v>2151</v>
      </c>
      <c r="I819" s="180"/>
      <c r="J819" s="175" t="s">
        <v>126</v>
      </c>
      <c r="K819" s="187" t="s">
        <v>2249</v>
      </c>
      <c r="L819" s="176" t="s">
        <v>2250</v>
      </c>
      <c r="M819" s="165" t="s">
        <v>355</v>
      </c>
      <c r="N819" s="165" t="str">
        <f>VLOOKUP(C819,[4]K12!$B$3:$K$1349,10,0)</f>
        <v>Mở</v>
      </c>
      <c r="O819" s="165"/>
      <c r="P819" s="165">
        <f>VLOOKUP(C819,[4]K12!$B$3:$J$1349,9,0)</f>
        <v>80</v>
      </c>
      <c r="Q819" s="165" t="e">
        <f>VLOOKUP(D819,[4]K12!$B$3:$J$1349,9,0)</f>
        <v>#N/A</v>
      </c>
      <c r="R819" s="165" t="e">
        <f>VLOOKUP(E819,[4]K12!$B$3:$J$1349,9,0)</f>
        <v>#N/A</v>
      </c>
      <c r="S819" s="165" t="e">
        <f>VLOOKUP(F819,[4]K12!$B$3:$J$1349,9,0)</f>
        <v>#N/A</v>
      </c>
      <c r="T819" s="165" t="e">
        <f>VLOOKUP(G819,[4]K12!$B$3:$J$1349,9,0)</f>
        <v>#N/A</v>
      </c>
      <c r="V819" s="20">
        <v>904</v>
      </c>
    </row>
    <row r="820" spans="1:22" ht="30" hidden="1" x14ac:dyDescent="0.25">
      <c r="A820" s="171">
        <v>320</v>
      </c>
      <c r="B820" s="171" t="str">
        <f t="shared" si="17"/>
        <v>12.3.1203107.06</v>
      </c>
      <c r="C820" s="171" t="str">
        <f>VLOOKUP(B820,'[8]TKB(Hocphan-tao lop)'!$B$7:$C$1182,2,0)</f>
        <v>201811203107006</v>
      </c>
      <c r="D820" s="171" t="str">
        <f>VLOOKUP(E820,[9]QuyetdinhPCGD!$B$6:$C$1806,2,0)</f>
        <v>1203107</v>
      </c>
      <c r="E820" s="191" t="s">
        <v>288</v>
      </c>
      <c r="F820" s="177" t="s">
        <v>81</v>
      </c>
      <c r="G820" s="177" t="s">
        <v>8</v>
      </c>
      <c r="H820" s="176" t="s">
        <v>2151</v>
      </c>
      <c r="I820" s="177"/>
      <c r="J820" s="175" t="s">
        <v>127</v>
      </c>
      <c r="K820" s="187" t="s">
        <v>2249</v>
      </c>
      <c r="L820" s="176" t="s">
        <v>2250</v>
      </c>
      <c r="M820" s="165" t="s">
        <v>115</v>
      </c>
      <c r="N820" s="165" t="str">
        <f>VLOOKUP(C820,[4]K12!$B$3:$K$1349,10,0)</f>
        <v>Mở</v>
      </c>
      <c r="O820" s="165"/>
      <c r="P820" s="165">
        <f>VLOOKUP(C820,[4]K12!$B$3:$J$1349,9,0)</f>
        <v>80</v>
      </c>
      <c r="Q820" s="165" t="e">
        <f>VLOOKUP(D820,[4]K12!$B$3:$J$1349,9,0)</f>
        <v>#N/A</v>
      </c>
      <c r="R820" s="165" t="e">
        <f>VLOOKUP(E820,[4]K12!$B$3:$J$1349,9,0)</f>
        <v>#N/A</v>
      </c>
      <c r="S820" s="165" t="e">
        <f>VLOOKUP(F820,[4]K12!$B$3:$J$1349,9,0)</f>
        <v>#N/A</v>
      </c>
      <c r="T820" s="165" t="e">
        <f>VLOOKUP(G820,[4]K12!$B$3:$J$1349,9,0)</f>
        <v>#N/A</v>
      </c>
      <c r="V820" s="20">
        <v>905</v>
      </c>
    </row>
    <row r="821" spans="1:22" ht="30" hidden="1" x14ac:dyDescent="0.25">
      <c r="A821" s="171">
        <v>321</v>
      </c>
      <c r="B821" s="171" t="str">
        <f t="shared" si="17"/>
        <v>12.3.1203108.17</v>
      </c>
      <c r="C821" s="171" t="str">
        <f>VLOOKUP(B821,'[8]TKB(Hocphan-tao lop)'!$B$7:$C$1182,2,0)</f>
        <v>201811203108015</v>
      </c>
      <c r="D821" s="171" t="str">
        <f>VLOOKUP(E821,[9]QuyetdinhPCGD!$B$6:$C$1806,2,0)</f>
        <v>1203108</v>
      </c>
      <c r="E821" s="191" t="s">
        <v>2022</v>
      </c>
      <c r="F821" s="180" t="s">
        <v>67</v>
      </c>
      <c r="G821" s="177" t="s">
        <v>8</v>
      </c>
      <c r="H821" s="176" t="s">
        <v>2151</v>
      </c>
      <c r="I821" s="180"/>
      <c r="J821" s="175" t="s">
        <v>127</v>
      </c>
      <c r="K821" s="187" t="s">
        <v>2249</v>
      </c>
      <c r="L821" s="176" t="s">
        <v>2250</v>
      </c>
      <c r="M821" s="165" t="s">
        <v>358</v>
      </c>
      <c r="N821" s="165" t="str">
        <f>VLOOKUP(C821,[4]K12!$B$3:$K$1349,10,0)</f>
        <v>Không mở</v>
      </c>
      <c r="O821" s="165"/>
      <c r="P821" s="165">
        <f>VLOOKUP(C821,[4]K12!$B$3:$J$1349,9,0)</f>
        <v>20</v>
      </c>
      <c r="Q821" s="165" t="e">
        <f>VLOOKUP(D821,[4]K12!$B$3:$J$1349,9,0)</f>
        <v>#N/A</v>
      </c>
      <c r="R821" s="165" t="e">
        <f>VLOOKUP(E821,[4]K12!$B$3:$J$1349,9,0)</f>
        <v>#N/A</v>
      </c>
      <c r="S821" s="165" t="e">
        <f>VLOOKUP(F821,[4]K12!$B$3:$J$1349,9,0)</f>
        <v>#N/A</v>
      </c>
      <c r="T821" s="165" t="e">
        <f>VLOOKUP(G821,[4]K12!$B$3:$J$1349,9,0)</f>
        <v>#N/A</v>
      </c>
      <c r="V821" s="20">
        <v>906</v>
      </c>
    </row>
    <row r="822" spans="1:22" ht="30" hidden="1" x14ac:dyDescent="0.25">
      <c r="A822" s="171">
        <v>322</v>
      </c>
      <c r="B822" s="171" t="str">
        <f t="shared" si="17"/>
        <v>12.3.1203107.07</v>
      </c>
      <c r="C822" s="171" t="str">
        <f>VLOOKUP(B822,'[8]TKB(Hocphan-tao lop)'!$B$7:$C$1182,2,0)</f>
        <v>201811203107007</v>
      </c>
      <c r="D822" s="171" t="str">
        <f>VLOOKUP(E822,[9]QuyetdinhPCGD!$B$6:$C$1806,2,0)</f>
        <v>1203107</v>
      </c>
      <c r="E822" s="172" t="s">
        <v>288</v>
      </c>
      <c r="F822" s="177" t="s">
        <v>81</v>
      </c>
      <c r="G822" s="173" t="s">
        <v>13</v>
      </c>
      <c r="H822" s="176" t="s">
        <v>299</v>
      </c>
      <c r="I822" s="173"/>
      <c r="J822" s="175" t="s">
        <v>128</v>
      </c>
      <c r="K822" s="187" t="s">
        <v>2249</v>
      </c>
      <c r="L822" s="176" t="s">
        <v>2250</v>
      </c>
      <c r="M822" s="165" t="s">
        <v>117</v>
      </c>
      <c r="N822" s="165" t="str">
        <f>VLOOKUP(C822,[4]K12!$B$3:$K$1349,10,0)</f>
        <v>Mở</v>
      </c>
      <c r="O822" s="165"/>
      <c r="P822" s="165">
        <f>VLOOKUP(C822,[4]K12!$B$3:$J$1349,9,0)</f>
        <v>79</v>
      </c>
      <c r="Q822" s="165" t="e">
        <f>VLOOKUP(D822,[4]K12!$B$3:$J$1349,9,0)</f>
        <v>#N/A</v>
      </c>
      <c r="R822" s="165" t="e">
        <f>VLOOKUP(E822,[4]K12!$B$3:$J$1349,9,0)</f>
        <v>#N/A</v>
      </c>
      <c r="S822" s="165" t="e">
        <f>VLOOKUP(F822,[4]K12!$B$3:$J$1349,9,0)</f>
        <v>#N/A</v>
      </c>
      <c r="T822" s="165" t="e">
        <f>VLOOKUP(G822,[4]K12!$B$3:$J$1349,9,0)</f>
        <v>#N/A</v>
      </c>
      <c r="V822" s="20">
        <v>907</v>
      </c>
    </row>
    <row r="823" spans="1:22" ht="30" hidden="1" x14ac:dyDescent="0.25">
      <c r="A823" s="171">
        <v>323</v>
      </c>
      <c r="B823" s="171" t="str">
        <f t="shared" si="17"/>
        <v>12.3.1203108.18</v>
      </c>
      <c r="C823" s="171" t="str">
        <f>VLOOKUP(B823,'[8]TKB(Hocphan-tao lop)'!$B$7:$C$1182,2,0)</f>
        <v>201811203108016</v>
      </c>
      <c r="D823" s="171" t="str">
        <f>VLOOKUP(E823,[9]QuyetdinhPCGD!$B$6:$C$1806,2,0)</f>
        <v>1203108</v>
      </c>
      <c r="E823" s="172" t="s">
        <v>2022</v>
      </c>
      <c r="F823" s="180" t="s">
        <v>67</v>
      </c>
      <c r="G823" s="173" t="s">
        <v>13</v>
      </c>
      <c r="H823" s="176" t="s">
        <v>299</v>
      </c>
      <c r="I823" s="173"/>
      <c r="J823" s="175" t="s">
        <v>128</v>
      </c>
      <c r="K823" s="187" t="s">
        <v>2249</v>
      </c>
      <c r="L823" s="176" t="s">
        <v>2250</v>
      </c>
      <c r="M823" s="165" t="s">
        <v>360</v>
      </c>
      <c r="N823" s="165" t="str">
        <f>VLOOKUP(C823,[4]K12!$B$3:$K$1349,10,0)</f>
        <v>Không mở</v>
      </c>
      <c r="O823" s="165"/>
      <c r="P823" s="165">
        <f>VLOOKUP(C823,[4]K12!$B$3:$J$1349,9,0)</f>
        <v>14</v>
      </c>
      <c r="Q823" s="165" t="e">
        <f>VLOOKUP(D823,[4]K12!$B$3:$J$1349,9,0)</f>
        <v>#N/A</v>
      </c>
      <c r="R823" s="165" t="e">
        <f>VLOOKUP(E823,[4]K12!$B$3:$J$1349,9,0)</f>
        <v>#N/A</v>
      </c>
      <c r="S823" s="165" t="e">
        <f>VLOOKUP(F823,[4]K12!$B$3:$J$1349,9,0)</f>
        <v>#N/A</v>
      </c>
      <c r="T823" s="165" t="e">
        <f>VLOOKUP(G823,[4]K12!$B$3:$J$1349,9,0)</f>
        <v>#N/A</v>
      </c>
      <c r="V823" s="20">
        <v>908</v>
      </c>
    </row>
    <row r="824" spans="1:22" ht="30" hidden="1" x14ac:dyDescent="0.25">
      <c r="A824" s="171">
        <v>324</v>
      </c>
      <c r="B824" s="171" t="str">
        <f t="shared" si="17"/>
        <v>12.3.1303166.37</v>
      </c>
      <c r="C824" s="171" t="str">
        <f>VLOOKUP(B824,'[8]TKB(Hocphan-tao lop)'!$B$7:$C$1182,2,0)</f>
        <v>201811303166037</v>
      </c>
      <c r="D824" s="171" t="str">
        <f>VLOOKUP(E824,[9]QuyetdinhPCGD!$B$6:$C$1806,2,0)</f>
        <v>1303166</v>
      </c>
      <c r="E824" s="172" t="s">
        <v>2320</v>
      </c>
      <c r="F824" s="177" t="s">
        <v>85</v>
      </c>
      <c r="G824" s="177" t="s">
        <v>8</v>
      </c>
      <c r="H824" s="176" t="s">
        <v>2268</v>
      </c>
      <c r="I824" s="177"/>
      <c r="J824" s="175" t="s">
        <v>2347</v>
      </c>
      <c r="K824" s="187" t="s">
        <v>2249</v>
      </c>
      <c r="L824" s="176" t="s">
        <v>2250</v>
      </c>
      <c r="M824" s="141" t="s">
        <v>1704</v>
      </c>
      <c r="N824" s="165" t="str">
        <f>VLOOKUP(C824,[4]K12!$B$3:$K$1349,10,0)</f>
        <v>Mở</v>
      </c>
      <c r="O824" s="141"/>
      <c r="P824" s="165">
        <f>VLOOKUP(C824,[4]K12!$B$3:$J$1349,9,0)</f>
        <v>35</v>
      </c>
      <c r="Q824" s="165" t="e">
        <f>VLOOKUP(D824,[4]K12!$B$3:$J$1349,9,0)</f>
        <v>#N/A</v>
      </c>
      <c r="R824" s="165" t="e">
        <f>VLOOKUP(E824,[4]K12!$B$3:$J$1349,9,0)</f>
        <v>#N/A</v>
      </c>
      <c r="S824" s="165" t="e">
        <f>VLOOKUP(F824,[4]K12!$B$3:$J$1349,9,0)</f>
        <v>#N/A</v>
      </c>
      <c r="T824" s="165" t="e">
        <f>VLOOKUP(G824,[4]K12!$B$3:$J$1349,9,0)</f>
        <v>#N/A</v>
      </c>
      <c r="V824" s="20">
        <v>909</v>
      </c>
    </row>
    <row r="825" spans="1:22" ht="30" hidden="1" x14ac:dyDescent="0.25">
      <c r="A825" s="171">
        <v>325</v>
      </c>
      <c r="B825" s="171" t="str">
        <f t="shared" si="17"/>
        <v>12.3.1303166.37</v>
      </c>
      <c r="C825" s="171" t="str">
        <f>VLOOKUP(B825,'[8]TKB(Hocphan-tao lop)'!$B$7:$C$1182,2,0)</f>
        <v>201811303166037</v>
      </c>
      <c r="D825" s="171" t="str">
        <f>VLOOKUP(E825,[9]QuyetdinhPCGD!$B$6:$C$1806,2,0)</f>
        <v>1303166</v>
      </c>
      <c r="E825" s="172" t="s">
        <v>2320</v>
      </c>
      <c r="F825" s="177" t="s">
        <v>85</v>
      </c>
      <c r="G825" s="173" t="s">
        <v>10</v>
      </c>
      <c r="H825" s="176" t="s">
        <v>2268</v>
      </c>
      <c r="I825" s="173"/>
      <c r="J825" s="175" t="s">
        <v>2347</v>
      </c>
      <c r="K825" s="187" t="s">
        <v>2249</v>
      </c>
      <c r="L825" s="176" t="s">
        <v>2250</v>
      </c>
      <c r="M825" s="165" t="s">
        <v>1704</v>
      </c>
      <c r="N825" s="165" t="str">
        <f>VLOOKUP(C825,[4]K12!$B$3:$K$1349,10,0)</f>
        <v>Mở</v>
      </c>
      <c r="O825" s="165"/>
      <c r="P825" s="165">
        <f>VLOOKUP(C825,[4]K12!$B$3:$J$1349,9,0)</f>
        <v>35</v>
      </c>
      <c r="Q825" s="165" t="e">
        <f>VLOOKUP(D825,[4]K12!$B$3:$J$1349,9,0)</f>
        <v>#N/A</v>
      </c>
      <c r="R825" s="165" t="e">
        <f>VLOOKUP(E825,[4]K12!$B$3:$J$1349,9,0)</f>
        <v>#N/A</v>
      </c>
      <c r="S825" s="165" t="e">
        <f>VLOOKUP(F825,[4]K12!$B$3:$J$1349,9,0)</f>
        <v>#N/A</v>
      </c>
      <c r="T825" s="165" t="e">
        <f>VLOOKUP(G825,[4]K12!$B$3:$J$1349,9,0)</f>
        <v>#N/A</v>
      </c>
      <c r="V825" s="20">
        <v>910</v>
      </c>
    </row>
    <row r="826" spans="1:22" ht="30" hidden="1" x14ac:dyDescent="0.25">
      <c r="A826" s="171">
        <v>326</v>
      </c>
      <c r="B826" s="171" t="str">
        <f t="shared" si="17"/>
        <v>12.3.1303166.38</v>
      </c>
      <c r="C826" s="171" t="str">
        <f>VLOOKUP(B826,'[8]TKB(Hocphan-tao lop)'!$B$7:$C$1182,2,0)</f>
        <v>201811303166038</v>
      </c>
      <c r="D826" s="171" t="str">
        <f>VLOOKUP(E826,[9]QuyetdinhPCGD!$B$6:$C$1806,2,0)</f>
        <v>1303166</v>
      </c>
      <c r="E826" s="172" t="s">
        <v>2320</v>
      </c>
      <c r="F826" s="180" t="s">
        <v>72</v>
      </c>
      <c r="G826" s="177" t="s">
        <v>8</v>
      </c>
      <c r="H826" s="176" t="s">
        <v>2268</v>
      </c>
      <c r="I826" s="180"/>
      <c r="J826" s="175" t="s">
        <v>2347</v>
      </c>
      <c r="K826" s="187" t="s">
        <v>2249</v>
      </c>
      <c r="L826" s="176" t="s">
        <v>2250</v>
      </c>
      <c r="M826" s="190" t="s">
        <v>1707</v>
      </c>
      <c r="N826" s="165" t="str">
        <f>VLOOKUP(C826,[4]K12!$B$3:$K$1349,10,0)</f>
        <v>Mở</v>
      </c>
      <c r="O826" s="190"/>
      <c r="P826" s="165">
        <f>VLOOKUP(C826,[4]K12!$B$3:$J$1349,9,0)</f>
        <v>35</v>
      </c>
      <c r="Q826" s="165" t="e">
        <f>VLOOKUP(D826,[4]K12!$B$3:$J$1349,9,0)</f>
        <v>#N/A</v>
      </c>
      <c r="R826" s="165" t="e">
        <f>VLOOKUP(E826,[4]K12!$B$3:$J$1349,9,0)</f>
        <v>#N/A</v>
      </c>
      <c r="S826" s="165" t="e">
        <f>VLOOKUP(F826,[4]K12!$B$3:$J$1349,9,0)</f>
        <v>#N/A</v>
      </c>
      <c r="T826" s="165" t="e">
        <f>VLOOKUP(G826,[4]K12!$B$3:$J$1349,9,0)</f>
        <v>#N/A</v>
      </c>
      <c r="V826" s="20">
        <v>911</v>
      </c>
    </row>
    <row r="827" spans="1:22" ht="30" hidden="1" x14ac:dyDescent="0.25">
      <c r="A827" s="171">
        <v>327</v>
      </c>
      <c r="B827" s="171" t="str">
        <f t="shared" si="17"/>
        <v>12.3.1303166.38</v>
      </c>
      <c r="C827" s="171" t="str">
        <f>VLOOKUP(B827,'[8]TKB(Hocphan-tao lop)'!$B$7:$C$1182,2,0)</f>
        <v>201811303166038</v>
      </c>
      <c r="D827" s="171" t="str">
        <f>VLOOKUP(E827,[9]QuyetdinhPCGD!$B$6:$C$1806,2,0)</f>
        <v>1303166</v>
      </c>
      <c r="E827" s="172" t="s">
        <v>2320</v>
      </c>
      <c r="F827" s="180" t="s">
        <v>72</v>
      </c>
      <c r="G827" s="173" t="s">
        <v>10</v>
      </c>
      <c r="H827" s="176" t="s">
        <v>2268</v>
      </c>
      <c r="I827" s="173"/>
      <c r="J827" s="175" t="s">
        <v>2347</v>
      </c>
      <c r="K827" s="187" t="s">
        <v>2249</v>
      </c>
      <c r="L827" s="176" t="s">
        <v>2250</v>
      </c>
      <c r="M827" s="165" t="s">
        <v>1707</v>
      </c>
      <c r="N827" s="165" t="str">
        <f>VLOOKUP(C827,[4]K12!$B$3:$K$1349,10,0)</f>
        <v>Mở</v>
      </c>
      <c r="O827" s="165"/>
      <c r="P827" s="165">
        <f>VLOOKUP(C827,[4]K12!$B$3:$J$1349,9,0)</f>
        <v>35</v>
      </c>
      <c r="Q827" s="165" t="e">
        <f>VLOOKUP(D827,[4]K12!$B$3:$J$1349,9,0)</f>
        <v>#N/A</v>
      </c>
      <c r="R827" s="165" t="e">
        <f>VLOOKUP(E827,[4]K12!$B$3:$J$1349,9,0)</f>
        <v>#N/A</v>
      </c>
      <c r="S827" s="165" t="e">
        <f>VLOOKUP(F827,[4]K12!$B$3:$J$1349,9,0)</f>
        <v>#N/A</v>
      </c>
      <c r="T827" s="165" t="e">
        <f>VLOOKUP(G827,[4]K12!$B$3:$J$1349,9,0)</f>
        <v>#N/A</v>
      </c>
      <c r="V827" s="20">
        <v>912</v>
      </c>
    </row>
    <row r="828" spans="1:22" ht="30" hidden="1" x14ac:dyDescent="0.25">
      <c r="A828" s="171">
        <v>328</v>
      </c>
      <c r="B828" s="171" t="str">
        <f t="shared" si="17"/>
        <v>12.3.1303166.39</v>
      </c>
      <c r="C828" s="171" t="str">
        <f>VLOOKUP(B828,'[8]TKB(Hocphan-tao lop)'!$B$7:$C$1182,2,0)</f>
        <v>201811303166039</v>
      </c>
      <c r="D828" s="171" t="str">
        <f>VLOOKUP(E828,[9]QuyetdinhPCGD!$B$6:$C$1806,2,0)</f>
        <v>1303166</v>
      </c>
      <c r="E828" s="172" t="s">
        <v>2320</v>
      </c>
      <c r="F828" s="180" t="s">
        <v>145</v>
      </c>
      <c r="G828" s="177" t="s">
        <v>8</v>
      </c>
      <c r="H828" s="176" t="s">
        <v>2268</v>
      </c>
      <c r="I828" s="180"/>
      <c r="J828" s="175" t="s">
        <v>2347</v>
      </c>
      <c r="K828" s="187" t="s">
        <v>2249</v>
      </c>
      <c r="L828" s="176" t="s">
        <v>2250</v>
      </c>
      <c r="M828" s="190" t="s">
        <v>1709</v>
      </c>
      <c r="N828" s="165" t="str">
        <f>VLOOKUP(C828,[4]K12!$B$3:$K$1349,10,0)</f>
        <v>Mở</v>
      </c>
      <c r="O828" s="190"/>
      <c r="P828" s="165">
        <f>VLOOKUP(C828,[4]K12!$B$3:$J$1349,9,0)</f>
        <v>35</v>
      </c>
      <c r="Q828" s="165" t="e">
        <f>VLOOKUP(D828,[4]K12!$B$3:$J$1349,9,0)</f>
        <v>#N/A</v>
      </c>
      <c r="R828" s="165" t="e">
        <f>VLOOKUP(E828,[4]K12!$B$3:$J$1349,9,0)</f>
        <v>#N/A</v>
      </c>
      <c r="S828" s="165" t="e">
        <f>VLOOKUP(F828,[4]K12!$B$3:$J$1349,9,0)</f>
        <v>#N/A</v>
      </c>
      <c r="T828" s="165" t="e">
        <f>VLOOKUP(G828,[4]K12!$B$3:$J$1349,9,0)</f>
        <v>#N/A</v>
      </c>
      <c r="V828" s="20">
        <v>913</v>
      </c>
    </row>
    <row r="829" spans="1:22" ht="30" hidden="1" x14ac:dyDescent="0.25">
      <c r="A829" s="171">
        <v>329</v>
      </c>
      <c r="B829" s="171" t="str">
        <f t="shared" si="17"/>
        <v>12.3.1303166.39</v>
      </c>
      <c r="C829" s="171" t="str">
        <f>VLOOKUP(B829,'[8]TKB(Hocphan-tao lop)'!$B$7:$C$1182,2,0)</f>
        <v>201811303166039</v>
      </c>
      <c r="D829" s="171" t="str">
        <f>VLOOKUP(E829,[9]QuyetdinhPCGD!$B$6:$C$1806,2,0)</f>
        <v>1303166</v>
      </c>
      <c r="E829" s="172" t="s">
        <v>2320</v>
      </c>
      <c r="F829" s="180" t="s">
        <v>145</v>
      </c>
      <c r="G829" s="173" t="s">
        <v>10</v>
      </c>
      <c r="H829" s="176" t="s">
        <v>2268</v>
      </c>
      <c r="I829" s="173"/>
      <c r="J829" s="175" t="s">
        <v>2347</v>
      </c>
      <c r="K829" s="187" t="s">
        <v>2249</v>
      </c>
      <c r="L829" s="176" t="s">
        <v>2250</v>
      </c>
      <c r="M829" s="165" t="s">
        <v>1709</v>
      </c>
      <c r="N829" s="165" t="str">
        <f>VLOOKUP(C829,[4]K12!$B$3:$K$1349,10,0)</f>
        <v>Mở</v>
      </c>
      <c r="O829" s="165"/>
      <c r="P829" s="165">
        <f>VLOOKUP(C829,[4]K12!$B$3:$J$1349,9,0)</f>
        <v>35</v>
      </c>
      <c r="Q829" s="165" t="e">
        <f>VLOOKUP(D829,[4]K12!$B$3:$J$1349,9,0)</f>
        <v>#N/A</v>
      </c>
      <c r="R829" s="165" t="e">
        <f>VLOOKUP(E829,[4]K12!$B$3:$J$1349,9,0)</f>
        <v>#N/A</v>
      </c>
      <c r="S829" s="165" t="e">
        <f>VLOOKUP(F829,[4]K12!$B$3:$J$1349,9,0)</f>
        <v>#N/A</v>
      </c>
      <c r="T829" s="165" t="e">
        <f>VLOOKUP(G829,[4]K12!$B$3:$J$1349,9,0)</f>
        <v>#N/A</v>
      </c>
      <c r="V829" s="20">
        <v>914</v>
      </c>
    </row>
    <row r="830" spans="1:22" ht="30" hidden="1" x14ac:dyDescent="0.25">
      <c r="A830" s="171">
        <v>330</v>
      </c>
      <c r="B830" s="171" t="str">
        <f t="shared" si="17"/>
        <v>12.3.1303166.40</v>
      </c>
      <c r="C830" s="171" t="str">
        <f>VLOOKUP(B830,'[8]TKB(Hocphan-tao lop)'!$B$7:$C$1182,2,0)</f>
        <v>201811303166040</v>
      </c>
      <c r="D830" s="171" t="str">
        <f>VLOOKUP(E830,[9]QuyetdinhPCGD!$B$6:$C$1806,2,0)</f>
        <v>1303166</v>
      </c>
      <c r="E830" s="172" t="s">
        <v>2320</v>
      </c>
      <c r="F830" s="177" t="s">
        <v>81</v>
      </c>
      <c r="G830" s="177" t="s">
        <v>8</v>
      </c>
      <c r="H830" s="176" t="s">
        <v>2268</v>
      </c>
      <c r="I830" s="177"/>
      <c r="J830" s="175" t="s">
        <v>2347</v>
      </c>
      <c r="K830" s="187" t="s">
        <v>2249</v>
      </c>
      <c r="L830" s="176" t="s">
        <v>2250</v>
      </c>
      <c r="M830" s="141" t="s">
        <v>1711</v>
      </c>
      <c r="N830" s="165" t="str">
        <f>VLOOKUP(C830,[4]K12!$B$3:$K$1349,10,0)</f>
        <v>Mở</v>
      </c>
      <c r="O830" s="141"/>
      <c r="P830" s="165">
        <f>VLOOKUP(C830,[4]K12!$B$3:$J$1349,9,0)</f>
        <v>35</v>
      </c>
      <c r="Q830" s="165" t="e">
        <f>VLOOKUP(D830,[4]K12!$B$3:$J$1349,9,0)</f>
        <v>#N/A</v>
      </c>
      <c r="R830" s="165" t="e">
        <f>VLOOKUP(E830,[4]K12!$B$3:$J$1349,9,0)</f>
        <v>#N/A</v>
      </c>
      <c r="S830" s="165" t="e">
        <f>VLOOKUP(F830,[4]K12!$B$3:$J$1349,9,0)</f>
        <v>#N/A</v>
      </c>
      <c r="T830" s="165" t="e">
        <f>VLOOKUP(G830,[4]K12!$B$3:$J$1349,9,0)</f>
        <v>#N/A</v>
      </c>
      <c r="V830" s="20">
        <v>915</v>
      </c>
    </row>
    <row r="831" spans="1:22" ht="30" hidden="1" x14ac:dyDescent="0.25">
      <c r="A831" s="171">
        <v>331</v>
      </c>
      <c r="B831" s="171" t="str">
        <f t="shared" si="17"/>
        <v>12.3.1303166.40</v>
      </c>
      <c r="C831" s="171" t="str">
        <f>VLOOKUP(B831,'[8]TKB(Hocphan-tao lop)'!$B$7:$C$1182,2,0)</f>
        <v>201811303166040</v>
      </c>
      <c r="D831" s="171" t="str">
        <f>VLOOKUP(E831,[9]QuyetdinhPCGD!$B$6:$C$1806,2,0)</f>
        <v>1303166</v>
      </c>
      <c r="E831" s="172" t="s">
        <v>2320</v>
      </c>
      <c r="F831" s="177" t="s">
        <v>81</v>
      </c>
      <c r="G831" s="173" t="s">
        <v>10</v>
      </c>
      <c r="H831" s="176" t="s">
        <v>2268</v>
      </c>
      <c r="I831" s="173"/>
      <c r="J831" s="175" t="s">
        <v>2347</v>
      </c>
      <c r="K831" s="187" t="s">
        <v>2249</v>
      </c>
      <c r="L831" s="176" t="s">
        <v>2250</v>
      </c>
      <c r="M831" s="165" t="s">
        <v>1711</v>
      </c>
      <c r="N831" s="165" t="str">
        <f>VLOOKUP(C831,[4]K12!$B$3:$K$1349,10,0)</f>
        <v>Mở</v>
      </c>
      <c r="O831" s="165"/>
      <c r="P831" s="165">
        <f>VLOOKUP(C831,[4]K12!$B$3:$J$1349,9,0)</f>
        <v>35</v>
      </c>
      <c r="Q831" s="165" t="e">
        <f>VLOOKUP(D831,[4]K12!$B$3:$J$1349,9,0)</f>
        <v>#N/A</v>
      </c>
      <c r="R831" s="165" t="e">
        <f>VLOOKUP(E831,[4]K12!$B$3:$J$1349,9,0)</f>
        <v>#N/A</v>
      </c>
      <c r="S831" s="165" t="e">
        <f>VLOOKUP(F831,[4]K12!$B$3:$J$1349,9,0)</f>
        <v>#N/A</v>
      </c>
      <c r="T831" s="165" t="e">
        <f>VLOOKUP(G831,[4]K12!$B$3:$J$1349,9,0)</f>
        <v>#N/A</v>
      </c>
      <c r="V831" s="20">
        <v>916</v>
      </c>
    </row>
    <row r="832" spans="1:22" ht="30" hidden="1" x14ac:dyDescent="0.25">
      <c r="A832" s="171">
        <v>332</v>
      </c>
      <c r="B832" s="171" t="str">
        <f t="shared" si="17"/>
        <v>12.3.1303166.41</v>
      </c>
      <c r="C832" s="171" t="str">
        <f>VLOOKUP(B832,'[8]TKB(Hocphan-tao lop)'!$B$7:$C$1182,2,0)</f>
        <v>201811303166041</v>
      </c>
      <c r="D832" s="171" t="str">
        <f>VLOOKUP(E832,[9]QuyetdinhPCGD!$B$6:$C$1806,2,0)</f>
        <v>1303166</v>
      </c>
      <c r="E832" s="172" t="s">
        <v>2320</v>
      </c>
      <c r="F832" s="180" t="s">
        <v>67</v>
      </c>
      <c r="G832" s="177" t="s">
        <v>8</v>
      </c>
      <c r="H832" s="176" t="s">
        <v>2268</v>
      </c>
      <c r="I832" s="180"/>
      <c r="J832" s="175" t="s">
        <v>2347</v>
      </c>
      <c r="K832" s="187" t="s">
        <v>2249</v>
      </c>
      <c r="L832" s="176" t="s">
        <v>2250</v>
      </c>
      <c r="M832" s="190" t="s">
        <v>1713</v>
      </c>
      <c r="N832" s="165" t="str">
        <f>VLOOKUP(C832,[4]K12!$B$3:$K$1349,10,0)</f>
        <v>Mở</v>
      </c>
      <c r="O832" s="190"/>
      <c r="P832" s="165">
        <f>VLOOKUP(C832,[4]K12!$B$3:$J$1349,9,0)</f>
        <v>35</v>
      </c>
      <c r="Q832" s="165" t="e">
        <f>VLOOKUP(D832,[4]K12!$B$3:$J$1349,9,0)</f>
        <v>#N/A</v>
      </c>
      <c r="R832" s="165" t="e">
        <f>VLOOKUP(E832,[4]K12!$B$3:$J$1349,9,0)</f>
        <v>#N/A</v>
      </c>
      <c r="S832" s="165" t="e">
        <f>VLOOKUP(F832,[4]K12!$B$3:$J$1349,9,0)</f>
        <v>#N/A</v>
      </c>
      <c r="T832" s="165" t="e">
        <f>VLOOKUP(G832,[4]K12!$B$3:$J$1349,9,0)</f>
        <v>#N/A</v>
      </c>
      <c r="V832" s="20">
        <v>917</v>
      </c>
    </row>
    <row r="833" spans="1:22" ht="30" hidden="1" x14ac:dyDescent="0.25">
      <c r="A833" s="171">
        <v>333</v>
      </c>
      <c r="B833" s="171" t="str">
        <f t="shared" si="17"/>
        <v>12.3.1303166.41</v>
      </c>
      <c r="C833" s="171" t="str">
        <f>VLOOKUP(B833,'[8]TKB(Hocphan-tao lop)'!$B$7:$C$1182,2,0)</f>
        <v>201811303166041</v>
      </c>
      <c r="D833" s="171" t="str">
        <f>VLOOKUP(E833,[9]QuyetdinhPCGD!$B$6:$C$1806,2,0)</f>
        <v>1303166</v>
      </c>
      <c r="E833" s="172" t="s">
        <v>2320</v>
      </c>
      <c r="F833" s="180" t="s">
        <v>67</v>
      </c>
      <c r="G833" s="173" t="s">
        <v>10</v>
      </c>
      <c r="H833" s="176" t="s">
        <v>2268</v>
      </c>
      <c r="I833" s="173"/>
      <c r="J833" s="175" t="s">
        <v>2347</v>
      </c>
      <c r="K833" s="187" t="s">
        <v>2249</v>
      </c>
      <c r="L833" s="176" t="s">
        <v>2250</v>
      </c>
      <c r="M833" s="165" t="s">
        <v>1713</v>
      </c>
      <c r="N833" s="165" t="str">
        <f>VLOOKUP(C833,[4]K12!$B$3:$K$1349,10,0)</f>
        <v>Mở</v>
      </c>
      <c r="O833" s="165"/>
      <c r="P833" s="165">
        <f>VLOOKUP(C833,[4]K12!$B$3:$J$1349,9,0)</f>
        <v>35</v>
      </c>
      <c r="Q833" s="165" t="e">
        <f>VLOOKUP(D833,[4]K12!$B$3:$J$1349,9,0)</f>
        <v>#N/A</v>
      </c>
      <c r="R833" s="165" t="e">
        <f>VLOOKUP(E833,[4]K12!$B$3:$J$1349,9,0)</f>
        <v>#N/A</v>
      </c>
      <c r="S833" s="165" t="e">
        <f>VLOOKUP(F833,[4]K12!$B$3:$J$1349,9,0)</f>
        <v>#N/A</v>
      </c>
      <c r="T833" s="165" t="e">
        <f>VLOOKUP(G833,[4]K12!$B$3:$J$1349,9,0)</f>
        <v>#N/A</v>
      </c>
      <c r="V833" s="20">
        <v>918</v>
      </c>
    </row>
    <row r="834" spans="1:22" ht="30" hidden="1" x14ac:dyDescent="0.25">
      <c r="A834" s="171">
        <v>334</v>
      </c>
      <c r="B834" s="171" t="str">
        <f t="shared" si="17"/>
        <v>12.3.1303166.42</v>
      </c>
      <c r="C834" s="171" t="str">
        <f>VLOOKUP(B834,'[8]TKB(Hocphan-tao lop)'!$B$7:$C$1182,2,0)</f>
        <v>201811303166042</v>
      </c>
      <c r="D834" s="171" t="str">
        <f>VLOOKUP(E834,[9]QuyetdinhPCGD!$B$6:$C$1806,2,0)</f>
        <v>1303166</v>
      </c>
      <c r="E834" s="172" t="s">
        <v>2320</v>
      </c>
      <c r="F834" s="180" t="s">
        <v>79</v>
      </c>
      <c r="G834" s="177" t="s">
        <v>8</v>
      </c>
      <c r="H834" s="176" t="s">
        <v>2268</v>
      </c>
      <c r="I834" s="180"/>
      <c r="J834" s="175" t="s">
        <v>2347</v>
      </c>
      <c r="K834" s="187" t="s">
        <v>2249</v>
      </c>
      <c r="L834" s="176" t="s">
        <v>2250</v>
      </c>
      <c r="M834" s="190" t="s">
        <v>1716</v>
      </c>
      <c r="N834" s="165" t="str">
        <f>VLOOKUP(C834,[4]K12!$B$3:$K$1349,10,0)</f>
        <v>Mở</v>
      </c>
      <c r="O834" s="190"/>
      <c r="P834" s="165">
        <f>VLOOKUP(C834,[4]K12!$B$3:$J$1349,9,0)</f>
        <v>35</v>
      </c>
      <c r="Q834" s="165" t="e">
        <f>VLOOKUP(D834,[4]K12!$B$3:$J$1349,9,0)</f>
        <v>#N/A</v>
      </c>
      <c r="R834" s="165" t="e">
        <f>VLOOKUP(E834,[4]K12!$B$3:$J$1349,9,0)</f>
        <v>#N/A</v>
      </c>
      <c r="S834" s="165" t="e">
        <f>VLOOKUP(F834,[4]K12!$B$3:$J$1349,9,0)</f>
        <v>#N/A</v>
      </c>
      <c r="T834" s="165" t="e">
        <f>VLOOKUP(G834,[4]K12!$B$3:$J$1349,9,0)</f>
        <v>#N/A</v>
      </c>
      <c r="V834" s="20">
        <v>919</v>
      </c>
    </row>
    <row r="835" spans="1:22" ht="30" hidden="1" x14ac:dyDescent="0.25">
      <c r="A835" s="171">
        <v>335</v>
      </c>
      <c r="B835" s="171" t="str">
        <f t="shared" si="17"/>
        <v>12.3.1303166.42</v>
      </c>
      <c r="C835" s="171" t="str">
        <f>VLOOKUP(B835,'[8]TKB(Hocphan-tao lop)'!$B$7:$C$1182,2,0)</f>
        <v>201811303166042</v>
      </c>
      <c r="D835" s="171" t="str">
        <f>VLOOKUP(E835,[9]QuyetdinhPCGD!$B$6:$C$1806,2,0)</f>
        <v>1303166</v>
      </c>
      <c r="E835" s="172" t="s">
        <v>2320</v>
      </c>
      <c r="F835" s="180" t="s">
        <v>79</v>
      </c>
      <c r="G835" s="173" t="s">
        <v>10</v>
      </c>
      <c r="H835" s="176" t="s">
        <v>2268</v>
      </c>
      <c r="I835" s="173"/>
      <c r="J835" s="175" t="s">
        <v>2347</v>
      </c>
      <c r="K835" s="187" t="s">
        <v>2249</v>
      </c>
      <c r="L835" s="176" t="s">
        <v>2250</v>
      </c>
      <c r="M835" s="165" t="s">
        <v>1716</v>
      </c>
      <c r="N835" s="165" t="str">
        <f>VLOOKUP(C835,[4]K12!$B$3:$K$1349,10,0)</f>
        <v>Mở</v>
      </c>
      <c r="O835" s="165"/>
      <c r="P835" s="165">
        <f>VLOOKUP(C835,[4]K12!$B$3:$J$1349,9,0)</f>
        <v>35</v>
      </c>
      <c r="Q835" s="165" t="e">
        <f>VLOOKUP(D835,[4]K12!$B$3:$J$1349,9,0)</f>
        <v>#N/A</v>
      </c>
      <c r="R835" s="165" t="e">
        <f>VLOOKUP(E835,[4]K12!$B$3:$J$1349,9,0)</f>
        <v>#N/A</v>
      </c>
      <c r="S835" s="165" t="e">
        <f>VLOOKUP(F835,[4]K12!$B$3:$J$1349,9,0)</f>
        <v>#N/A</v>
      </c>
      <c r="T835" s="165" t="e">
        <f>VLOOKUP(G835,[4]K12!$B$3:$J$1349,9,0)</f>
        <v>#N/A</v>
      </c>
      <c r="V835" s="20">
        <v>920</v>
      </c>
    </row>
    <row r="836" spans="1:22" ht="30" hidden="1" x14ac:dyDescent="0.25">
      <c r="A836" s="171">
        <v>336</v>
      </c>
      <c r="B836" s="171" t="str">
        <f t="shared" si="17"/>
        <v>12.3.1303166.43</v>
      </c>
      <c r="C836" s="171" t="str">
        <f>VLOOKUP(B836,'[8]TKB(Hocphan-tao lop)'!$B$7:$C$1182,2,0)</f>
        <v>201811303166043</v>
      </c>
      <c r="D836" s="171" t="str">
        <f>VLOOKUP(E836,[9]QuyetdinhPCGD!$B$6:$C$1806,2,0)</f>
        <v>1303166</v>
      </c>
      <c r="E836" s="172" t="s">
        <v>2320</v>
      </c>
      <c r="F836" s="177" t="s">
        <v>85</v>
      </c>
      <c r="G836" s="173" t="s">
        <v>11</v>
      </c>
      <c r="H836" s="176" t="s">
        <v>2268</v>
      </c>
      <c r="I836" s="173"/>
      <c r="J836" s="175" t="s">
        <v>2347</v>
      </c>
      <c r="K836" s="187" t="s">
        <v>2249</v>
      </c>
      <c r="L836" s="176" t="s">
        <v>2250</v>
      </c>
      <c r="M836" s="165" t="s">
        <v>1718</v>
      </c>
      <c r="N836" s="165" t="str">
        <f>VLOOKUP(C836,[4]K12!$B$3:$K$1349,10,0)</f>
        <v>Mở</v>
      </c>
      <c r="O836" s="165"/>
      <c r="P836" s="165">
        <f>VLOOKUP(C836,[4]K12!$B$3:$J$1349,9,0)</f>
        <v>35</v>
      </c>
      <c r="Q836" s="165" t="e">
        <f>VLOOKUP(D836,[4]K12!$B$3:$J$1349,9,0)</f>
        <v>#N/A</v>
      </c>
      <c r="R836" s="165" t="e">
        <f>VLOOKUP(E836,[4]K12!$B$3:$J$1349,9,0)</f>
        <v>#N/A</v>
      </c>
      <c r="S836" s="165" t="e">
        <f>VLOOKUP(F836,[4]K12!$B$3:$J$1349,9,0)</f>
        <v>#N/A</v>
      </c>
      <c r="T836" s="165" t="e">
        <f>VLOOKUP(G836,[4]K12!$B$3:$J$1349,9,0)</f>
        <v>#N/A</v>
      </c>
      <c r="V836" s="20">
        <v>921</v>
      </c>
    </row>
    <row r="837" spans="1:22" ht="30" hidden="1" x14ac:dyDescent="0.25">
      <c r="A837" s="171">
        <v>337</v>
      </c>
      <c r="B837" s="171" t="str">
        <f t="shared" si="17"/>
        <v>12.3.1303166.43</v>
      </c>
      <c r="C837" s="171" t="str">
        <f>VLOOKUP(B837,'[8]TKB(Hocphan-tao lop)'!$B$7:$C$1182,2,0)</f>
        <v>201811303166043</v>
      </c>
      <c r="D837" s="171" t="str">
        <f>VLOOKUP(E837,[9]QuyetdinhPCGD!$B$6:$C$1806,2,0)</f>
        <v>1303166</v>
      </c>
      <c r="E837" s="172" t="s">
        <v>2320</v>
      </c>
      <c r="F837" s="177" t="s">
        <v>85</v>
      </c>
      <c r="G837" s="173" t="s">
        <v>13</v>
      </c>
      <c r="H837" s="176" t="s">
        <v>2268</v>
      </c>
      <c r="I837" s="173"/>
      <c r="J837" s="175" t="s">
        <v>2347</v>
      </c>
      <c r="K837" s="187" t="s">
        <v>2249</v>
      </c>
      <c r="L837" s="176" t="s">
        <v>2250</v>
      </c>
      <c r="M837" s="165" t="s">
        <v>1718</v>
      </c>
      <c r="N837" s="165" t="str">
        <f>VLOOKUP(C837,[4]K12!$B$3:$K$1349,10,0)</f>
        <v>Mở</v>
      </c>
      <c r="O837" s="165"/>
      <c r="P837" s="165">
        <f>VLOOKUP(C837,[4]K12!$B$3:$J$1349,9,0)</f>
        <v>35</v>
      </c>
      <c r="Q837" s="165" t="e">
        <f>VLOOKUP(D837,[4]K12!$B$3:$J$1349,9,0)</f>
        <v>#N/A</v>
      </c>
      <c r="R837" s="165" t="e">
        <f>VLOOKUP(E837,[4]K12!$B$3:$J$1349,9,0)</f>
        <v>#N/A</v>
      </c>
      <c r="S837" s="165" t="e">
        <f>VLOOKUP(F837,[4]K12!$B$3:$J$1349,9,0)</f>
        <v>#N/A</v>
      </c>
      <c r="T837" s="165" t="e">
        <f>VLOOKUP(G837,[4]K12!$B$3:$J$1349,9,0)</f>
        <v>#N/A</v>
      </c>
      <c r="V837" s="20">
        <v>922</v>
      </c>
    </row>
    <row r="838" spans="1:22" ht="30" hidden="1" x14ac:dyDescent="0.25">
      <c r="A838" s="171">
        <v>338</v>
      </c>
      <c r="B838" s="171" t="str">
        <f t="shared" si="17"/>
        <v>12.3.1303166.44</v>
      </c>
      <c r="C838" s="171" t="str">
        <f>VLOOKUP(B838,'[8]TKB(Hocphan-tao lop)'!$B$7:$C$1182,2,0)</f>
        <v>201811303166044</v>
      </c>
      <c r="D838" s="171" t="str">
        <f>VLOOKUP(E838,[9]QuyetdinhPCGD!$B$6:$C$1806,2,0)</f>
        <v>1303166</v>
      </c>
      <c r="E838" s="172" t="s">
        <v>2320</v>
      </c>
      <c r="F838" s="180" t="s">
        <v>72</v>
      </c>
      <c r="G838" s="173" t="s">
        <v>11</v>
      </c>
      <c r="H838" s="176" t="s">
        <v>2268</v>
      </c>
      <c r="I838" s="173"/>
      <c r="J838" s="175" t="s">
        <v>2347</v>
      </c>
      <c r="K838" s="187" t="s">
        <v>2249</v>
      </c>
      <c r="L838" s="176" t="s">
        <v>2250</v>
      </c>
      <c r="M838" s="165" t="s">
        <v>1721</v>
      </c>
      <c r="N838" s="165" t="str">
        <f>VLOOKUP(C838,[4]K12!$B$3:$K$1349,10,0)</f>
        <v>Mở</v>
      </c>
      <c r="O838" s="165"/>
      <c r="P838" s="165">
        <f>VLOOKUP(C838,[4]K12!$B$3:$J$1349,9,0)</f>
        <v>35</v>
      </c>
      <c r="Q838" s="165" t="e">
        <f>VLOOKUP(D838,[4]K12!$B$3:$J$1349,9,0)</f>
        <v>#N/A</v>
      </c>
      <c r="R838" s="165" t="e">
        <f>VLOOKUP(E838,[4]K12!$B$3:$J$1349,9,0)</f>
        <v>#N/A</v>
      </c>
      <c r="S838" s="165" t="e">
        <f>VLOOKUP(F838,[4]K12!$B$3:$J$1349,9,0)</f>
        <v>#N/A</v>
      </c>
      <c r="T838" s="165" t="e">
        <f>VLOOKUP(G838,[4]K12!$B$3:$J$1349,9,0)</f>
        <v>#N/A</v>
      </c>
      <c r="V838" s="20">
        <v>923</v>
      </c>
    </row>
    <row r="839" spans="1:22" ht="30" hidden="1" x14ac:dyDescent="0.25">
      <c r="A839" s="171">
        <v>339</v>
      </c>
      <c r="B839" s="171" t="str">
        <f t="shared" si="17"/>
        <v>12.3.1303166.44</v>
      </c>
      <c r="C839" s="171" t="str">
        <f>VLOOKUP(B839,'[8]TKB(Hocphan-tao lop)'!$B$7:$C$1182,2,0)</f>
        <v>201811303166044</v>
      </c>
      <c r="D839" s="171" t="str">
        <f>VLOOKUP(E839,[9]QuyetdinhPCGD!$B$6:$C$1806,2,0)</f>
        <v>1303166</v>
      </c>
      <c r="E839" s="172" t="s">
        <v>2320</v>
      </c>
      <c r="F839" s="180" t="s">
        <v>72</v>
      </c>
      <c r="G839" s="173" t="s">
        <v>13</v>
      </c>
      <c r="H839" s="176" t="s">
        <v>2268</v>
      </c>
      <c r="I839" s="173"/>
      <c r="J839" s="175" t="s">
        <v>2347</v>
      </c>
      <c r="K839" s="187" t="s">
        <v>2249</v>
      </c>
      <c r="L839" s="176" t="s">
        <v>2250</v>
      </c>
      <c r="M839" s="165" t="s">
        <v>1721</v>
      </c>
      <c r="N839" s="165" t="str">
        <f>VLOOKUP(C839,[4]K12!$B$3:$K$1349,10,0)</f>
        <v>Mở</v>
      </c>
      <c r="O839" s="165"/>
      <c r="P839" s="165">
        <f>VLOOKUP(C839,[4]K12!$B$3:$J$1349,9,0)</f>
        <v>35</v>
      </c>
      <c r="Q839" s="165" t="e">
        <f>VLOOKUP(D839,[4]K12!$B$3:$J$1349,9,0)</f>
        <v>#N/A</v>
      </c>
      <c r="R839" s="165" t="e">
        <f>VLOOKUP(E839,[4]K12!$B$3:$J$1349,9,0)</f>
        <v>#N/A</v>
      </c>
      <c r="S839" s="165" t="e">
        <f>VLOOKUP(F839,[4]K12!$B$3:$J$1349,9,0)</f>
        <v>#N/A</v>
      </c>
      <c r="T839" s="165" t="e">
        <f>VLOOKUP(G839,[4]K12!$B$3:$J$1349,9,0)</f>
        <v>#N/A</v>
      </c>
      <c r="V839" s="20">
        <v>924</v>
      </c>
    </row>
    <row r="840" spans="1:22" ht="30" hidden="1" x14ac:dyDescent="0.25">
      <c r="A840" s="171">
        <v>340</v>
      </c>
      <c r="B840" s="171" t="str">
        <f t="shared" si="17"/>
        <v>12.3.1303166.45</v>
      </c>
      <c r="C840" s="171" t="str">
        <f>VLOOKUP(B840,'[8]TKB(Hocphan-tao lop)'!$B$7:$C$1182,2,0)</f>
        <v>201811303166045</v>
      </c>
      <c r="D840" s="171" t="str">
        <f>VLOOKUP(E840,[9]QuyetdinhPCGD!$B$6:$C$1806,2,0)</f>
        <v>1303166</v>
      </c>
      <c r="E840" s="172" t="s">
        <v>2320</v>
      </c>
      <c r="F840" s="180" t="s">
        <v>145</v>
      </c>
      <c r="G840" s="173" t="s">
        <v>11</v>
      </c>
      <c r="H840" s="176" t="s">
        <v>2268</v>
      </c>
      <c r="I840" s="173"/>
      <c r="J840" s="175" t="s">
        <v>2347</v>
      </c>
      <c r="K840" s="187" t="s">
        <v>2249</v>
      </c>
      <c r="L840" s="176" t="s">
        <v>2250</v>
      </c>
      <c r="M840" s="165" t="s">
        <v>1723</v>
      </c>
      <c r="N840" s="165" t="str">
        <f>VLOOKUP(C840,[4]K12!$B$3:$K$1349,10,0)</f>
        <v>Mở</v>
      </c>
      <c r="O840" s="165"/>
      <c r="P840" s="165">
        <f>VLOOKUP(C840,[4]K12!$B$3:$J$1349,9,0)</f>
        <v>35</v>
      </c>
      <c r="Q840" s="165" t="e">
        <f>VLOOKUP(D840,[4]K12!$B$3:$J$1349,9,0)</f>
        <v>#N/A</v>
      </c>
      <c r="R840" s="165" t="e">
        <f>VLOOKUP(E840,[4]K12!$B$3:$J$1349,9,0)</f>
        <v>#N/A</v>
      </c>
      <c r="S840" s="165" t="e">
        <f>VLOOKUP(F840,[4]K12!$B$3:$J$1349,9,0)</f>
        <v>#N/A</v>
      </c>
      <c r="T840" s="165" t="e">
        <f>VLOOKUP(G840,[4]K12!$B$3:$J$1349,9,0)</f>
        <v>#N/A</v>
      </c>
      <c r="V840" s="20">
        <v>925</v>
      </c>
    </row>
    <row r="841" spans="1:22" ht="30" hidden="1" x14ac:dyDescent="0.25">
      <c r="A841" s="171">
        <v>341</v>
      </c>
      <c r="B841" s="171" t="str">
        <f t="shared" si="17"/>
        <v>12.3.1303166.45</v>
      </c>
      <c r="C841" s="171" t="str">
        <f>VLOOKUP(B841,'[8]TKB(Hocphan-tao lop)'!$B$7:$C$1182,2,0)</f>
        <v>201811303166045</v>
      </c>
      <c r="D841" s="171" t="str">
        <f>VLOOKUP(E841,[9]QuyetdinhPCGD!$B$6:$C$1806,2,0)</f>
        <v>1303166</v>
      </c>
      <c r="E841" s="172" t="s">
        <v>2320</v>
      </c>
      <c r="F841" s="180" t="s">
        <v>145</v>
      </c>
      <c r="G841" s="173" t="s">
        <v>13</v>
      </c>
      <c r="H841" s="176" t="s">
        <v>2268</v>
      </c>
      <c r="I841" s="173"/>
      <c r="J841" s="175" t="s">
        <v>2347</v>
      </c>
      <c r="K841" s="187" t="s">
        <v>2249</v>
      </c>
      <c r="L841" s="176" t="s">
        <v>2250</v>
      </c>
      <c r="M841" s="165" t="s">
        <v>1723</v>
      </c>
      <c r="N841" s="165" t="str">
        <f>VLOOKUP(C841,[4]K12!$B$3:$K$1349,10,0)</f>
        <v>Mở</v>
      </c>
      <c r="O841" s="165"/>
      <c r="P841" s="165">
        <f>VLOOKUP(C841,[4]K12!$B$3:$J$1349,9,0)</f>
        <v>35</v>
      </c>
      <c r="Q841" s="165" t="e">
        <f>VLOOKUP(D841,[4]K12!$B$3:$J$1349,9,0)</f>
        <v>#N/A</v>
      </c>
      <c r="R841" s="165" t="e">
        <f>VLOOKUP(E841,[4]K12!$B$3:$J$1349,9,0)</f>
        <v>#N/A</v>
      </c>
      <c r="S841" s="165" t="e">
        <f>VLOOKUP(F841,[4]K12!$B$3:$J$1349,9,0)</f>
        <v>#N/A</v>
      </c>
      <c r="T841" s="165" t="e">
        <f>VLOOKUP(G841,[4]K12!$B$3:$J$1349,9,0)</f>
        <v>#N/A</v>
      </c>
      <c r="V841" s="20">
        <v>926</v>
      </c>
    </row>
    <row r="842" spans="1:22" ht="30" hidden="1" x14ac:dyDescent="0.25">
      <c r="A842" s="171">
        <v>342</v>
      </c>
      <c r="B842" s="171" t="str">
        <f t="shared" si="17"/>
        <v>12.3.1303166.46</v>
      </c>
      <c r="C842" s="171" t="str">
        <f>VLOOKUP(B842,'[8]TKB(Hocphan-tao lop)'!$B$7:$C$1182,2,0)</f>
        <v>201811303166046</v>
      </c>
      <c r="D842" s="171" t="str">
        <f>VLOOKUP(E842,[9]QuyetdinhPCGD!$B$6:$C$1806,2,0)</f>
        <v>1303166</v>
      </c>
      <c r="E842" s="172" t="s">
        <v>2320</v>
      </c>
      <c r="F842" s="177" t="s">
        <v>81</v>
      </c>
      <c r="G842" s="173" t="s">
        <v>11</v>
      </c>
      <c r="H842" s="176" t="s">
        <v>2268</v>
      </c>
      <c r="I842" s="173"/>
      <c r="J842" s="175" t="s">
        <v>2347</v>
      </c>
      <c r="K842" s="187" t="s">
        <v>2249</v>
      </c>
      <c r="L842" s="176" t="s">
        <v>2250</v>
      </c>
      <c r="M842" s="165" t="s">
        <v>1725</v>
      </c>
      <c r="N842" s="165" t="str">
        <f>VLOOKUP(C842,[4]K12!$B$3:$K$1349,10,0)</f>
        <v>Không mở</v>
      </c>
      <c r="O842" s="165"/>
      <c r="P842" s="165">
        <f>VLOOKUP(C842,[4]K12!$B$3:$J$1349,9,0)</f>
        <v>0</v>
      </c>
      <c r="Q842" s="165" t="e">
        <f>VLOOKUP(D842,[4]K12!$B$3:$J$1349,9,0)</f>
        <v>#N/A</v>
      </c>
      <c r="R842" s="165" t="e">
        <f>VLOOKUP(E842,[4]K12!$B$3:$J$1349,9,0)</f>
        <v>#N/A</v>
      </c>
      <c r="S842" s="165" t="e">
        <f>VLOOKUP(F842,[4]K12!$B$3:$J$1349,9,0)</f>
        <v>#N/A</v>
      </c>
      <c r="T842" s="165" t="e">
        <f>VLOOKUP(G842,[4]K12!$B$3:$J$1349,9,0)</f>
        <v>#N/A</v>
      </c>
      <c r="V842" s="20">
        <v>927</v>
      </c>
    </row>
    <row r="843" spans="1:22" ht="30" hidden="1" x14ac:dyDescent="0.25">
      <c r="A843" s="171">
        <v>343</v>
      </c>
      <c r="B843" s="171" t="str">
        <f t="shared" si="17"/>
        <v>12.3.1303166.46</v>
      </c>
      <c r="C843" s="171" t="str">
        <f>VLOOKUP(B843,'[8]TKB(Hocphan-tao lop)'!$B$7:$C$1182,2,0)</f>
        <v>201811303166046</v>
      </c>
      <c r="D843" s="171" t="str">
        <f>VLOOKUP(E843,[9]QuyetdinhPCGD!$B$6:$C$1806,2,0)</f>
        <v>1303166</v>
      </c>
      <c r="E843" s="172" t="s">
        <v>2320</v>
      </c>
      <c r="F843" s="177" t="s">
        <v>81</v>
      </c>
      <c r="G843" s="173" t="s">
        <v>13</v>
      </c>
      <c r="H843" s="176" t="s">
        <v>2268</v>
      </c>
      <c r="I843" s="173"/>
      <c r="J843" s="175" t="s">
        <v>2347</v>
      </c>
      <c r="K843" s="187" t="s">
        <v>2249</v>
      </c>
      <c r="L843" s="176" t="s">
        <v>2250</v>
      </c>
      <c r="M843" s="165" t="s">
        <v>1725</v>
      </c>
      <c r="N843" s="165" t="str">
        <f>VLOOKUP(C843,[4]K12!$B$3:$K$1349,10,0)</f>
        <v>Không mở</v>
      </c>
      <c r="O843" s="165"/>
      <c r="P843" s="165">
        <f>VLOOKUP(C843,[4]K12!$B$3:$J$1349,9,0)</f>
        <v>0</v>
      </c>
      <c r="Q843" s="165" t="e">
        <f>VLOOKUP(D843,[4]K12!$B$3:$J$1349,9,0)</f>
        <v>#N/A</v>
      </c>
      <c r="R843" s="165" t="e">
        <f>VLOOKUP(E843,[4]K12!$B$3:$J$1349,9,0)</f>
        <v>#N/A</v>
      </c>
      <c r="S843" s="165" t="e">
        <f>VLOOKUP(F843,[4]K12!$B$3:$J$1349,9,0)</f>
        <v>#N/A</v>
      </c>
      <c r="T843" s="165" t="e">
        <f>VLOOKUP(G843,[4]K12!$B$3:$J$1349,9,0)</f>
        <v>#N/A</v>
      </c>
      <c r="V843" s="20">
        <v>928</v>
      </c>
    </row>
    <row r="844" spans="1:22" ht="30" hidden="1" x14ac:dyDescent="0.25">
      <c r="A844" s="171">
        <v>344</v>
      </c>
      <c r="B844" s="171" t="str">
        <f t="shared" si="17"/>
        <v>12.3.1303166.47</v>
      </c>
      <c r="C844" s="171" t="str">
        <f>VLOOKUP(B844,'[8]TKB(Hocphan-tao lop)'!$B$7:$C$1182,2,0)</f>
        <v>201811303166047</v>
      </c>
      <c r="D844" s="171" t="str">
        <f>VLOOKUP(E844,[9]QuyetdinhPCGD!$B$6:$C$1806,2,0)</f>
        <v>1303166</v>
      </c>
      <c r="E844" s="172" t="s">
        <v>2320</v>
      </c>
      <c r="F844" s="180" t="s">
        <v>67</v>
      </c>
      <c r="G844" s="173" t="s">
        <v>11</v>
      </c>
      <c r="H844" s="176" t="s">
        <v>2268</v>
      </c>
      <c r="I844" s="173"/>
      <c r="J844" s="175" t="s">
        <v>2347</v>
      </c>
      <c r="K844" s="187" t="s">
        <v>2249</v>
      </c>
      <c r="L844" s="176" t="s">
        <v>2250</v>
      </c>
      <c r="M844" s="165" t="s">
        <v>1727</v>
      </c>
      <c r="N844" s="165" t="str">
        <f>VLOOKUP(C844,[4]K12!$B$3:$K$1349,10,0)</f>
        <v>Không mở</v>
      </c>
      <c r="O844" s="165"/>
      <c r="P844" s="165">
        <f>VLOOKUP(C844,[4]K12!$B$3:$J$1349,9,0)</f>
        <v>2</v>
      </c>
      <c r="Q844" s="165" t="e">
        <f>VLOOKUP(D844,[4]K12!$B$3:$J$1349,9,0)</f>
        <v>#N/A</v>
      </c>
      <c r="R844" s="165" t="e">
        <f>VLOOKUP(E844,[4]K12!$B$3:$J$1349,9,0)</f>
        <v>#N/A</v>
      </c>
      <c r="S844" s="165" t="e">
        <f>VLOOKUP(F844,[4]K12!$B$3:$J$1349,9,0)</f>
        <v>#N/A</v>
      </c>
      <c r="T844" s="165" t="e">
        <f>VLOOKUP(G844,[4]K12!$B$3:$J$1349,9,0)</f>
        <v>#N/A</v>
      </c>
      <c r="V844" s="20">
        <v>929</v>
      </c>
    </row>
    <row r="845" spans="1:22" ht="30" hidden="1" x14ac:dyDescent="0.25">
      <c r="A845" s="171">
        <v>345</v>
      </c>
      <c r="B845" s="171" t="str">
        <f t="shared" si="17"/>
        <v>12.3.1303166.47</v>
      </c>
      <c r="C845" s="171" t="str">
        <f>VLOOKUP(B845,'[8]TKB(Hocphan-tao lop)'!$B$7:$C$1182,2,0)</f>
        <v>201811303166047</v>
      </c>
      <c r="D845" s="171" t="str">
        <f>VLOOKUP(E845,[9]QuyetdinhPCGD!$B$6:$C$1806,2,0)</f>
        <v>1303166</v>
      </c>
      <c r="E845" s="172" t="s">
        <v>2320</v>
      </c>
      <c r="F845" s="180" t="s">
        <v>67</v>
      </c>
      <c r="G845" s="173" t="s">
        <v>13</v>
      </c>
      <c r="H845" s="176" t="s">
        <v>2268</v>
      </c>
      <c r="I845" s="173"/>
      <c r="J845" s="175" t="s">
        <v>2347</v>
      </c>
      <c r="K845" s="187" t="s">
        <v>2249</v>
      </c>
      <c r="L845" s="176" t="s">
        <v>2250</v>
      </c>
      <c r="M845" s="165" t="s">
        <v>1727</v>
      </c>
      <c r="N845" s="165" t="str">
        <f>VLOOKUP(C845,[4]K12!$B$3:$K$1349,10,0)</f>
        <v>Không mở</v>
      </c>
      <c r="O845" s="165"/>
      <c r="P845" s="165">
        <f>VLOOKUP(C845,[4]K12!$B$3:$J$1349,9,0)</f>
        <v>2</v>
      </c>
      <c r="Q845" s="165" t="e">
        <f>VLOOKUP(D845,[4]K12!$B$3:$J$1349,9,0)</f>
        <v>#N/A</v>
      </c>
      <c r="R845" s="165" t="e">
        <f>VLOOKUP(E845,[4]K12!$B$3:$J$1349,9,0)</f>
        <v>#N/A</v>
      </c>
      <c r="S845" s="165" t="e">
        <f>VLOOKUP(F845,[4]K12!$B$3:$J$1349,9,0)</f>
        <v>#N/A</v>
      </c>
      <c r="T845" s="165" t="e">
        <f>VLOOKUP(G845,[4]K12!$B$3:$J$1349,9,0)</f>
        <v>#N/A</v>
      </c>
      <c r="V845" s="20">
        <v>930</v>
      </c>
    </row>
    <row r="846" spans="1:22" ht="30" hidden="1" x14ac:dyDescent="0.25">
      <c r="A846" s="171">
        <v>346</v>
      </c>
      <c r="B846" s="171" t="str">
        <f t="shared" si="17"/>
        <v>12.3.1303166.48</v>
      </c>
      <c r="C846" s="171" t="str">
        <f>VLOOKUP(B846,'[8]TKB(Hocphan-tao lop)'!$B$7:$C$1182,2,0)</f>
        <v>201811303166048</v>
      </c>
      <c r="D846" s="171" t="str">
        <f>VLOOKUP(E846,[9]QuyetdinhPCGD!$B$6:$C$1806,2,0)</f>
        <v>1303166</v>
      </c>
      <c r="E846" s="172" t="s">
        <v>2320</v>
      </c>
      <c r="F846" s="180" t="s">
        <v>79</v>
      </c>
      <c r="G846" s="173" t="s">
        <v>11</v>
      </c>
      <c r="H846" s="176" t="s">
        <v>2268</v>
      </c>
      <c r="I846" s="173"/>
      <c r="J846" s="175" t="s">
        <v>2347</v>
      </c>
      <c r="K846" s="187" t="s">
        <v>2249</v>
      </c>
      <c r="L846" s="176" t="s">
        <v>2250</v>
      </c>
      <c r="M846" s="165" t="s">
        <v>1729</v>
      </c>
      <c r="N846" s="165" t="str">
        <f>VLOOKUP(C846,[4]K12!$B$3:$K$1349,10,0)</f>
        <v>Không mở</v>
      </c>
      <c r="O846" s="165"/>
      <c r="P846" s="165">
        <f>VLOOKUP(C846,[4]K12!$B$3:$J$1349,9,0)</f>
        <v>0</v>
      </c>
      <c r="Q846" s="165" t="e">
        <f>VLOOKUP(D846,[4]K12!$B$3:$J$1349,9,0)</f>
        <v>#N/A</v>
      </c>
      <c r="R846" s="165" t="e">
        <f>VLOOKUP(E846,[4]K12!$B$3:$J$1349,9,0)</f>
        <v>#N/A</v>
      </c>
      <c r="S846" s="165" t="e">
        <f>VLOOKUP(F846,[4]K12!$B$3:$J$1349,9,0)</f>
        <v>#N/A</v>
      </c>
      <c r="T846" s="165" t="e">
        <f>VLOOKUP(G846,[4]K12!$B$3:$J$1349,9,0)</f>
        <v>#N/A</v>
      </c>
      <c r="V846" s="20">
        <v>931</v>
      </c>
    </row>
    <row r="847" spans="1:22" ht="30" hidden="1" x14ac:dyDescent="0.25">
      <c r="A847" s="171">
        <v>347</v>
      </c>
      <c r="B847" s="171" t="str">
        <f t="shared" si="17"/>
        <v>12.3.1303166.48</v>
      </c>
      <c r="C847" s="171" t="str">
        <f>VLOOKUP(B847,'[8]TKB(Hocphan-tao lop)'!$B$7:$C$1182,2,0)</f>
        <v>201811303166048</v>
      </c>
      <c r="D847" s="171" t="str">
        <f>VLOOKUP(E847,[9]QuyetdinhPCGD!$B$6:$C$1806,2,0)</f>
        <v>1303166</v>
      </c>
      <c r="E847" s="172" t="s">
        <v>2320</v>
      </c>
      <c r="F847" s="180" t="s">
        <v>79</v>
      </c>
      <c r="G847" s="173" t="s">
        <v>13</v>
      </c>
      <c r="H847" s="176" t="s">
        <v>2268</v>
      </c>
      <c r="I847" s="173"/>
      <c r="J847" s="175" t="s">
        <v>2347</v>
      </c>
      <c r="K847" s="187" t="s">
        <v>2249</v>
      </c>
      <c r="L847" s="176" t="s">
        <v>2250</v>
      </c>
      <c r="M847" s="165" t="s">
        <v>1729</v>
      </c>
      <c r="N847" s="165" t="str">
        <f>VLOOKUP(C847,[4]K12!$B$3:$K$1349,10,0)</f>
        <v>Không mở</v>
      </c>
      <c r="O847" s="165"/>
      <c r="P847" s="165">
        <f>VLOOKUP(C847,[4]K12!$B$3:$J$1349,9,0)</f>
        <v>0</v>
      </c>
      <c r="Q847" s="165" t="e">
        <f>VLOOKUP(D847,[4]K12!$B$3:$J$1349,9,0)</f>
        <v>#N/A</v>
      </c>
      <c r="R847" s="165" t="e">
        <f>VLOOKUP(E847,[4]K12!$B$3:$J$1349,9,0)</f>
        <v>#N/A</v>
      </c>
      <c r="S847" s="165" t="e">
        <f>VLOOKUP(F847,[4]K12!$B$3:$J$1349,9,0)</f>
        <v>#N/A</v>
      </c>
      <c r="T847" s="165" t="e">
        <f>VLOOKUP(G847,[4]K12!$B$3:$J$1349,9,0)</f>
        <v>#N/A</v>
      </c>
      <c r="V847" s="20">
        <v>932</v>
      </c>
    </row>
    <row r="848" spans="1:22" ht="30" hidden="1" x14ac:dyDescent="0.25">
      <c r="A848" s="171">
        <v>348</v>
      </c>
      <c r="B848" s="171" t="str">
        <f t="shared" si="17"/>
        <v>12.3.1003103.17</v>
      </c>
      <c r="C848" s="171" t="str">
        <f>VLOOKUP(B848,'[8]TKB(Hocphan-tao lop)'!$B$7:$C$1182,2,0)</f>
        <v>201811003103015</v>
      </c>
      <c r="D848" s="171" t="str">
        <f>VLOOKUP(E848,[9]QuyetdinhPCGD!$B$6:$C$1806,2,0)</f>
        <v>1003103</v>
      </c>
      <c r="E848" s="179" t="s">
        <v>1158</v>
      </c>
      <c r="F848" s="177" t="s">
        <v>85</v>
      </c>
      <c r="G848" s="173" t="s">
        <v>11</v>
      </c>
      <c r="H848" s="176" t="s">
        <v>293</v>
      </c>
      <c r="I848" s="173"/>
      <c r="J848" s="175" t="s">
        <v>2155</v>
      </c>
      <c r="K848" s="187" t="s">
        <v>2249</v>
      </c>
      <c r="L848" s="176" t="s">
        <v>2348</v>
      </c>
      <c r="M848" s="165" t="s">
        <v>358</v>
      </c>
      <c r="N848" s="165" t="str">
        <f>VLOOKUP(C848,[4]K12!$B$3:$K$1349,10,0)</f>
        <v>Không mở</v>
      </c>
      <c r="O848" s="165"/>
      <c r="P848" s="165">
        <f>VLOOKUP(C848,[4]K12!$B$3:$J$1349,9,0)</f>
        <v>3</v>
      </c>
      <c r="Q848" s="165" t="e">
        <f>VLOOKUP(D848,[4]K12!$B$3:$J$1349,9,0)</f>
        <v>#N/A</v>
      </c>
      <c r="R848" s="165" t="e">
        <f>VLOOKUP(E848,[4]K12!$B$3:$J$1349,9,0)</f>
        <v>#N/A</v>
      </c>
      <c r="S848" s="165" t="e">
        <f>VLOOKUP(F848,[4]K12!$B$3:$J$1349,9,0)</f>
        <v>#N/A</v>
      </c>
      <c r="T848" s="165" t="e">
        <f>VLOOKUP(G848,[4]K12!$B$3:$J$1349,9,0)</f>
        <v>#N/A</v>
      </c>
      <c r="V848" s="20">
        <v>933</v>
      </c>
    </row>
    <row r="849" spans="1:22" ht="30" hidden="1" x14ac:dyDescent="0.25">
      <c r="A849" s="171">
        <v>349</v>
      </c>
      <c r="B849" s="171" t="str">
        <f t="shared" si="17"/>
        <v>12.3.1203107.08</v>
      </c>
      <c r="C849" s="171" t="str">
        <f>VLOOKUP(B849,'[8]TKB(Hocphan-tao lop)'!$B$7:$C$1182,2,0)</f>
        <v>201811203107008</v>
      </c>
      <c r="D849" s="171" t="str">
        <f>VLOOKUP(E849,[9]QuyetdinhPCGD!$B$6:$C$1806,2,0)</f>
        <v>1203107</v>
      </c>
      <c r="E849" s="172" t="s">
        <v>288</v>
      </c>
      <c r="F849" s="180" t="s">
        <v>145</v>
      </c>
      <c r="G849" s="173" t="s">
        <v>11</v>
      </c>
      <c r="H849" s="174" t="str">
        <f>VLOOKUP(J849,'[10]Phan ca&amp; Ngay BDhoc'!$B$4:$I$98,8,0)</f>
        <v>A7-614</v>
      </c>
      <c r="I849" s="173"/>
      <c r="J849" s="175" t="s">
        <v>2155</v>
      </c>
      <c r="K849" s="187" t="s">
        <v>2249</v>
      </c>
      <c r="L849" s="176" t="s">
        <v>2250</v>
      </c>
      <c r="M849" s="165" t="s">
        <v>119</v>
      </c>
      <c r="N849" s="165" t="str">
        <f>VLOOKUP(C849,[4]K12!$B$3:$K$1349,10,0)</f>
        <v>Mở</v>
      </c>
      <c r="O849" s="165"/>
      <c r="P849" s="165">
        <f>VLOOKUP(C849,[4]K12!$B$3:$J$1349,9,0)</f>
        <v>80</v>
      </c>
      <c r="Q849" s="165" t="e">
        <f>VLOOKUP(D849,[4]K12!$B$3:$J$1349,9,0)</f>
        <v>#N/A</v>
      </c>
      <c r="R849" s="165" t="e">
        <f>VLOOKUP(E849,[4]K12!$B$3:$J$1349,9,0)</f>
        <v>#N/A</v>
      </c>
      <c r="S849" s="165" t="e">
        <f>VLOOKUP(F849,[4]K12!$B$3:$J$1349,9,0)</f>
        <v>#N/A</v>
      </c>
      <c r="T849" s="165" t="e">
        <f>VLOOKUP(G849,[4]K12!$B$3:$J$1349,9,0)</f>
        <v>#N/A</v>
      </c>
      <c r="U849" s="157"/>
      <c r="V849" s="20">
        <v>934</v>
      </c>
    </row>
    <row r="850" spans="1:22" ht="30" hidden="1" x14ac:dyDescent="0.25">
      <c r="A850" s="171">
        <v>350</v>
      </c>
      <c r="B850" s="171" t="str">
        <f t="shared" si="17"/>
        <v>12.3.1003105.17</v>
      </c>
      <c r="C850" s="171" t="str">
        <f>VLOOKUP(B850,'[8]TKB(Hocphan-tao lop)'!$B$7:$C$1182,2,0)</f>
        <v>201811003105015</v>
      </c>
      <c r="D850" s="171" t="str">
        <f>VLOOKUP(E850,[9]QuyetdinhPCGD!$B$6:$C$1806,2,0)</f>
        <v>1003105</v>
      </c>
      <c r="E850" s="179" t="s">
        <v>1309</v>
      </c>
      <c r="F850" s="177" t="s">
        <v>85</v>
      </c>
      <c r="G850" s="173" t="s">
        <v>11</v>
      </c>
      <c r="H850" s="174" t="str">
        <f>VLOOKUP(J850,'[10]Phan ca&amp; Ngay BDhoc'!$B$4:$I$98,8,0)</f>
        <v>A7-614</v>
      </c>
      <c r="I850" s="173"/>
      <c r="J850" s="175" t="s">
        <v>2155</v>
      </c>
      <c r="K850" s="187" t="s">
        <v>2249</v>
      </c>
      <c r="L850" s="176" t="s">
        <v>2348</v>
      </c>
      <c r="M850" s="165" t="s">
        <v>358</v>
      </c>
      <c r="N850" s="165" t="str">
        <f>VLOOKUP(C850,[4]K12!$B$3:$K$1349,10,0)</f>
        <v>Mở</v>
      </c>
      <c r="O850" s="165"/>
      <c r="P850" s="165">
        <f>VLOOKUP(C850,[4]K12!$B$3:$J$1349,9,0)</f>
        <v>80</v>
      </c>
      <c r="Q850" s="165" t="e">
        <f>VLOOKUP(D850,[4]K12!$B$3:$J$1349,9,0)</f>
        <v>#N/A</v>
      </c>
      <c r="R850" s="165" t="e">
        <f>VLOOKUP(E850,[4]K12!$B$3:$J$1349,9,0)</f>
        <v>#N/A</v>
      </c>
      <c r="S850" s="165" t="e">
        <f>VLOOKUP(F850,[4]K12!$B$3:$J$1349,9,0)</f>
        <v>#N/A</v>
      </c>
      <c r="T850" s="165" t="e">
        <f>VLOOKUP(G850,[4]K12!$B$3:$J$1349,9,0)</f>
        <v>#N/A</v>
      </c>
      <c r="U850" s="157"/>
      <c r="V850" s="20">
        <v>935</v>
      </c>
    </row>
    <row r="851" spans="1:22" ht="30" hidden="1" x14ac:dyDescent="0.25">
      <c r="A851" s="171">
        <v>351</v>
      </c>
      <c r="B851" s="171" t="str">
        <f t="shared" si="17"/>
        <v>12.3.1003106.08</v>
      </c>
      <c r="C851" s="171" t="str">
        <f>VLOOKUP(B851,'[8]TKB(Hocphan-tao lop)'!$B$7:$C$1182,2,0)</f>
        <v>201811003106008</v>
      </c>
      <c r="D851" s="171" t="str">
        <f>VLOOKUP(E851,[9]QuyetdinhPCGD!$B$6:$C$1806,2,0)</f>
        <v>1003106</v>
      </c>
      <c r="E851" s="179" t="s">
        <v>2322</v>
      </c>
      <c r="F851" s="177" t="s">
        <v>85</v>
      </c>
      <c r="G851" s="173" t="s">
        <v>11</v>
      </c>
      <c r="H851" s="176" t="s">
        <v>293</v>
      </c>
      <c r="I851" s="173"/>
      <c r="J851" s="175" t="s">
        <v>2155</v>
      </c>
      <c r="K851" s="187" t="s">
        <v>2249</v>
      </c>
      <c r="L851" s="176" t="s">
        <v>2348</v>
      </c>
      <c r="M851" s="165" t="s">
        <v>119</v>
      </c>
      <c r="N851" s="165" t="str">
        <f>VLOOKUP(C851,[4]K12!$B$3:$K$1349,10,0)</f>
        <v>Không mở</v>
      </c>
      <c r="O851" s="165"/>
      <c r="P851" s="165">
        <f>VLOOKUP(C851,[4]K12!$B$3:$J$1349,9,0)</f>
        <v>0</v>
      </c>
      <c r="Q851" s="165" t="e">
        <f>VLOOKUP(D851,[4]K12!$B$3:$J$1349,9,0)</f>
        <v>#N/A</v>
      </c>
      <c r="R851" s="165" t="e">
        <f>VLOOKUP(E851,[4]K12!$B$3:$J$1349,9,0)</f>
        <v>#N/A</v>
      </c>
      <c r="S851" s="165" t="e">
        <f>VLOOKUP(F851,[4]K12!$B$3:$J$1349,9,0)</f>
        <v>#N/A</v>
      </c>
      <c r="T851" s="165" t="e">
        <f>VLOOKUP(G851,[4]K12!$B$3:$J$1349,9,0)</f>
        <v>#N/A</v>
      </c>
      <c r="V851" s="20">
        <v>936</v>
      </c>
    </row>
    <row r="852" spans="1:22" ht="30" hidden="1" x14ac:dyDescent="0.25">
      <c r="A852" s="171">
        <v>352</v>
      </c>
      <c r="B852" s="171" t="str">
        <f t="shared" si="17"/>
        <v>12.3.1203108.19</v>
      </c>
      <c r="C852" s="171" t="str">
        <f>VLOOKUP(B852,'[8]TKB(Hocphan-tao lop)'!$B$7:$C$1182,2,0)</f>
        <v>201811203108017</v>
      </c>
      <c r="D852" s="171" t="str">
        <f>VLOOKUP(E852,[9]QuyetdinhPCGD!$B$6:$C$1806,2,0)</f>
        <v>1203108</v>
      </c>
      <c r="E852" s="172" t="s">
        <v>2022</v>
      </c>
      <c r="F852" s="180" t="s">
        <v>72</v>
      </c>
      <c r="G852" s="173" t="s">
        <v>11</v>
      </c>
      <c r="H852" s="174" t="str">
        <f>VLOOKUP(J852,'[10]Phan ca&amp; Ngay BDhoc'!$B$4:$I$98,8,0)</f>
        <v>A7-614</v>
      </c>
      <c r="I852" s="173"/>
      <c r="J852" s="175" t="s">
        <v>2155</v>
      </c>
      <c r="K852" s="187" t="s">
        <v>2249</v>
      </c>
      <c r="L852" s="176" t="s">
        <v>2250</v>
      </c>
      <c r="M852" s="165" t="s">
        <v>363</v>
      </c>
      <c r="N852" s="165" t="str">
        <f>VLOOKUP(C852,[4]K12!$B$3:$K$1349,10,0)</f>
        <v>Mở</v>
      </c>
      <c r="O852" s="165"/>
      <c r="P852" s="165">
        <f>VLOOKUP(C852,[4]K12!$B$3:$J$1349,9,0)</f>
        <v>80</v>
      </c>
      <c r="Q852" s="165" t="e">
        <f>VLOOKUP(D852,[4]K12!$B$3:$J$1349,9,0)</f>
        <v>#N/A</v>
      </c>
      <c r="R852" s="165" t="e">
        <f>VLOOKUP(E852,[4]K12!$B$3:$J$1349,9,0)</f>
        <v>#N/A</v>
      </c>
      <c r="S852" s="165" t="e">
        <f>VLOOKUP(F852,[4]K12!$B$3:$J$1349,9,0)</f>
        <v>#N/A</v>
      </c>
      <c r="T852" s="165" t="e">
        <f>VLOOKUP(G852,[4]K12!$B$3:$J$1349,9,0)</f>
        <v>#N/A</v>
      </c>
      <c r="U852" s="157"/>
      <c r="V852" s="20">
        <v>937</v>
      </c>
    </row>
    <row r="853" spans="1:22" ht="31.5" hidden="1" x14ac:dyDescent="0.25">
      <c r="A853" s="171">
        <v>353</v>
      </c>
      <c r="B853" s="200" t="s">
        <v>2349</v>
      </c>
      <c r="C853" s="200" t="s">
        <v>2349</v>
      </c>
      <c r="D853" s="69">
        <v>210306</v>
      </c>
      <c r="E853" s="202" t="s">
        <v>2290</v>
      </c>
      <c r="F853" s="180" t="s">
        <v>311</v>
      </c>
      <c r="G853" s="69" t="s">
        <v>678</v>
      </c>
      <c r="H853" s="69" t="s">
        <v>672</v>
      </c>
      <c r="I853" s="173"/>
      <c r="J853" s="175" t="s">
        <v>2155</v>
      </c>
      <c r="K853" s="211" t="s">
        <v>2327</v>
      </c>
      <c r="L853" s="176" t="s">
        <v>2250</v>
      </c>
      <c r="M853" s="165"/>
      <c r="N853" s="165" t="str">
        <f>VLOOKUP(C853,[4]K12!$B$3:$K$1349,10,0)</f>
        <v>Mở</v>
      </c>
      <c r="O853" s="165"/>
      <c r="P853" s="165">
        <f>VLOOKUP(C853,[4]K12!$B$3:$J$1349,9,0)</f>
        <v>35</v>
      </c>
      <c r="Q853" s="165" t="e">
        <f>VLOOKUP(D853,[4]K12!$B$3:$J$1349,9,0)</f>
        <v>#N/A</v>
      </c>
      <c r="R853" s="165" t="e">
        <f>VLOOKUP(E853,[4]K12!$B$3:$J$1349,9,0)</f>
        <v>#N/A</v>
      </c>
      <c r="S853" s="165" t="e">
        <f>VLOOKUP(F853,[4]K12!$B$3:$J$1349,9,0)</f>
        <v>#N/A</v>
      </c>
      <c r="T853" s="165" t="e">
        <f>VLOOKUP(G853,[4]K12!$B$3:$J$1349,9,0)</f>
        <v>#N/A</v>
      </c>
      <c r="V853" s="20">
        <v>938</v>
      </c>
    </row>
    <row r="854" spans="1:22" ht="31.5" hidden="1" x14ac:dyDescent="0.25">
      <c r="A854" s="171">
        <v>354</v>
      </c>
      <c r="B854" s="200" t="s">
        <v>2350</v>
      </c>
      <c r="C854" s="200" t="s">
        <v>2350</v>
      </c>
      <c r="D854" s="69">
        <v>210306</v>
      </c>
      <c r="E854" s="202" t="s">
        <v>2290</v>
      </c>
      <c r="F854" s="180" t="s">
        <v>311</v>
      </c>
      <c r="G854" s="69" t="s">
        <v>678</v>
      </c>
      <c r="H854" s="69" t="s">
        <v>669</v>
      </c>
      <c r="I854" s="173"/>
      <c r="J854" s="175" t="s">
        <v>2155</v>
      </c>
      <c r="K854" s="211" t="s">
        <v>2327</v>
      </c>
      <c r="L854" s="176" t="s">
        <v>2250</v>
      </c>
      <c r="M854" s="165"/>
      <c r="N854" s="165" t="str">
        <f>VLOOKUP(C854,[4]K12!$B$3:$K$1349,10,0)</f>
        <v>Mở</v>
      </c>
      <c r="O854" s="165"/>
      <c r="P854" s="165">
        <f>VLOOKUP(C854,[4]K12!$B$3:$J$1349,9,0)</f>
        <v>39</v>
      </c>
      <c r="Q854" s="165" t="e">
        <f>VLOOKUP(D854,[4]K12!$B$3:$J$1349,9,0)</f>
        <v>#N/A</v>
      </c>
      <c r="R854" s="165" t="e">
        <f>VLOOKUP(E854,[4]K12!$B$3:$J$1349,9,0)</f>
        <v>#N/A</v>
      </c>
      <c r="S854" s="165" t="e">
        <f>VLOOKUP(F854,[4]K12!$B$3:$J$1349,9,0)</f>
        <v>#N/A</v>
      </c>
      <c r="T854" s="165" t="e">
        <f>VLOOKUP(G854,[4]K12!$B$3:$J$1349,9,0)</f>
        <v>#N/A</v>
      </c>
      <c r="V854" s="20">
        <v>939</v>
      </c>
    </row>
    <row r="855" spans="1:22" ht="63" hidden="1" x14ac:dyDescent="0.25">
      <c r="A855" s="171">
        <v>355</v>
      </c>
      <c r="B855" s="208" t="s">
        <v>2351</v>
      </c>
      <c r="C855" s="208" t="s">
        <v>2351</v>
      </c>
      <c r="D855" s="69">
        <v>210311</v>
      </c>
      <c r="E855" s="202" t="s">
        <v>2295</v>
      </c>
      <c r="F855" s="180" t="s">
        <v>670</v>
      </c>
      <c r="G855" s="207" t="s">
        <v>665</v>
      </c>
      <c r="H855" s="207" t="s">
        <v>679</v>
      </c>
      <c r="I855" s="173"/>
      <c r="J855" s="175" t="s">
        <v>2155</v>
      </c>
      <c r="K855" s="211" t="s">
        <v>2324</v>
      </c>
      <c r="L855" s="176" t="s">
        <v>2250</v>
      </c>
      <c r="M855" s="165"/>
      <c r="N855" s="165" t="str">
        <f>VLOOKUP(C855,[4]K12!$B$3:$K$1349,10,0)</f>
        <v>Mở</v>
      </c>
      <c r="O855" s="165"/>
      <c r="P855" s="165">
        <f>VLOOKUP(C855,[4]K12!$B$3:$J$1349,9,0)</f>
        <v>35</v>
      </c>
      <c r="Q855" s="165" t="e">
        <f>VLOOKUP(D855,[4]K12!$B$3:$J$1349,9,0)</f>
        <v>#N/A</v>
      </c>
      <c r="R855" s="165" t="e">
        <f>VLOOKUP(E855,[4]K12!$B$3:$J$1349,9,0)</f>
        <v>#N/A</v>
      </c>
      <c r="S855" s="165" t="e">
        <f>VLOOKUP(F855,[4]K12!$B$3:$J$1349,9,0)</f>
        <v>#N/A</v>
      </c>
      <c r="T855" s="165" t="e">
        <f>VLOOKUP(G855,[4]K12!$B$3:$J$1349,9,0)</f>
        <v>#N/A</v>
      </c>
      <c r="V855" s="20">
        <v>940</v>
      </c>
    </row>
    <row r="856" spans="1:22" ht="63" hidden="1" x14ac:dyDescent="0.25">
      <c r="A856" s="171">
        <v>356</v>
      </c>
      <c r="B856" s="208" t="s">
        <v>2352</v>
      </c>
      <c r="C856" s="208" t="s">
        <v>2352</v>
      </c>
      <c r="D856" s="69">
        <v>210311</v>
      </c>
      <c r="E856" s="202" t="s">
        <v>2295</v>
      </c>
      <c r="F856" s="180" t="s">
        <v>670</v>
      </c>
      <c r="G856" s="207" t="s">
        <v>675</v>
      </c>
      <c r="H856" s="207" t="s">
        <v>676</v>
      </c>
      <c r="I856" s="173"/>
      <c r="J856" s="175" t="s">
        <v>2155</v>
      </c>
      <c r="K856" s="211" t="s">
        <v>2324</v>
      </c>
      <c r="L856" s="176" t="s">
        <v>2250</v>
      </c>
      <c r="M856" s="165"/>
      <c r="N856" s="165" t="str">
        <f>VLOOKUP(C856,[4]K12!$B$3:$K$1349,10,0)</f>
        <v>Mở</v>
      </c>
      <c r="O856" s="165"/>
      <c r="P856" s="165">
        <f>VLOOKUP(C856,[4]K12!$B$3:$J$1349,9,0)</f>
        <v>35</v>
      </c>
      <c r="Q856" s="165" t="e">
        <f>VLOOKUP(D856,[4]K12!$B$3:$J$1349,9,0)</f>
        <v>#N/A</v>
      </c>
      <c r="R856" s="165" t="e">
        <f>VLOOKUP(E856,[4]K12!$B$3:$J$1349,9,0)</f>
        <v>#N/A</v>
      </c>
      <c r="S856" s="165" t="e">
        <f>VLOOKUP(F856,[4]K12!$B$3:$J$1349,9,0)</f>
        <v>#N/A</v>
      </c>
      <c r="T856" s="165" t="e">
        <f>VLOOKUP(G856,[4]K12!$B$3:$J$1349,9,0)</f>
        <v>#N/A</v>
      </c>
      <c r="V856" s="20">
        <v>941</v>
      </c>
    </row>
    <row r="857" spans="1:22" ht="30" hidden="1" x14ac:dyDescent="0.25">
      <c r="A857" s="171">
        <v>357</v>
      </c>
      <c r="B857" s="171" t="str">
        <f>CONCATENATE("12.3.",D857,".",M857)</f>
        <v>12.3.1003103.18</v>
      </c>
      <c r="C857" s="171" t="str">
        <f>VLOOKUP(B857,'[8]TKB(Hocphan-tao lop)'!$B$7:$C$1182,2,0)</f>
        <v>201811003103016</v>
      </c>
      <c r="D857" s="171" t="str">
        <f>VLOOKUP(E857,[9]QuyetdinhPCGD!$B$6:$C$1806,2,0)</f>
        <v>1003103</v>
      </c>
      <c r="E857" s="179" t="s">
        <v>1158</v>
      </c>
      <c r="F857" s="177" t="s">
        <v>81</v>
      </c>
      <c r="G857" s="173" t="s">
        <v>11</v>
      </c>
      <c r="H857" s="176" t="s">
        <v>293</v>
      </c>
      <c r="I857" s="173"/>
      <c r="J857" s="175" t="s">
        <v>2156</v>
      </c>
      <c r="K857" s="187" t="s">
        <v>2249</v>
      </c>
      <c r="L857" s="176" t="s">
        <v>2348</v>
      </c>
      <c r="M857" s="165" t="s">
        <v>360</v>
      </c>
      <c r="N857" s="165" t="str">
        <f>VLOOKUP(C857,[4]K12!$B$3:$K$1349,10,0)</f>
        <v>Không mở</v>
      </c>
      <c r="O857" s="165"/>
      <c r="P857" s="165">
        <f>VLOOKUP(C857,[4]K12!$B$3:$J$1349,9,0)</f>
        <v>1</v>
      </c>
      <c r="Q857" s="165" t="e">
        <f>VLOOKUP(D857,[4]K12!$B$3:$J$1349,9,0)</f>
        <v>#N/A</v>
      </c>
      <c r="R857" s="165" t="e">
        <f>VLOOKUP(E857,[4]K12!$B$3:$J$1349,9,0)</f>
        <v>#N/A</v>
      </c>
      <c r="S857" s="165" t="e">
        <f>VLOOKUP(F857,[4]K12!$B$3:$J$1349,9,0)</f>
        <v>#N/A</v>
      </c>
      <c r="T857" s="165" t="e">
        <f>VLOOKUP(G857,[4]K12!$B$3:$J$1349,9,0)</f>
        <v>#N/A</v>
      </c>
      <c r="V857" s="20">
        <v>942</v>
      </c>
    </row>
    <row r="858" spans="1:22" ht="30" hidden="1" x14ac:dyDescent="0.25">
      <c r="A858" s="171">
        <v>358</v>
      </c>
      <c r="B858" s="171" t="str">
        <f>CONCATENATE("12.3.",D858,".",M858)</f>
        <v>12.3.1203107.09</v>
      </c>
      <c r="C858" s="171" t="str">
        <f>VLOOKUP(B858,'[8]TKB(Hocphan-tao lop)'!$B$7:$C$1182,2,0)</f>
        <v>201811203107009</v>
      </c>
      <c r="D858" s="171" t="str">
        <f>VLOOKUP(E858,[9]QuyetdinhPCGD!$B$6:$C$1806,2,0)</f>
        <v>1203107</v>
      </c>
      <c r="E858" s="172" t="s">
        <v>288</v>
      </c>
      <c r="F858" s="180" t="s">
        <v>79</v>
      </c>
      <c r="G858" s="173" t="s">
        <v>11</v>
      </c>
      <c r="H858" s="174" t="str">
        <f>VLOOKUP(J858,'[10]Phan ca&amp; Ngay BDhoc'!$B$4:$I$98,8,0)</f>
        <v>A7-614</v>
      </c>
      <c r="I858" s="173"/>
      <c r="J858" s="175" t="s">
        <v>2156</v>
      </c>
      <c r="K858" s="187" t="s">
        <v>2249</v>
      </c>
      <c r="L858" s="176" t="s">
        <v>2250</v>
      </c>
      <c r="M858" s="165" t="s">
        <v>176</v>
      </c>
      <c r="N858" s="165" t="str">
        <f>VLOOKUP(C858,[4]K12!$B$3:$K$1349,10,0)</f>
        <v>Mở</v>
      </c>
      <c r="O858" s="165"/>
      <c r="P858" s="165">
        <f>VLOOKUP(C858,[4]K12!$B$3:$J$1349,9,0)</f>
        <v>80</v>
      </c>
      <c r="Q858" s="165" t="e">
        <f>VLOOKUP(D858,[4]K12!$B$3:$J$1349,9,0)</f>
        <v>#N/A</v>
      </c>
      <c r="R858" s="165" t="e">
        <f>VLOOKUP(E858,[4]K12!$B$3:$J$1349,9,0)</f>
        <v>#N/A</v>
      </c>
      <c r="S858" s="165" t="e">
        <f>VLOOKUP(F858,[4]K12!$B$3:$J$1349,9,0)</f>
        <v>#N/A</v>
      </c>
      <c r="T858" s="165" t="e">
        <f>VLOOKUP(G858,[4]K12!$B$3:$J$1349,9,0)</f>
        <v>#N/A</v>
      </c>
      <c r="U858" s="157"/>
      <c r="V858" s="20">
        <v>943</v>
      </c>
    </row>
    <row r="859" spans="1:22" ht="30" hidden="1" x14ac:dyDescent="0.25">
      <c r="A859" s="171">
        <v>359</v>
      </c>
      <c r="B859" s="171" t="str">
        <f>CONCATENATE("12.3.",D859,".",M859)</f>
        <v>12.3.1003105.18</v>
      </c>
      <c r="C859" s="171" t="str">
        <f>VLOOKUP(B859,'[8]TKB(Hocphan-tao lop)'!$B$7:$C$1182,2,0)</f>
        <v>201811003105016</v>
      </c>
      <c r="D859" s="171" t="str">
        <f>VLOOKUP(E859,[9]QuyetdinhPCGD!$B$6:$C$1806,2,0)</f>
        <v>1003105</v>
      </c>
      <c r="E859" s="179" t="s">
        <v>1309</v>
      </c>
      <c r="F859" s="177" t="s">
        <v>81</v>
      </c>
      <c r="G859" s="173" t="s">
        <v>11</v>
      </c>
      <c r="H859" s="174" t="str">
        <f>VLOOKUP(J859,'[10]Phan ca&amp; Ngay BDhoc'!$B$4:$I$98,8,0)</f>
        <v>A7-614</v>
      </c>
      <c r="I859" s="173"/>
      <c r="J859" s="175" t="s">
        <v>2156</v>
      </c>
      <c r="K859" s="187" t="s">
        <v>2249</v>
      </c>
      <c r="L859" s="176" t="s">
        <v>2348</v>
      </c>
      <c r="M859" s="165" t="s">
        <v>360</v>
      </c>
      <c r="N859" s="165" t="str">
        <f>VLOOKUP(C859,[4]K12!$B$3:$K$1349,10,0)</f>
        <v>Mở</v>
      </c>
      <c r="O859" s="165"/>
      <c r="P859" s="165">
        <f>VLOOKUP(C859,[4]K12!$B$3:$J$1349,9,0)</f>
        <v>80</v>
      </c>
      <c r="Q859" s="165" t="e">
        <f>VLOOKUP(D859,[4]K12!$B$3:$J$1349,9,0)</f>
        <v>#N/A</v>
      </c>
      <c r="R859" s="165" t="e">
        <f>VLOOKUP(E859,[4]K12!$B$3:$J$1349,9,0)</f>
        <v>#N/A</v>
      </c>
      <c r="S859" s="165" t="e">
        <f>VLOOKUP(F859,[4]K12!$B$3:$J$1349,9,0)</f>
        <v>#N/A</v>
      </c>
      <c r="T859" s="165" t="e">
        <f>VLOOKUP(G859,[4]K12!$B$3:$J$1349,9,0)</f>
        <v>#N/A</v>
      </c>
      <c r="U859" s="157"/>
      <c r="V859" s="20">
        <v>944</v>
      </c>
    </row>
    <row r="860" spans="1:22" ht="30" hidden="1" x14ac:dyDescent="0.25">
      <c r="A860" s="171">
        <v>360</v>
      </c>
      <c r="B860" s="171" t="str">
        <f>CONCATENATE("12.3.",D860,".",M860)</f>
        <v>12.3.1003106.09</v>
      </c>
      <c r="C860" s="171" t="str">
        <f>VLOOKUP(B860,'[8]TKB(Hocphan-tao lop)'!$B$7:$C$1182,2,0)</f>
        <v>201811003106009</v>
      </c>
      <c r="D860" s="171" t="str">
        <f>VLOOKUP(E860,[9]QuyetdinhPCGD!$B$6:$C$1806,2,0)</f>
        <v>1003106</v>
      </c>
      <c r="E860" s="179" t="s">
        <v>2322</v>
      </c>
      <c r="F860" s="177" t="s">
        <v>81</v>
      </c>
      <c r="G860" s="173" t="s">
        <v>11</v>
      </c>
      <c r="H860" s="176" t="s">
        <v>293</v>
      </c>
      <c r="I860" s="173"/>
      <c r="J860" s="175" t="s">
        <v>2156</v>
      </c>
      <c r="K860" s="187" t="s">
        <v>2249</v>
      </c>
      <c r="L860" s="176" t="s">
        <v>2348</v>
      </c>
      <c r="M860" s="165" t="s">
        <v>176</v>
      </c>
      <c r="N860" s="165" t="str">
        <f>VLOOKUP(C860,[4]K12!$B$3:$K$1349,10,0)</f>
        <v>Không mở</v>
      </c>
      <c r="O860" s="165"/>
      <c r="P860" s="165">
        <f>VLOOKUP(C860,[4]K12!$B$3:$J$1349,9,0)</f>
        <v>1</v>
      </c>
      <c r="Q860" s="165" t="e">
        <f>VLOOKUP(D860,[4]K12!$B$3:$J$1349,9,0)</f>
        <v>#N/A</v>
      </c>
      <c r="R860" s="165" t="e">
        <f>VLOOKUP(E860,[4]K12!$B$3:$J$1349,9,0)</f>
        <v>#N/A</v>
      </c>
      <c r="S860" s="165" t="e">
        <f>VLOOKUP(F860,[4]K12!$B$3:$J$1349,9,0)</f>
        <v>#N/A</v>
      </c>
      <c r="T860" s="165" t="e">
        <f>VLOOKUP(G860,[4]K12!$B$3:$J$1349,9,0)</f>
        <v>#N/A</v>
      </c>
      <c r="V860" s="20">
        <v>945</v>
      </c>
    </row>
    <row r="861" spans="1:22" ht="30" hidden="1" x14ac:dyDescent="0.25">
      <c r="A861" s="171">
        <v>361</v>
      </c>
      <c r="B861" s="171" t="str">
        <f>CONCATENATE("12.3.",D861,".",M861)</f>
        <v>12.3.1203108.20</v>
      </c>
      <c r="C861" s="171" t="str">
        <f>VLOOKUP(B861,'[8]TKB(Hocphan-tao lop)'!$B$7:$C$1182,2,0)</f>
        <v>201811203108018</v>
      </c>
      <c r="D861" s="171" t="str">
        <f>VLOOKUP(E861,[9]QuyetdinhPCGD!$B$6:$C$1806,2,0)</f>
        <v>1203108</v>
      </c>
      <c r="E861" s="172" t="s">
        <v>2022</v>
      </c>
      <c r="F861" s="180" t="s">
        <v>67</v>
      </c>
      <c r="G861" s="173" t="s">
        <v>11</v>
      </c>
      <c r="H861" s="174" t="str">
        <f>VLOOKUP(J861,'[10]Phan ca&amp; Ngay BDhoc'!$B$4:$I$98,8,0)</f>
        <v>A7-614</v>
      </c>
      <c r="I861" s="173"/>
      <c r="J861" s="175" t="s">
        <v>2156</v>
      </c>
      <c r="K861" s="187" t="s">
        <v>2249</v>
      </c>
      <c r="L861" s="176" t="s">
        <v>2250</v>
      </c>
      <c r="M861" s="165" t="s">
        <v>365</v>
      </c>
      <c r="N861" s="165" t="str">
        <f>VLOOKUP(C861,[4]K12!$B$3:$K$1349,10,0)</f>
        <v>Mở</v>
      </c>
      <c r="O861" s="165"/>
      <c r="P861" s="165">
        <f>VLOOKUP(C861,[4]K12!$B$3:$J$1349,9,0)</f>
        <v>78</v>
      </c>
      <c r="Q861" s="165" t="e">
        <f>VLOOKUP(D861,[4]K12!$B$3:$J$1349,9,0)</f>
        <v>#N/A</v>
      </c>
      <c r="R861" s="165" t="e">
        <f>VLOOKUP(E861,[4]K12!$B$3:$J$1349,9,0)</f>
        <v>#N/A</v>
      </c>
      <c r="S861" s="165" t="e">
        <f>VLOOKUP(F861,[4]K12!$B$3:$J$1349,9,0)</f>
        <v>#N/A</v>
      </c>
      <c r="T861" s="165" t="e">
        <f>VLOOKUP(G861,[4]K12!$B$3:$J$1349,9,0)</f>
        <v>#N/A</v>
      </c>
      <c r="U861" s="157"/>
      <c r="V861" s="20">
        <v>946</v>
      </c>
    </row>
    <row r="862" spans="1:22" ht="31.5" hidden="1" x14ac:dyDescent="0.25">
      <c r="A862" s="171">
        <v>362</v>
      </c>
      <c r="B862" s="200" t="s">
        <v>2353</v>
      </c>
      <c r="C862" s="200" t="s">
        <v>2353</v>
      </c>
      <c r="D862" s="69">
        <v>210306</v>
      </c>
      <c r="E862" s="202" t="s">
        <v>2290</v>
      </c>
      <c r="F862" s="180" t="s">
        <v>311</v>
      </c>
      <c r="G862" s="69" t="s">
        <v>678</v>
      </c>
      <c r="H862" s="203" t="s">
        <v>684</v>
      </c>
      <c r="I862" s="173"/>
      <c r="J862" s="175" t="s">
        <v>2156</v>
      </c>
      <c r="K862" s="211" t="s">
        <v>2327</v>
      </c>
      <c r="L862" s="176"/>
      <c r="M862" s="165"/>
      <c r="N862" s="165" t="str">
        <f>VLOOKUP(C862,[4]K12!$B$3:$K$1349,10,0)</f>
        <v>Mở</v>
      </c>
      <c r="O862" s="165"/>
      <c r="P862" s="165">
        <f>VLOOKUP(C862,[4]K12!$B$3:$J$1349,9,0)</f>
        <v>35</v>
      </c>
      <c r="Q862" s="165" t="e">
        <f>VLOOKUP(D862,[4]K12!$B$3:$J$1349,9,0)</f>
        <v>#N/A</v>
      </c>
      <c r="R862" s="165" t="e">
        <f>VLOOKUP(E862,[4]K12!$B$3:$J$1349,9,0)</f>
        <v>#N/A</v>
      </c>
      <c r="S862" s="165" t="e">
        <f>VLOOKUP(F862,[4]K12!$B$3:$J$1349,9,0)</f>
        <v>#N/A</v>
      </c>
      <c r="T862" s="165" t="e">
        <f>VLOOKUP(G862,[4]K12!$B$3:$J$1349,9,0)</f>
        <v>#N/A</v>
      </c>
      <c r="V862" s="20">
        <v>947</v>
      </c>
    </row>
    <row r="863" spans="1:22" ht="31.5" hidden="1" x14ac:dyDescent="0.25">
      <c r="A863" s="171">
        <v>363</v>
      </c>
      <c r="B863" s="200" t="s">
        <v>2354</v>
      </c>
      <c r="C863" s="200" t="s">
        <v>2354</v>
      </c>
      <c r="D863" s="69">
        <v>210306</v>
      </c>
      <c r="E863" s="202" t="s">
        <v>2290</v>
      </c>
      <c r="F863" s="180" t="s">
        <v>311</v>
      </c>
      <c r="G863" s="69" t="s">
        <v>678</v>
      </c>
      <c r="H863" s="69" t="s">
        <v>671</v>
      </c>
      <c r="I863" s="173"/>
      <c r="J863" s="175" t="s">
        <v>2156</v>
      </c>
      <c r="K863" s="211" t="s">
        <v>2327</v>
      </c>
      <c r="L863" s="176"/>
      <c r="M863" s="165"/>
      <c r="N863" s="165" t="str">
        <f>VLOOKUP(C863,[4]K12!$B$3:$K$1349,10,0)</f>
        <v>Mở</v>
      </c>
      <c r="O863" s="165"/>
      <c r="P863" s="165">
        <f>VLOOKUP(C863,[4]K12!$B$3:$J$1349,9,0)</f>
        <v>40</v>
      </c>
      <c r="Q863" s="165" t="e">
        <f>VLOOKUP(D863,[4]K12!$B$3:$J$1349,9,0)</f>
        <v>#N/A</v>
      </c>
      <c r="R863" s="165" t="e">
        <f>VLOOKUP(E863,[4]K12!$B$3:$J$1349,9,0)</f>
        <v>#N/A</v>
      </c>
      <c r="S863" s="165" t="e">
        <f>VLOOKUP(F863,[4]K12!$B$3:$J$1349,9,0)</f>
        <v>#N/A</v>
      </c>
      <c r="T863" s="165" t="e">
        <f>VLOOKUP(G863,[4]K12!$B$3:$J$1349,9,0)</f>
        <v>#N/A</v>
      </c>
      <c r="V863" s="20">
        <v>948</v>
      </c>
    </row>
    <row r="864" spans="1:22" ht="63" hidden="1" x14ac:dyDescent="0.25">
      <c r="A864" s="171">
        <v>364</v>
      </c>
      <c r="B864" s="208" t="s">
        <v>2355</v>
      </c>
      <c r="C864" s="208" t="s">
        <v>2355</v>
      </c>
      <c r="D864" s="69">
        <v>210311</v>
      </c>
      <c r="E864" s="202" t="s">
        <v>2295</v>
      </c>
      <c r="F864" s="180" t="s">
        <v>173</v>
      </c>
      <c r="G864" s="69" t="s">
        <v>665</v>
      </c>
      <c r="H864" s="207" t="s">
        <v>684</v>
      </c>
      <c r="I864" s="173"/>
      <c r="J864" s="175" t="s">
        <v>2156</v>
      </c>
      <c r="K864" s="211" t="s">
        <v>2324</v>
      </c>
      <c r="L864" s="176"/>
      <c r="M864" s="165"/>
      <c r="N864" s="165" t="str">
        <f>VLOOKUP(C864,[4]K12!$B$3:$K$1349,10,0)</f>
        <v>Mở</v>
      </c>
      <c r="O864" s="165"/>
      <c r="P864" s="165">
        <f>VLOOKUP(C864,[4]K12!$B$3:$J$1349,9,0)</f>
        <v>45</v>
      </c>
      <c r="Q864" s="165" t="e">
        <f>VLOOKUP(D864,[4]K12!$B$3:$J$1349,9,0)</f>
        <v>#N/A</v>
      </c>
      <c r="R864" s="165" t="e">
        <f>VLOOKUP(E864,[4]K12!$B$3:$J$1349,9,0)</f>
        <v>#N/A</v>
      </c>
      <c r="S864" s="165" t="e">
        <f>VLOOKUP(F864,[4]K12!$B$3:$J$1349,9,0)</f>
        <v>#N/A</v>
      </c>
      <c r="T864" s="165" t="e">
        <f>VLOOKUP(G864,[4]K12!$B$3:$J$1349,9,0)</f>
        <v>#N/A</v>
      </c>
      <c r="V864" s="20">
        <v>949</v>
      </c>
    </row>
    <row r="865" spans="1:22" ht="63" hidden="1" x14ac:dyDescent="0.25">
      <c r="A865" s="171">
        <v>365</v>
      </c>
      <c r="B865" s="208" t="s">
        <v>2356</v>
      </c>
      <c r="C865" s="208" t="s">
        <v>2356</v>
      </c>
      <c r="D865" s="69">
        <v>210311</v>
      </c>
      <c r="E865" s="202" t="s">
        <v>2295</v>
      </c>
      <c r="F865" s="180" t="s">
        <v>173</v>
      </c>
      <c r="G865" s="207" t="s">
        <v>675</v>
      </c>
      <c r="H865" s="207" t="s">
        <v>684</v>
      </c>
      <c r="I865" s="173"/>
      <c r="J865" s="175" t="s">
        <v>2156</v>
      </c>
      <c r="K865" s="211" t="s">
        <v>2324</v>
      </c>
      <c r="L865" s="176"/>
      <c r="M865" s="165"/>
      <c r="N865" s="165" t="str">
        <f>VLOOKUP(C865,[4]K12!$B$3:$K$1349,10,0)</f>
        <v>Mở</v>
      </c>
      <c r="O865" s="165"/>
      <c r="P865" s="165">
        <f>VLOOKUP(C865,[4]K12!$B$3:$J$1349,9,0)</f>
        <v>45</v>
      </c>
      <c r="Q865" s="165" t="e">
        <f>VLOOKUP(D865,[4]K12!$B$3:$J$1349,9,0)</f>
        <v>#N/A</v>
      </c>
      <c r="R865" s="165" t="e">
        <f>VLOOKUP(E865,[4]K12!$B$3:$J$1349,9,0)</f>
        <v>#N/A</v>
      </c>
      <c r="S865" s="165" t="e">
        <f>VLOOKUP(F865,[4]K12!$B$3:$J$1349,9,0)</f>
        <v>#N/A</v>
      </c>
      <c r="T865" s="165" t="e">
        <f>VLOOKUP(G865,[4]K12!$B$3:$J$1349,9,0)</f>
        <v>#N/A</v>
      </c>
      <c r="V865" s="20">
        <v>950</v>
      </c>
    </row>
    <row r="866" spans="1:22" ht="30" hidden="1" x14ac:dyDescent="0.25">
      <c r="A866" s="171">
        <v>366</v>
      </c>
      <c r="B866" s="171" t="str">
        <f t="shared" ref="B866:B929" si="18">CONCATENATE("12.3.",D866,".",M866)</f>
        <v>12.3.1003103.19</v>
      </c>
      <c r="C866" s="171" t="str">
        <f>VLOOKUP(B866,'[8]TKB(Hocphan-tao lop)'!$B$7:$C$1182,2,0)</f>
        <v>201811003103017</v>
      </c>
      <c r="D866" s="171" t="str">
        <f>VLOOKUP(E866,[9]QuyetdinhPCGD!$B$6:$C$1806,2,0)</f>
        <v>1003103</v>
      </c>
      <c r="E866" s="179" t="s">
        <v>1158</v>
      </c>
      <c r="F866" s="180" t="s">
        <v>85</v>
      </c>
      <c r="G866" s="173" t="s">
        <v>12</v>
      </c>
      <c r="H866" s="176" t="s">
        <v>293</v>
      </c>
      <c r="I866" s="173"/>
      <c r="J866" s="175" t="s">
        <v>2158</v>
      </c>
      <c r="K866" s="187" t="s">
        <v>2249</v>
      </c>
      <c r="L866" s="176" t="s">
        <v>2348</v>
      </c>
      <c r="M866" s="165" t="s">
        <v>363</v>
      </c>
      <c r="N866" s="165" t="str">
        <f>VLOOKUP(C866,[4]K12!$B$3:$K$1349,10,0)</f>
        <v>Không mở</v>
      </c>
      <c r="O866" s="165"/>
      <c r="P866" s="165">
        <f>VLOOKUP(C866,[4]K12!$B$3:$J$1349,9,0)</f>
        <v>0</v>
      </c>
      <c r="Q866" s="165" t="e">
        <f>VLOOKUP(D866,[4]K12!$B$3:$J$1349,9,0)</f>
        <v>#N/A</v>
      </c>
      <c r="R866" s="165" t="e">
        <f>VLOOKUP(E866,[4]K12!$B$3:$J$1349,9,0)</f>
        <v>#N/A</v>
      </c>
      <c r="S866" s="165" t="e">
        <f>VLOOKUP(F866,[4]K12!$B$3:$J$1349,9,0)</f>
        <v>#N/A</v>
      </c>
      <c r="T866" s="165" t="e">
        <f>VLOOKUP(G866,[4]K12!$B$3:$J$1349,9,0)</f>
        <v>#N/A</v>
      </c>
      <c r="V866" s="20">
        <v>951</v>
      </c>
    </row>
    <row r="867" spans="1:22" ht="30" hidden="1" x14ac:dyDescent="0.25">
      <c r="A867" s="171">
        <v>367</v>
      </c>
      <c r="B867" s="171" t="str">
        <f t="shared" si="18"/>
        <v>12.3.1203107.10</v>
      </c>
      <c r="C867" s="171" t="str">
        <f>VLOOKUP(B867,'[8]TKB(Hocphan-tao lop)'!$B$7:$C$1182,2,0)</f>
        <v>201811203107010</v>
      </c>
      <c r="D867" s="171" t="str">
        <f>VLOOKUP(E867,[9]QuyetdinhPCGD!$B$6:$C$1806,2,0)</f>
        <v>1203107</v>
      </c>
      <c r="E867" s="172" t="s">
        <v>288</v>
      </c>
      <c r="F867" s="180" t="s">
        <v>145</v>
      </c>
      <c r="G867" s="173" t="s">
        <v>10</v>
      </c>
      <c r="H867" s="176" t="s">
        <v>2146</v>
      </c>
      <c r="I867" s="173"/>
      <c r="J867" s="175" t="s">
        <v>2158</v>
      </c>
      <c r="K867" s="187" t="s">
        <v>2249</v>
      </c>
      <c r="L867" s="176" t="s">
        <v>2250</v>
      </c>
      <c r="M867" s="165" t="s">
        <v>180</v>
      </c>
      <c r="N867" s="165" t="str">
        <f>VLOOKUP(C867,[4]K12!$B$3:$K$1349,10,0)</f>
        <v>Mở</v>
      </c>
      <c r="O867" s="165"/>
      <c r="P867" s="165">
        <f>VLOOKUP(C867,[4]K12!$B$3:$J$1349,9,0)</f>
        <v>80</v>
      </c>
      <c r="Q867" s="165" t="e">
        <f>VLOOKUP(D867,[4]K12!$B$3:$J$1349,9,0)</f>
        <v>#N/A</v>
      </c>
      <c r="R867" s="165" t="e">
        <f>VLOOKUP(E867,[4]K12!$B$3:$J$1349,9,0)</f>
        <v>#N/A</v>
      </c>
      <c r="S867" s="165" t="e">
        <f>VLOOKUP(F867,[4]K12!$B$3:$J$1349,9,0)</f>
        <v>#N/A</v>
      </c>
      <c r="T867" s="165" t="e">
        <f>VLOOKUP(G867,[4]K12!$B$3:$J$1349,9,0)</f>
        <v>#N/A</v>
      </c>
      <c r="U867" s="157"/>
      <c r="V867" s="20">
        <v>952</v>
      </c>
    </row>
    <row r="868" spans="1:22" ht="30" hidden="1" x14ac:dyDescent="0.25">
      <c r="A868" s="171">
        <v>368</v>
      </c>
      <c r="B868" s="171" t="str">
        <f t="shared" si="18"/>
        <v>12.3.1003105.19</v>
      </c>
      <c r="C868" s="171" t="str">
        <f>VLOOKUP(B868,'[8]TKB(Hocphan-tao lop)'!$B$7:$C$1182,2,0)</f>
        <v>201811003105017</v>
      </c>
      <c r="D868" s="171" t="str">
        <f>VLOOKUP(E868,[9]QuyetdinhPCGD!$B$6:$C$1806,2,0)</f>
        <v>1003105</v>
      </c>
      <c r="E868" s="179" t="s">
        <v>1309</v>
      </c>
      <c r="F868" s="180" t="s">
        <v>85</v>
      </c>
      <c r="G868" s="173" t="s">
        <v>12</v>
      </c>
      <c r="H868" s="176" t="s">
        <v>2157</v>
      </c>
      <c r="I868" s="173"/>
      <c r="J868" s="175" t="s">
        <v>2158</v>
      </c>
      <c r="K868" s="187" t="s">
        <v>2249</v>
      </c>
      <c r="L868" s="176" t="s">
        <v>2348</v>
      </c>
      <c r="M868" s="165" t="s">
        <v>363</v>
      </c>
      <c r="N868" s="165" t="str">
        <f>VLOOKUP(C868,[4]K12!$B$3:$K$1349,10,0)</f>
        <v>Mở</v>
      </c>
      <c r="O868" s="165"/>
      <c r="P868" s="165">
        <f>VLOOKUP(C868,[4]K12!$B$3:$J$1349,9,0)</f>
        <v>80</v>
      </c>
      <c r="Q868" s="165" t="e">
        <f>VLOOKUP(D868,[4]K12!$B$3:$J$1349,9,0)</f>
        <v>#N/A</v>
      </c>
      <c r="R868" s="165" t="e">
        <f>VLOOKUP(E868,[4]K12!$B$3:$J$1349,9,0)</f>
        <v>#N/A</v>
      </c>
      <c r="S868" s="165" t="e">
        <f>VLOOKUP(F868,[4]K12!$B$3:$J$1349,9,0)</f>
        <v>#N/A</v>
      </c>
      <c r="T868" s="165" t="e">
        <f>VLOOKUP(G868,[4]K12!$B$3:$J$1349,9,0)</f>
        <v>#N/A</v>
      </c>
      <c r="V868" s="20">
        <v>953</v>
      </c>
    </row>
    <row r="869" spans="1:22" ht="30" hidden="1" x14ac:dyDescent="0.25">
      <c r="A869" s="171">
        <v>369</v>
      </c>
      <c r="B869" s="171" t="str">
        <f t="shared" si="18"/>
        <v>12.3.1003106.10</v>
      </c>
      <c r="C869" s="171" t="str">
        <f>VLOOKUP(B869,'[8]TKB(Hocphan-tao lop)'!$B$7:$C$1182,2,0)</f>
        <v>201811003106010</v>
      </c>
      <c r="D869" s="171" t="str">
        <f>VLOOKUP(E869,[9]QuyetdinhPCGD!$B$6:$C$1806,2,0)</f>
        <v>1003106</v>
      </c>
      <c r="E869" s="179" t="s">
        <v>2322</v>
      </c>
      <c r="F869" s="180" t="s">
        <v>85</v>
      </c>
      <c r="G869" s="173" t="s">
        <v>12</v>
      </c>
      <c r="H869" s="176" t="s">
        <v>293</v>
      </c>
      <c r="I869" s="173"/>
      <c r="J869" s="175" t="s">
        <v>2158</v>
      </c>
      <c r="K869" s="187" t="s">
        <v>2249</v>
      </c>
      <c r="L869" s="176" t="s">
        <v>2348</v>
      </c>
      <c r="M869" s="165" t="s">
        <v>180</v>
      </c>
      <c r="N869" s="165" t="str">
        <f>VLOOKUP(C869,[4]K12!$B$3:$K$1349,10,0)</f>
        <v>Không mở</v>
      </c>
      <c r="O869" s="165"/>
      <c r="P869" s="165">
        <f>VLOOKUP(C869,[4]K12!$B$3:$J$1349,9,0)</f>
        <v>0</v>
      </c>
      <c r="Q869" s="165" t="e">
        <f>VLOOKUP(D869,[4]K12!$B$3:$J$1349,9,0)</f>
        <v>#N/A</v>
      </c>
      <c r="R869" s="165" t="e">
        <f>VLOOKUP(E869,[4]K12!$B$3:$J$1349,9,0)</f>
        <v>#N/A</v>
      </c>
      <c r="S869" s="165" t="e">
        <f>VLOOKUP(F869,[4]K12!$B$3:$J$1349,9,0)</f>
        <v>#N/A</v>
      </c>
      <c r="T869" s="165" t="e">
        <f>VLOOKUP(G869,[4]K12!$B$3:$J$1349,9,0)</f>
        <v>#N/A</v>
      </c>
      <c r="V869" s="20">
        <v>954</v>
      </c>
    </row>
    <row r="870" spans="1:22" ht="30" hidden="1" x14ac:dyDescent="0.25">
      <c r="A870" s="171">
        <v>370</v>
      </c>
      <c r="B870" s="171" t="str">
        <f t="shared" si="18"/>
        <v>12.3.1203108.21</v>
      </c>
      <c r="C870" s="171" t="str">
        <f>VLOOKUP(B870,'[8]TKB(Hocphan-tao lop)'!$B$7:$C$1182,2,0)</f>
        <v>201811203108019</v>
      </c>
      <c r="D870" s="171" t="str">
        <f>VLOOKUP(E870,[9]QuyetdinhPCGD!$B$6:$C$1806,2,0)</f>
        <v>1203108</v>
      </c>
      <c r="E870" s="172" t="s">
        <v>2022</v>
      </c>
      <c r="F870" s="177" t="s">
        <v>72</v>
      </c>
      <c r="G870" s="173" t="s">
        <v>12</v>
      </c>
      <c r="H870" s="176" t="s">
        <v>2157</v>
      </c>
      <c r="I870" s="173"/>
      <c r="J870" s="175" t="s">
        <v>2158</v>
      </c>
      <c r="K870" s="187" t="s">
        <v>2249</v>
      </c>
      <c r="L870" s="176" t="s">
        <v>2250</v>
      </c>
      <c r="M870" s="165" t="s">
        <v>368</v>
      </c>
      <c r="N870" s="165" t="str">
        <f>VLOOKUP(C870,[4]K12!$B$3:$K$1349,10,0)</f>
        <v>Mở</v>
      </c>
      <c r="O870" s="165"/>
      <c r="P870" s="165">
        <f>VLOOKUP(C870,[4]K12!$B$3:$J$1349,9,0)</f>
        <v>80</v>
      </c>
      <c r="Q870" s="165" t="e">
        <f>VLOOKUP(D870,[4]K12!$B$3:$J$1349,9,0)</f>
        <v>#N/A</v>
      </c>
      <c r="R870" s="165" t="e">
        <f>VLOOKUP(E870,[4]K12!$B$3:$J$1349,9,0)</f>
        <v>#N/A</v>
      </c>
      <c r="S870" s="165" t="e">
        <f>VLOOKUP(F870,[4]K12!$B$3:$J$1349,9,0)</f>
        <v>#N/A</v>
      </c>
      <c r="T870" s="165" t="e">
        <f>VLOOKUP(G870,[4]K12!$B$3:$J$1349,9,0)</f>
        <v>#N/A</v>
      </c>
      <c r="V870" s="20">
        <v>955</v>
      </c>
    </row>
    <row r="871" spans="1:22" ht="30" hidden="1" x14ac:dyDescent="0.25">
      <c r="A871" s="171">
        <v>371</v>
      </c>
      <c r="B871" s="171" t="str">
        <f t="shared" si="18"/>
        <v>12.3.1003103.20</v>
      </c>
      <c r="C871" s="171" t="str">
        <f>VLOOKUP(B871,'[8]TKB(Hocphan-tao lop)'!$B$7:$C$1182,2,0)</f>
        <v>201811003103018</v>
      </c>
      <c r="D871" s="171" t="str">
        <f>VLOOKUP(E871,[9]QuyetdinhPCGD!$B$6:$C$1806,2,0)</f>
        <v>1003103</v>
      </c>
      <c r="E871" s="179" t="s">
        <v>1158</v>
      </c>
      <c r="F871" s="180" t="s">
        <v>81</v>
      </c>
      <c r="G871" s="173" t="s">
        <v>12</v>
      </c>
      <c r="H871" s="176" t="s">
        <v>293</v>
      </c>
      <c r="I871" s="173"/>
      <c r="J871" s="175" t="s">
        <v>2159</v>
      </c>
      <c r="K871" s="187" t="s">
        <v>2249</v>
      </c>
      <c r="L871" s="176" t="s">
        <v>2348</v>
      </c>
      <c r="M871" s="165" t="s">
        <v>365</v>
      </c>
      <c r="N871" s="165" t="str">
        <f>VLOOKUP(C871,[4]K12!$B$3:$K$1349,10,0)</f>
        <v>Không mở</v>
      </c>
      <c r="O871" s="165"/>
      <c r="P871" s="165">
        <f>VLOOKUP(C871,[4]K12!$B$3:$J$1349,9,0)</f>
        <v>1</v>
      </c>
      <c r="Q871" s="165" t="e">
        <f>VLOOKUP(D871,[4]K12!$B$3:$J$1349,9,0)</f>
        <v>#N/A</v>
      </c>
      <c r="R871" s="165" t="e">
        <f>VLOOKUP(E871,[4]K12!$B$3:$J$1349,9,0)</f>
        <v>#N/A</v>
      </c>
      <c r="S871" s="165" t="e">
        <f>VLOOKUP(F871,[4]K12!$B$3:$J$1349,9,0)</f>
        <v>#N/A</v>
      </c>
      <c r="T871" s="165" t="e">
        <f>VLOOKUP(G871,[4]K12!$B$3:$J$1349,9,0)</f>
        <v>#N/A</v>
      </c>
      <c r="V871" s="20">
        <v>956</v>
      </c>
    </row>
    <row r="872" spans="1:22" ht="30" hidden="1" x14ac:dyDescent="0.25">
      <c r="A872" s="171">
        <v>372</v>
      </c>
      <c r="B872" s="171" t="str">
        <f t="shared" si="18"/>
        <v>12.3.1203107.11</v>
      </c>
      <c r="C872" s="171" t="str">
        <f>VLOOKUP(B872,'[8]TKB(Hocphan-tao lop)'!$B$7:$C$1182,2,0)</f>
        <v>201811203107011</v>
      </c>
      <c r="D872" s="171" t="str">
        <f>VLOOKUP(E872,[9]QuyetdinhPCGD!$B$6:$C$1806,2,0)</f>
        <v>1203107</v>
      </c>
      <c r="E872" s="172" t="s">
        <v>288</v>
      </c>
      <c r="F872" s="180" t="s">
        <v>79</v>
      </c>
      <c r="G872" s="173" t="s">
        <v>10</v>
      </c>
      <c r="H872" s="176" t="s">
        <v>2146</v>
      </c>
      <c r="I872" s="173"/>
      <c r="J872" s="175" t="s">
        <v>2159</v>
      </c>
      <c r="K872" s="187" t="s">
        <v>2249</v>
      </c>
      <c r="L872" s="176" t="s">
        <v>2250</v>
      </c>
      <c r="M872" s="165" t="s">
        <v>321</v>
      </c>
      <c r="N872" s="165" t="str">
        <f>VLOOKUP(C872,[4]K12!$B$3:$K$1349,10,0)</f>
        <v>Mở</v>
      </c>
      <c r="O872" s="165"/>
      <c r="P872" s="165">
        <f>VLOOKUP(C872,[4]K12!$B$3:$J$1349,9,0)</f>
        <v>80</v>
      </c>
      <c r="Q872" s="165" t="e">
        <f>VLOOKUP(D872,[4]K12!$B$3:$J$1349,9,0)</f>
        <v>#N/A</v>
      </c>
      <c r="R872" s="165" t="e">
        <f>VLOOKUP(E872,[4]K12!$B$3:$J$1349,9,0)</f>
        <v>#N/A</v>
      </c>
      <c r="S872" s="165" t="e">
        <f>VLOOKUP(F872,[4]K12!$B$3:$J$1349,9,0)</f>
        <v>#N/A</v>
      </c>
      <c r="T872" s="165" t="e">
        <f>VLOOKUP(G872,[4]K12!$B$3:$J$1349,9,0)</f>
        <v>#N/A</v>
      </c>
      <c r="U872" s="157"/>
      <c r="V872" s="20">
        <v>957</v>
      </c>
    </row>
    <row r="873" spans="1:22" ht="30" hidden="1" x14ac:dyDescent="0.25">
      <c r="A873" s="171">
        <v>373</v>
      </c>
      <c r="B873" s="171" t="str">
        <f t="shared" si="18"/>
        <v>12.3.1003105.20</v>
      </c>
      <c r="C873" s="171" t="str">
        <f>VLOOKUP(B873,'[8]TKB(Hocphan-tao lop)'!$B$7:$C$1182,2,0)</f>
        <v>201811003105018</v>
      </c>
      <c r="D873" s="171" t="str">
        <f>VLOOKUP(E873,[9]QuyetdinhPCGD!$B$6:$C$1806,2,0)</f>
        <v>1003105</v>
      </c>
      <c r="E873" s="179" t="s">
        <v>1309</v>
      </c>
      <c r="F873" s="180" t="s">
        <v>81</v>
      </c>
      <c r="G873" s="173" t="s">
        <v>12</v>
      </c>
      <c r="H873" s="176" t="s">
        <v>2157</v>
      </c>
      <c r="I873" s="173"/>
      <c r="J873" s="175" t="s">
        <v>2159</v>
      </c>
      <c r="K873" s="187" t="s">
        <v>2249</v>
      </c>
      <c r="L873" s="176" t="s">
        <v>2348</v>
      </c>
      <c r="M873" s="165" t="s">
        <v>365</v>
      </c>
      <c r="N873" s="165" t="str">
        <f>VLOOKUP(C873,[4]K12!$B$3:$K$1349,10,0)</f>
        <v>Mở</v>
      </c>
      <c r="O873" s="165"/>
      <c r="P873" s="165">
        <f>VLOOKUP(C873,[4]K12!$B$3:$J$1349,9,0)</f>
        <v>80</v>
      </c>
      <c r="Q873" s="165" t="e">
        <f>VLOOKUP(D873,[4]K12!$B$3:$J$1349,9,0)</f>
        <v>#N/A</v>
      </c>
      <c r="R873" s="165" t="e">
        <f>VLOOKUP(E873,[4]K12!$B$3:$J$1349,9,0)</f>
        <v>#N/A</v>
      </c>
      <c r="S873" s="165" t="e">
        <f>VLOOKUP(F873,[4]K12!$B$3:$J$1349,9,0)</f>
        <v>#N/A</v>
      </c>
      <c r="T873" s="165" t="e">
        <f>VLOOKUP(G873,[4]K12!$B$3:$J$1349,9,0)</f>
        <v>#N/A</v>
      </c>
      <c r="V873" s="20">
        <v>958</v>
      </c>
    </row>
    <row r="874" spans="1:22" ht="30" hidden="1" x14ac:dyDescent="0.25">
      <c r="A874" s="171">
        <v>374</v>
      </c>
      <c r="B874" s="171" t="str">
        <f t="shared" si="18"/>
        <v>12.3.1003106.11</v>
      </c>
      <c r="C874" s="171" t="str">
        <f>VLOOKUP(B874,'[8]TKB(Hocphan-tao lop)'!$B$7:$C$1182,2,0)</f>
        <v>201811003106011</v>
      </c>
      <c r="D874" s="171" t="str">
        <f>VLOOKUP(E874,[9]QuyetdinhPCGD!$B$6:$C$1806,2,0)</f>
        <v>1003106</v>
      </c>
      <c r="E874" s="179" t="s">
        <v>2322</v>
      </c>
      <c r="F874" s="180" t="s">
        <v>81</v>
      </c>
      <c r="G874" s="173" t="s">
        <v>12</v>
      </c>
      <c r="H874" s="176" t="s">
        <v>293</v>
      </c>
      <c r="I874" s="173"/>
      <c r="J874" s="175" t="s">
        <v>2159</v>
      </c>
      <c r="K874" s="187" t="s">
        <v>2249</v>
      </c>
      <c r="L874" s="176" t="s">
        <v>2348</v>
      </c>
      <c r="M874" s="165" t="s">
        <v>321</v>
      </c>
      <c r="N874" s="165" t="str">
        <f>VLOOKUP(C874,[4]K12!$B$3:$K$1349,10,0)</f>
        <v>Không mở</v>
      </c>
      <c r="O874" s="165"/>
      <c r="P874" s="165">
        <f>VLOOKUP(C874,[4]K12!$B$3:$J$1349,9,0)</f>
        <v>0</v>
      </c>
      <c r="Q874" s="165" t="e">
        <f>VLOOKUP(D874,[4]K12!$B$3:$J$1349,9,0)</f>
        <v>#N/A</v>
      </c>
      <c r="R874" s="165" t="e">
        <f>VLOOKUP(E874,[4]K12!$B$3:$J$1349,9,0)</f>
        <v>#N/A</v>
      </c>
      <c r="S874" s="165" t="e">
        <f>VLOOKUP(F874,[4]K12!$B$3:$J$1349,9,0)</f>
        <v>#N/A</v>
      </c>
      <c r="T874" s="165" t="e">
        <f>VLOOKUP(G874,[4]K12!$B$3:$J$1349,9,0)</f>
        <v>#N/A</v>
      </c>
      <c r="V874" s="20">
        <v>959</v>
      </c>
    </row>
    <row r="875" spans="1:22" ht="30" hidden="1" x14ac:dyDescent="0.25">
      <c r="A875" s="171">
        <v>375</v>
      </c>
      <c r="B875" s="171" t="str">
        <f t="shared" si="18"/>
        <v>12.3.1203108.22</v>
      </c>
      <c r="C875" s="171" t="str">
        <f>VLOOKUP(B875,'[8]TKB(Hocphan-tao lop)'!$B$7:$C$1182,2,0)</f>
        <v>201811203108020</v>
      </c>
      <c r="D875" s="171" t="str">
        <f>VLOOKUP(E875,[9]QuyetdinhPCGD!$B$6:$C$1806,2,0)</f>
        <v>1203108</v>
      </c>
      <c r="E875" s="172" t="s">
        <v>2022</v>
      </c>
      <c r="F875" s="177" t="s">
        <v>67</v>
      </c>
      <c r="G875" s="173" t="s">
        <v>12</v>
      </c>
      <c r="H875" s="176" t="s">
        <v>2157</v>
      </c>
      <c r="I875" s="173"/>
      <c r="J875" s="175" t="s">
        <v>2159</v>
      </c>
      <c r="K875" s="187" t="s">
        <v>2249</v>
      </c>
      <c r="L875" s="176" t="s">
        <v>2250</v>
      </c>
      <c r="M875" s="165" t="s">
        <v>370</v>
      </c>
      <c r="N875" s="165" t="str">
        <f>VLOOKUP(C875,[4]K12!$B$3:$K$1349,10,0)</f>
        <v>Mở</v>
      </c>
      <c r="O875" s="165"/>
      <c r="P875" s="165">
        <f>VLOOKUP(C875,[4]K12!$B$3:$J$1349,9,0)</f>
        <v>80</v>
      </c>
      <c r="Q875" s="165" t="e">
        <f>VLOOKUP(D875,[4]K12!$B$3:$J$1349,9,0)</f>
        <v>#N/A</v>
      </c>
      <c r="R875" s="165" t="e">
        <f>VLOOKUP(E875,[4]K12!$B$3:$J$1349,9,0)</f>
        <v>#N/A</v>
      </c>
      <c r="S875" s="165" t="e">
        <f>VLOOKUP(F875,[4]K12!$B$3:$J$1349,9,0)</f>
        <v>#N/A</v>
      </c>
      <c r="T875" s="165" t="e">
        <f>VLOOKUP(G875,[4]K12!$B$3:$J$1349,9,0)</f>
        <v>#N/A</v>
      </c>
      <c r="V875" s="20">
        <v>960</v>
      </c>
    </row>
    <row r="876" spans="1:22" ht="30" hidden="1" x14ac:dyDescent="0.25">
      <c r="A876" s="171">
        <v>376</v>
      </c>
      <c r="B876" s="171" t="str">
        <f t="shared" si="18"/>
        <v>12.3.1303192.13</v>
      </c>
      <c r="C876" s="171" t="str">
        <f>VLOOKUP(B876,'[8]TKB(Hocphan-tao lop)'!$B$7:$C$1182,2,0)</f>
        <v>201811303192013</v>
      </c>
      <c r="D876" s="171" t="str">
        <f>VLOOKUP(E876,[9]QuyetdinhPCGD!$B$6:$C$1806,2,0)</f>
        <v>1303192</v>
      </c>
      <c r="E876" s="172" t="s">
        <v>2254</v>
      </c>
      <c r="F876" s="177" t="s">
        <v>85</v>
      </c>
      <c r="G876" s="173" t="s">
        <v>9</v>
      </c>
      <c r="H876" s="176" t="s">
        <v>2311</v>
      </c>
      <c r="I876" s="173"/>
      <c r="J876" s="175" t="s">
        <v>2357</v>
      </c>
      <c r="K876" s="187" t="s">
        <v>2249</v>
      </c>
      <c r="L876" s="176" t="s">
        <v>2250</v>
      </c>
      <c r="M876" s="165" t="s">
        <v>323</v>
      </c>
      <c r="N876" s="165" t="str">
        <f>VLOOKUP(C876,[4]K12!$B$3:$K$1349,10,0)</f>
        <v>Mở</v>
      </c>
      <c r="O876" s="165"/>
      <c r="P876" s="165">
        <f>VLOOKUP(C876,[4]K12!$B$3:$J$1349,9,0)</f>
        <v>35</v>
      </c>
      <c r="Q876" s="165" t="e">
        <f>VLOOKUP(D876,[4]K12!$B$3:$J$1349,9,0)</f>
        <v>#N/A</v>
      </c>
      <c r="R876" s="165" t="e">
        <f>VLOOKUP(E876,[4]K12!$B$3:$J$1349,9,0)</f>
        <v>#N/A</v>
      </c>
      <c r="S876" s="165" t="e">
        <f>VLOOKUP(F876,[4]K12!$B$3:$J$1349,9,0)</f>
        <v>#N/A</v>
      </c>
      <c r="T876" s="165" t="e">
        <f>VLOOKUP(G876,[4]K12!$B$3:$J$1349,9,0)</f>
        <v>#N/A</v>
      </c>
      <c r="V876" s="20">
        <v>961</v>
      </c>
    </row>
    <row r="877" spans="1:22" ht="30" hidden="1" x14ac:dyDescent="0.25">
      <c r="A877" s="171">
        <v>377</v>
      </c>
      <c r="B877" s="171" t="str">
        <f t="shared" si="18"/>
        <v>12.3.1303192.13</v>
      </c>
      <c r="C877" s="171" t="str">
        <f>VLOOKUP(B877,'[8]TKB(Hocphan-tao lop)'!$B$7:$C$1182,2,0)</f>
        <v>201811303192013</v>
      </c>
      <c r="D877" s="171" t="str">
        <f>VLOOKUP(E877,[9]QuyetdinhPCGD!$B$6:$C$1806,2,0)</f>
        <v>1303192</v>
      </c>
      <c r="E877" s="172" t="s">
        <v>2254</v>
      </c>
      <c r="F877" s="177" t="s">
        <v>85</v>
      </c>
      <c r="G877" s="173" t="s">
        <v>12</v>
      </c>
      <c r="H877" s="176" t="s">
        <v>2311</v>
      </c>
      <c r="I877" s="173"/>
      <c r="J877" s="175" t="s">
        <v>2357</v>
      </c>
      <c r="K877" s="187" t="s">
        <v>2249</v>
      </c>
      <c r="L877" s="176" t="s">
        <v>2250</v>
      </c>
      <c r="M877" s="165" t="s">
        <v>323</v>
      </c>
      <c r="N877" s="165" t="str">
        <f>VLOOKUP(C877,[4]K12!$B$3:$K$1349,10,0)</f>
        <v>Mở</v>
      </c>
      <c r="O877" s="165"/>
      <c r="P877" s="165">
        <f>VLOOKUP(C877,[4]K12!$B$3:$J$1349,9,0)</f>
        <v>35</v>
      </c>
      <c r="Q877" s="165" t="e">
        <f>VLOOKUP(D877,[4]K12!$B$3:$J$1349,9,0)</f>
        <v>#N/A</v>
      </c>
      <c r="R877" s="165" t="e">
        <f>VLOOKUP(E877,[4]K12!$B$3:$J$1349,9,0)</f>
        <v>#N/A</v>
      </c>
      <c r="S877" s="165" t="e">
        <f>VLOOKUP(F877,[4]K12!$B$3:$J$1349,9,0)</f>
        <v>#N/A</v>
      </c>
      <c r="T877" s="165" t="e">
        <f>VLOOKUP(G877,[4]K12!$B$3:$J$1349,9,0)</f>
        <v>#N/A</v>
      </c>
      <c r="V877" s="20">
        <v>962</v>
      </c>
    </row>
    <row r="878" spans="1:22" ht="30" hidden="1" x14ac:dyDescent="0.25">
      <c r="A878" s="171">
        <v>378</v>
      </c>
      <c r="B878" s="171" t="str">
        <f t="shared" si="18"/>
        <v>12.3.1303192.14</v>
      </c>
      <c r="C878" s="171" t="str">
        <f>VLOOKUP(B878,'[8]TKB(Hocphan-tao lop)'!$B$7:$C$1182,2,0)</f>
        <v>201811303192014</v>
      </c>
      <c r="D878" s="171" t="str">
        <f>VLOOKUP(E878,[9]QuyetdinhPCGD!$B$6:$C$1806,2,0)</f>
        <v>1303192</v>
      </c>
      <c r="E878" s="172" t="s">
        <v>2254</v>
      </c>
      <c r="F878" s="177" t="s">
        <v>72</v>
      </c>
      <c r="G878" s="173" t="s">
        <v>9</v>
      </c>
      <c r="H878" s="176" t="s">
        <v>2311</v>
      </c>
      <c r="I878" s="173"/>
      <c r="J878" s="175" t="s">
        <v>2357</v>
      </c>
      <c r="K878" s="187" t="s">
        <v>2249</v>
      </c>
      <c r="L878" s="176" t="s">
        <v>2250</v>
      </c>
      <c r="M878" s="165" t="s">
        <v>346</v>
      </c>
      <c r="N878" s="165" t="str">
        <f>VLOOKUP(C878,[4]K12!$B$3:$K$1349,10,0)</f>
        <v>Mở</v>
      </c>
      <c r="O878" s="165"/>
      <c r="P878" s="165">
        <f>VLOOKUP(C878,[4]K12!$B$3:$J$1349,9,0)</f>
        <v>35</v>
      </c>
      <c r="Q878" s="165" t="e">
        <f>VLOOKUP(D878,[4]K12!$B$3:$J$1349,9,0)</f>
        <v>#N/A</v>
      </c>
      <c r="R878" s="165" t="e">
        <f>VLOOKUP(E878,[4]K12!$B$3:$J$1349,9,0)</f>
        <v>#N/A</v>
      </c>
      <c r="S878" s="165" t="e">
        <f>VLOOKUP(F878,[4]K12!$B$3:$J$1349,9,0)</f>
        <v>#N/A</v>
      </c>
      <c r="T878" s="165" t="e">
        <f>VLOOKUP(G878,[4]K12!$B$3:$J$1349,9,0)</f>
        <v>#N/A</v>
      </c>
      <c r="V878" s="20">
        <v>963</v>
      </c>
    </row>
    <row r="879" spans="1:22" ht="30" hidden="1" x14ac:dyDescent="0.25">
      <c r="A879" s="171">
        <v>379</v>
      </c>
      <c r="B879" s="171" t="str">
        <f t="shared" si="18"/>
        <v>12.3.1303192.14</v>
      </c>
      <c r="C879" s="171" t="str">
        <f>VLOOKUP(B879,'[8]TKB(Hocphan-tao lop)'!$B$7:$C$1182,2,0)</f>
        <v>201811303192014</v>
      </c>
      <c r="D879" s="171" t="str">
        <f>VLOOKUP(E879,[9]QuyetdinhPCGD!$B$6:$C$1806,2,0)</f>
        <v>1303192</v>
      </c>
      <c r="E879" s="172" t="s">
        <v>2254</v>
      </c>
      <c r="F879" s="177" t="s">
        <v>72</v>
      </c>
      <c r="G879" s="173" t="s">
        <v>12</v>
      </c>
      <c r="H879" s="176" t="s">
        <v>2311</v>
      </c>
      <c r="I879" s="173"/>
      <c r="J879" s="175" t="s">
        <v>2357</v>
      </c>
      <c r="K879" s="187" t="s">
        <v>2249</v>
      </c>
      <c r="L879" s="176" t="s">
        <v>2250</v>
      </c>
      <c r="M879" s="140">
        <v>14</v>
      </c>
      <c r="N879" s="165" t="str">
        <f>VLOOKUP(C879,[4]K12!$B$3:$K$1349,10,0)</f>
        <v>Mở</v>
      </c>
      <c r="O879" s="140"/>
      <c r="P879" s="165">
        <f>VLOOKUP(C879,[4]K12!$B$3:$J$1349,9,0)</f>
        <v>35</v>
      </c>
      <c r="Q879" s="165" t="e">
        <f>VLOOKUP(D879,[4]K12!$B$3:$J$1349,9,0)</f>
        <v>#N/A</v>
      </c>
      <c r="R879" s="165" t="e">
        <f>VLOOKUP(E879,[4]K12!$B$3:$J$1349,9,0)</f>
        <v>#N/A</v>
      </c>
      <c r="S879" s="165" t="e">
        <f>VLOOKUP(F879,[4]K12!$B$3:$J$1349,9,0)</f>
        <v>#N/A</v>
      </c>
      <c r="T879" s="165" t="e">
        <f>VLOOKUP(G879,[4]K12!$B$3:$J$1349,9,0)</f>
        <v>#N/A</v>
      </c>
      <c r="V879" s="20">
        <v>964</v>
      </c>
    </row>
    <row r="880" spans="1:22" ht="30" hidden="1" x14ac:dyDescent="0.25">
      <c r="A880" s="171">
        <v>380</v>
      </c>
      <c r="B880" s="171" t="str">
        <f t="shared" si="18"/>
        <v>12.3.1303192.15</v>
      </c>
      <c r="C880" s="171" t="str">
        <f>VLOOKUP(B880,'[8]TKB(Hocphan-tao lop)'!$B$7:$C$1182,2,0)</f>
        <v>201811303192015</v>
      </c>
      <c r="D880" s="171" t="str">
        <f>VLOOKUP(E880,[9]QuyetdinhPCGD!$B$6:$C$1806,2,0)</f>
        <v>1303192</v>
      </c>
      <c r="E880" s="172" t="s">
        <v>2254</v>
      </c>
      <c r="F880" s="177" t="s">
        <v>145</v>
      </c>
      <c r="G880" s="173" t="s">
        <v>9</v>
      </c>
      <c r="H880" s="176" t="s">
        <v>2311</v>
      </c>
      <c r="I880" s="173"/>
      <c r="J880" s="175" t="s">
        <v>2357</v>
      </c>
      <c r="K880" s="187" t="s">
        <v>2249</v>
      </c>
      <c r="L880" s="176" t="s">
        <v>2250</v>
      </c>
      <c r="M880" s="165" t="s">
        <v>353</v>
      </c>
      <c r="N880" s="165" t="str">
        <f>VLOOKUP(C880,[4]K12!$B$3:$K$1349,10,0)</f>
        <v>Mở</v>
      </c>
      <c r="O880" s="165"/>
      <c r="P880" s="165">
        <f>VLOOKUP(C880,[4]K12!$B$3:$J$1349,9,0)</f>
        <v>35</v>
      </c>
      <c r="Q880" s="165" t="e">
        <f>VLOOKUP(D880,[4]K12!$B$3:$J$1349,9,0)</f>
        <v>#N/A</v>
      </c>
      <c r="R880" s="165" t="e">
        <f>VLOOKUP(E880,[4]K12!$B$3:$J$1349,9,0)</f>
        <v>#N/A</v>
      </c>
      <c r="S880" s="165" t="e">
        <f>VLOOKUP(F880,[4]K12!$B$3:$J$1349,9,0)</f>
        <v>#N/A</v>
      </c>
      <c r="T880" s="165" t="e">
        <f>VLOOKUP(G880,[4]K12!$B$3:$J$1349,9,0)</f>
        <v>#N/A</v>
      </c>
      <c r="V880" s="20">
        <v>965</v>
      </c>
    </row>
    <row r="881" spans="1:22" ht="30" hidden="1" x14ac:dyDescent="0.25">
      <c r="A881" s="171">
        <v>381</v>
      </c>
      <c r="B881" s="171" t="str">
        <f t="shared" si="18"/>
        <v>12.3.1303192.15</v>
      </c>
      <c r="C881" s="171" t="str">
        <f>VLOOKUP(B881,'[8]TKB(Hocphan-tao lop)'!$B$7:$C$1182,2,0)</f>
        <v>201811303192015</v>
      </c>
      <c r="D881" s="171" t="str">
        <f>VLOOKUP(E881,[9]QuyetdinhPCGD!$B$6:$C$1806,2,0)</f>
        <v>1303192</v>
      </c>
      <c r="E881" s="172" t="s">
        <v>2254</v>
      </c>
      <c r="F881" s="177" t="s">
        <v>145</v>
      </c>
      <c r="G881" s="173" t="s">
        <v>12</v>
      </c>
      <c r="H881" s="176" t="s">
        <v>2311</v>
      </c>
      <c r="I881" s="173"/>
      <c r="J881" s="175" t="s">
        <v>2357</v>
      </c>
      <c r="K881" s="187" t="s">
        <v>2249</v>
      </c>
      <c r="L881" s="176" t="s">
        <v>2250</v>
      </c>
      <c r="M881" s="165" t="s">
        <v>353</v>
      </c>
      <c r="N881" s="165" t="str">
        <f>VLOOKUP(C881,[4]K12!$B$3:$K$1349,10,0)</f>
        <v>Mở</v>
      </c>
      <c r="O881" s="165"/>
      <c r="P881" s="165">
        <f>VLOOKUP(C881,[4]K12!$B$3:$J$1349,9,0)</f>
        <v>35</v>
      </c>
      <c r="Q881" s="165" t="e">
        <f>VLOOKUP(D881,[4]K12!$B$3:$J$1349,9,0)</f>
        <v>#N/A</v>
      </c>
      <c r="R881" s="165" t="e">
        <f>VLOOKUP(E881,[4]K12!$B$3:$J$1349,9,0)</f>
        <v>#N/A</v>
      </c>
      <c r="S881" s="165" t="e">
        <f>VLOOKUP(F881,[4]K12!$B$3:$J$1349,9,0)</f>
        <v>#N/A</v>
      </c>
      <c r="T881" s="165" t="e">
        <f>VLOOKUP(G881,[4]K12!$B$3:$J$1349,9,0)</f>
        <v>#N/A</v>
      </c>
      <c r="V881" s="20">
        <v>966</v>
      </c>
    </row>
    <row r="882" spans="1:22" ht="30" hidden="1" x14ac:dyDescent="0.25">
      <c r="A882" s="171">
        <v>382</v>
      </c>
      <c r="B882" s="171" t="str">
        <f t="shared" si="18"/>
        <v>12.3.1303192.16</v>
      </c>
      <c r="C882" s="171" t="str">
        <f>VLOOKUP(B882,'[8]TKB(Hocphan-tao lop)'!$B$7:$C$1182,2,0)</f>
        <v>201811303192016</v>
      </c>
      <c r="D882" s="171" t="str">
        <f>VLOOKUP(E882,[9]QuyetdinhPCGD!$B$6:$C$1806,2,0)</f>
        <v>1303192</v>
      </c>
      <c r="E882" s="172" t="s">
        <v>2254</v>
      </c>
      <c r="F882" s="177" t="s">
        <v>81</v>
      </c>
      <c r="G882" s="173" t="s">
        <v>9</v>
      </c>
      <c r="H882" s="176" t="s">
        <v>2311</v>
      </c>
      <c r="I882" s="173"/>
      <c r="J882" s="175" t="s">
        <v>2357</v>
      </c>
      <c r="K882" s="187" t="s">
        <v>2249</v>
      </c>
      <c r="L882" s="176" t="s">
        <v>2250</v>
      </c>
      <c r="M882" s="165" t="s">
        <v>355</v>
      </c>
      <c r="N882" s="165" t="str">
        <f>VLOOKUP(C882,[4]K12!$B$3:$K$1349,10,0)</f>
        <v>Không mở</v>
      </c>
      <c r="O882" s="165"/>
      <c r="P882" s="165">
        <f>VLOOKUP(C882,[4]K12!$B$3:$J$1349,9,0)</f>
        <v>4</v>
      </c>
      <c r="Q882" s="165" t="e">
        <f>VLOOKUP(D882,[4]K12!$B$3:$J$1349,9,0)</f>
        <v>#N/A</v>
      </c>
      <c r="R882" s="165" t="e">
        <f>VLOOKUP(E882,[4]K12!$B$3:$J$1349,9,0)</f>
        <v>#N/A</v>
      </c>
      <c r="S882" s="165" t="e">
        <f>VLOOKUP(F882,[4]K12!$B$3:$J$1349,9,0)</f>
        <v>#N/A</v>
      </c>
      <c r="T882" s="165" t="e">
        <f>VLOOKUP(G882,[4]K12!$B$3:$J$1349,9,0)</f>
        <v>#N/A</v>
      </c>
      <c r="V882" s="20">
        <v>967</v>
      </c>
    </row>
    <row r="883" spans="1:22" ht="30" hidden="1" x14ac:dyDescent="0.25">
      <c r="A883" s="171">
        <v>383</v>
      </c>
      <c r="B883" s="171" t="str">
        <f t="shared" si="18"/>
        <v>12.3.1303192.16</v>
      </c>
      <c r="C883" s="171" t="str">
        <f>VLOOKUP(B883,'[8]TKB(Hocphan-tao lop)'!$B$7:$C$1182,2,0)</f>
        <v>201811303192016</v>
      </c>
      <c r="D883" s="171" t="str">
        <f>VLOOKUP(E883,[9]QuyetdinhPCGD!$B$6:$C$1806,2,0)</f>
        <v>1303192</v>
      </c>
      <c r="E883" s="172" t="s">
        <v>2254</v>
      </c>
      <c r="F883" s="177" t="s">
        <v>81</v>
      </c>
      <c r="G883" s="173" t="s">
        <v>12</v>
      </c>
      <c r="H883" s="176" t="s">
        <v>2311</v>
      </c>
      <c r="I883" s="173"/>
      <c r="J883" s="175" t="s">
        <v>2357</v>
      </c>
      <c r="K883" s="187" t="s">
        <v>2249</v>
      </c>
      <c r="L883" s="176" t="s">
        <v>2250</v>
      </c>
      <c r="M883" s="165" t="s">
        <v>355</v>
      </c>
      <c r="N883" s="165" t="str">
        <f>VLOOKUP(C883,[4]K12!$B$3:$K$1349,10,0)</f>
        <v>Không mở</v>
      </c>
      <c r="O883" s="165"/>
      <c r="P883" s="165">
        <f>VLOOKUP(C883,[4]K12!$B$3:$J$1349,9,0)</f>
        <v>4</v>
      </c>
      <c r="Q883" s="165" t="e">
        <f>VLOOKUP(D883,[4]K12!$B$3:$J$1349,9,0)</f>
        <v>#N/A</v>
      </c>
      <c r="R883" s="165" t="e">
        <f>VLOOKUP(E883,[4]K12!$B$3:$J$1349,9,0)</f>
        <v>#N/A</v>
      </c>
      <c r="S883" s="165" t="e">
        <f>VLOOKUP(F883,[4]K12!$B$3:$J$1349,9,0)</f>
        <v>#N/A</v>
      </c>
      <c r="T883" s="165" t="e">
        <f>VLOOKUP(G883,[4]K12!$B$3:$J$1349,9,0)</f>
        <v>#N/A</v>
      </c>
      <c r="V883" s="20">
        <v>968</v>
      </c>
    </row>
    <row r="884" spans="1:22" ht="30" hidden="1" x14ac:dyDescent="0.25">
      <c r="A884" s="171">
        <v>384</v>
      </c>
      <c r="B884" s="171" t="str">
        <f t="shared" si="18"/>
        <v>12.3.1303192.17</v>
      </c>
      <c r="C884" s="171" t="str">
        <f>VLOOKUP(B884,'[8]TKB(Hocphan-tao lop)'!$B$7:$C$1182,2,0)</f>
        <v>201811303192017</v>
      </c>
      <c r="D884" s="171" t="str">
        <f>VLOOKUP(E884,[9]QuyetdinhPCGD!$B$6:$C$1806,2,0)</f>
        <v>1303192</v>
      </c>
      <c r="E884" s="172" t="s">
        <v>2254</v>
      </c>
      <c r="F884" s="177" t="s">
        <v>67</v>
      </c>
      <c r="G884" s="173" t="s">
        <v>9</v>
      </c>
      <c r="H884" s="176" t="s">
        <v>2311</v>
      </c>
      <c r="I884" s="173"/>
      <c r="J884" s="175" t="s">
        <v>2357</v>
      </c>
      <c r="K884" s="187" t="s">
        <v>2249</v>
      </c>
      <c r="L884" s="176" t="s">
        <v>2250</v>
      </c>
      <c r="M884" s="165" t="s">
        <v>358</v>
      </c>
      <c r="N884" s="165" t="str">
        <f>VLOOKUP(C884,[4]K12!$B$3:$K$1349,10,0)</f>
        <v>Không mở</v>
      </c>
      <c r="O884" s="165"/>
      <c r="P884" s="165">
        <f>VLOOKUP(C884,[4]K12!$B$3:$J$1349,9,0)</f>
        <v>10</v>
      </c>
      <c r="Q884" s="165" t="e">
        <f>VLOOKUP(D884,[4]K12!$B$3:$J$1349,9,0)</f>
        <v>#N/A</v>
      </c>
      <c r="R884" s="165" t="e">
        <f>VLOOKUP(E884,[4]K12!$B$3:$J$1349,9,0)</f>
        <v>#N/A</v>
      </c>
      <c r="S884" s="165" t="e">
        <f>VLOOKUP(F884,[4]K12!$B$3:$J$1349,9,0)</f>
        <v>#N/A</v>
      </c>
      <c r="T884" s="165" t="e">
        <f>VLOOKUP(G884,[4]K12!$B$3:$J$1349,9,0)</f>
        <v>#N/A</v>
      </c>
      <c r="V884" s="20">
        <v>969</v>
      </c>
    </row>
    <row r="885" spans="1:22" ht="30" hidden="1" x14ac:dyDescent="0.25">
      <c r="A885" s="171">
        <v>385</v>
      </c>
      <c r="B885" s="171" t="str">
        <f t="shared" si="18"/>
        <v>12.3.1303192.17</v>
      </c>
      <c r="C885" s="171" t="str">
        <f>VLOOKUP(B885,'[8]TKB(Hocphan-tao lop)'!$B$7:$C$1182,2,0)</f>
        <v>201811303192017</v>
      </c>
      <c r="D885" s="171" t="str">
        <f>VLOOKUP(E885,[9]QuyetdinhPCGD!$B$6:$C$1806,2,0)</f>
        <v>1303192</v>
      </c>
      <c r="E885" s="172" t="s">
        <v>2254</v>
      </c>
      <c r="F885" s="177" t="s">
        <v>67</v>
      </c>
      <c r="G885" s="173" t="s">
        <v>12</v>
      </c>
      <c r="H885" s="176" t="s">
        <v>2311</v>
      </c>
      <c r="I885" s="173"/>
      <c r="J885" s="175" t="s">
        <v>2357</v>
      </c>
      <c r="K885" s="187" t="s">
        <v>2249</v>
      </c>
      <c r="L885" s="176" t="s">
        <v>2250</v>
      </c>
      <c r="M885" s="165" t="s">
        <v>358</v>
      </c>
      <c r="N885" s="165" t="str">
        <f>VLOOKUP(C885,[4]K12!$B$3:$K$1349,10,0)</f>
        <v>Không mở</v>
      </c>
      <c r="O885" s="165"/>
      <c r="P885" s="165">
        <f>VLOOKUP(C885,[4]K12!$B$3:$J$1349,9,0)</f>
        <v>10</v>
      </c>
      <c r="Q885" s="165" t="e">
        <f>VLOOKUP(D885,[4]K12!$B$3:$J$1349,9,0)</f>
        <v>#N/A</v>
      </c>
      <c r="R885" s="165" t="e">
        <f>VLOOKUP(E885,[4]K12!$B$3:$J$1349,9,0)</f>
        <v>#N/A</v>
      </c>
      <c r="S885" s="165" t="e">
        <f>VLOOKUP(F885,[4]K12!$B$3:$J$1349,9,0)</f>
        <v>#N/A</v>
      </c>
      <c r="T885" s="165" t="e">
        <f>VLOOKUP(G885,[4]K12!$B$3:$J$1349,9,0)</f>
        <v>#N/A</v>
      </c>
      <c r="V885" s="20">
        <v>970</v>
      </c>
    </row>
    <row r="886" spans="1:22" ht="30" hidden="1" x14ac:dyDescent="0.25">
      <c r="A886" s="171">
        <v>386</v>
      </c>
      <c r="B886" s="171" t="str">
        <f t="shared" si="18"/>
        <v>12.3.1303192.18</v>
      </c>
      <c r="C886" s="171" t="str">
        <f>VLOOKUP(B886,'[8]TKB(Hocphan-tao lop)'!$B$7:$C$1182,2,0)</f>
        <v>201811303192018</v>
      </c>
      <c r="D886" s="171" t="str">
        <f>VLOOKUP(E886,[9]QuyetdinhPCGD!$B$6:$C$1806,2,0)</f>
        <v>1303192</v>
      </c>
      <c r="E886" s="172" t="s">
        <v>2254</v>
      </c>
      <c r="F886" s="177" t="s">
        <v>79</v>
      </c>
      <c r="G886" s="173" t="s">
        <v>9</v>
      </c>
      <c r="H886" s="176" t="s">
        <v>2311</v>
      </c>
      <c r="I886" s="173"/>
      <c r="J886" s="175" t="s">
        <v>2357</v>
      </c>
      <c r="K886" s="187" t="s">
        <v>2249</v>
      </c>
      <c r="L886" s="176" t="s">
        <v>2250</v>
      </c>
      <c r="M886" s="165" t="s">
        <v>360</v>
      </c>
      <c r="N886" s="165" t="str">
        <f>VLOOKUP(C886,[4]K12!$B$3:$K$1349,10,0)</f>
        <v>Mở</v>
      </c>
      <c r="O886" s="165"/>
      <c r="P886" s="165">
        <f>VLOOKUP(C886,[4]K12!$B$3:$J$1349,9,0)</f>
        <v>35</v>
      </c>
      <c r="Q886" s="165" t="e">
        <f>VLOOKUP(D886,[4]K12!$B$3:$J$1349,9,0)</f>
        <v>#N/A</v>
      </c>
      <c r="R886" s="165" t="e">
        <f>VLOOKUP(E886,[4]K12!$B$3:$J$1349,9,0)</f>
        <v>#N/A</v>
      </c>
      <c r="S886" s="165" t="e">
        <f>VLOOKUP(F886,[4]K12!$B$3:$J$1349,9,0)</f>
        <v>#N/A</v>
      </c>
      <c r="T886" s="165" t="e">
        <f>VLOOKUP(G886,[4]K12!$B$3:$J$1349,9,0)</f>
        <v>#N/A</v>
      </c>
      <c r="V886" s="20">
        <v>971</v>
      </c>
    </row>
    <row r="887" spans="1:22" ht="30" hidden="1" x14ac:dyDescent="0.25">
      <c r="A887" s="171">
        <v>387</v>
      </c>
      <c r="B887" s="171" t="str">
        <f t="shared" si="18"/>
        <v>12.3.1303192.18</v>
      </c>
      <c r="C887" s="171" t="str">
        <f>VLOOKUP(B887,'[8]TKB(Hocphan-tao lop)'!$B$7:$C$1182,2,0)</f>
        <v>201811303192018</v>
      </c>
      <c r="D887" s="171" t="str">
        <f>VLOOKUP(E887,[9]QuyetdinhPCGD!$B$6:$C$1806,2,0)</f>
        <v>1303192</v>
      </c>
      <c r="E887" s="172" t="s">
        <v>2254</v>
      </c>
      <c r="F887" s="177" t="s">
        <v>79</v>
      </c>
      <c r="G887" s="173" t="s">
        <v>12</v>
      </c>
      <c r="H887" s="176" t="s">
        <v>2311</v>
      </c>
      <c r="I887" s="173"/>
      <c r="J887" s="175" t="s">
        <v>2357</v>
      </c>
      <c r="K887" s="187" t="s">
        <v>2249</v>
      </c>
      <c r="L887" s="176" t="s">
        <v>2250</v>
      </c>
      <c r="M887" s="165" t="s">
        <v>360</v>
      </c>
      <c r="N887" s="165" t="str">
        <f>VLOOKUP(C887,[4]K12!$B$3:$K$1349,10,0)</f>
        <v>Mở</v>
      </c>
      <c r="O887" s="165"/>
      <c r="P887" s="165">
        <f>VLOOKUP(C887,[4]K12!$B$3:$J$1349,9,0)</f>
        <v>35</v>
      </c>
      <c r="Q887" s="165" t="e">
        <f>VLOOKUP(D887,[4]K12!$B$3:$J$1349,9,0)</f>
        <v>#N/A</v>
      </c>
      <c r="R887" s="165" t="e">
        <f>VLOOKUP(E887,[4]K12!$B$3:$J$1349,9,0)</f>
        <v>#N/A</v>
      </c>
      <c r="S887" s="165" t="e">
        <f>VLOOKUP(F887,[4]K12!$B$3:$J$1349,9,0)</f>
        <v>#N/A</v>
      </c>
      <c r="T887" s="165" t="e">
        <f>VLOOKUP(G887,[4]K12!$B$3:$J$1349,9,0)</f>
        <v>#N/A</v>
      </c>
      <c r="V887" s="20">
        <v>972</v>
      </c>
    </row>
    <row r="888" spans="1:22" ht="42.75" hidden="1" x14ac:dyDescent="0.25">
      <c r="A888" s="171">
        <v>388</v>
      </c>
      <c r="B888" s="171" t="str">
        <f t="shared" si="18"/>
        <v>12.3.1203101.08</v>
      </c>
      <c r="C888" s="171" t="str">
        <f>VLOOKUP(B888,'[8]TKB(Hocphan-tao lop)'!$B$7:$C$1182,2,0)</f>
        <v>201811203101006</v>
      </c>
      <c r="D888" s="171" t="str">
        <f>VLOOKUP(E888,[9]QuyetdinhPCGD!$B$6:$C$1806,2,0)</f>
        <v>1203101</v>
      </c>
      <c r="E888" s="191" t="s">
        <v>824</v>
      </c>
      <c r="F888" s="177" t="s">
        <v>68</v>
      </c>
      <c r="G888" s="177" t="s">
        <v>8</v>
      </c>
      <c r="H888" s="174" t="str">
        <f>VLOOKUP(J888,'[10]Phan ca&amp; Ngay BDhoc'!$B$4:$I$98,8,0)</f>
        <v>A8-404</v>
      </c>
      <c r="I888" s="177"/>
      <c r="J888" s="175" t="s">
        <v>2160</v>
      </c>
      <c r="K888" s="187" t="s">
        <v>2249</v>
      </c>
      <c r="L888" s="176" t="s">
        <v>2250</v>
      </c>
      <c r="M888" s="165" t="s">
        <v>119</v>
      </c>
      <c r="N888" s="165" t="str">
        <f>VLOOKUP(C888,[4]K12!$B$3:$K$1349,10,0)</f>
        <v>Mở</v>
      </c>
      <c r="O888" s="165"/>
      <c r="P888" s="165">
        <f>VLOOKUP(C888,[4]K12!$B$3:$J$1349,9,0)</f>
        <v>80</v>
      </c>
      <c r="Q888" s="165" t="e">
        <f>VLOOKUP(D888,[4]K12!$B$3:$J$1349,9,0)</f>
        <v>#N/A</v>
      </c>
      <c r="R888" s="165" t="e">
        <f>VLOOKUP(E888,[4]K12!$B$3:$J$1349,9,0)</f>
        <v>#N/A</v>
      </c>
      <c r="S888" s="165" t="e">
        <f>VLOOKUP(F888,[4]K12!$B$3:$J$1349,9,0)</f>
        <v>#N/A</v>
      </c>
      <c r="T888" s="165" t="e">
        <f>VLOOKUP(G888,[4]K12!$B$3:$J$1349,9,0)</f>
        <v>#N/A</v>
      </c>
      <c r="V888" s="20">
        <v>973</v>
      </c>
    </row>
    <row r="889" spans="1:22" ht="30" hidden="1" x14ac:dyDescent="0.25">
      <c r="A889" s="171">
        <v>389</v>
      </c>
      <c r="B889" s="171" t="str">
        <f t="shared" si="18"/>
        <v>12.3.1003101.10</v>
      </c>
      <c r="C889" s="171" t="str">
        <f>VLOOKUP(B889,'[8]TKB(Hocphan-tao lop)'!$B$7:$C$1182,2,0)</f>
        <v>201811003101008</v>
      </c>
      <c r="D889" s="171" t="str">
        <f>VLOOKUP(E889,[9]QuyetdinhPCGD!$B$6:$C$1806,2,0)</f>
        <v>1003101</v>
      </c>
      <c r="E889" s="179" t="s">
        <v>834</v>
      </c>
      <c r="F889" s="180" t="s">
        <v>169</v>
      </c>
      <c r="G889" s="177" t="s">
        <v>8</v>
      </c>
      <c r="H889" s="174" t="s">
        <v>293</v>
      </c>
      <c r="I889" s="180"/>
      <c r="J889" s="175" t="s">
        <v>2160</v>
      </c>
      <c r="K889" s="187" t="s">
        <v>2249</v>
      </c>
      <c r="L889" s="176" t="s">
        <v>2358</v>
      </c>
      <c r="M889" s="165" t="s">
        <v>180</v>
      </c>
      <c r="N889" s="165" t="str">
        <f>VLOOKUP(C889,[4]K12!$B$3:$K$1349,10,0)</f>
        <v>Không mở</v>
      </c>
      <c r="O889" s="165"/>
      <c r="P889" s="165">
        <f>VLOOKUP(C889,[4]K12!$B$3:$J$1349,9,0)</f>
        <v>0</v>
      </c>
      <c r="Q889" s="165" t="e">
        <f>VLOOKUP(D889,[4]K12!$B$3:$J$1349,9,0)</f>
        <v>#N/A</v>
      </c>
      <c r="R889" s="165" t="e">
        <f>VLOOKUP(E889,[4]K12!$B$3:$J$1349,9,0)</f>
        <v>#N/A</v>
      </c>
      <c r="S889" s="165" t="e">
        <f>VLOOKUP(F889,[4]K12!$B$3:$J$1349,9,0)</f>
        <v>#N/A</v>
      </c>
      <c r="T889" s="165" t="e">
        <f>VLOOKUP(G889,[4]K12!$B$3:$J$1349,9,0)</f>
        <v>#N/A</v>
      </c>
      <c r="V889" s="20">
        <v>974</v>
      </c>
    </row>
    <row r="890" spans="1:22" ht="30" hidden="1" x14ac:dyDescent="0.25">
      <c r="A890" s="171">
        <v>390</v>
      </c>
      <c r="B890" s="171" t="str">
        <f t="shared" si="18"/>
        <v>12.3.1003103.21</v>
      </c>
      <c r="C890" s="171" t="str">
        <f>VLOOKUP(B890,'[8]TKB(Hocphan-tao lop)'!$B$7:$C$1182,2,0)</f>
        <v>201811003103019</v>
      </c>
      <c r="D890" s="171" t="str">
        <f>VLOOKUP(E890,[9]QuyetdinhPCGD!$B$6:$C$1806,2,0)</f>
        <v>1003103</v>
      </c>
      <c r="E890" s="179" t="s">
        <v>1158</v>
      </c>
      <c r="F890" s="180" t="s">
        <v>169</v>
      </c>
      <c r="G890" s="177" t="s">
        <v>8</v>
      </c>
      <c r="H890" s="174" t="s">
        <v>293</v>
      </c>
      <c r="I890" s="180"/>
      <c r="J890" s="175" t="s">
        <v>2160</v>
      </c>
      <c r="K890" s="187" t="s">
        <v>2249</v>
      </c>
      <c r="L890" s="176" t="s">
        <v>2358</v>
      </c>
      <c r="M890" s="165" t="s">
        <v>368</v>
      </c>
      <c r="N890" s="165" t="str">
        <f>VLOOKUP(C890,[4]K12!$B$3:$K$1349,10,0)</f>
        <v>Không mở</v>
      </c>
      <c r="O890" s="165"/>
      <c r="P890" s="165">
        <f>VLOOKUP(C890,[4]K12!$B$3:$J$1349,9,0)</f>
        <v>0</v>
      </c>
      <c r="Q890" s="165" t="e">
        <f>VLOOKUP(D890,[4]K12!$B$3:$J$1349,9,0)</f>
        <v>#N/A</v>
      </c>
      <c r="R890" s="165" t="e">
        <f>VLOOKUP(E890,[4]K12!$B$3:$J$1349,9,0)</f>
        <v>#N/A</v>
      </c>
      <c r="S890" s="165" t="e">
        <f>VLOOKUP(F890,[4]K12!$B$3:$J$1349,9,0)</f>
        <v>#N/A</v>
      </c>
      <c r="T890" s="165" t="e">
        <f>VLOOKUP(G890,[4]K12!$B$3:$J$1349,9,0)</f>
        <v>#N/A</v>
      </c>
      <c r="V890" s="20">
        <v>975</v>
      </c>
    </row>
    <row r="891" spans="1:22" ht="30" hidden="1" x14ac:dyDescent="0.25">
      <c r="A891" s="171">
        <v>391</v>
      </c>
      <c r="B891" s="171" t="str">
        <f t="shared" si="18"/>
        <v>12.3.1003105.21</v>
      </c>
      <c r="C891" s="171" t="str">
        <f>VLOOKUP(B891,'[8]TKB(Hocphan-tao lop)'!$B$7:$C$1182,2,0)</f>
        <v>201811003105019</v>
      </c>
      <c r="D891" s="171" t="str">
        <f>VLOOKUP(E891,[9]QuyetdinhPCGD!$B$6:$C$1806,2,0)</f>
        <v>1003105</v>
      </c>
      <c r="E891" s="179" t="s">
        <v>1309</v>
      </c>
      <c r="F891" s="180" t="s">
        <v>169</v>
      </c>
      <c r="G891" s="177" t="s">
        <v>8</v>
      </c>
      <c r="H891" s="174" t="str">
        <f>VLOOKUP(J891,'[10]Phan ca&amp; Ngay BDhoc'!$B$4:$I$98,8,0)</f>
        <v>A8-404</v>
      </c>
      <c r="I891" s="180"/>
      <c r="J891" s="175" t="s">
        <v>2160</v>
      </c>
      <c r="K891" s="187" t="s">
        <v>2249</v>
      </c>
      <c r="L891" s="176" t="s">
        <v>2358</v>
      </c>
      <c r="M891" s="165" t="s">
        <v>368</v>
      </c>
      <c r="N891" s="165" t="str">
        <f>VLOOKUP(C891,[4]K12!$B$3:$K$1349,10,0)</f>
        <v>Mở</v>
      </c>
      <c r="O891" s="165"/>
      <c r="P891" s="165">
        <f>VLOOKUP(C891,[4]K12!$B$3:$J$1349,9,0)</f>
        <v>80</v>
      </c>
      <c r="Q891" s="165" t="e">
        <f>VLOOKUP(D891,[4]K12!$B$3:$J$1349,9,0)</f>
        <v>#N/A</v>
      </c>
      <c r="R891" s="165" t="e">
        <f>VLOOKUP(E891,[4]K12!$B$3:$J$1349,9,0)</f>
        <v>#N/A</v>
      </c>
      <c r="S891" s="165" t="e">
        <f>VLOOKUP(F891,[4]K12!$B$3:$J$1349,9,0)</f>
        <v>#N/A</v>
      </c>
      <c r="T891" s="165" t="e">
        <f>VLOOKUP(G891,[4]K12!$B$3:$J$1349,9,0)</f>
        <v>#N/A</v>
      </c>
      <c r="V891" s="20">
        <v>976</v>
      </c>
    </row>
    <row r="892" spans="1:22" ht="42.75" hidden="1" x14ac:dyDescent="0.25">
      <c r="A892" s="171">
        <v>392</v>
      </c>
      <c r="B892" s="171" t="str">
        <f t="shared" si="18"/>
        <v>12.3.1203101.09</v>
      </c>
      <c r="C892" s="171" t="str">
        <f>VLOOKUP(B892,'[8]TKB(Hocphan-tao lop)'!$B$7:$C$1182,2,0)</f>
        <v>201811203101007</v>
      </c>
      <c r="D892" s="171" t="str">
        <f>VLOOKUP(E892,[9]QuyetdinhPCGD!$B$6:$C$1806,2,0)</f>
        <v>1203101</v>
      </c>
      <c r="E892" s="191" t="s">
        <v>824</v>
      </c>
      <c r="F892" s="177" t="s">
        <v>60</v>
      </c>
      <c r="G892" s="177" t="s">
        <v>8</v>
      </c>
      <c r="H892" s="174" t="str">
        <f>VLOOKUP(J892,'[10]Phan ca&amp; Ngay BDhoc'!$B$4:$I$98,8,0)</f>
        <v>A8-404</v>
      </c>
      <c r="I892" s="177"/>
      <c r="J892" s="175" t="s">
        <v>2162</v>
      </c>
      <c r="K892" s="187" t="s">
        <v>2249</v>
      </c>
      <c r="L892" s="176" t="s">
        <v>2250</v>
      </c>
      <c r="M892" s="165" t="s">
        <v>176</v>
      </c>
      <c r="N892" s="165" t="str">
        <f>VLOOKUP(C892,[4]K12!$B$3:$K$1349,10,0)</f>
        <v>Mở</v>
      </c>
      <c r="O892" s="165"/>
      <c r="P892" s="165">
        <f>VLOOKUP(C892,[4]K12!$B$3:$J$1349,9,0)</f>
        <v>80</v>
      </c>
      <c r="Q892" s="165" t="e">
        <f>VLOOKUP(D892,[4]K12!$B$3:$J$1349,9,0)</f>
        <v>#N/A</v>
      </c>
      <c r="R892" s="165" t="e">
        <f>VLOOKUP(E892,[4]K12!$B$3:$J$1349,9,0)</f>
        <v>#N/A</v>
      </c>
      <c r="S892" s="165" t="e">
        <f>VLOOKUP(F892,[4]K12!$B$3:$J$1349,9,0)</f>
        <v>#N/A</v>
      </c>
      <c r="T892" s="165" t="e">
        <f>VLOOKUP(G892,[4]K12!$B$3:$J$1349,9,0)</f>
        <v>#N/A</v>
      </c>
      <c r="V892" s="20">
        <v>977</v>
      </c>
    </row>
    <row r="893" spans="1:22" ht="30" hidden="1" x14ac:dyDescent="0.25">
      <c r="A893" s="171">
        <v>393</v>
      </c>
      <c r="B893" s="171" t="str">
        <f t="shared" si="18"/>
        <v>12.3.1003101.11</v>
      </c>
      <c r="C893" s="171" t="str">
        <f>VLOOKUP(B893,'[8]TKB(Hocphan-tao lop)'!$B$7:$C$1182,2,0)</f>
        <v>201811003101009</v>
      </c>
      <c r="D893" s="171" t="str">
        <f>VLOOKUP(E893,[9]QuyetdinhPCGD!$B$6:$C$1806,2,0)</f>
        <v>1003101</v>
      </c>
      <c r="E893" s="179" t="s">
        <v>834</v>
      </c>
      <c r="F893" s="180" t="s">
        <v>166</v>
      </c>
      <c r="G893" s="177" t="s">
        <v>8</v>
      </c>
      <c r="H893" s="174" t="s">
        <v>293</v>
      </c>
      <c r="I893" s="180"/>
      <c r="J893" s="175" t="s">
        <v>2162</v>
      </c>
      <c r="K893" s="187" t="s">
        <v>2249</v>
      </c>
      <c r="L893" s="176" t="s">
        <v>2358</v>
      </c>
      <c r="M893" s="165" t="s">
        <v>321</v>
      </c>
      <c r="N893" s="165" t="str">
        <f>VLOOKUP(C893,[4]K12!$B$3:$K$1349,10,0)</f>
        <v>Không mở</v>
      </c>
      <c r="O893" s="165"/>
      <c r="P893" s="165">
        <f>VLOOKUP(C893,[4]K12!$B$3:$J$1349,9,0)</f>
        <v>0</v>
      </c>
      <c r="Q893" s="165" t="e">
        <f>VLOOKUP(D893,[4]K12!$B$3:$J$1349,9,0)</f>
        <v>#N/A</v>
      </c>
      <c r="R893" s="165" t="e">
        <f>VLOOKUP(E893,[4]K12!$B$3:$J$1349,9,0)</f>
        <v>#N/A</v>
      </c>
      <c r="S893" s="165" t="e">
        <f>VLOOKUP(F893,[4]K12!$B$3:$J$1349,9,0)</f>
        <v>#N/A</v>
      </c>
      <c r="T893" s="165" t="e">
        <f>VLOOKUP(G893,[4]K12!$B$3:$J$1349,9,0)</f>
        <v>#N/A</v>
      </c>
      <c r="V893" s="20">
        <v>978</v>
      </c>
    </row>
    <row r="894" spans="1:22" ht="30" hidden="1" x14ac:dyDescent="0.25">
      <c r="A894" s="171">
        <v>394</v>
      </c>
      <c r="B894" s="171" t="str">
        <f t="shared" si="18"/>
        <v>12.3.1003103.22</v>
      </c>
      <c r="C894" s="171" t="str">
        <f>VLOOKUP(B894,'[8]TKB(Hocphan-tao lop)'!$B$7:$C$1182,2,0)</f>
        <v>201811003103020</v>
      </c>
      <c r="D894" s="171" t="str">
        <f>VLOOKUP(E894,[9]QuyetdinhPCGD!$B$6:$C$1806,2,0)</f>
        <v>1003103</v>
      </c>
      <c r="E894" s="179" t="s">
        <v>1158</v>
      </c>
      <c r="F894" s="180" t="s">
        <v>166</v>
      </c>
      <c r="G894" s="177" t="s">
        <v>8</v>
      </c>
      <c r="H894" s="174" t="s">
        <v>293</v>
      </c>
      <c r="I894" s="180"/>
      <c r="J894" s="175" t="s">
        <v>2162</v>
      </c>
      <c r="K894" s="187" t="s">
        <v>2249</v>
      </c>
      <c r="L894" s="176" t="s">
        <v>2358</v>
      </c>
      <c r="M894" s="165" t="s">
        <v>370</v>
      </c>
      <c r="N894" s="165" t="str">
        <f>VLOOKUP(C894,[4]K12!$B$3:$K$1349,10,0)</f>
        <v>Không mở</v>
      </c>
      <c r="O894" s="165"/>
      <c r="P894" s="165">
        <f>VLOOKUP(C894,[4]K12!$B$3:$J$1349,9,0)</f>
        <v>1</v>
      </c>
      <c r="Q894" s="165" t="e">
        <f>VLOOKUP(D894,[4]K12!$B$3:$J$1349,9,0)</f>
        <v>#N/A</v>
      </c>
      <c r="R894" s="165" t="e">
        <f>VLOOKUP(E894,[4]K12!$B$3:$J$1349,9,0)</f>
        <v>#N/A</v>
      </c>
      <c r="S894" s="165" t="e">
        <f>VLOOKUP(F894,[4]K12!$B$3:$J$1349,9,0)</f>
        <v>#N/A</v>
      </c>
      <c r="T894" s="165" t="e">
        <f>VLOOKUP(G894,[4]K12!$B$3:$J$1349,9,0)</f>
        <v>#N/A</v>
      </c>
      <c r="V894" s="20">
        <v>979</v>
      </c>
    </row>
    <row r="895" spans="1:22" ht="30" hidden="1" x14ac:dyDescent="0.25">
      <c r="A895" s="171">
        <v>395</v>
      </c>
      <c r="B895" s="171" t="str">
        <f t="shared" si="18"/>
        <v>12.3.1003105.22</v>
      </c>
      <c r="C895" s="171" t="str">
        <f>VLOOKUP(B895,'[8]TKB(Hocphan-tao lop)'!$B$7:$C$1182,2,0)</f>
        <v>201811003105020</v>
      </c>
      <c r="D895" s="171" t="str">
        <f>VLOOKUP(E895,[9]QuyetdinhPCGD!$B$6:$C$1806,2,0)</f>
        <v>1003105</v>
      </c>
      <c r="E895" s="179" t="s">
        <v>1309</v>
      </c>
      <c r="F895" s="180" t="s">
        <v>166</v>
      </c>
      <c r="G895" s="177" t="s">
        <v>8</v>
      </c>
      <c r="H895" s="174" t="str">
        <f>VLOOKUP(J895,'[10]Phan ca&amp; Ngay BDhoc'!$B$4:$I$98,8,0)</f>
        <v>A8-404</v>
      </c>
      <c r="I895" s="180"/>
      <c r="J895" s="175" t="s">
        <v>2162</v>
      </c>
      <c r="K895" s="187" t="s">
        <v>2249</v>
      </c>
      <c r="L895" s="176" t="s">
        <v>2358</v>
      </c>
      <c r="M895" s="165" t="s">
        <v>370</v>
      </c>
      <c r="N895" s="165" t="str">
        <f>VLOOKUP(C895,[4]K12!$B$3:$K$1349,10,0)</f>
        <v>Mở</v>
      </c>
      <c r="O895" s="165"/>
      <c r="P895" s="165">
        <f>VLOOKUP(C895,[4]K12!$B$3:$J$1349,9,0)</f>
        <v>80</v>
      </c>
      <c r="Q895" s="165" t="e">
        <f>VLOOKUP(D895,[4]K12!$B$3:$J$1349,9,0)</f>
        <v>#N/A</v>
      </c>
      <c r="R895" s="165" t="e">
        <f>VLOOKUP(E895,[4]K12!$B$3:$J$1349,9,0)</f>
        <v>#N/A</v>
      </c>
      <c r="S895" s="165" t="e">
        <f>VLOOKUP(F895,[4]K12!$B$3:$J$1349,9,0)</f>
        <v>#N/A</v>
      </c>
      <c r="T895" s="165" t="e">
        <f>VLOOKUP(G895,[4]K12!$B$3:$J$1349,9,0)</f>
        <v>#N/A</v>
      </c>
      <c r="V895" s="20">
        <v>980</v>
      </c>
    </row>
    <row r="896" spans="1:22" ht="30" hidden="1" x14ac:dyDescent="0.25">
      <c r="A896" s="171">
        <v>396</v>
      </c>
      <c r="B896" s="171" t="str">
        <f t="shared" si="18"/>
        <v>12.3.1303160.01</v>
      </c>
      <c r="C896" s="171" t="str">
        <f>VLOOKUP(B896,'[8]TKB(Hocphan-tao lop)'!$B$7:$C$1182,2,0)</f>
        <v>201811303160001</v>
      </c>
      <c r="D896" s="171" t="str">
        <f>VLOOKUP(E896,[9]QuyetdinhPCGD!$B$6:$C$1806,2,0)</f>
        <v>1303160</v>
      </c>
      <c r="E896" s="172" t="s">
        <v>2359</v>
      </c>
      <c r="F896" s="177" t="s">
        <v>85</v>
      </c>
      <c r="G896" s="173" t="s">
        <v>9</v>
      </c>
      <c r="H896" s="176" t="s">
        <v>2360</v>
      </c>
      <c r="I896" s="173"/>
      <c r="J896" s="175" t="s">
        <v>2361</v>
      </c>
      <c r="K896" s="187" t="s">
        <v>2249</v>
      </c>
      <c r="L896" s="176" t="s">
        <v>2250</v>
      </c>
      <c r="M896" s="165" t="s">
        <v>62</v>
      </c>
      <c r="N896" s="165" t="str">
        <f>VLOOKUP(C896,[4]K12!$B$3:$K$1349,10,0)</f>
        <v>Mở</v>
      </c>
      <c r="O896" s="165"/>
      <c r="P896" s="165">
        <f>VLOOKUP(C896,[4]K12!$B$3:$J$1349,9,0)</f>
        <v>23</v>
      </c>
      <c r="Q896" s="165" t="e">
        <f>VLOOKUP(D896,[4]K12!$B$3:$J$1349,9,0)</f>
        <v>#N/A</v>
      </c>
      <c r="R896" s="165" t="e">
        <f>VLOOKUP(E896,[4]K12!$B$3:$J$1349,9,0)</f>
        <v>#N/A</v>
      </c>
      <c r="S896" s="165" t="e">
        <f>VLOOKUP(F896,[4]K12!$B$3:$J$1349,9,0)</f>
        <v>#N/A</v>
      </c>
      <c r="T896" s="165" t="e">
        <f>VLOOKUP(G896,[4]K12!$B$3:$J$1349,9,0)</f>
        <v>#N/A</v>
      </c>
      <c r="V896" s="20">
        <v>981</v>
      </c>
    </row>
    <row r="897" spans="1:22" ht="30" hidden="1" x14ac:dyDescent="0.25">
      <c r="A897" s="171">
        <v>397</v>
      </c>
      <c r="B897" s="171" t="str">
        <f t="shared" si="18"/>
        <v>12.3.1303160.01</v>
      </c>
      <c r="C897" s="171" t="str">
        <f>VLOOKUP(B897,'[8]TKB(Hocphan-tao lop)'!$B$7:$C$1182,2,0)</f>
        <v>201811303160001</v>
      </c>
      <c r="D897" s="171" t="str">
        <f>VLOOKUP(E897,[9]QuyetdinhPCGD!$B$6:$C$1806,2,0)</f>
        <v>1303160</v>
      </c>
      <c r="E897" s="172" t="s">
        <v>2359</v>
      </c>
      <c r="F897" s="177" t="s">
        <v>85</v>
      </c>
      <c r="G897" s="173" t="s">
        <v>12</v>
      </c>
      <c r="H897" s="176" t="s">
        <v>2360</v>
      </c>
      <c r="I897" s="173"/>
      <c r="J897" s="175" t="s">
        <v>2361</v>
      </c>
      <c r="K897" s="187" t="s">
        <v>2249</v>
      </c>
      <c r="L897" s="176" t="s">
        <v>2250</v>
      </c>
      <c r="M897" s="165" t="s">
        <v>62</v>
      </c>
      <c r="N897" s="165" t="str">
        <f>VLOOKUP(C897,[4]K12!$B$3:$K$1349,10,0)</f>
        <v>Mở</v>
      </c>
      <c r="O897" s="165"/>
      <c r="P897" s="165">
        <f>VLOOKUP(C897,[4]K12!$B$3:$J$1349,9,0)</f>
        <v>23</v>
      </c>
      <c r="Q897" s="165" t="e">
        <f>VLOOKUP(D897,[4]K12!$B$3:$J$1349,9,0)</f>
        <v>#N/A</v>
      </c>
      <c r="R897" s="165" t="e">
        <f>VLOOKUP(E897,[4]K12!$B$3:$J$1349,9,0)</f>
        <v>#N/A</v>
      </c>
      <c r="S897" s="165" t="e">
        <f>VLOOKUP(F897,[4]K12!$B$3:$J$1349,9,0)</f>
        <v>#N/A</v>
      </c>
      <c r="T897" s="165" t="e">
        <f>VLOOKUP(G897,[4]K12!$B$3:$J$1349,9,0)</f>
        <v>#N/A</v>
      </c>
      <c r="V897" s="20">
        <v>982</v>
      </c>
    </row>
    <row r="898" spans="1:22" ht="30" hidden="1" x14ac:dyDescent="0.25">
      <c r="A898" s="171">
        <v>398</v>
      </c>
      <c r="B898" s="171" t="str">
        <f t="shared" si="18"/>
        <v>12.3.1303160.02</v>
      </c>
      <c r="C898" s="171" t="str">
        <f>VLOOKUP(B898,'[8]TKB(Hocphan-tao lop)'!$B$7:$C$1182,2,0)</f>
        <v>201811303160002</v>
      </c>
      <c r="D898" s="171" t="str">
        <f>VLOOKUP(E898,[9]QuyetdinhPCGD!$B$6:$C$1806,2,0)</f>
        <v>1303160</v>
      </c>
      <c r="E898" s="172" t="s">
        <v>2359</v>
      </c>
      <c r="F898" s="177" t="s">
        <v>72</v>
      </c>
      <c r="G898" s="173" t="s">
        <v>9</v>
      </c>
      <c r="H898" s="176" t="s">
        <v>2360</v>
      </c>
      <c r="I898" s="173"/>
      <c r="J898" s="175" t="s">
        <v>2361</v>
      </c>
      <c r="K898" s="187" t="s">
        <v>2249</v>
      </c>
      <c r="L898" s="176" t="s">
        <v>2250</v>
      </c>
      <c r="M898" s="165" t="s">
        <v>70</v>
      </c>
      <c r="N898" s="165" t="str">
        <f>VLOOKUP(C898,[4]K12!$B$3:$K$1349,10,0)</f>
        <v>Mở</v>
      </c>
      <c r="O898" s="165"/>
      <c r="P898" s="165">
        <f>VLOOKUP(C898,[4]K12!$B$3:$J$1349,9,0)</f>
        <v>23</v>
      </c>
      <c r="Q898" s="165" t="e">
        <f>VLOOKUP(D898,[4]K12!$B$3:$J$1349,9,0)</f>
        <v>#N/A</v>
      </c>
      <c r="R898" s="165" t="e">
        <f>VLOOKUP(E898,[4]K12!$B$3:$J$1349,9,0)</f>
        <v>#N/A</v>
      </c>
      <c r="S898" s="165" t="e">
        <f>VLOOKUP(F898,[4]K12!$B$3:$J$1349,9,0)</f>
        <v>#N/A</v>
      </c>
      <c r="T898" s="165" t="e">
        <f>VLOOKUP(G898,[4]K12!$B$3:$J$1349,9,0)</f>
        <v>#N/A</v>
      </c>
      <c r="V898" s="20">
        <v>983</v>
      </c>
    </row>
    <row r="899" spans="1:22" ht="30" hidden="1" x14ac:dyDescent="0.25">
      <c r="A899" s="171">
        <v>399</v>
      </c>
      <c r="B899" s="171" t="str">
        <f t="shared" si="18"/>
        <v>12.3.1303160.02</v>
      </c>
      <c r="C899" s="171" t="str">
        <f>VLOOKUP(B899,'[8]TKB(Hocphan-tao lop)'!$B$7:$C$1182,2,0)</f>
        <v>201811303160002</v>
      </c>
      <c r="D899" s="171" t="str">
        <f>VLOOKUP(E899,[9]QuyetdinhPCGD!$B$6:$C$1806,2,0)</f>
        <v>1303160</v>
      </c>
      <c r="E899" s="172" t="s">
        <v>2359</v>
      </c>
      <c r="F899" s="177" t="s">
        <v>72</v>
      </c>
      <c r="G899" s="173" t="s">
        <v>12</v>
      </c>
      <c r="H899" s="176" t="s">
        <v>2360</v>
      </c>
      <c r="I899" s="173"/>
      <c r="J899" s="175" t="s">
        <v>2361</v>
      </c>
      <c r="K899" s="187" t="s">
        <v>2249</v>
      </c>
      <c r="L899" s="176" t="s">
        <v>2250</v>
      </c>
      <c r="M899" s="165" t="s">
        <v>70</v>
      </c>
      <c r="N899" s="165" t="str">
        <f>VLOOKUP(C899,[4]K12!$B$3:$K$1349,10,0)</f>
        <v>Mở</v>
      </c>
      <c r="O899" s="165"/>
      <c r="P899" s="165">
        <f>VLOOKUP(C899,[4]K12!$B$3:$J$1349,9,0)</f>
        <v>23</v>
      </c>
      <c r="Q899" s="165" t="e">
        <f>VLOOKUP(D899,[4]K12!$B$3:$J$1349,9,0)</f>
        <v>#N/A</v>
      </c>
      <c r="R899" s="165" t="e">
        <f>VLOOKUP(E899,[4]K12!$B$3:$J$1349,9,0)</f>
        <v>#N/A</v>
      </c>
      <c r="S899" s="165" t="e">
        <f>VLOOKUP(F899,[4]K12!$B$3:$J$1349,9,0)</f>
        <v>#N/A</v>
      </c>
      <c r="T899" s="165" t="e">
        <f>VLOOKUP(G899,[4]K12!$B$3:$J$1349,9,0)</f>
        <v>#N/A</v>
      </c>
      <c r="V899" s="20">
        <v>984</v>
      </c>
    </row>
    <row r="900" spans="1:22" ht="30" hidden="1" x14ac:dyDescent="0.25">
      <c r="A900" s="171">
        <v>400</v>
      </c>
      <c r="B900" s="171" t="str">
        <f t="shared" si="18"/>
        <v>12.3.1303160.03</v>
      </c>
      <c r="C900" s="171" t="str">
        <f>VLOOKUP(B900,'[8]TKB(Hocphan-tao lop)'!$B$7:$C$1182,2,0)</f>
        <v>201811303160003</v>
      </c>
      <c r="D900" s="171" t="str">
        <f>VLOOKUP(E900,[9]QuyetdinhPCGD!$B$6:$C$1806,2,0)</f>
        <v>1303160</v>
      </c>
      <c r="E900" s="172" t="s">
        <v>2359</v>
      </c>
      <c r="F900" s="177" t="s">
        <v>81</v>
      </c>
      <c r="G900" s="173" t="s">
        <v>9</v>
      </c>
      <c r="H900" s="176" t="s">
        <v>2360</v>
      </c>
      <c r="I900" s="173"/>
      <c r="J900" s="175" t="s">
        <v>2361</v>
      </c>
      <c r="K900" s="187" t="s">
        <v>2249</v>
      </c>
      <c r="L900" s="176" t="s">
        <v>2250</v>
      </c>
      <c r="M900" s="165" t="s">
        <v>75</v>
      </c>
      <c r="N900" s="165" t="str">
        <f>VLOOKUP(C900,[4]K12!$B$3:$K$1349,10,0)</f>
        <v>Mở</v>
      </c>
      <c r="O900" s="165"/>
      <c r="P900" s="165">
        <f>VLOOKUP(C900,[4]K12!$B$3:$J$1349,9,0)</f>
        <v>23</v>
      </c>
      <c r="Q900" s="165" t="e">
        <f>VLOOKUP(D900,[4]K12!$B$3:$J$1349,9,0)</f>
        <v>#N/A</v>
      </c>
      <c r="R900" s="165" t="e">
        <f>VLOOKUP(E900,[4]K12!$B$3:$J$1349,9,0)</f>
        <v>#N/A</v>
      </c>
      <c r="S900" s="165" t="e">
        <f>VLOOKUP(F900,[4]K12!$B$3:$J$1349,9,0)</f>
        <v>#N/A</v>
      </c>
      <c r="T900" s="165" t="e">
        <f>VLOOKUP(G900,[4]K12!$B$3:$J$1349,9,0)</f>
        <v>#N/A</v>
      </c>
      <c r="V900" s="20">
        <v>985</v>
      </c>
    </row>
    <row r="901" spans="1:22" ht="30" hidden="1" x14ac:dyDescent="0.25">
      <c r="A901" s="171">
        <v>401</v>
      </c>
      <c r="B901" s="171" t="str">
        <f t="shared" si="18"/>
        <v>12.3.1303160.03</v>
      </c>
      <c r="C901" s="171" t="str">
        <f>VLOOKUP(B901,'[8]TKB(Hocphan-tao lop)'!$B$7:$C$1182,2,0)</f>
        <v>201811303160003</v>
      </c>
      <c r="D901" s="171" t="str">
        <f>VLOOKUP(E901,[9]QuyetdinhPCGD!$B$6:$C$1806,2,0)</f>
        <v>1303160</v>
      </c>
      <c r="E901" s="172" t="s">
        <v>2359</v>
      </c>
      <c r="F901" s="177" t="s">
        <v>81</v>
      </c>
      <c r="G901" s="173" t="s">
        <v>12</v>
      </c>
      <c r="H901" s="176" t="s">
        <v>2360</v>
      </c>
      <c r="I901" s="173"/>
      <c r="J901" s="175" t="s">
        <v>2361</v>
      </c>
      <c r="K901" s="187" t="s">
        <v>2249</v>
      </c>
      <c r="L901" s="176" t="s">
        <v>2250</v>
      </c>
      <c r="M901" s="165" t="s">
        <v>75</v>
      </c>
      <c r="N901" s="165" t="str">
        <f>VLOOKUP(C901,[4]K12!$B$3:$K$1349,10,0)</f>
        <v>Mở</v>
      </c>
      <c r="O901" s="165"/>
      <c r="P901" s="165">
        <f>VLOOKUP(C901,[4]K12!$B$3:$J$1349,9,0)</f>
        <v>23</v>
      </c>
      <c r="Q901" s="165" t="e">
        <f>VLOOKUP(D901,[4]K12!$B$3:$J$1349,9,0)</f>
        <v>#N/A</v>
      </c>
      <c r="R901" s="165" t="e">
        <f>VLOOKUP(E901,[4]K12!$B$3:$J$1349,9,0)</f>
        <v>#N/A</v>
      </c>
      <c r="S901" s="165" t="e">
        <f>VLOOKUP(F901,[4]K12!$B$3:$J$1349,9,0)</f>
        <v>#N/A</v>
      </c>
      <c r="T901" s="165" t="e">
        <f>VLOOKUP(G901,[4]K12!$B$3:$J$1349,9,0)</f>
        <v>#N/A</v>
      </c>
      <c r="V901" s="20">
        <v>986</v>
      </c>
    </row>
    <row r="902" spans="1:22" ht="30" hidden="1" x14ac:dyDescent="0.25">
      <c r="A902" s="171">
        <v>402</v>
      </c>
      <c r="B902" s="171" t="str">
        <f t="shared" si="18"/>
        <v>12.3.1303160.04</v>
      </c>
      <c r="C902" s="171" t="str">
        <f>VLOOKUP(B902,'[8]TKB(Hocphan-tao lop)'!$B$7:$C$1182,2,0)</f>
        <v>201811303160004</v>
      </c>
      <c r="D902" s="171" t="str">
        <f>VLOOKUP(E902,[9]QuyetdinhPCGD!$B$6:$C$1806,2,0)</f>
        <v>1303160</v>
      </c>
      <c r="E902" s="172" t="s">
        <v>2359</v>
      </c>
      <c r="F902" s="177" t="s">
        <v>67</v>
      </c>
      <c r="G902" s="173" t="s">
        <v>9</v>
      </c>
      <c r="H902" s="176" t="s">
        <v>2360</v>
      </c>
      <c r="I902" s="173"/>
      <c r="J902" s="175" t="s">
        <v>2361</v>
      </c>
      <c r="K902" s="187" t="s">
        <v>2249</v>
      </c>
      <c r="L902" s="176" t="s">
        <v>2250</v>
      </c>
      <c r="M902" s="165" t="s">
        <v>89</v>
      </c>
      <c r="N902" s="165" t="str">
        <f>VLOOKUP(C902,[4]K12!$B$3:$K$1349,10,0)</f>
        <v>Mở</v>
      </c>
      <c r="O902" s="165"/>
      <c r="P902" s="165">
        <f>VLOOKUP(C902,[4]K12!$B$3:$J$1349,9,0)</f>
        <v>23</v>
      </c>
      <c r="Q902" s="165" t="e">
        <f>VLOOKUP(D902,[4]K12!$B$3:$J$1349,9,0)</f>
        <v>#N/A</v>
      </c>
      <c r="R902" s="165" t="e">
        <f>VLOOKUP(E902,[4]K12!$B$3:$J$1349,9,0)</f>
        <v>#N/A</v>
      </c>
      <c r="S902" s="165" t="e">
        <f>VLOOKUP(F902,[4]K12!$B$3:$J$1349,9,0)</f>
        <v>#N/A</v>
      </c>
      <c r="T902" s="165" t="e">
        <f>VLOOKUP(G902,[4]K12!$B$3:$J$1349,9,0)</f>
        <v>#N/A</v>
      </c>
      <c r="V902" s="20">
        <v>987</v>
      </c>
    </row>
    <row r="903" spans="1:22" ht="30" hidden="1" x14ac:dyDescent="0.25">
      <c r="A903" s="171">
        <v>403</v>
      </c>
      <c r="B903" s="171" t="str">
        <f t="shared" si="18"/>
        <v>12.3.1303160.04</v>
      </c>
      <c r="C903" s="171" t="str">
        <f>VLOOKUP(B903,'[8]TKB(Hocphan-tao lop)'!$B$7:$C$1182,2,0)</f>
        <v>201811303160004</v>
      </c>
      <c r="D903" s="171" t="str">
        <f>VLOOKUP(E903,[9]QuyetdinhPCGD!$B$6:$C$1806,2,0)</f>
        <v>1303160</v>
      </c>
      <c r="E903" s="172" t="s">
        <v>2359</v>
      </c>
      <c r="F903" s="177" t="s">
        <v>67</v>
      </c>
      <c r="G903" s="173" t="s">
        <v>12</v>
      </c>
      <c r="H903" s="176" t="s">
        <v>2360</v>
      </c>
      <c r="I903" s="173"/>
      <c r="J903" s="175" t="s">
        <v>2361</v>
      </c>
      <c r="K903" s="187" t="s">
        <v>2249</v>
      </c>
      <c r="L903" s="176" t="s">
        <v>2250</v>
      </c>
      <c r="M903" s="165" t="s">
        <v>89</v>
      </c>
      <c r="N903" s="165" t="str">
        <f>VLOOKUP(C903,[4]K12!$B$3:$K$1349,10,0)</f>
        <v>Mở</v>
      </c>
      <c r="O903" s="165"/>
      <c r="P903" s="165">
        <f>VLOOKUP(C903,[4]K12!$B$3:$J$1349,9,0)</f>
        <v>23</v>
      </c>
      <c r="Q903" s="165" t="e">
        <f>VLOOKUP(D903,[4]K12!$B$3:$J$1349,9,0)</f>
        <v>#N/A</v>
      </c>
      <c r="R903" s="165" t="e">
        <f>VLOOKUP(E903,[4]K12!$B$3:$J$1349,9,0)</f>
        <v>#N/A</v>
      </c>
      <c r="S903" s="165" t="e">
        <f>VLOOKUP(F903,[4]K12!$B$3:$J$1349,9,0)</f>
        <v>#N/A</v>
      </c>
      <c r="T903" s="165" t="e">
        <f>VLOOKUP(G903,[4]K12!$B$3:$J$1349,9,0)</f>
        <v>#N/A</v>
      </c>
      <c r="V903" s="20">
        <v>988</v>
      </c>
    </row>
    <row r="904" spans="1:22" ht="42.75" hidden="1" x14ac:dyDescent="0.25">
      <c r="A904" s="171">
        <v>404</v>
      </c>
      <c r="B904" s="171" t="str">
        <f t="shared" si="18"/>
        <v>12.3.1203101.10</v>
      </c>
      <c r="C904" s="171" t="str">
        <f>VLOOKUP(B904,'[8]TKB(Hocphan-tao lop)'!$B$7:$C$1182,2,0)</f>
        <v>201811203101008</v>
      </c>
      <c r="D904" s="171" t="str">
        <f>VLOOKUP(E904,[9]QuyetdinhPCGD!$B$6:$C$1806,2,0)</f>
        <v>1203101</v>
      </c>
      <c r="E904" s="172" t="s">
        <v>824</v>
      </c>
      <c r="F904" s="177" t="s">
        <v>94</v>
      </c>
      <c r="G904" s="173" t="s">
        <v>13</v>
      </c>
      <c r="H904" s="174" t="str">
        <f>VLOOKUP(J904,'[10]Phan ca&amp; Ngay BDhoc'!$B$4:$I$98,8,0)</f>
        <v>A9-304</v>
      </c>
      <c r="I904" s="173"/>
      <c r="J904" s="175" t="s">
        <v>2163</v>
      </c>
      <c r="K904" s="187" t="s">
        <v>2249</v>
      </c>
      <c r="L904" s="176" t="s">
        <v>2250</v>
      </c>
      <c r="M904" s="165" t="s">
        <v>180</v>
      </c>
      <c r="N904" s="165" t="str">
        <f>VLOOKUP(C904,[4]K12!$B$3:$K$1349,10,0)</f>
        <v>Mở</v>
      </c>
      <c r="O904" s="165"/>
      <c r="P904" s="165">
        <f>VLOOKUP(C904,[4]K12!$B$3:$J$1349,9,0)</f>
        <v>80</v>
      </c>
      <c r="Q904" s="165" t="e">
        <f>VLOOKUP(D904,[4]K12!$B$3:$J$1349,9,0)</f>
        <v>#N/A</v>
      </c>
      <c r="R904" s="165" t="e">
        <f>VLOOKUP(E904,[4]K12!$B$3:$J$1349,9,0)</f>
        <v>#N/A</v>
      </c>
      <c r="S904" s="165" t="e">
        <f>VLOOKUP(F904,[4]K12!$B$3:$J$1349,9,0)</f>
        <v>#N/A</v>
      </c>
      <c r="T904" s="165" t="e">
        <f>VLOOKUP(G904,[4]K12!$B$3:$J$1349,9,0)</f>
        <v>#N/A</v>
      </c>
      <c r="V904" s="20">
        <v>989</v>
      </c>
    </row>
    <row r="905" spans="1:22" ht="42.75" hidden="1" x14ac:dyDescent="0.25">
      <c r="A905" s="171">
        <v>405</v>
      </c>
      <c r="B905" s="171" t="str">
        <f t="shared" si="18"/>
        <v>12.3.1603113.01</v>
      </c>
      <c r="C905" s="171" t="str">
        <f>VLOOKUP(B905,'[8]TKB(Hocphan-tao lop)'!$B$7:$C$1182,2,0)</f>
        <v>201811603113001</v>
      </c>
      <c r="D905" s="171" t="str">
        <f>VLOOKUP(E905,[9]QuyetdinhPCGD!$B$6:$C$1806,2,0)</f>
        <v>1603113</v>
      </c>
      <c r="E905" s="179" t="s">
        <v>303</v>
      </c>
      <c r="F905" s="177" t="s">
        <v>145</v>
      </c>
      <c r="G905" s="173" t="s">
        <v>12</v>
      </c>
      <c r="H905" s="176" t="s">
        <v>2196</v>
      </c>
      <c r="I905" s="173"/>
      <c r="J905" s="175" t="s">
        <v>2163</v>
      </c>
      <c r="K905" s="187" t="s">
        <v>2249</v>
      </c>
      <c r="L905" s="176" t="s">
        <v>2362</v>
      </c>
      <c r="M905" s="165" t="s">
        <v>62</v>
      </c>
      <c r="N905" s="165" t="str">
        <f>VLOOKUP(C905,[4]K12!$B$3:$K$1349,10,0)</f>
        <v>Mở</v>
      </c>
      <c r="O905" s="165" t="s">
        <v>2143</v>
      </c>
      <c r="P905" s="165">
        <f>VLOOKUP(C905,[4]K12!$B$3:$J$1349,9,0)</f>
        <v>53</v>
      </c>
      <c r="Q905" s="165" t="e">
        <f>VLOOKUP(D905,[4]K12!$B$3:$J$1349,9,0)</f>
        <v>#N/A</v>
      </c>
      <c r="R905" s="165" t="e">
        <f>VLOOKUP(E905,[4]K12!$B$3:$J$1349,9,0)</f>
        <v>#N/A</v>
      </c>
      <c r="S905" s="165" t="e">
        <f>VLOOKUP(F905,[4]K12!$B$3:$J$1349,9,0)</f>
        <v>#N/A</v>
      </c>
      <c r="T905" s="165" t="e">
        <f>VLOOKUP(G905,[4]K12!$B$3:$J$1349,9,0)</f>
        <v>#N/A</v>
      </c>
      <c r="V905" s="20">
        <v>990</v>
      </c>
    </row>
    <row r="906" spans="1:22" ht="42.75" hidden="1" x14ac:dyDescent="0.25">
      <c r="A906" s="171">
        <v>406</v>
      </c>
      <c r="B906" s="171" t="str">
        <f t="shared" si="18"/>
        <v>12.3.1403114.01</v>
      </c>
      <c r="C906" s="171" t="str">
        <f>VLOOKUP(B906,'[8]TKB(Hocphan-tao lop)'!$B$7:$C$1182,2,0)</f>
        <v>201811403114001</v>
      </c>
      <c r="D906" s="171" t="str">
        <f>VLOOKUP(E906,[9]QuyetdinhPCGD!$B$6:$C$1806,2,0)</f>
        <v>1403114</v>
      </c>
      <c r="E906" s="179" t="s">
        <v>301</v>
      </c>
      <c r="F906" s="177" t="s">
        <v>145</v>
      </c>
      <c r="G906" s="173" t="s">
        <v>12</v>
      </c>
      <c r="H906" s="176" t="s">
        <v>2360</v>
      </c>
      <c r="I906" s="173"/>
      <c r="J906" s="175" t="s">
        <v>2163</v>
      </c>
      <c r="K906" s="187" t="s">
        <v>2249</v>
      </c>
      <c r="L906" s="176" t="s">
        <v>2362</v>
      </c>
      <c r="M906" s="165" t="s">
        <v>62</v>
      </c>
      <c r="N906" s="165" t="str">
        <f>VLOOKUP(C906,[4]K12!$B$3:$K$1349,10,0)</f>
        <v>Mở</v>
      </c>
      <c r="O906" s="165"/>
      <c r="P906" s="165">
        <f>VLOOKUP(C906,[4]K12!$B$3:$J$1349,9,0)</f>
        <v>45</v>
      </c>
      <c r="Q906" s="165" t="e">
        <f>VLOOKUP(D906,[4]K12!$B$3:$J$1349,9,0)</f>
        <v>#N/A</v>
      </c>
      <c r="R906" s="165" t="e">
        <f>VLOOKUP(E906,[4]K12!$B$3:$J$1349,9,0)</f>
        <v>#N/A</v>
      </c>
      <c r="S906" s="165" t="e">
        <f>VLOOKUP(F906,[4]K12!$B$3:$J$1349,9,0)</f>
        <v>#N/A</v>
      </c>
      <c r="T906" s="165" t="e">
        <f>VLOOKUP(G906,[4]K12!$B$3:$J$1349,9,0)</f>
        <v>#N/A</v>
      </c>
      <c r="V906" s="20">
        <v>991</v>
      </c>
    </row>
    <row r="907" spans="1:22" ht="42.75" hidden="1" x14ac:dyDescent="0.25">
      <c r="A907" s="171">
        <v>407</v>
      </c>
      <c r="B907" s="171" t="str">
        <f t="shared" si="18"/>
        <v>12.3.1303109.01</v>
      </c>
      <c r="C907" s="171" t="str">
        <f>VLOOKUP(B907,'[8]TKB(Hocphan-tao lop)'!$B$7:$C$1182,2,0)</f>
        <v>201811303109001</v>
      </c>
      <c r="D907" s="171" t="str">
        <f>VLOOKUP(E907,[9]QuyetdinhPCGD!$B$6:$C$1806,2,0)</f>
        <v>1303109</v>
      </c>
      <c r="E907" s="179" t="s">
        <v>487</v>
      </c>
      <c r="F907" s="177" t="s">
        <v>145</v>
      </c>
      <c r="G907" s="173" t="s">
        <v>9</v>
      </c>
      <c r="H907" s="174" t="s">
        <v>2268</v>
      </c>
      <c r="I907" s="173"/>
      <c r="J907" s="175" t="s">
        <v>2163</v>
      </c>
      <c r="K907" s="187" t="s">
        <v>2249</v>
      </c>
      <c r="L907" s="176" t="s">
        <v>2362</v>
      </c>
      <c r="M907" s="165" t="s">
        <v>62</v>
      </c>
      <c r="N907" s="165" t="str">
        <f>VLOOKUP(C907,[4]K12!$B$3:$K$1349,10,0)</f>
        <v>Mở</v>
      </c>
      <c r="O907" s="165" t="s">
        <v>2143</v>
      </c>
      <c r="P907" s="165">
        <f>VLOOKUP(C907,[4]K12!$B$3:$J$1349,9,0)</f>
        <v>30</v>
      </c>
      <c r="Q907" s="165" t="e">
        <f>VLOOKUP(D907,[4]K12!$B$3:$J$1349,9,0)</f>
        <v>#N/A</v>
      </c>
      <c r="R907" s="165" t="e">
        <f>VLOOKUP(E907,[4]K12!$B$3:$J$1349,9,0)</f>
        <v>#N/A</v>
      </c>
      <c r="S907" s="165" t="e">
        <f>VLOOKUP(F907,[4]K12!$B$3:$J$1349,9,0)</f>
        <v>#N/A</v>
      </c>
      <c r="T907" s="165" t="e">
        <f>VLOOKUP(G907,[4]K12!$B$3:$J$1349,9,0)</f>
        <v>#N/A</v>
      </c>
      <c r="V907" s="20">
        <v>992</v>
      </c>
    </row>
    <row r="908" spans="1:22" ht="42.75" hidden="1" x14ac:dyDescent="0.25">
      <c r="A908" s="171">
        <v>408</v>
      </c>
      <c r="B908" s="171" t="str">
        <f t="shared" si="18"/>
        <v>12.3.1403115.01</v>
      </c>
      <c r="C908" s="171" t="str">
        <f>VLOOKUP(B908,'[8]TKB(Hocphan-tao lop)'!$B$7:$C$1182,2,0)</f>
        <v>201811403115001</v>
      </c>
      <c r="D908" s="171" t="str">
        <f>VLOOKUP(E908,[9]QuyetdinhPCGD!$B$6:$C$1806,2,0)</f>
        <v>1403115</v>
      </c>
      <c r="E908" s="179" t="s">
        <v>489</v>
      </c>
      <c r="F908" s="177" t="s">
        <v>145</v>
      </c>
      <c r="G908" s="173" t="s">
        <v>9</v>
      </c>
      <c r="H908" s="176" t="s">
        <v>2360</v>
      </c>
      <c r="I908" s="173"/>
      <c r="J908" s="175" t="s">
        <v>2163</v>
      </c>
      <c r="K908" s="187" t="s">
        <v>2249</v>
      </c>
      <c r="L908" s="176" t="s">
        <v>2362</v>
      </c>
      <c r="M908" s="165" t="s">
        <v>62</v>
      </c>
      <c r="N908" s="165" t="str">
        <f>VLOOKUP(C908,[4]K12!$B$3:$K$1349,10,0)</f>
        <v>Mở</v>
      </c>
      <c r="O908" s="165"/>
      <c r="P908" s="165">
        <f>VLOOKUP(C908,[4]K12!$B$3:$J$1349,9,0)</f>
        <v>69</v>
      </c>
      <c r="Q908" s="165" t="e">
        <f>VLOOKUP(D908,[4]K12!$B$3:$J$1349,9,0)</f>
        <v>#N/A</v>
      </c>
      <c r="R908" s="165" t="e">
        <f>VLOOKUP(E908,[4]K12!$B$3:$J$1349,9,0)</f>
        <v>#N/A</v>
      </c>
      <c r="S908" s="165" t="e">
        <f>VLOOKUP(F908,[4]K12!$B$3:$J$1349,9,0)</f>
        <v>#N/A</v>
      </c>
      <c r="T908" s="165" t="e">
        <f>VLOOKUP(G908,[4]K12!$B$3:$J$1349,9,0)</f>
        <v>#N/A</v>
      </c>
      <c r="V908" s="20">
        <v>993</v>
      </c>
    </row>
    <row r="909" spans="1:22" ht="42.75" hidden="1" x14ac:dyDescent="0.25">
      <c r="A909" s="171">
        <v>409</v>
      </c>
      <c r="B909" s="171" t="str">
        <f t="shared" si="18"/>
        <v>12.3.1403133.01</v>
      </c>
      <c r="C909" s="171" t="str">
        <f>VLOOKUP(B909,'[8]TKB(Hocphan-tao lop)'!$B$7:$C$1182,2,0)</f>
        <v>201811403133001</v>
      </c>
      <c r="D909" s="171" t="str">
        <f>VLOOKUP(E909,[9]QuyetdinhPCGD!$B$6:$C$1806,2,0)</f>
        <v>1403133</v>
      </c>
      <c r="E909" s="179" t="s">
        <v>384</v>
      </c>
      <c r="F909" s="177" t="s">
        <v>145</v>
      </c>
      <c r="G909" s="173" t="s">
        <v>12</v>
      </c>
      <c r="H909" s="176" t="s">
        <v>293</v>
      </c>
      <c r="I909" s="173"/>
      <c r="J909" s="175" t="s">
        <v>2163</v>
      </c>
      <c r="K909" s="187" t="s">
        <v>2249</v>
      </c>
      <c r="L909" s="176" t="s">
        <v>2362</v>
      </c>
      <c r="M909" s="165" t="s">
        <v>62</v>
      </c>
      <c r="N909" s="165" t="str">
        <f>VLOOKUP(C909,[4]K12!$B$3:$K$1349,10,0)</f>
        <v>Không mở</v>
      </c>
      <c r="O909" s="165"/>
      <c r="P909" s="165">
        <f>VLOOKUP(C909,[4]K12!$B$3:$J$1349,9,0)</f>
        <v>0</v>
      </c>
      <c r="Q909" s="165" t="e">
        <f>VLOOKUP(D909,[4]K12!$B$3:$J$1349,9,0)</f>
        <v>#N/A</v>
      </c>
      <c r="R909" s="165" t="e">
        <f>VLOOKUP(E909,[4]K12!$B$3:$J$1349,9,0)</f>
        <v>#N/A</v>
      </c>
      <c r="S909" s="165" t="e">
        <f>VLOOKUP(F909,[4]K12!$B$3:$J$1349,9,0)</f>
        <v>#N/A</v>
      </c>
      <c r="T909" s="165" t="e">
        <f>VLOOKUP(G909,[4]K12!$B$3:$J$1349,9,0)</f>
        <v>#N/A</v>
      </c>
      <c r="V909" s="20">
        <v>994</v>
      </c>
    </row>
    <row r="910" spans="1:22" ht="42.75" hidden="1" x14ac:dyDescent="0.25">
      <c r="A910" s="171">
        <v>410</v>
      </c>
      <c r="B910" s="171" t="str">
        <f t="shared" si="18"/>
        <v>12.3.1403149.01</v>
      </c>
      <c r="C910" s="171" t="str">
        <f>VLOOKUP(B910,'[8]TKB(Hocphan-tao lop)'!$B$7:$C$1182,2,0)</f>
        <v>201811403149001</v>
      </c>
      <c r="D910" s="171" t="str">
        <f>VLOOKUP(E910,[9]QuyetdinhPCGD!$B$6:$C$1806,2,0)</f>
        <v>1403149</v>
      </c>
      <c r="E910" s="179" t="s">
        <v>2363</v>
      </c>
      <c r="F910" s="177" t="s">
        <v>145</v>
      </c>
      <c r="G910" s="173" t="s">
        <v>12</v>
      </c>
      <c r="H910" s="176" t="s">
        <v>293</v>
      </c>
      <c r="I910" s="173"/>
      <c r="J910" s="175" t="s">
        <v>2163</v>
      </c>
      <c r="K910" s="187" t="s">
        <v>2249</v>
      </c>
      <c r="L910" s="176" t="s">
        <v>2362</v>
      </c>
      <c r="M910" s="165" t="s">
        <v>62</v>
      </c>
      <c r="N910" s="165" t="str">
        <f>VLOOKUP(C910,[4]K12!$B$3:$K$1349,10,0)</f>
        <v>Không mở</v>
      </c>
      <c r="O910" s="165"/>
      <c r="P910" s="165">
        <f>VLOOKUP(C910,[4]K12!$B$3:$J$1349,9,0)</f>
        <v>12</v>
      </c>
      <c r="Q910" s="165" t="e">
        <f>VLOOKUP(D910,[4]K12!$B$3:$J$1349,9,0)</f>
        <v>#N/A</v>
      </c>
      <c r="R910" s="165" t="e">
        <f>VLOOKUP(E910,[4]K12!$B$3:$J$1349,9,0)</f>
        <v>#N/A</v>
      </c>
      <c r="S910" s="165" t="e">
        <f>VLOOKUP(F910,[4]K12!$B$3:$J$1349,9,0)</f>
        <v>#N/A</v>
      </c>
      <c r="T910" s="165" t="e">
        <f>VLOOKUP(G910,[4]K12!$B$3:$J$1349,9,0)</f>
        <v>#N/A</v>
      </c>
      <c r="U910" s="157"/>
      <c r="V910" s="20">
        <v>995</v>
      </c>
    </row>
    <row r="911" spans="1:22" ht="42.75" hidden="1" x14ac:dyDescent="0.25">
      <c r="A911" s="171">
        <v>411</v>
      </c>
      <c r="B911" s="171" t="str">
        <f t="shared" si="18"/>
        <v>12.3.1203101.11</v>
      </c>
      <c r="C911" s="171" t="str">
        <f>VLOOKUP(B911,'[8]TKB(Hocphan-tao lop)'!$B$7:$C$1182,2,0)</f>
        <v>201811203101009</v>
      </c>
      <c r="D911" s="171" t="str">
        <f>VLOOKUP(E911,[9]QuyetdinhPCGD!$B$6:$C$1806,2,0)</f>
        <v>1203101</v>
      </c>
      <c r="E911" s="172" t="s">
        <v>824</v>
      </c>
      <c r="F911" s="177" t="s">
        <v>91</v>
      </c>
      <c r="G911" s="173" t="s">
        <v>13</v>
      </c>
      <c r="H911" s="174" t="str">
        <f>VLOOKUP(J911,'[10]Phan ca&amp; Ngay BDhoc'!$B$4:$I$98,8,0)</f>
        <v>A9-304</v>
      </c>
      <c r="I911" s="173"/>
      <c r="J911" s="175" t="s">
        <v>2164</v>
      </c>
      <c r="K911" s="187" t="s">
        <v>2249</v>
      </c>
      <c r="L911" s="176" t="s">
        <v>2250</v>
      </c>
      <c r="M911" s="165" t="s">
        <v>321</v>
      </c>
      <c r="N911" s="165" t="str">
        <f>VLOOKUP(C911,[4]K12!$B$3:$K$1349,10,0)</f>
        <v>Mở</v>
      </c>
      <c r="O911" s="165"/>
      <c r="P911" s="165">
        <f>VLOOKUP(C911,[4]K12!$B$3:$J$1349,9,0)</f>
        <v>46</v>
      </c>
      <c r="Q911" s="165" t="e">
        <f>VLOOKUP(D911,[4]K12!$B$3:$J$1349,9,0)</f>
        <v>#N/A</v>
      </c>
      <c r="R911" s="165" t="e">
        <f>VLOOKUP(E911,[4]K12!$B$3:$J$1349,9,0)</f>
        <v>#N/A</v>
      </c>
      <c r="S911" s="165" t="e">
        <f>VLOOKUP(F911,[4]K12!$B$3:$J$1349,9,0)</f>
        <v>#N/A</v>
      </c>
      <c r="T911" s="165" t="e">
        <f>VLOOKUP(G911,[4]K12!$B$3:$J$1349,9,0)</f>
        <v>#N/A</v>
      </c>
      <c r="V911" s="20">
        <v>996</v>
      </c>
    </row>
    <row r="912" spans="1:22" ht="42.75" hidden="1" x14ac:dyDescent="0.25">
      <c r="A912" s="171">
        <v>412</v>
      </c>
      <c r="B912" s="171" t="str">
        <f t="shared" si="18"/>
        <v>12.3.1603113.02</v>
      </c>
      <c r="C912" s="171" t="str">
        <f>VLOOKUP(B912,'[8]TKB(Hocphan-tao lop)'!$B$7:$C$1182,2,0)</f>
        <v>201811603113002</v>
      </c>
      <c r="D912" s="171" t="str">
        <f>VLOOKUP(E912,[9]QuyetdinhPCGD!$B$6:$C$1806,2,0)</f>
        <v>1603113</v>
      </c>
      <c r="E912" s="179" t="s">
        <v>303</v>
      </c>
      <c r="F912" s="177" t="s">
        <v>79</v>
      </c>
      <c r="G912" s="173" t="s">
        <v>12</v>
      </c>
      <c r="H912" s="176" t="s">
        <v>293</v>
      </c>
      <c r="I912" s="173"/>
      <c r="J912" s="175" t="s">
        <v>2164</v>
      </c>
      <c r="K912" s="187" t="s">
        <v>2249</v>
      </c>
      <c r="L912" s="176" t="s">
        <v>2362</v>
      </c>
      <c r="M912" s="165" t="s">
        <v>70</v>
      </c>
      <c r="N912" s="165" t="str">
        <f>VLOOKUP(C912,[4]K12!$B$3:$K$1349,10,0)</f>
        <v>Không mở</v>
      </c>
      <c r="O912" s="165"/>
      <c r="P912" s="165">
        <f>VLOOKUP(C912,[4]K12!$B$3:$J$1349,9,0)</f>
        <v>0</v>
      </c>
      <c r="Q912" s="165" t="e">
        <f>VLOOKUP(D912,[4]K12!$B$3:$J$1349,9,0)</f>
        <v>#N/A</v>
      </c>
      <c r="R912" s="165" t="e">
        <f>VLOOKUP(E912,[4]K12!$B$3:$J$1349,9,0)</f>
        <v>#N/A</v>
      </c>
      <c r="S912" s="165" t="e">
        <f>VLOOKUP(F912,[4]K12!$B$3:$J$1349,9,0)</f>
        <v>#N/A</v>
      </c>
      <c r="T912" s="165" t="e">
        <f>VLOOKUP(G912,[4]K12!$B$3:$J$1349,9,0)</f>
        <v>#N/A</v>
      </c>
      <c r="V912" s="20">
        <v>997</v>
      </c>
    </row>
    <row r="913" spans="1:22" ht="42.75" hidden="1" x14ac:dyDescent="0.25">
      <c r="A913" s="171">
        <v>413</v>
      </c>
      <c r="B913" s="171" t="str">
        <f t="shared" si="18"/>
        <v>12.3.1403114.02</v>
      </c>
      <c r="C913" s="171" t="str">
        <f>VLOOKUP(B913,'[8]TKB(Hocphan-tao lop)'!$B$7:$C$1182,2,0)</f>
        <v>201811403114002</v>
      </c>
      <c r="D913" s="171" t="str">
        <f>VLOOKUP(E913,[9]QuyetdinhPCGD!$B$6:$C$1806,2,0)</f>
        <v>1403114</v>
      </c>
      <c r="E913" s="179" t="s">
        <v>301</v>
      </c>
      <c r="F913" s="177" t="s">
        <v>79</v>
      </c>
      <c r="G913" s="173" t="s">
        <v>12</v>
      </c>
      <c r="H913" s="176" t="s">
        <v>2360</v>
      </c>
      <c r="I913" s="173"/>
      <c r="J913" s="175" t="s">
        <v>2164</v>
      </c>
      <c r="K913" s="187" t="s">
        <v>2249</v>
      </c>
      <c r="L913" s="176" t="s">
        <v>2362</v>
      </c>
      <c r="M913" s="165" t="s">
        <v>70</v>
      </c>
      <c r="N913" s="165" t="str">
        <f>VLOOKUP(C913,[4]K12!$B$3:$K$1349,10,0)</f>
        <v>Mở</v>
      </c>
      <c r="O913" s="165"/>
      <c r="P913" s="165">
        <f>VLOOKUP(C913,[4]K12!$B$3:$J$1349,9,0)</f>
        <v>45</v>
      </c>
      <c r="Q913" s="165" t="e">
        <f>VLOOKUP(D913,[4]K12!$B$3:$J$1349,9,0)</f>
        <v>#N/A</v>
      </c>
      <c r="R913" s="165" t="e">
        <f>VLOOKUP(E913,[4]K12!$B$3:$J$1349,9,0)</f>
        <v>#N/A</v>
      </c>
      <c r="S913" s="165" t="e">
        <f>VLOOKUP(F913,[4]K12!$B$3:$J$1349,9,0)</f>
        <v>#N/A</v>
      </c>
      <c r="T913" s="165" t="e">
        <f>VLOOKUP(G913,[4]K12!$B$3:$J$1349,9,0)</f>
        <v>#N/A</v>
      </c>
      <c r="V913" s="20">
        <v>998</v>
      </c>
    </row>
    <row r="914" spans="1:22" ht="42.75" hidden="1" x14ac:dyDescent="0.25">
      <c r="A914" s="171">
        <v>414</v>
      </c>
      <c r="B914" s="171" t="str">
        <f t="shared" si="18"/>
        <v>12.3.1303109.02</v>
      </c>
      <c r="C914" s="171" t="str">
        <f>VLOOKUP(B914,'[8]TKB(Hocphan-tao lop)'!$B$7:$C$1182,2,0)</f>
        <v>201811303109002</v>
      </c>
      <c r="D914" s="171" t="str">
        <f>VLOOKUP(E914,[9]QuyetdinhPCGD!$B$6:$C$1806,2,0)</f>
        <v>1303109</v>
      </c>
      <c r="E914" s="179" t="s">
        <v>487</v>
      </c>
      <c r="F914" s="177" t="s">
        <v>79</v>
      </c>
      <c r="G914" s="173" t="s">
        <v>9</v>
      </c>
      <c r="H914" s="176" t="s">
        <v>2268</v>
      </c>
      <c r="I914" s="173"/>
      <c r="J914" s="175" t="s">
        <v>2164</v>
      </c>
      <c r="K914" s="187" t="s">
        <v>2249</v>
      </c>
      <c r="L914" s="176" t="s">
        <v>2362</v>
      </c>
      <c r="M914" s="165" t="s">
        <v>70</v>
      </c>
      <c r="N914" s="165" t="str">
        <f>VLOOKUP(C914,[4]K12!$B$3:$K$1349,10,0)</f>
        <v>Mở</v>
      </c>
      <c r="O914" s="165" t="s">
        <v>2143</v>
      </c>
      <c r="P914" s="165">
        <f>VLOOKUP(C914,[4]K12!$B$3:$J$1349,9,0)</f>
        <v>30</v>
      </c>
      <c r="Q914" s="165" t="e">
        <f>VLOOKUP(D914,[4]K12!$B$3:$J$1349,9,0)</f>
        <v>#N/A</v>
      </c>
      <c r="R914" s="165" t="e">
        <f>VLOOKUP(E914,[4]K12!$B$3:$J$1349,9,0)</f>
        <v>#N/A</v>
      </c>
      <c r="S914" s="165" t="e">
        <f>VLOOKUP(F914,[4]K12!$B$3:$J$1349,9,0)</f>
        <v>#N/A</v>
      </c>
      <c r="T914" s="165" t="e">
        <f>VLOOKUP(G914,[4]K12!$B$3:$J$1349,9,0)</f>
        <v>#N/A</v>
      </c>
      <c r="V914" s="20">
        <v>999</v>
      </c>
    </row>
    <row r="915" spans="1:22" ht="42.75" hidden="1" x14ac:dyDescent="0.25">
      <c r="A915" s="171">
        <v>415</v>
      </c>
      <c r="B915" s="171" t="str">
        <f t="shared" si="18"/>
        <v>12.3.1403115.02</v>
      </c>
      <c r="C915" s="171" t="str">
        <f>VLOOKUP(B915,'[8]TKB(Hocphan-tao lop)'!$B$7:$C$1182,2,0)</f>
        <v>201811403115002</v>
      </c>
      <c r="D915" s="171" t="str">
        <f>VLOOKUP(E915,[9]QuyetdinhPCGD!$B$6:$C$1806,2,0)</f>
        <v>1403115</v>
      </c>
      <c r="E915" s="179" t="s">
        <v>489</v>
      </c>
      <c r="F915" s="177" t="s">
        <v>79</v>
      </c>
      <c r="G915" s="173" t="s">
        <v>9</v>
      </c>
      <c r="H915" s="176" t="s">
        <v>2360</v>
      </c>
      <c r="I915" s="173"/>
      <c r="J915" s="175" t="s">
        <v>2164</v>
      </c>
      <c r="K915" s="187" t="s">
        <v>2249</v>
      </c>
      <c r="L915" s="176" t="s">
        <v>2362</v>
      </c>
      <c r="M915" s="165" t="s">
        <v>70</v>
      </c>
      <c r="N915" s="165" t="str">
        <f>VLOOKUP(C915,[4]K12!$B$3:$K$1349,10,0)</f>
        <v>Không mở</v>
      </c>
      <c r="O915" s="165"/>
      <c r="P915" s="165">
        <f>VLOOKUP(C915,[4]K12!$B$3:$J$1349,9,0)</f>
        <v>18</v>
      </c>
      <c r="Q915" s="165" t="e">
        <f>VLOOKUP(D915,[4]K12!$B$3:$J$1349,9,0)</f>
        <v>#N/A</v>
      </c>
      <c r="R915" s="165" t="e">
        <f>VLOOKUP(E915,[4]K12!$B$3:$J$1349,9,0)</f>
        <v>#N/A</v>
      </c>
      <c r="S915" s="165" t="e">
        <f>VLOOKUP(F915,[4]K12!$B$3:$J$1349,9,0)</f>
        <v>#N/A</v>
      </c>
      <c r="T915" s="165" t="e">
        <f>VLOOKUP(G915,[4]K12!$B$3:$J$1349,9,0)</f>
        <v>#N/A</v>
      </c>
      <c r="V915" s="20">
        <v>1000</v>
      </c>
    </row>
    <row r="916" spans="1:22" ht="42.75" hidden="1" x14ac:dyDescent="0.25">
      <c r="A916" s="171">
        <v>416</v>
      </c>
      <c r="B916" s="171" t="str">
        <f t="shared" si="18"/>
        <v>12.3.1403133.02</v>
      </c>
      <c r="C916" s="171" t="str">
        <f>VLOOKUP(B916,'[8]TKB(Hocphan-tao lop)'!$B$7:$C$1182,2,0)</f>
        <v>201811403133002</v>
      </c>
      <c r="D916" s="171" t="str">
        <f>VLOOKUP(E916,[9]QuyetdinhPCGD!$B$6:$C$1806,2,0)</f>
        <v>1403133</v>
      </c>
      <c r="E916" s="179" t="s">
        <v>384</v>
      </c>
      <c r="F916" s="177" t="s">
        <v>79</v>
      </c>
      <c r="G916" s="173" t="s">
        <v>12</v>
      </c>
      <c r="H916" s="176" t="s">
        <v>293</v>
      </c>
      <c r="I916" s="173"/>
      <c r="J916" s="175" t="s">
        <v>2164</v>
      </c>
      <c r="K916" s="187" t="s">
        <v>2249</v>
      </c>
      <c r="L916" s="176" t="s">
        <v>2362</v>
      </c>
      <c r="M916" s="165" t="s">
        <v>70</v>
      </c>
      <c r="N916" s="165" t="str">
        <f>VLOOKUP(C916,[4]K12!$B$3:$K$1349,10,0)</f>
        <v>Không mở</v>
      </c>
      <c r="O916" s="165"/>
      <c r="P916" s="165">
        <f>VLOOKUP(C916,[4]K12!$B$3:$J$1349,9,0)</f>
        <v>4</v>
      </c>
      <c r="Q916" s="165" t="e">
        <f>VLOOKUP(D916,[4]K12!$B$3:$J$1349,9,0)</f>
        <v>#N/A</v>
      </c>
      <c r="R916" s="165" t="e">
        <f>VLOOKUP(E916,[4]K12!$B$3:$J$1349,9,0)</f>
        <v>#N/A</v>
      </c>
      <c r="S916" s="165" t="e">
        <f>VLOOKUP(F916,[4]K12!$B$3:$J$1349,9,0)</f>
        <v>#N/A</v>
      </c>
      <c r="T916" s="165" t="e">
        <f>VLOOKUP(G916,[4]K12!$B$3:$J$1349,9,0)</f>
        <v>#N/A</v>
      </c>
      <c r="V916" s="20">
        <v>1001</v>
      </c>
    </row>
    <row r="917" spans="1:22" ht="42.75" hidden="1" x14ac:dyDescent="0.25">
      <c r="A917" s="171">
        <v>417</v>
      </c>
      <c r="B917" s="171" t="str">
        <f t="shared" si="18"/>
        <v>12.3.1403149.02</v>
      </c>
      <c r="C917" s="171" t="str">
        <f>VLOOKUP(B917,'[8]TKB(Hocphan-tao lop)'!$B$7:$C$1182,2,0)</f>
        <v>201811403149002</v>
      </c>
      <c r="D917" s="171" t="str">
        <f>VLOOKUP(E917,[9]QuyetdinhPCGD!$B$6:$C$1806,2,0)</f>
        <v>1403149</v>
      </c>
      <c r="E917" s="179" t="s">
        <v>2363</v>
      </c>
      <c r="F917" s="177" t="s">
        <v>79</v>
      </c>
      <c r="G917" s="173" t="s">
        <v>12</v>
      </c>
      <c r="H917" s="176" t="s">
        <v>293</v>
      </c>
      <c r="I917" s="173"/>
      <c r="J917" s="175" t="s">
        <v>2164</v>
      </c>
      <c r="K917" s="187" t="s">
        <v>2249</v>
      </c>
      <c r="L917" s="176" t="s">
        <v>2362</v>
      </c>
      <c r="M917" s="165" t="s">
        <v>70</v>
      </c>
      <c r="N917" s="165" t="str">
        <f>VLOOKUP(C917,[4]K12!$B$3:$K$1349,10,0)</f>
        <v>Không mở</v>
      </c>
      <c r="O917" s="165"/>
      <c r="P917" s="165">
        <f>VLOOKUP(C917,[4]K12!$B$3:$J$1349,9,0)</f>
        <v>8</v>
      </c>
      <c r="Q917" s="165" t="e">
        <f>VLOOKUP(D917,[4]K12!$B$3:$J$1349,9,0)</f>
        <v>#N/A</v>
      </c>
      <c r="R917" s="165" t="e">
        <f>VLOOKUP(E917,[4]K12!$B$3:$J$1349,9,0)</f>
        <v>#N/A</v>
      </c>
      <c r="S917" s="165" t="e">
        <f>VLOOKUP(F917,[4]K12!$B$3:$J$1349,9,0)</f>
        <v>#N/A</v>
      </c>
      <c r="T917" s="165" t="e">
        <f>VLOOKUP(G917,[4]K12!$B$3:$J$1349,9,0)</f>
        <v>#N/A</v>
      </c>
      <c r="V917" s="20">
        <v>1002</v>
      </c>
    </row>
    <row r="918" spans="1:22" ht="30" hidden="1" x14ac:dyDescent="0.25">
      <c r="A918" s="171">
        <v>418</v>
      </c>
      <c r="B918" s="171" t="str">
        <f t="shared" si="18"/>
        <v>12.3.1303178.01</v>
      </c>
      <c r="C918" s="171" t="str">
        <f>VLOOKUP(B918,'[8]TKB(Hocphan-tao lop)'!$B$7:$C$1182,2,0)</f>
        <v>201811303178043</v>
      </c>
      <c r="D918" s="171" t="str">
        <f>VLOOKUP(E918,[9]QuyetdinhPCGD!$B$6:$C$1806,2,0)</f>
        <v>1303178</v>
      </c>
      <c r="E918" s="172" t="s">
        <v>2237</v>
      </c>
      <c r="F918" s="177" t="s">
        <v>81</v>
      </c>
      <c r="G918" s="177" t="s">
        <v>8</v>
      </c>
      <c r="H918" s="176" t="s">
        <v>2364</v>
      </c>
      <c r="I918" s="177"/>
      <c r="J918" s="175" t="s">
        <v>2365</v>
      </c>
      <c r="K918" s="187" t="s">
        <v>2249</v>
      </c>
      <c r="L918" s="176" t="s">
        <v>2250</v>
      </c>
      <c r="M918" s="165" t="s">
        <v>62</v>
      </c>
      <c r="N918" s="165" t="str">
        <f>VLOOKUP(C918,[4]K12!$B$3:$K$1349,10,0)</f>
        <v>Không mở</v>
      </c>
      <c r="O918" s="165"/>
      <c r="P918" s="165">
        <f>VLOOKUP(C918,[4]K12!$B$3:$J$1349,9,0)</f>
        <v>7</v>
      </c>
      <c r="Q918" s="165" t="e">
        <f>VLOOKUP(D918,[4]K12!$B$3:$J$1349,9,0)</f>
        <v>#N/A</v>
      </c>
      <c r="R918" s="165" t="e">
        <f>VLOOKUP(E918,[4]K12!$B$3:$J$1349,9,0)</f>
        <v>#N/A</v>
      </c>
      <c r="S918" s="165" t="e">
        <f>VLOOKUP(F918,[4]K12!$B$3:$J$1349,9,0)</f>
        <v>#N/A</v>
      </c>
      <c r="T918" s="165" t="e">
        <f>VLOOKUP(G918,[4]K12!$B$3:$J$1349,9,0)</f>
        <v>#N/A</v>
      </c>
      <c r="V918" s="20">
        <v>1003</v>
      </c>
    </row>
    <row r="919" spans="1:22" ht="30" hidden="1" x14ac:dyDescent="0.25">
      <c r="A919" s="171">
        <v>419</v>
      </c>
      <c r="B919" s="171" t="str">
        <f t="shared" si="18"/>
        <v>12.3.1303178.01</v>
      </c>
      <c r="C919" s="171" t="str">
        <f>VLOOKUP(B919,'[8]TKB(Hocphan-tao lop)'!$B$7:$C$1182,2,0)</f>
        <v>201811303178043</v>
      </c>
      <c r="D919" s="171" t="str">
        <f>VLOOKUP(E919,[9]QuyetdinhPCGD!$B$6:$C$1806,2,0)</f>
        <v>1303178</v>
      </c>
      <c r="E919" s="172" t="s">
        <v>2237</v>
      </c>
      <c r="F919" s="177" t="s">
        <v>81</v>
      </c>
      <c r="G919" s="173" t="s">
        <v>10</v>
      </c>
      <c r="H919" s="176" t="s">
        <v>2364</v>
      </c>
      <c r="I919" s="173"/>
      <c r="J919" s="175" t="s">
        <v>2365</v>
      </c>
      <c r="K919" s="187" t="s">
        <v>2249</v>
      </c>
      <c r="L919" s="176" t="s">
        <v>2250</v>
      </c>
      <c r="M919" s="165" t="s">
        <v>62</v>
      </c>
      <c r="N919" s="165" t="str">
        <f>VLOOKUP(C919,[4]K12!$B$3:$K$1349,10,0)</f>
        <v>Không mở</v>
      </c>
      <c r="O919" s="165"/>
      <c r="P919" s="165">
        <f>VLOOKUP(C919,[4]K12!$B$3:$J$1349,9,0)</f>
        <v>7</v>
      </c>
      <c r="Q919" s="165" t="e">
        <f>VLOOKUP(D919,[4]K12!$B$3:$J$1349,9,0)</f>
        <v>#N/A</v>
      </c>
      <c r="R919" s="165" t="e">
        <f>VLOOKUP(E919,[4]K12!$B$3:$J$1349,9,0)</f>
        <v>#N/A</v>
      </c>
      <c r="S919" s="165" t="e">
        <f>VLOOKUP(F919,[4]K12!$B$3:$J$1349,9,0)</f>
        <v>#N/A</v>
      </c>
      <c r="T919" s="165" t="e">
        <f>VLOOKUP(G919,[4]K12!$B$3:$J$1349,9,0)</f>
        <v>#N/A</v>
      </c>
      <c r="V919" s="20">
        <v>1004</v>
      </c>
    </row>
    <row r="920" spans="1:22" ht="30" hidden="1" x14ac:dyDescent="0.25">
      <c r="A920" s="171">
        <v>420</v>
      </c>
      <c r="B920" s="171" t="str">
        <f t="shared" si="18"/>
        <v>12.3.1303178.02</v>
      </c>
      <c r="C920" s="171" t="str">
        <f>VLOOKUP(B920,'[8]TKB(Hocphan-tao lop)'!$B$7:$C$1182,2,0)</f>
        <v>201811303178044</v>
      </c>
      <c r="D920" s="171" t="str">
        <f>VLOOKUP(E920,[9]QuyetdinhPCGD!$B$6:$C$1806,2,0)</f>
        <v>1303178</v>
      </c>
      <c r="E920" s="172" t="s">
        <v>2237</v>
      </c>
      <c r="F920" s="177" t="s">
        <v>67</v>
      </c>
      <c r="G920" s="177" t="s">
        <v>8</v>
      </c>
      <c r="H920" s="176" t="s">
        <v>2364</v>
      </c>
      <c r="I920" s="177"/>
      <c r="J920" s="175" t="s">
        <v>2365</v>
      </c>
      <c r="K920" s="187" t="s">
        <v>2249</v>
      </c>
      <c r="L920" s="176" t="s">
        <v>2250</v>
      </c>
      <c r="M920" s="165" t="s">
        <v>70</v>
      </c>
      <c r="N920" s="165" t="str">
        <f>VLOOKUP(C920,[4]K12!$B$3:$K$1349,10,0)</f>
        <v>Mở</v>
      </c>
      <c r="O920" s="165"/>
      <c r="P920" s="165">
        <f>VLOOKUP(C920,[4]K12!$B$3:$J$1349,9,0)</f>
        <v>29</v>
      </c>
      <c r="Q920" s="165" t="e">
        <f>VLOOKUP(D920,[4]K12!$B$3:$J$1349,9,0)</f>
        <v>#N/A</v>
      </c>
      <c r="R920" s="165" t="e">
        <f>VLOOKUP(E920,[4]K12!$B$3:$J$1349,9,0)</f>
        <v>#N/A</v>
      </c>
      <c r="S920" s="165" t="e">
        <f>VLOOKUP(F920,[4]K12!$B$3:$J$1349,9,0)</f>
        <v>#N/A</v>
      </c>
      <c r="T920" s="165" t="e">
        <f>VLOOKUP(G920,[4]K12!$B$3:$J$1349,9,0)</f>
        <v>#N/A</v>
      </c>
      <c r="V920" s="20">
        <v>1005</v>
      </c>
    </row>
    <row r="921" spans="1:22" ht="30" hidden="1" x14ac:dyDescent="0.25">
      <c r="A921" s="171">
        <v>421</v>
      </c>
      <c r="B921" s="171" t="str">
        <f t="shared" si="18"/>
        <v>12.3.1303178.02</v>
      </c>
      <c r="C921" s="171" t="str">
        <f>VLOOKUP(B921,'[8]TKB(Hocphan-tao lop)'!$B$7:$C$1182,2,0)</f>
        <v>201811303178044</v>
      </c>
      <c r="D921" s="171" t="str">
        <f>VLOOKUP(E921,[9]QuyetdinhPCGD!$B$6:$C$1806,2,0)</f>
        <v>1303178</v>
      </c>
      <c r="E921" s="172" t="s">
        <v>2237</v>
      </c>
      <c r="F921" s="177" t="s">
        <v>67</v>
      </c>
      <c r="G921" s="173" t="s">
        <v>10</v>
      </c>
      <c r="H921" s="176" t="s">
        <v>2364</v>
      </c>
      <c r="I921" s="173"/>
      <c r="J921" s="175" t="s">
        <v>2365</v>
      </c>
      <c r="K921" s="187" t="s">
        <v>2249</v>
      </c>
      <c r="L921" s="176" t="s">
        <v>2250</v>
      </c>
      <c r="M921" s="165" t="s">
        <v>70</v>
      </c>
      <c r="N921" s="165" t="str">
        <f>VLOOKUP(C921,[4]K12!$B$3:$K$1349,10,0)</f>
        <v>Mở</v>
      </c>
      <c r="O921" s="165"/>
      <c r="P921" s="165">
        <f>VLOOKUP(C921,[4]K12!$B$3:$J$1349,9,0)</f>
        <v>29</v>
      </c>
      <c r="Q921" s="165" t="e">
        <f>VLOOKUP(D921,[4]K12!$B$3:$J$1349,9,0)</f>
        <v>#N/A</v>
      </c>
      <c r="R921" s="165" t="e">
        <f>VLOOKUP(E921,[4]K12!$B$3:$J$1349,9,0)</f>
        <v>#N/A</v>
      </c>
      <c r="S921" s="165" t="e">
        <f>VLOOKUP(F921,[4]K12!$B$3:$J$1349,9,0)</f>
        <v>#N/A</v>
      </c>
      <c r="T921" s="165" t="e">
        <f>VLOOKUP(G921,[4]K12!$B$3:$J$1349,9,0)</f>
        <v>#N/A</v>
      </c>
      <c r="V921" s="20">
        <v>1006</v>
      </c>
    </row>
    <row r="922" spans="1:22" ht="30" hidden="1" x14ac:dyDescent="0.25">
      <c r="A922" s="171">
        <v>422</v>
      </c>
      <c r="B922" s="171" t="str">
        <f t="shared" si="18"/>
        <v>12.3.1303178.03</v>
      </c>
      <c r="C922" s="171" t="str">
        <f>VLOOKUP(B922,'[8]TKB(Hocphan-tao lop)'!$B$7:$C$1182,2,0)</f>
        <v>201811303178045</v>
      </c>
      <c r="D922" s="171" t="str">
        <f>VLOOKUP(E922,[9]QuyetdinhPCGD!$B$6:$C$1806,2,0)</f>
        <v>1303178</v>
      </c>
      <c r="E922" s="172" t="s">
        <v>2237</v>
      </c>
      <c r="F922" s="177" t="s">
        <v>79</v>
      </c>
      <c r="G922" s="177" t="s">
        <v>8</v>
      </c>
      <c r="H922" s="176" t="s">
        <v>2364</v>
      </c>
      <c r="I922" s="177"/>
      <c r="J922" s="175" t="s">
        <v>2365</v>
      </c>
      <c r="K922" s="187" t="s">
        <v>2249</v>
      </c>
      <c r="L922" s="176" t="s">
        <v>2250</v>
      </c>
      <c r="M922" s="165" t="s">
        <v>75</v>
      </c>
      <c r="N922" s="165" t="str">
        <f>VLOOKUP(C922,[4]K12!$B$3:$K$1349,10,0)</f>
        <v>Không mở</v>
      </c>
      <c r="O922" s="165"/>
      <c r="P922" s="165">
        <f>VLOOKUP(C922,[4]K12!$B$3:$J$1349,9,0)</f>
        <v>0</v>
      </c>
      <c r="Q922" s="165" t="e">
        <f>VLOOKUP(D922,[4]K12!$B$3:$J$1349,9,0)</f>
        <v>#N/A</v>
      </c>
      <c r="R922" s="165" t="e">
        <f>VLOOKUP(E922,[4]K12!$B$3:$J$1349,9,0)</f>
        <v>#N/A</v>
      </c>
      <c r="S922" s="165" t="e">
        <f>VLOOKUP(F922,[4]K12!$B$3:$J$1349,9,0)</f>
        <v>#N/A</v>
      </c>
      <c r="T922" s="165" t="e">
        <f>VLOOKUP(G922,[4]K12!$B$3:$J$1349,9,0)</f>
        <v>#N/A</v>
      </c>
      <c r="V922" s="20">
        <v>1007</v>
      </c>
    </row>
    <row r="923" spans="1:22" ht="30" hidden="1" x14ac:dyDescent="0.25">
      <c r="A923" s="171">
        <v>423</v>
      </c>
      <c r="B923" s="171" t="str">
        <f t="shared" si="18"/>
        <v>12.3.1303178.03</v>
      </c>
      <c r="C923" s="171" t="str">
        <f>VLOOKUP(B923,'[8]TKB(Hocphan-tao lop)'!$B$7:$C$1182,2,0)</f>
        <v>201811303178045</v>
      </c>
      <c r="D923" s="171" t="str">
        <f>VLOOKUP(E923,[9]QuyetdinhPCGD!$B$6:$C$1806,2,0)</f>
        <v>1303178</v>
      </c>
      <c r="E923" s="172" t="s">
        <v>2237</v>
      </c>
      <c r="F923" s="177" t="s">
        <v>79</v>
      </c>
      <c r="G923" s="173" t="s">
        <v>10</v>
      </c>
      <c r="H923" s="176" t="s">
        <v>2364</v>
      </c>
      <c r="I923" s="173"/>
      <c r="J923" s="175" t="s">
        <v>2365</v>
      </c>
      <c r="K923" s="187" t="s">
        <v>2249</v>
      </c>
      <c r="L923" s="176" t="s">
        <v>2250</v>
      </c>
      <c r="M923" s="165" t="s">
        <v>75</v>
      </c>
      <c r="N923" s="165" t="str">
        <f>VLOOKUP(C923,[4]K12!$B$3:$K$1349,10,0)</f>
        <v>Không mở</v>
      </c>
      <c r="O923" s="165"/>
      <c r="P923" s="165">
        <f>VLOOKUP(C923,[4]K12!$B$3:$J$1349,9,0)</f>
        <v>0</v>
      </c>
      <c r="Q923" s="165" t="e">
        <f>VLOOKUP(D923,[4]K12!$B$3:$J$1349,9,0)</f>
        <v>#N/A</v>
      </c>
      <c r="R923" s="165" t="e">
        <f>VLOOKUP(E923,[4]K12!$B$3:$J$1349,9,0)</f>
        <v>#N/A</v>
      </c>
      <c r="S923" s="165" t="e">
        <f>VLOOKUP(F923,[4]K12!$B$3:$J$1349,9,0)</f>
        <v>#N/A</v>
      </c>
      <c r="T923" s="165" t="e">
        <f>VLOOKUP(G923,[4]K12!$B$3:$J$1349,9,0)</f>
        <v>#N/A</v>
      </c>
      <c r="V923" s="20">
        <v>1008</v>
      </c>
    </row>
    <row r="924" spans="1:22" ht="30" hidden="1" x14ac:dyDescent="0.25">
      <c r="A924" s="171">
        <v>424</v>
      </c>
      <c r="B924" s="171" t="str">
        <f t="shared" si="18"/>
        <v>12.3.1303178.04</v>
      </c>
      <c r="C924" s="171" t="str">
        <f>VLOOKUP(B924,'[8]TKB(Hocphan-tao lop)'!$B$7:$C$1182,2,0)</f>
        <v>201811303178046</v>
      </c>
      <c r="D924" s="171" t="str">
        <f>VLOOKUP(E924,[9]QuyetdinhPCGD!$B$6:$C$1806,2,0)</f>
        <v>1303178</v>
      </c>
      <c r="E924" s="172" t="s">
        <v>2237</v>
      </c>
      <c r="F924" s="177" t="s">
        <v>85</v>
      </c>
      <c r="G924" s="177" t="s">
        <v>8</v>
      </c>
      <c r="H924" s="176" t="s">
        <v>2366</v>
      </c>
      <c r="I924" s="177"/>
      <c r="J924" s="175" t="s">
        <v>2365</v>
      </c>
      <c r="K924" s="187" t="s">
        <v>2249</v>
      </c>
      <c r="L924" s="176" t="s">
        <v>2250</v>
      </c>
      <c r="M924" s="165" t="s">
        <v>89</v>
      </c>
      <c r="N924" s="165" t="str">
        <f>VLOOKUP(C924,[4]K12!$B$3:$K$1349,10,0)</f>
        <v>Mở</v>
      </c>
      <c r="O924" s="165"/>
      <c r="P924" s="165">
        <f>VLOOKUP(C924,[4]K12!$B$3:$J$1349,9,0)</f>
        <v>30</v>
      </c>
      <c r="Q924" s="165" t="e">
        <f>VLOOKUP(D924,[4]K12!$B$3:$J$1349,9,0)</f>
        <v>#N/A</v>
      </c>
      <c r="R924" s="165" t="e">
        <f>VLOOKUP(E924,[4]K12!$B$3:$J$1349,9,0)</f>
        <v>#N/A</v>
      </c>
      <c r="S924" s="165" t="e">
        <f>VLOOKUP(F924,[4]K12!$B$3:$J$1349,9,0)</f>
        <v>#N/A</v>
      </c>
      <c r="T924" s="165" t="e">
        <f>VLOOKUP(G924,[4]K12!$B$3:$J$1349,9,0)</f>
        <v>#N/A</v>
      </c>
      <c r="V924" s="20">
        <v>1009</v>
      </c>
    </row>
    <row r="925" spans="1:22" ht="30" hidden="1" x14ac:dyDescent="0.25">
      <c r="A925" s="171">
        <v>425</v>
      </c>
      <c r="B925" s="171" t="str">
        <f t="shared" si="18"/>
        <v>12.3.1303178.04</v>
      </c>
      <c r="C925" s="171" t="str">
        <f>VLOOKUP(B925,'[8]TKB(Hocphan-tao lop)'!$B$7:$C$1182,2,0)</f>
        <v>201811303178046</v>
      </c>
      <c r="D925" s="171" t="str">
        <f>VLOOKUP(E925,[9]QuyetdinhPCGD!$B$6:$C$1806,2,0)</f>
        <v>1303178</v>
      </c>
      <c r="E925" s="172" t="s">
        <v>2237</v>
      </c>
      <c r="F925" s="177" t="s">
        <v>85</v>
      </c>
      <c r="G925" s="173" t="s">
        <v>10</v>
      </c>
      <c r="H925" s="176" t="s">
        <v>2366</v>
      </c>
      <c r="I925" s="173"/>
      <c r="J925" s="175" t="s">
        <v>2365</v>
      </c>
      <c r="K925" s="187" t="s">
        <v>2249</v>
      </c>
      <c r="L925" s="176" t="s">
        <v>2250</v>
      </c>
      <c r="M925" s="165" t="s">
        <v>89</v>
      </c>
      <c r="N925" s="165" t="str">
        <f>VLOOKUP(C925,[4]K12!$B$3:$K$1349,10,0)</f>
        <v>Mở</v>
      </c>
      <c r="O925" s="165"/>
      <c r="P925" s="165">
        <f>VLOOKUP(C925,[4]K12!$B$3:$J$1349,9,0)</f>
        <v>30</v>
      </c>
      <c r="Q925" s="165" t="e">
        <f>VLOOKUP(D925,[4]K12!$B$3:$J$1349,9,0)</f>
        <v>#N/A</v>
      </c>
      <c r="R925" s="165" t="e">
        <f>VLOOKUP(E925,[4]K12!$B$3:$J$1349,9,0)</f>
        <v>#N/A</v>
      </c>
      <c r="S925" s="165" t="e">
        <f>VLOOKUP(F925,[4]K12!$B$3:$J$1349,9,0)</f>
        <v>#N/A</v>
      </c>
      <c r="T925" s="165" t="e">
        <f>VLOOKUP(G925,[4]K12!$B$3:$J$1349,9,0)</f>
        <v>#N/A</v>
      </c>
      <c r="V925" s="20">
        <v>1010</v>
      </c>
    </row>
    <row r="926" spans="1:22" ht="30" hidden="1" x14ac:dyDescent="0.25">
      <c r="A926" s="171">
        <v>426</v>
      </c>
      <c r="B926" s="171" t="str">
        <f t="shared" si="18"/>
        <v>12.3.1303178.05</v>
      </c>
      <c r="C926" s="171" t="str">
        <f>VLOOKUP(B926,'[8]TKB(Hocphan-tao lop)'!$B$7:$C$1182,2,0)</f>
        <v>201811303178047</v>
      </c>
      <c r="D926" s="171" t="str">
        <f>VLOOKUP(E926,[9]QuyetdinhPCGD!$B$6:$C$1806,2,0)</f>
        <v>1303178</v>
      </c>
      <c r="E926" s="172" t="s">
        <v>2237</v>
      </c>
      <c r="F926" s="177" t="s">
        <v>72</v>
      </c>
      <c r="G926" s="177" t="s">
        <v>8</v>
      </c>
      <c r="H926" s="176" t="s">
        <v>2366</v>
      </c>
      <c r="I926" s="177"/>
      <c r="J926" s="175" t="s">
        <v>2365</v>
      </c>
      <c r="K926" s="187" t="s">
        <v>2249</v>
      </c>
      <c r="L926" s="176" t="s">
        <v>2250</v>
      </c>
      <c r="M926" s="165" t="s">
        <v>112</v>
      </c>
      <c r="N926" s="165" t="str">
        <f>VLOOKUP(C926,[4]K12!$B$3:$K$1349,10,0)</f>
        <v>Mở</v>
      </c>
      <c r="O926" s="165"/>
      <c r="P926" s="165">
        <f>VLOOKUP(C926,[4]K12!$B$3:$J$1349,9,0)</f>
        <v>30</v>
      </c>
      <c r="Q926" s="165" t="e">
        <f>VLOOKUP(D926,[4]K12!$B$3:$J$1349,9,0)</f>
        <v>#N/A</v>
      </c>
      <c r="R926" s="165" t="e">
        <f>VLOOKUP(E926,[4]K12!$B$3:$J$1349,9,0)</f>
        <v>#N/A</v>
      </c>
      <c r="S926" s="165" t="e">
        <f>VLOOKUP(F926,[4]K12!$B$3:$J$1349,9,0)</f>
        <v>#N/A</v>
      </c>
      <c r="T926" s="165" t="e">
        <f>VLOOKUP(G926,[4]K12!$B$3:$J$1349,9,0)</f>
        <v>#N/A</v>
      </c>
      <c r="V926" s="20">
        <v>1011</v>
      </c>
    </row>
    <row r="927" spans="1:22" ht="30" hidden="1" x14ac:dyDescent="0.25">
      <c r="A927" s="171">
        <v>427</v>
      </c>
      <c r="B927" s="171" t="str">
        <f t="shared" si="18"/>
        <v>12.3.1303178.05</v>
      </c>
      <c r="C927" s="171" t="str">
        <f>VLOOKUP(B927,'[8]TKB(Hocphan-tao lop)'!$B$7:$C$1182,2,0)</f>
        <v>201811303178047</v>
      </c>
      <c r="D927" s="171" t="str">
        <f>VLOOKUP(E927,[9]QuyetdinhPCGD!$B$6:$C$1806,2,0)</f>
        <v>1303178</v>
      </c>
      <c r="E927" s="172" t="s">
        <v>2237</v>
      </c>
      <c r="F927" s="177" t="s">
        <v>72</v>
      </c>
      <c r="G927" s="173" t="s">
        <v>10</v>
      </c>
      <c r="H927" s="176" t="s">
        <v>2366</v>
      </c>
      <c r="I927" s="173"/>
      <c r="J927" s="175" t="s">
        <v>2365</v>
      </c>
      <c r="K927" s="187" t="s">
        <v>2249</v>
      </c>
      <c r="L927" s="176" t="s">
        <v>2250</v>
      </c>
      <c r="M927" s="165" t="s">
        <v>112</v>
      </c>
      <c r="N927" s="165" t="str">
        <f>VLOOKUP(C927,[4]K12!$B$3:$K$1349,10,0)</f>
        <v>Mở</v>
      </c>
      <c r="O927" s="165"/>
      <c r="P927" s="165">
        <f>VLOOKUP(C927,[4]K12!$B$3:$J$1349,9,0)</f>
        <v>30</v>
      </c>
      <c r="Q927" s="165" t="e">
        <f>VLOOKUP(D927,[4]K12!$B$3:$J$1349,9,0)</f>
        <v>#N/A</v>
      </c>
      <c r="R927" s="165" t="e">
        <f>VLOOKUP(E927,[4]K12!$B$3:$J$1349,9,0)</f>
        <v>#N/A</v>
      </c>
      <c r="S927" s="165" t="e">
        <f>VLOOKUP(F927,[4]K12!$B$3:$J$1349,9,0)</f>
        <v>#N/A</v>
      </c>
      <c r="T927" s="165" t="e">
        <f>VLOOKUP(G927,[4]K12!$B$3:$J$1349,9,0)</f>
        <v>#N/A</v>
      </c>
      <c r="V927" s="20">
        <v>1012</v>
      </c>
    </row>
    <row r="928" spans="1:22" ht="30" hidden="1" x14ac:dyDescent="0.25">
      <c r="A928" s="171">
        <v>428</v>
      </c>
      <c r="B928" s="171" t="str">
        <f t="shared" si="18"/>
        <v>12.3.1303178.06</v>
      </c>
      <c r="C928" s="171" t="str">
        <f>VLOOKUP(B928,'[8]TKB(Hocphan-tao lop)'!$B$7:$C$1182,2,0)</f>
        <v>201811303178048</v>
      </c>
      <c r="D928" s="171" t="str">
        <f>VLOOKUP(E928,[9]QuyetdinhPCGD!$B$6:$C$1806,2,0)</f>
        <v>1303178</v>
      </c>
      <c r="E928" s="172" t="s">
        <v>2237</v>
      </c>
      <c r="F928" s="177" t="s">
        <v>145</v>
      </c>
      <c r="G928" s="177" t="s">
        <v>8</v>
      </c>
      <c r="H928" s="176" t="s">
        <v>2366</v>
      </c>
      <c r="I928" s="177"/>
      <c r="J928" s="175" t="s">
        <v>2365</v>
      </c>
      <c r="K928" s="187" t="s">
        <v>2249</v>
      </c>
      <c r="L928" s="176" t="s">
        <v>2250</v>
      </c>
      <c r="M928" s="190" t="s">
        <v>115</v>
      </c>
      <c r="N928" s="165" t="str">
        <f>VLOOKUP(C928,[4]K12!$B$3:$K$1349,10,0)</f>
        <v>Không mở</v>
      </c>
      <c r="O928" s="190"/>
      <c r="P928" s="165">
        <f>VLOOKUP(C928,[4]K12!$B$3:$J$1349,9,0)</f>
        <v>9</v>
      </c>
      <c r="Q928" s="165" t="e">
        <f>VLOOKUP(D928,[4]K12!$B$3:$J$1349,9,0)</f>
        <v>#N/A</v>
      </c>
      <c r="R928" s="165" t="e">
        <f>VLOOKUP(E928,[4]K12!$B$3:$J$1349,9,0)</f>
        <v>#N/A</v>
      </c>
      <c r="S928" s="165" t="e">
        <f>VLOOKUP(F928,[4]K12!$B$3:$J$1349,9,0)</f>
        <v>#N/A</v>
      </c>
      <c r="T928" s="165" t="e">
        <f>VLOOKUP(G928,[4]K12!$B$3:$J$1349,9,0)</f>
        <v>#N/A</v>
      </c>
      <c r="V928" s="20">
        <v>1013</v>
      </c>
    </row>
    <row r="929" spans="1:22" ht="30" hidden="1" x14ac:dyDescent="0.25">
      <c r="A929" s="171">
        <v>429</v>
      </c>
      <c r="B929" s="171" t="str">
        <f t="shared" si="18"/>
        <v>12.3.1303178.06</v>
      </c>
      <c r="C929" s="171" t="str">
        <f>VLOOKUP(B929,'[8]TKB(Hocphan-tao lop)'!$B$7:$C$1182,2,0)</f>
        <v>201811303178048</v>
      </c>
      <c r="D929" s="171" t="str">
        <f>VLOOKUP(E929,[9]QuyetdinhPCGD!$B$6:$C$1806,2,0)</f>
        <v>1303178</v>
      </c>
      <c r="E929" s="172" t="s">
        <v>2237</v>
      </c>
      <c r="F929" s="177" t="s">
        <v>145</v>
      </c>
      <c r="G929" s="173" t="s">
        <v>10</v>
      </c>
      <c r="H929" s="176" t="s">
        <v>2366</v>
      </c>
      <c r="I929" s="173"/>
      <c r="J929" s="175" t="s">
        <v>2365</v>
      </c>
      <c r="K929" s="187" t="s">
        <v>2249</v>
      </c>
      <c r="L929" s="176" t="s">
        <v>2250</v>
      </c>
      <c r="M929" s="165" t="s">
        <v>115</v>
      </c>
      <c r="N929" s="165" t="str">
        <f>VLOOKUP(C929,[4]K12!$B$3:$K$1349,10,0)</f>
        <v>Không mở</v>
      </c>
      <c r="O929" s="165"/>
      <c r="P929" s="165">
        <f>VLOOKUP(C929,[4]K12!$B$3:$J$1349,9,0)</f>
        <v>9</v>
      </c>
      <c r="Q929" s="165" t="e">
        <f>VLOOKUP(D929,[4]K12!$B$3:$J$1349,9,0)</f>
        <v>#N/A</v>
      </c>
      <c r="R929" s="165" t="e">
        <f>VLOOKUP(E929,[4]K12!$B$3:$J$1349,9,0)</f>
        <v>#N/A</v>
      </c>
      <c r="S929" s="165" t="e">
        <f>VLOOKUP(F929,[4]K12!$B$3:$J$1349,9,0)</f>
        <v>#N/A</v>
      </c>
      <c r="T929" s="165" t="e">
        <f>VLOOKUP(G929,[4]K12!$B$3:$J$1349,9,0)</f>
        <v>#N/A</v>
      </c>
      <c r="V929" s="20">
        <v>1014</v>
      </c>
    </row>
    <row r="930" spans="1:22" ht="30" hidden="1" x14ac:dyDescent="0.25">
      <c r="A930" s="171">
        <v>430</v>
      </c>
      <c r="B930" s="171" t="str">
        <f t="shared" ref="B930:B971" si="19">CONCATENATE("12.3.",D930,".",M930)</f>
        <v>12.3.1303178.07</v>
      </c>
      <c r="C930" s="171" t="str">
        <f>VLOOKUP(B930,'[8]TKB(Hocphan-tao lop)'!$B$7:$C$1182,2,0)</f>
        <v>201811303178049</v>
      </c>
      <c r="D930" s="171" t="str">
        <f>VLOOKUP(E930,[9]QuyetdinhPCGD!$B$6:$C$1806,2,0)</f>
        <v>1303178</v>
      </c>
      <c r="E930" s="172" t="s">
        <v>2237</v>
      </c>
      <c r="F930" s="177" t="s">
        <v>85</v>
      </c>
      <c r="G930" s="177" t="s">
        <v>8</v>
      </c>
      <c r="H930" s="176" t="s">
        <v>2364</v>
      </c>
      <c r="I930" s="177"/>
      <c r="J930" s="175" t="s">
        <v>2365</v>
      </c>
      <c r="K930" s="187" t="s">
        <v>2249</v>
      </c>
      <c r="L930" s="176" t="s">
        <v>2250</v>
      </c>
      <c r="M930" s="165" t="s">
        <v>117</v>
      </c>
      <c r="N930" s="165" t="str">
        <f>VLOOKUP(C930,[4]K12!$B$3:$K$1349,10,0)</f>
        <v>Mở</v>
      </c>
      <c r="O930" s="165"/>
      <c r="P930" s="165">
        <f>VLOOKUP(C930,[4]K12!$B$3:$J$1349,9,0)</f>
        <v>30</v>
      </c>
      <c r="Q930" s="165" t="e">
        <f>VLOOKUP(D930,[4]K12!$B$3:$J$1349,9,0)</f>
        <v>#N/A</v>
      </c>
      <c r="R930" s="165" t="e">
        <f>VLOOKUP(E930,[4]K12!$B$3:$J$1349,9,0)</f>
        <v>#N/A</v>
      </c>
      <c r="S930" s="165" t="e">
        <f>VLOOKUP(F930,[4]K12!$B$3:$J$1349,9,0)</f>
        <v>#N/A</v>
      </c>
      <c r="T930" s="165" t="e">
        <f>VLOOKUP(G930,[4]K12!$B$3:$J$1349,9,0)</f>
        <v>#N/A</v>
      </c>
      <c r="V930" s="20">
        <v>1015</v>
      </c>
    </row>
    <row r="931" spans="1:22" ht="30" hidden="1" x14ac:dyDescent="0.25">
      <c r="A931" s="171">
        <v>431</v>
      </c>
      <c r="B931" s="171" t="str">
        <f t="shared" si="19"/>
        <v>12.3.1303178.07</v>
      </c>
      <c r="C931" s="171" t="str">
        <f>VLOOKUP(B931,'[8]TKB(Hocphan-tao lop)'!$B$7:$C$1182,2,0)</f>
        <v>201811303178049</v>
      </c>
      <c r="D931" s="171" t="str">
        <f>VLOOKUP(E931,[9]QuyetdinhPCGD!$B$6:$C$1806,2,0)</f>
        <v>1303178</v>
      </c>
      <c r="E931" s="172" t="s">
        <v>2237</v>
      </c>
      <c r="F931" s="177" t="s">
        <v>85</v>
      </c>
      <c r="G931" s="173" t="s">
        <v>10</v>
      </c>
      <c r="H931" s="176" t="s">
        <v>2364</v>
      </c>
      <c r="I931" s="173"/>
      <c r="J931" s="175" t="s">
        <v>2365</v>
      </c>
      <c r="K931" s="187" t="s">
        <v>2249</v>
      </c>
      <c r="L931" s="176" t="s">
        <v>2250</v>
      </c>
      <c r="M931" s="165" t="s">
        <v>117</v>
      </c>
      <c r="N931" s="165" t="str">
        <f>VLOOKUP(C931,[4]K12!$B$3:$K$1349,10,0)</f>
        <v>Mở</v>
      </c>
      <c r="O931" s="165"/>
      <c r="P931" s="165">
        <f>VLOOKUP(C931,[4]K12!$B$3:$J$1349,9,0)</f>
        <v>30</v>
      </c>
      <c r="Q931" s="165" t="e">
        <f>VLOOKUP(D931,[4]K12!$B$3:$J$1349,9,0)</f>
        <v>#N/A</v>
      </c>
      <c r="R931" s="165" t="e">
        <f>VLOOKUP(E931,[4]K12!$B$3:$J$1349,9,0)</f>
        <v>#N/A</v>
      </c>
      <c r="S931" s="165" t="e">
        <f>VLOOKUP(F931,[4]K12!$B$3:$J$1349,9,0)</f>
        <v>#N/A</v>
      </c>
      <c r="T931" s="165" t="e">
        <f>VLOOKUP(G931,[4]K12!$B$3:$J$1349,9,0)</f>
        <v>#N/A</v>
      </c>
      <c r="V931" s="20">
        <v>1016</v>
      </c>
    </row>
    <row r="932" spans="1:22" ht="30" hidden="1" x14ac:dyDescent="0.25">
      <c r="A932" s="171">
        <v>432</v>
      </c>
      <c r="B932" s="171" t="str">
        <f t="shared" si="19"/>
        <v>12.3.1303178.08</v>
      </c>
      <c r="C932" s="171" t="str">
        <f>VLOOKUP(B932,'[8]TKB(Hocphan-tao lop)'!$B$7:$C$1182,2,0)</f>
        <v>201811303178050</v>
      </c>
      <c r="D932" s="171" t="str">
        <f>VLOOKUP(E932,[9]QuyetdinhPCGD!$B$6:$C$1806,2,0)</f>
        <v>1303178</v>
      </c>
      <c r="E932" s="172" t="s">
        <v>2237</v>
      </c>
      <c r="F932" s="177" t="s">
        <v>72</v>
      </c>
      <c r="G932" s="177" t="s">
        <v>8</v>
      </c>
      <c r="H932" s="176" t="s">
        <v>2364</v>
      </c>
      <c r="I932" s="177"/>
      <c r="J932" s="175" t="s">
        <v>2365</v>
      </c>
      <c r="K932" s="187" t="s">
        <v>2249</v>
      </c>
      <c r="L932" s="176" t="s">
        <v>2250</v>
      </c>
      <c r="M932" s="165" t="s">
        <v>119</v>
      </c>
      <c r="N932" s="165" t="str">
        <f>VLOOKUP(C932,[4]K12!$B$3:$K$1349,10,0)</f>
        <v>Mở</v>
      </c>
      <c r="O932" s="165"/>
      <c r="P932" s="165">
        <f>VLOOKUP(C932,[4]K12!$B$3:$J$1349,9,0)</f>
        <v>30</v>
      </c>
      <c r="Q932" s="165" t="e">
        <f>VLOOKUP(D932,[4]K12!$B$3:$J$1349,9,0)</f>
        <v>#N/A</v>
      </c>
      <c r="R932" s="165" t="e">
        <f>VLOOKUP(E932,[4]K12!$B$3:$J$1349,9,0)</f>
        <v>#N/A</v>
      </c>
      <c r="S932" s="165" t="e">
        <f>VLOOKUP(F932,[4]K12!$B$3:$J$1349,9,0)</f>
        <v>#N/A</v>
      </c>
      <c r="T932" s="165" t="e">
        <f>VLOOKUP(G932,[4]K12!$B$3:$J$1349,9,0)</f>
        <v>#N/A</v>
      </c>
      <c r="V932" s="20">
        <v>1017</v>
      </c>
    </row>
    <row r="933" spans="1:22" ht="30" hidden="1" x14ac:dyDescent="0.25">
      <c r="A933" s="171">
        <v>433</v>
      </c>
      <c r="B933" s="171" t="str">
        <f t="shared" si="19"/>
        <v>12.3.1303178.08</v>
      </c>
      <c r="C933" s="171" t="str">
        <f>VLOOKUP(B933,'[8]TKB(Hocphan-tao lop)'!$B$7:$C$1182,2,0)</f>
        <v>201811303178050</v>
      </c>
      <c r="D933" s="171" t="str">
        <f>VLOOKUP(E933,[9]QuyetdinhPCGD!$B$6:$C$1806,2,0)</f>
        <v>1303178</v>
      </c>
      <c r="E933" s="172" t="s">
        <v>2237</v>
      </c>
      <c r="F933" s="177" t="s">
        <v>72</v>
      </c>
      <c r="G933" s="173" t="s">
        <v>10</v>
      </c>
      <c r="H933" s="176" t="s">
        <v>2364</v>
      </c>
      <c r="I933" s="173"/>
      <c r="J933" s="175" t="s">
        <v>2365</v>
      </c>
      <c r="K933" s="187" t="s">
        <v>2249</v>
      </c>
      <c r="L933" s="176" t="s">
        <v>2250</v>
      </c>
      <c r="M933" s="165" t="s">
        <v>119</v>
      </c>
      <c r="N933" s="165" t="str">
        <f>VLOOKUP(C933,[4]K12!$B$3:$K$1349,10,0)</f>
        <v>Mở</v>
      </c>
      <c r="O933" s="165"/>
      <c r="P933" s="165">
        <f>VLOOKUP(C933,[4]K12!$B$3:$J$1349,9,0)</f>
        <v>30</v>
      </c>
      <c r="Q933" s="165" t="e">
        <f>VLOOKUP(D933,[4]K12!$B$3:$J$1349,9,0)</f>
        <v>#N/A</v>
      </c>
      <c r="R933" s="165" t="e">
        <f>VLOOKUP(E933,[4]K12!$B$3:$J$1349,9,0)</f>
        <v>#N/A</v>
      </c>
      <c r="S933" s="165" t="e">
        <f>VLOOKUP(F933,[4]K12!$B$3:$J$1349,9,0)</f>
        <v>#N/A</v>
      </c>
      <c r="T933" s="165" t="e">
        <f>VLOOKUP(G933,[4]K12!$B$3:$J$1349,9,0)</f>
        <v>#N/A</v>
      </c>
      <c r="V933" s="20">
        <v>1018</v>
      </c>
    </row>
    <row r="934" spans="1:22" ht="30" hidden="1" x14ac:dyDescent="0.25">
      <c r="A934" s="171">
        <v>434</v>
      </c>
      <c r="B934" s="171" t="str">
        <f t="shared" si="19"/>
        <v>12.3.1303178.09</v>
      </c>
      <c r="C934" s="171" t="str">
        <f>VLOOKUP(B934,'[8]TKB(Hocphan-tao lop)'!$B$7:$C$1182,2,0)</f>
        <v>201811303178051</v>
      </c>
      <c r="D934" s="171" t="str">
        <f>VLOOKUP(E934,[9]QuyetdinhPCGD!$B$6:$C$1806,2,0)</f>
        <v>1303178</v>
      </c>
      <c r="E934" s="172" t="s">
        <v>2237</v>
      </c>
      <c r="F934" s="177" t="s">
        <v>145</v>
      </c>
      <c r="G934" s="177" t="s">
        <v>8</v>
      </c>
      <c r="H934" s="176" t="s">
        <v>2364</v>
      </c>
      <c r="I934" s="177"/>
      <c r="J934" s="175" t="s">
        <v>2365</v>
      </c>
      <c r="K934" s="187" t="s">
        <v>2249</v>
      </c>
      <c r="L934" s="176" t="s">
        <v>2250</v>
      </c>
      <c r="M934" s="165" t="s">
        <v>176</v>
      </c>
      <c r="N934" s="165" t="str">
        <f>VLOOKUP(C934,[4]K12!$B$3:$K$1349,10,0)</f>
        <v>Không mở</v>
      </c>
      <c r="O934" s="165"/>
      <c r="P934" s="165">
        <f>VLOOKUP(C934,[4]K12!$B$3:$J$1349,9,0)</f>
        <v>0</v>
      </c>
      <c r="Q934" s="165" t="e">
        <f>VLOOKUP(D934,[4]K12!$B$3:$J$1349,9,0)</f>
        <v>#N/A</v>
      </c>
      <c r="R934" s="165" t="e">
        <f>VLOOKUP(E934,[4]K12!$B$3:$J$1349,9,0)</f>
        <v>#N/A</v>
      </c>
      <c r="S934" s="165" t="e">
        <f>VLOOKUP(F934,[4]K12!$B$3:$J$1349,9,0)</f>
        <v>#N/A</v>
      </c>
      <c r="T934" s="165" t="e">
        <f>VLOOKUP(G934,[4]K12!$B$3:$J$1349,9,0)</f>
        <v>#N/A</v>
      </c>
      <c r="V934" s="20">
        <v>1019</v>
      </c>
    </row>
    <row r="935" spans="1:22" ht="30" hidden="1" x14ac:dyDescent="0.25">
      <c r="A935" s="171">
        <v>435</v>
      </c>
      <c r="B935" s="171" t="str">
        <f t="shared" si="19"/>
        <v>12.3.1303178.09</v>
      </c>
      <c r="C935" s="171" t="str">
        <f>VLOOKUP(B935,'[8]TKB(Hocphan-tao lop)'!$B$7:$C$1182,2,0)</f>
        <v>201811303178051</v>
      </c>
      <c r="D935" s="171" t="str">
        <f>VLOOKUP(E935,[9]QuyetdinhPCGD!$B$6:$C$1806,2,0)</f>
        <v>1303178</v>
      </c>
      <c r="E935" s="172" t="s">
        <v>2237</v>
      </c>
      <c r="F935" s="177" t="s">
        <v>145</v>
      </c>
      <c r="G935" s="173" t="s">
        <v>10</v>
      </c>
      <c r="H935" s="176" t="s">
        <v>2364</v>
      </c>
      <c r="I935" s="173"/>
      <c r="J935" s="175" t="s">
        <v>2365</v>
      </c>
      <c r="K935" s="187" t="s">
        <v>2249</v>
      </c>
      <c r="L935" s="176" t="s">
        <v>2250</v>
      </c>
      <c r="M935" s="165" t="s">
        <v>176</v>
      </c>
      <c r="N935" s="165" t="str">
        <f>VLOOKUP(C935,[4]K12!$B$3:$K$1349,10,0)</f>
        <v>Không mở</v>
      </c>
      <c r="O935" s="165"/>
      <c r="P935" s="165">
        <f>VLOOKUP(C935,[4]K12!$B$3:$J$1349,9,0)</f>
        <v>0</v>
      </c>
      <c r="Q935" s="165" t="e">
        <f>VLOOKUP(D935,[4]K12!$B$3:$J$1349,9,0)</f>
        <v>#N/A</v>
      </c>
      <c r="R935" s="165" t="e">
        <f>VLOOKUP(E935,[4]K12!$B$3:$J$1349,9,0)</f>
        <v>#N/A</v>
      </c>
      <c r="S935" s="165" t="e">
        <f>VLOOKUP(F935,[4]K12!$B$3:$J$1349,9,0)</f>
        <v>#N/A</v>
      </c>
      <c r="T935" s="165" t="e">
        <f>VLOOKUP(G935,[4]K12!$B$3:$J$1349,9,0)</f>
        <v>#N/A</v>
      </c>
      <c r="V935" s="20">
        <v>1020</v>
      </c>
    </row>
    <row r="936" spans="1:22" ht="30" hidden="1" x14ac:dyDescent="0.25">
      <c r="A936" s="171">
        <v>436</v>
      </c>
      <c r="B936" s="171" t="str">
        <f t="shared" si="19"/>
        <v>12.3.1303178.10</v>
      </c>
      <c r="C936" s="171" t="str">
        <f>VLOOKUP(B936,'[8]TKB(Hocphan-tao lop)'!$B$7:$C$1182,2,0)</f>
        <v>201811303178052</v>
      </c>
      <c r="D936" s="171" t="str">
        <f>VLOOKUP(E936,[9]QuyetdinhPCGD!$B$6:$C$1806,2,0)</f>
        <v>1303178</v>
      </c>
      <c r="E936" s="172" t="s">
        <v>2237</v>
      </c>
      <c r="F936" s="177" t="s">
        <v>81</v>
      </c>
      <c r="G936" s="173" t="s">
        <v>9</v>
      </c>
      <c r="H936" s="176" t="s">
        <v>2364</v>
      </c>
      <c r="I936" s="173"/>
      <c r="J936" s="175" t="s">
        <v>2365</v>
      </c>
      <c r="K936" s="187" t="s">
        <v>2249</v>
      </c>
      <c r="L936" s="176" t="s">
        <v>2250</v>
      </c>
      <c r="M936" s="165" t="s">
        <v>180</v>
      </c>
      <c r="N936" s="165" t="str">
        <f>VLOOKUP(C936,[4]K12!$B$3:$K$1349,10,0)</f>
        <v>Mở</v>
      </c>
      <c r="O936" s="165"/>
      <c r="P936" s="165">
        <f>VLOOKUP(C936,[4]K12!$B$3:$J$1349,9,0)</f>
        <v>30</v>
      </c>
      <c r="Q936" s="165" t="e">
        <f>VLOOKUP(D936,[4]K12!$B$3:$J$1349,9,0)</f>
        <v>#N/A</v>
      </c>
      <c r="R936" s="165" t="e">
        <f>VLOOKUP(E936,[4]K12!$B$3:$J$1349,9,0)</f>
        <v>#N/A</v>
      </c>
      <c r="S936" s="165" t="e">
        <f>VLOOKUP(F936,[4]K12!$B$3:$J$1349,9,0)</f>
        <v>#N/A</v>
      </c>
      <c r="T936" s="165" t="e">
        <f>VLOOKUP(G936,[4]K12!$B$3:$J$1349,9,0)</f>
        <v>#N/A</v>
      </c>
      <c r="V936" s="20">
        <v>1021</v>
      </c>
    </row>
    <row r="937" spans="1:22" ht="30" hidden="1" x14ac:dyDescent="0.25">
      <c r="A937" s="171">
        <v>437</v>
      </c>
      <c r="B937" s="171" t="str">
        <f t="shared" si="19"/>
        <v>12.3.1303178.10</v>
      </c>
      <c r="C937" s="171" t="str">
        <f>VLOOKUP(B937,'[8]TKB(Hocphan-tao lop)'!$B$7:$C$1182,2,0)</f>
        <v>201811303178052</v>
      </c>
      <c r="D937" s="171" t="str">
        <f>VLOOKUP(E937,[9]QuyetdinhPCGD!$B$6:$C$1806,2,0)</f>
        <v>1303178</v>
      </c>
      <c r="E937" s="172" t="s">
        <v>2237</v>
      </c>
      <c r="F937" s="177" t="s">
        <v>81</v>
      </c>
      <c r="G937" s="173" t="s">
        <v>12</v>
      </c>
      <c r="H937" s="176" t="s">
        <v>2364</v>
      </c>
      <c r="I937" s="173"/>
      <c r="J937" s="175" t="s">
        <v>2365</v>
      </c>
      <c r="K937" s="187" t="s">
        <v>2249</v>
      </c>
      <c r="L937" s="176" t="s">
        <v>2250</v>
      </c>
      <c r="M937" s="165" t="s">
        <v>180</v>
      </c>
      <c r="N937" s="165" t="str">
        <f>VLOOKUP(C937,[4]K12!$B$3:$K$1349,10,0)</f>
        <v>Mở</v>
      </c>
      <c r="O937" s="165"/>
      <c r="P937" s="165">
        <f>VLOOKUP(C937,[4]K12!$B$3:$J$1349,9,0)</f>
        <v>30</v>
      </c>
      <c r="Q937" s="165" t="e">
        <f>VLOOKUP(D937,[4]K12!$B$3:$J$1349,9,0)</f>
        <v>#N/A</v>
      </c>
      <c r="R937" s="165" t="e">
        <f>VLOOKUP(E937,[4]K12!$B$3:$J$1349,9,0)</f>
        <v>#N/A</v>
      </c>
      <c r="S937" s="165" t="e">
        <f>VLOOKUP(F937,[4]K12!$B$3:$J$1349,9,0)</f>
        <v>#N/A</v>
      </c>
      <c r="T937" s="165" t="e">
        <f>VLOOKUP(G937,[4]K12!$B$3:$J$1349,9,0)</f>
        <v>#N/A</v>
      </c>
      <c r="V937" s="20">
        <v>1022</v>
      </c>
    </row>
    <row r="938" spans="1:22" ht="30" hidden="1" x14ac:dyDescent="0.25">
      <c r="A938" s="171">
        <v>438</v>
      </c>
      <c r="B938" s="171" t="str">
        <f t="shared" si="19"/>
        <v>12.3.1303178.11</v>
      </c>
      <c r="C938" s="171" t="str">
        <f>VLOOKUP(B938,'[8]TKB(Hocphan-tao lop)'!$B$7:$C$1182,2,0)</f>
        <v>201811303178053</v>
      </c>
      <c r="D938" s="171" t="str">
        <f>VLOOKUP(E938,[9]QuyetdinhPCGD!$B$6:$C$1806,2,0)</f>
        <v>1303178</v>
      </c>
      <c r="E938" s="172" t="s">
        <v>2237</v>
      </c>
      <c r="F938" s="177" t="s">
        <v>67</v>
      </c>
      <c r="G938" s="173" t="s">
        <v>9</v>
      </c>
      <c r="H938" s="176" t="s">
        <v>2364</v>
      </c>
      <c r="I938" s="173"/>
      <c r="J938" s="175" t="s">
        <v>2365</v>
      </c>
      <c r="K938" s="187" t="s">
        <v>2249</v>
      </c>
      <c r="L938" s="176" t="s">
        <v>2250</v>
      </c>
      <c r="M938" s="165" t="s">
        <v>321</v>
      </c>
      <c r="N938" s="165" t="str">
        <f>VLOOKUP(C938,[4]K12!$B$3:$K$1349,10,0)</f>
        <v>Không mở</v>
      </c>
      <c r="O938" s="165"/>
      <c r="P938" s="165">
        <f>VLOOKUP(C938,[4]K12!$B$3:$J$1349,9,0)</f>
        <v>11</v>
      </c>
      <c r="Q938" s="165" t="e">
        <f>VLOOKUP(D938,[4]K12!$B$3:$J$1349,9,0)</f>
        <v>#N/A</v>
      </c>
      <c r="R938" s="165" t="e">
        <f>VLOOKUP(E938,[4]K12!$B$3:$J$1349,9,0)</f>
        <v>#N/A</v>
      </c>
      <c r="S938" s="165" t="e">
        <f>VLOOKUP(F938,[4]K12!$B$3:$J$1349,9,0)</f>
        <v>#N/A</v>
      </c>
      <c r="T938" s="165" t="e">
        <f>VLOOKUP(G938,[4]K12!$B$3:$J$1349,9,0)</f>
        <v>#N/A</v>
      </c>
      <c r="V938" s="20">
        <v>1023</v>
      </c>
    </row>
    <row r="939" spans="1:22" ht="30" hidden="1" x14ac:dyDescent="0.25">
      <c r="A939" s="171">
        <v>439</v>
      </c>
      <c r="B939" s="171" t="str">
        <f t="shared" si="19"/>
        <v>12.3.1303178.11</v>
      </c>
      <c r="C939" s="171" t="str">
        <f>VLOOKUP(B939,'[8]TKB(Hocphan-tao lop)'!$B$7:$C$1182,2,0)</f>
        <v>201811303178053</v>
      </c>
      <c r="D939" s="171" t="str">
        <f>VLOOKUP(E939,[9]QuyetdinhPCGD!$B$6:$C$1806,2,0)</f>
        <v>1303178</v>
      </c>
      <c r="E939" s="172" t="s">
        <v>2237</v>
      </c>
      <c r="F939" s="177" t="s">
        <v>67</v>
      </c>
      <c r="G939" s="173" t="s">
        <v>12</v>
      </c>
      <c r="H939" s="176" t="s">
        <v>2364</v>
      </c>
      <c r="I939" s="173"/>
      <c r="J939" s="175" t="s">
        <v>2365</v>
      </c>
      <c r="K939" s="187" t="s">
        <v>2249</v>
      </c>
      <c r="L939" s="176" t="s">
        <v>2250</v>
      </c>
      <c r="M939" s="165" t="s">
        <v>321</v>
      </c>
      <c r="N939" s="165" t="str">
        <f>VLOOKUP(C939,[4]K12!$B$3:$K$1349,10,0)</f>
        <v>Không mở</v>
      </c>
      <c r="O939" s="165"/>
      <c r="P939" s="165">
        <f>VLOOKUP(C939,[4]K12!$B$3:$J$1349,9,0)</f>
        <v>11</v>
      </c>
      <c r="Q939" s="165" t="e">
        <f>VLOOKUP(D939,[4]K12!$B$3:$J$1349,9,0)</f>
        <v>#N/A</v>
      </c>
      <c r="R939" s="165" t="e">
        <f>VLOOKUP(E939,[4]K12!$B$3:$J$1349,9,0)</f>
        <v>#N/A</v>
      </c>
      <c r="S939" s="165" t="e">
        <f>VLOOKUP(F939,[4]K12!$B$3:$J$1349,9,0)</f>
        <v>#N/A</v>
      </c>
      <c r="T939" s="165" t="e">
        <f>VLOOKUP(G939,[4]K12!$B$3:$J$1349,9,0)</f>
        <v>#N/A</v>
      </c>
      <c r="V939" s="20">
        <v>1024</v>
      </c>
    </row>
    <row r="940" spans="1:22" ht="30" hidden="1" x14ac:dyDescent="0.25">
      <c r="A940" s="171">
        <v>440</v>
      </c>
      <c r="B940" s="171" t="str">
        <f t="shared" si="19"/>
        <v>12.3.1303178.12</v>
      </c>
      <c r="C940" s="171" t="str">
        <f>VLOOKUP(B940,'[8]TKB(Hocphan-tao lop)'!$B$7:$C$1182,2,0)</f>
        <v>201811303178054</v>
      </c>
      <c r="D940" s="171" t="str">
        <f>VLOOKUP(E940,[9]QuyetdinhPCGD!$B$6:$C$1806,2,0)</f>
        <v>1303178</v>
      </c>
      <c r="E940" s="172" t="s">
        <v>2237</v>
      </c>
      <c r="F940" s="177" t="s">
        <v>79</v>
      </c>
      <c r="G940" s="173" t="s">
        <v>9</v>
      </c>
      <c r="H940" s="176" t="s">
        <v>2364</v>
      </c>
      <c r="I940" s="173"/>
      <c r="J940" s="175" t="s">
        <v>2365</v>
      </c>
      <c r="K940" s="187" t="s">
        <v>2249</v>
      </c>
      <c r="L940" s="176" t="s">
        <v>2250</v>
      </c>
      <c r="M940" s="165" t="s">
        <v>319</v>
      </c>
      <c r="N940" s="165" t="str">
        <f>VLOOKUP(C940,[4]K12!$B$3:$K$1349,10,0)</f>
        <v>Mở</v>
      </c>
      <c r="O940" s="165"/>
      <c r="P940" s="165">
        <f>VLOOKUP(C940,[4]K12!$B$3:$J$1349,9,0)</f>
        <v>30</v>
      </c>
      <c r="Q940" s="165" t="e">
        <f>VLOOKUP(D940,[4]K12!$B$3:$J$1349,9,0)</f>
        <v>#N/A</v>
      </c>
      <c r="R940" s="165" t="e">
        <f>VLOOKUP(E940,[4]K12!$B$3:$J$1349,9,0)</f>
        <v>#N/A</v>
      </c>
      <c r="S940" s="165" t="e">
        <f>VLOOKUP(F940,[4]K12!$B$3:$J$1349,9,0)</f>
        <v>#N/A</v>
      </c>
      <c r="T940" s="165" t="e">
        <f>VLOOKUP(G940,[4]K12!$B$3:$J$1349,9,0)</f>
        <v>#N/A</v>
      </c>
      <c r="V940" s="20">
        <v>1025</v>
      </c>
    </row>
    <row r="941" spans="1:22" ht="30" hidden="1" x14ac:dyDescent="0.25">
      <c r="A941" s="171">
        <v>441</v>
      </c>
      <c r="B941" s="171" t="str">
        <f t="shared" si="19"/>
        <v>12.3.1303178.12</v>
      </c>
      <c r="C941" s="171" t="str">
        <f>VLOOKUP(B941,'[8]TKB(Hocphan-tao lop)'!$B$7:$C$1182,2,0)</f>
        <v>201811303178054</v>
      </c>
      <c r="D941" s="171" t="str">
        <f>VLOOKUP(E941,[9]QuyetdinhPCGD!$B$6:$C$1806,2,0)</f>
        <v>1303178</v>
      </c>
      <c r="E941" s="172" t="s">
        <v>2237</v>
      </c>
      <c r="F941" s="177" t="s">
        <v>79</v>
      </c>
      <c r="G941" s="173" t="s">
        <v>12</v>
      </c>
      <c r="H941" s="176" t="s">
        <v>2364</v>
      </c>
      <c r="I941" s="173"/>
      <c r="J941" s="175" t="s">
        <v>2365</v>
      </c>
      <c r="K941" s="187" t="s">
        <v>2249</v>
      </c>
      <c r="L941" s="176" t="s">
        <v>2250</v>
      </c>
      <c r="M941" s="165" t="s">
        <v>319</v>
      </c>
      <c r="N941" s="165" t="str">
        <f>VLOOKUP(C941,[4]K12!$B$3:$K$1349,10,0)</f>
        <v>Mở</v>
      </c>
      <c r="O941" s="165"/>
      <c r="P941" s="165">
        <f>VLOOKUP(C941,[4]K12!$B$3:$J$1349,9,0)</f>
        <v>30</v>
      </c>
      <c r="Q941" s="165" t="e">
        <f>VLOOKUP(D941,[4]K12!$B$3:$J$1349,9,0)</f>
        <v>#N/A</v>
      </c>
      <c r="R941" s="165" t="e">
        <f>VLOOKUP(E941,[4]K12!$B$3:$J$1349,9,0)</f>
        <v>#N/A</v>
      </c>
      <c r="S941" s="165" t="e">
        <f>VLOOKUP(F941,[4]K12!$B$3:$J$1349,9,0)</f>
        <v>#N/A</v>
      </c>
      <c r="T941" s="165" t="e">
        <f>VLOOKUP(G941,[4]K12!$B$3:$J$1349,9,0)</f>
        <v>#N/A</v>
      </c>
      <c r="V941" s="20">
        <v>1026</v>
      </c>
    </row>
    <row r="942" spans="1:22" ht="30" hidden="1" x14ac:dyDescent="0.25">
      <c r="A942" s="171">
        <v>442</v>
      </c>
      <c r="B942" s="171" t="str">
        <f t="shared" si="19"/>
        <v>12.3.1303178.13</v>
      </c>
      <c r="C942" s="171" t="str">
        <f>VLOOKUP(B942,'[8]TKB(Hocphan-tao lop)'!$B$7:$C$1182,2,0)</f>
        <v>201811303178055</v>
      </c>
      <c r="D942" s="171" t="str">
        <f>VLOOKUP(E942,[9]QuyetdinhPCGD!$B$6:$C$1806,2,0)</f>
        <v>1303178</v>
      </c>
      <c r="E942" s="172" t="s">
        <v>2237</v>
      </c>
      <c r="F942" s="177" t="s">
        <v>85</v>
      </c>
      <c r="G942" s="173" t="s">
        <v>9</v>
      </c>
      <c r="H942" s="176" t="s">
        <v>2364</v>
      </c>
      <c r="I942" s="173"/>
      <c r="J942" s="175" t="s">
        <v>2365</v>
      </c>
      <c r="K942" s="187" t="s">
        <v>2249</v>
      </c>
      <c r="L942" s="176" t="s">
        <v>2250</v>
      </c>
      <c r="M942" s="165" t="s">
        <v>323</v>
      </c>
      <c r="N942" s="165" t="str">
        <f>VLOOKUP(C942,[4]K12!$B$3:$K$1349,10,0)</f>
        <v>Mở</v>
      </c>
      <c r="O942" s="165"/>
      <c r="P942" s="165">
        <f>VLOOKUP(C942,[4]K12!$B$3:$J$1349,9,0)</f>
        <v>30</v>
      </c>
      <c r="Q942" s="165" t="e">
        <f>VLOOKUP(D942,[4]K12!$B$3:$J$1349,9,0)</f>
        <v>#N/A</v>
      </c>
      <c r="R942" s="165" t="e">
        <f>VLOOKUP(E942,[4]K12!$B$3:$J$1349,9,0)</f>
        <v>#N/A</v>
      </c>
      <c r="S942" s="165" t="e">
        <f>VLOOKUP(F942,[4]K12!$B$3:$J$1349,9,0)</f>
        <v>#N/A</v>
      </c>
      <c r="T942" s="165" t="e">
        <f>VLOOKUP(G942,[4]K12!$B$3:$J$1349,9,0)</f>
        <v>#N/A</v>
      </c>
      <c r="V942" s="20">
        <v>1027</v>
      </c>
    </row>
    <row r="943" spans="1:22" ht="30" hidden="1" x14ac:dyDescent="0.25">
      <c r="A943" s="171">
        <v>443</v>
      </c>
      <c r="B943" s="171" t="str">
        <f t="shared" si="19"/>
        <v>12.3.1303178.13</v>
      </c>
      <c r="C943" s="171" t="str">
        <f>VLOOKUP(B943,'[8]TKB(Hocphan-tao lop)'!$B$7:$C$1182,2,0)</f>
        <v>201811303178055</v>
      </c>
      <c r="D943" s="171" t="str">
        <f>VLOOKUP(E943,[9]QuyetdinhPCGD!$B$6:$C$1806,2,0)</f>
        <v>1303178</v>
      </c>
      <c r="E943" s="172" t="s">
        <v>2237</v>
      </c>
      <c r="F943" s="177" t="s">
        <v>85</v>
      </c>
      <c r="G943" s="173" t="s">
        <v>12</v>
      </c>
      <c r="H943" s="176" t="s">
        <v>2364</v>
      </c>
      <c r="I943" s="173"/>
      <c r="J943" s="175" t="s">
        <v>2365</v>
      </c>
      <c r="K943" s="187" t="s">
        <v>2249</v>
      </c>
      <c r="L943" s="176" t="s">
        <v>2250</v>
      </c>
      <c r="M943" s="165" t="s">
        <v>323</v>
      </c>
      <c r="N943" s="165" t="str">
        <f>VLOOKUP(C943,[4]K12!$B$3:$K$1349,10,0)</f>
        <v>Mở</v>
      </c>
      <c r="O943" s="165"/>
      <c r="P943" s="165">
        <f>VLOOKUP(C943,[4]K12!$B$3:$J$1349,9,0)</f>
        <v>30</v>
      </c>
      <c r="Q943" s="165" t="e">
        <f>VLOOKUP(D943,[4]K12!$B$3:$J$1349,9,0)</f>
        <v>#N/A</v>
      </c>
      <c r="R943" s="165" t="e">
        <f>VLOOKUP(E943,[4]K12!$B$3:$J$1349,9,0)</f>
        <v>#N/A</v>
      </c>
      <c r="S943" s="165" t="e">
        <f>VLOOKUP(F943,[4]K12!$B$3:$J$1349,9,0)</f>
        <v>#N/A</v>
      </c>
      <c r="T943" s="165" t="e">
        <f>VLOOKUP(G943,[4]K12!$B$3:$J$1349,9,0)</f>
        <v>#N/A</v>
      </c>
      <c r="V943" s="20">
        <v>1028</v>
      </c>
    </row>
    <row r="944" spans="1:22" ht="30" hidden="1" x14ac:dyDescent="0.25">
      <c r="A944" s="171">
        <v>444</v>
      </c>
      <c r="B944" s="171" t="str">
        <f t="shared" si="19"/>
        <v>12.3.1303178.14</v>
      </c>
      <c r="C944" s="171" t="str">
        <f>VLOOKUP(B944,'[8]TKB(Hocphan-tao lop)'!$B$7:$C$1182,2,0)</f>
        <v>201811303178056</v>
      </c>
      <c r="D944" s="171" t="str">
        <f>VLOOKUP(E944,[9]QuyetdinhPCGD!$B$6:$C$1806,2,0)</f>
        <v>1303178</v>
      </c>
      <c r="E944" s="172" t="s">
        <v>2237</v>
      </c>
      <c r="F944" s="177" t="s">
        <v>72</v>
      </c>
      <c r="G944" s="173" t="s">
        <v>9</v>
      </c>
      <c r="H944" s="176" t="s">
        <v>2364</v>
      </c>
      <c r="I944" s="173"/>
      <c r="J944" s="175" t="s">
        <v>2365</v>
      </c>
      <c r="K944" s="187" t="s">
        <v>2249</v>
      </c>
      <c r="L944" s="176" t="s">
        <v>2250</v>
      </c>
      <c r="M944" s="165" t="s">
        <v>346</v>
      </c>
      <c r="N944" s="165" t="str">
        <f>VLOOKUP(C944,[4]K12!$B$3:$K$1349,10,0)</f>
        <v>Mở</v>
      </c>
      <c r="O944" s="165"/>
      <c r="P944" s="165">
        <f>VLOOKUP(C944,[4]K12!$B$3:$J$1349,9,0)</f>
        <v>30</v>
      </c>
      <c r="Q944" s="165" t="e">
        <f>VLOOKUP(D944,[4]K12!$B$3:$J$1349,9,0)</f>
        <v>#N/A</v>
      </c>
      <c r="R944" s="165" t="e">
        <f>VLOOKUP(E944,[4]K12!$B$3:$J$1349,9,0)</f>
        <v>#N/A</v>
      </c>
      <c r="S944" s="165" t="e">
        <f>VLOOKUP(F944,[4]K12!$B$3:$J$1349,9,0)</f>
        <v>#N/A</v>
      </c>
      <c r="T944" s="165" t="e">
        <f>VLOOKUP(G944,[4]K12!$B$3:$J$1349,9,0)</f>
        <v>#N/A</v>
      </c>
      <c r="V944" s="20">
        <v>1029</v>
      </c>
    </row>
    <row r="945" spans="1:22" ht="30" hidden="1" x14ac:dyDescent="0.25">
      <c r="A945" s="171">
        <v>445</v>
      </c>
      <c r="B945" s="171" t="str">
        <f t="shared" si="19"/>
        <v>12.3.1303178.14</v>
      </c>
      <c r="C945" s="171" t="str">
        <f>VLOOKUP(B945,'[8]TKB(Hocphan-tao lop)'!$B$7:$C$1182,2,0)</f>
        <v>201811303178056</v>
      </c>
      <c r="D945" s="171" t="str">
        <f>VLOOKUP(E945,[9]QuyetdinhPCGD!$B$6:$C$1806,2,0)</f>
        <v>1303178</v>
      </c>
      <c r="E945" s="172" t="s">
        <v>2237</v>
      </c>
      <c r="F945" s="177" t="s">
        <v>72</v>
      </c>
      <c r="G945" s="173" t="s">
        <v>12</v>
      </c>
      <c r="H945" s="176" t="s">
        <v>2364</v>
      </c>
      <c r="I945" s="173"/>
      <c r="J945" s="175" t="s">
        <v>2365</v>
      </c>
      <c r="K945" s="187" t="s">
        <v>2249</v>
      </c>
      <c r="L945" s="176" t="s">
        <v>2250</v>
      </c>
      <c r="M945" s="140">
        <v>14</v>
      </c>
      <c r="N945" s="165" t="str">
        <f>VLOOKUP(C945,[4]K12!$B$3:$K$1349,10,0)</f>
        <v>Mở</v>
      </c>
      <c r="O945" s="140"/>
      <c r="P945" s="165">
        <f>VLOOKUP(C945,[4]K12!$B$3:$J$1349,9,0)</f>
        <v>30</v>
      </c>
      <c r="Q945" s="165" t="e">
        <f>VLOOKUP(D945,[4]K12!$B$3:$J$1349,9,0)</f>
        <v>#N/A</v>
      </c>
      <c r="R945" s="165" t="e">
        <f>VLOOKUP(E945,[4]K12!$B$3:$J$1349,9,0)</f>
        <v>#N/A</v>
      </c>
      <c r="S945" s="165" t="e">
        <f>VLOOKUP(F945,[4]K12!$B$3:$J$1349,9,0)</f>
        <v>#N/A</v>
      </c>
      <c r="T945" s="165" t="e">
        <f>VLOOKUP(G945,[4]K12!$B$3:$J$1349,9,0)</f>
        <v>#N/A</v>
      </c>
      <c r="V945" s="20">
        <v>1030</v>
      </c>
    </row>
    <row r="946" spans="1:22" ht="30" hidden="1" x14ac:dyDescent="0.25">
      <c r="A946" s="171">
        <v>446</v>
      </c>
      <c r="B946" s="171" t="str">
        <f t="shared" si="19"/>
        <v>12.3.1303178.15</v>
      </c>
      <c r="C946" s="171" t="str">
        <f>VLOOKUP(B946,'[8]TKB(Hocphan-tao lop)'!$B$7:$C$1182,2,0)</f>
        <v>201811303178057</v>
      </c>
      <c r="D946" s="171" t="str">
        <f>VLOOKUP(E946,[9]QuyetdinhPCGD!$B$6:$C$1806,2,0)</f>
        <v>1303178</v>
      </c>
      <c r="E946" s="172" t="s">
        <v>2237</v>
      </c>
      <c r="F946" s="177" t="s">
        <v>145</v>
      </c>
      <c r="G946" s="173" t="s">
        <v>9</v>
      </c>
      <c r="H946" s="176" t="s">
        <v>2364</v>
      </c>
      <c r="I946" s="173"/>
      <c r="J946" s="175" t="s">
        <v>2365</v>
      </c>
      <c r="K946" s="187" t="s">
        <v>2249</v>
      </c>
      <c r="L946" s="176" t="s">
        <v>2250</v>
      </c>
      <c r="M946" s="165" t="s">
        <v>353</v>
      </c>
      <c r="N946" s="165" t="str">
        <f>VLOOKUP(C946,[4]K12!$B$3:$K$1349,10,0)</f>
        <v>Mở</v>
      </c>
      <c r="O946" s="165"/>
      <c r="P946" s="165">
        <f>VLOOKUP(C946,[4]K12!$B$3:$J$1349,9,0)</f>
        <v>30</v>
      </c>
      <c r="Q946" s="165" t="e">
        <f>VLOOKUP(D946,[4]K12!$B$3:$J$1349,9,0)</f>
        <v>#N/A</v>
      </c>
      <c r="R946" s="165" t="e">
        <f>VLOOKUP(E946,[4]K12!$B$3:$J$1349,9,0)</f>
        <v>#N/A</v>
      </c>
      <c r="S946" s="165" t="e">
        <f>VLOOKUP(F946,[4]K12!$B$3:$J$1349,9,0)</f>
        <v>#N/A</v>
      </c>
      <c r="T946" s="165" t="e">
        <f>VLOOKUP(G946,[4]K12!$B$3:$J$1349,9,0)</f>
        <v>#N/A</v>
      </c>
      <c r="V946" s="20">
        <v>1031</v>
      </c>
    </row>
    <row r="947" spans="1:22" ht="30" hidden="1" x14ac:dyDescent="0.25">
      <c r="A947" s="171">
        <v>447</v>
      </c>
      <c r="B947" s="171" t="str">
        <f t="shared" si="19"/>
        <v>12.3.1303178.15</v>
      </c>
      <c r="C947" s="171" t="str">
        <f>VLOOKUP(B947,'[8]TKB(Hocphan-tao lop)'!$B$7:$C$1182,2,0)</f>
        <v>201811303178057</v>
      </c>
      <c r="D947" s="171" t="str">
        <f>VLOOKUP(E947,[9]QuyetdinhPCGD!$B$6:$C$1806,2,0)</f>
        <v>1303178</v>
      </c>
      <c r="E947" s="172" t="s">
        <v>2237</v>
      </c>
      <c r="F947" s="177" t="s">
        <v>145</v>
      </c>
      <c r="G947" s="173" t="s">
        <v>12</v>
      </c>
      <c r="H947" s="176" t="s">
        <v>2364</v>
      </c>
      <c r="I947" s="173"/>
      <c r="J947" s="175" t="s">
        <v>2365</v>
      </c>
      <c r="K947" s="187" t="s">
        <v>2249</v>
      </c>
      <c r="L947" s="176" t="s">
        <v>2250</v>
      </c>
      <c r="M947" s="165" t="s">
        <v>353</v>
      </c>
      <c r="N947" s="165" t="str">
        <f>VLOOKUP(C947,[4]K12!$B$3:$K$1349,10,0)</f>
        <v>Mở</v>
      </c>
      <c r="O947" s="165"/>
      <c r="P947" s="165">
        <f>VLOOKUP(C947,[4]K12!$B$3:$J$1349,9,0)</f>
        <v>30</v>
      </c>
      <c r="Q947" s="165" t="e">
        <f>VLOOKUP(D947,[4]K12!$B$3:$J$1349,9,0)</f>
        <v>#N/A</v>
      </c>
      <c r="R947" s="165" t="e">
        <f>VLOOKUP(E947,[4]K12!$B$3:$J$1349,9,0)</f>
        <v>#N/A</v>
      </c>
      <c r="S947" s="165" t="e">
        <f>VLOOKUP(F947,[4]K12!$B$3:$J$1349,9,0)</f>
        <v>#N/A</v>
      </c>
      <c r="T947" s="165" t="e">
        <f>VLOOKUP(G947,[4]K12!$B$3:$J$1349,9,0)</f>
        <v>#N/A</v>
      </c>
      <c r="V947" s="20">
        <v>1032</v>
      </c>
    </row>
    <row r="948" spans="1:22" ht="30" hidden="1" x14ac:dyDescent="0.25">
      <c r="A948" s="171">
        <v>448</v>
      </c>
      <c r="B948" s="171" t="str">
        <f t="shared" si="19"/>
        <v>12.3.1303178.16</v>
      </c>
      <c r="C948" s="171" t="str">
        <f>VLOOKUP(B948,'[8]TKB(Hocphan-tao lop)'!$B$7:$C$1182,2,0)</f>
        <v>201811303178058</v>
      </c>
      <c r="D948" s="171" t="str">
        <f>VLOOKUP(E948,[9]QuyetdinhPCGD!$B$6:$C$1806,2,0)</f>
        <v>1303178</v>
      </c>
      <c r="E948" s="172" t="s">
        <v>2237</v>
      </c>
      <c r="F948" s="177" t="s">
        <v>81</v>
      </c>
      <c r="G948" s="173" t="s">
        <v>11</v>
      </c>
      <c r="H948" s="176" t="s">
        <v>2364</v>
      </c>
      <c r="I948" s="173"/>
      <c r="J948" s="175" t="s">
        <v>2365</v>
      </c>
      <c r="K948" s="187" t="s">
        <v>2249</v>
      </c>
      <c r="L948" s="176" t="s">
        <v>2250</v>
      </c>
      <c r="M948" s="165" t="s">
        <v>355</v>
      </c>
      <c r="N948" s="165" t="str">
        <f>VLOOKUP(C948,[4]K12!$B$3:$K$1349,10,0)</f>
        <v>Không mở</v>
      </c>
      <c r="O948" s="165"/>
      <c r="P948" s="165">
        <f>VLOOKUP(C948,[4]K12!$B$3:$J$1349,9,0)</f>
        <v>0</v>
      </c>
      <c r="Q948" s="165" t="e">
        <f>VLOOKUP(D948,[4]K12!$B$3:$J$1349,9,0)</f>
        <v>#N/A</v>
      </c>
      <c r="R948" s="165" t="e">
        <f>VLOOKUP(E948,[4]K12!$B$3:$J$1349,9,0)</f>
        <v>#N/A</v>
      </c>
      <c r="S948" s="165" t="e">
        <f>VLOOKUP(F948,[4]K12!$B$3:$J$1349,9,0)</f>
        <v>#N/A</v>
      </c>
      <c r="T948" s="165" t="e">
        <f>VLOOKUP(G948,[4]K12!$B$3:$J$1349,9,0)</f>
        <v>#N/A</v>
      </c>
      <c r="V948" s="20">
        <v>1033</v>
      </c>
    </row>
    <row r="949" spans="1:22" ht="30" hidden="1" x14ac:dyDescent="0.25">
      <c r="A949" s="171">
        <v>449</v>
      </c>
      <c r="B949" s="171" t="str">
        <f t="shared" si="19"/>
        <v>12.3.1303178.16</v>
      </c>
      <c r="C949" s="171" t="str">
        <f>VLOOKUP(B949,'[8]TKB(Hocphan-tao lop)'!$B$7:$C$1182,2,0)</f>
        <v>201811303178058</v>
      </c>
      <c r="D949" s="171" t="str">
        <f>VLOOKUP(E949,[9]QuyetdinhPCGD!$B$6:$C$1806,2,0)</f>
        <v>1303178</v>
      </c>
      <c r="E949" s="172" t="s">
        <v>2237</v>
      </c>
      <c r="F949" s="177" t="s">
        <v>81</v>
      </c>
      <c r="G949" s="173" t="s">
        <v>13</v>
      </c>
      <c r="H949" s="176" t="s">
        <v>2364</v>
      </c>
      <c r="I949" s="173"/>
      <c r="J949" s="175" t="s">
        <v>2365</v>
      </c>
      <c r="K949" s="187" t="s">
        <v>2249</v>
      </c>
      <c r="L949" s="176" t="s">
        <v>2250</v>
      </c>
      <c r="M949" s="165" t="s">
        <v>355</v>
      </c>
      <c r="N949" s="165" t="str">
        <f>VLOOKUP(C949,[4]K12!$B$3:$K$1349,10,0)</f>
        <v>Không mở</v>
      </c>
      <c r="O949" s="165"/>
      <c r="P949" s="165">
        <f>VLOOKUP(C949,[4]K12!$B$3:$J$1349,9,0)</f>
        <v>0</v>
      </c>
      <c r="Q949" s="165" t="e">
        <f>VLOOKUP(D949,[4]K12!$B$3:$J$1349,9,0)</f>
        <v>#N/A</v>
      </c>
      <c r="R949" s="165" t="e">
        <f>VLOOKUP(E949,[4]K12!$B$3:$J$1349,9,0)</f>
        <v>#N/A</v>
      </c>
      <c r="S949" s="165" t="e">
        <f>VLOOKUP(F949,[4]K12!$B$3:$J$1349,9,0)</f>
        <v>#N/A</v>
      </c>
      <c r="T949" s="165" t="e">
        <f>VLOOKUP(G949,[4]K12!$B$3:$J$1349,9,0)</f>
        <v>#N/A</v>
      </c>
      <c r="V949" s="20">
        <v>1034</v>
      </c>
    </row>
    <row r="950" spans="1:22" ht="30" hidden="1" x14ac:dyDescent="0.25">
      <c r="A950" s="171">
        <v>450</v>
      </c>
      <c r="B950" s="171" t="str">
        <f t="shared" si="19"/>
        <v>12.3.1303178.17</v>
      </c>
      <c r="C950" s="171" t="str">
        <f>VLOOKUP(B950,'[8]TKB(Hocphan-tao lop)'!$B$7:$C$1182,2,0)</f>
        <v>201811303178059</v>
      </c>
      <c r="D950" s="171" t="str">
        <f>VLOOKUP(E950,[9]QuyetdinhPCGD!$B$6:$C$1806,2,0)</f>
        <v>1303178</v>
      </c>
      <c r="E950" s="172" t="s">
        <v>2237</v>
      </c>
      <c r="F950" s="177" t="s">
        <v>67</v>
      </c>
      <c r="G950" s="173" t="s">
        <v>11</v>
      </c>
      <c r="H950" s="176" t="s">
        <v>2364</v>
      </c>
      <c r="I950" s="173"/>
      <c r="J950" s="175" t="s">
        <v>2365</v>
      </c>
      <c r="K950" s="187" t="s">
        <v>2249</v>
      </c>
      <c r="L950" s="176" t="s">
        <v>2250</v>
      </c>
      <c r="M950" s="165" t="s">
        <v>358</v>
      </c>
      <c r="N950" s="165" t="str">
        <f>VLOOKUP(C950,[4]K12!$B$3:$K$1349,10,0)</f>
        <v>Không mở</v>
      </c>
      <c r="O950" s="165"/>
      <c r="P950" s="165">
        <f>VLOOKUP(C950,[4]K12!$B$3:$J$1349,9,0)</f>
        <v>1</v>
      </c>
      <c r="Q950" s="165" t="e">
        <f>VLOOKUP(D950,[4]K12!$B$3:$J$1349,9,0)</f>
        <v>#N/A</v>
      </c>
      <c r="R950" s="165" t="e">
        <f>VLOOKUP(E950,[4]K12!$B$3:$J$1349,9,0)</f>
        <v>#N/A</v>
      </c>
      <c r="S950" s="165" t="e">
        <f>VLOOKUP(F950,[4]K12!$B$3:$J$1349,9,0)</f>
        <v>#N/A</v>
      </c>
      <c r="T950" s="165" t="e">
        <f>VLOOKUP(G950,[4]K12!$B$3:$J$1349,9,0)</f>
        <v>#N/A</v>
      </c>
      <c r="U950" s="157"/>
      <c r="V950" s="20">
        <v>1035</v>
      </c>
    </row>
    <row r="951" spans="1:22" ht="30" hidden="1" x14ac:dyDescent="0.25">
      <c r="A951" s="171">
        <v>451</v>
      </c>
      <c r="B951" s="171" t="str">
        <f t="shared" si="19"/>
        <v>12.3.1303178.17</v>
      </c>
      <c r="C951" s="171" t="str">
        <f>VLOOKUP(B951,'[8]TKB(Hocphan-tao lop)'!$B$7:$C$1182,2,0)</f>
        <v>201811303178059</v>
      </c>
      <c r="D951" s="171" t="str">
        <f>VLOOKUP(E951,[9]QuyetdinhPCGD!$B$6:$C$1806,2,0)</f>
        <v>1303178</v>
      </c>
      <c r="E951" s="172" t="s">
        <v>2237</v>
      </c>
      <c r="F951" s="177" t="s">
        <v>67</v>
      </c>
      <c r="G951" s="173" t="s">
        <v>13</v>
      </c>
      <c r="H951" s="176" t="s">
        <v>2364</v>
      </c>
      <c r="I951" s="173"/>
      <c r="J951" s="175" t="s">
        <v>2365</v>
      </c>
      <c r="K951" s="187" t="s">
        <v>2249</v>
      </c>
      <c r="L951" s="176" t="s">
        <v>2250</v>
      </c>
      <c r="M951" s="165" t="s">
        <v>358</v>
      </c>
      <c r="N951" s="165" t="str">
        <f>VLOOKUP(C951,[4]K12!$B$3:$K$1349,10,0)</f>
        <v>Không mở</v>
      </c>
      <c r="O951" s="165"/>
      <c r="P951" s="165">
        <f>VLOOKUP(C951,[4]K12!$B$3:$J$1349,9,0)</f>
        <v>1</v>
      </c>
      <c r="Q951" s="165" t="e">
        <f>VLOOKUP(D951,[4]K12!$B$3:$J$1349,9,0)</f>
        <v>#N/A</v>
      </c>
      <c r="R951" s="165" t="e">
        <f>VLOOKUP(E951,[4]K12!$B$3:$J$1349,9,0)</f>
        <v>#N/A</v>
      </c>
      <c r="S951" s="165" t="e">
        <f>VLOOKUP(F951,[4]K12!$B$3:$J$1349,9,0)</f>
        <v>#N/A</v>
      </c>
      <c r="T951" s="165" t="e">
        <f>VLOOKUP(G951,[4]K12!$B$3:$J$1349,9,0)</f>
        <v>#N/A</v>
      </c>
      <c r="V951" s="20">
        <v>1036</v>
      </c>
    </row>
    <row r="952" spans="1:22" ht="30" hidden="1" x14ac:dyDescent="0.25">
      <c r="A952" s="171">
        <v>452</v>
      </c>
      <c r="B952" s="171" t="str">
        <f t="shared" si="19"/>
        <v>12.3.1303178.18</v>
      </c>
      <c r="C952" s="171" t="str">
        <f>VLOOKUP(B952,'[8]TKB(Hocphan-tao lop)'!$B$7:$C$1182,2,0)</f>
        <v>201811303178060</v>
      </c>
      <c r="D952" s="171" t="str">
        <f>VLOOKUP(E952,[9]QuyetdinhPCGD!$B$6:$C$1806,2,0)</f>
        <v>1303178</v>
      </c>
      <c r="E952" s="172" t="s">
        <v>2237</v>
      </c>
      <c r="F952" s="177" t="s">
        <v>79</v>
      </c>
      <c r="G952" s="173" t="s">
        <v>11</v>
      </c>
      <c r="H952" s="176" t="s">
        <v>2364</v>
      </c>
      <c r="I952" s="173"/>
      <c r="J952" s="175" t="s">
        <v>2365</v>
      </c>
      <c r="K952" s="187" t="s">
        <v>2249</v>
      </c>
      <c r="L952" s="176" t="s">
        <v>2250</v>
      </c>
      <c r="M952" s="165" t="s">
        <v>360</v>
      </c>
      <c r="N952" s="165" t="str">
        <f>VLOOKUP(C952,[4]K12!$B$3:$K$1349,10,0)</f>
        <v>Không mở</v>
      </c>
      <c r="O952" s="165"/>
      <c r="P952" s="165">
        <f>VLOOKUP(C952,[4]K12!$B$3:$J$1349,9,0)</f>
        <v>0</v>
      </c>
      <c r="Q952" s="165" t="e">
        <f>VLOOKUP(D952,[4]K12!$B$3:$J$1349,9,0)</f>
        <v>#N/A</v>
      </c>
      <c r="R952" s="165" t="e">
        <f>VLOOKUP(E952,[4]K12!$B$3:$J$1349,9,0)</f>
        <v>#N/A</v>
      </c>
      <c r="S952" s="165" t="e">
        <f>VLOOKUP(F952,[4]K12!$B$3:$J$1349,9,0)</f>
        <v>#N/A</v>
      </c>
      <c r="T952" s="165" t="e">
        <f>VLOOKUP(G952,[4]K12!$B$3:$J$1349,9,0)</f>
        <v>#N/A</v>
      </c>
      <c r="U952" s="157"/>
      <c r="V952" s="20">
        <v>1037</v>
      </c>
    </row>
    <row r="953" spans="1:22" ht="30" hidden="1" x14ac:dyDescent="0.25">
      <c r="A953" s="171">
        <v>453</v>
      </c>
      <c r="B953" s="171" t="str">
        <f t="shared" si="19"/>
        <v>12.3.1303178.18</v>
      </c>
      <c r="C953" s="171" t="str">
        <f>VLOOKUP(B953,'[8]TKB(Hocphan-tao lop)'!$B$7:$C$1182,2,0)</f>
        <v>201811303178060</v>
      </c>
      <c r="D953" s="171" t="str">
        <f>VLOOKUP(E953,[9]QuyetdinhPCGD!$B$6:$C$1806,2,0)</f>
        <v>1303178</v>
      </c>
      <c r="E953" s="172" t="s">
        <v>2237</v>
      </c>
      <c r="F953" s="177" t="s">
        <v>79</v>
      </c>
      <c r="G953" s="173" t="s">
        <v>13</v>
      </c>
      <c r="H953" s="176" t="s">
        <v>2364</v>
      </c>
      <c r="I953" s="173"/>
      <c r="J953" s="175" t="s">
        <v>2365</v>
      </c>
      <c r="K953" s="187" t="s">
        <v>2249</v>
      </c>
      <c r="L953" s="176" t="s">
        <v>2250</v>
      </c>
      <c r="M953" s="165" t="s">
        <v>360</v>
      </c>
      <c r="N953" s="165" t="str">
        <f>VLOOKUP(C953,[4]K12!$B$3:$K$1349,10,0)</f>
        <v>Không mở</v>
      </c>
      <c r="O953" s="165"/>
      <c r="P953" s="165">
        <f>VLOOKUP(C953,[4]K12!$B$3:$J$1349,9,0)</f>
        <v>0</v>
      </c>
      <c r="Q953" s="165" t="e">
        <f>VLOOKUP(D953,[4]K12!$B$3:$J$1349,9,0)</f>
        <v>#N/A</v>
      </c>
      <c r="R953" s="165" t="e">
        <f>VLOOKUP(E953,[4]K12!$B$3:$J$1349,9,0)</f>
        <v>#N/A</v>
      </c>
      <c r="S953" s="165" t="e">
        <f>VLOOKUP(F953,[4]K12!$B$3:$J$1349,9,0)</f>
        <v>#N/A</v>
      </c>
      <c r="T953" s="165" t="e">
        <f>VLOOKUP(G953,[4]K12!$B$3:$J$1349,9,0)</f>
        <v>#N/A</v>
      </c>
      <c r="V953" s="20">
        <v>1038</v>
      </c>
    </row>
    <row r="954" spans="1:22" ht="30" hidden="1" x14ac:dyDescent="0.25">
      <c r="A954" s="171">
        <v>454</v>
      </c>
      <c r="B954" s="171" t="str">
        <f t="shared" si="19"/>
        <v>12.3.1303178.19</v>
      </c>
      <c r="C954" s="171" t="str">
        <f>VLOOKUP(B954,'[8]TKB(Hocphan-tao lop)'!$B$7:$C$1182,2,0)</f>
        <v>201811303178061</v>
      </c>
      <c r="D954" s="171" t="str">
        <f>VLOOKUP(E954,[9]QuyetdinhPCGD!$B$6:$C$1806,2,0)</f>
        <v>1303178</v>
      </c>
      <c r="E954" s="172" t="s">
        <v>2237</v>
      </c>
      <c r="F954" s="177" t="s">
        <v>85</v>
      </c>
      <c r="G954" s="173" t="s">
        <v>11</v>
      </c>
      <c r="H954" s="176" t="s">
        <v>2364</v>
      </c>
      <c r="I954" s="173"/>
      <c r="J954" s="175" t="s">
        <v>2365</v>
      </c>
      <c r="K954" s="187" t="s">
        <v>2249</v>
      </c>
      <c r="L954" s="176" t="s">
        <v>2250</v>
      </c>
      <c r="M954" s="165" t="s">
        <v>363</v>
      </c>
      <c r="N954" s="165" t="str">
        <f>VLOOKUP(C954,[4]K12!$B$3:$K$1349,10,0)</f>
        <v>Mở</v>
      </c>
      <c r="O954" s="165"/>
      <c r="P954" s="165">
        <f>VLOOKUP(C954,[4]K12!$B$3:$J$1349,9,0)</f>
        <v>30</v>
      </c>
      <c r="Q954" s="165" t="e">
        <f>VLOOKUP(D954,[4]K12!$B$3:$J$1349,9,0)</f>
        <v>#N/A</v>
      </c>
      <c r="R954" s="165" t="e">
        <f>VLOOKUP(E954,[4]K12!$B$3:$J$1349,9,0)</f>
        <v>#N/A</v>
      </c>
      <c r="S954" s="165" t="e">
        <f>VLOOKUP(F954,[4]K12!$B$3:$J$1349,9,0)</f>
        <v>#N/A</v>
      </c>
      <c r="T954" s="165" t="e">
        <f>VLOOKUP(G954,[4]K12!$B$3:$J$1349,9,0)</f>
        <v>#N/A</v>
      </c>
      <c r="V954" s="20">
        <v>1039</v>
      </c>
    </row>
    <row r="955" spans="1:22" ht="30" hidden="1" x14ac:dyDescent="0.25">
      <c r="A955" s="171">
        <v>455</v>
      </c>
      <c r="B955" s="171" t="str">
        <f t="shared" si="19"/>
        <v>12.3.1303178.19</v>
      </c>
      <c r="C955" s="171" t="str">
        <f>VLOOKUP(B955,'[8]TKB(Hocphan-tao lop)'!$B$7:$C$1182,2,0)</f>
        <v>201811303178061</v>
      </c>
      <c r="D955" s="171" t="str">
        <f>VLOOKUP(E955,[9]QuyetdinhPCGD!$B$6:$C$1806,2,0)</f>
        <v>1303178</v>
      </c>
      <c r="E955" s="172" t="s">
        <v>2237</v>
      </c>
      <c r="F955" s="177" t="s">
        <v>85</v>
      </c>
      <c r="G955" s="173" t="s">
        <v>13</v>
      </c>
      <c r="H955" s="176" t="s">
        <v>2364</v>
      </c>
      <c r="I955" s="173"/>
      <c r="J955" s="175" t="s">
        <v>2365</v>
      </c>
      <c r="K955" s="187" t="s">
        <v>2249</v>
      </c>
      <c r="L955" s="176" t="s">
        <v>2250</v>
      </c>
      <c r="M955" s="165" t="s">
        <v>363</v>
      </c>
      <c r="N955" s="165" t="str">
        <f>VLOOKUP(C955,[4]K12!$B$3:$K$1349,10,0)</f>
        <v>Mở</v>
      </c>
      <c r="O955" s="165"/>
      <c r="P955" s="165">
        <f>VLOOKUP(C955,[4]K12!$B$3:$J$1349,9,0)</f>
        <v>30</v>
      </c>
      <c r="Q955" s="165" t="e">
        <f>VLOOKUP(D955,[4]K12!$B$3:$J$1349,9,0)</f>
        <v>#N/A</v>
      </c>
      <c r="R955" s="165" t="e">
        <f>VLOOKUP(E955,[4]K12!$B$3:$J$1349,9,0)</f>
        <v>#N/A</v>
      </c>
      <c r="S955" s="165" t="e">
        <f>VLOOKUP(F955,[4]K12!$B$3:$J$1349,9,0)</f>
        <v>#N/A</v>
      </c>
      <c r="T955" s="165" t="e">
        <f>VLOOKUP(G955,[4]K12!$B$3:$J$1349,9,0)</f>
        <v>#N/A</v>
      </c>
      <c r="V955" s="20">
        <v>1040</v>
      </c>
    </row>
    <row r="956" spans="1:22" ht="30" hidden="1" x14ac:dyDescent="0.25">
      <c r="A956" s="171">
        <v>456</v>
      </c>
      <c r="B956" s="171" t="str">
        <f t="shared" si="19"/>
        <v>12.3.1303178.20</v>
      </c>
      <c r="C956" s="171" t="str">
        <f>VLOOKUP(B956,'[8]TKB(Hocphan-tao lop)'!$B$7:$C$1182,2,0)</f>
        <v>201811303178062</v>
      </c>
      <c r="D956" s="171" t="str">
        <f>VLOOKUP(E956,[9]QuyetdinhPCGD!$B$6:$C$1806,2,0)</f>
        <v>1303178</v>
      </c>
      <c r="E956" s="172" t="s">
        <v>2237</v>
      </c>
      <c r="F956" s="177" t="s">
        <v>72</v>
      </c>
      <c r="G956" s="173" t="s">
        <v>11</v>
      </c>
      <c r="H956" s="176" t="s">
        <v>2364</v>
      </c>
      <c r="I956" s="173"/>
      <c r="J956" s="175" t="s">
        <v>2365</v>
      </c>
      <c r="K956" s="187" t="s">
        <v>2249</v>
      </c>
      <c r="L956" s="176" t="s">
        <v>2250</v>
      </c>
      <c r="M956" s="165" t="s">
        <v>365</v>
      </c>
      <c r="N956" s="165" t="str">
        <f>VLOOKUP(C956,[4]K12!$B$3:$K$1349,10,0)</f>
        <v>Không mở</v>
      </c>
      <c r="O956" s="165"/>
      <c r="P956" s="165">
        <f>VLOOKUP(C956,[4]K12!$B$3:$J$1349,9,0)</f>
        <v>1</v>
      </c>
      <c r="Q956" s="165" t="e">
        <f>VLOOKUP(D956,[4]K12!$B$3:$J$1349,9,0)</f>
        <v>#N/A</v>
      </c>
      <c r="R956" s="165" t="e">
        <f>VLOOKUP(E956,[4]K12!$B$3:$J$1349,9,0)</f>
        <v>#N/A</v>
      </c>
      <c r="S956" s="165" t="e">
        <f>VLOOKUP(F956,[4]K12!$B$3:$J$1349,9,0)</f>
        <v>#N/A</v>
      </c>
      <c r="T956" s="165" t="e">
        <f>VLOOKUP(G956,[4]K12!$B$3:$J$1349,9,0)</f>
        <v>#N/A</v>
      </c>
      <c r="V956" s="20">
        <v>1041</v>
      </c>
    </row>
    <row r="957" spans="1:22" ht="30" hidden="1" x14ac:dyDescent="0.25">
      <c r="A957" s="171">
        <v>457</v>
      </c>
      <c r="B957" s="171" t="str">
        <f t="shared" si="19"/>
        <v>12.3.1303178.20</v>
      </c>
      <c r="C957" s="171" t="str">
        <f>VLOOKUP(B957,'[8]TKB(Hocphan-tao lop)'!$B$7:$C$1182,2,0)</f>
        <v>201811303178062</v>
      </c>
      <c r="D957" s="171" t="str">
        <f>VLOOKUP(E957,[9]QuyetdinhPCGD!$B$6:$C$1806,2,0)</f>
        <v>1303178</v>
      </c>
      <c r="E957" s="172" t="s">
        <v>2237</v>
      </c>
      <c r="F957" s="177" t="s">
        <v>72</v>
      </c>
      <c r="G957" s="173" t="s">
        <v>13</v>
      </c>
      <c r="H957" s="176" t="s">
        <v>2364</v>
      </c>
      <c r="I957" s="173"/>
      <c r="J957" s="175" t="s">
        <v>2365</v>
      </c>
      <c r="K957" s="187" t="s">
        <v>2249</v>
      </c>
      <c r="L957" s="176" t="s">
        <v>2250</v>
      </c>
      <c r="M957" s="165" t="s">
        <v>365</v>
      </c>
      <c r="N957" s="165" t="str">
        <f>VLOOKUP(C957,[4]K12!$B$3:$K$1349,10,0)</f>
        <v>Không mở</v>
      </c>
      <c r="O957" s="165"/>
      <c r="P957" s="165">
        <f>VLOOKUP(C957,[4]K12!$B$3:$J$1349,9,0)</f>
        <v>1</v>
      </c>
      <c r="Q957" s="165" t="e">
        <f>VLOOKUP(D957,[4]K12!$B$3:$J$1349,9,0)</f>
        <v>#N/A</v>
      </c>
      <c r="R957" s="165" t="e">
        <f>VLOOKUP(E957,[4]K12!$B$3:$J$1349,9,0)</f>
        <v>#N/A</v>
      </c>
      <c r="S957" s="165" t="e">
        <f>VLOOKUP(F957,[4]K12!$B$3:$J$1349,9,0)</f>
        <v>#N/A</v>
      </c>
      <c r="T957" s="165" t="e">
        <f>VLOOKUP(G957,[4]K12!$B$3:$J$1349,9,0)</f>
        <v>#N/A</v>
      </c>
      <c r="V957" s="20">
        <v>1042</v>
      </c>
    </row>
    <row r="958" spans="1:22" ht="30" hidden="1" x14ac:dyDescent="0.25">
      <c r="A958" s="171">
        <v>458</v>
      </c>
      <c r="B958" s="171" t="str">
        <f t="shared" si="19"/>
        <v>12.3.1303178.21</v>
      </c>
      <c r="C958" s="171" t="str">
        <f>VLOOKUP(B958,'[8]TKB(Hocphan-tao lop)'!$B$7:$C$1182,2,0)</f>
        <v>201811303178063</v>
      </c>
      <c r="D958" s="171" t="str">
        <f>VLOOKUP(E958,[9]QuyetdinhPCGD!$B$6:$C$1806,2,0)</f>
        <v>1303178</v>
      </c>
      <c r="E958" s="172" t="s">
        <v>2237</v>
      </c>
      <c r="F958" s="177" t="s">
        <v>145</v>
      </c>
      <c r="G958" s="173" t="s">
        <v>11</v>
      </c>
      <c r="H958" s="176" t="s">
        <v>2364</v>
      </c>
      <c r="I958" s="173"/>
      <c r="J958" s="175" t="s">
        <v>2365</v>
      </c>
      <c r="K958" s="187" t="s">
        <v>2249</v>
      </c>
      <c r="L958" s="176" t="s">
        <v>2250</v>
      </c>
      <c r="M958" s="165" t="s">
        <v>368</v>
      </c>
      <c r="N958" s="165" t="str">
        <f>VLOOKUP(C958,[4]K12!$B$3:$K$1349,10,0)</f>
        <v>Không mở</v>
      </c>
      <c r="O958" s="165"/>
      <c r="P958" s="165">
        <f>VLOOKUP(C958,[4]K12!$B$3:$J$1349,9,0)</f>
        <v>0</v>
      </c>
      <c r="Q958" s="165" t="e">
        <f>VLOOKUP(D958,[4]K12!$B$3:$J$1349,9,0)</f>
        <v>#N/A</v>
      </c>
      <c r="R958" s="165" t="e">
        <f>VLOOKUP(E958,[4]K12!$B$3:$J$1349,9,0)</f>
        <v>#N/A</v>
      </c>
      <c r="S958" s="165" t="e">
        <f>VLOOKUP(F958,[4]K12!$B$3:$J$1349,9,0)</f>
        <v>#N/A</v>
      </c>
      <c r="T958" s="165" t="e">
        <f>VLOOKUP(G958,[4]K12!$B$3:$J$1349,9,0)</f>
        <v>#N/A</v>
      </c>
      <c r="V958" s="20">
        <v>1043</v>
      </c>
    </row>
    <row r="959" spans="1:22" ht="30" hidden="1" x14ac:dyDescent="0.25">
      <c r="A959" s="171">
        <v>459</v>
      </c>
      <c r="B959" s="171" t="str">
        <f t="shared" si="19"/>
        <v>12.3.1303178.21</v>
      </c>
      <c r="C959" s="171" t="str">
        <f>VLOOKUP(B959,'[8]TKB(Hocphan-tao lop)'!$B$7:$C$1182,2,0)</f>
        <v>201811303178063</v>
      </c>
      <c r="D959" s="171" t="str">
        <f>VLOOKUP(E959,[9]QuyetdinhPCGD!$B$6:$C$1806,2,0)</f>
        <v>1303178</v>
      </c>
      <c r="E959" s="172" t="s">
        <v>2237</v>
      </c>
      <c r="F959" s="177" t="s">
        <v>145</v>
      </c>
      <c r="G959" s="173" t="s">
        <v>13</v>
      </c>
      <c r="H959" s="176" t="s">
        <v>2364</v>
      </c>
      <c r="I959" s="173"/>
      <c r="J959" s="175" t="s">
        <v>2365</v>
      </c>
      <c r="K959" s="187" t="s">
        <v>2249</v>
      </c>
      <c r="L959" s="176" t="s">
        <v>2250</v>
      </c>
      <c r="M959" s="165" t="s">
        <v>368</v>
      </c>
      <c r="N959" s="165" t="str">
        <f>VLOOKUP(C959,[4]K12!$B$3:$K$1349,10,0)</f>
        <v>Không mở</v>
      </c>
      <c r="O959" s="165"/>
      <c r="P959" s="165">
        <f>VLOOKUP(C959,[4]K12!$B$3:$J$1349,9,0)</f>
        <v>0</v>
      </c>
      <c r="Q959" s="165" t="e">
        <f>VLOOKUP(D959,[4]K12!$B$3:$J$1349,9,0)</f>
        <v>#N/A</v>
      </c>
      <c r="R959" s="165" t="e">
        <f>VLOOKUP(E959,[4]K12!$B$3:$J$1349,9,0)</f>
        <v>#N/A</v>
      </c>
      <c r="S959" s="165" t="e">
        <f>VLOOKUP(F959,[4]K12!$B$3:$J$1349,9,0)</f>
        <v>#N/A</v>
      </c>
      <c r="T959" s="165" t="e">
        <f>VLOOKUP(G959,[4]K12!$B$3:$J$1349,9,0)</f>
        <v>#N/A</v>
      </c>
      <c r="V959" s="20">
        <v>1044</v>
      </c>
    </row>
    <row r="960" spans="1:22" ht="30" hidden="1" x14ac:dyDescent="0.25">
      <c r="A960" s="171">
        <v>460</v>
      </c>
      <c r="B960" s="171" t="str">
        <f t="shared" si="19"/>
        <v>12.3.1303178.22</v>
      </c>
      <c r="C960" s="171" t="str">
        <f>VLOOKUP(B960,'[8]TKB(Hocphan-tao lop)'!$B$7:$C$1182,2,0)</f>
        <v>201811303178064</v>
      </c>
      <c r="D960" s="171" t="str">
        <f>VLOOKUP(E960,[9]QuyetdinhPCGD!$B$6:$C$1806,2,0)</f>
        <v>1303178</v>
      </c>
      <c r="E960" s="172" t="s">
        <v>2237</v>
      </c>
      <c r="F960" s="177" t="s">
        <v>81</v>
      </c>
      <c r="G960" s="177" t="s">
        <v>8</v>
      </c>
      <c r="H960" s="176" t="s">
        <v>2366</v>
      </c>
      <c r="I960" s="177"/>
      <c r="J960" s="175" t="s">
        <v>2365</v>
      </c>
      <c r="K960" s="187" t="s">
        <v>2249</v>
      </c>
      <c r="L960" s="176" t="s">
        <v>2250</v>
      </c>
      <c r="M960" s="165" t="s">
        <v>370</v>
      </c>
      <c r="N960" s="165" t="str">
        <f>VLOOKUP(C960,[4]K12!$B$3:$K$1349,10,0)</f>
        <v>Không mở</v>
      </c>
      <c r="O960" s="165"/>
      <c r="P960" s="165">
        <f>VLOOKUP(C960,[4]K12!$B$3:$J$1349,9,0)</f>
        <v>1</v>
      </c>
      <c r="Q960" s="165" t="e">
        <f>VLOOKUP(D960,[4]K12!$B$3:$J$1349,9,0)</f>
        <v>#N/A</v>
      </c>
      <c r="R960" s="165" t="e">
        <f>VLOOKUP(E960,[4]K12!$B$3:$J$1349,9,0)</f>
        <v>#N/A</v>
      </c>
      <c r="S960" s="165" t="e">
        <f>VLOOKUP(F960,[4]K12!$B$3:$J$1349,9,0)</f>
        <v>#N/A</v>
      </c>
      <c r="T960" s="165" t="e">
        <f>VLOOKUP(G960,[4]K12!$B$3:$J$1349,9,0)</f>
        <v>#N/A</v>
      </c>
      <c r="V960" s="20">
        <v>1045</v>
      </c>
    </row>
    <row r="961" spans="1:22" ht="30" hidden="1" x14ac:dyDescent="0.25">
      <c r="A961" s="171">
        <v>461</v>
      </c>
      <c r="B961" s="171" t="str">
        <f t="shared" si="19"/>
        <v>12.3.1303178.22</v>
      </c>
      <c r="C961" s="171" t="str">
        <f>VLOOKUP(B961,'[8]TKB(Hocphan-tao lop)'!$B$7:$C$1182,2,0)</f>
        <v>201811303178064</v>
      </c>
      <c r="D961" s="171" t="str">
        <f>VLOOKUP(E961,[9]QuyetdinhPCGD!$B$6:$C$1806,2,0)</f>
        <v>1303178</v>
      </c>
      <c r="E961" s="172" t="s">
        <v>2237</v>
      </c>
      <c r="F961" s="177" t="s">
        <v>81</v>
      </c>
      <c r="G961" s="173" t="s">
        <v>10</v>
      </c>
      <c r="H961" s="176" t="s">
        <v>2366</v>
      </c>
      <c r="I961" s="173"/>
      <c r="J961" s="175" t="s">
        <v>2365</v>
      </c>
      <c r="K961" s="187" t="s">
        <v>2249</v>
      </c>
      <c r="L961" s="176" t="s">
        <v>2250</v>
      </c>
      <c r="M961" s="165" t="s">
        <v>370</v>
      </c>
      <c r="N961" s="165" t="str">
        <f>VLOOKUP(C961,[4]K12!$B$3:$K$1349,10,0)</f>
        <v>Không mở</v>
      </c>
      <c r="O961" s="165"/>
      <c r="P961" s="165">
        <f>VLOOKUP(C961,[4]K12!$B$3:$J$1349,9,0)</f>
        <v>1</v>
      </c>
      <c r="Q961" s="165" t="e">
        <f>VLOOKUP(D961,[4]K12!$B$3:$J$1349,9,0)</f>
        <v>#N/A</v>
      </c>
      <c r="R961" s="165" t="e">
        <f>VLOOKUP(E961,[4]K12!$B$3:$J$1349,9,0)</f>
        <v>#N/A</v>
      </c>
      <c r="S961" s="165" t="e">
        <f>VLOOKUP(F961,[4]K12!$B$3:$J$1349,9,0)</f>
        <v>#N/A</v>
      </c>
      <c r="T961" s="165" t="e">
        <f>VLOOKUP(G961,[4]K12!$B$3:$J$1349,9,0)</f>
        <v>#N/A</v>
      </c>
      <c r="V961" s="20">
        <v>1046</v>
      </c>
    </row>
    <row r="962" spans="1:22" ht="30" hidden="1" x14ac:dyDescent="0.25">
      <c r="A962" s="171">
        <v>462</v>
      </c>
      <c r="B962" s="171" t="str">
        <f t="shared" si="19"/>
        <v>12.3.1303178.23</v>
      </c>
      <c r="C962" s="171" t="str">
        <f>VLOOKUP(B962,'[8]TKB(Hocphan-tao lop)'!$B$7:$C$1182,2,0)</f>
        <v>201811303178065</v>
      </c>
      <c r="D962" s="171" t="str">
        <f>VLOOKUP(E962,[9]QuyetdinhPCGD!$B$6:$C$1806,2,0)</f>
        <v>1303178</v>
      </c>
      <c r="E962" s="172" t="s">
        <v>2237</v>
      </c>
      <c r="F962" s="177" t="s">
        <v>67</v>
      </c>
      <c r="G962" s="177" t="s">
        <v>8</v>
      </c>
      <c r="H962" s="176" t="s">
        <v>2366</v>
      </c>
      <c r="I962" s="177"/>
      <c r="J962" s="175" t="s">
        <v>2365</v>
      </c>
      <c r="K962" s="187" t="s">
        <v>2249</v>
      </c>
      <c r="L962" s="176" t="s">
        <v>2250</v>
      </c>
      <c r="M962" s="165" t="s">
        <v>373</v>
      </c>
      <c r="N962" s="165" t="str">
        <f>VLOOKUP(C962,[4]K12!$B$3:$K$1349,10,0)</f>
        <v>Không mở</v>
      </c>
      <c r="O962" s="165"/>
      <c r="P962" s="165">
        <f>VLOOKUP(C962,[4]K12!$B$3:$J$1349,9,0)</f>
        <v>2</v>
      </c>
      <c r="Q962" s="165" t="e">
        <f>VLOOKUP(D962,[4]K12!$B$3:$J$1349,9,0)</f>
        <v>#N/A</v>
      </c>
      <c r="R962" s="165" t="e">
        <f>VLOOKUP(E962,[4]K12!$B$3:$J$1349,9,0)</f>
        <v>#N/A</v>
      </c>
      <c r="S962" s="165" t="e">
        <f>VLOOKUP(F962,[4]K12!$B$3:$J$1349,9,0)</f>
        <v>#N/A</v>
      </c>
      <c r="T962" s="165" t="e">
        <f>VLOOKUP(G962,[4]K12!$B$3:$J$1349,9,0)</f>
        <v>#N/A</v>
      </c>
      <c r="V962" s="20">
        <v>1047</v>
      </c>
    </row>
    <row r="963" spans="1:22" ht="30" hidden="1" x14ac:dyDescent="0.25">
      <c r="A963" s="171">
        <v>463</v>
      </c>
      <c r="B963" s="171" t="str">
        <f t="shared" si="19"/>
        <v>12.3.1303178.23</v>
      </c>
      <c r="C963" s="171" t="str">
        <f>VLOOKUP(B963,'[8]TKB(Hocphan-tao lop)'!$B$7:$C$1182,2,0)</f>
        <v>201811303178065</v>
      </c>
      <c r="D963" s="171" t="str">
        <f>VLOOKUP(E963,[9]QuyetdinhPCGD!$B$6:$C$1806,2,0)</f>
        <v>1303178</v>
      </c>
      <c r="E963" s="172" t="s">
        <v>2237</v>
      </c>
      <c r="F963" s="177" t="s">
        <v>67</v>
      </c>
      <c r="G963" s="173" t="s">
        <v>10</v>
      </c>
      <c r="H963" s="176" t="s">
        <v>2366</v>
      </c>
      <c r="I963" s="173"/>
      <c r="J963" s="175" t="s">
        <v>2365</v>
      </c>
      <c r="K963" s="187" t="s">
        <v>2249</v>
      </c>
      <c r="L963" s="176" t="s">
        <v>2250</v>
      </c>
      <c r="M963" s="165" t="s">
        <v>373</v>
      </c>
      <c r="N963" s="165" t="str">
        <f>VLOOKUP(C963,[4]K12!$B$3:$K$1349,10,0)</f>
        <v>Không mở</v>
      </c>
      <c r="O963" s="165"/>
      <c r="P963" s="165">
        <f>VLOOKUP(C963,[4]K12!$B$3:$J$1349,9,0)</f>
        <v>2</v>
      </c>
      <c r="Q963" s="165" t="e">
        <f>VLOOKUP(D963,[4]K12!$B$3:$J$1349,9,0)</f>
        <v>#N/A</v>
      </c>
      <c r="R963" s="165" t="e">
        <f>VLOOKUP(E963,[4]K12!$B$3:$J$1349,9,0)</f>
        <v>#N/A</v>
      </c>
      <c r="S963" s="165" t="e">
        <f>VLOOKUP(F963,[4]K12!$B$3:$J$1349,9,0)</f>
        <v>#N/A</v>
      </c>
      <c r="T963" s="165" t="e">
        <f>VLOOKUP(G963,[4]K12!$B$3:$J$1349,9,0)</f>
        <v>#N/A</v>
      </c>
      <c r="V963" s="20">
        <v>1048</v>
      </c>
    </row>
    <row r="964" spans="1:22" ht="30" hidden="1" x14ac:dyDescent="0.25">
      <c r="A964" s="171">
        <v>464</v>
      </c>
      <c r="B964" s="171" t="str">
        <f t="shared" si="19"/>
        <v>12.3.1303178.24</v>
      </c>
      <c r="C964" s="171" t="str">
        <f>VLOOKUP(B964,'[8]TKB(Hocphan-tao lop)'!$B$7:$C$1182,2,0)</f>
        <v>201811303178066</v>
      </c>
      <c r="D964" s="171" t="str">
        <f>VLOOKUP(E964,[9]QuyetdinhPCGD!$B$6:$C$1806,2,0)</f>
        <v>1303178</v>
      </c>
      <c r="E964" s="172" t="s">
        <v>2237</v>
      </c>
      <c r="F964" s="177" t="s">
        <v>79</v>
      </c>
      <c r="G964" s="177" t="s">
        <v>8</v>
      </c>
      <c r="H964" s="176" t="s">
        <v>2366</v>
      </c>
      <c r="I964" s="177"/>
      <c r="J964" s="175" t="s">
        <v>2365</v>
      </c>
      <c r="K964" s="187" t="s">
        <v>2249</v>
      </c>
      <c r="L964" s="176" t="s">
        <v>2250</v>
      </c>
      <c r="M964" s="165" t="s">
        <v>381</v>
      </c>
      <c r="N964" s="165" t="str">
        <f>VLOOKUP(C964,[4]K12!$B$3:$K$1349,10,0)</f>
        <v>Không mở</v>
      </c>
      <c r="O964" s="165"/>
      <c r="P964" s="165">
        <f>VLOOKUP(C964,[4]K12!$B$3:$J$1349,9,0)</f>
        <v>0</v>
      </c>
      <c r="Q964" s="165" t="e">
        <f>VLOOKUP(D964,[4]K12!$B$3:$J$1349,9,0)</f>
        <v>#N/A</v>
      </c>
      <c r="R964" s="165" t="e">
        <f>VLOOKUP(E964,[4]K12!$B$3:$J$1349,9,0)</f>
        <v>#N/A</v>
      </c>
      <c r="S964" s="165" t="e">
        <f>VLOOKUP(F964,[4]K12!$B$3:$J$1349,9,0)</f>
        <v>#N/A</v>
      </c>
      <c r="T964" s="165" t="e">
        <f>VLOOKUP(G964,[4]K12!$B$3:$J$1349,9,0)</f>
        <v>#N/A</v>
      </c>
      <c r="V964" s="20">
        <v>1049</v>
      </c>
    </row>
    <row r="965" spans="1:22" ht="30" hidden="1" x14ac:dyDescent="0.25">
      <c r="A965" s="171">
        <v>465</v>
      </c>
      <c r="B965" s="171" t="str">
        <f t="shared" si="19"/>
        <v>12.3.1303178.24</v>
      </c>
      <c r="C965" s="171" t="str">
        <f>VLOOKUP(B965,'[8]TKB(Hocphan-tao lop)'!$B$7:$C$1182,2,0)</f>
        <v>201811303178066</v>
      </c>
      <c r="D965" s="171" t="str">
        <f>VLOOKUP(E965,[9]QuyetdinhPCGD!$B$6:$C$1806,2,0)</f>
        <v>1303178</v>
      </c>
      <c r="E965" s="172" t="s">
        <v>2237</v>
      </c>
      <c r="F965" s="177" t="s">
        <v>79</v>
      </c>
      <c r="G965" s="173" t="s">
        <v>10</v>
      </c>
      <c r="H965" s="176" t="s">
        <v>2366</v>
      </c>
      <c r="I965" s="173"/>
      <c r="J965" s="175" t="s">
        <v>2365</v>
      </c>
      <c r="K965" s="187" t="s">
        <v>2249</v>
      </c>
      <c r="L965" s="176" t="s">
        <v>2250</v>
      </c>
      <c r="M965" s="165" t="s">
        <v>381</v>
      </c>
      <c r="N965" s="165" t="str">
        <f>VLOOKUP(C965,[4]K12!$B$3:$K$1349,10,0)</f>
        <v>Không mở</v>
      </c>
      <c r="O965" s="165"/>
      <c r="P965" s="165">
        <f>VLOOKUP(C965,[4]K12!$B$3:$J$1349,9,0)</f>
        <v>0</v>
      </c>
      <c r="Q965" s="165" t="e">
        <f>VLOOKUP(D965,[4]K12!$B$3:$J$1349,9,0)</f>
        <v>#N/A</v>
      </c>
      <c r="R965" s="165" t="e">
        <f>VLOOKUP(E965,[4]K12!$B$3:$J$1349,9,0)</f>
        <v>#N/A</v>
      </c>
      <c r="S965" s="165" t="e">
        <f>VLOOKUP(F965,[4]K12!$B$3:$J$1349,9,0)</f>
        <v>#N/A</v>
      </c>
      <c r="T965" s="165" t="e">
        <f>VLOOKUP(G965,[4]K12!$B$3:$J$1349,9,0)</f>
        <v>#N/A</v>
      </c>
      <c r="V965" s="20">
        <v>1050</v>
      </c>
    </row>
    <row r="966" spans="1:22" ht="30" hidden="1" x14ac:dyDescent="0.25">
      <c r="A966" s="171">
        <v>466</v>
      </c>
      <c r="B966" s="171" t="str">
        <f t="shared" si="19"/>
        <v>12.3.1603104.01</v>
      </c>
      <c r="C966" s="171" t="str">
        <f>VLOOKUP(B966,'[8]TKB(Hocphan-tao lop)'!$B$7:$C$1182,2,0)</f>
        <v>201811603104001</v>
      </c>
      <c r="D966" s="171" t="str">
        <f>VLOOKUP(E966,[9]QuyetdinhPCGD!$B$6:$C$1806,2,0)</f>
        <v>1603104</v>
      </c>
      <c r="E966" s="179" t="s">
        <v>782</v>
      </c>
      <c r="F966" s="177" t="s">
        <v>91</v>
      </c>
      <c r="G966" s="173" t="s">
        <v>11</v>
      </c>
      <c r="H966" s="174" t="str">
        <f>VLOOKUP(J966,'[10]Phan ca&amp; Ngay BDhoc'!$B$4:$I$98,8,0)</f>
        <v>B3-407</v>
      </c>
      <c r="I966" s="173"/>
      <c r="J966" s="175" t="s">
        <v>2167</v>
      </c>
      <c r="K966" s="187" t="s">
        <v>2249</v>
      </c>
      <c r="L966" s="176" t="s">
        <v>2367</v>
      </c>
      <c r="M966" s="165" t="s">
        <v>62</v>
      </c>
      <c r="N966" s="165" t="str">
        <f>VLOOKUP(C966,[4]K12!$B$3:$K$1349,10,0)</f>
        <v>Không mở</v>
      </c>
      <c r="O966" s="165"/>
      <c r="P966" s="165">
        <f>VLOOKUP(C966,[4]K12!$B$3:$J$1349,9,0)</f>
        <v>16</v>
      </c>
      <c r="Q966" s="165" t="e">
        <f>VLOOKUP(D966,[4]K12!$B$3:$J$1349,9,0)</f>
        <v>#N/A</v>
      </c>
      <c r="R966" s="165" t="e">
        <f>VLOOKUP(E966,[4]K12!$B$3:$J$1349,9,0)</f>
        <v>#N/A</v>
      </c>
      <c r="S966" s="165" t="e">
        <f>VLOOKUP(F966,[4]K12!$B$3:$J$1349,9,0)</f>
        <v>#N/A</v>
      </c>
      <c r="T966" s="165" t="e">
        <f>VLOOKUP(G966,[4]K12!$B$3:$J$1349,9,0)</f>
        <v>#N/A</v>
      </c>
      <c r="V966" s="20">
        <v>1051</v>
      </c>
    </row>
    <row r="967" spans="1:22" ht="30" hidden="1" x14ac:dyDescent="0.25">
      <c r="A967" s="171">
        <v>467</v>
      </c>
      <c r="B967" s="171" t="str">
        <f t="shared" si="19"/>
        <v>12.3.1603106.01</v>
      </c>
      <c r="C967" s="171" t="str">
        <f>VLOOKUP(B967,'[8]TKB(Hocphan-tao lop)'!$B$7:$C$1182,2,0)</f>
        <v>201811603106001</v>
      </c>
      <c r="D967" s="171" t="str">
        <f>VLOOKUP(E967,[9]QuyetdinhPCGD!$B$6:$C$1806,2,0)</f>
        <v>1603106</v>
      </c>
      <c r="E967" s="179" t="s">
        <v>483</v>
      </c>
      <c r="F967" s="177" t="s">
        <v>91</v>
      </c>
      <c r="G967" s="173" t="s">
        <v>11</v>
      </c>
      <c r="H967" s="174" t="s">
        <v>87</v>
      </c>
      <c r="I967" s="173"/>
      <c r="J967" s="175" t="s">
        <v>2167</v>
      </c>
      <c r="K967" s="187" t="s">
        <v>2249</v>
      </c>
      <c r="L967" s="176" t="s">
        <v>2367</v>
      </c>
      <c r="M967" s="165" t="s">
        <v>62</v>
      </c>
      <c r="N967" s="165" t="str">
        <f>VLOOKUP(C967,[4]K12!$B$3:$K$1349,10,0)</f>
        <v>Không mở</v>
      </c>
      <c r="O967" s="165"/>
      <c r="P967" s="165">
        <f>VLOOKUP(C967,[4]K12!$B$3:$J$1349,9,0)</f>
        <v>0</v>
      </c>
      <c r="Q967" s="165" t="e">
        <f>VLOOKUP(D967,[4]K12!$B$3:$J$1349,9,0)</f>
        <v>#N/A</v>
      </c>
      <c r="R967" s="165" t="e">
        <f>VLOOKUP(E967,[4]K12!$B$3:$J$1349,9,0)</f>
        <v>#N/A</v>
      </c>
      <c r="S967" s="165" t="e">
        <f>VLOOKUP(F967,[4]K12!$B$3:$J$1349,9,0)</f>
        <v>#N/A</v>
      </c>
      <c r="T967" s="165" t="e">
        <f>VLOOKUP(G967,[4]K12!$B$3:$J$1349,9,0)</f>
        <v>#N/A</v>
      </c>
      <c r="V967" s="20">
        <v>1052</v>
      </c>
    </row>
    <row r="968" spans="1:22" ht="42.75" hidden="1" x14ac:dyDescent="0.25">
      <c r="A968" s="171">
        <v>468</v>
      </c>
      <c r="B968" s="171" t="str">
        <f t="shared" si="19"/>
        <v>12.3.1203101.12</v>
      </c>
      <c r="C968" s="171" t="str">
        <f>VLOOKUP(B968,'[8]TKB(Hocphan-tao lop)'!$B$7:$C$1182,2,0)</f>
        <v>201811203101036</v>
      </c>
      <c r="D968" s="171" t="str">
        <f>VLOOKUP(E968,[9]QuyetdinhPCGD!$B$6:$C$1806,2,0)</f>
        <v>1203101</v>
      </c>
      <c r="E968" s="172" t="s">
        <v>824</v>
      </c>
      <c r="F968" s="177" t="s">
        <v>60</v>
      </c>
      <c r="G968" s="173" t="s">
        <v>11</v>
      </c>
      <c r="H968" s="174" t="str">
        <f>VLOOKUP(J968,'[10]Phan ca&amp; Ngay BDhoc'!$B$4:$I$98,8,0)</f>
        <v>B3-407</v>
      </c>
      <c r="I968" s="173"/>
      <c r="J968" s="175" t="s">
        <v>2167</v>
      </c>
      <c r="K968" s="187" t="s">
        <v>2249</v>
      </c>
      <c r="L968" s="176" t="s">
        <v>2250</v>
      </c>
      <c r="M968" s="165" t="s">
        <v>319</v>
      </c>
      <c r="N968" s="165" t="str">
        <f>VLOOKUP(C968,[4]K12!$B$3:$K$1349,10,0)</f>
        <v>Không mở</v>
      </c>
      <c r="O968" s="165"/>
      <c r="P968" s="165">
        <f>VLOOKUP(C968,[4]K12!$B$3:$J$1349,9,0)</f>
        <v>30</v>
      </c>
      <c r="Q968" s="165" t="e">
        <f>VLOOKUP(D968,[4]K12!$B$3:$J$1349,9,0)</f>
        <v>#N/A</v>
      </c>
      <c r="R968" s="165" t="e">
        <f>VLOOKUP(E968,[4]K12!$B$3:$J$1349,9,0)</f>
        <v>#N/A</v>
      </c>
      <c r="S968" s="165" t="e">
        <f>VLOOKUP(F968,[4]K12!$B$3:$J$1349,9,0)</f>
        <v>#N/A</v>
      </c>
      <c r="T968" s="165" t="e">
        <f>VLOOKUP(G968,[4]K12!$B$3:$J$1349,9,0)</f>
        <v>#N/A</v>
      </c>
      <c r="V968" s="20">
        <v>1053</v>
      </c>
    </row>
    <row r="969" spans="1:22" ht="30" hidden="1" x14ac:dyDescent="0.25">
      <c r="A969" s="171">
        <v>469</v>
      </c>
      <c r="B969" s="171" t="str">
        <f t="shared" si="19"/>
        <v>12.3.1603121.01</v>
      </c>
      <c r="C969" s="171" t="str">
        <f>VLOOKUP(B969,'[8]TKB(Hocphan-tao lop)'!$B$7:$C$1182,2,0)</f>
        <v>201811603121001</v>
      </c>
      <c r="D969" s="171" t="str">
        <f>VLOOKUP(E969,[9]QuyetdinhPCGD!$B$6:$C$1806,2,0)</f>
        <v>1603121</v>
      </c>
      <c r="E969" s="179" t="s">
        <v>486</v>
      </c>
      <c r="F969" s="177" t="s">
        <v>91</v>
      </c>
      <c r="G969" s="173" t="s">
        <v>11</v>
      </c>
      <c r="H969" s="174" t="s">
        <v>87</v>
      </c>
      <c r="I969" s="173"/>
      <c r="J969" s="175" t="s">
        <v>2167</v>
      </c>
      <c r="K969" s="187" t="s">
        <v>2249</v>
      </c>
      <c r="L969" s="176" t="s">
        <v>2367</v>
      </c>
      <c r="M969" s="165" t="s">
        <v>62</v>
      </c>
      <c r="N969" s="165" t="str">
        <f>VLOOKUP(C969,[4]K12!$B$3:$K$1349,10,0)</f>
        <v>Không mở</v>
      </c>
      <c r="O969" s="165"/>
      <c r="P969" s="165">
        <f>VLOOKUP(C969,[4]K12!$B$3:$J$1349,9,0)</f>
        <v>0</v>
      </c>
      <c r="Q969" s="165" t="e">
        <f>VLOOKUP(D969,[4]K12!$B$3:$J$1349,9,0)</f>
        <v>#N/A</v>
      </c>
      <c r="R969" s="165" t="e">
        <f>VLOOKUP(E969,[4]K12!$B$3:$J$1349,9,0)</f>
        <v>#N/A</v>
      </c>
      <c r="S969" s="165" t="e">
        <f>VLOOKUP(F969,[4]K12!$B$3:$J$1349,9,0)</f>
        <v>#N/A</v>
      </c>
      <c r="T969" s="165" t="e">
        <f>VLOOKUP(G969,[4]K12!$B$3:$J$1349,9,0)</f>
        <v>#N/A</v>
      </c>
      <c r="V969" s="20">
        <v>1054</v>
      </c>
    </row>
    <row r="970" spans="1:22" ht="30" hidden="1" x14ac:dyDescent="0.25">
      <c r="A970" s="171">
        <v>470</v>
      </c>
      <c r="B970" s="171" t="str">
        <f t="shared" si="19"/>
        <v>12.3.1203107.12</v>
      </c>
      <c r="C970" s="171" t="str">
        <f>VLOOKUP(B970,'[8]TKB(Hocphan-tao lop)'!$B$7:$C$1182,2,0)</f>
        <v>201811203107012</v>
      </c>
      <c r="D970" s="171" t="str">
        <f>VLOOKUP(E970,[9]QuyetdinhPCGD!$B$6:$C$1806,2,0)</f>
        <v>1203107</v>
      </c>
      <c r="E970" s="172" t="s">
        <v>288</v>
      </c>
      <c r="F970" s="177" t="s">
        <v>65</v>
      </c>
      <c r="G970" s="173" t="s">
        <v>13</v>
      </c>
      <c r="H970" s="174" t="str">
        <f>VLOOKUP(J970,'[10]Phan ca&amp; Ngay BDhoc'!$B$4:$I$98,8,0)</f>
        <v>B3-407</v>
      </c>
      <c r="I970" s="173"/>
      <c r="J970" s="175" t="s">
        <v>2167</v>
      </c>
      <c r="K970" s="187" t="s">
        <v>2249</v>
      </c>
      <c r="L970" s="176" t="s">
        <v>2250</v>
      </c>
      <c r="M970" s="165" t="s">
        <v>319</v>
      </c>
      <c r="N970" s="165" t="str">
        <f>VLOOKUP(C970,[4]K12!$B$3:$K$1349,10,0)</f>
        <v>Không mở</v>
      </c>
      <c r="O970" s="165"/>
      <c r="P970" s="165">
        <f>VLOOKUP(C970,[4]K12!$B$3:$J$1349,9,0)</f>
        <v>0</v>
      </c>
      <c r="Q970" s="165" t="e">
        <f>VLOOKUP(D970,[4]K12!$B$3:$J$1349,9,0)</f>
        <v>#N/A</v>
      </c>
      <c r="R970" s="165" t="e">
        <f>VLOOKUP(E970,[4]K12!$B$3:$J$1349,9,0)</f>
        <v>#N/A</v>
      </c>
      <c r="S970" s="165" t="e">
        <f>VLOOKUP(F970,[4]K12!$B$3:$J$1349,9,0)</f>
        <v>#N/A</v>
      </c>
      <c r="T970" s="165" t="e">
        <f>VLOOKUP(G970,[4]K12!$B$3:$J$1349,9,0)</f>
        <v>#N/A</v>
      </c>
      <c r="V970" s="20">
        <v>1055</v>
      </c>
    </row>
    <row r="971" spans="1:22" ht="30" hidden="1" x14ac:dyDescent="0.25">
      <c r="A971" s="171">
        <v>471</v>
      </c>
      <c r="B971" s="171" t="str">
        <f t="shared" si="19"/>
        <v>12.3.1003111.01</v>
      </c>
      <c r="C971" s="171" t="str">
        <f>VLOOKUP(B971,'[8]TKB(Hocphan-tao lop)'!$B$7:$C$1182,2,0)</f>
        <v>201811003111020</v>
      </c>
      <c r="D971" s="171" t="str">
        <f>VLOOKUP(E971,[9]QuyetdinhPCGD!$B$6:$C$1806,2,0)</f>
        <v>1003111</v>
      </c>
      <c r="E971" s="172" t="s">
        <v>2252</v>
      </c>
      <c r="F971" s="177" t="s">
        <v>91</v>
      </c>
      <c r="G971" s="173" t="s">
        <v>13</v>
      </c>
      <c r="H971" s="174" t="str">
        <f>VLOOKUP(J971,'[10]Phan ca&amp; Ngay BDhoc'!$B$4:$I$98,8,0)</f>
        <v>B3-407</v>
      </c>
      <c r="I971" s="173"/>
      <c r="J971" s="175" t="s">
        <v>2167</v>
      </c>
      <c r="K971" s="187" t="s">
        <v>2249</v>
      </c>
      <c r="L971" s="176" t="s">
        <v>2250</v>
      </c>
      <c r="M971" s="165" t="s">
        <v>62</v>
      </c>
      <c r="N971" s="165" t="str">
        <f>VLOOKUP(C971,[4]K12!$B$3:$K$1349,10,0)</f>
        <v>Không mở</v>
      </c>
      <c r="O971" s="165"/>
      <c r="P971" s="165">
        <f>VLOOKUP(C971,[4]K12!$B$3:$J$1349,9,0)</f>
        <v>1</v>
      </c>
      <c r="Q971" s="165" t="e">
        <f>VLOOKUP(D971,[4]K12!$B$3:$J$1349,9,0)</f>
        <v>#N/A</v>
      </c>
      <c r="R971" s="165" t="e">
        <f>VLOOKUP(E971,[4]K12!$B$3:$J$1349,9,0)</f>
        <v>#N/A</v>
      </c>
      <c r="S971" s="165" t="e">
        <f>VLOOKUP(F971,[4]K12!$B$3:$J$1349,9,0)</f>
        <v>#N/A</v>
      </c>
      <c r="T971" s="165" t="e">
        <f>VLOOKUP(G971,[4]K12!$B$3:$J$1349,9,0)</f>
        <v>#N/A</v>
      </c>
      <c r="V971" s="20">
        <v>1056</v>
      </c>
    </row>
    <row r="972" spans="1:22" ht="94.5" hidden="1" x14ac:dyDescent="0.25">
      <c r="A972" s="171">
        <v>472</v>
      </c>
      <c r="B972" s="208" t="s">
        <v>2368</v>
      </c>
      <c r="C972" s="208" t="s">
        <v>2368</v>
      </c>
      <c r="D972" s="69">
        <v>210312</v>
      </c>
      <c r="E972" s="202" t="s">
        <v>2369</v>
      </c>
      <c r="F972" s="177" t="s">
        <v>173</v>
      </c>
      <c r="G972" s="69" t="s">
        <v>665</v>
      </c>
      <c r="H972" s="207" t="s">
        <v>676</v>
      </c>
      <c r="I972" s="173"/>
      <c r="J972" s="175" t="s">
        <v>2167</v>
      </c>
      <c r="K972" s="187" t="s">
        <v>2249</v>
      </c>
      <c r="L972" s="176" t="s">
        <v>2250</v>
      </c>
      <c r="M972" s="165"/>
      <c r="N972" s="165" t="str">
        <f>VLOOKUP(C972,[4]K12!$B$3:$K$1349,10,0)</f>
        <v>Mở</v>
      </c>
      <c r="O972" s="165"/>
      <c r="P972" s="165">
        <f>VLOOKUP(C972,[4]K12!$B$3:$J$1349,9,0)</f>
        <v>35</v>
      </c>
      <c r="Q972" s="165" t="e">
        <f>VLOOKUP(D972,[4]K12!$B$3:$J$1349,9,0)</f>
        <v>#N/A</v>
      </c>
      <c r="R972" s="165" t="e">
        <f>VLOOKUP(E972,[4]K12!$B$3:$J$1349,9,0)</f>
        <v>#N/A</v>
      </c>
      <c r="S972" s="165" t="e">
        <f>VLOOKUP(F972,[4]K12!$B$3:$J$1349,9,0)</f>
        <v>#N/A</v>
      </c>
      <c r="T972" s="165" t="e">
        <f>VLOOKUP(G972,[4]K12!$B$3:$J$1349,9,0)</f>
        <v>#N/A</v>
      </c>
      <c r="V972" s="20">
        <v>1057</v>
      </c>
    </row>
    <row r="973" spans="1:22" ht="94.5" hidden="1" x14ac:dyDescent="0.25">
      <c r="A973" s="171">
        <v>473</v>
      </c>
      <c r="B973" s="208" t="s">
        <v>2370</v>
      </c>
      <c r="C973" s="208" t="s">
        <v>2370</v>
      </c>
      <c r="D973" s="69">
        <v>210312</v>
      </c>
      <c r="E973" s="202" t="s">
        <v>2369</v>
      </c>
      <c r="F973" s="177" t="s">
        <v>173</v>
      </c>
      <c r="G973" s="69" t="s">
        <v>668</v>
      </c>
      <c r="H973" s="207" t="s">
        <v>671</v>
      </c>
      <c r="I973" s="173"/>
      <c r="J973" s="175" t="s">
        <v>2167</v>
      </c>
      <c r="K973" s="187" t="s">
        <v>2249</v>
      </c>
      <c r="L973" s="176" t="s">
        <v>2250</v>
      </c>
      <c r="M973" s="165"/>
      <c r="N973" s="165" t="str">
        <f>VLOOKUP(C973,[4]K12!$B$3:$K$1349,10,0)</f>
        <v>Mở</v>
      </c>
      <c r="O973" s="165"/>
      <c r="P973" s="165">
        <f>VLOOKUP(C973,[4]K12!$B$3:$J$1349,9,0)</f>
        <v>40</v>
      </c>
      <c r="Q973" s="165" t="e">
        <f>VLOOKUP(D973,[4]K12!$B$3:$J$1349,9,0)</f>
        <v>#N/A</v>
      </c>
      <c r="R973" s="165" t="e">
        <f>VLOOKUP(E973,[4]K12!$B$3:$J$1349,9,0)</f>
        <v>#N/A</v>
      </c>
      <c r="S973" s="165" t="e">
        <f>VLOOKUP(F973,[4]K12!$B$3:$J$1349,9,0)</f>
        <v>#N/A</v>
      </c>
      <c r="T973" s="165" t="e">
        <f>VLOOKUP(G973,[4]K12!$B$3:$J$1349,9,0)</f>
        <v>#N/A</v>
      </c>
      <c r="V973" s="20">
        <v>1058</v>
      </c>
    </row>
    <row r="974" spans="1:22" ht="30" hidden="1" x14ac:dyDescent="0.25">
      <c r="A974" s="171">
        <v>474</v>
      </c>
      <c r="B974" s="171" t="str">
        <f t="shared" ref="B974:B979" si="20">CONCATENATE("12.3.",D974,".",M974)</f>
        <v>12.3.1603104.02</v>
      </c>
      <c r="C974" s="171" t="str">
        <f>VLOOKUP(B974,'[8]TKB(Hocphan-tao lop)'!$B$7:$C$1182,2,0)</f>
        <v>201811603104002</v>
      </c>
      <c r="D974" s="171" t="str">
        <f>VLOOKUP(E974,[9]QuyetdinhPCGD!$B$6:$C$1806,2,0)</f>
        <v>1603104</v>
      </c>
      <c r="E974" s="179" t="s">
        <v>782</v>
      </c>
      <c r="F974" s="177" t="s">
        <v>68</v>
      </c>
      <c r="G974" s="173" t="s">
        <v>12</v>
      </c>
      <c r="H974" s="176" t="s">
        <v>2371</v>
      </c>
      <c r="I974" s="173"/>
      <c r="J974" s="175" t="s">
        <v>2178</v>
      </c>
      <c r="K974" s="187" t="s">
        <v>2249</v>
      </c>
      <c r="L974" s="176" t="s">
        <v>2367</v>
      </c>
      <c r="M974" s="165" t="s">
        <v>70</v>
      </c>
      <c r="N974" s="165" t="str">
        <f>VLOOKUP(C974,[4]K12!$B$3:$K$1349,10,0)</f>
        <v>Mở</v>
      </c>
      <c r="O974" s="165"/>
      <c r="P974" s="165">
        <f>VLOOKUP(C974,[4]K12!$B$3:$J$1349,9,0)</f>
        <v>75</v>
      </c>
      <c r="Q974" s="165" t="e">
        <f>VLOOKUP(D974,[4]K12!$B$3:$J$1349,9,0)</f>
        <v>#N/A</v>
      </c>
      <c r="R974" s="165" t="e">
        <f>VLOOKUP(E974,[4]K12!$B$3:$J$1349,9,0)</f>
        <v>#N/A</v>
      </c>
      <c r="S974" s="165" t="e">
        <f>VLOOKUP(F974,[4]K12!$B$3:$J$1349,9,0)</f>
        <v>#N/A</v>
      </c>
      <c r="T974" s="165" t="e">
        <f>VLOOKUP(G974,[4]K12!$B$3:$J$1349,9,0)</f>
        <v>#N/A</v>
      </c>
      <c r="V974" s="20">
        <v>1059</v>
      </c>
    </row>
    <row r="975" spans="1:22" ht="30" hidden="1" x14ac:dyDescent="0.25">
      <c r="A975" s="171">
        <v>475</v>
      </c>
      <c r="B975" s="171" t="str">
        <f t="shared" si="20"/>
        <v>12.3.1603106.10</v>
      </c>
      <c r="C975" s="171" t="str">
        <f>VLOOKUP(B975,'[8]TKB(Hocphan-tao lop)'!$B$7:$C$1182,2,0)</f>
        <v>201811603106010</v>
      </c>
      <c r="D975" s="171" t="str">
        <f>VLOOKUP(E975,[9]QuyetdinhPCGD!$B$6:$C$1806,2,0)</f>
        <v>1603106</v>
      </c>
      <c r="E975" s="179" t="s">
        <v>483</v>
      </c>
      <c r="F975" s="177" t="s">
        <v>68</v>
      </c>
      <c r="G975" s="173" t="s">
        <v>12</v>
      </c>
      <c r="H975" s="174" t="s">
        <v>87</v>
      </c>
      <c r="I975" s="173"/>
      <c r="J975" s="175" t="s">
        <v>2178</v>
      </c>
      <c r="K975" s="187" t="s">
        <v>2249</v>
      </c>
      <c r="L975" s="176" t="s">
        <v>2367</v>
      </c>
      <c r="M975" s="165" t="s">
        <v>180</v>
      </c>
      <c r="N975" s="165" t="str">
        <f>VLOOKUP(C975,[4]K12!$B$3:$K$1349,10,0)</f>
        <v>Không mở</v>
      </c>
      <c r="O975" s="165"/>
      <c r="P975" s="165">
        <f>VLOOKUP(C975,[4]K12!$B$3:$J$1349,9,0)</f>
        <v>4</v>
      </c>
      <c r="Q975" s="165" t="e">
        <f>VLOOKUP(D975,[4]K12!$B$3:$J$1349,9,0)</f>
        <v>#N/A</v>
      </c>
      <c r="R975" s="165" t="e">
        <f>VLOOKUP(E975,[4]K12!$B$3:$J$1349,9,0)</f>
        <v>#N/A</v>
      </c>
      <c r="S975" s="165" t="e">
        <f>VLOOKUP(F975,[4]K12!$B$3:$J$1349,9,0)</f>
        <v>#N/A</v>
      </c>
      <c r="T975" s="165" t="e">
        <f>VLOOKUP(G975,[4]K12!$B$3:$J$1349,9,0)</f>
        <v>#N/A</v>
      </c>
      <c r="V975" s="20">
        <v>1060</v>
      </c>
    </row>
    <row r="976" spans="1:22" ht="42.75" hidden="1" x14ac:dyDescent="0.25">
      <c r="A976" s="171">
        <v>476</v>
      </c>
      <c r="B976" s="171" t="str">
        <f t="shared" si="20"/>
        <v>12.3.1203101.13</v>
      </c>
      <c r="C976" s="171" t="str">
        <f>VLOOKUP(B976,'[8]TKB(Hocphan-tao lop)'!$B$7:$C$1182,2,0)</f>
        <v>201811203101037</v>
      </c>
      <c r="D976" s="171" t="str">
        <f>VLOOKUP(E976,[9]QuyetdinhPCGD!$B$6:$C$1806,2,0)</f>
        <v>1203101</v>
      </c>
      <c r="E976" s="172" t="s">
        <v>824</v>
      </c>
      <c r="F976" s="177" t="s">
        <v>94</v>
      </c>
      <c r="G976" s="173" t="s">
        <v>12</v>
      </c>
      <c r="H976" s="176" t="s">
        <v>2371</v>
      </c>
      <c r="I976" s="173"/>
      <c r="J976" s="175" t="s">
        <v>2178</v>
      </c>
      <c r="K976" s="187" t="s">
        <v>2249</v>
      </c>
      <c r="L976" s="176" t="s">
        <v>2250</v>
      </c>
      <c r="M976" s="165" t="s">
        <v>323</v>
      </c>
      <c r="N976" s="165" t="str">
        <f>VLOOKUP(C976,[4]K12!$B$3:$K$1349,10,0)</f>
        <v>Mở</v>
      </c>
      <c r="O976" s="165"/>
      <c r="P976" s="165">
        <f>VLOOKUP(C976,[4]K12!$B$3:$J$1349,9,0)</f>
        <v>80</v>
      </c>
      <c r="Q976" s="165" t="e">
        <f>VLOOKUP(D976,[4]K12!$B$3:$J$1349,9,0)</f>
        <v>#N/A</v>
      </c>
      <c r="R976" s="165" t="e">
        <f>VLOOKUP(E976,[4]K12!$B$3:$J$1349,9,0)</f>
        <v>#N/A</v>
      </c>
      <c r="S976" s="165" t="e">
        <f>VLOOKUP(F976,[4]K12!$B$3:$J$1349,9,0)</f>
        <v>#N/A</v>
      </c>
      <c r="T976" s="165" t="e">
        <f>VLOOKUP(G976,[4]K12!$B$3:$J$1349,9,0)</f>
        <v>#N/A</v>
      </c>
      <c r="V976" s="20">
        <v>1061</v>
      </c>
    </row>
    <row r="977" spans="1:22" ht="30" hidden="1" x14ac:dyDescent="0.25">
      <c r="A977" s="171">
        <v>477</v>
      </c>
      <c r="B977" s="171" t="str">
        <f t="shared" si="20"/>
        <v>12.3.1603121.10</v>
      </c>
      <c r="C977" s="171" t="str">
        <f>VLOOKUP(B977,'[8]TKB(Hocphan-tao lop)'!$B$7:$C$1182,2,0)</f>
        <v>201811603121010</v>
      </c>
      <c r="D977" s="171" t="str">
        <f>VLOOKUP(E977,[9]QuyetdinhPCGD!$B$6:$C$1806,2,0)</f>
        <v>1603121</v>
      </c>
      <c r="E977" s="179" t="s">
        <v>486</v>
      </c>
      <c r="F977" s="177" t="s">
        <v>68</v>
      </c>
      <c r="G977" s="173" t="s">
        <v>12</v>
      </c>
      <c r="H977" s="174" t="s">
        <v>87</v>
      </c>
      <c r="I977" s="173"/>
      <c r="J977" s="175" t="s">
        <v>2178</v>
      </c>
      <c r="K977" s="187" t="s">
        <v>2249</v>
      </c>
      <c r="L977" s="176" t="s">
        <v>2367</v>
      </c>
      <c r="M977" s="165" t="s">
        <v>180</v>
      </c>
      <c r="N977" s="165" t="str">
        <f>VLOOKUP(C977,[4]K12!$B$3:$K$1349,10,0)</f>
        <v>Không mở</v>
      </c>
      <c r="O977" s="165"/>
      <c r="P977" s="165">
        <f>VLOOKUP(C977,[4]K12!$B$3:$J$1349,9,0)</f>
        <v>0</v>
      </c>
      <c r="Q977" s="165" t="e">
        <f>VLOOKUP(D977,[4]K12!$B$3:$J$1349,9,0)</f>
        <v>#N/A</v>
      </c>
      <c r="R977" s="165" t="e">
        <f>VLOOKUP(E977,[4]K12!$B$3:$J$1349,9,0)</f>
        <v>#N/A</v>
      </c>
      <c r="S977" s="165" t="e">
        <f>VLOOKUP(F977,[4]K12!$B$3:$J$1349,9,0)</f>
        <v>#N/A</v>
      </c>
      <c r="T977" s="165" t="e">
        <f>VLOOKUP(G977,[4]K12!$B$3:$J$1349,9,0)</f>
        <v>#N/A</v>
      </c>
      <c r="V977" s="20">
        <v>1062</v>
      </c>
    </row>
    <row r="978" spans="1:22" ht="30" hidden="1" x14ac:dyDescent="0.25">
      <c r="A978" s="171">
        <v>478</v>
      </c>
      <c r="B978" s="171" t="str">
        <f t="shared" si="20"/>
        <v>12.3.1203107.21</v>
      </c>
      <c r="C978" s="171" t="str">
        <f>VLOOKUP(B978,'[8]TKB(Hocphan-tao lop)'!$B$7:$C$1182,2,0)</f>
        <v>201811203107021</v>
      </c>
      <c r="D978" s="171" t="str">
        <f>VLOOKUP(E978,[9]QuyetdinhPCGD!$B$6:$C$1806,2,0)</f>
        <v>1203107</v>
      </c>
      <c r="E978" s="172" t="s">
        <v>288</v>
      </c>
      <c r="F978" s="177" t="s">
        <v>71</v>
      </c>
      <c r="G978" s="173" t="s">
        <v>11</v>
      </c>
      <c r="H978" s="176" t="s">
        <v>2177</v>
      </c>
      <c r="I978" s="173"/>
      <c r="J978" s="175" t="s">
        <v>2178</v>
      </c>
      <c r="K978" s="187" t="s">
        <v>2249</v>
      </c>
      <c r="L978" s="176" t="s">
        <v>2250</v>
      </c>
      <c r="M978" s="165" t="s">
        <v>368</v>
      </c>
      <c r="N978" s="165" t="str">
        <f>VLOOKUP(C978,[4]K12!$B$3:$K$1349,10,0)</f>
        <v>Mở</v>
      </c>
      <c r="O978" s="165"/>
      <c r="P978" s="165">
        <f>VLOOKUP(C978,[4]K12!$B$3:$J$1349,9,0)</f>
        <v>80</v>
      </c>
      <c r="Q978" s="165" t="e">
        <f>VLOOKUP(D978,[4]K12!$B$3:$J$1349,9,0)</f>
        <v>#N/A</v>
      </c>
      <c r="R978" s="165" t="e">
        <f>VLOOKUP(E978,[4]K12!$B$3:$J$1349,9,0)</f>
        <v>#N/A</v>
      </c>
      <c r="S978" s="165" t="e">
        <f>VLOOKUP(F978,[4]K12!$B$3:$J$1349,9,0)</f>
        <v>#N/A</v>
      </c>
      <c r="T978" s="165" t="e">
        <f>VLOOKUP(G978,[4]K12!$B$3:$J$1349,9,0)</f>
        <v>#N/A</v>
      </c>
      <c r="V978" s="20">
        <v>1063</v>
      </c>
    </row>
    <row r="979" spans="1:22" ht="30" hidden="1" x14ac:dyDescent="0.25">
      <c r="A979" s="171">
        <v>479</v>
      </c>
      <c r="B979" s="171" t="str">
        <f t="shared" si="20"/>
        <v>12.3.1003111.10</v>
      </c>
      <c r="C979" s="171" t="str">
        <f>VLOOKUP(B979,'[8]TKB(Hocphan-tao lop)'!$B$7:$C$1182,2,0)</f>
        <v>201811003111029</v>
      </c>
      <c r="D979" s="171" t="str">
        <f>VLOOKUP(E979,[9]QuyetdinhPCGD!$B$6:$C$1806,2,0)</f>
        <v>1003111</v>
      </c>
      <c r="E979" s="172" t="s">
        <v>2252</v>
      </c>
      <c r="F979" s="177" t="s">
        <v>94</v>
      </c>
      <c r="G979" s="173" t="s">
        <v>11</v>
      </c>
      <c r="H979" s="176" t="s">
        <v>2177</v>
      </c>
      <c r="I979" s="173"/>
      <c r="J979" s="175" t="s">
        <v>2178</v>
      </c>
      <c r="K979" s="187" t="s">
        <v>2249</v>
      </c>
      <c r="L979" s="176" t="s">
        <v>2250</v>
      </c>
      <c r="M979" s="165" t="s">
        <v>180</v>
      </c>
      <c r="N979" s="165" t="str">
        <f>VLOOKUP(C979,[4]K12!$B$3:$K$1349,10,0)</f>
        <v>Mở</v>
      </c>
      <c r="O979" s="165"/>
      <c r="P979" s="165">
        <f>VLOOKUP(C979,[4]K12!$B$3:$J$1349,9,0)</f>
        <v>80</v>
      </c>
      <c r="Q979" s="165" t="e">
        <f>VLOOKUP(D979,[4]K12!$B$3:$J$1349,9,0)</f>
        <v>#N/A</v>
      </c>
      <c r="R979" s="165" t="e">
        <f>VLOOKUP(E979,[4]K12!$B$3:$J$1349,9,0)</f>
        <v>#N/A</v>
      </c>
      <c r="S979" s="165" t="e">
        <f>VLOOKUP(F979,[4]K12!$B$3:$J$1349,9,0)</f>
        <v>#N/A</v>
      </c>
      <c r="T979" s="165" t="e">
        <f>VLOOKUP(G979,[4]K12!$B$3:$J$1349,9,0)</f>
        <v>#N/A</v>
      </c>
      <c r="V979" s="20">
        <v>1064</v>
      </c>
    </row>
    <row r="980" spans="1:22" ht="94.5" hidden="1" x14ac:dyDescent="0.25">
      <c r="A980" s="171">
        <v>480</v>
      </c>
      <c r="B980" s="208" t="s">
        <v>2372</v>
      </c>
      <c r="C980" s="208" t="s">
        <v>2372</v>
      </c>
      <c r="D980" s="69">
        <v>210312</v>
      </c>
      <c r="E980" s="202" t="s">
        <v>2369</v>
      </c>
      <c r="F980" s="177" t="s">
        <v>670</v>
      </c>
      <c r="G980" s="69" t="s">
        <v>665</v>
      </c>
      <c r="H980" s="207" t="s">
        <v>672</v>
      </c>
      <c r="I980" s="173"/>
      <c r="J980" s="175" t="s">
        <v>2178</v>
      </c>
      <c r="K980" s="187" t="s">
        <v>2249</v>
      </c>
      <c r="L980" s="176" t="s">
        <v>2250</v>
      </c>
      <c r="M980" s="165"/>
      <c r="N980" s="165" t="str">
        <f>VLOOKUP(C980,[4]K12!$B$3:$K$1349,10,0)</f>
        <v>Mở</v>
      </c>
      <c r="O980" s="165"/>
      <c r="P980" s="165">
        <f>VLOOKUP(C980,[4]K12!$B$3:$J$1349,9,0)</f>
        <v>35</v>
      </c>
      <c r="Q980" s="165" t="e">
        <f>VLOOKUP(D980,[4]K12!$B$3:$J$1349,9,0)</f>
        <v>#N/A</v>
      </c>
      <c r="R980" s="165" t="e">
        <f>VLOOKUP(E980,[4]K12!$B$3:$J$1349,9,0)</f>
        <v>#N/A</v>
      </c>
      <c r="S980" s="165" t="e">
        <f>VLOOKUP(F980,[4]K12!$B$3:$J$1349,9,0)</f>
        <v>#N/A</v>
      </c>
      <c r="T980" s="165" t="e">
        <f>VLOOKUP(G980,[4]K12!$B$3:$J$1349,9,0)</f>
        <v>#N/A</v>
      </c>
      <c r="U980" s="157"/>
      <c r="V980" s="20">
        <v>1065</v>
      </c>
    </row>
    <row r="981" spans="1:22" ht="94.5" hidden="1" x14ac:dyDescent="0.25">
      <c r="A981" s="171">
        <v>481</v>
      </c>
      <c r="B981" s="208" t="s">
        <v>2373</v>
      </c>
      <c r="C981" s="208" t="s">
        <v>2373</v>
      </c>
      <c r="D981" s="69">
        <v>210312</v>
      </c>
      <c r="E981" s="202" t="s">
        <v>2369</v>
      </c>
      <c r="F981" s="177" t="s">
        <v>670</v>
      </c>
      <c r="G981" s="69" t="s">
        <v>675</v>
      </c>
      <c r="H981" s="207" t="s">
        <v>673</v>
      </c>
      <c r="I981" s="173"/>
      <c r="J981" s="175" t="s">
        <v>2178</v>
      </c>
      <c r="K981" s="187" t="s">
        <v>2249</v>
      </c>
      <c r="L981" s="176" t="s">
        <v>2250</v>
      </c>
      <c r="M981" s="165"/>
      <c r="N981" s="165" t="str">
        <f>VLOOKUP(C981,[4]K12!$B$3:$K$1349,10,0)</f>
        <v>Mở</v>
      </c>
      <c r="O981" s="165"/>
      <c r="P981" s="165">
        <f>VLOOKUP(C981,[4]K12!$B$3:$J$1349,9,0)</f>
        <v>45</v>
      </c>
      <c r="Q981" s="165" t="e">
        <f>VLOOKUP(D981,[4]K12!$B$3:$J$1349,9,0)</f>
        <v>#N/A</v>
      </c>
      <c r="R981" s="165" t="e">
        <f>VLOOKUP(E981,[4]K12!$B$3:$J$1349,9,0)</f>
        <v>#N/A</v>
      </c>
      <c r="S981" s="165" t="e">
        <f>VLOOKUP(F981,[4]K12!$B$3:$J$1349,9,0)</f>
        <v>#N/A</v>
      </c>
      <c r="T981" s="165" t="e">
        <f>VLOOKUP(G981,[4]K12!$B$3:$J$1349,9,0)</f>
        <v>#N/A</v>
      </c>
      <c r="V981" s="20">
        <v>1066</v>
      </c>
    </row>
    <row r="982" spans="1:22" ht="30" hidden="1" x14ac:dyDescent="0.25">
      <c r="A982" s="171">
        <v>482</v>
      </c>
      <c r="B982" s="171" t="str">
        <f t="shared" ref="B982:B987" si="21">CONCATENATE("12.3.",D982,".",M982)</f>
        <v>12.3.1603104.03</v>
      </c>
      <c r="C982" s="171" t="str">
        <f>VLOOKUP(B982,'[8]TKB(Hocphan-tao lop)'!$B$7:$C$1182,2,0)</f>
        <v>201811603104003</v>
      </c>
      <c r="D982" s="171" t="str">
        <f>VLOOKUP(E982,[9]QuyetdinhPCGD!$B$6:$C$1806,2,0)</f>
        <v>1603104</v>
      </c>
      <c r="E982" s="179" t="s">
        <v>782</v>
      </c>
      <c r="F982" s="177" t="s">
        <v>94</v>
      </c>
      <c r="G982" s="173" t="s">
        <v>11</v>
      </c>
      <c r="H982" s="174" t="str">
        <f>VLOOKUP(J982,'[10]Phan ca&amp; Ngay BDhoc'!$B$4:$I$98,8,0)</f>
        <v>B3-407</v>
      </c>
      <c r="I982" s="173"/>
      <c r="J982" s="175" t="s">
        <v>2168</v>
      </c>
      <c r="K982" s="187" t="s">
        <v>2249</v>
      </c>
      <c r="L982" s="176" t="s">
        <v>2367</v>
      </c>
      <c r="M982" s="165" t="s">
        <v>75</v>
      </c>
      <c r="N982" s="165" t="str">
        <f>VLOOKUP(C982,[4]K12!$B$3:$K$1349,10,0)</f>
        <v>Mở</v>
      </c>
      <c r="O982" s="165"/>
      <c r="P982" s="165">
        <f>VLOOKUP(C982,[4]K12!$B$3:$J$1349,9,0)</f>
        <v>75</v>
      </c>
      <c r="Q982" s="165" t="e">
        <f>VLOOKUP(D982,[4]K12!$B$3:$J$1349,9,0)</f>
        <v>#N/A</v>
      </c>
      <c r="R982" s="165" t="e">
        <f>VLOOKUP(E982,[4]K12!$B$3:$J$1349,9,0)</f>
        <v>#N/A</v>
      </c>
      <c r="S982" s="165" t="e">
        <f>VLOOKUP(F982,[4]K12!$B$3:$J$1349,9,0)</f>
        <v>#N/A</v>
      </c>
      <c r="T982" s="165" t="e">
        <f>VLOOKUP(G982,[4]K12!$B$3:$J$1349,9,0)</f>
        <v>#N/A</v>
      </c>
      <c r="V982" s="20">
        <v>1067</v>
      </c>
    </row>
    <row r="983" spans="1:22" ht="30" hidden="1" x14ac:dyDescent="0.25">
      <c r="A983" s="171">
        <v>483</v>
      </c>
      <c r="B983" s="171" t="str">
        <f t="shared" si="21"/>
        <v>12.3.1603106.02</v>
      </c>
      <c r="C983" s="171" t="str">
        <f>VLOOKUP(B983,'[8]TKB(Hocphan-tao lop)'!$B$7:$C$1182,2,0)</f>
        <v>201811603106002</v>
      </c>
      <c r="D983" s="171" t="str">
        <f>VLOOKUP(E983,[9]QuyetdinhPCGD!$B$6:$C$1806,2,0)</f>
        <v>1603106</v>
      </c>
      <c r="E983" s="179" t="s">
        <v>483</v>
      </c>
      <c r="F983" s="177" t="s">
        <v>94</v>
      </c>
      <c r="G983" s="173" t="s">
        <v>11</v>
      </c>
      <c r="H983" s="174" t="s">
        <v>87</v>
      </c>
      <c r="I983" s="173"/>
      <c r="J983" s="175" t="s">
        <v>2168</v>
      </c>
      <c r="K983" s="187" t="s">
        <v>2249</v>
      </c>
      <c r="L983" s="176" t="s">
        <v>2367</v>
      </c>
      <c r="M983" s="165" t="s">
        <v>70</v>
      </c>
      <c r="N983" s="165" t="str">
        <f>VLOOKUP(C983,[4]K12!$B$3:$K$1349,10,0)</f>
        <v>Không mở</v>
      </c>
      <c r="O983" s="165"/>
      <c r="P983" s="165">
        <f>VLOOKUP(C983,[4]K12!$B$3:$J$1349,9,0)</f>
        <v>1</v>
      </c>
      <c r="Q983" s="165" t="e">
        <f>VLOOKUP(D983,[4]K12!$B$3:$J$1349,9,0)</f>
        <v>#N/A</v>
      </c>
      <c r="R983" s="165" t="e">
        <f>VLOOKUP(E983,[4]K12!$B$3:$J$1349,9,0)</f>
        <v>#N/A</v>
      </c>
      <c r="S983" s="165" t="e">
        <f>VLOOKUP(F983,[4]K12!$B$3:$J$1349,9,0)</f>
        <v>#N/A</v>
      </c>
      <c r="T983" s="165" t="e">
        <f>VLOOKUP(G983,[4]K12!$B$3:$J$1349,9,0)</f>
        <v>#N/A</v>
      </c>
      <c r="V983" s="20">
        <v>1068</v>
      </c>
    </row>
    <row r="984" spans="1:22" ht="42.75" hidden="1" x14ac:dyDescent="0.25">
      <c r="A984" s="171">
        <v>484</v>
      </c>
      <c r="B984" s="171" t="str">
        <f t="shared" si="21"/>
        <v>12.3.1203101.14</v>
      </c>
      <c r="C984" s="171" t="str">
        <f>VLOOKUP(B984,'[8]TKB(Hocphan-tao lop)'!$B$7:$C$1182,2,0)</f>
        <v>201811203101038</v>
      </c>
      <c r="D984" s="171" t="str">
        <f>VLOOKUP(E984,[9]QuyetdinhPCGD!$B$6:$C$1806,2,0)</f>
        <v>1203101</v>
      </c>
      <c r="E984" s="172" t="s">
        <v>824</v>
      </c>
      <c r="F984" s="177" t="s">
        <v>68</v>
      </c>
      <c r="G984" s="173" t="s">
        <v>11</v>
      </c>
      <c r="H984" s="174" t="str">
        <f>VLOOKUP(J984,'[10]Phan ca&amp; Ngay BDhoc'!$B$4:$I$98,8,0)</f>
        <v>B3-407</v>
      </c>
      <c r="I984" s="173"/>
      <c r="J984" s="175" t="s">
        <v>2168</v>
      </c>
      <c r="K984" s="187" t="s">
        <v>2249</v>
      </c>
      <c r="L984" s="176" t="s">
        <v>2250</v>
      </c>
      <c r="M984" s="165" t="s">
        <v>346</v>
      </c>
      <c r="N984" s="165" t="str">
        <f>VLOOKUP(C984,[4]K12!$B$3:$K$1349,10,0)</f>
        <v>Mở</v>
      </c>
      <c r="O984" s="165"/>
      <c r="P984" s="165">
        <f>VLOOKUP(C984,[4]K12!$B$3:$J$1349,9,0)</f>
        <v>80</v>
      </c>
      <c r="Q984" s="165" t="e">
        <f>VLOOKUP(D984,[4]K12!$B$3:$J$1349,9,0)</f>
        <v>#N/A</v>
      </c>
      <c r="R984" s="165" t="e">
        <f>VLOOKUP(E984,[4]K12!$B$3:$J$1349,9,0)</f>
        <v>#N/A</v>
      </c>
      <c r="S984" s="165" t="e">
        <f>VLOOKUP(F984,[4]K12!$B$3:$J$1349,9,0)</f>
        <v>#N/A</v>
      </c>
      <c r="T984" s="165" t="e">
        <f>VLOOKUP(G984,[4]K12!$B$3:$J$1349,9,0)</f>
        <v>#N/A</v>
      </c>
      <c r="V984" s="20">
        <v>1069</v>
      </c>
    </row>
    <row r="985" spans="1:22" ht="30" hidden="1" x14ac:dyDescent="0.25">
      <c r="A985" s="171">
        <v>485</v>
      </c>
      <c r="B985" s="171" t="str">
        <f t="shared" si="21"/>
        <v>12.3.1603121.02</v>
      </c>
      <c r="C985" s="171" t="str">
        <f>VLOOKUP(B985,'[8]TKB(Hocphan-tao lop)'!$B$7:$C$1182,2,0)</f>
        <v>201811603121002</v>
      </c>
      <c r="D985" s="171" t="str">
        <f>VLOOKUP(E985,[9]QuyetdinhPCGD!$B$6:$C$1806,2,0)</f>
        <v>1603121</v>
      </c>
      <c r="E985" s="179" t="s">
        <v>486</v>
      </c>
      <c r="F985" s="177" t="s">
        <v>94</v>
      </c>
      <c r="G985" s="173" t="s">
        <v>11</v>
      </c>
      <c r="H985" s="174" t="s">
        <v>87</v>
      </c>
      <c r="I985" s="173"/>
      <c r="J985" s="175" t="s">
        <v>2168</v>
      </c>
      <c r="K985" s="187" t="s">
        <v>2249</v>
      </c>
      <c r="L985" s="176" t="s">
        <v>2367</v>
      </c>
      <c r="M985" s="165" t="s">
        <v>70</v>
      </c>
      <c r="N985" s="165" t="str">
        <f>VLOOKUP(C985,[4]K12!$B$3:$K$1349,10,0)</f>
        <v>Không mở</v>
      </c>
      <c r="O985" s="165"/>
      <c r="P985" s="165">
        <f>VLOOKUP(C985,[4]K12!$B$3:$J$1349,9,0)</f>
        <v>0</v>
      </c>
      <c r="Q985" s="165" t="e">
        <f>VLOOKUP(D985,[4]K12!$B$3:$J$1349,9,0)</f>
        <v>#N/A</v>
      </c>
      <c r="R985" s="165" t="e">
        <f>VLOOKUP(E985,[4]K12!$B$3:$J$1349,9,0)</f>
        <v>#N/A</v>
      </c>
      <c r="S985" s="165" t="e">
        <f>VLOOKUP(F985,[4]K12!$B$3:$J$1349,9,0)</f>
        <v>#N/A</v>
      </c>
      <c r="T985" s="165" t="e">
        <f>VLOOKUP(G985,[4]K12!$B$3:$J$1349,9,0)</f>
        <v>#N/A</v>
      </c>
      <c r="V985" s="20">
        <v>1070</v>
      </c>
    </row>
    <row r="986" spans="1:22" ht="30" hidden="1" x14ac:dyDescent="0.25">
      <c r="A986" s="171">
        <v>486</v>
      </c>
      <c r="B986" s="171" t="str">
        <f t="shared" si="21"/>
        <v>12.3.1203107.13</v>
      </c>
      <c r="C986" s="171" t="str">
        <f>VLOOKUP(B986,'[8]TKB(Hocphan-tao lop)'!$B$7:$C$1182,2,0)</f>
        <v>201811203107013</v>
      </c>
      <c r="D986" s="171" t="str">
        <f>VLOOKUP(E986,[9]QuyetdinhPCGD!$B$6:$C$1806,2,0)</f>
        <v>1203107</v>
      </c>
      <c r="E986" s="172" t="s">
        <v>288</v>
      </c>
      <c r="F986" s="177" t="s">
        <v>71</v>
      </c>
      <c r="G986" s="173" t="s">
        <v>13</v>
      </c>
      <c r="H986" s="174" t="str">
        <f>VLOOKUP(J986,'[10]Phan ca&amp; Ngay BDhoc'!$B$4:$I$98,8,0)</f>
        <v>B3-407</v>
      </c>
      <c r="I986" s="173"/>
      <c r="J986" s="175" t="s">
        <v>2168</v>
      </c>
      <c r="K986" s="187" t="s">
        <v>2249</v>
      </c>
      <c r="L986" s="176" t="s">
        <v>2250</v>
      </c>
      <c r="M986" s="165" t="s">
        <v>323</v>
      </c>
      <c r="N986" s="165" t="str">
        <f>VLOOKUP(C986,[4]K12!$B$3:$K$1349,10,0)</f>
        <v>Mở</v>
      </c>
      <c r="O986" s="165"/>
      <c r="P986" s="165">
        <f>VLOOKUP(C986,[4]K12!$B$3:$J$1349,9,0)</f>
        <v>80</v>
      </c>
      <c r="Q986" s="165" t="e">
        <f>VLOOKUP(D986,[4]K12!$B$3:$J$1349,9,0)</f>
        <v>#N/A</v>
      </c>
      <c r="R986" s="165" t="e">
        <f>VLOOKUP(E986,[4]K12!$B$3:$J$1349,9,0)</f>
        <v>#N/A</v>
      </c>
      <c r="S986" s="165" t="e">
        <f>VLOOKUP(F986,[4]K12!$B$3:$J$1349,9,0)</f>
        <v>#N/A</v>
      </c>
      <c r="T986" s="165" t="e">
        <f>VLOOKUP(G986,[4]K12!$B$3:$J$1349,9,0)</f>
        <v>#N/A</v>
      </c>
      <c r="V986" s="20">
        <v>1071</v>
      </c>
    </row>
    <row r="987" spans="1:22" ht="30" hidden="1" x14ac:dyDescent="0.25">
      <c r="A987" s="171">
        <v>487</v>
      </c>
      <c r="B987" s="171" t="str">
        <f t="shared" si="21"/>
        <v>12.3.1003111.02</v>
      </c>
      <c r="C987" s="171" t="str">
        <f>VLOOKUP(B987,'[8]TKB(Hocphan-tao lop)'!$B$7:$C$1182,2,0)</f>
        <v>201811003111021</v>
      </c>
      <c r="D987" s="171" t="str">
        <f>VLOOKUP(E987,[9]QuyetdinhPCGD!$B$6:$C$1806,2,0)</f>
        <v>1003111</v>
      </c>
      <c r="E987" s="172" t="s">
        <v>2252</v>
      </c>
      <c r="F987" s="177" t="s">
        <v>94</v>
      </c>
      <c r="G987" s="173" t="s">
        <v>13</v>
      </c>
      <c r="H987" s="174" t="str">
        <f>VLOOKUP(J987,'[10]Phan ca&amp; Ngay BDhoc'!$B$4:$I$98,8,0)</f>
        <v>B3-407</v>
      </c>
      <c r="I987" s="173"/>
      <c r="J987" s="175" t="s">
        <v>2168</v>
      </c>
      <c r="K987" s="187" t="s">
        <v>2249</v>
      </c>
      <c r="L987" s="176" t="s">
        <v>2250</v>
      </c>
      <c r="M987" s="165" t="s">
        <v>70</v>
      </c>
      <c r="N987" s="165" t="str">
        <f>VLOOKUP(C987,[4]K12!$B$3:$K$1349,10,0)</f>
        <v>Mở</v>
      </c>
      <c r="O987" s="165"/>
      <c r="P987" s="165">
        <f>VLOOKUP(C987,[4]K12!$B$3:$J$1349,9,0)</f>
        <v>80</v>
      </c>
      <c r="Q987" s="165" t="e">
        <f>VLOOKUP(D987,[4]K12!$B$3:$J$1349,9,0)</f>
        <v>#N/A</v>
      </c>
      <c r="R987" s="165" t="e">
        <f>VLOOKUP(E987,[4]K12!$B$3:$J$1349,9,0)</f>
        <v>#N/A</v>
      </c>
      <c r="S987" s="165" t="e">
        <f>VLOOKUP(F987,[4]K12!$B$3:$J$1349,9,0)</f>
        <v>#N/A</v>
      </c>
      <c r="T987" s="165" t="e">
        <f>VLOOKUP(G987,[4]K12!$B$3:$J$1349,9,0)</f>
        <v>#N/A</v>
      </c>
      <c r="V987" s="20">
        <v>1072</v>
      </c>
    </row>
    <row r="988" spans="1:22" ht="94.5" hidden="1" x14ac:dyDescent="0.25">
      <c r="A988" s="171">
        <v>488</v>
      </c>
      <c r="B988" s="208" t="s">
        <v>2374</v>
      </c>
      <c r="C988" s="208" t="s">
        <v>2374</v>
      </c>
      <c r="D988" s="69">
        <v>210312</v>
      </c>
      <c r="E988" s="202" t="s">
        <v>2369</v>
      </c>
      <c r="F988" s="177" t="s">
        <v>670</v>
      </c>
      <c r="G988" s="69" t="s">
        <v>665</v>
      </c>
      <c r="H988" s="207" t="s">
        <v>669</v>
      </c>
      <c r="I988" s="173"/>
      <c r="J988" s="175" t="s">
        <v>2168</v>
      </c>
      <c r="K988" s="187" t="s">
        <v>2249</v>
      </c>
      <c r="L988" s="176" t="s">
        <v>2250</v>
      </c>
      <c r="M988" s="165"/>
      <c r="N988" s="165" t="str">
        <f>VLOOKUP(C988,[4]K12!$B$3:$K$1349,10,0)</f>
        <v>Mở</v>
      </c>
      <c r="O988" s="165"/>
      <c r="P988" s="165">
        <f>VLOOKUP(C988,[4]K12!$B$3:$J$1349,9,0)</f>
        <v>40</v>
      </c>
      <c r="Q988" s="165" t="e">
        <f>VLOOKUP(D988,[4]K12!$B$3:$J$1349,9,0)</f>
        <v>#N/A</v>
      </c>
      <c r="R988" s="165" t="e">
        <f>VLOOKUP(E988,[4]K12!$B$3:$J$1349,9,0)</f>
        <v>#N/A</v>
      </c>
      <c r="S988" s="165" t="e">
        <f>VLOOKUP(F988,[4]K12!$B$3:$J$1349,9,0)</f>
        <v>#N/A</v>
      </c>
      <c r="T988" s="165" t="e">
        <f>VLOOKUP(G988,[4]K12!$B$3:$J$1349,9,0)</f>
        <v>#N/A</v>
      </c>
      <c r="V988" s="20">
        <v>1073</v>
      </c>
    </row>
    <row r="989" spans="1:22" ht="94.5" hidden="1" x14ac:dyDescent="0.25">
      <c r="A989" s="171">
        <v>489</v>
      </c>
      <c r="B989" s="208" t="s">
        <v>2375</v>
      </c>
      <c r="C989" s="208" t="s">
        <v>2375</v>
      </c>
      <c r="D989" s="69">
        <v>210312</v>
      </c>
      <c r="E989" s="202" t="s">
        <v>2369</v>
      </c>
      <c r="F989" s="177" t="s">
        <v>670</v>
      </c>
      <c r="G989" s="69" t="s">
        <v>668</v>
      </c>
      <c r="H989" s="207" t="s">
        <v>679</v>
      </c>
      <c r="I989" s="173"/>
      <c r="J989" s="175" t="s">
        <v>2168</v>
      </c>
      <c r="K989" s="187" t="s">
        <v>2249</v>
      </c>
      <c r="L989" s="176" t="s">
        <v>2250</v>
      </c>
      <c r="M989" s="165"/>
      <c r="N989" s="165" t="str">
        <f>VLOOKUP(C989,[4]K12!$B$3:$K$1349,10,0)</f>
        <v>Mở</v>
      </c>
      <c r="O989" s="165"/>
      <c r="P989" s="165">
        <f>VLOOKUP(C989,[4]K12!$B$3:$J$1349,9,0)</f>
        <v>35</v>
      </c>
      <c r="Q989" s="165" t="e">
        <f>VLOOKUP(D989,[4]K12!$B$3:$J$1349,9,0)</f>
        <v>#N/A</v>
      </c>
      <c r="R989" s="165" t="e">
        <f>VLOOKUP(E989,[4]K12!$B$3:$J$1349,9,0)</f>
        <v>#N/A</v>
      </c>
      <c r="S989" s="165" t="e">
        <f>VLOOKUP(F989,[4]K12!$B$3:$J$1349,9,0)</f>
        <v>#N/A</v>
      </c>
      <c r="T989" s="165" t="e">
        <f>VLOOKUP(G989,[4]K12!$B$3:$J$1349,9,0)</f>
        <v>#N/A</v>
      </c>
      <c r="V989" s="20">
        <v>1074</v>
      </c>
    </row>
    <row r="990" spans="1:22" ht="30" hidden="1" x14ac:dyDescent="0.25">
      <c r="A990" s="171">
        <v>490</v>
      </c>
      <c r="B990" s="171" t="str">
        <f t="shared" ref="B990:B995" si="22">CONCATENATE("12.3.",D990,".",M990)</f>
        <v>12.3.1603104.04</v>
      </c>
      <c r="C990" s="171" t="str">
        <f>VLOOKUP(B990,'[8]TKB(Hocphan-tao lop)'!$B$7:$C$1182,2,0)</f>
        <v>201811603104004</v>
      </c>
      <c r="D990" s="171" t="str">
        <f>VLOOKUP(E990,[9]QuyetdinhPCGD!$B$6:$C$1806,2,0)</f>
        <v>1603104</v>
      </c>
      <c r="E990" s="179" t="s">
        <v>782</v>
      </c>
      <c r="F990" s="177" t="s">
        <v>60</v>
      </c>
      <c r="G990" s="173" t="s">
        <v>11</v>
      </c>
      <c r="H990" s="174" t="str">
        <f>VLOOKUP(J990,'[10]Phan ca&amp; Ngay BDhoc'!$B$4:$I$98,8,0)</f>
        <v>B3-501</v>
      </c>
      <c r="I990" s="173"/>
      <c r="J990" s="175" t="s">
        <v>2169</v>
      </c>
      <c r="K990" s="187" t="s">
        <v>2249</v>
      </c>
      <c r="L990" s="176" t="s">
        <v>2367</v>
      </c>
      <c r="M990" s="165" t="s">
        <v>89</v>
      </c>
      <c r="N990" s="165" t="str">
        <f>VLOOKUP(C990,[4]K12!$B$3:$K$1349,10,0)</f>
        <v>Không mở</v>
      </c>
      <c r="O990" s="165"/>
      <c r="P990" s="165">
        <f>VLOOKUP(C990,[4]K12!$B$3:$J$1349,9,0)</f>
        <v>11</v>
      </c>
      <c r="Q990" s="165" t="e">
        <f>VLOOKUP(D990,[4]K12!$B$3:$J$1349,9,0)</f>
        <v>#N/A</v>
      </c>
      <c r="R990" s="165" t="e">
        <f>VLOOKUP(E990,[4]K12!$B$3:$J$1349,9,0)</f>
        <v>#N/A</v>
      </c>
      <c r="S990" s="165" t="e">
        <f>VLOOKUP(F990,[4]K12!$B$3:$J$1349,9,0)</f>
        <v>#N/A</v>
      </c>
      <c r="T990" s="165" t="e">
        <f>VLOOKUP(G990,[4]K12!$B$3:$J$1349,9,0)</f>
        <v>#N/A</v>
      </c>
      <c r="V990" s="20">
        <v>1075</v>
      </c>
    </row>
    <row r="991" spans="1:22" ht="30" hidden="1" x14ac:dyDescent="0.25">
      <c r="A991" s="171">
        <v>491</v>
      </c>
      <c r="B991" s="171" t="str">
        <f t="shared" si="22"/>
        <v>12.3.1603106.03</v>
      </c>
      <c r="C991" s="171" t="str">
        <f>VLOOKUP(B991,'[8]TKB(Hocphan-tao lop)'!$B$7:$C$1182,2,0)</f>
        <v>201811603106003</v>
      </c>
      <c r="D991" s="171" t="str">
        <f>VLOOKUP(E991,[9]QuyetdinhPCGD!$B$6:$C$1806,2,0)</f>
        <v>1603106</v>
      </c>
      <c r="E991" s="179" t="s">
        <v>483</v>
      </c>
      <c r="F991" s="177" t="s">
        <v>60</v>
      </c>
      <c r="G991" s="173" t="s">
        <v>11</v>
      </c>
      <c r="H991" s="174" t="s">
        <v>87</v>
      </c>
      <c r="I991" s="173"/>
      <c r="J991" s="175" t="s">
        <v>2169</v>
      </c>
      <c r="K991" s="187" t="s">
        <v>2249</v>
      </c>
      <c r="L991" s="176" t="s">
        <v>2367</v>
      </c>
      <c r="M991" s="165" t="s">
        <v>75</v>
      </c>
      <c r="N991" s="165" t="str">
        <f>VLOOKUP(C991,[4]K12!$B$3:$K$1349,10,0)</f>
        <v>Không mở</v>
      </c>
      <c r="O991" s="165"/>
      <c r="P991" s="165">
        <f>VLOOKUP(C991,[4]K12!$B$3:$J$1349,9,0)</f>
        <v>0</v>
      </c>
      <c r="Q991" s="165" t="e">
        <f>VLOOKUP(D991,[4]K12!$B$3:$J$1349,9,0)</f>
        <v>#N/A</v>
      </c>
      <c r="R991" s="165" t="e">
        <f>VLOOKUP(E991,[4]K12!$B$3:$J$1349,9,0)</f>
        <v>#N/A</v>
      </c>
      <c r="S991" s="165" t="e">
        <f>VLOOKUP(F991,[4]K12!$B$3:$J$1349,9,0)</f>
        <v>#N/A</v>
      </c>
      <c r="T991" s="165" t="e">
        <f>VLOOKUP(G991,[4]K12!$B$3:$J$1349,9,0)</f>
        <v>#N/A</v>
      </c>
      <c r="V991" s="20">
        <v>1076</v>
      </c>
    </row>
    <row r="992" spans="1:22" ht="42.75" hidden="1" x14ac:dyDescent="0.25">
      <c r="A992" s="171">
        <v>492</v>
      </c>
      <c r="B992" s="171" t="str">
        <f t="shared" si="22"/>
        <v>12.3.1203101.15</v>
      </c>
      <c r="C992" s="171" t="str">
        <f>VLOOKUP(B992,'[8]TKB(Hocphan-tao lop)'!$B$7:$C$1182,2,0)</f>
        <v>201811203101039</v>
      </c>
      <c r="D992" s="171" t="str">
        <f>VLOOKUP(E992,[9]QuyetdinhPCGD!$B$6:$C$1806,2,0)</f>
        <v>1203101</v>
      </c>
      <c r="E992" s="172" t="s">
        <v>824</v>
      </c>
      <c r="F992" s="177" t="s">
        <v>91</v>
      </c>
      <c r="G992" s="173" t="s">
        <v>11</v>
      </c>
      <c r="H992" s="174" t="str">
        <f>VLOOKUP(J992,'[10]Phan ca&amp; Ngay BDhoc'!$B$4:$I$98,8,0)</f>
        <v>B3-501</v>
      </c>
      <c r="I992" s="173"/>
      <c r="J992" s="175" t="s">
        <v>2169</v>
      </c>
      <c r="K992" s="187" t="s">
        <v>2249</v>
      </c>
      <c r="L992" s="176" t="s">
        <v>2250</v>
      </c>
      <c r="M992" s="165" t="s">
        <v>353</v>
      </c>
      <c r="N992" s="165" t="str">
        <f>VLOOKUP(C992,[4]K12!$B$3:$K$1349,10,0)</f>
        <v>Không mở</v>
      </c>
      <c r="O992" s="165"/>
      <c r="P992" s="165">
        <f>VLOOKUP(C992,[4]K12!$B$3:$J$1349,9,0)</f>
        <v>1</v>
      </c>
      <c r="Q992" s="165" t="e">
        <f>VLOOKUP(D992,[4]K12!$B$3:$J$1349,9,0)</f>
        <v>#N/A</v>
      </c>
      <c r="R992" s="165" t="e">
        <f>VLOOKUP(E992,[4]K12!$B$3:$J$1349,9,0)</f>
        <v>#N/A</v>
      </c>
      <c r="S992" s="165" t="e">
        <f>VLOOKUP(F992,[4]K12!$B$3:$J$1349,9,0)</f>
        <v>#N/A</v>
      </c>
      <c r="T992" s="165" t="e">
        <f>VLOOKUP(G992,[4]K12!$B$3:$J$1349,9,0)</f>
        <v>#N/A</v>
      </c>
      <c r="V992" s="20">
        <v>1077</v>
      </c>
    </row>
    <row r="993" spans="1:22" ht="30" hidden="1" x14ac:dyDescent="0.25">
      <c r="A993" s="171">
        <v>493</v>
      </c>
      <c r="B993" s="171" t="str">
        <f t="shared" si="22"/>
        <v>12.3.1603121.03</v>
      </c>
      <c r="C993" s="171" t="str">
        <f>VLOOKUP(B993,'[8]TKB(Hocphan-tao lop)'!$B$7:$C$1182,2,0)</f>
        <v>201811603121003</v>
      </c>
      <c r="D993" s="171" t="str">
        <f>VLOOKUP(E993,[9]QuyetdinhPCGD!$B$6:$C$1806,2,0)</f>
        <v>1603121</v>
      </c>
      <c r="E993" s="179" t="s">
        <v>486</v>
      </c>
      <c r="F993" s="177" t="s">
        <v>60</v>
      </c>
      <c r="G993" s="173" t="s">
        <v>11</v>
      </c>
      <c r="H993" s="174" t="s">
        <v>87</v>
      </c>
      <c r="I993" s="173"/>
      <c r="J993" s="175" t="s">
        <v>2169</v>
      </c>
      <c r="K993" s="187" t="s">
        <v>2249</v>
      </c>
      <c r="L993" s="176" t="s">
        <v>2367</v>
      </c>
      <c r="M993" s="165" t="s">
        <v>75</v>
      </c>
      <c r="N993" s="165" t="str">
        <f>VLOOKUP(C993,[4]K12!$B$3:$K$1349,10,0)</f>
        <v>Không mở</v>
      </c>
      <c r="O993" s="165"/>
      <c r="P993" s="165">
        <f>VLOOKUP(C993,[4]K12!$B$3:$J$1349,9,0)</f>
        <v>0</v>
      </c>
      <c r="Q993" s="165" t="e">
        <f>VLOOKUP(D993,[4]K12!$B$3:$J$1349,9,0)</f>
        <v>#N/A</v>
      </c>
      <c r="R993" s="165" t="e">
        <f>VLOOKUP(E993,[4]K12!$B$3:$J$1349,9,0)</f>
        <v>#N/A</v>
      </c>
      <c r="S993" s="165" t="e">
        <f>VLOOKUP(F993,[4]K12!$B$3:$J$1349,9,0)</f>
        <v>#N/A</v>
      </c>
      <c r="T993" s="165" t="e">
        <f>VLOOKUP(G993,[4]K12!$B$3:$J$1349,9,0)</f>
        <v>#N/A</v>
      </c>
      <c r="V993" s="20">
        <v>1078</v>
      </c>
    </row>
    <row r="994" spans="1:22" ht="30" hidden="1" x14ac:dyDescent="0.25">
      <c r="A994" s="171">
        <v>494</v>
      </c>
      <c r="B994" s="171" t="str">
        <f t="shared" si="22"/>
        <v>12.3.1203107.14</v>
      </c>
      <c r="C994" s="171" t="str">
        <f>VLOOKUP(B994,'[8]TKB(Hocphan-tao lop)'!$B$7:$C$1182,2,0)</f>
        <v>201811203107014</v>
      </c>
      <c r="D994" s="171" t="str">
        <f>VLOOKUP(E994,[9]QuyetdinhPCGD!$B$6:$C$1806,2,0)</f>
        <v>1203107</v>
      </c>
      <c r="E994" s="172" t="s">
        <v>288</v>
      </c>
      <c r="F994" s="177" t="s">
        <v>166</v>
      </c>
      <c r="G994" s="173" t="s">
        <v>13</v>
      </c>
      <c r="H994" s="174" t="str">
        <f>VLOOKUP(J994,'[10]Phan ca&amp; Ngay BDhoc'!$B$4:$I$98,8,0)</f>
        <v>B3-501</v>
      </c>
      <c r="I994" s="173"/>
      <c r="J994" s="175" t="s">
        <v>2169</v>
      </c>
      <c r="K994" s="187" t="s">
        <v>2249</v>
      </c>
      <c r="L994" s="176" t="s">
        <v>2250</v>
      </c>
      <c r="M994" s="165" t="s">
        <v>346</v>
      </c>
      <c r="N994" s="165" t="str">
        <f>VLOOKUP(C994,[4]K12!$B$3:$K$1349,10,0)</f>
        <v>Không mở</v>
      </c>
      <c r="O994" s="165"/>
      <c r="P994" s="165">
        <f>VLOOKUP(C994,[4]K12!$B$3:$J$1349,9,0)</f>
        <v>1</v>
      </c>
      <c r="Q994" s="165" t="e">
        <f>VLOOKUP(D994,[4]K12!$B$3:$J$1349,9,0)</f>
        <v>#N/A</v>
      </c>
      <c r="R994" s="165" t="e">
        <f>VLOOKUP(E994,[4]K12!$B$3:$J$1349,9,0)</f>
        <v>#N/A</v>
      </c>
      <c r="S994" s="165" t="e">
        <f>VLOOKUP(F994,[4]K12!$B$3:$J$1349,9,0)</f>
        <v>#N/A</v>
      </c>
      <c r="T994" s="165" t="e">
        <f>VLOOKUP(G994,[4]K12!$B$3:$J$1349,9,0)</f>
        <v>#N/A</v>
      </c>
      <c r="V994" s="20">
        <v>1079</v>
      </c>
    </row>
    <row r="995" spans="1:22" ht="30" hidden="1" x14ac:dyDescent="0.25">
      <c r="A995" s="171">
        <v>495</v>
      </c>
      <c r="B995" s="171" t="str">
        <f t="shared" si="22"/>
        <v>12.3.1003111.03</v>
      </c>
      <c r="C995" s="171" t="str">
        <f>VLOOKUP(B995,'[8]TKB(Hocphan-tao lop)'!$B$7:$C$1182,2,0)</f>
        <v>201811003111022</v>
      </c>
      <c r="D995" s="171" t="str">
        <f>VLOOKUP(E995,[9]QuyetdinhPCGD!$B$6:$C$1806,2,0)</f>
        <v>1003111</v>
      </c>
      <c r="E995" s="172" t="s">
        <v>2252</v>
      </c>
      <c r="F995" s="177" t="s">
        <v>60</v>
      </c>
      <c r="G995" s="173" t="s">
        <v>13</v>
      </c>
      <c r="H995" s="174" t="str">
        <f>VLOOKUP(J995,'[10]Phan ca&amp; Ngay BDhoc'!$B$4:$I$98,8,0)</f>
        <v>B3-501</v>
      </c>
      <c r="I995" s="173"/>
      <c r="J995" s="175" t="s">
        <v>2169</v>
      </c>
      <c r="K995" s="187" t="s">
        <v>2249</v>
      </c>
      <c r="L995" s="176" t="s">
        <v>2250</v>
      </c>
      <c r="M995" s="165" t="s">
        <v>75</v>
      </c>
      <c r="N995" s="165" t="str">
        <f>VLOOKUP(C995,[4]K12!$B$3:$K$1349,10,0)</f>
        <v>Không mở</v>
      </c>
      <c r="O995" s="165"/>
      <c r="P995" s="165">
        <f>VLOOKUP(C995,[4]K12!$B$3:$J$1349,9,0)</f>
        <v>2</v>
      </c>
      <c r="Q995" s="165" t="e">
        <f>VLOOKUP(D995,[4]K12!$B$3:$J$1349,9,0)</f>
        <v>#N/A</v>
      </c>
      <c r="R995" s="165" t="e">
        <f>VLOOKUP(E995,[4]K12!$B$3:$J$1349,9,0)</f>
        <v>#N/A</v>
      </c>
      <c r="S995" s="165" t="e">
        <f>VLOOKUP(F995,[4]K12!$B$3:$J$1349,9,0)</f>
        <v>#N/A</v>
      </c>
      <c r="T995" s="165" t="e">
        <f>VLOOKUP(G995,[4]K12!$B$3:$J$1349,9,0)</f>
        <v>#N/A</v>
      </c>
      <c r="V995" s="20">
        <v>1080</v>
      </c>
    </row>
    <row r="996" spans="1:22" ht="94.5" hidden="1" x14ac:dyDescent="0.25">
      <c r="A996" s="171">
        <v>496</v>
      </c>
      <c r="B996" s="208" t="s">
        <v>2376</v>
      </c>
      <c r="C996" s="208" t="s">
        <v>2376</v>
      </c>
      <c r="D996" s="69">
        <v>210312</v>
      </c>
      <c r="E996" s="202" t="s">
        <v>2369</v>
      </c>
      <c r="F996" s="177" t="s">
        <v>173</v>
      </c>
      <c r="G996" s="69" t="s">
        <v>668</v>
      </c>
      <c r="H996" s="207" t="s">
        <v>676</v>
      </c>
      <c r="I996" s="173"/>
      <c r="J996" s="175" t="s">
        <v>2169</v>
      </c>
      <c r="K996" s="187" t="s">
        <v>2249</v>
      </c>
      <c r="L996" s="176" t="s">
        <v>2250</v>
      </c>
      <c r="M996" s="165"/>
      <c r="N996" s="165" t="str">
        <f>VLOOKUP(C996,[4]K12!$B$3:$K$1349,10,0)</f>
        <v>Mở</v>
      </c>
      <c r="O996" s="165"/>
      <c r="P996" s="165">
        <f>VLOOKUP(C996,[4]K12!$B$3:$J$1349,9,0)</f>
        <v>35</v>
      </c>
      <c r="Q996" s="165" t="e">
        <f>VLOOKUP(D996,[4]K12!$B$3:$J$1349,9,0)</f>
        <v>#N/A</v>
      </c>
      <c r="R996" s="165" t="e">
        <f>VLOOKUP(E996,[4]K12!$B$3:$J$1349,9,0)</f>
        <v>#N/A</v>
      </c>
      <c r="S996" s="165" t="e">
        <f>VLOOKUP(F996,[4]K12!$B$3:$J$1349,9,0)</f>
        <v>#N/A</v>
      </c>
      <c r="T996" s="165" t="e">
        <f>VLOOKUP(G996,[4]K12!$B$3:$J$1349,9,0)</f>
        <v>#N/A</v>
      </c>
      <c r="V996" s="20">
        <v>1081</v>
      </c>
    </row>
    <row r="997" spans="1:22" ht="94.5" hidden="1" x14ac:dyDescent="0.25">
      <c r="A997" s="171">
        <v>497</v>
      </c>
      <c r="B997" s="208" t="s">
        <v>2377</v>
      </c>
      <c r="C997" s="208" t="s">
        <v>2377</v>
      </c>
      <c r="D997" s="69">
        <v>210312</v>
      </c>
      <c r="E997" s="202" t="s">
        <v>2369</v>
      </c>
      <c r="F997" s="177" t="s">
        <v>173</v>
      </c>
      <c r="G997" s="69" t="s">
        <v>668</v>
      </c>
      <c r="H997" s="207" t="s">
        <v>672</v>
      </c>
      <c r="I997" s="173"/>
      <c r="J997" s="175" t="s">
        <v>2169</v>
      </c>
      <c r="K997" s="187" t="s">
        <v>2249</v>
      </c>
      <c r="L997" s="176" t="s">
        <v>2250</v>
      </c>
      <c r="M997" s="165"/>
      <c r="N997" s="165" t="str">
        <f>VLOOKUP(C997,[4]K12!$B$3:$K$1349,10,0)</f>
        <v>Mở</v>
      </c>
      <c r="O997" s="165"/>
      <c r="P997" s="165">
        <f>VLOOKUP(C997,[4]K12!$B$3:$J$1349,9,0)</f>
        <v>35</v>
      </c>
      <c r="Q997" s="165" t="e">
        <f>VLOOKUP(D997,[4]K12!$B$3:$J$1349,9,0)</f>
        <v>#N/A</v>
      </c>
      <c r="R997" s="165" t="e">
        <f>VLOOKUP(E997,[4]K12!$B$3:$J$1349,9,0)</f>
        <v>#N/A</v>
      </c>
      <c r="S997" s="165" t="e">
        <f>VLOOKUP(F997,[4]K12!$B$3:$J$1349,9,0)</f>
        <v>#N/A</v>
      </c>
      <c r="T997" s="165" t="e">
        <f>VLOOKUP(G997,[4]K12!$B$3:$J$1349,9,0)</f>
        <v>#N/A</v>
      </c>
      <c r="V997" s="20">
        <v>1082</v>
      </c>
    </row>
    <row r="998" spans="1:22" ht="30" hidden="1" x14ac:dyDescent="0.25">
      <c r="A998" s="171">
        <v>498</v>
      </c>
      <c r="B998" s="171" t="str">
        <f t="shared" ref="B998:B1003" si="23">CONCATENATE("12.3.",D998,".",M998)</f>
        <v>12.3.1603104.05</v>
      </c>
      <c r="C998" s="171" t="str">
        <f>VLOOKUP(B998,'[8]TKB(Hocphan-tao lop)'!$B$7:$C$1182,2,0)</f>
        <v>201811603104005</v>
      </c>
      <c r="D998" s="171" t="str">
        <f>VLOOKUP(E998,[9]QuyetdinhPCGD!$B$6:$C$1806,2,0)</f>
        <v>1603104</v>
      </c>
      <c r="E998" s="179" t="s">
        <v>782</v>
      </c>
      <c r="F998" s="177" t="s">
        <v>68</v>
      </c>
      <c r="G998" s="173" t="s">
        <v>11</v>
      </c>
      <c r="H998" s="174" t="str">
        <f>VLOOKUP(J998,'[10]Phan ca&amp; Ngay BDhoc'!$B$4:$I$98,8,0)</f>
        <v>B3-501</v>
      </c>
      <c r="I998" s="173"/>
      <c r="J998" s="175" t="s">
        <v>2170</v>
      </c>
      <c r="K998" s="187" t="s">
        <v>2249</v>
      </c>
      <c r="L998" s="176" t="s">
        <v>2367</v>
      </c>
      <c r="M998" s="165" t="s">
        <v>112</v>
      </c>
      <c r="N998" s="165" t="str">
        <f>VLOOKUP(C998,[4]K12!$B$3:$K$1349,10,0)</f>
        <v>Mở</v>
      </c>
      <c r="O998" s="165"/>
      <c r="P998" s="165">
        <f>VLOOKUP(C998,[4]K12!$B$3:$J$1349,9,0)</f>
        <v>75</v>
      </c>
      <c r="Q998" s="165" t="e">
        <f>VLOOKUP(D998,[4]K12!$B$3:$J$1349,9,0)</f>
        <v>#N/A</v>
      </c>
      <c r="R998" s="165" t="e">
        <f>VLOOKUP(E998,[4]K12!$B$3:$J$1349,9,0)</f>
        <v>#N/A</v>
      </c>
      <c r="S998" s="165" t="e">
        <f>VLOOKUP(F998,[4]K12!$B$3:$J$1349,9,0)</f>
        <v>#N/A</v>
      </c>
      <c r="T998" s="165" t="e">
        <f>VLOOKUP(G998,[4]K12!$B$3:$J$1349,9,0)</f>
        <v>#N/A</v>
      </c>
      <c r="V998" s="20">
        <v>1083</v>
      </c>
    </row>
    <row r="999" spans="1:22" ht="30" hidden="1" x14ac:dyDescent="0.25">
      <c r="A999" s="171">
        <v>499</v>
      </c>
      <c r="B999" s="171" t="str">
        <f t="shared" si="23"/>
        <v>12.3.1603106.04</v>
      </c>
      <c r="C999" s="171" t="str">
        <f>VLOOKUP(B999,'[8]TKB(Hocphan-tao lop)'!$B$7:$C$1182,2,0)</f>
        <v>201811603106004</v>
      </c>
      <c r="D999" s="171" t="str">
        <f>VLOOKUP(E999,[9]QuyetdinhPCGD!$B$6:$C$1806,2,0)</f>
        <v>1603106</v>
      </c>
      <c r="E999" s="179" t="s">
        <v>483</v>
      </c>
      <c r="F999" s="177" t="s">
        <v>68</v>
      </c>
      <c r="G999" s="173" t="s">
        <v>11</v>
      </c>
      <c r="H999" s="174" t="s">
        <v>87</v>
      </c>
      <c r="I999" s="173"/>
      <c r="J999" s="175" t="s">
        <v>2170</v>
      </c>
      <c r="K999" s="187" t="s">
        <v>2249</v>
      </c>
      <c r="L999" s="176" t="s">
        <v>2367</v>
      </c>
      <c r="M999" s="165" t="s">
        <v>89</v>
      </c>
      <c r="N999" s="165" t="str">
        <f>VLOOKUP(C999,[4]K12!$B$3:$K$1349,10,0)</f>
        <v>Không mở</v>
      </c>
      <c r="O999" s="165"/>
      <c r="P999" s="165">
        <f>VLOOKUP(C999,[4]K12!$B$3:$J$1349,9,0)</f>
        <v>0</v>
      </c>
      <c r="Q999" s="165" t="e">
        <f>VLOOKUP(D999,[4]K12!$B$3:$J$1349,9,0)</f>
        <v>#N/A</v>
      </c>
      <c r="R999" s="165" t="e">
        <f>VLOOKUP(E999,[4]K12!$B$3:$J$1349,9,0)</f>
        <v>#N/A</v>
      </c>
      <c r="S999" s="165" t="e">
        <f>VLOOKUP(F999,[4]K12!$B$3:$J$1349,9,0)</f>
        <v>#N/A</v>
      </c>
      <c r="T999" s="165" t="e">
        <f>VLOOKUP(G999,[4]K12!$B$3:$J$1349,9,0)</f>
        <v>#N/A</v>
      </c>
      <c r="V999" s="20">
        <v>1084</v>
      </c>
    </row>
    <row r="1000" spans="1:22" ht="42.75" hidden="1" x14ac:dyDescent="0.25">
      <c r="A1000" s="171">
        <v>500</v>
      </c>
      <c r="B1000" s="171" t="str">
        <f t="shared" si="23"/>
        <v>12.3.1203101.16</v>
      </c>
      <c r="C1000" s="171" t="str">
        <f>VLOOKUP(B1000,'[8]TKB(Hocphan-tao lop)'!$B$7:$C$1182,2,0)</f>
        <v>201811203101040</v>
      </c>
      <c r="D1000" s="171" t="str">
        <f>VLOOKUP(E1000,[9]QuyetdinhPCGD!$B$6:$C$1806,2,0)</f>
        <v>1203101</v>
      </c>
      <c r="E1000" s="172" t="s">
        <v>824</v>
      </c>
      <c r="F1000" s="177" t="s">
        <v>94</v>
      </c>
      <c r="G1000" s="173" t="s">
        <v>11</v>
      </c>
      <c r="H1000" s="174" t="str">
        <f>VLOOKUP(J1000,'[10]Phan ca&amp; Ngay BDhoc'!$B$4:$I$98,8,0)</f>
        <v>B3-501</v>
      </c>
      <c r="I1000" s="173"/>
      <c r="J1000" s="175" t="s">
        <v>2170</v>
      </c>
      <c r="K1000" s="187" t="s">
        <v>2249</v>
      </c>
      <c r="L1000" s="176" t="s">
        <v>2250</v>
      </c>
      <c r="M1000" s="165" t="s">
        <v>355</v>
      </c>
      <c r="N1000" s="165" t="str">
        <f>VLOOKUP(C1000,[4]K12!$B$3:$K$1349,10,0)</f>
        <v>Mở</v>
      </c>
      <c r="O1000" s="165"/>
      <c r="P1000" s="165">
        <f>VLOOKUP(C1000,[4]K12!$B$3:$J$1349,9,0)</f>
        <v>80</v>
      </c>
      <c r="Q1000" s="165" t="e">
        <f>VLOOKUP(D1000,[4]K12!$B$3:$J$1349,9,0)</f>
        <v>#N/A</v>
      </c>
      <c r="R1000" s="165" t="e">
        <f>VLOOKUP(E1000,[4]K12!$B$3:$J$1349,9,0)</f>
        <v>#N/A</v>
      </c>
      <c r="S1000" s="165" t="e">
        <f>VLOOKUP(F1000,[4]K12!$B$3:$J$1349,9,0)</f>
        <v>#N/A</v>
      </c>
      <c r="T1000" s="165" t="e">
        <f>VLOOKUP(G1000,[4]K12!$B$3:$J$1349,9,0)</f>
        <v>#N/A</v>
      </c>
      <c r="V1000" s="20">
        <v>1085</v>
      </c>
    </row>
    <row r="1001" spans="1:22" ht="30" hidden="1" x14ac:dyDescent="0.25">
      <c r="A1001" s="171">
        <v>501</v>
      </c>
      <c r="B1001" s="171" t="str">
        <f t="shared" si="23"/>
        <v>12.3.1603121.04</v>
      </c>
      <c r="C1001" s="171" t="str">
        <f>VLOOKUP(B1001,'[8]TKB(Hocphan-tao lop)'!$B$7:$C$1182,2,0)</f>
        <v>201811603121004</v>
      </c>
      <c r="D1001" s="171" t="str">
        <f>VLOOKUP(E1001,[9]QuyetdinhPCGD!$B$6:$C$1806,2,0)</f>
        <v>1603121</v>
      </c>
      <c r="E1001" s="179" t="s">
        <v>486</v>
      </c>
      <c r="F1001" s="177" t="s">
        <v>68</v>
      </c>
      <c r="G1001" s="173" t="s">
        <v>11</v>
      </c>
      <c r="H1001" s="174" t="s">
        <v>87</v>
      </c>
      <c r="I1001" s="173"/>
      <c r="J1001" s="175" t="s">
        <v>2170</v>
      </c>
      <c r="K1001" s="187" t="s">
        <v>2249</v>
      </c>
      <c r="L1001" s="176" t="s">
        <v>2367</v>
      </c>
      <c r="M1001" s="165" t="s">
        <v>89</v>
      </c>
      <c r="N1001" s="165" t="str">
        <f>VLOOKUP(C1001,[4]K12!$B$3:$K$1349,10,0)</f>
        <v>Không mở</v>
      </c>
      <c r="O1001" s="165"/>
      <c r="P1001" s="165">
        <f>VLOOKUP(C1001,[4]K12!$B$3:$J$1349,9,0)</f>
        <v>0</v>
      </c>
      <c r="Q1001" s="165" t="e">
        <f>VLOOKUP(D1001,[4]K12!$B$3:$J$1349,9,0)</f>
        <v>#N/A</v>
      </c>
      <c r="R1001" s="165" t="e">
        <f>VLOOKUP(E1001,[4]K12!$B$3:$J$1349,9,0)</f>
        <v>#N/A</v>
      </c>
      <c r="S1001" s="165" t="e">
        <f>VLOOKUP(F1001,[4]K12!$B$3:$J$1349,9,0)</f>
        <v>#N/A</v>
      </c>
      <c r="T1001" s="165" t="e">
        <f>VLOOKUP(G1001,[4]K12!$B$3:$J$1349,9,0)</f>
        <v>#N/A</v>
      </c>
      <c r="V1001" s="20">
        <v>1086</v>
      </c>
    </row>
    <row r="1002" spans="1:22" ht="30" hidden="1" x14ac:dyDescent="0.25">
      <c r="A1002" s="171">
        <v>502</v>
      </c>
      <c r="B1002" s="171" t="str">
        <f t="shared" si="23"/>
        <v>12.3.1203107.15</v>
      </c>
      <c r="C1002" s="171" t="str">
        <f>VLOOKUP(B1002,'[8]TKB(Hocphan-tao lop)'!$B$7:$C$1182,2,0)</f>
        <v>201811203107015</v>
      </c>
      <c r="D1002" s="171" t="str">
        <f>VLOOKUP(E1002,[9]QuyetdinhPCGD!$B$6:$C$1806,2,0)</f>
        <v>1203107</v>
      </c>
      <c r="E1002" s="172" t="s">
        <v>288</v>
      </c>
      <c r="F1002" s="177" t="s">
        <v>169</v>
      </c>
      <c r="G1002" s="173" t="s">
        <v>13</v>
      </c>
      <c r="H1002" s="174" t="str">
        <f>VLOOKUP(J1002,'[10]Phan ca&amp; Ngay BDhoc'!$B$4:$I$98,8,0)</f>
        <v>B3-501</v>
      </c>
      <c r="I1002" s="173"/>
      <c r="J1002" s="175" t="s">
        <v>2170</v>
      </c>
      <c r="K1002" s="187" t="s">
        <v>2249</v>
      </c>
      <c r="L1002" s="176" t="s">
        <v>2250</v>
      </c>
      <c r="M1002" s="165" t="s">
        <v>353</v>
      </c>
      <c r="N1002" s="165" t="str">
        <f>VLOOKUP(C1002,[4]K12!$B$3:$K$1349,10,0)</f>
        <v>Mở</v>
      </c>
      <c r="O1002" s="165"/>
      <c r="P1002" s="165">
        <f>VLOOKUP(C1002,[4]K12!$B$3:$J$1349,9,0)</f>
        <v>80</v>
      </c>
      <c r="Q1002" s="165" t="e">
        <f>VLOOKUP(D1002,[4]K12!$B$3:$J$1349,9,0)</f>
        <v>#N/A</v>
      </c>
      <c r="R1002" s="165" t="e">
        <f>VLOOKUP(E1002,[4]K12!$B$3:$J$1349,9,0)</f>
        <v>#N/A</v>
      </c>
      <c r="S1002" s="165" t="e">
        <f>VLOOKUP(F1002,[4]K12!$B$3:$J$1349,9,0)</f>
        <v>#N/A</v>
      </c>
      <c r="T1002" s="165" t="e">
        <f>VLOOKUP(G1002,[4]K12!$B$3:$J$1349,9,0)</f>
        <v>#N/A</v>
      </c>
      <c r="V1002" s="20">
        <v>1087</v>
      </c>
    </row>
    <row r="1003" spans="1:22" ht="30" hidden="1" x14ac:dyDescent="0.25">
      <c r="A1003" s="171">
        <v>503</v>
      </c>
      <c r="B1003" s="171" t="str">
        <f t="shared" si="23"/>
        <v>12.3.1003111.04</v>
      </c>
      <c r="C1003" s="171" t="str">
        <f>VLOOKUP(B1003,'[8]TKB(Hocphan-tao lop)'!$B$7:$C$1182,2,0)</f>
        <v>201811003111023</v>
      </c>
      <c r="D1003" s="171" t="str">
        <f>VLOOKUP(E1003,[9]QuyetdinhPCGD!$B$6:$C$1806,2,0)</f>
        <v>1003111</v>
      </c>
      <c r="E1003" s="172" t="s">
        <v>2252</v>
      </c>
      <c r="F1003" s="177" t="s">
        <v>68</v>
      </c>
      <c r="G1003" s="173" t="s">
        <v>13</v>
      </c>
      <c r="H1003" s="174" t="str">
        <f>VLOOKUP(J1003,'[10]Phan ca&amp; Ngay BDhoc'!$B$4:$I$98,8,0)</f>
        <v>B3-501</v>
      </c>
      <c r="I1003" s="173"/>
      <c r="J1003" s="175" t="s">
        <v>2170</v>
      </c>
      <c r="K1003" s="187" t="s">
        <v>2249</v>
      </c>
      <c r="L1003" s="176" t="s">
        <v>2250</v>
      </c>
      <c r="M1003" s="165" t="s">
        <v>89</v>
      </c>
      <c r="N1003" s="165" t="str">
        <f>VLOOKUP(C1003,[4]K12!$B$3:$K$1349,10,0)</f>
        <v>Mở</v>
      </c>
      <c r="O1003" s="165"/>
      <c r="P1003" s="165">
        <f>VLOOKUP(C1003,[4]K12!$B$3:$J$1349,9,0)</f>
        <v>79</v>
      </c>
      <c r="Q1003" s="165" t="e">
        <f>VLOOKUP(D1003,[4]K12!$B$3:$J$1349,9,0)</f>
        <v>#N/A</v>
      </c>
      <c r="R1003" s="165" t="e">
        <f>VLOOKUP(E1003,[4]K12!$B$3:$J$1349,9,0)</f>
        <v>#N/A</v>
      </c>
      <c r="S1003" s="165" t="e">
        <f>VLOOKUP(F1003,[4]K12!$B$3:$J$1349,9,0)</f>
        <v>#N/A</v>
      </c>
      <c r="T1003" s="165" t="e">
        <f>VLOOKUP(G1003,[4]K12!$B$3:$J$1349,9,0)</f>
        <v>#N/A</v>
      </c>
      <c r="V1003" s="20">
        <v>1088</v>
      </c>
    </row>
    <row r="1004" spans="1:22" ht="94.5" hidden="1" x14ac:dyDescent="0.25">
      <c r="A1004" s="171">
        <v>504</v>
      </c>
      <c r="B1004" s="208" t="s">
        <v>2378</v>
      </c>
      <c r="C1004" s="208" t="s">
        <v>2378</v>
      </c>
      <c r="D1004" s="69">
        <v>210312</v>
      </c>
      <c r="E1004" s="202" t="s">
        <v>2369</v>
      </c>
      <c r="F1004" s="177" t="s">
        <v>670</v>
      </c>
      <c r="G1004" s="69" t="s">
        <v>665</v>
      </c>
      <c r="H1004" s="207" t="s">
        <v>666</v>
      </c>
      <c r="I1004" s="173"/>
      <c r="J1004" s="175" t="s">
        <v>2170</v>
      </c>
      <c r="K1004" s="187" t="s">
        <v>2249</v>
      </c>
      <c r="L1004" s="176" t="s">
        <v>2250</v>
      </c>
      <c r="M1004" s="165"/>
      <c r="N1004" s="165" t="str">
        <f>VLOOKUP(C1004,[4]K12!$B$3:$K$1349,10,0)</f>
        <v>Mở</v>
      </c>
      <c r="O1004" s="165"/>
      <c r="P1004" s="165">
        <f>VLOOKUP(C1004,[4]K12!$B$3:$J$1349,9,0)</f>
        <v>35</v>
      </c>
      <c r="Q1004" s="165" t="e">
        <f>VLOOKUP(D1004,[4]K12!$B$3:$J$1349,9,0)</f>
        <v>#N/A</v>
      </c>
      <c r="R1004" s="165" t="e">
        <f>VLOOKUP(E1004,[4]K12!$B$3:$J$1349,9,0)</f>
        <v>#N/A</v>
      </c>
      <c r="S1004" s="165" t="e">
        <f>VLOOKUP(F1004,[4]K12!$B$3:$J$1349,9,0)</f>
        <v>#N/A</v>
      </c>
      <c r="T1004" s="165" t="e">
        <f>VLOOKUP(G1004,[4]K12!$B$3:$J$1349,9,0)</f>
        <v>#N/A</v>
      </c>
      <c r="V1004" s="20">
        <v>1089</v>
      </c>
    </row>
    <row r="1005" spans="1:22" ht="94.5" hidden="1" x14ac:dyDescent="0.25">
      <c r="A1005" s="171">
        <v>505</v>
      </c>
      <c r="B1005" s="208" t="s">
        <v>2379</v>
      </c>
      <c r="C1005" s="208" t="s">
        <v>2379</v>
      </c>
      <c r="D1005" s="69">
        <v>210312</v>
      </c>
      <c r="E1005" s="202" t="s">
        <v>2369</v>
      </c>
      <c r="F1005" s="177" t="s">
        <v>670</v>
      </c>
      <c r="G1005" s="69" t="s">
        <v>668</v>
      </c>
      <c r="H1005" s="207" t="s">
        <v>672</v>
      </c>
      <c r="I1005" s="173"/>
      <c r="J1005" s="175" t="s">
        <v>2170</v>
      </c>
      <c r="K1005" s="187" t="s">
        <v>2249</v>
      </c>
      <c r="L1005" s="176" t="s">
        <v>2250</v>
      </c>
      <c r="M1005" s="165"/>
      <c r="N1005" s="165" t="str">
        <f>VLOOKUP(C1005,[4]K12!$B$3:$K$1349,10,0)</f>
        <v>Mở</v>
      </c>
      <c r="O1005" s="165"/>
      <c r="P1005" s="165">
        <f>VLOOKUP(C1005,[4]K12!$B$3:$J$1349,9,0)</f>
        <v>35</v>
      </c>
      <c r="Q1005" s="165" t="e">
        <f>VLOOKUP(D1005,[4]K12!$B$3:$J$1349,9,0)</f>
        <v>#N/A</v>
      </c>
      <c r="R1005" s="165" t="e">
        <f>VLOOKUP(E1005,[4]K12!$B$3:$J$1349,9,0)</f>
        <v>#N/A</v>
      </c>
      <c r="S1005" s="165" t="e">
        <f>VLOOKUP(F1005,[4]K12!$B$3:$J$1349,9,0)</f>
        <v>#N/A</v>
      </c>
      <c r="T1005" s="165" t="e">
        <f>VLOOKUP(G1005,[4]K12!$B$3:$J$1349,9,0)</f>
        <v>#N/A</v>
      </c>
      <c r="V1005" s="20">
        <v>1090</v>
      </c>
    </row>
    <row r="1006" spans="1:22" ht="30" hidden="1" x14ac:dyDescent="0.25">
      <c r="A1006" s="171">
        <v>506</v>
      </c>
      <c r="B1006" s="171" t="str">
        <f t="shared" ref="B1006:B1011" si="24">CONCATENATE("12.3.",D1006,".",M1006)</f>
        <v>12.3.1603104.06</v>
      </c>
      <c r="C1006" s="171" t="str">
        <f>VLOOKUP(B1006,'[8]TKB(Hocphan-tao lop)'!$B$7:$C$1182,2,0)</f>
        <v>201811603104006</v>
      </c>
      <c r="D1006" s="171" t="str">
        <f>VLOOKUP(E1006,[9]QuyetdinhPCGD!$B$6:$C$1806,2,0)</f>
        <v>1603104</v>
      </c>
      <c r="E1006" s="179" t="s">
        <v>782</v>
      </c>
      <c r="F1006" s="177" t="s">
        <v>91</v>
      </c>
      <c r="G1006" s="173" t="s">
        <v>9</v>
      </c>
      <c r="H1006" s="176" t="s">
        <v>2172</v>
      </c>
      <c r="I1006" s="173"/>
      <c r="J1006" s="175" t="s">
        <v>2171</v>
      </c>
      <c r="K1006" s="187" t="s">
        <v>2249</v>
      </c>
      <c r="L1006" s="176" t="s">
        <v>2367</v>
      </c>
      <c r="M1006" s="165" t="s">
        <v>115</v>
      </c>
      <c r="N1006" s="165" t="str">
        <f>VLOOKUP(C1006,[4]K12!$B$3:$K$1349,10,0)</f>
        <v>Mở</v>
      </c>
      <c r="O1006" s="165"/>
      <c r="P1006" s="165">
        <f>VLOOKUP(C1006,[4]K12!$B$3:$J$1349,9,0)</f>
        <v>70</v>
      </c>
      <c r="Q1006" s="165" t="e">
        <f>VLOOKUP(D1006,[4]K12!$B$3:$J$1349,9,0)</f>
        <v>#N/A</v>
      </c>
      <c r="R1006" s="165" t="e">
        <f>VLOOKUP(E1006,[4]K12!$B$3:$J$1349,9,0)</f>
        <v>#N/A</v>
      </c>
      <c r="S1006" s="165" t="e">
        <f>VLOOKUP(F1006,[4]K12!$B$3:$J$1349,9,0)</f>
        <v>#N/A</v>
      </c>
      <c r="T1006" s="165" t="e">
        <f>VLOOKUP(G1006,[4]K12!$B$3:$J$1349,9,0)</f>
        <v>#N/A</v>
      </c>
      <c r="V1006" s="20">
        <v>1091</v>
      </c>
    </row>
    <row r="1007" spans="1:22" ht="30" hidden="1" x14ac:dyDescent="0.25">
      <c r="A1007" s="171">
        <v>507</v>
      </c>
      <c r="B1007" s="171" t="str">
        <f t="shared" si="24"/>
        <v>12.3.1603106.05</v>
      </c>
      <c r="C1007" s="171" t="str">
        <f>VLOOKUP(B1007,'[8]TKB(Hocphan-tao lop)'!$B$7:$C$1182,2,0)</f>
        <v>201811603106005</v>
      </c>
      <c r="D1007" s="171" t="str">
        <f>VLOOKUP(E1007,[9]QuyetdinhPCGD!$B$6:$C$1806,2,0)</f>
        <v>1603106</v>
      </c>
      <c r="E1007" s="179" t="s">
        <v>483</v>
      </c>
      <c r="F1007" s="177" t="s">
        <v>91</v>
      </c>
      <c r="G1007" s="173" t="s">
        <v>9</v>
      </c>
      <c r="H1007" s="174" t="s">
        <v>87</v>
      </c>
      <c r="I1007" s="173"/>
      <c r="J1007" s="175" t="s">
        <v>2171</v>
      </c>
      <c r="K1007" s="187" t="s">
        <v>2249</v>
      </c>
      <c r="L1007" s="176" t="s">
        <v>2367</v>
      </c>
      <c r="M1007" s="165" t="s">
        <v>112</v>
      </c>
      <c r="N1007" s="165" t="str">
        <f>VLOOKUP(C1007,[4]K12!$B$3:$K$1349,10,0)</f>
        <v>Không mở</v>
      </c>
      <c r="O1007" s="165"/>
      <c r="P1007" s="165">
        <f>VLOOKUP(C1007,[4]K12!$B$3:$J$1349,9,0)</f>
        <v>0</v>
      </c>
      <c r="Q1007" s="165" t="e">
        <f>VLOOKUP(D1007,[4]K12!$B$3:$J$1349,9,0)</f>
        <v>#N/A</v>
      </c>
      <c r="R1007" s="165" t="e">
        <f>VLOOKUP(E1007,[4]K12!$B$3:$J$1349,9,0)</f>
        <v>#N/A</v>
      </c>
      <c r="S1007" s="165" t="e">
        <f>VLOOKUP(F1007,[4]K12!$B$3:$J$1349,9,0)</f>
        <v>#N/A</v>
      </c>
      <c r="T1007" s="165" t="e">
        <f>VLOOKUP(G1007,[4]K12!$B$3:$J$1349,9,0)</f>
        <v>#N/A</v>
      </c>
      <c r="V1007" s="20">
        <v>1092</v>
      </c>
    </row>
    <row r="1008" spans="1:22" ht="42.75" hidden="1" x14ac:dyDescent="0.25">
      <c r="A1008" s="171">
        <v>508</v>
      </c>
      <c r="B1008" s="171" t="str">
        <f t="shared" si="24"/>
        <v>12.3.1203101.17</v>
      </c>
      <c r="C1008" s="171" t="str">
        <f>VLOOKUP(B1008,'[8]TKB(Hocphan-tao lop)'!$B$7:$C$1182,2,0)</f>
        <v>201811203101041</v>
      </c>
      <c r="D1008" s="171" t="str">
        <f>VLOOKUP(E1008,[9]QuyetdinhPCGD!$B$6:$C$1806,2,0)</f>
        <v>1203101</v>
      </c>
      <c r="E1008" s="172" t="s">
        <v>824</v>
      </c>
      <c r="F1008" s="177" t="s">
        <v>60</v>
      </c>
      <c r="G1008" s="173" t="s">
        <v>9</v>
      </c>
      <c r="H1008" s="176" t="s">
        <v>2172</v>
      </c>
      <c r="I1008" s="173"/>
      <c r="J1008" s="175" t="s">
        <v>2171</v>
      </c>
      <c r="K1008" s="187" t="s">
        <v>2249</v>
      </c>
      <c r="L1008" s="176" t="s">
        <v>2250</v>
      </c>
      <c r="M1008" s="165" t="s">
        <v>358</v>
      </c>
      <c r="N1008" s="165" t="str">
        <f>VLOOKUP(C1008,[4]K12!$B$3:$K$1349,10,0)</f>
        <v>Mở</v>
      </c>
      <c r="O1008" s="165"/>
      <c r="P1008" s="165">
        <f>VLOOKUP(C1008,[4]K12!$B$3:$J$1349,9,0)</f>
        <v>52</v>
      </c>
      <c r="Q1008" s="165" t="e">
        <f>VLOOKUP(D1008,[4]K12!$B$3:$J$1349,9,0)</f>
        <v>#N/A</v>
      </c>
      <c r="R1008" s="165" t="e">
        <f>VLOOKUP(E1008,[4]K12!$B$3:$J$1349,9,0)</f>
        <v>#N/A</v>
      </c>
      <c r="S1008" s="165" t="e">
        <f>VLOOKUP(F1008,[4]K12!$B$3:$J$1349,9,0)</f>
        <v>#N/A</v>
      </c>
      <c r="T1008" s="165" t="e">
        <f>VLOOKUP(G1008,[4]K12!$B$3:$J$1349,9,0)</f>
        <v>#N/A</v>
      </c>
      <c r="V1008" s="20">
        <v>1093</v>
      </c>
    </row>
    <row r="1009" spans="1:22" ht="30" hidden="1" x14ac:dyDescent="0.25">
      <c r="A1009" s="171">
        <v>509</v>
      </c>
      <c r="B1009" s="171" t="str">
        <f t="shared" si="24"/>
        <v>12.3.1603121.05</v>
      </c>
      <c r="C1009" s="171" t="str">
        <f>VLOOKUP(B1009,'[8]TKB(Hocphan-tao lop)'!$B$7:$C$1182,2,0)</f>
        <v>201811603121005</v>
      </c>
      <c r="D1009" s="171" t="str">
        <f>VLOOKUP(E1009,[9]QuyetdinhPCGD!$B$6:$C$1806,2,0)</f>
        <v>1603121</v>
      </c>
      <c r="E1009" s="179" t="s">
        <v>486</v>
      </c>
      <c r="F1009" s="177" t="s">
        <v>91</v>
      </c>
      <c r="G1009" s="173" t="s">
        <v>9</v>
      </c>
      <c r="H1009" s="174" t="s">
        <v>87</v>
      </c>
      <c r="I1009" s="173"/>
      <c r="J1009" s="175" t="s">
        <v>2171</v>
      </c>
      <c r="K1009" s="187" t="s">
        <v>2249</v>
      </c>
      <c r="L1009" s="176" t="s">
        <v>2367</v>
      </c>
      <c r="M1009" s="165" t="s">
        <v>112</v>
      </c>
      <c r="N1009" s="165" t="str">
        <f>VLOOKUP(C1009,[4]K12!$B$3:$K$1349,10,0)</f>
        <v>Không mở</v>
      </c>
      <c r="O1009" s="165"/>
      <c r="P1009" s="165">
        <f>VLOOKUP(C1009,[4]K12!$B$3:$J$1349,9,0)</f>
        <v>0</v>
      </c>
      <c r="Q1009" s="165" t="e">
        <f>VLOOKUP(D1009,[4]K12!$B$3:$J$1349,9,0)</f>
        <v>#N/A</v>
      </c>
      <c r="R1009" s="165" t="e">
        <f>VLOOKUP(E1009,[4]K12!$B$3:$J$1349,9,0)</f>
        <v>#N/A</v>
      </c>
      <c r="S1009" s="165" t="e">
        <f>VLOOKUP(F1009,[4]K12!$B$3:$J$1349,9,0)</f>
        <v>#N/A</v>
      </c>
      <c r="T1009" s="165" t="e">
        <f>VLOOKUP(G1009,[4]K12!$B$3:$J$1349,9,0)</f>
        <v>#N/A</v>
      </c>
      <c r="V1009" s="20">
        <v>1094</v>
      </c>
    </row>
    <row r="1010" spans="1:22" ht="30" hidden="1" x14ac:dyDescent="0.25">
      <c r="A1010" s="171">
        <v>510</v>
      </c>
      <c r="B1010" s="171" t="str">
        <f t="shared" si="24"/>
        <v>12.3.1203107.16</v>
      </c>
      <c r="C1010" s="171" t="str">
        <f>VLOOKUP(B1010,'[8]TKB(Hocphan-tao lop)'!$B$7:$C$1182,2,0)</f>
        <v>201811203107016</v>
      </c>
      <c r="D1010" s="171" t="str">
        <f>VLOOKUP(E1010,[9]QuyetdinhPCGD!$B$6:$C$1806,2,0)</f>
        <v>1203107</v>
      </c>
      <c r="E1010" s="172" t="s">
        <v>288</v>
      </c>
      <c r="F1010" s="177" t="s">
        <v>65</v>
      </c>
      <c r="G1010" s="173" t="s">
        <v>10</v>
      </c>
      <c r="H1010" s="176" t="s">
        <v>2371</v>
      </c>
      <c r="I1010" s="173"/>
      <c r="J1010" s="175" t="s">
        <v>2171</v>
      </c>
      <c r="K1010" s="187" t="s">
        <v>2249</v>
      </c>
      <c r="L1010" s="176" t="s">
        <v>2250</v>
      </c>
      <c r="M1010" s="165" t="s">
        <v>355</v>
      </c>
      <c r="N1010" s="165" t="str">
        <f>VLOOKUP(C1010,[4]K12!$B$3:$K$1349,10,0)</f>
        <v>Mở</v>
      </c>
      <c r="O1010" s="165"/>
      <c r="P1010" s="165">
        <f>VLOOKUP(C1010,[4]K12!$B$3:$J$1349,9,0)</f>
        <v>80</v>
      </c>
      <c r="Q1010" s="165" t="e">
        <f>VLOOKUP(D1010,[4]K12!$B$3:$J$1349,9,0)</f>
        <v>#N/A</v>
      </c>
      <c r="R1010" s="165" t="e">
        <f>VLOOKUP(E1010,[4]K12!$B$3:$J$1349,9,0)</f>
        <v>#N/A</v>
      </c>
      <c r="S1010" s="165" t="e">
        <f>VLOOKUP(F1010,[4]K12!$B$3:$J$1349,9,0)</f>
        <v>#N/A</v>
      </c>
      <c r="T1010" s="165" t="e">
        <f>VLOOKUP(G1010,[4]K12!$B$3:$J$1349,9,0)</f>
        <v>#N/A</v>
      </c>
      <c r="V1010" s="20">
        <v>1095</v>
      </c>
    </row>
    <row r="1011" spans="1:22" ht="30" hidden="1" x14ac:dyDescent="0.25">
      <c r="A1011" s="171">
        <v>511</v>
      </c>
      <c r="B1011" s="171" t="str">
        <f t="shared" si="24"/>
        <v>12.3.1003111.05</v>
      </c>
      <c r="C1011" s="171" t="str">
        <f>VLOOKUP(B1011,'[8]TKB(Hocphan-tao lop)'!$B$7:$C$1182,2,0)</f>
        <v>201811003111024</v>
      </c>
      <c r="D1011" s="171" t="str">
        <f>VLOOKUP(E1011,[9]QuyetdinhPCGD!$B$6:$C$1806,2,0)</f>
        <v>1003111</v>
      </c>
      <c r="E1011" s="172" t="s">
        <v>2252</v>
      </c>
      <c r="F1011" s="177" t="s">
        <v>91</v>
      </c>
      <c r="G1011" s="173" t="s">
        <v>10</v>
      </c>
      <c r="H1011" s="176" t="s">
        <v>2371</v>
      </c>
      <c r="I1011" s="173"/>
      <c r="J1011" s="175" t="s">
        <v>2171</v>
      </c>
      <c r="K1011" s="187" t="s">
        <v>2249</v>
      </c>
      <c r="L1011" s="176" t="s">
        <v>2250</v>
      </c>
      <c r="M1011" s="165" t="s">
        <v>112</v>
      </c>
      <c r="N1011" s="165" t="str">
        <f>VLOOKUP(C1011,[4]K12!$B$3:$K$1349,10,0)</f>
        <v>Không mở</v>
      </c>
      <c r="O1011" s="165"/>
      <c r="P1011" s="165">
        <f>VLOOKUP(C1011,[4]K12!$B$3:$J$1349,9,0)</f>
        <v>28</v>
      </c>
      <c r="Q1011" s="165" t="e">
        <f>VLOOKUP(D1011,[4]K12!$B$3:$J$1349,9,0)</f>
        <v>#N/A</v>
      </c>
      <c r="R1011" s="165" t="e">
        <f>VLOOKUP(E1011,[4]K12!$B$3:$J$1349,9,0)</f>
        <v>#N/A</v>
      </c>
      <c r="S1011" s="165" t="e">
        <f>VLOOKUP(F1011,[4]K12!$B$3:$J$1349,9,0)</f>
        <v>#N/A</v>
      </c>
      <c r="T1011" s="165" t="e">
        <f>VLOOKUP(G1011,[4]K12!$B$3:$J$1349,9,0)</f>
        <v>#N/A</v>
      </c>
      <c r="V1011" s="20">
        <v>1096</v>
      </c>
    </row>
    <row r="1012" spans="1:22" ht="94.5" hidden="1" x14ac:dyDescent="0.25">
      <c r="A1012" s="171">
        <v>512</v>
      </c>
      <c r="B1012" s="208" t="s">
        <v>2380</v>
      </c>
      <c r="C1012" s="208" t="s">
        <v>2380</v>
      </c>
      <c r="D1012" s="69">
        <v>210312</v>
      </c>
      <c r="E1012" s="202" t="s">
        <v>2369</v>
      </c>
      <c r="F1012" s="177" t="s">
        <v>173</v>
      </c>
      <c r="G1012" s="69" t="s">
        <v>665</v>
      </c>
      <c r="H1012" s="207" t="s">
        <v>679</v>
      </c>
      <c r="I1012" s="173"/>
      <c r="J1012" s="175" t="s">
        <v>2171</v>
      </c>
      <c r="K1012" s="187" t="s">
        <v>2249</v>
      </c>
      <c r="L1012" s="176" t="s">
        <v>2250</v>
      </c>
      <c r="M1012" s="165"/>
      <c r="N1012" s="165" t="str">
        <f>VLOOKUP(C1012,[4]K12!$B$3:$K$1349,10,0)</f>
        <v>Mở</v>
      </c>
      <c r="O1012" s="165"/>
      <c r="P1012" s="165">
        <f>VLOOKUP(C1012,[4]K12!$B$3:$J$1349,9,0)</f>
        <v>35</v>
      </c>
      <c r="Q1012" s="165" t="e">
        <f>VLOOKUP(D1012,[4]K12!$B$3:$J$1349,9,0)</f>
        <v>#N/A</v>
      </c>
      <c r="R1012" s="165" t="e">
        <f>VLOOKUP(E1012,[4]K12!$B$3:$J$1349,9,0)</f>
        <v>#N/A</v>
      </c>
      <c r="S1012" s="165" t="e">
        <f>VLOOKUP(F1012,[4]K12!$B$3:$J$1349,9,0)</f>
        <v>#N/A</v>
      </c>
      <c r="T1012" s="165" t="e">
        <f>VLOOKUP(G1012,[4]K12!$B$3:$J$1349,9,0)</f>
        <v>#N/A</v>
      </c>
      <c r="V1012" s="20">
        <v>1097</v>
      </c>
    </row>
    <row r="1013" spans="1:22" ht="94.5" hidden="1" x14ac:dyDescent="0.25">
      <c r="A1013" s="171">
        <v>513</v>
      </c>
      <c r="B1013" s="208" t="s">
        <v>2381</v>
      </c>
      <c r="C1013" s="208" t="s">
        <v>2381</v>
      </c>
      <c r="D1013" s="69">
        <v>210312</v>
      </c>
      <c r="E1013" s="202" t="s">
        <v>2369</v>
      </c>
      <c r="F1013" s="177" t="s">
        <v>173</v>
      </c>
      <c r="G1013" s="69" t="s">
        <v>675</v>
      </c>
      <c r="H1013" s="207" t="s">
        <v>679</v>
      </c>
      <c r="I1013" s="173"/>
      <c r="J1013" s="175" t="s">
        <v>2171</v>
      </c>
      <c r="K1013" s="187" t="s">
        <v>2249</v>
      </c>
      <c r="L1013" s="176" t="s">
        <v>2250</v>
      </c>
      <c r="M1013" s="165"/>
      <c r="N1013" s="165" t="str">
        <f>VLOOKUP(C1013,[4]K12!$B$3:$K$1349,10,0)</f>
        <v>Mở</v>
      </c>
      <c r="O1013" s="165"/>
      <c r="P1013" s="165">
        <f>VLOOKUP(C1013,[4]K12!$B$3:$J$1349,9,0)</f>
        <v>35</v>
      </c>
      <c r="Q1013" s="165" t="e">
        <f>VLOOKUP(D1013,[4]K12!$B$3:$J$1349,9,0)</f>
        <v>#N/A</v>
      </c>
      <c r="R1013" s="165" t="e">
        <f>VLOOKUP(E1013,[4]K12!$B$3:$J$1349,9,0)</f>
        <v>#N/A</v>
      </c>
      <c r="S1013" s="165" t="e">
        <f>VLOOKUP(F1013,[4]K12!$B$3:$J$1349,9,0)</f>
        <v>#N/A</v>
      </c>
      <c r="T1013" s="165" t="e">
        <f>VLOOKUP(G1013,[4]K12!$B$3:$J$1349,9,0)</f>
        <v>#N/A</v>
      </c>
      <c r="V1013" s="20">
        <v>1098</v>
      </c>
    </row>
    <row r="1014" spans="1:22" ht="30" hidden="1" x14ac:dyDescent="0.25">
      <c r="A1014" s="171">
        <v>514</v>
      </c>
      <c r="B1014" s="171" t="str">
        <f t="shared" ref="B1014:B1019" si="25">CONCATENATE("12.3.",D1014,".",M1014)</f>
        <v>12.3.1603104.07</v>
      </c>
      <c r="C1014" s="171" t="str">
        <f>VLOOKUP(B1014,'[8]TKB(Hocphan-tao lop)'!$B$7:$C$1182,2,0)</f>
        <v>201811603104007</v>
      </c>
      <c r="D1014" s="171" t="str">
        <f>VLOOKUP(E1014,[9]QuyetdinhPCGD!$B$6:$C$1806,2,0)</f>
        <v>1603104</v>
      </c>
      <c r="E1014" s="179" t="s">
        <v>782</v>
      </c>
      <c r="F1014" s="177" t="s">
        <v>94</v>
      </c>
      <c r="G1014" s="173" t="s">
        <v>9</v>
      </c>
      <c r="H1014" s="176" t="s">
        <v>2172</v>
      </c>
      <c r="I1014" s="173"/>
      <c r="J1014" s="175" t="s">
        <v>2173</v>
      </c>
      <c r="K1014" s="187" t="s">
        <v>2249</v>
      </c>
      <c r="L1014" s="176" t="s">
        <v>2367</v>
      </c>
      <c r="M1014" s="165" t="s">
        <v>117</v>
      </c>
      <c r="N1014" s="165" t="str">
        <f>VLOOKUP(C1014,[4]K12!$B$3:$K$1349,10,0)</f>
        <v>Mở</v>
      </c>
      <c r="O1014" s="165"/>
      <c r="P1014" s="165">
        <f>VLOOKUP(C1014,[4]K12!$B$3:$J$1349,9,0)</f>
        <v>75</v>
      </c>
      <c r="Q1014" s="165" t="e">
        <f>VLOOKUP(D1014,[4]K12!$B$3:$J$1349,9,0)</f>
        <v>#N/A</v>
      </c>
      <c r="R1014" s="165" t="e">
        <f>VLOOKUP(E1014,[4]K12!$B$3:$J$1349,9,0)</f>
        <v>#N/A</v>
      </c>
      <c r="S1014" s="165" t="e">
        <f>VLOOKUP(F1014,[4]K12!$B$3:$J$1349,9,0)</f>
        <v>#N/A</v>
      </c>
      <c r="T1014" s="165" t="e">
        <f>VLOOKUP(G1014,[4]K12!$B$3:$J$1349,9,0)</f>
        <v>#N/A</v>
      </c>
      <c r="V1014" s="20">
        <v>1099</v>
      </c>
    </row>
    <row r="1015" spans="1:22" ht="30" hidden="1" x14ac:dyDescent="0.25">
      <c r="A1015" s="171">
        <v>515</v>
      </c>
      <c r="B1015" s="171" t="str">
        <f t="shared" si="25"/>
        <v>12.3.1603106.06</v>
      </c>
      <c r="C1015" s="171" t="str">
        <f>VLOOKUP(B1015,'[8]TKB(Hocphan-tao lop)'!$B$7:$C$1182,2,0)</f>
        <v>201811603106006</v>
      </c>
      <c r="D1015" s="171" t="str">
        <f>VLOOKUP(E1015,[9]QuyetdinhPCGD!$B$6:$C$1806,2,0)</f>
        <v>1603106</v>
      </c>
      <c r="E1015" s="179" t="s">
        <v>483</v>
      </c>
      <c r="F1015" s="177" t="s">
        <v>94</v>
      </c>
      <c r="G1015" s="173" t="s">
        <v>9</v>
      </c>
      <c r="H1015" s="174" t="s">
        <v>87</v>
      </c>
      <c r="I1015" s="173"/>
      <c r="J1015" s="175" t="s">
        <v>2173</v>
      </c>
      <c r="K1015" s="187" t="s">
        <v>2249</v>
      </c>
      <c r="L1015" s="176" t="s">
        <v>2367</v>
      </c>
      <c r="M1015" s="165" t="s">
        <v>115</v>
      </c>
      <c r="N1015" s="165" t="str">
        <f>VLOOKUP(C1015,[4]K12!$B$3:$K$1349,10,0)</f>
        <v>Không mở</v>
      </c>
      <c r="O1015" s="165"/>
      <c r="P1015" s="165">
        <f>VLOOKUP(C1015,[4]K12!$B$3:$J$1349,9,0)</f>
        <v>0</v>
      </c>
      <c r="Q1015" s="165" t="e">
        <f>VLOOKUP(D1015,[4]K12!$B$3:$J$1349,9,0)</f>
        <v>#N/A</v>
      </c>
      <c r="R1015" s="165" t="e">
        <f>VLOOKUP(E1015,[4]K12!$B$3:$J$1349,9,0)</f>
        <v>#N/A</v>
      </c>
      <c r="S1015" s="165" t="e">
        <f>VLOOKUP(F1015,[4]K12!$B$3:$J$1349,9,0)</f>
        <v>#N/A</v>
      </c>
      <c r="T1015" s="165" t="e">
        <f>VLOOKUP(G1015,[4]K12!$B$3:$J$1349,9,0)</f>
        <v>#N/A</v>
      </c>
      <c r="V1015" s="20">
        <v>1100</v>
      </c>
    </row>
    <row r="1016" spans="1:22" ht="42.75" hidden="1" x14ac:dyDescent="0.25">
      <c r="A1016" s="171">
        <v>516</v>
      </c>
      <c r="B1016" s="171" t="str">
        <f t="shared" si="25"/>
        <v>12.3.1203101.18</v>
      </c>
      <c r="C1016" s="171" t="str">
        <f>VLOOKUP(B1016,'[8]TKB(Hocphan-tao lop)'!$B$7:$C$1182,2,0)</f>
        <v>201811203101042</v>
      </c>
      <c r="D1016" s="171" t="str">
        <f>VLOOKUP(E1016,[9]QuyetdinhPCGD!$B$6:$C$1806,2,0)</f>
        <v>1203101</v>
      </c>
      <c r="E1016" s="172" t="s">
        <v>824</v>
      </c>
      <c r="F1016" s="177" t="s">
        <v>68</v>
      </c>
      <c r="G1016" s="173" t="s">
        <v>9</v>
      </c>
      <c r="H1016" s="176" t="s">
        <v>2172</v>
      </c>
      <c r="I1016" s="173"/>
      <c r="J1016" s="175" t="s">
        <v>2173</v>
      </c>
      <c r="K1016" s="187" t="s">
        <v>2249</v>
      </c>
      <c r="L1016" s="176" t="s">
        <v>2250</v>
      </c>
      <c r="M1016" s="165" t="s">
        <v>360</v>
      </c>
      <c r="N1016" s="165" t="str">
        <f>VLOOKUP(C1016,[4]K12!$B$3:$K$1349,10,0)</f>
        <v>Mở</v>
      </c>
      <c r="O1016" s="165"/>
      <c r="P1016" s="165">
        <f>VLOOKUP(C1016,[4]K12!$B$3:$J$1349,9,0)</f>
        <v>79</v>
      </c>
      <c r="Q1016" s="165" t="e">
        <f>VLOOKUP(D1016,[4]K12!$B$3:$J$1349,9,0)</f>
        <v>#N/A</v>
      </c>
      <c r="R1016" s="165" t="e">
        <f>VLOOKUP(E1016,[4]K12!$B$3:$J$1349,9,0)</f>
        <v>#N/A</v>
      </c>
      <c r="S1016" s="165" t="e">
        <f>VLOOKUP(F1016,[4]K12!$B$3:$J$1349,9,0)</f>
        <v>#N/A</v>
      </c>
      <c r="T1016" s="165" t="e">
        <f>VLOOKUP(G1016,[4]K12!$B$3:$J$1349,9,0)</f>
        <v>#N/A</v>
      </c>
      <c r="V1016" s="20">
        <v>1101</v>
      </c>
    </row>
    <row r="1017" spans="1:22" ht="30" hidden="1" x14ac:dyDescent="0.25">
      <c r="A1017" s="171">
        <v>517</v>
      </c>
      <c r="B1017" s="171" t="str">
        <f t="shared" si="25"/>
        <v>12.3.1603121.06</v>
      </c>
      <c r="C1017" s="171" t="str">
        <f>VLOOKUP(B1017,'[8]TKB(Hocphan-tao lop)'!$B$7:$C$1182,2,0)</f>
        <v>201811603121006</v>
      </c>
      <c r="D1017" s="171" t="str">
        <f>VLOOKUP(E1017,[9]QuyetdinhPCGD!$B$6:$C$1806,2,0)</f>
        <v>1603121</v>
      </c>
      <c r="E1017" s="179" t="s">
        <v>486</v>
      </c>
      <c r="F1017" s="177" t="s">
        <v>94</v>
      </c>
      <c r="G1017" s="173" t="s">
        <v>9</v>
      </c>
      <c r="H1017" s="174" t="s">
        <v>87</v>
      </c>
      <c r="I1017" s="173"/>
      <c r="J1017" s="175" t="s">
        <v>2173</v>
      </c>
      <c r="K1017" s="187" t="s">
        <v>2249</v>
      </c>
      <c r="L1017" s="176" t="s">
        <v>2367</v>
      </c>
      <c r="M1017" s="165" t="s">
        <v>115</v>
      </c>
      <c r="N1017" s="165" t="str">
        <f>VLOOKUP(C1017,[4]K12!$B$3:$K$1349,10,0)</f>
        <v>Không mở</v>
      </c>
      <c r="O1017" s="165"/>
      <c r="P1017" s="165">
        <f>VLOOKUP(C1017,[4]K12!$B$3:$J$1349,9,0)</f>
        <v>1</v>
      </c>
      <c r="Q1017" s="165" t="e">
        <f>VLOOKUP(D1017,[4]K12!$B$3:$J$1349,9,0)</f>
        <v>#N/A</v>
      </c>
      <c r="R1017" s="165" t="e">
        <f>VLOOKUP(E1017,[4]K12!$B$3:$J$1349,9,0)</f>
        <v>#N/A</v>
      </c>
      <c r="S1017" s="165" t="e">
        <f>VLOOKUP(F1017,[4]K12!$B$3:$J$1349,9,0)</f>
        <v>#N/A</v>
      </c>
      <c r="T1017" s="165" t="e">
        <f>VLOOKUP(G1017,[4]K12!$B$3:$J$1349,9,0)</f>
        <v>#N/A</v>
      </c>
      <c r="V1017" s="20">
        <v>1102</v>
      </c>
    </row>
    <row r="1018" spans="1:22" ht="30" hidden="1" x14ac:dyDescent="0.25">
      <c r="A1018" s="171">
        <v>518</v>
      </c>
      <c r="B1018" s="171" t="str">
        <f t="shared" si="25"/>
        <v>12.3.1203107.17</v>
      </c>
      <c r="C1018" s="171" t="str">
        <f>VLOOKUP(B1018,'[8]TKB(Hocphan-tao lop)'!$B$7:$C$1182,2,0)</f>
        <v>201811203107017</v>
      </c>
      <c r="D1018" s="171" t="str">
        <f>VLOOKUP(E1018,[9]QuyetdinhPCGD!$B$6:$C$1806,2,0)</f>
        <v>1203107</v>
      </c>
      <c r="E1018" s="172" t="s">
        <v>288</v>
      </c>
      <c r="F1018" s="177" t="s">
        <v>71</v>
      </c>
      <c r="G1018" s="173" t="s">
        <v>10</v>
      </c>
      <c r="H1018" s="176" t="s">
        <v>2371</v>
      </c>
      <c r="I1018" s="173"/>
      <c r="J1018" s="175" t="s">
        <v>2173</v>
      </c>
      <c r="K1018" s="187" t="s">
        <v>2249</v>
      </c>
      <c r="L1018" s="176" t="s">
        <v>2250</v>
      </c>
      <c r="M1018" s="165" t="s">
        <v>358</v>
      </c>
      <c r="N1018" s="165" t="str">
        <f>VLOOKUP(C1018,[4]K12!$B$3:$K$1349,10,0)</f>
        <v>Mở</v>
      </c>
      <c r="O1018" s="165"/>
      <c r="P1018" s="165">
        <f>VLOOKUP(C1018,[4]K12!$B$3:$J$1349,9,0)</f>
        <v>80</v>
      </c>
      <c r="Q1018" s="165" t="e">
        <f>VLOOKUP(D1018,[4]K12!$B$3:$J$1349,9,0)</f>
        <v>#N/A</v>
      </c>
      <c r="R1018" s="165" t="e">
        <f>VLOOKUP(E1018,[4]K12!$B$3:$J$1349,9,0)</f>
        <v>#N/A</v>
      </c>
      <c r="S1018" s="165" t="e">
        <f>VLOOKUP(F1018,[4]K12!$B$3:$J$1349,9,0)</f>
        <v>#N/A</v>
      </c>
      <c r="T1018" s="165" t="e">
        <f>VLOOKUP(G1018,[4]K12!$B$3:$J$1349,9,0)</f>
        <v>#N/A</v>
      </c>
      <c r="V1018" s="20">
        <v>1103</v>
      </c>
    </row>
    <row r="1019" spans="1:22" ht="30" hidden="1" x14ac:dyDescent="0.25">
      <c r="A1019" s="171">
        <v>519</v>
      </c>
      <c r="B1019" s="171" t="str">
        <f t="shared" si="25"/>
        <v>12.3.1003111.06</v>
      </c>
      <c r="C1019" s="171" t="str">
        <f>VLOOKUP(B1019,'[8]TKB(Hocphan-tao lop)'!$B$7:$C$1182,2,0)</f>
        <v>201811003111025</v>
      </c>
      <c r="D1019" s="171" t="str">
        <f>VLOOKUP(E1019,[9]QuyetdinhPCGD!$B$6:$C$1806,2,0)</f>
        <v>1003111</v>
      </c>
      <c r="E1019" s="172" t="s">
        <v>2252</v>
      </c>
      <c r="F1019" s="177" t="s">
        <v>94</v>
      </c>
      <c r="G1019" s="173" t="s">
        <v>10</v>
      </c>
      <c r="H1019" s="176" t="s">
        <v>2371</v>
      </c>
      <c r="I1019" s="173"/>
      <c r="J1019" s="175" t="s">
        <v>2173</v>
      </c>
      <c r="K1019" s="187" t="s">
        <v>2249</v>
      </c>
      <c r="L1019" s="176" t="s">
        <v>2250</v>
      </c>
      <c r="M1019" s="165" t="s">
        <v>115</v>
      </c>
      <c r="N1019" s="165" t="str">
        <f>VLOOKUP(C1019,[4]K12!$B$3:$K$1349,10,0)</f>
        <v>Mở</v>
      </c>
      <c r="O1019" s="165"/>
      <c r="P1019" s="165">
        <f>VLOOKUP(C1019,[4]K12!$B$3:$J$1349,9,0)</f>
        <v>80</v>
      </c>
      <c r="Q1019" s="165" t="e">
        <f>VLOOKUP(D1019,[4]K12!$B$3:$J$1349,9,0)</f>
        <v>#N/A</v>
      </c>
      <c r="R1019" s="165" t="e">
        <f>VLOOKUP(E1019,[4]K12!$B$3:$J$1349,9,0)</f>
        <v>#N/A</v>
      </c>
      <c r="S1019" s="165" t="e">
        <f>VLOOKUP(F1019,[4]K12!$B$3:$J$1349,9,0)</f>
        <v>#N/A</v>
      </c>
      <c r="T1019" s="165" t="e">
        <f>VLOOKUP(G1019,[4]K12!$B$3:$J$1349,9,0)</f>
        <v>#N/A</v>
      </c>
      <c r="V1019" s="20">
        <v>1104</v>
      </c>
    </row>
    <row r="1020" spans="1:22" ht="94.5" hidden="1" x14ac:dyDescent="0.25">
      <c r="A1020" s="171">
        <v>520</v>
      </c>
      <c r="B1020" s="208" t="s">
        <v>2382</v>
      </c>
      <c r="C1020" s="208" t="s">
        <v>2382</v>
      </c>
      <c r="D1020" s="69">
        <v>210312</v>
      </c>
      <c r="E1020" s="202" t="s">
        <v>2369</v>
      </c>
      <c r="F1020" s="177" t="s">
        <v>670</v>
      </c>
      <c r="G1020" s="69" t="s">
        <v>665</v>
      </c>
      <c r="H1020" s="207" t="s">
        <v>673</v>
      </c>
      <c r="I1020" s="173"/>
      <c r="J1020" s="175" t="s">
        <v>2173</v>
      </c>
      <c r="K1020" s="187" t="s">
        <v>2249</v>
      </c>
      <c r="L1020" s="176" t="s">
        <v>2250</v>
      </c>
      <c r="M1020" s="165"/>
      <c r="N1020" s="165" t="str">
        <f>VLOOKUP(C1020,[4]K12!$B$3:$K$1349,10,0)</f>
        <v>Mở</v>
      </c>
      <c r="O1020" s="165"/>
      <c r="P1020" s="165">
        <f>VLOOKUP(C1020,[4]K12!$B$3:$J$1349,9,0)</f>
        <v>45</v>
      </c>
      <c r="Q1020" s="165" t="e">
        <f>VLOOKUP(D1020,[4]K12!$B$3:$J$1349,9,0)</f>
        <v>#N/A</v>
      </c>
      <c r="R1020" s="165" t="e">
        <f>VLOOKUP(E1020,[4]K12!$B$3:$J$1349,9,0)</f>
        <v>#N/A</v>
      </c>
      <c r="S1020" s="165" t="e">
        <f>VLOOKUP(F1020,[4]K12!$B$3:$J$1349,9,0)</f>
        <v>#N/A</v>
      </c>
      <c r="T1020" s="165" t="e">
        <f>VLOOKUP(G1020,[4]K12!$B$3:$J$1349,9,0)</f>
        <v>#N/A</v>
      </c>
      <c r="V1020" s="20">
        <v>1105</v>
      </c>
    </row>
    <row r="1021" spans="1:22" ht="94.5" hidden="1" x14ac:dyDescent="0.25">
      <c r="A1021" s="171">
        <v>521</v>
      </c>
      <c r="B1021" s="208" t="s">
        <v>2383</v>
      </c>
      <c r="C1021" s="208" t="s">
        <v>2383</v>
      </c>
      <c r="D1021" s="69">
        <v>210312</v>
      </c>
      <c r="E1021" s="202" t="s">
        <v>2369</v>
      </c>
      <c r="F1021" s="177" t="s">
        <v>670</v>
      </c>
      <c r="G1021" s="69" t="s">
        <v>675</v>
      </c>
      <c r="H1021" s="207" t="s">
        <v>672</v>
      </c>
      <c r="I1021" s="173"/>
      <c r="J1021" s="175" t="s">
        <v>2173</v>
      </c>
      <c r="K1021" s="187" t="s">
        <v>2249</v>
      </c>
      <c r="L1021" s="176" t="s">
        <v>2250</v>
      </c>
      <c r="M1021" s="165"/>
      <c r="N1021" s="165" t="str">
        <f>VLOOKUP(C1021,[4]K12!$B$3:$K$1349,10,0)</f>
        <v>Mở</v>
      </c>
      <c r="O1021" s="165"/>
      <c r="P1021" s="165">
        <f>VLOOKUP(C1021,[4]K12!$B$3:$J$1349,9,0)</f>
        <v>35</v>
      </c>
      <c r="Q1021" s="165" t="e">
        <f>VLOOKUP(D1021,[4]K12!$B$3:$J$1349,9,0)</f>
        <v>#N/A</v>
      </c>
      <c r="R1021" s="165" t="e">
        <f>VLOOKUP(E1021,[4]K12!$B$3:$J$1349,9,0)</f>
        <v>#N/A</v>
      </c>
      <c r="S1021" s="165" t="e">
        <f>VLOOKUP(F1021,[4]K12!$B$3:$J$1349,9,0)</f>
        <v>#N/A</v>
      </c>
      <c r="T1021" s="165" t="e">
        <f>VLOOKUP(G1021,[4]K12!$B$3:$J$1349,9,0)</f>
        <v>#N/A</v>
      </c>
      <c r="V1021" s="20">
        <v>1106</v>
      </c>
    </row>
    <row r="1022" spans="1:22" ht="30" hidden="1" x14ac:dyDescent="0.25">
      <c r="A1022" s="171">
        <v>522</v>
      </c>
      <c r="B1022" s="171" t="str">
        <f t="shared" ref="B1022:B1027" si="26">CONCATENATE("12.3.",D1022,".",M1022)</f>
        <v>12.3.1603104.08</v>
      </c>
      <c r="C1022" s="171" t="str">
        <f>VLOOKUP(B1022,'[8]TKB(Hocphan-tao lop)'!$B$7:$C$1182,2,0)</f>
        <v>201811603104008</v>
      </c>
      <c r="D1022" s="171" t="str">
        <f>VLOOKUP(E1022,[9]QuyetdinhPCGD!$B$6:$C$1806,2,0)</f>
        <v>1603104</v>
      </c>
      <c r="E1022" s="179" t="s">
        <v>782</v>
      </c>
      <c r="F1022" s="177" t="s">
        <v>60</v>
      </c>
      <c r="G1022" s="173" t="s">
        <v>9</v>
      </c>
      <c r="H1022" s="174" t="str">
        <f>VLOOKUP(J1022,'[10]Phan ca&amp; Ngay BDhoc'!$B$4:$I$98,8,0)</f>
        <v>B3-502</v>
      </c>
      <c r="I1022" s="173"/>
      <c r="J1022" s="175" t="s">
        <v>2174</v>
      </c>
      <c r="K1022" s="187" t="s">
        <v>2249</v>
      </c>
      <c r="L1022" s="176" t="s">
        <v>2367</v>
      </c>
      <c r="M1022" s="165" t="s">
        <v>119</v>
      </c>
      <c r="N1022" s="165" t="str">
        <f>VLOOKUP(C1022,[4]K12!$B$3:$K$1349,10,0)</f>
        <v>Không mở</v>
      </c>
      <c r="O1022" s="165"/>
      <c r="P1022" s="165">
        <f>VLOOKUP(C1022,[4]K12!$B$3:$J$1349,9,0)</f>
        <v>7</v>
      </c>
      <c r="Q1022" s="165" t="e">
        <f>VLOOKUP(D1022,[4]K12!$B$3:$J$1349,9,0)</f>
        <v>#N/A</v>
      </c>
      <c r="R1022" s="165" t="e">
        <f>VLOOKUP(E1022,[4]K12!$B$3:$J$1349,9,0)</f>
        <v>#N/A</v>
      </c>
      <c r="S1022" s="165" t="e">
        <f>VLOOKUP(F1022,[4]K12!$B$3:$J$1349,9,0)</f>
        <v>#N/A</v>
      </c>
      <c r="T1022" s="165" t="e">
        <f>VLOOKUP(G1022,[4]K12!$B$3:$J$1349,9,0)</f>
        <v>#N/A</v>
      </c>
      <c r="V1022" s="20">
        <v>1107</v>
      </c>
    </row>
    <row r="1023" spans="1:22" ht="30" hidden="1" x14ac:dyDescent="0.25">
      <c r="A1023" s="171">
        <v>523</v>
      </c>
      <c r="B1023" s="171" t="str">
        <f t="shared" si="26"/>
        <v>12.3.1603106.07</v>
      </c>
      <c r="C1023" s="171" t="str">
        <f>VLOOKUP(B1023,'[8]TKB(Hocphan-tao lop)'!$B$7:$C$1182,2,0)</f>
        <v>201811603106007</v>
      </c>
      <c r="D1023" s="171" t="str">
        <f>VLOOKUP(E1023,[9]QuyetdinhPCGD!$B$6:$C$1806,2,0)</f>
        <v>1603106</v>
      </c>
      <c r="E1023" s="179" t="s">
        <v>483</v>
      </c>
      <c r="F1023" s="177" t="s">
        <v>60</v>
      </c>
      <c r="G1023" s="173" t="s">
        <v>9</v>
      </c>
      <c r="H1023" s="174" t="s">
        <v>87</v>
      </c>
      <c r="I1023" s="173"/>
      <c r="J1023" s="175" t="s">
        <v>2174</v>
      </c>
      <c r="K1023" s="187" t="s">
        <v>2249</v>
      </c>
      <c r="L1023" s="176" t="s">
        <v>2367</v>
      </c>
      <c r="M1023" s="165" t="s">
        <v>117</v>
      </c>
      <c r="N1023" s="165" t="str">
        <f>VLOOKUP(C1023,[4]K12!$B$3:$K$1349,10,0)</f>
        <v>Không mở</v>
      </c>
      <c r="O1023" s="165"/>
      <c r="P1023" s="165">
        <f>VLOOKUP(C1023,[4]K12!$B$3:$J$1349,9,0)</f>
        <v>1</v>
      </c>
      <c r="Q1023" s="165" t="e">
        <f>VLOOKUP(D1023,[4]K12!$B$3:$J$1349,9,0)</f>
        <v>#N/A</v>
      </c>
      <c r="R1023" s="165" t="e">
        <f>VLOOKUP(E1023,[4]K12!$B$3:$J$1349,9,0)</f>
        <v>#N/A</v>
      </c>
      <c r="S1023" s="165" t="e">
        <f>VLOOKUP(F1023,[4]K12!$B$3:$J$1349,9,0)</f>
        <v>#N/A</v>
      </c>
      <c r="T1023" s="165" t="e">
        <f>VLOOKUP(G1023,[4]K12!$B$3:$J$1349,9,0)</f>
        <v>#N/A</v>
      </c>
      <c r="V1023" s="20">
        <v>1108</v>
      </c>
    </row>
    <row r="1024" spans="1:22" ht="42.75" hidden="1" x14ac:dyDescent="0.25">
      <c r="A1024" s="171">
        <v>524</v>
      </c>
      <c r="B1024" s="171" t="str">
        <f t="shared" si="26"/>
        <v>12.3.1203101.19</v>
      </c>
      <c r="C1024" s="171" t="str">
        <f>VLOOKUP(B1024,'[8]TKB(Hocphan-tao lop)'!$B$7:$C$1182,2,0)</f>
        <v>201811203101043</v>
      </c>
      <c r="D1024" s="171" t="str">
        <f>VLOOKUP(E1024,[9]QuyetdinhPCGD!$B$6:$C$1806,2,0)</f>
        <v>1203101</v>
      </c>
      <c r="E1024" s="172" t="s">
        <v>824</v>
      </c>
      <c r="F1024" s="177" t="s">
        <v>91</v>
      </c>
      <c r="G1024" s="173" t="s">
        <v>9</v>
      </c>
      <c r="H1024" s="174" t="str">
        <f>VLOOKUP(J1024,'[10]Phan ca&amp; Ngay BDhoc'!$B$4:$I$98,8,0)</f>
        <v>B3-502</v>
      </c>
      <c r="I1024" s="173"/>
      <c r="J1024" s="175" t="s">
        <v>2174</v>
      </c>
      <c r="K1024" s="187" t="s">
        <v>2249</v>
      </c>
      <c r="L1024" s="176" t="s">
        <v>2250</v>
      </c>
      <c r="M1024" s="165" t="s">
        <v>363</v>
      </c>
      <c r="N1024" s="165" t="str">
        <f>VLOOKUP(C1024,[4]K12!$B$3:$K$1349,10,0)</f>
        <v>Không mở</v>
      </c>
      <c r="O1024" s="165"/>
      <c r="P1024" s="165">
        <f>VLOOKUP(C1024,[4]K12!$B$3:$J$1349,9,0)</f>
        <v>1</v>
      </c>
      <c r="Q1024" s="165" t="e">
        <f>VLOOKUP(D1024,[4]K12!$B$3:$J$1349,9,0)</f>
        <v>#N/A</v>
      </c>
      <c r="R1024" s="165" t="e">
        <f>VLOOKUP(E1024,[4]K12!$B$3:$J$1349,9,0)</f>
        <v>#N/A</v>
      </c>
      <c r="S1024" s="165" t="e">
        <f>VLOOKUP(F1024,[4]K12!$B$3:$J$1349,9,0)</f>
        <v>#N/A</v>
      </c>
      <c r="T1024" s="165" t="e">
        <f>VLOOKUP(G1024,[4]K12!$B$3:$J$1349,9,0)</f>
        <v>#N/A</v>
      </c>
      <c r="V1024" s="20">
        <v>1109</v>
      </c>
    </row>
    <row r="1025" spans="1:22" ht="30" hidden="1" x14ac:dyDescent="0.25">
      <c r="A1025" s="171">
        <v>525</v>
      </c>
      <c r="B1025" s="171" t="str">
        <f t="shared" si="26"/>
        <v>12.3.1603121.07</v>
      </c>
      <c r="C1025" s="171" t="str">
        <f>VLOOKUP(B1025,'[8]TKB(Hocphan-tao lop)'!$B$7:$C$1182,2,0)</f>
        <v>201811603121007</v>
      </c>
      <c r="D1025" s="171" t="str">
        <f>VLOOKUP(E1025,[9]QuyetdinhPCGD!$B$6:$C$1806,2,0)</f>
        <v>1603121</v>
      </c>
      <c r="E1025" s="179" t="s">
        <v>486</v>
      </c>
      <c r="F1025" s="177" t="s">
        <v>60</v>
      </c>
      <c r="G1025" s="173" t="s">
        <v>9</v>
      </c>
      <c r="H1025" s="174" t="s">
        <v>87</v>
      </c>
      <c r="I1025" s="173"/>
      <c r="J1025" s="175" t="s">
        <v>2174</v>
      </c>
      <c r="K1025" s="187" t="s">
        <v>2249</v>
      </c>
      <c r="L1025" s="176" t="s">
        <v>2367</v>
      </c>
      <c r="M1025" s="165" t="s">
        <v>117</v>
      </c>
      <c r="N1025" s="165" t="str">
        <f>VLOOKUP(C1025,[4]K12!$B$3:$K$1349,10,0)</f>
        <v>Không mở</v>
      </c>
      <c r="O1025" s="165"/>
      <c r="P1025" s="165">
        <f>VLOOKUP(C1025,[4]K12!$B$3:$J$1349,9,0)</f>
        <v>0</v>
      </c>
      <c r="Q1025" s="165" t="e">
        <f>VLOOKUP(D1025,[4]K12!$B$3:$J$1349,9,0)</f>
        <v>#N/A</v>
      </c>
      <c r="R1025" s="165" t="e">
        <f>VLOOKUP(E1025,[4]K12!$B$3:$J$1349,9,0)</f>
        <v>#N/A</v>
      </c>
      <c r="S1025" s="165" t="e">
        <f>VLOOKUP(F1025,[4]K12!$B$3:$J$1349,9,0)</f>
        <v>#N/A</v>
      </c>
      <c r="T1025" s="165" t="e">
        <f>VLOOKUP(G1025,[4]K12!$B$3:$J$1349,9,0)</f>
        <v>#N/A</v>
      </c>
      <c r="V1025" s="20">
        <v>1110</v>
      </c>
    </row>
    <row r="1026" spans="1:22" ht="30" hidden="1" x14ac:dyDescent="0.25">
      <c r="A1026" s="171">
        <v>526</v>
      </c>
      <c r="B1026" s="171" t="str">
        <f t="shared" si="26"/>
        <v>12.3.1203107.18</v>
      </c>
      <c r="C1026" s="171" t="str">
        <f>VLOOKUP(B1026,'[8]TKB(Hocphan-tao lop)'!$B$7:$C$1182,2,0)</f>
        <v>201811203107018</v>
      </c>
      <c r="D1026" s="171" t="str">
        <f>VLOOKUP(E1026,[9]QuyetdinhPCGD!$B$6:$C$1806,2,0)</f>
        <v>1203107</v>
      </c>
      <c r="E1026" s="172" t="s">
        <v>288</v>
      </c>
      <c r="F1026" s="177" t="s">
        <v>166</v>
      </c>
      <c r="G1026" s="173" t="s">
        <v>10</v>
      </c>
      <c r="H1026" s="176" t="s">
        <v>2172</v>
      </c>
      <c r="I1026" s="173"/>
      <c r="J1026" s="175" t="s">
        <v>2174</v>
      </c>
      <c r="K1026" s="187" t="s">
        <v>2249</v>
      </c>
      <c r="L1026" s="176" t="s">
        <v>2250</v>
      </c>
      <c r="M1026" s="165" t="s">
        <v>360</v>
      </c>
      <c r="N1026" s="165" t="str">
        <f>VLOOKUP(C1026,[4]K12!$B$3:$K$1349,10,0)</f>
        <v>Mở</v>
      </c>
      <c r="O1026" s="165"/>
      <c r="P1026" s="165">
        <f>VLOOKUP(C1026,[4]K12!$B$3:$J$1349,9,0)</f>
        <v>32</v>
      </c>
      <c r="Q1026" s="165" t="e">
        <f>VLOOKUP(D1026,[4]K12!$B$3:$J$1349,9,0)</f>
        <v>#N/A</v>
      </c>
      <c r="R1026" s="165" t="e">
        <f>VLOOKUP(E1026,[4]K12!$B$3:$J$1349,9,0)</f>
        <v>#N/A</v>
      </c>
      <c r="S1026" s="165" t="e">
        <f>VLOOKUP(F1026,[4]K12!$B$3:$J$1349,9,0)</f>
        <v>#N/A</v>
      </c>
      <c r="T1026" s="165" t="e">
        <f>VLOOKUP(G1026,[4]K12!$B$3:$J$1349,9,0)</f>
        <v>#N/A</v>
      </c>
      <c r="U1026" s="176" t="s">
        <v>2384</v>
      </c>
      <c r="V1026" s="20">
        <v>1111</v>
      </c>
    </row>
    <row r="1027" spans="1:22" ht="30" hidden="1" x14ac:dyDescent="0.25">
      <c r="A1027" s="171">
        <v>527</v>
      </c>
      <c r="B1027" s="171" t="str">
        <f t="shared" si="26"/>
        <v>12.3.1003111.07</v>
      </c>
      <c r="C1027" s="171" t="str">
        <f>VLOOKUP(B1027,'[8]TKB(Hocphan-tao lop)'!$B$7:$C$1182,2,0)</f>
        <v>201811003111026</v>
      </c>
      <c r="D1027" s="171" t="str">
        <f>VLOOKUP(E1027,[9]QuyetdinhPCGD!$B$6:$C$1806,2,0)</f>
        <v>1003111</v>
      </c>
      <c r="E1027" s="172" t="s">
        <v>2252</v>
      </c>
      <c r="F1027" s="177" t="s">
        <v>60</v>
      </c>
      <c r="G1027" s="173" t="s">
        <v>10</v>
      </c>
      <c r="H1027" s="176" t="s">
        <v>2172</v>
      </c>
      <c r="I1027" s="173"/>
      <c r="J1027" s="175" t="s">
        <v>2174</v>
      </c>
      <c r="K1027" s="187" t="s">
        <v>2249</v>
      </c>
      <c r="L1027" s="176" t="s">
        <v>2250</v>
      </c>
      <c r="M1027" s="165" t="s">
        <v>117</v>
      </c>
      <c r="N1027" s="165" t="str">
        <f>VLOOKUP(C1027,[4]K12!$B$3:$K$1349,10,0)</f>
        <v>Không mở</v>
      </c>
      <c r="O1027" s="165"/>
      <c r="P1027" s="165">
        <f>VLOOKUP(C1027,[4]K12!$B$3:$J$1349,9,0)</f>
        <v>1</v>
      </c>
      <c r="Q1027" s="165" t="e">
        <f>VLOOKUP(D1027,[4]K12!$B$3:$J$1349,9,0)</f>
        <v>#N/A</v>
      </c>
      <c r="R1027" s="165" t="e">
        <f>VLOOKUP(E1027,[4]K12!$B$3:$J$1349,9,0)</f>
        <v>#N/A</v>
      </c>
      <c r="S1027" s="165" t="e">
        <f>VLOOKUP(F1027,[4]K12!$B$3:$J$1349,9,0)</f>
        <v>#N/A</v>
      </c>
      <c r="T1027" s="165" t="e">
        <f>VLOOKUP(G1027,[4]K12!$B$3:$J$1349,9,0)</f>
        <v>#N/A</v>
      </c>
      <c r="U1027" s="176" t="s">
        <v>2384</v>
      </c>
      <c r="V1027" s="20">
        <v>1112</v>
      </c>
    </row>
    <row r="1028" spans="1:22" ht="94.5" hidden="1" x14ac:dyDescent="0.25">
      <c r="A1028" s="171">
        <v>528</v>
      </c>
      <c r="B1028" s="208" t="s">
        <v>2385</v>
      </c>
      <c r="C1028" s="208" t="s">
        <v>2385</v>
      </c>
      <c r="D1028" s="69">
        <v>210312</v>
      </c>
      <c r="E1028" s="202" t="s">
        <v>2369</v>
      </c>
      <c r="F1028" s="177" t="s">
        <v>173</v>
      </c>
      <c r="G1028" s="69" t="s">
        <v>665</v>
      </c>
      <c r="H1028" s="207" t="s">
        <v>666</v>
      </c>
      <c r="I1028" s="173"/>
      <c r="J1028" s="175" t="s">
        <v>2174</v>
      </c>
      <c r="K1028" s="187" t="s">
        <v>2249</v>
      </c>
      <c r="L1028" s="176" t="s">
        <v>2250</v>
      </c>
      <c r="M1028" s="165"/>
      <c r="N1028" s="165" t="str">
        <f>VLOOKUP(C1028,[4]K12!$B$3:$K$1349,10,0)</f>
        <v>Mở</v>
      </c>
      <c r="O1028" s="165"/>
      <c r="P1028" s="165">
        <f>VLOOKUP(C1028,[4]K12!$B$3:$J$1349,9,0)</f>
        <v>35</v>
      </c>
      <c r="Q1028" s="165" t="e">
        <f>VLOOKUP(D1028,[4]K12!$B$3:$J$1349,9,0)</f>
        <v>#N/A</v>
      </c>
      <c r="R1028" s="165" t="e">
        <f>VLOOKUP(E1028,[4]K12!$B$3:$J$1349,9,0)</f>
        <v>#N/A</v>
      </c>
      <c r="S1028" s="165" t="e">
        <f>VLOOKUP(F1028,[4]K12!$B$3:$J$1349,9,0)</f>
        <v>#N/A</v>
      </c>
      <c r="T1028" s="165" t="e">
        <f>VLOOKUP(G1028,[4]K12!$B$3:$J$1349,9,0)</f>
        <v>#N/A</v>
      </c>
      <c r="V1028" s="20">
        <v>1113</v>
      </c>
    </row>
    <row r="1029" spans="1:22" ht="94.5" hidden="1" x14ac:dyDescent="0.25">
      <c r="A1029" s="171">
        <v>529</v>
      </c>
      <c r="B1029" s="208" t="s">
        <v>2386</v>
      </c>
      <c r="C1029" s="208" t="s">
        <v>2386</v>
      </c>
      <c r="D1029" s="69">
        <v>210312</v>
      </c>
      <c r="E1029" s="202" t="s">
        <v>2369</v>
      </c>
      <c r="F1029" s="177" t="s">
        <v>173</v>
      </c>
      <c r="G1029" s="69" t="s">
        <v>675</v>
      </c>
      <c r="H1029" s="207" t="s">
        <v>671</v>
      </c>
      <c r="I1029" s="173"/>
      <c r="J1029" s="175" t="s">
        <v>2174</v>
      </c>
      <c r="K1029" s="187" t="s">
        <v>2249</v>
      </c>
      <c r="L1029" s="176" t="s">
        <v>2250</v>
      </c>
      <c r="M1029" s="165"/>
      <c r="N1029" s="165" t="str">
        <f>VLOOKUP(C1029,[4]K12!$B$3:$K$1349,10,0)</f>
        <v>Mở</v>
      </c>
      <c r="O1029" s="165"/>
      <c r="P1029" s="165">
        <f>VLOOKUP(C1029,[4]K12!$B$3:$J$1349,9,0)</f>
        <v>40</v>
      </c>
      <c r="Q1029" s="165" t="e">
        <f>VLOOKUP(D1029,[4]K12!$B$3:$J$1349,9,0)</f>
        <v>#N/A</v>
      </c>
      <c r="R1029" s="165" t="e">
        <f>VLOOKUP(E1029,[4]K12!$B$3:$J$1349,9,0)</f>
        <v>#N/A</v>
      </c>
      <c r="S1029" s="165" t="e">
        <f>VLOOKUP(F1029,[4]K12!$B$3:$J$1349,9,0)</f>
        <v>#N/A</v>
      </c>
      <c r="T1029" s="165" t="e">
        <f>VLOOKUP(G1029,[4]K12!$B$3:$J$1349,9,0)</f>
        <v>#N/A</v>
      </c>
      <c r="V1029" s="20">
        <v>1114</v>
      </c>
    </row>
    <row r="1030" spans="1:22" ht="30" hidden="1" x14ac:dyDescent="0.25">
      <c r="A1030" s="171">
        <v>530</v>
      </c>
      <c r="B1030" s="171" t="str">
        <f t="shared" ref="B1030:B1035" si="27">CONCATENATE("12.3.",D1030,".",M1030)</f>
        <v>12.3.1603104.09</v>
      </c>
      <c r="C1030" s="171" t="str">
        <f>VLOOKUP(B1030,'[8]TKB(Hocphan-tao lop)'!$B$7:$C$1182,2,0)</f>
        <v>201811603104009</v>
      </c>
      <c r="D1030" s="171" t="str">
        <f>VLOOKUP(E1030,[9]QuyetdinhPCGD!$B$6:$C$1806,2,0)</f>
        <v>1603104</v>
      </c>
      <c r="E1030" s="179" t="s">
        <v>782</v>
      </c>
      <c r="F1030" s="177" t="s">
        <v>68</v>
      </c>
      <c r="G1030" s="173" t="s">
        <v>9</v>
      </c>
      <c r="H1030" s="174" t="str">
        <f>VLOOKUP(J1030,'[10]Phan ca&amp; Ngay BDhoc'!$B$4:$I$98,8,0)</f>
        <v>B3-502</v>
      </c>
      <c r="I1030" s="173"/>
      <c r="J1030" s="175" t="s">
        <v>2175</v>
      </c>
      <c r="K1030" s="187" t="s">
        <v>2249</v>
      </c>
      <c r="L1030" s="176" t="s">
        <v>2367</v>
      </c>
      <c r="M1030" s="165" t="s">
        <v>176</v>
      </c>
      <c r="N1030" s="165" t="str">
        <f>VLOOKUP(C1030,[4]K12!$B$3:$K$1349,10,0)</f>
        <v>Mở</v>
      </c>
      <c r="O1030" s="165"/>
      <c r="P1030" s="165">
        <f>VLOOKUP(C1030,[4]K12!$B$3:$J$1349,9,0)</f>
        <v>75</v>
      </c>
      <c r="Q1030" s="165" t="e">
        <f>VLOOKUP(D1030,[4]K12!$B$3:$J$1349,9,0)</f>
        <v>#N/A</v>
      </c>
      <c r="R1030" s="165" t="e">
        <f>VLOOKUP(E1030,[4]K12!$B$3:$J$1349,9,0)</f>
        <v>#N/A</v>
      </c>
      <c r="S1030" s="165" t="e">
        <f>VLOOKUP(F1030,[4]K12!$B$3:$J$1349,9,0)</f>
        <v>#N/A</v>
      </c>
      <c r="T1030" s="165" t="e">
        <f>VLOOKUP(G1030,[4]K12!$B$3:$J$1349,9,0)</f>
        <v>#N/A</v>
      </c>
      <c r="V1030" s="20">
        <v>1115</v>
      </c>
    </row>
    <row r="1031" spans="1:22" ht="30" hidden="1" x14ac:dyDescent="0.25">
      <c r="A1031" s="171">
        <v>531</v>
      </c>
      <c r="B1031" s="171" t="str">
        <f t="shared" si="27"/>
        <v>12.3.1603106.08</v>
      </c>
      <c r="C1031" s="171" t="str">
        <f>VLOOKUP(B1031,'[8]TKB(Hocphan-tao lop)'!$B$7:$C$1182,2,0)</f>
        <v>201811603106008</v>
      </c>
      <c r="D1031" s="171" t="str">
        <f>VLOOKUP(E1031,[9]QuyetdinhPCGD!$B$6:$C$1806,2,0)</f>
        <v>1603106</v>
      </c>
      <c r="E1031" s="179" t="s">
        <v>483</v>
      </c>
      <c r="F1031" s="177" t="s">
        <v>68</v>
      </c>
      <c r="G1031" s="173" t="s">
        <v>9</v>
      </c>
      <c r="H1031" s="174" t="s">
        <v>87</v>
      </c>
      <c r="I1031" s="173"/>
      <c r="J1031" s="175" t="s">
        <v>2175</v>
      </c>
      <c r="K1031" s="187" t="s">
        <v>2249</v>
      </c>
      <c r="L1031" s="176" t="s">
        <v>2367</v>
      </c>
      <c r="M1031" s="165" t="s">
        <v>119</v>
      </c>
      <c r="N1031" s="165" t="str">
        <f>VLOOKUP(C1031,[4]K12!$B$3:$K$1349,10,0)</f>
        <v>Không mở</v>
      </c>
      <c r="O1031" s="165"/>
      <c r="P1031" s="165">
        <f>VLOOKUP(C1031,[4]K12!$B$3:$J$1349,9,0)</f>
        <v>0</v>
      </c>
      <c r="Q1031" s="165" t="e">
        <f>VLOOKUP(D1031,[4]K12!$B$3:$J$1349,9,0)</f>
        <v>#N/A</v>
      </c>
      <c r="R1031" s="165" t="e">
        <f>VLOOKUP(E1031,[4]K12!$B$3:$J$1349,9,0)</f>
        <v>#N/A</v>
      </c>
      <c r="S1031" s="165" t="e">
        <f>VLOOKUP(F1031,[4]K12!$B$3:$J$1349,9,0)</f>
        <v>#N/A</v>
      </c>
      <c r="T1031" s="165" t="e">
        <f>VLOOKUP(G1031,[4]K12!$B$3:$J$1349,9,0)</f>
        <v>#N/A</v>
      </c>
      <c r="V1031" s="20">
        <v>1116</v>
      </c>
    </row>
    <row r="1032" spans="1:22" ht="42.75" hidden="1" x14ac:dyDescent="0.25">
      <c r="A1032" s="171">
        <v>532</v>
      </c>
      <c r="B1032" s="171" t="str">
        <f t="shared" si="27"/>
        <v>12.3.1203101.20</v>
      </c>
      <c r="C1032" s="171" t="str">
        <f>VLOOKUP(B1032,'[8]TKB(Hocphan-tao lop)'!$B$7:$C$1182,2,0)</f>
        <v>201811203101044</v>
      </c>
      <c r="D1032" s="171" t="str">
        <f>VLOOKUP(E1032,[9]QuyetdinhPCGD!$B$6:$C$1806,2,0)</f>
        <v>1203101</v>
      </c>
      <c r="E1032" s="172" t="s">
        <v>824</v>
      </c>
      <c r="F1032" s="177" t="s">
        <v>94</v>
      </c>
      <c r="G1032" s="173" t="s">
        <v>9</v>
      </c>
      <c r="H1032" s="174" t="str">
        <f>VLOOKUP(J1032,'[10]Phan ca&amp; Ngay BDhoc'!$B$4:$I$98,8,0)</f>
        <v>B3-502</v>
      </c>
      <c r="I1032" s="173"/>
      <c r="J1032" s="175" t="s">
        <v>2175</v>
      </c>
      <c r="K1032" s="187" t="s">
        <v>2249</v>
      </c>
      <c r="L1032" s="176" t="s">
        <v>2250</v>
      </c>
      <c r="M1032" s="165" t="s">
        <v>365</v>
      </c>
      <c r="N1032" s="165" t="str">
        <f>VLOOKUP(C1032,[4]K12!$B$3:$K$1349,10,0)</f>
        <v>Mở</v>
      </c>
      <c r="O1032" s="165"/>
      <c r="P1032" s="165">
        <f>VLOOKUP(C1032,[4]K12!$B$3:$J$1349,9,0)</f>
        <v>55</v>
      </c>
      <c r="Q1032" s="165" t="e">
        <f>VLOOKUP(D1032,[4]K12!$B$3:$J$1349,9,0)</f>
        <v>#N/A</v>
      </c>
      <c r="R1032" s="165" t="e">
        <f>VLOOKUP(E1032,[4]K12!$B$3:$J$1349,9,0)</f>
        <v>#N/A</v>
      </c>
      <c r="S1032" s="165" t="e">
        <f>VLOOKUP(F1032,[4]K12!$B$3:$J$1349,9,0)</f>
        <v>#N/A</v>
      </c>
      <c r="T1032" s="165" t="e">
        <f>VLOOKUP(G1032,[4]K12!$B$3:$J$1349,9,0)</f>
        <v>#N/A</v>
      </c>
      <c r="V1032" s="20">
        <v>1117</v>
      </c>
    </row>
    <row r="1033" spans="1:22" ht="30" hidden="1" x14ac:dyDescent="0.25">
      <c r="A1033" s="171">
        <v>533</v>
      </c>
      <c r="B1033" s="171" t="str">
        <f t="shared" si="27"/>
        <v>12.3.1603121.08</v>
      </c>
      <c r="C1033" s="171" t="str">
        <f>VLOOKUP(B1033,'[8]TKB(Hocphan-tao lop)'!$B$7:$C$1182,2,0)</f>
        <v>201811603121008</v>
      </c>
      <c r="D1033" s="171" t="str">
        <f>VLOOKUP(E1033,[9]QuyetdinhPCGD!$B$6:$C$1806,2,0)</f>
        <v>1603121</v>
      </c>
      <c r="E1033" s="179" t="s">
        <v>486</v>
      </c>
      <c r="F1033" s="177" t="s">
        <v>68</v>
      </c>
      <c r="G1033" s="173" t="s">
        <v>9</v>
      </c>
      <c r="H1033" s="174" t="s">
        <v>87</v>
      </c>
      <c r="I1033" s="173"/>
      <c r="J1033" s="175" t="s">
        <v>2175</v>
      </c>
      <c r="K1033" s="187" t="s">
        <v>2249</v>
      </c>
      <c r="L1033" s="176" t="s">
        <v>2367</v>
      </c>
      <c r="M1033" s="165" t="s">
        <v>119</v>
      </c>
      <c r="N1033" s="165" t="str">
        <f>VLOOKUP(C1033,[4]K12!$B$3:$K$1349,10,0)</f>
        <v>Không mở</v>
      </c>
      <c r="O1033" s="165"/>
      <c r="P1033" s="165">
        <f>VLOOKUP(C1033,[4]K12!$B$3:$J$1349,9,0)</f>
        <v>0</v>
      </c>
      <c r="Q1033" s="165" t="e">
        <f>VLOOKUP(D1033,[4]K12!$B$3:$J$1349,9,0)</f>
        <v>#N/A</v>
      </c>
      <c r="R1033" s="165" t="e">
        <f>VLOOKUP(E1033,[4]K12!$B$3:$J$1349,9,0)</f>
        <v>#N/A</v>
      </c>
      <c r="S1033" s="165" t="e">
        <f>VLOOKUP(F1033,[4]K12!$B$3:$J$1349,9,0)</f>
        <v>#N/A</v>
      </c>
      <c r="T1033" s="165" t="e">
        <f>VLOOKUP(G1033,[4]K12!$B$3:$J$1349,9,0)</f>
        <v>#N/A</v>
      </c>
      <c r="V1033" s="20">
        <v>1118</v>
      </c>
    </row>
    <row r="1034" spans="1:22" ht="30" hidden="1" x14ac:dyDescent="0.25">
      <c r="A1034" s="171">
        <v>534</v>
      </c>
      <c r="B1034" s="171" t="str">
        <f t="shared" si="27"/>
        <v>12.3.1203107.19</v>
      </c>
      <c r="C1034" s="171" t="str">
        <f>VLOOKUP(B1034,'[8]TKB(Hocphan-tao lop)'!$B$7:$C$1182,2,0)</f>
        <v>201811203107019</v>
      </c>
      <c r="D1034" s="171" t="str">
        <f>VLOOKUP(E1034,[9]QuyetdinhPCGD!$B$6:$C$1806,2,0)</f>
        <v>1203107</v>
      </c>
      <c r="E1034" s="172" t="s">
        <v>288</v>
      </c>
      <c r="F1034" s="177" t="s">
        <v>169</v>
      </c>
      <c r="G1034" s="173" t="s">
        <v>10</v>
      </c>
      <c r="H1034" s="176" t="s">
        <v>2172</v>
      </c>
      <c r="I1034" s="173"/>
      <c r="J1034" s="175" t="s">
        <v>2175</v>
      </c>
      <c r="K1034" s="187" t="s">
        <v>2249</v>
      </c>
      <c r="L1034" s="176" t="s">
        <v>2250</v>
      </c>
      <c r="M1034" s="165" t="s">
        <v>363</v>
      </c>
      <c r="N1034" s="165" t="str">
        <f>VLOOKUP(C1034,[4]K12!$B$3:$K$1349,10,0)</f>
        <v>Mở</v>
      </c>
      <c r="O1034" s="165"/>
      <c r="P1034" s="165">
        <f>VLOOKUP(C1034,[4]K12!$B$3:$J$1349,9,0)</f>
        <v>79</v>
      </c>
      <c r="Q1034" s="165" t="e">
        <f>VLOOKUP(D1034,[4]K12!$B$3:$J$1349,9,0)</f>
        <v>#N/A</v>
      </c>
      <c r="R1034" s="165" t="e">
        <f>VLOOKUP(E1034,[4]K12!$B$3:$J$1349,9,0)</f>
        <v>#N/A</v>
      </c>
      <c r="S1034" s="165" t="e">
        <f>VLOOKUP(F1034,[4]K12!$B$3:$J$1349,9,0)</f>
        <v>#N/A</v>
      </c>
      <c r="T1034" s="165" t="e">
        <f>VLOOKUP(G1034,[4]K12!$B$3:$J$1349,9,0)</f>
        <v>#N/A</v>
      </c>
      <c r="U1034" s="176" t="s">
        <v>2384</v>
      </c>
      <c r="V1034" s="20">
        <v>1119</v>
      </c>
    </row>
    <row r="1035" spans="1:22" ht="30" hidden="1" x14ac:dyDescent="0.25">
      <c r="A1035" s="171">
        <v>535</v>
      </c>
      <c r="B1035" s="171" t="str">
        <f t="shared" si="27"/>
        <v>12.3.1003111.08</v>
      </c>
      <c r="C1035" s="171" t="str">
        <f>VLOOKUP(B1035,'[8]TKB(Hocphan-tao lop)'!$B$7:$C$1182,2,0)</f>
        <v>201811003111027</v>
      </c>
      <c r="D1035" s="171" t="str">
        <f>VLOOKUP(E1035,[9]QuyetdinhPCGD!$B$6:$C$1806,2,0)</f>
        <v>1003111</v>
      </c>
      <c r="E1035" s="172" t="s">
        <v>2252</v>
      </c>
      <c r="F1035" s="177" t="s">
        <v>68</v>
      </c>
      <c r="G1035" s="173" t="s">
        <v>10</v>
      </c>
      <c r="H1035" s="176" t="s">
        <v>2172</v>
      </c>
      <c r="I1035" s="173"/>
      <c r="J1035" s="175" t="s">
        <v>2175</v>
      </c>
      <c r="K1035" s="187" t="s">
        <v>2249</v>
      </c>
      <c r="L1035" s="176" t="s">
        <v>2250</v>
      </c>
      <c r="M1035" s="165" t="s">
        <v>119</v>
      </c>
      <c r="N1035" s="165" t="str">
        <f>VLOOKUP(C1035,[4]K12!$B$3:$K$1349,10,0)</f>
        <v>Mở</v>
      </c>
      <c r="O1035" s="165"/>
      <c r="P1035" s="165">
        <f>VLOOKUP(C1035,[4]K12!$B$3:$J$1349,9,0)</f>
        <v>69</v>
      </c>
      <c r="Q1035" s="165" t="e">
        <f>VLOOKUP(D1035,[4]K12!$B$3:$J$1349,9,0)</f>
        <v>#N/A</v>
      </c>
      <c r="R1035" s="165" t="e">
        <f>VLOOKUP(E1035,[4]K12!$B$3:$J$1349,9,0)</f>
        <v>#N/A</v>
      </c>
      <c r="S1035" s="165" t="e">
        <f>VLOOKUP(F1035,[4]K12!$B$3:$J$1349,9,0)</f>
        <v>#N/A</v>
      </c>
      <c r="T1035" s="165" t="e">
        <f>VLOOKUP(G1035,[4]K12!$B$3:$J$1349,9,0)</f>
        <v>#N/A</v>
      </c>
      <c r="U1035" s="176" t="s">
        <v>2384</v>
      </c>
      <c r="V1035" s="20">
        <v>1120</v>
      </c>
    </row>
    <row r="1036" spans="1:22" ht="94.5" hidden="1" x14ac:dyDescent="0.25">
      <c r="A1036" s="171">
        <v>536</v>
      </c>
      <c r="B1036" s="208" t="s">
        <v>2387</v>
      </c>
      <c r="C1036" s="208" t="s">
        <v>2387</v>
      </c>
      <c r="D1036" s="69">
        <v>210312</v>
      </c>
      <c r="E1036" s="202" t="s">
        <v>2369</v>
      </c>
      <c r="F1036" s="177" t="s">
        <v>670</v>
      </c>
      <c r="G1036" s="207" t="s">
        <v>665</v>
      </c>
      <c r="H1036" s="207" t="s">
        <v>671</v>
      </c>
      <c r="I1036" s="173"/>
      <c r="J1036" s="175" t="s">
        <v>2175</v>
      </c>
      <c r="K1036" s="187" t="s">
        <v>2249</v>
      </c>
      <c r="L1036" s="176" t="s">
        <v>2250</v>
      </c>
      <c r="M1036" s="165"/>
      <c r="N1036" s="165" t="str">
        <f>VLOOKUP(C1036,[4]K12!$B$3:$K$1349,10,0)</f>
        <v>Mở</v>
      </c>
      <c r="O1036" s="165"/>
      <c r="P1036" s="165">
        <f>VLOOKUP(C1036,[4]K12!$B$3:$J$1349,9,0)</f>
        <v>39</v>
      </c>
      <c r="Q1036" s="165" t="e">
        <f>VLOOKUP(D1036,[4]K12!$B$3:$J$1349,9,0)</f>
        <v>#N/A</v>
      </c>
      <c r="R1036" s="165" t="e">
        <f>VLOOKUP(E1036,[4]K12!$B$3:$J$1349,9,0)</f>
        <v>#N/A</v>
      </c>
      <c r="S1036" s="165" t="e">
        <f>VLOOKUP(F1036,[4]K12!$B$3:$J$1349,9,0)</f>
        <v>#N/A</v>
      </c>
      <c r="T1036" s="165" t="e">
        <f>VLOOKUP(G1036,[4]K12!$B$3:$J$1349,9,0)</f>
        <v>#N/A</v>
      </c>
      <c r="V1036" s="20">
        <v>1121</v>
      </c>
    </row>
    <row r="1037" spans="1:22" ht="94.5" hidden="1" x14ac:dyDescent="0.25">
      <c r="A1037" s="171">
        <v>537</v>
      </c>
      <c r="B1037" s="208" t="s">
        <v>2388</v>
      </c>
      <c r="C1037" s="208" t="s">
        <v>2388</v>
      </c>
      <c r="D1037" s="69">
        <v>210312</v>
      </c>
      <c r="E1037" s="202" t="s">
        <v>2369</v>
      </c>
      <c r="F1037" s="177" t="s">
        <v>670</v>
      </c>
      <c r="G1037" s="69" t="s">
        <v>675</v>
      </c>
      <c r="H1037" s="207" t="s">
        <v>666</v>
      </c>
      <c r="I1037" s="173"/>
      <c r="J1037" s="175" t="s">
        <v>2175</v>
      </c>
      <c r="K1037" s="187" t="s">
        <v>2249</v>
      </c>
      <c r="L1037" s="176" t="s">
        <v>2250</v>
      </c>
      <c r="M1037" s="165"/>
      <c r="N1037" s="165" t="str">
        <f>VLOOKUP(C1037,[4]K12!$B$3:$K$1349,10,0)</f>
        <v>Mở</v>
      </c>
      <c r="O1037" s="165"/>
      <c r="P1037" s="165">
        <f>VLOOKUP(C1037,[4]K12!$B$3:$J$1349,9,0)</f>
        <v>35</v>
      </c>
      <c r="Q1037" s="165" t="e">
        <f>VLOOKUP(D1037,[4]K12!$B$3:$J$1349,9,0)</f>
        <v>#N/A</v>
      </c>
      <c r="R1037" s="165" t="e">
        <f>VLOOKUP(E1037,[4]K12!$B$3:$J$1349,9,0)</f>
        <v>#N/A</v>
      </c>
      <c r="S1037" s="165" t="e">
        <f>VLOOKUP(F1037,[4]K12!$B$3:$J$1349,9,0)</f>
        <v>#N/A</v>
      </c>
      <c r="T1037" s="165" t="e">
        <f>VLOOKUP(G1037,[4]K12!$B$3:$J$1349,9,0)</f>
        <v>#N/A</v>
      </c>
      <c r="V1037" s="20">
        <v>1122</v>
      </c>
    </row>
    <row r="1038" spans="1:22" ht="30" hidden="1" x14ac:dyDescent="0.25">
      <c r="A1038" s="171">
        <v>538</v>
      </c>
      <c r="B1038" s="171" t="str">
        <f t="shared" ref="B1038:B1043" si="28">CONCATENATE("12.3.",D1038,".",M1038)</f>
        <v>12.3.1603104.10</v>
      </c>
      <c r="C1038" s="171" t="str">
        <f>VLOOKUP(B1038,'[8]TKB(Hocphan-tao lop)'!$B$7:$C$1182,2,0)</f>
        <v>201811603104010</v>
      </c>
      <c r="D1038" s="171" t="str">
        <f>VLOOKUP(E1038,[9]QuyetdinhPCGD!$B$6:$C$1806,2,0)</f>
        <v>1603104</v>
      </c>
      <c r="E1038" s="179" t="s">
        <v>782</v>
      </c>
      <c r="F1038" s="177" t="s">
        <v>60</v>
      </c>
      <c r="G1038" s="173" t="s">
        <v>12</v>
      </c>
      <c r="H1038" s="176" t="s">
        <v>2371</v>
      </c>
      <c r="I1038" s="173"/>
      <c r="J1038" s="175" t="s">
        <v>2176</v>
      </c>
      <c r="K1038" s="187" t="s">
        <v>2249</v>
      </c>
      <c r="L1038" s="176" t="s">
        <v>2367</v>
      </c>
      <c r="M1038" s="165" t="s">
        <v>180</v>
      </c>
      <c r="N1038" s="165" t="str">
        <f>VLOOKUP(C1038,[4]K12!$B$3:$K$1349,10,0)</f>
        <v>Không mở</v>
      </c>
      <c r="O1038" s="165"/>
      <c r="P1038" s="165">
        <f>VLOOKUP(C1038,[4]K12!$B$3:$J$1349,9,0)</f>
        <v>18</v>
      </c>
      <c r="Q1038" s="165" t="e">
        <f>VLOOKUP(D1038,[4]K12!$B$3:$J$1349,9,0)</f>
        <v>#N/A</v>
      </c>
      <c r="R1038" s="165" t="e">
        <f>VLOOKUP(E1038,[4]K12!$B$3:$J$1349,9,0)</f>
        <v>#N/A</v>
      </c>
      <c r="S1038" s="165" t="e">
        <f>VLOOKUP(F1038,[4]K12!$B$3:$J$1349,9,0)</f>
        <v>#N/A</v>
      </c>
      <c r="T1038" s="165" t="e">
        <f>VLOOKUP(G1038,[4]K12!$B$3:$J$1349,9,0)</f>
        <v>#N/A</v>
      </c>
      <c r="V1038" s="20">
        <v>1123</v>
      </c>
    </row>
    <row r="1039" spans="1:22" ht="30" hidden="1" x14ac:dyDescent="0.25">
      <c r="A1039" s="171">
        <v>539</v>
      </c>
      <c r="B1039" s="171" t="str">
        <f t="shared" si="28"/>
        <v>12.3.1603106.09</v>
      </c>
      <c r="C1039" s="171" t="str">
        <f>VLOOKUP(B1039,'[8]TKB(Hocphan-tao lop)'!$B$7:$C$1182,2,0)</f>
        <v>201811603106009</v>
      </c>
      <c r="D1039" s="171" t="str">
        <f>VLOOKUP(E1039,[9]QuyetdinhPCGD!$B$6:$C$1806,2,0)</f>
        <v>1603106</v>
      </c>
      <c r="E1039" s="179" t="s">
        <v>483</v>
      </c>
      <c r="F1039" s="177" t="s">
        <v>60</v>
      </c>
      <c r="G1039" s="173" t="s">
        <v>12</v>
      </c>
      <c r="H1039" s="174" t="s">
        <v>87</v>
      </c>
      <c r="I1039" s="173"/>
      <c r="J1039" s="175" t="s">
        <v>2176</v>
      </c>
      <c r="K1039" s="187" t="s">
        <v>2249</v>
      </c>
      <c r="L1039" s="176" t="s">
        <v>2367</v>
      </c>
      <c r="M1039" s="165" t="s">
        <v>176</v>
      </c>
      <c r="N1039" s="165" t="str">
        <f>VLOOKUP(C1039,[4]K12!$B$3:$K$1349,10,0)</f>
        <v>Không mở</v>
      </c>
      <c r="O1039" s="165"/>
      <c r="P1039" s="165">
        <f>VLOOKUP(C1039,[4]K12!$B$3:$J$1349,9,0)</f>
        <v>0</v>
      </c>
      <c r="Q1039" s="165" t="e">
        <f>VLOOKUP(D1039,[4]K12!$B$3:$J$1349,9,0)</f>
        <v>#N/A</v>
      </c>
      <c r="R1039" s="165" t="e">
        <f>VLOOKUP(E1039,[4]K12!$B$3:$J$1349,9,0)</f>
        <v>#N/A</v>
      </c>
      <c r="S1039" s="165" t="e">
        <f>VLOOKUP(F1039,[4]K12!$B$3:$J$1349,9,0)</f>
        <v>#N/A</v>
      </c>
      <c r="T1039" s="165" t="e">
        <f>VLOOKUP(G1039,[4]K12!$B$3:$J$1349,9,0)</f>
        <v>#N/A</v>
      </c>
      <c r="V1039" s="20">
        <v>1124</v>
      </c>
    </row>
    <row r="1040" spans="1:22" ht="42.75" hidden="1" x14ac:dyDescent="0.25">
      <c r="A1040" s="171">
        <v>540</v>
      </c>
      <c r="B1040" s="171" t="str">
        <f t="shared" si="28"/>
        <v>12.3.1203101.21</v>
      </c>
      <c r="C1040" s="171" t="str">
        <f>VLOOKUP(B1040,'[8]TKB(Hocphan-tao lop)'!$B$7:$C$1182,2,0)</f>
        <v>201811203101045</v>
      </c>
      <c r="D1040" s="171" t="str">
        <f>VLOOKUP(E1040,[9]QuyetdinhPCGD!$B$6:$C$1806,2,0)</f>
        <v>1203101</v>
      </c>
      <c r="E1040" s="172" t="s">
        <v>824</v>
      </c>
      <c r="F1040" s="177" t="s">
        <v>91</v>
      </c>
      <c r="G1040" s="173" t="s">
        <v>12</v>
      </c>
      <c r="H1040" s="176" t="s">
        <v>2371</v>
      </c>
      <c r="I1040" s="173"/>
      <c r="J1040" s="175" t="s">
        <v>2176</v>
      </c>
      <c r="K1040" s="187" t="s">
        <v>2249</v>
      </c>
      <c r="L1040" s="176" t="s">
        <v>2250</v>
      </c>
      <c r="M1040" s="165" t="s">
        <v>368</v>
      </c>
      <c r="N1040" s="165" t="str">
        <f>VLOOKUP(C1040,[4]K12!$B$3:$K$1349,10,0)</f>
        <v>Không mở</v>
      </c>
      <c r="O1040" s="165"/>
      <c r="P1040" s="165">
        <f>VLOOKUP(C1040,[4]K12!$B$3:$J$1349,9,0)</f>
        <v>7</v>
      </c>
      <c r="Q1040" s="165" t="e">
        <f>VLOOKUP(D1040,[4]K12!$B$3:$J$1349,9,0)</f>
        <v>#N/A</v>
      </c>
      <c r="R1040" s="165" t="e">
        <f>VLOOKUP(E1040,[4]K12!$B$3:$J$1349,9,0)</f>
        <v>#N/A</v>
      </c>
      <c r="S1040" s="165" t="e">
        <f>VLOOKUP(F1040,[4]K12!$B$3:$J$1349,9,0)</f>
        <v>#N/A</v>
      </c>
      <c r="T1040" s="165" t="e">
        <f>VLOOKUP(G1040,[4]K12!$B$3:$J$1349,9,0)</f>
        <v>#N/A</v>
      </c>
      <c r="V1040" s="20">
        <v>1125</v>
      </c>
    </row>
    <row r="1041" spans="1:22" ht="30" hidden="1" x14ac:dyDescent="0.25">
      <c r="A1041" s="171">
        <v>541</v>
      </c>
      <c r="B1041" s="171" t="str">
        <f t="shared" si="28"/>
        <v>12.3.1603121.09</v>
      </c>
      <c r="C1041" s="171" t="str">
        <f>VLOOKUP(B1041,'[8]TKB(Hocphan-tao lop)'!$B$7:$C$1182,2,0)</f>
        <v>201811603121009</v>
      </c>
      <c r="D1041" s="171" t="str">
        <f>VLOOKUP(E1041,[9]QuyetdinhPCGD!$B$6:$C$1806,2,0)</f>
        <v>1603121</v>
      </c>
      <c r="E1041" s="179" t="s">
        <v>486</v>
      </c>
      <c r="F1041" s="177" t="s">
        <v>60</v>
      </c>
      <c r="G1041" s="173" t="s">
        <v>12</v>
      </c>
      <c r="H1041" s="174" t="s">
        <v>87</v>
      </c>
      <c r="I1041" s="173"/>
      <c r="J1041" s="175" t="s">
        <v>2176</v>
      </c>
      <c r="K1041" s="187" t="s">
        <v>2249</v>
      </c>
      <c r="L1041" s="176" t="s">
        <v>2367</v>
      </c>
      <c r="M1041" s="165" t="s">
        <v>176</v>
      </c>
      <c r="N1041" s="165" t="str">
        <f>VLOOKUP(C1041,[4]K12!$B$3:$K$1349,10,0)</f>
        <v>Không mở</v>
      </c>
      <c r="O1041" s="165"/>
      <c r="P1041" s="165">
        <f>VLOOKUP(C1041,[4]K12!$B$3:$J$1349,9,0)</f>
        <v>0</v>
      </c>
      <c r="Q1041" s="165" t="e">
        <f>VLOOKUP(D1041,[4]K12!$B$3:$J$1349,9,0)</f>
        <v>#N/A</v>
      </c>
      <c r="R1041" s="165" t="e">
        <f>VLOOKUP(E1041,[4]K12!$B$3:$J$1349,9,0)</f>
        <v>#N/A</v>
      </c>
      <c r="S1041" s="165" t="e">
        <f>VLOOKUP(F1041,[4]K12!$B$3:$J$1349,9,0)</f>
        <v>#N/A</v>
      </c>
      <c r="T1041" s="165" t="e">
        <f>VLOOKUP(G1041,[4]K12!$B$3:$J$1349,9,0)</f>
        <v>#N/A</v>
      </c>
      <c r="V1041" s="20">
        <v>1126</v>
      </c>
    </row>
    <row r="1042" spans="1:22" ht="30" hidden="1" x14ac:dyDescent="0.25">
      <c r="A1042" s="171">
        <v>542</v>
      </c>
      <c r="B1042" s="171" t="str">
        <f t="shared" si="28"/>
        <v>12.3.1203107.20</v>
      </c>
      <c r="C1042" s="171" t="str">
        <f>VLOOKUP(B1042,'[8]TKB(Hocphan-tao lop)'!$B$7:$C$1182,2,0)</f>
        <v>201811203107020</v>
      </c>
      <c r="D1042" s="171" t="str">
        <f>VLOOKUP(E1042,[9]QuyetdinhPCGD!$B$6:$C$1806,2,0)</f>
        <v>1203107</v>
      </c>
      <c r="E1042" s="172" t="s">
        <v>288</v>
      </c>
      <c r="F1042" s="177" t="s">
        <v>65</v>
      </c>
      <c r="G1042" s="173" t="s">
        <v>11</v>
      </c>
      <c r="H1042" s="176" t="s">
        <v>2177</v>
      </c>
      <c r="I1042" s="173"/>
      <c r="J1042" s="175" t="s">
        <v>2176</v>
      </c>
      <c r="K1042" s="187" t="s">
        <v>2249</v>
      </c>
      <c r="L1042" s="176" t="s">
        <v>2250</v>
      </c>
      <c r="M1042" s="165" t="s">
        <v>365</v>
      </c>
      <c r="N1042" s="165" t="str">
        <f>VLOOKUP(C1042,[4]K12!$B$3:$K$1349,10,0)</f>
        <v>Mở</v>
      </c>
      <c r="O1042" s="165"/>
      <c r="P1042" s="165">
        <f>VLOOKUP(C1042,[4]K12!$B$3:$J$1349,9,0)</f>
        <v>48</v>
      </c>
      <c r="Q1042" s="165" t="e">
        <f>VLOOKUP(D1042,[4]K12!$B$3:$J$1349,9,0)</f>
        <v>#N/A</v>
      </c>
      <c r="R1042" s="165" t="e">
        <f>VLOOKUP(E1042,[4]K12!$B$3:$J$1349,9,0)</f>
        <v>#N/A</v>
      </c>
      <c r="S1042" s="165" t="e">
        <f>VLOOKUP(F1042,[4]K12!$B$3:$J$1349,9,0)</f>
        <v>#N/A</v>
      </c>
      <c r="T1042" s="165" t="e">
        <f>VLOOKUP(G1042,[4]K12!$B$3:$J$1349,9,0)</f>
        <v>#N/A</v>
      </c>
      <c r="V1042" s="20">
        <v>1127</v>
      </c>
    </row>
    <row r="1043" spans="1:22" ht="30" hidden="1" x14ac:dyDescent="0.25">
      <c r="A1043" s="171">
        <v>543</v>
      </c>
      <c r="B1043" s="171" t="str">
        <f t="shared" si="28"/>
        <v>12.3.1003111.09</v>
      </c>
      <c r="C1043" s="171" t="str">
        <f>VLOOKUP(B1043,'[8]TKB(Hocphan-tao lop)'!$B$7:$C$1182,2,0)</f>
        <v>201811003111028</v>
      </c>
      <c r="D1043" s="171" t="str">
        <f>VLOOKUP(E1043,[9]QuyetdinhPCGD!$B$6:$C$1806,2,0)</f>
        <v>1003111</v>
      </c>
      <c r="E1043" s="172" t="s">
        <v>2252</v>
      </c>
      <c r="F1043" s="177" t="s">
        <v>91</v>
      </c>
      <c r="G1043" s="173" t="s">
        <v>11</v>
      </c>
      <c r="H1043" s="176" t="s">
        <v>2177</v>
      </c>
      <c r="I1043" s="173"/>
      <c r="J1043" s="175" t="s">
        <v>2176</v>
      </c>
      <c r="K1043" s="187" t="s">
        <v>2249</v>
      </c>
      <c r="L1043" s="176" t="s">
        <v>2250</v>
      </c>
      <c r="M1043" s="165" t="s">
        <v>176</v>
      </c>
      <c r="N1043" s="165" t="str">
        <f>VLOOKUP(C1043,[4]K12!$B$3:$K$1349,10,0)</f>
        <v>Không mở</v>
      </c>
      <c r="O1043" s="165"/>
      <c r="P1043" s="165">
        <f>VLOOKUP(C1043,[4]K12!$B$3:$J$1349,9,0)</f>
        <v>14</v>
      </c>
      <c r="Q1043" s="165" t="e">
        <f>VLOOKUP(D1043,[4]K12!$B$3:$J$1349,9,0)</f>
        <v>#N/A</v>
      </c>
      <c r="R1043" s="165" t="e">
        <f>VLOOKUP(E1043,[4]K12!$B$3:$J$1349,9,0)</f>
        <v>#N/A</v>
      </c>
      <c r="S1043" s="165" t="e">
        <f>VLOOKUP(F1043,[4]K12!$B$3:$J$1349,9,0)</f>
        <v>#N/A</v>
      </c>
      <c r="T1043" s="165" t="e">
        <f>VLOOKUP(G1043,[4]K12!$B$3:$J$1349,9,0)</f>
        <v>#N/A</v>
      </c>
      <c r="V1043" s="20">
        <v>1128</v>
      </c>
    </row>
    <row r="1044" spans="1:22" ht="94.5" hidden="1" x14ac:dyDescent="0.25">
      <c r="A1044" s="171">
        <v>544</v>
      </c>
      <c r="B1044" s="208" t="s">
        <v>2389</v>
      </c>
      <c r="C1044" s="208" t="s">
        <v>2389</v>
      </c>
      <c r="D1044" s="69">
        <v>210312</v>
      </c>
      <c r="E1044" s="202" t="s">
        <v>2369</v>
      </c>
      <c r="F1044" s="177" t="s">
        <v>173</v>
      </c>
      <c r="G1044" s="69" t="s">
        <v>665</v>
      </c>
      <c r="H1044" s="207" t="s">
        <v>672</v>
      </c>
      <c r="I1044" s="173"/>
      <c r="J1044" s="175" t="s">
        <v>2176</v>
      </c>
      <c r="K1044" s="187" t="s">
        <v>2249</v>
      </c>
      <c r="L1044" s="176" t="s">
        <v>2250</v>
      </c>
      <c r="M1044" s="165"/>
      <c r="N1044" s="165" t="str">
        <f>VLOOKUP(C1044,[4]K12!$B$3:$K$1349,10,0)</f>
        <v>Mở</v>
      </c>
      <c r="O1044" s="165"/>
      <c r="P1044" s="165">
        <f>VLOOKUP(C1044,[4]K12!$B$3:$J$1349,9,0)</f>
        <v>35</v>
      </c>
      <c r="Q1044" s="165" t="e">
        <f>VLOOKUP(D1044,[4]K12!$B$3:$J$1349,9,0)</f>
        <v>#N/A</v>
      </c>
      <c r="R1044" s="165" t="e">
        <f>VLOOKUP(E1044,[4]K12!$B$3:$J$1349,9,0)</f>
        <v>#N/A</v>
      </c>
      <c r="S1044" s="165" t="e">
        <f>VLOOKUP(F1044,[4]K12!$B$3:$J$1349,9,0)</f>
        <v>#N/A</v>
      </c>
      <c r="T1044" s="165" t="e">
        <f>VLOOKUP(G1044,[4]K12!$B$3:$J$1349,9,0)</f>
        <v>#N/A</v>
      </c>
      <c r="V1044" s="20">
        <v>1129</v>
      </c>
    </row>
    <row r="1045" spans="1:22" ht="94.5" hidden="1" x14ac:dyDescent="0.25">
      <c r="A1045" s="171">
        <v>545</v>
      </c>
      <c r="B1045" s="208" t="s">
        <v>2390</v>
      </c>
      <c r="C1045" s="208" t="s">
        <v>2390</v>
      </c>
      <c r="D1045" s="69">
        <v>210312</v>
      </c>
      <c r="E1045" s="202" t="s">
        <v>2369</v>
      </c>
      <c r="F1045" s="177" t="s">
        <v>173</v>
      </c>
      <c r="G1045" s="69" t="s">
        <v>675</v>
      </c>
      <c r="H1045" s="207" t="s">
        <v>673</v>
      </c>
      <c r="I1045" s="173"/>
      <c r="J1045" s="175" t="s">
        <v>2176</v>
      </c>
      <c r="K1045" s="187" t="s">
        <v>2249</v>
      </c>
      <c r="L1045" s="176" t="s">
        <v>2250</v>
      </c>
      <c r="M1045" s="165"/>
      <c r="N1045" s="165" t="str">
        <f>VLOOKUP(C1045,[4]K12!$B$3:$K$1349,10,0)</f>
        <v>Mở</v>
      </c>
      <c r="O1045" s="165"/>
      <c r="P1045" s="165">
        <f>VLOOKUP(C1045,[4]K12!$B$3:$J$1349,9,0)</f>
        <v>45</v>
      </c>
      <c r="Q1045" s="165" t="e">
        <f>VLOOKUP(D1045,[4]K12!$B$3:$J$1349,9,0)</f>
        <v>#N/A</v>
      </c>
      <c r="R1045" s="165" t="e">
        <f>VLOOKUP(E1045,[4]K12!$B$3:$J$1349,9,0)</f>
        <v>#N/A</v>
      </c>
      <c r="S1045" s="165" t="e">
        <f>VLOOKUP(F1045,[4]K12!$B$3:$J$1349,9,0)</f>
        <v>#N/A</v>
      </c>
      <c r="T1045" s="165" t="e">
        <f>VLOOKUP(G1045,[4]K12!$B$3:$J$1349,9,0)</f>
        <v>#N/A</v>
      </c>
      <c r="V1045" s="20">
        <v>1130</v>
      </c>
    </row>
    <row r="1046" spans="1:22" ht="30" hidden="1" x14ac:dyDescent="0.25">
      <c r="A1046" s="171">
        <v>546</v>
      </c>
      <c r="B1046" s="171" t="str">
        <f t="shared" ref="B1046:B1062" si="29">CONCATENATE("12.3.",D1046,".",M1046)</f>
        <v>12.3.1303178.25</v>
      </c>
      <c r="C1046" s="171" t="str">
        <f>VLOOKUP(B1046,'[8]TKB(Hocphan-tao lop)'!$B$7:$C$1182,2,0)</f>
        <v>201811303178067</v>
      </c>
      <c r="D1046" s="171" t="str">
        <f>VLOOKUP(E1046,[9]QuyetdinhPCGD!$B$6:$C$1806,2,0)</f>
        <v>1303178</v>
      </c>
      <c r="E1046" s="172" t="s">
        <v>2237</v>
      </c>
      <c r="F1046" s="177" t="s">
        <v>85</v>
      </c>
      <c r="G1046" s="173" t="s">
        <v>11</v>
      </c>
      <c r="H1046" s="174" t="s">
        <v>2391</v>
      </c>
      <c r="I1046" s="173"/>
      <c r="J1046" s="175" t="s">
        <v>2392</v>
      </c>
      <c r="K1046" s="187" t="s">
        <v>2249</v>
      </c>
      <c r="L1046" s="176" t="s">
        <v>2250</v>
      </c>
      <c r="M1046" s="141" t="s">
        <v>433</v>
      </c>
      <c r="N1046" s="165" t="str">
        <f>VLOOKUP(C1046,[4]K12!$B$3:$K$1349,10,0)</f>
        <v>Mở</v>
      </c>
      <c r="O1046" s="141"/>
      <c r="P1046" s="165">
        <f>VLOOKUP(C1046,[4]K12!$B$3:$J$1349,9,0)</f>
        <v>35</v>
      </c>
      <c r="Q1046" s="165" t="e">
        <f>VLOOKUP(D1046,[4]K12!$B$3:$J$1349,9,0)</f>
        <v>#N/A</v>
      </c>
      <c r="R1046" s="165" t="e">
        <f>VLOOKUP(E1046,[4]K12!$B$3:$J$1349,9,0)</f>
        <v>#N/A</v>
      </c>
      <c r="S1046" s="165" t="e">
        <f>VLOOKUP(F1046,[4]K12!$B$3:$J$1349,9,0)</f>
        <v>#N/A</v>
      </c>
      <c r="T1046" s="165" t="e">
        <f>VLOOKUP(G1046,[4]K12!$B$3:$J$1349,9,0)</f>
        <v>#N/A</v>
      </c>
      <c r="U1046" s="157"/>
      <c r="V1046" s="20">
        <v>1131</v>
      </c>
    </row>
    <row r="1047" spans="1:22" ht="30" hidden="1" x14ac:dyDescent="0.25">
      <c r="A1047" s="171">
        <v>547</v>
      </c>
      <c r="B1047" s="171" t="str">
        <f t="shared" si="29"/>
        <v>12.3.1303178.25</v>
      </c>
      <c r="C1047" s="171" t="str">
        <f>VLOOKUP(B1047,'[8]TKB(Hocphan-tao lop)'!$B$7:$C$1182,2,0)</f>
        <v>201811303178067</v>
      </c>
      <c r="D1047" s="171" t="str">
        <f>VLOOKUP(E1047,[9]QuyetdinhPCGD!$B$6:$C$1806,2,0)</f>
        <v>1303178</v>
      </c>
      <c r="E1047" s="172" t="s">
        <v>2237</v>
      </c>
      <c r="F1047" s="177" t="s">
        <v>85</v>
      </c>
      <c r="G1047" s="173" t="s">
        <v>13</v>
      </c>
      <c r="H1047" s="174" t="s">
        <v>2391</v>
      </c>
      <c r="I1047" s="173"/>
      <c r="J1047" s="175" t="s">
        <v>2392</v>
      </c>
      <c r="K1047" s="187" t="s">
        <v>2249</v>
      </c>
      <c r="L1047" s="176" t="s">
        <v>2250</v>
      </c>
      <c r="M1047" s="165" t="s">
        <v>433</v>
      </c>
      <c r="N1047" s="165" t="str">
        <f>VLOOKUP(C1047,[4]K12!$B$3:$K$1349,10,0)</f>
        <v>Mở</v>
      </c>
      <c r="O1047" s="165"/>
      <c r="P1047" s="165">
        <f>VLOOKUP(C1047,[4]K12!$B$3:$J$1349,9,0)</f>
        <v>35</v>
      </c>
      <c r="Q1047" s="165" t="e">
        <f>VLOOKUP(D1047,[4]K12!$B$3:$J$1349,9,0)</f>
        <v>#N/A</v>
      </c>
      <c r="R1047" s="165" t="e">
        <f>VLOOKUP(E1047,[4]K12!$B$3:$J$1349,9,0)</f>
        <v>#N/A</v>
      </c>
      <c r="S1047" s="165" t="e">
        <f>VLOOKUP(F1047,[4]K12!$B$3:$J$1349,9,0)</f>
        <v>#N/A</v>
      </c>
      <c r="T1047" s="165" t="e">
        <f>VLOOKUP(G1047,[4]K12!$B$3:$J$1349,9,0)</f>
        <v>#N/A</v>
      </c>
      <c r="U1047" s="212"/>
      <c r="V1047" s="20">
        <v>1132</v>
      </c>
    </row>
    <row r="1048" spans="1:22" ht="30" hidden="1" x14ac:dyDescent="0.25">
      <c r="A1048" s="171">
        <v>548</v>
      </c>
      <c r="B1048" s="171" t="str">
        <f t="shared" si="29"/>
        <v>12.3.1303178.26</v>
      </c>
      <c r="C1048" s="171" t="str">
        <f>VLOOKUP(B1048,'[8]TKB(Hocphan-tao lop)'!$B$7:$C$1182,2,0)</f>
        <v>201811303178068</v>
      </c>
      <c r="D1048" s="171" t="str">
        <f>VLOOKUP(E1048,[9]QuyetdinhPCGD!$B$6:$C$1806,2,0)</f>
        <v>1303178</v>
      </c>
      <c r="E1048" s="172" t="s">
        <v>2237</v>
      </c>
      <c r="F1048" s="177" t="s">
        <v>72</v>
      </c>
      <c r="G1048" s="173" t="s">
        <v>11</v>
      </c>
      <c r="H1048" s="174" t="s">
        <v>2391</v>
      </c>
      <c r="I1048" s="173"/>
      <c r="J1048" s="175" t="s">
        <v>2392</v>
      </c>
      <c r="K1048" s="187" t="s">
        <v>2249</v>
      </c>
      <c r="L1048" s="176" t="s">
        <v>2250</v>
      </c>
      <c r="M1048" s="190" t="s">
        <v>434</v>
      </c>
      <c r="N1048" s="165" t="str">
        <f>VLOOKUP(C1048,[4]K12!$B$3:$K$1349,10,0)</f>
        <v>Không mở</v>
      </c>
      <c r="O1048" s="190"/>
      <c r="P1048" s="165">
        <f>VLOOKUP(C1048,[4]K12!$B$3:$J$1349,9,0)</f>
        <v>0</v>
      </c>
      <c r="Q1048" s="165" t="e">
        <f>VLOOKUP(D1048,[4]K12!$B$3:$J$1349,9,0)</f>
        <v>#N/A</v>
      </c>
      <c r="R1048" s="165" t="e">
        <f>VLOOKUP(E1048,[4]K12!$B$3:$J$1349,9,0)</f>
        <v>#N/A</v>
      </c>
      <c r="S1048" s="165" t="e">
        <f>VLOOKUP(F1048,[4]K12!$B$3:$J$1349,9,0)</f>
        <v>#N/A</v>
      </c>
      <c r="T1048" s="165" t="e">
        <f>VLOOKUP(G1048,[4]K12!$B$3:$J$1349,9,0)</f>
        <v>#N/A</v>
      </c>
      <c r="U1048" s="212"/>
      <c r="V1048" s="20">
        <v>1133</v>
      </c>
    </row>
    <row r="1049" spans="1:22" ht="30" hidden="1" x14ac:dyDescent="0.25">
      <c r="A1049" s="171">
        <v>549</v>
      </c>
      <c r="B1049" s="171" t="str">
        <f t="shared" si="29"/>
        <v>12.3.1303178.26</v>
      </c>
      <c r="C1049" s="171" t="str">
        <f>VLOOKUP(B1049,'[8]TKB(Hocphan-tao lop)'!$B$7:$C$1182,2,0)</f>
        <v>201811303178068</v>
      </c>
      <c r="D1049" s="171" t="str">
        <f>VLOOKUP(E1049,[9]QuyetdinhPCGD!$B$6:$C$1806,2,0)</f>
        <v>1303178</v>
      </c>
      <c r="E1049" s="172" t="s">
        <v>2237</v>
      </c>
      <c r="F1049" s="177" t="s">
        <v>72</v>
      </c>
      <c r="G1049" s="173" t="s">
        <v>13</v>
      </c>
      <c r="H1049" s="174" t="s">
        <v>2391</v>
      </c>
      <c r="I1049" s="173"/>
      <c r="J1049" s="175" t="s">
        <v>2392</v>
      </c>
      <c r="K1049" s="187" t="s">
        <v>2249</v>
      </c>
      <c r="L1049" s="176" t="s">
        <v>2250</v>
      </c>
      <c r="M1049" s="165" t="s">
        <v>434</v>
      </c>
      <c r="N1049" s="165" t="str">
        <f>VLOOKUP(C1049,[4]K12!$B$3:$K$1349,10,0)</f>
        <v>Không mở</v>
      </c>
      <c r="O1049" s="165"/>
      <c r="P1049" s="165">
        <f>VLOOKUP(C1049,[4]K12!$B$3:$J$1349,9,0)</f>
        <v>0</v>
      </c>
      <c r="Q1049" s="165" t="e">
        <f>VLOOKUP(D1049,[4]K12!$B$3:$J$1349,9,0)</f>
        <v>#N/A</v>
      </c>
      <c r="R1049" s="165" t="e">
        <f>VLOOKUP(E1049,[4]K12!$B$3:$J$1349,9,0)</f>
        <v>#N/A</v>
      </c>
      <c r="S1049" s="165" t="e">
        <f>VLOOKUP(F1049,[4]K12!$B$3:$J$1349,9,0)</f>
        <v>#N/A</v>
      </c>
      <c r="T1049" s="165" t="e">
        <f>VLOOKUP(G1049,[4]K12!$B$3:$J$1349,9,0)</f>
        <v>#N/A</v>
      </c>
      <c r="U1049" s="212"/>
      <c r="V1049" s="20">
        <v>1134</v>
      </c>
    </row>
    <row r="1050" spans="1:22" ht="30" hidden="1" x14ac:dyDescent="0.25">
      <c r="A1050" s="171">
        <v>550</v>
      </c>
      <c r="B1050" s="171" t="str">
        <f t="shared" si="29"/>
        <v>12.3.1303178.27</v>
      </c>
      <c r="C1050" s="171" t="str">
        <f>VLOOKUP(B1050,'[8]TKB(Hocphan-tao lop)'!$B$7:$C$1182,2,0)</f>
        <v>201811303178069</v>
      </c>
      <c r="D1050" s="171" t="str">
        <f>VLOOKUP(E1050,[9]QuyetdinhPCGD!$B$6:$C$1806,2,0)</f>
        <v>1303178</v>
      </c>
      <c r="E1050" s="172" t="s">
        <v>2237</v>
      </c>
      <c r="F1050" s="177" t="s">
        <v>145</v>
      </c>
      <c r="G1050" s="173" t="s">
        <v>11</v>
      </c>
      <c r="H1050" s="174" t="s">
        <v>2391</v>
      </c>
      <c r="I1050" s="173"/>
      <c r="J1050" s="175" t="s">
        <v>2392</v>
      </c>
      <c r="K1050" s="187" t="s">
        <v>2249</v>
      </c>
      <c r="L1050" s="176" t="s">
        <v>2250</v>
      </c>
      <c r="M1050" s="190" t="s">
        <v>498</v>
      </c>
      <c r="N1050" s="165" t="str">
        <f>VLOOKUP(C1050,[4]K12!$B$3:$K$1349,10,0)</f>
        <v>Không mở</v>
      </c>
      <c r="O1050" s="190"/>
      <c r="P1050" s="165">
        <f>VLOOKUP(C1050,[4]K12!$B$3:$J$1349,9,0)</f>
        <v>6</v>
      </c>
      <c r="Q1050" s="165" t="e">
        <f>VLOOKUP(D1050,[4]K12!$B$3:$J$1349,9,0)</f>
        <v>#N/A</v>
      </c>
      <c r="R1050" s="165" t="e">
        <f>VLOOKUP(E1050,[4]K12!$B$3:$J$1349,9,0)</f>
        <v>#N/A</v>
      </c>
      <c r="S1050" s="165" t="e">
        <f>VLOOKUP(F1050,[4]K12!$B$3:$J$1349,9,0)</f>
        <v>#N/A</v>
      </c>
      <c r="T1050" s="165" t="e">
        <f>VLOOKUP(G1050,[4]K12!$B$3:$J$1349,9,0)</f>
        <v>#N/A</v>
      </c>
      <c r="U1050" s="212"/>
      <c r="V1050" s="20">
        <v>1135</v>
      </c>
    </row>
    <row r="1051" spans="1:22" ht="30" hidden="1" x14ac:dyDescent="0.25">
      <c r="A1051" s="171">
        <v>551</v>
      </c>
      <c r="B1051" s="171" t="str">
        <f t="shared" si="29"/>
        <v>12.3.1303178.27</v>
      </c>
      <c r="C1051" s="171" t="str">
        <f>VLOOKUP(B1051,'[8]TKB(Hocphan-tao lop)'!$B$7:$C$1182,2,0)</f>
        <v>201811303178069</v>
      </c>
      <c r="D1051" s="171" t="str">
        <f>VLOOKUP(E1051,[9]QuyetdinhPCGD!$B$6:$C$1806,2,0)</f>
        <v>1303178</v>
      </c>
      <c r="E1051" s="172" t="s">
        <v>2237</v>
      </c>
      <c r="F1051" s="177" t="s">
        <v>145</v>
      </c>
      <c r="G1051" s="173" t="s">
        <v>13</v>
      </c>
      <c r="H1051" s="174" t="s">
        <v>2391</v>
      </c>
      <c r="I1051" s="173"/>
      <c r="J1051" s="175" t="s">
        <v>2392</v>
      </c>
      <c r="K1051" s="187" t="s">
        <v>2249</v>
      </c>
      <c r="L1051" s="176" t="s">
        <v>2250</v>
      </c>
      <c r="M1051" s="165" t="s">
        <v>498</v>
      </c>
      <c r="N1051" s="165" t="str">
        <f>VLOOKUP(C1051,[4]K12!$B$3:$K$1349,10,0)</f>
        <v>Không mở</v>
      </c>
      <c r="O1051" s="165"/>
      <c r="P1051" s="165">
        <f>VLOOKUP(C1051,[4]K12!$B$3:$J$1349,9,0)</f>
        <v>6</v>
      </c>
      <c r="Q1051" s="165" t="e">
        <f>VLOOKUP(D1051,[4]K12!$B$3:$J$1349,9,0)</f>
        <v>#N/A</v>
      </c>
      <c r="R1051" s="165" t="e">
        <f>VLOOKUP(E1051,[4]K12!$B$3:$J$1349,9,0)</f>
        <v>#N/A</v>
      </c>
      <c r="S1051" s="165" t="e">
        <f>VLOOKUP(F1051,[4]K12!$B$3:$J$1349,9,0)</f>
        <v>#N/A</v>
      </c>
      <c r="T1051" s="165" t="e">
        <f>VLOOKUP(G1051,[4]K12!$B$3:$J$1349,9,0)</f>
        <v>#N/A</v>
      </c>
      <c r="U1051" s="212"/>
      <c r="V1051" s="20">
        <v>1136</v>
      </c>
    </row>
    <row r="1052" spans="1:22" ht="30" hidden="1" x14ac:dyDescent="0.25">
      <c r="A1052" s="171">
        <v>552</v>
      </c>
      <c r="B1052" s="171" t="str">
        <f t="shared" si="29"/>
        <v>12.3.1303178.28</v>
      </c>
      <c r="C1052" s="171" t="str">
        <f>VLOOKUP(B1052,'[8]TKB(Hocphan-tao lop)'!$B$7:$C$1182,2,0)</f>
        <v>201811303178070</v>
      </c>
      <c r="D1052" s="171" t="str">
        <f>VLOOKUP(E1052,[9]QuyetdinhPCGD!$B$6:$C$1806,2,0)</f>
        <v>1303178</v>
      </c>
      <c r="E1052" s="172" t="s">
        <v>2237</v>
      </c>
      <c r="F1052" s="177" t="s">
        <v>81</v>
      </c>
      <c r="G1052" s="173" t="s">
        <v>11</v>
      </c>
      <c r="H1052" s="174" t="s">
        <v>2391</v>
      </c>
      <c r="I1052" s="173"/>
      <c r="J1052" s="175" t="s">
        <v>2392</v>
      </c>
      <c r="K1052" s="187" t="s">
        <v>2249</v>
      </c>
      <c r="L1052" s="176" t="s">
        <v>2250</v>
      </c>
      <c r="M1052" s="141" t="s">
        <v>503</v>
      </c>
      <c r="N1052" s="165" t="str">
        <f>VLOOKUP(C1052,[4]K12!$B$3:$K$1349,10,0)</f>
        <v>Không mở</v>
      </c>
      <c r="O1052" s="141"/>
      <c r="P1052" s="165">
        <f>VLOOKUP(C1052,[4]K12!$B$3:$J$1349,9,0)</f>
        <v>0</v>
      </c>
      <c r="Q1052" s="165" t="e">
        <f>VLOOKUP(D1052,[4]K12!$B$3:$J$1349,9,0)</f>
        <v>#N/A</v>
      </c>
      <c r="R1052" s="165" t="e">
        <f>VLOOKUP(E1052,[4]K12!$B$3:$J$1349,9,0)</f>
        <v>#N/A</v>
      </c>
      <c r="S1052" s="165" t="e">
        <f>VLOOKUP(F1052,[4]K12!$B$3:$J$1349,9,0)</f>
        <v>#N/A</v>
      </c>
      <c r="T1052" s="165" t="e">
        <f>VLOOKUP(G1052,[4]K12!$B$3:$J$1349,9,0)</f>
        <v>#N/A</v>
      </c>
      <c r="U1052" s="212"/>
      <c r="V1052" s="20">
        <v>1137</v>
      </c>
    </row>
    <row r="1053" spans="1:22" ht="30" hidden="1" x14ac:dyDescent="0.25">
      <c r="A1053" s="171">
        <v>553</v>
      </c>
      <c r="B1053" s="171" t="str">
        <f t="shared" si="29"/>
        <v>12.3.1303178.28</v>
      </c>
      <c r="C1053" s="171" t="str">
        <f>VLOOKUP(B1053,'[8]TKB(Hocphan-tao lop)'!$B$7:$C$1182,2,0)</f>
        <v>201811303178070</v>
      </c>
      <c r="D1053" s="171" t="str">
        <f>VLOOKUP(E1053,[9]QuyetdinhPCGD!$B$6:$C$1806,2,0)</f>
        <v>1303178</v>
      </c>
      <c r="E1053" s="172" t="s">
        <v>2237</v>
      </c>
      <c r="F1053" s="177" t="s">
        <v>81</v>
      </c>
      <c r="G1053" s="173" t="s">
        <v>13</v>
      </c>
      <c r="H1053" s="174" t="s">
        <v>2391</v>
      </c>
      <c r="I1053" s="173"/>
      <c r="J1053" s="175" t="s">
        <v>2392</v>
      </c>
      <c r="K1053" s="187" t="s">
        <v>2249</v>
      </c>
      <c r="L1053" s="176" t="s">
        <v>2250</v>
      </c>
      <c r="M1053" s="165" t="s">
        <v>503</v>
      </c>
      <c r="N1053" s="165" t="str">
        <f>VLOOKUP(C1053,[4]K12!$B$3:$K$1349,10,0)</f>
        <v>Không mở</v>
      </c>
      <c r="O1053" s="165"/>
      <c r="P1053" s="165">
        <f>VLOOKUP(C1053,[4]K12!$B$3:$J$1349,9,0)</f>
        <v>0</v>
      </c>
      <c r="Q1053" s="165" t="e">
        <f>VLOOKUP(D1053,[4]K12!$B$3:$J$1349,9,0)</f>
        <v>#N/A</v>
      </c>
      <c r="R1053" s="165" t="e">
        <f>VLOOKUP(E1053,[4]K12!$B$3:$J$1349,9,0)</f>
        <v>#N/A</v>
      </c>
      <c r="S1053" s="165" t="e">
        <f>VLOOKUP(F1053,[4]K12!$B$3:$J$1349,9,0)</f>
        <v>#N/A</v>
      </c>
      <c r="T1053" s="165" t="e">
        <f>VLOOKUP(G1053,[4]K12!$B$3:$J$1349,9,0)</f>
        <v>#N/A</v>
      </c>
      <c r="U1053" s="212"/>
      <c r="V1053" s="20">
        <v>1138</v>
      </c>
    </row>
    <row r="1054" spans="1:22" ht="30" hidden="1" x14ac:dyDescent="0.25">
      <c r="A1054" s="171">
        <v>554</v>
      </c>
      <c r="B1054" s="171" t="str">
        <f t="shared" si="29"/>
        <v>12.3.1303178.29</v>
      </c>
      <c r="C1054" s="171" t="str">
        <f>VLOOKUP(B1054,'[8]TKB(Hocphan-tao lop)'!$B$7:$C$1182,2,0)</f>
        <v>201811303178071</v>
      </c>
      <c r="D1054" s="171" t="str">
        <f>VLOOKUP(E1054,[9]QuyetdinhPCGD!$B$6:$C$1806,2,0)</f>
        <v>1303178</v>
      </c>
      <c r="E1054" s="172" t="s">
        <v>2237</v>
      </c>
      <c r="F1054" s="177" t="s">
        <v>67</v>
      </c>
      <c r="G1054" s="173" t="s">
        <v>11</v>
      </c>
      <c r="H1054" s="174" t="s">
        <v>2391</v>
      </c>
      <c r="I1054" s="173"/>
      <c r="J1054" s="175" t="s">
        <v>2392</v>
      </c>
      <c r="K1054" s="187" t="s">
        <v>2249</v>
      </c>
      <c r="L1054" s="176" t="s">
        <v>2250</v>
      </c>
      <c r="M1054" s="190" t="s">
        <v>508</v>
      </c>
      <c r="N1054" s="165" t="str">
        <f>VLOOKUP(C1054,[4]K12!$B$3:$K$1349,10,0)</f>
        <v>Không mở</v>
      </c>
      <c r="O1054" s="190"/>
      <c r="P1054" s="165">
        <f>VLOOKUP(C1054,[4]K12!$B$3:$J$1349,9,0)</f>
        <v>0</v>
      </c>
      <c r="Q1054" s="165" t="e">
        <f>VLOOKUP(D1054,[4]K12!$B$3:$J$1349,9,0)</f>
        <v>#N/A</v>
      </c>
      <c r="R1054" s="165" t="e">
        <f>VLOOKUP(E1054,[4]K12!$B$3:$J$1349,9,0)</f>
        <v>#N/A</v>
      </c>
      <c r="S1054" s="165" t="e">
        <f>VLOOKUP(F1054,[4]K12!$B$3:$J$1349,9,0)</f>
        <v>#N/A</v>
      </c>
      <c r="T1054" s="165" t="e">
        <f>VLOOKUP(G1054,[4]K12!$B$3:$J$1349,9,0)</f>
        <v>#N/A</v>
      </c>
      <c r="U1054" s="212"/>
      <c r="V1054" s="20">
        <v>1139</v>
      </c>
    </row>
    <row r="1055" spans="1:22" ht="30" hidden="1" x14ac:dyDescent="0.25">
      <c r="A1055" s="171">
        <v>555</v>
      </c>
      <c r="B1055" s="171" t="str">
        <f t="shared" si="29"/>
        <v>12.3.1303178.29</v>
      </c>
      <c r="C1055" s="171" t="str">
        <f>VLOOKUP(B1055,'[8]TKB(Hocphan-tao lop)'!$B$7:$C$1182,2,0)</f>
        <v>201811303178071</v>
      </c>
      <c r="D1055" s="171" t="str">
        <f>VLOOKUP(E1055,[9]QuyetdinhPCGD!$B$6:$C$1806,2,0)</f>
        <v>1303178</v>
      </c>
      <c r="E1055" s="172" t="s">
        <v>2237</v>
      </c>
      <c r="F1055" s="177" t="s">
        <v>67</v>
      </c>
      <c r="G1055" s="173" t="s">
        <v>13</v>
      </c>
      <c r="H1055" s="174" t="s">
        <v>2391</v>
      </c>
      <c r="I1055" s="173"/>
      <c r="J1055" s="175" t="s">
        <v>2392</v>
      </c>
      <c r="K1055" s="187" t="s">
        <v>2249</v>
      </c>
      <c r="L1055" s="176" t="s">
        <v>2250</v>
      </c>
      <c r="M1055" s="165" t="s">
        <v>508</v>
      </c>
      <c r="N1055" s="165" t="str">
        <f>VLOOKUP(C1055,[4]K12!$B$3:$K$1349,10,0)</f>
        <v>Không mở</v>
      </c>
      <c r="O1055" s="165"/>
      <c r="P1055" s="165">
        <f>VLOOKUP(C1055,[4]K12!$B$3:$J$1349,9,0)</f>
        <v>0</v>
      </c>
      <c r="Q1055" s="165" t="e">
        <f>VLOOKUP(D1055,[4]K12!$B$3:$J$1349,9,0)</f>
        <v>#N/A</v>
      </c>
      <c r="R1055" s="165" t="e">
        <f>VLOOKUP(E1055,[4]K12!$B$3:$J$1349,9,0)</f>
        <v>#N/A</v>
      </c>
      <c r="S1055" s="165" t="e">
        <f>VLOOKUP(F1055,[4]K12!$B$3:$J$1349,9,0)</f>
        <v>#N/A</v>
      </c>
      <c r="T1055" s="165" t="e">
        <f>VLOOKUP(G1055,[4]K12!$B$3:$J$1349,9,0)</f>
        <v>#N/A</v>
      </c>
      <c r="U1055" s="212"/>
      <c r="V1055" s="20">
        <v>1140</v>
      </c>
    </row>
    <row r="1056" spans="1:22" ht="30" hidden="1" x14ac:dyDescent="0.25">
      <c r="A1056" s="171">
        <v>556</v>
      </c>
      <c r="B1056" s="171" t="str">
        <f t="shared" si="29"/>
        <v>12.3.1303178.30</v>
      </c>
      <c r="C1056" s="171" t="str">
        <f>VLOOKUP(B1056,'[8]TKB(Hocphan-tao lop)'!$B$7:$C$1182,2,0)</f>
        <v>201811303178072</v>
      </c>
      <c r="D1056" s="171" t="str">
        <f>VLOOKUP(E1056,[9]QuyetdinhPCGD!$B$6:$C$1806,2,0)</f>
        <v>1303178</v>
      </c>
      <c r="E1056" s="172" t="s">
        <v>2237</v>
      </c>
      <c r="F1056" s="177" t="s">
        <v>79</v>
      </c>
      <c r="G1056" s="173" t="s">
        <v>11</v>
      </c>
      <c r="H1056" s="174" t="s">
        <v>2391</v>
      </c>
      <c r="I1056" s="173"/>
      <c r="J1056" s="175" t="s">
        <v>2392</v>
      </c>
      <c r="K1056" s="187" t="s">
        <v>2249</v>
      </c>
      <c r="L1056" s="176" t="s">
        <v>2250</v>
      </c>
      <c r="M1056" s="190" t="s">
        <v>692</v>
      </c>
      <c r="N1056" s="165" t="str">
        <f>VLOOKUP(C1056,[4]K12!$B$3:$K$1349,10,0)</f>
        <v>Không mở</v>
      </c>
      <c r="O1056" s="190"/>
      <c r="P1056" s="165">
        <f>VLOOKUP(C1056,[4]K12!$B$3:$J$1349,9,0)</f>
        <v>0</v>
      </c>
      <c r="Q1056" s="165" t="e">
        <f>VLOOKUP(D1056,[4]K12!$B$3:$J$1349,9,0)</f>
        <v>#N/A</v>
      </c>
      <c r="R1056" s="165" t="e">
        <f>VLOOKUP(E1056,[4]K12!$B$3:$J$1349,9,0)</f>
        <v>#N/A</v>
      </c>
      <c r="S1056" s="165" t="e">
        <f>VLOOKUP(F1056,[4]K12!$B$3:$J$1349,9,0)</f>
        <v>#N/A</v>
      </c>
      <c r="T1056" s="165" t="e">
        <f>VLOOKUP(G1056,[4]K12!$B$3:$J$1349,9,0)</f>
        <v>#N/A</v>
      </c>
      <c r="U1056" s="212"/>
      <c r="V1056" s="20">
        <v>1141</v>
      </c>
    </row>
    <row r="1057" spans="1:22" ht="30" hidden="1" x14ac:dyDescent="0.25">
      <c r="A1057" s="171">
        <v>557</v>
      </c>
      <c r="B1057" s="171" t="str">
        <f t="shared" si="29"/>
        <v>12.3.1303178.30</v>
      </c>
      <c r="C1057" s="171" t="str">
        <f>VLOOKUP(B1057,'[8]TKB(Hocphan-tao lop)'!$B$7:$C$1182,2,0)</f>
        <v>201811303178072</v>
      </c>
      <c r="D1057" s="171" t="str">
        <f>VLOOKUP(E1057,[9]QuyetdinhPCGD!$B$6:$C$1806,2,0)</f>
        <v>1303178</v>
      </c>
      <c r="E1057" s="172" t="s">
        <v>2237</v>
      </c>
      <c r="F1057" s="177" t="s">
        <v>79</v>
      </c>
      <c r="G1057" s="173" t="s">
        <v>13</v>
      </c>
      <c r="H1057" s="174" t="s">
        <v>2391</v>
      </c>
      <c r="I1057" s="173"/>
      <c r="J1057" s="175" t="s">
        <v>2392</v>
      </c>
      <c r="K1057" s="187" t="s">
        <v>2249</v>
      </c>
      <c r="L1057" s="176" t="s">
        <v>2250</v>
      </c>
      <c r="M1057" s="165" t="s">
        <v>692</v>
      </c>
      <c r="N1057" s="165" t="str">
        <f>VLOOKUP(C1057,[4]K12!$B$3:$K$1349,10,0)</f>
        <v>Không mở</v>
      </c>
      <c r="O1057" s="165"/>
      <c r="P1057" s="165">
        <f>VLOOKUP(C1057,[4]K12!$B$3:$J$1349,9,0)</f>
        <v>0</v>
      </c>
      <c r="Q1057" s="165" t="e">
        <f>VLOOKUP(D1057,[4]K12!$B$3:$J$1349,9,0)</f>
        <v>#N/A</v>
      </c>
      <c r="R1057" s="165" t="e">
        <f>VLOOKUP(E1057,[4]K12!$B$3:$J$1349,9,0)</f>
        <v>#N/A</v>
      </c>
      <c r="S1057" s="165" t="e">
        <f>VLOOKUP(F1057,[4]K12!$B$3:$J$1349,9,0)</f>
        <v>#N/A</v>
      </c>
      <c r="T1057" s="165" t="e">
        <f>VLOOKUP(G1057,[4]K12!$B$3:$J$1349,9,0)</f>
        <v>#N/A</v>
      </c>
      <c r="U1057" s="212"/>
      <c r="V1057" s="20">
        <v>1142</v>
      </c>
    </row>
    <row r="1058" spans="1:22" ht="30" hidden="1" x14ac:dyDescent="0.25">
      <c r="A1058" s="171">
        <v>558</v>
      </c>
      <c r="B1058" s="171" t="str">
        <f t="shared" si="29"/>
        <v>12.3.1603104.11</v>
      </c>
      <c r="C1058" s="171" t="str">
        <f>VLOOKUP(B1058,'[8]TKB(Hocphan-tao lop)'!$B$7:$C$1182,2,0)</f>
        <v>201811603104011</v>
      </c>
      <c r="D1058" s="171" t="str">
        <f>VLOOKUP(E1058,[9]QuyetdinhPCGD!$B$6:$C$1806,2,0)</f>
        <v>1603104</v>
      </c>
      <c r="E1058" s="179" t="s">
        <v>782</v>
      </c>
      <c r="F1058" s="177" t="s">
        <v>68</v>
      </c>
      <c r="G1058" s="173" t="s">
        <v>10</v>
      </c>
      <c r="H1058" s="174" t="str">
        <f>VLOOKUP(J1058,'[10]Phan ca&amp; Ngay BDhoc'!$B$4:$I$98,8,0)</f>
        <v>B3-105</v>
      </c>
      <c r="I1058" s="173"/>
      <c r="J1058" s="175" t="s">
        <v>2179</v>
      </c>
      <c r="K1058" s="187" t="s">
        <v>2249</v>
      </c>
      <c r="L1058" s="176" t="s">
        <v>2393</v>
      </c>
      <c r="M1058" s="165" t="s">
        <v>321</v>
      </c>
      <c r="N1058" s="165" t="str">
        <f>VLOOKUP(C1058,[4]K12!$B$3:$K$1349,10,0)</f>
        <v>Mở</v>
      </c>
      <c r="O1058" s="165"/>
      <c r="P1058" s="165">
        <f>VLOOKUP(C1058,[4]K12!$B$3:$J$1349,9,0)</f>
        <v>65</v>
      </c>
      <c r="Q1058" s="165" t="e">
        <f>VLOOKUP(D1058,[4]K12!$B$3:$J$1349,9,0)</f>
        <v>#N/A</v>
      </c>
      <c r="R1058" s="165" t="e">
        <f>VLOOKUP(E1058,[4]K12!$B$3:$J$1349,9,0)</f>
        <v>#N/A</v>
      </c>
      <c r="S1058" s="165" t="e">
        <f>VLOOKUP(F1058,[4]K12!$B$3:$J$1349,9,0)</f>
        <v>#N/A</v>
      </c>
      <c r="T1058" s="165" t="e">
        <f>VLOOKUP(G1058,[4]K12!$B$3:$J$1349,9,0)</f>
        <v>#N/A</v>
      </c>
      <c r="U1058" s="212"/>
      <c r="V1058" s="20">
        <v>1143</v>
      </c>
    </row>
    <row r="1059" spans="1:22" ht="30" hidden="1" x14ac:dyDescent="0.25">
      <c r="A1059" s="171">
        <v>559</v>
      </c>
      <c r="B1059" s="171" t="str">
        <f t="shared" si="29"/>
        <v>12.3.1603106.11</v>
      </c>
      <c r="C1059" s="171" t="str">
        <f>VLOOKUP(B1059,'[8]TKB(Hocphan-tao lop)'!$B$7:$C$1182,2,0)</f>
        <v>201811603106011</v>
      </c>
      <c r="D1059" s="171" t="str">
        <f>VLOOKUP(E1059,[9]QuyetdinhPCGD!$B$6:$C$1806,2,0)</f>
        <v>1603106</v>
      </c>
      <c r="E1059" s="179" t="s">
        <v>483</v>
      </c>
      <c r="F1059" s="177" t="s">
        <v>68</v>
      </c>
      <c r="G1059" s="173" t="s">
        <v>10</v>
      </c>
      <c r="H1059" s="174" t="s">
        <v>87</v>
      </c>
      <c r="I1059" s="173"/>
      <c r="J1059" s="175" t="s">
        <v>2179</v>
      </c>
      <c r="K1059" s="187" t="s">
        <v>2249</v>
      </c>
      <c r="L1059" s="176" t="s">
        <v>2393</v>
      </c>
      <c r="M1059" s="165" t="s">
        <v>321</v>
      </c>
      <c r="N1059" s="165" t="str">
        <f>VLOOKUP(C1059,[4]K12!$B$3:$K$1349,10,0)</f>
        <v>Không mở</v>
      </c>
      <c r="O1059" s="165"/>
      <c r="P1059" s="165">
        <f>VLOOKUP(C1059,[4]K12!$B$3:$J$1349,9,0)</f>
        <v>0</v>
      </c>
      <c r="Q1059" s="165" t="e">
        <f>VLOOKUP(D1059,[4]K12!$B$3:$J$1349,9,0)</f>
        <v>#N/A</v>
      </c>
      <c r="R1059" s="165" t="e">
        <f>VLOOKUP(E1059,[4]K12!$B$3:$J$1349,9,0)</f>
        <v>#N/A</v>
      </c>
      <c r="S1059" s="165" t="e">
        <f>VLOOKUP(F1059,[4]K12!$B$3:$J$1349,9,0)</f>
        <v>#N/A</v>
      </c>
      <c r="T1059" s="165" t="e">
        <f>VLOOKUP(G1059,[4]K12!$B$3:$J$1349,9,0)</f>
        <v>#N/A</v>
      </c>
      <c r="U1059" s="212"/>
      <c r="V1059" s="20">
        <v>1144</v>
      </c>
    </row>
    <row r="1060" spans="1:22" ht="42.75" hidden="1" x14ac:dyDescent="0.25">
      <c r="A1060" s="171">
        <v>560</v>
      </c>
      <c r="B1060" s="171" t="str">
        <f t="shared" si="29"/>
        <v>12.3.1203101.22</v>
      </c>
      <c r="C1060" s="171" t="str">
        <f>VLOOKUP(B1060,'[8]TKB(Hocphan-tao lop)'!$B$7:$C$1182,2,0)</f>
        <v>201811203101046</v>
      </c>
      <c r="D1060" s="171" t="str">
        <f>VLOOKUP(E1060,[9]QuyetdinhPCGD!$B$6:$C$1806,2,0)</f>
        <v>1203101</v>
      </c>
      <c r="E1060" s="172" t="s">
        <v>824</v>
      </c>
      <c r="F1060" s="177" t="s">
        <v>94</v>
      </c>
      <c r="G1060" s="173" t="s">
        <v>10</v>
      </c>
      <c r="H1060" s="174" t="str">
        <f>VLOOKUP(J1060,'[10]Phan ca&amp; Ngay BDhoc'!$B$4:$I$98,8,0)</f>
        <v>B3-105</v>
      </c>
      <c r="I1060" s="173"/>
      <c r="J1060" s="175" t="s">
        <v>2179</v>
      </c>
      <c r="K1060" s="187" t="s">
        <v>2249</v>
      </c>
      <c r="L1060" s="176" t="s">
        <v>2250</v>
      </c>
      <c r="M1060" s="165" t="s">
        <v>370</v>
      </c>
      <c r="N1060" s="165" t="str">
        <f>VLOOKUP(C1060,[4]K12!$B$3:$K$1349,10,0)</f>
        <v>Mở</v>
      </c>
      <c r="O1060" s="165"/>
      <c r="P1060" s="165">
        <f>VLOOKUP(C1060,[4]K12!$B$3:$J$1349,9,0)</f>
        <v>65</v>
      </c>
      <c r="Q1060" s="165" t="e">
        <f>VLOOKUP(D1060,[4]K12!$B$3:$J$1349,9,0)</f>
        <v>#N/A</v>
      </c>
      <c r="R1060" s="165" t="e">
        <f>VLOOKUP(E1060,[4]K12!$B$3:$J$1349,9,0)</f>
        <v>#N/A</v>
      </c>
      <c r="S1060" s="165" t="e">
        <f>VLOOKUP(F1060,[4]K12!$B$3:$J$1349,9,0)</f>
        <v>#N/A</v>
      </c>
      <c r="T1060" s="165" t="e">
        <f>VLOOKUP(G1060,[4]K12!$B$3:$J$1349,9,0)</f>
        <v>#N/A</v>
      </c>
      <c r="U1060" s="212"/>
      <c r="V1060" s="20">
        <v>1145</v>
      </c>
    </row>
    <row r="1061" spans="1:22" ht="30" hidden="1" x14ac:dyDescent="0.25">
      <c r="A1061" s="171">
        <v>561</v>
      </c>
      <c r="B1061" s="171" t="str">
        <f t="shared" si="29"/>
        <v>12.3.1603121.11</v>
      </c>
      <c r="C1061" s="171" t="str">
        <f>VLOOKUP(B1061,'[8]TKB(Hocphan-tao lop)'!$B$7:$C$1182,2,0)</f>
        <v>201811603121011</v>
      </c>
      <c r="D1061" s="171" t="str">
        <f>VLOOKUP(E1061,[9]QuyetdinhPCGD!$B$6:$C$1806,2,0)</f>
        <v>1603121</v>
      </c>
      <c r="E1061" s="179" t="s">
        <v>486</v>
      </c>
      <c r="F1061" s="177" t="s">
        <v>68</v>
      </c>
      <c r="G1061" s="173" t="s">
        <v>10</v>
      </c>
      <c r="H1061" s="174" t="s">
        <v>87</v>
      </c>
      <c r="I1061" s="173"/>
      <c r="J1061" s="175" t="s">
        <v>2179</v>
      </c>
      <c r="K1061" s="187" t="s">
        <v>2249</v>
      </c>
      <c r="L1061" s="176" t="s">
        <v>2393</v>
      </c>
      <c r="M1061" s="165" t="s">
        <v>321</v>
      </c>
      <c r="N1061" s="165" t="str">
        <f>VLOOKUP(C1061,[4]K12!$B$3:$K$1349,10,0)</f>
        <v>Không mở</v>
      </c>
      <c r="O1061" s="165"/>
      <c r="P1061" s="165">
        <f>VLOOKUP(C1061,[4]K12!$B$3:$J$1349,9,0)</f>
        <v>0</v>
      </c>
      <c r="Q1061" s="165" t="e">
        <f>VLOOKUP(D1061,[4]K12!$B$3:$J$1349,9,0)</f>
        <v>#N/A</v>
      </c>
      <c r="R1061" s="165" t="e">
        <f>VLOOKUP(E1061,[4]K12!$B$3:$J$1349,9,0)</f>
        <v>#N/A</v>
      </c>
      <c r="S1061" s="165" t="e">
        <f>VLOOKUP(F1061,[4]K12!$B$3:$J$1349,9,0)</f>
        <v>#N/A</v>
      </c>
      <c r="T1061" s="165" t="e">
        <f>VLOOKUP(G1061,[4]K12!$B$3:$J$1349,9,0)</f>
        <v>#N/A</v>
      </c>
      <c r="U1061" s="212"/>
      <c r="V1061" s="20">
        <v>1146</v>
      </c>
    </row>
    <row r="1062" spans="1:22" ht="30" hidden="1" x14ac:dyDescent="0.25">
      <c r="A1062" s="171">
        <v>562</v>
      </c>
      <c r="B1062" s="171" t="str">
        <f t="shared" si="29"/>
        <v>12.3.1003111.11</v>
      </c>
      <c r="C1062" s="171" t="str">
        <f>VLOOKUP(B1062,'[8]TKB(Hocphan-tao lop)'!$B$7:$C$1182,2,0)</f>
        <v>201811003111030</v>
      </c>
      <c r="D1062" s="171" t="str">
        <f>VLOOKUP(E1062,[9]QuyetdinhPCGD!$B$6:$C$1806,2,0)</f>
        <v>1003111</v>
      </c>
      <c r="E1062" s="191" t="s">
        <v>2252</v>
      </c>
      <c r="F1062" s="177" t="s">
        <v>94</v>
      </c>
      <c r="G1062" s="177" t="s">
        <v>8</v>
      </c>
      <c r="H1062" s="174" t="str">
        <f>VLOOKUP(J1062,'[10]Phan ca&amp; Ngay BDhoc'!$B$4:$I$98,8,0)</f>
        <v>B3-105</v>
      </c>
      <c r="I1062" s="177"/>
      <c r="J1062" s="175" t="s">
        <v>2179</v>
      </c>
      <c r="K1062" s="187" t="s">
        <v>2249</v>
      </c>
      <c r="L1062" s="176" t="s">
        <v>2250</v>
      </c>
      <c r="M1062" s="165" t="s">
        <v>321</v>
      </c>
      <c r="N1062" s="165" t="str">
        <f>VLOOKUP(C1062,[4]K12!$B$3:$K$1349,10,0)</f>
        <v>Mở</v>
      </c>
      <c r="O1062" s="165"/>
      <c r="P1062" s="165">
        <f>VLOOKUP(C1062,[4]K12!$B$3:$J$1349,9,0)</f>
        <v>39</v>
      </c>
      <c r="Q1062" s="165" t="e">
        <f>VLOOKUP(D1062,[4]K12!$B$3:$J$1349,9,0)</f>
        <v>#N/A</v>
      </c>
      <c r="R1062" s="165" t="e">
        <f>VLOOKUP(E1062,[4]K12!$B$3:$J$1349,9,0)</f>
        <v>#N/A</v>
      </c>
      <c r="S1062" s="165" t="e">
        <f>VLOOKUP(F1062,[4]K12!$B$3:$J$1349,9,0)</f>
        <v>#N/A</v>
      </c>
      <c r="T1062" s="165" t="e">
        <f>VLOOKUP(G1062,[4]K12!$B$3:$J$1349,9,0)</f>
        <v>#N/A</v>
      </c>
      <c r="U1062" s="212"/>
      <c r="V1062" s="20">
        <v>1147</v>
      </c>
    </row>
    <row r="1063" spans="1:22" ht="94.5" hidden="1" x14ac:dyDescent="0.25">
      <c r="A1063" s="171">
        <v>563</v>
      </c>
      <c r="B1063" s="208" t="s">
        <v>2394</v>
      </c>
      <c r="C1063" s="208" t="s">
        <v>2394</v>
      </c>
      <c r="D1063" s="69">
        <v>210312</v>
      </c>
      <c r="E1063" s="202" t="s">
        <v>2369</v>
      </c>
      <c r="F1063" s="177" t="s">
        <v>670</v>
      </c>
      <c r="G1063" s="69" t="s">
        <v>668</v>
      </c>
      <c r="H1063" s="207" t="s">
        <v>671</v>
      </c>
      <c r="I1063" s="177"/>
      <c r="J1063" s="175" t="s">
        <v>2179</v>
      </c>
      <c r="K1063" s="187" t="s">
        <v>2249</v>
      </c>
      <c r="L1063" s="176" t="s">
        <v>2250</v>
      </c>
      <c r="M1063" s="165"/>
      <c r="N1063" s="165" t="str">
        <f>VLOOKUP(C1063,[4]K12!$B$3:$K$1349,10,0)</f>
        <v>Mở</v>
      </c>
      <c r="O1063" s="165"/>
      <c r="P1063" s="165">
        <f>VLOOKUP(C1063,[4]K12!$B$3:$J$1349,9,0)</f>
        <v>40</v>
      </c>
      <c r="Q1063" s="165" t="e">
        <f>VLOOKUP(D1063,[4]K12!$B$3:$J$1349,9,0)</f>
        <v>#N/A</v>
      </c>
      <c r="R1063" s="165" t="e">
        <f>VLOOKUP(E1063,[4]K12!$B$3:$J$1349,9,0)</f>
        <v>#N/A</v>
      </c>
      <c r="S1063" s="165" t="e">
        <f>VLOOKUP(F1063,[4]K12!$B$3:$J$1349,9,0)</f>
        <v>#N/A</v>
      </c>
      <c r="T1063" s="165" t="e">
        <f>VLOOKUP(G1063,[4]K12!$B$3:$J$1349,9,0)</f>
        <v>#N/A</v>
      </c>
      <c r="V1063" s="20">
        <v>1148</v>
      </c>
    </row>
    <row r="1064" spans="1:22" ht="94.5" hidden="1" x14ac:dyDescent="0.25">
      <c r="A1064" s="171">
        <v>564</v>
      </c>
      <c r="B1064" s="208" t="s">
        <v>2395</v>
      </c>
      <c r="C1064" s="208" t="s">
        <v>2395</v>
      </c>
      <c r="D1064" s="69">
        <v>210312</v>
      </c>
      <c r="E1064" s="202" t="s">
        <v>2369</v>
      </c>
      <c r="F1064" s="177" t="s">
        <v>670</v>
      </c>
      <c r="G1064" s="69" t="s">
        <v>668</v>
      </c>
      <c r="H1064" s="207" t="s">
        <v>669</v>
      </c>
      <c r="I1064" s="177"/>
      <c r="J1064" s="175" t="s">
        <v>2179</v>
      </c>
      <c r="K1064" s="187" t="s">
        <v>2249</v>
      </c>
      <c r="L1064" s="176" t="s">
        <v>2250</v>
      </c>
      <c r="M1064" s="165"/>
      <c r="N1064" s="165" t="str">
        <f>VLOOKUP(C1064,[4]K12!$B$3:$K$1349,10,0)</f>
        <v>Mở</v>
      </c>
      <c r="O1064" s="165"/>
      <c r="P1064" s="165">
        <f>VLOOKUP(C1064,[4]K12!$B$3:$J$1349,9,0)</f>
        <v>40</v>
      </c>
      <c r="Q1064" s="165" t="e">
        <f>VLOOKUP(D1064,[4]K12!$B$3:$J$1349,9,0)</f>
        <v>#N/A</v>
      </c>
      <c r="R1064" s="165" t="e">
        <f>VLOOKUP(E1064,[4]K12!$B$3:$J$1349,9,0)</f>
        <v>#N/A</v>
      </c>
      <c r="S1064" s="165" t="e">
        <f>VLOOKUP(F1064,[4]K12!$B$3:$J$1349,9,0)</f>
        <v>#N/A</v>
      </c>
      <c r="T1064" s="165" t="e">
        <f>VLOOKUP(G1064,[4]K12!$B$3:$J$1349,9,0)</f>
        <v>#N/A</v>
      </c>
      <c r="V1064" s="20">
        <v>1149</v>
      </c>
    </row>
    <row r="1065" spans="1:22" ht="30" hidden="1" x14ac:dyDescent="0.25">
      <c r="A1065" s="171">
        <v>565</v>
      </c>
      <c r="B1065" s="171" t="str">
        <f>CONCATENATE("12.3.",D1065,".",M1065)</f>
        <v>12.3.1603104.12</v>
      </c>
      <c r="C1065" s="171" t="str">
        <f>VLOOKUP(B1065,'[8]TKB(Hocphan-tao lop)'!$B$7:$C$1182,2,0)</f>
        <v>201811603104012</v>
      </c>
      <c r="D1065" s="171" t="str">
        <f>VLOOKUP(E1065,[9]QuyetdinhPCGD!$B$6:$C$1806,2,0)</f>
        <v>1603104</v>
      </c>
      <c r="E1065" s="179" t="s">
        <v>782</v>
      </c>
      <c r="F1065" s="177" t="s">
        <v>91</v>
      </c>
      <c r="G1065" s="173" t="s">
        <v>10</v>
      </c>
      <c r="H1065" s="174" t="str">
        <f>VLOOKUP(J1065,'[10]Phan ca&amp; Ngay BDhoc'!$B$4:$I$98,8,0)</f>
        <v>B3-105</v>
      </c>
      <c r="I1065" s="173"/>
      <c r="J1065" s="175" t="s">
        <v>2180</v>
      </c>
      <c r="K1065" s="187" t="s">
        <v>2249</v>
      </c>
      <c r="L1065" s="176" t="s">
        <v>2393</v>
      </c>
      <c r="M1065" s="165" t="s">
        <v>319</v>
      </c>
      <c r="N1065" s="165" t="str">
        <f>VLOOKUP(C1065,[4]K12!$B$3:$K$1349,10,0)</f>
        <v>Mở</v>
      </c>
      <c r="O1065" s="165"/>
      <c r="P1065" s="165">
        <f>VLOOKUP(C1065,[4]K12!$B$3:$J$1349,9,0)</f>
        <v>45</v>
      </c>
      <c r="Q1065" s="165" t="e">
        <f>VLOOKUP(D1065,[4]K12!$B$3:$J$1349,9,0)</f>
        <v>#N/A</v>
      </c>
      <c r="R1065" s="165" t="e">
        <f>VLOOKUP(E1065,[4]K12!$B$3:$J$1349,9,0)</f>
        <v>#N/A</v>
      </c>
      <c r="S1065" s="165" t="e">
        <f>VLOOKUP(F1065,[4]K12!$B$3:$J$1349,9,0)</f>
        <v>#N/A</v>
      </c>
      <c r="T1065" s="165" t="e">
        <f>VLOOKUP(G1065,[4]K12!$B$3:$J$1349,9,0)</f>
        <v>#N/A</v>
      </c>
      <c r="U1065" s="177" t="s">
        <v>60</v>
      </c>
      <c r="V1065" s="20">
        <v>1150</v>
      </c>
    </row>
    <row r="1066" spans="1:22" ht="30" hidden="1" x14ac:dyDescent="0.25">
      <c r="A1066" s="171">
        <v>566</v>
      </c>
      <c r="B1066" s="171" t="str">
        <f>CONCATENATE("12.3.",D1066,".",M1066)</f>
        <v>12.3.1603106.12</v>
      </c>
      <c r="C1066" s="171" t="str">
        <f>VLOOKUP(B1066,'[8]TKB(Hocphan-tao lop)'!$B$7:$C$1182,2,0)</f>
        <v>201811603106012</v>
      </c>
      <c r="D1066" s="171" t="str">
        <f>VLOOKUP(E1066,[9]QuyetdinhPCGD!$B$6:$C$1806,2,0)</f>
        <v>1603106</v>
      </c>
      <c r="E1066" s="179" t="s">
        <v>483</v>
      </c>
      <c r="F1066" s="177" t="s">
        <v>91</v>
      </c>
      <c r="G1066" s="173" t="s">
        <v>10</v>
      </c>
      <c r="H1066" s="174" t="s">
        <v>87</v>
      </c>
      <c r="I1066" s="173"/>
      <c r="J1066" s="175" t="s">
        <v>2180</v>
      </c>
      <c r="K1066" s="187" t="s">
        <v>2249</v>
      </c>
      <c r="L1066" s="176" t="s">
        <v>2393</v>
      </c>
      <c r="M1066" s="165" t="s">
        <v>319</v>
      </c>
      <c r="N1066" s="165" t="str">
        <f>VLOOKUP(C1066,[4]K12!$B$3:$K$1349,10,0)</f>
        <v>Không mở</v>
      </c>
      <c r="O1066" s="165"/>
      <c r="P1066" s="165">
        <f>VLOOKUP(C1066,[4]K12!$B$3:$J$1349,9,0)</f>
        <v>0</v>
      </c>
      <c r="Q1066" s="165" t="e">
        <f>VLOOKUP(D1066,[4]K12!$B$3:$J$1349,9,0)</f>
        <v>#N/A</v>
      </c>
      <c r="R1066" s="165" t="e">
        <f>VLOOKUP(E1066,[4]K12!$B$3:$J$1349,9,0)</f>
        <v>#N/A</v>
      </c>
      <c r="S1066" s="165" t="e">
        <f>VLOOKUP(F1066,[4]K12!$B$3:$J$1349,9,0)</f>
        <v>#N/A</v>
      </c>
      <c r="T1066" s="165" t="e">
        <f>VLOOKUP(G1066,[4]K12!$B$3:$J$1349,9,0)</f>
        <v>#N/A</v>
      </c>
      <c r="U1066" s="177" t="s">
        <v>60</v>
      </c>
      <c r="V1066" s="20">
        <v>1151</v>
      </c>
    </row>
    <row r="1067" spans="1:22" ht="42.75" hidden="1" x14ac:dyDescent="0.25">
      <c r="A1067" s="171">
        <v>567</v>
      </c>
      <c r="B1067" s="171" t="str">
        <f>CONCATENATE("12.3.",D1067,".",M1067)</f>
        <v>12.3.1203101.23</v>
      </c>
      <c r="C1067" s="171" t="str">
        <f>VLOOKUP(B1067,'[8]TKB(Hocphan-tao lop)'!$B$7:$C$1182,2,0)</f>
        <v>201811203101047</v>
      </c>
      <c r="D1067" s="171" t="str">
        <f>VLOOKUP(E1067,[9]QuyetdinhPCGD!$B$6:$C$1806,2,0)</f>
        <v>1203101</v>
      </c>
      <c r="E1067" s="172" t="s">
        <v>824</v>
      </c>
      <c r="F1067" s="177" t="s">
        <v>60</v>
      </c>
      <c r="G1067" s="173" t="s">
        <v>10</v>
      </c>
      <c r="H1067" s="174" t="str">
        <f>VLOOKUP(J1067,'[10]Phan ca&amp; Ngay BDhoc'!$B$4:$I$98,8,0)</f>
        <v>B3-105</v>
      </c>
      <c r="I1067" s="173"/>
      <c r="J1067" s="175" t="s">
        <v>2180</v>
      </c>
      <c r="K1067" s="187" t="s">
        <v>2249</v>
      </c>
      <c r="L1067" s="176" t="s">
        <v>2250</v>
      </c>
      <c r="M1067" s="165" t="s">
        <v>373</v>
      </c>
      <c r="N1067" s="165" t="str">
        <f>VLOOKUP(C1067,[4]K12!$B$3:$K$1349,10,0)</f>
        <v>Không mở</v>
      </c>
      <c r="O1067" s="165"/>
      <c r="P1067" s="165">
        <f>VLOOKUP(C1067,[4]K12!$B$3:$J$1349,9,0)</f>
        <v>14</v>
      </c>
      <c r="Q1067" s="165" t="e">
        <f>VLOOKUP(D1067,[4]K12!$B$3:$J$1349,9,0)</f>
        <v>#N/A</v>
      </c>
      <c r="R1067" s="165" t="e">
        <f>VLOOKUP(E1067,[4]K12!$B$3:$J$1349,9,0)</f>
        <v>#N/A</v>
      </c>
      <c r="S1067" s="165" t="e">
        <f>VLOOKUP(F1067,[4]K12!$B$3:$J$1349,9,0)</f>
        <v>#N/A</v>
      </c>
      <c r="T1067" s="165" t="e">
        <f>VLOOKUP(G1067,[4]K12!$B$3:$J$1349,9,0)</f>
        <v>#N/A</v>
      </c>
      <c r="U1067" s="177" t="s">
        <v>91</v>
      </c>
      <c r="V1067" s="20">
        <v>1152</v>
      </c>
    </row>
    <row r="1068" spans="1:22" ht="30" hidden="1" x14ac:dyDescent="0.25">
      <c r="A1068" s="171">
        <v>568</v>
      </c>
      <c r="B1068" s="171" t="str">
        <f>CONCATENATE("12.3.",D1068,".",M1068)</f>
        <v>12.3.1603121.12</v>
      </c>
      <c r="C1068" s="171" t="str">
        <f>VLOOKUP(B1068,'[8]TKB(Hocphan-tao lop)'!$B$7:$C$1182,2,0)</f>
        <v>201811603121012</v>
      </c>
      <c r="D1068" s="171" t="str">
        <f>VLOOKUP(E1068,[9]QuyetdinhPCGD!$B$6:$C$1806,2,0)</f>
        <v>1603121</v>
      </c>
      <c r="E1068" s="179" t="s">
        <v>486</v>
      </c>
      <c r="F1068" s="177" t="s">
        <v>91</v>
      </c>
      <c r="G1068" s="173" t="s">
        <v>10</v>
      </c>
      <c r="H1068" s="174" t="s">
        <v>87</v>
      </c>
      <c r="I1068" s="173"/>
      <c r="J1068" s="175" t="s">
        <v>2180</v>
      </c>
      <c r="K1068" s="187" t="s">
        <v>2249</v>
      </c>
      <c r="L1068" s="176" t="s">
        <v>2393</v>
      </c>
      <c r="M1068" s="165" t="s">
        <v>319</v>
      </c>
      <c r="N1068" s="165" t="str">
        <f>VLOOKUP(C1068,[4]K12!$B$3:$K$1349,10,0)</f>
        <v>Không mở</v>
      </c>
      <c r="O1068" s="165"/>
      <c r="P1068" s="165">
        <f>VLOOKUP(C1068,[4]K12!$B$3:$J$1349,9,0)</f>
        <v>0</v>
      </c>
      <c r="Q1068" s="165" t="e">
        <f>VLOOKUP(D1068,[4]K12!$B$3:$J$1349,9,0)</f>
        <v>#N/A</v>
      </c>
      <c r="R1068" s="165" t="e">
        <f>VLOOKUP(E1068,[4]K12!$B$3:$J$1349,9,0)</f>
        <v>#N/A</v>
      </c>
      <c r="S1068" s="165" t="e">
        <f>VLOOKUP(F1068,[4]K12!$B$3:$J$1349,9,0)</f>
        <v>#N/A</v>
      </c>
      <c r="T1068" s="165" t="e">
        <f>VLOOKUP(G1068,[4]K12!$B$3:$J$1349,9,0)</f>
        <v>#N/A</v>
      </c>
      <c r="U1068" s="177" t="s">
        <v>60</v>
      </c>
      <c r="V1068" s="20">
        <v>1153</v>
      </c>
    </row>
    <row r="1069" spans="1:22" ht="30" hidden="1" x14ac:dyDescent="0.25">
      <c r="A1069" s="171">
        <v>569</v>
      </c>
      <c r="B1069" s="171" t="str">
        <f>CONCATENATE("12.3.",D1069,".",M1069)</f>
        <v>12.3.1003111.12</v>
      </c>
      <c r="C1069" s="171" t="str">
        <f>VLOOKUP(B1069,'[8]TKB(Hocphan-tao lop)'!$B$7:$C$1182,2,0)</f>
        <v>201811003111031</v>
      </c>
      <c r="D1069" s="171" t="str">
        <f>VLOOKUP(E1069,[9]QuyetdinhPCGD!$B$6:$C$1806,2,0)</f>
        <v>1003111</v>
      </c>
      <c r="E1069" s="191" t="s">
        <v>2252</v>
      </c>
      <c r="F1069" s="177" t="s">
        <v>60</v>
      </c>
      <c r="G1069" s="177" t="s">
        <v>8</v>
      </c>
      <c r="H1069" s="174" t="str">
        <f>VLOOKUP(J1069,'[10]Phan ca&amp; Ngay BDhoc'!$B$4:$I$98,8,0)</f>
        <v>B3-105</v>
      </c>
      <c r="I1069" s="177"/>
      <c r="J1069" s="175" t="s">
        <v>2180</v>
      </c>
      <c r="K1069" s="187" t="s">
        <v>2249</v>
      </c>
      <c r="L1069" s="176" t="s">
        <v>2250</v>
      </c>
      <c r="M1069" s="165" t="s">
        <v>319</v>
      </c>
      <c r="N1069" s="165" t="str">
        <f>VLOOKUP(C1069,[4]K12!$B$3:$K$1349,10,0)</f>
        <v>Không mở</v>
      </c>
      <c r="O1069" s="165"/>
      <c r="P1069" s="165">
        <f>VLOOKUP(C1069,[4]K12!$B$3:$J$1349,9,0)</f>
        <v>13</v>
      </c>
      <c r="Q1069" s="165" t="e">
        <f>VLOOKUP(D1069,[4]K12!$B$3:$J$1349,9,0)</f>
        <v>#N/A</v>
      </c>
      <c r="R1069" s="165" t="e">
        <f>VLOOKUP(E1069,[4]K12!$B$3:$J$1349,9,0)</f>
        <v>#N/A</v>
      </c>
      <c r="S1069" s="165" t="e">
        <f>VLOOKUP(F1069,[4]K12!$B$3:$J$1349,9,0)</f>
        <v>#N/A</v>
      </c>
      <c r="T1069" s="165" t="e">
        <f>VLOOKUP(G1069,[4]K12!$B$3:$J$1349,9,0)</f>
        <v>#N/A</v>
      </c>
      <c r="U1069" s="177" t="s">
        <v>91</v>
      </c>
      <c r="V1069" s="20">
        <v>1154</v>
      </c>
    </row>
    <row r="1070" spans="1:22" ht="94.5" hidden="1" x14ac:dyDescent="0.25">
      <c r="A1070" s="171">
        <v>570</v>
      </c>
      <c r="B1070" s="208" t="s">
        <v>2396</v>
      </c>
      <c r="C1070" s="208" t="s">
        <v>2396</v>
      </c>
      <c r="D1070" s="69">
        <v>210312</v>
      </c>
      <c r="E1070" s="202" t="s">
        <v>2369</v>
      </c>
      <c r="F1070" s="177" t="s">
        <v>173</v>
      </c>
      <c r="G1070" s="69" t="s">
        <v>668</v>
      </c>
      <c r="H1070" s="207" t="s">
        <v>666</v>
      </c>
      <c r="I1070" s="177"/>
      <c r="J1070" s="175" t="s">
        <v>2180</v>
      </c>
      <c r="K1070" s="187" t="s">
        <v>2249</v>
      </c>
      <c r="L1070" s="176" t="s">
        <v>2250</v>
      </c>
      <c r="M1070" s="165"/>
      <c r="N1070" s="165" t="str">
        <f>VLOOKUP(C1070,[4]K12!$B$3:$K$1349,10,0)</f>
        <v>Mở</v>
      </c>
      <c r="O1070" s="165"/>
      <c r="P1070" s="165">
        <f>VLOOKUP(C1070,[4]K12!$B$3:$J$1349,9,0)</f>
        <v>35</v>
      </c>
      <c r="Q1070" s="165" t="e">
        <f>VLOOKUP(D1070,[4]K12!$B$3:$J$1349,9,0)</f>
        <v>#N/A</v>
      </c>
      <c r="R1070" s="165" t="e">
        <f>VLOOKUP(E1070,[4]K12!$B$3:$J$1349,9,0)</f>
        <v>#N/A</v>
      </c>
      <c r="S1070" s="165" t="e">
        <f>VLOOKUP(F1070,[4]K12!$B$3:$J$1349,9,0)</f>
        <v>#N/A</v>
      </c>
      <c r="T1070" s="165" t="e">
        <f>VLOOKUP(G1070,[4]K12!$B$3:$J$1349,9,0)</f>
        <v>#N/A</v>
      </c>
      <c r="U1070" s="157"/>
      <c r="V1070" s="20">
        <v>1155</v>
      </c>
    </row>
    <row r="1071" spans="1:22" ht="94.5" hidden="1" x14ac:dyDescent="0.25">
      <c r="A1071" s="171">
        <v>571</v>
      </c>
      <c r="B1071" s="208" t="s">
        <v>2397</v>
      </c>
      <c r="C1071" s="208" t="s">
        <v>2397</v>
      </c>
      <c r="D1071" s="69">
        <v>210312</v>
      </c>
      <c r="E1071" s="202" t="s">
        <v>2369</v>
      </c>
      <c r="F1071" s="177" t="s">
        <v>173</v>
      </c>
      <c r="G1071" s="207" t="s">
        <v>675</v>
      </c>
      <c r="H1071" s="207" t="s">
        <v>666</v>
      </c>
      <c r="I1071" s="177"/>
      <c r="J1071" s="175" t="s">
        <v>2180</v>
      </c>
      <c r="K1071" s="187" t="s">
        <v>2249</v>
      </c>
      <c r="L1071" s="176" t="s">
        <v>2250</v>
      </c>
      <c r="M1071" s="165"/>
      <c r="N1071" s="165" t="str">
        <f>VLOOKUP(C1071,[4]K12!$B$3:$K$1349,10,0)</f>
        <v>Mở</v>
      </c>
      <c r="O1071" s="165"/>
      <c r="P1071" s="165">
        <f>VLOOKUP(C1071,[4]K12!$B$3:$J$1349,9,0)</f>
        <v>35</v>
      </c>
      <c r="Q1071" s="165" t="e">
        <f>VLOOKUP(D1071,[4]K12!$B$3:$J$1349,9,0)</f>
        <v>#N/A</v>
      </c>
      <c r="R1071" s="165" t="e">
        <f>VLOOKUP(E1071,[4]K12!$B$3:$J$1349,9,0)</f>
        <v>#N/A</v>
      </c>
      <c r="S1071" s="165" t="e">
        <f>VLOOKUP(F1071,[4]K12!$B$3:$J$1349,9,0)</f>
        <v>#N/A</v>
      </c>
      <c r="T1071" s="165" t="e">
        <f>VLOOKUP(G1071,[4]K12!$B$3:$J$1349,9,0)</f>
        <v>#N/A</v>
      </c>
      <c r="V1071" s="20">
        <v>1156</v>
      </c>
    </row>
    <row r="1072" spans="1:22" ht="30" hidden="1" x14ac:dyDescent="0.25">
      <c r="A1072" s="171">
        <v>572</v>
      </c>
      <c r="B1072" s="171" t="str">
        <f t="shared" ref="B1072:B1079" si="30">CONCATENATE("12.3.",D1072,".",M1072)</f>
        <v>12.3.1303178.31</v>
      </c>
      <c r="C1072" s="171" t="str">
        <f>VLOOKUP(B1072,'[8]TKB(Hocphan-tao lop)'!$B$7:$C$1182,2,0)</f>
        <v>201811303178001</v>
      </c>
      <c r="D1072" s="171" t="str">
        <f>VLOOKUP(E1072,[9]QuyetdinhPCGD!$B$6:$C$1806,2,0)</f>
        <v>1303178</v>
      </c>
      <c r="E1072" s="172" t="s">
        <v>2237</v>
      </c>
      <c r="F1072" s="177" t="s">
        <v>85</v>
      </c>
      <c r="G1072" s="177" t="s">
        <v>8</v>
      </c>
      <c r="H1072" s="174" t="s">
        <v>2276</v>
      </c>
      <c r="I1072" s="177"/>
      <c r="J1072" s="175" t="s">
        <v>2398</v>
      </c>
      <c r="K1072" s="187" t="s">
        <v>2249</v>
      </c>
      <c r="L1072" s="176" t="s">
        <v>2250</v>
      </c>
      <c r="M1072" s="165" t="s">
        <v>693</v>
      </c>
      <c r="N1072" s="165" t="str">
        <f>VLOOKUP(C1072,[4]K12!$B$3:$K$1349,10,0)</f>
        <v>Mở</v>
      </c>
      <c r="O1072" s="165"/>
      <c r="P1072" s="165">
        <f>VLOOKUP(C1072,[4]K12!$B$3:$J$1349,9,0)</f>
        <v>35</v>
      </c>
      <c r="Q1072" s="165" t="e">
        <f>VLOOKUP(D1072,[4]K12!$B$3:$J$1349,9,0)</f>
        <v>#N/A</v>
      </c>
      <c r="R1072" s="165" t="e">
        <f>VLOOKUP(E1072,[4]K12!$B$3:$J$1349,9,0)</f>
        <v>#N/A</v>
      </c>
      <c r="S1072" s="165" t="e">
        <f>VLOOKUP(F1072,[4]K12!$B$3:$J$1349,9,0)</f>
        <v>#N/A</v>
      </c>
      <c r="T1072" s="165" t="e">
        <f>VLOOKUP(G1072,[4]K12!$B$3:$J$1349,9,0)</f>
        <v>#N/A</v>
      </c>
      <c r="V1072" s="20">
        <v>1157</v>
      </c>
    </row>
    <row r="1073" spans="1:22" ht="30" hidden="1" x14ac:dyDescent="0.25">
      <c r="A1073" s="171">
        <v>573</v>
      </c>
      <c r="B1073" s="171" t="str">
        <f t="shared" si="30"/>
        <v>12.3.1303178.31</v>
      </c>
      <c r="C1073" s="171" t="str">
        <f>VLOOKUP(B1073,'[8]TKB(Hocphan-tao lop)'!$B$7:$C$1182,2,0)</f>
        <v>201811303178001</v>
      </c>
      <c r="D1073" s="171" t="str">
        <f>VLOOKUP(E1073,[9]QuyetdinhPCGD!$B$6:$C$1806,2,0)</f>
        <v>1303178</v>
      </c>
      <c r="E1073" s="172" t="s">
        <v>2237</v>
      </c>
      <c r="F1073" s="177" t="s">
        <v>85</v>
      </c>
      <c r="G1073" s="173" t="s">
        <v>10</v>
      </c>
      <c r="H1073" s="174" t="s">
        <v>2276</v>
      </c>
      <c r="I1073" s="173"/>
      <c r="J1073" s="175" t="s">
        <v>2398</v>
      </c>
      <c r="K1073" s="187" t="s">
        <v>2249</v>
      </c>
      <c r="L1073" s="176" t="s">
        <v>2250</v>
      </c>
      <c r="M1073" s="165" t="s">
        <v>693</v>
      </c>
      <c r="N1073" s="165" t="str">
        <f>VLOOKUP(C1073,[4]K12!$B$3:$K$1349,10,0)</f>
        <v>Mở</v>
      </c>
      <c r="O1073" s="165"/>
      <c r="P1073" s="165">
        <f>VLOOKUP(C1073,[4]K12!$B$3:$J$1349,9,0)</f>
        <v>35</v>
      </c>
      <c r="Q1073" s="165" t="e">
        <f>VLOOKUP(D1073,[4]K12!$B$3:$J$1349,9,0)</f>
        <v>#N/A</v>
      </c>
      <c r="R1073" s="165" t="e">
        <f>VLOOKUP(E1073,[4]K12!$B$3:$J$1349,9,0)</f>
        <v>#N/A</v>
      </c>
      <c r="S1073" s="165" t="e">
        <f>VLOOKUP(F1073,[4]K12!$B$3:$J$1349,9,0)</f>
        <v>#N/A</v>
      </c>
      <c r="T1073" s="165" t="e">
        <f>VLOOKUP(G1073,[4]K12!$B$3:$J$1349,9,0)</f>
        <v>#N/A</v>
      </c>
      <c r="V1073" s="20">
        <v>1158</v>
      </c>
    </row>
    <row r="1074" spans="1:22" ht="30" hidden="1" x14ac:dyDescent="0.25">
      <c r="A1074" s="171">
        <v>574</v>
      </c>
      <c r="B1074" s="171" t="str">
        <f t="shared" si="30"/>
        <v>12.3.1303178.32</v>
      </c>
      <c r="C1074" s="171" t="str">
        <f>VLOOKUP(B1074,'[8]TKB(Hocphan-tao lop)'!$B$7:$C$1182,2,0)</f>
        <v>201811303178002</v>
      </c>
      <c r="D1074" s="171" t="str">
        <f>VLOOKUP(E1074,[9]QuyetdinhPCGD!$B$6:$C$1806,2,0)</f>
        <v>1303178</v>
      </c>
      <c r="E1074" s="172" t="s">
        <v>2237</v>
      </c>
      <c r="F1074" s="177" t="s">
        <v>72</v>
      </c>
      <c r="G1074" s="177" t="s">
        <v>8</v>
      </c>
      <c r="H1074" s="174" t="s">
        <v>2276</v>
      </c>
      <c r="I1074" s="177"/>
      <c r="J1074" s="175" t="s">
        <v>2398</v>
      </c>
      <c r="K1074" s="187" t="s">
        <v>2249</v>
      </c>
      <c r="L1074" s="176" t="s">
        <v>2250</v>
      </c>
      <c r="M1074" s="165" t="s">
        <v>694</v>
      </c>
      <c r="N1074" s="165" t="str">
        <f>VLOOKUP(C1074,[4]K12!$B$3:$K$1349,10,0)</f>
        <v>Mở</v>
      </c>
      <c r="O1074" s="165"/>
      <c r="P1074" s="165">
        <f>VLOOKUP(C1074,[4]K12!$B$3:$J$1349,9,0)</f>
        <v>35</v>
      </c>
      <c r="Q1074" s="165" t="e">
        <f>VLOOKUP(D1074,[4]K12!$B$3:$J$1349,9,0)</f>
        <v>#N/A</v>
      </c>
      <c r="R1074" s="165" t="e">
        <f>VLOOKUP(E1074,[4]K12!$B$3:$J$1349,9,0)</f>
        <v>#N/A</v>
      </c>
      <c r="S1074" s="165" t="e">
        <f>VLOOKUP(F1074,[4]K12!$B$3:$J$1349,9,0)</f>
        <v>#N/A</v>
      </c>
      <c r="T1074" s="165" t="e">
        <f>VLOOKUP(G1074,[4]K12!$B$3:$J$1349,9,0)</f>
        <v>#N/A</v>
      </c>
      <c r="V1074" s="20">
        <v>1159</v>
      </c>
    </row>
    <row r="1075" spans="1:22" ht="30" hidden="1" x14ac:dyDescent="0.25">
      <c r="A1075" s="171">
        <v>575</v>
      </c>
      <c r="B1075" s="171" t="str">
        <f t="shared" si="30"/>
        <v>12.3.1303178.32</v>
      </c>
      <c r="C1075" s="171" t="str">
        <f>VLOOKUP(B1075,'[8]TKB(Hocphan-tao lop)'!$B$7:$C$1182,2,0)</f>
        <v>201811303178002</v>
      </c>
      <c r="D1075" s="171" t="str">
        <f>VLOOKUP(E1075,[9]QuyetdinhPCGD!$B$6:$C$1806,2,0)</f>
        <v>1303178</v>
      </c>
      <c r="E1075" s="172" t="s">
        <v>2237</v>
      </c>
      <c r="F1075" s="177" t="s">
        <v>72</v>
      </c>
      <c r="G1075" s="173" t="s">
        <v>10</v>
      </c>
      <c r="H1075" s="174" t="s">
        <v>2276</v>
      </c>
      <c r="I1075" s="173"/>
      <c r="J1075" s="175" t="s">
        <v>2398</v>
      </c>
      <c r="K1075" s="187" t="s">
        <v>2249</v>
      </c>
      <c r="L1075" s="176" t="s">
        <v>2250</v>
      </c>
      <c r="M1075" s="165" t="s">
        <v>694</v>
      </c>
      <c r="N1075" s="165" t="str">
        <f>VLOOKUP(C1075,[4]K12!$B$3:$K$1349,10,0)</f>
        <v>Mở</v>
      </c>
      <c r="O1075" s="165"/>
      <c r="P1075" s="165">
        <f>VLOOKUP(C1075,[4]K12!$B$3:$J$1349,9,0)</f>
        <v>35</v>
      </c>
      <c r="Q1075" s="165" t="e">
        <f>VLOOKUP(D1075,[4]K12!$B$3:$J$1349,9,0)</f>
        <v>#N/A</v>
      </c>
      <c r="R1075" s="165" t="e">
        <f>VLOOKUP(E1075,[4]K12!$B$3:$J$1349,9,0)</f>
        <v>#N/A</v>
      </c>
      <c r="S1075" s="165" t="e">
        <f>VLOOKUP(F1075,[4]K12!$B$3:$J$1349,9,0)</f>
        <v>#N/A</v>
      </c>
      <c r="T1075" s="165" t="e">
        <f>VLOOKUP(G1075,[4]K12!$B$3:$J$1349,9,0)</f>
        <v>#N/A</v>
      </c>
      <c r="V1075" s="20">
        <v>1160</v>
      </c>
    </row>
    <row r="1076" spans="1:22" ht="42.75" hidden="1" x14ac:dyDescent="0.25">
      <c r="A1076" s="171">
        <v>576</v>
      </c>
      <c r="B1076" s="171" t="str">
        <f t="shared" si="30"/>
        <v>12.3.1203101.24</v>
      </c>
      <c r="C1076" s="171" t="str">
        <f>VLOOKUP(B1076,'[8]TKB(Hocphan-tao lop)'!$B$7:$C$1182,2,0)</f>
        <v>201811203101010</v>
      </c>
      <c r="D1076" s="171" t="str">
        <f>VLOOKUP(E1076,[9]QuyetdinhPCGD!$B$6:$C$1806,2,0)</f>
        <v>1203101</v>
      </c>
      <c r="E1076" s="172" t="s">
        <v>824</v>
      </c>
      <c r="F1076" s="177" t="s">
        <v>94</v>
      </c>
      <c r="G1076" s="173" t="s">
        <v>12</v>
      </c>
      <c r="H1076" s="174" t="str">
        <f>VLOOKUP(J1076,'[10]Phan ca&amp; Ngay BDhoc'!$B$4:$I$98,8,0)</f>
        <v>A7-601A</v>
      </c>
      <c r="I1076" s="173"/>
      <c r="J1076" s="175" t="s">
        <v>2181</v>
      </c>
      <c r="K1076" s="187" t="s">
        <v>2249</v>
      </c>
      <c r="L1076" s="176" t="s">
        <v>2250</v>
      </c>
      <c r="M1076" s="165" t="s">
        <v>381</v>
      </c>
      <c r="N1076" s="165" t="str">
        <f>VLOOKUP(C1076,[4]K12!$B$3:$K$1349,10,0)</f>
        <v>Mở</v>
      </c>
      <c r="O1076" s="165"/>
      <c r="P1076" s="165">
        <f>VLOOKUP(C1076,[4]K12!$B$3:$J$1349,9,0)</f>
        <v>80</v>
      </c>
      <c r="Q1076" s="165" t="e">
        <f>VLOOKUP(D1076,[4]K12!$B$3:$J$1349,9,0)</f>
        <v>#N/A</v>
      </c>
      <c r="R1076" s="165" t="e">
        <f>VLOOKUP(E1076,[4]K12!$B$3:$J$1349,9,0)</f>
        <v>#N/A</v>
      </c>
      <c r="S1076" s="165" t="e">
        <f>VLOOKUP(F1076,[4]K12!$B$3:$J$1349,9,0)</f>
        <v>#N/A</v>
      </c>
      <c r="T1076" s="165" t="e">
        <f>VLOOKUP(G1076,[4]K12!$B$3:$J$1349,9,0)</f>
        <v>#N/A</v>
      </c>
      <c r="V1076" s="20">
        <v>1161</v>
      </c>
    </row>
    <row r="1077" spans="1:22" ht="30" hidden="1" x14ac:dyDescent="0.25">
      <c r="A1077" s="171">
        <v>577</v>
      </c>
      <c r="B1077" s="171" t="str">
        <f t="shared" si="30"/>
        <v>12.3.1003102.01</v>
      </c>
      <c r="C1077" s="171" t="str">
        <f>VLOOKUP(B1077,'[8]TKB(Hocphan-tao lop)'!$B$7:$C$1182,2,0)</f>
        <v>201811003102001</v>
      </c>
      <c r="D1077" s="171" t="str">
        <f>VLOOKUP(E1077,[9]QuyetdinhPCGD!$B$6:$C$1806,2,0)</f>
        <v>1003102</v>
      </c>
      <c r="E1077" s="179" t="s">
        <v>455</v>
      </c>
      <c r="F1077" s="177" t="s">
        <v>68</v>
      </c>
      <c r="G1077" s="173" t="s">
        <v>9</v>
      </c>
      <c r="H1077" s="174" t="s">
        <v>2154</v>
      </c>
      <c r="I1077" s="173"/>
      <c r="J1077" s="175" t="s">
        <v>2181</v>
      </c>
      <c r="K1077" s="187" t="s">
        <v>2249</v>
      </c>
      <c r="L1077" s="176" t="s">
        <v>2399</v>
      </c>
      <c r="M1077" s="165" t="s">
        <v>62</v>
      </c>
      <c r="N1077" s="165" t="str">
        <f>VLOOKUP(C1077,[4]K12!$B$3:$K$1349,10,0)</f>
        <v>Mở</v>
      </c>
      <c r="O1077" s="165" t="s">
        <v>2143</v>
      </c>
      <c r="P1077" s="165">
        <f>VLOOKUP(C1077,[4]K12!$B$3:$J$1349,9,0)</f>
        <v>75</v>
      </c>
      <c r="Q1077" s="165" t="e">
        <f>VLOOKUP(D1077,[4]K12!$B$3:$J$1349,9,0)</f>
        <v>#N/A</v>
      </c>
      <c r="R1077" s="165" t="e">
        <f>VLOOKUP(E1077,[4]K12!$B$3:$J$1349,9,0)</f>
        <v>#N/A</v>
      </c>
      <c r="S1077" s="165" t="e">
        <f>VLOOKUP(F1077,[4]K12!$B$3:$J$1349,9,0)</f>
        <v>#N/A</v>
      </c>
      <c r="T1077" s="165" t="e">
        <f>VLOOKUP(G1077,[4]K12!$B$3:$J$1349,9,0)</f>
        <v>#N/A</v>
      </c>
      <c r="V1077" s="20">
        <v>1162</v>
      </c>
    </row>
    <row r="1078" spans="1:22" ht="30" hidden="1" x14ac:dyDescent="0.25">
      <c r="A1078" s="171">
        <v>578</v>
      </c>
      <c r="B1078" s="171" t="str">
        <f t="shared" si="30"/>
        <v>12.3.1003104.01</v>
      </c>
      <c r="C1078" s="171" t="str">
        <f>VLOOKUP(B1078,'[8]TKB(Hocphan-tao lop)'!$B$7:$C$1182,2,0)</f>
        <v>201811003104001</v>
      </c>
      <c r="D1078" s="171" t="str">
        <f>VLOOKUP(E1078,[9]QuyetdinhPCGD!$B$6:$C$1806,2,0)</f>
        <v>1003104</v>
      </c>
      <c r="E1078" s="179" t="s">
        <v>2400</v>
      </c>
      <c r="F1078" s="177" t="s">
        <v>68</v>
      </c>
      <c r="G1078" s="173" t="s">
        <v>9</v>
      </c>
      <c r="H1078" s="174" t="str">
        <f>VLOOKUP(J1078,'[10]Phan ca&amp; Ngay BDhoc'!$B$4:$I$98,8,0)</f>
        <v>A7-601A</v>
      </c>
      <c r="I1078" s="173"/>
      <c r="J1078" s="175" t="s">
        <v>2181</v>
      </c>
      <c r="K1078" s="187" t="s">
        <v>2249</v>
      </c>
      <c r="L1078" s="176" t="s">
        <v>2399</v>
      </c>
      <c r="M1078" s="165" t="s">
        <v>62</v>
      </c>
      <c r="N1078" s="165" t="str">
        <f>VLOOKUP(C1078,[4]K12!$B$3:$K$1349,10,0)</f>
        <v>Mở</v>
      </c>
      <c r="O1078" s="165"/>
      <c r="P1078" s="165">
        <f>VLOOKUP(C1078,[4]K12!$B$3:$J$1349,9,0)</f>
        <v>45</v>
      </c>
      <c r="Q1078" s="165" t="e">
        <f>VLOOKUP(D1078,[4]K12!$B$3:$J$1349,9,0)</f>
        <v>#N/A</v>
      </c>
      <c r="R1078" s="165" t="e">
        <f>VLOOKUP(E1078,[4]K12!$B$3:$J$1349,9,0)</f>
        <v>#N/A</v>
      </c>
      <c r="S1078" s="165" t="e">
        <f>VLOOKUP(F1078,[4]K12!$B$3:$J$1349,9,0)</f>
        <v>#N/A</v>
      </c>
      <c r="T1078" s="165" t="e">
        <f>VLOOKUP(G1078,[4]K12!$B$3:$J$1349,9,0)</f>
        <v>#N/A</v>
      </c>
      <c r="V1078" s="20">
        <v>1163</v>
      </c>
    </row>
    <row r="1079" spans="1:22" ht="30" hidden="1" x14ac:dyDescent="0.25">
      <c r="A1079" s="171">
        <v>579</v>
      </c>
      <c r="B1079" s="171" t="str">
        <f t="shared" si="30"/>
        <v>12.3.1003111.13</v>
      </c>
      <c r="C1079" s="171" t="str">
        <f>VLOOKUP(B1079,'[8]TKB(Hocphan-tao lop)'!$B$7:$C$1182,2,0)</f>
        <v>201811003111001</v>
      </c>
      <c r="D1079" s="171" t="str">
        <f>VLOOKUP(E1079,[9]QuyetdinhPCGD!$B$6:$C$1806,2,0)</f>
        <v>1003111</v>
      </c>
      <c r="E1079" s="172" t="s">
        <v>2252</v>
      </c>
      <c r="F1079" s="177" t="s">
        <v>68</v>
      </c>
      <c r="G1079" s="173" t="s">
        <v>12</v>
      </c>
      <c r="H1079" s="174" t="str">
        <f>VLOOKUP(J1079,'[10]Phan ca&amp; Ngay BDhoc'!$B$4:$I$98,8,0)</f>
        <v>A7-601A</v>
      </c>
      <c r="I1079" s="173"/>
      <c r="J1079" s="175" t="s">
        <v>2181</v>
      </c>
      <c r="K1079" s="187" t="s">
        <v>2249</v>
      </c>
      <c r="L1079" s="176" t="s">
        <v>2250</v>
      </c>
      <c r="M1079" s="165" t="s">
        <v>323</v>
      </c>
      <c r="N1079" s="165" t="str">
        <f>VLOOKUP(C1079,[4]K12!$B$3:$K$1349,10,0)</f>
        <v>Mở</v>
      </c>
      <c r="O1079" s="165"/>
      <c r="P1079" s="165">
        <f>VLOOKUP(C1079,[4]K12!$B$3:$J$1349,9,0)</f>
        <v>45</v>
      </c>
      <c r="Q1079" s="165" t="e">
        <f>VLOOKUP(D1079,[4]K12!$B$3:$J$1349,9,0)</f>
        <v>#N/A</v>
      </c>
      <c r="R1079" s="165" t="e">
        <f>VLOOKUP(E1079,[4]K12!$B$3:$J$1349,9,0)</f>
        <v>#N/A</v>
      </c>
      <c r="S1079" s="165" t="e">
        <f>VLOOKUP(F1079,[4]K12!$B$3:$J$1349,9,0)</f>
        <v>#N/A</v>
      </c>
      <c r="T1079" s="165" t="e">
        <f>VLOOKUP(G1079,[4]K12!$B$3:$J$1349,9,0)</f>
        <v>#N/A</v>
      </c>
      <c r="V1079" s="20">
        <v>1164</v>
      </c>
    </row>
    <row r="1080" spans="1:22" ht="94.5" hidden="1" x14ac:dyDescent="0.25">
      <c r="A1080" s="171">
        <v>580</v>
      </c>
      <c r="B1080" s="208" t="s">
        <v>2401</v>
      </c>
      <c r="C1080" s="208" t="s">
        <v>2401</v>
      </c>
      <c r="D1080" s="69">
        <v>210312</v>
      </c>
      <c r="E1080" s="202" t="s">
        <v>2369</v>
      </c>
      <c r="F1080" s="177" t="s">
        <v>670</v>
      </c>
      <c r="G1080" s="69" t="s">
        <v>675</v>
      </c>
      <c r="H1080" s="207" t="s">
        <v>671</v>
      </c>
      <c r="I1080" s="173"/>
      <c r="J1080" s="175" t="s">
        <v>2181</v>
      </c>
      <c r="K1080" s="187" t="s">
        <v>2249</v>
      </c>
      <c r="L1080" s="176" t="s">
        <v>2250</v>
      </c>
      <c r="M1080" s="165"/>
      <c r="N1080" s="165" t="str">
        <f>VLOOKUP(C1080,[4]K12!$B$3:$K$1349,10,0)</f>
        <v>Mở</v>
      </c>
      <c r="O1080" s="165"/>
      <c r="P1080" s="165">
        <f>VLOOKUP(C1080,[4]K12!$B$3:$J$1349,9,0)</f>
        <v>40</v>
      </c>
      <c r="Q1080" s="165" t="e">
        <f>VLOOKUP(D1080,[4]K12!$B$3:$J$1349,9,0)</f>
        <v>#N/A</v>
      </c>
      <c r="R1080" s="165" t="e">
        <f>VLOOKUP(E1080,[4]K12!$B$3:$J$1349,9,0)</f>
        <v>#N/A</v>
      </c>
      <c r="S1080" s="165" t="e">
        <f>VLOOKUP(F1080,[4]K12!$B$3:$J$1349,9,0)</f>
        <v>#N/A</v>
      </c>
      <c r="T1080" s="165" t="e">
        <f>VLOOKUP(G1080,[4]K12!$B$3:$J$1349,9,0)</f>
        <v>#N/A</v>
      </c>
      <c r="V1080" s="20">
        <v>1165</v>
      </c>
    </row>
    <row r="1081" spans="1:22" ht="30" hidden="1" x14ac:dyDescent="0.25">
      <c r="A1081" s="171">
        <v>581</v>
      </c>
      <c r="B1081" s="171" t="str">
        <f t="shared" ref="B1081:B1130" si="31">CONCATENATE("12.3.",D1081,".",M1081)</f>
        <v>12.3.1303166.49</v>
      </c>
      <c r="C1081" s="171" t="str">
        <f>VLOOKUP(B1081,'[8]TKB(Hocphan-tao lop)'!$B$7:$C$1182,2,0)</f>
        <v>201811303166049</v>
      </c>
      <c r="D1081" s="171" t="str">
        <f>VLOOKUP(E1081,[9]QuyetdinhPCGD!$B$6:$C$1806,2,0)</f>
        <v>1303166</v>
      </c>
      <c r="E1081" s="172" t="s">
        <v>2320</v>
      </c>
      <c r="F1081" s="177" t="s">
        <v>72</v>
      </c>
      <c r="G1081" s="173" t="s">
        <v>9</v>
      </c>
      <c r="H1081" s="176" t="s">
        <v>2144</v>
      </c>
      <c r="I1081" s="173"/>
      <c r="J1081" s="175" t="s">
        <v>1209</v>
      </c>
      <c r="K1081" s="187" t="s">
        <v>2249</v>
      </c>
      <c r="L1081" s="176" t="s">
        <v>2250</v>
      </c>
      <c r="M1081" s="165" t="s">
        <v>1731</v>
      </c>
      <c r="N1081" s="165" t="str">
        <f>VLOOKUP(C1081,[4]K12!$B$3:$K$1349,10,0)</f>
        <v>Mở</v>
      </c>
      <c r="O1081" s="165"/>
      <c r="P1081" s="165">
        <f>VLOOKUP(C1081,[4]K12!$B$3:$J$1349,9,0)</f>
        <v>35</v>
      </c>
      <c r="Q1081" s="165" t="e">
        <f>VLOOKUP(D1081,[4]K12!$B$3:$J$1349,9,0)</f>
        <v>#N/A</v>
      </c>
      <c r="R1081" s="165" t="e">
        <f>VLOOKUP(E1081,[4]K12!$B$3:$J$1349,9,0)</f>
        <v>#N/A</v>
      </c>
      <c r="S1081" s="165" t="e">
        <f>VLOOKUP(F1081,[4]K12!$B$3:$J$1349,9,0)</f>
        <v>#N/A</v>
      </c>
      <c r="T1081" s="165" t="e">
        <f>VLOOKUP(G1081,[4]K12!$B$3:$J$1349,9,0)</f>
        <v>#N/A</v>
      </c>
      <c r="V1081" s="20">
        <v>1166</v>
      </c>
    </row>
    <row r="1082" spans="1:22" ht="30" hidden="1" x14ac:dyDescent="0.25">
      <c r="A1082" s="171">
        <v>582</v>
      </c>
      <c r="B1082" s="171" t="str">
        <f t="shared" si="31"/>
        <v>12.3.1303166.49</v>
      </c>
      <c r="C1082" s="171" t="str">
        <f>VLOOKUP(B1082,'[8]TKB(Hocphan-tao lop)'!$B$7:$C$1182,2,0)</f>
        <v>201811303166049</v>
      </c>
      <c r="D1082" s="171" t="str">
        <f>VLOOKUP(E1082,[9]QuyetdinhPCGD!$B$6:$C$1806,2,0)</f>
        <v>1303166</v>
      </c>
      <c r="E1082" s="172" t="s">
        <v>2320</v>
      </c>
      <c r="F1082" s="177" t="s">
        <v>72</v>
      </c>
      <c r="G1082" s="173" t="s">
        <v>12</v>
      </c>
      <c r="H1082" s="176" t="s">
        <v>2144</v>
      </c>
      <c r="I1082" s="173"/>
      <c r="J1082" s="175" t="s">
        <v>1209</v>
      </c>
      <c r="K1082" s="187" t="s">
        <v>2249</v>
      </c>
      <c r="L1082" s="176" t="s">
        <v>2250</v>
      </c>
      <c r="M1082" s="165" t="s">
        <v>1731</v>
      </c>
      <c r="N1082" s="165" t="str">
        <f>VLOOKUP(C1082,[4]K12!$B$3:$K$1349,10,0)</f>
        <v>Mở</v>
      </c>
      <c r="O1082" s="165"/>
      <c r="P1082" s="165">
        <f>VLOOKUP(C1082,[4]K12!$B$3:$J$1349,9,0)</f>
        <v>35</v>
      </c>
      <c r="Q1082" s="165" t="e">
        <f>VLOOKUP(D1082,[4]K12!$B$3:$J$1349,9,0)</f>
        <v>#N/A</v>
      </c>
      <c r="R1082" s="165" t="e">
        <f>VLOOKUP(E1082,[4]K12!$B$3:$J$1349,9,0)</f>
        <v>#N/A</v>
      </c>
      <c r="S1082" s="165" t="e">
        <f>VLOOKUP(F1082,[4]K12!$B$3:$J$1349,9,0)</f>
        <v>#N/A</v>
      </c>
      <c r="T1082" s="165" t="e">
        <f>VLOOKUP(G1082,[4]K12!$B$3:$J$1349,9,0)</f>
        <v>#N/A</v>
      </c>
      <c r="V1082" s="20">
        <v>1167</v>
      </c>
    </row>
    <row r="1083" spans="1:22" ht="30" hidden="1" x14ac:dyDescent="0.25">
      <c r="A1083" s="171">
        <v>583</v>
      </c>
      <c r="B1083" s="171" t="str">
        <f t="shared" si="31"/>
        <v>12.3.1303166.50</v>
      </c>
      <c r="C1083" s="171" t="str">
        <f>VLOOKUP(B1083,'[8]TKB(Hocphan-tao lop)'!$B$7:$C$1182,2,0)</f>
        <v>201811303166050</v>
      </c>
      <c r="D1083" s="171" t="str">
        <f>VLOOKUP(E1083,[9]QuyetdinhPCGD!$B$6:$C$1806,2,0)</f>
        <v>1303166</v>
      </c>
      <c r="E1083" s="172" t="s">
        <v>2320</v>
      </c>
      <c r="F1083" s="177" t="s">
        <v>145</v>
      </c>
      <c r="G1083" s="173" t="s">
        <v>9</v>
      </c>
      <c r="H1083" s="176" t="s">
        <v>2144</v>
      </c>
      <c r="I1083" s="173"/>
      <c r="J1083" s="175" t="s">
        <v>1209</v>
      </c>
      <c r="K1083" s="187" t="s">
        <v>2249</v>
      </c>
      <c r="L1083" s="176" t="s">
        <v>2250</v>
      </c>
      <c r="M1083" s="165" t="s">
        <v>1734</v>
      </c>
      <c r="N1083" s="165" t="str">
        <f>VLOOKUP(C1083,[4]K12!$B$3:$K$1349,10,0)</f>
        <v>Mở</v>
      </c>
      <c r="O1083" s="165"/>
      <c r="P1083" s="165">
        <f>VLOOKUP(C1083,[4]K12!$B$3:$J$1349,9,0)</f>
        <v>35</v>
      </c>
      <c r="Q1083" s="165" t="e">
        <f>VLOOKUP(D1083,[4]K12!$B$3:$J$1349,9,0)</f>
        <v>#N/A</v>
      </c>
      <c r="R1083" s="165" t="e">
        <f>VLOOKUP(E1083,[4]K12!$B$3:$J$1349,9,0)</f>
        <v>#N/A</v>
      </c>
      <c r="S1083" s="165" t="e">
        <f>VLOOKUP(F1083,[4]K12!$B$3:$J$1349,9,0)</f>
        <v>#N/A</v>
      </c>
      <c r="T1083" s="165" t="e">
        <f>VLOOKUP(G1083,[4]K12!$B$3:$J$1349,9,0)</f>
        <v>#N/A</v>
      </c>
      <c r="V1083" s="20">
        <v>1168</v>
      </c>
    </row>
    <row r="1084" spans="1:22" ht="30" hidden="1" x14ac:dyDescent="0.25">
      <c r="A1084" s="171">
        <v>584</v>
      </c>
      <c r="B1084" s="171" t="str">
        <f t="shared" si="31"/>
        <v>12.3.1303166.50</v>
      </c>
      <c r="C1084" s="171" t="str">
        <f>VLOOKUP(B1084,'[8]TKB(Hocphan-tao lop)'!$B$7:$C$1182,2,0)</f>
        <v>201811303166050</v>
      </c>
      <c r="D1084" s="171" t="str">
        <f>VLOOKUP(E1084,[9]QuyetdinhPCGD!$B$6:$C$1806,2,0)</f>
        <v>1303166</v>
      </c>
      <c r="E1084" s="172" t="s">
        <v>2320</v>
      </c>
      <c r="F1084" s="177" t="s">
        <v>145</v>
      </c>
      <c r="G1084" s="173" t="s">
        <v>12</v>
      </c>
      <c r="H1084" s="176" t="s">
        <v>2144</v>
      </c>
      <c r="I1084" s="173"/>
      <c r="J1084" s="175" t="s">
        <v>1209</v>
      </c>
      <c r="K1084" s="187" t="s">
        <v>2249</v>
      </c>
      <c r="L1084" s="176" t="s">
        <v>2250</v>
      </c>
      <c r="M1084" s="165" t="s">
        <v>1734</v>
      </c>
      <c r="N1084" s="165" t="str">
        <f>VLOOKUP(C1084,[4]K12!$B$3:$K$1349,10,0)</f>
        <v>Mở</v>
      </c>
      <c r="O1084" s="165"/>
      <c r="P1084" s="165">
        <f>VLOOKUP(C1084,[4]K12!$B$3:$J$1349,9,0)</f>
        <v>35</v>
      </c>
      <c r="Q1084" s="165" t="e">
        <f>VLOOKUP(D1084,[4]K12!$B$3:$J$1349,9,0)</f>
        <v>#N/A</v>
      </c>
      <c r="R1084" s="165" t="e">
        <f>VLOOKUP(E1084,[4]K12!$B$3:$J$1349,9,0)</f>
        <v>#N/A</v>
      </c>
      <c r="S1084" s="165" t="e">
        <f>VLOOKUP(F1084,[4]K12!$B$3:$J$1349,9,0)</f>
        <v>#N/A</v>
      </c>
      <c r="T1084" s="165" t="e">
        <f>VLOOKUP(G1084,[4]K12!$B$3:$J$1349,9,0)</f>
        <v>#N/A</v>
      </c>
      <c r="U1084" s="157"/>
      <c r="V1084" s="20">
        <v>1169</v>
      </c>
    </row>
    <row r="1085" spans="1:22" ht="30" hidden="1" x14ac:dyDescent="0.25">
      <c r="A1085" s="171">
        <v>585</v>
      </c>
      <c r="B1085" s="171" t="str">
        <f t="shared" si="31"/>
        <v>12.3.1303166.51</v>
      </c>
      <c r="C1085" s="171" t="str">
        <f>VLOOKUP(B1085,'[8]TKB(Hocphan-tao lop)'!$B$7:$C$1182,2,0)</f>
        <v>201811303166051</v>
      </c>
      <c r="D1085" s="171" t="str">
        <f>VLOOKUP(E1085,[9]QuyetdinhPCGD!$B$6:$C$1806,2,0)</f>
        <v>1303166</v>
      </c>
      <c r="E1085" s="172" t="s">
        <v>2320</v>
      </c>
      <c r="F1085" s="177" t="s">
        <v>67</v>
      </c>
      <c r="G1085" s="173" t="s">
        <v>9</v>
      </c>
      <c r="H1085" s="176" t="s">
        <v>2144</v>
      </c>
      <c r="I1085" s="173"/>
      <c r="J1085" s="175" t="s">
        <v>1209</v>
      </c>
      <c r="K1085" s="187" t="s">
        <v>2249</v>
      </c>
      <c r="L1085" s="176" t="s">
        <v>2250</v>
      </c>
      <c r="M1085" s="165" t="s">
        <v>1736</v>
      </c>
      <c r="N1085" s="165" t="str">
        <f>VLOOKUP(C1085,[4]K12!$B$3:$K$1349,10,0)</f>
        <v>Mở</v>
      </c>
      <c r="O1085" s="165"/>
      <c r="P1085" s="165">
        <f>VLOOKUP(C1085,[4]K12!$B$3:$J$1349,9,0)</f>
        <v>35</v>
      </c>
      <c r="Q1085" s="165" t="e">
        <f>VLOOKUP(D1085,[4]K12!$B$3:$J$1349,9,0)</f>
        <v>#N/A</v>
      </c>
      <c r="R1085" s="165" t="e">
        <f>VLOOKUP(E1085,[4]K12!$B$3:$J$1349,9,0)</f>
        <v>#N/A</v>
      </c>
      <c r="S1085" s="165" t="e">
        <f>VLOOKUP(F1085,[4]K12!$B$3:$J$1349,9,0)</f>
        <v>#N/A</v>
      </c>
      <c r="T1085" s="165" t="e">
        <f>VLOOKUP(G1085,[4]K12!$B$3:$J$1349,9,0)</f>
        <v>#N/A</v>
      </c>
      <c r="V1085" s="20">
        <v>1170</v>
      </c>
    </row>
    <row r="1086" spans="1:22" ht="30" hidden="1" x14ac:dyDescent="0.25">
      <c r="A1086" s="171">
        <v>586</v>
      </c>
      <c r="B1086" s="171" t="str">
        <f t="shared" si="31"/>
        <v>12.3.1303166.51</v>
      </c>
      <c r="C1086" s="171" t="str">
        <f>VLOOKUP(B1086,'[8]TKB(Hocphan-tao lop)'!$B$7:$C$1182,2,0)</f>
        <v>201811303166051</v>
      </c>
      <c r="D1086" s="171" t="str">
        <f>VLOOKUP(E1086,[9]QuyetdinhPCGD!$B$6:$C$1806,2,0)</f>
        <v>1303166</v>
      </c>
      <c r="E1086" s="172" t="s">
        <v>2320</v>
      </c>
      <c r="F1086" s="177" t="s">
        <v>67</v>
      </c>
      <c r="G1086" s="173" t="s">
        <v>12</v>
      </c>
      <c r="H1086" s="176" t="s">
        <v>2144</v>
      </c>
      <c r="I1086" s="173"/>
      <c r="J1086" s="175" t="s">
        <v>1209</v>
      </c>
      <c r="K1086" s="187" t="s">
        <v>2249</v>
      </c>
      <c r="L1086" s="176" t="s">
        <v>2250</v>
      </c>
      <c r="M1086" s="165" t="s">
        <v>1736</v>
      </c>
      <c r="N1086" s="165" t="str">
        <f>VLOOKUP(C1086,[4]K12!$B$3:$K$1349,10,0)</f>
        <v>Mở</v>
      </c>
      <c r="O1086" s="165"/>
      <c r="P1086" s="165">
        <f>VLOOKUP(C1086,[4]K12!$B$3:$J$1349,9,0)</f>
        <v>35</v>
      </c>
      <c r="Q1086" s="165" t="e">
        <f>VLOOKUP(D1086,[4]K12!$B$3:$J$1349,9,0)</f>
        <v>#N/A</v>
      </c>
      <c r="R1086" s="165" t="e">
        <f>VLOOKUP(E1086,[4]K12!$B$3:$J$1349,9,0)</f>
        <v>#N/A</v>
      </c>
      <c r="S1086" s="165" t="e">
        <f>VLOOKUP(F1086,[4]K12!$B$3:$J$1349,9,0)</f>
        <v>#N/A</v>
      </c>
      <c r="T1086" s="165" t="e">
        <f>VLOOKUP(G1086,[4]K12!$B$3:$J$1349,9,0)</f>
        <v>#N/A</v>
      </c>
      <c r="V1086" s="20">
        <v>1171</v>
      </c>
    </row>
    <row r="1087" spans="1:22" ht="30" hidden="1" x14ac:dyDescent="0.25">
      <c r="A1087" s="171">
        <v>587</v>
      </c>
      <c r="B1087" s="171" t="str">
        <f t="shared" si="31"/>
        <v>12.3.1303166.52</v>
      </c>
      <c r="C1087" s="171" t="str">
        <f>VLOOKUP(B1087,'[8]TKB(Hocphan-tao lop)'!$B$7:$C$1182,2,0)</f>
        <v>201811303166052</v>
      </c>
      <c r="D1087" s="171" t="str">
        <f>VLOOKUP(E1087,[9]QuyetdinhPCGD!$B$6:$C$1806,2,0)</f>
        <v>1303166</v>
      </c>
      <c r="E1087" s="172" t="s">
        <v>2320</v>
      </c>
      <c r="F1087" s="177" t="s">
        <v>79</v>
      </c>
      <c r="G1087" s="173" t="s">
        <v>9</v>
      </c>
      <c r="H1087" s="176" t="s">
        <v>2144</v>
      </c>
      <c r="I1087" s="173"/>
      <c r="J1087" s="175" t="s">
        <v>1209</v>
      </c>
      <c r="K1087" s="187" t="s">
        <v>2249</v>
      </c>
      <c r="L1087" s="176" t="s">
        <v>2250</v>
      </c>
      <c r="M1087" s="165" t="s">
        <v>1738</v>
      </c>
      <c r="N1087" s="165" t="str">
        <f>VLOOKUP(C1087,[4]K12!$B$3:$K$1349,10,0)</f>
        <v>Không mở</v>
      </c>
      <c r="O1087" s="165"/>
      <c r="P1087" s="165">
        <f>VLOOKUP(C1087,[4]K12!$B$3:$J$1349,9,0)</f>
        <v>0</v>
      </c>
      <c r="Q1087" s="165" t="e">
        <f>VLOOKUP(D1087,[4]K12!$B$3:$J$1349,9,0)</f>
        <v>#N/A</v>
      </c>
      <c r="R1087" s="165" t="e">
        <f>VLOOKUP(E1087,[4]K12!$B$3:$J$1349,9,0)</f>
        <v>#N/A</v>
      </c>
      <c r="S1087" s="165" t="e">
        <f>VLOOKUP(F1087,[4]K12!$B$3:$J$1349,9,0)</f>
        <v>#N/A</v>
      </c>
      <c r="T1087" s="165" t="e">
        <f>VLOOKUP(G1087,[4]K12!$B$3:$J$1349,9,0)</f>
        <v>#N/A</v>
      </c>
      <c r="V1087" s="20">
        <v>1172</v>
      </c>
    </row>
    <row r="1088" spans="1:22" ht="30" hidden="1" x14ac:dyDescent="0.25">
      <c r="A1088" s="171">
        <v>588</v>
      </c>
      <c r="B1088" s="171" t="str">
        <f t="shared" si="31"/>
        <v>12.3.1303166.52</v>
      </c>
      <c r="C1088" s="171" t="str">
        <f>VLOOKUP(B1088,'[8]TKB(Hocphan-tao lop)'!$B$7:$C$1182,2,0)</f>
        <v>201811303166052</v>
      </c>
      <c r="D1088" s="171" t="str">
        <f>VLOOKUP(E1088,[9]QuyetdinhPCGD!$B$6:$C$1806,2,0)</f>
        <v>1303166</v>
      </c>
      <c r="E1088" s="172" t="s">
        <v>2320</v>
      </c>
      <c r="F1088" s="177" t="s">
        <v>79</v>
      </c>
      <c r="G1088" s="173" t="s">
        <v>12</v>
      </c>
      <c r="H1088" s="176" t="s">
        <v>2144</v>
      </c>
      <c r="I1088" s="173"/>
      <c r="J1088" s="175" t="s">
        <v>1209</v>
      </c>
      <c r="K1088" s="187" t="s">
        <v>2249</v>
      </c>
      <c r="L1088" s="176" t="s">
        <v>2250</v>
      </c>
      <c r="M1088" s="165" t="s">
        <v>1738</v>
      </c>
      <c r="N1088" s="165" t="str">
        <f>VLOOKUP(C1088,[4]K12!$B$3:$K$1349,10,0)</f>
        <v>Không mở</v>
      </c>
      <c r="O1088" s="165"/>
      <c r="P1088" s="165">
        <f>VLOOKUP(C1088,[4]K12!$B$3:$J$1349,9,0)</f>
        <v>0</v>
      </c>
      <c r="Q1088" s="165" t="e">
        <f>VLOOKUP(D1088,[4]K12!$B$3:$J$1349,9,0)</f>
        <v>#N/A</v>
      </c>
      <c r="R1088" s="165" t="e">
        <f>VLOOKUP(E1088,[4]K12!$B$3:$J$1349,9,0)</f>
        <v>#N/A</v>
      </c>
      <c r="S1088" s="165" t="e">
        <f>VLOOKUP(F1088,[4]K12!$B$3:$J$1349,9,0)</f>
        <v>#N/A</v>
      </c>
      <c r="T1088" s="165" t="e">
        <f>VLOOKUP(G1088,[4]K12!$B$3:$J$1349,9,0)</f>
        <v>#N/A</v>
      </c>
      <c r="V1088" s="20">
        <v>1173</v>
      </c>
    </row>
    <row r="1089" spans="1:22" ht="42.75" hidden="1" x14ac:dyDescent="0.25">
      <c r="A1089" s="171">
        <v>589</v>
      </c>
      <c r="B1089" s="171" t="str">
        <f t="shared" si="31"/>
        <v>12.3.1203101.25</v>
      </c>
      <c r="C1089" s="171" t="str">
        <f>VLOOKUP(B1089,'[8]TKB(Hocphan-tao lop)'!$B$7:$C$1182,2,0)</f>
        <v>201811203101011</v>
      </c>
      <c r="D1089" s="171" t="str">
        <f>VLOOKUP(E1089,[9]QuyetdinhPCGD!$B$6:$C$1806,2,0)</f>
        <v>1203101</v>
      </c>
      <c r="E1089" s="191" t="s">
        <v>824</v>
      </c>
      <c r="F1089" s="180" t="s">
        <v>68</v>
      </c>
      <c r="G1089" s="177" t="s">
        <v>8</v>
      </c>
      <c r="H1089" s="174" t="str">
        <f>VLOOKUP(J1089,'[10]Phan ca&amp; Ngay BDhoc'!$B$4:$I$98,8,0)</f>
        <v>A8-604</v>
      </c>
      <c r="I1089" s="180"/>
      <c r="J1089" s="175" t="s">
        <v>1106</v>
      </c>
      <c r="K1089" s="187" t="s">
        <v>2249</v>
      </c>
      <c r="L1089" s="176" t="s">
        <v>2250</v>
      </c>
      <c r="M1089" s="165" t="s">
        <v>433</v>
      </c>
      <c r="N1089" s="165" t="str">
        <f>VLOOKUP(C1089,[4]K12!$B$3:$K$1349,10,0)</f>
        <v>Mở</v>
      </c>
      <c r="O1089" s="165"/>
      <c r="P1089" s="165">
        <f>VLOOKUP(C1089,[4]K12!$B$3:$J$1349,9,0)</f>
        <v>80</v>
      </c>
      <c r="Q1089" s="165" t="e">
        <f>VLOOKUP(D1089,[4]K12!$B$3:$J$1349,9,0)</f>
        <v>#N/A</v>
      </c>
      <c r="R1089" s="165" t="e">
        <f>VLOOKUP(E1089,[4]K12!$B$3:$J$1349,9,0)</f>
        <v>#N/A</v>
      </c>
      <c r="S1089" s="165" t="e">
        <f>VLOOKUP(F1089,[4]K12!$B$3:$J$1349,9,0)</f>
        <v>#N/A</v>
      </c>
      <c r="T1089" s="165" t="e">
        <f>VLOOKUP(G1089,[4]K12!$B$3:$J$1349,9,0)</f>
        <v>#N/A</v>
      </c>
      <c r="V1089" s="20">
        <v>1174</v>
      </c>
    </row>
    <row r="1090" spans="1:22" ht="30" hidden="1" x14ac:dyDescent="0.25">
      <c r="A1090" s="171">
        <v>590</v>
      </c>
      <c r="B1090" s="171" t="str">
        <f t="shared" si="31"/>
        <v>12.3.1003101.12</v>
      </c>
      <c r="C1090" s="171" t="str">
        <f>VLOOKUP(B1090,'[8]TKB(Hocphan-tao lop)'!$B$7:$C$1182,2,0)</f>
        <v>201811003101010</v>
      </c>
      <c r="D1090" s="171" t="str">
        <f>VLOOKUP(E1090,[9]QuyetdinhPCGD!$B$6:$C$1806,2,0)</f>
        <v>1003101</v>
      </c>
      <c r="E1090" s="179" t="s">
        <v>834</v>
      </c>
      <c r="F1090" s="177" t="s">
        <v>85</v>
      </c>
      <c r="G1090" s="173" t="s">
        <v>9</v>
      </c>
      <c r="H1090" s="174" t="s">
        <v>293</v>
      </c>
      <c r="I1090" s="173"/>
      <c r="J1090" s="175" t="s">
        <v>1106</v>
      </c>
      <c r="K1090" s="187" t="s">
        <v>2249</v>
      </c>
      <c r="L1090" s="176" t="s">
        <v>2402</v>
      </c>
      <c r="M1090" s="165" t="s">
        <v>319</v>
      </c>
      <c r="N1090" s="165" t="str">
        <f>VLOOKUP(C1090,[4]K12!$B$3:$K$1349,10,0)</f>
        <v>Không mở</v>
      </c>
      <c r="O1090" s="165"/>
      <c r="P1090" s="165">
        <f>VLOOKUP(C1090,[4]K12!$B$3:$J$1349,9,0)</f>
        <v>0</v>
      </c>
      <c r="Q1090" s="165" t="e">
        <f>VLOOKUP(D1090,[4]K12!$B$3:$J$1349,9,0)</f>
        <v>#N/A</v>
      </c>
      <c r="R1090" s="165" t="e">
        <f>VLOOKUP(E1090,[4]K12!$B$3:$J$1349,9,0)</f>
        <v>#N/A</v>
      </c>
      <c r="S1090" s="165" t="e">
        <f>VLOOKUP(F1090,[4]K12!$B$3:$J$1349,9,0)</f>
        <v>#N/A</v>
      </c>
      <c r="T1090" s="165" t="e">
        <f>VLOOKUP(G1090,[4]K12!$B$3:$J$1349,9,0)</f>
        <v>#N/A</v>
      </c>
      <c r="V1090" s="20">
        <v>1175</v>
      </c>
    </row>
    <row r="1091" spans="1:22" ht="30" hidden="1" x14ac:dyDescent="0.25">
      <c r="A1091" s="171">
        <v>591</v>
      </c>
      <c r="B1091" s="171" t="str">
        <f t="shared" si="31"/>
        <v>12.3.0803152.01</v>
      </c>
      <c r="C1091" s="171" t="str">
        <f>VLOOKUP(B1091,'[8]TKB(Hocphan-tao lop)'!$B$7:$C$1182,2,0)</f>
        <v>201810803152001</v>
      </c>
      <c r="D1091" s="171" t="str">
        <f>VLOOKUP(E1091,[9]QuyetdinhPCGD!$B$6:$C$1806,2,0)</f>
        <v>0803152</v>
      </c>
      <c r="E1091" s="191" t="s">
        <v>2403</v>
      </c>
      <c r="F1091" s="180" t="s">
        <v>94</v>
      </c>
      <c r="G1091" s="177" t="s">
        <v>8</v>
      </c>
      <c r="H1091" s="174" t="str">
        <f>VLOOKUP(J1091,'[10]Phan ca&amp; Ngay BDhoc'!$B$4:$I$98,8,0)</f>
        <v>A8-604</v>
      </c>
      <c r="I1091" s="180"/>
      <c r="J1091" s="175" t="s">
        <v>1106</v>
      </c>
      <c r="K1091" s="187" t="s">
        <v>2249</v>
      </c>
      <c r="L1091" s="176" t="s">
        <v>2250</v>
      </c>
      <c r="M1091" s="165" t="s">
        <v>62</v>
      </c>
      <c r="N1091" s="165" t="str">
        <f>VLOOKUP(C1091,[4]K12!$B$3:$K$1349,10,0)</f>
        <v>Mở</v>
      </c>
      <c r="O1091" s="165"/>
      <c r="P1091" s="165">
        <f>VLOOKUP(C1091,[4]K12!$B$3:$J$1349,9,0)</f>
        <v>75</v>
      </c>
      <c r="Q1091" s="165" t="e">
        <f>VLOOKUP(D1091,[4]K12!$B$3:$J$1349,9,0)</f>
        <v>#N/A</v>
      </c>
      <c r="R1091" s="165" t="e">
        <f>VLOOKUP(E1091,[4]K12!$B$3:$J$1349,9,0)</f>
        <v>#N/A</v>
      </c>
      <c r="S1091" s="165" t="e">
        <f>VLOOKUP(F1091,[4]K12!$B$3:$J$1349,9,0)</f>
        <v>#N/A</v>
      </c>
      <c r="T1091" s="165" t="e">
        <f>VLOOKUP(G1091,[4]K12!$B$3:$J$1349,9,0)</f>
        <v>#N/A</v>
      </c>
      <c r="V1091" s="20">
        <v>1176</v>
      </c>
    </row>
    <row r="1092" spans="1:22" ht="30" hidden="1" x14ac:dyDescent="0.25">
      <c r="A1092" s="171">
        <v>592</v>
      </c>
      <c r="B1092" s="171" t="str">
        <f t="shared" si="31"/>
        <v>12.3.1003103.23</v>
      </c>
      <c r="C1092" s="171" t="str">
        <f>VLOOKUP(B1092,'[8]TKB(Hocphan-tao lop)'!$B$7:$C$1182,2,0)</f>
        <v>201811003103021</v>
      </c>
      <c r="D1092" s="171" t="str">
        <f>VLOOKUP(E1092,[9]QuyetdinhPCGD!$B$6:$C$1806,2,0)</f>
        <v>1003103</v>
      </c>
      <c r="E1092" s="179" t="s">
        <v>1158</v>
      </c>
      <c r="F1092" s="177" t="s">
        <v>85</v>
      </c>
      <c r="G1092" s="173" t="s">
        <v>9</v>
      </c>
      <c r="H1092" s="174" t="s">
        <v>293</v>
      </c>
      <c r="I1092" s="173"/>
      <c r="J1092" s="175" t="s">
        <v>1106</v>
      </c>
      <c r="K1092" s="187" t="s">
        <v>2249</v>
      </c>
      <c r="L1092" s="176" t="s">
        <v>2402</v>
      </c>
      <c r="M1092" s="165" t="s">
        <v>373</v>
      </c>
      <c r="N1092" s="165" t="str">
        <f>VLOOKUP(C1092,[4]K12!$B$3:$K$1349,10,0)</f>
        <v>Không mở</v>
      </c>
      <c r="O1092" s="165"/>
      <c r="P1092" s="165">
        <f>VLOOKUP(C1092,[4]K12!$B$3:$J$1349,9,0)</f>
        <v>0</v>
      </c>
      <c r="Q1092" s="165" t="e">
        <f>VLOOKUP(D1092,[4]K12!$B$3:$J$1349,9,0)</f>
        <v>#N/A</v>
      </c>
      <c r="R1092" s="165" t="e">
        <f>VLOOKUP(E1092,[4]K12!$B$3:$J$1349,9,0)</f>
        <v>#N/A</v>
      </c>
      <c r="S1092" s="165" t="e">
        <f>VLOOKUP(F1092,[4]K12!$B$3:$J$1349,9,0)</f>
        <v>#N/A</v>
      </c>
      <c r="T1092" s="165" t="e">
        <f>VLOOKUP(G1092,[4]K12!$B$3:$J$1349,9,0)</f>
        <v>#N/A</v>
      </c>
      <c r="U1092" s="157"/>
      <c r="V1092" s="20">
        <v>1177</v>
      </c>
    </row>
    <row r="1093" spans="1:22" ht="30" hidden="1" x14ac:dyDescent="0.25">
      <c r="A1093" s="171">
        <v>593</v>
      </c>
      <c r="B1093" s="171" t="str">
        <f t="shared" si="31"/>
        <v>12.3.1003105.23</v>
      </c>
      <c r="C1093" s="171" t="str">
        <f>VLOOKUP(B1093,'[8]TKB(Hocphan-tao lop)'!$B$7:$C$1182,2,0)</f>
        <v>201811003105021</v>
      </c>
      <c r="D1093" s="171" t="str">
        <f>VLOOKUP(E1093,[9]QuyetdinhPCGD!$B$6:$C$1806,2,0)</f>
        <v>1003105</v>
      </c>
      <c r="E1093" s="179" t="s">
        <v>1309</v>
      </c>
      <c r="F1093" s="177" t="s">
        <v>85</v>
      </c>
      <c r="G1093" s="173" t="s">
        <v>9</v>
      </c>
      <c r="H1093" s="174" t="str">
        <f>VLOOKUP(J1093,'[10]Phan ca&amp; Ngay BDhoc'!$B$4:$I$98,8,0)</f>
        <v>A8-604</v>
      </c>
      <c r="I1093" s="173"/>
      <c r="J1093" s="175" t="s">
        <v>1106</v>
      </c>
      <c r="K1093" s="187" t="s">
        <v>2249</v>
      </c>
      <c r="L1093" s="176" t="s">
        <v>2402</v>
      </c>
      <c r="M1093" s="165" t="s">
        <v>373</v>
      </c>
      <c r="N1093" s="165" t="str">
        <f>VLOOKUP(C1093,[4]K12!$B$3:$K$1349,10,0)</f>
        <v>Mở</v>
      </c>
      <c r="O1093" s="165"/>
      <c r="P1093" s="165">
        <f>VLOOKUP(C1093,[4]K12!$B$3:$J$1349,9,0)</f>
        <v>80</v>
      </c>
      <c r="Q1093" s="165" t="e">
        <f>VLOOKUP(D1093,[4]K12!$B$3:$J$1349,9,0)</f>
        <v>#N/A</v>
      </c>
      <c r="R1093" s="165" t="e">
        <f>VLOOKUP(E1093,[4]K12!$B$3:$J$1349,9,0)</f>
        <v>#N/A</v>
      </c>
      <c r="S1093" s="165" t="e">
        <f>VLOOKUP(F1093,[4]K12!$B$3:$J$1349,9,0)</f>
        <v>#N/A</v>
      </c>
      <c r="T1093" s="165" t="e">
        <f>VLOOKUP(G1093,[4]K12!$B$3:$J$1349,9,0)</f>
        <v>#N/A</v>
      </c>
      <c r="V1093" s="20">
        <v>1178</v>
      </c>
    </row>
    <row r="1094" spans="1:22" ht="42.75" hidden="1" x14ac:dyDescent="0.25">
      <c r="A1094" s="171">
        <v>594</v>
      </c>
      <c r="B1094" s="171" t="str">
        <f t="shared" si="31"/>
        <v>12.3.1203101.26</v>
      </c>
      <c r="C1094" s="171" t="str">
        <f>VLOOKUP(B1094,'[8]TKB(Hocphan-tao lop)'!$B$7:$C$1182,2,0)</f>
        <v>201811203101012</v>
      </c>
      <c r="D1094" s="171" t="str">
        <f>VLOOKUP(E1094,[9]QuyetdinhPCGD!$B$6:$C$1806,2,0)</f>
        <v>1203101</v>
      </c>
      <c r="E1094" s="191" t="s">
        <v>824</v>
      </c>
      <c r="F1094" s="180" t="s">
        <v>60</v>
      </c>
      <c r="G1094" s="177" t="s">
        <v>8</v>
      </c>
      <c r="H1094" s="174" t="str">
        <f>VLOOKUP(J1094,'[10]Phan ca&amp; Ngay BDhoc'!$B$4:$I$98,8,0)</f>
        <v>A8-604</v>
      </c>
      <c r="I1094" s="180"/>
      <c r="J1094" s="175" t="s">
        <v>1108</v>
      </c>
      <c r="K1094" s="187" t="s">
        <v>2249</v>
      </c>
      <c r="L1094" s="176" t="s">
        <v>2250</v>
      </c>
      <c r="M1094" s="165" t="s">
        <v>434</v>
      </c>
      <c r="N1094" s="165" t="str">
        <f>VLOOKUP(C1094,[4]K12!$B$3:$K$1349,10,0)</f>
        <v>Không mở</v>
      </c>
      <c r="O1094" s="165"/>
      <c r="P1094" s="165">
        <f>VLOOKUP(C1094,[4]K12!$B$3:$J$1349,9,0)</f>
        <v>36</v>
      </c>
      <c r="Q1094" s="165" t="e">
        <f>VLOOKUP(D1094,[4]K12!$B$3:$J$1349,9,0)</f>
        <v>#N/A</v>
      </c>
      <c r="R1094" s="165" t="e">
        <f>VLOOKUP(E1094,[4]K12!$B$3:$J$1349,9,0)</f>
        <v>#N/A</v>
      </c>
      <c r="S1094" s="165" t="e">
        <f>VLOOKUP(F1094,[4]K12!$B$3:$J$1349,9,0)</f>
        <v>#N/A</v>
      </c>
      <c r="T1094" s="165" t="e">
        <f>VLOOKUP(G1094,[4]K12!$B$3:$J$1349,9,0)</f>
        <v>#N/A</v>
      </c>
      <c r="V1094" s="20">
        <v>1179</v>
      </c>
    </row>
    <row r="1095" spans="1:22" ht="30" hidden="1" x14ac:dyDescent="0.25">
      <c r="A1095" s="171">
        <v>595</v>
      </c>
      <c r="B1095" s="171" t="str">
        <f t="shared" si="31"/>
        <v>12.3.1003101.13</v>
      </c>
      <c r="C1095" s="171" t="str">
        <f>VLOOKUP(B1095,'[8]TKB(Hocphan-tao lop)'!$B$7:$C$1182,2,0)</f>
        <v>201811003101011</v>
      </c>
      <c r="D1095" s="171" t="str">
        <f>VLOOKUP(E1095,[9]QuyetdinhPCGD!$B$6:$C$1806,2,0)</f>
        <v>1003101</v>
      </c>
      <c r="E1095" s="179" t="s">
        <v>834</v>
      </c>
      <c r="F1095" s="177" t="s">
        <v>81</v>
      </c>
      <c r="G1095" s="173" t="s">
        <v>9</v>
      </c>
      <c r="H1095" s="174" t="s">
        <v>293</v>
      </c>
      <c r="I1095" s="173"/>
      <c r="J1095" s="175" t="s">
        <v>1108</v>
      </c>
      <c r="K1095" s="187" t="s">
        <v>2249</v>
      </c>
      <c r="L1095" s="176" t="s">
        <v>2402</v>
      </c>
      <c r="M1095" s="165" t="s">
        <v>323</v>
      </c>
      <c r="N1095" s="165" t="str">
        <f>VLOOKUP(C1095,[4]K12!$B$3:$K$1349,10,0)</f>
        <v>Không mở</v>
      </c>
      <c r="O1095" s="165"/>
      <c r="P1095" s="165">
        <f>VLOOKUP(C1095,[4]K12!$B$3:$J$1349,9,0)</f>
        <v>0</v>
      </c>
      <c r="Q1095" s="165" t="e">
        <f>VLOOKUP(D1095,[4]K12!$B$3:$J$1349,9,0)</f>
        <v>#N/A</v>
      </c>
      <c r="R1095" s="165" t="e">
        <f>VLOOKUP(E1095,[4]K12!$B$3:$J$1349,9,0)</f>
        <v>#N/A</v>
      </c>
      <c r="S1095" s="165" t="e">
        <f>VLOOKUP(F1095,[4]K12!$B$3:$J$1349,9,0)</f>
        <v>#N/A</v>
      </c>
      <c r="T1095" s="165" t="e">
        <f>VLOOKUP(G1095,[4]K12!$B$3:$J$1349,9,0)</f>
        <v>#N/A</v>
      </c>
      <c r="U1095" s="157"/>
      <c r="V1095" s="20">
        <v>1180</v>
      </c>
    </row>
    <row r="1096" spans="1:22" ht="30" hidden="1" x14ac:dyDescent="0.25">
      <c r="A1096" s="171">
        <v>596</v>
      </c>
      <c r="B1096" s="171" t="str">
        <f t="shared" si="31"/>
        <v>12.3.0803152.02</v>
      </c>
      <c r="C1096" s="171" t="str">
        <f>VLOOKUP(B1096,'[8]TKB(Hocphan-tao lop)'!$B$7:$C$1182,2,0)</f>
        <v>201810803152002</v>
      </c>
      <c r="D1096" s="171" t="str">
        <f>VLOOKUP(E1096,[9]QuyetdinhPCGD!$B$6:$C$1806,2,0)</f>
        <v>0803152</v>
      </c>
      <c r="E1096" s="191" t="s">
        <v>2403</v>
      </c>
      <c r="F1096" s="180" t="s">
        <v>91</v>
      </c>
      <c r="G1096" s="177" t="s">
        <v>8</v>
      </c>
      <c r="H1096" s="174" t="str">
        <f>VLOOKUP(J1096,'[10]Phan ca&amp; Ngay BDhoc'!$B$4:$I$98,8,0)</f>
        <v>A8-604</v>
      </c>
      <c r="I1096" s="180"/>
      <c r="J1096" s="175" t="s">
        <v>1108</v>
      </c>
      <c r="K1096" s="187" t="s">
        <v>2249</v>
      </c>
      <c r="L1096" s="176" t="s">
        <v>2250</v>
      </c>
      <c r="M1096" s="165" t="s">
        <v>70</v>
      </c>
      <c r="N1096" s="165" t="str">
        <f>VLOOKUP(C1096,[4]K12!$B$3:$K$1349,10,0)</f>
        <v>Mở</v>
      </c>
      <c r="O1096" s="165"/>
      <c r="P1096" s="165">
        <f>VLOOKUP(C1096,[4]K12!$B$3:$J$1349,9,0)</f>
        <v>37</v>
      </c>
      <c r="Q1096" s="165" t="e">
        <f>VLOOKUP(D1096,[4]K12!$B$3:$J$1349,9,0)</f>
        <v>#N/A</v>
      </c>
      <c r="R1096" s="165" t="e">
        <f>VLOOKUP(E1096,[4]K12!$B$3:$J$1349,9,0)</f>
        <v>#N/A</v>
      </c>
      <c r="S1096" s="165" t="e">
        <f>VLOOKUP(F1096,[4]K12!$B$3:$J$1349,9,0)</f>
        <v>#N/A</v>
      </c>
      <c r="T1096" s="165" t="e">
        <f>VLOOKUP(G1096,[4]K12!$B$3:$J$1349,9,0)</f>
        <v>#N/A</v>
      </c>
      <c r="V1096" s="20">
        <v>1181</v>
      </c>
    </row>
    <row r="1097" spans="1:22" ht="30" hidden="1" x14ac:dyDescent="0.25">
      <c r="A1097" s="171">
        <v>597</v>
      </c>
      <c r="B1097" s="171" t="str">
        <f t="shared" si="31"/>
        <v>12.3.1003103.24</v>
      </c>
      <c r="C1097" s="171" t="str">
        <f>VLOOKUP(B1097,'[8]TKB(Hocphan-tao lop)'!$B$7:$C$1182,2,0)</f>
        <v>201811003103022</v>
      </c>
      <c r="D1097" s="171" t="str">
        <f>VLOOKUP(E1097,[9]QuyetdinhPCGD!$B$6:$C$1806,2,0)</f>
        <v>1003103</v>
      </c>
      <c r="E1097" s="179" t="s">
        <v>1158</v>
      </c>
      <c r="F1097" s="177" t="s">
        <v>81</v>
      </c>
      <c r="G1097" s="173" t="s">
        <v>9</v>
      </c>
      <c r="H1097" s="174" t="s">
        <v>293</v>
      </c>
      <c r="I1097" s="173"/>
      <c r="J1097" s="175" t="s">
        <v>1108</v>
      </c>
      <c r="K1097" s="187" t="s">
        <v>2249</v>
      </c>
      <c r="L1097" s="176" t="s">
        <v>2402</v>
      </c>
      <c r="M1097" s="165" t="s">
        <v>381</v>
      </c>
      <c r="N1097" s="165" t="str">
        <f>VLOOKUP(C1097,[4]K12!$B$3:$K$1349,10,0)</f>
        <v>Không mở</v>
      </c>
      <c r="O1097" s="165"/>
      <c r="P1097" s="165">
        <f>VLOOKUP(C1097,[4]K12!$B$3:$J$1349,9,0)</f>
        <v>0</v>
      </c>
      <c r="Q1097" s="165" t="e">
        <f>VLOOKUP(D1097,[4]K12!$B$3:$J$1349,9,0)</f>
        <v>#N/A</v>
      </c>
      <c r="R1097" s="165" t="e">
        <f>VLOOKUP(E1097,[4]K12!$B$3:$J$1349,9,0)</f>
        <v>#N/A</v>
      </c>
      <c r="S1097" s="165" t="e">
        <f>VLOOKUP(F1097,[4]K12!$B$3:$J$1349,9,0)</f>
        <v>#N/A</v>
      </c>
      <c r="T1097" s="165" t="e">
        <f>VLOOKUP(G1097,[4]K12!$B$3:$J$1349,9,0)</f>
        <v>#N/A</v>
      </c>
      <c r="U1097" s="157"/>
      <c r="V1097" s="20">
        <v>1182</v>
      </c>
    </row>
    <row r="1098" spans="1:22" ht="30" hidden="1" x14ac:dyDescent="0.25">
      <c r="A1098" s="171">
        <v>598</v>
      </c>
      <c r="B1098" s="171" t="str">
        <f t="shared" si="31"/>
        <v>12.3.1003105.24</v>
      </c>
      <c r="C1098" s="171" t="str">
        <f>VLOOKUP(B1098,'[8]TKB(Hocphan-tao lop)'!$B$7:$C$1182,2,0)</f>
        <v>201811003105022</v>
      </c>
      <c r="D1098" s="171" t="str">
        <f>VLOOKUP(E1098,[9]QuyetdinhPCGD!$B$6:$C$1806,2,0)</f>
        <v>1003105</v>
      </c>
      <c r="E1098" s="179" t="s">
        <v>1309</v>
      </c>
      <c r="F1098" s="177" t="s">
        <v>81</v>
      </c>
      <c r="G1098" s="173" t="s">
        <v>9</v>
      </c>
      <c r="H1098" s="174" t="str">
        <f>VLOOKUP(J1098,'[10]Phan ca&amp; Ngay BDhoc'!$B$4:$I$98,8,0)</f>
        <v>A8-604</v>
      </c>
      <c r="I1098" s="173"/>
      <c r="J1098" s="175" t="s">
        <v>1108</v>
      </c>
      <c r="K1098" s="187" t="s">
        <v>2249</v>
      </c>
      <c r="L1098" s="176" t="s">
        <v>2402</v>
      </c>
      <c r="M1098" s="165" t="s">
        <v>381</v>
      </c>
      <c r="N1098" s="165" t="str">
        <f>VLOOKUP(C1098,[4]K12!$B$3:$K$1349,10,0)</f>
        <v>Không mở</v>
      </c>
      <c r="O1098" s="165"/>
      <c r="P1098" s="165">
        <f>VLOOKUP(C1098,[4]K12!$B$3:$J$1349,9,0)</f>
        <v>18</v>
      </c>
      <c r="Q1098" s="165" t="e">
        <f>VLOOKUP(D1098,[4]K12!$B$3:$J$1349,9,0)</f>
        <v>#N/A</v>
      </c>
      <c r="R1098" s="165" t="e">
        <f>VLOOKUP(E1098,[4]K12!$B$3:$J$1349,9,0)</f>
        <v>#N/A</v>
      </c>
      <c r="S1098" s="165" t="e">
        <f>VLOOKUP(F1098,[4]K12!$B$3:$J$1349,9,0)</f>
        <v>#N/A</v>
      </c>
      <c r="T1098" s="165" t="e">
        <f>VLOOKUP(G1098,[4]K12!$B$3:$J$1349,9,0)</f>
        <v>#N/A</v>
      </c>
      <c r="U1098" s="157"/>
      <c r="V1098" s="20">
        <v>1183</v>
      </c>
    </row>
    <row r="1099" spans="1:22" ht="30" hidden="1" x14ac:dyDescent="0.25">
      <c r="A1099" s="171">
        <v>599</v>
      </c>
      <c r="B1099" s="171" t="str">
        <f t="shared" si="31"/>
        <v>12.3.1303204.05</v>
      </c>
      <c r="C1099" s="171" t="str">
        <f>VLOOKUP(B1099,'[8]TKB(Hocphan-tao lop)'!$B$7:$C$1182,2,0)</f>
        <v>201811303204005</v>
      </c>
      <c r="D1099" s="171" t="str">
        <f>VLOOKUP(E1099,[9]QuyetdinhPCGD!$B$6:$C$1806,2,0)</f>
        <v>1303204</v>
      </c>
      <c r="E1099" s="172" t="s">
        <v>2278</v>
      </c>
      <c r="F1099" s="177" t="s">
        <v>81</v>
      </c>
      <c r="G1099" s="173" t="s">
        <v>9</v>
      </c>
      <c r="H1099" s="174" t="s">
        <v>888</v>
      </c>
      <c r="I1099" s="173"/>
      <c r="J1099" s="175" t="s">
        <v>2404</v>
      </c>
      <c r="K1099" s="187" t="s">
        <v>2249</v>
      </c>
      <c r="L1099" s="176" t="s">
        <v>2250</v>
      </c>
      <c r="M1099" s="165" t="s">
        <v>112</v>
      </c>
      <c r="N1099" s="165" t="str">
        <f>VLOOKUP(C1099,[4]K12!$B$3:$K$1349,10,0)</f>
        <v>Mở</v>
      </c>
      <c r="O1099" s="165"/>
      <c r="P1099" s="165">
        <f>VLOOKUP(C1099,[4]K12!$B$3:$J$1349,9,0)</f>
        <v>29</v>
      </c>
      <c r="Q1099" s="165" t="e">
        <f>VLOOKUP(D1099,[4]K12!$B$3:$J$1349,9,0)</f>
        <v>#N/A</v>
      </c>
      <c r="R1099" s="165" t="e">
        <f>VLOOKUP(E1099,[4]K12!$B$3:$J$1349,9,0)</f>
        <v>#N/A</v>
      </c>
      <c r="S1099" s="165" t="e">
        <f>VLOOKUP(F1099,[4]K12!$B$3:$J$1349,9,0)</f>
        <v>#N/A</v>
      </c>
      <c r="T1099" s="165" t="e">
        <f>VLOOKUP(G1099,[4]K12!$B$3:$J$1349,9,0)</f>
        <v>#N/A</v>
      </c>
      <c r="U1099" s="157"/>
      <c r="V1099" s="20">
        <v>1184</v>
      </c>
    </row>
    <row r="1100" spans="1:22" ht="30" hidden="1" x14ac:dyDescent="0.25">
      <c r="A1100" s="171">
        <v>600</v>
      </c>
      <c r="B1100" s="171" t="str">
        <f t="shared" si="31"/>
        <v>12.3.1303204.05</v>
      </c>
      <c r="C1100" s="171" t="str">
        <f>VLOOKUP(B1100,'[8]TKB(Hocphan-tao lop)'!$B$7:$C$1182,2,0)</f>
        <v>201811303204005</v>
      </c>
      <c r="D1100" s="171" t="str">
        <f>VLOOKUP(E1100,[9]QuyetdinhPCGD!$B$6:$C$1806,2,0)</f>
        <v>1303204</v>
      </c>
      <c r="E1100" s="172" t="s">
        <v>2278</v>
      </c>
      <c r="F1100" s="177" t="s">
        <v>81</v>
      </c>
      <c r="G1100" s="173" t="s">
        <v>12</v>
      </c>
      <c r="H1100" s="174" t="s">
        <v>888</v>
      </c>
      <c r="I1100" s="173"/>
      <c r="J1100" s="175" t="s">
        <v>2404</v>
      </c>
      <c r="K1100" s="187" t="s">
        <v>2249</v>
      </c>
      <c r="L1100" s="176" t="s">
        <v>2250</v>
      </c>
      <c r="M1100" s="165" t="s">
        <v>112</v>
      </c>
      <c r="N1100" s="165" t="str">
        <f>VLOOKUP(C1100,[4]K12!$B$3:$K$1349,10,0)</f>
        <v>Mở</v>
      </c>
      <c r="O1100" s="165"/>
      <c r="P1100" s="165">
        <f>VLOOKUP(C1100,[4]K12!$B$3:$J$1349,9,0)</f>
        <v>29</v>
      </c>
      <c r="Q1100" s="165" t="e">
        <f>VLOOKUP(D1100,[4]K12!$B$3:$J$1349,9,0)</f>
        <v>#N/A</v>
      </c>
      <c r="R1100" s="165" t="e">
        <f>VLOOKUP(E1100,[4]K12!$B$3:$J$1349,9,0)</f>
        <v>#N/A</v>
      </c>
      <c r="S1100" s="165" t="e">
        <f>VLOOKUP(F1100,[4]K12!$B$3:$J$1349,9,0)</f>
        <v>#N/A</v>
      </c>
      <c r="T1100" s="165" t="e">
        <f>VLOOKUP(G1100,[4]K12!$B$3:$J$1349,9,0)</f>
        <v>#N/A</v>
      </c>
      <c r="V1100" s="20">
        <v>1185</v>
      </c>
    </row>
    <row r="1101" spans="1:22" ht="42.75" hidden="1" x14ac:dyDescent="0.25">
      <c r="A1101" s="171">
        <v>601</v>
      </c>
      <c r="B1101" s="171" t="str">
        <f t="shared" si="31"/>
        <v>12.3.1203101.27</v>
      </c>
      <c r="C1101" s="171" t="str">
        <f>VLOOKUP(B1101,'[8]TKB(Hocphan-tao lop)'!$B$7:$C$1182,2,0)</f>
        <v>201811203101048</v>
      </c>
      <c r="D1101" s="171" t="str">
        <f>VLOOKUP(E1101,[9]QuyetdinhPCGD!$B$6:$C$1806,2,0)</f>
        <v>1203101</v>
      </c>
      <c r="E1101" s="172" t="s">
        <v>824</v>
      </c>
      <c r="F1101" s="180" t="s">
        <v>91</v>
      </c>
      <c r="G1101" s="173" t="s">
        <v>11</v>
      </c>
      <c r="H1101" s="174" t="str">
        <f>VLOOKUP(J1101,'[10]Phan ca&amp; Ngay BDhoc'!$B$4:$I$98,8,0)</f>
        <v>B3-304</v>
      </c>
      <c r="I1101" s="173"/>
      <c r="J1101" s="175" t="s">
        <v>2184</v>
      </c>
      <c r="K1101" s="187" t="s">
        <v>2249</v>
      </c>
      <c r="L1101" s="176" t="s">
        <v>2250</v>
      </c>
      <c r="M1101" s="165" t="s">
        <v>498</v>
      </c>
      <c r="N1101" s="165" t="str">
        <f>VLOOKUP(C1101,[4]K12!$B$3:$K$1349,10,0)</f>
        <v>Mở</v>
      </c>
      <c r="O1101" s="165"/>
      <c r="P1101" s="165">
        <f>VLOOKUP(C1101,[4]K12!$B$3:$J$1349,9,0)</f>
        <v>45</v>
      </c>
      <c r="Q1101" s="165" t="e">
        <f>VLOOKUP(D1101,[4]K12!$B$3:$J$1349,9,0)</f>
        <v>#N/A</v>
      </c>
      <c r="R1101" s="165" t="e">
        <f>VLOOKUP(E1101,[4]K12!$B$3:$J$1349,9,0)</f>
        <v>#N/A</v>
      </c>
      <c r="S1101" s="165" t="e">
        <f>VLOOKUP(F1101,[4]K12!$B$3:$J$1349,9,0)</f>
        <v>#N/A</v>
      </c>
      <c r="T1101" s="165" t="e">
        <f>VLOOKUP(G1101,[4]K12!$B$3:$J$1349,9,0)</f>
        <v>#N/A</v>
      </c>
      <c r="V1101" s="20">
        <v>1186</v>
      </c>
    </row>
    <row r="1102" spans="1:22" ht="30" hidden="1" x14ac:dyDescent="0.25">
      <c r="A1102" s="171">
        <v>602</v>
      </c>
      <c r="B1102" s="171" t="str">
        <f t="shared" si="31"/>
        <v>12.3.1003101.14</v>
      </c>
      <c r="C1102" s="171" t="str">
        <f>VLOOKUP(B1102,'[8]TKB(Hocphan-tao lop)'!$B$7:$C$1182,2,0)</f>
        <v>201811003101017</v>
      </c>
      <c r="D1102" s="171" t="str">
        <f>VLOOKUP(E1102,[9]QuyetdinhPCGD!$B$6:$C$1806,2,0)</f>
        <v>1003101</v>
      </c>
      <c r="E1102" s="179" t="s">
        <v>834</v>
      </c>
      <c r="F1102" s="180" t="s">
        <v>67</v>
      </c>
      <c r="G1102" s="173" t="s">
        <v>12</v>
      </c>
      <c r="H1102" s="174" t="s">
        <v>87</v>
      </c>
      <c r="I1102" s="173"/>
      <c r="J1102" s="175" t="s">
        <v>2184</v>
      </c>
      <c r="K1102" s="187" t="s">
        <v>2249</v>
      </c>
      <c r="L1102" s="176" t="s">
        <v>2405</v>
      </c>
      <c r="M1102" s="165" t="s">
        <v>346</v>
      </c>
      <c r="N1102" s="165" t="str">
        <f>VLOOKUP(C1102,[4]K12!$B$3:$K$1349,10,0)</f>
        <v>Không mở</v>
      </c>
      <c r="O1102" s="165"/>
      <c r="P1102" s="165">
        <f>VLOOKUP(C1102,[4]K12!$B$3:$J$1349,9,0)</f>
        <v>0</v>
      </c>
      <c r="Q1102" s="165" t="e">
        <f>VLOOKUP(D1102,[4]K12!$B$3:$J$1349,9,0)</f>
        <v>#N/A</v>
      </c>
      <c r="R1102" s="165" t="e">
        <f>VLOOKUP(E1102,[4]K12!$B$3:$J$1349,9,0)</f>
        <v>#N/A</v>
      </c>
      <c r="S1102" s="165" t="e">
        <f>VLOOKUP(F1102,[4]K12!$B$3:$J$1349,9,0)</f>
        <v>#N/A</v>
      </c>
      <c r="T1102" s="165" t="e">
        <f>VLOOKUP(G1102,[4]K12!$B$3:$J$1349,9,0)</f>
        <v>#N/A</v>
      </c>
      <c r="V1102" s="20">
        <v>1187</v>
      </c>
    </row>
    <row r="1103" spans="1:22" ht="30" hidden="1" x14ac:dyDescent="0.25">
      <c r="A1103" s="171">
        <v>603</v>
      </c>
      <c r="B1103" s="171" t="str">
        <f t="shared" si="31"/>
        <v>12.3.1003103.25</v>
      </c>
      <c r="C1103" s="171" t="str">
        <f>VLOOKUP(B1103,'[8]TKB(Hocphan-tao lop)'!$B$7:$C$1182,2,0)</f>
        <v>201811003103034</v>
      </c>
      <c r="D1103" s="171" t="str">
        <f>VLOOKUP(E1103,[9]QuyetdinhPCGD!$B$6:$C$1806,2,0)</f>
        <v>1003103</v>
      </c>
      <c r="E1103" s="179" t="s">
        <v>1158</v>
      </c>
      <c r="F1103" s="180" t="s">
        <v>67</v>
      </c>
      <c r="G1103" s="173" t="s">
        <v>12</v>
      </c>
      <c r="H1103" s="174" t="s">
        <v>87</v>
      </c>
      <c r="I1103" s="173"/>
      <c r="J1103" s="175" t="s">
        <v>2184</v>
      </c>
      <c r="K1103" s="187" t="s">
        <v>2249</v>
      </c>
      <c r="L1103" s="176" t="s">
        <v>2405</v>
      </c>
      <c r="M1103" s="165" t="s">
        <v>433</v>
      </c>
      <c r="N1103" s="165" t="str">
        <f>VLOOKUP(C1103,[4]K12!$B$3:$K$1349,10,0)</f>
        <v>Không mở</v>
      </c>
      <c r="O1103" s="165"/>
      <c r="P1103" s="165">
        <f>VLOOKUP(C1103,[4]K12!$B$3:$J$1349,9,0)</f>
        <v>0</v>
      </c>
      <c r="Q1103" s="165" t="e">
        <f>VLOOKUP(D1103,[4]K12!$B$3:$J$1349,9,0)</f>
        <v>#N/A</v>
      </c>
      <c r="R1103" s="165" t="e">
        <f>VLOOKUP(E1103,[4]K12!$B$3:$J$1349,9,0)</f>
        <v>#N/A</v>
      </c>
      <c r="S1103" s="165" t="e">
        <f>VLOOKUP(F1103,[4]K12!$B$3:$J$1349,9,0)</f>
        <v>#N/A</v>
      </c>
      <c r="T1103" s="165" t="e">
        <f>VLOOKUP(G1103,[4]K12!$B$3:$J$1349,9,0)</f>
        <v>#N/A</v>
      </c>
      <c r="V1103" s="20">
        <v>1188</v>
      </c>
    </row>
    <row r="1104" spans="1:22" ht="30" hidden="1" x14ac:dyDescent="0.25">
      <c r="A1104" s="171">
        <v>604</v>
      </c>
      <c r="B1104" s="171" t="str">
        <f t="shared" si="31"/>
        <v>12.3.1003105.25</v>
      </c>
      <c r="C1104" s="171" t="str">
        <f>VLOOKUP(B1104,'[8]TKB(Hocphan-tao lop)'!$B$7:$C$1182,2,0)</f>
        <v>201811003105034</v>
      </c>
      <c r="D1104" s="171" t="str">
        <f>VLOOKUP(E1104,[9]QuyetdinhPCGD!$B$6:$C$1806,2,0)</f>
        <v>1003105</v>
      </c>
      <c r="E1104" s="179" t="s">
        <v>1309</v>
      </c>
      <c r="F1104" s="180" t="s">
        <v>67</v>
      </c>
      <c r="G1104" s="173" t="s">
        <v>12</v>
      </c>
      <c r="H1104" s="174" t="str">
        <f>VLOOKUP(J1104,'[10]Phan ca&amp; Ngay BDhoc'!$B$4:$I$98,8,0)</f>
        <v>B3-304</v>
      </c>
      <c r="I1104" s="173"/>
      <c r="J1104" s="175" t="s">
        <v>2184</v>
      </c>
      <c r="K1104" s="187" t="s">
        <v>2249</v>
      </c>
      <c r="L1104" s="176" t="s">
        <v>2405</v>
      </c>
      <c r="M1104" s="165" t="s">
        <v>433</v>
      </c>
      <c r="N1104" s="165" t="str">
        <f>VLOOKUP(C1104,[4]K12!$B$3:$K$1349,10,0)</f>
        <v>Không mở</v>
      </c>
      <c r="O1104" s="165"/>
      <c r="P1104" s="165">
        <f>VLOOKUP(C1104,[4]K12!$B$3:$J$1349,9,0)</f>
        <v>7</v>
      </c>
      <c r="Q1104" s="165" t="e">
        <f>VLOOKUP(D1104,[4]K12!$B$3:$J$1349,9,0)</f>
        <v>#N/A</v>
      </c>
      <c r="R1104" s="165" t="e">
        <f>VLOOKUP(E1104,[4]K12!$B$3:$J$1349,9,0)</f>
        <v>#N/A</v>
      </c>
      <c r="S1104" s="165" t="e">
        <f>VLOOKUP(F1104,[4]K12!$B$3:$J$1349,9,0)</f>
        <v>#N/A</v>
      </c>
      <c r="T1104" s="165" t="e">
        <f>VLOOKUP(G1104,[4]K12!$B$3:$J$1349,9,0)</f>
        <v>#N/A</v>
      </c>
      <c r="V1104" s="20">
        <v>1189</v>
      </c>
    </row>
    <row r="1105" spans="1:22" ht="30" hidden="1" x14ac:dyDescent="0.25">
      <c r="A1105" s="171">
        <v>605</v>
      </c>
      <c r="B1105" s="171" t="str">
        <f t="shared" si="31"/>
        <v>12.3.1303192.19</v>
      </c>
      <c r="C1105" s="171" t="str">
        <f>VLOOKUP(B1105,'[8]TKB(Hocphan-tao lop)'!$B$7:$C$1182,2,0)</f>
        <v>201811303192019</v>
      </c>
      <c r="D1105" s="171" t="str">
        <f>VLOOKUP(E1105,[9]QuyetdinhPCGD!$B$6:$C$1806,2,0)</f>
        <v>1303192</v>
      </c>
      <c r="E1105" s="172" t="s">
        <v>2254</v>
      </c>
      <c r="F1105" s="177" t="s">
        <v>81</v>
      </c>
      <c r="G1105" s="173" t="s">
        <v>11</v>
      </c>
      <c r="H1105" s="176" t="s">
        <v>2255</v>
      </c>
      <c r="I1105" s="173"/>
      <c r="J1105" s="175" t="s">
        <v>2406</v>
      </c>
      <c r="K1105" s="187" t="s">
        <v>2249</v>
      </c>
      <c r="L1105" s="176" t="s">
        <v>2250</v>
      </c>
      <c r="M1105" s="165" t="s">
        <v>363</v>
      </c>
      <c r="N1105" s="165" t="str">
        <f>VLOOKUP(C1105,[4]K12!$B$3:$K$1349,10,0)</f>
        <v>Không mở</v>
      </c>
      <c r="O1105" s="165"/>
      <c r="P1105" s="165">
        <f>VLOOKUP(C1105,[4]K12!$B$3:$J$1349,9,0)</f>
        <v>0</v>
      </c>
      <c r="Q1105" s="165" t="e">
        <f>VLOOKUP(D1105,[4]K12!$B$3:$J$1349,9,0)</f>
        <v>#N/A</v>
      </c>
      <c r="R1105" s="165" t="e">
        <f>VLOOKUP(E1105,[4]K12!$B$3:$J$1349,9,0)</f>
        <v>#N/A</v>
      </c>
      <c r="S1105" s="165" t="e">
        <f>VLOOKUP(F1105,[4]K12!$B$3:$J$1349,9,0)</f>
        <v>#N/A</v>
      </c>
      <c r="T1105" s="165" t="e">
        <f>VLOOKUP(G1105,[4]K12!$B$3:$J$1349,9,0)</f>
        <v>#N/A</v>
      </c>
      <c r="V1105" s="20">
        <v>1190</v>
      </c>
    </row>
    <row r="1106" spans="1:22" ht="30" hidden="1" x14ac:dyDescent="0.25">
      <c r="A1106" s="171">
        <v>606</v>
      </c>
      <c r="B1106" s="171" t="str">
        <f t="shared" si="31"/>
        <v>12.3.1303192.19</v>
      </c>
      <c r="C1106" s="171" t="str">
        <f>VLOOKUP(B1106,'[8]TKB(Hocphan-tao lop)'!$B$7:$C$1182,2,0)</f>
        <v>201811303192019</v>
      </c>
      <c r="D1106" s="171" t="str">
        <f>VLOOKUP(E1106,[9]QuyetdinhPCGD!$B$6:$C$1806,2,0)</f>
        <v>1303192</v>
      </c>
      <c r="E1106" s="172" t="s">
        <v>2254</v>
      </c>
      <c r="F1106" s="177" t="s">
        <v>81</v>
      </c>
      <c r="G1106" s="173" t="s">
        <v>13</v>
      </c>
      <c r="H1106" s="176" t="s">
        <v>2255</v>
      </c>
      <c r="I1106" s="173"/>
      <c r="J1106" s="175" t="s">
        <v>2406</v>
      </c>
      <c r="K1106" s="187" t="s">
        <v>2249</v>
      </c>
      <c r="L1106" s="176" t="s">
        <v>2250</v>
      </c>
      <c r="M1106" s="165" t="s">
        <v>363</v>
      </c>
      <c r="N1106" s="165" t="str">
        <f>VLOOKUP(C1106,[4]K12!$B$3:$K$1349,10,0)</f>
        <v>Không mở</v>
      </c>
      <c r="O1106" s="165"/>
      <c r="P1106" s="165">
        <f>VLOOKUP(C1106,[4]K12!$B$3:$J$1349,9,0)</f>
        <v>0</v>
      </c>
      <c r="Q1106" s="165" t="e">
        <f>VLOOKUP(D1106,[4]K12!$B$3:$J$1349,9,0)</f>
        <v>#N/A</v>
      </c>
      <c r="R1106" s="165" t="e">
        <f>VLOOKUP(E1106,[4]K12!$B$3:$J$1349,9,0)</f>
        <v>#N/A</v>
      </c>
      <c r="S1106" s="165" t="e">
        <f>VLOOKUP(F1106,[4]K12!$B$3:$J$1349,9,0)</f>
        <v>#N/A</v>
      </c>
      <c r="T1106" s="165" t="e">
        <f>VLOOKUP(G1106,[4]K12!$B$3:$J$1349,9,0)</f>
        <v>#N/A</v>
      </c>
      <c r="V1106" s="20">
        <v>1191</v>
      </c>
    </row>
    <row r="1107" spans="1:22" ht="30" hidden="1" x14ac:dyDescent="0.25">
      <c r="A1107" s="171">
        <v>607</v>
      </c>
      <c r="B1107" s="171" t="str">
        <f t="shared" si="31"/>
        <v>12.3.1303192.20</v>
      </c>
      <c r="C1107" s="171" t="str">
        <f>VLOOKUP(B1107,'[8]TKB(Hocphan-tao lop)'!$B$7:$C$1182,2,0)</f>
        <v>201811303192020</v>
      </c>
      <c r="D1107" s="171" t="str">
        <f>VLOOKUP(E1107,[9]QuyetdinhPCGD!$B$6:$C$1806,2,0)</f>
        <v>1303192</v>
      </c>
      <c r="E1107" s="172" t="s">
        <v>2254</v>
      </c>
      <c r="F1107" s="177" t="s">
        <v>67</v>
      </c>
      <c r="G1107" s="173" t="s">
        <v>11</v>
      </c>
      <c r="H1107" s="176" t="s">
        <v>2255</v>
      </c>
      <c r="I1107" s="173"/>
      <c r="J1107" s="175" t="s">
        <v>2406</v>
      </c>
      <c r="K1107" s="187" t="s">
        <v>2249</v>
      </c>
      <c r="L1107" s="176" t="s">
        <v>2250</v>
      </c>
      <c r="M1107" s="165" t="s">
        <v>365</v>
      </c>
      <c r="N1107" s="165" t="str">
        <f>VLOOKUP(C1107,[4]K12!$B$3:$K$1349,10,0)</f>
        <v>Không mở</v>
      </c>
      <c r="O1107" s="165"/>
      <c r="P1107" s="165">
        <f>VLOOKUP(C1107,[4]K12!$B$3:$J$1349,9,0)</f>
        <v>0</v>
      </c>
      <c r="Q1107" s="165" t="e">
        <f>VLOOKUP(D1107,[4]K12!$B$3:$J$1349,9,0)</f>
        <v>#N/A</v>
      </c>
      <c r="R1107" s="165" t="e">
        <f>VLOOKUP(E1107,[4]K12!$B$3:$J$1349,9,0)</f>
        <v>#N/A</v>
      </c>
      <c r="S1107" s="165" t="e">
        <f>VLOOKUP(F1107,[4]K12!$B$3:$J$1349,9,0)</f>
        <v>#N/A</v>
      </c>
      <c r="T1107" s="165" t="e">
        <f>VLOOKUP(G1107,[4]K12!$B$3:$J$1349,9,0)</f>
        <v>#N/A</v>
      </c>
      <c r="V1107" s="20">
        <v>1192</v>
      </c>
    </row>
    <row r="1108" spans="1:22" ht="30" hidden="1" x14ac:dyDescent="0.25">
      <c r="A1108" s="171">
        <v>608</v>
      </c>
      <c r="B1108" s="171" t="str">
        <f t="shared" si="31"/>
        <v>12.3.1303192.20</v>
      </c>
      <c r="C1108" s="171" t="str">
        <f>VLOOKUP(B1108,'[8]TKB(Hocphan-tao lop)'!$B$7:$C$1182,2,0)</f>
        <v>201811303192020</v>
      </c>
      <c r="D1108" s="171" t="str">
        <f>VLOOKUP(E1108,[9]QuyetdinhPCGD!$B$6:$C$1806,2,0)</f>
        <v>1303192</v>
      </c>
      <c r="E1108" s="172" t="s">
        <v>2254</v>
      </c>
      <c r="F1108" s="177" t="s">
        <v>67</v>
      </c>
      <c r="G1108" s="173" t="s">
        <v>13</v>
      </c>
      <c r="H1108" s="176" t="s">
        <v>2255</v>
      </c>
      <c r="I1108" s="173"/>
      <c r="J1108" s="175" t="s">
        <v>2406</v>
      </c>
      <c r="K1108" s="187" t="s">
        <v>2249</v>
      </c>
      <c r="L1108" s="176" t="s">
        <v>2250</v>
      </c>
      <c r="M1108" s="165" t="s">
        <v>365</v>
      </c>
      <c r="N1108" s="165" t="str">
        <f>VLOOKUP(C1108,[4]K12!$B$3:$K$1349,10,0)</f>
        <v>Không mở</v>
      </c>
      <c r="O1108" s="165"/>
      <c r="P1108" s="165">
        <f>VLOOKUP(C1108,[4]K12!$B$3:$J$1349,9,0)</f>
        <v>0</v>
      </c>
      <c r="Q1108" s="165" t="e">
        <f>VLOOKUP(D1108,[4]K12!$B$3:$J$1349,9,0)</f>
        <v>#N/A</v>
      </c>
      <c r="R1108" s="165" t="e">
        <f>VLOOKUP(E1108,[4]K12!$B$3:$J$1349,9,0)</f>
        <v>#N/A</v>
      </c>
      <c r="S1108" s="165" t="e">
        <f>VLOOKUP(F1108,[4]K12!$B$3:$J$1349,9,0)</f>
        <v>#N/A</v>
      </c>
      <c r="T1108" s="165" t="e">
        <f>VLOOKUP(G1108,[4]K12!$B$3:$J$1349,9,0)</f>
        <v>#N/A</v>
      </c>
      <c r="V1108" s="20">
        <v>1193</v>
      </c>
    </row>
    <row r="1109" spans="1:22" ht="30" hidden="1" x14ac:dyDescent="0.25">
      <c r="A1109" s="171">
        <v>609</v>
      </c>
      <c r="B1109" s="171" t="str">
        <f t="shared" si="31"/>
        <v>12.3.1303192.21</v>
      </c>
      <c r="C1109" s="171" t="str">
        <f>VLOOKUP(B1109,'[8]TKB(Hocphan-tao lop)'!$B$7:$C$1182,2,0)</f>
        <v>201811303192021</v>
      </c>
      <c r="D1109" s="171" t="str">
        <f>VLOOKUP(E1109,[9]QuyetdinhPCGD!$B$6:$C$1806,2,0)</f>
        <v>1303192</v>
      </c>
      <c r="E1109" s="172" t="s">
        <v>2254</v>
      </c>
      <c r="F1109" s="177" t="s">
        <v>79</v>
      </c>
      <c r="G1109" s="173" t="s">
        <v>11</v>
      </c>
      <c r="H1109" s="176" t="s">
        <v>2255</v>
      </c>
      <c r="I1109" s="173"/>
      <c r="J1109" s="175" t="s">
        <v>2406</v>
      </c>
      <c r="K1109" s="187" t="s">
        <v>2249</v>
      </c>
      <c r="L1109" s="176" t="s">
        <v>2250</v>
      </c>
      <c r="M1109" s="165" t="s">
        <v>368</v>
      </c>
      <c r="N1109" s="165" t="str">
        <f>VLOOKUP(C1109,[4]K12!$B$3:$K$1349,10,0)</f>
        <v>Không mở</v>
      </c>
      <c r="O1109" s="165"/>
      <c r="P1109" s="165">
        <f>VLOOKUP(C1109,[4]K12!$B$3:$J$1349,9,0)</f>
        <v>0</v>
      </c>
      <c r="Q1109" s="165" t="e">
        <f>VLOOKUP(D1109,[4]K12!$B$3:$J$1349,9,0)</f>
        <v>#N/A</v>
      </c>
      <c r="R1109" s="165" t="e">
        <f>VLOOKUP(E1109,[4]K12!$B$3:$J$1349,9,0)</f>
        <v>#N/A</v>
      </c>
      <c r="S1109" s="165" t="e">
        <f>VLOOKUP(F1109,[4]K12!$B$3:$J$1349,9,0)</f>
        <v>#N/A</v>
      </c>
      <c r="T1109" s="165" t="e">
        <f>VLOOKUP(G1109,[4]K12!$B$3:$J$1349,9,0)</f>
        <v>#N/A</v>
      </c>
      <c r="V1109" s="20">
        <v>1194</v>
      </c>
    </row>
    <row r="1110" spans="1:22" ht="30" hidden="1" x14ac:dyDescent="0.25">
      <c r="A1110" s="171">
        <v>610</v>
      </c>
      <c r="B1110" s="171" t="str">
        <f t="shared" si="31"/>
        <v>12.3.1303192.21</v>
      </c>
      <c r="C1110" s="171" t="str">
        <f>VLOOKUP(B1110,'[8]TKB(Hocphan-tao lop)'!$B$7:$C$1182,2,0)</f>
        <v>201811303192021</v>
      </c>
      <c r="D1110" s="171" t="str">
        <f>VLOOKUP(E1110,[9]QuyetdinhPCGD!$B$6:$C$1806,2,0)</f>
        <v>1303192</v>
      </c>
      <c r="E1110" s="172" t="s">
        <v>2254</v>
      </c>
      <c r="F1110" s="177" t="s">
        <v>79</v>
      </c>
      <c r="G1110" s="173" t="s">
        <v>13</v>
      </c>
      <c r="H1110" s="176" t="s">
        <v>2255</v>
      </c>
      <c r="I1110" s="173"/>
      <c r="J1110" s="175" t="s">
        <v>2406</v>
      </c>
      <c r="K1110" s="187" t="s">
        <v>2249</v>
      </c>
      <c r="L1110" s="176" t="s">
        <v>2250</v>
      </c>
      <c r="M1110" s="165" t="s">
        <v>368</v>
      </c>
      <c r="N1110" s="165" t="str">
        <f>VLOOKUP(C1110,[4]K12!$B$3:$K$1349,10,0)</f>
        <v>Không mở</v>
      </c>
      <c r="O1110" s="165"/>
      <c r="P1110" s="165">
        <f>VLOOKUP(C1110,[4]K12!$B$3:$J$1349,9,0)</f>
        <v>0</v>
      </c>
      <c r="Q1110" s="165" t="e">
        <f>VLOOKUP(D1110,[4]K12!$B$3:$J$1349,9,0)</f>
        <v>#N/A</v>
      </c>
      <c r="R1110" s="165" t="e">
        <f>VLOOKUP(E1110,[4]K12!$B$3:$J$1349,9,0)</f>
        <v>#N/A</v>
      </c>
      <c r="S1110" s="165" t="e">
        <f>VLOOKUP(F1110,[4]K12!$B$3:$J$1349,9,0)</f>
        <v>#N/A</v>
      </c>
      <c r="T1110" s="165" t="e">
        <f>VLOOKUP(G1110,[4]K12!$B$3:$J$1349,9,0)</f>
        <v>#N/A</v>
      </c>
      <c r="V1110" s="20">
        <v>1195</v>
      </c>
    </row>
    <row r="1111" spans="1:22" ht="30" hidden="1" x14ac:dyDescent="0.25">
      <c r="A1111" s="171">
        <v>611</v>
      </c>
      <c r="B1111" s="171" t="str">
        <f t="shared" si="31"/>
        <v>12.3.1303192.22</v>
      </c>
      <c r="C1111" s="171" t="str">
        <f>VLOOKUP(B1111,'[8]TKB(Hocphan-tao lop)'!$B$7:$C$1182,2,0)</f>
        <v>201811303192022</v>
      </c>
      <c r="D1111" s="171" t="str">
        <f>VLOOKUP(E1111,[9]QuyetdinhPCGD!$B$6:$C$1806,2,0)</f>
        <v>1303192</v>
      </c>
      <c r="E1111" s="172" t="s">
        <v>2254</v>
      </c>
      <c r="F1111" s="177" t="s">
        <v>85</v>
      </c>
      <c r="G1111" s="173" t="s">
        <v>11</v>
      </c>
      <c r="H1111" s="176" t="s">
        <v>2255</v>
      </c>
      <c r="I1111" s="173"/>
      <c r="J1111" s="175" t="s">
        <v>2406</v>
      </c>
      <c r="K1111" s="187" t="s">
        <v>2249</v>
      </c>
      <c r="L1111" s="176" t="s">
        <v>2250</v>
      </c>
      <c r="M1111" s="165" t="s">
        <v>370</v>
      </c>
      <c r="N1111" s="165" t="str">
        <f>VLOOKUP(C1111,[4]K12!$B$3:$K$1349,10,0)</f>
        <v>Mở</v>
      </c>
      <c r="O1111" s="165"/>
      <c r="P1111" s="165">
        <f>VLOOKUP(C1111,[4]K12!$B$3:$J$1349,9,0)</f>
        <v>35</v>
      </c>
      <c r="Q1111" s="165" t="e">
        <f>VLOOKUP(D1111,[4]K12!$B$3:$J$1349,9,0)</f>
        <v>#N/A</v>
      </c>
      <c r="R1111" s="165" t="e">
        <f>VLOOKUP(E1111,[4]K12!$B$3:$J$1349,9,0)</f>
        <v>#N/A</v>
      </c>
      <c r="S1111" s="165" t="e">
        <f>VLOOKUP(F1111,[4]K12!$B$3:$J$1349,9,0)</f>
        <v>#N/A</v>
      </c>
      <c r="T1111" s="165" t="e">
        <f>VLOOKUP(G1111,[4]K12!$B$3:$J$1349,9,0)</f>
        <v>#N/A</v>
      </c>
      <c r="V1111" s="20">
        <v>1196</v>
      </c>
    </row>
    <row r="1112" spans="1:22" ht="30" hidden="1" x14ac:dyDescent="0.25">
      <c r="A1112" s="171">
        <v>612</v>
      </c>
      <c r="B1112" s="171" t="str">
        <f t="shared" si="31"/>
        <v>12.3.1303192.22</v>
      </c>
      <c r="C1112" s="171" t="str">
        <f>VLOOKUP(B1112,'[8]TKB(Hocphan-tao lop)'!$B$7:$C$1182,2,0)</f>
        <v>201811303192022</v>
      </c>
      <c r="D1112" s="171" t="str">
        <f>VLOOKUP(E1112,[9]QuyetdinhPCGD!$B$6:$C$1806,2,0)</f>
        <v>1303192</v>
      </c>
      <c r="E1112" s="172" t="s">
        <v>2254</v>
      </c>
      <c r="F1112" s="177" t="s">
        <v>85</v>
      </c>
      <c r="G1112" s="173" t="s">
        <v>13</v>
      </c>
      <c r="H1112" s="176" t="s">
        <v>2255</v>
      </c>
      <c r="I1112" s="173"/>
      <c r="J1112" s="175" t="s">
        <v>2406</v>
      </c>
      <c r="K1112" s="187" t="s">
        <v>2249</v>
      </c>
      <c r="L1112" s="176" t="s">
        <v>2250</v>
      </c>
      <c r="M1112" s="165" t="s">
        <v>370</v>
      </c>
      <c r="N1112" s="165" t="str">
        <f>VLOOKUP(C1112,[4]K12!$B$3:$K$1349,10,0)</f>
        <v>Mở</v>
      </c>
      <c r="O1112" s="165"/>
      <c r="P1112" s="165">
        <f>VLOOKUP(C1112,[4]K12!$B$3:$J$1349,9,0)</f>
        <v>35</v>
      </c>
      <c r="Q1112" s="165" t="e">
        <f>VLOOKUP(D1112,[4]K12!$B$3:$J$1349,9,0)</f>
        <v>#N/A</v>
      </c>
      <c r="R1112" s="165" t="e">
        <f>VLOOKUP(E1112,[4]K12!$B$3:$J$1349,9,0)</f>
        <v>#N/A</v>
      </c>
      <c r="S1112" s="165" t="e">
        <f>VLOOKUP(F1112,[4]K12!$B$3:$J$1349,9,0)</f>
        <v>#N/A</v>
      </c>
      <c r="T1112" s="165" t="e">
        <f>VLOOKUP(G1112,[4]K12!$B$3:$J$1349,9,0)</f>
        <v>#N/A</v>
      </c>
      <c r="V1112" s="20">
        <v>1197</v>
      </c>
    </row>
    <row r="1113" spans="1:22" ht="30" hidden="1" x14ac:dyDescent="0.25">
      <c r="A1113" s="171">
        <v>613</v>
      </c>
      <c r="B1113" s="171" t="str">
        <f t="shared" si="31"/>
        <v>12.3.1303192.23</v>
      </c>
      <c r="C1113" s="171" t="str">
        <f>VLOOKUP(B1113,'[8]TKB(Hocphan-tao lop)'!$B$7:$C$1182,2,0)</f>
        <v>201811303192023</v>
      </c>
      <c r="D1113" s="171" t="str">
        <f>VLOOKUP(E1113,[9]QuyetdinhPCGD!$B$6:$C$1806,2,0)</f>
        <v>1303192</v>
      </c>
      <c r="E1113" s="172" t="s">
        <v>2254</v>
      </c>
      <c r="F1113" s="177" t="s">
        <v>72</v>
      </c>
      <c r="G1113" s="173" t="s">
        <v>11</v>
      </c>
      <c r="H1113" s="176" t="s">
        <v>2255</v>
      </c>
      <c r="I1113" s="173"/>
      <c r="J1113" s="175" t="s">
        <v>2406</v>
      </c>
      <c r="K1113" s="187" t="s">
        <v>2249</v>
      </c>
      <c r="L1113" s="176" t="s">
        <v>2250</v>
      </c>
      <c r="M1113" s="165" t="s">
        <v>373</v>
      </c>
      <c r="N1113" s="165" t="str">
        <f>VLOOKUP(C1113,[4]K12!$B$3:$K$1349,10,0)</f>
        <v>Mở</v>
      </c>
      <c r="O1113" s="165"/>
      <c r="P1113" s="165">
        <f>VLOOKUP(C1113,[4]K12!$B$3:$J$1349,9,0)</f>
        <v>33</v>
      </c>
      <c r="Q1113" s="165" t="e">
        <f>VLOOKUP(D1113,[4]K12!$B$3:$J$1349,9,0)</f>
        <v>#N/A</v>
      </c>
      <c r="R1113" s="165" t="e">
        <f>VLOOKUP(E1113,[4]K12!$B$3:$J$1349,9,0)</f>
        <v>#N/A</v>
      </c>
      <c r="S1113" s="165" t="e">
        <f>VLOOKUP(F1113,[4]K12!$B$3:$J$1349,9,0)</f>
        <v>#N/A</v>
      </c>
      <c r="T1113" s="165" t="e">
        <f>VLOOKUP(G1113,[4]K12!$B$3:$J$1349,9,0)</f>
        <v>#N/A</v>
      </c>
      <c r="V1113" s="20">
        <v>1198</v>
      </c>
    </row>
    <row r="1114" spans="1:22" ht="30" hidden="1" x14ac:dyDescent="0.25">
      <c r="A1114" s="171">
        <v>614</v>
      </c>
      <c r="B1114" s="171" t="str">
        <f t="shared" si="31"/>
        <v>12.3.1303192.23</v>
      </c>
      <c r="C1114" s="171" t="str">
        <f>VLOOKUP(B1114,'[8]TKB(Hocphan-tao lop)'!$B$7:$C$1182,2,0)</f>
        <v>201811303192023</v>
      </c>
      <c r="D1114" s="171" t="str">
        <f>VLOOKUP(E1114,[9]QuyetdinhPCGD!$B$6:$C$1806,2,0)</f>
        <v>1303192</v>
      </c>
      <c r="E1114" s="172" t="s">
        <v>2254</v>
      </c>
      <c r="F1114" s="177" t="s">
        <v>72</v>
      </c>
      <c r="G1114" s="173" t="s">
        <v>13</v>
      </c>
      <c r="H1114" s="176" t="s">
        <v>2255</v>
      </c>
      <c r="I1114" s="173"/>
      <c r="J1114" s="175" t="s">
        <v>2406</v>
      </c>
      <c r="K1114" s="187" t="s">
        <v>2249</v>
      </c>
      <c r="L1114" s="176" t="s">
        <v>2250</v>
      </c>
      <c r="M1114" s="165" t="s">
        <v>373</v>
      </c>
      <c r="N1114" s="165" t="str">
        <f>VLOOKUP(C1114,[4]K12!$B$3:$K$1349,10,0)</f>
        <v>Mở</v>
      </c>
      <c r="O1114" s="165"/>
      <c r="P1114" s="165">
        <f>VLOOKUP(C1114,[4]K12!$B$3:$J$1349,9,0)</f>
        <v>33</v>
      </c>
      <c r="Q1114" s="165" t="e">
        <f>VLOOKUP(D1114,[4]K12!$B$3:$J$1349,9,0)</f>
        <v>#N/A</v>
      </c>
      <c r="R1114" s="165" t="e">
        <f>VLOOKUP(E1114,[4]K12!$B$3:$J$1349,9,0)</f>
        <v>#N/A</v>
      </c>
      <c r="S1114" s="165" t="e">
        <f>VLOOKUP(F1114,[4]K12!$B$3:$J$1349,9,0)</f>
        <v>#N/A</v>
      </c>
      <c r="T1114" s="165" t="e">
        <f>VLOOKUP(G1114,[4]K12!$B$3:$J$1349,9,0)</f>
        <v>#N/A</v>
      </c>
      <c r="V1114" s="20">
        <v>1199</v>
      </c>
    </row>
    <row r="1115" spans="1:22" ht="30" hidden="1" x14ac:dyDescent="0.25">
      <c r="A1115" s="171">
        <v>615</v>
      </c>
      <c r="B1115" s="171" t="str">
        <f t="shared" si="31"/>
        <v>12.3.1303192.24</v>
      </c>
      <c r="C1115" s="171" t="str">
        <f>VLOOKUP(B1115,'[8]TKB(Hocphan-tao lop)'!$B$7:$C$1182,2,0)</f>
        <v>201811303192024</v>
      </c>
      <c r="D1115" s="171" t="str">
        <f>VLOOKUP(E1115,[9]QuyetdinhPCGD!$B$6:$C$1806,2,0)</f>
        <v>1303192</v>
      </c>
      <c r="E1115" s="172" t="s">
        <v>2254</v>
      </c>
      <c r="F1115" s="177" t="s">
        <v>145</v>
      </c>
      <c r="G1115" s="173" t="s">
        <v>11</v>
      </c>
      <c r="H1115" s="176" t="s">
        <v>2255</v>
      </c>
      <c r="I1115" s="173"/>
      <c r="J1115" s="175" t="s">
        <v>2406</v>
      </c>
      <c r="K1115" s="187" t="s">
        <v>2249</v>
      </c>
      <c r="L1115" s="176" t="s">
        <v>2250</v>
      </c>
      <c r="M1115" s="165" t="s">
        <v>381</v>
      </c>
      <c r="N1115" s="165" t="str">
        <f>VLOOKUP(C1115,[4]K12!$B$3:$K$1349,10,0)</f>
        <v>Mở</v>
      </c>
      <c r="O1115" s="165"/>
      <c r="P1115" s="165">
        <f>VLOOKUP(C1115,[4]K12!$B$3:$J$1349,9,0)</f>
        <v>33</v>
      </c>
      <c r="Q1115" s="165" t="e">
        <f>VLOOKUP(D1115,[4]K12!$B$3:$J$1349,9,0)</f>
        <v>#N/A</v>
      </c>
      <c r="R1115" s="165" t="e">
        <f>VLOOKUP(E1115,[4]K12!$B$3:$J$1349,9,0)</f>
        <v>#N/A</v>
      </c>
      <c r="S1115" s="165" t="e">
        <f>VLOOKUP(F1115,[4]K12!$B$3:$J$1349,9,0)</f>
        <v>#N/A</v>
      </c>
      <c r="T1115" s="165" t="e">
        <f>VLOOKUP(G1115,[4]K12!$B$3:$J$1349,9,0)</f>
        <v>#N/A</v>
      </c>
      <c r="V1115" s="20">
        <v>1200</v>
      </c>
    </row>
    <row r="1116" spans="1:22" ht="30" hidden="1" x14ac:dyDescent="0.25">
      <c r="A1116" s="171">
        <v>616</v>
      </c>
      <c r="B1116" s="171" t="str">
        <f t="shared" si="31"/>
        <v>12.3.1303192.24</v>
      </c>
      <c r="C1116" s="171" t="str">
        <f>VLOOKUP(B1116,'[8]TKB(Hocphan-tao lop)'!$B$7:$C$1182,2,0)</f>
        <v>201811303192024</v>
      </c>
      <c r="D1116" s="171" t="str">
        <f>VLOOKUP(E1116,[9]QuyetdinhPCGD!$B$6:$C$1806,2,0)</f>
        <v>1303192</v>
      </c>
      <c r="E1116" s="172" t="s">
        <v>2254</v>
      </c>
      <c r="F1116" s="177" t="s">
        <v>145</v>
      </c>
      <c r="G1116" s="173" t="s">
        <v>13</v>
      </c>
      <c r="H1116" s="176" t="s">
        <v>2255</v>
      </c>
      <c r="I1116" s="173"/>
      <c r="J1116" s="175" t="s">
        <v>2406</v>
      </c>
      <c r="K1116" s="187" t="s">
        <v>2249</v>
      </c>
      <c r="L1116" s="176" t="s">
        <v>2250</v>
      </c>
      <c r="M1116" s="165" t="s">
        <v>381</v>
      </c>
      <c r="N1116" s="165" t="str">
        <f>VLOOKUP(C1116,[4]K12!$B$3:$K$1349,10,0)</f>
        <v>Mở</v>
      </c>
      <c r="O1116" s="165"/>
      <c r="P1116" s="165">
        <f>VLOOKUP(C1116,[4]K12!$B$3:$J$1349,9,0)</f>
        <v>33</v>
      </c>
      <c r="Q1116" s="165" t="e">
        <f>VLOOKUP(D1116,[4]K12!$B$3:$J$1349,9,0)</f>
        <v>#N/A</v>
      </c>
      <c r="R1116" s="165" t="e">
        <f>VLOOKUP(E1116,[4]K12!$B$3:$J$1349,9,0)</f>
        <v>#N/A</v>
      </c>
      <c r="S1116" s="165" t="e">
        <f>VLOOKUP(F1116,[4]K12!$B$3:$J$1349,9,0)</f>
        <v>#N/A</v>
      </c>
      <c r="T1116" s="165" t="e">
        <f>VLOOKUP(G1116,[4]K12!$B$3:$J$1349,9,0)</f>
        <v>#N/A</v>
      </c>
      <c r="V1116" s="20">
        <v>1201</v>
      </c>
    </row>
    <row r="1117" spans="1:22" ht="42.75" hidden="1" x14ac:dyDescent="0.25">
      <c r="A1117" s="171">
        <v>617</v>
      </c>
      <c r="B1117" s="171" t="str">
        <f t="shared" si="31"/>
        <v>12.3.1203101.28</v>
      </c>
      <c r="C1117" s="171" t="str">
        <f>VLOOKUP(B1117,'[8]TKB(Hocphan-tao lop)'!$B$7:$C$1182,2,0)</f>
        <v>201811203101013</v>
      </c>
      <c r="D1117" s="171" t="str">
        <f>VLOOKUP(E1117,[9]QuyetdinhPCGD!$B$6:$C$1806,2,0)</f>
        <v>1203101</v>
      </c>
      <c r="E1117" s="191" t="s">
        <v>824</v>
      </c>
      <c r="F1117" s="180" t="s">
        <v>91</v>
      </c>
      <c r="G1117" s="177" t="s">
        <v>8</v>
      </c>
      <c r="H1117" s="174" t="str">
        <f>VLOOKUP(J1117,'[10]Phan ca&amp; Ngay BDhoc'!$B$4:$I$98,8,0)</f>
        <v>A9-208</v>
      </c>
      <c r="I1117" s="180"/>
      <c r="J1117" s="175" t="s">
        <v>2188</v>
      </c>
      <c r="K1117" s="187" t="s">
        <v>2249</v>
      </c>
      <c r="L1117" s="176" t="s">
        <v>2250</v>
      </c>
      <c r="M1117" s="165" t="s">
        <v>503</v>
      </c>
      <c r="N1117" s="165" t="str">
        <f>VLOOKUP(C1117,[4]K12!$B$3:$K$1349,10,0)</f>
        <v>Mở</v>
      </c>
      <c r="O1117" s="165"/>
      <c r="P1117" s="165">
        <f>VLOOKUP(C1117,[4]K12!$B$3:$J$1349,9,0)</f>
        <v>80</v>
      </c>
      <c r="Q1117" s="165" t="e">
        <f>VLOOKUP(D1117,[4]K12!$B$3:$J$1349,9,0)</f>
        <v>#N/A</v>
      </c>
      <c r="R1117" s="165" t="e">
        <f>VLOOKUP(E1117,[4]K12!$B$3:$J$1349,9,0)</f>
        <v>#N/A</v>
      </c>
      <c r="S1117" s="165" t="e">
        <f>VLOOKUP(F1117,[4]K12!$B$3:$J$1349,9,0)</f>
        <v>#N/A</v>
      </c>
      <c r="T1117" s="165" t="e">
        <f>VLOOKUP(G1117,[4]K12!$B$3:$J$1349,9,0)</f>
        <v>#N/A</v>
      </c>
      <c r="V1117" s="20">
        <v>1202</v>
      </c>
    </row>
    <row r="1118" spans="1:22" ht="30" hidden="1" x14ac:dyDescent="0.25">
      <c r="A1118" s="171">
        <v>618</v>
      </c>
      <c r="B1118" s="171" t="str">
        <f t="shared" si="31"/>
        <v>12.3.1003101.15</v>
      </c>
      <c r="C1118" s="171" t="str">
        <f>VLOOKUP(B1118,'[8]TKB(Hocphan-tao lop)'!$B$7:$C$1182,2,0)</f>
        <v>201811003101012</v>
      </c>
      <c r="D1118" s="171" t="str">
        <f>VLOOKUP(E1118,[9]QuyetdinhPCGD!$B$6:$C$1806,2,0)</f>
        <v>1003101</v>
      </c>
      <c r="E1118" s="179" t="s">
        <v>834</v>
      </c>
      <c r="F1118" s="180" t="s">
        <v>65</v>
      </c>
      <c r="G1118" s="177" t="s">
        <v>8</v>
      </c>
      <c r="H1118" s="174" t="s">
        <v>293</v>
      </c>
      <c r="I1118" s="180"/>
      <c r="J1118" s="175" t="s">
        <v>2188</v>
      </c>
      <c r="K1118" s="187" t="s">
        <v>2249</v>
      </c>
      <c r="L1118" s="176" t="s">
        <v>2407</v>
      </c>
      <c r="M1118" s="165" t="s">
        <v>353</v>
      </c>
      <c r="N1118" s="165" t="str">
        <f>VLOOKUP(C1118,[4]K12!$B$3:$K$1349,10,0)</f>
        <v>Không mở</v>
      </c>
      <c r="O1118" s="165"/>
      <c r="P1118" s="165">
        <f>VLOOKUP(C1118,[4]K12!$B$3:$J$1349,9,0)</f>
        <v>0</v>
      </c>
      <c r="Q1118" s="165" t="e">
        <f>VLOOKUP(D1118,[4]K12!$B$3:$J$1349,9,0)</f>
        <v>#N/A</v>
      </c>
      <c r="R1118" s="165" t="e">
        <f>VLOOKUP(E1118,[4]K12!$B$3:$J$1349,9,0)</f>
        <v>#N/A</v>
      </c>
      <c r="S1118" s="165" t="e">
        <f>VLOOKUP(F1118,[4]K12!$B$3:$J$1349,9,0)</f>
        <v>#N/A</v>
      </c>
      <c r="T1118" s="165" t="e">
        <f>VLOOKUP(G1118,[4]K12!$B$3:$J$1349,9,0)</f>
        <v>#N/A</v>
      </c>
      <c r="V1118" s="20">
        <v>1203</v>
      </c>
    </row>
    <row r="1119" spans="1:22" ht="30" hidden="1" x14ac:dyDescent="0.25">
      <c r="A1119" s="171">
        <v>619</v>
      </c>
      <c r="B1119" s="171" t="str">
        <f t="shared" si="31"/>
        <v>12.3.1003103.26</v>
      </c>
      <c r="C1119" s="171" t="str">
        <f>VLOOKUP(B1119,'[8]TKB(Hocphan-tao lop)'!$B$7:$C$1182,2,0)</f>
        <v>201811003103023</v>
      </c>
      <c r="D1119" s="171" t="str">
        <f>VLOOKUP(E1119,[9]QuyetdinhPCGD!$B$6:$C$1806,2,0)</f>
        <v>1003103</v>
      </c>
      <c r="E1119" s="179" t="s">
        <v>1158</v>
      </c>
      <c r="F1119" s="180" t="s">
        <v>65</v>
      </c>
      <c r="G1119" s="177" t="s">
        <v>8</v>
      </c>
      <c r="H1119" s="174" t="s">
        <v>293</v>
      </c>
      <c r="I1119" s="180"/>
      <c r="J1119" s="175" t="s">
        <v>2188</v>
      </c>
      <c r="K1119" s="187" t="s">
        <v>2249</v>
      </c>
      <c r="L1119" s="176" t="s">
        <v>2407</v>
      </c>
      <c r="M1119" s="165" t="s">
        <v>434</v>
      </c>
      <c r="N1119" s="165" t="str">
        <f>VLOOKUP(C1119,[4]K12!$B$3:$K$1349,10,0)</f>
        <v>Không mở</v>
      </c>
      <c r="O1119" s="165"/>
      <c r="P1119" s="165">
        <f>VLOOKUP(C1119,[4]K12!$B$3:$J$1349,9,0)</f>
        <v>1</v>
      </c>
      <c r="Q1119" s="165" t="e">
        <f>VLOOKUP(D1119,[4]K12!$B$3:$J$1349,9,0)</f>
        <v>#N/A</v>
      </c>
      <c r="R1119" s="165" t="e">
        <f>VLOOKUP(E1119,[4]K12!$B$3:$J$1349,9,0)</f>
        <v>#N/A</v>
      </c>
      <c r="S1119" s="165" t="e">
        <f>VLOOKUP(F1119,[4]K12!$B$3:$J$1349,9,0)</f>
        <v>#N/A</v>
      </c>
      <c r="T1119" s="165" t="e">
        <f>VLOOKUP(G1119,[4]K12!$B$3:$J$1349,9,0)</f>
        <v>#N/A</v>
      </c>
      <c r="V1119" s="20">
        <v>1204</v>
      </c>
    </row>
    <row r="1120" spans="1:22" ht="30" hidden="1" x14ac:dyDescent="0.25">
      <c r="A1120" s="171">
        <v>620</v>
      </c>
      <c r="B1120" s="171" t="str">
        <f t="shared" si="31"/>
        <v>12.3.1003105.26</v>
      </c>
      <c r="C1120" s="171" t="str">
        <f>VLOOKUP(B1120,'[8]TKB(Hocphan-tao lop)'!$B$7:$C$1182,2,0)</f>
        <v>201811003105023</v>
      </c>
      <c r="D1120" s="171" t="str">
        <f>VLOOKUP(E1120,[9]QuyetdinhPCGD!$B$6:$C$1806,2,0)</f>
        <v>1003105</v>
      </c>
      <c r="E1120" s="179" t="s">
        <v>1309</v>
      </c>
      <c r="F1120" s="180" t="s">
        <v>65</v>
      </c>
      <c r="G1120" s="177" t="s">
        <v>8</v>
      </c>
      <c r="H1120" s="174" t="str">
        <f>VLOOKUP(J1120,'[10]Phan ca&amp; Ngay BDhoc'!$B$4:$I$98,8,0)</f>
        <v>A9-208</v>
      </c>
      <c r="I1120" s="180"/>
      <c r="J1120" s="175" t="s">
        <v>2188</v>
      </c>
      <c r="K1120" s="187" t="s">
        <v>2249</v>
      </c>
      <c r="L1120" s="176" t="s">
        <v>2407</v>
      </c>
      <c r="M1120" s="165" t="s">
        <v>434</v>
      </c>
      <c r="N1120" s="165" t="str">
        <f>VLOOKUP(C1120,[4]K12!$B$3:$K$1349,10,0)</f>
        <v>Mở</v>
      </c>
      <c r="O1120" s="165"/>
      <c r="P1120" s="165">
        <f>VLOOKUP(C1120,[4]K12!$B$3:$J$1349,9,0)</f>
        <v>69</v>
      </c>
      <c r="Q1120" s="165" t="e">
        <f>VLOOKUP(D1120,[4]K12!$B$3:$J$1349,9,0)</f>
        <v>#N/A</v>
      </c>
      <c r="R1120" s="165" t="e">
        <f>VLOOKUP(E1120,[4]K12!$B$3:$J$1349,9,0)</f>
        <v>#N/A</v>
      </c>
      <c r="S1120" s="165" t="e">
        <f>VLOOKUP(F1120,[4]K12!$B$3:$J$1349,9,0)</f>
        <v>#N/A</v>
      </c>
      <c r="T1120" s="165" t="e">
        <f>VLOOKUP(G1120,[4]K12!$B$3:$J$1349,9,0)</f>
        <v>#N/A</v>
      </c>
      <c r="U1120" s="157"/>
      <c r="V1120" s="20">
        <v>1205</v>
      </c>
    </row>
    <row r="1121" spans="1:22" ht="42.75" hidden="1" x14ac:dyDescent="0.25">
      <c r="A1121" s="171">
        <v>621</v>
      </c>
      <c r="B1121" s="171" t="str">
        <f t="shared" si="31"/>
        <v>12.3.1203101.29</v>
      </c>
      <c r="C1121" s="171" t="str">
        <f>VLOOKUP(B1121,'[8]TKB(Hocphan-tao lop)'!$B$7:$C$1182,2,0)</f>
        <v>201811203101014</v>
      </c>
      <c r="D1121" s="171" t="str">
        <f>VLOOKUP(E1121,[9]QuyetdinhPCGD!$B$6:$C$1806,2,0)</f>
        <v>1203101</v>
      </c>
      <c r="E1121" s="191" t="s">
        <v>824</v>
      </c>
      <c r="F1121" s="180" t="s">
        <v>94</v>
      </c>
      <c r="G1121" s="177" t="s">
        <v>8</v>
      </c>
      <c r="H1121" s="174" t="str">
        <f>VLOOKUP(J1121,'[10]Phan ca&amp; Ngay BDhoc'!$B$4:$I$98,8,0)</f>
        <v>A9-208</v>
      </c>
      <c r="I1121" s="180"/>
      <c r="J1121" s="175" t="s">
        <v>2189</v>
      </c>
      <c r="K1121" s="187" t="s">
        <v>2249</v>
      </c>
      <c r="L1121" s="176" t="s">
        <v>2250</v>
      </c>
      <c r="M1121" s="165" t="s">
        <v>508</v>
      </c>
      <c r="N1121" s="165" t="str">
        <f>VLOOKUP(C1121,[4]K12!$B$3:$K$1349,10,0)</f>
        <v>Mở</v>
      </c>
      <c r="O1121" s="165"/>
      <c r="P1121" s="165">
        <f>VLOOKUP(C1121,[4]K12!$B$3:$J$1349,9,0)</f>
        <v>80</v>
      </c>
      <c r="Q1121" s="165" t="e">
        <f>VLOOKUP(D1121,[4]K12!$B$3:$J$1349,9,0)</f>
        <v>#N/A</v>
      </c>
      <c r="R1121" s="165" t="e">
        <f>VLOOKUP(E1121,[4]K12!$B$3:$J$1349,9,0)</f>
        <v>#N/A</v>
      </c>
      <c r="S1121" s="165" t="e">
        <f>VLOOKUP(F1121,[4]K12!$B$3:$J$1349,9,0)</f>
        <v>#N/A</v>
      </c>
      <c r="T1121" s="165" t="e">
        <f>VLOOKUP(G1121,[4]K12!$B$3:$J$1349,9,0)</f>
        <v>#N/A</v>
      </c>
      <c r="U1121" s="157"/>
      <c r="V1121" s="20">
        <v>1206</v>
      </c>
    </row>
    <row r="1122" spans="1:22" ht="30" hidden="1" x14ac:dyDescent="0.25">
      <c r="A1122" s="171">
        <v>622</v>
      </c>
      <c r="B1122" s="171" t="str">
        <f t="shared" si="31"/>
        <v>12.3.1003101.16</v>
      </c>
      <c r="C1122" s="171" t="str">
        <f>VLOOKUP(B1122,'[8]TKB(Hocphan-tao lop)'!$B$7:$C$1182,2,0)</f>
        <v>201811003101013</v>
      </c>
      <c r="D1122" s="171" t="str">
        <f>VLOOKUP(E1122,[9]QuyetdinhPCGD!$B$6:$C$1806,2,0)</f>
        <v>1003101</v>
      </c>
      <c r="E1122" s="179" t="s">
        <v>834</v>
      </c>
      <c r="F1122" s="180" t="s">
        <v>71</v>
      </c>
      <c r="G1122" s="177" t="s">
        <v>8</v>
      </c>
      <c r="H1122" s="174" t="s">
        <v>293</v>
      </c>
      <c r="I1122" s="180"/>
      <c r="J1122" s="175" t="s">
        <v>2189</v>
      </c>
      <c r="K1122" s="187" t="s">
        <v>2249</v>
      </c>
      <c r="L1122" s="176" t="s">
        <v>2407</v>
      </c>
      <c r="M1122" s="165" t="s">
        <v>355</v>
      </c>
      <c r="N1122" s="165" t="str">
        <f>VLOOKUP(C1122,[4]K12!$B$3:$K$1349,10,0)</f>
        <v>Không mở</v>
      </c>
      <c r="O1122" s="165"/>
      <c r="P1122" s="165">
        <f>VLOOKUP(C1122,[4]K12!$B$3:$J$1349,9,0)</f>
        <v>0</v>
      </c>
      <c r="Q1122" s="165" t="e">
        <f>VLOOKUP(D1122,[4]K12!$B$3:$J$1349,9,0)</f>
        <v>#N/A</v>
      </c>
      <c r="R1122" s="165" t="e">
        <f>VLOOKUP(E1122,[4]K12!$B$3:$J$1349,9,0)</f>
        <v>#N/A</v>
      </c>
      <c r="S1122" s="165" t="e">
        <f>VLOOKUP(F1122,[4]K12!$B$3:$J$1349,9,0)</f>
        <v>#N/A</v>
      </c>
      <c r="T1122" s="165" t="e">
        <f>VLOOKUP(G1122,[4]K12!$B$3:$J$1349,9,0)</f>
        <v>#N/A</v>
      </c>
      <c r="U1122" s="157"/>
      <c r="V1122" s="20">
        <v>1207</v>
      </c>
    </row>
    <row r="1123" spans="1:22" ht="30" hidden="1" x14ac:dyDescent="0.25">
      <c r="A1123" s="171">
        <v>623</v>
      </c>
      <c r="B1123" s="171" t="str">
        <f t="shared" si="31"/>
        <v>12.3.1003103.27</v>
      </c>
      <c r="C1123" s="171" t="str">
        <f>VLOOKUP(B1123,'[8]TKB(Hocphan-tao lop)'!$B$7:$C$1182,2,0)</f>
        <v>201811003103024</v>
      </c>
      <c r="D1123" s="171" t="str">
        <f>VLOOKUP(E1123,[9]QuyetdinhPCGD!$B$6:$C$1806,2,0)</f>
        <v>1003103</v>
      </c>
      <c r="E1123" s="179" t="s">
        <v>1158</v>
      </c>
      <c r="F1123" s="180" t="s">
        <v>71</v>
      </c>
      <c r="G1123" s="177" t="s">
        <v>8</v>
      </c>
      <c r="H1123" s="174" t="s">
        <v>293</v>
      </c>
      <c r="I1123" s="180"/>
      <c r="J1123" s="175" t="s">
        <v>2189</v>
      </c>
      <c r="K1123" s="187" t="s">
        <v>2249</v>
      </c>
      <c r="L1123" s="176" t="s">
        <v>2407</v>
      </c>
      <c r="M1123" s="165" t="s">
        <v>498</v>
      </c>
      <c r="N1123" s="165" t="str">
        <f>VLOOKUP(C1123,[4]K12!$B$3:$K$1349,10,0)</f>
        <v>Không mở</v>
      </c>
      <c r="O1123" s="165"/>
      <c r="P1123" s="165">
        <f>VLOOKUP(C1123,[4]K12!$B$3:$J$1349,9,0)</f>
        <v>0</v>
      </c>
      <c r="Q1123" s="165" t="e">
        <f>VLOOKUP(D1123,[4]K12!$B$3:$J$1349,9,0)</f>
        <v>#N/A</v>
      </c>
      <c r="R1123" s="165" t="e">
        <f>VLOOKUP(E1123,[4]K12!$B$3:$J$1349,9,0)</f>
        <v>#N/A</v>
      </c>
      <c r="S1123" s="165" t="e">
        <f>VLOOKUP(F1123,[4]K12!$B$3:$J$1349,9,0)</f>
        <v>#N/A</v>
      </c>
      <c r="T1123" s="165" t="e">
        <f>VLOOKUP(G1123,[4]K12!$B$3:$J$1349,9,0)</f>
        <v>#N/A</v>
      </c>
      <c r="U1123" s="157"/>
      <c r="V1123" s="20">
        <v>1208</v>
      </c>
    </row>
    <row r="1124" spans="1:22" ht="30" hidden="1" x14ac:dyDescent="0.25">
      <c r="A1124" s="171">
        <v>624</v>
      </c>
      <c r="B1124" s="171" t="str">
        <f t="shared" si="31"/>
        <v>12.3.1003105.27</v>
      </c>
      <c r="C1124" s="171" t="str">
        <f>VLOOKUP(B1124,'[8]TKB(Hocphan-tao lop)'!$B$7:$C$1182,2,0)</f>
        <v>201811003105024</v>
      </c>
      <c r="D1124" s="171" t="str">
        <f>VLOOKUP(E1124,[9]QuyetdinhPCGD!$B$6:$C$1806,2,0)</f>
        <v>1003105</v>
      </c>
      <c r="E1124" s="179" t="s">
        <v>1309</v>
      </c>
      <c r="F1124" s="180" t="s">
        <v>71</v>
      </c>
      <c r="G1124" s="177" t="s">
        <v>8</v>
      </c>
      <c r="H1124" s="174" t="str">
        <f>VLOOKUP(J1124,'[10]Phan ca&amp; Ngay BDhoc'!$B$4:$I$98,8,0)</f>
        <v>A9-208</v>
      </c>
      <c r="I1124" s="180"/>
      <c r="J1124" s="175" t="s">
        <v>2189</v>
      </c>
      <c r="K1124" s="187" t="s">
        <v>2249</v>
      </c>
      <c r="L1124" s="176" t="s">
        <v>2407</v>
      </c>
      <c r="M1124" s="165" t="s">
        <v>498</v>
      </c>
      <c r="N1124" s="165" t="str">
        <f>VLOOKUP(C1124,[4]K12!$B$3:$K$1349,10,0)</f>
        <v>Mở</v>
      </c>
      <c r="O1124" s="165"/>
      <c r="P1124" s="165">
        <f>VLOOKUP(C1124,[4]K12!$B$3:$J$1349,9,0)</f>
        <v>71</v>
      </c>
      <c r="Q1124" s="165" t="e">
        <f>VLOOKUP(D1124,[4]K12!$B$3:$J$1349,9,0)</f>
        <v>#N/A</v>
      </c>
      <c r="R1124" s="165" t="e">
        <f>VLOOKUP(E1124,[4]K12!$B$3:$J$1349,9,0)</f>
        <v>#N/A</v>
      </c>
      <c r="S1124" s="165" t="e">
        <f>VLOOKUP(F1124,[4]K12!$B$3:$J$1349,9,0)</f>
        <v>#N/A</v>
      </c>
      <c r="T1124" s="165" t="e">
        <f>VLOOKUP(G1124,[4]K12!$B$3:$J$1349,9,0)</f>
        <v>#N/A</v>
      </c>
      <c r="U1124" s="157"/>
      <c r="V1124" s="20">
        <v>1209</v>
      </c>
    </row>
    <row r="1125" spans="1:22" ht="30" hidden="1" x14ac:dyDescent="0.25">
      <c r="A1125" s="171">
        <v>625</v>
      </c>
      <c r="B1125" s="171" t="str">
        <f t="shared" si="31"/>
        <v>12.3.1303178.33</v>
      </c>
      <c r="C1125" s="171" t="str">
        <f>VLOOKUP(B1125,'[8]TKB(Hocphan-tao lop)'!$B$7:$C$1182,2,0)</f>
        <v>201811303178003</v>
      </c>
      <c r="D1125" s="171" t="str">
        <f>VLOOKUP(E1125,[9]QuyetdinhPCGD!$B$6:$C$1806,2,0)</f>
        <v>1303178</v>
      </c>
      <c r="E1125" s="172" t="s">
        <v>2237</v>
      </c>
      <c r="F1125" s="177" t="s">
        <v>81</v>
      </c>
      <c r="G1125" s="173" t="s">
        <v>9</v>
      </c>
      <c r="H1125" s="176" t="s">
        <v>2276</v>
      </c>
      <c r="I1125" s="173"/>
      <c r="J1125" s="175" t="s">
        <v>2408</v>
      </c>
      <c r="K1125" s="187" t="s">
        <v>2249</v>
      </c>
      <c r="L1125" s="176" t="s">
        <v>2250</v>
      </c>
      <c r="M1125" s="165" t="s">
        <v>1694</v>
      </c>
      <c r="N1125" s="165" t="str">
        <f>VLOOKUP(C1125,[4]K12!$B$3:$K$1349,10,0)</f>
        <v>Mở</v>
      </c>
      <c r="O1125" s="165"/>
      <c r="P1125" s="165">
        <f>VLOOKUP(C1125,[4]K12!$B$3:$J$1349,9,0)</f>
        <v>35</v>
      </c>
      <c r="Q1125" s="165" t="e">
        <f>VLOOKUP(D1125,[4]K12!$B$3:$J$1349,9,0)</f>
        <v>#N/A</v>
      </c>
      <c r="R1125" s="165" t="e">
        <f>VLOOKUP(E1125,[4]K12!$B$3:$J$1349,9,0)</f>
        <v>#N/A</v>
      </c>
      <c r="S1125" s="165" t="e">
        <f>VLOOKUP(F1125,[4]K12!$B$3:$J$1349,9,0)</f>
        <v>#N/A</v>
      </c>
      <c r="T1125" s="165" t="e">
        <f>VLOOKUP(G1125,[4]K12!$B$3:$J$1349,9,0)</f>
        <v>#N/A</v>
      </c>
      <c r="U1125" s="157"/>
      <c r="V1125" s="20">
        <v>1210</v>
      </c>
    </row>
    <row r="1126" spans="1:22" ht="30" hidden="1" x14ac:dyDescent="0.25">
      <c r="A1126" s="171">
        <v>626</v>
      </c>
      <c r="B1126" s="171" t="str">
        <f t="shared" si="31"/>
        <v>12.3.1303178.33</v>
      </c>
      <c r="C1126" s="171" t="str">
        <f>VLOOKUP(B1126,'[8]TKB(Hocphan-tao lop)'!$B$7:$C$1182,2,0)</f>
        <v>201811303178003</v>
      </c>
      <c r="D1126" s="171" t="str">
        <f>VLOOKUP(E1126,[9]QuyetdinhPCGD!$B$6:$C$1806,2,0)</f>
        <v>1303178</v>
      </c>
      <c r="E1126" s="172" t="s">
        <v>2237</v>
      </c>
      <c r="F1126" s="177" t="s">
        <v>81</v>
      </c>
      <c r="G1126" s="173" t="s">
        <v>12</v>
      </c>
      <c r="H1126" s="176" t="s">
        <v>2276</v>
      </c>
      <c r="I1126" s="173"/>
      <c r="J1126" s="175" t="s">
        <v>2408</v>
      </c>
      <c r="K1126" s="187" t="s">
        <v>2249</v>
      </c>
      <c r="L1126" s="176" t="s">
        <v>2250</v>
      </c>
      <c r="M1126" s="165" t="s">
        <v>1694</v>
      </c>
      <c r="N1126" s="165" t="str">
        <f>VLOOKUP(C1126,[4]K12!$B$3:$K$1349,10,0)</f>
        <v>Mở</v>
      </c>
      <c r="O1126" s="165"/>
      <c r="P1126" s="165">
        <f>VLOOKUP(C1126,[4]K12!$B$3:$J$1349,9,0)</f>
        <v>35</v>
      </c>
      <c r="Q1126" s="165" t="e">
        <f>VLOOKUP(D1126,[4]K12!$B$3:$J$1349,9,0)</f>
        <v>#N/A</v>
      </c>
      <c r="R1126" s="165" t="e">
        <f>VLOOKUP(E1126,[4]K12!$B$3:$J$1349,9,0)</f>
        <v>#N/A</v>
      </c>
      <c r="S1126" s="165" t="e">
        <f>VLOOKUP(F1126,[4]K12!$B$3:$J$1349,9,0)</f>
        <v>#N/A</v>
      </c>
      <c r="T1126" s="165" t="e">
        <f>VLOOKUP(G1126,[4]K12!$B$3:$J$1349,9,0)</f>
        <v>#N/A</v>
      </c>
      <c r="U1126" s="157"/>
      <c r="V1126" s="20">
        <v>1211</v>
      </c>
    </row>
    <row r="1127" spans="1:22" ht="30" hidden="1" x14ac:dyDescent="0.25">
      <c r="A1127" s="171">
        <v>627</v>
      </c>
      <c r="B1127" s="171" t="str">
        <f t="shared" si="31"/>
        <v>12.3.1303178.34</v>
      </c>
      <c r="C1127" s="171" t="str">
        <f>VLOOKUP(B1127,'[8]TKB(Hocphan-tao lop)'!$B$7:$C$1182,2,0)</f>
        <v>201811303178004</v>
      </c>
      <c r="D1127" s="171" t="str">
        <f>VLOOKUP(E1127,[9]QuyetdinhPCGD!$B$6:$C$1806,2,0)</f>
        <v>1303178</v>
      </c>
      <c r="E1127" s="172" t="s">
        <v>2237</v>
      </c>
      <c r="F1127" s="177" t="s">
        <v>67</v>
      </c>
      <c r="G1127" s="173" t="s">
        <v>9</v>
      </c>
      <c r="H1127" s="176" t="s">
        <v>2276</v>
      </c>
      <c r="I1127" s="173"/>
      <c r="J1127" s="175" t="s">
        <v>2408</v>
      </c>
      <c r="K1127" s="187" t="s">
        <v>2249</v>
      </c>
      <c r="L1127" s="176" t="s">
        <v>2250</v>
      </c>
      <c r="M1127" s="165" t="s">
        <v>1698</v>
      </c>
      <c r="N1127" s="165" t="str">
        <f>VLOOKUP(C1127,[4]K12!$B$3:$K$1349,10,0)</f>
        <v>Mở</v>
      </c>
      <c r="O1127" s="165"/>
      <c r="P1127" s="165">
        <f>VLOOKUP(C1127,[4]K12!$B$3:$J$1349,9,0)</f>
        <v>35</v>
      </c>
      <c r="Q1127" s="165" t="e">
        <f>VLOOKUP(D1127,[4]K12!$B$3:$J$1349,9,0)</f>
        <v>#N/A</v>
      </c>
      <c r="R1127" s="165" t="e">
        <f>VLOOKUP(E1127,[4]K12!$B$3:$J$1349,9,0)</f>
        <v>#N/A</v>
      </c>
      <c r="S1127" s="165" t="e">
        <f>VLOOKUP(F1127,[4]K12!$B$3:$J$1349,9,0)</f>
        <v>#N/A</v>
      </c>
      <c r="T1127" s="165" t="e">
        <f>VLOOKUP(G1127,[4]K12!$B$3:$J$1349,9,0)</f>
        <v>#N/A</v>
      </c>
      <c r="U1127" s="157"/>
      <c r="V1127" s="20">
        <v>1212</v>
      </c>
    </row>
    <row r="1128" spans="1:22" ht="30" hidden="1" x14ac:dyDescent="0.25">
      <c r="A1128" s="171">
        <v>628</v>
      </c>
      <c r="B1128" s="171" t="str">
        <f t="shared" si="31"/>
        <v>12.3.1303178.34</v>
      </c>
      <c r="C1128" s="171" t="str">
        <f>VLOOKUP(B1128,'[8]TKB(Hocphan-tao lop)'!$B$7:$C$1182,2,0)</f>
        <v>201811303178004</v>
      </c>
      <c r="D1128" s="171" t="str">
        <f>VLOOKUP(E1128,[9]QuyetdinhPCGD!$B$6:$C$1806,2,0)</f>
        <v>1303178</v>
      </c>
      <c r="E1128" s="172" t="s">
        <v>2237</v>
      </c>
      <c r="F1128" s="177" t="s">
        <v>67</v>
      </c>
      <c r="G1128" s="173" t="s">
        <v>12</v>
      </c>
      <c r="H1128" s="176" t="s">
        <v>2276</v>
      </c>
      <c r="I1128" s="173"/>
      <c r="J1128" s="175" t="s">
        <v>2408</v>
      </c>
      <c r="K1128" s="187" t="s">
        <v>2249</v>
      </c>
      <c r="L1128" s="176" t="s">
        <v>2250</v>
      </c>
      <c r="M1128" s="165" t="s">
        <v>1698</v>
      </c>
      <c r="N1128" s="165" t="str">
        <f>VLOOKUP(C1128,[4]K12!$B$3:$K$1349,10,0)</f>
        <v>Mở</v>
      </c>
      <c r="O1128" s="165"/>
      <c r="P1128" s="165">
        <f>VLOOKUP(C1128,[4]K12!$B$3:$J$1349,9,0)</f>
        <v>35</v>
      </c>
      <c r="Q1128" s="165" t="e">
        <f>VLOOKUP(D1128,[4]K12!$B$3:$J$1349,9,0)</f>
        <v>#N/A</v>
      </c>
      <c r="R1128" s="165" t="e">
        <f>VLOOKUP(E1128,[4]K12!$B$3:$J$1349,9,0)</f>
        <v>#N/A</v>
      </c>
      <c r="S1128" s="165" t="e">
        <f>VLOOKUP(F1128,[4]K12!$B$3:$J$1349,9,0)</f>
        <v>#N/A</v>
      </c>
      <c r="T1128" s="165" t="e">
        <f>VLOOKUP(G1128,[4]K12!$B$3:$J$1349,9,0)</f>
        <v>#N/A</v>
      </c>
      <c r="U1128" s="157"/>
      <c r="V1128" s="20">
        <v>1213</v>
      </c>
    </row>
    <row r="1129" spans="1:22" ht="42.75" hidden="1" x14ac:dyDescent="0.25">
      <c r="A1129" s="171">
        <v>629</v>
      </c>
      <c r="B1129" s="171" t="str">
        <f t="shared" si="31"/>
        <v>12.3.1203101.30</v>
      </c>
      <c r="C1129" s="171" t="str">
        <f>VLOOKUP(B1129,'[8]TKB(Hocphan-tao lop)'!$B$7:$C$1182,2,0)</f>
        <v>201811203101015</v>
      </c>
      <c r="D1129" s="171" t="str">
        <f>VLOOKUP(E1129,[9]QuyetdinhPCGD!$B$6:$C$1806,2,0)</f>
        <v>1203101</v>
      </c>
      <c r="E1129" s="172" t="s">
        <v>824</v>
      </c>
      <c r="F1129" s="177" t="s">
        <v>60</v>
      </c>
      <c r="G1129" s="173" t="s">
        <v>10</v>
      </c>
      <c r="H1129" s="176" t="s">
        <v>2191</v>
      </c>
      <c r="I1129" s="173"/>
      <c r="J1129" s="175" t="s">
        <v>2190</v>
      </c>
      <c r="K1129" s="187" t="s">
        <v>2249</v>
      </c>
      <c r="L1129" s="176" t="s">
        <v>2250</v>
      </c>
      <c r="M1129" s="165" t="s">
        <v>692</v>
      </c>
      <c r="N1129" s="165" t="str">
        <f>VLOOKUP(C1129,[4]K12!$B$3:$K$1349,10,0)</f>
        <v>Mở</v>
      </c>
      <c r="O1129" s="165"/>
      <c r="P1129" s="165">
        <f>VLOOKUP(C1129,[4]K12!$B$3:$J$1349,9,0)</f>
        <v>80</v>
      </c>
      <c r="Q1129" s="165" t="e">
        <f>VLOOKUP(D1129,[4]K12!$B$3:$J$1349,9,0)</f>
        <v>#N/A</v>
      </c>
      <c r="R1129" s="165" t="e">
        <f>VLOOKUP(E1129,[4]K12!$B$3:$J$1349,9,0)</f>
        <v>#N/A</v>
      </c>
      <c r="S1129" s="165" t="e">
        <f>VLOOKUP(F1129,[4]K12!$B$3:$J$1349,9,0)</f>
        <v>#N/A</v>
      </c>
      <c r="T1129" s="165" t="e">
        <f>VLOOKUP(G1129,[4]K12!$B$3:$J$1349,9,0)</f>
        <v>#N/A</v>
      </c>
      <c r="U1129" s="157"/>
      <c r="V1129" s="20">
        <v>1214</v>
      </c>
    </row>
    <row r="1130" spans="1:22" ht="30" hidden="1" x14ac:dyDescent="0.25">
      <c r="A1130" s="171">
        <v>630</v>
      </c>
      <c r="B1130" s="171" t="str">
        <f t="shared" si="31"/>
        <v>12.3.1003111.14</v>
      </c>
      <c r="C1130" s="171" t="str">
        <f>VLOOKUP(B1130,'[8]TKB(Hocphan-tao lop)'!$B$7:$C$1182,2,0)</f>
        <v>201811003111002</v>
      </c>
      <c r="D1130" s="171" t="str">
        <f>VLOOKUP(E1130,[9]QuyetdinhPCGD!$B$6:$C$1806,2,0)</f>
        <v>1003111</v>
      </c>
      <c r="E1130" s="172" t="s">
        <v>2252</v>
      </c>
      <c r="F1130" s="177" t="s">
        <v>91</v>
      </c>
      <c r="G1130" s="173" t="s">
        <v>10</v>
      </c>
      <c r="H1130" s="176" t="s">
        <v>2191</v>
      </c>
      <c r="I1130" s="173"/>
      <c r="J1130" s="175" t="s">
        <v>2190</v>
      </c>
      <c r="K1130" s="187" t="s">
        <v>2249</v>
      </c>
      <c r="L1130" s="176" t="s">
        <v>2250</v>
      </c>
      <c r="M1130" s="165" t="s">
        <v>346</v>
      </c>
      <c r="N1130" s="165" t="str">
        <f>VLOOKUP(C1130,[4]K12!$B$3:$K$1349,10,0)</f>
        <v>Mở</v>
      </c>
      <c r="O1130" s="165"/>
      <c r="P1130" s="165">
        <f>VLOOKUP(C1130,[4]K12!$B$3:$J$1349,9,0)</f>
        <v>46</v>
      </c>
      <c r="Q1130" s="165" t="e">
        <f>VLOOKUP(D1130,[4]K12!$B$3:$J$1349,9,0)</f>
        <v>#N/A</v>
      </c>
      <c r="R1130" s="165" t="e">
        <f>VLOOKUP(E1130,[4]K12!$B$3:$J$1349,9,0)</f>
        <v>#N/A</v>
      </c>
      <c r="S1130" s="165" t="e">
        <f>VLOOKUP(F1130,[4]K12!$B$3:$J$1349,9,0)</f>
        <v>#N/A</v>
      </c>
      <c r="T1130" s="165" t="e">
        <f>VLOOKUP(G1130,[4]K12!$B$3:$J$1349,9,0)</f>
        <v>#N/A</v>
      </c>
      <c r="U1130" s="157"/>
      <c r="V1130" s="20">
        <v>1215</v>
      </c>
    </row>
    <row r="1131" spans="1:22" ht="94.5" hidden="1" x14ac:dyDescent="0.25">
      <c r="A1131" s="171">
        <v>631</v>
      </c>
      <c r="B1131" s="208">
        <v>20181210312048</v>
      </c>
      <c r="C1131" s="208">
        <v>20181210312048</v>
      </c>
      <c r="D1131" s="69">
        <v>210312</v>
      </c>
      <c r="E1131" s="202" t="s">
        <v>2369</v>
      </c>
      <c r="F1131" s="177" t="s">
        <v>173</v>
      </c>
      <c r="G1131" s="69" t="s">
        <v>665</v>
      </c>
      <c r="H1131" s="207" t="s">
        <v>673</v>
      </c>
      <c r="I1131" s="173"/>
      <c r="J1131" s="175" t="s">
        <v>2190</v>
      </c>
      <c r="K1131" s="187" t="s">
        <v>2249</v>
      </c>
      <c r="L1131" s="176" t="s">
        <v>2250</v>
      </c>
      <c r="M1131" s="165"/>
      <c r="N1131" s="209" t="s">
        <v>2310</v>
      </c>
      <c r="O1131" s="165"/>
      <c r="P1131" s="165" t="e">
        <f>VLOOKUP(C1131,[4]K12!$B$3:$J$1349,9,0)</f>
        <v>#N/A</v>
      </c>
      <c r="Q1131" s="165" t="e">
        <f>VLOOKUP(D1131,[4]K12!$B$3:$J$1349,9,0)</f>
        <v>#N/A</v>
      </c>
      <c r="R1131" s="165" t="e">
        <f>VLOOKUP(E1131,[4]K12!$B$3:$J$1349,9,0)</f>
        <v>#N/A</v>
      </c>
      <c r="S1131" s="165" t="e">
        <f>VLOOKUP(F1131,[4]K12!$B$3:$J$1349,9,0)</f>
        <v>#N/A</v>
      </c>
      <c r="T1131" s="165" t="e">
        <f>VLOOKUP(G1131,[4]K12!$B$3:$J$1349,9,0)</f>
        <v>#N/A</v>
      </c>
      <c r="V1131" s="20">
        <v>1216</v>
      </c>
    </row>
    <row r="1132" spans="1:22" ht="94.5" hidden="1" x14ac:dyDescent="0.25">
      <c r="A1132" s="171">
        <v>632</v>
      </c>
      <c r="B1132" s="208">
        <v>20181210312049</v>
      </c>
      <c r="C1132" s="208">
        <v>20181210312049</v>
      </c>
      <c r="D1132" s="69">
        <v>210312</v>
      </c>
      <c r="E1132" s="202" t="s">
        <v>2369</v>
      </c>
      <c r="F1132" s="177" t="s">
        <v>173</v>
      </c>
      <c r="G1132" s="69" t="s">
        <v>675</v>
      </c>
      <c r="H1132" s="207" t="s">
        <v>666</v>
      </c>
      <c r="I1132" s="173"/>
      <c r="J1132" s="175" t="s">
        <v>2190</v>
      </c>
      <c r="K1132" s="187" t="s">
        <v>2249</v>
      </c>
      <c r="L1132" s="176" t="s">
        <v>2250</v>
      </c>
      <c r="M1132" s="165"/>
      <c r="N1132" s="209" t="s">
        <v>2310</v>
      </c>
      <c r="O1132" s="165"/>
      <c r="P1132" s="165" t="e">
        <f>VLOOKUP(C1132,[4]K12!$B$3:$J$1349,9,0)</f>
        <v>#N/A</v>
      </c>
      <c r="Q1132" s="165" t="e">
        <f>VLOOKUP(D1132,[4]K12!$B$3:$J$1349,9,0)</f>
        <v>#N/A</v>
      </c>
      <c r="R1132" s="165" t="e">
        <f>VLOOKUP(E1132,[4]K12!$B$3:$J$1349,9,0)</f>
        <v>#N/A</v>
      </c>
      <c r="S1132" s="165" t="e">
        <f>VLOOKUP(F1132,[4]K12!$B$3:$J$1349,9,0)</f>
        <v>#N/A</v>
      </c>
      <c r="T1132" s="165" t="e">
        <f>VLOOKUP(G1132,[4]K12!$B$3:$J$1349,9,0)</f>
        <v>#N/A</v>
      </c>
      <c r="V1132" s="20">
        <v>1217</v>
      </c>
    </row>
    <row r="1133" spans="1:22" ht="30" hidden="1" x14ac:dyDescent="0.25">
      <c r="A1133" s="171">
        <v>633</v>
      </c>
      <c r="B1133" s="171" t="str">
        <f t="shared" ref="B1133:B1196" si="32">CONCATENATE("12.3.",D1133,".",M1133)</f>
        <v>12.3.1303210.01</v>
      </c>
      <c r="C1133" s="171" t="str">
        <f>VLOOKUP(B1133,'[8]TKB(Hocphan-tao lop)'!$B$7:$C$1182,2,0)</f>
        <v>201811303210001</v>
      </c>
      <c r="D1133" s="171" t="str">
        <f>VLOOKUP(E1133,[9]QuyetdinhPCGD!$B$6:$C$1806,2,0)</f>
        <v>1303210</v>
      </c>
      <c r="E1133" s="172" t="s">
        <v>2409</v>
      </c>
      <c r="F1133" s="177" t="s">
        <v>72</v>
      </c>
      <c r="G1133" s="173" t="s">
        <v>9</v>
      </c>
      <c r="H1133" s="176" t="s">
        <v>2251</v>
      </c>
      <c r="I1133" s="173"/>
      <c r="J1133" s="175" t="s">
        <v>2410</v>
      </c>
      <c r="K1133" s="187" t="s">
        <v>2249</v>
      </c>
      <c r="L1133" s="176" t="s">
        <v>2250</v>
      </c>
      <c r="M1133" s="165" t="s">
        <v>62</v>
      </c>
      <c r="N1133" s="165" t="str">
        <f>VLOOKUP(C1133,[4]K12!$B$3:$K$1349,10,0)</f>
        <v>Mở</v>
      </c>
      <c r="O1133" s="165"/>
      <c r="P1133" s="165">
        <f>VLOOKUP(C1133,[4]K12!$B$3:$J$1349,9,0)</f>
        <v>35</v>
      </c>
      <c r="Q1133" s="165" t="e">
        <f>VLOOKUP(D1133,[4]K12!$B$3:$J$1349,9,0)</f>
        <v>#N/A</v>
      </c>
      <c r="R1133" s="165" t="e">
        <f>VLOOKUP(E1133,[4]K12!$B$3:$J$1349,9,0)</f>
        <v>#N/A</v>
      </c>
      <c r="S1133" s="165" t="e">
        <f>VLOOKUP(F1133,[4]K12!$B$3:$J$1349,9,0)</f>
        <v>#N/A</v>
      </c>
      <c r="T1133" s="165" t="e">
        <f>VLOOKUP(G1133,[4]K12!$B$3:$J$1349,9,0)</f>
        <v>#N/A</v>
      </c>
      <c r="U1133" s="157"/>
      <c r="V1133" s="20">
        <v>1218</v>
      </c>
    </row>
    <row r="1134" spans="1:22" ht="30" hidden="1" x14ac:dyDescent="0.25">
      <c r="A1134" s="171">
        <v>634</v>
      </c>
      <c r="B1134" s="171" t="str">
        <f t="shared" si="32"/>
        <v>12.3.1303210.01</v>
      </c>
      <c r="C1134" s="171" t="str">
        <f>VLOOKUP(B1134,'[8]TKB(Hocphan-tao lop)'!$B$7:$C$1182,2,0)</f>
        <v>201811303210001</v>
      </c>
      <c r="D1134" s="171" t="str">
        <f>VLOOKUP(E1134,[9]QuyetdinhPCGD!$B$6:$C$1806,2,0)</f>
        <v>1303210</v>
      </c>
      <c r="E1134" s="172" t="s">
        <v>2409</v>
      </c>
      <c r="F1134" s="177" t="s">
        <v>72</v>
      </c>
      <c r="G1134" s="173" t="s">
        <v>12</v>
      </c>
      <c r="H1134" s="176" t="s">
        <v>2251</v>
      </c>
      <c r="I1134" s="173"/>
      <c r="J1134" s="175" t="s">
        <v>2410</v>
      </c>
      <c r="K1134" s="187" t="s">
        <v>2249</v>
      </c>
      <c r="L1134" s="176" t="s">
        <v>2250</v>
      </c>
      <c r="M1134" s="165" t="s">
        <v>62</v>
      </c>
      <c r="N1134" s="165" t="str">
        <f>VLOOKUP(C1134,[4]K12!$B$3:$K$1349,10,0)</f>
        <v>Mở</v>
      </c>
      <c r="O1134" s="165"/>
      <c r="P1134" s="165">
        <f>VLOOKUP(C1134,[4]K12!$B$3:$J$1349,9,0)</f>
        <v>35</v>
      </c>
      <c r="Q1134" s="165" t="e">
        <f>VLOOKUP(D1134,[4]K12!$B$3:$J$1349,9,0)</f>
        <v>#N/A</v>
      </c>
      <c r="R1134" s="165" t="e">
        <f>VLOOKUP(E1134,[4]K12!$B$3:$J$1349,9,0)</f>
        <v>#N/A</v>
      </c>
      <c r="S1134" s="165" t="e">
        <f>VLOOKUP(F1134,[4]K12!$B$3:$J$1349,9,0)</f>
        <v>#N/A</v>
      </c>
      <c r="T1134" s="165" t="e">
        <f>VLOOKUP(G1134,[4]K12!$B$3:$J$1349,9,0)</f>
        <v>#N/A</v>
      </c>
      <c r="U1134" s="157"/>
      <c r="V1134" s="20">
        <v>1219</v>
      </c>
    </row>
    <row r="1135" spans="1:22" ht="30" hidden="1" x14ac:dyDescent="0.25">
      <c r="A1135" s="171">
        <v>635</v>
      </c>
      <c r="B1135" s="171" t="str">
        <f t="shared" si="32"/>
        <v>12.3.1303210.02</v>
      </c>
      <c r="C1135" s="171" t="str">
        <f>VLOOKUP(B1135,'[8]TKB(Hocphan-tao lop)'!$B$7:$C$1182,2,0)</f>
        <v>201811303210002</v>
      </c>
      <c r="D1135" s="171" t="str">
        <f>VLOOKUP(E1135,[9]QuyetdinhPCGD!$B$6:$C$1806,2,0)</f>
        <v>1303210</v>
      </c>
      <c r="E1135" s="172" t="s">
        <v>2409</v>
      </c>
      <c r="F1135" s="177" t="s">
        <v>145</v>
      </c>
      <c r="G1135" s="173" t="s">
        <v>9</v>
      </c>
      <c r="H1135" s="176" t="s">
        <v>2251</v>
      </c>
      <c r="I1135" s="173"/>
      <c r="J1135" s="175" t="s">
        <v>2410</v>
      </c>
      <c r="K1135" s="187" t="s">
        <v>2249</v>
      </c>
      <c r="L1135" s="176" t="s">
        <v>2250</v>
      </c>
      <c r="M1135" s="165" t="s">
        <v>70</v>
      </c>
      <c r="N1135" s="165" t="str">
        <f>VLOOKUP(C1135,[4]K12!$B$3:$K$1349,10,0)</f>
        <v>Mở</v>
      </c>
      <c r="O1135" s="165"/>
      <c r="P1135" s="165">
        <f>VLOOKUP(C1135,[4]K12!$B$3:$J$1349,9,0)</f>
        <v>35</v>
      </c>
      <c r="Q1135" s="165" t="e">
        <f>VLOOKUP(D1135,[4]K12!$B$3:$J$1349,9,0)</f>
        <v>#N/A</v>
      </c>
      <c r="R1135" s="165" t="e">
        <f>VLOOKUP(E1135,[4]K12!$B$3:$J$1349,9,0)</f>
        <v>#N/A</v>
      </c>
      <c r="S1135" s="165" t="e">
        <f>VLOOKUP(F1135,[4]K12!$B$3:$J$1349,9,0)</f>
        <v>#N/A</v>
      </c>
      <c r="T1135" s="165" t="e">
        <f>VLOOKUP(G1135,[4]K12!$B$3:$J$1349,9,0)</f>
        <v>#N/A</v>
      </c>
      <c r="U1135" s="157"/>
      <c r="V1135" s="20">
        <v>1220</v>
      </c>
    </row>
    <row r="1136" spans="1:22" ht="30" hidden="1" x14ac:dyDescent="0.25">
      <c r="A1136" s="171">
        <v>636</v>
      </c>
      <c r="B1136" s="171" t="str">
        <f t="shared" si="32"/>
        <v>12.3.1303210.02</v>
      </c>
      <c r="C1136" s="171" t="str">
        <f>VLOOKUP(B1136,'[8]TKB(Hocphan-tao lop)'!$B$7:$C$1182,2,0)</f>
        <v>201811303210002</v>
      </c>
      <c r="D1136" s="171" t="str">
        <f>VLOOKUP(E1136,[9]QuyetdinhPCGD!$B$6:$C$1806,2,0)</f>
        <v>1303210</v>
      </c>
      <c r="E1136" s="172" t="s">
        <v>2409</v>
      </c>
      <c r="F1136" s="177" t="s">
        <v>145</v>
      </c>
      <c r="G1136" s="173" t="s">
        <v>12</v>
      </c>
      <c r="H1136" s="176" t="s">
        <v>2251</v>
      </c>
      <c r="I1136" s="173"/>
      <c r="J1136" s="175" t="s">
        <v>2410</v>
      </c>
      <c r="K1136" s="187" t="s">
        <v>2249</v>
      </c>
      <c r="L1136" s="176" t="s">
        <v>2250</v>
      </c>
      <c r="M1136" s="165" t="s">
        <v>70</v>
      </c>
      <c r="N1136" s="165" t="str">
        <f>VLOOKUP(C1136,[4]K12!$B$3:$K$1349,10,0)</f>
        <v>Mở</v>
      </c>
      <c r="O1136" s="165"/>
      <c r="P1136" s="165">
        <f>VLOOKUP(C1136,[4]K12!$B$3:$J$1349,9,0)</f>
        <v>35</v>
      </c>
      <c r="Q1136" s="165" t="e">
        <f>VLOOKUP(D1136,[4]K12!$B$3:$J$1349,9,0)</f>
        <v>#N/A</v>
      </c>
      <c r="R1136" s="165" t="e">
        <f>VLOOKUP(E1136,[4]K12!$B$3:$J$1349,9,0)</f>
        <v>#N/A</v>
      </c>
      <c r="S1136" s="165" t="e">
        <f>VLOOKUP(F1136,[4]K12!$B$3:$J$1349,9,0)</f>
        <v>#N/A</v>
      </c>
      <c r="T1136" s="165" t="e">
        <f>VLOOKUP(G1136,[4]K12!$B$3:$J$1349,9,0)</f>
        <v>#N/A</v>
      </c>
      <c r="U1136" s="157"/>
      <c r="V1136" s="20">
        <v>1221</v>
      </c>
    </row>
    <row r="1137" spans="1:22" ht="30" hidden="1" x14ac:dyDescent="0.25">
      <c r="A1137" s="171">
        <v>637</v>
      </c>
      <c r="B1137" s="171" t="str">
        <f t="shared" si="32"/>
        <v>12.3.1303210.03</v>
      </c>
      <c r="C1137" s="171" t="str">
        <f>VLOOKUP(B1137,'[8]TKB(Hocphan-tao lop)'!$B$7:$C$1182,2,0)</f>
        <v>201811303210003</v>
      </c>
      <c r="D1137" s="171" t="str">
        <f>VLOOKUP(E1137,[9]QuyetdinhPCGD!$B$6:$C$1806,2,0)</f>
        <v>1303210</v>
      </c>
      <c r="E1137" s="172" t="s">
        <v>2409</v>
      </c>
      <c r="F1137" s="177" t="s">
        <v>67</v>
      </c>
      <c r="G1137" s="173" t="s">
        <v>9</v>
      </c>
      <c r="H1137" s="176" t="s">
        <v>2251</v>
      </c>
      <c r="I1137" s="173"/>
      <c r="J1137" s="175" t="s">
        <v>2410</v>
      </c>
      <c r="K1137" s="187" t="s">
        <v>2249</v>
      </c>
      <c r="L1137" s="176" t="s">
        <v>2250</v>
      </c>
      <c r="M1137" s="165" t="s">
        <v>75</v>
      </c>
      <c r="N1137" s="165" t="str">
        <f>VLOOKUP(C1137,[4]K12!$B$3:$K$1349,10,0)</f>
        <v>Mở</v>
      </c>
      <c r="O1137" s="165"/>
      <c r="P1137" s="165">
        <f>VLOOKUP(C1137,[4]K12!$B$3:$J$1349,9,0)</f>
        <v>35</v>
      </c>
      <c r="Q1137" s="165" t="e">
        <f>VLOOKUP(D1137,[4]K12!$B$3:$J$1349,9,0)</f>
        <v>#N/A</v>
      </c>
      <c r="R1137" s="165" t="e">
        <f>VLOOKUP(E1137,[4]K12!$B$3:$J$1349,9,0)</f>
        <v>#N/A</v>
      </c>
      <c r="S1137" s="165" t="e">
        <f>VLOOKUP(F1137,[4]K12!$B$3:$J$1349,9,0)</f>
        <v>#N/A</v>
      </c>
      <c r="T1137" s="165" t="e">
        <f>VLOOKUP(G1137,[4]K12!$B$3:$J$1349,9,0)</f>
        <v>#N/A</v>
      </c>
      <c r="U1137" s="157"/>
      <c r="V1137" s="20">
        <v>1222</v>
      </c>
    </row>
    <row r="1138" spans="1:22" ht="30" hidden="1" x14ac:dyDescent="0.25">
      <c r="A1138" s="171">
        <v>638</v>
      </c>
      <c r="B1138" s="171" t="str">
        <f t="shared" si="32"/>
        <v>12.3.1303210.03</v>
      </c>
      <c r="C1138" s="171" t="str">
        <f>VLOOKUP(B1138,'[8]TKB(Hocphan-tao lop)'!$B$7:$C$1182,2,0)</f>
        <v>201811303210003</v>
      </c>
      <c r="D1138" s="171" t="str">
        <f>VLOOKUP(E1138,[9]QuyetdinhPCGD!$B$6:$C$1806,2,0)</f>
        <v>1303210</v>
      </c>
      <c r="E1138" s="172" t="s">
        <v>2409</v>
      </c>
      <c r="F1138" s="177" t="s">
        <v>67</v>
      </c>
      <c r="G1138" s="173" t="s">
        <v>12</v>
      </c>
      <c r="H1138" s="176" t="s">
        <v>2251</v>
      </c>
      <c r="I1138" s="173"/>
      <c r="J1138" s="175" t="s">
        <v>2410</v>
      </c>
      <c r="K1138" s="187" t="s">
        <v>2249</v>
      </c>
      <c r="L1138" s="176" t="s">
        <v>2250</v>
      </c>
      <c r="M1138" s="165" t="s">
        <v>75</v>
      </c>
      <c r="N1138" s="165" t="str">
        <f>VLOOKUP(C1138,[4]K12!$B$3:$K$1349,10,0)</f>
        <v>Mở</v>
      </c>
      <c r="O1138" s="165"/>
      <c r="P1138" s="165">
        <f>VLOOKUP(C1138,[4]K12!$B$3:$J$1349,9,0)</f>
        <v>35</v>
      </c>
      <c r="Q1138" s="165" t="e">
        <f>VLOOKUP(D1138,[4]K12!$B$3:$J$1349,9,0)</f>
        <v>#N/A</v>
      </c>
      <c r="R1138" s="165" t="e">
        <f>VLOOKUP(E1138,[4]K12!$B$3:$J$1349,9,0)</f>
        <v>#N/A</v>
      </c>
      <c r="S1138" s="165" t="e">
        <f>VLOOKUP(F1138,[4]K12!$B$3:$J$1349,9,0)</f>
        <v>#N/A</v>
      </c>
      <c r="T1138" s="165" t="e">
        <f>VLOOKUP(G1138,[4]K12!$B$3:$J$1349,9,0)</f>
        <v>#N/A</v>
      </c>
      <c r="V1138" s="20">
        <v>1223</v>
      </c>
    </row>
    <row r="1139" spans="1:22" ht="30" hidden="1" x14ac:dyDescent="0.25">
      <c r="A1139" s="171">
        <v>639</v>
      </c>
      <c r="B1139" s="171" t="str">
        <f t="shared" si="32"/>
        <v>12.3.1303210.04</v>
      </c>
      <c r="C1139" s="171" t="str">
        <f>VLOOKUP(B1139,'[8]TKB(Hocphan-tao lop)'!$B$7:$C$1182,2,0)</f>
        <v>201811303210004</v>
      </c>
      <c r="D1139" s="171" t="str">
        <f>VLOOKUP(E1139,[9]QuyetdinhPCGD!$B$6:$C$1806,2,0)</f>
        <v>1303210</v>
      </c>
      <c r="E1139" s="172" t="s">
        <v>2409</v>
      </c>
      <c r="F1139" s="177" t="s">
        <v>79</v>
      </c>
      <c r="G1139" s="173" t="s">
        <v>9</v>
      </c>
      <c r="H1139" s="176" t="s">
        <v>2251</v>
      </c>
      <c r="I1139" s="173"/>
      <c r="J1139" s="175" t="s">
        <v>2410</v>
      </c>
      <c r="K1139" s="187" t="s">
        <v>2249</v>
      </c>
      <c r="L1139" s="176" t="s">
        <v>2250</v>
      </c>
      <c r="M1139" s="165" t="s">
        <v>89</v>
      </c>
      <c r="N1139" s="165" t="str">
        <f>VLOOKUP(C1139,[4]K12!$B$3:$K$1349,10,0)</f>
        <v>Mở</v>
      </c>
      <c r="O1139" s="165"/>
      <c r="P1139" s="165">
        <f>VLOOKUP(C1139,[4]K12!$B$3:$J$1349,9,0)</f>
        <v>35</v>
      </c>
      <c r="Q1139" s="165" t="e">
        <f>VLOOKUP(D1139,[4]K12!$B$3:$J$1349,9,0)</f>
        <v>#N/A</v>
      </c>
      <c r="R1139" s="165" t="e">
        <f>VLOOKUP(E1139,[4]K12!$B$3:$J$1349,9,0)</f>
        <v>#N/A</v>
      </c>
      <c r="S1139" s="165" t="e">
        <f>VLOOKUP(F1139,[4]K12!$B$3:$J$1349,9,0)</f>
        <v>#N/A</v>
      </c>
      <c r="T1139" s="165" t="e">
        <f>VLOOKUP(G1139,[4]K12!$B$3:$J$1349,9,0)</f>
        <v>#N/A</v>
      </c>
      <c r="V1139" s="20">
        <v>1224</v>
      </c>
    </row>
    <row r="1140" spans="1:22" ht="30" hidden="1" x14ac:dyDescent="0.25">
      <c r="A1140" s="171">
        <v>640</v>
      </c>
      <c r="B1140" s="171" t="str">
        <f t="shared" si="32"/>
        <v>12.3.1303210.04</v>
      </c>
      <c r="C1140" s="171" t="str">
        <f>VLOOKUP(B1140,'[8]TKB(Hocphan-tao lop)'!$B$7:$C$1182,2,0)</f>
        <v>201811303210004</v>
      </c>
      <c r="D1140" s="171" t="str">
        <f>VLOOKUP(E1140,[9]QuyetdinhPCGD!$B$6:$C$1806,2,0)</f>
        <v>1303210</v>
      </c>
      <c r="E1140" s="172" t="s">
        <v>2409</v>
      </c>
      <c r="F1140" s="177" t="s">
        <v>79</v>
      </c>
      <c r="G1140" s="173" t="s">
        <v>12</v>
      </c>
      <c r="H1140" s="176" t="s">
        <v>2251</v>
      </c>
      <c r="I1140" s="173"/>
      <c r="J1140" s="175" t="s">
        <v>2410</v>
      </c>
      <c r="K1140" s="187" t="s">
        <v>2249</v>
      </c>
      <c r="L1140" s="176" t="s">
        <v>2250</v>
      </c>
      <c r="M1140" s="165" t="s">
        <v>89</v>
      </c>
      <c r="N1140" s="165" t="str">
        <f>VLOOKUP(C1140,[4]K12!$B$3:$K$1349,10,0)</f>
        <v>Mở</v>
      </c>
      <c r="O1140" s="165"/>
      <c r="P1140" s="165">
        <f>VLOOKUP(C1140,[4]K12!$B$3:$J$1349,9,0)</f>
        <v>35</v>
      </c>
      <c r="Q1140" s="165" t="e">
        <f>VLOOKUP(D1140,[4]K12!$B$3:$J$1349,9,0)</f>
        <v>#N/A</v>
      </c>
      <c r="R1140" s="165" t="e">
        <f>VLOOKUP(E1140,[4]K12!$B$3:$J$1349,9,0)</f>
        <v>#N/A</v>
      </c>
      <c r="S1140" s="165" t="e">
        <f>VLOOKUP(F1140,[4]K12!$B$3:$J$1349,9,0)</f>
        <v>#N/A</v>
      </c>
      <c r="T1140" s="165" t="e">
        <f>VLOOKUP(G1140,[4]K12!$B$3:$J$1349,9,0)</f>
        <v>#N/A</v>
      </c>
      <c r="V1140" s="20">
        <v>1225</v>
      </c>
    </row>
    <row r="1141" spans="1:22" ht="30" hidden="1" x14ac:dyDescent="0.25">
      <c r="A1141" s="171">
        <v>641</v>
      </c>
      <c r="B1141" s="171" t="str">
        <f t="shared" si="32"/>
        <v>12.3.1303210.05</v>
      </c>
      <c r="C1141" s="171" t="str">
        <f>VLOOKUP(B1141,'[8]TKB(Hocphan-tao lop)'!$B$7:$C$1182,2,0)</f>
        <v>201811303210005</v>
      </c>
      <c r="D1141" s="171" t="str">
        <f>VLOOKUP(E1141,[9]QuyetdinhPCGD!$B$6:$C$1806,2,0)</f>
        <v>1303210</v>
      </c>
      <c r="E1141" s="172" t="s">
        <v>2409</v>
      </c>
      <c r="F1141" s="177" t="s">
        <v>85</v>
      </c>
      <c r="G1141" s="173" t="s">
        <v>11</v>
      </c>
      <c r="H1141" s="176" t="s">
        <v>2251</v>
      </c>
      <c r="I1141" s="173"/>
      <c r="J1141" s="175" t="s">
        <v>2410</v>
      </c>
      <c r="K1141" s="187" t="s">
        <v>2249</v>
      </c>
      <c r="L1141" s="176" t="s">
        <v>2250</v>
      </c>
      <c r="M1141" s="165" t="s">
        <v>112</v>
      </c>
      <c r="N1141" s="165" t="str">
        <f>VLOOKUP(C1141,[4]K12!$B$3:$K$1349,10,0)</f>
        <v>Mở</v>
      </c>
      <c r="O1141" s="165"/>
      <c r="P1141" s="165">
        <f>VLOOKUP(C1141,[4]K12!$B$3:$J$1349,9,0)</f>
        <v>35</v>
      </c>
      <c r="Q1141" s="165" t="e">
        <f>VLOOKUP(D1141,[4]K12!$B$3:$J$1349,9,0)</f>
        <v>#N/A</v>
      </c>
      <c r="R1141" s="165" t="e">
        <f>VLOOKUP(E1141,[4]K12!$B$3:$J$1349,9,0)</f>
        <v>#N/A</v>
      </c>
      <c r="S1141" s="165" t="e">
        <f>VLOOKUP(F1141,[4]K12!$B$3:$J$1349,9,0)</f>
        <v>#N/A</v>
      </c>
      <c r="T1141" s="165" t="e">
        <f>VLOOKUP(G1141,[4]K12!$B$3:$J$1349,9,0)</f>
        <v>#N/A</v>
      </c>
      <c r="V1141" s="20">
        <v>1226</v>
      </c>
    </row>
    <row r="1142" spans="1:22" ht="30" hidden="1" x14ac:dyDescent="0.25">
      <c r="A1142" s="171">
        <v>642</v>
      </c>
      <c r="B1142" s="171" t="str">
        <f t="shared" si="32"/>
        <v>12.3.1303210.05</v>
      </c>
      <c r="C1142" s="171" t="str">
        <f>VLOOKUP(B1142,'[8]TKB(Hocphan-tao lop)'!$B$7:$C$1182,2,0)</f>
        <v>201811303210005</v>
      </c>
      <c r="D1142" s="171" t="str">
        <f>VLOOKUP(E1142,[9]QuyetdinhPCGD!$B$6:$C$1806,2,0)</f>
        <v>1303210</v>
      </c>
      <c r="E1142" s="172" t="s">
        <v>2409</v>
      </c>
      <c r="F1142" s="177" t="s">
        <v>85</v>
      </c>
      <c r="G1142" s="173" t="s">
        <v>13</v>
      </c>
      <c r="H1142" s="176" t="s">
        <v>2251</v>
      </c>
      <c r="I1142" s="173"/>
      <c r="J1142" s="175" t="s">
        <v>2410</v>
      </c>
      <c r="K1142" s="187" t="s">
        <v>2249</v>
      </c>
      <c r="L1142" s="176" t="s">
        <v>2250</v>
      </c>
      <c r="M1142" s="165" t="s">
        <v>112</v>
      </c>
      <c r="N1142" s="165" t="str">
        <f>VLOOKUP(C1142,[4]K12!$B$3:$K$1349,10,0)</f>
        <v>Mở</v>
      </c>
      <c r="O1142" s="165"/>
      <c r="P1142" s="165">
        <f>VLOOKUP(C1142,[4]K12!$B$3:$J$1349,9,0)</f>
        <v>35</v>
      </c>
      <c r="Q1142" s="165" t="e">
        <f>VLOOKUP(D1142,[4]K12!$B$3:$J$1349,9,0)</f>
        <v>#N/A</v>
      </c>
      <c r="R1142" s="165" t="e">
        <f>VLOOKUP(E1142,[4]K12!$B$3:$J$1349,9,0)</f>
        <v>#N/A</v>
      </c>
      <c r="S1142" s="165" t="e">
        <f>VLOOKUP(F1142,[4]K12!$B$3:$J$1349,9,0)</f>
        <v>#N/A</v>
      </c>
      <c r="T1142" s="165" t="e">
        <f>VLOOKUP(G1142,[4]K12!$B$3:$J$1349,9,0)</f>
        <v>#N/A</v>
      </c>
      <c r="V1142" s="20">
        <v>1227</v>
      </c>
    </row>
    <row r="1143" spans="1:22" ht="30" hidden="1" x14ac:dyDescent="0.25">
      <c r="A1143" s="171">
        <v>643</v>
      </c>
      <c r="B1143" s="171" t="str">
        <f t="shared" si="32"/>
        <v>12.3.1303210.06</v>
      </c>
      <c r="C1143" s="171" t="str">
        <f>VLOOKUP(B1143,'[8]TKB(Hocphan-tao lop)'!$B$7:$C$1182,2,0)</f>
        <v>201811303210006</v>
      </c>
      <c r="D1143" s="171" t="str">
        <f>VLOOKUP(E1143,[9]QuyetdinhPCGD!$B$6:$C$1806,2,0)</f>
        <v>1303210</v>
      </c>
      <c r="E1143" s="172" t="s">
        <v>2409</v>
      </c>
      <c r="F1143" s="177" t="s">
        <v>72</v>
      </c>
      <c r="G1143" s="173" t="s">
        <v>11</v>
      </c>
      <c r="H1143" s="176" t="s">
        <v>2251</v>
      </c>
      <c r="I1143" s="173"/>
      <c r="J1143" s="175" t="s">
        <v>2410</v>
      </c>
      <c r="K1143" s="187" t="s">
        <v>2249</v>
      </c>
      <c r="L1143" s="176" t="s">
        <v>2250</v>
      </c>
      <c r="M1143" s="190" t="s">
        <v>115</v>
      </c>
      <c r="N1143" s="165" t="str">
        <f>VLOOKUP(C1143,[4]K12!$B$3:$K$1349,10,0)</f>
        <v>Mở</v>
      </c>
      <c r="O1143" s="190"/>
      <c r="P1143" s="165">
        <f>VLOOKUP(C1143,[4]K12!$B$3:$J$1349,9,0)</f>
        <v>35</v>
      </c>
      <c r="Q1143" s="165" t="e">
        <f>VLOOKUP(D1143,[4]K12!$B$3:$J$1349,9,0)</f>
        <v>#N/A</v>
      </c>
      <c r="R1143" s="165" t="e">
        <f>VLOOKUP(E1143,[4]K12!$B$3:$J$1349,9,0)</f>
        <v>#N/A</v>
      </c>
      <c r="S1143" s="165" t="e">
        <f>VLOOKUP(F1143,[4]K12!$B$3:$J$1349,9,0)</f>
        <v>#N/A</v>
      </c>
      <c r="T1143" s="165" t="e">
        <f>VLOOKUP(G1143,[4]K12!$B$3:$J$1349,9,0)</f>
        <v>#N/A</v>
      </c>
      <c r="V1143" s="20">
        <v>1228</v>
      </c>
    </row>
    <row r="1144" spans="1:22" ht="30" hidden="1" x14ac:dyDescent="0.25">
      <c r="A1144" s="171">
        <v>644</v>
      </c>
      <c r="B1144" s="171" t="str">
        <f t="shared" si="32"/>
        <v>12.3.1303210.06</v>
      </c>
      <c r="C1144" s="171" t="str">
        <f>VLOOKUP(B1144,'[8]TKB(Hocphan-tao lop)'!$B$7:$C$1182,2,0)</f>
        <v>201811303210006</v>
      </c>
      <c r="D1144" s="171" t="str">
        <f>VLOOKUP(E1144,[9]QuyetdinhPCGD!$B$6:$C$1806,2,0)</f>
        <v>1303210</v>
      </c>
      <c r="E1144" s="172" t="s">
        <v>2409</v>
      </c>
      <c r="F1144" s="177" t="s">
        <v>72</v>
      </c>
      <c r="G1144" s="173" t="s">
        <v>13</v>
      </c>
      <c r="H1144" s="176" t="s">
        <v>2251</v>
      </c>
      <c r="I1144" s="173"/>
      <c r="J1144" s="175" t="s">
        <v>2410</v>
      </c>
      <c r="K1144" s="187" t="s">
        <v>2249</v>
      </c>
      <c r="L1144" s="176" t="s">
        <v>2250</v>
      </c>
      <c r="M1144" s="165" t="s">
        <v>115</v>
      </c>
      <c r="N1144" s="165" t="str">
        <f>VLOOKUP(C1144,[4]K12!$B$3:$K$1349,10,0)</f>
        <v>Mở</v>
      </c>
      <c r="O1144" s="165"/>
      <c r="P1144" s="165">
        <f>VLOOKUP(C1144,[4]K12!$B$3:$J$1349,9,0)</f>
        <v>35</v>
      </c>
      <c r="Q1144" s="165" t="e">
        <f>VLOOKUP(D1144,[4]K12!$B$3:$J$1349,9,0)</f>
        <v>#N/A</v>
      </c>
      <c r="R1144" s="165" t="e">
        <f>VLOOKUP(E1144,[4]K12!$B$3:$J$1349,9,0)</f>
        <v>#N/A</v>
      </c>
      <c r="S1144" s="165" t="e">
        <f>VLOOKUP(F1144,[4]K12!$B$3:$J$1349,9,0)</f>
        <v>#N/A</v>
      </c>
      <c r="T1144" s="165" t="e">
        <f>VLOOKUP(G1144,[4]K12!$B$3:$J$1349,9,0)</f>
        <v>#N/A</v>
      </c>
      <c r="V1144" s="20">
        <v>1229</v>
      </c>
    </row>
    <row r="1145" spans="1:22" ht="30" hidden="1" x14ac:dyDescent="0.25">
      <c r="A1145" s="171">
        <v>645</v>
      </c>
      <c r="B1145" s="171" t="str">
        <f t="shared" si="32"/>
        <v>12.3.1303210.07</v>
      </c>
      <c r="C1145" s="171" t="str">
        <f>VLOOKUP(B1145,'[8]TKB(Hocphan-tao lop)'!$B$7:$C$1182,2,0)</f>
        <v>201811303210007</v>
      </c>
      <c r="D1145" s="171" t="str">
        <f>VLOOKUP(E1145,[9]QuyetdinhPCGD!$B$6:$C$1806,2,0)</f>
        <v>1303210</v>
      </c>
      <c r="E1145" s="172" t="s">
        <v>2409</v>
      </c>
      <c r="F1145" s="177" t="s">
        <v>145</v>
      </c>
      <c r="G1145" s="173" t="s">
        <v>11</v>
      </c>
      <c r="H1145" s="176" t="s">
        <v>2251</v>
      </c>
      <c r="I1145" s="173"/>
      <c r="J1145" s="175" t="s">
        <v>2410</v>
      </c>
      <c r="K1145" s="187" t="s">
        <v>2249</v>
      </c>
      <c r="L1145" s="176" t="s">
        <v>2250</v>
      </c>
      <c r="M1145" s="165" t="s">
        <v>117</v>
      </c>
      <c r="N1145" s="165" t="str">
        <f>VLOOKUP(C1145,[4]K12!$B$3:$K$1349,10,0)</f>
        <v>Không mở</v>
      </c>
      <c r="O1145" s="165"/>
      <c r="P1145" s="165">
        <f>VLOOKUP(C1145,[4]K12!$B$3:$J$1349,9,0)</f>
        <v>3</v>
      </c>
      <c r="Q1145" s="165" t="e">
        <f>VLOOKUP(D1145,[4]K12!$B$3:$J$1349,9,0)</f>
        <v>#N/A</v>
      </c>
      <c r="R1145" s="165" t="e">
        <f>VLOOKUP(E1145,[4]K12!$B$3:$J$1349,9,0)</f>
        <v>#N/A</v>
      </c>
      <c r="S1145" s="165" t="e">
        <f>VLOOKUP(F1145,[4]K12!$B$3:$J$1349,9,0)</f>
        <v>#N/A</v>
      </c>
      <c r="T1145" s="165" t="e">
        <f>VLOOKUP(G1145,[4]K12!$B$3:$J$1349,9,0)</f>
        <v>#N/A</v>
      </c>
      <c r="V1145" s="20">
        <v>1230</v>
      </c>
    </row>
    <row r="1146" spans="1:22" ht="30" hidden="1" x14ac:dyDescent="0.25">
      <c r="A1146" s="171">
        <v>646</v>
      </c>
      <c r="B1146" s="171" t="str">
        <f t="shared" si="32"/>
        <v>12.3.1303210.07</v>
      </c>
      <c r="C1146" s="171" t="str">
        <f>VLOOKUP(B1146,'[8]TKB(Hocphan-tao lop)'!$B$7:$C$1182,2,0)</f>
        <v>201811303210007</v>
      </c>
      <c r="D1146" s="171" t="str">
        <f>VLOOKUP(E1146,[9]QuyetdinhPCGD!$B$6:$C$1806,2,0)</f>
        <v>1303210</v>
      </c>
      <c r="E1146" s="172" t="s">
        <v>2409</v>
      </c>
      <c r="F1146" s="177" t="s">
        <v>145</v>
      </c>
      <c r="G1146" s="173" t="s">
        <v>13</v>
      </c>
      <c r="H1146" s="176" t="s">
        <v>2251</v>
      </c>
      <c r="I1146" s="173"/>
      <c r="J1146" s="175" t="s">
        <v>2410</v>
      </c>
      <c r="K1146" s="187" t="s">
        <v>2249</v>
      </c>
      <c r="L1146" s="176" t="s">
        <v>2250</v>
      </c>
      <c r="M1146" s="165" t="s">
        <v>117</v>
      </c>
      <c r="N1146" s="165" t="str">
        <f>VLOOKUP(C1146,[4]K12!$B$3:$K$1349,10,0)</f>
        <v>Không mở</v>
      </c>
      <c r="O1146" s="165"/>
      <c r="P1146" s="165">
        <f>VLOOKUP(C1146,[4]K12!$B$3:$J$1349,9,0)</f>
        <v>3</v>
      </c>
      <c r="Q1146" s="165" t="e">
        <f>VLOOKUP(D1146,[4]K12!$B$3:$J$1349,9,0)</f>
        <v>#N/A</v>
      </c>
      <c r="R1146" s="165" t="e">
        <f>VLOOKUP(E1146,[4]K12!$B$3:$J$1349,9,0)</f>
        <v>#N/A</v>
      </c>
      <c r="S1146" s="165" t="e">
        <f>VLOOKUP(F1146,[4]K12!$B$3:$J$1349,9,0)</f>
        <v>#N/A</v>
      </c>
      <c r="T1146" s="165" t="e">
        <f>VLOOKUP(G1146,[4]K12!$B$3:$J$1349,9,0)</f>
        <v>#N/A</v>
      </c>
      <c r="U1146" s="157"/>
      <c r="V1146" s="20">
        <v>1231</v>
      </c>
    </row>
    <row r="1147" spans="1:22" ht="30" hidden="1" x14ac:dyDescent="0.25">
      <c r="A1147" s="171">
        <v>647</v>
      </c>
      <c r="B1147" s="171" t="str">
        <f t="shared" si="32"/>
        <v>12.3.1303210.08</v>
      </c>
      <c r="C1147" s="171" t="str">
        <f>VLOOKUP(B1147,'[8]TKB(Hocphan-tao lop)'!$B$7:$C$1182,2,0)</f>
        <v>201811303210008</v>
      </c>
      <c r="D1147" s="171" t="str">
        <f>VLOOKUP(E1147,[9]QuyetdinhPCGD!$B$6:$C$1806,2,0)</f>
        <v>1303210</v>
      </c>
      <c r="E1147" s="172" t="s">
        <v>2409</v>
      </c>
      <c r="F1147" s="177" t="s">
        <v>81</v>
      </c>
      <c r="G1147" s="173" t="s">
        <v>11</v>
      </c>
      <c r="H1147" s="176" t="s">
        <v>2251</v>
      </c>
      <c r="I1147" s="173"/>
      <c r="J1147" s="175" t="s">
        <v>2410</v>
      </c>
      <c r="K1147" s="187" t="s">
        <v>2249</v>
      </c>
      <c r="L1147" s="176" t="s">
        <v>2250</v>
      </c>
      <c r="M1147" s="165" t="s">
        <v>119</v>
      </c>
      <c r="N1147" s="165" t="str">
        <f>VLOOKUP(C1147,[4]K12!$B$3:$K$1349,10,0)</f>
        <v>Không mở</v>
      </c>
      <c r="O1147" s="165"/>
      <c r="P1147" s="165">
        <f>VLOOKUP(C1147,[4]K12!$B$3:$J$1349,9,0)</f>
        <v>5</v>
      </c>
      <c r="Q1147" s="165" t="e">
        <f>VLOOKUP(D1147,[4]K12!$B$3:$J$1349,9,0)</f>
        <v>#N/A</v>
      </c>
      <c r="R1147" s="165" t="e">
        <f>VLOOKUP(E1147,[4]K12!$B$3:$J$1349,9,0)</f>
        <v>#N/A</v>
      </c>
      <c r="S1147" s="165" t="e">
        <f>VLOOKUP(F1147,[4]K12!$B$3:$J$1349,9,0)</f>
        <v>#N/A</v>
      </c>
      <c r="T1147" s="165" t="e">
        <f>VLOOKUP(G1147,[4]K12!$B$3:$J$1349,9,0)</f>
        <v>#N/A</v>
      </c>
      <c r="V1147" s="20">
        <v>1232</v>
      </c>
    </row>
    <row r="1148" spans="1:22" ht="30" hidden="1" x14ac:dyDescent="0.25">
      <c r="A1148" s="171">
        <v>648</v>
      </c>
      <c r="B1148" s="171" t="str">
        <f t="shared" si="32"/>
        <v>12.3.1303210.08</v>
      </c>
      <c r="C1148" s="171" t="str">
        <f>VLOOKUP(B1148,'[8]TKB(Hocphan-tao lop)'!$B$7:$C$1182,2,0)</f>
        <v>201811303210008</v>
      </c>
      <c r="D1148" s="171" t="str">
        <f>VLOOKUP(E1148,[9]QuyetdinhPCGD!$B$6:$C$1806,2,0)</f>
        <v>1303210</v>
      </c>
      <c r="E1148" s="172" t="s">
        <v>2409</v>
      </c>
      <c r="F1148" s="177" t="s">
        <v>81</v>
      </c>
      <c r="G1148" s="173" t="s">
        <v>13</v>
      </c>
      <c r="H1148" s="176" t="s">
        <v>2251</v>
      </c>
      <c r="I1148" s="173"/>
      <c r="J1148" s="175" t="s">
        <v>2410</v>
      </c>
      <c r="K1148" s="187" t="s">
        <v>2249</v>
      </c>
      <c r="L1148" s="176" t="s">
        <v>2250</v>
      </c>
      <c r="M1148" s="165" t="s">
        <v>119</v>
      </c>
      <c r="N1148" s="165" t="str">
        <f>VLOOKUP(C1148,[4]K12!$B$3:$K$1349,10,0)</f>
        <v>Không mở</v>
      </c>
      <c r="O1148" s="165"/>
      <c r="P1148" s="165">
        <f>VLOOKUP(C1148,[4]K12!$B$3:$J$1349,9,0)</f>
        <v>5</v>
      </c>
      <c r="Q1148" s="165" t="e">
        <f>VLOOKUP(D1148,[4]K12!$B$3:$J$1349,9,0)</f>
        <v>#N/A</v>
      </c>
      <c r="R1148" s="165" t="e">
        <f>VLOOKUP(E1148,[4]K12!$B$3:$J$1349,9,0)</f>
        <v>#N/A</v>
      </c>
      <c r="S1148" s="165" t="e">
        <f>VLOOKUP(F1148,[4]K12!$B$3:$J$1349,9,0)</f>
        <v>#N/A</v>
      </c>
      <c r="T1148" s="165" t="e">
        <f>VLOOKUP(G1148,[4]K12!$B$3:$J$1349,9,0)</f>
        <v>#N/A</v>
      </c>
      <c r="U1148" s="157"/>
      <c r="V1148" s="20">
        <v>1233</v>
      </c>
    </row>
    <row r="1149" spans="1:22" ht="30" hidden="1" x14ac:dyDescent="0.25">
      <c r="A1149" s="171">
        <v>649</v>
      </c>
      <c r="B1149" s="171" t="str">
        <f t="shared" si="32"/>
        <v>12.3.1303210.09</v>
      </c>
      <c r="C1149" s="171" t="str">
        <f>VLOOKUP(B1149,'[8]TKB(Hocphan-tao lop)'!$B$7:$C$1182,2,0)</f>
        <v>201811303210009</v>
      </c>
      <c r="D1149" s="171" t="str">
        <f>VLOOKUP(E1149,[9]QuyetdinhPCGD!$B$6:$C$1806,2,0)</f>
        <v>1303210</v>
      </c>
      <c r="E1149" s="172" t="s">
        <v>2409</v>
      </c>
      <c r="F1149" s="177" t="s">
        <v>67</v>
      </c>
      <c r="G1149" s="173" t="s">
        <v>11</v>
      </c>
      <c r="H1149" s="176" t="s">
        <v>2251</v>
      </c>
      <c r="I1149" s="173"/>
      <c r="J1149" s="175" t="s">
        <v>2410</v>
      </c>
      <c r="K1149" s="187" t="s">
        <v>2249</v>
      </c>
      <c r="L1149" s="176" t="s">
        <v>2250</v>
      </c>
      <c r="M1149" s="165" t="s">
        <v>176</v>
      </c>
      <c r="N1149" s="165" t="str">
        <f>VLOOKUP(C1149,[4]K12!$B$3:$K$1349,10,0)</f>
        <v>Không mở</v>
      </c>
      <c r="O1149" s="165"/>
      <c r="P1149" s="165">
        <f>VLOOKUP(C1149,[4]K12!$B$3:$J$1349,9,0)</f>
        <v>11</v>
      </c>
      <c r="Q1149" s="165" t="e">
        <f>VLOOKUP(D1149,[4]K12!$B$3:$J$1349,9,0)</f>
        <v>#N/A</v>
      </c>
      <c r="R1149" s="165" t="e">
        <f>VLOOKUP(E1149,[4]K12!$B$3:$J$1349,9,0)</f>
        <v>#N/A</v>
      </c>
      <c r="S1149" s="165" t="e">
        <f>VLOOKUP(F1149,[4]K12!$B$3:$J$1349,9,0)</f>
        <v>#N/A</v>
      </c>
      <c r="T1149" s="165" t="e">
        <f>VLOOKUP(G1149,[4]K12!$B$3:$J$1349,9,0)</f>
        <v>#N/A</v>
      </c>
      <c r="U1149" s="157"/>
      <c r="V1149" s="20">
        <v>1234</v>
      </c>
    </row>
    <row r="1150" spans="1:22" ht="30" hidden="1" x14ac:dyDescent="0.25">
      <c r="A1150" s="171">
        <v>650</v>
      </c>
      <c r="B1150" s="171" t="str">
        <f t="shared" si="32"/>
        <v>12.3.1303210.09</v>
      </c>
      <c r="C1150" s="171" t="str">
        <f>VLOOKUP(B1150,'[8]TKB(Hocphan-tao lop)'!$B$7:$C$1182,2,0)</f>
        <v>201811303210009</v>
      </c>
      <c r="D1150" s="171" t="str">
        <f>VLOOKUP(E1150,[9]QuyetdinhPCGD!$B$6:$C$1806,2,0)</f>
        <v>1303210</v>
      </c>
      <c r="E1150" s="172" t="s">
        <v>2409</v>
      </c>
      <c r="F1150" s="177" t="s">
        <v>67</v>
      </c>
      <c r="G1150" s="173" t="s">
        <v>13</v>
      </c>
      <c r="H1150" s="176" t="s">
        <v>2251</v>
      </c>
      <c r="I1150" s="173"/>
      <c r="J1150" s="175" t="s">
        <v>2410</v>
      </c>
      <c r="K1150" s="187" t="s">
        <v>2249</v>
      </c>
      <c r="L1150" s="176" t="s">
        <v>2250</v>
      </c>
      <c r="M1150" s="165" t="s">
        <v>176</v>
      </c>
      <c r="N1150" s="165" t="str">
        <f>VLOOKUP(C1150,[4]K12!$B$3:$K$1349,10,0)</f>
        <v>Không mở</v>
      </c>
      <c r="O1150" s="165"/>
      <c r="P1150" s="165">
        <f>VLOOKUP(C1150,[4]K12!$B$3:$J$1349,9,0)</f>
        <v>11</v>
      </c>
      <c r="Q1150" s="165" t="e">
        <f>VLOOKUP(D1150,[4]K12!$B$3:$J$1349,9,0)</f>
        <v>#N/A</v>
      </c>
      <c r="R1150" s="165" t="e">
        <f>VLOOKUP(E1150,[4]K12!$B$3:$J$1349,9,0)</f>
        <v>#N/A</v>
      </c>
      <c r="S1150" s="165" t="e">
        <f>VLOOKUP(F1150,[4]K12!$B$3:$J$1349,9,0)</f>
        <v>#N/A</v>
      </c>
      <c r="T1150" s="165" t="e">
        <f>VLOOKUP(G1150,[4]K12!$B$3:$J$1349,9,0)</f>
        <v>#N/A</v>
      </c>
      <c r="U1150" s="157"/>
      <c r="V1150" s="20">
        <v>1235</v>
      </c>
    </row>
    <row r="1151" spans="1:22" ht="30" hidden="1" x14ac:dyDescent="0.25">
      <c r="A1151" s="171">
        <v>651</v>
      </c>
      <c r="B1151" s="171" t="str">
        <f t="shared" si="32"/>
        <v>12.3.1303210.10</v>
      </c>
      <c r="C1151" s="171" t="str">
        <f>VLOOKUP(B1151,'[8]TKB(Hocphan-tao lop)'!$B$7:$C$1182,2,0)</f>
        <v>201811303210010</v>
      </c>
      <c r="D1151" s="171" t="str">
        <f>VLOOKUP(E1151,[9]QuyetdinhPCGD!$B$6:$C$1806,2,0)</f>
        <v>1303210</v>
      </c>
      <c r="E1151" s="172" t="s">
        <v>2409</v>
      </c>
      <c r="F1151" s="177" t="s">
        <v>79</v>
      </c>
      <c r="G1151" s="173" t="s">
        <v>11</v>
      </c>
      <c r="H1151" s="176" t="s">
        <v>2251</v>
      </c>
      <c r="I1151" s="173"/>
      <c r="J1151" s="175" t="s">
        <v>2410</v>
      </c>
      <c r="K1151" s="187" t="s">
        <v>2249</v>
      </c>
      <c r="L1151" s="176" t="s">
        <v>2250</v>
      </c>
      <c r="M1151" s="165" t="s">
        <v>180</v>
      </c>
      <c r="N1151" s="165" t="str">
        <f>VLOOKUP(C1151,[4]K12!$B$3:$K$1349,10,0)</f>
        <v>Không mở</v>
      </c>
      <c r="O1151" s="165"/>
      <c r="P1151" s="165">
        <f>VLOOKUP(C1151,[4]K12!$B$3:$J$1349,9,0)</f>
        <v>1</v>
      </c>
      <c r="Q1151" s="165" t="e">
        <f>VLOOKUP(D1151,[4]K12!$B$3:$J$1349,9,0)</f>
        <v>#N/A</v>
      </c>
      <c r="R1151" s="165" t="e">
        <f>VLOOKUP(E1151,[4]K12!$B$3:$J$1349,9,0)</f>
        <v>#N/A</v>
      </c>
      <c r="S1151" s="165" t="e">
        <f>VLOOKUP(F1151,[4]K12!$B$3:$J$1349,9,0)</f>
        <v>#N/A</v>
      </c>
      <c r="T1151" s="165" t="e">
        <f>VLOOKUP(G1151,[4]K12!$B$3:$J$1349,9,0)</f>
        <v>#N/A</v>
      </c>
      <c r="U1151" s="157"/>
      <c r="V1151" s="20">
        <v>1236</v>
      </c>
    </row>
    <row r="1152" spans="1:22" ht="30" hidden="1" x14ac:dyDescent="0.25">
      <c r="A1152" s="171">
        <v>652</v>
      </c>
      <c r="B1152" s="171" t="str">
        <f t="shared" si="32"/>
        <v>12.3.1303210.10</v>
      </c>
      <c r="C1152" s="171" t="str">
        <f>VLOOKUP(B1152,'[8]TKB(Hocphan-tao lop)'!$B$7:$C$1182,2,0)</f>
        <v>201811303210010</v>
      </c>
      <c r="D1152" s="171" t="str">
        <f>VLOOKUP(E1152,[9]QuyetdinhPCGD!$B$6:$C$1806,2,0)</f>
        <v>1303210</v>
      </c>
      <c r="E1152" s="172" t="s">
        <v>2409</v>
      </c>
      <c r="F1152" s="177" t="s">
        <v>79</v>
      </c>
      <c r="G1152" s="173" t="s">
        <v>13</v>
      </c>
      <c r="H1152" s="176" t="s">
        <v>2251</v>
      </c>
      <c r="I1152" s="173"/>
      <c r="J1152" s="175" t="s">
        <v>2410</v>
      </c>
      <c r="K1152" s="187" t="s">
        <v>2249</v>
      </c>
      <c r="L1152" s="176" t="s">
        <v>2250</v>
      </c>
      <c r="M1152" s="165" t="s">
        <v>180</v>
      </c>
      <c r="N1152" s="165" t="str">
        <f>VLOOKUP(C1152,[4]K12!$B$3:$K$1349,10,0)</f>
        <v>Không mở</v>
      </c>
      <c r="O1152" s="165"/>
      <c r="P1152" s="165">
        <f>VLOOKUP(C1152,[4]K12!$B$3:$J$1349,9,0)</f>
        <v>1</v>
      </c>
      <c r="Q1152" s="165" t="e">
        <f>VLOOKUP(D1152,[4]K12!$B$3:$J$1349,9,0)</f>
        <v>#N/A</v>
      </c>
      <c r="R1152" s="165" t="e">
        <f>VLOOKUP(E1152,[4]K12!$B$3:$J$1349,9,0)</f>
        <v>#N/A</v>
      </c>
      <c r="S1152" s="165" t="e">
        <f>VLOOKUP(F1152,[4]K12!$B$3:$J$1349,9,0)</f>
        <v>#N/A</v>
      </c>
      <c r="T1152" s="165" t="e">
        <f>VLOOKUP(G1152,[4]K12!$B$3:$J$1349,9,0)</f>
        <v>#N/A</v>
      </c>
      <c r="V1152" s="20">
        <v>1237</v>
      </c>
    </row>
    <row r="1153" spans="1:22" ht="30" hidden="1" x14ac:dyDescent="0.25">
      <c r="A1153" s="171">
        <v>653</v>
      </c>
      <c r="B1153" s="171" t="str">
        <f t="shared" si="32"/>
        <v>12.3.1303210.11</v>
      </c>
      <c r="C1153" s="171" t="str">
        <f>VLOOKUP(B1153,'[8]TKB(Hocphan-tao lop)'!$B$7:$C$1182,2,0)</f>
        <v>201811303210011</v>
      </c>
      <c r="D1153" s="171" t="str">
        <f>VLOOKUP(E1153,[9]QuyetdinhPCGD!$B$6:$C$1806,2,0)</f>
        <v>1303210</v>
      </c>
      <c r="E1153" s="172" t="s">
        <v>2409</v>
      </c>
      <c r="F1153" s="177" t="s">
        <v>85</v>
      </c>
      <c r="G1153" s="177" t="s">
        <v>8</v>
      </c>
      <c r="H1153" s="176" t="s">
        <v>2251</v>
      </c>
      <c r="I1153" s="177"/>
      <c r="J1153" s="175" t="s">
        <v>2410</v>
      </c>
      <c r="K1153" s="187" t="s">
        <v>2249</v>
      </c>
      <c r="L1153" s="176" t="s">
        <v>2250</v>
      </c>
      <c r="M1153" s="165" t="s">
        <v>321</v>
      </c>
      <c r="N1153" s="165" t="str">
        <f>VLOOKUP(C1153,[4]K12!$B$3:$K$1349,10,0)</f>
        <v>Mở</v>
      </c>
      <c r="O1153" s="165"/>
      <c r="P1153" s="165">
        <f>VLOOKUP(C1153,[4]K12!$B$3:$J$1349,9,0)</f>
        <v>35</v>
      </c>
      <c r="Q1153" s="165" t="e">
        <f>VLOOKUP(D1153,[4]K12!$B$3:$J$1349,9,0)</f>
        <v>#N/A</v>
      </c>
      <c r="R1153" s="165" t="e">
        <f>VLOOKUP(E1153,[4]K12!$B$3:$J$1349,9,0)</f>
        <v>#N/A</v>
      </c>
      <c r="S1153" s="165" t="e">
        <f>VLOOKUP(F1153,[4]K12!$B$3:$J$1349,9,0)</f>
        <v>#N/A</v>
      </c>
      <c r="T1153" s="165" t="e">
        <f>VLOOKUP(G1153,[4]K12!$B$3:$J$1349,9,0)</f>
        <v>#N/A</v>
      </c>
      <c r="V1153" s="20">
        <v>1238</v>
      </c>
    </row>
    <row r="1154" spans="1:22" ht="30" hidden="1" x14ac:dyDescent="0.25">
      <c r="A1154" s="171">
        <v>654</v>
      </c>
      <c r="B1154" s="171" t="str">
        <f t="shared" si="32"/>
        <v>12.3.1303210.11</v>
      </c>
      <c r="C1154" s="171" t="str">
        <f>VLOOKUP(B1154,'[8]TKB(Hocphan-tao lop)'!$B$7:$C$1182,2,0)</f>
        <v>201811303210011</v>
      </c>
      <c r="D1154" s="171" t="str">
        <f>VLOOKUP(E1154,[9]QuyetdinhPCGD!$B$6:$C$1806,2,0)</f>
        <v>1303210</v>
      </c>
      <c r="E1154" s="172" t="s">
        <v>2409</v>
      </c>
      <c r="F1154" s="177" t="s">
        <v>85</v>
      </c>
      <c r="G1154" s="173" t="s">
        <v>10</v>
      </c>
      <c r="H1154" s="176" t="s">
        <v>2251</v>
      </c>
      <c r="I1154" s="173"/>
      <c r="J1154" s="175" t="s">
        <v>2410</v>
      </c>
      <c r="K1154" s="187" t="s">
        <v>2249</v>
      </c>
      <c r="L1154" s="176" t="s">
        <v>2250</v>
      </c>
      <c r="M1154" s="165" t="s">
        <v>321</v>
      </c>
      <c r="N1154" s="165" t="str">
        <f>VLOOKUP(C1154,[4]K12!$B$3:$K$1349,10,0)</f>
        <v>Mở</v>
      </c>
      <c r="O1154" s="165"/>
      <c r="P1154" s="165">
        <f>VLOOKUP(C1154,[4]K12!$B$3:$J$1349,9,0)</f>
        <v>35</v>
      </c>
      <c r="Q1154" s="165" t="e">
        <f>VLOOKUP(D1154,[4]K12!$B$3:$J$1349,9,0)</f>
        <v>#N/A</v>
      </c>
      <c r="R1154" s="165" t="e">
        <f>VLOOKUP(E1154,[4]K12!$B$3:$J$1349,9,0)</f>
        <v>#N/A</v>
      </c>
      <c r="S1154" s="165" t="e">
        <f>VLOOKUP(F1154,[4]K12!$B$3:$J$1349,9,0)</f>
        <v>#N/A</v>
      </c>
      <c r="T1154" s="165" t="e">
        <f>VLOOKUP(G1154,[4]K12!$B$3:$J$1349,9,0)</f>
        <v>#N/A</v>
      </c>
      <c r="V1154" s="20">
        <v>1239</v>
      </c>
    </row>
    <row r="1155" spans="1:22" ht="30" hidden="1" x14ac:dyDescent="0.25">
      <c r="A1155" s="171">
        <v>655</v>
      </c>
      <c r="B1155" s="171" t="str">
        <f t="shared" si="32"/>
        <v>12.3.1303210.12</v>
      </c>
      <c r="C1155" s="171" t="str">
        <f>VLOOKUP(B1155,'[8]TKB(Hocphan-tao lop)'!$B$7:$C$1182,2,0)</f>
        <v>201811303210012</v>
      </c>
      <c r="D1155" s="171" t="str">
        <f>VLOOKUP(E1155,[9]QuyetdinhPCGD!$B$6:$C$1806,2,0)</f>
        <v>1303210</v>
      </c>
      <c r="E1155" s="172" t="s">
        <v>2409</v>
      </c>
      <c r="F1155" s="177" t="s">
        <v>72</v>
      </c>
      <c r="G1155" s="177" t="s">
        <v>8</v>
      </c>
      <c r="H1155" s="176" t="s">
        <v>2251</v>
      </c>
      <c r="I1155" s="177"/>
      <c r="J1155" s="175" t="s">
        <v>2410</v>
      </c>
      <c r="K1155" s="187" t="s">
        <v>2249</v>
      </c>
      <c r="L1155" s="176" t="s">
        <v>2250</v>
      </c>
      <c r="M1155" s="165" t="s">
        <v>319</v>
      </c>
      <c r="N1155" s="165" t="str">
        <f>VLOOKUP(C1155,[4]K12!$B$3:$K$1349,10,0)</f>
        <v>Mở</v>
      </c>
      <c r="O1155" s="165"/>
      <c r="P1155" s="165">
        <f>VLOOKUP(C1155,[4]K12!$B$3:$J$1349,9,0)</f>
        <v>35</v>
      </c>
      <c r="Q1155" s="165" t="e">
        <f>VLOOKUP(D1155,[4]K12!$B$3:$J$1349,9,0)</f>
        <v>#N/A</v>
      </c>
      <c r="R1155" s="165" t="e">
        <f>VLOOKUP(E1155,[4]K12!$B$3:$J$1349,9,0)</f>
        <v>#N/A</v>
      </c>
      <c r="S1155" s="165" t="e">
        <f>VLOOKUP(F1155,[4]K12!$B$3:$J$1349,9,0)</f>
        <v>#N/A</v>
      </c>
      <c r="T1155" s="165" t="e">
        <f>VLOOKUP(G1155,[4]K12!$B$3:$J$1349,9,0)</f>
        <v>#N/A</v>
      </c>
      <c r="V1155" s="20">
        <v>1240</v>
      </c>
    </row>
    <row r="1156" spans="1:22" ht="30" hidden="1" x14ac:dyDescent="0.25">
      <c r="A1156" s="171">
        <v>656</v>
      </c>
      <c r="B1156" s="171" t="str">
        <f t="shared" si="32"/>
        <v>12.3.1303210.12</v>
      </c>
      <c r="C1156" s="171" t="str">
        <f>VLOOKUP(B1156,'[8]TKB(Hocphan-tao lop)'!$B$7:$C$1182,2,0)</f>
        <v>201811303210012</v>
      </c>
      <c r="D1156" s="171" t="str">
        <f>VLOOKUP(E1156,[9]QuyetdinhPCGD!$B$6:$C$1806,2,0)</f>
        <v>1303210</v>
      </c>
      <c r="E1156" s="172" t="s">
        <v>2409</v>
      </c>
      <c r="F1156" s="177" t="s">
        <v>72</v>
      </c>
      <c r="G1156" s="173" t="s">
        <v>10</v>
      </c>
      <c r="H1156" s="176" t="s">
        <v>2251</v>
      </c>
      <c r="I1156" s="173"/>
      <c r="J1156" s="175" t="s">
        <v>2410</v>
      </c>
      <c r="K1156" s="187" t="s">
        <v>2249</v>
      </c>
      <c r="L1156" s="176" t="s">
        <v>2250</v>
      </c>
      <c r="M1156" s="165" t="s">
        <v>319</v>
      </c>
      <c r="N1156" s="165" t="str">
        <f>VLOOKUP(C1156,[4]K12!$B$3:$K$1349,10,0)</f>
        <v>Mở</v>
      </c>
      <c r="O1156" s="165"/>
      <c r="P1156" s="165">
        <f>VLOOKUP(C1156,[4]K12!$B$3:$J$1349,9,0)</f>
        <v>35</v>
      </c>
      <c r="Q1156" s="165" t="e">
        <f>VLOOKUP(D1156,[4]K12!$B$3:$J$1349,9,0)</f>
        <v>#N/A</v>
      </c>
      <c r="R1156" s="165" t="e">
        <f>VLOOKUP(E1156,[4]K12!$B$3:$J$1349,9,0)</f>
        <v>#N/A</v>
      </c>
      <c r="S1156" s="165" t="e">
        <f>VLOOKUP(F1156,[4]K12!$B$3:$J$1349,9,0)</f>
        <v>#N/A</v>
      </c>
      <c r="T1156" s="165" t="e">
        <f>VLOOKUP(G1156,[4]K12!$B$3:$J$1349,9,0)</f>
        <v>#N/A</v>
      </c>
      <c r="V1156" s="20">
        <v>1241</v>
      </c>
    </row>
    <row r="1157" spans="1:22" ht="30" hidden="1" x14ac:dyDescent="0.25">
      <c r="A1157" s="171">
        <v>657</v>
      </c>
      <c r="B1157" s="171" t="str">
        <f t="shared" si="32"/>
        <v>12.3.1303210.13</v>
      </c>
      <c r="C1157" s="171" t="str">
        <f>VLOOKUP(B1157,'[8]TKB(Hocphan-tao lop)'!$B$7:$C$1182,2,0)</f>
        <v>201811303210013</v>
      </c>
      <c r="D1157" s="171" t="str">
        <f>VLOOKUP(E1157,[9]QuyetdinhPCGD!$B$6:$C$1806,2,0)</f>
        <v>1303210</v>
      </c>
      <c r="E1157" s="172" t="s">
        <v>2409</v>
      </c>
      <c r="F1157" s="177" t="s">
        <v>145</v>
      </c>
      <c r="G1157" s="177" t="s">
        <v>8</v>
      </c>
      <c r="H1157" s="176" t="s">
        <v>2251</v>
      </c>
      <c r="I1157" s="177"/>
      <c r="J1157" s="175" t="s">
        <v>2410</v>
      </c>
      <c r="K1157" s="187" t="s">
        <v>2249</v>
      </c>
      <c r="L1157" s="176" t="s">
        <v>2250</v>
      </c>
      <c r="M1157" s="190" t="s">
        <v>323</v>
      </c>
      <c r="N1157" s="165" t="str">
        <f>VLOOKUP(C1157,[4]K12!$B$3:$K$1349,10,0)</f>
        <v>Mở</v>
      </c>
      <c r="O1157" s="190"/>
      <c r="P1157" s="165">
        <f>VLOOKUP(C1157,[4]K12!$B$3:$J$1349,9,0)</f>
        <v>35</v>
      </c>
      <c r="Q1157" s="165" t="e">
        <f>VLOOKUP(D1157,[4]K12!$B$3:$J$1349,9,0)</f>
        <v>#N/A</v>
      </c>
      <c r="R1157" s="165" t="e">
        <f>VLOOKUP(E1157,[4]K12!$B$3:$J$1349,9,0)</f>
        <v>#N/A</v>
      </c>
      <c r="S1157" s="165" t="e">
        <f>VLOOKUP(F1157,[4]K12!$B$3:$J$1349,9,0)</f>
        <v>#N/A</v>
      </c>
      <c r="T1157" s="165" t="e">
        <f>VLOOKUP(G1157,[4]K12!$B$3:$J$1349,9,0)</f>
        <v>#N/A</v>
      </c>
      <c r="V1157" s="20">
        <v>1242</v>
      </c>
    </row>
    <row r="1158" spans="1:22" ht="30" hidden="1" x14ac:dyDescent="0.25">
      <c r="A1158" s="171">
        <v>658</v>
      </c>
      <c r="B1158" s="171" t="str">
        <f t="shared" si="32"/>
        <v>12.3.1303210.13</v>
      </c>
      <c r="C1158" s="171" t="str">
        <f>VLOOKUP(B1158,'[8]TKB(Hocphan-tao lop)'!$B$7:$C$1182,2,0)</f>
        <v>201811303210013</v>
      </c>
      <c r="D1158" s="171" t="str">
        <f>VLOOKUP(E1158,[9]QuyetdinhPCGD!$B$6:$C$1806,2,0)</f>
        <v>1303210</v>
      </c>
      <c r="E1158" s="172" t="s">
        <v>2409</v>
      </c>
      <c r="F1158" s="177" t="s">
        <v>145</v>
      </c>
      <c r="G1158" s="173" t="s">
        <v>10</v>
      </c>
      <c r="H1158" s="176" t="s">
        <v>2251</v>
      </c>
      <c r="I1158" s="173"/>
      <c r="J1158" s="175" t="s">
        <v>2410</v>
      </c>
      <c r="K1158" s="187" t="s">
        <v>2249</v>
      </c>
      <c r="L1158" s="176" t="s">
        <v>2250</v>
      </c>
      <c r="M1158" s="165" t="s">
        <v>323</v>
      </c>
      <c r="N1158" s="165" t="str">
        <f>VLOOKUP(C1158,[4]K12!$B$3:$K$1349,10,0)</f>
        <v>Mở</v>
      </c>
      <c r="O1158" s="165"/>
      <c r="P1158" s="165">
        <f>VLOOKUP(C1158,[4]K12!$B$3:$J$1349,9,0)</f>
        <v>35</v>
      </c>
      <c r="Q1158" s="165" t="e">
        <f>VLOOKUP(D1158,[4]K12!$B$3:$J$1349,9,0)</f>
        <v>#N/A</v>
      </c>
      <c r="R1158" s="165" t="e">
        <f>VLOOKUP(E1158,[4]K12!$B$3:$J$1349,9,0)</f>
        <v>#N/A</v>
      </c>
      <c r="S1158" s="165" t="e">
        <f>VLOOKUP(F1158,[4]K12!$B$3:$J$1349,9,0)</f>
        <v>#N/A</v>
      </c>
      <c r="T1158" s="165" t="e">
        <f>VLOOKUP(G1158,[4]K12!$B$3:$J$1349,9,0)</f>
        <v>#N/A</v>
      </c>
      <c r="V1158" s="20">
        <v>1243</v>
      </c>
    </row>
    <row r="1159" spans="1:22" ht="30" hidden="1" x14ac:dyDescent="0.25">
      <c r="A1159" s="171">
        <v>659</v>
      </c>
      <c r="B1159" s="171" t="str">
        <f t="shared" si="32"/>
        <v>12.3.1303210.14</v>
      </c>
      <c r="C1159" s="171" t="str">
        <f>VLOOKUP(B1159,'[8]TKB(Hocphan-tao lop)'!$B$7:$C$1182,2,0)</f>
        <v>201811303210014</v>
      </c>
      <c r="D1159" s="171" t="str">
        <f>VLOOKUP(E1159,[9]QuyetdinhPCGD!$B$6:$C$1806,2,0)</f>
        <v>1303210</v>
      </c>
      <c r="E1159" s="172" t="s">
        <v>2409</v>
      </c>
      <c r="F1159" s="177" t="s">
        <v>81</v>
      </c>
      <c r="G1159" s="177" t="s">
        <v>8</v>
      </c>
      <c r="H1159" s="176" t="s">
        <v>2251</v>
      </c>
      <c r="I1159" s="177"/>
      <c r="J1159" s="175" t="s">
        <v>2410</v>
      </c>
      <c r="K1159" s="187" t="s">
        <v>2249</v>
      </c>
      <c r="L1159" s="176" t="s">
        <v>2250</v>
      </c>
      <c r="M1159" s="165" t="s">
        <v>346</v>
      </c>
      <c r="N1159" s="165" t="str">
        <f>VLOOKUP(C1159,[4]K12!$B$3:$K$1349,10,0)</f>
        <v>Mở</v>
      </c>
      <c r="O1159" s="165"/>
      <c r="P1159" s="165">
        <f>VLOOKUP(C1159,[4]K12!$B$3:$J$1349,9,0)</f>
        <v>34</v>
      </c>
      <c r="Q1159" s="165" t="e">
        <f>VLOOKUP(D1159,[4]K12!$B$3:$J$1349,9,0)</f>
        <v>#N/A</v>
      </c>
      <c r="R1159" s="165" t="e">
        <f>VLOOKUP(E1159,[4]K12!$B$3:$J$1349,9,0)</f>
        <v>#N/A</v>
      </c>
      <c r="S1159" s="165" t="e">
        <f>VLOOKUP(F1159,[4]K12!$B$3:$J$1349,9,0)</f>
        <v>#N/A</v>
      </c>
      <c r="T1159" s="165" t="e">
        <f>VLOOKUP(G1159,[4]K12!$B$3:$J$1349,9,0)</f>
        <v>#N/A</v>
      </c>
      <c r="V1159" s="20">
        <v>1244</v>
      </c>
    </row>
    <row r="1160" spans="1:22" ht="30" hidden="1" x14ac:dyDescent="0.25">
      <c r="A1160" s="171">
        <v>660</v>
      </c>
      <c r="B1160" s="171" t="str">
        <f t="shared" si="32"/>
        <v>12.3.1303210.14</v>
      </c>
      <c r="C1160" s="171" t="str">
        <f>VLOOKUP(B1160,'[8]TKB(Hocphan-tao lop)'!$B$7:$C$1182,2,0)</f>
        <v>201811303210014</v>
      </c>
      <c r="D1160" s="171" t="str">
        <f>VLOOKUP(E1160,[9]QuyetdinhPCGD!$B$6:$C$1806,2,0)</f>
        <v>1303210</v>
      </c>
      <c r="E1160" s="172" t="s">
        <v>2409</v>
      </c>
      <c r="F1160" s="177" t="s">
        <v>81</v>
      </c>
      <c r="G1160" s="173" t="s">
        <v>10</v>
      </c>
      <c r="H1160" s="176" t="s">
        <v>2251</v>
      </c>
      <c r="I1160" s="173"/>
      <c r="J1160" s="175" t="s">
        <v>2410</v>
      </c>
      <c r="K1160" s="187" t="s">
        <v>2249</v>
      </c>
      <c r="L1160" s="176" t="s">
        <v>2250</v>
      </c>
      <c r="M1160" s="165" t="s">
        <v>346</v>
      </c>
      <c r="N1160" s="165" t="str">
        <f>VLOOKUP(C1160,[4]K12!$B$3:$K$1349,10,0)</f>
        <v>Mở</v>
      </c>
      <c r="O1160" s="165"/>
      <c r="P1160" s="165">
        <f>VLOOKUP(C1160,[4]K12!$B$3:$J$1349,9,0)</f>
        <v>34</v>
      </c>
      <c r="Q1160" s="165" t="e">
        <f>VLOOKUP(D1160,[4]K12!$B$3:$J$1349,9,0)</f>
        <v>#N/A</v>
      </c>
      <c r="R1160" s="165" t="e">
        <f>VLOOKUP(E1160,[4]K12!$B$3:$J$1349,9,0)</f>
        <v>#N/A</v>
      </c>
      <c r="S1160" s="165" t="e">
        <f>VLOOKUP(F1160,[4]K12!$B$3:$J$1349,9,0)</f>
        <v>#N/A</v>
      </c>
      <c r="T1160" s="165" t="e">
        <f>VLOOKUP(G1160,[4]K12!$B$3:$J$1349,9,0)</f>
        <v>#N/A</v>
      </c>
      <c r="V1160" s="20">
        <v>1245</v>
      </c>
    </row>
    <row r="1161" spans="1:22" ht="30" hidden="1" x14ac:dyDescent="0.25">
      <c r="A1161" s="171">
        <v>661</v>
      </c>
      <c r="B1161" s="171" t="str">
        <f t="shared" si="32"/>
        <v>12.3.1303210.15</v>
      </c>
      <c r="C1161" s="171" t="str">
        <f>VLOOKUP(B1161,'[8]TKB(Hocphan-tao lop)'!$B$7:$C$1182,2,0)</f>
        <v>201811303210015</v>
      </c>
      <c r="D1161" s="171" t="str">
        <f>VLOOKUP(E1161,[9]QuyetdinhPCGD!$B$6:$C$1806,2,0)</f>
        <v>1303210</v>
      </c>
      <c r="E1161" s="172" t="s">
        <v>2409</v>
      </c>
      <c r="F1161" s="177" t="s">
        <v>67</v>
      </c>
      <c r="G1161" s="177" t="s">
        <v>8</v>
      </c>
      <c r="H1161" s="176" t="s">
        <v>2251</v>
      </c>
      <c r="I1161" s="177"/>
      <c r="J1161" s="175" t="s">
        <v>2410</v>
      </c>
      <c r="K1161" s="187" t="s">
        <v>2249</v>
      </c>
      <c r="L1161" s="176" t="s">
        <v>2250</v>
      </c>
      <c r="M1161" s="165" t="s">
        <v>353</v>
      </c>
      <c r="N1161" s="165" t="str">
        <f>VLOOKUP(C1161,[4]K12!$B$3:$K$1349,10,0)</f>
        <v>Mở</v>
      </c>
      <c r="O1161" s="165"/>
      <c r="P1161" s="165">
        <f>VLOOKUP(C1161,[4]K12!$B$3:$J$1349,9,0)</f>
        <v>16</v>
      </c>
      <c r="Q1161" s="165" t="e">
        <f>VLOOKUP(D1161,[4]K12!$B$3:$J$1349,9,0)</f>
        <v>#N/A</v>
      </c>
      <c r="R1161" s="165" t="e">
        <f>VLOOKUP(E1161,[4]K12!$B$3:$J$1349,9,0)</f>
        <v>#N/A</v>
      </c>
      <c r="S1161" s="165" t="e">
        <f>VLOOKUP(F1161,[4]K12!$B$3:$J$1349,9,0)</f>
        <v>#N/A</v>
      </c>
      <c r="T1161" s="165" t="e">
        <f>VLOOKUP(G1161,[4]K12!$B$3:$J$1349,9,0)</f>
        <v>#N/A</v>
      </c>
      <c r="V1161" s="20">
        <v>1246</v>
      </c>
    </row>
    <row r="1162" spans="1:22" ht="30" hidden="1" x14ac:dyDescent="0.25">
      <c r="A1162" s="171">
        <v>662</v>
      </c>
      <c r="B1162" s="171" t="str">
        <f t="shared" si="32"/>
        <v>12.3.1303210.15</v>
      </c>
      <c r="C1162" s="171" t="str">
        <f>VLOOKUP(B1162,'[8]TKB(Hocphan-tao lop)'!$B$7:$C$1182,2,0)</f>
        <v>201811303210015</v>
      </c>
      <c r="D1162" s="171" t="str">
        <f>VLOOKUP(E1162,[9]QuyetdinhPCGD!$B$6:$C$1806,2,0)</f>
        <v>1303210</v>
      </c>
      <c r="E1162" s="172" t="s">
        <v>2409</v>
      </c>
      <c r="F1162" s="177" t="s">
        <v>67</v>
      </c>
      <c r="G1162" s="173" t="s">
        <v>10</v>
      </c>
      <c r="H1162" s="176" t="s">
        <v>2251</v>
      </c>
      <c r="I1162" s="173"/>
      <c r="J1162" s="175" t="s">
        <v>2410</v>
      </c>
      <c r="K1162" s="187" t="s">
        <v>2249</v>
      </c>
      <c r="L1162" s="176" t="s">
        <v>2250</v>
      </c>
      <c r="M1162" s="165" t="s">
        <v>353</v>
      </c>
      <c r="N1162" s="165" t="str">
        <f>VLOOKUP(C1162,[4]K12!$B$3:$K$1349,10,0)</f>
        <v>Mở</v>
      </c>
      <c r="O1162" s="165"/>
      <c r="P1162" s="165">
        <f>VLOOKUP(C1162,[4]K12!$B$3:$J$1349,9,0)</f>
        <v>16</v>
      </c>
      <c r="Q1162" s="165" t="e">
        <f>VLOOKUP(D1162,[4]K12!$B$3:$J$1349,9,0)</f>
        <v>#N/A</v>
      </c>
      <c r="R1162" s="165" t="e">
        <f>VLOOKUP(E1162,[4]K12!$B$3:$J$1349,9,0)</f>
        <v>#N/A</v>
      </c>
      <c r="S1162" s="165" t="e">
        <f>VLOOKUP(F1162,[4]K12!$B$3:$J$1349,9,0)</f>
        <v>#N/A</v>
      </c>
      <c r="T1162" s="165" t="e">
        <f>VLOOKUP(G1162,[4]K12!$B$3:$J$1349,9,0)</f>
        <v>#N/A</v>
      </c>
      <c r="V1162" s="20">
        <v>1247</v>
      </c>
    </row>
    <row r="1163" spans="1:22" ht="30" hidden="1" x14ac:dyDescent="0.25">
      <c r="A1163" s="171">
        <v>663</v>
      </c>
      <c r="B1163" s="171" t="str">
        <f t="shared" si="32"/>
        <v>12.3.1303210.16</v>
      </c>
      <c r="C1163" s="171" t="str">
        <f>VLOOKUP(B1163,'[8]TKB(Hocphan-tao lop)'!$B$7:$C$1182,2,0)</f>
        <v>201811303210016</v>
      </c>
      <c r="D1163" s="171" t="str">
        <f>VLOOKUP(E1163,[9]QuyetdinhPCGD!$B$6:$C$1806,2,0)</f>
        <v>1303210</v>
      </c>
      <c r="E1163" s="172" t="s">
        <v>2409</v>
      </c>
      <c r="F1163" s="177" t="s">
        <v>79</v>
      </c>
      <c r="G1163" s="177" t="s">
        <v>8</v>
      </c>
      <c r="H1163" s="176" t="s">
        <v>2251</v>
      </c>
      <c r="I1163" s="177"/>
      <c r="J1163" s="175" t="s">
        <v>2410</v>
      </c>
      <c r="K1163" s="187" t="s">
        <v>2249</v>
      </c>
      <c r="L1163" s="176" t="s">
        <v>2250</v>
      </c>
      <c r="M1163" s="165" t="s">
        <v>355</v>
      </c>
      <c r="N1163" s="165" t="str">
        <f>VLOOKUP(C1163,[4]K12!$B$3:$K$1349,10,0)</f>
        <v>Không mở</v>
      </c>
      <c r="O1163" s="165"/>
      <c r="P1163" s="165">
        <f>VLOOKUP(C1163,[4]K12!$B$3:$J$1349,9,0)</f>
        <v>2</v>
      </c>
      <c r="Q1163" s="165" t="e">
        <f>VLOOKUP(D1163,[4]K12!$B$3:$J$1349,9,0)</f>
        <v>#N/A</v>
      </c>
      <c r="R1163" s="165" t="e">
        <f>VLOOKUP(E1163,[4]K12!$B$3:$J$1349,9,0)</f>
        <v>#N/A</v>
      </c>
      <c r="S1163" s="165" t="e">
        <f>VLOOKUP(F1163,[4]K12!$B$3:$J$1349,9,0)</f>
        <v>#N/A</v>
      </c>
      <c r="T1163" s="165" t="e">
        <f>VLOOKUP(G1163,[4]K12!$B$3:$J$1349,9,0)</f>
        <v>#N/A</v>
      </c>
      <c r="U1163" s="157"/>
      <c r="V1163" s="20">
        <v>1248</v>
      </c>
    </row>
    <row r="1164" spans="1:22" ht="30" hidden="1" x14ac:dyDescent="0.25">
      <c r="A1164" s="171">
        <v>664</v>
      </c>
      <c r="B1164" s="171" t="str">
        <f t="shared" si="32"/>
        <v>12.3.1303210.16</v>
      </c>
      <c r="C1164" s="171" t="str">
        <f>VLOOKUP(B1164,'[8]TKB(Hocphan-tao lop)'!$B$7:$C$1182,2,0)</f>
        <v>201811303210016</v>
      </c>
      <c r="D1164" s="171" t="str">
        <f>VLOOKUP(E1164,[9]QuyetdinhPCGD!$B$6:$C$1806,2,0)</f>
        <v>1303210</v>
      </c>
      <c r="E1164" s="172" t="s">
        <v>2409</v>
      </c>
      <c r="F1164" s="177" t="s">
        <v>79</v>
      </c>
      <c r="G1164" s="173" t="s">
        <v>10</v>
      </c>
      <c r="H1164" s="176" t="s">
        <v>2251</v>
      </c>
      <c r="I1164" s="173"/>
      <c r="J1164" s="175" t="s">
        <v>2410</v>
      </c>
      <c r="K1164" s="187" t="s">
        <v>2249</v>
      </c>
      <c r="L1164" s="176" t="s">
        <v>2250</v>
      </c>
      <c r="M1164" s="165" t="s">
        <v>355</v>
      </c>
      <c r="N1164" s="165" t="str">
        <f>VLOOKUP(C1164,[4]K12!$B$3:$K$1349,10,0)</f>
        <v>Không mở</v>
      </c>
      <c r="O1164" s="165"/>
      <c r="P1164" s="165">
        <f>VLOOKUP(C1164,[4]K12!$B$3:$J$1349,9,0)</f>
        <v>2</v>
      </c>
      <c r="Q1164" s="165" t="e">
        <f>VLOOKUP(D1164,[4]K12!$B$3:$J$1349,9,0)</f>
        <v>#N/A</v>
      </c>
      <c r="R1164" s="165" t="e">
        <f>VLOOKUP(E1164,[4]K12!$B$3:$J$1349,9,0)</f>
        <v>#N/A</v>
      </c>
      <c r="S1164" s="165" t="e">
        <f>VLOOKUP(F1164,[4]K12!$B$3:$J$1349,9,0)</f>
        <v>#N/A</v>
      </c>
      <c r="T1164" s="165" t="e">
        <f>VLOOKUP(G1164,[4]K12!$B$3:$J$1349,9,0)</f>
        <v>#N/A</v>
      </c>
      <c r="U1164" s="157"/>
      <c r="V1164" s="20">
        <v>1249</v>
      </c>
    </row>
    <row r="1165" spans="1:22" ht="30" hidden="1" x14ac:dyDescent="0.25">
      <c r="A1165" s="171">
        <v>665</v>
      </c>
      <c r="B1165" s="171" t="str">
        <f t="shared" si="32"/>
        <v>12.3.1003103.28</v>
      </c>
      <c r="C1165" s="171" t="str">
        <f>VLOOKUP(B1165,'[8]TKB(Hocphan-tao lop)'!$B$7:$C$1182,2,0)</f>
        <v>201811003103025</v>
      </c>
      <c r="D1165" s="171" t="str">
        <f>VLOOKUP(E1165,[9]QuyetdinhPCGD!$B$6:$C$1806,2,0)</f>
        <v>1003103</v>
      </c>
      <c r="E1165" s="179" t="s">
        <v>1158</v>
      </c>
      <c r="F1165" s="180" t="s">
        <v>85</v>
      </c>
      <c r="G1165" s="173" t="s">
        <v>10</v>
      </c>
      <c r="H1165" s="174" t="s">
        <v>293</v>
      </c>
      <c r="I1165" s="173"/>
      <c r="J1165" s="175" t="s">
        <v>510</v>
      </c>
      <c r="K1165" s="187" t="s">
        <v>2249</v>
      </c>
      <c r="L1165" s="176" t="s">
        <v>2411</v>
      </c>
      <c r="M1165" s="165" t="s">
        <v>503</v>
      </c>
      <c r="N1165" s="165" t="str">
        <f>VLOOKUP(C1165,[4]K12!$B$3:$K$1349,10,0)</f>
        <v>Không mở</v>
      </c>
      <c r="O1165" s="165"/>
      <c r="P1165" s="165">
        <f>VLOOKUP(C1165,[4]K12!$B$3:$J$1349,9,0)</f>
        <v>0</v>
      </c>
      <c r="Q1165" s="165" t="e">
        <f>VLOOKUP(D1165,[4]K12!$B$3:$J$1349,9,0)</f>
        <v>#N/A</v>
      </c>
      <c r="R1165" s="165" t="e">
        <f>VLOOKUP(E1165,[4]K12!$B$3:$J$1349,9,0)</f>
        <v>#N/A</v>
      </c>
      <c r="S1165" s="165" t="e">
        <f>VLOOKUP(F1165,[4]K12!$B$3:$J$1349,9,0)</f>
        <v>#N/A</v>
      </c>
      <c r="T1165" s="165" t="e">
        <f>VLOOKUP(G1165,[4]K12!$B$3:$J$1349,9,0)</f>
        <v>#N/A</v>
      </c>
      <c r="V1165" s="20">
        <v>1250</v>
      </c>
    </row>
    <row r="1166" spans="1:22" ht="42.75" hidden="1" x14ac:dyDescent="0.25">
      <c r="A1166" s="171">
        <v>666</v>
      </c>
      <c r="B1166" s="171" t="str">
        <f t="shared" si="32"/>
        <v>12.3.1203106.01</v>
      </c>
      <c r="C1166" s="171" t="str">
        <f>VLOOKUP(B1166,'[8]TKB(Hocphan-tao lop)'!$B$7:$C$1182,2,0)</f>
        <v>201811203106001</v>
      </c>
      <c r="D1166" s="171" t="str">
        <f>VLOOKUP(E1166,[9]QuyetdinhPCGD!$B$6:$C$1806,2,0)</f>
        <v>1203106</v>
      </c>
      <c r="E1166" s="191" t="s">
        <v>2412</v>
      </c>
      <c r="F1166" s="177" t="s">
        <v>173</v>
      </c>
      <c r="G1166" s="177" t="s">
        <v>8</v>
      </c>
      <c r="H1166" s="174" t="str">
        <f>VLOOKUP(J1166,'[10]Phan ca&amp; Ngay BDhoc'!$B$4:$I$98,8,0)</f>
        <v>A10-801</v>
      </c>
      <c r="I1166" s="177"/>
      <c r="J1166" s="175" t="s">
        <v>510</v>
      </c>
      <c r="K1166" s="187" t="s">
        <v>2249</v>
      </c>
      <c r="L1166" s="176" t="s">
        <v>2250</v>
      </c>
      <c r="M1166" s="165" t="s">
        <v>62</v>
      </c>
      <c r="N1166" s="165" t="str">
        <f>VLOOKUP(C1166,[4]K12!$B$3:$K$1349,10,0)</f>
        <v>Mở</v>
      </c>
      <c r="O1166" s="165"/>
      <c r="P1166" s="165">
        <f>VLOOKUP(C1166,[4]K12!$B$3:$J$1349,9,0)</f>
        <v>80</v>
      </c>
      <c r="Q1166" s="165" t="e">
        <f>VLOOKUP(D1166,[4]K12!$B$3:$J$1349,9,0)</f>
        <v>#N/A</v>
      </c>
      <c r="R1166" s="165" t="e">
        <f>VLOOKUP(E1166,[4]K12!$B$3:$J$1349,9,0)</f>
        <v>#N/A</v>
      </c>
      <c r="S1166" s="165" t="e">
        <f>VLOOKUP(F1166,[4]K12!$B$3:$J$1349,9,0)</f>
        <v>#N/A</v>
      </c>
      <c r="T1166" s="165" t="e">
        <f>VLOOKUP(G1166,[4]K12!$B$3:$J$1349,9,0)</f>
        <v>#N/A</v>
      </c>
      <c r="V1166" s="20">
        <v>1251</v>
      </c>
    </row>
    <row r="1167" spans="1:22" ht="30" hidden="1" x14ac:dyDescent="0.25">
      <c r="A1167" s="171">
        <v>667</v>
      </c>
      <c r="B1167" s="171" t="str">
        <f t="shared" si="32"/>
        <v>12.3.1003105.28</v>
      </c>
      <c r="C1167" s="171" t="str">
        <f>VLOOKUP(B1167,'[8]TKB(Hocphan-tao lop)'!$B$7:$C$1182,2,0)</f>
        <v>201811003105025</v>
      </c>
      <c r="D1167" s="171" t="str">
        <f>VLOOKUP(E1167,[9]QuyetdinhPCGD!$B$6:$C$1806,2,0)</f>
        <v>1003105</v>
      </c>
      <c r="E1167" s="179" t="s">
        <v>1309</v>
      </c>
      <c r="F1167" s="180" t="s">
        <v>85</v>
      </c>
      <c r="G1167" s="173" t="s">
        <v>10</v>
      </c>
      <c r="H1167" s="174" t="s">
        <v>2196</v>
      </c>
      <c r="I1167" s="173"/>
      <c r="J1167" s="175" t="s">
        <v>510</v>
      </c>
      <c r="K1167" s="187" t="s">
        <v>2249</v>
      </c>
      <c r="L1167" s="176" t="s">
        <v>2411</v>
      </c>
      <c r="M1167" s="165" t="s">
        <v>503</v>
      </c>
      <c r="N1167" s="165" t="str">
        <f>VLOOKUP(C1167,[4]K12!$B$3:$K$1349,10,0)</f>
        <v>Mở</v>
      </c>
      <c r="O1167" s="165" t="s">
        <v>2143</v>
      </c>
      <c r="P1167" s="165">
        <f>VLOOKUP(C1167,[4]K12!$B$3:$J$1349,9,0)</f>
        <v>80</v>
      </c>
      <c r="Q1167" s="165" t="e">
        <f>VLOOKUP(D1167,[4]K12!$B$3:$J$1349,9,0)</f>
        <v>#N/A</v>
      </c>
      <c r="R1167" s="165" t="e">
        <f>VLOOKUP(E1167,[4]K12!$B$3:$J$1349,9,0)</f>
        <v>#N/A</v>
      </c>
      <c r="S1167" s="165" t="e">
        <f>VLOOKUP(F1167,[4]K12!$B$3:$J$1349,9,0)</f>
        <v>#N/A</v>
      </c>
      <c r="T1167" s="165" t="e">
        <f>VLOOKUP(G1167,[4]K12!$B$3:$J$1349,9,0)</f>
        <v>#N/A</v>
      </c>
      <c r="V1167" s="20">
        <v>1252</v>
      </c>
    </row>
    <row r="1168" spans="1:22" ht="30" hidden="1" x14ac:dyDescent="0.25">
      <c r="A1168" s="171">
        <v>668</v>
      </c>
      <c r="B1168" s="171" t="str">
        <f t="shared" si="32"/>
        <v>12.3.1003106.12</v>
      </c>
      <c r="C1168" s="171" t="str">
        <f>VLOOKUP(B1168,'[8]TKB(Hocphan-tao lop)'!$B$7:$C$1182,2,0)</f>
        <v>201811003106012</v>
      </c>
      <c r="D1168" s="171" t="str">
        <f>VLOOKUP(E1168,[9]QuyetdinhPCGD!$B$6:$C$1806,2,0)</f>
        <v>1003106</v>
      </c>
      <c r="E1168" s="179" t="s">
        <v>2322</v>
      </c>
      <c r="F1168" s="180" t="s">
        <v>85</v>
      </c>
      <c r="G1168" s="173" t="s">
        <v>10</v>
      </c>
      <c r="H1168" s="174" t="str">
        <f>VLOOKUP(J1168,'[10]Phan ca&amp; Ngay BDhoc'!$B$4:$I$98,8,0)</f>
        <v>A10-801</v>
      </c>
      <c r="I1168" s="173"/>
      <c r="J1168" s="175" t="s">
        <v>510</v>
      </c>
      <c r="K1168" s="187" t="s">
        <v>2249</v>
      </c>
      <c r="L1168" s="176" t="s">
        <v>2411</v>
      </c>
      <c r="M1168" s="165" t="s">
        <v>319</v>
      </c>
      <c r="N1168" s="165" t="str">
        <f>VLOOKUP(C1168,[4]K12!$B$3:$K$1349,10,0)</f>
        <v>Không mở</v>
      </c>
      <c r="O1168" s="165"/>
      <c r="P1168" s="165">
        <f>VLOOKUP(C1168,[4]K12!$B$3:$J$1349,9,0)</f>
        <v>0</v>
      </c>
      <c r="Q1168" s="165" t="e">
        <f>VLOOKUP(D1168,[4]K12!$B$3:$J$1349,9,0)</f>
        <v>#N/A</v>
      </c>
      <c r="R1168" s="165" t="e">
        <f>VLOOKUP(E1168,[4]K12!$B$3:$J$1349,9,0)</f>
        <v>#N/A</v>
      </c>
      <c r="S1168" s="165" t="e">
        <f>VLOOKUP(F1168,[4]K12!$B$3:$J$1349,9,0)</f>
        <v>#N/A</v>
      </c>
      <c r="T1168" s="165" t="e">
        <f>VLOOKUP(G1168,[4]K12!$B$3:$J$1349,9,0)</f>
        <v>#N/A</v>
      </c>
      <c r="V1168" s="20">
        <v>1253</v>
      </c>
    </row>
    <row r="1169" spans="1:22" ht="30" hidden="1" x14ac:dyDescent="0.25">
      <c r="A1169" s="171">
        <v>669</v>
      </c>
      <c r="B1169" s="171" t="str">
        <f t="shared" si="32"/>
        <v>12.3.1003103.29</v>
      </c>
      <c r="C1169" s="171" t="str">
        <f>VLOOKUP(B1169,'[8]TKB(Hocphan-tao lop)'!$B$7:$C$1182,2,0)</f>
        <v>201811003103026</v>
      </c>
      <c r="D1169" s="171" t="str">
        <f>VLOOKUP(E1169,[9]QuyetdinhPCGD!$B$6:$C$1806,2,0)</f>
        <v>1003103</v>
      </c>
      <c r="E1169" s="179" t="s">
        <v>1158</v>
      </c>
      <c r="F1169" s="180" t="s">
        <v>81</v>
      </c>
      <c r="G1169" s="173" t="s">
        <v>10</v>
      </c>
      <c r="H1169" s="174" t="s">
        <v>293</v>
      </c>
      <c r="I1169" s="173"/>
      <c r="J1169" s="175" t="s">
        <v>521</v>
      </c>
      <c r="K1169" s="187" t="s">
        <v>2249</v>
      </c>
      <c r="L1169" s="176" t="s">
        <v>2411</v>
      </c>
      <c r="M1169" s="165" t="s">
        <v>508</v>
      </c>
      <c r="N1169" s="165" t="str">
        <f>VLOOKUP(C1169,[4]K12!$B$3:$K$1349,10,0)</f>
        <v>Không mở</v>
      </c>
      <c r="O1169" s="165"/>
      <c r="P1169" s="165">
        <f>VLOOKUP(C1169,[4]K12!$B$3:$J$1349,9,0)</f>
        <v>2</v>
      </c>
      <c r="Q1169" s="165" t="e">
        <f>VLOOKUP(D1169,[4]K12!$B$3:$J$1349,9,0)</f>
        <v>#N/A</v>
      </c>
      <c r="R1169" s="165" t="e">
        <f>VLOOKUP(E1169,[4]K12!$B$3:$J$1349,9,0)</f>
        <v>#N/A</v>
      </c>
      <c r="S1169" s="165" t="e">
        <f>VLOOKUP(F1169,[4]K12!$B$3:$J$1349,9,0)</f>
        <v>#N/A</v>
      </c>
      <c r="T1169" s="165" t="e">
        <f>VLOOKUP(G1169,[4]K12!$B$3:$J$1349,9,0)</f>
        <v>#N/A</v>
      </c>
      <c r="V1169" s="20">
        <v>1254</v>
      </c>
    </row>
    <row r="1170" spans="1:22" ht="42.75" hidden="1" x14ac:dyDescent="0.25">
      <c r="A1170" s="171">
        <v>670</v>
      </c>
      <c r="B1170" s="171" t="str">
        <f t="shared" si="32"/>
        <v>12.3.1203106.02</v>
      </c>
      <c r="C1170" s="171" t="str">
        <f>VLOOKUP(B1170,'[8]TKB(Hocphan-tao lop)'!$B$7:$C$1182,2,0)</f>
        <v>201811203106002</v>
      </c>
      <c r="D1170" s="171" t="str">
        <f>VLOOKUP(E1170,[9]QuyetdinhPCGD!$B$6:$C$1806,2,0)</f>
        <v>1203106</v>
      </c>
      <c r="E1170" s="191" t="s">
        <v>2412</v>
      </c>
      <c r="F1170" s="177" t="s">
        <v>178</v>
      </c>
      <c r="G1170" s="177" t="s">
        <v>8</v>
      </c>
      <c r="H1170" s="174" t="str">
        <f>VLOOKUP(J1170,'[10]Phan ca&amp; Ngay BDhoc'!$B$4:$I$98,8,0)</f>
        <v>A10-801</v>
      </c>
      <c r="I1170" s="177"/>
      <c r="J1170" s="175" t="s">
        <v>521</v>
      </c>
      <c r="K1170" s="187" t="s">
        <v>2249</v>
      </c>
      <c r="L1170" s="176" t="s">
        <v>2250</v>
      </c>
      <c r="M1170" s="165" t="s">
        <v>70</v>
      </c>
      <c r="N1170" s="165" t="str">
        <f>VLOOKUP(C1170,[4]K12!$B$3:$K$1349,10,0)</f>
        <v>Mở</v>
      </c>
      <c r="O1170" s="165"/>
      <c r="P1170" s="165">
        <f>VLOOKUP(C1170,[4]K12!$B$3:$J$1349,9,0)</f>
        <v>80</v>
      </c>
      <c r="Q1170" s="165" t="e">
        <f>VLOOKUP(D1170,[4]K12!$B$3:$J$1349,9,0)</f>
        <v>#N/A</v>
      </c>
      <c r="R1170" s="165" t="e">
        <f>VLOOKUP(E1170,[4]K12!$B$3:$J$1349,9,0)</f>
        <v>#N/A</v>
      </c>
      <c r="S1170" s="165" t="e">
        <f>VLOOKUP(F1170,[4]K12!$B$3:$J$1349,9,0)</f>
        <v>#N/A</v>
      </c>
      <c r="T1170" s="165" t="e">
        <f>VLOOKUP(G1170,[4]K12!$B$3:$J$1349,9,0)</f>
        <v>#N/A</v>
      </c>
      <c r="V1170" s="20">
        <v>1255</v>
      </c>
    </row>
    <row r="1171" spans="1:22" ht="30" hidden="1" x14ac:dyDescent="0.25">
      <c r="A1171" s="171">
        <v>671</v>
      </c>
      <c r="B1171" s="171" t="str">
        <f t="shared" si="32"/>
        <v>12.3.1003105.29</v>
      </c>
      <c r="C1171" s="171" t="str">
        <f>VLOOKUP(B1171,'[8]TKB(Hocphan-tao lop)'!$B$7:$C$1182,2,0)</f>
        <v>201811003105026</v>
      </c>
      <c r="D1171" s="171" t="str">
        <f>VLOOKUP(E1171,[9]QuyetdinhPCGD!$B$6:$C$1806,2,0)</f>
        <v>1003105</v>
      </c>
      <c r="E1171" s="179" t="s">
        <v>1309</v>
      </c>
      <c r="F1171" s="180" t="s">
        <v>81</v>
      </c>
      <c r="G1171" s="173" t="s">
        <v>10</v>
      </c>
      <c r="H1171" s="174" t="s">
        <v>2196</v>
      </c>
      <c r="I1171" s="173"/>
      <c r="J1171" s="175" t="s">
        <v>521</v>
      </c>
      <c r="K1171" s="187" t="s">
        <v>2249</v>
      </c>
      <c r="L1171" s="176" t="s">
        <v>2411</v>
      </c>
      <c r="M1171" s="165" t="s">
        <v>508</v>
      </c>
      <c r="N1171" s="165" t="str">
        <f>VLOOKUP(C1171,[4]K12!$B$3:$K$1349,10,0)</f>
        <v>Mở</v>
      </c>
      <c r="O1171" s="165" t="s">
        <v>2143</v>
      </c>
      <c r="P1171" s="165">
        <f>VLOOKUP(C1171,[4]K12!$B$3:$J$1349,9,0)</f>
        <v>37</v>
      </c>
      <c r="Q1171" s="165" t="e">
        <f>VLOOKUP(D1171,[4]K12!$B$3:$J$1349,9,0)</f>
        <v>#N/A</v>
      </c>
      <c r="R1171" s="165" t="e">
        <f>VLOOKUP(E1171,[4]K12!$B$3:$J$1349,9,0)</f>
        <v>#N/A</v>
      </c>
      <c r="S1171" s="165" t="e">
        <f>VLOOKUP(F1171,[4]K12!$B$3:$J$1349,9,0)</f>
        <v>#N/A</v>
      </c>
      <c r="T1171" s="165" t="e">
        <f>VLOOKUP(G1171,[4]K12!$B$3:$J$1349,9,0)</f>
        <v>#N/A</v>
      </c>
      <c r="V1171" s="20">
        <v>1256</v>
      </c>
    </row>
    <row r="1172" spans="1:22" ht="30" hidden="1" x14ac:dyDescent="0.25">
      <c r="A1172" s="171">
        <v>672</v>
      </c>
      <c r="B1172" s="171" t="str">
        <f t="shared" si="32"/>
        <v>12.3.1003106.13</v>
      </c>
      <c r="C1172" s="171" t="str">
        <f>VLOOKUP(B1172,'[8]TKB(Hocphan-tao lop)'!$B$7:$C$1182,2,0)</f>
        <v>201811003106013</v>
      </c>
      <c r="D1172" s="171" t="str">
        <f>VLOOKUP(E1172,[9]QuyetdinhPCGD!$B$6:$C$1806,2,0)</f>
        <v>1003106</v>
      </c>
      <c r="E1172" s="179" t="s">
        <v>2322</v>
      </c>
      <c r="F1172" s="180" t="s">
        <v>81</v>
      </c>
      <c r="G1172" s="173" t="s">
        <v>10</v>
      </c>
      <c r="H1172" s="174" t="str">
        <f>VLOOKUP(J1172,'[10]Phan ca&amp; Ngay BDhoc'!$B$4:$I$98,8,0)</f>
        <v>A10-801</v>
      </c>
      <c r="I1172" s="173"/>
      <c r="J1172" s="175" t="s">
        <v>521</v>
      </c>
      <c r="K1172" s="187" t="s">
        <v>2249</v>
      </c>
      <c r="L1172" s="176" t="s">
        <v>2411</v>
      </c>
      <c r="M1172" s="165" t="s">
        <v>323</v>
      </c>
      <c r="N1172" s="165" t="str">
        <f>VLOOKUP(C1172,[4]K12!$B$3:$K$1349,10,0)</f>
        <v>Không mở</v>
      </c>
      <c r="O1172" s="165"/>
      <c r="P1172" s="165">
        <f>VLOOKUP(C1172,[4]K12!$B$3:$J$1349,9,0)</f>
        <v>0</v>
      </c>
      <c r="Q1172" s="165" t="e">
        <f>VLOOKUP(D1172,[4]K12!$B$3:$J$1349,9,0)</f>
        <v>#N/A</v>
      </c>
      <c r="R1172" s="165" t="e">
        <f>VLOOKUP(E1172,[4]K12!$B$3:$J$1349,9,0)</f>
        <v>#N/A</v>
      </c>
      <c r="S1172" s="165" t="e">
        <f>VLOOKUP(F1172,[4]K12!$B$3:$J$1349,9,0)</f>
        <v>#N/A</v>
      </c>
      <c r="T1172" s="165" t="e">
        <f>VLOOKUP(G1172,[4]K12!$B$3:$J$1349,9,0)</f>
        <v>#N/A</v>
      </c>
      <c r="V1172" s="20">
        <v>1257</v>
      </c>
    </row>
    <row r="1173" spans="1:22" ht="30" hidden="1" x14ac:dyDescent="0.25">
      <c r="A1173" s="171">
        <v>673</v>
      </c>
      <c r="B1173" s="171" t="str">
        <f t="shared" si="32"/>
        <v>12.3.1003103.30</v>
      </c>
      <c r="C1173" s="171" t="str">
        <f>VLOOKUP(B1173,'[8]TKB(Hocphan-tao lop)'!$B$7:$C$1182,2,0)</f>
        <v>201811003103027</v>
      </c>
      <c r="D1173" s="171" t="str">
        <f>VLOOKUP(E1173,[9]QuyetdinhPCGD!$B$6:$C$1806,2,0)</f>
        <v>1003103</v>
      </c>
      <c r="E1173" s="179" t="s">
        <v>1158</v>
      </c>
      <c r="F1173" s="180" t="s">
        <v>85</v>
      </c>
      <c r="G1173" s="177" t="s">
        <v>8</v>
      </c>
      <c r="H1173" s="174" t="s">
        <v>293</v>
      </c>
      <c r="I1173" s="180"/>
      <c r="J1173" s="175" t="s">
        <v>522</v>
      </c>
      <c r="K1173" s="187" t="s">
        <v>2249</v>
      </c>
      <c r="L1173" s="176" t="s">
        <v>2411</v>
      </c>
      <c r="M1173" s="165" t="s">
        <v>692</v>
      </c>
      <c r="N1173" s="165" t="str">
        <f>VLOOKUP(C1173,[4]K12!$B$3:$K$1349,10,0)</f>
        <v>Không mở</v>
      </c>
      <c r="O1173" s="165"/>
      <c r="P1173" s="165">
        <f>VLOOKUP(C1173,[4]K12!$B$3:$J$1349,9,0)</f>
        <v>8</v>
      </c>
      <c r="Q1173" s="165" t="e">
        <f>VLOOKUP(D1173,[4]K12!$B$3:$J$1349,9,0)</f>
        <v>#N/A</v>
      </c>
      <c r="R1173" s="165" t="e">
        <f>VLOOKUP(E1173,[4]K12!$B$3:$J$1349,9,0)</f>
        <v>#N/A</v>
      </c>
      <c r="S1173" s="165" t="e">
        <f>VLOOKUP(F1173,[4]K12!$B$3:$J$1349,9,0)</f>
        <v>#N/A</v>
      </c>
      <c r="T1173" s="165" t="e">
        <f>VLOOKUP(G1173,[4]K12!$B$3:$J$1349,9,0)</f>
        <v>#N/A</v>
      </c>
      <c r="V1173" s="20">
        <v>1258</v>
      </c>
    </row>
    <row r="1174" spans="1:22" ht="42.75" hidden="1" x14ac:dyDescent="0.25">
      <c r="A1174" s="171">
        <v>674</v>
      </c>
      <c r="B1174" s="171" t="str">
        <f t="shared" si="32"/>
        <v>12.3.1203106.03</v>
      </c>
      <c r="C1174" s="171" t="str">
        <f>VLOOKUP(B1174,'[8]TKB(Hocphan-tao lop)'!$B$7:$C$1182,2,0)</f>
        <v>201811203106003</v>
      </c>
      <c r="D1174" s="171" t="str">
        <f>VLOOKUP(E1174,[9]QuyetdinhPCGD!$B$6:$C$1806,2,0)</f>
        <v>1203106</v>
      </c>
      <c r="E1174" s="172" t="s">
        <v>2412</v>
      </c>
      <c r="F1174" s="177" t="s">
        <v>173</v>
      </c>
      <c r="G1174" s="173" t="s">
        <v>12</v>
      </c>
      <c r="H1174" s="174" t="str">
        <f>VLOOKUP(J1174,'[10]Phan ca&amp; Ngay BDhoc'!$B$4:$I$98,8,0)</f>
        <v>A10-802</v>
      </c>
      <c r="I1174" s="173"/>
      <c r="J1174" s="175" t="s">
        <v>522</v>
      </c>
      <c r="K1174" s="187" t="s">
        <v>2249</v>
      </c>
      <c r="L1174" s="176" t="s">
        <v>2250</v>
      </c>
      <c r="M1174" s="165" t="s">
        <v>75</v>
      </c>
      <c r="N1174" s="165" t="str">
        <f>VLOOKUP(C1174,[4]K12!$B$3:$K$1349,10,0)</f>
        <v>Mở</v>
      </c>
      <c r="O1174" s="165"/>
      <c r="P1174" s="165">
        <f>VLOOKUP(C1174,[4]K12!$B$3:$J$1349,9,0)</f>
        <v>80</v>
      </c>
      <c r="Q1174" s="165" t="e">
        <f>VLOOKUP(D1174,[4]K12!$B$3:$J$1349,9,0)</f>
        <v>#N/A</v>
      </c>
      <c r="R1174" s="165" t="e">
        <f>VLOOKUP(E1174,[4]K12!$B$3:$J$1349,9,0)</f>
        <v>#N/A</v>
      </c>
      <c r="S1174" s="165" t="e">
        <f>VLOOKUP(F1174,[4]K12!$B$3:$J$1349,9,0)</f>
        <v>#N/A</v>
      </c>
      <c r="T1174" s="165" t="e">
        <f>VLOOKUP(G1174,[4]K12!$B$3:$J$1349,9,0)</f>
        <v>#N/A</v>
      </c>
      <c r="V1174" s="20">
        <v>1259</v>
      </c>
    </row>
    <row r="1175" spans="1:22" ht="30" hidden="1" x14ac:dyDescent="0.25">
      <c r="A1175" s="171">
        <v>675</v>
      </c>
      <c r="B1175" s="171" t="str">
        <f t="shared" si="32"/>
        <v>12.3.1003105.30</v>
      </c>
      <c r="C1175" s="171" t="str">
        <f>VLOOKUP(B1175,'[8]TKB(Hocphan-tao lop)'!$B$7:$C$1182,2,0)</f>
        <v>201811003105027</v>
      </c>
      <c r="D1175" s="171" t="str">
        <f>VLOOKUP(E1175,[9]QuyetdinhPCGD!$B$6:$C$1806,2,0)</f>
        <v>1003105</v>
      </c>
      <c r="E1175" s="179" t="s">
        <v>1309</v>
      </c>
      <c r="F1175" s="180" t="s">
        <v>85</v>
      </c>
      <c r="G1175" s="177" t="s">
        <v>8</v>
      </c>
      <c r="H1175" s="174" t="s">
        <v>2197</v>
      </c>
      <c r="I1175" s="180"/>
      <c r="J1175" s="175" t="s">
        <v>522</v>
      </c>
      <c r="K1175" s="187" t="s">
        <v>2249</v>
      </c>
      <c r="L1175" s="176" t="s">
        <v>2411</v>
      </c>
      <c r="M1175" s="165" t="s">
        <v>692</v>
      </c>
      <c r="N1175" s="165" t="str">
        <f>VLOOKUP(C1175,[4]K12!$B$3:$K$1349,10,0)</f>
        <v>Mở</v>
      </c>
      <c r="O1175" s="165" t="s">
        <v>2143</v>
      </c>
      <c r="P1175" s="165">
        <f>VLOOKUP(C1175,[4]K12!$B$3:$J$1349,9,0)</f>
        <v>80</v>
      </c>
      <c r="Q1175" s="165" t="e">
        <f>VLOOKUP(D1175,[4]K12!$B$3:$J$1349,9,0)</f>
        <v>#N/A</v>
      </c>
      <c r="R1175" s="165" t="e">
        <f>VLOOKUP(E1175,[4]K12!$B$3:$J$1349,9,0)</f>
        <v>#N/A</v>
      </c>
      <c r="S1175" s="165" t="e">
        <f>VLOOKUP(F1175,[4]K12!$B$3:$J$1349,9,0)</f>
        <v>#N/A</v>
      </c>
      <c r="T1175" s="165" t="e">
        <f>VLOOKUP(G1175,[4]K12!$B$3:$J$1349,9,0)</f>
        <v>#N/A</v>
      </c>
      <c r="V1175" s="20">
        <v>1260</v>
      </c>
    </row>
    <row r="1176" spans="1:22" ht="30" hidden="1" x14ac:dyDescent="0.25">
      <c r="A1176" s="171">
        <v>676</v>
      </c>
      <c r="B1176" s="171" t="str">
        <f t="shared" si="32"/>
        <v>12.3.1003106.14</v>
      </c>
      <c r="C1176" s="171" t="str">
        <f>VLOOKUP(B1176,'[8]TKB(Hocphan-tao lop)'!$B$7:$C$1182,2,0)</f>
        <v>201811003106014</v>
      </c>
      <c r="D1176" s="171" t="str">
        <f>VLOOKUP(E1176,[9]QuyetdinhPCGD!$B$6:$C$1806,2,0)</f>
        <v>1003106</v>
      </c>
      <c r="E1176" s="179" t="s">
        <v>2322</v>
      </c>
      <c r="F1176" s="180" t="s">
        <v>85</v>
      </c>
      <c r="G1176" s="177" t="s">
        <v>8</v>
      </c>
      <c r="H1176" s="174" t="str">
        <f>VLOOKUP(J1176,'[10]Phan ca&amp; Ngay BDhoc'!$B$4:$I$98,8,0)</f>
        <v>A10-802</v>
      </c>
      <c r="I1176" s="180"/>
      <c r="J1176" s="175" t="s">
        <v>522</v>
      </c>
      <c r="K1176" s="187" t="s">
        <v>2249</v>
      </c>
      <c r="L1176" s="176" t="s">
        <v>2411</v>
      </c>
      <c r="M1176" s="165" t="s">
        <v>346</v>
      </c>
      <c r="N1176" s="165" t="str">
        <f>VLOOKUP(C1176,[4]K12!$B$3:$K$1349,10,0)</f>
        <v>Không mở</v>
      </c>
      <c r="O1176" s="165"/>
      <c r="P1176" s="165">
        <f>VLOOKUP(C1176,[4]K12!$B$3:$J$1349,9,0)</f>
        <v>0</v>
      </c>
      <c r="Q1176" s="165" t="e">
        <f>VLOOKUP(D1176,[4]K12!$B$3:$J$1349,9,0)</f>
        <v>#N/A</v>
      </c>
      <c r="R1176" s="165" t="e">
        <f>VLOOKUP(E1176,[4]K12!$B$3:$J$1349,9,0)</f>
        <v>#N/A</v>
      </c>
      <c r="S1176" s="165" t="e">
        <f>VLOOKUP(F1176,[4]K12!$B$3:$J$1349,9,0)</f>
        <v>#N/A</v>
      </c>
      <c r="T1176" s="165" t="e">
        <f>VLOOKUP(G1176,[4]K12!$B$3:$J$1349,9,0)</f>
        <v>#N/A</v>
      </c>
      <c r="V1176" s="20">
        <v>1261</v>
      </c>
    </row>
    <row r="1177" spans="1:22" ht="30" hidden="1" x14ac:dyDescent="0.25">
      <c r="A1177" s="171">
        <v>677</v>
      </c>
      <c r="B1177" s="171" t="str">
        <f t="shared" si="32"/>
        <v>12.3.1003103.31</v>
      </c>
      <c r="C1177" s="171" t="str">
        <f>VLOOKUP(B1177,'[8]TKB(Hocphan-tao lop)'!$B$7:$C$1182,2,0)</f>
        <v>201811003103028</v>
      </c>
      <c r="D1177" s="171" t="str">
        <f>VLOOKUP(E1177,[9]QuyetdinhPCGD!$B$6:$C$1806,2,0)</f>
        <v>1003103</v>
      </c>
      <c r="E1177" s="179" t="s">
        <v>1158</v>
      </c>
      <c r="F1177" s="180" t="s">
        <v>81</v>
      </c>
      <c r="G1177" s="177" t="s">
        <v>8</v>
      </c>
      <c r="H1177" s="174" t="s">
        <v>293</v>
      </c>
      <c r="I1177" s="180"/>
      <c r="J1177" s="175" t="s">
        <v>523</v>
      </c>
      <c r="K1177" s="187" t="s">
        <v>2249</v>
      </c>
      <c r="L1177" s="176" t="s">
        <v>2411</v>
      </c>
      <c r="M1177" s="165" t="s">
        <v>693</v>
      </c>
      <c r="N1177" s="165" t="str">
        <f>VLOOKUP(C1177,[4]K12!$B$3:$K$1349,10,0)</f>
        <v>Không mở</v>
      </c>
      <c r="O1177" s="165"/>
      <c r="P1177" s="165">
        <f>VLOOKUP(C1177,[4]K12!$B$3:$J$1349,9,0)</f>
        <v>0</v>
      </c>
      <c r="Q1177" s="165" t="e">
        <f>VLOOKUP(D1177,[4]K12!$B$3:$J$1349,9,0)</f>
        <v>#N/A</v>
      </c>
      <c r="R1177" s="165" t="e">
        <f>VLOOKUP(E1177,[4]K12!$B$3:$J$1349,9,0)</f>
        <v>#N/A</v>
      </c>
      <c r="S1177" s="165" t="e">
        <f>VLOOKUP(F1177,[4]K12!$B$3:$J$1349,9,0)</f>
        <v>#N/A</v>
      </c>
      <c r="T1177" s="165" t="e">
        <f>VLOOKUP(G1177,[4]K12!$B$3:$J$1349,9,0)</f>
        <v>#N/A</v>
      </c>
      <c r="V1177" s="20">
        <v>1262</v>
      </c>
    </row>
    <row r="1178" spans="1:22" ht="42.75" hidden="1" x14ac:dyDescent="0.25">
      <c r="A1178" s="171">
        <v>678</v>
      </c>
      <c r="B1178" s="171" t="str">
        <f t="shared" si="32"/>
        <v>12.3.1203106.04</v>
      </c>
      <c r="C1178" s="171" t="str">
        <f>VLOOKUP(B1178,'[8]TKB(Hocphan-tao lop)'!$B$7:$C$1182,2,0)</f>
        <v>201811203106004</v>
      </c>
      <c r="D1178" s="171" t="str">
        <f>VLOOKUP(E1178,[9]QuyetdinhPCGD!$B$6:$C$1806,2,0)</f>
        <v>1203106</v>
      </c>
      <c r="E1178" s="172" t="s">
        <v>2412</v>
      </c>
      <c r="F1178" s="177" t="s">
        <v>178</v>
      </c>
      <c r="G1178" s="173" t="s">
        <v>12</v>
      </c>
      <c r="H1178" s="174" t="str">
        <f>VLOOKUP(J1178,'[10]Phan ca&amp; Ngay BDhoc'!$B$4:$I$98,8,0)</f>
        <v>A10-802</v>
      </c>
      <c r="I1178" s="173"/>
      <c r="J1178" s="175" t="s">
        <v>523</v>
      </c>
      <c r="K1178" s="187" t="s">
        <v>2249</v>
      </c>
      <c r="L1178" s="176" t="s">
        <v>2250</v>
      </c>
      <c r="M1178" s="165" t="s">
        <v>89</v>
      </c>
      <c r="N1178" s="165" t="str">
        <f>VLOOKUP(C1178,[4]K12!$B$3:$K$1349,10,0)</f>
        <v>Mở</v>
      </c>
      <c r="O1178" s="165"/>
      <c r="P1178" s="165">
        <f>VLOOKUP(C1178,[4]K12!$B$3:$J$1349,9,0)</f>
        <v>80</v>
      </c>
      <c r="Q1178" s="165" t="e">
        <f>VLOOKUP(D1178,[4]K12!$B$3:$J$1349,9,0)</f>
        <v>#N/A</v>
      </c>
      <c r="R1178" s="165" t="e">
        <f>VLOOKUP(E1178,[4]K12!$B$3:$J$1349,9,0)</f>
        <v>#N/A</v>
      </c>
      <c r="S1178" s="165" t="e">
        <f>VLOOKUP(F1178,[4]K12!$B$3:$J$1349,9,0)</f>
        <v>#N/A</v>
      </c>
      <c r="T1178" s="165" t="e">
        <f>VLOOKUP(G1178,[4]K12!$B$3:$J$1349,9,0)</f>
        <v>#N/A</v>
      </c>
      <c r="V1178" s="20">
        <v>1263</v>
      </c>
    </row>
    <row r="1179" spans="1:22" ht="30" hidden="1" x14ac:dyDescent="0.25">
      <c r="A1179" s="171">
        <v>679</v>
      </c>
      <c r="B1179" s="171" t="str">
        <f t="shared" si="32"/>
        <v>12.3.1003105.31</v>
      </c>
      <c r="C1179" s="171" t="str">
        <f>VLOOKUP(B1179,'[8]TKB(Hocphan-tao lop)'!$B$7:$C$1182,2,0)</f>
        <v>201811003105028</v>
      </c>
      <c r="D1179" s="171" t="str">
        <f>VLOOKUP(E1179,[9]QuyetdinhPCGD!$B$6:$C$1806,2,0)</f>
        <v>1003105</v>
      </c>
      <c r="E1179" s="179" t="s">
        <v>1309</v>
      </c>
      <c r="F1179" s="180" t="s">
        <v>81</v>
      </c>
      <c r="G1179" s="177" t="s">
        <v>8</v>
      </c>
      <c r="H1179" s="174" t="s">
        <v>293</v>
      </c>
      <c r="I1179" s="180"/>
      <c r="J1179" s="175" t="s">
        <v>523</v>
      </c>
      <c r="K1179" s="187" t="s">
        <v>2249</v>
      </c>
      <c r="L1179" s="176" t="s">
        <v>2411</v>
      </c>
      <c r="M1179" s="165" t="s">
        <v>693</v>
      </c>
      <c r="N1179" s="165" t="str">
        <f>VLOOKUP(C1179,[4]K12!$B$3:$K$1349,10,0)</f>
        <v>Không mở</v>
      </c>
      <c r="O1179" s="165"/>
      <c r="P1179" s="165">
        <f>VLOOKUP(C1179,[4]K12!$B$3:$J$1349,9,0)</f>
        <v>11</v>
      </c>
      <c r="Q1179" s="165" t="e">
        <f>VLOOKUP(D1179,[4]K12!$B$3:$J$1349,9,0)</f>
        <v>#N/A</v>
      </c>
      <c r="R1179" s="165" t="e">
        <f>VLOOKUP(E1179,[4]K12!$B$3:$J$1349,9,0)</f>
        <v>#N/A</v>
      </c>
      <c r="S1179" s="165" t="e">
        <f>VLOOKUP(F1179,[4]K12!$B$3:$J$1349,9,0)</f>
        <v>#N/A</v>
      </c>
      <c r="T1179" s="165" t="e">
        <f>VLOOKUP(G1179,[4]K12!$B$3:$J$1349,9,0)</f>
        <v>#N/A</v>
      </c>
      <c r="V1179" s="20">
        <v>1264</v>
      </c>
    </row>
    <row r="1180" spans="1:22" ht="30" hidden="1" x14ac:dyDescent="0.25">
      <c r="A1180" s="171">
        <v>680</v>
      </c>
      <c r="B1180" s="171" t="str">
        <f t="shared" si="32"/>
        <v>12.3.1003106.15</v>
      </c>
      <c r="C1180" s="171" t="str">
        <f>VLOOKUP(B1180,'[8]TKB(Hocphan-tao lop)'!$B$7:$C$1182,2,0)</f>
        <v>201811003106015</v>
      </c>
      <c r="D1180" s="171" t="str">
        <f>VLOOKUP(E1180,[9]QuyetdinhPCGD!$B$6:$C$1806,2,0)</f>
        <v>1003106</v>
      </c>
      <c r="E1180" s="179" t="s">
        <v>2322</v>
      </c>
      <c r="F1180" s="180" t="s">
        <v>81</v>
      </c>
      <c r="G1180" s="177" t="s">
        <v>8</v>
      </c>
      <c r="H1180" s="174" t="str">
        <f>VLOOKUP(J1180,'[10]Phan ca&amp; Ngay BDhoc'!$B$4:$I$98,8,0)</f>
        <v>A10-802</v>
      </c>
      <c r="I1180" s="180"/>
      <c r="J1180" s="175" t="s">
        <v>523</v>
      </c>
      <c r="K1180" s="187" t="s">
        <v>2249</v>
      </c>
      <c r="L1180" s="176" t="s">
        <v>2411</v>
      </c>
      <c r="M1180" s="165" t="s">
        <v>353</v>
      </c>
      <c r="N1180" s="165" t="str">
        <f>VLOOKUP(C1180,[4]K12!$B$3:$K$1349,10,0)</f>
        <v>Không mở</v>
      </c>
      <c r="O1180" s="165"/>
      <c r="P1180" s="165">
        <f>VLOOKUP(C1180,[4]K12!$B$3:$J$1349,9,0)</f>
        <v>0</v>
      </c>
      <c r="Q1180" s="165" t="e">
        <f>VLOOKUP(D1180,[4]K12!$B$3:$J$1349,9,0)</f>
        <v>#N/A</v>
      </c>
      <c r="R1180" s="165" t="e">
        <f>VLOOKUP(E1180,[4]K12!$B$3:$J$1349,9,0)</f>
        <v>#N/A</v>
      </c>
      <c r="S1180" s="165" t="e">
        <f>VLOOKUP(F1180,[4]K12!$B$3:$J$1349,9,0)</f>
        <v>#N/A</v>
      </c>
      <c r="T1180" s="165" t="e">
        <f>VLOOKUP(G1180,[4]K12!$B$3:$J$1349,9,0)</f>
        <v>#N/A</v>
      </c>
      <c r="V1180" s="20">
        <v>1265</v>
      </c>
    </row>
    <row r="1181" spans="1:22" ht="30" hidden="1" x14ac:dyDescent="0.25">
      <c r="A1181" s="171">
        <v>681</v>
      </c>
      <c r="B1181" s="171" t="str">
        <f t="shared" si="32"/>
        <v>12.3.1003103.32</v>
      </c>
      <c r="C1181" s="171" t="str">
        <f>VLOOKUP(B1181,'[8]TKB(Hocphan-tao lop)'!$B$7:$C$1182,2,0)</f>
        <v>201811003103029</v>
      </c>
      <c r="D1181" s="171" t="str">
        <f>VLOOKUP(E1181,[9]QuyetdinhPCGD!$B$6:$C$1806,2,0)</f>
        <v>1003103</v>
      </c>
      <c r="E1181" s="179" t="s">
        <v>1158</v>
      </c>
      <c r="F1181" s="177" t="s">
        <v>85</v>
      </c>
      <c r="G1181" s="173" t="s">
        <v>13</v>
      </c>
      <c r="H1181" s="174" t="s">
        <v>293</v>
      </c>
      <c r="I1181" s="173"/>
      <c r="J1181" s="175" t="s">
        <v>530</v>
      </c>
      <c r="K1181" s="187" t="s">
        <v>2249</v>
      </c>
      <c r="L1181" s="176" t="s">
        <v>2411</v>
      </c>
      <c r="M1181" s="165" t="s">
        <v>694</v>
      </c>
      <c r="N1181" s="165" t="str">
        <f>VLOOKUP(C1181,[4]K12!$B$3:$K$1349,10,0)</f>
        <v>Không mở</v>
      </c>
      <c r="O1181" s="165"/>
      <c r="P1181" s="165">
        <f>VLOOKUP(C1181,[4]K12!$B$3:$J$1349,9,0)</f>
        <v>0</v>
      </c>
      <c r="Q1181" s="165" t="e">
        <f>VLOOKUP(D1181,[4]K12!$B$3:$J$1349,9,0)</f>
        <v>#N/A</v>
      </c>
      <c r="R1181" s="165" t="e">
        <f>VLOOKUP(E1181,[4]K12!$B$3:$J$1349,9,0)</f>
        <v>#N/A</v>
      </c>
      <c r="S1181" s="165" t="e">
        <f>VLOOKUP(F1181,[4]K12!$B$3:$J$1349,9,0)</f>
        <v>#N/A</v>
      </c>
      <c r="T1181" s="165" t="e">
        <f>VLOOKUP(G1181,[4]K12!$B$3:$J$1349,9,0)</f>
        <v>#N/A</v>
      </c>
      <c r="V1181" s="20">
        <v>1266</v>
      </c>
    </row>
    <row r="1182" spans="1:22" ht="42.75" hidden="1" x14ac:dyDescent="0.25">
      <c r="A1182" s="171">
        <v>682</v>
      </c>
      <c r="B1182" s="171" t="str">
        <f t="shared" si="32"/>
        <v>12.3.1203106.05</v>
      </c>
      <c r="C1182" s="171" t="str">
        <f>VLOOKUP(B1182,'[8]TKB(Hocphan-tao lop)'!$B$7:$C$1182,2,0)</f>
        <v>201811203106005</v>
      </c>
      <c r="D1182" s="171" t="str">
        <f>VLOOKUP(E1182,[9]QuyetdinhPCGD!$B$6:$C$1806,2,0)</f>
        <v>1203106</v>
      </c>
      <c r="E1182" s="172" t="s">
        <v>2412</v>
      </c>
      <c r="F1182" s="177" t="s">
        <v>173</v>
      </c>
      <c r="G1182" s="173" t="s">
        <v>11</v>
      </c>
      <c r="H1182" s="176" t="s">
        <v>2197</v>
      </c>
      <c r="I1182" s="173"/>
      <c r="J1182" s="175" t="s">
        <v>530</v>
      </c>
      <c r="K1182" s="187" t="s">
        <v>2249</v>
      </c>
      <c r="L1182" s="176" t="s">
        <v>2250</v>
      </c>
      <c r="M1182" s="165" t="s">
        <v>112</v>
      </c>
      <c r="N1182" s="165" t="str">
        <f>VLOOKUP(C1182,[4]K12!$B$3:$K$1349,10,0)</f>
        <v>Mở</v>
      </c>
      <c r="O1182" s="165"/>
      <c r="P1182" s="165">
        <f>VLOOKUP(C1182,[4]K12!$B$3:$J$1349,9,0)</f>
        <v>80</v>
      </c>
      <c r="Q1182" s="165" t="e">
        <f>VLOOKUP(D1182,[4]K12!$B$3:$J$1349,9,0)</f>
        <v>#N/A</v>
      </c>
      <c r="R1182" s="165" t="e">
        <f>VLOOKUP(E1182,[4]K12!$B$3:$J$1349,9,0)</f>
        <v>#N/A</v>
      </c>
      <c r="S1182" s="165" t="e">
        <f>VLOOKUP(F1182,[4]K12!$B$3:$J$1349,9,0)</f>
        <v>#N/A</v>
      </c>
      <c r="T1182" s="165" t="e">
        <f>VLOOKUP(G1182,[4]K12!$B$3:$J$1349,9,0)</f>
        <v>#N/A</v>
      </c>
      <c r="V1182" s="20">
        <v>1267</v>
      </c>
    </row>
    <row r="1183" spans="1:22" ht="30" hidden="1" x14ac:dyDescent="0.25">
      <c r="A1183" s="171">
        <v>683</v>
      </c>
      <c r="B1183" s="171" t="str">
        <f t="shared" si="32"/>
        <v>12.3.1003105.32</v>
      </c>
      <c r="C1183" s="171" t="str">
        <f>VLOOKUP(B1183,'[8]TKB(Hocphan-tao lop)'!$B$7:$C$1182,2,0)</f>
        <v>201811003105029</v>
      </c>
      <c r="D1183" s="171" t="str">
        <f>VLOOKUP(E1183,[9]QuyetdinhPCGD!$B$6:$C$1806,2,0)</f>
        <v>1003105</v>
      </c>
      <c r="E1183" s="179" t="s">
        <v>1309</v>
      </c>
      <c r="F1183" s="177" t="s">
        <v>85</v>
      </c>
      <c r="G1183" s="173" t="s">
        <v>13</v>
      </c>
      <c r="H1183" s="174" t="s">
        <v>293</v>
      </c>
      <c r="I1183" s="173"/>
      <c r="J1183" s="175" t="s">
        <v>530</v>
      </c>
      <c r="K1183" s="187" t="s">
        <v>2249</v>
      </c>
      <c r="L1183" s="176" t="s">
        <v>2411</v>
      </c>
      <c r="M1183" s="165" t="s">
        <v>694</v>
      </c>
      <c r="N1183" s="165" t="str">
        <f>VLOOKUP(C1183,[4]K12!$B$3:$K$1349,10,0)</f>
        <v>Không mở</v>
      </c>
      <c r="O1183" s="165"/>
      <c r="P1183" s="165">
        <f>VLOOKUP(C1183,[4]K12!$B$3:$J$1349,9,0)</f>
        <v>29</v>
      </c>
      <c r="Q1183" s="165" t="e">
        <f>VLOOKUP(D1183,[4]K12!$B$3:$J$1349,9,0)</f>
        <v>#N/A</v>
      </c>
      <c r="R1183" s="165" t="e">
        <f>VLOOKUP(E1183,[4]K12!$B$3:$J$1349,9,0)</f>
        <v>#N/A</v>
      </c>
      <c r="S1183" s="165" t="e">
        <f>VLOOKUP(F1183,[4]K12!$B$3:$J$1349,9,0)</f>
        <v>#N/A</v>
      </c>
      <c r="T1183" s="165" t="e">
        <f>VLOOKUP(G1183,[4]K12!$B$3:$J$1349,9,0)</f>
        <v>#N/A</v>
      </c>
      <c r="V1183" s="20">
        <v>1268</v>
      </c>
    </row>
    <row r="1184" spans="1:22" ht="30" hidden="1" x14ac:dyDescent="0.25">
      <c r="A1184" s="171">
        <v>684</v>
      </c>
      <c r="B1184" s="171" t="str">
        <f t="shared" si="32"/>
        <v>12.3.1003106.16</v>
      </c>
      <c r="C1184" s="171" t="str">
        <f>VLOOKUP(B1184,'[8]TKB(Hocphan-tao lop)'!$B$7:$C$1182,2,0)</f>
        <v>201811003106016</v>
      </c>
      <c r="D1184" s="171" t="str">
        <f>VLOOKUP(E1184,[9]QuyetdinhPCGD!$B$6:$C$1806,2,0)</f>
        <v>1003106</v>
      </c>
      <c r="E1184" s="179" t="s">
        <v>2322</v>
      </c>
      <c r="F1184" s="177" t="s">
        <v>85</v>
      </c>
      <c r="G1184" s="173" t="s">
        <v>13</v>
      </c>
      <c r="H1184" s="176" t="s">
        <v>2197</v>
      </c>
      <c r="I1184" s="173"/>
      <c r="J1184" s="175" t="s">
        <v>530</v>
      </c>
      <c r="K1184" s="187" t="s">
        <v>2249</v>
      </c>
      <c r="L1184" s="176" t="s">
        <v>2411</v>
      </c>
      <c r="M1184" s="165" t="s">
        <v>355</v>
      </c>
      <c r="N1184" s="165" t="str">
        <f>VLOOKUP(C1184,[4]K12!$B$3:$K$1349,10,0)</f>
        <v>Không mở</v>
      </c>
      <c r="O1184" s="165"/>
      <c r="P1184" s="165">
        <f>VLOOKUP(C1184,[4]K12!$B$3:$J$1349,9,0)</f>
        <v>0</v>
      </c>
      <c r="Q1184" s="165" t="e">
        <f>VLOOKUP(D1184,[4]K12!$B$3:$J$1349,9,0)</f>
        <v>#N/A</v>
      </c>
      <c r="R1184" s="165" t="e">
        <f>VLOOKUP(E1184,[4]K12!$B$3:$J$1349,9,0)</f>
        <v>#N/A</v>
      </c>
      <c r="S1184" s="165" t="e">
        <f>VLOOKUP(F1184,[4]K12!$B$3:$J$1349,9,0)</f>
        <v>#N/A</v>
      </c>
      <c r="T1184" s="165" t="e">
        <f>VLOOKUP(G1184,[4]K12!$B$3:$J$1349,9,0)</f>
        <v>#N/A</v>
      </c>
      <c r="V1184" s="20">
        <v>1269</v>
      </c>
    </row>
    <row r="1185" spans="1:22" ht="30" hidden="1" x14ac:dyDescent="0.25">
      <c r="A1185" s="171">
        <v>685</v>
      </c>
      <c r="B1185" s="171" t="str">
        <f t="shared" si="32"/>
        <v>12.3.1003103.33</v>
      </c>
      <c r="C1185" s="171" t="str">
        <f>VLOOKUP(B1185,'[8]TKB(Hocphan-tao lop)'!$B$7:$C$1182,2,0)</f>
        <v>201811003103030</v>
      </c>
      <c r="D1185" s="171" t="str">
        <f>VLOOKUP(E1185,[9]QuyetdinhPCGD!$B$6:$C$1806,2,0)</f>
        <v>1003103</v>
      </c>
      <c r="E1185" s="179" t="s">
        <v>1158</v>
      </c>
      <c r="F1185" s="177" t="s">
        <v>81</v>
      </c>
      <c r="G1185" s="173" t="s">
        <v>13</v>
      </c>
      <c r="H1185" s="174" t="s">
        <v>293</v>
      </c>
      <c r="I1185" s="173"/>
      <c r="J1185" s="175" t="s">
        <v>531</v>
      </c>
      <c r="K1185" s="187" t="s">
        <v>2249</v>
      </c>
      <c r="L1185" s="176" t="s">
        <v>2411</v>
      </c>
      <c r="M1185" s="165" t="s">
        <v>1694</v>
      </c>
      <c r="N1185" s="165" t="str">
        <f>VLOOKUP(C1185,[4]K12!$B$3:$K$1349,10,0)</f>
        <v>Không mở</v>
      </c>
      <c r="O1185" s="165"/>
      <c r="P1185" s="165">
        <f>VLOOKUP(C1185,[4]K12!$B$3:$J$1349,9,0)</f>
        <v>0</v>
      </c>
      <c r="Q1185" s="165" t="e">
        <f>VLOOKUP(D1185,[4]K12!$B$3:$J$1349,9,0)</f>
        <v>#N/A</v>
      </c>
      <c r="R1185" s="165" t="e">
        <f>VLOOKUP(E1185,[4]K12!$B$3:$J$1349,9,0)</f>
        <v>#N/A</v>
      </c>
      <c r="S1185" s="165" t="e">
        <f>VLOOKUP(F1185,[4]K12!$B$3:$J$1349,9,0)</f>
        <v>#N/A</v>
      </c>
      <c r="T1185" s="165" t="e">
        <f>VLOOKUP(G1185,[4]K12!$B$3:$J$1349,9,0)</f>
        <v>#N/A</v>
      </c>
      <c r="V1185" s="20">
        <v>1270</v>
      </c>
    </row>
    <row r="1186" spans="1:22" ht="42.75" hidden="1" x14ac:dyDescent="0.25">
      <c r="A1186" s="171">
        <v>686</v>
      </c>
      <c r="B1186" s="171" t="str">
        <f t="shared" si="32"/>
        <v>12.3.1203106.06</v>
      </c>
      <c r="C1186" s="171" t="str">
        <f>VLOOKUP(B1186,'[8]TKB(Hocphan-tao lop)'!$B$7:$C$1182,2,0)</f>
        <v>201811203106006</v>
      </c>
      <c r="D1186" s="171" t="str">
        <f>VLOOKUP(E1186,[9]QuyetdinhPCGD!$B$6:$C$1806,2,0)</f>
        <v>1203106</v>
      </c>
      <c r="E1186" s="172" t="s">
        <v>2412</v>
      </c>
      <c r="F1186" s="177" t="s">
        <v>178</v>
      </c>
      <c r="G1186" s="173" t="s">
        <v>11</v>
      </c>
      <c r="H1186" s="176" t="s">
        <v>2197</v>
      </c>
      <c r="I1186" s="173"/>
      <c r="J1186" s="175" t="s">
        <v>531</v>
      </c>
      <c r="K1186" s="187" t="s">
        <v>2249</v>
      </c>
      <c r="L1186" s="176" t="s">
        <v>2250</v>
      </c>
      <c r="M1186" s="165" t="s">
        <v>115</v>
      </c>
      <c r="N1186" s="165" t="str">
        <f>VLOOKUP(C1186,[4]K12!$B$3:$K$1349,10,0)</f>
        <v>Mở</v>
      </c>
      <c r="O1186" s="165"/>
      <c r="P1186" s="165">
        <f>VLOOKUP(C1186,[4]K12!$B$3:$J$1349,9,0)</f>
        <v>80</v>
      </c>
      <c r="Q1186" s="165" t="e">
        <f>VLOOKUP(D1186,[4]K12!$B$3:$J$1349,9,0)</f>
        <v>#N/A</v>
      </c>
      <c r="R1186" s="165" t="e">
        <f>VLOOKUP(E1186,[4]K12!$B$3:$J$1349,9,0)</f>
        <v>#N/A</v>
      </c>
      <c r="S1186" s="165" t="e">
        <f>VLOOKUP(F1186,[4]K12!$B$3:$J$1349,9,0)</f>
        <v>#N/A</v>
      </c>
      <c r="T1186" s="165" t="e">
        <f>VLOOKUP(G1186,[4]K12!$B$3:$J$1349,9,0)</f>
        <v>#N/A</v>
      </c>
      <c r="V1186" s="20">
        <v>1271</v>
      </c>
    </row>
    <row r="1187" spans="1:22" ht="30" hidden="1" x14ac:dyDescent="0.25">
      <c r="A1187" s="171">
        <v>687</v>
      </c>
      <c r="B1187" s="171" t="str">
        <f t="shared" si="32"/>
        <v>12.3.1003105.33</v>
      </c>
      <c r="C1187" s="171" t="str">
        <f>VLOOKUP(B1187,'[8]TKB(Hocphan-tao lop)'!$B$7:$C$1182,2,0)</f>
        <v>201811003105030</v>
      </c>
      <c r="D1187" s="171" t="str">
        <f>VLOOKUP(E1187,[9]QuyetdinhPCGD!$B$6:$C$1806,2,0)</f>
        <v>1003105</v>
      </c>
      <c r="E1187" s="179" t="s">
        <v>1309</v>
      </c>
      <c r="F1187" s="177" t="s">
        <v>81</v>
      </c>
      <c r="G1187" s="173" t="s">
        <v>13</v>
      </c>
      <c r="H1187" s="174" t="s">
        <v>293</v>
      </c>
      <c r="I1187" s="173"/>
      <c r="J1187" s="175" t="s">
        <v>531</v>
      </c>
      <c r="K1187" s="187" t="s">
        <v>2249</v>
      </c>
      <c r="L1187" s="176" t="s">
        <v>2411</v>
      </c>
      <c r="M1187" s="165" t="s">
        <v>1694</v>
      </c>
      <c r="N1187" s="165" t="str">
        <f>VLOOKUP(C1187,[4]K12!$B$3:$K$1349,10,0)</f>
        <v>Không mở</v>
      </c>
      <c r="O1187" s="165"/>
      <c r="P1187" s="165">
        <f>VLOOKUP(C1187,[4]K12!$B$3:$J$1349,9,0)</f>
        <v>29</v>
      </c>
      <c r="Q1187" s="165" t="e">
        <f>VLOOKUP(D1187,[4]K12!$B$3:$J$1349,9,0)</f>
        <v>#N/A</v>
      </c>
      <c r="R1187" s="165" t="e">
        <f>VLOOKUP(E1187,[4]K12!$B$3:$J$1349,9,0)</f>
        <v>#N/A</v>
      </c>
      <c r="S1187" s="165" t="e">
        <f>VLOOKUP(F1187,[4]K12!$B$3:$J$1349,9,0)</f>
        <v>#N/A</v>
      </c>
      <c r="T1187" s="165" t="e">
        <f>VLOOKUP(G1187,[4]K12!$B$3:$J$1349,9,0)</f>
        <v>#N/A</v>
      </c>
      <c r="V1187" s="20">
        <v>1272</v>
      </c>
    </row>
    <row r="1188" spans="1:22" ht="30" hidden="1" x14ac:dyDescent="0.25">
      <c r="A1188" s="171">
        <v>688</v>
      </c>
      <c r="B1188" s="171" t="str">
        <f t="shared" si="32"/>
        <v>12.3.1003106.17</v>
      </c>
      <c r="C1188" s="171" t="str">
        <f>VLOOKUP(B1188,'[8]TKB(Hocphan-tao lop)'!$B$7:$C$1182,2,0)</f>
        <v>201811003106017</v>
      </c>
      <c r="D1188" s="171" t="str">
        <f>VLOOKUP(E1188,[9]QuyetdinhPCGD!$B$6:$C$1806,2,0)</f>
        <v>1003106</v>
      </c>
      <c r="E1188" s="179" t="s">
        <v>2322</v>
      </c>
      <c r="F1188" s="177" t="s">
        <v>81</v>
      </c>
      <c r="G1188" s="173" t="s">
        <v>13</v>
      </c>
      <c r="H1188" s="176" t="s">
        <v>2197</v>
      </c>
      <c r="I1188" s="173"/>
      <c r="J1188" s="175" t="s">
        <v>531</v>
      </c>
      <c r="K1188" s="187" t="s">
        <v>2249</v>
      </c>
      <c r="L1188" s="176" t="s">
        <v>2411</v>
      </c>
      <c r="M1188" s="165" t="s">
        <v>358</v>
      </c>
      <c r="N1188" s="165" t="str">
        <f>VLOOKUP(C1188,[4]K12!$B$3:$K$1349,10,0)</f>
        <v>Không mở</v>
      </c>
      <c r="O1188" s="165"/>
      <c r="P1188" s="165">
        <f>VLOOKUP(C1188,[4]K12!$B$3:$J$1349,9,0)</f>
        <v>0</v>
      </c>
      <c r="Q1188" s="165" t="e">
        <f>VLOOKUP(D1188,[4]K12!$B$3:$J$1349,9,0)</f>
        <v>#N/A</v>
      </c>
      <c r="R1188" s="165" t="e">
        <f>VLOOKUP(E1188,[4]K12!$B$3:$J$1349,9,0)</f>
        <v>#N/A</v>
      </c>
      <c r="S1188" s="165" t="e">
        <f>VLOOKUP(F1188,[4]K12!$B$3:$J$1349,9,0)</f>
        <v>#N/A</v>
      </c>
      <c r="T1188" s="165" t="e">
        <f>VLOOKUP(G1188,[4]K12!$B$3:$J$1349,9,0)</f>
        <v>#N/A</v>
      </c>
      <c r="V1188" s="20">
        <v>1273</v>
      </c>
    </row>
    <row r="1189" spans="1:22" ht="30" hidden="1" x14ac:dyDescent="0.25">
      <c r="A1189" s="171">
        <v>689</v>
      </c>
      <c r="B1189" s="171" t="str">
        <f t="shared" si="32"/>
        <v>12.3.1303172.01</v>
      </c>
      <c r="C1189" s="171" t="str">
        <f>VLOOKUP(B1189,'[8]TKB(Hocphan-tao lop)'!$B$7:$C$1182,2,0)</f>
        <v>201811303172001</v>
      </c>
      <c r="D1189" s="171" t="str">
        <f>VLOOKUP(E1189,[9]QuyetdinhPCGD!$B$6:$C$1806,2,0)</f>
        <v>1303172</v>
      </c>
      <c r="E1189" s="172" t="s">
        <v>2413</v>
      </c>
      <c r="F1189" s="177" t="s">
        <v>85</v>
      </c>
      <c r="G1189" s="173" t="s">
        <v>11</v>
      </c>
      <c r="H1189" s="176" t="s">
        <v>2360</v>
      </c>
      <c r="I1189" s="173"/>
      <c r="J1189" s="175" t="s">
        <v>2414</v>
      </c>
      <c r="K1189" s="187" t="s">
        <v>2249</v>
      </c>
      <c r="L1189" s="176" t="s">
        <v>2250</v>
      </c>
      <c r="M1189" s="165" t="s">
        <v>62</v>
      </c>
      <c r="N1189" s="165" t="str">
        <f>VLOOKUP(C1189,[4]K12!$B$3:$K$1349,10,0)</f>
        <v>Mở</v>
      </c>
      <c r="O1189" s="165"/>
      <c r="P1189" s="165">
        <f>VLOOKUP(C1189,[4]K12!$B$3:$J$1349,9,0)</f>
        <v>35</v>
      </c>
      <c r="Q1189" s="165" t="e">
        <f>VLOOKUP(D1189,[4]K12!$B$3:$J$1349,9,0)</f>
        <v>#N/A</v>
      </c>
      <c r="R1189" s="165" t="e">
        <f>VLOOKUP(E1189,[4]K12!$B$3:$J$1349,9,0)</f>
        <v>#N/A</v>
      </c>
      <c r="S1189" s="165" t="e">
        <f>VLOOKUP(F1189,[4]K12!$B$3:$J$1349,9,0)</f>
        <v>#N/A</v>
      </c>
      <c r="T1189" s="165" t="e">
        <f>VLOOKUP(G1189,[4]K12!$B$3:$J$1349,9,0)</f>
        <v>#N/A</v>
      </c>
      <c r="V1189" s="20">
        <v>1274</v>
      </c>
    </row>
    <row r="1190" spans="1:22" ht="30" hidden="1" x14ac:dyDescent="0.25">
      <c r="A1190" s="171">
        <v>690</v>
      </c>
      <c r="B1190" s="171" t="str">
        <f t="shared" si="32"/>
        <v>12.3.1303172.01</v>
      </c>
      <c r="C1190" s="171" t="str">
        <f>VLOOKUP(B1190,'[8]TKB(Hocphan-tao lop)'!$B$7:$C$1182,2,0)</f>
        <v>201811303172001</v>
      </c>
      <c r="D1190" s="171" t="str">
        <f>VLOOKUP(E1190,[9]QuyetdinhPCGD!$B$6:$C$1806,2,0)</f>
        <v>1303172</v>
      </c>
      <c r="E1190" s="172" t="s">
        <v>2413</v>
      </c>
      <c r="F1190" s="177" t="s">
        <v>85</v>
      </c>
      <c r="G1190" s="173" t="s">
        <v>13</v>
      </c>
      <c r="H1190" s="176" t="s">
        <v>2360</v>
      </c>
      <c r="I1190" s="173"/>
      <c r="J1190" s="175" t="s">
        <v>2414</v>
      </c>
      <c r="K1190" s="187" t="s">
        <v>2249</v>
      </c>
      <c r="L1190" s="176" t="s">
        <v>2250</v>
      </c>
      <c r="M1190" s="165" t="s">
        <v>62</v>
      </c>
      <c r="N1190" s="165" t="str">
        <f>VLOOKUP(C1190,[4]K12!$B$3:$K$1349,10,0)</f>
        <v>Mở</v>
      </c>
      <c r="O1190" s="165"/>
      <c r="P1190" s="165">
        <f>VLOOKUP(C1190,[4]K12!$B$3:$J$1349,9,0)</f>
        <v>35</v>
      </c>
      <c r="Q1190" s="165" t="e">
        <f>VLOOKUP(D1190,[4]K12!$B$3:$J$1349,9,0)</f>
        <v>#N/A</v>
      </c>
      <c r="R1190" s="165" t="e">
        <f>VLOOKUP(E1190,[4]K12!$B$3:$J$1349,9,0)</f>
        <v>#N/A</v>
      </c>
      <c r="S1190" s="165" t="e">
        <f>VLOOKUP(F1190,[4]K12!$B$3:$J$1349,9,0)</f>
        <v>#N/A</v>
      </c>
      <c r="T1190" s="165" t="e">
        <f>VLOOKUP(G1190,[4]K12!$B$3:$J$1349,9,0)</f>
        <v>#N/A</v>
      </c>
      <c r="V1190" s="20">
        <v>1275</v>
      </c>
    </row>
    <row r="1191" spans="1:22" ht="30" hidden="1" x14ac:dyDescent="0.25">
      <c r="A1191" s="171">
        <v>691</v>
      </c>
      <c r="B1191" s="171" t="str">
        <f t="shared" si="32"/>
        <v>12.3.1303172.02</v>
      </c>
      <c r="C1191" s="171" t="str">
        <f>VLOOKUP(B1191,'[8]TKB(Hocphan-tao lop)'!$B$7:$C$1182,2,0)</f>
        <v>201811303172002</v>
      </c>
      <c r="D1191" s="171" t="str">
        <f>VLOOKUP(E1191,[9]QuyetdinhPCGD!$B$6:$C$1806,2,0)</f>
        <v>1303172</v>
      </c>
      <c r="E1191" s="172" t="s">
        <v>2413</v>
      </c>
      <c r="F1191" s="177" t="s">
        <v>72</v>
      </c>
      <c r="G1191" s="173" t="s">
        <v>11</v>
      </c>
      <c r="H1191" s="176" t="s">
        <v>2360</v>
      </c>
      <c r="I1191" s="173"/>
      <c r="J1191" s="175" t="s">
        <v>2414</v>
      </c>
      <c r="K1191" s="187" t="s">
        <v>2249</v>
      </c>
      <c r="L1191" s="176" t="s">
        <v>2250</v>
      </c>
      <c r="M1191" s="165" t="s">
        <v>70</v>
      </c>
      <c r="N1191" s="165" t="str">
        <f>VLOOKUP(C1191,[4]K12!$B$3:$K$1349,10,0)</f>
        <v>Mở</v>
      </c>
      <c r="O1191" s="165"/>
      <c r="P1191" s="165">
        <f>VLOOKUP(C1191,[4]K12!$B$3:$J$1349,9,0)</f>
        <v>35</v>
      </c>
      <c r="Q1191" s="165" t="e">
        <f>VLOOKUP(D1191,[4]K12!$B$3:$J$1349,9,0)</f>
        <v>#N/A</v>
      </c>
      <c r="R1191" s="165" t="e">
        <f>VLOOKUP(E1191,[4]K12!$B$3:$J$1349,9,0)</f>
        <v>#N/A</v>
      </c>
      <c r="S1191" s="165" t="e">
        <f>VLOOKUP(F1191,[4]K12!$B$3:$J$1349,9,0)</f>
        <v>#N/A</v>
      </c>
      <c r="T1191" s="165" t="e">
        <f>VLOOKUP(G1191,[4]K12!$B$3:$J$1349,9,0)</f>
        <v>#N/A</v>
      </c>
      <c r="V1191" s="20">
        <v>1276</v>
      </c>
    </row>
    <row r="1192" spans="1:22" ht="30" hidden="1" x14ac:dyDescent="0.25">
      <c r="A1192" s="171">
        <v>692</v>
      </c>
      <c r="B1192" s="171" t="str">
        <f t="shared" si="32"/>
        <v>12.3.1303172.02</v>
      </c>
      <c r="C1192" s="171" t="str">
        <f>VLOOKUP(B1192,'[8]TKB(Hocphan-tao lop)'!$B$7:$C$1182,2,0)</f>
        <v>201811303172002</v>
      </c>
      <c r="D1192" s="171" t="str">
        <f>VLOOKUP(E1192,[9]QuyetdinhPCGD!$B$6:$C$1806,2,0)</f>
        <v>1303172</v>
      </c>
      <c r="E1192" s="172" t="s">
        <v>2413</v>
      </c>
      <c r="F1192" s="177" t="s">
        <v>72</v>
      </c>
      <c r="G1192" s="173" t="s">
        <v>13</v>
      </c>
      <c r="H1192" s="176" t="s">
        <v>2360</v>
      </c>
      <c r="I1192" s="173"/>
      <c r="J1192" s="175" t="s">
        <v>2414</v>
      </c>
      <c r="K1192" s="187" t="s">
        <v>2249</v>
      </c>
      <c r="L1192" s="176" t="s">
        <v>2250</v>
      </c>
      <c r="M1192" s="165" t="s">
        <v>70</v>
      </c>
      <c r="N1192" s="165" t="str">
        <f>VLOOKUP(C1192,[4]K12!$B$3:$K$1349,10,0)</f>
        <v>Mở</v>
      </c>
      <c r="O1192" s="165"/>
      <c r="P1192" s="165">
        <f>VLOOKUP(C1192,[4]K12!$B$3:$J$1349,9,0)</f>
        <v>35</v>
      </c>
      <c r="Q1192" s="165" t="e">
        <f>VLOOKUP(D1192,[4]K12!$B$3:$J$1349,9,0)</f>
        <v>#N/A</v>
      </c>
      <c r="R1192" s="165" t="e">
        <f>VLOOKUP(E1192,[4]K12!$B$3:$J$1349,9,0)</f>
        <v>#N/A</v>
      </c>
      <c r="S1192" s="165" t="e">
        <f>VLOOKUP(F1192,[4]K12!$B$3:$J$1349,9,0)</f>
        <v>#N/A</v>
      </c>
      <c r="T1192" s="165" t="e">
        <f>VLOOKUP(G1192,[4]K12!$B$3:$J$1349,9,0)</f>
        <v>#N/A</v>
      </c>
      <c r="V1192" s="20">
        <v>1277</v>
      </c>
    </row>
    <row r="1193" spans="1:22" ht="30" hidden="1" x14ac:dyDescent="0.25">
      <c r="A1193" s="171">
        <v>693</v>
      </c>
      <c r="B1193" s="171" t="str">
        <f t="shared" si="32"/>
        <v>12.3.1303172.03</v>
      </c>
      <c r="C1193" s="171" t="str">
        <f>VLOOKUP(B1193,'[8]TKB(Hocphan-tao lop)'!$B$7:$C$1182,2,0)</f>
        <v>201811303172003</v>
      </c>
      <c r="D1193" s="171" t="str">
        <f>VLOOKUP(E1193,[9]QuyetdinhPCGD!$B$6:$C$1806,2,0)</f>
        <v>1303172</v>
      </c>
      <c r="E1193" s="172" t="s">
        <v>2413</v>
      </c>
      <c r="F1193" s="177" t="s">
        <v>145</v>
      </c>
      <c r="G1193" s="173" t="s">
        <v>11</v>
      </c>
      <c r="H1193" s="176" t="s">
        <v>2360</v>
      </c>
      <c r="I1193" s="173"/>
      <c r="J1193" s="175" t="s">
        <v>2414</v>
      </c>
      <c r="K1193" s="187" t="s">
        <v>2249</v>
      </c>
      <c r="L1193" s="176" t="s">
        <v>2250</v>
      </c>
      <c r="M1193" s="165" t="s">
        <v>75</v>
      </c>
      <c r="N1193" s="165" t="str">
        <f>VLOOKUP(C1193,[4]K12!$B$3:$K$1349,10,0)</f>
        <v>Mở</v>
      </c>
      <c r="O1193" s="165"/>
      <c r="P1193" s="165">
        <f>VLOOKUP(C1193,[4]K12!$B$3:$J$1349,9,0)</f>
        <v>35</v>
      </c>
      <c r="Q1193" s="165" t="e">
        <f>VLOOKUP(D1193,[4]K12!$B$3:$J$1349,9,0)</f>
        <v>#N/A</v>
      </c>
      <c r="R1193" s="165" t="e">
        <f>VLOOKUP(E1193,[4]K12!$B$3:$J$1349,9,0)</f>
        <v>#N/A</v>
      </c>
      <c r="S1193" s="165" t="e">
        <f>VLOOKUP(F1193,[4]K12!$B$3:$J$1349,9,0)</f>
        <v>#N/A</v>
      </c>
      <c r="T1193" s="165" t="e">
        <f>VLOOKUP(G1193,[4]K12!$B$3:$J$1349,9,0)</f>
        <v>#N/A</v>
      </c>
      <c r="V1193" s="20">
        <v>1278</v>
      </c>
    </row>
    <row r="1194" spans="1:22" ht="30" hidden="1" x14ac:dyDescent="0.25">
      <c r="A1194" s="171">
        <v>694</v>
      </c>
      <c r="B1194" s="171" t="str">
        <f t="shared" si="32"/>
        <v>12.3.1303172.03</v>
      </c>
      <c r="C1194" s="171" t="str">
        <f>VLOOKUP(B1194,'[8]TKB(Hocphan-tao lop)'!$B$7:$C$1182,2,0)</f>
        <v>201811303172003</v>
      </c>
      <c r="D1194" s="171" t="str">
        <f>VLOOKUP(E1194,[9]QuyetdinhPCGD!$B$6:$C$1806,2,0)</f>
        <v>1303172</v>
      </c>
      <c r="E1194" s="172" t="s">
        <v>2413</v>
      </c>
      <c r="F1194" s="177" t="s">
        <v>145</v>
      </c>
      <c r="G1194" s="173" t="s">
        <v>13</v>
      </c>
      <c r="H1194" s="176" t="s">
        <v>2360</v>
      </c>
      <c r="I1194" s="173"/>
      <c r="J1194" s="175" t="s">
        <v>2414</v>
      </c>
      <c r="K1194" s="187" t="s">
        <v>2249</v>
      </c>
      <c r="L1194" s="176" t="s">
        <v>2250</v>
      </c>
      <c r="M1194" s="165" t="s">
        <v>75</v>
      </c>
      <c r="N1194" s="165" t="str">
        <f>VLOOKUP(C1194,[4]K12!$B$3:$K$1349,10,0)</f>
        <v>Mở</v>
      </c>
      <c r="O1194" s="165"/>
      <c r="P1194" s="165">
        <f>VLOOKUP(C1194,[4]K12!$B$3:$J$1349,9,0)</f>
        <v>35</v>
      </c>
      <c r="Q1194" s="165" t="e">
        <f>VLOOKUP(D1194,[4]K12!$B$3:$J$1349,9,0)</f>
        <v>#N/A</v>
      </c>
      <c r="R1194" s="165" t="e">
        <f>VLOOKUP(E1194,[4]K12!$B$3:$J$1349,9,0)</f>
        <v>#N/A</v>
      </c>
      <c r="S1194" s="165" t="e">
        <f>VLOOKUP(F1194,[4]K12!$B$3:$J$1349,9,0)</f>
        <v>#N/A</v>
      </c>
      <c r="T1194" s="165" t="e">
        <f>VLOOKUP(G1194,[4]K12!$B$3:$J$1349,9,0)</f>
        <v>#N/A</v>
      </c>
      <c r="V1194" s="20">
        <v>1279</v>
      </c>
    </row>
    <row r="1195" spans="1:22" ht="30" hidden="1" x14ac:dyDescent="0.25">
      <c r="A1195" s="171">
        <v>695</v>
      </c>
      <c r="B1195" s="171" t="str">
        <f t="shared" si="32"/>
        <v>12.3.1303172.04</v>
      </c>
      <c r="C1195" s="171" t="str">
        <f>VLOOKUP(B1195,'[8]TKB(Hocphan-tao lop)'!$B$7:$C$1182,2,0)</f>
        <v>201811303172004</v>
      </c>
      <c r="D1195" s="171" t="str">
        <f>VLOOKUP(E1195,[9]QuyetdinhPCGD!$B$6:$C$1806,2,0)</f>
        <v>1303172</v>
      </c>
      <c r="E1195" s="172" t="s">
        <v>2413</v>
      </c>
      <c r="F1195" s="177" t="s">
        <v>81</v>
      </c>
      <c r="G1195" s="173" t="s">
        <v>11</v>
      </c>
      <c r="H1195" s="176" t="s">
        <v>2360</v>
      </c>
      <c r="I1195" s="173"/>
      <c r="J1195" s="175" t="s">
        <v>2414</v>
      </c>
      <c r="K1195" s="187" t="s">
        <v>2249</v>
      </c>
      <c r="L1195" s="176" t="s">
        <v>2250</v>
      </c>
      <c r="M1195" s="165" t="s">
        <v>89</v>
      </c>
      <c r="N1195" s="165" t="str">
        <f>VLOOKUP(C1195,[4]K12!$B$3:$K$1349,10,0)</f>
        <v>Mở</v>
      </c>
      <c r="O1195" s="165"/>
      <c r="P1195" s="165">
        <f>VLOOKUP(C1195,[4]K12!$B$3:$J$1349,9,0)</f>
        <v>35</v>
      </c>
      <c r="Q1195" s="165" t="e">
        <f>VLOOKUP(D1195,[4]K12!$B$3:$J$1349,9,0)</f>
        <v>#N/A</v>
      </c>
      <c r="R1195" s="165" t="e">
        <f>VLOOKUP(E1195,[4]K12!$B$3:$J$1349,9,0)</f>
        <v>#N/A</v>
      </c>
      <c r="S1195" s="165" t="e">
        <f>VLOOKUP(F1195,[4]K12!$B$3:$J$1349,9,0)</f>
        <v>#N/A</v>
      </c>
      <c r="T1195" s="165" t="e">
        <f>VLOOKUP(G1195,[4]K12!$B$3:$J$1349,9,0)</f>
        <v>#N/A</v>
      </c>
      <c r="V1195" s="20">
        <v>1280</v>
      </c>
    </row>
    <row r="1196" spans="1:22" ht="30" hidden="1" x14ac:dyDescent="0.25">
      <c r="A1196" s="171">
        <v>696</v>
      </c>
      <c r="B1196" s="171" t="str">
        <f t="shared" si="32"/>
        <v>12.3.1303172.04</v>
      </c>
      <c r="C1196" s="171" t="str">
        <f>VLOOKUP(B1196,'[8]TKB(Hocphan-tao lop)'!$B$7:$C$1182,2,0)</f>
        <v>201811303172004</v>
      </c>
      <c r="D1196" s="171" t="str">
        <f>VLOOKUP(E1196,[9]QuyetdinhPCGD!$B$6:$C$1806,2,0)</f>
        <v>1303172</v>
      </c>
      <c r="E1196" s="172" t="s">
        <v>2413</v>
      </c>
      <c r="F1196" s="177" t="s">
        <v>81</v>
      </c>
      <c r="G1196" s="173" t="s">
        <v>13</v>
      </c>
      <c r="H1196" s="176" t="s">
        <v>2360</v>
      </c>
      <c r="I1196" s="173"/>
      <c r="J1196" s="175" t="s">
        <v>2414</v>
      </c>
      <c r="K1196" s="187" t="s">
        <v>2249</v>
      </c>
      <c r="L1196" s="176" t="s">
        <v>2250</v>
      </c>
      <c r="M1196" s="165" t="s">
        <v>89</v>
      </c>
      <c r="N1196" s="165" t="str">
        <f>VLOOKUP(C1196,[4]K12!$B$3:$K$1349,10,0)</f>
        <v>Mở</v>
      </c>
      <c r="O1196" s="165"/>
      <c r="P1196" s="165">
        <f>VLOOKUP(C1196,[4]K12!$B$3:$J$1349,9,0)</f>
        <v>35</v>
      </c>
      <c r="Q1196" s="165" t="e">
        <f>VLOOKUP(D1196,[4]K12!$B$3:$J$1349,9,0)</f>
        <v>#N/A</v>
      </c>
      <c r="R1196" s="165" t="e">
        <f>VLOOKUP(E1196,[4]K12!$B$3:$J$1349,9,0)</f>
        <v>#N/A</v>
      </c>
      <c r="S1196" s="165" t="e">
        <f>VLOOKUP(F1196,[4]K12!$B$3:$J$1349,9,0)</f>
        <v>#N/A</v>
      </c>
      <c r="T1196" s="165" t="e">
        <f>VLOOKUP(G1196,[4]K12!$B$3:$J$1349,9,0)</f>
        <v>#N/A</v>
      </c>
      <c r="V1196" s="20">
        <v>1281</v>
      </c>
    </row>
    <row r="1197" spans="1:22" ht="30" hidden="1" x14ac:dyDescent="0.25">
      <c r="A1197" s="171">
        <v>697</v>
      </c>
      <c r="B1197" s="171" t="str">
        <f t="shared" ref="B1197:B1253" si="33">CONCATENATE("12.3.",D1197,".",M1197)</f>
        <v>12.3.1303172.05</v>
      </c>
      <c r="C1197" s="171" t="str">
        <f>VLOOKUP(B1197,'[8]TKB(Hocphan-tao lop)'!$B$7:$C$1182,2,0)</f>
        <v>201811303172005</v>
      </c>
      <c r="D1197" s="171" t="str">
        <f>VLOOKUP(E1197,[9]QuyetdinhPCGD!$B$6:$C$1806,2,0)</f>
        <v>1303172</v>
      </c>
      <c r="E1197" s="172" t="s">
        <v>2413</v>
      </c>
      <c r="F1197" s="177" t="s">
        <v>67</v>
      </c>
      <c r="G1197" s="173" t="s">
        <v>11</v>
      </c>
      <c r="H1197" s="176" t="s">
        <v>2360</v>
      </c>
      <c r="I1197" s="173"/>
      <c r="J1197" s="175" t="s">
        <v>2414</v>
      </c>
      <c r="K1197" s="187" t="s">
        <v>2249</v>
      </c>
      <c r="L1197" s="176" t="s">
        <v>2250</v>
      </c>
      <c r="M1197" s="165" t="s">
        <v>112</v>
      </c>
      <c r="N1197" s="165" t="str">
        <f>VLOOKUP(C1197,[4]K12!$B$3:$K$1349,10,0)</f>
        <v>Mở</v>
      </c>
      <c r="O1197" s="165"/>
      <c r="P1197" s="165">
        <f>VLOOKUP(C1197,[4]K12!$B$3:$J$1349,9,0)</f>
        <v>35</v>
      </c>
      <c r="Q1197" s="165" t="e">
        <f>VLOOKUP(D1197,[4]K12!$B$3:$J$1349,9,0)</f>
        <v>#N/A</v>
      </c>
      <c r="R1197" s="165" t="e">
        <f>VLOOKUP(E1197,[4]K12!$B$3:$J$1349,9,0)</f>
        <v>#N/A</v>
      </c>
      <c r="S1197" s="165" t="e">
        <f>VLOOKUP(F1197,[4]K12!$B$3:$J$1349,9,0)</f>
        <v>#N/A</v>
      </c>
      <c r="T1197" s="165" t="e">
        <f>VLOOKUP(G1197,[4]K12!$B$3:$J$1349,9,0)</f>
        <v>#N/A</v>
      </c>
      <c r="V1197" s="20">
        <v>1282</v>
      </c>
    </row>
    <row r="1198" spans="1:22" ht="30" hidden="1" x14ac:dyDescent="0.25">
      <c r="A1198" s="171">
        <v>698</v>
      </c>
      <c r="B1198" s="171" t="str">
        <f t="shared" si="33"/>
        <v>12.3.1303172.05</v>
      </c>
      <c r="C1198" s="171" t="str">
        <f>VLOOKUP(B1198,'[8]TKB(Hocphan-tao lop)'!$B$7:$C$1182,2,0)</f>
        <v>201811303172005</v>
      </c>
      <c r="D1198" s="171" t="str">
        <f>VLOOKUP(E1198,[9]QuyetdinhPCGD!$B$6:$C$1806,2,0)</f>
        <v>1303172</v>
      </c>
      <c r="E1198" s="172" t="s">
        <v>2413</v>
      </c>
      <c r="F1198" s="177" t="s">
        <v>67</v>
      </c>
      <c r="G1198" s="173" t="s">
        <v>13</v>
      </c>
      <c r="H1198" s="176" t="s">
        <v>2360</v>
      </c>
      <c r="I1198" s="173"/>
      <c r="J1198" s="175" t="s">
        <v>2414</v>
      </c>
      <c r="K1198" s="187" t="s">
        <v>2249</v>
      </c>
      <c r="L1198" s="176" t="s">
        <v>2250</v>
      </c>
      <c r="M1198" s="165" t="s">
        <v>112</v>
      </c>
      <c r="N1198" s="165" t="str">
        <f>VLOOKUP(C1198,[4]K12!$B$3:$K$1349,10,0)</f>
        <v>Mở</v>
      </c>
      <c r="O1198" s="165"/>
      <c r="P1198" s="165">
        <f>VLOOKUP(C1198,[4]K12!$B$3:$J$1349,9,0)</f>
        <v>35</v>
      </c>
      <c r="Q1198" s="165" t="e">
        <f>VLOOKUP(D1198,[4]K12!$B$3:$J$1349,9,0)</f>
        <v>#N/A</v>
      </c>
      <c r="R1198" s="165" t="e">
        <f>VLOOKUP(E1198,[4]K12!$B$3:$J$1349,9,0)</f>
        <v>#N/A</v>
      </c>
      <c r="S1198" s="165" t="e">
        <f>VLOOKUP(F1198,[4]K12!$B$3:$J$1349,9,0)</f>
        <v>#N/A</v>
      </c>
      <c r="T1198" s="165" t="e">
        <f>VLOOKUP(G1198,[4]K12!$B$3:$J$1349,9,0)</f>
        <v>#N/A</v>
      </c>
      <c r="V1198" s="20">
        <v>1283</v>
      </c>
    </row>
    <row r="1199" spans="1:22" ht="30" hidden="1" x14ac:dyDescent="0.25">
      <c r="A1199" s="171">
        <v>699</v>
      </c>
      <c r="B1199" s="171" t="str">
        <f t="shared" si="33"/>
        <v>12.3.1303172.06</v>
      </c>
      <c r="C1199" s="171" t="str">
        <f>VLOOKUP(B1199,'[8]TKB(Hocphan-tao lop)'!$B$7:$C$1182,2,0)</f>
        <v>201811303172006</v>
      </c>
      <c r="D1199" s="171" t="str">
        <f>VLOOKUP(E1199,[9]QuyetdinhPCGD!$B$6:$C$1806,2,0)</f>
        <v>1303172</v>
      </c>
      <c r="E1199" s="172" t="s">
        <v>2413</v>
      </c>
      <c r="F1199" s="177" t="s">
        <v>79</v>
      </c>
      <c r="G1199" s="173" t="s">
        <v>11</v>
      </c>
      <c r="H1199" s="176" t="s">
        <v>2360</v>
      </c>
      <c r="I1199" s="173"/>
      <c r="J1199" s="175" t="s">
        <v>2414</v>
      </c>
      <c r="K1199" s="187" t="s">
        <v>2249</v>
      </c>
      <c r="L1199" s="176" t="s">
        <v>2250</v>
      </c>
      <c r="M1199" s="190" t="s">
        <v>115</v>
      </c>
      <c r="N1199" s="165" t="str">
        <f>VLOOKUP(C1199,[4]K12!$B$3:$K$1349,10,0)</f>
        <v>Mở</v>
      </c>
      <c r="O1199" s="190"/>
      <c r="P1199" s="165">
        <f>VLOOKUP(C1199,[4]K12!$B$3:$J$1349,9,0)</f>
        <v>34</v>
      </c>
      <c r="Q1199" s="165" t="e">
        <f>VLOOKUP(D1199,[4]K12!$B$3:$J$1349,9,0)</f>
        <v>#N/A</v>
      </c>
      <c r="R1199" s="165" t="e">
        <f>VLOOKUP(E1199,[4]K12!$B$3:$J$1349,9,0)</f>
        <v>#N/A</v>
      </c>
      <c r="S1199" s="165" t="e">
        <f>VLOOKUP(F1199,[4]K12!$B$3:$J$1349,9,0)</f>
        <v>#N/A</v>
      </c>
      <c r="T1199" s="165" t="e">
        <f>VLOOKUP(G1199,[4]K12!$B$3:$J$1349,9,0)</f>
        <v>#N/A</v>
      </c>
      <c r="V1199" s="20">
        <v>1284</v>
      </c>
    </row>
    <row r="1200" spans="1:22" ht="30" hidden="1" x14ac:dyDescent="0.25">
      <c r="A1200" s="171">
        <v>700</v>
      </c>
      <c r="B1200" s="171" t="str">
        <f t="shared" si="33"/>
        <v>12.3.1303172.06</v>
      </c>
      <c r="C1200" s="171" t="str">
        <f>VLOOKUP(B1200,'[8]TKB(Hocphan-tao lop)'!$B$7:$C$1182,2,0)</f>
        <v>201811303172006</v>
      </c>
      <c r="D1200" s="171" t="str">
        <f>VLOOKUP(E1200,[9]QuyetdinhPCGD!$B$6:$C$1806,2,0)</f>
        <v>1303172</v>
      </c>
      <c r="E1200" s="172" t="s">
        <v>2413</v>
      </c>
      <c r="F1200" s="177" t="s">
        <v>79</v>
      </c>
      <c r="G1200" s="173" t="s">
        <v>13</v>
      </c>
      <c r="H1200" s="176" t="s">
        <v>2360</v>
      </c>
      <c r="I1200" s="173"/>
      <c r="J1200" s="175" t="s">
        <v>2414</v>
      </c>
      <c r="K1200" s="187" t="s">
        <v>2249</v>
      </c>
      <c r="L1200" s="176" t="s">
        <v>2250</v>
      </c>
      <c r="M1200" s="165" t="s">
        <v>115</v>
      </c>
      <c r="N1200" s="165" t="str">
        <f>VLOOKUP(C1200,[4]K12!$B$3:$K$1349,10,0)</f>
        <v>Mở</v>
      </c>
      <c r="O1200" s="165"/>
      <c r="P1200" s="165">
        <f>VLOOKUP(C1200,[4]K12!$B$3:$J$1349,9,0)</f>
        <v>34</v>
      </c>
      <c r="Q1200" s="165" t="e">
        <f>VLOOKUP(D1200,[4]K12!$B$3:$J$1349,9,0)</f>
        <v>#N/A</v>
      </c>
      <c r="R1200" s="165" t="e">
        <f>VLOOKUP(E1200,[4]K12!$B$3:$J$1349,9,0)</f>
        <v>#N/A</v>
      </c>
      <c r="S1200" s="165" t="e">
        <f>VLOOKUP(F1200,[4]K12!$B$3:$J$1349,9,0)</f>
        <v>#N/A</v>
      </c>
      <c r="T1200" s="165" t="e">
        <f>VLOOKUP(G1200,[4]K12!$B$3:$J$1349,9,0)</f>
        <v>#N/A</v>
      </c>
      <c r="V1200" s="20">
        <v>1285</v>
      </c>
    </row>
    <row r="1201" spans="1:22" ht="42.75" hidden="1" x14ac:dyDescent="0.25">
      <c r="A1201" s="171">
        <v>701</v>
      </c>
      <c r="B1201" s="171" t="str">
        <f t="shared" si="33"/>
        <v>12.3.1203101.31</v>
      </c>
      <c r="C1201" s="171" t="str">
        <f>VLOOKUP(B1201,'[8]TKB(Hocphan-tao lop)'!$B$7:$C$1182,2,0)</f>
        <v>201811203101016</v>
      </c>
      <c r="D1201" s="171" t="str">
        <f>VLOOKUP(E1201,[9]QuyetdinhPCGD!$B$6:$C$1806,2,0)</f>
        <v>1203101</v>
      </c>
      <c r="E1201" s="172" t="s">
        <v>824</v>
      </c>
      <c r="F1201" s="177" t="s">
        <v>68</v>
      </c>
      <c r="G1201" s="173" t="s">
        <v>10</v>
      </c>
      <c r="H1201" s="174" t="str">
        <f>VLOOKUP(J1201,'[10]Phan ca&amp; Ngay BDhoc'!$B$4:$I$98,8,0)</f>
        <v>A9-303</v>
      </c>
      <c r="I1201" s="173"/>
      <c r="J1201" s="175" t="s">
        <v>2198</v>
      </c>
      <c r="K1201" s="187" t="s">
        <v>2249</v>
      </c>
      <c r="L1201" s="176" t="s">
        <v>2250</v>
      </c>
      <c r="M1201" s="165" t="s">
        <v>693</v>
      </c>
      <c r="N1201" s="165" t="str">
        <f>VLOOKUP(C1201,[4]K12!$B$3:$K$1349,10,0)</f>
        <v>Mở</v>
      </c>
      <c r="O1201" s="165"/>
      <c r="P1201" s="165">
        <f>VLOOKUP(C1201,[4]K12!$B$3:$J$1349,9,0)</f>
        <v>80</v>
      </c>
      <c r="Q1201" s="165" t="e">
        <f>VLOOKUP(D1201,[4]K12!$B$3:$J$1349,9,0)</f>
        <v>#N/A</v>
      </c>
      <c r="R1201" s="165" t="e">
        <f>VLOOKUP(E1201,[4]K12!$B$3:$J$1349,9,0)</f>
        <v>#N/A</v>
      </c>
      <c r="S1201" s="165" t="e">
        <f>VLOOKUP(F1201,[4]K12!$B$3:$J$1349,9,0)</f>
        <v>#N/A</v>
      </c>
      <c r="T1201" s="165" t="e">
        <f>VLOOKUP(G1201,[4]K12!$B$3:$J$1349,9,0)</f>
        <v>#N/A</v>
      </c>
      <c r="V1201" s="20">
        <v>1286</v>
      </c>
    </row>
    <row r="1202" spans="1:22" ht="30" hidden="1" x14ac:dyDescent="0.25">
      <c r="A1202" s="171">
        <v>702</v>
      </c>
      <c r="B1202" s="171" t="str">
        <f t="shared" si="33"/>
        <v>12.3.1403114.03</v>
      </c>
      <c r="C1202" s="171" t="str">
        <f>VLOOKUP(B1202,'[8]TKB(Hocphan-tao lop)'!$B$7:$C$1182,2,0)</f>
        <v>201811403114003</v>
      </c>
      <c r="D1202" s="171" t="str">
        <f>VLOOKUP(E1202,[9]QuyetdinhPCGD!$B$6:$C$1806,2,0)</f>
        <v>1403114</v>
      </c>
      <c r="E1202" s="179" t="s">
        <v>301</v>
      </c>
      <c r="F1202" s="177" t="s">
        <v>169</v>
      </c>
      <c r="G1202" s="173" t="s">
        <v>9</v>
      </c>
      <c r="H1202" s="174" t="str">
        <f>VLOOKUP(J1202,'[10]Phan ca&amp; Ngay BDhoc'!$B$4:$I$98,8,0)</f>
        <v>A9-303</v>
      </c>
      <c r="I1202" s="173"/>
      <c r="J1202" s="175" t="s">
        <v>2198</v>
      </c>
      <c r="K1202" s="187" t="s">
        <v>2249</v>
      </c>
      <c r="L1202" s="176" t="s">
        <v>2415</v>
      </c>
      <c r="M1202" s="165" t="s">
        <v>75</v>
      </c>
      <c r="N1202" s="165" t="str">
        <f>VLOOKUP(C1202,[4]K12!$B$3:$K$1349,10,0)</f>
        <v>Mở</v>
      </c>
      <c r="O1202" s="165"/>
      <c r="P1202" s="165">
        <f>VLOOKUP(C1202,[4]K12!$B$3:$J$1349,9,0)</f>
        <v>75</v>
      </c>
      <c r="Q1202" s="165" t="e">
        <f>VLOOKUP(D1202,[4]K12!$B$3:$J$1349,9,0)</f>
        <v>#N/A</v>
      </c>
      <c r="R1202" s="165" t="e">
        <f>VLOOKUP(E1202,[4]K12!$B$3:$J$1349,9,0)</f>
        <v>#N/A</v>
      </c>
      <c r="S1202" s="165" t="e">
        <f>VLOOKUP(F1202,[4]K12!$B$3:$J$1349,9,0)</f>
        <v>#N/A</v>
      </c>
      <c r="T1202" s="165" t="e">
        <f>VLOOKUP(G1202,[4]K12!$B$3:$J$1349,9,0)</f>
        <v>#N/A</v>
      </c>
      <c r="U1202" s="177" t="s">
        <v>71</v>
      </c>
      <c r="V1202" s="20">
        <v>1287</v>
      </c>
    </row>
    <row r="1203" spans="1:22" ht="30" hidden="1" x14ac:dyDescent="0.25">
      <c r="A1203" s="171">
        <v>703</v>
      </c>
      <c r="B1203" s="171" t="str">
        <f t="shared" si="33"/>
        <v>12.3.1403133.03</v>
      </c>
      <c r="C1203" s="171" t="str">
        <f>VLOOKUP(B1203,'[8]TKB(Hocphan-tao lop)'!$B$7:$C$1182,2,0)</f>
        <v>201811403133003</v>
      </c>
      <c r="D1203" s="171" t="str">
        <f>VLOOKUP(E1203,[9]QuyetdinhPCGD!$B$6:$C$1806,2,0)</f>
        <v>1403133</v>
      </c>
      <c r="E1203" s="179" t="s">
        <v>384</v>
      </c>
      <c r="F1203" s="177" t="s">
        <v>169</v>
      </c>
      <c r="G1203" s="173" t="s">
        <v>9</v>
      </c>
      <c r="H1203" s="176" t="s">
        <v>293</v>
      </c>
      <c r="I1203" s="173"/>
      <c r="J1203" s="175" t="s">
        <v>2198</v>
      </c>
      <c r="K1203" s="187" t="s">
        <v>2249</v>
      </c>
      <c r="L1203" s="176" t="s">
        <v>2415</v>
      </c>
      <c r="M1203" s="165" t="s">
        <v>75</v>
      </c>
      <c r="N1203" s="165" t="str">
        <f>VLOOKUP(C1203,[4]K12!$B$3:$K$1349,10,0)</f>
        <v>Không mở</v>
      </c>
      <c r="O1203" s="165"/>
      <c r="P1203" s="165">
        <f>VLOOKUP(C1203,[4]K12!$B$3:$J$1349,9,0)</f>
        <v>2</v>
      </c>
      <c r="Q1203" s="165" t="e">
        <f>VLOOKUP(D1203,[4]K12!$B$3:$J$1349,9,0)</f>
        <v>#N/A</v>
      </c>
      <c r="R1203" s="165" t="e">
        <f>VLOOKUP(E1203,[4]K12!$B$3:$J$1349,9,0)</f>
        <v>#N/A</v>
      </c>
      <c r="S1203" s="165" t="e">
        <f>VLOOKUP(F1203,[4]K12!$B$3:$J$1349,9,0)</f>
        <v>#N/A</v>
      </c>
      <c r="T1203" s="165" t="e">
        <f>VLOOKUP(G1203,[4]K12!$B$3:$J$1349,9,0)</f>
        <v>#N/A</v>
      </c>
      <c r="U1203" s="177" t="s">
        <v>71</v>
      </c>
      <c r="V1203" s="20">
        <v>1288</v>
      </c>
    </row>
    <row r="1204" spans="1:22" ht="30" hidden="1" x14ac:dyDescent="0.25">
      <c r="A1204" s="171">
        <v>704</v>
      </c>
      <c r="B1204" s="171" t="str">
        <f t="shared" si="33"/>
        <v>12.3.1603162.01</v>
      </c>
      <c r="C1204" s="171" t="str">
        <f>VLOOKUP(B1204,'[8]TKB(Hocphan-tao lop)'!$B$7:$C$1182,2,0)</f>
        <v>201811603162001</v>
      </c>
      <c r="D1204" s="171" t="str">
        <f>VLOOKUP(E1204,[9]QuyetdinhPCGD!$B$6:$C$1806,2,0)</f>
        <v>1603162</v>
      </c>
      <c r="E1204" s="179" t="s">
        <v>2416</v>
      </c>
      <c r="F1204" s="177" t="s">
        <v>169</v>
      </c>
      <c r="G1204" s="173" t="s">
        <v>9</v>
      </c>
      <c r="H1204" s="176" t="s">
        <v>293</v>
      </c>
      <c r="I1204" s="173"/>
      <c r="J1204" s="175" t="s">
        <v>2198</v>
      </c>
      <c r="K1204" s="187" t="s">
        <v>2249</v>
      </c>
      <c r="L1204" s="176" t="s">
        <v>2415</v>
      </c>
      <c r="M1204" s="165" t="s">
        <v>62</v>
      </c>
      <c r="N1204" s="165" t="str">
        <f>VLOOKUP(C1204,[4]K12!$B$3:$K$1349,10,0)</f>
        <v>Không mở</v>
      </c>
      <c r="O1204" s="165"/>
      <c r="P1204" s="165">
        <f>VLOOKUP(C1204,[4]K12!$B$3:$J$1349,9,0)</f>
        <v>2</v>
      </c>
      <c r="Q1204" s="165" t="e">
        <f>VLOOKUP(D1204,[4]K12!$B$3:$J$1349,9,0)</f>
        <v>#N/A</v>
      </c>
      <c r="R1204" s="165" t="e">
        <f>VLOOKUP(E1204,[4]K12!$B$3:$J$1349,9,0)</f>
        <v>#N/A</v>
      </c>
      <c r="S1204" s="165" t="e">
        <f>VLOOKUP(F1204,[4]K12!$B$3:$J$1349,9,0)</f>
        <v>#N/A</v>
      </c>
      <c r="T1204" s="165" t="e">
        <f>VLOOKUP(G1204,[4]K12!$B$3:$J$1349,9,0)</f>
        <v>#N/A</v>
      </c>
      <c r="U1204" s="177" t="s">
        <v>71</v>
      </c>
      <c r="V1204" s="20">
        <v>1289</v>
      </c>
    </row>
    <row r="1205" spans="1:22" ht="30" hidden="1" x14ac:dyDescent="0.25">
      <c r="A1205" s="171">
        <v>705</v>
      </c>
      <c r="B1205" s="171" t="str">
        <f t="shared" si="33"/>
        <v>12.3.1003111.15</v>
      </c>
      <c r="C1205" s="171" t="str">
        <f>VLOOKUP(B1205,'[8]TKB(Hocphan-tao lop)'!$B$7:$C$1182,2,0)</f>
        <v>201811003111003</v>
      </c>
      <c r="D1205" s="171" t="str">
        <f>VLOOKUP(E1205,[9]QuyetdinhPCGD!$B$6:$C$1806,2,0)</f>
        <v>1003111</v>
      </c>
      <c r="E1205" s="172" t="s">
        <v>2252</v>
      </c>
      <c r="F1205" s="173" t="s">
        <v>68</v>
      </c>
      <c r="G1205" s="173" t="s">
        <v>9</v>
      </c>
      <c r="H1205" s="174" t="str">
        <f>VLOOKUP(J1205,'[10]Phan ca&amp; Ngay BDhoc'!$B$4:$I$98,8,0)</f>
        <v>A9-303</v>
      </c>
      <c r="I1205" s="173"/>
      <c r="J1205" s="175" t="s">
        <v>2198</v>
      </c>
      <c r="K1205" s="187" t="s">
        <v>2249</v>
      </c>
      <c r="L1205" s="176" t="s">
        <v>2250</v>
      </c>
      <c r="M1205" s="165" t="s">
        <v>353</v>
      </c>
      <c r="N1205" s="165" t="str">
        <f>VLOOKUP(C1205,[4]K12!$B$3:$K$1349,10,0)</f>
        <v>Mở</v>
      </c>
      <c r="O1205" s="165"/>
      <c r="P1205" s="165">
        <f>VLOOKUP(C1205,[4]K12!$B$3:$J$1349,9,0)</f>
        <v>80</v>
      </c>
      <c r="Q1205" s="165" t="e">
        <f>VLOOKUP(D1205,[4]K12!$B$3:$J$1349,9,0)</f>
        <v>#N/A</v>
      </c>
      <c r="R1205" s="165" t="e">
        <f>VLOOKUP(E1205,[4]K12!$B$3:$J$1349,9,0)</f>
        <v>#N/A</v>
      </c>
      <c r="S1205" s="165" t="e">
        <f>VLOOKUP(F1205,[4]K12!$B$3:$J$1349,9,0)</f>
        <v>#N/A</v>
      </c>
      <c r="T1205" s="165" t="e">
        <f>VLOOKUP(G1205,[4]K12!$B$3:$J$1349,9,0)</f>
        <v>#N/A</v>
      </c>
      <c r="U1205" s="173" t="s">
        <v>94</v>
      </c>
      <c r="V1205" s="20">
        <v>1290</v>
      </c>
    </row>
    <row r="1206" spans="1:22" ht="42.75" hidden="1" x14ac:dyDescent="0.25">
      <c r="A1206" s="171">
        <v>706</v>
      </c>
      <c r="B1206" s="171" t="str">
        <f t="shared" si="33"/>
        <v>12.3.1203101.32</v>
      </c>
      <c r="C1206" s="171" t="str">
        <f>VLOOKUP(B1206,'[8]TKB(Hocphan-tao lop)'!$B$7:$C$1182,2,0)</f>
        <v>201811203101017</v>
      </c>
      <c r="D1206" s="171" t="str">
        <f>VLOOKUP(E1206,[9]QuyetdinhPCGD!$B$6:$C$1806,2,0)</f>
        <v>1203101</v>
      </c>
      <c r="E1206" s="172" t="s">
        <v>824</v>
      </c>
      <c r="F1206" s="177" t="s">
        <v>91</v>
      </c>
      <c r="G1206" s="173" t="s">
        <v>10</v>
      </c>
      <c r="H1206" s="174" t="str">
        <f>VLOOKUP(J1206,'[10]Phan ca&amp; Ngay BDhoc'!$B$4:$I$98,8,0)</f>
        <v>A9-303</v>
      </c>
      <c r="I1206" s="173"/>
      <c r="J1206" s="175" t="s">
        <v>2203</v>
      </c>
      <c r="K1206" s="187" t="s">
        <v>2249</v>
      </c>
      <c r="L1206" s="176" t="s">
        <v>2250</v>
      </c>
      <c r="M1206" s="165" t="s">
        <v>694</v>
      </c>
      <c r="N1206" s="165" t="str">
        <f>VLOOKUP(C1206,[4]K12!$B$3:$K$1349,10,0)</f>
        <v>Mở</v>
      </c>
      <c r="O1206" s="165"/>
      <c r="P1206" s="165">
        <f>VLOOKUP(C1206,[4]K12!$B$3:$J$1349,9,0)</f>
        <v>80</v>
      </c>
      <c r="Q1206" s="165" t="e">
        <f>VLOOKUP(D1206,[4]K12!$B$3:$J$1349,9,0)</f>
        <v>#N/A</v>
      </c>
      <c r="R1206" s="165" t="e">
        <f>VLOOKUP(E1206,[4]K12!$B$3:$J$1349,9,0)</f>
        <v>#N/A</v>
      </c>
      <c r="S1206" s="165" t="e">
        <f>VLOOKUP(F1206,[4]K12!$B$3:$J$1349,9,0)</f>
        <v>#N/A</v>
      </c>
      <c r="T1206" s="165" t="e">
        <f>VLOOKUP(G1206,[4]K12!$B$3:$J$1349,9,0)</f>
        <v>#N/A</v>
      </c>
      <c r="U1206" s="177" t="s">
        <v>60</v>
      </c>
      <c r="V1206" s="20">
        <v>1291</v>
      </c>
    </row>
    <row r="1207" spans="1:22" ht="30" hidden="1" x14ac:dyDescent="0.25">
      <c r="A1207" s="171">
        <v>707</v>
      </c>
      <c r="B1207" s="171" t="str">
        <f t="shared" si="33"/>
        <v>12.3.1403114.04</v>
      </c>
      <c r="C1207" s="171" t="str">
        <f>VLOOKUP(B1207,'[8]TKB(Hocphan-tao lop)'!$B$7:$C$1182,2,0)</f>
        <v>201811403114004</v>
      </c>
      <c r="D1207" s="171" t="str">
        <f>VLOOKUP(E1207,[9]QuyetdinhPCGD!$B$6:$C$1806,2,0)</f>
        <v>1403114</v>
      </c>
      <c r="E1207" s="179" t="s">
        <v>301</v>
      </c>
      <c r="F1207" s="177" t="s">
        <v>65</v>
      </c>
      <c r="G1207" s="173" t="s">
        <v>9</v>
      </c>
      <c r="H1207" s="174" t="str">
        <f>VLOOKUP(J1207,'[10]Phan ca&amp; Ngay BDhoc'!$B$4:$I$98,8,0)</f>
        <v>A9-303</v>
      </c>
      <c r="I1207" s="173"/>
      <c r="J1207" s="175" t="s">
        <v>2203</v>
      </c>
      <c r="K1207" s="187" t="s">
        <v>2249</v>
      </c>
      <c r="L1207" s="176" t="s">
        <v>2415</v>
      </c>
      <c r="M1207" s="165" t="s">
        <v>89</v>
      </c>
      <c r="N1207" s="165" t="str">
        <f>VLOOKUP(C1207,[4]K12!$B$3:$K$1349,10,0)</f>
        <v>Mở</v>
      </c>
      <c r="O1207" s="165"/>
      <c r="P1207" s="165">
        <f>VLOOKUP(C1207,[4]K12!$B$3:$J$1349,9,0)</f>
        <v>75</v>
      </c>
      <c r="Q1207" s="165" t="e">
        <f>VLOOKUP(D1207,[4]K12!$B$3:$J$1349,9,0)</f>
        <v>#N/A</v>
      </c>
      <c r="R1207" s="165" t="e">
        <f>VLOOKUP(E1207,[4]K12!$B$3:$J$1349,9,0)</f>
        <v>#N/A</v>
      </c>
      <c r="S1207" s="165" t="e">
        <f>VLOOKUP(F1207,[4]K12!$B$3:$J$1349,9,0)</f>
        <v>#N/A</v>
      </c>
      <c r="T1207" s="165" t="e">
        <f>VLOOKUP(G1207,[4]K12!$B$3:$J$1349,9,0)</f>
        <v>#N/A</v>
      </c>
      <c r="V1207" s="20">
        <v>1292</v>
      </c>
    </row>
    <row r="1208" spans="1:22" ht="30" hidden="1" x14ac:dyDescent="0.25">
      <c r="A1208" s="171">
        <v>708</v>
      </c>
      <c r="B1208" s="171" t="str">
        <f t="shared" si="33"/>
        <v>12.3.1403133.04</v>
      </c>
      <c r="C1208" s="171" t="str">
        <f>VLOOKUP(B1208,'[8]TKB(Hocphan-tao lop)'!$B$7:$C$1182,2,0)</f>
        <v>201811403133004</v>
      </c>
      <c r="D1208" s="171" t="str">
        <f>VLOOKUP(E1208,[9]QuyetdinhPCGD!$B$6:$C$1806,2,0)</f>
        <v>1403133</v>
      </c>
      <c r="E1208" s="179" t="s">
        <v>384</v>
      </c>
      <c r="F1208" s="177" t="s">
        <v>65</v>
      </c>
      <c r="G1208" s="173" t="s">
        <v>9</v>
      </c>
      <c r="H1208" s="176" t="s">
        <v>293</v>
      </c>
      <c r="I1208" s="173"/>
      <c r="J1208" s="175" t="s">
        <v>2203</v>
      </c>
      <c r="K1208" s="187" t="s">
        <v>2249</v>
      </c>
      <c r="L1208" s="176" t="s">
        <v>2415</v>
      </c>
      <c r="M1208" s="165" t="s">
        <v>89</v>
      </c>
      <c r="N1208" s="165" t="str">
        <f>VLOOKUP(C1208,[4]K12!$B$3:$K$1349,10,0)</f>
        <v>Không mở</v>
      </c>
      <c r="O1208" s="165"/>
      <c r="P1208" s="165">
        <f>VLOOKUP(C1208,[4]K12!$B$3:$J$1349,9,0)</f>
        <v>1</v>
      </c>
      <c r="Q1208" s="165" t="e">
        <f>VLOOKUP(D1208,[4]K12!$B$3:$J$1349,9,0)</f>
        <v>#N/A</v>
      </c>
      <c r="R1208" s="165" t="e">
        <f>VLOOKUP(E1208,[4]K12!$B$3:$J$1349,9,0)</f>
        <v>#N/A</v>
      </c>
      <c r="S1208" s="165" t="e">
        <f>VLOOKUP(F1208,[4]K12!$B$3:$J$1349,9,0)</f>
        <v>#N/A</v>
      </c>
      <c r="T1208" s="165" t="e">
        <f>VLOOKUP(G1208,[4]K12!$B$3:$J$1349,9,0)</f>
        <v>#N/A</v>
      </c>
      <c r="U1208" s="157"/>
      <c r="V1208" s="20">
        <v>1293</v>
      </c>
    </row>
    <row r="1209" spans="1:22" ht="30" hidden="1" x14ac:dyDescent="0.25">
      <c r="A1209" s="171">
        <v>709</v>
      </c>
      <c r="B1209" s="171" t="str">
        <f t="shared" si="33"/>
        <v>12.3.1603162.02</v>
      </c>
      <c r="C1209" s="171" t="str">
        <f>VLOOKUP(B1209,'[8]TKB(Hocphan-tao lop)'!$B$7:$C$1182,2,0)</f>
        <v>201811603162002</v>
      </c>
      <c r="D1209" s="171" t="str">
        <f>VLOOKUP(E1209,[9]QuyetdinhPCGD!$B$6:$C$1806,2,0)</f>
        <v>1603162</v>
      </c>
      <c r="E1209" s="179" t="s">
        <v>2416</v>
      </c>
      <c r="F1209" s="177" t="s">
        <v>65</v>
      </c>
      <c r="G1209" s="173" t="s">
        <v>9</v>
      </c>
      <c r="H1209" s="176" t="s">
        <v>293</v>
      </c>
      <c r="I1209" s="173"/>
      <c r="J1209" s="175" t="s">
        <v>2203</v>
      </c>
      <c r="K1209" s="187" t="s">
        <v>2249</v>
      </c>
      <c r="L1209" s="176" t="s">
        <v>2415</v>
      </c>
      <c r="M1209" s="165" t="s">
        <v>70</v>
      </c>
      <c r="N1209" s="165" t="str">
        <f>VLOOKUP(C1209,[4]K12!$B$3:$K$1349,10,0)</f>
        <v>Không mở</v>
      </c>
      <c r="O1209" s="165"/>
      <c r="P1209" s="165">
        <f>VLOOKUP(C1209,[4]K12!$B$3:$J$1349,9,0)</f>
        <v>1</v>
      </c>
      <c r="Q1209" s="165" t="e">
        <f>VLOOKUP(D1209,[4]K12!$B$3:$J$1349,9,0)</f>
        <v>#N/A</v>
      </c>
      <c r="R1209" s="165" t="e">
        <f>VLOOKUP(E1209,[4]K12!$B$3:$J$1349,9,0)</f>
        <v>#N/A</v>
      </c>
      <c r="S1209" s="165" t="e">
        <f>VLOOKUP(F1209,[4]K12!$B$3:$J$1349,9,0)</f>
        <v>#N/A</v>
      </c>
      <c r="T1209" s="165" t="e">
        <f>VLOOKUP(G1209,[4]K12!$B$3:$J$1349,9,0)</f>
        <v>#N/A</v>
      </c>
      <c r="V1209" s="20">
        <v>1294</v>
      </c>
    </row>
    <row r="1210" spans="1:22" ht="30" hidden="1" x14ac:dyDescent="0.25">
      <c r="A1210" s="171">
        <v>710</v>
      </c>
      <c r="B1210" s="171" t="str">
        <f t="shared" si="33"/>
        <v>12.3.1003111.16</v>
      </c>
      <c r="C1210" s="171" t="str">
        <f>VLOOKUP(B1210,'[8]TKB(Hocphan-tao lop)'!$B$7:$C$1182,2,0)</f>
        <v>201811003111004</v>
      </c>
      <c r="D1210" s="171" t="str">
        <f>VLOOKUP(E1210,[9]QuyetdinhPCGD!$B$6:$C$1806,2,0)</f>
        <v>1003111</v>
      </c>
      <c r="E1210" s="172" t="s">
        <v>2252</v>
      </c>
      <c r="F1210" s="177" t="s">
        <v>91</v>
      </c>
      <c r="G1210" s="173" t="s">
        <v>9</v>
      </c>
      <c r="H1210" s="174" t="str">
        <f>VLOOKUP(J1210,'[10]Phan ca&amp; Ngay BDhoc'!$B$4:$I$98,8,0)</f>
        <v>A9-303</v>
      </c>
      <c r="I1210" s="173"/>
      <c r="J1210" s="175" t="s">
        <v>2203</v>
      </c>
      <c r="K1210" s="187" t="s">
        <v>2249</v>
      </c>
      <c r="L1210" s="176" t="s">
        <v>2250</v>
      </c>
      <c r="M1210" s="165" t="s">
        <v>355</v>
      </c>
      <c r="N1210" s="165" t="str">
        <f>VLOOKUP(C1210,[4]K12!$B$3:$K$1349,10,0)</f>
        <v>Không mở</v>
      </c>
      <c r="O1210" s="165"/>
      <c r="P1210" s="165">
        <f>VLOOKUP(C1210,[4]K12!$B$3:$J$1349,9,0)</f>
        <v>9</v>
      </c>
      <c r="Q1210" s="165" t="e">
        <f>VLOOKUP(D1210,[4]K12!$B$3:$J$1349,9,0)</f>
        <v>#N/A</v>
      </c>
      <c r="R1210" s="165" t="e">
        <f>VLOOKUP(E1210,[4]K12!$B$3:$J$1349,9,0)</f>
        <v>#N/A</v>
      </c>
      <c r="S1210" s="165" t="e">
        <f>VLOOKUP(F1210,[4]K12!$B$3:$J$1349,9,0)</f>
        <v>#N/A</v>
      </c>
      <c r="T1210" s="165" t="e">
        <f>VLOOKUP(G1210,[4]K12!$B$3:$J$1349,9,0)</f>
        <v>#N/A</v>
      </c>
      <c r="V1210" s="20">
        <v>1295</v>
      </c>
    </row>
    <row r="1211" spans="1:22" ht="42.75" hidden="1" x14ac:dyDescent="0.25">
      <c r="A1211" s="171">
        <v>711</v>
      </c>
      <c r="B1211" s="171" t="str">
        <f t="shared" si="33"/>
        <v>12.3.1203101.33</v>
      </c>
      <c r="C1211" s="171" t="str">
        <f>VLOOKUP(B1211,'[8]TKB(Hocphan-tao lop)'!$B$7:$C$1182,2,0)</f>
        <v>201811203101018</v>
      </c>
      <c r="D1211" s="171" t="str">
        <f>VLOOKUP(E1211,[9]QuyetdinhPCGD!$B$6:$C$1806,2,0)</f>
        <v>1203101</v>
      </c>
      <c r="E1211" s="172" t="s">
        <v>824</v>
      </c>
      <c r="F1211" s="177" t="s">
        <v>68</v>
      </c>
      <c r="G1211" s="173" t="s">
        <v>10</v>
      </c>
      <c r="H1211" s="176" t="s">
        <v>2165</v>
      </c>
      <c r="I1211" s="173"/>
      <c r="J1211" s="175" t="s">
        <v>2204</v>
      </c>
      <c r="K1211" s="187" t="s">
        <v>2249</v>
      </c>
      <c r="L1211" s="176" t="s">
        <v>2250</v>
      </c>
      <c r="M1211" s="165" t="s">
        <v>1694</v>
      </c>
      <c r="N1211" s="165" t="str">
        <f>VLOOKUP(C1211,[4]K12!$B$3:$K$1349,10,0)</f>
        <v>Mở</v>
      </c>
      <c r="O1211" s="165"/>
      <c r="P1211" s="165">
        <f>VLOOKUP(C1211,[4]K12!$B$3:$J$1349,9,0)</f>
        <v>80</v>
      </c>
      <c r="Q1211" s="165" t="e">
        <f>VLOOKUP(D1211,[4]K12!$B$3:$J$1349,9,0)</f>
        <v>#N/A</v>
      </c>
      <c r="R1211" s="165" t="e">
        <f>VLOOKUP(E1211,[4]K12!$B$3:$J$1349,9,0)</f>
        <v>#N/A</v>
      </c>
      <c r="S1211" s="165" t="e">
        <f>VLOOKUP(F1211,[4]K12!$B$3:$J$1349,9,0)</f>
        <v>#N/A</v>
      </c>
      <c r="T1211" s="165" t="e">
        <f>VLOOKUP(G1211,[4]K12!$B$3:$J$1349,9,0)</f>
        <v>#N/A</v>
      </c>
      <c r="V1211" s="20">
        <v>1296</v>
      </c>
    </row>
    <row r="1212" spans="1:22" ht="30" hidden="1" x14ac:dyDescent="0.25">
      <c r="A1212" s="171">
        <v>712</v>
      </c>
      <c r="B1212" s="171" t="str">
        <f t="shared" si="33"/>
        <v>12.3.1403114.05</v>
      </c>
      <c r="C1212" s="171" t="str">
        <f>VLOOKUP(B1212,'[8]TKB(Hocphan-tao lop)'!$B$7:$C$1182,2,0)</f>
        <v>201811403114005</v>
      </c>
      <c r="D1212" s="171" t="str">
        <f>VLOOKUP(E1212,[9]QuyetdinhPCGD!$B$6:$C$1806,2,0)</f>
        <v>1403114</v>
      </c>
      <c r="E1212" s="179" t="s">
        <v>301</v>
      </c>
      <c r="F1212" s="177" t="s">
        <v>71</v>
      </c>
      <c r="G1212" s="173" t="s">
        <v>9</v>
      </c>
      <c r="H1212" s="176" t="s">
        <v>2205</v>
      </c>
      <c r="I1212" s="173"/>
      <c r="J1212" s="175" t="s">
        <v>2204</v>
      </c>
      <c r="K1212" s="187" t="s">
        <v>2249</v>
      </c>
      <c r="L1212" s="176" t="s">
        <v>2415</v>
      </c>
      <c r="M1212" s="165" t="s">
        <v>112</v>
      </c>
      <c r="N1212" s="165" t="str">
        <f>VLOOKUP(C1212,[4]K12!$B$3:$K$1349,10,0)</f>
        <v>Mở</v>
      </c>
      <c r="O1212" s="165"/>
      <c r="P1212" s="165">
        <f>VLOOKUP(C1212,[4]K12!$B$3:$J$1349,9,0)</f>
        <v>75</v>
      </c>
      <c r="Q1212" s="165" t="e">
        <f>VLOOKUP(D1212,[4]K12!$B$3:$J$1349,9,0)</f>
        <v>#N/A</v>
      </c>
      <c r="R1212" s="165" t="e">
        <f>VLOOKUP(E1212,[4]K12!$B$3:$J$1349,9,0)</f>
        <v>#N/A</v>
      </c>
      <c r="S1212" s="165" t="e">
        <f>VLOOKUP(F1212,[4]K12!$B$3:$J$1349,9,0)</f>
        <v>#N/A</v>
      </c>
      <c r="T1212" s="165" t="e">
        <f>VLOOKUP(G1212,[4]K12!$B$3:$J$1349,9,0)</f>
        <v>#N/A</v>
      </c>
      <c r="U1212" s="177" t="s">
        <v>169</v>
      </c>
      <c r="V1212" s="20">
        <v>1297</v>
      </c>
    </row>
    <row r="1213" spans="1:22" ht="30" hidden="1" x14ac:dyDescent="0.25">
      <c r="A1213" s="171">
        <v>713</v>
      </c>
      <c r="B1213" s="171" t="str">
        <f t="shared" si="33"/>
        <v>12.3.1403133.05</v>
      </c>
      <c r="C1213" s="171" t="str">
        <f>VLOOKUP(B1213,'[8]TKB(Hocphan-tao lop)'!$B$7:$C$1182,2,0)</f>
        <v>201811403133005</v>
      </c>
      <c r="D1213" s="171" t="str">
        <f>VLOOKUP(E1213,[9]QuyetdinhPCGD!$B$6:$C$1806,2,0)</f>
        <v>1403133</v>
      </c>
      <c r="E1213" s="179" t="s">
        <v>384</v>
      </c>
      <c r="F1213" s="177" t="s">
        <v>71</v>
      </c>
      <c r="G1213" s="173" t="s">
        <v>9</v>
      </c>
      <c r="H1213" s="176" t="s">
        <v>293</v>
      </c>
      <c r="I1213" s="173"/>
      <c r="J1213" s="175" t="s">
        <v>2204</v>
      </c>
      <c r="K1213" s="187" t="s">
        <v>2249</v>
      </c>
      <c r="L1213" s="176" t="s">
        <v>2415</v>
      </c>
      <c r="M1213" s="165" t="s">
        <v>112</v>
      </c>
      <c r="N1213" s="165" t="str">
        <f>VLOOKUP(C1213,[4]K12!$B$3:$K$1349,10,0)</f>
        <v>Không mở</v>
      </c>
      <c r="O1213" s="165"/>
      <c r="P1213" s="165">
        <f>VLOOKUP(C1213,[4]K12!$B$3:$J$1349,9,0)</f>
        <v>1</v>
      </c>
      <c r="Q1213" s="165" t="e">
        <f>VLOOKUP(D1213,[4]K12!$B$3:$J$1349,9,0)</f>
        <v>#N/A</v>
      </c>
      <c r="R1213" s="165" t="e">
        <f>VLOOKUP(E1213,[4]K12!$B$3:$J$1349,9,0)</f>
        <v>#N/A</v>
      </c>
      <c r="S1213" s="165" t="e">
        <f>VLOOKUP(F1213,[4]K12!$B$3:$J$1349,9,0)</f>
        <v>#N/A</v>
      </c>
      <c r="T1213" s="165" t="e">
        <f>VLOOKUP(G1213,[4]K12!$B$3:$J$1349,9,0)</f>
        <v>#N/A</v>
      </c>
      <c r="U1213" s="177" t="s">
        <v>169</v>
      </c>
      <c r="V1213" s="20">
        <v>1298</v>
      </c>
    </row>
    <row r="1214" spans="1:22" ht="30" hidden="1" x14ac:dyDescent="0.25">
      <c r="A1214" s="171">
        <v>714</v>
      </c>
      <c r="B1214" s="171" t="str">
        <f t="shared" si="33"/>
        <v>12.3.1603162.03</v>
      </c>
      <c r="C1214" s="171" t="str">
        <f>VLOOKUP(B1214,'[8]TKB(Hocphan-tao lop)'!$B$7:$C$1182,2,0)</f>
        <v>201811603162003</v>
      </c>
      <c r="D1214" s="171" t="str">
        <f>VLOOKUP(E1214,[9]QuyetdinhPCGD!$B$6:$C$1806,2,0)</f>
        <v>1603162</v>
      </c>
      <c r="E1214" s="179" t="s">
        <v>2416</v>
      </c>
      <c r="F1214" s="177" t="s">
        <v>71</v>
      </c>
      <c r="G1214" s="173" t="s">
        <v>9</v>
      </c>
      <c r="H1214" s="176" t="s">
        <v>293</v>
      </c>
      <c r="I1214" s="173"/>
      <c r="J1214" s="175" t="s">
        <v>2204</v>
      </c>
      <c r="K1214" s="187" t="s">
        <v>2249</v>
      </c>
      <c r="L1214" s="176" t="s">
        <v>2415</v>
      </c>
      <c r="M1214" s="165" t="s">
        <v>75</v>
      </c>
      <c r="N1214" s="165" t="str">
        <f>VLOOKUP(C1214,[4]K12!$B$3:$K$1349,10,0)</f>
        <v>Không mở</v>
      </c>
      <c r="O1214" s="165"/>
      <c r="P1214" s="165">
        <f>VLOOKUP(C1214,[4]K12!$B$3:$J$1349,9,0)</f>
        <v>1</v>
      </c>
      <c r="Q1214" s="165" t="e">
        <f>VLOOKUP(D1214,[4]K12!$B$3:$J$1349,9,0)</f>
        <v>#N/A</v>
      </c>
      <c r="R1214" s="165" t="e">
        <f>VLOOKUP(E1214,[4]K12!$B$3:$J$1349,9,0)</f>
        <v>#N/A</v>
      </c>
      <c r="S1214" s="165" t="e">
        <f>VLOOKUP(F1214,[4]K12!$B$3:$J$1349,9,0)</f>
        <v>#N/A</v>
      </c>
      <c r="T1214" s="165" t="e">
        <f>VLOOKUP(G1214,[4]K12!$B$3:$J$1349,9,0)</f>
        <v>#N/A</v>
      </c>
      <c r="U1214" s="177" t="s">
        <v>169</v>
      </c>
      <c r="V1214" s="20">
        <v>1299</v>
      </c>
    </row>
    <row r="1215" spans="1:22" ht="30" hidden="1" x14ac:dyDescent="0.25">
      <c r="A1215" s="171">
        <v>715</v>
      </c>
      <c r="B1215" s="171" t="str">
        <f t="shared" si="33"/>
        <v>12.3.1003111.17</v>
      </c>
      <c r="C1215" s="171" t="str">
        <f>VLOOKUP(B1215,'[8]TKB(Hocphan-tao lop)'!$B$7:$C$1182,2,0)</f>
        <v>201811003111005</v>
      </c>
      <c r="D1215" s="171" t="str">
        <f>VLOOKUP(E1215,[9]QuyetdinhPCGD!$B$6:$C$1806,2,0)</f>
        <v>1003111</v>
      </c>
      <c r="E1215" s="172" t="s">
        <v>2252</v>
      </c>
      <c r="F1215" s="173" t="s">
        <v>94</v>
      </c>
      <c r="G1215" s="173" t="s">
        <v>10</v>
      </c>
      <c r="H1215" s="176" t="s">
        <v>2165</v>
      </c>
      <c r="I1215" s="173"/>
      <c r="J1215" s="175" t="s">
        <v>2204</v>
      </c>
      <c r="K1215" s="187" t="s">
        <v>2249</v>
      </c>
      <c r="L1215" s="176" t="s">
        <v>2250</v>
      </c>
      <c r="M1215" s="165" t="s">
        <v>358</v>
      </c>
      <c r="N1215" s="165" t="str">
        <f>VLOOKUP(C1215,[4]K12!$B$3:$K$1349,10,0)</f>
        <v>Mở</v>
      </c>
      <c r="O1215" s="165"/>
      <c r="P1215" s="165">
        <f>VLOOKUP(C1215,[4]K12!$B$3:$J$1349,9,0)</f>
        <v>80</v>
      </c>
      <c r="Q1215" s="165" t="e">
        <f>VLOOKUP(D1215,[4]K12!$B$3:$J$1349,9,0)</f>
        <v>#N/A</v>
      </c>
      <c r="R1215" s="165" t="e">
        <f>VLOOKUP(E1215,[4]K12!$B$3:$J$1349,9,0)</f>
        <v>#N/A</v>
      </c>
      <c r="S1215" s="165" t="e">
        <f>VLOOKUP(F1215,[4]K12!$B$3:$J$1349,9,0)</f>
        <v>#N/A</v>
      </c>
      <c r="T1215" s="165" t="e">
        <f>VLOOKUP(G1215,[4]K12!$B$3:$J$1349,9,0)</f>
        <v>#N/A</v>
      </c>
      <c r="V1215" s="20">
        <v>1300</v>
      </c>
    </row>
    <row r="1216" spans="1:22" ht="30" hidden="1" x14ac:dyDescent="0.25">
      <c r="A1216" s="171">
        <v>716</v>
      </c>
      <c r="B1216" s="171" t="str">
        <f t="shared" si="33"/>
        <v>12.3.1303178.35</v>
      </c>
      <c r="C1216" s="171" t="str">
        <f>VLOOKUP(B1216,'[8]TKB(Hocphan-tao lop)'!$B$7:$C$1182,2,0)</f>
        <v>201811303178005</v>
      </c>
      <c r="D1216" s="171" t="str">
        <f>VLOOKUP(E1216,[9]QuyetdinhPCGD!$B$6:$C$1806,2,0)</f>
        <v>1303178</v>
      </c>
      <c r="E1216" s="172" t="s">
        <v>2237</v>
      </c>
      <c r="F1216" s="177" t="s">
        <v>81</v>
      </c>
      <c r="G1216" s="173" t="s">
        <v>11</v>
      </c>
      <c r="H1216" s="176" t="s">
        <v>2417</v>
      </c>
      <c r="I1216" s="173"/>
      <c r="J1216" s="175" t="s">
        <v>2418</v>
      </c>
      <c r="K1216" s="187" t="s">
        <v>2249</v>
      </c>
      <c r="L1216" s="176" t="s">
        <v>2250</v>
      </c>
      <c r="M1216" s="165" t="s">
        <v>1700</v>
      </c>
      <c r="N1216" s="165" t="str">
        <f>VLOOKUP(C1216,[4]K12!$B$3:$K$1349,10,0)</f>
        <v>Mở</v>
      </c>
      <c r="O1216" s="165"/>
      <c r="P1216" s="165">
        <f>VLOOKUP(C1216,[4]K12!$B$3:$J$1349,9,0)</f>
        <v>35</v>
      </c>
      <c r="Q1216" s="165" t="e">
        <f>VLOOKUP(D1216,[4]K12!$B$3:$J$1349,9,0)</f>
        <v>#N/A</v>
      </c>
      <c r="R1216" s="165" t="e">
        <f>VLOOKUP(E1216,[4]K12!$B$3:$J$1349,9,0)</f>
        <v>#N/A</v>
      </c>
      <c r="S1216" s="165" t="e">
        <f>VLOOKUP(F1216,[4]K12!$B$3:$J$1349,9,0)</f>
        <v>#N/A</v>
      </c>
      <c r="T1216" s="165" t="e">
        <f>VLOOKUP(G1216,[4]K12!$B$3:$J$1349,9,0)</f>
        <v>#N/A</v>
      </c>
      <c r="V1216" s="20">
        <v>1301</v>
      </c>
    </row>
    <row r="1217" spans="1:22" ht="30" hidden="1" x14ac:dyDescent="0.25">
      <c r="A1217" s="171">
        <v>717</v>
      </c>
      <c r="B1217" s="171" t="str">
        <f t="shared" si="33"/>
        <v>12.3.1303178.35</v>
      </c>
      <c r="C1217" s="171" t="str">
        <f>VLOOKUP(B1217,'[8]TKB(Hocphan-tao lop)'!$B$7:$C$1182,2,0)</f>
        <v>201811303178005</v>
      </c>
      <c r="D1217" s="171" t="str">
        <f>VLOOKUP(E1217,[9]QuyetdinhPCGD!$B$6:$C$1806,2,0)</f>
        <v>1303178</v>
      </c>
      <c r="E1217" s="172" t="s">
        <v>2237</v>
      </c>
      <c r="F1217" s="177" t="s">
        <v>81</v>
      </c>
      <c r="G1217" s="173" t="s">
        <v>13</v>
      </c>
      <c r="H1217" s="176" t="s">
        <v>2417</v>
      </c>
      <c r="I1217" s="173"/>
      <c r="J1217" s="175" t="s">
        <v>2418</v>
      </c>
      <c r="K1217" s="187" t="s">
        <v>2249</v>
      </c>
      <c r="L1217" s="176" t="s">
        <v>2250</v>
      </c>
      <c r="M1217" s="165" t="s">
        <v>1700</v>
      </c>
      <c r="N1217" s="165" t="str">
        <f>VLOOKUP(C1217,[4]K12!$B$3:$K$1349,10,0)</f>
        <v>Mở</v>
      </c>
      <c r="O1217" s="165"/>
      <c r="P1217" s="165">
        <f>VLOOKUP(C1217,[4]K12!$B$3:$J$1349,9,0)</f>
        <v>35</v>
      </c>
      <c r="Q1217" s="165" t="e">
        <f>VLOOKUP(D1217,[4]K12!$B$3:$J$1349,9,0)</f>
        <v>#N/A</v>
      </c>
      <c r="R1217" s="165" t="e">
        <f>VLOOKUP(E1217,[4]K12!$B$3:$J$1349,9,0)</f>
        <v>#N/A</v>
      </c>
      <c r="S1217" s="165" t="e">
        <f>VLOOKUP(F1217,[4]K12!$B$3:$J$1349,9,0)</f>
        <v>#N/A</v>
      </c>
      <c r="T1217" s="165" t="e">
        <f>VLOOKUP(G1217,[4]K12!$B$3:$J$1349,9,0)</f>
        <v>#N/A</v>
      </c>
      <c r="U1217" s="157"/>
      <c r="V1217" s="20">
        <v>1302</v>
      </c>
    </row>
    <row r="1218" spans="1:22" ht="30" hidden="1" x14ac:dyDescent="0.25">
      <c r="A1218" s="171">
        <v>718</v>
      </c>
      <c r="B1218" s="171" t="str">
        <f t="shared" si="33"/>
        <v>12.3.1303178.36</v>
      </c>
      <c r="C1218" s="171" t="str">
        <f>VLOOKUP(B1218,'[8]TKB(Hocphan-tao lop)'!$B$7:$C$1182,2,0)</f>
        <v>201811303178006</v>
      </c>
      <c r="D1218" s="171" t="str">
        <f>VLOOKUP(E1218,[9]QuyetdinhPCGD!$B$6:$C$1806,2,0)</f>
        <v>1303178</v>
      </c>
      <c r="E1218" s="172" t="s">
        <v>2237</v>
      </c>
      <c r="F1218" s="177" t="s">
        <v>67</v>
      </c>
      <c r="G1218" s="173" t="s">
        <v>11</v>
      </c>
      <c r="H1218" s="176" t="s">
        <v>2417</v>
      </c>
      <c r="I1218" s="173"/>
      <c r="J1218" s="175" t="s">
        <v>2418</v>
      </c>
      <c r="K1218" s="187" t="s">
        <v>2249</v>
      </c>
      <c r="L1218" s="176" t="s">
        <v>2250</v>
      </c>
      <c r="M1218" s="165" t="s">
        <v>1702</v>
      </c>
      <c r="N1218" s="165" t="str">
        <f>VLOOKUP(C1218,[4]K12!$B$3:$K$1349,10,0)</f>
        <v>Mở</v>
      </c>
      <c r="O1218" s="165"/>
      <c r="P1218" s="165">
        <f>VLOOKUP(C1218,[4]K12!$B$3:$J$1349,9,0)</f>
        <v>35</v>
      </c>
      <c r="Q1218" s="165" t="e">
        <f>VLOOKUP(D1218,[4]K12!$B$3:$J$1349,9,0)</f>
        <v>#N/A</v>
      </c>
      <c r="R1218" s="165" t="e">
        <f>VLOOKUP(E1218,[4]K12!$B$3:$J$1349,9,0)</f>
        <v>#N/A</v>
      </c>
      <c r="S1218" s="165" t="e">
        <f>VLOOKUP(F1218,[4]K12!$B$3:$J$1349,9,0)</f>
        <v>#N/A</v>
      </c>
      <c r="T1218" s="165" t="e">
        <f>VLOOKUP(G1218,[4]K12!$B$3:$J$1349,9,0)</f>
        <v>#N/A</v>
      </c>
      <c r="V1218" s="20">
        <v>1303</v>
      </c>
    </row>
    <row r="1219" spans="1:22" ht="30" hidden="1" x14ac:dyDescent="0.25">
      <c r="A1219" s="171">
        <v>719</v>
      </c>
      <c r="B1219" s="171" t="str">
        <f t="shared" si="33"/>
        <v>12.3.1303178.36</v>
      </c>
      <c r="C1219" s="171" t="str">
        <f>VLOOKUP(B1219,'[8]TKB(Hocphan-tao lop)'!$B$7:$C$1182,2,0)</f>
        <v>201811303178006</v>
      </c>
      <c r="D1219" s="171" t="str">
        <f>VLOOKUP(E1219,[9]QuyetdinhPCGD!$B$6:$C$1806,2,0)</f>
        <v>1303178</v>
      </c>
      <c r="E1219" s="172" t="s">
        <v>2237</v>
      </c>
      <c r="F1219" s="177" t="s">
        <v>67</v>
      </c>
      <c r="G1219" s="173" t="s">
        <v>13</v>
      </c>
      <c r="H1219" s="176" t="s">
        <v>2417</v>
      </c>
      <c r="I1219" s="173"/>
      <c r="J1219" s="175" t="s">
        <v>2418</v>
      </c>
      <c r="K1219" s="187" t="s">
        <v>2249</v>
      </c>
      <c r="L1219" s="176" t="s">
        <v>2250</v>
      </c>
      <c r="M1219" s="165" t="s">
        <v>1702</v>
      </c>
      <c r="N1219" s="165" t="str">
        <f>VLOOKUP(C1219,[4]K12!$B$3:$K$1349,10,0)</f>
        <v>Mở</v>
      </c>
      <c r="O1219" s="165"/>
      <c r="P1219" s="165">
        <f>VLOOKUP(C1219,[4]K12!$B$3:$J$1349,9,0)</f>
        <v>35</v>
      </c>
      <c r="Q1219" s="165" t="e">
        <f>VLOOKUP(D1219,[4]K12!$B$3:$J$1349,9,0)</f>
        <v>#N/A</v>
      </c>
      <c r="R1219" s="165" t="e">
        <f>VLOOKUP(E1219,[4]K12!$B$3:$J$1349,9,0)</f>
        <v>#N/A</v>
      </c>
      <c r="S1219" s="165" t="e">
        <f>VLOOKUP(F1219,[4]K12!$B$3:$J$1349,9,0)</f>
        <v>#N/A</v>
      </c>
      <c r="T1219" s="165" t="e">
        <f>VLOOKUP(G1219,[4]K12!$B$3:$J$1349,9,0)</f>
        <v>#N/A</v>
      </c>
      <c r="V1219" s="20">
        <v>1304</v>
      </c>
    </row>
    <row r="1220" spans="1:22" ht="30" hidden="1" x14ac:dyDescent="0.25">
      <c r="A1220" s="171">
        <v>720</v>
      </c>
      <c r="B1220" s="171" t="str">
        <f t="shared" si="33"/>
        <v>12.3.1303178.37</v>
      </c>
      <c r="C1220" s="171" t="str">
        <f>VLOOKUP(B1220,'[8]TKB(Hocphan-tao lop)'!$B$7:$C$1182,2,0)</f>
        <v>201811303178007</v>
      </c>
      <c r="D1220" s="171" t="str">
        <f>VLOOKUP(E1220,[9]QuyetdinhPCGD!$B$6:$C$1806,2,0)</f>
        <v>1303178</v>
      </c>
      <c r="E1220" s="172" t="s">
        <v>2237</v>
      </c>
      <c r="F1220" s="177" t="s">
        <v>79</v>
      </c>
      <c r="G1220" s="173" t="s">
        <v>11</v>
      </c>
      <c r="H1220" s="176" t="s">
        <v>2417</v>
      </c>
      <c r="I1220" s="173"/>
      <c r="J1220" s="175" t="s">
        <v>2418</v>
      </c>
      <c r="K1220" s="187" t="s">
        <v>2249</v>
      </c>
      <c r="L1220" s="176" t="s">
        <v>2250</v>
      </c>
      <c r="M1220" s="165" t="s">
        <v>1704</v>
      </c>
      <c r="N1220" s="165" t="str">
        <f>VLOOKUP(C1220,[4]K12!$B$3:$K$1349,10,0)</f>
        <v>Không mở</v>
      </c>
      <c r="O1220" s="165"/>
      <c r="P1220" s="165">
        <f>VLOOKUP(C1220,[4]K12!$B$3:$J$1349,9,0)</f>
        <v>5</v>
      </c>
      <c r="Q1220" s="165" t="e">
        <f>VLOOKUP(D1220,[4]K12!$B$3:$J$1349,9,0)</f>
        <v>#N/A</v>
      </c>
      <c r="R1220" s="165" t="e">
        <f>VLOOKUP(E1220,[4]K12!$B$3:$J$1349,9,0)</f>
        <v>#N/A</v>
      </c>
      <c r="S1220" s="165" t="e">
        <f>VLOOKUP(F1220,[4]K12!$B$3:$J$1349,9,0)</f>
        <v>#N/A</v>
      </c>
      <c r="T1220" s="165" t="e">
        <f>VLOOKUP(G1220,[4]K12!$B$3:$J$1349,9,0)</f>
        <v>#N/A</v>
      </c>
      <c r="V1220" s="20">
        <v>1305</v>
      </c>
    </row>
    <row r="1221" spans="1:22" ht="30" hidden="1" x14ac:dyDescent="0.25">
      <c r="A1221" s="171">
        <v>721</v>
      </c>
      <c r="B1221" s="171" t="str">
        <f t="shared" si="33"/>
        <v>12.3.1303178.37</v>
      </c>
      <c r="C1221" s="171" t="str">
        <f>VLOOKUP(B1221,'[8]TKB(Hocphan-tao lop)'!$B$7:$C$1182,2,0)</f>
        <v>201811303178007</v>
      </c>
      <c r="D1221" s="171" t="str">
        <f>VLOOKUP(E1221,[9]QuyetdinhPCGD!$B$6:$C$1806,2,0)</f>
        <v>1303178</v>
      </c>
      <c r="E1221" s="172" t="s">
        <v>2237</v>
      </c>
      <c r="F1221" s="177" t="s">
        <v>79</v>
      </c>
      <c r="G1221" s="173" t="s">
        <v>13</v>
      </c>
      <c r="H1221" s="176" t="s">
        <v>2417</v>
      </c>
      <c r="I1221" s="173"/>
      <c r="J1221" s="175" t="s">
        <v>2418</v>
      </c>
      <c r="K1221" s="187" t="s">
        <v>2249</v>
      </c>
      <c r="L1221" s="176" t="s">
        <v>2250</v>
      </c>
      <c r="M1221" s="165" t="s">
        <v>1704</v>
      </c>
      <c r="N1221" s="165" t="str">
        <f>VLOOKUP(C1221,[4]K12!$B$3:$K$1349,10,0)</f>
        <v>Không mở</v>
      </c>
      <c r="O1221" s="165"/>
      <c r="P1221" s="165">
        <f>VLOOKUP(C1221,[4]K12!$B$3:$J$1349,9,0)</f>
        <v>5</v>
      </c>
      <c r="Q1221" s="165" t="e">
        <f>VLOOKUP(D1221,[4]K12!$B$3:$J$1349,9,0)</f>
        <v>#N/A</v>
      </c>
      <c r="R1221" s="165" t="e">
        <f>VLOOKUP(E1221,[4]K12!$B$3:$J$1349,9,0)</f>
        <v>#N/A</v>
      </c>
      <c r="S1221" s="165" t="e">
        <f>VLOOKUP(F1221,[4]K12!$B$3:$J$1349,9,0)</f>
        <v>#N/A</v>
      </c>
      <c r="T1221" s="165" t="e">
        <f>VLOOKUP(G1221,[4]K12!$B$3:$J$1349,9,0)</f>
        <v>#N/A</v>
      </c>
      <c r="V1221" s="20">
        <v>1306</v>
      </c>
    </row>
    <row r="1222" spans="1:22" ht="30" hidden="1" x14ac:dyDescent="0.25">
      <c r="A1222" s="171">
        <v>722</v>
      </c>
      <c r="B1222" s="171" t="str">
        <f t="shared" si="33"/>
        <v>12.3.1303178.38</v>
      </c>
      <c r="C1222" s="171" t="str">
        <f>VLOOKUP(B1222,'[8]TKB(Hocphan-tao lop)'!$B$7:$C$1182,2,0)</f>
        <v>201811303178008</v>
      </c>
      <c r="D1222" s="171" t="str">
        <f>VLOOKUP(E1222,[9]QuyetdinhPCGD!$B$6:$C$1806,2,0)</f>
        <v>1303178</v>
      </c>
      <c r="E1222" s="172" t="s">
        <v>2237</v>
      </c>
      <c r="F1222" s="177" t="s">
        <v>85</v>
      </c>
      <c r="G1222" s="173" t="s">
        <v>11</v>
      </c>
      <c r="H1222" s="176" t="s">
        <v>2417</v>
      </c>
      <c r="I1222" s="173"/>
      <c r="J1222" s="175" t="s">
        <v>2418</v>
      </c>
      <c r="K1222" s="187" t="s">
        <v>2249</v>
      </c>
      <c r="L1222" s="176" t="s">
        <v>2250</v>
      </c>
      <c r="M1222" s="165" t="s">
        <v>1707</v>
      </c>
      <c r="N1222" s="165" t="str">
        <f>VLOOKUP(C1222,[4]K12!$B$3:$K$1349,10,0)</f>
        <v>Mở</v>
      </c>
      <c r="O1222" s="165"/>
      <c r="P1222" s="165">
        <f>VLOOKUP(C1222,[4]K12!$B$3:$J$1349,9,0)</f>
        <v>35</v>
      </c>
      <c r="Q1222" s="165" t="e">
        <f>VLOOKUP(D1222,[4]K12!$B$3:$J$1349,9,0)</f>
        <v>#N/A</v>
      </c>
      <c r="R1222" s="165" t="e">
        <f>VLOOKUP(E1222,[4]K12!$B$3:$J$1349,9,0)</f>
        <v>#N/A</v>
      </c>
      <c r="S1222" s="165" t="e">
        <f>VLOOKUP(F1222,[4]K12!$B$3:$J$1349,9,0)</f>
        <v>#N/A</v>
      </c>
      <c r="T1222" s="165" t="e">
        <f>VLOOKUP(G1222,[4]K12!$B$3:$J$1349,9,0)</f>
        <v>#N/A</v>
      </c>
      <c r="V1222" s="20">
        <v>1307</v>
      </c>
    </row>
    <row r="1223" spans="1:22" ht="30" hidden="1" x14ac:dyDescent="0.25">
      <c r="A1223" s="171">
        <v>723</v>
      </c>
      <c r="B1223" s="171" t="str">
        <f t="shared" si="33"/>
        <v>12.3.1303178.38</v>
      </c>
      <c r="C1223" s="171" t="str">
        <f>VLOOKUP(B1223,'[8]TKB(Hocphan-tao lop)'!$B$7:$C$1182,2,0)</f>
        <v>201811303178008</v>
      </c>
      <c r="D1223" s="171" t="str">
        <f>VLOOKUP(E1223,[9]QuyetdinhPCGD!$B$6:$C$1806,2,0)</f>
        <v>1303178</v>
      </c>
      <c r="E1223" s="172" t="s">
        <v>2237</v>
      </c>
      <c r="F1223" s="177" t="s">
        <v>85</v>
      </c>
      <c r="G1223" s="173" t="s">
        <v>13</v>
      </c>
      <c r="H1223" s="176" t="s">
        <v>2417</v>
      </c>
      <c r="I1223" s="173"/>
      <c r="J1223" s="175" t="s">
        <v>2418</v>
      </c>
      <c r="K1223" s="187" t="s">
        <v>2249</v>
      </c>
      <c r="L1223" s="176" t="s">
        <v>2250</v>
      </c>
      <c r="M1223" s="165" t="s">
        <v>1707</v>
      </c>
      <c r="N1223" s="165" t="str">
        <f>VLOOKUP(C1223,[4]K12!$B$3:$K$1349,10,0)</f>
        <v>Mở</v>
      </c>
      <c r="O1223" s="165"/>
      <c r="P1223" s="165">
        <f>VLOOKUP(C1223,[4]K12!$B$3:$J$1349,9,0)</f>
        <v>35</v>
      </c>
      <c r="Q1223" s="165" t="e">
        <f>VLOOKUP(D1223,[4]K12!$B$3:$J$1349,9,0)</f>
        <v>#N/A</v>
      </c>
      <c r="R1223" s="165" t="e">
        <f>VLOOKUP(E1223,[4]K12!$B$3:$J$1349,9,0)</f>
        <v>#N/A</v>
      </c>
      <c r="S1223" s="165" t="e">
        <f>VLOOKUP(F1223,[4]K12!$B$3:$J$1349,9,0)</f>
        <v>#N/A</v>
      </c>
      <c r="T1223" s="165" t="e">
        <f>VLOOKUP(G1223,[4]K12!$B$3:$J$1349,9,0)</f>
        <v>#N/A</v>
      </c>
      <c r="U1223" s="157"/>
      <c r="V1223" s="20">
        <v>1308</v>
      </c>
    </row>
    <row r="1224" spans="1:22" ht="30" hidden="1" x14ac:dyDescent="0.25">
      <c r="A1224" s="171">
        <v>724</v>
      </c>
      <c r="B1224" s="171" t="str">
        <f t="shared" si="33"/>
        <v>12.3.1303178.39</v>
      </c>
      <c r="C1224" s="171" t="str">
        <f>VLOOKUP(B1224,'[8]TKB(Hocphan-tao lop)'!$B$7:$C$1182,2,0)</f>
        <v>201811303178009</v>
      </c>
      <c r="D1224" s="171" t="str">
        <f>VLOOKUP(E1224,[9]QuyetdinhPCGD!$B$6:$C$1806,2,0)</f>
        <v>1303178</v>
      </c>
      <c r="E1224" s="172" t="s">
        <v>2237</v>
      </c>
      <c r="F1224" s="177" t="s">
        <v>72</v>
      </c>
      <c r="G1224" s="173" t="s">
        <v>11</v>
      </c>
      <c r="H1224" s="176" t="s">
        <v>2417</v>
      </c>
      <c r="I1224" s="173"/>
      <c r="J1224" s="175" t="s">
        <v>2418</v>
      </c>
      <c r="K1224" s="187" t="s">
        <v>2249</v>
      </c>
      <c r="L1224" s="176" t="s">
        <v>2250</v>
      </c>
      <c r="M1224" s="165" t="s">
        <v>1709</v>
      </c>
      <c r="N1224" s="165" t="str">
        <f>VLOOKUP(C1224,[4]K12!$B$3:$K$1349,10,0)</f>
        <v>Mở</v>
      </c>
      <c r="O1224" s="165"/>
      <c r="P1224" s="165">
        <f>VLOOKUP(C1224,[4]K12!$B$3:$J$1349,9,0)</f>
        <v>35</v>
      </c>
      <c r="Q1224" s="165" t="e">
        <f>VLOOKUP(D1224,[4]K12!$B$3:$J$1349,9,0)</f>
        <v>#N/A</v>
      </c>
      <c r="R1224" s="165" t="e">
        <f>VLOOKUP(E1224,[4]K12!$B$3:$J$1349,9,0)</f>
        <v>#N/A</v>
      </c>
      <c r="S1224" s="165" t="e">
        <f>VLOOKUP(F1224,[4]K12!$B$3:$J$1349,9,0)</f>
        <v>#N/A</v>
      </c>
      <c r="T1224" s="165" t="e">
        <f>VLOOKUP(G1224,[4]K12!$B$3:$J$1349,9,0)</f>
        <v>#N/A</v>
      </c>
      <c r="V1224" s="20">
        <v>1309</v>
      </c>
    </row>
    <row r="1225" spans="1:22" ht="30" hidden="1" x14ac:dyDescent="0.25">
      <c r="A1225" s="171">
        <v>725</v>
      </c>
      <c r="B1225" s="171" t="str">
        <f t="shared" si="33"/>
        <v>12.3.1303178.39</v>
      </c>
      <c r="C1225" s="171" t="str">
        <f>VLOOKUP(B1225,'[8]TKB(Hocphan-tao lop)'!$B$7:$C$1182,2,0)</f>
        <v>201811303178009</v>
      </c>
      <c r="D1225" s="171" t="str">
        <f>VLOOKUP(E1225,[9]QuyetdinhPCGD!$B$6:$C$1806,2,0)</f>
        <v>1303178</v>
      </c>
      <c r="E1225" s="172" t="s">
        <v>2237</v>
      </c>
      <c r="F1225" s="177" t="s">
        <v>72</v>
      </c>
      <c r="G1225" s="173" t="s">
        <v>13</v>
      </c>
      <c r="H1225" s="176" t="s">
        <v>2417</v>
      </c>
      <c r="I1225" s="173"/>
      <c r="J1225" s="175" t="s">
        <v>2418</v>
      </c>
      <c r="K1225" s="187" t="s">
        <v>2249</v>
      </c>
      <c r="L1225" s="176" t="s">
        <v>2250</v>
      </c>
      <c r="M1225" s="165" t="s">
        <v>1709</v>
      </c>
      <c r="N1225" s="165" t="str">
        <f>VLOOKUP(C1225,[4]K12!$B$3:$K$1349,10,0)</f>
        <v>Mở</v>
      </c>
      <c r="O1225" s="165"/>
      <c r="P1225" s="165">
        <f>VLOOKUP(C1225,[4]K12!$B$3:$J$1349,9,0)</f>
        <v>35</v>
      </c>
      <c r="Q1225" s="165" t="e">
        <f>VLOOKUP(D1225,[4]K12!$B$3:$J$1349,9,0)</f>
        <v>#N/A</v>
      </c>
      <c r="R1225" s="165" t="e">
        <f>VLOOKUP(E1225,[4]K12!$B$3:$J$1349,9,0)</f>
        <v>#N/A</v>
      </c>
      <c r="S1225" s="165" t="e">
        <f>VLOOKUP(F1225,[4]K12!$B$3:$J$1349,9,0)</f>
        <v>#N/A</v>
      </c>
      <c r="T1225" s="165" t="e">
        <f>VLOOKUP(G1225,[4]K12!$B$3:$J$1349,9,0)</f>
        <v>#N/A</v>
      </c>
      <c r="V1225" s="20">
        <v>1310</v>
      </c>
    </row>
    <row r="1226" spans="1:22" ht="30" hidden="1" x14ac:dyDescent="0.25">
      <c r="A1226" s="171">
        <v>726</v>
      </c>
      <c r="B1226" s="171" t="str">
        <f t="shared" si="33"/>
        <v>12.3.1303178.40</v>
      </c>
      <c r="C1226" s="171" t="str">
        <f>VLOOKUP(B1226,'[8]TKB(Hocphan-tao lop)'!$B$7:$C$1182,2,0)</f>
        <v>201811303178010</v>
      </c>
      <c r="D1226" s="171" t="str">
        <f>VLOOKUP(E1226,[9]QuyetdinhPCGD!$B$6:$C$1806,2,0)</f>
        <v>1303178</v>
      </c>
      <c r="E1226" s="172" t="s">
        <v>2237</v>
      </c>
      <c r="F1226" s="177" t="s">
        <v>145</v>
      </c>
      <c r="G1226" s="173" t="s">
        <v>11</v>
      </c>
      <c r="H1226" s="176" t="s">
        <v>2417</v>
      </c>
      <c r="I1226" s="173"/>
      <c r="J1226" s="175" t="s">
        <v>2418</v>
      </c>
      <c r="K1226" s="187" t="s">
        <v>2249</v>
      </c>
      <c r="L1226" s="176" t="s">
        <v>2250</v>
      </c>
      <c r="M1226" s="165" t="s">
        <v>1711</v>
      </c>
      <c r="N1226" s="165" t="str">
        <f>VLOOKUP(C1226,[4]K12!$B$3:$K$1349,10,0)</f>
        <v>Mở</v>
      </c>
      <c r="O1226" s="165"/>
      <c r="P1226" s="165">
        <f>VLOOKUP(C1226,[4]K12!$B$3:$J$1349,9,0)</f>
        <v>35</v>
      </c>
      <c r="Q1226" s="165" t="e">
        <f>VLOOKUP(D1226,[4]K12!$B$3:$J$1349,9,0)</f>
        <v>#N/A</v>
      </c>
      <c r="R1226" s="165" t="e">
        <f>VLOOKUP(E1226,[4]K12!$B$3:$J$1349,9,0)</f>
        <v>#N/A</v>
      </c>
      <c r="S1226" s="165" t="e">
        <f>VLOOKUP(F1226,[4]K12!$B$3:$J$1349,9,0)</f>
        <v>#N/A</v>
      </c>
      <c r="T1226" s="165" t="e">
        <f>VLOOKUP(G1226,[4]K12!$B$3:$J$1349,9,0)</f>
        <v>#N/A</v>
      </c>
      <c r="V1226" s="20">
        <v>1311</v>
      </c>
    </row>
    <row r="1227" spans="1:22" ht="30" hidden="1" x14ac:dyDescent="0.25">
      <c r="A1227" s="171">
        <v>727</v>
      </c>
      <c r="B1227" s="171" t="str">
        <f t="shared" si="33"/>
        <v>12.3.1303178.40</v>
      </c>
      <c r="C1227" s="171" t="str">
        <f>VLOOKUP(B1227,'[8]TKB(Hocphan-tao lop)'!$B$7:$C$1182,2,0)</f>
        <v>201811303178010</v>
      </c>
      <c r="D1227" s="171" t="str">
        <f>VLOOKUP(E1227,[9]QuyetdinhPCGD!$B$6:$C$1806,2,0)</f>
        <v>1303178</v>
      </c>
      <c r="E1227" s="172" t="s">
        <v>2237</v>
      </c>
      <c r="F1227" s="177" t="s">
        <v>145</v>
      </c>
      <c r="G1227" s="173" t="s">
        <v>13</v>
      </c>
      <c r="H1227" s="176" t="s">
        <v>2417</v>
      </c>
      <c r="I1227" s="173"/>
      <c r="J1227" s="175" t="s">
        <v>2418</v>
      </c>
      <c r="K1227" s="187" t="s">
        <v>2249</v>
      </c>
      <c r="L1227" s="176" t="s">
        <v>2250</v>
      </c>
      <c r="M1227" s="165" t="s">
        <v>1711</v>
      </c>
      <c r="N1227" s="165" t="str">
        <f>VLOOKUP(C1227,[4]K12!$B$3:$K$1349,10,0)</f>
        <v>Mở</v>
      </c>
      <c r="O1227" s="165"/>
      <c r="P1227" s="165">
        <f>VLOOKUP(C1227,[4]K12!$B$3:$J$1349,9,0)</f>
        <v>35</v>
      </c>
      <c r="Q1227" s="165" t="e">
        <f>VLOOKUP(D1227,[4]K12!$B$3:$J$1349,9,0)</f>
        <v>#N/A</v>
      </c>
      <c r="R1227" s="165" t="e">
        <f>VLOOKUP(E1227,[4]K12!$B$3:$J$1349,9,0)</f>
        <v>#N/A</v>
      </c>
      <c r="S1227" s="165" t="e">
        <f>VLOOKUP(F1227,[4]K12!$B$3:$J$1349,9,0)</f>
        <v>#N/A</v>
      </c>
      <c r="T1227" s="165" t="e">
        <f>VLOOKUP(G1227,[4]K12!$B$3:$J$1349,9,0)</f>
        <v>#N/A</v>
      </c>
      <c r="V1227" s="20">
        <v>1312</v>
      </c>
    </row>
    <row r="1228" spans="1:22" ht="30" hidden="1" x14ac:dyDescent="0.25">
      <c r="A1228" s="171">
        <v>728</v>
      </c>
      <c r="B1228" s="171" t="str">
        <f t="shared" si="33"/>
        <v>12.3.1303178.41</v>
      </c>
      <c r="C1228" s="171" t="str">
        <f>VLOOKUP(B1228,'[8]TKB(Hocphan-tao lop)'!$B$7:$C$1182,2,0)</f>
        <v>201811303178011</v>
      </c>
      <c r="D1228" s="171" t="str">
        <f>VLOOKUP(E1228,[9]QuyetdinhPCGD!$B$6:$C$1806,2,0)</f>
        <v>1303178</v>
      </c>
      <c r="E1228" s="172" t="s">
        <v>2237</v>
      </c>
      <c r="F1228" s="177" t="s">
        <v>81</v>
      </c>
      <c r="G1228" s="177" t="s">
        <v>8</v>
      </c>
      <c r="H1228" s="176" t="s">
        <v>2417</v>
      </c>
      <c r="I1228" s="177"/>
      <c r="J1228" s="175" t="s">
        <v>2418</v>
      </c>
      <c r="K1228" s="187" t="s">
        <v>2249</v>
      </c>
      <c r="L1228" s="176" t="s">
        <v>2250</v>
      </c>
      <c r="M1228" s="190" t="s">
        <v>1713</v>
      </c>
      <c r="N1228" s="165" t="str">
        <f>VLOOKUP(C1228,[4]K12!$B$3:$K$1349,10,0)</f>
        <v>Mở</v>
      </c>
      <c r="O1228" s="190"/>
      <c r="P1228" s="165">
        <f>VLOOKUP(C1228,[4]K12!$B$3:$J$1349,9,0)</f>
        <v>35</v>
      </c>
      <c r="Q1228" s="165" t="e">
        <f>VLOOKUP(D1228,[4]K12!$B$3:$J$1349,9,0)</f>
        <v>#N/A</v>
      </c>
      <c r="R1228" s="165" t="e">
        <f>VLOOKUP(E1228,[4]K12!$B$3:$J$1349,9,0)</f>
        <v>#N/A</v>
      </c>
      <c r="S1228" s="165" t="e">
        <f>VLOOKUP(F1228,[4]K12!$B$3:$J$1349,9,0)</f>
        <v>#N/A</v>
      </c>
      <c r="T1228" s="165" t="e">
        <f>VLOOKUP(G1228,[4]K12!$B$3:$J$1349,9,0)</f>
        <v>#N/A</v>
      </c>
      <c r="U1228" s="157"/>
      <c r="V1228" s="20">
        <v>1313</v>
      </c>
    </row>
    <row r="1229" spans="1:22" ht="30" hidden="1" x14ac:dyDescent="0.25">
      <c r="A1229" s="171">
        <v>729</v>
      </c>
      <c r="B1229" s="171" t="str">
        <f t="shared" si="33"/>
        <v>12.3.1303178.41</v>
      </c>
      <c r="C1229" s="171" t="str">
        <f>VLOOKUP(B1229,'[8]TKB(Hocphan-tao lop)'!$B$7:$C$1182,2,0)</f>
        <v>201811303178011</v>
      </c>
      <c r="D1229" s="171" t="str">
        <f>VLOOKUP(E1229,[9]QuyetdinhPCGD!$B$6:$C$1806,2,0)</f>
        <v>1303178</v>
      </c>
      <c r="E1229" s="172" t="s">
        <v>2237</v>
      </c>
      <c r="F1229" s="177" t="s">
        <v>81</v>
      </c>
      <c r="G1229" s="173" t="s">
        <v>10</v>
      </c>
      <c r="H1229" s="176" t="s">
        <v>2417</v>
      </c>
      <c r="I1229" s="173"/>
      <c r="J1229" s="175" t="s">
        <v>2418</v>
      </c>
      <c r="K1229" s="187" t="s">
        <v>2249</v>
      </c>
      <c r="L1229" s="176" t="s">
        <v>2250</v>
      </c>
      <c r="M1229" s="165" t="s">
        <v>1713</v>
      </c>
      <c r="N1229" s="165" t="str">
        <f>VLOOKUP(C1229,[4]K12!$B$3:$K$1349,10,0)</f>
        <v>Mở</v>
      </c>
      <c r="O1229" s="165"/>
      <c r="P1229" s="165">
        <f>VLOOKUP(C1229,[4]K12!$B$3:$J$1349,9,0)</f>
        <v>35</v>
      </c>
      <c r="Q1229" s="165" t="e">
        <f>VLOOKUP(D1229,[4]K12!$B$3:$J$1349,9,0)</f>
        <v>#N/A</v>
      </c>
      <c r="R1229" s="165" t="e">
        <f>VLOOKUP(E1229,[4]K12!$B$3:$J$1349,9,0)</f>
        <v>#N/A</v>
      </c>
      <c r="S1229" s="165" t="e">
        <f>VLOOKUP(F1229,[4]K12!$B$3:$J$1349,9,0)</f>
        <v>#N/A</v>
      </c>
      <c r="T1229" s="165" t="e">
        <f>VLOOKUP(G1229,[4]K12!$B$3:$J$1349,9,0)</f>
        <v>#N/A</v>
      </c>
      <c r="V1229" s="20">
        <v>1314</v>
      </c>
    </row>
    <row r="1230" spans="1:22" ht="30" hidden="1" x14ac:dyDescent="0.25">
      <c r="A1230" s="171">
        <v>730</v>
      </c>
      <c r="B1230" s="171" t="str">
        <f t="shared" si="33"/>
        <v>12.3.1303178.42</v>
      </c>
      <c r="C1230" s="171" t="str">
        <f>VLOOKUP(B1230,'[8]TKB(Hocphan-tao lop)'!$B$7:$C$1182,2,0)</f>
        <v>201811303178012</v>
      </c>
      <c r="D1230" s="171" t="str">
        <f>VLOOKUP(E1230,[9]QuyetdinhPCGD!$B$6:$C$1806,2,0)</f>
        <v>1303178</v>
      </c>
      <c r="E1230" s="172" t="s">
        <v>2237</v>
      </c>
      <c r="F1230" s="177" t="s">
        <v>67</v>
      </c>
      <c r="G1230" s="177" t="s">
        <v>8</v>
      </c>
      <c r="H1230" s="176" t="s">
        <v>2417</v>
      </c>
      <c r="I1230" s="177"/>
      <c r="J1230" s="175" t="s">
        <v>2418</v>
      </c>
      <c r="K1230" s="187" t="s">
        <v>2249</v>
      </c>
      <c r="L1230" s="176" t="s">
        <v>2250</v>
      </c>
      <c r="M1230" s="190" t="s">
        <v>1716</v>
      </c>
      <c r="N1230" s="165" t="str">
        <f>VLOOKUP(C1230,[4]K12!$B$3:$K$1349,10,0)</f>
        <v>Mở</v>
      </c>
      <c r="O1230" s="190"/>
      <c r="P1230" s="165">
        <f>VLOOKUP(C1230,[4]K12!$B$3:$J$1349,9,0)</f>
        <v>35</v>
      </c>
      <c r="Q1230" s="165" t="e">
        <f>VLOOKUP(D1230,[4]K12!$B$3:$J$1349,9,0)</f>
        <v>#N/A</v>
      </c>
      <c r="R1230" s="165" t="e">
        <f>VLOOKUP(E1230,[4]K12!$B$3:$J$1349,9,0)</f>
        <v>#N/A</v>
      </c>
      <c r="S1230" s="165" t="e">
        <f>VLOOKUP(F1230,[4]K12!$B$3:$J$1349,9,0)</f>
        <v>#N/A</v>
      </c>
      <c r="T1230" s="165" t="e">
        <f>VLOOKUP(G1230,[4]K12!$B$3:$J$1349,9,0)</f>
        <v>#N/A</v>
      </c>
      <c r="U1230" s="157"/>
      <c r="V1230" s="20">
        <v>1315</v>
      </c>
    </row>
    <row r="1231" spans="1:22" ht="30" hidden="1" x14ac:dyDescent="0.25">
      <c r="A1231" s="171">
        <v>731</v>
      </c>
      <c r="B1231" s="171" t="str">
        <f t="shared" si="33"/>
        <v>12.3.1303178.42</v>
      </c>
      <c r="C1231" s="171" t="str">
        <f>VLOOKUP(B1231,'[8]TKB(Hocphan-tao lop)'!$B$7:$C$1182,2,0)</f>
        <v>201811303178012</v>
      </c>
      <c r="D1231" s="171" t="str">
        <f>VLOOKUP(E1231,[9]QuyetdinhPCGD!$B$6:$C$1806,2,0)</f>
        <v>1303178</v>
      </c>
      <c r="E1231" s="172" t="s">
        <v>2237</v>
      </c>
      <c r="F1231" s="177" t="s">
        <v>67</v>
      </c>
      <c r="G1231" s="173" t="s">
        <v>10</v>
      </c>
      <c r="H1231" s="176" t="s">
        <v>2417</v>
      </c>
      <c r="I1231" s="173"/>
      <c r="J1231" s="175" t="s">
        <v>2418</v>
      </c>
      <c r="K1231" s="187" t="s">
        <v>2249</v>
      </c>
      <c r="L1231" s="176" t="s">
        <v>2250</v>
      </c>
      <c r="M1231" s="165" t="s">
        <v>1716</v>
      </c>
      <c r="N1231" s="165" t="str">
        <f>VLOOKUP(C1231,[4]K12!$B$3:$K$1349,10,0)</f>
        <v>Mở</v>
      </c>
      <c r="O1231" s="165"/>
      <c r="P1231" s="165">
        <f>VLOOKUP(C1231,[4]K12!$B$3:$J$1349,9,0)</f>
        <v>35</v>
      </c>
      <c r="Q1231" s="165" t="e">
        <f>VLOOKUP(D1231,[4]K12!$B$3:$J$1349,9,0)</f>
        <v>#N/A</v>
      </c>
      <c r="R1231" s="165" t="e">
        <f>VLOOKUP(E1231,[4]K12!$B$3:$J$1349,9,0)</f>
        <v>#N/A</v>
      </c>
      <c r="S1231" s="165" t="e">
        <f>VLOOKUP(F1231,[4]K12!$B$3:$J$1349,9,0)</f>
        <v>#N/A</v>
      </c>
      <c r="T1231" s="165" t="e">
        <f>VLOOKUP(G1231,[4]K12!$B$3:$J$1349,9,0)</f>
        <v>#N/A</v>
      </c>
      <c r="V1231" s="20">
        <v>1316</v>
      </c>
    </row>
    <row r="1232" spans="1:22" ht="30" hidden="1" x14ac:dyDescent="0.25">
      <c r="A1232" s="171">
        <v>732</v>
      </c>
      <c r="B1232" s="171" t="str">
        <f t="shared" si="33"/>
        <v>12.3.1303178.43</v>
      </c>
      <c r="C1232" s="171" t="str">
        <f>VLOOKUP(B1232,'[8]TKB(Hocphan-tao lop)'!$B$7:$C$1182,2,0)</f>
        <v>201811303178013</v>
      </c>
      <c r="D1232" s="171" t="str">
        <f>VLOOKUP(E1232,[9]QuyetdinhPCGD!$B$6:$C$1806,2,0)</f>
        <v>1303178</v>
      </c>
      <c r="E1232" s="172" t="s">
        <v>2237</v>
      </c>
      <c r="F1232" s="177" t="s">
        <v>79</v>
      </c>
      <c r="G1232" s="177" t="s">
        <v>8</v>
      </c>
      <c r="H1232" s="176" t="s">
        <v>2417</v>
      </c>
      <c r="I1232" s="177"/>
      <c r="J1232" s="175" t="s">
        <v>2418</v>
      </c>
      <c r="K1232" s="187" t="s">
        <v>2249</v>
      </c>
      <c r="L1232" s="176" t="s">
        <v>2250</v>
      </c>
      <c r="M1232" s="165" t="s">
        <v>1718</v>
      </c>
      <c r="N1232" s="165" t="str">
        <f>VLOOKUP(C1232,[4]K12!$B$3:$K$1349,10,0)</f>
        <v>Mở</v>
      </c>
      <c r="O1232" s="165"/>
      <c r="P1232" s="165">
        <f>VLOOKUP(C1232,[4]K12!$B$3:$J$1349,9,0)</f>
        <v>35</v>
      </c>
      <c r="Q1232" s="165" t="e">
        <f>VLOOKUP(D1232,[4]K12!$B$3:$J$1349,9,0)</f>
        <v>#N/A</v>
      </c>
      <c r="R1232" s="165" t="e">
        <f>VLOOKUP(E1232,[4]K12!$B$3:$J$1349,9,0)</f>
        <v>#N/A</v>
      </c>
      <c r="S1232" s="165" t="e">
        <f>VLOOKUP(F1232,[4]K12!$B$3:$J$1349,9,0)</f>
        <v>#N/A</v>
      </c>
      <c r="T1232" s="165" t="e">
        <f>VLOOKUP(G1232,[4]K12!$B$3:$J$1349,9,0)</f>
        <v>#N/A</v>
      </c>
      <c r="U1232" s="157"/>
      <c r="V1232" s="20">
        <v>1317</v>
      </c>
    </row>
    <row r="1233" spans="1:22" ht="30" hidden="1" x14ac:dyDescent="0.25">
      <c r="A1233" s="171">
        <v>733</v>
      </c>
      <c r="B1233" s="171" t="str">
        <f t="shared" si="33"/>
        <v>12.3.1303178.43</v>
      </c>
      <c r="C1233" s="171" t="str">
        <f>VLOOKUP(B1233,'[8]TKB(Hocphan-tao lop)'!$B$7:$C$1182,2,0)</f>
        <v>201811303178013</v>
      </c>
      <c r="D1233" s="171" t="str">
        <f>VLOOKUP(E1233,[9]QuyetdinhPCGD!$B$6:$C$1806,2,0)</f>
        <v>1303178</v>
      </c>
      <c r="E1233" s="172" t="s">
        <v>2237</v>
      </c>
      <c r="F1233" s="177" t="s">
        <v>79</v>
      </c>
      <c r="G1233" s="173" t="s">
        <v>10</v>
      </c>
      <c r="H1233" s="176" t="s">
        <v>2417</v>
      </c>
      <c r="I1233" s="173"/>
      <c r="J1233" s="175" t="s">
        <v>2418</v>
      </c>
      <c r="K1233" s="187" t="s">
        <v>2249</v>
      </c>
      <c r="L1233" s="176" t="s">
        <v>2250</v>
      </c>
      <c r="M1233" s="165" t="s">
        <v>1718</v>
      </c>
      <c r="N1233" s="165" t="str">
        <f>VLOOKUP(C1233,[4]K12!$B$3:$K$1349,10,0)</f>
        <v>Mở</v>
      </c>
      <c r="O1233" s="165"/>
      <c r="P1233" s="165">
        <f>VLOOKUP(C1233,[4]K12!$B$3:$J$1349,9,0)</f>
        <v>35</v>
      </c>
      <c r="Q1233" s="165" t="e">
        <f>VLOOKUP(D1233,[4]K12!$B$3:$J$1349,9,0)</f>
        <v>#N/A</v>
      </c>
      <c r="R1233" s="165" t="e">
        <f>VLOOKUP(E1233,[4]K12!$B$3:$J$1349,9,0)</f>
        <v>#N/A</v>
      </c>
      <c r="S1233" s="165" t="e">
        <f>VLOOKUP(F1233,[4]K12!$B$3:$J$1349,9,0)</f>
        <v>#N/A</v>
      </c>
      <c r="T1233" s="165" t="e">
        <f>VLOOKUP(G1233,[4]K12!$B$3:$J$1349,9,0)</f>
        <v>#N/A</v>
      </c>
      <c r="V1233" s="20">
        <v>1318</v>
      </c>
    </row>
    <row r="1234" spans="1:22" ht="30" hidden="1" x14ac:dyDescent="0.25">
      <c r="A1234" s="171">
        <v>734</v>
      </c>
      <c r="B1234" s="171" t="str">
        <f t="shared" si="33"/>
        <v>12.3.1303178.44</v>
      </c>
      <c r="C1234" s="171" t="str">
        <f>VLOOKUP(B1234,'[8]TKB(Hocphan-tao lop)'!$B$7:$C$1182,2,0)</f>
        <v>201811303178014</v>
      </c>
      <c r="D1234" s="171" t="str">
        <f>VLOOKUP(E1234,[9]QuyetdinhPCGD!$B$6:$C$1806,2,0)</f>
        <v>1303178</v>
      </c>
      <c r="E1234" s="172" t="s">
        <v>2237</v>
      </c>
      <c r="F1234" s="177" t="s">
        <v>85</v>
      </c>
      <c r="G1234" s="177" t="s">
        <v>8</v>
      </c>
      <c r="H1234" s="176" t="s">
        <v>2417</v>
      </c>
      <c r="I1234" s="177"/>
      <c r="J1234" s="175" t="s">
        <v>2418</v>
      </c>
      <c r="K1234" s="187" t="s">
        <v>2249</v>
      </c>
      <c r="L1234" s="176" t="s">
        <v>2250</v>
      </c>
      <c r="M1234" s="165" t="s">
        <v>1721</v>
      </c>
      <c r="N1234" s="165" t="str">
        <f>VLOOKUP(C1234,[4]K12!$B$3:$K$1349,10,0)</f>
        <v>Mở</v>
      </c>
      <c r="O1234" s="165"/>
      <c r="P1234" s="165">
        <f>VLOOKUP(C1234,[4]K12!$B$3:$J$1349,9,0)</f>
        <v>35</v>
      </c>
      <c r="Q1234" s="165" t="e">
        <f>VLOOKUP(D1234,[4]K12!$B$3:$J$1349,9,0)</f>
        <v>#N/A</v>
      </c>
      <c r="R1234" s="165" t="e">
        <f>VLOOKUP(E1234,[4]K12!$B$3:$J$1349,9,0)</f>
        <v>#N/A</v>
      </c>
      <c r="S1234" s="165" t="e">
        <f>VLOOKUP(F1234,[4]K12!$B$3:$J$1349,9,0)</f>
        <v>#N/A</v>
      </c>
      <c r="T1234" s="165" t="e">
        <f>VLOOKUP(G1234,[4]K12!$B$3:$J$1349,9,0)</f>
        <v>#N/A</v>
      </c>
      <c r="V1234" s="20">
        <v>1319</v>
      </c>
    </row>
    <row r="1235" spans="1:22" ht="30" hidden="1" x14ac:dyDescent="0.25">
      <c r="A1235" s="171">
        <v>735</v>
      </c>
      <c r="B1235" s="171" t="str">
        <f t="shared" si="33"/>
        <v>12.3.1303178.44</v>
      </c>
      <c r="C1235" s="171" t="str">
        <f>VLOOKUP(B1235,'[8]TKB(Hocphan-tao lop)'!$B$7:$C$1182,2,0)</f>
        <v>201811303178014</v>
      </c>
      <c r="D1235" s="171" t="str">
        <f>VLOOKUP(E1235,[9]QuyetdinhPCGD!$B$6:$C$1806,2,0)</f>
        <v>1303178</v>
      </c>
      <c r="E1235" s="172" t="s">
        <v>2237</v>
      </c>
      <c r="F1235" s="177" t="s">
        <v>85</v>
      </c>
      <c r="G1235" s="173" t="s">
        <v>10</v>
      </c>
      <c r="H1235" s="176" t="s">
        <v>2417</v>
      </c>
      <c r="I1235" s="173"/>
      <c r="J1235" s="175" t="s">
        <v>2418</v>
      </c>
      <c r="K1235" s="187" t="s">
        <v>2249</v>
      </c>
      <c r="L1235" s="176" t="s">
        <v>2250</v>
      </c>
      <c r="M1235" s="165" t="s">
        <v>1721</v>
      </c>
      <c r="N1235" s="165" t="str">
        <f>VLOOKUP(C1235,[4]K12!$B$3:$K$1349,10,0)</f>
        <v>Mở</v>
      </c>
      <c r="O1235" s="165"/>
      <c r="P1235" s="165">
        <f>VLOOKUP(C1235,[4]K12!$B$3:$J$1349,9,0)</f>
        <v>35</v>
      </c>
      <c r="Q1235" s="165" t="e">
        <f>VLOOKUP(D1235,[4]K12!$B$3:$J$1349,9,0)</f>
        <v>#N/A</v>
      </c>
      <c r="R1235" s="165" t="e">
        <f>VLOOKUP(E1235,[4]K12!$B$3:$J$1349,9,0)</f>
        <v>#N/A</v>
      </c>
      <c r="S1235" s="165" t="e">
        <f>VLOOKUP(F1235,[4]K12!$B$3:$J$1349,9,0)</f>
        <v>#N/A</v>
      </c>
      <c r="T1235" s="165" t="e">
        <f>VLOOKUP(G1235,[4]K12!$B$3:$J$1349,9,0)</f>
        <v>#N/A</v>
      </c>
      <c r="U1235" s="157"/>
      <c r="V1235" s="20">
        <v>1320</v>
      </c>
    </row>
    <row r="1236" spans="1:22" ht="30" hidden="1" x14ac:dyDescent="0.25">
      <c r="A1236" s="171">
        <v>736</v>
      </c>
      <c r="B1236" s="171" t="str">
        <f t="shared" si="33"/>
        <v>12.3.1303178.45</v>
      </c>
      <c r="C1236" s="171" t="str">
        <f>VLOOKUP(B1236,'[8]TKB(Hocphan-tao lop)'!$B$7:$C$1182,2,0)</f>
        <v>201811303178015</v>
      </c>
      <c r="D1236" s="171" t="str">
        <f>VLOOKUP(E1236,[9]QuyetdinhPCGD!$B$6:$C$1806,2,0)</f>
        <v>1303178</v>
      </c>
      <c r="E1236" s="172" t="s">
        <v>2237</v>
      </c>
      <c r="F1236" s="177" t="s">
        <v>72</v>
      </c>
      <c r="G1236" s="177" t="s">
        <v>8</v>
      </c>
      <c r="H1236" s="176" t="s">
        <v>2417</v>
      </c>
      <c r="I1236" s="177"/>
      <c r="J1236" s="175" t="s">
        <v>2418</v>
      </c>
      <c r="K1236" s="187" t="s">
        <v>2249</v>
      </c>
      <c r="L1236" s="176" t="s">
        <v>2250</v>
      </c>
      <c r="M1236" s="165" t="s">
        <v>1723</v>
      </c>
      <c r="N1236" s="165" t="str">
        <f>VLOOKUP(C1236,[4]K12!$B$3:$K$1349,10,0)</f>
        <v>Mở</v>
      </c>
      <c r="O1236" s="165"/>
      <c r="P1236" s="165">
        <f>VLOOKUP(C1236,[4]K12!$B$3:$J$1349,9,0)</f>
        <v>35</v>
      </c>
      <c r="Q1236" s="165" t="e">
        <f>VLOOKUP(D1236,[4]K12!$B$3:$J$1349,9,0)</f>
        <v>#N/A</v>
      </c>
      <c r="R1236" s="165" t="e">
        <f>VLOOKUP(E1236,[4]K12!$B$3:$J$1349,9,0)</f>
        <v>#N/A</v>
      </c>
      <c r="S1236" s="165" t="e">
        <f>VLOOKUP(F1236,[4]K12!$B$3:$J$1349,9,0)</f>
        <v>#N/A</v>
      </c>
      <c r="T1236" s="165" t="e">
        <f>VLOOKUP(G1236,[4]K12!$B$3:$J$1349,9,0)</f>
        <v>#N/A</v>
      </c>
      <c r="U1236" s="157"/>
      <c r="V1236" s="20">
        <v>1321</v>
      </c>
    </row>
    <row r="1237" spans="1:22" ht="30" hidden="1" x14ac:dyDescent="0.25">
      <c r="A1237" s="171">
        <v>737</v>
      </c>
      <c r="B1237" s="171" t="str">
        <f t="shared" si="33"/>
        <v>12.3.1303178.45</v>
      </c>
      <c r="C1237" s="171" t="str">
        <f>VLOOKUP(B1237,'[8]TKB(Hocphan-tao lop)'!$B$7:$C$1182,2,0)</f>
        <v>201811303178015</v>
      </c>
      <c r="D1237" s="171" t="str">
        <f>VLOOKUP(E1237,[9]QuyetdinhPCGD!$B$6:$C$1806,2,0)</f>
        <v>1303178</v>
      </c>
      <c r="E1237" s="172" t="s">
        <v>2237</v>
      </c>
      <c r="F1237" s="177" t="s">
        <v>72</v>
      </c>
      <c r="G1237" s="173" t="s">
        <v>10</v>
      </c>
      <c r="H1237" s="176" t="s">
        <v>2417</v>
      </c>
      <c r="I1237" s="173"/>
      <c r="J1237" s="175" t="s">
        <v>2418</v>
      </c>
      <c r="K1237" s="187" t="s">
        <v>2249</v>
      </c>
      <c r="L1237" s="176" t="s">
        <v>2250</v>
      </c>
      <c r="M1237" s="165" t="s">
        <v>1723</v>
      </c>
      <c r="N1237" s="165" t="str">
        <f>VLOOKUP(C1237,[4]K12!$B$3:$K$1349,10,0)</f>
        <v>Mở</v>
      </c>
      <c r="O1237" s="165"/>
      <c r="P1237" s="165">
        <f>VLOOKUP(C1237,[4]K12!$B$3:$J$1349,9,0)</f>
        <v>35</v>
      </c>
      <c r="Q1237" s="165" t="e">
        <f>VLOOKUP(D1237,[4]K12!$B$3:$J$1349,9,0)</f>
        <v>#N/A</v>
      </c>
      <c r="R1237" s="165" t="e">
        <f>VLOOKUP(E1237,[4]K12!$B$3:$J$1349,9,0)</f>
        <v>#N/A</v>
      </c>
      <c r="S1237" s="165" t="e">
        <f>VLOOKUP(F1237,[4]K12!$B$3:$J$1349,9,0)</f>
        <v>#N/A</v>
      </c>
      <c r="T1237" s="165" t="e">
        <f>VLOOKUP(G1237,[4]K12!$B$3:$J$1349,9,0)</f>
        <v>#N/A</v>
      </c>
      <c r="U1237" s="157"/>
      <c r="V1237" s="20">
        <v>1322</v>
      </c>
    </row>
    <row r="1238" spans="1:22" ht="30" hidden="1" x14ac:dyDescent="0.25">
      <c r="A1238" s="171">
        <v>738</v>
      </c>
      <c r="B1238" s="171" t="str">
        <f t="shared" si="33"/>
        <v>12.3.1303178.46</v>
      </c>
      <c r="C1238" s="171" t="str">
        <f>VLOOKUP(B1238,'[8]TKB(Hocphan-tao lop)'!$B$7:$C$1182,2,0)</f>
        <v>201811303178016</v>
      </c>
      <c r="D1238" s="171" t="str">
        <f>VLOOKUP(E1238,[9]QuyetdinhPCGD!$B$6:$C$1806,2,0)</f>
        <v>1303178</v>
      </c>
      <c r="E1238" s="172" t="s">
        <v>2237</v>
      </c>
      <c r="F1238" s="177" t="s">
        <v>145</v>
      </c>
      <c r="G1238" s="177" t="s">
        <v>8</v>
      </c>
      <c r="H1238" s="176" t="s">
        <v>2417</v>
      </c>
      <c r="I1238" s="177"/>
      <c r="J1238" s="175" t="s">
        <v>2418</v>
      </c>
      <c r="K1238" s="187" t="s">
        <v>2249</v>
      </c>
      <c r="L1238" s="176" t="s">
        <v>2250</v>
      </c>
      <c r="M1238" s="165" t="s">
        <v>1725</v>
      </c>
      <c r="N1238" s="165" t="str">
        <f>VLOOKUP(C1238,[4]K12!$B$3:$K$1349,10,0)</f>
        <v>Mở</v>
      </c>
      <c r="O1238" s="165"/>
      <c r="P1238" s="165">
        <f>VLOOKUP(C1238,[4]K12!$B$3:$J$1349,9,0)</f>
        <v>35</v>
      </c>
      <c r="Q1238" s="165" t="e">
        <f>VLOOKUP(D1238,[4]K12!$B$3:$J$1349,9,0)</f>
        <v>#N/A</v>
      </c>
      <c r="R1238" s="165" t="e">
        <f>VLOOKUP(E1238,[4]K12!$B$3:$J$1349,9,0)</f>
        <v>#N/A</v>
      </c>
      <c r="S1238" s="165" t="e">
        <f>VLOOKUP(F1238,[4]K12!$B$3:$J$1349,9,0)</f>
        <v>#N/A</v>
      </c>
      <c r="T1238" s="165" t="e">
        <f>VLOOKUP(G1238,[4]K12!$B$3:$J$1349,9,0)</f>
        <v>#N/A</v>
      </c>
      <c r="U1238" s="157"/>
      <c r="V1238" s="20">
        <v>1323</v>
      </c>
    </row>
    <row r="1239" spans="1:22" ht="30" hidden="1" x14ac:dyDescent="0.25">
      <c r="A1239" s="171">
        <v>739</v>
      </c>
      <c r="B1239" s="171" t="str">
        <f t="shared" si="33"/>
        <v>12.3.1303178.46</v>
      </c>
      <c r="C1239" s="171" t="str">
        <f>VLOOKUP(B1239,'[8]TKB(Hocphan-tao lop)'!$B$7:$C$1182,2,0)</f>
        <v>201811303178016</v>
      </c>
      <c r="D1239" s="171" t="str">
        <f>VLOOKUP(E1239,[9]QuyetdinhPCGD!$B$6:$C$1806,2,0)</f>
        <v>1303178</v>
      </c>
      <c r="E1239" s="172" t="s">
        <v>2237</v>
      </c>
      <c r="F1239" s="177" t="s">
        <v>145</v>
      </c>
      <c r="G1239" s="173" t="s">
        <v>10</v>
      </c>
      <c r="H1239" s="176" t="s">
        <v>2417</v>
      </c>
      <c r="I1239" s="173"/>
      <c r="J1239" s="175" t="s">
        <v>2418</v>
      </c>
      <c r="K1239" s="187" t="s">
        <v>2249</v>
      </c>
      <c r="L1239" s="176" t="s">
        <v>2250</v>
      </c>
      <c r="M1239" s="165" t="s">
        <v>1725</v>
      </c>
      <c r="N1239" s="165" t="str">
        <f>VLOOKUP(C1239,[4]K12!$B$3:$K$1349,10,0)</f>
        <v>Mở</v>
      </c>
      <c r="O1239" s="165"/>
      <c r="P1239" s="165">
        <f>VLOOKUP(C1239,[4]K12!$B$3:$J$1349,9,0)</f>
        <v>35</v>
      </c>
      <c r="Q1239" s="165" t="e">
        <f>VLOOKUP(D1239,[4]K12!$B$3:$J$1349,9,0)</f>
        <v>#N/A</v>
      </c>
      <c r="R1239" s="165" t="e">
        <f>VLOOKUP(E1239,[4]K12!$B$3:$J$1349,9,0)</f>
        <v>#N/A</v>
      </c>
      <c r="S1239" s="165" t="e">
        <f>VLOOKUP(F1239,[4]K12!$B$3:$J$1349,9,0)</f>
        <v>#N/A</v>
      </c>
      <c r="T1239" s="165" t="e">
        <f>VLOOKUP(G1239,[4]K12!$B$3:$J$1349,9,0)</f>
        <v>#N/A</v>
      </c>
      <c r="U1239" s="157"/>
      <c r="V1239" s="20">
        <v>1324</v>
      </c>
    </row>
    <row r="1240" spans="1:22" ht="30" hidden="1" x14ac:dyDescent="0.25">
      <c r="A1240" s="171">
        <v>740</v>
      </c>
      <c r="B1240" s="171" t="str">
        <f t="shared" si="33"/>
        <v>12.3.1303178.47</v>
      </c>
      <c r="C1240" s="171" t="str">
        <f>VLOOKUP(B1240,'[8]TKB(Hocphan-tao lop)'!$B$7:$C$1182,2,0)</f>
        <v>201811303178017</v>
      </c>
      <c r="D1240" s="171" t="str">
        <f>VLOOKUP(E1240,[9]QuyetdinhPCGD!$B$6:$C$1806,2,0)</f>
        <v>1303178</v>
      </c>
      <c r="E1240" s="172" t="s">
        <v>2237</v>
      </c>
      <c r="F1240" s="177" t="s">
        <v>81</v>
      </c>
      <c r="G1240" s="173" t="s">
        <v>9</v>
      </c>
      <c r="H1240" s="176" t="s">
        <v>2417</v>
      </c>
      <c r="I1240" s="173"/>
      <c r="J1240" s="175" t="s">
        <v>2418</v>
      </c>
      <c r="K1240" s="187" t="s">
        <v>2249</v>
      </c>
      <c r="L1240" s="176" t="s">
        <v>2250</v>
      </c>
      <c r="M1240" s="165" t="s">
        <v>1727</v>
      </c>
      <c r="N1240" s="165" t="str">
        <f>VLOOKUP(C1240,[4]K12!$B$3:$K$1349,10,0)</f>
        <v>Mở</v>
      </c>
      <c r="O1240" s="165"/>
      <c r="P1240" s="165">
        <f>VLOOKUP(C1240,[4]K12!$B$3:$J$1349,9,0)</f>
        <v>35</v>
      </c>
      <c r="Q1240" s="165" t="e">
        <f>VLOOKUP(D1240,[4]K12!$B$3:$J$1349,9,0)</f>
        <v>#N/A</v>
      </c>
      <c r="R1240" s="165" t="e">
        <f>VLOOKUP(E1240,[4]K12!$B$3:$J$1349,9,0)</f>
        <v>#N/A</v>
      </c>
      <c r="S1240" s="165" t="e">
        <f>VLOOKUP(F1240,[4]K12!$B$3:$J$1349,9,0)</f>
        <v>#N/A</v>
      </c>
      <c r="T1240" s="165" t="e">
        <f>VLOOKUP(G1240,[4]K12!$B$3:$J$1349,9,0)</f>
        <v>#N/A</v>
      </c>
      <c r="U1240" s="157"/>
      <c r="V1240" s="20">
        <v>1325</v>
      </c>
    </row>
    <row r="1241" spans="1:22" ht="30" hidden="1" x14ac:dyDescent="0.25">
      <c r="A1241" s="171">
        <v>741</v>
      </c>
      <c r="B1241" s="171" t="str">
        <f t="shared" si="33"/>
        <v>12.3.1303178.47</v>
      </c>
      <c r="C1241" s="171" t="str">
        <f>VLOOKUP(B1241,'[8]TKB(Hocphan-tao lop)'!$B$7:$C$1182,2,0)</f>
        <v>201811303178017</v>
      </c>
      <c r="D1241" s="171" t="str">
        <f>VLOOKUP(E1241,[9]QuyetdinhPCGD!$B$6:$C$1806,2,0)</f>
        <v>1303178</v>
      </c>
      <c r="E1241" s="172" t="s">
        <v>2237</v>
      </c>
      <c r="F1241" s="177" t="s">
        <v>81</v>
      </c>
      <c r="G1241" s="173" t="s">
        <v>12</v>
      </c>
      <c r="H1241" s="176" t="s">
        <v>2417</v>
      </c>
      <c r="I1241" s="173"/>
      <c r="J1241" s="175" t="s">
        <v>2418</v>
      </c>
      <c r="K1241" s="187" t="s">
        <v>2249</v>
      </c>
      <c r="L1241" s="176" t="s">
        <v>2250</v>
      </c>
      <c r="M1241" s="165" t="s">
        <v>1727</v>
      </c>
      <c r="N1241" s="165" t="str">
        <f>VLOOKUP(C1241,[4]K12!$B$3:$K$1349,10,0)</f>
        <v>Mở</v>
      </c>
      <c r="O1241" s="165"/>
      <c r="P1241" s="165">
        <f>VLOOKUP(C1241,[4]K12!$B$3:$J$1349,9,0)</f>
        <v>35</v>
      </c>
      <c r="Q1241" s="165" t="e">
        <f>VLOOKUP(D1241,[4]K12!$B$3:$J$1349,9,0)</f>
        <v>#N/A</v>
      </c>
      <c r="R1241" s="165" t="e">
        <f>VLOOKUP(E1241,[4]K12!$B$3:$J$1349,9,0)</f>
        <v>#N/A</v>
      </c>
      <c r="S1241" s="165" t="e">
        <f>VLOOKUP(F1241,[4]K12!$B$3:$J$1349,9,0)</f>
        <v>#N/A</v>
      </c>
      <c r="T1241" s="165" t="e">
        <f>VLOOKUP(G1241,[4]K12!$B$3:$J$1349,9,0)</f>
        <v>#N/A</v>
      </c>
      <c r="V1241" s="20">
        <v>1326</v>
      </c>
    </row>
    <row r="1242" spans="1:22" ht="30" hidden="1" x14ac:dyDescent="0.25">
      <c r="A1242" s="171">
        <v>742</v>
      </c>
      <c r="B1242" s="171" t="str">
        <f t="shared" si="33"/>
        <v>12.3.1303178.48</v>
      </c>
      <c r="C1242" s="171" t="str">
        <f>VLOOKUP(B1242,'[8]TKB(Hocphan-tao lop)'!$B$7:$C$1182,2,0)</f>
        <v>201811303178018</v>
      </c>
      <c r="D1242" s="171" t="str">
        <f>VLOOKUP(E1242,[9]QuyetdinhPCGD!$B$6:$C$1806,2,0)</f>
        <v>1303178</v>
      </c>
      <c r="E1242" s="172" t="s">
        <v>2237</v>
      </c>
      <c r="F1242" s="177" t="s">
        <v>67</v>
      </c>
      <c r="G1242" s="173" t="s">
        <v>9</v>
      </c>
      <c r="H1242" s="176" t="s">
        <v>2417</v>
      </c>
      <c r="I1242" s="173"/>
      <c r="J1242" s="175" t="s">
        <v>2418</v>
      </c>
      <c r="K1242" s="187" t="s">
        <v>2249</v>
      </c>
      <c r="L1242" s="176" t="s">
        <v>2250</v>
      </c>
      <c r="M1242" s="165" t="s">
        <v>1729</v>
      </c>
      <c r="N1242" s="165" t="str">
        <f>VLOOKUP(C1242,[4]K12!$B$3:$K$1349,10,0)</f>
        <v>Mở</v>
      </c>
      <c r="O1242" s="165"/>
      <c r="P1242" s="165">
        <f>VLOOKUP(C1242,[4]K12!$B$3:$J$1349,9,0)</f>
        <v>35</v>
      </c>
      <c r="Q1242" s="165" t="e">
        <f>VLOOKUP(D1242,[4]K12!$B$3:$J$1349,9,0)</f>
        <v>#N/A</v>
      </c>
      <c r="R1242" s="165" t="e">
        <f>VLOOKUP(E1242,[4]K12!$B$3:$J$1349,9,0)</f>
        <v>#N/A</v>
      </c>
      <c r="S1242" s="165" t="e">
        <f>VLOOKUP(F1242,[4]K12!$B$3:$J$1349,9,0)</f>
        <v>#N/A</v>
      </c>
      <c r="T1242" s="165" t="e">
        <f>VLOOKUP(G1242,[4]K12!$B$3:$J$1349,9,0)</f>
        <v>#N/A</v>
      </c>
      <c r="U1242" s="157"/>
      <c r="V1242" s="20">
        <v>1327</v>
      </c>
    </row>
    <row r="1243" spans="1:22" ht="30" hidden="1" x14ac:dyDescent="0.25">
      <c r="A1243" s="171">
        <v>743</v>
      </c>
      <c r="B1243" s="171" t="str">
        <f t="shared" si="33"/>
        <v>12.3.1303178.48</v>
      </c>
      <c r="C1243" s="171" t="str">
        <f>VLOOKUP(B1243,'[8]TKB(Hocphan-tao lop)'!$B$7:$C$1182,2,0)</f>
        <v>201811303178018</v>
      </c>
      <c r="D1243" s="171" t="str">
        <f>VLOOKUP(E1243,[9]QuyetdinhPCGD!$B$6:$C$1806,2,0)</f>
        <v>1303178</v>
      </c>
      <c r="E1243" s="172" t="s">
        <v>2237</v>
      </c>
      <c r="F1243" s="177" t="s">
        <v>67</v>
      </c>
      <c r="G1243" s="173" t="s">
        <v>12</v>
      </c>
      <c r="H1243" s="176" t="s">
        <v>2417</v>
      </c>
      <c r="I1243" s="173"/>
      <c r="J1243" s="175" t="s">
        <v>2418</v>
      </c>
      <c r="K1243" s="187" t="s">
        <v>2249</v>
      </c>
      <c r="L1243" s="176" t="s">
        <v>2250</v>
      </c>
      <c r="M1243" s="165" t="s">
        <v>1729</v>
      </c>
      <c r="N1243" s="165" t="str">
        <f>VLOOKUP(C1243,[4]K12!$B$3:$K$1349,10,0)</f>
        <v>Mở</v>
      </c>
      <c r="O1243" s="165"/>
      <c r="P1243" s="165">
        <f>VLOOKUP(C1243,[4]K12!$B$3:$J$1349,9,0)</f>
        <v>35</v>
      </c>
      <c r="Q1243" s="165" t="e">
        <f>VLOOKUP(D1243,[4]K12!$B$3:$J$1349,9,0)</f>
        <v>#N/A</v>
      </c>
      <c r="R1243" s="165" t="e">
        <f>VLOOKUP(E1243,[4]K12!$B$3:$J$1349,9,0)</f>
        <v>#N/A</v>
      </c>
      <c r="S1243" s="165" t="e">
        <f>VLOOKUP(F1243,[4]K12!$B$3:$J$1349,9,0)</f>
        <v>#N/A</v>
      </c>
      <c r="T1243" s="165" t="e">
        <f>VLOOKUP(G1243,[4]K12!$B$3:$J$1349,9,0)</f>
        <v>#N/A</v>
      </c>
      <c r="U1243" s="157"/>
      <c r="V1243" s="20">
        <v>1328</v>
      </c>
    </row>
    <row r="1244" spans="1:22" ht="30" hidden="1" x14ac:dyDescent="0.25">
      <c r="A1244" s="171">
        <v>744</v>
      </c>
      <c r="B1244" s="171" t="str">
        <f t="shared" si="33"/>
        <v>12.3.1303178.49</v>
      </c>
      <c r="C1244" s="171" t="str">
        <f>VLOOKUP(B1244,'[8]TKB(Hocphan-tao lop)'!$B$7:$C$1182,2,0)</f>
        <v>201811303178019</v>
      </c>
      <c r="D1244" s="171" t="str">
        <f>VLOOKUP(E1244,[9]QuyetdinhPCGD!$B$6:$C$1806,2,0)</f>
        <v>1303178</v>
      </c>
      <c r="E1244" s="172" t="s">
        <v>2237</v>
      </c>
      <c r="F1244" s="177" t="s">
        <v>79</v>
      </c>
      <c r="G1244" s="173" t="s">
        <v>9</v>
      </c>
      <c r="H1244" s="176" t="s">
        <v>2417</v>
      </c>
      <c r="I1244" s="173"/>
      <c r="J1244" s="175" t="s">
        <v>2418</v>
      </c>
      <c r="K1244" s="187" t="s">
        <v>2249</v>
      </c>
      <c r="L1244" s="176" t="s">
        <v>2250</v>
      </c>
      <c r="M1244" s="165" t="s">
        <v>1731</v>
      </c>
      <c r="N1244" s="165" t="str">
        <f>VLOOKUP(C1244,[4]K12!$B$3:$K$1349,10,0)</f>
        <v>Mở</v>
      </c>
      <c r="O1244" s="165"/>
      <c r="P1244" s="165">
        <f>VLOOKUP(C1244,[4]K12!$B$3:$J$1349,9,0)</f>
        <v>35</v>
      </c>
      <c r="Q1244" s="165" t="e">
        <f>VLOOKUP(D1244,[4]K12!$B$3:$J$1349,9,0)</f>
        <v>#N/A</v>
      </c>
      <c r="R1244" s="165" t="e">
        <f>VLOOKUP(E1244,[4]K12!$B$3:$J$1349,9,0)</f>
        <v>#N/A</v>
      </c>
      <c r="S1244" s="165" t="e">
        <f>VLOOKUP(F1244,[4]K12!$B$3:$J$1349,9,0)</f>
        <v>#N/A</v>
      </c>
      <c r="T1244" s="165" t="e">
        <f>VLOOKUP(G1244,[4]K12!$B$3:$J$1349,9,0)</f>
        <v>#N/A</v>
      </c>
      <c r="U1244" s="157"/>
      <c r="V1244" s="20">
        <v>1329</v>
      </c>
    </row>
    <row r="1245" spans="1:22" ht="30" hidden="1" x14ac:dyDescent="0.25">
      <c r="A1245" s="171">
        <v>745</v>
      </c>
      <c r="B1245" s="171" t="str">
        <f t="shared" si="33"/>
        <v>12.3.1303178.49</v>
      </c>
      <c r="C1245" s="171" t="str">
        <f>VLOOKUP(B1245,'[8]TKB(Hocphan-tao lop)'!$B$7:$C$1182,2,0)</f>
        <v>201811303178019</v>
      </c>
      <c r="D1245" s="171" t="str">
        <f>VLOOKUP(E1245,[9]QuyetdinhPCGD!$B$6:$C$1806,2,0)</f>
        <v>1303178</v>
      </c>
      <c r="E1245" s="172" t="s">
        <v>2237</v>
      </c>
      <c r="F1245" s="177" t="s">
        <v>79</v>
      </c>
      <c r="G1245" s="173" t="s">
        <v>12</v>
      </c>
      <c r="H1245" s="176" t="s">
        <v>2417</v>
      </c>
      <c r="I1245" s="173"/>
      <c r="J1245" s="175" t="s">
        <v>2418</v>
      </c>
      <c r="K1245" s="187" t="s">
        <v>2249</v>
      </c>
      <c r="L1245" s="176" t="s">
        <v>2250</v>
      </c>
      <c r="M1245" s="165" t="s">
        <v>1731</v>
      </c>
      <c r="N1245" s="165" t="str">
        <f>VLOOKUP(C1245,[4]K12!$B$3:$K$1349,10,0)</f>
        <v>Mở</v>
      </c>
      <c r="O1245" s="165"/>
      <c r="P1245" s="165">
        <f>VLOOKUP(C1245,[4]K12!$B$3:$J$1349,9,0)</f>
        <v>35</v>
      </c>
      <c r="Q1245" s="165" t="e">
        <f>VLOOKUP(D1245,[4]K12!$B$3:$J$1349,9,0)</f>
        <v>#N/A</v>
      </c>
      <c r="R1245" s="165" t="e">
        <f>VLOOKUP(E1245,[4]K12!$B$3:$J$1349,9,0)</f>
        <v>#N/A</v>
      </c>
      <c r="S1245" s="165" t="e">
        <f>VLOOKUP(F1245,[4]K12!$B$3:$J$1349,9,0)</f>
        <v>#N/A</v>
      </c>
      <c r="T1245" s="165" t="e">
        <f>VLOOKUP(G1245,[4]K12!$B$3:$J$1349,9,0)</f>
        <v>#N/A</v>
      </c>
      <c r="V1245" s="20">
        <v>1330</v>
      </c>
    </row>
    <row r="1246" spans="1:22" ht="30" hidden="1" x14ac:dyDescent="0.25">
      <c r="A1246" s="171">
        <v>746</v>
      </c>
      <c r="B1246" s="171" t="str">
        <f t="shared" si="33"/>
        <v>12.3.1303178.50</v>
      </c>
      <c r="C1246" s="171" t="str">
        <f>VLOOKUP(B1246,'[8]TKB(Hocphan-tao lop)'!$B$7:$C$1182,2,0)</f>
        <v>201811303178020</v>
      </c>
      <c r="D1246" s="171" t="str">
        <f>VLOOKUP(E1246,[9]QuyetdinhPCGD!$B$6:$C$1806,2,0)</f>
        <v>1303178</v>
      </c>
      <c r="E1246" s="172" t="s">
        <v>2237</v>
      </c>
      <c r="F1246" s="177" t="s">
        <v>85</v>
      </c>
      <c r="G1246" s="173" t="s">
        <v>9</v>
      </c>
      <c r="H1246" s="176" t="s">
        <v>2417</v>
      </c>
      <c r="I1246" s="173"/>
      <c r="J1246" s="175" t="s">
        <v>2418</v>
      </c>
      <c r="K1246" s="187" t="s">
        <v>2249</v>
      </c>
      <c r="L1246" s="176" t="s">
        <v>2250</v>
      </c>
      <c r="M1246" s="165" t="s">
        <v>1734</v>
      </c>
      <c r="N1246" s="165" t="str">
        <f>VLOOKUP(C1246,[4]K12!$B$3:$K$1349,10,0)</f>
        <v>Mở</v>
      </c>
      <c r="O1246" s="165"/>
      <c r="P1246" s="165">
        <f>VLOOKUP(C1246,[4]K12!$B$3:$J$1349,9,0)</f>
        <v>35</v>
      </c>
      <c r="Q1246" s="165" t="e">
        <f>VLOOKUP(D1246,[4]K12!$B$3:$J$1349,9,0)</f>
        <v>#N/A</v>
      </c>
      <c r="R1246" s="165" t="e">
        <f>VLOOKUP(E1246,[4]K12!$B$3:$J$1349,9,0)</f>
        <v>#N/A</v>
      </c>
      <c r="S1246" s="165" t="e">
        <f>VLOOKUP(F1246,[4]K12!$B$3:$J$1349,9,0)</f>
        <v>#N/A</v>
      </c>
      <c r="T1246" s="165" t="e">
        <f>VLOOKUP(G1246,[4]K12!$B$3:$J$1349,9,0)</f>
        <v>#N/A</v>
      </c>
      <c r="U1246" s="157"/>
      <c r="V1246" s="20">
        <v>1331</v>
      </c>
    </row>
    <row r="1247" spans="1:22" ht="30" hidden="1" x14ac:dyDescent="0.25">
      <c r="A1247" s="171">
        <v>747</v>
      </c>
      <c r="B1247" s="171" t="str">
        <f t="shared" si="33"/>
        <v>12.3.1303178.50</v>
      </c>
      <c r="C1247" s="171" t="str">
        <f>VLOOKUP(B1247,'[8]TKB(Hocphan-tao lop)'!$B$7:$C$1182,2,0)</f>
        <v>201811303178020</v>
      </c>
      <c r="D1247" s="171" t="str">
        <f>VLOOKUP(E1247,[9]QuyetdinhPCGD!$B$6:$C$1806,2,0)</f>
        <v>1303178</v>
      </c>
      <c r="E1247" s="172" t="s">
        <v>2237</v>
      </c>
      <c r="F1247" s="177" t="s">
        <v>85</v>
      </c>
      <c r="G1247" s="173" t="s">
        <v>12</v>
      </c>
      <c r="H1247" s="176" t="s">
        <v>2417</v>
      </c>
      <c r="I1247" s="173"/>
      <c r="J1247" s="175" t="s">
        <v>2418</v>
      </c>
      <c r="K1247" s="187" t="s">
        <v>2249</v>
      </c>
      <c r="L1247" s="176" t="s">
        <v>2250</v>
      </c>
      <c r="M1247" s="165" t="s">
        <v>1734</v>
      </c>
      <c r="N1247" s="165" t="str">
        <f>VLOOKUP(C1247,[4]K12!$B$3:$K$1349,10,0)</f>
        <v>Mở</v>
      </c>
      <c r="O1247" s="165"/>
      <c r="P1247" s="165">
        <f>VLOOKUP(C1247,[4]K12!$B$3:$J$1349,9,0)</f>
        <v>35</v>
      </c>
      <c r="Q1247" s="165" t="e">
        <f>VLOOKUP(D1247,[4]K12!$B$3:$J$1349,9,0)</f>
        <v>#N/A</v>
      </c>
      <c r="R1247" s="165" t="e">
        <f>VLOOKUP(E1247,[4]K12!$B$3:$J$1349,9,0)</f>
        <v>#N/A</v>
      </c>
      <c r="S1247" s="165" t="e">
        <f>VLOOKUP(F1247,[4]K12!$B$3:$J$1349,9,0)</f>
        <v>#N/A</v>
      </c>
      <c r="T1247" s="165" t="e">
        <f>VLOOKUP(G1247,[4]K12!$B$3:$J$1349,9,0)</f>
        <v>#N/A</v>
      </c>
      <c r="V1247" s="20">
        <v>1332</v>
      </c>
    </row>
    <row r="1248" spans="1:22" ht="30" hidden="1" x14ac:dyDescent="0.25">
      <c r="A1248" s="171">
        <v>748</v>
      </c>
      <c r="B1248" s="171" t="str">
        <f t="shared" si="33"/>
        <v>12.3.1303178.51</v>
      </c>
      <c r="C1248" s="171" t="str">
        <f>VLOOKUP(B1248,'[8]TKB(Hocphan-tao lop)'!$B$7:$C$1182,2,0)</f>
        <v>201811303178021</v>
      </c>
      <c r="D1248" s="171" t="str">
        <f>VLOOKUP(E1248,[9]QuyetdinhPCGD!$B$6:$C$1806,2,0)</f>
        <v>1303178</v>
      </c>
      <c r="E1248" s="172" t="s">
        <v>2237</v>
      </c>
      <c r="F1248" s="177" t="s">
        <v>72</v>
      </c>
      <c r="G1248" s="173" t="s">
        <v>9</v>
      </c>
      <c r="H1248" s="176" t="s">
        <v>2417</v>
      </c>
      <c r="I1248" s="173"/>
      <c r="J1248" s="175" t="s">
        <v>2418</v>
      </c>
      <c r="K1248" s="187" t="s">
        <v>2249</v>
      </c>
      <c r="L1248" s="176" t="s">
        <v>2250</v>
      </c>
      <c r="M1248" s="165" t="s">
        <v>1736</v>
      </c>
      <c r="N1248" s="165" t="str">
        <f>VLOOKUP(C1248,[4]K12!$B$3:$K$1349,10,0)</f>
        <v>Mở</v>
      </c>
      <c r="O1248" s="165"/>
      <c r="P1248" s="165">
        <f>VLOOKUP(C1248,[4]K12!$B$3:$J$1349,9,0)</f>
        <v>35</v>
      </c>
      <c r="Q1248" s="165" t="e">
        <f>VLOOKUP(D1248,[4]K12!$B$3:$J$1349,9,0)</f>
        <v>#N/A</v>
      </c>
      <c r="R1248" s="165" t="e">
        <f>VLOOKUP(E1248,[4]K12!$B$3:$J$1349,9,0)</f>
        <v>#N/A</v>
      </c>
      <c r="S1248" s="165" t="e">
        <f>VLOOKUP(F1248,[4]K12!$B$3:$J$1349,9,0)</f>
        <v>#N/A</v>
      </c>
      <c r="T1248" s="165" t="e">
        <f>VLOOKUP(G1248,[4]K12!$B$3:$J$1349,9,0)</f>
        <v>#N/A</v>
      </c>
      <c r="U1248" s="157"/>
      <c r="V1248" s="20">
        <v>1333</v>
      </c>
    </row>
    <row r="1249" spans="1:22" ht="30" hidden="1" x14ac:dyDescent="0.25">
      <c r="A1249" s="171">
        <v>749</v>
      </c>
      <c r="B1249" s="171" t="str">
        <f t="shared" si="33"/>
        <v>12.3.1303178.51</v>
      </c>
      <c r="C1249" s="171" t="str">
        <f>VLOOKUP(B1249,'[8]TKB(Hocphan-tao lop)'!$B$7:$C$1182,2,0)</f>
        <v>201811303178021</v>
      </c>
      <c r="D1249" s="171" t="str">
        <f>VLOOKUP(E1249,[9]QuyetdinhPCGD!$B$6:$C$1806,2,0)</f>
        <v>1303178</v>
      </c>
      <c r="E1249" s="172" t="s">
        <v>2237</v>
      </c>
      <c r="F1249" s="177" t="s">
        <v>72</v>
      </c>
      <c r="G1249" s="173" t="s">
        <v>12</v>
      </c>
      <c r="H1249" s="176" t="s">
        <v>2417</v>
      </c>
      <c r="I1249" s="173"/>
      <c r="J1249" s="175" t="s">
        <v>2418</v>
      </c>
      <c r="K1249" s="187" t="s">
        <v>2249</v>
      </c>
      <c r="L1249" s="176" t="s">
        <v>2250</v>
      </c>
      <c r="M1249" s="165" t="s">
        <v>1736</v>
      </c>
      <c r="N1249" s="165" t="str">
        <f>VLOOKUP(C1249,[4]K12!$B$3:$K$1349,10,0)</f>
        <v>Mở</v>
      </c>
      <c r="O1249" s="165"/>
      <c r="P1249" s="165">
        <f>VLOOKUP(C1249,[4]K12!$B$3:$J$1349,9,0)</f>
        <v>35</v>
      </c>
      <c r="Q1249" s="165" t="e">
        <f>VLOOKUP(D1249,[4]K12!$B$3:$J$1349,9,0)</f>
        <v>#N/A</v>
      </c>
      <c r="R1249" s="165" t="e">
        <f>VLOOKUP(E1249,[4]K12!$B$3:$J$1349,9,0)</f>
        <v>#N/A</v>
      </c>
      <c r="S1249" s="165" t="e">
        <f>VLOOKUP(F1249,[4]K12!$B$3:$J$1349,9,0)</f>
        <v>#N/A</v>
      </c>
      <c r="T1249" s="165" t="e">
        <f>VLOOKUP(G1249,[4]K12!$B$3:$J$1349,9,0)</f>
        <v>#N/A</v>
      </c>
      <c r="U1249" s="157"/>
      <c r="V1249" s="20">
        <v>1334</v>
      </c>
    </row>
    <row r="1250" spans="1:22" ht="30" hidden="1" x14ac:dyDescent="0.25">
      <c r="A1250" s="171">
        <v>750</v>
      </c>
      <c r="B1250" s="171" t="str">
        <f t="shared" si="33"/>
        <v>12.3.1303178.52</v>
      </c>
      <c r="C1250" s="171" t="str">
        <f>VLOOKUP(B1250,'[8]TKB(Hocphan-tao lop)'!$B$7:$C$1182,2,0)</f>
        <v>201811303178022</v>
      </c>
      <c r="D1250" s="171" t="str">
        <f>VLOOKUP(E1250,[9]QuyetdinhPCGD!$B$6:$C$1806,2,0)</f>
        <v>1303178</v>
      </c>
      <c r="E1250" s="172" t="s">
        <v>2237</v>
      </c>
      <c r="F1250" s="177" t="s">
        <v>145</v>
      </c>
      <c r="G1250" s="173" t="s">
        <v>9</v>
      </c>
      <c r="H1250" s="176" t="s">
        <v>2417</v>
      </c>
      <c r="I1250" s="173"/>
      <c r="J1250" s="175" t="s">
        <v>2418</v>
      </c>
      <c r="K1250" s="187" t="s">
        <v>2249</v>
      </c>
      <c r="L1250" s="176" t="s">
        <v>2250</v>
      </c>
      <c r="M1250" s="165" t="s">
        <v>1738</v>
      </c>
      <c r="N1250" s="165" t="str">
        <f>VLOOKUP(C1250,[4]K12!$B$3:$K$1349,10,0)</f>
        <v>Mở</v>
      </c>
      <c r="O1250" s="165"/>
      <c r="P1250" s="165">
        <f>VLOOKUP(C1250,[4]K12!$B$3:$J$1349,9,0)</f>
        <v>35</v>
      </c>
      <c r="Q1250" s="165" t="e">
        <f>VLOOKUP(D1250,[4]K12!$B$3:$J$1349,9,0)</f>
        <v>#N/A</v>
      </c>
      <c r="R1250" s="165" t="e">
        <f>VLOOKUP(E1250,[4]K12!$B$3:$J$1349,9,0)</f>
        <v>#N/A</v>
      </c>
      <c r="S1250" s="165" t="e">
        <f>VLOOKUP(F1250,[4]K12!$B$3:$J$1349,9,0)</f>
        <v>#N/A</v>
      </c>
      <c r="T1250" s="165" t="e">
        <f>VLOOKUP(G1250,[4]K12!$B$3:$J$1349,9,0)</f>
        <v>#N/A</v>
      </c>
      <c r="U1250" s="157"/>
      <c r="V1250" s="20">
        <v>1335</v>
      </c>
    </row>
    <row r="1251" spans="1:22" ht="30" hidden="1" x14ac:dyDescent="0.25">
      <c r="A1251" s="171">
        <v>751</v>
      </c>
      <c r="B1251" s="171" t="str">
        <f t="shared" si="33"/>
        <v>12.3.1303178.52</v>
      </c>
      <c r="C1251" s="171" t="str">
        <f>VLOOKUP(B1251,'[8]TKB(Hocphan-tao lop)'!$B$7:$C$1182,2,0)</f>
        <v>201811303178022</v>
      </c>
      <c r="D1251" s="171" t="str">
        <f>VLOOKUP(E1251,[9]QuyetdinhPCGD!$B$6:$C$1806,2,0)</f>
        <v>1303178</v>
      </c>
      <c r="E1251" s="172" t="s">
        <v>2237</v>
      </c>
      <c r="F1251" s="177" t="s">
        <v>145</v>
      </c>
      <c r="G1251" s="173" t="s">
        <v>12</v>
      </c>
      <c r="H1251" s="176" t="s">
        <v>2417</v>
      </c>
      <c r="I1251" s="173"/>
      <c r="J1251" s="175" t="s">
        <v>2418</v>
      </c>
      <c r="K1251" s="187" t="s">
        <v>2249</v>
      </c>
      <c r="L1251" s="176" t="s">
        <v>2250</v>
      </c>
      <c r="M1251" s="165" t="s">
        <v>1738</v>
      </c>
      <c r="N1251" s="165" t="str">
        <f>VLOOKUP(C1251,[4]K12!$B$3:$K$1349,10,0)</f>
        <v>Mở</v>
      </c>
      <c r="O1251" s="165"/>
      <c r="P1251" s="165">
        <f>VLOOKUP(C1251,[4]K12!$B$3:$J$1349,9,0)</f>
        <v>35</v>
      </c>
      <c r="Q1251" s="165" t="e">
        <f>VLOOKUP(D1251,[4]K12!$B$3:$J$1349,9,0)</f>
        <v>#N/A</v>
      </c>
      <c r="R1251" s="165" t="e">
        <f>VLOOKUP(E1251,[4]K12!$B$3:$J$1349,9,0)</f>
        <v>#N/A</v>
      </c>
      <c r="S1251" s="165" t="e">
        <f>VLOOKUP(F1251,[4]K12!$B$3:$J$1349,9,0)</f>
        <v>#N/A</v>
      </c>
      <c r="T1251" s="165" t="e">
        <f>VLOOKUP(G1251,[4]K12!$B$3:$J$1349,9,0)</f>
        <v>#N/A</v>
      </c>
      <c r="V1251" s="20">
        <v>1336</v>
      </c>
    </row>
    <row r="1252" spans="1:22" ht="42.75" hidden="1" x14ac:dyDescent="0.25">
      <c r="A1252" s="171">
        <v>752</v>
      </c>
      <c r="B1252" s="171" t="str">
        <f t="shared" si="33"/>
        <v>12.3.1203101.34</v>
      </c>
      <c r="C1252" s="171" t="str">
        <f>VLOOKUP(B1252,'[8]TKB(Hocphan-tao lop)'!$B$7:$C$1182,2,0)</f>
        <v>201811203101019</v>
      </c>
      <c r="D1252" s="171" t="str">
        <f>VLOOKUP(E1252,[9]QuyetdinhPCGD!$B$6:$C$1806,2,0)</f>
        <v>1203101</v>
      </c>
      <c r="E1252" s="172" t="s">
        <v>824</v>
      </c>
      <c r="F1252" s="177" t="s">
        <v>91</v>
      </c>
      <c r="G1252" s="173" t="s">
        <v>9</v>
      </c>
      <c r="H1252" s="174" t="str">
        <f>VLOOKUP(J1252,'[10]Phan ca&amp; Ngay BDhoc'!$B$4:$I$98,8,0)</f>
        <v>A9-201</v>
      </c>
      <c r="I1252" s="173"/>
      <c r="J1252" s="175" t="s">
        <v>2206</v>
      </c>
      <c r="K1252" s="187" t="s">
        <v>2249</v>
      </c>
      <c r="L1252" s="176" t="s">
        <v>2250</v>
      </c>
      <c r="M1252" s="165" t="s">
        <v>1698</v>
      </c>
      <c r="N1252" s="165" t="str">
        <f>VLOOKUP(C1252,[4]K12!$B$3:$K$1349,10,0)</f>
        <v>Mở</v>
      </c>
      <c r="O1252" s="165"/>
      <c r="P1252" s="165">
        <f>VLOOKUP(C1252,[4]K12!$B$3:$J$1349,9,0)</f>
        <v>80</v>
      </c>
      <c r="Q1252" s="165" t="e">
        <f>VLOOKUP(D1252,[4]K12!$B$3:$J$1349,9,0)</f>
        <v>#N/A</v>
      </c>
      <c r="R1252" s="165" t="e">
        <f>VLOOKUP(E1252,[4]K12!$B$3:$J$1349,9,0)</f>
        <v>#N/A</v>
      </c>
      <c r="S1252" s="165" t="e">
        <f>VLOOKUP(F1252,[4]K12!$B$3:$J$1349,9,0)</f>
        <v>#N/A</v>
      </c>
      <c r="T1252" s="165" t="e">
        <f>VLOOKUP(G1252,[4]K12!$B$3:$J$1349,9,0)</f>
        <v>#N/A</v>
      </c>
      <c r="V1252" s="20">
        <v>1337</v>
      </c>
    </row>
    <row r="1253" spans="1:22" ht="42.75" hidden="1" x14ac:dyDescent="0.25">
      <c r="A1253" s="171">
        <v>753</v>
      </c>
      <c r="B1253" s="171" t="str">
        <f t="shared" si="33"/>
        <v>12.3.1003111.18</v>
      </c>
      <c r="C1253" s="171" t="str">
        <f>VLOOKUP(B1253,'[8]TKB(Hocphan-tao lop)'!$B$7:$C$1182,2,0)</f>
        <v>201811003111006</v>
      </c>
      <c r="D1253" s="171" t="str">
        <f>VLOOKUP(E1253,[9]QuyetdinhPCGD!$B$6:$C$1806,2,0)</f>
        <v>1003111</v>
      </c>
      <c r="E1253" s="172" t="s">
        <v>2252</v>
      </c>
      <c r="F1253" s="177" t="s">
        <v>60</v>
      </c>
      <c r="G1253" s="173" t="s">
        <v>9</v>
      </c>
      <c r="H1253" s="174" t="str">
        <f>VLOOKUP(J1253,'[10]Phan ca&amp; Ngay BDhoc'!$B$4:$I$98,8,0)</f>
        <v>A9-201</v>
      </c>
      <c r="I1253" s="173"/>
      <c r="J1253" s="175" t="s">
        <v>2206</v>
      </c>
      <c r="K1253" s="187" t="s">
        <v>2249</v>
      </c>
      <c r="L1253" s="176" t="s">
        <v>2250</v>
      </c>
      <c r="M1253" s="165" t="s">
        <v>360</v>
      </c>
      <c r="N1253" s="165" t="str">
        <f>VLOOKUP(C1253,[4]K12!$B$3:$K$1349,10,0)</f>
        <v>Mở</v>
      </c>
      <c r="O1253" s="165"/>
      <c r="P1253" s="165">
        <f>VLOOKUP(C1253,[4]K12!$B$3:$J$1349,9,0)</f>
        <v>70</v>
      </c>
      <c r="Q1253" s="165" t="e">
        <f>VLOOKUP(D1253,[4]K12!$B$3:$J$1349,9,0)</f>
        <v>#N/A</v>
      </c>
      <c r="R1253" s="165" t="e">
        <f>VLOOKUP(E1253,[4]K12!$B$3:$J$1349,9,0)</f>
        <v>#N/A</v>
      </c>
      <c r="S1253" s="165" t="e">
        <f>VLOOKUP(F1253,[4]K12!$B$3:$J$1349,9,0)</f>
        <v>#N/A</v>
      </c>
      <c r="T1253" s="165" t="e">
        <f>VLOOKUP(G1253,[4]K12!$B$3:$J$1349,9,0)</f>
        <v>#N/A</v>
      </c>
      <c r="V1253" s="20">
        <v>1338</v>
      </c>
    </row>
    <row r="1254" spans="1:22" ht="94.5" hidden="1" x14ac:dyDescent="0.25">
      <c r="A1254" s="171">
        <v>754</v>
      </c>
      <c r="B1254" s="208" t="s">
        <v>2419</v>
      </c>
      <c r="C1254" s="208" t="s">
        <v>2419</v>
      </c>
      <c r="D1254" s="69">
        <v>210312</v>
      </c>
      <c r="E1254" s="202" t="s">
        <v>2369</v>
      </c>
      <c r="F1254" s="177" t="s">
        <v>173</v>
      </c>
      <c r="G1254" s="69" t="s">
        <v>665</v>
      </c>
      <c r="H1254" s="206" t="s">
        <v>679</v>
      </c>
      <c r="I1254" s="177"/>
      <c r="J1254" s="175" t="s">
        <v>2206</v>
      </c>
      <c r="K1254" s="211" t="s">
        <v>2327</v>
      </c>
      <c r="L1254" s="176" t="s">
        <v>2250</v>
      </c>
      <c r="M1254" s="165"/>
      <c r="N1254" s="165" t="str">
        <f>VLOOKUP(C1254,[4]K12!$B$3:$K$1349,10,0)</f>
        <v>Mở</v>
      </c>
      <c r="O1254" s="165"/>
      <c r="P1254" s="165">
        <f>VLOOKUP(C1254,[4]K12!$B$3:$J$1349,9,0)</f>
        <v>35</v>
      </c>
      <c r="Q1254" s="165" t="e">
        <f>VLOOKUP(D1254,[4]K12!$B$3:$J$1349,9,0)</f>
        <v>#N/A</v>
      </c>
      <c r="R1254" s="165" t="e">
        <f>VLOOKUP(E1254,[4]K12!$B$3:$J$1349,9,0)</f>
        <v>#N/A</v>
      </c>
      <c r="S1254" s="165" t="e">
        <f>VLOOKUP(F1254,[4]K12!$B$3:$J$1349,9,0)</f>
        <v>#N/A</v>
      </c>
      <c r="T1254" s="165" t="e">
        <f>VLOOKUP(G1254,[4]K12!$B$3:$J$1349,9,0)</f>
        <v>#N/A</v>
      </c>
      <c r="V1254" s="20">
        <v>1339</v>
      </c>
    </row>
    <row r="1255" spans="1:22" ht="94.5" hidden="1" x14ac:dyDescent="0.25">
      <c r="A1255" s="171">
        <v>755</v>
      </c>
      <c r="B1255" s="208" t="s">
        <v>2420</v>
      </c>
      <c r="C1255" s="208" t="s">
        <v>2420</v>
      </c>
      <c r="D1255" s="69">
        <v>210312</v>
      </c>
      <c r="E1255" s="202" t="s">
        <v>2369</v>
      </c>
      <c r="F1255" s="177" t="s">
        <v>173</v>
      </c>
      <c r="G1255" s="69" t="s">
        <v>675</v>
      </c>
      <c r="H1255" s="213" t="s">
        <v>669</v>
      </c>
      <c r="I1255" s="177"/>
      <c r="J1255" s="175" t="s">
        <v>2206</v>
      </c>
      <c r="K1255" s="211" t="s">
        <v>2327</v>
      </c>
      <c r="L1255" s="176" t="s">
        <v>2250</v>
      </c>
      <c r="M1255" s="165"/>
      <c r="N1255" s="165" t="str">
        <f>VLOOKUP(C1255,[4]K12!$B$3:$K$1349,10,0)</f>
        <v>Mở</v>
      </c>
      <c r="O1255" s="165"/>
      <c r="P1255" s="165">
        <f>VLOOKUP(C1255,[4]K12!$B$3:$J$1349,9,0)</f>
        <v>40</v>
      </c>
      <c r="Q1255" s="165" t="e">
        <f>VLOOKUP(D1255,[4]K12!$B$3:$J$1349,9,0)</f>
        <v>#N/A</v>
      </c>
      <c r="R1255" s="165" t="e">
        <f>VLOOKUP(E1255,[4]K12!$B$3:$J$1349,9,0)</f>
        <v>#N/A</v>
      </c>
      <c r="S1255" s="165" t="e">
        <f>VLOOKUP(F1255,[4]K12!$B$3:$J$1349,9,0)</f>
        <v>#N/A</v>
      </c>
      <c r="T1255" s="165" t="e">
        <f>VLOOKUP(G1255,[4]K12!$B$3:$J$1349,9,0)</f>
        <v>#N/A</v>
      </c>
      <c r="V1255" s="20">
        <v>1340</v>
      </c>
    </row>
    <row r="1256" spans="1:22" ht="42.75" hidden="1" x14ac:dyDescent="0.25">
      <c r="A1256" s="171">
        <v>756</v>
      </c>
      <c r="B1256" s="171" t="str">
        <f>CONCATENATE("12.3.",D1256,".",M1256)</f>
        <v>12.3.1203101.35</v>
      </c>
      <c r="C1256" s="171" t="str">
        <f>VLOOKUP(B1256,'[8]TKB(Hocphan-tao lop)'!$B$7:$C$1182,2,0)</f>
        <v>201811203101020</v>
      </c>
      <c r="D1256" s="171" t="str">
        <f>VLOOKUP(E1256,[9]QuyetdinhPCGD!$B$6:$C$1806,2,0)</f>
        <v>1203101</v>
      </c>
      <c r="E1256" s="172" t="s">
        <v>824</v>
      </c>
      <c r="F1256" s="177" t="s">
        <v>94</v>
      </c>
      <c r="G1256" s="173" t="s">
        <v>9</v>
      </c>
      <c r="H1256" s="174" t="str">
        <f>VLOOKUP(J1256,'[10]Phan ca&amp; Ngay BDhoc'!$B$4:$I$98,8,0)</f>
        <v>A9-201</v>
      </c>
      <c r="I1256" s="173"/>
      <c r="J1256" s="175" t="s">
        <v>2207</v>
      </c>
      <c r="K1256" s="187" t="s">
        <v>2249</v>
      </c>
      <c r="L1256" s="176" t="s">
        <v>2250</v>
      </c>
      <c r="M1256" s="165" t="s">
        <v>1700</v>
      </c>
      <c r="N1256" s="165" t="str">
        <f>VLOOKUP(C1256,[4]K12!$B$3:$K$1349,10,0)</f>
        <v>Mở</v>
      </c>
      <c r="O1256" s="165"/>
      <c r="P1256" s="165">
        <f>VLOOKUP(C1256,[4]K12!$B$3:$J$1349,9,0)</f>
        <v>80</v>
      </c>
      <c r="Q1256" s="165" t="e">
        <f>VLOOKUP(D1256,[4]K12!$B$3:$J$1349,9,0)</f>
        <v>#N/A</v>
      </c>
      <c r="R1256" s="165" t="e">
        <f>VLOOKUP(E1256,[4]K12!$B$3:$J$1349,9,0)</f>
        <v>#N/A</v>
      </c>
      <c r="S1256" s="165" t="e">
        <f>VLOOKUP(F1256,[4]K12!$B$3:$J$1349,9,0)</f>
        <v>#N/A</v>
      </c>
      <c r="T1256" s="165" t="e">
        <f>VLOOKUP(G1256,[4]K12!$B$3:$J$1349,9,0)</f>
        <v>#N/A</v>
      </c>
      <c r="V1256" s="20">
        <v>1341</v>
      </c>
    </row>
    <row r="1257" spans="1:22" ht="42.75" hidden="1" x14ac:dyDescent="0.25">
      <c r="A1257" s="171">
        <v>757</v>
      </c>
      <c r="B1257" s="171" t="str">
        <f>CONCATENATE("12.3.",D1257,".",M1257)</f>
        <v>12.3.1003111.19</v>
      </c>
      <c r="C1257" s="171" t="str">
        <f>VLOOKUP(B1257,'[8]TKB(Hocphan-tao lop)'!$B$7:$C$1182,2,0)</f>
        <v>201811003111007</v>
      </c>
      <c r="D1257" s="171" t="str">
        <f>VLOOKUP(E1257,[9]QuyetdinhPCGD!$B$6:$C$1806,2,0)</f>
        <v>1003111</v>
      </c>
      <c r="E1257" s="172" t="s">
        <v>2252</v>
      </c>
      <c r="F1257" s="177" t="s">
        <v>68</v>
      </c>
      <c r="G1257" s="173" t="s">
        <v>9</v>
      </c>
      <c r="H1257" s="174" t="str">
        <f>VLOOKUP(J1257,'[10]Phan ca&amp; Ngay BDhoc'!$B$4:$I$98,8,0)</f>
        <v>A9-201</v>
      </c>
      <c r="I1257" s="173"/>
      <c r="J1257" s="175" t="s">
        <v>2207</v>
      </c>
      <c r="K1257" s="187" t="s">
        <v>2249</v>
      </c>
      <c r="L1257" s="176" t="s">
        <v>2250</v>
      </c>
      <c r="M1257" s="165" t="s">
        <v>363</v>
      </c>
      <c r="N1257" s="165" t="str">
        <f>VLOOKUP(C1257,[4]K12!$B$3:$K$1349,10,0)</f>
        <v>Mở</v>
      </c>
      <c r="O1257" s="165"/>
      <c r="P1257" s="165">
        <f>VLOOKUP(C1257,[4]K12!$B$3:$J$1349,9,0)</f>
        <v>80</v>
      </c>
      <c r="Q1257" s="165" t="e">
        <f>VLOOKUP(D1257,[4]K12!$B$3:$J$1349,9,0)</f>
        <v>#N/A</v>
      </c>
      <c r="R1257" s="165" t="e">
        <f>VLOOKUP(E1257,[4]K12!$B$3:$J$1349,9,0)</f>
        <v>#N/A</v>
      </c>
      <c r="S1257" s="165" t="e">
        <f>VLOOKUP(F1257,[4]K12!$B$3:$J$1349,9,0)</f>
        <v>#N/A</v>
      </c>
      <c r="T1257" s="165" t="e">
        <f>VLOOKUP(G1257,[4]K12!$B$3:$J$1349,9,0)</f>
        <v>#N/A</v>
      </c>
      <c r="V1257" s="20">
        <v>1342</v>
      </c>
    </row>
    <row r="1258" spans="1:22" ht="94.5" hidden="1" x14ac:dyDescent="0.25">
      <c r="A1258" s="171">
        <v>758</v>
      </c>
      <c r="B1258" s="208" t="s">
        <v>2421</v>
      </c>
      <c r="C1258" s="208" t="s">
        <v>2421</v>
      </c>
      <c r="D1258" s="69">
        <v>210312</v>
      </c>
      <c r="E1258" s="202" t="s">
        <v>2369</v>
      </c>
      <c r="F1258" s="177" t="s">
        <v>670</v>
      </c>
      <c r="G1258" s="69" t="s">
        <v>665</v>
      </c>
      <c r="H1258" s="207" t="s">
        <v>666</v>
      </c>
      <c r="I1258" s="177"/>
      <c r="J1258" s="175" t="s">
        <v>2207</v>
      </c>
      <c r="K1258" s="211" t="s">
        <v>2327</v>
      </c>
      <c r="L1258" s="176" t="s">
        <v>2250</v>
      </c>
      <c r="M1258" s="165"/>
      <c r="N1258" s="165" t="str">
        <f>VLOOKUP(C1258,[4]K12!$B$3:$K$1349,10,0)</f>
        <v>Mở</v>
      </c>
      <c r="O1258" s="165"/>
      <c r="P1258" s="165">
        <f>VLOOKUP(C1258,[4]K12!$B$3:$J$1349,9,0)</f>
        <v>35</v>
      </c>
      <c r="Q1258" s="165" t="e">
        <f>VLOOKUP(D1258,[4]K12!$B$3:$J$1349,9,0)</f>
        <v>#N/A</v>
      </c>
      <c r="R1258" s="165" t="e">
        <f>VLOOKUP(E1258,[4]K12!$B$3:$J$1349,9,0)</f>
        <v>#N/A</v>
      </c>
      <c r="S1258" s="165" t="e">
        <f>VLOOKUP(F1258,[4]K12!$B$3:$J$1349,9,0)</f>
        <v>#N/A</v>
      </c>
      <c r="T1258" s="165" t="e">
        <f>VLOOKUP(G1258,[4]K12!$B$3:$J$1349,9,0)</f>
        <v>#N/A</v>
      </c>
      <c r="V1258" s="20">
        <v>1343</v>
      </c>
    </row>
    <row r="1259" spans="1:22" ht="94.5" hidden="1" x14ac:dyDescent="0.25">
      <c r="A1259" s="171">
        <v>759</v>
      </c>
      <c r="B1259" s="208" t="s">
        <v>2421</v>
      </c>
      <c r="C1259" s="208" t="s">
        <v>2421</v>
      </c>
      <c r="D1259" s="69">
        <v>210312</v>
      </c>
      <c r="E1259" s="202" t="s">
        <v>2369</v>
      </c>
      <c r="F1259" s="177" t="s">
        <v>670</v>
      </c>
      <c r="G1259" s="69" t="s">
        <v>675</v>
      </c>
      <c r="H1259" s="207" t="s">
        <v>684</v>
      </c>
      <c r="I1259" s="177"/>
      <c r="J1259" s="175" t="s">
        <v>2207</v>
      </c>
      <c r="K1259" s="211" t="s">
        <v>2327</v>
      </c>
      <c r="L1259" s="176" t="s">
        <v>2250</v>
      </c>
      <c r="M1259" s="165"/>
      <c r="N1259" s="165" t="str">
        <f>VLOOKUP(C1259,[4]K12!$B$3:$K$1349,10,0)</f>
        <v>Mở</v>
      </c>
      <c r="O1259" s="165"/>
      <c r="P1259" s="165">
        <f>VLOOKUP(C1259,[4]K12!$B$3:$J$1349,9,0)</f>
        <v>35</v>
      </c>
      <c r="Q1259" s="165" t="e">
        <f>VLOOKUP(D1259,[4]K12!$B$3:$J$1349,9,0)</f>
        <v>#N/A</v>
      </c>
      <c r="R1259" s="165" t="e">
        <f>VLOOKUP(E1259,[4]K12!$B$3:$J$1349,9,0)</f>
        <v>#N/A</v>
      </c>
      <c r="S1259" s="165" t="e">
        <f>VLOOKUP(F1259,[4]K12!$B$3:$J$1349,9,0)</f>
        <v>#N/A</v>
      </c>
      <c r="T1259" s="165" t="e">
        <f>VLOOKUP(G1259,[4]K12!$B$3:$J$1349,9,0)</f>
        <v>#N/A</v>
      </c>
      <c r="V1259" s="20">
        <v>1344</v>
      </c>
    </row>
    <row r="1260" spans="1:22" ht="42.75" hidden="1" x14ac:dyDescent="0.25">
      <c r="A1260" s="171">
        <v>760</v>
      </c>
      <c r="B1260" s="171" t="str">
        <f>CONCATENATE("12.3.",D1260,".",M1260)</f>
        <v>12.3.1203101.36</v>
      </c>
      <c r="C1260" s="171" t="str">
        <f>VLOOKUP(B1260,'[8]TKB(Hocphan-tao lop)'!$B$7:$C$1182,2,0)</f>
        <v>201811203101021</v>
      </c>
      <c r="D1260" s="171" t="str">
        <f>VLOOKUP(E1260,[9]QuyetdinhPCGD!$B$6:$C$1806,2,0)</f>
        <v>1203101</v>
      </c>
      <c r="E1260" s="172" t="s">
        <v>824</v>
      </c>
      <c r="F1260" s="177" t="s">
        <v>60</v>
      </c>
      <c r="G1260" s="173" t="s">
        <v>9</v>
      </c>
      <c r="H1260" s="174" t="str">
        <f>VLOOKUP(J1260,'[10]Phan ca&amp; Ngay BDhoc'!$B$4:$I$98,8,0)</f>
        <v>A9-202</v>
      </c>
      <c r="I1260" s="173"/>
      <c r="J1260" s="175" t="s">
        <v>2208</v>
      </c>
      <c r="K1260" s="187" t="s">
        <v>2249</v>
      </c>
      <c r="L1260" s="176" t="s">
        <v>2250</v>
      </c>
      <c r="M1260" s="165" t="s">
        <v>1702</v>
      </c>
      <c r="N1260" s="165" t="str">
        <f>VLOOKUP(C1260,[4]K12!$B$3:$K$1349,10,0)</f>
        <v>Mở</v>
      </c>
      <c r="O1260" s="165"/>
      <c r="P1260" s="165">
        <f>VLOOKUP(C1260,[4]K12!$B$3:$J$1349,9,0)</f>
        <v>80</v>
      </c>
      <c r="Q1260" s="165" t="e">
        <f>VLOOKUP(D1260,[4]K12!$B$3:$J$1349,9,0)</f>
        <v>#N/A</v>
      </c>
      <c r="R1260" s="165" t="e">
        <f>VLOOKUP(E1260,[4]K12!$B$3:$J$1349,9,0)</f>
        <v>#N/A</v>
      </c>
      <c r="S1260" s="165" t="e">
        <f>VLOOKUP(F1260,[4]K12!$B$3:$J$1349,9,0)</f>
        <v>#N/A</v>
      </c>
      <c r="T1260" s="165" t="e">
        <f>VLOOKUP(G1260,[4]K12!$B$3:$J$1349,9,0)</f>
        <v>#N/A</v>
      </c>
      <c r="V1260" s="20">
        <v>1345</v>
      </c>
    </row>
    <row r="1261" spans="1:22" ht="42.75" hidden="1" x14ac:dyDescent="0.25">
      <c r="A1261" s="171">
        <v>761</v>
      </c>
      <c r="B1261" s="171" t="str">
        <f>CONCATENATE("12.3.",D1261,".",M1261)</f>
        <v>12.3.1003111.20</v>
      </c>
      <c r="C1261" s="171" t="str">
        <f>VLOOKUP(B1261,'[8]TKB(Hocphan-tao lop)'!$B$7:$C$1182,2,0)</f>
        <v>201811003111008</v>
      </c>
      <c r="D1261" s="171" t="str">
        <f>VLOOKUP(E1261,[9]QuyetdinhPCGD!$B$6:$C$1806,2,0)</f>
        <v>1003111</v>
      </c>
      <c r="E1261" s="172" t="s">
        <v>2252</v>
      </c>
      <c r="F1261" s="177" t="s">
        <v>91</v>
      </c>
      <c r="G1261" s="173" t="s">
        <v>9</v>
      </c>
      <c r="H1261" s="174" t="str">
        <f>VLOOKUP(J1261,'[10]Phan ca&amp; Ngay BDhoc'!$B$4:$I$98,8,0)</f>
        <v>A9-202</v>
      </c>
      <c r="I1261" s="173"/>
      <c r="J1261" s="175" t="s">
        <v>2208</v>
      </c>
      <c r="K1261" s="187" t="s">
        <v>2249</v>
      </c>
      <c r="L1261" s="176" t="s">
        <v>2250</v>
      </c>
      <c r="M1261" s="165" t="s">
        <v>365</v>
      </c>
      <c r="N1261" s="165" t="str">
        <f>VLOOKUP(C1261,[4]K12!$B$3:$K$1349,10,0)</f>
        <v>Mở</v>
      </c>
      <c r="O1261" s="165"/>
      <c r="P1261" s="165">
        <f>VLOOKUP(C1261,[4]K12!$B$3:$J$1349,9,0)</f>
        <v>80</v>
      </c>
      <c r="Q1261" s="165" t="e">
        <f>VLOOKUP(D1261,[4]K12!$B$3:$J$1349,9,0)</f>
        <v>#N/A</v>
      </c>
      <c r="R1261" s="165" t="e">
        <f>VLOOKUP(E1261,[4]K12!$B$3:$J$1349,9,0)</f>
        <v>#N/A</v>
      </c>
      <c r="S1261" s="165" t="e">
        <f>VLOOKUP(F1261,[4]K12!$B$3:$J$1349,9,0)</f>
        <v>#N/A</v>
      </c>
      <c r="T1261" s="165" t="e">
        <f>VLOOKUP(G1261,[4]K12!$B$3:$J$1349,9,0)</f>
        <v>#N/A</v>
      </c>
      <c r="V1261" s="20">
        <v>1346</v>
      </c>
    </row>
    <row r="1262" spans="1:22" ht="94.5" hidden="1" x14ac:dyDescent="0.25">
      <c r="A1262" s="171">
        <v>762</v>
      </c>
      <c r="B1262" s="208" t="s">
        <v>2422</v>
      </c>
      <c r="C1262" s="208" t="s">
        <v>2422</v>
      </c>
      <c r="D1262" s="69">
        <v>210312</v>
      </c>
      <c r="E1262" s="202" t="s">
        <v>2369</v>
      </c>
      <c r="F1262" s="177" t="s">
        <v>173</v>
      </c>
      <c r="G1262" s="69" t="s">
        <v>665</v>
      </c>
      <c r="H1262" s="206" t="s">
        <v>671</v>
      </c>
      <c r="I1262" s="177"/>
      <c r="J1262" s="175" t="s">
        <v>2208</v>
      </c>
      <c r="K1262" s="211" t="s">
        <v>2327</v>
      </c>
      <c r="L1262" s="176" t="s">
        <v>2250</v>
      </c>
      <c r="M1262" s="165"/>
      <c r="N1262" s="165" t="str">
        <f>VLOOKUP(C1262,[4]K12!$B$3:$K$1349,10,0)</f>
        <v>Mở</v>
      </c>
      <c r="O1262" s="165"/>
      <c r="P1262" s="165">
        <f>VLOOKUP(C1262,[4]K12!$B$3:$J$1349,9,0)</f>
        <v>40</v>
      </c>
      <c r="Q1262" s="165" t="e">
        <f>VLOOKUP(D1262,[4]K12!$B$3:$J$1349,9,0)</f>
        <v>#N/A</v>
      </c>
      <c r="R1262" s="165" t="e">
        <f>VLOOKUP(E1262,[4]K12!$B$3:$J$1349,9,0)</f>
        <v>#N/A</v>
      </c>
      <c r="S1262" s="165" t="e">
        <f>VLOOKUP(F1262,[4]K12!$B$3:$J$1349,9,0)</f>
        <v>#N/A</v>
      </c>
      <c r="T1262" s="165" t="e">
        <f>VLOOKUP(G1262,[4]K12!$B$3:$J$1349,9,0)</f>
        <v>#N/A</v>
      </c>
      <c r="V1262" s="20">
        <v>1347</v>
      </c>
    </row>
    <row r="1263" spans="1:22" ht="94.5" hidden="1" x14ac:dyDescent="0.25">
      <c r="A1263" s="171">
        <v>763</v>
      </c>
      <c r="B1263" s="208" t="s">
        <v>2423</v>
      </c>
      <c r="C1263" s="208" t="s">
        <v>2423</v>
      </c>
      <c r="D1263" s="69">
        <v>210312</v>
      </c>
      <c r="E1263" s="202" t="s">
        <v>2369</v>
      </c>
      <c r="F1263" s="177" t="s">
        <v>173</v>
      </c>
      <c r="G1263" s="69" t="s">
        <v>675</v>
      </c>
      <c r="H1263" s="207" t="s">
        <v>672</v>
      </c>
      <c r="I1263" s="177"/>
      <c r="J1263" s="175" t="s">
        <v>2208</v>
      </c>
      <c r="K1263" s="211" t="s">
        <v>2327</v>
      </c>
      <c r="L1263" s="176" t="s">
        <v>2250</v>
      </c>
      <c r="M1263" s="165"/>
      <c r="N1263" s="165" t="str">
        <f>VLOOKUP(C1263,[4]K12!$B$3:$K$1349,10,0)</f>
        <v>Mở</v>
      </c>
      <c r="O1263" s="165"/>
      <c r="P1263" s="165">
        <f>VLOOKUP(C1263,[4]K12!$B$3:$J$1349,9,0)</f>
        <v>35</v>
      </c>
      <c r="Q1263" s="165" t="e">
        <f>VLOOKUP(D1263,[4]K12!$B$3:$J$1349,9,0)</f>
        <v>#N/A</v>
      </c>
      <c r="R1263" s="165" t="e">
        <f>VLOOKUP(E1263,[4]K12!$B$3:$J$1349,9,0)</f>
        <v>#N/A</v>
      </c>
      <c r="S1263" s="165" t="e">
        <f>VLOOKUP(F1263,[4]K12!$B$3:$J$1349,9,0)</f>
        <v>#N/A</v>
      </c>
      <c r="T1263" s="165" t="e">
        <f>VLOOKUP(G1263,[4]K12!$B$3:$J$1349,9,0)</f>
        <v>#N/A</v>
      </c>
      <c r="V1263" s="20">
        <v>1348</v>
      </c>
    </row>
    <row r="1264" spans="1:22" ht="42.75" hidden="1" x14ac:dyDescent="0.25">
      <c r="A1264" s="171">
        <v>764</v>
      </c>
      <c r="B1264" s="171" t="str">
        <f>CONCATENATE("12.3.",D1264,".",M1264)</f>
        <v>12.3.1203101.37</v>
      </c>
      <c r="C1264" s="171" t="str">
        <f>VLOOKUP(B1264,'[8]TKB(Hocphan-tao lop)'!$B$7:$C$1182,2,0)</f>
        <v>201811203101022</v>
      </c>
      <c r="D1264" s="171" t="str">
        <f>VLOOKUP(E1264,[9]QuyetdinhPCGD!$B$6:$C$1806,2,0)</f>
        <v>1203101</v>
      </c>
      <c r="E1264" s="172" t="s">
        <v>824</v>
      </c>
      <c r="F1264" s="177" t="s">
        <v>68</v>
      </c>
      <c r="G1264" s="173" t="s">
        <v>9</v>
      </c>
      <c r="H1264" s="174" t="str">
        <f>VLOOKUP(J1264,'[10]Phan ca&amp; Ngay BDhoc'!$B$4:$I$98,8,0)</f>
        <v>A9-202</v>
      </c>
      <c r="I1264" s="173"/>
      <c r="J1264" s="175" t="s">
        <v>2209</v>
      </c>
      <c r="K1264" s="187" t="s">
        <v>2249</v>
      </c>
      <c r="L1264" s="176" t="s">
        <v>2250</v>
      </c>
      <c r="M1264" s="165" t="s">
        <v>1704</v>
      </c>
      <c r="N1264" s="165" t="str">
        <f>VLOOKUP(C1264,[4]K12!$B$3:$K$1349,10,0)</f>
        <v>Mở</v>
      </c>
      <c r="O1264" s="165"/>
      <c r="P1264" s="165">
        <f>VLOOKUP(C1264,[4]K12!$B$3:$J$1349,9,0)</f>
        <v>80</v>
      </c>
      <c r="Q1264" s="165" t="e">
        <f>VLOOKUP(D1264,[4]K12!$B$3:$J$1349,9,0)</f>
        <v>#N/A</v>
      </c>
      <c r="R1264" s="165" t="e">
        <f>VLOOKUP(E1264,[4]K12!$B$3:$J$1349,9,0)</f>
        <v>#N/A</v>
      </c>
      <c r="S1264" s="165" t="e">
        <f>VLOOKUP(F1264,[4]K12!$B$3:$J$1349,9,0)</f>
        <v>#N/A</v>
      </c>
      <c r="T1264" s="165" t="e">
        <f>VLOOKUP(G1264,[4]K12!$B$3:$J$1349,9,0)</f>
        <v>#N/A</v>
      </c>
      <c r="V1264" s="20">
        <v>1349</v>
      </c>
    </row>
    <row r="1265" spans="1:22" ht="42.75" hidden="1" x14ac:dyDescent="0.25">
      <c r="A1265" s="171">
        <v>765</v>
      </c>
      <c r="B1265" s="171" t="str">
        <f>CONCATENATE("12.3.",D1265,".",M1265)</f>
        <v>12.3.1003111.21</v>
      </c>
      <c r="C1265" s="171" t="str">
        <f>VLOOKUP(B1265,'[8]TKB(Hocphan-tao lop)'!$B$7:$C$1182,2,0)</f>
        <v>201811003111009</v>
      </c>
      <c r="D1265" s="171" t="str">
        <f>VLOOKUP(E1265,[9]QuyetdinhPCGD!$B$6:$C$1806,2,0)</f>
        <v>1003111</v>
      </c>
      <c r="E1265" s="172" t="s">
        <v>2252</v>
      </c>
      <c r="F1265" s="177" t="s">
        <v>94</v>
      </c>
      <c r="G1265" s="173" t="s">
        <v>9</v>
      </c>
      <c r="H1265" s="174" t="str">
        <f>VLOOKUP(J1265,'[10]Phan ca&amp; Ngay BDhoc'!$B$4:$I$98,8,0)</f>
        <v>A9-202</v>
      </c>
      <c r="I1265" s="173"/>
      <c r="J1265" s="175" t="s">
        <v>2209</v>
      </c>
      <c r="K1265" s="187" t="s">
        <v>2249</v>
      </c>
      <c r="L1265" s="176" t="s">
        <v>2250</v>
      </c>
      <c r="M1265" s="165" t="s">
        <v>368</v>
      </c>
      <c r="N1265" s="165" t="str">
        <f>VLOOKUP(C1265,[4]K12!$B$3:$K$1349,10,0)</f>
        <v>Mở</v>
      </c>
      <c r="O1265" s="165"/>
      <c r="P1265" s="165">
        <f>VLOOKUP(C1265,[4]K12!$B$3:$J$1349,9,0)</f>
        <v>80</v>
      </c>
      <c r="Q1265" s="165" t="e">
        <f>VLOOKUP(D1265,[4]K12!$B$3:$J$1349,9,0)</f>
        <v>#N/A</v>
      </c>
      <c r="R1265" s="165" t="e">
        <f>VLOOKUP(E1265,[4]K12!$B$3:$J$1349,9,0)</f>
        <v>#N/A</v>
      </c>
      <c r="S1265" s="165" t="e">
        <f>VLOOKUP(F1265,[4]K12!$B$3:$J$1349,9,0)</f>
        <v>#N/A</v>
      </c>
      <c r="T1265" s="165" t="e">
        <f>VLOOKUP(G1265,[4]K12!$B$3:$J$1349,9,0)</f>
        <v>#N/A</v>
      </c>
      <c r="V1265" s="20">
        <v>1350</v>
      </c>
    </row>
    <row r="1266" spans="1:22" ht="94.5" hidden="1" x14ac:dyDescent="0.25">
      <c r="A1266" s="171">
        <v>766</v>
      </c>
      <c r="B1266" s="208" t="s">
        <v>2424</v>
      </c>
      <c r="C1266" s="208" t="s">
        <v>2424</v>
      </c>
      <c r="D1266" s="69">
        <v>210312</v>
      </c>
      <c r="E1266" s="202" t="s">
        <v>2369</v>
      </c>
      <c r="F1266" s="177" t="s">
        <v>670</v>
      </c>
      <c r="G1266" s="69" t="s">
        <v>665</v>
      </c>
      <c r="H1266" s="207" t="s">
        <v>684</v>
      </c>
      <c r="I1266" s="177"/>
      <c r="J1266" s="175" t="s">
        <v>2209</v>
      </c>
      <c r="K1266" s="211" t="s">
        <v>2327</v>
      </c>
      <c r="L1266" s="176" t="s">
        <v>2250</v>
      </c>
      <c r="M1266" s="165"/>
      <c r="N1266" s="165" t="str">
        <f>VLOOKUP(C1266,[4]K12!$B$3:$K$1349,10,0)</f>
        <v>Mở</v>
      </c>
      <c r="O1266" s="165"/>
      <c r="P1266" s="165">
        <f>VLOOKUP(C1266,[4]K12!$B$3:$J$1349,9,0)</f>
        <v>45</v>
      </c>
      <c r="Q1266" s="165" t="e">
        <f>VLOOKUP(D1266,[4]K12!$B$3:$J$1349,9,0)</f>
        <v>#N/A</v>
      </c>
      <c r="R1266" s="165" t="e">
        <f>VLOOKUP(E1266,[4]K12!$B$3:$J$1349,9,0)</f>
        <v>#N/A</v>
      </c>
      <c r="S1266" s="165" t="e">
        <f>VLOOKUP(F1266,[4]K12!$B$3:$J$1349,9,0)</f>
        <v>#N/A</v>
      </c>
      <c r="T1266" s="165" t="e">
        <f>VLOOKUP(G1266,[4]K12!$B$3:$J$1349,9,0)</f>
        <v>#N/A</v>
      </c>
      <c r="V1266" s="20">
        <v>1351</v>
      </c>
    </row>
    <row r="1267" spans="1:22" ht="94.5" hidden="1" x14ac:dyDescent="0.25">
      <c r="A1267" s="171">
        <v>767</v>
      </c>
      <c r="B1267" s="208" t="s">
        <v>2425</v>
      </c>
      <c r="C1267" s="208" t="s">
        <v>2425</v>
      </c>
      <c r="D1267" s="69">
        <v>210312</v>
      </c>
      <c r="E1267" s="202" t="s">
        <v>2369</v>
      </c>
      <c r="F1267" s="177" t="s">
        <v>670</v>
      </c>
      <c r="G1267" s="69" t="s">
        <v>675</v>
      </c>
      <c r="H1267" s="207" t="s">
        <v>676</v>
      </c>
      <c r="I1267" s="177"/>
      <c r="J1267" s="175" t="s">
        <v>2209</v>
      </c>
      <c r="K1267" s="211" t="s">
        <v>2327</v>
      </c>
      <c r="L1267" s="176" t="s">
        <v>2250</v>
      </c>
      <c r="M1267" s="165"/>
      <c r="N1267" s="165" t="str">
        <f>VLOOKUP(C1267,[4]K12!$B$3:$K$1349,10,0)</f>
        <v>Mở</v>
      </c>
      <c r="O1267" s="165"/>
      <c r="P1267" s="165">
        <f>VLOOKUP(C1267,[4]K12!$B$3:$J$1349,9,0)</f>
        <v>35</v>
      </c>
      <c r="Q1267" s="165" t="e">
        <f>VLOOKUP(D1267,[4]K12!$B$3:$J$1349,9,0)</f>
        <v>#N/A</v>
      </c>
      <c r="R1267" s="165" t="e">
        <f>VLOOKUP(E1267,[4]K12!$B$3:$J$1349,9,0)</f>
        <v>#N/A</v>
      </c>
      <c r="S1267" s="165" t="e">
        <f>VLOOKUP(F1267,[4]K12!$B$3:$J$1349,9,0)</f>
        <v>#N/A</v>
      </c>
      <c r="T1267" s="165" t="e">
        <f>VLOOKUP(G1267,[4]K12!$B$3:$J$1349,9,0)</f>
        <v>#N/A</v>
      </c>
      <c r="V1267" s="20">
        <v>1352</v>
      </c>
    </row>
    <row r="1268" spans="1:22" ht="42.75" hidden="1" x14ac:dyDescent="0.25">
      <c r="A1268" s="171">
        <v>768</v>
      </c>
      <c r="B1268" s="171" t="str">
        <f>CONCATENATE("12.3.",D1268,".",M1268)</f>
        <v>12.3.1203101.38</v>
      </c>
      <c r="C1268" s="171" t="str">
        <f>VLOOKUP(B1268,'[8]TKB(Hocphan-tao lop)'!$B$7:$C$1182,2,0)</f>
        <v>201811203101023</v>
      </c>
      <c r="D1268" s="171" t="str">
        <f>VLOOKUP(E1268,[9]QuyetdinhPCGD!$B$6:$C$1806,2,0)</f>
        <v>1203101</v>
      </c>
      <c r="E1268" s="191" t="s">
        <v>824</v>
      </c>
      <c r="F1268" s="177" t="s">
        <v>60</v>
      </c>
      <c r="G1268" s="177" t="s">
        <v>8</v>
      </c>
      <c r="H1268" s="176" t="s">
        <v>2191</v>
      </c>
      <c r="I1268" s="177"/>
      <c r="J1268" s="175" t="s">
        <v>2210</v>
      </c>
      <c r="K1268" s="187" t="s">
        <v>2249</v>
      </c>
      <c r="L1268" s="176" t="s">
        <v>2250</v>
      </c>
      <c r="M1268" s="165" t="s">
        <v>1707</v>
      </c>
      <c r="N1268" s="165" t="str">
        <f>VLOOKUP(C1268,[4]K12!$B$3:$K$1349,10,0)</f>
        <v>Mở</v>
      </c>
      <c r="O1268" s="165"/>
      <c r="P1268" s="165">
        <f>VLOOKUP(C1268,[4]K12!$B$3:$J$1349,9,0)</f>
        <v>80</v>
      </c>
      <c r="Q1268" s="165" t="e">
        <f>VLOOKUP(D1268,[4]K12!$B$3:$J$1349,9,0)</f>
        <v>#N/A</v>
      </c>
      <c r="R1268" s="165" t="e">
        <f>VLOOKUP(E1268,[4]K12!$B$3:$J$1349,9,0)</f>
        <v>#N/A</v>
      </c>
      <c r="S1268" s="165" t="e">
        <f>VLOOKUP(F1268,[4]K12!$B$3:$J$1349,9,0)</f>
        <v>#N/A</v>
      </c>
      <c r="T1268" s="165" t="e">
        <f>VLOOKUP(G1268,[4]K12!$B$3:$J$1349,9,0)</f>
        <v>#N/A</v>
      </c>
      <c r="V1268" s="20">
        <v>1353</v>
      </c>
    </row>
    <row r="1269" spans="1:22" ht="42.75" hidden="1" x14ac:dyDescent="0.25">
      <c r="A1269" s="171">
        <v>769</v>
      </c>
      <c r="B1269" s="171" t="str">
        <f>CONCATENATE("12.3.",D1269,".",M1269)</f>
        <v>12.3.1003111.22</v>
      </c>
      <c r="C1269" s="171" t="str">
        <f>VLOOKUP(B1269,'[8]TKB(Hocphan-tao lop)'!$B$7:$C$1182,2,0)</f>
        <v>201811003111010</v>
      </c>
      <c r="D1269" s="171" t="str">
        <f>VLOOKUP(E1269,[9]QuyetdinhPCGD!$B$6:$C$1806,2,0)</f>
        <v>1003111</v>
      </c>
      <c r="E1269" s="191" t="s">
        <v>2252</v>
      </c>
      <c r="F1269" s="177" t="s">
        <v>91</v>
      </c>
      <c r="G1269" s="177" t="s">
        <v>8</v>
      </c>
      <c r="H1269" s="176" t="s">
        <v>2191</v>
      </c>
      <c r="I1269" s="177"/>
      <c r="J1269" s="175" t="s">
        <v>2210</v>
      </c>
      <c r="K1269" s="187" t="s">
        <v>2249</v>
      </c>
      <c r="L1269" s="176" t="s">
        <v>2250</v>
      </c>
      <c r="M1269" s="165" t="s">
        <v>370</v>
      </c>
      <c r="N1269" s="165" t="str">
        <f>VLOOKUP(C1269,[4]K12!$B$3:$K$1349,10,0)</f>
        <v>Mở</v>
      </c>
      <c r="O1269" s="165"/>
      <c r="P1269" s="165">
        <f>VLOOKUP(C1269,[4]K12!$B$3:$J$1349,9,0)</f>
        <v>80</v>
      </c>
      <c r="Q1269" s="165" t="e">
        <f>VLOOKUP(D1269,[4]K12!$B$3:$J$1349,9,0)</f>
        <v>#N/A</v>
      </c>
      <c r="R1269" s="165" t="e">
        <f>VLOOKUP(E1269,[4]K12!$B$3:$J$1349,9,0)</f>
        <v>#N/A</v>
      </c>
      <c r="S1269" s="165" t="e">
        <f>VLOOKUP(F1269,[4]K12!$B$3:$J$1349,9,0)</f>
        <v>#N/A</v>
      </c>
      <c r="T1269" s="165" t="e">
        <f>VLOOKUP(G1269,[4]K12!$B$3:$J$1349,9,0)</f>
        <v>#N/A</v>
      </c>
      <c r="V1269" s="20">
        <v>1354</v>
      </c>
    </row>
    <row r="1270" spans="1:22" ht="94.5" hidden="1" x14ac:dyDescent="0.25">
      <c r="A1270" s="171">
        <v>770</v>
      </c>
      <c r="B1270" s="208" t="s">
        <v>2426</v>
      </c>
      <c r="C1270" s="208" t="s">
        <v>2426</v>
      </c>
      <c r="D1270" s="69">
        <v>210312</v>
      </c>
      <c r="E1270" s="202" t="s">
        <v>2369</v>
      </c>
      <c r="F1270" s="177" t="s">
        <v>173</v>
      </c>
      <c r="G1270" s="69" t="s">
        <v>665</v>
      </c>
      <c r="H1270" s="206" t="s">
        <v>672</v>
      </c>
      <c r="I1270" s="177"/>
      <c r="J1270" s="175" t="s">
        <v>2210</v>
      </c>
      <c r="K1270" s="211" t="s">
        <v>2327</v>
      </c>
      <c r="L1270" s="176" t="s">
        <v>2250</v>
      </c>
      <c r="M1270" s="165"/>
      <c r="N1270" s="165" t="str">
        <f>VLOOKUP(C1270,[4]K12!$B$3:$K$1349,10,0)</f>
        <v>Mở</v>
      </c>
      <c r="O1270" s="165"/>
      <c r="P1270" s="165">
        <f>VLOOKUP(C1270,[4]K12!$B$3:$J$1349,9,0)</f>
        <v>35</v>
      </c>
      <c r="Q1270" s="165" t="e">
        <f>VLOOKUP(D1270,[4]K12!$B$3:$J$1349,9,0)</f>
        <v>#N/A</v>
      </c>
      <c r="R1270" s="165" t="e">
        <f>VLOOKUP(E1270,[4]K12!$B$3:$J$1349,9,0)</f>
        <v>#N/A</v>
      </c>
      <c r="S1270" s="165" t="e">
        <f>VLOOKUP(F1270,[4]K12!$B$3:$J$1349,9,0)</f>
        <v>#N/A</v>
      </c>
      <c r="T1270" s="165" t="e">
        <f>VLOOKUP(G1270,[4]K12!$B$3:$J$1349,9,0)</f>
        <v>#N/A</v>
      </c>
      <c r="V1270" s="20">
        <v>1355</v>
      </c>
    </row>
    <row r="1271" spans="1:22" ht="94.5" hidden="1" x14ac:dyDescent="0.25">
      <c r="A1271" s="171">
        <v>771</v>
      </c>
      <c r="B1271" s="208" t="s">
        <v>2427</v>
      </c>
      <c r="C1271" s="208" t="s">
        <v>2427</v>
      </c>
      <c r="D1271" s="69">
        <v>210312</v>
      </c>
      <c r="E1271" s="202" t="s">
        <v>2369</v>
      </c>
      <c r="F1271" s="177" t="s">
        <v>173</v>
      </c>
      <c r="G1271" s="69" t="s">
        <v>668</v>
      </c>
      <c r="H1271" s="207" t="s">
        <v>676</v>
      </c>
      <c r="I1271" s="177"/>
      <c r="J1271" s="175" t="s">
        <v>2210</v>
      </c>
      <c r="K1271" s="211" t="s">
        <v>2327</v>
      </c>
      <c r="L1271" s="176" t="s">
        <v>2250</v>
      </c>
      <c r="M1271" s="165"/>
      <c r="N1271" s="165" t="str">
        <f>VLOOKUP(C1271,[4]K12!$B$3:$K$1349,10,0)</f>
        <v>Mở</v>
      </c>
      <c r="O1271" s="165"/>
      <c r="P1271" s="165">
        <f>VLOOKUP(C1271,[4]K12!$B$3:$J$1349,9,0)</f>
        <v>35</v>
      </c>
      <c r="Q1271" s="165" t="e">
        <f>VLOOKUP(D1271,[4]K12!$B$3:$J$1349,9,0)</f>
        <v>#N/A</v>
      </c>
      <c r="R1271" s="165" t="e">
        <f>VLOOKUP(E1271,[4]K12!$B$3:$J$1349,9,0)</f>
        <v>#N/A</v>
      </c>
      <c r="S1271" s="165" t="e">
        <f>VLOOKUP(F1271,[4]K12!$B$3:$J$1349,9,0)</f>
        <v>#N/A</v>
      </c>
      <c r="T1271" s="165" t="e">
        <f>VLOOKUP(G1271,[4]K12!$B$3:$J$1349,9,0)</f>
        <v>#N/A</v>
      </c>
      <c r="V1271" s="20">
        <v>1356</v>
      </c>
    </row>
    <row r="1272" spans="1:22" ht="42.75" hidden="1" x14ac:dyDescent="0.25">
      <c r="A1272" s="171">
        <v>772</v>
      </c>
      <c r="B1272" s="171" t="str">
        <f>CONCATENATE("12.3.",D1272,".",M1272)</f>
        <v>12.3.1203101.39</v>
      </c>
      <c r="C1272" s="171" t="str">
        <f>VLOOKUP(B1272,'[8]TKB(Hocphan-tao lop)'!$B$7:$C$1182,2,0)</f>
        <v>201811203101024</v>
      </c>
      <c r="D1272" s="171" t="str">
        <f>VLOOKUP(E1272,[9]QuyetdinhPCGD!$B$6:$C$1806,2,0)</f>
        <v>1203101</v>
      </c>
      <c r="E1272" s="191" t="s">
        <v>824</v>
      </c>
      <c r="F1272" s="177" t="s">
        <v>68</v>
      </c>
      <c r="G1272" s="177" t="s">
        <v>8</v>
      </c>
      <c r="H1272" s="176" t="s">
        <v>2191</v>
      </c>
      <c r="I1272" s="177"/>
      <c r="J1272" s="175" t="s">
        <v>2212</v>
      </c>
      <c r="K1272" s="187" t="s">
        <v>2249</v>
      </c>
      <c r="L1272" s="176" t="s">
        <v>2250</v>
      </c>
      <c r="M1272" s="165" t="s">
        <v>1709</v>
      </c>
      <c r="N1272" s="165" t="str">
        <f>VLOOKUP(C1272,[4]K12!$B$3:$K$1349,10,0)</f>
        <v>Mở</v>
      </c>
      <c r="O1272" s="165"/>
      <c r="P1272" s="165">
        <f>VLOOKUP(C1272,[4]K12!$B$3:$J$1349,9,0)</f>
        <v>80</v>
      </c>
      <c r="Q1272" s="165" t="e">
        <f>VLOOKUP(D1272,[4]K12!$B$3:$J$1349,9,0)</f>
        <v>#N/A</v>
      </c>
      <c r="R1272" s="165" t="e">
        <f>VLOOKUP(E1272,[4]K12!$B$3:$J$1349,9,0)</f>
        <v>#N/A</v>
      </c>
      <c r="S1272" s="165" t="e">
        <f>VLOOKUP(F1272,[4]K12!$B$3:$J$1349,9,0)</f>
        <v>#N/A</v>
      </c>
      <c r="T1272" s="165" t="e">
        <f>VLOOKUP(G1272,[4]K12!$B$3:$J$1349,9,0)</f>
        <v>#N/A</v>
      </c>
      <c r="V1272" s="20">
        <v>1357</v>
      </c>
    </row>
    <row r="1273" spans="1:22" ht="42.75" hidden="1" x14ac:dyDescent="0.25">
      <c r="A1273" s="171">
        <v>773</v>
      </c>
      <c r="B1273" s="171" t="str">
        <f>CONCATENATE("12.3.",D1273,".",M1273)</f>
        <v>12.3.1003111.23</v>
      </c>
      <c r="C1273" s="171" t="str">
        <f>VLOOKUP(B1273,'[8]TKB(Hocphan-tao lop)'!$B$7:$C$1182,2,0)</f>
        <v>201811003111011</v>
      </c>
      <c r="D1273" s="171" t="str">
        <f>VLOOKUP(E1273,[9]QuyetdinhPCGD!$B$6:$C$1806,2,0)</f>
        <v>1003111</v>
      </c>
      <c r="E1273" s="191" t="s">
        <v>2252</v>
      </c>
      <c r="F1273" s="177" t="s">
        <v>94</v>
      </c>
      <c r="G1273" s="177" t="s">
        <v>8</v>
      </c>
      <c r="H1273" s="176" t="s">
        <v>2191</v>
      </c>
      <c r="I1273" s="177"/>
      <c r="J1273" s="175" t="s">
        <v>2212</v>
      </c>
      <c r="K1273" s="187" t="s">
        <v>2249</v>
      </c>
      <c r="L1273" s="176" t="s">
        <v>2250</v>
      </c>
      <c r="M1273" s="165" t="s">
        <v>373</v>
      </c>
      <c r="N1273" s="165" t="str">
        <f>VLOOKUP(C1273,[4]K12!$B$3:$K$1349,10,0)</f>
        <v>Mở</v>
      </c>
      <c r="O1273" s="165"/>
      <c r="P1273" s="165">
        <f>VLOOKUP(C1273,[4]K12!$B$3:$J$1349,9,0)</f>
        <v>80</v>
      </c>
      <c r="Q1273" s="165" t="e">
        <f>VLOOKUP(D1273,[4]K12!$B$3:$J$1349,9,0)</f>
        <v>#N/A</v>
      </c>
      <c r="R1273" s="165" t="e">
        <f>VLOOKUP(E1273,[4]K12!$B$3:$J$1349,9,0)</f>
        <v>#N/A</v>
      </c>
      <c r="S1273" s="165" t="e">
        <f>VLOOKUP(F1273,[4]K12!$B$3:$J$1349,9,0)</f>
        <v>#N/A</v>
      </c>
      <c r="T1273" s="165" t="e">
        <f>VLOOKUP(G1273,[4]K12!$B$3:$J$1349,9,0)</f>
        <v>#N/A</v>
      </c>
      <c r="V1273" s="20">
        <v>1358</v>
      </c>
    </row>
    <row r="1274" spans="1:22" ht="94.5" hidden="1" x14ac:dyDescent="0.25">
      <c r="A1274" s="171">
        <v>774</v>
      </c>
      <c r="B1274" s="208" t="s">
        <v>2428</v>
      </c>
      <c r="C1274" s="208" t="s">
        <v>2428</v>
      </c>
      <c r="D1274" s="69">
        <v>210312</v>
      </c>
      <c r="E1274" s="202" t="s">
        <v>2369</v>
      </c>
      <c r="F1274" s="177" t="s">
        <v>670</v>
      </c>
      <c r="G1274" s="69" t="s">
        <v>665</v>
      </c>
      <c r="H1274" s="207" t="s">
        <v>676</v>
      </c>
      <c r="I1274" s="177"/>
      <c r="J1274" s="175" t="s">
        <v>2212</v>
      </c>
      <c r="K1274" s="211" t="s">
        <v>2327</v>
      </c>
      <c r="L1274" s="176" t="s">
        <v>2250</v>
      </c>
      <c r="M1274" s="165"/>
      <c r="N1274" s="165" t="str">
        <f>VLOOKUP(C1274,[4]K12!$B$3:$K$1349,10,0)</f>
        <v>Mở</v>
      </c>
      <c r="O1274" s="165"/>
      <c r="P1274" s="165">
        <f>VLOOKUP(C1274,[4]K12!$B$3:$J$1349,9,0)</f>
        <v>31</v>
      </c>
      <c r="Q1274" s="165" t="e">
        <f>VLOOKUP(D1274,[4]K12!$B$3:$J$1349,9,0)</f>
        <v>#N/A</v>
      </c>
      <c r="R1274" s="165" t="e">
        <f>VLOOKUP(E1274,[4]K12!$B$3:$J$1349,9,0)</f>
        <v>#N/A</v>
      </c>
      <c r="S1274" s="165" t="e">
        <f>VLOOKUP(F1274,[4]K12!$B$3:$J$1349,9,0)</f>
        <v>#N/A</v>
      </c>
      <c r="T1274" s="165" t="e">
        <f>VLOOKUP(G1274,[4]K12!$B$3:$J$1349,9,0)</f>
        <v>#N/A</v>
      </c>
      <c r="V1274" s="20">
        <v>1359</v>
      </c>
    </row>
    <row r="1275" spans="1:22" ht="94.5" hidden="1" x14ac:dyDescent="0.25">
      <c r="A1275" s="171">
        <v>775</v>
      </c>
      <c r="B1275" s="208" t="s">
        <v>2429</v>
      </c>
      <c r="C1275" s="208" t="s">
        <v>2429</v>
      </c>
      <c r="D1275" s="69">
        <v>210312</v>
      </c>
      <c r="E1275" s="202" t="s">
        <v>2369</v>
      </c>
      <c r="F1275" s="177" t="s">
        <v>670</v>
      </c>
      <c r="G1275" s="69" t="s">
        <v>668</v>
      </c>
      <c r="H1275" s="207" t="s">
        <v>671</v>
      </c>
      <c r="I1275" s="177"/>
      <c r="J1275" s="175" t="s">
        <v>2212</v>
      </c>
      <c r="K1275" s="211" t="s">
        <v>2327</v>
      </c>
      <c r="L1275" s="176" t="s">
        <v>2250</v>
      </c>
      <c r="M1275" s="165"/>
      <c r="N1275" s="165" t="str">
        <f>VLOOKUP(C1275,[4]K12!$B$3:$K$1349,10,0)</f>
        <v>Mở</v>
      </c>
      <c r="O1275" s="165"/>
      <c r="P1275" s="165">
        <f>VLOOKUP(C1275,[4]K12!$B$3:$J$1349,9,0)</f>
        <v>40</v>
      </c>
      <c r="Q1275" s="165" t="e">
        <f>VLOOKUP(D1275,[4]K12!$B$3:$J$1349,9,0)</f>
        <v>#N/A</v>
      </c>
      <c r="R1275" s="165" t="e">
        <f>VLOOKUP(E1275,[4]K12!$B$3:$J$1349,9,0)</f>
        <v>#N/A</v>
      </c>
      <c r="S1275" s="165" t="e">
        <f>VLOOKUP(F1275,[4]K12!$B$3:$J$1349,9,0)</f>
        <v>#N/A</v>
      </c>
      <c r="T1275" s="165" t="e">
        <f>VLOOKUP(G1275,[4]K12!$B$3:$J$1349,9,0)</f>
        <v>#N/A</v>
      </c>
      <c r="V1275" s="20">
        <v>1360</v>
      </c>
    </row>
    <row r="1276" spans="1:22" ht="30" hidden="1" x14ac:dyDescent="0.25">
      <c r="A1276" s="171">
        <v>776</v>
      </c>
      <c r="B1276" s="171" t="str">
        <f t="shared" ref="B1276:B1289" si="34">CONCATENATE("12.3.",D1276,".",M1276)</f>
        <v>12.3.1303178.53</v>
      </c>
      <c r="C1276" s="171" t="str">
        <f>VLOOKUP(B1276,'[8]TKB(Hocphan-tao lop)'!$B$7:$C$1182,2,0)</f>
        <v>201811303178023</v>
      </c>
      <c r="D1276" s="171" t="str">
        <f>VLOOKUP(E1276,[9]QuyetdinhPCGD!$B$6:$C$1806,2,0)</f>
        <v>1303178</v>
      </c>
      <c r="E1276" s="172" t="s">
        <v>2237</v>
      </c>
      <c r="F1276" s="177" t="s">
        <v>85</v>
      </c>
      <c r="G1276" s="173" t="s">
        <v>9</v>
      </c>
      <c r="H1276" s="174" t="s">
        <v>2131</v>
      </c>
      <c r="I1276" s="173"/>
      <c r="J1276" s="175" t="s">
        <v>195</v>
      </c>
      <c r="K1276" s="187" t="s">
        <v>2249</v>
      </c>
      <c r="L1276" s="176" t="s">
        <v>2250</v>
      </c>
      <c r="M1276" s="165" t="s">
        <v>1740</v>
      </c>
      <c r="N1276" s="165" t="str">
        <f>VLOOKUP(C1276,[4]K12!$B$3:$K$1349,10,0)</f>
        <v>Mở</v>
      </c>
      <c r="O1276" s="165"/>
      <c r="P1276" s="165">
        <f>VLOOKUP(C1276,[4]K12!$B$3:$J$1349,9,0)</f>
        <v>35</v>
      </c>
      <c r="Q1276" s="165" t="e">
        <f>VLOOKUP(D1276,[4]K12!$B$3:$J$1349,9,0)</f>
        <v>#N/A</v>
      </c>
      <c r="R1276" s="165" t="e">
        <f>VLOOKUP(E1276,[4]K12!$B$3:$J$1349,9,0)</f>
        <v>#N/A</v>
      </c>
      <c r="S1276" s="165" t="e">
        <f>VLOOKUP(F1276,[4]K12!$B$3:$J$1349,9,0)</f>
        <v>#N/A</v>
      </c>
      <c r="T1276" s="165" t="e">
        <f>VLOOKUP(G1276,[4]K12!$B$3:$J$1349,9,0)</f>
        <v>#N/A</v>
      </c>
      <c r="V1276" s="20">
        <v>1361</v>
      </c>
    </row>
    <row r="1277" spans="1:22" ht="30" hidden="1" x14ac:dyDescent="0.25">
      <c r="A1277" s="171">
        <v>777</v>
      </c>
      <c r="B1277" s="171" t="str">
        <f t="shared" si="34"/>
        <v>12.3.1303178.53</v>
      </c>
      <c r="C1277" s="171" t="str">
        <f>VLOOKUP(B1277,'[8]TKB(Hocphan-tao lop)'!$B$7:$C$1182,2,0)</f>
        <v>201811303178023</v>
      </c>
      <c r="D1277" s="171" t="str">
        <f>VLOOKUP(E1277,[9]QuyetdinhPCGD!$B$6:$C$1806,2,0)</f>
        <v>1303178</v>
      </c>
      <c r="E1277" s="172" t="s">
        <v>2237</v>
      </c>
      <c r="F1277" s="177" t="s">
        <v>85</v>
      </c>
      <c r="G1277" s="173" t="s">
        <v>12</v>
      </c>
      <c r="H1277" s="174" t="s">
        <v>2131</v>
      </c>
      <c r="I1277" s="173"/>
      <c r="J1277" s="175" t="s">
        <v>195</v>
      </c>
      <c r="K1277" s="187" t="s">
        <v>2249</v>
      </c>
      <c r="L1277" s="176" t="s">
        <v>2250</v>
      </c>
      <c r="M1277" s="165" t="s">
        <v>1740</v>
      </c>
      <c r="N1277" s="165" t="str">
        <f>VLOOKUP(C1277,[4]K12!$B$3:$K$1349,10,0)</f>
        <v>Mở</v>
      </c>
      <c r="O1277" s="165"/>
      <c r="P1277" s="165">
        <f>VLOOKUP(C1277,[4]K12!$B$3:$J$1349,9,0)</f>
        <v>35</v>
      </c>
      <c r="Q1277" s="165" t="e">
        <f>VLOOKUP(D1277,[4]K12!$B$3:$J$1349,9,0)</f>
        <v>#N/A</v>
      </c>
      <c r="R1277" s="165" t="e">
        <f>VLOOKUP(E1277,[4]K12!$B$3:$J$1349,9,0)</f>
        <v>#N/A</v>
      </c>
      <c r="S1277" s="165" t="e">
        <f>VLOOKUP(F1277,[4]K12!$B$3:$J$1349,9,0)</f>
        <v>#N/A</v>
      </c>
      <c r="T1277" s="165" t="e">
        <f>VLOOKUP(G1277,[4]K12!$B$3:$J$1349,9,0)</f>
        <v>#N/A</v>
      </c>
      <c r="V1277" s="20">
        <v>1362</v>
      </c>
    </row>
    <row r="1278" spans="1:22" ht="30" hidden="1" x14ac:dyDescent="0.25">
      <c r="A1278" s="171">
        <v>778</v>
      </c>
      <c r="B1278" s="171" t="str">
        <f t="shared" si="34"/>
        <v>12.3.1303178.54</v>
      </c>
      <c r="C1278" s="171" t="str">
        <f>VLOOKUP(B1278,'[8]TKB(Hocphan-tao lop)'!$B$7:$C$1182,2,0)</f>
        <v>201811303178024</v>
      </c>
      <c r="D1278" s="171" t="str">
        <f>VLOOKUP(E1278,[9]QuyetdinhPCGD!$B$6:$C$1806,2,0)</f>
        <v>1303178</v>
      </c>
      <c r="E1278" s="172" t="s">
        <v>2237</v>
      </c>
      <c r="F1278" s="177" t="s">
        <v>72</v>
      </c>
      <c r="G1278" s="173" t="s">
        <v>9</v>
      </c>
      <c r="H1278" s="174" t="s">
        <v>2131</v>
      </c>
      <c r="I1278" s="173"/>
      <c r="J1278" s="175" t="s">
        <v>195</v>
      </c>
      <c r="K1278" s="187" t="s">
        <v>2249</v>
      </c>
      <c r="L1278" s="176" t="s">
        <v>2250</v>
      </c>
      <c r="M1278" s="165" t="s">
        <v>1742</v>
      </c>
      <c r="N1278" s="165" t="str">
        <f>VLOOKUP(C1278,[4]K12!$B$3:$K$1349,10,0)</f>
        <v>Mở</v>
      </c>
      <c r="O1278" s="165"/>
      <c r="P1278" s="165">
        <f>VLOOKUP(C1278,[4]K12!$B$3:$J$1349,9,0)</f>
        <v>35</v>
      </c>
      <c r="Q1278" s="165" t="e">
        <f>VLOOKUP(D1278,[4]K12!$B$3:$J$1349,9,0)</f>
        <v>#N/A</v>
      </c>
      <c r="R1278" s="165" t="e">
        <f>VLOOKUP(E1278,[4]K12!$B$3:$J$1349,9,0)</f>
        <v>#N/A</v>
      </c>
      <c r="S1278" s="165" t="e">
        <f>VLOOKUP(F1278,[4]K12!$B$3:$J$1349,9,0)</f>
        <v>#N/A</v>
      </c>
      <c r="T1278" s="165" t="e">
        <f>VLOOKUP(G1278,[4]K12!$B$3:$J$1349,9,0)</f>
        <v>#N/A</v>
      </c>
      <c r="V1278" s="20">
        <v>1363</v>
      </c>
    </row>
    <row r="1279" spans="1:22" ht="30" hidden="1" x14ac:dyDescent="0.25">
      <c r="A1279" s="171">
        <v>779</v>
      </c>
      <c r="B1279" s="171" t="str">
        <f t="shared" si="34"/>
        <v>12.3.1303178.54</v>
      </c>
      <c r="C1279" s="171" t="str">
        <f>VLOOKUP(B1279,'[8]TKB(Hocphan-tao lop)'!$B$7:$C$1182,2,0)</f>
        <v>201811303178024</v>
      </c>
      <c r="D1279" s="171" t="str">
        <f>VLOOKUP(E1279,[9]QuyetdinhPCGD!$B$6:$C$1806,2,0)</f>
        <v>1303178</v>
      </c>
      <c r="E1279" s="172" t="s">
        <v>2237</v>
      </c>
      <c r="F1279" s="177" t="s">
        <v>72</v>
      </c>
      <c r="G1279" s="173" t="s">
        <v>12</v>
      </c>
      <c r="H1279" s="174" t="s">
        <v>2131</v>
      </c>
      <c r="I1279" s="173"/>
      <c r="J1279" s="175" t="s">
        <v>195</v>
      </c>
      <c r="K1279" s="187" t="s">
        <v>2249</v>
      </c>
      <c r="L1279" s="176" t="s">
        <v>2250</v>
      </c>
      <c r="M1279" s="165" t="s">
        <v>1742</v>
      </c>
      <c r="N1279" s="165" t="str">
        <f>VLOOKUP(C1279,[4]K12!$B$3:$K$1349,10,0)</f>
        <v>Mở</v>
      </c>
      <c r="O1279" s="165"/>
      <c r="P1279" s="165">
        <f>VLOOKUP(C1279,[4]K12!$B$3:$J$1349,9,0)</f>
        <v>35</v>
      </c>
      <c r="Q1279" s="165" t="e">
        <f>VLOOKUP(D1279,[4]K12!$B$3:$J$1349,9,0)</f>
        <v>#N/A</v>
      </c>
      <c r="R1279" s="165" t="e">
        <f>VLOOKUP(E1279,[4]K12!$B$3:$J$1349,9,0)</f>
        <v>#N/A</v>
      </c>
      <c r="S1279" s="165" t="e">
        <f>VLOOKUP(F1279,[4]K12!$B$3:$J$1349,9,0)</f>
        <v>#N/A</v>
      </c>
      <c r="T1279" s="165" t="e">
        <f>VLOOKUP(G1279,[4]K12!$B$3:$J$1349,9,0)</f>
        <v>#N/A</v>
      </c>
      <c r="V1279" s="20">
        <v>1364</v>
      </c>
    </row>
    <row r="1280" spans="1:22" ht="30" hidden="1" x14ac:dyDescent="0.25">
      <c r="A1280" s="171">
        <v>780</v>
      </c>
      <c r="B1280" s="171" t="str">
        <f t="shared" si="34"/>
        <v>12.3.1303178.55</v>
      </c>
      <c r="C1280" s="171" t="str">
        <f>VLOOKUP(B1280,'[8]TKB(Hocphan-tao lop)'!$B$7:$C$1182,2,0)</f>
        <v>201811303178025</v>
      </c>
      <c r="D1280" s="171" t="str">
        <f>VLOOKUP(E1280,[9]QuyetdinhPCGD!$B$6:$C$1806,2,0)</f>
        <v>1303178</v>
      </c>
      <c r="E1280" s="172" t="s">
        <v>2237</v>
      </c>
      <c r="F1280" s="177" t="s">
        <v>145</v>
      </c>
      <c r="G1280" s="173" t="s">
        <v>9</v>
      </c>
      <c r="H1280" s="174" t="s">
        <v>2131</v>
      </c>
      <c r="I1280" s="173"/>
      <c r="J1280" s="175" t="s">
        <v>195</v>
      </c>
      <c r="K1280" s="187" t="s">
        <v>2249</v>
      </c>
      <c r="L1280" s="176" t="s">
        <v>2250</v>
      </c>
      <c r="M1280" s="165" t="s">
        <v>1744</v>
      </c>
      <c r="N1280" s="165" t="str">
        <f>VLOOKUP(C1280,[4]K12!$B$3:$K$1349,10,0)</f>
        <v>Mở</v>
      </c>
      <c r="O1280" s="165"/>
      <c r="P1280" s="165">
        <f>VLOOKUP(C1280,[4]K12!$B$3:$J$1349,9,0)</f>
        <v>35</v>
      </c>
      <c r="Q1280" s="165" t="e">
        <f>VLOOKUP(D1280,[4]K12!$B$3:$J$1349,9,0)</f>
        <v>#N/A</v>
      </c>
      <c r="R1280" s="165" t="e">
        <f>VLOOKUP(E1280,[4]K12!$B$3:$J$1349,9,0)</f>
        <v>#N/A</v>
      </c>
      <c r="S1280" s="165" t="e">
        <f>VLOOKUP(F1280,[4]K12!$B$3:$J$1349,9,0)</f>
        <v>#N/A</v>
      </c>
      <c r="T1280" s="165" t="e">
        <f>VLOOKUP(G1280,[4]K12!$B$3:$J$1349,9,0)</f>
        <v>#N/A</v>
      </c>
      <c r="V1280" s="20">
        <v>1365</v>
      </c>
    </row>
    <row r="1281" spans="1:22" ht="30" hidden="1" x14ac:dyDescent="0.25">
      <c r="A1281" s="171">
        <v>781</v>
      </c>
      <c r="B1281" s="171" t="str">
        <f t="shared" si="34"/>
        <v>12.3.1303178.55</v>
      </c>
      <c r="C1281" s="171" t="str">
        <f>VLOOKUP(B1281,'[8]TKB(Hocphan-tao lop)'!$B$7:$C$1182,2,0)</f>
        <v>201811303178025</v>
      </c>
      <c r="D1281" s="171" t="str">
        <f>VLOOKUP(E1281,[9]QuyetdinhPCGD!$B$6:$C$1806,2,0)</f>
        <v>1303178</v>
      </c>
      <c r="E1281" s="172" t="s">
        <v>2237</v>
      </c>
      <c r="F1281" s="177" t="s">
        <v>145</v>
      </c>
      <c r="G1281" s="173" t="s">
        <v>12</v>
      </c>
      <c r="H1281" s="174" t="s">
        <v>2131</v>
      </c>
      <c r="I1281" s="173"/>
      <c r="J1281" s="175" t="s">
        <v>195</v>
      </c>
      <c r="K1281" s="187" t="s">
        <v>2249</v>
      </c>
      <c r="L1281" s="176" t="s">
        <v>2250</v>
      </c>
      <c r="M1281" s="165" t="s">
        <v>1744</v>
      </c>
      <c r="N1281" s="165" t="str">
        <f>VLOOKUP(C1281,[4]K12!$B$3:$K$1349,10,0)</f>
        <v>Mở</v>
      </c>
      <c r="O1281" s="165"/>
      <c r="P1281" s="165">
        <f>VLOOKUP(C1281,[4]K12!$B$3:$J$1349,9,0)</f>
        <v>35</v>
      </c>
      <c r="Q1281" s="165" t="e">
        <f>VLOOKUP(D1281,[4]K12!$B$3:$J$1349,9,0)</f>
        <v>#N/A</v>
      </c>
      <c r="R1281" s="165" t="e">
        <f>VLOOKUP(E1281,[4]K12!$B$3:$J$1349,9,0)</f>
        <v>#N/A</v>
      </c>
      <c r="S1281" s="165" t="e">
        <f>VLOOKUP(F1281,[4]K12!$B$3:$J$1349,9,0)</f>
        <v>#N/A</v>
      </c>
      <c r="T1281" s="165" t="e">
        <f>VLOOKUP(G1281,[4]K12!$B$3:$J$1349,9,0)</f>
        <v>#N/A</v>
      </c>
      <c r="V1281" s="20">
        <v>1366</v>
      </c>
    </row>
    <row r="1282" spans="1:22" ht="30" hidden="1" x14ac:dyDescent="0.25">
      <c r="A1282" s="171">
        <v>782</v>
      </c>
      <c r="B1282" s="171" t="str">
        <f t="shared" si="34"/>
        <v>12.3.1303178.56</v>
      </c>
      <c r="C1282" s="171" t="str">
        <f>VLOOKUP(B1282,'[8]TKB(Hocphan-tao lop)'!$B$7:$C$1182,2,0)</f>
        <v>201811303178026</v>
      </c>
      <c r="D1282" s="171" t="str">
        <f>VLOOKUP(E1282,[9]QuyetdinhPCGD!$B$6:$C$1806,2,0)</f>
        <v>1303178</v>
      </c>
      <c r="E1282" s="172" t="s">
        <v>2237</v>
      </c>
      <c r="F1282" s="177" t="s">
        <v>81</v>
      </c>
      <c r="G1282" s="173" t="s">
        <v>9</v>
      </c>
      <c r="H1282" s="174" t="s">
        <v>2131</v>
      </c>
      <c r="I1282" s="173"/>
      <c r="J1282" s="175" t="s">
        <v>195</v>
      </c>
      <c r="K1282" s="187" t="s">
        <v>2249</v>
      </c>
      <c r="L1282" s="176" t="s">
        <v>2250</v>
      </c>
      <c r="M1282" s="165" t="s">
        <v>1746</v>
      </c>
      <c r="N1282" s="165" t="str">
        <f>VLOOKUP(C1282,[4]K12!$B$3:$K$1349,10,0)</f>
        <v>Mở</v>
      </c>
      <c r="O1282" s="165"/>
      <c r="P1282" s="165">
        <f>VLOOKUP(C1282,[4]K12!$B$3:$J$1349,9,0)</f>
        <v>35</v>
      </c>
      <c r="Q1282" s="165" t="e">
        <f>VLOOKUP(D1282,[4]K12!$B$3:$J$1349,9,0)</f>
        <v>#N/A</v>
      </c>
      <c r="R1282" s="165" t="e">
        <f>VLOOKUP(E1282,[4]K12!$B$3:$J$1349,9,0)</f>
        <v>#N/A</v>
      </c>
      <c r="S1282" s="165" t="e">
        <f>VLOOKUP(F1282,[4]K12!$B$3:$J$1349,9,0)</f>
        <v>#N/A</v>
      </c>
      <c r="T1282" s="165" t="e">
        <f>VLOOKUP(G1282,[4]K12!$B$3:$J$1349,9,0)</f>
        <v>#N/A</v>
      </c>
      <c r="V1282" s="20">
        <v>1367</v>
      </c>
    </row>
    <row r="1283" spans="1:22" ht="30" hidden="1" x14ac:dyDescent="0.25">
      <c r="A1283" s="171">
        <v>783</v>
      </c>
      <c r="B1283" s="171" t="str">
        <f t="shared" si="34"/>
        <v>12.3.1303178.56</v>
      </c>
      <c r="C1283" s="171" t="str">
        <f>VLOOKUP(B1283,'[8]TKB(Hocphan-tao lop)'!$B$7:$C$1182,2,0)</f>
        <v>201811303178026</v>
      </c>
      <c r="D1283" s="171" t="str">
        <f>VLOOKUP(E1283,[9]QuyetdinhPCGD!$B$6:$C$1806,2,0)</f>
        <v>1303178</v>
      </c>
      <c r="E1283" s="172" t="s">
        <v>2237</v>
      </c>
      <c r="F1283" s="177" t="s">
        <v>81</v>
      </c>
      <c r="G1283" s="173" t="s">
        <v>12</v>
      </c>
      <c r="H1283" s="174" t="s">
        <v>2131</v>
      </c>
      <c r="I1283" s="173"/>
      <c r="J1283" s="175" t="s">
        <v>195</v>
      </c>
      <c r="K1283" s="187" t="s">
        <v>2249</v>
      </c>
      <c r="L1283" s="176" t="s">
        <v>2250</v>
      </c>
      <c r="M1283" s="165" t="s">
        <v>1746</v>
      </c>
      <c r="N1283" s="165" t="str">
        <f>VLOOKUP(C1283,[4]K12!$B$3:$K$1349,10,0)</f>
        <v>Mở</v>
      </c>
      <c r="O1283" s="165"/>
      <c r="P1283" s="165">
        <f>VLOOKUP(C1283,[4]K12!$B$3:$J$1349,9,0)</f>
        <v>35</v>
      </c>
      <c r="Q1283" s="165" t="e">
        <f>VLOOKUP(D1283,[4]K12!$B$3:$J$1349,9,0)</f>
        <v>#N/A</v>
      </c>
      <c r="R1283" s="165" t="e">
        <f>VLOOKUP(E1283,[4]K12!$B$3:$J$1349,9,0)</f>
        <v>#N/A</v>
      </c>
      <c r="S1283" s="165" t="e">
        <f>VLOOKUP(F1283,[4]K12!$B$3:$J$1349,9,0)</f>
        <v>#N/A</v>
      </c>
      <c r="T1283" s="165" t="e">
        <f>VLOOKUP(G1283,[4]K12!$B$3:$J$1349,9,0)</f>
        <v>#N/A</v>
      </c>
      <c r="V1283" s="20">
        <v>1368</v>
      </c>
    </row>
    <row r="1284" spans="1:22" ht="30" hidden="1" x14ac:dyDescent="0.25">
      <c r="A1284" s="171">
        <v>784</v>
      </c>
      <c r="B1284" s="171" t="str">
        <f t="shared" si="34"/>
        <v>12.3.1303178.57</v>
      </c>
      <c r="C1284" s="171" t="str">
        <f>VLOOKUP(B1284,'[8]TKB(Hocphan-tao lop)'!$B$7:$C$1182,2,0)</f>
        <v>201811303178027</v>
      </c>
      <c r="D1284" s="171" t="str">
        <f>VLOOKUP(E1284,[9]QuyetdinhPCGD!$B$6:$C$1806,2,0)</f>
        <v>1303178</v>
      </c>
      <c r="E1284" s="172" t="s">
        <v>2237</v>
      </c>
      <c r="F1284" s="177" t="s">
        <v>67</v>
      </c>
      <c r="G1284" s="173" t="s">
        <v>9</v>
      </c>
      <c r="H1284" s="174" t="s">
        <v>2131</v>
      </c>
      <c r="I1284" s="173"/>
      <c r="J1284" s="175" t="s">
        <v>195</v>
      </c>
      <c r="K1284" s="187" t="s">
        <v>2249</v>
      </c>
      <c r="L1284" s="176" t="s">
        <v>2250</v>
      </c>
      <c r="M1284" s="165" t="s">
        <v>1748</v>
      </c>
      <c r="N1284" s="165" t="str">
        <f>VLOOKUP(C1284,[4]K12!$B$3:$K$1349,10,0)</f>
        <v>Mở</v>
      </c>
      <c r="O1284" s="165"/>
      <c r="P1284" s="165">
        <f>VLOOKUP(C1284,[4]K12!$B$3:$J$1349,9,0)</f>
        <v>35</v>
      </c>
      <c r="Q1284" s="165" t="e">
        <f>VLOOKUP(D1284,[4]K12!$B$3:$J$1349,9,0)</f>
        <v>#N/A</v>
      </c>
      <c r="R1284" s="165" t="e">
        <f>VLOOKUP(E1284,[4]K12!$B$3:$J$1349,9,0)</f>
        <v>#N/A</v>
      </c>
      <c r="S1284" s="165" t="e">
        <f>VLOOKUP(F1284,[4]K12!$B$3:$J$1349,9,0)</f>
        <v>#N/A</v>
      </c>
      <c r="T1284" s="165" t="e">
        <f>VLOOKUP(G1284,[4]K12!$B$3:$J$1349,9,0)</f>
        <v>#N/A</v>
      </c>
      <c r="V1284" s="20">
        <v>1369</v>
      </c>
    </row>
    <row r="1285" spans="1:22" ht="30" hidden="1" x14ac:dyDescent="0.25">
      <c r="A1285" s="171">
        <v>785</v>
      </c>
      <c r="B1285" s="171" t="str">
        <f t="shared" si="34"/>
        <v>12.3.1303178.57</v>
      </c>
      <c r="C1285" s="171" t="str">
        <f>VLOOKUP(B1285,'[8]TKB(Hocphan-tao lop)'!$B$7:$C$1182,2,0)</f>
        <v>201811303178027</v>
      </c>
      <c r="D1285" s="171" t="str">
        <f>VLOOKUP(E1285,[9]QuyetdinhPCGD!$B$6:$C$1806,2,0)</f>
        <v>1303178</v>
      </c>
      <c r="E1285" s="172" t="s">
        <v>2237</v>
      </c>
      <c r="F1285" s="177" t="s">
        <v>67</v>
      </c>
      <c r="G1285" s="173" t="s">
        <v>12</v>
      </c>
      <c r="H1285" s="174" t="s">
        <v>2131</v>
      </c>
      <c r="I1285" s="173"/>
      <c r="J1285" s="175" t="s">
        <v>195</v>
      </c>
      <c r="K1285" s="187" t="s">
        <v>2249</v>
      </c>
      <c r="L1285" s="176" t="s">
        <v>2250</v>
      </c>
      <c r="M1285" s="165" t="s">
        <v>1748</v>
      </c>
      <c r="N1285" s="165" t="str">
        <f>VLOOKUP(C1285,[4]K12!$B$3:$K$1349,10,0)</f>
        <v>Mở</v>
      </c>
      <c r="O1285" s="165"/>
      <c r="P1285" s="165">
        <f>VLOOKUP(C1285,[4]K12!$B$3:$J$1349,9,0)</f>
        <v>35</v>
      </c>
      <c r="Q1285" s="165" t="e">
        <f>VLOOKUP(D1285,[4]K12!$B$3:$J$1349,9,0)</f>
        <v>#N/A</v>
      </c>
      <c r="R1285" s="165" t="e">
        <f>VLOOKUP(E1285,[4]K12!$B$3:$J$1349,9,0)</f>
        <v>#N/A</v>
      </c>
      <c r="S1285" s="165" t="e">
        <f>VLOOKUP(F1285,[4]K12!$B$3:$J$1349,9,0)</f>
        <v>#N/A</v>
      </c>
      <c r="T1285" s="165" t="e">
        <f>VLOOKUP(G1285,[4]K12!$B$3:$J$1349,9,0)</f>
        <v>#N/A</v>
      </c>
      <c r="V1285" s="20">
        <v>1370</v>
      </c>
    </row>
    <row r="1286" spans="1:22" ht="30" hidden="1" x14ac:dyDescent="0.25">
      <c r="A1286" s="171">
        <v>786</v>
      </c>
      <c r="B1286" s="171" t="str">
        <f t="shared" si="34"/>
        <v>12.3.1303178.58</v>
      </c>
      <c r="C1286" s="171" t="str">
        <f>VLOOKUP(B1286,'[8]TKB(Hocphan-tao lop)'!$B$7:$C$1182,2,0)</f>
        <v>201811303178028</v>
      </c>
      <c r="D1286" s="171" t="str">
        <f>VLOOKUP(E1286,[9]QuyetdinhPCGD!$B$6:$C$1806,2,0)</f>
        <v>1303178</v>
      </c>
      <c r="E1286" s="172" t="s">
        <v>2237</v>
      </c>
      <c r="F1286" s="177" t="s">
        <v>79</v>
      </c>
      <c r="G1286" s="173" t="s">
        <v>9</v>
      </c>
      <c r="H1286" s="174" t="s">
        <v>2131</v>
      </c>
      <c r="I1286" s="173"/>
      <c r="J1286" s="175" t="s">
        <v>195</v>
      </c>
      <c r="K1286" s="187" t="s">
        <v>2249</v>
      </c>
      <c r="L1286" s="176" t="s">
        <v>2250</v>
      </c>
      <c r="M1286" s="165" t="s">
        <v>1750</v>
      </c>
      <c r="N1286" s="165" t="str">
        <f>VLOOKUP(C1286,[4]K12!$B$3:$K$1349,10,0)</f>
        <v>Mở</v>
      </c>
      <c r="O1286" s="165"/>
      <c r="P1286" s="165">
        <f>VLOOKUP(C1286,[4]K12!$B$3:$J$1349,9,0)</f>
        <v>35</v>
      </c>
      <c r="Q1286" s="165" t="e">
        <f>VLOOKUP(D1286,[4]K12!$B$3:$J$1349,9,0)</f>
        <v>#N/A</v>
      </c>
      <c r="R1286" s="165" t="e">
        <f>VLOOKUP(E1286,[4]K12!$B$3:$J$1349,9,0)</f>
        <v>#N/A</v>
      </c>
      <c r="S1286" s="165" t="e">
        <f>VLOOKUP(F1286,[4]K12!$B$3:$J$1349,9,0)</f>
        <v>#N/A</v>
      </c>
      <c r="T1286" s="165" t="e">
        <f>VLOOKUP(G1286,[4]K12!$B$3:$J$1349,9,0)</f>
        <v>#N/A</v>
      </c>
      <c r="V1286" s="20">
        <v>1371</v>
      </c>
    </row>
    <row r="1287" spans="1:22" ht="30" hidden="1" x14ac:dyDescent="0.25">
      <c r="A1287" s="171">
        <v>787</v>
      </c>
      <c r="B1287" s="171" t="str">
        <f t="shared" si="34"/>
        <v>12.3.1303178.58</v>
      </c>
      <c r="C1287" s="171" t="str">
        <f>VLOOKUP(B1287,'[8]TKB(Hocphan-tao lop)'!$B$7:$C$1182,2,0)</f>
        <v>201811303178028</v>
      </c>
      <c r="D1287" s="171" t="str">
        <f>VLOOKUP(E1287,[9]QuyetdinhPCGD!$B$6:$C$1806,2,0)</f>
        <v>1303178</v>
      </c>
      <c r="E1287" s="172" t="s">
        <v>2237</v>
      </c>
      <c r="F1287" s="177" t="s">
        <v>79</v>
      </c>
      <c r="G1287" s="173" t="s">
        <v>12</v>
      </c>
      <c r="H1287" s="174" t="s">
        <v>2131</v>
      </c>
      <c r="I1287" s="173"/>
      <c r="J1287" s="175" t="s">
        <v>195</v>
      </c>
      <c r="K1287" s="187" t="s">
        <v>2249</v>
      </c>
      <c r="L1287" s="176" t="s">
        <v>2250</v>
      </c>
      <c r="M1287" s="165" t="s">
        <v>1750</v>
      </c>
      <c r="N1287" s="165" t="str">
        <f>VLOOKUP(C1287,[4]K12!$B$3:$K$1349,10,0)</f>
        <v>Mở</v>
      </c>
      <c r="O1287" s="165"/>
      <c r="P1287" s="165">
        <f>VLOOKUP(C1287,[4]K12!$B$3:$J$1349,9,0)</f>
        <v>35</v>
      </c>
      <c r="Q1287" s="165" t="e">
        <f>VLOOKUP(D1287,[4]K12!$B$3:$J$1349,9,0)</f>
        <v>#N/A</v>
      </c>
      <c r="R1287" s="165" t="e">
        <f>VLOOKUP(E1287,[4]K12!$B$3:$J$1349,9,0)</f>
        <v>#N/A</v>
      </c>
      <c r="S1287" s="165" t="e">
        <f>VLOOKUP(F1287,[4]K12!$B$3:$J$1349,9,0)</f>
        <v>#N/A</v>
      </c>
      <c r="T1287" s="165" t="e">
        <f>VLOOKUP(G1287,[4]K12!$B$3:$J$1349,9,0)</f>
        <v>#N/A</v>
      </c>
      <c r="V1287" s="20">
        <v>1372</v>
      </c>
    </row>
    <row r="1288" spans="1:22" ht="42.75" hidden="1" x14ac:dyDescent="0.25">
      <c r="A1288" s="171">
        <v>788</v>
      </c>
      <c r="B1288" s="171" t="str">
        <f t="shared" si="34"/>
        <v>12.3.1203101.40</v>
      </c>
      <c r="C1288" s="171" t="str">
        <f>VLOOKUP(B1288,'[8]TKB(Hocphan-tao lop)'!$B$7:$C$1182,2,0)</f>
        <v>201811203101025</v>
      </c>
      <c r="D1288" s="171" t="str">
        <f>VLOOKUP(E1288,[9]QuyetdinhPCGD!$B$6:$C$1806,2,0)</f>
        <v>1203101</v>
      </c>
      <c r="E1288" s="172" t="s">
        <v>824</v>
      </c>
      <c r="F1288" s="177" t="s">
        <v>94</v>
      </c>
      <c r="G1288" s="173" t="s">
        <v>10</v>
      </c>
      <c r="H1288" s="174" t="str">
        <f>VLOOKUP(J1288,'[10]Phan ca&amp; Ngay BDhoc'!$B$4:$I$98,8,0)</f>
        <v>A9-205</v>
      </c>
      <c r="I1288" s="173"/>
      <c r="J1288" s="175" t="s">
        <v>2213</v>
      </c>
      <c r="K1288" s="187" t="s">
        <v>2249</v>
      </c>
      <c r="L1288" s="176" t="s">
        <v>2250</v>
      </c>
      <c r="M1288" s="165" t="s">
        <v>1711</v>
      </c>
      <c r="N1288" s="165" t="str">
        <f>VLOOKUP(C1288,[4]K12!$B$3:$K$1349,10,0)</f>
        <v>Mở</v>
      </c>
      <c r="O1288" s="165"/>
      <c r="P1288" s="165">
        <f>VLOOKUP(C1288,[4]K12!$B$3:$J$1349,9,0)</f>
        <v>80</v>
      </c>
      <c r="Q1288" s="165" t="e">
        <f>VLOOKUP(D1288,[4]K12!$B$3:$J$1349,9,0)</f>
        <v>#N/A</v>
      </c>
      <c r="R1288" s="165" t="e">
        <f>VLOOKUP(E1288,[4]K12!$B$3:$J$1349,9,0)</f>
        <v>#N/A</v>
      </c>
      <c r="S1288" s="165" t="e">
        <f>VLOOKUP(F1288,[4]K12!$B$3:$J$1349,9,0)</f>
        <v>#N/A</v>
      </c>
      <c r="T1288" s="165" t="e">
        <f>VLOOKUP(G1288,[4]K12!$B$3:$J$1349,9,0)</f>
        <v>#N/A</v>
      </c>
      <c r="V1288" s="20">
        <v>1373</v>
      </c>
    </row>
    <row r="1289" spans="1:22" ht="30" hidden="1" x14ac:dyDescent="0.25">
      <c r="A1289" s="171">
        <v>789</v>
      </c>
      <c r="B1289" s="171" t="str">
        <f t="shared" si="34"/>
        <v>12.3.1003111.24</v>
      </c>
      <c r="C1289" s="171" t="str">
        <f>VLOOKUP(B1289,'[8]TKB(Hocphan-tao lop)'!$B$7:$C$1182,2,0)</f>
        <v>201811003111012</v>
      </c>
      <c r="D1289" s="171" t="str">
        <f>VLOOKUP(E1289,[9]QuyetdinhPCGD!$B$6:$C$1806,2,0)</f>
        <v>1003111</v>
      </c>
      <c r="E1289" s="172" t="s">
        <v>2252</v>
      </c>
      <c r="F1289" s="177" t="s">
        <v>68</v>
      </c>
      <c r="G1289" s="173" t="s">
        <v>10</v>
      </c>
      <c r="H1289" s="174" t="str">
        <f>VLOOKUP(J1289,'[10]Phan ca&amp; Ngay BDhoc'!$B$4:$I$98,8,0)</f>
        <v>A9-205</v>
      </c>
      <c r="I1289" s="173"/>
      <c r="J1289" s="175" t="s">
        <v>2213</v>
      </c>
      <c r="K1289" s="187" t="s">
        <v>2249</v>
      </c>
      <c r="L1289" s="176" t="s">
        <v>2250</v>
      </c>
      <c r="M1289" s="165" t="s">
        <v>381</v>
      </c>
      <c r="N1289" s="165" t="str">
        <f>VLOOKUP(C1289,[4]K12!$B$3:$K$1349,10,0)</f>
        <v>Mở</v>
      </c>
      <c r="O1289" s="165"/>
      <c r="P1289" s="165">
        <f>VLOOKUP(C1289,[4]K12!$B$3:$J$1349,9,0)</f>
        <v>80</v>
      </c>
      <c r="Q1289" s="165" t="e">
        <f>VLOOKUP(D1289,[4]K12!$B$3:$J$1349,9,0)</f>
        <v>#N/A</v>
      </c>
      <c r="R1289" s="165" t="e">
        <f>VLOOKUP(E1289,[4]K12!$B$3:$J$1349,9,0)</f>
        <v>#N/A</v>
      </c>
      <c r="S1289" s="165" t="e">
        <f>VLOOKUP(F1289,[4]K12!$B$3:$J$1349,9,0)</f>
        <v>#N/A</v>
      </c>
      <c r="T1289" s="165" t="e">
        <f>VLOOKUP(G1289,[4]K12!$B$3:$J$1349,9,0)</f>
        <v>#N/A</v>
      </c>
      <c r="V1289" s="20">
        <v>1374</v>
      </c>
    </row>
    <row r="1290" spans="1:22" ht="94.5" hidden="1" x14ac:dyDescent="0.25">
      <c r="A1290" s="171">
        <v>790</v>
      </c>
      <c r="B1290" s="208" t="s">
        <v>2430</v>
      </c>
      <c r="C1290" s="208" t="s">
        <v>2430</v>
      </c>
      <c r="D1290" s="69">
        <v>210312</v>
      </c>
      <c r="E1290" s="202" t="s">
        <v>2369</v>
      </c>
      <c r="F1290" s="177" t="s">
        <v>670</v>
      </c>
      <c r="G1290" s="69" t="s">
        <v>675</v>
      </c>
      <c r="H1290" s="207" t="s">
        <v>679</v>
      </c>
      <c r="I1290" s="173"/>
      <c r="J1290" s="175" t="s">
        <v>2213</v>
      </c>
      <c r="K1290" s="187" t="s">
        <v>2249</v>
      </c>
      <c r="L1290" s="176" t="s">
        <v>2250</v>
      </c>
      <c r="M1290" s="165"/>
      <c r="N1290" s="165" t="str">
        <f>VLOOKUP(C1290,[4]K12!$B$3:$K$1349,10,0)</f>
        <v>Mở</v>
      </c>
      <c r="O1290" s="165"/>
      <c r="P1290" s="165">
        <f>VLOOKUP(C1290,[4]K12!$B$3:$J$1349,9,0)</f>
        <v>35</v>
      </c>
      <c r="Q1290" s="165" t="e">
        <f>VLOOKUP(D1290,[4]K12!$B$3:$J$1349,9,0)</f>
        <v>#N/A</v>
      </c>
      <c r="R1290" s="165" t="e">
        <f>VLOOKUP(E1290,[4]K12!$B$3:$J$1349,9,0)</f>
        <v>#N/A</v>
      </c>
      <c r="S1290" s="165" t="e">
        <f>VLOOKUP(F1290,[4]K12!$B$3:$J$1349,9,0)</f>
        <v>#N/A</v>
      </c>
      <c r="T1290" s="165" t="e">
        <f>VLOOKUP(G1290,[4]K12!$B$3:$J$1349,9,0)</f>
        <v>#N/A</v>
      </c>
      <c r="V1290" s="20">
        <v>1375</v>
      </c>
    </row>
    <row r="1291" spans="1:22" ht="94.5" hidden="1" x14ac:dyDescent="0.25">
      <c r="A1291" s="171">
        <v>791</v>
      </c>
      <c r="B1291" s="208" t="s">
        <v>2431</v>
      </c>
      <c r="C1291" s="208" t="s">
        <v>2431</v>
      </c>
      <c r="D1291" s="69">
        <v>210312</v>
      </c>
      <c r="E1291" s="202" t="s">
        <v>2369</v>
      </c>
      <c r="F1291" s="177" t="s">
        <v>670</v>
      </c>
      <c r="G1291" s="69" t="s">
        <v>675</v>
      </c>
      <c r="H1291" s="207" t="s">
        <v>672</v>
      </c>
      <c r="I1291" s="173"/>
      <c r="J1291" s="175" t="s">
        <v>2213</v>
      </c>
      <c r="K1291" s="187" t="s">
        <v>2249</v>
      </c>
      <c r="L1291" s="176" t="s">
        <v>2250</v>
      </c>
      <c r="M1291" s="165"/>
      <c r="N1291" s="165" t="str">
        <f>VLOOKUP(C1291,[4]K12!$B$3:$K$1349,10,0)</f>
        <v>Mở</v>
      </c>
      <c r="O1291" s="165"/>
      <c r="P1291" s="165">
        <f>VLOOKUP(C1291,[4]K12!$B$3:$J$1349,9,0)</f>
        <v>35</v>
      </c>
      <c r="Q1291" s="165" t="e">
        <f>VLOOKUP(D1291,[4]K12!$B$3:$J$1349,9,0)</f>
        <v>#N/A</v>
      </c>
      <c r="R1291" s="165" t="e">
        <f>VLOOKUP(E1291,[4]K12!$B$3:$J$1349,9,0)</f>
        <v>#N/A</v>
      </c>
      <c r="S1291" s="165" t="e">
        <f>VLOOKUP(F1291,[4]K12!$B$3:$J$1349,9,0)</f>
        <v>#N/A</v>
      </c>
      <c r="T1291" s="165" t="e">
        <f>VLOOKUP(G1291,[4]K12!$B$3:$J$1349,9,0)</f>
        <v>#N/A</v>
      </c>
      <c r="V1291" s="20">
        <v>1376</v>
      </c>
    </row>
    <row r="1292" spans="1:22" ht="42.75" hidden="1" x14ac:dyDescent="0.25">
      <c r="A1292" s="171">
        <v>792</v>
      </c>
      <c r="B1292" s="171" t="str">
        <f>CONCATENATE("12.3.",D1292,".",M1292)</f>
        <v>12.3.1203101.41</v>
      </c>
      <c r="C1292" s="171" t="str">
        <f>VLOOKUP(B1292,'[8]TKB(Hocphan-tao lop)'!$B$7:$C$1182,2,0)</f>
        <v>201811203101026</v>
      </c>
      <c r="D1292" s="171" t="str">
        <f>VLOOKUP(E1292,[9]QuyetdinhPCGD!$B$6:$C$1806,2,0)</f>
        <v>1203101</v>
      </c>
      <c r="E1292" s="172" t="s">
        <v>824</v>
      </c>
      <c r="F1292" s="177" t="s">
        <v>91</v>
      </c>
      <c r="G1292" s="173" t="s">
        <v>10</v>
      </c>
      <c r="H1292" s="174" t="str">
        <f>VLOOKUP(J1292,'[10]Phan ca&amp; Ngay BDhoc'!$B$4:$I$98,8,0)</f>
        <v>A9-205</v>
      </c>
      <c r="I1292" s="173"/>
      <c r="J1292" s="175" t="s">
        <v>2214</v>
      </c>
      <c r="K1292" s="187" t="s">
        <v>2249</v>
      </c>
      <c r="L1292" s="176" t="s">
        <v>2250</v>
      </c>
      <c r="M1292" s="165" t="s">
        <v>1713</v>
      </c>
      <c r="N1292" s="165" t="str">
        <f>VLOOKUP(C1292,[4]K12!$B$3:$K$1349,10,0)</f>
        <v>Mở</v>
      </c>
      <c r="O1292" s="165"/>
      <c r="P1292" s="165">
        <f>VLOOKUP(C1292,[4]K12!$B$3:$J$1349,9,0)</f>
        <v>79</v>
      </c>
      <c r="Q1292" s="165" t="e">
        <f>VLOOKUP(D1292,[4]K12!$B$3:$J$1349,9,0)</f>
        <v>#N/A</v>
      </c>
      <c r="R1292" s="165" t="e">
        <f>VLOOKUP(E1292,[4]K12!$B$3:$J$1349,9,0)</f>
        <v>#N/A</v>
      </c>
      <c r="S1292" s="165" t="e">
        <f>VLOOKUP(F1292,[4]K12!$B$3:$J$1349,9,0)</f>
        <v>#N/A</v>
      </c>
      <c r="T1292" s="165" t="e">
        <f>VLOOKUP(G1292,[4]K12!$B$3:$J$1349,9,0)</f>
        <v>#N/A</v>
      </c>
      <c r="V1292" s="20">
        <v>1377</v>
      </c>
    </row>
    <row r="1293" spans="1:22" ht="30" hidden="1" x14ac:dyDescent="0.25">
      <c r="A1293" s="171">
        <v>793</v>
      </c>
      <c r="B1293" s="171" t="str">
        <f>CONCATENATE("12.3.",D1293,".",M1293)</f>
        <v>12.3.1003111.25</v>
      </c>
      <c r="C1293" s="171" t="str">
        <f>VLOOKUP(B1293,'[8]TKB(Hocphan-tao lop)'!$B$7:$C$1182,2,0)</f>
        <v>201811003111013</v>
      </c>
      <c r="D1293" s="171" t="str">
        <f>VLOOKUP(E1293,[9]QuyetdinhPCGD!$B$6:$C$1806,2,0)</f>
        <v>1003111</v>
      </c>
      <c r="E1293" s="172" t="s">
        <v>2252</v>
      </c>
      <c r="F1293" s="177" t="s">
        <v>60</v>
      </c>
      <c r="G1293" s="173" t="s">
        <v>10</v>
      </c>
      <c r="H1293" s="174" t="str">
        <f>VLOOKUP(J1293,'[10]Phan ca&amp; Ngay BDhoc'!$B$4:$I$98,8,0)</f>
        <v>A9-205</v>
      </c>
      <c r="I1293" s="173"/>
      <c r="J1293" s="175" t="s">
        <v>2214</v>
      </c>
      <c r="K1293" s="187" t="s">
        <v>2249</v>
      </c>
      <c r="L1293" s="176" t="s">
        <v>2250</v>
      </c>
      <c r="M1293" s="165" t="s">
        <v>433</v>
      </c>
      <c r="N1293" s="165" t="str">
        <f>VLOOKUP(C1293,[4]K12!$B$3:$K$1349,10,0)</f>
        <v>Mở</v>
      </c>
      <c r="O1293" s="165"/>
      <c r="P1293" s="165">
        <f>VLOOKUP(C1293,[4]K12!$B$3:$J$1349,9,0)</f>
        <v>80</v>
      </c>
      <c r="Q1293" s="165" t="e">
        <f>VLOOKUP(D1293,[4]K12!$B$3:$J$1349,9,0)</f>
        <v>#N/A</v>
      </c>
      <c r="R1293" s="165" t="e">
        <f>VLOOKUP(E1293,[4]K12!$B$3:$J$1349,9,0)</f>
        <v>#N/A</v>
      </c>
      <c r="S1293" s="165" t="e">
        <f>VLOOKUP(F1293,[4]K12!$B$3:$J$1349,9,0)</f>
        <v>#N/A</v>
      </c>
      <c r="T1293" s="165" t="e">
        <f>VLOOKUP(G1293,[4]K12!$B$3:$J$1349,9,0)</f>
        <v>#N/A</v>
      </c>
      <c r="V1293" s="20">
        <v>1378</v>
      </c>
    </row>
    <row r="1294" spans="1:22" ht="94.5" hidden="1" x14ac:dyDescent="0.25">
      <c r="A1294" s="171">
        <v>794</v>
      </c>
      <c r="B1294" s="208" t="s">
        <v>2432</v>
      </c>
      <c r="C1294" s="208" t="s">
        <v>2432</v>
      </c>
      <c r="D1294" s="69">
        <v>210312</v>
      </c>
      <c r="E1294" s="202" t="s">
        <v>2369</v>
      </c>
      <c r="F1294" s="177" t="s">
        <v>670</v>
      </c>
      <c r="G1294" s="69" t="s">
        <v>675</v>
      </c>
      <c r="H1294" s="207" t="s">
        <v>666</v>
      </c>
      <c r="I1294" s="173"/>
      <c r="J1294" s="175" t="s">
        <v>2214</v>
      </c>
      <c r="K1294" s="187" t="s">
        <v>2249</v>
      </c>
      <c r="L1294" s="176" t="s">
        <v>2250</v>
      </c>
      <c r="M1294" s="165"/>
      <c r="N1294" s="165" t="str">
        <f>VLOOKUP(C1294,[4]K12!$B$3:$K$1349,10,0)</f>
        <v>Không mở</v>
      </c>
      <c r="O1294" s="165"/>
      <c r="P1294" s="165">
        <f>VLOOKUP(C1294,[4]K12!$B$3:$J$1349,9,0)</f>
        <v>13</v>
      </c>
      <c r="Q1294" s="165" t="e">
        <f>VLOOKUP(D1294,[4]K12!$B$3:$J$1349,9,0)</f>
        <v>#N/A</v>
      </c>
      <c r="R1294" s="165" t="e">
        <f>VLOOKUP(E1294,[4]K12!$B$3:$J$1349,9,0)</f>
        <v>#N/A</v>
      </c>
      <c r="S1294" s="165" t="e">
        <f>VLOOKUP(F1294,[4]K12!$B$3:$J$1349,9,0)</f>
        <v>#N/A</v>
      </c>
      <c r="T1294" s="165" t="e">
        <f>VLOOKUP(G1294,[4]K12!$B$3:$J$1349,9,0)</f>
        <v>#N/A</v>
      </c>
      <c r="V1294" s="20">
        <v>1379</v>
      </c>
    </row>
    <row r="1295" spans="1:22" ht="94.5" hidden="1" x14ac:dyDescent="0.25">
      <c r="A1295" s="171">
        <v>795</v>
      </c>
      <c r="B1295" s="208" t="s">
        <v>2433</v>
      </c>
      <c r="C1295" s="208" t="s">
        <v>2433</v>
      </c>
      <c r="D1295" s="69">
        <v>210312</v>
      </c>
      <c r="E1295" s="202" t="s">
        <v>2369</v>
      </c>
      <c r="F1295" s="177" t="s">
        <v>670</v>
      </c>
      <c r="G1295" s="69" t="s">
        <v>675</v>
      </c>
      <c r="H1295" s="207" t="s">
        <v>673</v>
      </c>
      <c r="I1295" s="173"/>
      <c r="J1295" s="175" t="s">
        <v>2214</v>
      </c>
      <c r="K1295" s="187" t="s">
        <v>2249</v>
      </c>
      <c r="L1295" s="176" t="s">
        <v>2250</v>
      </c>
      <c r="M1295" s="165"/>
      <c r="N1295" s="165" t="str">
        <f>VLOOKUP(C1295,[4]K12!$B$3:$K$1349,10,0)</f>
        <v>Mở</v>
      </c>
      <c r="O1295" s="165"/>
      <c r="P1295" s="165">
        <f>VLOOKUP(C1295,[4]K12!$B$3:$J$1349,9,0)</f>
        <v>23</v>
      </c>
      <c r="Q1295" s="165" t="e">
        <f>VLOOKUP(D1295,[4]K12!$B$3:$J$1349,9,0)</f>
        <v>#N/A</v>
      </c>
      <c r="R1295" s="165" t="e">
        <f>VLOOKUP(E1295,[4]K12!$B$3:$J$1349,9,0)</f>
        <v>#N/A</v>
      </c>
      <c r="S1295" s="165" t="e">
        <f>VLOOKUP(F1295,[4]K12!$B$3:$J$1349,9,0)</f>
        <v>#N/A</v>
      </c>
      <c r="T1295" s="165" t="e">
        <f>VLOOKUP(G1295,[4]K12!$B$3:$J$1349,9,0)</f>
        <v>#N/A</v>
      </c>
      <c r="V1295" s="20">
        <v>1380</v>
      </c>
    </row>
    <row r="1296" spans="1:22" ht="30" hidden="1" x14ac:dyDescent="0.25">
      <c r="A1296" s="171">
        <v>796</v>
      </c>
      <c r="B1296" s="171" t="str">
        <f t="shared" ref="B1296:B1325" si="35">CONCATENATE("12.3.",D1296,".",M1296)</f>
        <v>12.3.1303178.59</v>
      </c>
      <c r="C1296" s="171" t="str">
        <f>VLOOKUP(B1296,'[8]TKB(Hocphan-tao lop)'!$B$7:$C$1182,2,0)</f>
        <v>201811303178029</v>
      </c>
      <c r="D1296" s="171" t="str">
        <f>VLOOKUP(E1296,[9]QuyetdinhPCGD!$B$6:$C$1806,2,0)</f>
        <v>1303178</v>
      </c>
      <c r="E1296" s="172" t="s">
        <v>2237</v>
      </c>
      <c r="F1296" s="177" t="s">
        <v>81</v>
      </c>
      <c r="G1296" s="177" t="s">
        <v>8</v>
      </c>
      <c r="H1296" s="176" t="s">
        <v>2360</v>
      </c>
      <c r="I1296" s="177"/>
      <c r="J1296" s="175" t="s">
        <v>544</v>
      </c>
      <c r="K1296" s="187" t="s">
        <v>2249</v>
      </c>
      <c r="L1296" s="176" t="s">
        <v>2250</v>
      </c>
      <c r="M1296" s="141" t="s">
        <v>1752</v>
      </c>
      <c r="N1296" s="165" t="str">
        <f>VLOOKUP(C1296,[4]K12!$B$3:$K$1349,10,0)</f>
        <v>Mở</v>
      </c>
      <c r="O1296" s="141"/>
      <c r="P1296" s="165">
        <f>VLOOKUP(C1296,[4]K12!$B$3:$J$1349,9,0)</f>
        <v>35</v>
      </c>
      <c r="Q1296" s="165" t="e">
        <f>VLOOKUP(D1296,[4]K12!$B$3:$J$1349,9,0)</f>
        <v>#N/A</v>
      </c>
      <c r="R1296" s="165" t="e">
        <f>VLOOKUP(E1296,[4]K12!$B$3:$J$1349,9,0)</f>
        <v>#N/A</v>
      </c>
      <c r="S1296" s="165" t="e">
        <f>VLOOKUP(F1296,[4]K12!$B$3:$J$1349,9,0)</f>
        <v>#N/A</v>
      </c>
      <c r="T1296" s="165" t="e">
        <f>VLOOKUP(G1296,[4]K12!$B$3:$J$1349,9,0)</f>
        <v>#N/A</v>
      </c>
      <c r="V1296" s="20">
        <v>1381</v>
      </c>
    </row>
    <row r="1297" spans="1:22" ht="30" hidden="1" x14ac:dyDescent="0.25">
      <c r="A1297" s="171">
        <v>797</v>
      </c>
      <c r="B1297" s="171" t="str">
        <f t="shared" si="35"/>
        <v>12.3.1303178.59</v>
      </c>
      <c r="C1297" s="171" t="str">
        <f>VLOOKUP(B1297,'[8]TKB(Hocphan-tao lop)'!$B$7:$C$1182,2,0)</f>
        <v>201811303178029</v>
      </c>
      <c r="D1297" s="171" t="str">
        <f>VLOOKUP(E1297,[9]QuyetdinhPCGD!$B$6:$C$1806,2,0)</f>
        <v>1303178</v>
      </c>
      <c r="E1297" s="172" t="s">
        <v>2237</v>
      </c>
      <c r="F1297" s="177" t="s">
        <v>81</v>
      </c>
      <c r="G1297" s="173" t="s">
        <v>10</v>
      </c>
      <c r="H1297" s="176" t="s">
        <v>2360</v>
      </c>
      <c r="I1297" s="173"/>
      <c r="J1297" s="175" t="s">
        <v>544</v>
      </c>
      <c r="K1297" s="187" t="s">
        <v>2249</v>
      </c>
      <c r="L1297" s="176" t="s">
        <v>2250</v>
      </c>
      <c r="M1297" s="165" t="s">
        <v>1752</v>
      </c>
      <c r="N1297" s="165" t="str">
        <f>VLOOKUP(C1297,[4]K12!$B$3:$K$1349,10,0)</f>
        <v>Mở</v>
      </c>
      <c r="O1297" s="165"/>
      <c r="P1297" s="165">
        <f>VLOOKUP(C1297,[4]K12!$B$3:$J$1349,9,0)</f>
        <v>35</v>
      </c>
      <c r="Q1297" s="165" t="e">
        <f>VLOOKUP(D1297,[4]K12!$B$3:$J$1349,9,0)</f>
        <v>#N/A</v>
      </c>
      <c r="R1297" s="165" t="e">
        <f>VLOOKUP(E1297,[4]K12!$B$3:$J$1349,9,0)</f>
        <v>#N/A</v>
      </c>
      <c r="S1297" s="165" t="e">
        <f>VLOOKUP(F1297,[4]K12!$B$3:$J$1349,9,0)</f>
        <v>#N/A</v>
      </c>
      <c r="T1297" s="165" t="e">
        <f>VLOOKUP(G1297,[4]K12!$B$3:$J$1349,9,0)</f>
        <v>#N/A</v>
      </c>
      <c r="V1297" s="20">
        <v>1382</v>
      </c>
    </row>
    <row r="1298" spans="1:22" ht="30" hidden="1" x14ac:dyDescent="0.25">
      <c r="A1298" s="171">
        <v>798</v>
      </c>
      <c r="B1298" s="171" t="str">
        <f t="shared" si="35"/>
        <v>12.3.1303178.60</v>
      </c>
      <c r="C1298" s="171" t="str">
        <f>VLOOKUP(B1298,'[8]TKB(Hocphan-tao lop)'!$B$7:$C$1182,2,0)</f>
        <v>201811303178030</v>
      </c>
      <c r="D1298" s="171" t="str">
        <f>VLOOKUP(E1298,[9]QuyetdinhPCGD!$B$6:$C$1806,2,0)</f>
        <v>1303178</v>
      </c>
      <c r="E1298" s="172" t="s">
        <v>2237</v>
      </c>
      <c r="F1298" s="177" t="s">
        <v>67</v>
      </c>
      <c r="G1298" s="177" t="s">
        <v>8</v>
      </c>
      <c r="H1298" s="176" t="s">
        <v>2360</v>
      </c>
      <c r="I1298" s="177"/>
      <c r="J1298" s="175" t="s">
        <v>544</v>
      </c>
      <c r="K1298" s="187" t="s">
        <v>2249</v>
      </c>
      <c r="L1298" s="176" t="s">
        <v>2250</v>
      </c>
      <c r="M1298" s="141" t="s">
        <v>1754</v>
      </c>
      <c r="N1298" s="165" t="str">
        <f>VLOOKUP(C1298,[4]K12!$B$3:$K$1349,10,0)</f>
        <v>Mở</v>
      </c>
      <c r="O1298" s="141"/>
      <c r="P1298" s="165">
        <f>VLOOKUP(C1298,[4]K12!$B$3:$J$1349,9,0)</f>
        <v>35</v>
      </c>
      <c r="Q1298" s="165" t="e">
        <f>VLOOKUP(D1298,[4]K12!$B$3:$J$1349,9,0)</f>
        <v>#N/A</v>
      </c>
      <c r="R1298" s="165" t="e">
        <f>VLOOKUP(E1298,[4]K12!$B$3:$J$1349,9,0)</f>
        <v>#N/A</v>
      </c>
      <c r="S1298" s="165" t="e">
        <f>VLOOKUP(F1298,[4]K12!$B$3:$J$1349,9,0)</f>
        <v>#N/A</v>
      </c>
      <c r="T1298" s="165" t="e">
        <f>VLOOKUP(G1298,[4]K12!$B$3:$J$1349,9,0)</f>
        <v>#N/A</v>
      </c>
      <c r="V1298" s="20">
        <v>1383</v>
      </c>
    </row>
    <row r="1299" spans="1:22" ht="30" hidden="1" x14ac:dyDescent="0.25">
      <c r="A1299" s="171">
        <v>799</v>
      </c>
      <c r="B1299" s="171" t="str">
        <f t="shared" si="35"/>
        <v>12.3.1303178.60</v>
      </c>
      <c r="C1299" s="171" t="str">
        <f>VLOOKUP(B1299,'[8]TKB(Hocphan-tao lop)'!$B$7:$C$1182,2,0)</f>
        <v>201811303178030</v>
      </c>
      <c r="D1299" s="171" t="str">
        <f>VLOOKUP(E1299,[9]QuyetdinhPCGD!$B$6:$C$1806,2,0)</f>
        <v>1303178</v>
      </c>
      <c r="E1299" s="172" t="s">
        <v>2237</v>
      </c>
      <c r="F1299" s="177" t="s">
        <v>67</v>
      </c>
      <c r="G1299" s="173" t="s">
        <v>10</v>
      </c>
      <c r="H1299" s="176" t="s">
        <v>2360</v>
      </c>
      <c r="I1299" s="173"/>
      <c r="J1299" s="175" t="s">
        <v>544</v>
      </c>
      <c r="K1299" s="187" t="s">
        <v>2249</v>
      </c>
      <c r="L1299" s="176" t="s">
        <v>2250</v>
      </c>
      <c r="M1299" s="165" t="s">
        <v>1754</v>
      </c>
      <c r="N1299" s="165" t="str">
        <f>VLOOKUP(C1299,[4]K12!$B$3:$K$1349,10,0)</f>
        <v>Mở</v>
      </c>
      <c r="O1299" s="165"/>
      <c r="P1299" s="165">
        <f>VLOOKUP(C1299,[4]K12!$B$3:$J$1349,9,0)</f>
        <v>35</v>
      </c>
      <c r="Q1299" s="165" t="e">
        <f>VLOOKUP(D1299,[4]K12!$B$3:$J$1349,9,0)</f>
        <v>#N/A</v>
      </c>
      <c r="R1299" s="165" t="e">
        <f>VLOOKUP(E1299,[4]K12!$B$3:$J$1349,9,0)</f>
        <v>#N/A</v>
      </c>
      <c r="S1299" s="165" t="e">
        <f>VLOOKUP(F1299,[4]K12!$B$3:$J$1349,9,0)</f>
        <v>#N/A</v>
      </c>
      <c r="T1299" s="165" t="e">
        <f>VLOOKUP(G1299,[4]K12!$B$3:$J$1349,9,0)</f>
        <v>#N/A</v>
      </c>
      <c r="V1299" s="20">
        <v>1384</v>
      </c>
    </row>
    <row r="1300" spans="1:22" ht="30" hidden="1" x14ac:dyDescent="0.25">
      <c r="A1300" s="171">
        <v>800</v>
      </c>
      <c r="B1300" s="171" t="str">
        <f t="shared" si="35"/>
        <v>12.3.1303178.61</v>
      </c>
      <c r="C1300" s="171" t="str">
        <f>VLOOKUP(B1300,'[8]TKB(Hocphan-tao lop)'!$B$7:$C$1182,2,0)</f>
        <v>201811303178031</v>
      </c>
      <c r="D1300" s="171" t="str">
        <f>VLOOKUP(E1300,[9]QuyetdinhPCGD!$B$6:$C$1806,2,0)</f>
        <v>1303178</v>
      </c>
      <c r="E1300" s="172" t="s">
        <v>2237</v>
      </c>
      <c r="F1300" s="177" t="s">
        <v>85</v>
      </c>
      <c r="G1300" s="177" t="s">
        <v>8</v>
      </c>
      <c r="H1300" s="176" t="s">
        <v>2360</v>
      </c>
      <c r="I1300" s="177"/>
      <c r="J1300" s="175" t="s">
        <v>544</v>
      </c>
      <c r="K1300" s="187" t="s">
        <v>2249</v>
      </c>
      <c r="L1300" s="176" t="s">
        <v>2250</v>
      </c>
      <c r="M1300" s="141" t="s">
        <v>1756</v>
      </c>
      <c r="N1300" s="165" t="str">
        <f>VLOOKUP(C1300,[4]K12!$B$3:$K$1349,10,0)</f>
        <v>Mở</v>
      </c>
      <c r="O1300" s="141"/>
      <c r="P1300" s="165">
        <f>VLOOKUP(C1300,[4]K12!$B$3:$J$1349,9,0)</f>
        <v>35</v>
      </c>
      <c r="Q1300" s="165" t="e">
        <f>VLOOKUP(D1300,[4]K12!$B$3:$J$1349,9,0)</f>
        <v>#N/A</v>
      </c>
      <c r="R1300" s="165" t="e">
        <f>VLOOKUP(E1300,[4]K12!$B$3:$J$1349,9,0)</f>
        <v>#N/A</v>
      </c>
      <c r="S1300" s="165" t="e">
        <f>VLOOKUP(F1300,[4]K12!$B$3:$J$1349,9,0)</f>
        <v>#N/A</v>
      </c>
      <c r="T1300" s="165" t="e">
        <f>VLOOKUP(G1300,[4]K12!$B$3:$J$1349,9,0)</f>
        <v>#N/A</v>
      </c>
      <c r="V1300" s="20">
        <v>1385</v>
      </c>
    </row>
    <row r="1301" spans="1:22" ht="30" hidden="1" x14ac:dyDescent="0.25">
      <c r="A1301" s="171">
        <v>801</v>
      </c>
      <c r="B1301" s="171" t="str">
        <f t="shared" si="35"/>
        <v>12.3.1303178.61</v>
      </c>
      <c r="C1301" s="171" t="str">
        <f>VLOOKUP(B1301,'[8]TKB(Hocphan-tao lop)'!$B$7:$C$1182,2,0)</f>
        <v>201811303178031</v>
      </c>
      <c r="D1301" s="171" t="str">
        <f>VLOOKUP(E1301,[9]QuyetdinhPCGD!$B$6:$C$1806,2,0)</f>
        <v>1303178</v>
      </c>
      <c r="E1301" s="172" t="s">
        <v>2237</v>
      </c>
      <c r="F1301" s="177" t="s">
        <v>85</v>
      </c>
      <c r="G1301" s="173" t="s">
        <v>10</v>
      </c>
      <c r="H1301" s="176" t="s">
        <v>2360</v>
      </c>
      <c r="I1301" s="173"/>
      <c r="J1301" s="175" t="s">
        <v>544</v>
      </c>
      <c r="K1301" s="187" t="s">
        <v>2249</v>
      </c>
      <c r="L1301" s="176" t="s">
        <v>2250</v>
      </c>
      <c r="M1301" s="165" t="s">
        <v>1756</v>
      </c>
      <c r="N1301" s="165" t="str">
        <f>VLOOKUP(C1301,[4]K12!$B$3:$K$1349,10,0)</f>
        <v>Mở</v>
      </c>
      <c r="O1301" s="165"/>
      <c r="P1301" s="165">
        <f>VLOOKUP(C1301,[4]K12!$B$3:$J$1349,9,0)</f>
        <v>35</v>
      </c>
      <c r="Q1301" s="165" t="e">
        <f>VLOOKUP(D1301,[4]K12!$B$3:$J$1349,9,0)</f>
        <v>#N/A</v>
      </c>
      <c r="R1301" s="165" t="e">
        <f>VLOOKUP(E1301,[4]K12!$B$3:$J$1349,9,0)</f>
        <v>#N/A</v>
      </c>
      <c r="S1301" s="165" t="e">
        <f>VLOOKUP(F1301,[4]K12!$B$3:$J$1349,9,0)</f>
        <v>#N/A</v>
      </c>
      <c r="T1301" s="165" t="e">
        <f>VLOOKUP(G1301,[4]K12!$B$3:$J$1349,9,0)</f>
        <v>#N/A</v>
      </c>
      <c r="V1301" s="20">
        <v>1386</v>
      </c>
    </row>
    <row r="1302" spans="1:22" ht="30" hidden="1" x14ac:dyDescent="0.25">
      <c r="A1302" s="171">
        <v>802</v>
      </c>
      <c r="B1302" s="171" t="str">
        <f t="shared" si="35"/>
        <v>12.3.1303178.62</v>
      </c>
      <c r="C1302" s="171" t="str">
        <f>VLOOKUP(B1302,'[8]TKB(Hocphan-tao lop)'!$B$7:$C$1182,2,0)</f>
        <v>201811303178032</v>
      </c>
      <c r="D1302" s="171" t="str">
        <f>VLOOKUP(E1302,[9]QuyetdinhPCGD!$B$6:$C$1806,2,0)</f>
        <v>1303178</v>
      </c>
      <c r="E1302" s="172" t="s">
        <v>2237</v>
      </c>
      <c r="F1302" s="177" t="s">
        <v>72</v>
      </c>
      <c r="G1302" s="177" t="s">
        <v>8</v>
      </c>
      <c r="H1302" s="176" t="s">
        <v>2360</v>
      </c>
      <c r="I1302" s="177"/>
      <c r="J1302" s="175" t="s">
        <v>544</v>
      </c>
      <c r="K1302" s="187" t="s">
        <v>2249</v>
      </c>
      <c r="L1302" s="176" t="s">
        <v>2250</v>
      </c>
      <c r="M1302" s="141" t="s">
        <v>1758</v>
      </c>
      <c r="N1302" s="165" t="str">
        <f>VLOOKUP(C1302,[4]K12!$B$3:$K$1349,10,0)</f>
        <v>Mở</v>
      </c>
      <c r="O1302" s="141"/>
      <c r="P1302" s="165">
        <f>VLOOKUP(C1302,[4]K12!$B$3:$J$1349,9,0)</f>
        <v>35</v>
      </c>
      <c r="Q1302" s="165" t="e">
        <f>VLOOKUP(D1302,[4]K12!$B$3:$J$1349,9,0)</f>
        <v>#N/A</v>
      </c>
      <c r="R1302" s="165" t="e">
        <f>VLOOKUP(E1302,[4]K12!$B$3:$J$1349,9,0)</f>
        <v>#N/A</v>
      </c>
      <c r="S1302" s="165" t="e">
        <f>VLOOKUP(F1302,[4]K12!$B$3:$J$1349,9,0)</f>
        <v>#N/A</v>
      </c>
      <c r="T1302" s="165" t="e">
        <f>VLOOKUP(G1302,[4]K12!$B$3:$J$1349,9,0)</f>
        <v>#N/A</v>
      </c>
      <c r="V1302" s="20">
        <v>1387</v>
      </c>
    </row>
    <row r="1303" spans="1:22" ht="30" hidden="1" x14ac:dyDescent="0.25">
      <c r="A1303" s="171">
        <v>803</v>
      </c>
      <c r="B1303" s="171" t="str">
        <f t="shared" si="35"/>
        <v>12.3.1303178.62</v>
      </c>
      <c r="C1303" s="171" t="str">
        <f>VLOOKUP(B1303,'[8]TKB(Hocphan-tao lop)'!$B$7:$C$1182,2,0)</f>
        <v>201811303178032</v>
      </c>
      <c r="D1303" s="171" t="str">
        <f>VLOOKUP(E1303,[9]QuyetdinhPCGD!$B$6:$C$1806,2,0)</f>
        <v>1303178</v>
      </c>
      <c r="E1303" s="172" t="s">
        <v>2237</v>
      </c>
      <c r="F1303" s="177" t="s">
        <v>72</v>
      </c>
      <c r="G1303" s="173" t="s">
        <v>10</v>
      </c>
      <c r="H1303" s="176" t="s">
        <v>2360</v>
      </c>
      <c r="I1303" s="173"/>
      <c r="J1303" s="175" t="s">
        <v>544</v>
      </c>
      <c r="K1303" s="187" t="s">
        <v>2249</v>
      </c>
      <c r="L1303" s="176" t="s">
        <v>2250</v>
      </c>
      <c r="M1303" s="165" t="s">
        <v>1758</v>
      </c>
      <c r="N1303" s="165" t="str">
        <f>VLOOKUP(C1303,[4]K12!$B$3:$K$1349,10,0)</f>
        <v>Mở</v>
      </c>
      <c r="O1303" s="165"/>
      <c r="P1303" s="165">
        <f>VLOOKUP(C1303,[4]K12!$B$3:$J$1349,9,0)</f>
        <v>35</v>
      </c>
      <c r="Q1303" s="165" t="e">
        <f>VLOOKUP(D1303,[4]K12!$B$3:$J$1349,9,0)</f>
        <v>#N/A</v>
      </c>
      <c r="R1303" s="165" t="e">
        <f>VLOOKUP(E1303,[4]K12!$B$3:$J$1349,9,0)</f>
        <v>#N/A</v>
      </c>
      <c r="S1303" s="165" t="e">
        <f>VLOOKUP(F1303,[4]K12!$B$3:$J$1349,9,0)</f>
        <v>#N/A</v>
      </c>
      <c r="T1303" s="165" t="e">
        <f>VLOOKUP(G1303,[4]K12!$B$3:$J$1349,9,0)</f>
        <v>#N/A</v>
      </c>
      <c r="V1303" s="20">
        <v>1388</v>
      </c>
    </row>
    <row r="1304" spans="1:22" ht="42.75" hidden="1" x14ac:dyDescent="0.25">
      <c r="A1304" s="171">
        <v>804</v>
      </c>
      <c r="B1304" s="171" t="str">
        <f t="shared" si="35"/>
        <v>12.3.1203101.42</v>
      </c>
      <c r="C1304" s="171" t="str">
        <f>VLOOKUP(B1304,'[8]TKB(Hocphan-tao lop)'!$B$7:$C$1182,2,0)</f>
        <v>201811203101027</v>
      </c>
      <c r="D1304" s="171" t="str">
        <f>VLOOKUP(E1304,[9]QuyetdinhPCGD!$B$6:$C$1806,2,0)</f>
        <v>1203101</v>
      </c>
      <c r="E1304" s="172" t="s">
        <v>824</v>
      </c>
      <c r="F1304" s="177" t="s">
        <v>91</v>
      </c>
      <c r="G1304" s="173" t="s">
        <v>11</v>
      </c>
      <c r="H1304" s="176" t="s">
        <v>2218</v>
      </c>
      <c r="I1304" s="173"/>
      <c r="J1304" s="175" t="s">
        <v>2215</v>
      </c>
      <c r="K1304" s="187" t="s">
        <v>2249</v>
      </c>
      <c r="L1304" s="176" t="s">
        <v>2250</v>
      </c>
      <c r="M1304" s="165" t="s">
        <v>1716</v>
      </c>
      <c r="N1304" s="165" t="str">
        <f>VLOOKUP(C1304,[4]K12!$B$3:$K$1349,10,0)</f>
        <v>Mở</v>
      </c>
      <c r="O1304" s="165"/>
      <c r="P1304" s="165">
        <f>VLOOKUP(C1304,[4]K12!$B$3:$J$1349,9,0)</f>
        <v>79</v>
      </c>
      <c r="Q1304" s="165" t="e">
        <f>VLOOKUP(D1304,[4]K12!$B$3:$J$1349,9,0)</f>
        <v>#N/A</v>
      </c>
      <c r="R1304" s="165" t="e">
        <f>VLOOKUP(E1304,[4]K12!$B$3:$J$1349,9,0)</f>
        <v>#N/A</v>
      </c>
      <c r="S1304" s="165" t="e">
        <f>VLOOKUP(F1304,[4]K12!$B$3:$J$1349,9,0)</f>
        <v>#N/A</v>
      </c>
      <c r="T1304" s="165" t="e">
        <f>VLOOKUP(G1304,[4]K12!$B$3:$J$1349,9,0)</f>
        <v>#N/A</v>
      </c>
      <c r="V1304" s="20">
        <v>1389</v>
      </c>
    </row>
    <row r="1305" spans="1:22" ht="42.75" hidden="1" x14ac:dyDescent="0.25">
      <c r="A1305" s="171">
        <v>805</v>
      </c>
      <c r="B1305" s="171" t="str">
        <f t="shared" si="35"/>
        <v>12.3.1603122.02</v>
      </c>
      <c r="C1305" s="171" t="str">
        <f>VLOOKUP(B1305,'[8]TKB(Hocphan-tao lop)'!$B$7:$C$1182,2,0)</f>
        <v>201811603122002</v>
      </c>
      <c r="D1305" s="171" t="str">
        <f>VLOOKUP(E1305,[9]QuyetdinhPCGD!$B$6:$C$1806,2,0)</f>
        <v>1603122</v>
      </c>
      <c r="E1305" s="179" t="s">
        <v>1154</v>
      </c>
      <c r="F1305" s="177" t="s">
        <v>100</v>
      </c>
      <c r="G1305" s="173" t="s">
        <v>12</v>
      </c>
      <c r="H1305" s="176" t="s">
        <v>2165</v>
      </c>
      <c r="I1305" s="173"/>
      <c r="J1305" s="175" t="s">
        <v>2215</v>
      </c>
      <c r="K1305" s="187" t="s">
        <v>2249</v>
      </c>
      <c r="L1305" s="176" t="s">
        <v>2434</v>
      </c>
      <c r="M1305" s="165" t="s">
        <v>70</v>
      </c>
      <c r="N1305" s="165" t="str">
        <f>VLOOKUP(C1305,[4]K12!$B$3:$K$1349,10,0)</f>
        <v>Mở</v>
      </c>
      <c r="O1305" s="165"/>
      <c r="P1305" s="165">
        <f>VLOOKUP(C1305,[4]K12!$B$3:$J$1349,9,0)</f>
        <v>33</v>
      </c>
      <c r="Q1305" s="165" t="e">
        <f>VLOOKUP(D1305,[4]K12!$B$3:$J$1349,9,0)</f>
        <v>#N/A</v>
      </c>
      <c r="R1305" s="165" t="e">
        <f>VLOOKUP(E1305,[4]K12!$B$3:$J$1349,9,0)</f>
        <v>#N/A</v>
      </c>
      <c r="S1305" s="165" t="e">
        <f>VLOOKUP(F1305,[4]K12!$B$3:$J$1349,9,0)</f>
        <v>#N/A</v>
      </c>
      <c r="T1305" s="165" t="e">
        <f>VLOOKUP(G1305,[4]K12!$B$3:$J$1349,9,0)</f>
        <v>#N/A</v>
      </c>
      <c r="V1305" s="20">
        <v>1390</v>
      </c>
    </row>
    <row r="1306" spans="1:22" ht="42.75" hidden="1" x14ac:dyDescent="0.25">
      <c r="A1306" s="171">
        <v>806</v>
      </c>
      <c r="B1306" s="171" t="str">
        <f t="shared" si="35"/>
        <v>12.3.1403128.01</v>
      </c>
      <c r="C1306" s="171" t="str">
        <f>VLOOKUP(B1306,'[8]TKB(Hocphan-tao lop)'!$B$7:$C$1182,2,0)</f>
        <v>201811403128001</v>
      </c>
      <c r="D1306" s="171" t="str">
        <f>VLOOKUP(E1306,[9]QuyetdinhPCGD!$B$6:$C$1806,2,0)</f>
        <v>1403128</v>
      </c>
      <c r="E1306" s="179" t="s">
        <v>1306</v>
      </c>
      <c r="F1306" s="177" t="s">
        <v>100</v>
      </c>
      <c r="G1306" s="173" t="s">
        <v>12</v>
      </c>
      <c r="H1306" s="176" t="s">
        <v>293</v>
      </c>
      <c r="I1306" s="173"/>
      <c r="J1306" s="175" t="s">
        <v>2215</v>
      </c>
      <c r="K1306" s="187" t="s">
        <v>2249</v>
      </c>
      <c r="L1306" s="176" t="s">
        <v>2434</v>
      </c>
      <c r="M1306" s="165" t="s">
        <v>62</v>
      </c>
      <c r="N1306" s="165" t="str">
        <f>VLOOKUP(C1306,[4]K12!$B$3:$K$1349,10,0)</f>
        <v>Không mở</v>
      </c>
      <c r="O1306" s="165"/>
      <c r="P1306" s="165">
        <f>VLOOKUP(C1306,[4]K12!$B$3:$J$1349,9,0)</f>
        <v>15</v>
      </c>
      <c r="Q1306" s="165" t="e">
        <f>VLOOKUP(D1306,[4]K12!$B$3:$J$1349,9,0)</f>
        <v>#N/A</v>
      </c>
      <c r="R1306" s="165" t="e">
        <f>VLOOKUP(E1306,[4]K12!$B$3:$J$1349,9,0)</f>
        <v>#N/A</v>
      </c>
      <c r="S1306" s="165" t="e">
        <f>VLOOKUP(F1306,[4]K12!$B$3:$J$1349,9,0)</f>
        <v>#N/A</v>
      </c>
      <c r="T1306" s="165" t="e">
        <f>VLOOKUP(G1306,[4]K12!$B$3:$J$1349,9,0)</f>
        <v>#N/A</v>
      </c>
      <c r="V1306" s="20">
        <v>1391</v>
      </c>
    </row>
    <row r="1307" spans="1:22" ht="42.75" hidden="1" x14ac:dyDescent="0.25">
      <c r="A1307" s="171">
        <v>807</v>
      </c>
      <c r="B1307" s="171" t="str">
        <f t="shared" si="35"/>
        <v>12.3.1003111.26</v>
      </c>
      <c r="C1307" s="171" t="str">
        <f>VLOOKUP(B1307,'[8]TKB(Hocphan-tao lop)'!$B$7:$C$1182,2,0)</f>
        <v>201811003111014</v>
      </c>
      <c r="D1307" s="171" t="str">
        <f>VLOOKUP(E1307,[9]QuyetdinhPCGD!$B$6:$C$1806,2,0)</f>
        <v>1003111</v>
      </c>
      <c r="E1307" s="172" t="s">
        <v>2252</v>
      </c>
      <c r="F1307" s="177" t="s">
        <v>60</v>
      </c>
      <c r="G1307" s="173" t="s">
        <v>11</v>
      </c>
      <c r="H1307" s="176" t="s">
        <v>2218</v>
      </c>
      <c r="I1307" s="173"/>
      <c r="J1307" s="175" t="s">
        <v>2215</v>
      </c>
      <c r="K1307" s="187" t="s">
        <v>2249</v>
      </c>
      <c r="L1307" s="176" t="s">
        <v>2250</v>
      </c>
      <c r="M1307" s="165" t="s">
        <v>434</v>
      </c>
      <c r="N1307" s="165" t="str">
        <f>VLOOKUP(C1307,[4]K12!$B$3:$K$1349,10,0)</f>
        <v>Mở</v>
      </c>
      <c r="O1307" s="165"/>
      <c r="P1307" s="165">
        <f>VLOOKUP(C1307,[4]K12!$B$3:$J$1349,9,0)</f>
        <v>80</v>
      </c>
      <c r="Q1307" s="165" t="e">
        <f>VLOOKUP(D1307,[4]K12!$B$3:$J$1349,9,0)</f>
        <v>#N/A</v>
      </c>
      <c r="R1307" s="165" t="e">
        <f>VLOOKUP(E1307,[4]K12!$B$3:$J$1349,9,0)</f>
        <v>#N/A</v>
      </c>
      <c r="S1307" s="165" t="e">
        <f>VLOOKUP(F1307,[4]K12!$B$3:$J$1349,9,0)</f>
        <v>#N/A</v>
      </c>
      <c r="T1307" s="165" t="e">
        <f>VLOOKUP(G1307,[4]K12!$B$3:$J$1349,9,0)</f>
        <v>#N/A</v>
      </c>
      <c r="V1307" s="20">
        <v>1392</v>
      </c>
    </row>
    <row r="1308" spans="1:22" ht="42.75" hidden="1" x14ac:dyDescent="0.25">
      <c r="A1308" s="171">
        <v>808</v>
      </c>
      <c r="B1308" s="171" t="str">
        <f t="shared" si="35"/>
        <v>12.3.1203101.43</v>
      </c>
      <c r="C1308" s="171" t="str">
        <f>VLOOKUP(B1308,'[8]TKB(Hocphan-tao lop)'!$B$7:$C$1182,2,0)</f>
        <v>201811203101028</v>
      </c>
      <c r="D1308" s="171" t="str">
        <f>VLOOKUP(E1308,[9]QuyetdinhPCGD!$B$6:$C$1806,2,0)</f>
        <v>1203101</v>
      </c>
      <c r="E1308" s="172" t="s">
        <v>824</v>
      </c>
      <c r="F1308" s="177" t="s">
        <v>94</v>
      </c>
      <c r="G1308" s="173" t="s">
        <v>11</v>
      </c>
      <c r="H1308" s="176" t="s">
        <v>2218</v>
      </c>
      <c r="I1308" s="173"/>
      <c r="J1308" s="175" t="s">
        <v>2219</v>
      </c>
      <c r="K1308" s="187" t="s">
        <v>2249</v>
      </c>
      <c r="L1308" s="176" t="s">
        <v>2250</v>
      </c>
      <c r="M1308" s="165" t="s">
        <v>1718</v>
      </c>
      <c r="N1308" s="165" t="str">
        <f>VLOOKUP(C1308,[4]K12!$B$3:$K$1349,10,0)</f>
        <v>Mở</v>
      </c>
      <c r="O1308" s="165"/>
      <c r="P1308" s="165">
        <f>VLOOKUP(C1308,[4]K12!$B$3:$J$1349,9,0)</f>
        <v>80</v>
      </c>
      <c r="Q1308" s="165" t="e">
        <f>VLOOKUP(D1308,[4]K12!$B$3:$J$1349,9,0)</f>
        <v>#N/A</v>
      </c>
      <c r="R1308" s="165" t="e">
        <f>VLOOKUP(E1308,[4]K12!$B$3:$J$1349,9,0)</f>
        <v>#N/A</v>
      </c>
      <c r="S1308" s="165" t="e">
        <f>VLOOKUP(F1308,[4]K12!$B$3:$J$1349,9,0)</f>
        <v>#N/A</v>
      </c>
      <c r="T1308" s="165" t="e">
        <f>VLOOKUP(G1308,[4]K12!$B$3:$J$1349,9,0)</f>
        <v>#N/A</v>
      </c>
      <c r="V1308" s="20">
        <v>1393</v>
      </c>
    </row>
    <row r="1309" spans="1:22" ht="42.75" hidden="1" x14ac:dyDescent="0.25">
      <c r="A1309" s="171">
        <v>809</v>
      </c>
      <c r="B1309" s="171" t="str">
        <f t="shared" si="35"/>
        <v>12.3.1603122.03</v>
      </c>
      <c r="C1309" s="171" t="str">
        <f>VLOOKUP(B1309,'[8]TKB(Hocphan-tao lop)'!$B$7:$C$1182,2,0)</f>
        <v>201811603122003</v>
      </c>
      <c r="D1309" s="171" t="str">
        <f>VLOOKUP(E1309,[9]QuyetdinhPCGD!$B$6:$C$1806,2,0)</f>
        <v>1603122</v>
      </c>
      <c r="E1309" s="179" t="s">
        <v>1154</v>
      </c>
      <c r="F1309" s="177" t="s">
        <v>98</v>
      </c>
      <c r="G1309" s="173" t="s">
        <v>12</v>
      </c>
      <c r="H1309" s="176" t="s">
        <v>2165</v>
      </c>
      <c r="I1309" s="173"/>
      <c r="J1309" s="175" t="s">
        <v>2219</v>
      </c>
      <c r="K1309" s="187" t="s">
        <v>2249</v>
      </c>
      <c r="L1309" s="176" t="s">
        <v>2434</v>
      </c>
      <c r="M1309" s="165" t="s">
        <v>75</v>
      </c>
      <c r="N1309" s="165" t="str">
        <f>VLOOKUP(C1309,[4]K12!$B$3:$K$1349,10,0)</f>
        <v>Mở</v>
      </c>
      <c r="O1309" s="165"/>
      <c r="P1309" s="165">
        <f>VLOOKUP(C1309,[4]K12!$B$3:$J$1349,9,0)</f>
        <v>75</v>
      </c>
      <c r="Q1309" s="165" t="e">
        <f>VLOOKUP(D1309,[4]K12!$B$3:$J$1349,9,0)</f>
        <v>#N/A</v>
      </c>
      <c r="R1309" s="165" t="e">
        <f>VLOOKUP(E1309,[4]K12!$B$3:$J$1349,9,0)</f>
        <v>#N/A</v>
      </c>
      <c r="S1309" s="165" t="e">
        <f>VLOOKUP(F1309,[4]K12!$B$3:$J$1349,9,0)</f>
        <v>#N/A</v>
      </c>
      <c r="T1309" s="165" t="e">
        <f>VLOOKUP(G1309,[4]K12!$B$3:$J$1349,9,0)</f>
        <v>#N/A</v>
      </c>
      <c r="V1309" s="20">
        <v>1394</v>
      </c>
    </row>
    <row r="1310" spans="1:22" ht="42.75" hidden="1" x14ac:dyDescent="0.25">
      <c r="A1310" s="171">
        <v>810</v>
      </c>
      <c r="B1310" s="171" t="str">
        <f t="shared" si="35"/>
        <v>12.3.1403128.02</v>
      </c>
      <c r="C1310" s="171" t="str">
        <f>VLOOKUP(B1310,'[8]TKB(Hocphan-tao lop)'!$B$7:$C$1182,2,0)</f>
        <v>201811403128002</v>
      </c>
      <c r="D1310" s="171" t="str">
        <f>VLOOKUP(E1310,[9]QuyetdinhPCGD!$B$6:$C$1806,2,0)</f>
        <v>1403128</v>
      </c>
      <c r="E1310" s="179" t="s">
        <v>1306</v>
      </c>
      <c r="F1310" s="177" t="s">
        <v>98</v>
      </c>
      <c r="G1310" s="173" t="s">
        <v>12</v>
      </c>
      <c r="H1310" s="176" t="s">
        <v>293</v>
      </c>
      <c r="I1310" s="173"/>
      <c r="J1310" s="175" t="s">
        <v>2219</v>
      </c>
      <c r="K1310" s="187" t="s">
        <v>2249</v>
      </c>
      <c r="L1310" s="176" t="s">
        <v>2434</v>
      </c>
      <c r="M1310" s="165" t="s">
        <v>70</v>
      </c>
      <c r="N1310" s="165" t="str">
        <f>VLOOKUP(C1310,[4]K12!$B$3:$K$1349,10,0)</f>
        <v>Không mở</v>
      </c>
      <c r="O1310" s="165"/>
      <c r="P1310" s="165">
        <f>VLOOKUP(C1310,[4]K12!$B$3:$J$1349,9,0)</f>
        <v>14</v>
      </c>
      <c r="Q1310" s="165" t="e">
        <f>VLOOKUP(D1310,[4]K12!$B$3:$J$1349,9,0)</f>
        <v>#N/A</v>
      </c>
      <c r="R1310" s="165" t="e">
        <f>VLOOKUP(E1310,[4]K12!$B$3:$J$1349,9,0)</f>
        <v>#N/A</v>
      </c>
      <c r="S1310" s="165" t="e">
        <f>VLOOKUP(F1310,[4]K12!$B$3:$J$1349,9,0)</f>
        <v>#N/A</v>
      </c>
      <c r="T1310" s="165" t="e">
        <f>VLOOKUP(G1310,[4]K12!$B$3:$J$1349,9,0)</f>
        <v>#N/A</v>
      </c>
      <c r="V1310" s="20">
        <v>1395</v>
      </c>
    </row>
    <row r="1311" spans="1:22" ht="42.75" hidden="1" x14ac:dyDescent="0.25">
      <c r="A1311" s="171">
        <v>811</v>
      </c>
      <c r="B1311" s="171" t="str">
        <f t="shared" si="35"/>
        <v>12.3.1003111.27</v>
      </c>
      <c r="C1311" s="171" t="str">
        <f>VLOOKUP(B1311,'[8]TKB(Hocphan-tao lop)'!$B$7:$C$1182,2,0)</f>
        <v>201811003111015</v>
      </c>
      <c r="D1311" s="171" t="str">
        <f>VLOOKUP(E1311,[9]QuyetdinhPCGD!$B$6:$C$1806,2,0)</f>
        <v>1003111</v>
      </c>
      <c r="E1311" s="172" t="s">
        <v>2252</v>
      </c>
      <c r="F1311" s="177" t="s">
        <v>68</v>
      </c>
      <c r="G1311" s="173" t="s">
        <v>11</v>
      </c>
      <c r="H1311" s="176" t="s">
        <v>2218</v>
      </c>
      <c r="I1311" s="173"/>
      <c r="J1311" s="175" t="s">
        <v>2219</v>
      </c>
      <c r="K1311" s="187" t="s">
        <v>2249</v>
      </c>
      <c r="L1311" s="176" t="s">
        <v>2250</v>
      </c>
      <c r="M1311" s="165" t="s">
        <v>498</v>
      </c>
      <c r="N1311" s="165" t="str">
        <f>VLOOKUP(C1311,[4]K12!$B$3:$K$1349,10,0)</f>
        <v>Mở</v>
      </c>
      <c r="O1311" s="165"/>
      <c r="P1311" s="165">
        <f>VLOOKUP(C1311,[4]K12!$B$3:$J$1349,9,0)</f>
        <v>80</v>
      </c>
      <c r="Q1311" s="165" t="e">
        <f>VLOOKUP(D1311,[4]K12!$B$3:$J$1349,9,0)</f>
        <v>#N/A</v>
      </c>
      <c r="R1311" s="165" t="e">
        <f>VLOOKUP(E1311,[4]K12!$B$3:$J$1349,9,0)</f>
        <v>#N/A</v>
      </c>
      <c r="S1311" s="165" t="e">
        <f>VLOOKUP(F1311,[4]K12!$B$3:$J$1349,9,0)</f>
        <v>#N/A</v>
      </c>
      <c r="T1311" s="165" t="e">
        <f>VLOOKUP(G1311,[4]K12!$B$3:$J$1349,9,0)</f>
        <v>#N/A</v>
      </c>
      <c r="V1311" s="20">
        <v>1396</v>
      </c>
    </row>
    <row r="1312" spans="1:22" ht="30" hidden="1" x14ac:dyDescent="0.25">
      <c r="A1312" s="171">
        <v>812</v>
      </c>
      <c r="B1312" s="171" t="str">
        <f t="shared" si="35"/>
        <v>12.3.1303178.63</v>
      </c>
      <c r="C1312" s="171" t="str">
        <f>VLOOKUP(B1312,'[8]TKB(Hocphan-tao lop)'!$B$7:$C$1182,2,0)</f>
        <v>201811303178033</v>
      </c>
      <c r="D1312" s="171" t="str">
        <f>VLOOKUP(E1312,[9]QuyetdinhPCGD!$B$6:$C$1806,2,0)</f>
        <v>1303178</v>
      </c>
      <c r="E1312" s="172" t="s">
        <v>2237</v>
      </c>
      <c r="F1312" s="177" t="s">
        <v>85</v>
      </c>
      <c r="G1312" s="173" t="s">
        <v>11</v>
      </c>
      <c r="H1312" s="174" t="s">
        <v>2152</v>
      </c>
      <c r="I1312" s="173"/>
      <c r="J1312" s="175" t="s">
        <v>2435</v>
      </c>
      <c r="K1312" s="187" t="s">
        <v>2249</v>
      </c>
      <c r="L1312" s="176" t="s">
        <v>2250</v>
      </c>
      <c r="M1312" s="165" t="s">
        <v>1760</v>
      </c>
      <c r="N1312" s="165" t="str">
        <f>VLOOKUP(C1312,[4]K12!$B$3:$K$1349,10,0)</f>
        <v>Mở</v>
      </c>
      <c r="O1312" s="165"/>
      <c r="P1312" s="165">
        <f>VLOOKUP(C1312,[4]K12!$B$3:$J$1349,9,0)</f>
        <v>35</v>
      </c>
      <c r="Q1312" s="165" t="e">
        <f>VLOOKUP(D1312,[4]K12!$B$3:$J$1349,9,0)</f>
        <v>#N/A</v>
      </c>
      <c r="R1312" s="165" t="e">
        <f>VLOOKUP(E1312,[4]K12!$B$3:$J$1349,9,0)</f>
        <v>#N/A</v>
      </c>
      <c r="S1312" s="165" t="e">
        <f>VLOOKUP(F1312,[4]K12!$B$3:$J$1349,9,0)</f>
        <v>#N/A</v>
      </c>
      <c r="T1312" s="165" t="e">
        <f>VLOOKUP(G1312,[4]K12!$B$3:$J$1349,9,0)</f>
        <v>#N/A</v>
      </c>
      <c r="V1312" s="20">
        <v>1397</v>
      </c>
    </row>
    <row r="1313" spans="1:22" ht="30" hidden="1" x14ac:dyDescent="0.25">
      <c r="A1313" s="171">
        <v>813</v>
      </c>
      <c r="B1313" s="171" t="str">
        <f t="shared" si="35"/>
        <v>12.3.1303178.63</v>
      </c>
      <c r="C1313" s="171" t="str">
        <f>VLOOKUP(B1313,'[8]TKB(Hocphan-tao lop)'!$B$7:$C$1182,2,0)</f>
        <v>201811303178033</v>
      </c>
      <c r="D1313" s="171" t="str">
        <f>VLOOKUP(E1313,[9]QuyetdinhPCGD!$B$6:$C$1806,2,0)</f>
        <v>1303178</v>
      </c>
      <c r="E1313" s="172" t="s">
        <v>2237</v>
      </c>
      <c r="F1313" s="177" t="s">
        <v>85</v>
      </c>
      <c r="G1313" s="173" t="s">
        <v>13</v>
      </c>
      <c r="H1313" s="174" t="s">
        <v>2152</v>
      </c>
      <c r="I1313" s="173"/>
      <c r="J1313" s="175" t="s">
        <v>2435</v>
      </c>
      <c r="K1313" s="187" t="s">
        <v>2249</v>
      </c>
      <c r="L1313" s="176" t="s">
        <v>2250</v>
      </c>
      <c r="M1313" s="165" t="s">
        <v>1760</v>
      </c>
      <c r="N1313" s="165" t="str">
        <f>VLOOKUP(C1313,[4]K12!$B$3:$K$1349,10,0)</f>
        <v>Mở</v>
      </c>
      <c r="O1313" s="165"/>
      <c r="P1313" s="165">
        <f>VLOOKUP(C1313,[4]K12!$B$3:$J$1349,9,0)</f>
        <v>35</v>
      </c>
      <c r="Q1313" s="165" t="e">
        <f>VLOOKUP(D1313,[4]K12!$B$3:$J$1349,9,0)</f>
        <v>#N/A</v>
      </c>
      <c r="R1313" s="165" t="e">
        <f>VLOOKUP(E1313,[4]K12!$B$3:$J$1349,9,0)</f>
        <v>#N/A</v>
      </c>
      <c r="S1313" s="165" t="e">
        <f>VLOOKUP(F1313,[4]K12!$B$3:$J$1349,9,0)</f>
        <v>#N/A</v>
      </c>
      <c r="T1313" s="165" t="e">
        <f>VLOOKUP(G1313,[4]K12!$B$3:$J$1349,9,0)</f>
        <v>#N/A</v>
      </c>
      <c r="V1313" s="20">
        <v>1398</v>
      </c>
    </row>
    <row r="1314" spans="1:22" ht="30" hidden="1" x14ac:dyDescent="0.25">
      <c r="A1314" s="171">
        <v>814</v>
      </c>
      <c r="B1314" s="171" t="str">
        <f t="shared" si="35"/>
        <v>12.3.1303178.64</v>
      </c>
      <c r="C1314" s="171" t="str">
        <f>VLOOKUP(B1314,'[8]TKB(Hocphan-tao lop)'!$B$7:$C$1182,2,0)</f>
        <v>201811303178034</v>
      </c>
      <c r="D1314" s="171" t="str">
        <f>VLOOKUP(E1314,[9]QuyetdinhPCGD!$B$6:$C$1806,2,0)</f>
        <v>1303178</v>
      </c>
      <c r="E1314" s="172" t="s">
        <v>2237</v>
      </c>
      <c r="F1314" s="177" t="s">
        <v>72</v>
      </c>
      <c r="G1314" s="173" t="s">
        <v>11</v>
      </c>
      <c r="H1314" s="174" t="s">
        <v>2152</v>
      </c>
      <c r="I1314" s="173"/>
      <c r="J1314" s="175" t="s">
        <v>2435</v>
      </c>
      <c r="K1314" s="187" t="s">
        <v>2249</v>
      </c>
      <c r="L1314" s="176" t="s">
        <v>2250</v>
      </c>
      <c r="M1314" s="165" t="s">
        <v>1936</v>
      </c>
      <c r="N1314" s="165" t="str">
        <f>VLOOKUP(C1314,[4]K12!$B$3:$K$1349,10,0)</f>
        <v>Mở</v>
      </c>
      <c r="O1314" s="165"/>
      <c r="P1314" s="165">
        <f>VLOOKUP(C1314,[4]K12!$B$3:$J$1349,9,0)</f>
        <v>35</v>
      </c>
      <c r="Q1314" s="165" t="e">
        <f>VLOOKUP(D1314,[4]K12!$B$3:$J$1349,9,0)</f>
        <v>#N/A</v>
      </c>
      <c r="R1314" s="165" t="e">
        <f>VLOOKUP(E1314,[4]K12!$B$3:$J$1349,9,0)</f>
        <v>#N/A</v>
      </c>
      <c r="S1314" s="165" t="e">
        <f>VLOOKUP(F1314,[4]K12!$B$3:$J$1349,9,0)</f>
        <v>#N/A</v>
      </c>
      <c r="T1314" s="165" t="e">
        <f>VLOOKUP(G1314,[4]K12!$B$3:$J$1349,9,0)</f>
        <v>#N/A</v>
      </c>
      <c r="V1314" s="20">
        <v>1399</v>
      </c>
    </row>
    <row r="1315" spans="1:22" ht="30" hidden="1" x14ac:dyDescent="0.25">
      <c r="A1315" s="171">
        <v>815</v>
      </c>
      <c r="B1315" s="171" t="str">
        <f t="shared" si="35"/>
        <v>12.3.1303178.64</v>
      </c>
      <c r="C1315" s="171" t="str">
        <f>VLOOKUP(B1315,'[8]TKB(Hocphan-tao lop)'!$B$7:$C$1182,2,0)</f>
        <v>201811303178034</v>
      </c>
      <c r="D1315" s="171" t="str">
        <f>VLOOKUP(E1315,[9]QuyetdinhPCGD!$B$6:$C$1806,2,0)</f>
        <v>1303178</v>
      </c>
      <c r="E1315" s="172" t="s">
        <v>2237</v>
      </c>
      <c r="F1315" s="177" t="s">
        <v>72</v>
      </c>
      <c r="G1315" s="173" t="s">
        <v>13</v>
      </c>
      <c r="H1315" s="174" t="s">
        <v>2152</v>
      </c>
      <c r="I1315" s="173"/>
      <c r="J1315" s="175" t="s">
        <v>2435</v>
      </c>
      <c r="K1315" s="187" t="s">
        <v>2249</v>
      </c>
      <c r="L1315" s="176" t="s">
        <v>2250</v>
      </c>
      <c r="M1315" s="165" t="s">
        <v>1936</v>
      </c>
      <c r="N1315" s="165" t="str">
        <f>VLOOKUP(C1315,[4]K12!$B$3:$K$1349,10,0)</f>
        <v>Mở</v>
      </c>
      <c r="O1315" s="165"/>
      <c r="P1315" s="165">
        <f>VLOOKUP(C1315,[4]K12!$B$3:$J$1349,9,0)</f>
        <v>35</v>
      </c>
      <c r="Q1315" s="165" t="e">
        <f>VLOOKUP(D1315,[4]K12!$B$3:$J$1349,9,0)</f>
        <v>#N/A</v>
      </c>
      <c r="R1315" s="165" t="e">
        <f>VLOOKUP(E1315,[4]K12!$B$3:$J$1349,9,0)</f>
        <v>#N/A</v>
      </c>
      <c r="S1315" s="165" t="e">
        <f>VLOOKUP(F1315,[4]K12!$B$3:$J$1349,9,0)</f>
        <v>#N/A</v>
      </c>
      <c r="T1315" s="165" t="e">
        <f>VLOOKUP(G1315,[4]K12!$B$3:$J$1349,9,0)</f>
        <v>#N/A</v>
      </c>
      <c r="V1315" s="20">
        <v>1400</v>
      </c>
    </row>
    <row r="1316" spans="1:22" ht="30" hidden="1" x14ac:dyDescent="0.25">
      <c r="A1316" s="171">
        <v>816</v>
      </c>
      <c r="B1316" s="171" t="str">
        <f t="shared" si="35"/>
        <v>12.3.1303178.65</v>
      </c>
      <c r="C1316" s="171" t="str">
        <f>VLOOKUP(B1316,'[8]TKB(Hocphan-tao lop)'!$B$7:$C$1182,2,0)</f>
        <v>201811303178035</v>
      </c>
      <c r="D1316" s="171" t="str">
        <f>VLOOKUP(E1316,[9]QuyetdinhPCGD!$B$6:$C$1806,2,0)</f>
        <v>1303178</v>
      </c>
      <c r="E1316" s="172" t="s">
        <v>2237</v>
      </c>
      <c r="F1316" s="177" t="s">
        <v>145</v>
      </c>
      <c r="G1316" s="173" t="s">
        <v>11</v>
      </c>
      <c r="H1316" s="174" t="s">
        <v>2152</v>
      </c>
      <c r="I1316" s="173"/>
      <c r="J1316" s="175" t="s">
        <v>2435</v>
      </c>
      <c r="K1316" s="187" t="s">
        <v>2249</v>
      </c>
      <c r="L1316" s="176" t="s">
        <v>2250</v>
      </c>
      <c r="M1316" s="165" t="s">
        <v>1938</v>
      </c>
      <c r="N1316" s="165" t="str">
        <f>VLOOKUP(C1316,[4]K12!$B$3:$K$1349,10,0)</f>
        <v>Mở</v>
      </c>
      <c r="O1316" s="165"/>
      <c r="P1316" s="165">
        <f>VLOOKUP(C1316,[4]K12!$B$3:$J$1349,9,0)</f>
        <v>35</v>
      </c>
      <c r="Q1316" s="165" t="e">
        <f>VLOOKUP(D1316,[4]K12!$B$3:$J$1349,9,0)</f>
        <v>#N/A</v>
      </c>
      <c r="R1316" s="165" t="e">
        <f>VLOOKUP(E1316,[4]K12!$B$3:$J$1349,9,0)</f>
        <v>#N/A</v>
      </c>
      <c r="S1316" s="165" t="e">
        <f>VLOOKUP(F1316,[4]K12!$B$3:$J$1349,9,0)</f>
        <v>#N/A</v>
      </c>
      <c r="T1316" s="165" t="e">
        <f>VLOOKUP(G1316,[4]K12!$B$3:$J$1349,9,0)</f>
        <v>#N/A</v>
      </c>
      <c r="V1316" s="20">
        <v>1401</v>
      </c>
    </row>
    <row r="1317" spans="1:22" ht="30" hidden="1" x14ac:dyDescent="0.25">
      <c r="A1317" s="171">
        <v>817</v>
      </c>
      <c r="B1317" s="171" t="str">
        <f t="shared" si="35"/>
        <v>12.3.1303178.65</v>
      </c>
      <c r="C1317" s="171" t="str">
        <f>VLOOKUP(B1317,'[8]TKB(Hocphan-tao lop)'!$B$7:$C$1182,2,0)</f>
        <v>201811303178035</v>
      </c>
      <c r="D1317" s="171" t="str">
        <f>VLOOKUP(E1317,[9]QuyetdinhPCGD!$B$6:$C$1806,2,0)</f>
        <v>1303178</v>
      </c>
      <c r="E1317" s="172" t="s">
        <v>2237</v>
      </c>
      <c r="F1317" s="177" t="s">
        <v>145</v>
      </c>
      <c r="G1317" s="173" t="s">
        <v>13</v>
      </c>
      <c r="H1317" s="174" t="s">
        <v>2152</v>
      </c>
      <c r="I1317" s="173"/>
      <c r="J1317" s="175" t="s">
        <v>2435</v>
      </c>
      <c r="K1317" s="187" t="s">
        <v>2249</v>
      </c>
      <c r="L1317" s="176" t="s">
        <v>2250</v>
      </c>
      <c r="M1317" s="165" t="s">
        <v>1938</v>
      </c>
      <c r="N1317" s="165" t="str">
        <f>VLOOKUP(C1317,[4]K12!$B$3:$K$1349,10,0)</f>
        <v>Mở</v>
      </c>
      <c r="O1317" s="165"/>
      <c r="P1317" s="165">
        <f>VLOOKUP(C1317,[4]K12!$B$3:$J$1349,9,0)</f>
        <v>35</v>
      </c>
      <c r="Q1317" s="165" t="e">
        <f>VLOOKUP(D1317,[4]K12!$B$3:$J$1349,9,0)</f>
        <v>#N/A</v>
      </c>
      <c r="R1317" s="165" t="e">
        <f>VLOOKUP(E1317,[4]K12!$B$3:$J$1349,9,0)</f>
        <v>#N/A</v>
      </c>
      <c r="S1317" s="165" t="e">
        <f>VLOOKUP(F1317,[4]K12!$B$3:$J$1349,9,0)</f>
        <v>#N/A</v>
      </c>
      <c r="T1317" s="165" t="e">
        <f>VLOOKUP(G1317,[4]K12!$B$3:$J$1349,9,0)</f>
        <v>#N/A</v>
      </c>
      <c r="V1317" s="20">
        <v>1402</v>
      </c>
    </row>
    <row r="1318" spans="1:22" ht="30" hidden="1" x14ac:dyDescent="0.25">
      <c r="A1318" s="171">
        <v>818</v>
      </c>
      <c r="B1318" s="171" t="str">
        <f t="shared" si="35"/>
        <v>12.3.1303178.66</v>
      </c>
      <c r="C1318" s="171" t="str">
        <f>VLOOKUP(B1318,'[8]TKB(Hocphan-tao lop)'!$B$7:$C$1182,2,0)</f>
        <v>201811303178036</v>
      </c>
      <c r="D1318" s="171" t="str">
        <f>VLOOKUP(E1318,[9]QuyetdinhPCGD!$B$6:$C$1806,2,0)</f>
        <v>1303178</v>
      </c>
      <c r="E1318" s="172" t="s">
        <v>2237</v>
      </c>
      <c r="F1318" s="177" t="s">
        <v>81</v>
      </c>
      <c r="G1318" s="173" t="s">
        <v>11</v>
      </c>
      <c r="H1318" s="174" t="s">
        <v>2152</v>
      </c>
      <c r="I1318" s="173"/>
      <c r="J1318" s="175" t="s">
        <v>2435</v>
      </c>
      <c r="K1318" s="187" t="s">
        <v>2249</v>
      </c>
      <c r="L1318" s="176" t="s">
        <v>2250</v>
      </c>
      <c r="M1318" s="165" t="s">
        <v>1940</v>
      </c>
      <c r="N1318" s="165" t="str">
        <f>VLOOKUP(C1318,[4]K12!$B$3:$K$1349,10,0)</f>
        <v>Mở</v>
      </c>
      <c r="O1318" s="165"/>
      <c r="P1318" s="165">
        <f>VLOOKUP(C1318,[4]K12!$B$3:$J$1349,9,0)</f>
        <v>29</v>
      </c>
      <c r="Q1318" s="165" t="e">
        <f>VLOOKUP(D1318,[4]K12!$B$3:$J$1349,9,0)</f>
        <v>#N/A</v>
      </c>
      <c r="R1318" s="165" t="e">
        <f>VLOOKUP(E1318,[4]K12!$B$3:$J$1349,9,0)</f>
        <v>#N/A</v>
      </c>
      <c r="S1318" s="165" t="e">
        <f>VLOOKUP(F1318,[4]K12!$B$3:$J$1349,9,0)</f>
        <v>#N/A</v>
      </c>
      <c r="T1318" s="165" t="e">
        <f>VLOOKUP(G1318,[4]K12!$B$3:$J$1349,9,0)</f>
        <v>#N/A</v>
      </c>
      <c r="V1318" s="20">
        <v>1403</v>
      </c>
    </row>
    <row r="1319" spans="1:22" ht="30" hidden="1" x14ac:dyDescent="0.25">
      <c r="A1319" s="171">
        <v>819</v>
      </c>
      <c r="B1319" s="171" t="str">
        <f t="shared" si="35"/>
        <v>12.3.1303178.66</v>
      </c>
      <c r="C1319" s="171" t="str">
        <f>VLOOKUP(B1319,'[8]TKB(Hocphan-tao lop)'!$B$7:$C$1182,2,0)</f>
        <v>201811303178036</v>
      </c>
      <c r="D1319" s="171" t="str">
        <f>VLOOKUP(E1319,[9]QuyetdinhPCGD!$B$6:$C$1806,2,0)</f>
        <v>1303178</v>
      </c>
      <c r="E1319" s="172" t="s">
        <v>2237</v>
      </c>
      <c r="F1319" s="177" t="s">
        <v>81</v>
      </c>
      <c r="G1319" s="173" t="s">
        <v>13</v>
      </c>
      <c r="H1319" s="174" t="s">
        <v>2152</v>
      </c>
      <c r="I1319" s="173"/>
      <c r="J1319" s="175" t="s">
        <v>2435</v>
      </c>
      <c r="K1319" s="187" t="s">
        <v>2249</v>
      </c>
      <c r="L1319" s="176" t="s">
        <v>2250</v>
      </c>
      <c r="M1319" s="165" t="s">
        <v>1940</v>
      </c>
      <c r="N1319" s="165" t="str">
        <f>VLOOKUP(C1319,[4]K12!$B$3:$K$1349,10,0)</f>
        <v>Mở</v>
      </c>
      <c r="O1319" s="165"/>
      <c r="P1319" s="165">
        <f>VLOOKUP(C1319,[4]K12!$B$3:$J$1349,9,0)</f>
        <v>29</v>
      </c>
      <c r="Q1319" s="165" t="e">
        <f>VLOOKUP(D1319,[4]K12!$B$3:$J$1349,9,0)</f>
        <v>#N/A</v>
      </c>
      <c r="R1319" s="165" t="e">
        <f>VLOOKUP(E1319,[4]K12!$B$3:$J$1349,9,0)</f>
        <v>#N/A</v>
      </c>
      <c r="S1319" s="165" t="e">
        <f>VLOOKUP(F1319,[4]K12!$B$3:$J$1349,9,0)</f>
        <v>#N/A</v>
      </c>
      <c r="T1319" s="165" t="e">
        <f>VLOOKUP(G1319,[4]K12!$B$3:$J$1349,9,0)</f>
        <v>#N/A</v>
      </c>
      <c r="V1319" s="20">
        <v>1404</v>
      </c>
    </row>
    <row r="1320" spans="1:22" ht="30" hidden="1" x14ac:dyDescent="0.25">
      <c r="A1320" s="171">
        <v>820</v>
      </c>
      <c r="B1320" s="171" t="str">
        <f t="shared" si="35"/>
        <v>12.3.1303178.67</v>
      </c>
      <c r="C1320" s="171" t="str">
        <f>VLOOKUP(B1320,'[8]TKB(Hocphan-tao lop)'!$B$7:$C$1182,2,0)</f>
        <v>201811303178037</v>
      </c>
      <c r="D1320" s="171" t="str">
        <f>VLOOKUP(E1320,[9]QuyetdinhPCGD!$B$6:$C$1806,2,0)</f>
        <v>1303178</v>
      </c>
      <c r="E1320" s="172" t="s">
        <v>2237</v>
      </c>
      <c r="F1320" s="177" t="s">
        <v>67</v>
      </c>
      <c r="G1320" s="173" t="s">
        <v>11</v>
      </c>
      <c r="H1320" s="174" t="s">
        <v>2152</v>
      </c>
      <c r="I1320" s="173"/>
      <c r="J1320" s="175" t="s">
        <v>2435</v>
      </c>
      <c r="K1320" s="187" t="s">
        <v>2249</v>
      </c>
      <c r="L1320" s="176" t="s">
        <v>2250</v>
      </c>
      <c r="M1320" s="165" t="s">
        <v>2436</v>
      </c>
      <c r="N1320" s="165" t="str">
        <f>VLOOKUP(C1320,[4]K12!$B$3:$K$1349,10,0)</f>
        <v>Không mở</v>
      </c>
      <c r="O1320" s="165"/>
      <c r="P1320" s="165">
        <f>VLOOKUP(C1320,[4]K12!$B$3:$J$1349,9,0)</f>
        <v>4</v>
      </c>
      <c r="Q1320" s="165" t="e">
        <f>VLOOKUP(D1320,[4]K12!$B$3:$J$1349,9,0)</f>
        <v>#N/A</v>
      </c>
      <c r="R1320" s="165" t="e">
        <f>VLOOKUP(E1320,[4]K12!$B$3:$J$1349,9,0)</f>
        <v>#N/A</v>
      </c>
      <c r="S1320" s="165" t="e">
        <f>VLOOKUP(F1320,[4]K12!$B$3:$J$1349,9,0)</f>
        <v>#N/A</v>
      </c>
      <c r="T1320" s="165" t="e">
        <f>VLOOKUP(G1320,[4]K12!$B$3:$J$1349,9,0)</f>
        <v>#N/A</v>
      </c>
      <c r="V1320" s="20">
        <v>1405</v>
      </c>
    </row>
    <row r="1321" spans="1:22" ht="30" hidden="1" x14ac:dyDescent="0.25">
      <c r="A1321" s="171">
        <v>821</v>
      </c>
      <c r="B1321" s="171" t="str">
        <f t="shared" si="35"/>
        <v>12.3.1303178.67</v>
      </c>
      <c r="C1321" s="171" t="str">
        <f>VLOOKUP(B1321,'[8]TKB(Hocphan-tao lop)'!$B$7:$C$1182,2,0)</f>
        <v>201811303178037</v>
      </c>
      <c r="D1321" s="171" t="str">
        <f>VLOOKUP(E1321,[9]QuyetdinhPCGD!$B$6:$C$1806,2,0)</f>
        <v>1303178</v>
      </c>
      <c r="E1321" s="172" t="s">
        <v>2237</v>
      </c>
      <c r="F1321" s="177" t="s">
        <v>67</v>
      </c>
      <c r="G1321" s="173" t="s">
        <v>13</v>
      </c>
      <c r="H1321" s="174" t="s">
        <v>2152</v>
      </c>
      <c r="I1321" s="173"/>
      <c r="J1321" s="175" t="s">
        <v>2435</v>
      </c>
      <c r="K1321" s="187" t="s">
        <v>2249</v>
      </c>
      <c r="L1321" s="176" t="s">
        <v>2250</v>
      </c>
      <c r="M1321" s="165" t="s">
        <v>2436</v>
      </c>
      <c r="N1321" s="165" t="str">
        <f>VLOOKUP(C1321,[4]K12!$B$3:$K$1349,10,0)</f>
        <v>Không mở</v>
      </c>
      <c r="O1321" s="165"/>
      <c r="P1321" s="165">
        <f>VLOOKUP(C1321,[4]K12!$B$3:$J$1349,9,0)</f>
        <v>4</v>
      </c>
      <c r="Q1321" s="165" t="e">
        <f>VLOOKUP(D1321,[4]K12!$B$3:$J$1349,9,0)</f>
        <v>#N/A</v>
      </c>
      <c r="R1321" s="165" t="e">
        <f>VLOOKUP(E1321,[4]K12!$B$3:$J$1349,9,0)</f>
        <v>#N/A</v>
      </c>
      <c r="S1321" s="165" t="e">
        <f>VLOOKUP(F1321,[4]K12!$B$3:$J$1349,9,0)</f>
        <v>#N/A</v>
      </c>
      <c r="T1321" s="165" t="e">
        <f>VLOOKUP(G1321,[4]K12!$B$3:$J$1349,9,0)</f>
        <v>#N/A</v>
      </c>
      <c r="V1321" s="20">
        <v>1406</v>
      </c>
    </row>
    <row r="1322" spans="1:22" ht="30" hidden="1" x14ac:dyDescent="0.25">
      <c r="A1322" s="171">
        <v>822</v>
      </c>
      <c r="B1322" s="171" t="str">
        <f t="shared" si="35"/>
        <v>12.3.1303178.68</v>
      </c>
      <c r="C1322" s="171" t="str">
        <f>VLOOKUP(B1322,'[8]TKB(Hocphan-tao lop)'!$B$7:$C$1182,2,0)</f>
        <v>201811303178038</v>
      </c>
      <c r="D1322" s="171" t="str">
        <f>VLOOKUP(E1322,[9]QuyetdinhPCGD!$B$6:$C$1806,2,0)</f>
        <v>1303178</v>
      </c>
      <c r="E1322" s="172" t="s">
        <v>2237</v>
      </c>
      <c r="F1322" s="177" t="s">
        <v>79</v>
      </c>
      <c r="G1322" s="173" t="s">
        <v>11</v>
      </c>
      <c r="H1322" s="174" t="s">
        <v>2152</v>
      </c>
      <c r="I1322" s="173"/>
      <c r="J1322" s="175" t="s">
        <v>2435</v>
      </c>
      <c r="K1322" s="187" t="s">
        <v>2249</v>
      </c>
      <c r="L1322" s="176" t="s">
        <v>2250</v>
      </c>
      <c r="M1322" s="165" t="s">
        <v>2437</v>
      </c>
      <c r="N1322" s="165" t="str">
        <f>VLOOKUP(C1322,[4]K12!$B$3:$K$1349,10,0)</f>
        <v>Không mở</v>
      </c>
      <c r="O1322" s="165"/>
      <c r="P1322" s="165">
        <f>VLOOKUP(C1322,[4]K12!$B$3:$J$1349,9,0)</f>
        <v>0</v>
      </c>
      <c r="Q1322" s="165" t="e">
        <f>VLOOKUP(D1322,[4]K12!$B$3:$J$1349,9,0)</f>
        <v>#N/A</v>
      </c>
      <c r="R1322" s="165" t="e">
        <f>VLOOKUP(E1322,[4]K12!$B$3:$J$1349,9,0)</f>
        <v>#N/A</v>
      </c>
      <c r="S1322" s="165" t="e">
        <f>VLOOKUP(F1322,[4]K12!$B$3:$J$1349,9,0)</f>
        <v>#N/A</v>
      </c>
      <c r="T1322" s="165" t="e">
        <f>VLOOKUP(G1322,[4]K12!$B$3:$J$1349,9,0)</f>
        <v>#N/A</v>
      </c>
      <c r="V1322" s="20">
        <v>1407</v>
      </c>
    </row>
    <row r="1323" spans="1:22" ht="30" hidden="1" x14ac:dyDescent="0.25">
      <c r="A1323" s="171">
        <v>823</v>
      </c>
      <c r="B1323" s="171" t="str">
        <f t="shared" si="35"/>
        <v>12.3.1303178.68</v>
      </c>
      <c r="C1323" s="171" t="str">
        <f>VLOOKUP(B1323,'[8]TKB(Hocphan-tao lop)'!$B$7:$C$1182,2,0)</f>
        <v>201811303178038</v>
      </c>
      <c r="D1323" s="171" t="str">
        <f>VLOOKUP(E1323,[9]QuyetdinhPCGD!$B$6:$C$1806,2,0)</f>
        <v>1303178</v>
      </c>
      <c r="E1323" s="172" t="s">
        <v>2237</v>
      </c>
      <c r="F1323" s="177" t="s">
        <v>79</v>
      </c>
      <c r="G1323" s="173" t="s">
        <v>13</v>
      </c>
      <c r="H1323" s="174" t="s">
        <v>2152</v>
      </c>
      <c r="I1323" s="173"/>
      <c r="J1323" s="175" t="s">
        <v>2435</v>
      </c>
      <c r="K1323" s="187" t="s">
        <v>2249</v>
      </c>
      <c r="L1323" s="176" t="s">
        <v>2250</v>
      </c>
      <c r="M1323" s="165" t="s">
        <v>2437</v>
      </c>
      <c r="N1323" s="165" t="str">
        <f>VLOOKUP(C1323,[4]K12!$B$3:$K$1349,10,0)</f>
        <v>Không mở</v>
      </c>
      <c r="O1323" s="165"/>
      <c r="P1323" s="165">
        <f>VLOOKUP(C1323,[4]K12!$B$3:$J$1349,9,0)</f>
        <v>0</v>
      </c>
      <c r="Q1323" s="165" t="e">
        <f>VLOOKUP(D1323,[4]K12!$B$3:$J$1349,9,0)</f>
        <v>#N/A</v>
      </c>
      <c r="R1323" s="165" t="e">
        <f>VLOOKUP(E1323,[4]K12!$B$3:$J$1349,9,0)</f>
        <v>#N/A</v>
      </c>
      <c r="S1323" s="165" t="e">
        <f>VLOOKUP(F1323,[4]K12!$B$3:$J$1349,9,0)</f>
        <v>#N/A</v>
      </c>
      <c r="T1323" s="165" t="e">
        <f>VLOOKUP(G1323,[4]K12!$B$3:$J$1349,9,0)</f>
        <v>#N/A</v>
      </c>
      <c r="V1323" s="20">
        <v>1408</v>
      </c>
    </row>
    <row r="1324" spans="1:22" ht="42.75" hidden="1" x14ac:dyDescent="0.25">
      <c r="A1324" s="171">
        <v>824</v>
      </c>
      <c r="B1324" s="171" t="str">
        <f t="shared" si="35"/>
        <v>12.3.1203101.44</v>
      </c>
      <c r="C1324" s="171" t="str">
        <f>VLOOKUP(B1324,'[8]TKB(Hocphan-tao lop)'!$B$7:$C$1182,2,0)</f>
        <v>201811203101029</v>
      </c>
      <c r="D1324" s="171" t="str">
        <f>VLOOKUP(E1324,[9]QuyetdinhPCGD!$B$6:$C$1806,2,0)</f>
        <v>1203101</v>
      </c>
      <c r="E1324" s="172" t="s">
        <v>824</v>
      </c>
      <c r="F1324" s="177" t="s">
        <v>68</v>
      </c>
      <c r="G1324" s="173" t="s">
        <v>12</v>
      </c>
      <c r="H1324" s="174" t="str">
        <f>VLOOKUP(J1324,'[10]Phan ca&amp; Ngay BDhoc'!$B$4:$I$98,8,0)</f>
        <v>A10-704</v>
      </c>
      <c r="I1324" s="173"/>
      <c r="J1324" s="175" t="s">
        <v>2220</v>
      </c>
      <c r="K1324" s="187" t="s">
        <v>2249</v>
      </c>
      <c r="L1324" s="176" t="s">
        <v>2250</v>
      </c>
      <c r="M1324" s="165" t="s">
        <v>1721</v>
      </c>
      <c r="N1324" s="165" t="str">
        <f>VLOOKUP(C1324,[4]K12!$B$3:$K$1349,10,0)</f>
        <v>Mở</v>
      </c>
      <c r="O1324" s="165"/>
      <c r="P1324" s="165">
        <f>VLOOKUP(C1324,[4]K12!$B$3:$J$1349,9,0)</f>
        <v>80</v>
      </c>
      <c r="Q1324" s="165" t="e">
        <f>VLOOKUP(D1324,[4]K12!$B$3:$J$1349,9,0)</f>
        <v>#N/A</v>
      </c>
      <c r="R1324" s="165" t="e">
        <f>VLOOKUP(E1324,[4]K12!$B$3:$J$1349,9,0)</f>
        <v>#N/A</v>
      </c>
      <c r="S1324" s="165" t="e">
        <f>VLOOKUP(F1324,[4]K12!$B$3:$J$1349,9,0)</f>
        <v>#N/A</v>
      </c>
      <c r="T1324" s="165" t="e">
        <f>VLOOKUP(G1324,[4]K12!$B$3:$J$1349,9,0)</f>
        <v>#N/A</v>
      </c>
      <c r="V1324" s="20">
        <v>1409</v>
      </c>
    </row>
    <row r="1325" spans="1:22" ht="42.75" hidden="1" x14ac:dyDescent="0.25">
      <c r="A1325" s="171">
        <v>825</v>
      </c>
      <c r="B1325" s="171" t="str">
        <f t="shared" si="35"/>
        <v>12.3.1003111.28</v>
      </c>
      <c r="C1325" s="171" t="str">
        <f>VLOOKUP(B1325,'[8]TKB(Hocphan-tao lop)'!$B$7:$C$1182,2,0)</f>
        <v>201811003111016</v>
      </c>
      <c r="D1325" s="171" t="str">
        <f>VLOOKUP(E1325,[9]QuyetdinhPCGD!$B$6:$C$1806,2,0)</f>
        <v>1003111</v>
      </c>
      <c r="E1325" s="172" t="s">
        <v>2252</v>
      </c>
      <c r="F1325" s="177" t="s">
        <v>94</v>
      </c>
      <c r="G1325" s="173" t="s">
        <v>12</v>
      </c>
      <c r="H1325" s="174" t="str">
        <f>VLOOKUP(J1325,'[10]Phan ca&amp; Ngay BDhoc'!$B$4:$I$98,8,0)</f>
        <v>A10-704</v>
      </c>
      <c r="I1325" s="173"/>
      <c r="J1325" s="175" t="s">
        <v>2220</v>
      </c>
      <c r="K1325" s="187" t="s">
        <v>2249</v>
      </c>
      <c r="L1325" s="176" t="s">
        <v>2250</v>
      </c>
      <c r="M1325" s="165" t="s">
        <v>503</v>
      </c>
      <c r="N1325" s="165" t="str">
        <f>VLOOKUP(C1325,[4]K12!$B$3:$K$1349,10,0)</f>
        <v>Mở</v>
      </c>
      <c r="O1325" s="165"/>
      <c r="P1325" s="165">
        <f>VLOOKUP(C1325,[4]K12!$B$3:$J$1349,9,0)</f>
        <v>80</v>
      </c>
      <c r="Q1325" s="165" t="e">
        <f>VLOOKUP(D1325,[4]K12!$B$3:$J$1349,9,0)</f>
        <v>#N/A</v>
      </c>
      <c r="R1325" s="165" t="e">
        <f>VLOOKUP(E1325,[4]K12!$B$3:$J$1349,9,0)</f>
        <v>#N/A</v>
      </c>
      <c r="S1325" s="165" t="e">
        <f>VLOOKUP(F1325,[4]K12!$B$3:$J$1349,9,0)</f>
        <v>#N/A</v>
      </c>
      <c r="T1325" s="165" t="e">
        <f>VLOOKUP(G1325,[4]K12!$B$3:$J$1349,9,0)</f>
        <v>#N/A</v>
      </c>
      <c r="V1325" s="20">
        <v>1410</v>
      </c>
    </row>
    <row r="1326" spans="1:22" ht="94.5" hidden="1" x14ac:dyDescent="0.25">
      <c r="A1326" s="171">
        <v>826</v>
      </c>
      <c r="B1326" s="208" t="s">
        <v>2438</v>
      </c>
      <c r="C1326" s="208" t="s">
        <v>2438</v>
      </c>
      <c r="D1326" s="69">
        <v>210312</v>
      </c>
      <c r="E1326" s="202" t="s">
        <v>2369</v>
      </c>
      <c r="F1326" s="177" t="s">
        <v>670</v>
      </c>
      <c r="G1326" s="69" t="s">
        <v>665</v>
      </c>
      <c r="H1326" s="207" t="s">
        <v>679</v>
      </c>
      <c r="I1326" s="173"/>
      <c r="J1326" s="175" t="s">
        <v>2220</v>
      </c>
      <c r="K1326" s="211" t="s">
        <v>2327</v>
      </c>
      <c r="L1326" s="176" t="s">
        <v>2250</v>
      </c>
      <c r="M1326" s="165"/>
      <c r="N1326" s="165" t="str">
        <f>VLOOKUP(C1326,[4]K12!$B$3:$K$1349,10,0)</f>
        <v>Mở</v>
      </c>
      <c r="O1326" s="165"/>
      <c r="P1326" s="165">
        <f>VLOOKUP(C1326,[4]K12!$B$3:$J$1349,9,0)</f>
        <v>35</v>
      </c>
      <c r="Q1326" s="165" t="e">
        <f>VLOOKUP(D1326,[4]K12!$B$3:$J$1349,9,0)</f>
        <v>#N/A</v>
      </c>
      <c r="R1326" s="165" t="e">
        <f>VLOOKUP(E1326,[4]K12!$B$3:$J$1349,9,0)</f>
        <v>#N/A</v>
      </c>
      <c r="S1326" s="165" t="e">
        <f>VLOOKUP(F1326,[4]K12!$B$3:$J$1349,9,0)</f>
        <v>#N/A</v>
      </c>
      <c r="T1326" s="165" t="e">
        <f>VLOOKUP(G1326,[4]K12!$B$3:$J$1349,9,0)</f>
        <v>#N/A</v>
      </c>
      <c r="V1326" s="20">
        <v>1411</v>
      </c>
    </row>
    <row r="1327" spans="1:22" ht="94.5" hidden="1" x14ac:dyDescent="0.25">
      <c r="A1327" s="171">
        <v>827</v>
      </c>
      <c r="B1327" s="208" t="s">
        <v>2439</v>
      </c>
      <c r="C1327" s="208" t="s">
        <v>2439</v>
      </c>
      <c r="D1327" s="69">
        <v>210312</v>
      </c>
      <c r="E1327" s="202" t="s">
        <v>2369</v>
      </c>
      <c r="F1327" s="177" t="s">
        <v>670</v>
      </c>
      <c r="G1327" s="69" t="s">
        <v>668</v>
      </c>
      <c r="H1327" s="207" t="s">
        <v>676</v>
      </c>
      <c r="I1327" s="173"/>
      <c r="J1327" s="175" t="s">
        <v>2220</v>
      </c>
      <c r="K1327" s="211" t="s">
        <v>2327</v>
      </c>
      <c r="L1327" s="176" t="s">
        <v>2250</v>
      </c>
      <c r="M1327" s="165"/>
      <c r="N1327" s="165" t="str">
        <f>VLOOKUP(C1327,[4]K12!$B$3:$K$1349,10,0)</f>
        <v>Mở</v>
      </c>
      <c r="O1327" s="165"/>
      <c r="P1327" s="165">
        <f>VLOOKUP(C1327,[4]K12!$B$3:$J$1349,9,0)</f>
        <v>35</v>
      </c>
      <c r="Q1327" s="165" t="e">
        <f>VLOOKUP(D1327,[4]K12!$B$3:$J$1349,9,0)</f>
        <v>#N/A</v>
      </c>
      <c r="R1327" s="165" t="e">
        <f>VLOOKUP(E1327,[4]K12!$B$3:$J$1349,9,0)</f>
        <v>#N/A</v>
      </c>
      <c r="S1327" s="165" t="e">
        <f>VLOOKUP(F1327,[4]K12!$B$3:$J$1349,9,0)</f>
        <v>#N/A</v>
      </c>
      <c r="T1327" s="165" t="e">
        <f>VLOOKUP(G1327,[4]K12!$B$3:$J$1349,9,0)</f>
        <v>#N/A</v>
      </c>
      <c r="V1327" s="20">
        <v>1412</v>
      </c>
    </row>
    <row r="1328" spans="1:22" ht="94.5" hidden="1" x14ac:dyDescent="0.25">
      <c r="A1328" s="171">
        <v>828</v>
      </c>
      <c r="B1328" s="208" t="s">
        <v>2440</v>
      </c>
      <c r="C1328" s="208" t="s">
        <v>2440</v>
      </c>
      <c r="D1328" s="69">
        <v>210312</v>
      </c>
      <c r="E1328" s="202" t="s">
        <v>2369</v>
      </c>
      <c r="F1328" s="177" t="s">
        <v>670</v>
      </c>
      <c r="G1328" s="69" t="s">
        <v>668</v>
      </c>
      <c r="H1328" s="207" t="s">
        <v>669</v>
      </c>
      <c r="I1328" s="173"/>
      <c r="J1328" s="175" t="s">
        <v>2220</v>
      </c>
      <c r="K1328" s="211" t="s">
        <v>2327</v>
      </c>
      <c r="L1328" s="176" t="s">
        <v>2250</v>
      </c>
      <c r="M1328" s="165"/>
      <c r="N1328" s="165" t="str">
        <f>VLOOKUP(C1328,[4]K12!$B$3:$K$1349,10,0)</f>
        <v>Mở</v>
      </c>
      <c r="O1328" s="165"/>
      <c r="P1328" s="165">
        <f>VLOOKUP(C1328,[4]K12!$B$3:$J$1349,9,0)</f>
        <v>40</v>
      </c>
      <c r="Q1328" s="165" t="e">
        <f>VLOOKUP(D1328,[4]K12!$B$3:$J$1349,9,0)</f>
        <v>#N/A</v>
      </c>
      <c r="R1328" s="165" t="e">
        <f>VLOOKUP(E1328,[4]K12!$B$3:$J$1349,9,0)</f>
        <v>#N/A</v>
      </c>
      <c r="S1328" s="165" t="e">
        <f>VLOOKUP(F1328,[4]K12!$B$3:$J$1349,9,0)</f>
        <v>#N/A</v>
      </c>
      <c r="T1328" s="165" t="e">
        <f>VLOOKUP(G1328,[4]K12!$B$3:$J$1349,9,0)</f>
        <v>#N/A</v>
      </c>
      <c r="V1328" s="20">
        <v>1413</v>
      </c>
    </row>
    <row r="1329" spans="1:22" ht="42.75" hidden="1" x14ac:dyDescent="0.25">
      <c r="A1329" s="171">
        <v>829</v>
      </c>
      <c r="B1329" s="171" t="str">
        <f>CONCATENATE("12.3.",D1329,".",M1329)</f>
        <v>12.3.1203101.45</v>
      </c>
      <c r="C1329" s="171" t="str">
        <f>VLOOKUP(B1329,'[8]TKB(Hocphan-tao lop)'!$B$7:$C$1182,2,0)</f>
        <v>201811203101030</v>
      </c>
      <c r="D1329" s="171" t="str">
        <f>VLOOKUP(E1329,[9]QuyetdinhPCGD!$B$6:$C$1806,2,0)</f>
        <v>1203101</v>
      </c>
      <c r="E1329" s="172" t="s">
        <v>824</v>
      </c>
      <c r="F1329" s="177" t="s">
        <v>60</v>
      </c>
      <c r="G1329" s="173" t="s">
        <v>12</v>
      </c>
      <c r="H1329" s="174" t="str">
        <f>VLOOKUP(J1329,'[10]Phan ca&amp; Ngay BDhoc'!$B$4:$I$98,8,0)</f>
        <v>A10-704</v>
      </c>
      <c r="I1329" s="173"/>
      <c r="J1329" s="175" t="s">
        <v>2221</v>
      </c>
      <c r="K1329" s="187" t="s">
        <v>2249</v>
      </c>
      <c r="L1329" s="176" t="s">
        <v>2250</v>
      </c>
      <c r="M1329" s="165" t="s">
        <v>1723</v>
      </c>
      <c r="N1329" s="165" t="str">
        <f>VLOOKUP(C1329,[4]K12!$B$3:$K$1349,10,0)</f>
        <v>Mở</v>
      </c>
      <c r="O1329" s="165"/>
      <c r="P1329" s="165">
        <f>VLOOKUP(C1329,[4]K12!$B$3:$J$1349,9,0)</f>
        <v>80</v>
      </c>
      <c r="Q1329" s="165" t="e">
        <f>VLOOKUP(D1329,[4]K12!$B$3:$J$1349,9,0)</f>
        <v>#N/A</v>
      </c>
      <c r="R1329" s="165" t="e">
        <f>VLOOKUP(E1329,[4]K12!$B$3:$J$1349,9,0)</f>
        <v>#N/A</v>
      </c>
      <c r="S1329" s="165" t="e">
        <f>VLOOKUP(F1329,[4]K12!$B$3:$J$1349,9,0)</f>
        <v>#N/A</v>
      </c>
      <c r="T1329" s="165" t="e">
        <f>VLOOKUP(G1329,[4]K12!$B$3:$J$1349,9,0)</f>
        <v>#N/A</v>
      </c>
      <c r="V1329" s="20">
        <v>1414</v>
      </c>
    </row>
    <row r="1330" spans="1:22" ht="42.75" hidden="1" x14ac:dyDescent="0.25">
      <c r="A1330" s="171">
        <v>830</v>
      </c>
      <c r="B1330" s="171" t="str">
        <f>CONCATENATE("12.3.",D1330,".",M1330)</f>
        <v>12.3.1003111.29</v>
      </c>
      <c r="C1330" s="171" t="str">
        <f>VLOOKUP(B1330,'[8]TKB(Hocphan-tao lop)'!$B$7:$C$1182,2,0)</f>
        <v>201811003111017</v>
      </c>
      <c r="D1330" s="171" t="str">
        <f>VLOOKUP(E1330,[9]QuyetdinhPCGD!$B$6:$C$1806,2,0)</f>
        <v>1003111</v>
      </c>
      <c r="E1330" s="172" t="s">
        <v>2252</v>
      </c>
      <c r="F1330" s="177" t="s">
        <v>91</v>
      </c>
      <c r="G1330" s="173" t="s">
        <v>12</v>
      </c>
      <c r="H1330" s="174" t="str">
        <f>VLOOKUP(J1330,'[10]Phan ca&amp; Ngay BDhoc'!$B$4:$I$98,8,0)</f>
        <v>A10-704</v>
      </c>
      <c r="I1330" s="173"/>
      <c r="J1330" s="175" t="s">
        <v>2221</v>
      </c>
      <c r="K1330" s="187" t="s">
        <v>2249</v>
      </c>
      <c r="L1330" s="176" t="s">
        <v>2250</v>
      </c>
      <c r="M1330" s="165" t="s">
        <v>508</v>
      </c>
      <c r="N1330" s="165" t="str">
        <f>VLOOKUP(C1330,[4]K12!$B$3:$K$1349,10,0)</f>
        <v>Mở</v>
      </c>
      <c r="O1330" s="165"/>
      <c r="P1330" s="165">
        <f>VLOOKUP(C1330,[4]K12!$B$3:$J$1349,9,0)</f>
        <v>61</v>
      </c>
      <c r="Q1330" s="165" t="e">
        <f>VLOOKUP(D1330,[4]K12!$B$3:$J$1349,9,0)</f>
        <v>#N/A</v>
      </c>
      <c r="R1330" s="165" t="e">
        <f>VLOOKUP(E1330,[4]K12!$B$3:$J$1349,9,0)</f>
        <v>#N/A</v>
      </c>
      <c r="S1330" s="165" t="e">
        <f>VLOOKUP(F1330,[4]K12!$B$3:$J$1349,9,0)</f>
        <v>#N/A</v>
      </c>
      <c r="T1330" s="165" t="e">
        <f>VLOOKUP(G1330,[4]K12!$B$3:$J$1349,9,0)</f>
        <v>#N/A</v>
      </c>
      <c r="V1330" s="20">
        <v>1415</v>
      </c>
    </row>
    <row r="1331" spans="1:22" ht="94.5" hidden="1" x14ac:dyDescent="0.25">
      <c r="A1331" s="171">
        <v>831</v>
      </c>
      <c r="B1331" s="208" t="s">
        <v>2441</v>
      </c>
      <c r="C1331" s="208" t="s">
        <v>2441</v>
      </c>
      <c r="D1331" s="69">
        <v>210312</v>
      </c>
      <c r="E1331" s="202" t="s">
        <v>2369</v>
      </c>
      <c r="F1331" s="177" t="s">
        <v>173</v>
      </c>
      <c r="G1331" s="69" t="s">
        <v>665</v>
      </c>
      <c r="H1331" s="206" t="s">
        <v>669</v>
      </c>
      <c r="I1331" s="173"/>
      <c r="J1331" s="175" t="s">
        <v>2221</v>
      </c>
      <c r="K1331" s="211" t="s">
        <v>2327</v>
      </c>
      <c r="L1331" s="176" t="s">
        <v>2250</v>
      </c>
      <c r="M1331" s="165"/>
      <c r="N1331" s="165" t="str">
        <f>VLOOKUP(C1331,[4]K12!$B$3:$K$1349,10,0)</f>
        <v>Mở</v>
      </c>
      <c r="O1331" s="165"/>
      <c r="P1331" s="165">
        <f>VLOOKUP(C1331,[4]K12!$B$3:$J$1349,9,0)</f>
        <v>40</v>
      </c>
      <c r="Q1331" s="165" t="e">
        <f>VLOOKUP(D1331,[4]K12!$B$3:$J$1349,9,0)</f>
        <v>#N/A</v>
      </c>
      <c r="R1331" s="165" t="e">
        <f>VLOOKUP(E1331,[4]K12!$B$3:$J$1349,9,0)</f>
        <v>#N/A</v>
      </c>
      <c r="S1331" s="165" t="e">
        <f>VLOOKUP(F1331,[4]K12!$B$3:$J$1349,9,0)</f>
        <v>#N/A</v>
      </c>
      <c r="T1331" s="165" t="e">
        <f>VLOOKUP(G1331,[4]K12!$B$3:$J$1349,9,0)</f>
        <v>#N/A</v>
      </c>
      <c r="V1331" s="20">
        <v>1416</v>
      </c>
    </row>
    <row r="1332" spans="1:22" ht="94.5" hidden="1" x14ac:dyDescent="0.25">
      <c r="A1332" s="171">
        <v>832</v>
      </c>
      <c r="B1332" s="208">
        <v>20181210312046</v>
      </c>
      <c r="C1332" s="208">
        <v>20181210312046</v>
      </c>
      <c r="D1332" s="69">
        <v>210312</v>
      </c>
      <c r="E1332" s="202" t="s">
        <v>2369</v>
      </c>
      <c r="F1332" s="177" t="s">
        <v>173</v>
      </c>
      <c r="G1332" s="69" t="s">
        <v>668</v>
      </c>
      <c r="H1332" s="206" t="s">
        <v>679</v>
      </c>
      <c r="I1332" s="173"/>
      <c r="J1332" s="175" t="s">
        <v>2221</v>
      </c>
      <c r="K1332" s="211" t="s">
        <v>2327</v>
      </c>
      <c r="L1332" s="176" t="s">
        <v>2250</v>
      </c>
      <c r="M1332" s="165"/>
      <c r="N1332" s="209" t="s">
        <v>2310</v>
      </c>
      <c r="O1332" s="165"/>
      <c r="P1332" s="165" t="e">
        <f>VLOOKUP(C1332,[4]K12!$B$3:$J$1349,9,0)</f>
        <v>#N/A</v>
      </c>
      <c r="Q1332" s="165" t="e">
        <f>VLOOKUP(D1332,[4]K12!$B$3:$J$1349,9,0)</f>
        <v>#N/A</v>
      </c>
      <c r="R1332" s="165" t="e">
        <f>VLOOKUP(E1332,[4]K12!$B$3:$J$1349,9,0)</f>
        <v>#N/A</v>
      </c>
      <c r="S1332" s="165" t="e">
        <f>VLOOKUP(F1332,[4]K12!$B$3:$J$1349,9,0)</f>
        <v>#N/A</v>
      </c>
      <c r="T1332" s="165" t="e">
        <f>VLOOKUP(G1332,[4]K12!$B$3:$J$1349,9,0)</f>
        <v>#N/A</v>
      </c>
      <c r="V1332" s="20">
        <v>1417</v>
      </c>
    </row>
    <row r="1333" spans="1:22" ht="94.5" hidden="1" x14ac:dyDescent="0.25">
      <c r="A1333" s="171">
        <v>833</v>
      </c>
      <c r="B1333" s="208">
        <v>20181210312047</v>
      </c>
      <c r="C1333" s="208">
        <v>20181210312047</v>
      </c>
      <c r="D1333" s="69">
        <v>210312</v>
      </c>
      <c r="E1333" s="202" t="s">
        <v>2369</v>
      </c>
      <c r="F1333" s="177" t="s">
        <v>173</v>
      </c>
      <c r="G1333" s="69" t="s">
        <v>668</v>
      </c>
      <c r="H1333" s="206" t="s">
        <v>672</v>
      </c>
      <c r="I1333" s="173"/>
      <c r="J1333" s="175" t="s">
        <v>2221</v>
      </c>
      <c r="K1333" s="211" t="s">
        <v>2327</v>
      </c>
      <c r="L1333" s="176" t="s">
        <v>2250</v>
      </c>
      <c r="M1333" s="165"/>
      <c r="N1333" s="209" t="s">
        <v>2310</v>
      </c>
      <c r="O1333" s="165"/>
      <c r="P1333" s="165" t="e">
        <f>VLOOKUP(C1333,[4]K12!$B$3:$J$1349,9,0)</f>
        <v>#N/A</v>
      </c>
      <c r="Q1333" s="165" t="e">
        <f>VLOOKUP(D1333,[4]K12!$B$3:$J$1349,9,0)</f>
        <v>#N/A</v>
      </c>
      <c r="R1333" s="165" t="e">
        <f>VLOOKUP(E1333,[4]K12!$B$3:$J$1349,9,0)</f>
        <v>#N/A</v>
      </c>
      <c r="S1333" s="165" t="e">
        <f>VLOOKUP(F1333,[4]K12!$B$3:$J$1349,9,0)</f>
        <v>#N/A</v>
      </c>
      <c r="T1333" s="165" t="e">
        <f>VLOOKUP(G1333,[4]K12!$B$3:$J$1349,9,0)</f>
        <v>#N/A</v>
      </c>
      <c r="V1333" s="20">
        <v>1418</v>
      </c>
    </row>
    <row r="1334" spans="1:22" s="198" customFormat="1" ht="42.75" hidden="1" x14ac:dyDescent="0.25">
      <c r="A1334" s="171">
        <v>834</v>
      </c>
      <c r="B1334" s="171" t="str">
        <f t="shared" ref="B1334:B1352" si="36">CONCATENATE("12.3.",D1334,".",M1334)</f>
        <v>12.3.1303184.07</v>
      </c>
      <c r="C1334" s="171" t="str">
        <f>VLOOKUP(B1334,'[8]TKB(Hocphan-tao lop)'!$B$7:$C$1182,2,0)</f>
        <v>201811303184007</v>
      </c>
      <c r="D1334" s="171" t="str">
        <f>VLOOKUP(E1334,[9]QuyetdinhPCGD!$B$6:$C$1806,2,0)</f>
        <v>1303184</v>
      </c>
      <c r="E1334" s="172" t="s">
        <v>2282</v>
      </c>
      <c r="F1334" s="177" t="s">
        <v>85</v>
      </c>
      <c r="G1334" s="173" t="s">
        <v>11</v>
      </c>
      <c r="H1334" s="174" t="s">
        <v>2442</v>
      </c>
      <c r="I1334" s="173"/>
      <c r="J1334" s="175" t="s">
        <v>2443</v>
      </c>
      <c r="K1334" s="187" t="s">
        <v>2249</v>
      </c>
      <c r="L1334" s="176" t="s">
        <v>2250</v>
      </c>
      <c r="M1334" s="165" t="s">
        <v>117</v>
      </c>
      <c r="N1334" s="165" t="str">
        <f>VLOOKUP(C1334,[4]K12!$B$3:$K$1349,10,0)</f>
        <v>Mở</v>
      </c>
      <c r="O1334" s="165"/>
      <c r="P1334" s="165">
        <f>VLOOKUP(C1334,[4]K12!$B$3:$J$1349,9,0)</f>
        <v>26</v>
      </c>
      <c r="Q1334" s="165" t="e">
        <f>VLOOKUP(D1334,[4]K12!$B$3:$J$1349,9,0)</f>
        <v>#N/A</v>
      </c>
      <c r="R1334" s="165" t="e">
        <f>VLOOKUP(E1334,[4]K12!$B$3:$J$1349,9,0)</f>
        <v>#N/A</v>
      </c>
      <c r="S1334" s="165" t="e">
        <f>VLOOKUP(F1334,[4]K12!$B$3:$J$1349,9,0)</f>
        <v>#N/A</v>
      </c>
      <c r="T1334" s="165" t="e">
        <f>VLOOKUP(G1334,[4]K12!$B$3:$J$1349,9,0)</f>
        <v>#N/A</v>
      </c>
      <c r="U1334" s="162" t="s">
        <v>2222</v>
      </c>
      <c r="V1334" s="20">
        <v>1419</v>
      </c>
    </row>
    <row r="1335" spans="1:22" s="198" customFormat="1" ht="42.75" hidden="1" x14ac:dyDescent="0.25">
      <c r="A1335" s="171">
        <v>835</v>
      </c>
      <c r="B1335" s="171" t="str">
        <f t="shared" si="36"/>
        <v>12.3.1303184.07</v>
      </c>
      <c r="C1335" s="171" t="str">
        <f>VLOOKUP(B1335,'[8]TKB(Hocphan-tao lop)'!$B$7:$C$1182,2,0)</f>
        <v>201811303184007</v>
      </c>
      <c r="D1335" s="171" t="str">
        <f>VLOOKUP(E1335,[9]QuyetdinhPCGD!$B$6:$C$1806,2,0)</f>
        <v>1303184</v>
      </c>
      <c r="E1335" s="172" t="s">
        <v>2282</v>
      </c>
      <c r="F1335" s="177" t="s">
        <v>85</v>
      </c>
      <c r="G1335" s="173" t="s">
        <v>13</v>
      </c>
      <c r="H1335" s="174" t="s">
        <v>2442</v>
      </c>
      <c r="I1335" s="173"/>
      <c r="J1335" s="175" t="s">
        <v>2443</v>
      </c>
      <c r="K1335" s="187" t="s">
        <v>2249</v>
      </c>
      <c r="L1335" s="176" t="s">
        <v>2250</v>
      </c>
      <c r="M1335" s="165" t="s">
        <v>117</v>
      </c>
      <c r="N1335" s="165" t="str">
        <f>VLOOKUP(C1335,[4]K12!$B$3:$K$1349,10,0)</f>
        <v>Mở</v>
      </c>
      <c r="O1335" s="165"/>
      <c r="P1335" s="165">
        <f>VLOOKUP(C1335,[4]K12!$B$3:$J$1349,9,0)</f>
        <v>26</v>
      </c>
      <c r="Q1335" s="165" t="e">
        <f>VLOOKUP(D1335,[4]K12!$B$3:$J$1349,9,0)</f>
        <v>#N/A</v>
      </c>
      <c r="R1335" s="165" t="e">
        <f>VLOOKUP(E1335,[4]K12!$B$3:$J$1349,9,0)</f>
        <v>#N/A</v>
      </c>
      <c r="S1335" s="165" t="e">
        <f>VLOOKUP(F1335,[4]K12!$B$3:$J$1349,9,0)</f>
        <v>#N/A</v>
      </c>
      <c r="T1335" s="165" t="e">
        <f>VLOOKUP(G1335,[4]K12!$B$3:$J$1349,9,0)</f>
        <v>#N/A</v>
      </c>
      <c r="U1335" s="162" t="s">
        <v>2222</v>
      </c>
      <c r="V1335" s="20">
        <v>1420</v>
      </c>
    </row>
    <row r="1336" spans="1:22" s="198" customFormat="1" ht="42.75" hidden="1" x14ac:dyDescent="0.25">
      <c r="A1336" s="171">
        <v>836</v>
      </c>
      <c r="B1336" s="171" t="str">
        <f t="shared" si="36"/>
        <v>12.3.1303184.08</v>
      </c>
      <c r="C1336" s="171" t="str">
        <f>VLOOKUP(B1336,'[8]TKB(Hocphan-tao lop)'!$B$7:$C$1182,2,0)</f>
        <v>201811303184008</v>
      </c>
      <c r="D1336" s="171" t="str">
        <f>VLOOKUP(E1336,[9]QuyetdinhPCGD!$B$6:$C$1806,2,0)</f>
        <v>1303184</v>
      </c>
      <c r="E1336" s="172" t="s">
        <v>2282</v>
      </c>
      <c r="F1336" s="177" t="s">
        <v>72</v>
      </c>
      <c r="G1336" s="173" t="s">
        <v>11</v>
      </c>
      <c r="H1336" s="174" t="s">
        <v>2442</v>
      </c>
      <c r="I1336" s="173"/>
      <c r="J1336" s="175" t="s">
        <v>2443</v>
      </c>
      <c r="K1336" s="187" t="s">
        <v>2249</v>
      </c>
      <c r="L1336" s="176" t="s">
        <v>2250</v>
      </c>
      <c r="M1336" s="165" t="s">
        <v>119</v>
      </c>
      <c r="N1336" s="165" t="str">
        <f>VLOOKUP(C1336,[4]K12!$B$3:$K$1349,10,0)</f>
        <v>Mở</v>
      </c>
      <c r="O1336" s="165"/>
      <c r="P1336" s="165">
        <f>VLOOKUP(C1336,[4]K12!$B$3:$J$1349,9,0)</f>
        <v>34</v>
      </c>
      <c r="Q1336" s="165" t="e">
        <f>VLOOKUP(D1336,[4]K12!$B$3:$J$1349,9,0)</f>
        <v>#N/A</v>
      </c>
      <c r="R1336" s="165" t="e">
        <f>VLOOKUP(E1336,[4]K12!$B$3:$J$1349,9,0)</f>
        <v>#N/A</v>
      </c>
      <c r="S1336" s="165" t="e">
        <f>VLOOKUP(F1336,[4]K12!$B$3:$J$1349,9,0)</f>
        <v>#N/A</v>
      </c>
      <c r="T1336" s="165" t="e">
        <f>VLOOKUP(G1336,[4]K12!$B$3:$J$1349,9,0)</f>
        <v>#N/A</v>
      </c>
      <c r="U1336" s="162" t="s">
        <v>2222</v>
      </c>
      <c r="V1336" s="20">
        <v>1421</v>
      </c>
    </row>
    <row r="1337" spans="1:22" s="198" customFormat="1" ht="42.75" hidden="1" x14ac:dyDescent="0.25">
      <c r="A1337" s="171">
        <v>837</v>
      </c>
      <c r="B1337" s="171" t="str">
        <f t="shared" si="36"/>
        <v>12.3.1303184.08</v>
      </c>
      <c r="C1337" s="171" t="str">
        <f>VLOOKUP(B1337,'[8]TKB(Hocphan-tao lop)'!$B$7:$C$1182,2,0)</f>
        <v>201811303184008</v>
      </c>
      <c r="D1337" s="171" t="str">
        <f>VLOOKUP(E1337,[9]QuyetdinhPCGD!$B$6:$C$1806,2,0)</f>
        <v>1303184</v>
      </c>
      <c r="E1337" s="172" t="s">
        <v>2282</v>
      </c>
      <c r="F1337" s="177" t="s">
        <v>72</v>
      </c>
      <c r="G1337" s="173" t="s">
        <v>13</v>
      </c>
      <c r="H1337" s="174" t="s">
        <v>2442</v>
      </c>
      <c r="I1337" s="173"/>
      <c r="J1337" s="175" t="s">
        <v>2443</v>
      </c>
      <c r="K1337" s="187" t="s">
        <v>2249</v>
      </c>
      <c r="L1337" s="176" t="s">
        <v>2250</v>
      </c>
      <c r="M1337" s="165" t="s">
        <v>119</v>
      </c>
      <c r="N1337" s="165" t="str">
        <f>VLOOKUP(C1337,[4]K12!$B$3:$K$1349,10,0)</f>
        <v>Mở</v>
      </c>
      <c r="O1337" s="165"/>
      <c r="P1337" s="165">
        <f>VLOOKUP(C1337,[4]K12!$B$3:$J$1349,9,0)</f>
        <v>34</v>
      </c>
      <c r="Q1337" s="165" t="e">
        <f>VLOOKUP(D1337,[4]K12!$B$3:$J$1349,9,0)</f>
        <v>#N/A</v>
      </c>
      <c r="R1337" s="165" t="e">
        <f>VLOOKUP(E1337,[4]K12!$B$3:$J$1349,9,0)</f>
        <v>#N/A</v>
      </c>
      <c r="S1337" s="165" t="e">
        <f>VLOOKUP(F1337,[4]K12!$B$3:$J$1349,9,0)</f>
        <v>#N/A</v>
      </c>
      <c r="T1337" s="165" t="e">
        <f>VLOOKUP(G1337,[4]K12!$B$3:$J$1349,9,0)</f>
        <v>#N/A</v>
      </c>
      <c r="U1337" s="162" t="s">
        <v>2222</v>
      </c>
      <c r="V1337" s="20">
        <v>1422</v>
      </c>
    </row>
    <row r="1338" spans="1:22" s="198" customFormat="1" ht="36" hidden="1" x14ac:dyDescent="0.25">
      <c r="A1338" s="171">
        <v>838</v>
      </c>
      <c r="B1338" s="171" t="str">
        <f t="shared" si="36"/>
        <v>12.3.0403164.07</v>
      </c>
      <c r="C1338" s="171" t="str">
        <f>VLOOKUP(B1338,'[8]TKB(Hocphan-tao lop)'!$B$7:$C$1182,2,0)</f>
        <v>201810403164007</v>
      </c>
      <c r="D1338" s="171" t="str">
        <f>VLOOKUP(E1338,[9]QuyetdinhPCGD!$B$6:$C$1806,2,0)</f>
        <v>0403164</v>
      </c>
      <c r="E1338" s="172" t="s">
        <v>2285</v>
      </c>
      <c r="F1338" s="177" t="s">
        <v>142</v>
      </c>
      <c r="G1338" s="173" t="s">
        <v>11</v>
      </c>
      <c r="H1338" s="176" t="s">
        <v>743</v>
      </c>
      <c r="I1338" s="173"/>
      <c r="J1338" s="175" t="s">
        <v>2443</v>
      </c>
      <c r="K1338" s="187" t="s">
        <v>2249</v>
      </c>
      <c r="L1338" s="176" t="s">
        <v>2250</v>
      </c>
      <c r="M1338" s="165" t="s">
        <v>117</v>
      </c>
      <c r="N1338" s="165" t="str">
        <f>VLOOKUP(C1338,[4]K12!$B$3:$K$1349,10,0)</f>
        <v>Mở</v>
      </c>
      <c r="O1338" s="165"/>
      <c r="P1338" s="165">
        <f>VLOOKUP(C1338,[4]K12!$B$3:$J$1349,9,0)</f>
        <v>16</v>
      </c>
      <c r="Q1338" s="165" t="e">
        <f>VLOOKUP(D1338,[4]K12!$B$3:$J$1349,9,0)</f>
        <v>#N/A</v>
      </c>
      <c r="R1338" s="165" t="e">
        <f>VLOOKUP(E1338,[4]K12!$B$3:$J$1349,9,0)</f>
        <v>#N/A</v>
      </c>
      <c r="S1338" s="165" t="e">
        <f>VLOOKUP(F1338,[4]K12!$B$3:$J$1349,9,0)</f>
        <v>#N/A</v>
      </c>
      <c r="T1338" s="165" t="e">
        <f>VLOOKUP(G1338,[4]K12!$B$3:$J$1349,9,0)</f>
        <v>#N/A</v>
      </c>
      <c r="U1338" s="162" t="s">
        <v>2222</v>
      </c>
      <c r="V1338" s="20">
        <v>1423</v>
      </c>
    </row>
    <row r="1339" spans="1:22" s="198" customFormat="1" ht="36" hidden="1" x14ac:dyDescent="0.25">
      <c r="A1339" s="171">
        <v>838</v>
      </c>
      <c r="B1339" s="171" t="str">
        <f t="shared" si="36"/>
        <v>12.3.0403164.08</v>
      </c>
      <c r="C1339" s="214" t="s">
        <v>2444</v>
      </c>
      <c r="D1339" s="171" t="str">
        <f>VLOOKUP(E1339,[9]QuyetdinhPCGD!$B$6:$C$1806,2,0)</f>
        <v>0403164</v>
      </c>
      <c r="E1339" s="172" t="s">
        <v>2285</v>
      </c>
      <c r="F1339" s="177" t="s">
        <v>142</v>
      </c>
      <c r="G1339" s="173" t="s">
        <v>11</v>
      </c>
      <c r="H1339" s="176" t="s">
        <v>743</v>
      </c>
      <c r="I1339" s="173"/>
      <c r="J1339" s="175" t="s">
        <v>2443</v>
      </c>
      <c r="K1339" s="187" t="s">
        <v>2249</v>
      </c>
      <c r="L1339" s="176" t="s">
        <v>2250</v>
      </c>
      <c r="M1339" s="165" t="s">
        <v>119</v>
      </c>
      <c r="N1339" s="165" t="str">
        <f>VLOOKUP(C1339,[4]K12!$B$3:$K$1349,10,0)</f>
        <v>Mở</v>
      </c>
      <c r="O1339" s="165"/>
      <c r="P1339" s="165">
        <f>VLOOKUP(C1339,[4]K12!$B$3:$J$1349,9,0)</f>
        <v>18</v>
      </c>
      <c r="Q1339" s="165" t="e">
        <f>VLOOKUP(D1339,[4]K12!$B$3:$J$1349,9,0)</f>
        <v>#N/A</v>
      </c>
      <c r="R1339" s="165" t="e">
        <f>VLOOKUP(E1339,[4]K12!$B$3:$J$1349,9,0)</f>
        <v>#N/A</v>
      </c>
      <c r="S1339" s="165" t="e">
        <f>VLOOKUP(F1339,[4]K12!$B$3:$J$1349,9,0)</f>
        <v>#N/A</v>
      </c>
      <c r="T1339" s="165" t="e">
        <f>VLOOKUP(G1339,[4]K12!$B$3:$J$1349,9,0)</f>
        <v>#N/A</v>
      </c>
      <c r="U1339" s="162" t="s">
        <v>2222</v>
      </c>
      <c r="V1339" s="20">
        <v>1424</v>
      </c>
    </row>
    <row r="1340" spans="1:22" s="198" customFormat="1" ht="36" hidden="1" x14ac:dyDescent="0.25">
      <c r="A1340" s="171">
        <v>839</v>
      </c>
      <c r="B1340" s="171" t="str">
        <f t="shared" si="36"/>
        <v>12.3.0403166.01</v>
      </c>
      <c r="C1340" s="171" t="str">
        <f>VLOOKUP(B1340,'[8]TKB(Hocphan-tao lop)'!$B$7:$C$1182,2,0)</f>
        <v>201810403166001</v>
      </c>
      <c r="D1340" s="171" t="str">
        <f>VLOOKUP(E1340,[9]QuyetdinhPCGD!$B$6:$C$1806,2,0)</f>
        <v>0403166</v>
      </c>
      <c r="E1340" s="172" t="s">
        <v>2445</v>
      </c>
      <c r="F1340" s="177" t="s">
        <v>138</v>
      </c>
      <c r="G1340" s="173" t="s">
        <v>9</v>
      </c>
      <c r="H1340" s="176" t="s">
        <v>309</v>
      </c>
      <c r="I1340" s="173"/>
      <c r="J1340" s="175" t="s">
        <v>2443</v>
      </c>
      <c r="K1340" s="187" t="s">
        <v>2249</v>
      </c>
      <c r="L1340" s="176" t="s">
        <v>2250</v>
      </c>
      <c r="M1340" s="165" t="s">
        <v>62</v>
      </c>
      <c r="N1340" s="165" t="str">
        <f>VLOOKUP(C1340,[4]K12!$B$3:$K$1349,10,0)</f>
        <v>Mở</v>
      </c>
      <c r="O1340" s="165"/>
      <c r="P1340" s="165">
        <f>VLOOKUP(C1340,[4]K12!$B$3:$J$1349,9,0)</f>
        <v>18</v>
      </c>
      <c r="Q1340" s="165" t="e">
        <f>VLOOKUP(D1340,[4]K12!$B$3:$J$1349,9,0)</f>
        <v>#N/A</v>
      </c>
      <c r="R1340" s="165" t="e">
        <f>VLOOKUP(E1340,[4]K12!$B$3:$J$1349,9,0)</f>
        <v>#N/A</v>
      </c>
      <c r="S1340" s="165" t="e">
        <f>VLOOKUP(F1340,[4]K12!$B$3:$J$1349,9,0)</f>
        <v>#N/A</v>
      </c>
      <c r="T1340" s="165" t="e">
        <f>VLOOKUP(G1340,[4]K12!$B$3:$J$1349,9,0)</f>
        <v>#N/A</v>
      </c>
      <c r="U1340" s="162" t="s">
        <v>2222</v>
      </c>
      <c r="V1340" s="20">
        <v>1425</v>
      </c>
    </row>
    <row r="1341" spans="1:22" s="198" customFormat="1" ht="36" hidden="1" x14ac:dyDescent="0.25">
      <c r="A1341" s="171">
        <v>839</v>
      </c>
      <c r="B1341" s="171" t="str">
        <f t="shared" si="36"/>
        <v>12.3.0403166.02</v>
      </c>
      <c r="C1341" s="214" t="s">
        <v>2446</v>
      </c>
      <c r="D1341" s="171" t="str">
        <f>VLOOKUP(E1341,[9]QuyetdinhPCGD!$B$6:$C$1806,2,0)</f>
        <v>0403166</v>
      </c>
      <c r="E1341" s="172" t="s">
        <v>2445</v>
      </c>
      <c r="F1341" s="177" t="s">
        <v>138</v>
      </c>
      <c r="G1341" s="173" t="s">
        <v>9</v>
      </c>
      <c r="H1341" s="176" t="s">
        <v>309</v>
      </c>
      <c r="I1341" s="173"/>
      <c r="J1341" s="175" t="s">
        <v>2443</v>
      </c>
      <c r="K1341" s="187" t="s">
        <v>2249</v>
      </c>
      <c r="L1341" s="176" t="s">
        <v>2250</v>
      </c>
      <c r="M1341" s="165" t="s">
        <v>70</v>
      </c>
      <c r="N1341" s="165" t="str">
        <f>VLOOKUP(C1341,[4]K12!$B$3:$K$1349,10,0)</f>
        <v>Mở</v>
      </c>
      <c r="O1341" s="165"/>
      <c r="P1341" s="165">
        <f>VLOOKUP(C1341,[4]K12!$B$3:$J$1349,9,0)</f>
        <v>19</v>
      </c>
      <c r="Q1341" s="165" t="e">
        <f>VLOOKUP(D1341,[4]K12!$B$3:$J$1349,9,0)</f>
        <v>#N/A</v>
      </c>
      <c r="R1341" s="165" t="e">
        <f>VLOOKUP(E1341,[4]K12!$B$3:$J$1349,9,0)</f>
        <v>#N/A</v>
      </c>
      <c r="S1341" s="165" t="e">
        <f>VLOOKUP(F1341,[4]K12!$B$3:$J$1349,9,0)</f>
        <v>#N/A</v>
      </c>
      <c r="T1341" s="165" t="e">
        <f>VLOOKUP(G1341,[4]K12!$B$3:$J$1349,9,0)</f>
        <v>#N/A</v>
      </c>
      <c r="U1341" s="162" t="s">
        <v>2222</v>
      </c>
      <c r="V1341" s="20">
        <v>1426</v>
      </c>
    </row>
    <row r="1342" spans="1:22" ht="42.75" hidden="1" x14ac:dyDescent="0.25">
      <c r="A1342" s="171">
        <v>840</v>
      </c>
      <c r="B1342" s="171" t="str">
        <f t="shared" si="36"/>
        <v>12.3.1303192.25</v>
      </c>
      <c r="C1342" s="171" t="str">
        <f>VLOOKUP(B1342,'[8]TKB(Hocphan-tao lop)'!$B$7:$C$1182,2,0)</f>
        <v>201811303192025</v>
      </c>
      <c r="D1342" s="171" t="str">
        <f>VLOOKUP(E1342,[9]QuyetdinhPCGD!$B$6:$C$1806,2,0)</f>
        <v>1303192</v>
      </c>
      <c r="E1342" s="191" t="s">
        <v>2254</v>
      </c>
      <c r="F1342" s="177" t="s">
        <v>85</v>
      </c>
      <c r="G1342" s="173" t="s">
        <v>9</v>
      </c>
      <c r="H1342" s="176" t="s">
        <v>2144</v>
      </c>
      <c r="I1342" s="173"/>
      <c r="J1342" s="175" t="s">
        <v>2447</v>
      </c>
      <c r="K1342" s="187" t="s">
        <v>2249</v>
      </c>
      <c r="L1342" s="176" t="s">
        <v>2250</v>
      </c>
      <c r="M1342" s="141" t="s">
        <v>433</v>
      </c>
      <c r="N1342" s="165" t="str">
        <f>VLOOKUP(C1342,[4]K12!$B$3:$K$1349,10,0)</f>
        <v>Mở</v>
      </c>
      <c r="O1342" s="141"/>
      <c r="P1342" s="165">
        <f>VLOOKUP(C1342,[4]K12!$B$3:$J$1349,9,0)</f>
        <v>35</v>
      </c>
      <c r="Q1342" s="165" t="e">
        <f>VLOOKUP(D1342,[4]K12!$B$3:$J$1349,9,0)</f>
        <v>#N/A</v>
      </c>
      <c r="R1342" s="165" t="e">
        <f>VLOOKUP(E1342,[4]K12!$B$3:$J$1349,9,0)</f>
        <v>#N/A</v>
      </c>
      <c r="S1342" s="165" t="e">
        <f>VLOOKUP(F1342,[4]K12!$B$3:$J$1349,9,0)</f>
        <v>#N/A</v>
      </c>
      <c r="T1342" s="165" t="e">
        <f>VLOOKUP(G1342,[4]K12!$B$3:$J$1349,9,0)</f>
        <v>#N/A</v>
      </c>
      <c r="V1342" s="20">
        <v>1427</v>
      </c>
    </row>
    <row r="1343" spans="1:22" ht="42.75" hidden="1" x14ac:dyDescent="0.25">
      <c r="A1343" s="171">
        <v>841</v>
      </c>
      <c r="B1343" s="171" t="str">
        <f t="shared" si="36"/>
        <v>12.3.1303192.25</v>
      </c>
      <c r="C1343" s="171" t="str">
        <f>VLOOKUP(B1343,'[8]TKB(Hocphan-tao lop)'!$B$7:$C$1182,2,0)</f>
        <v>201811303192025</v>
      </c>
      <c r="D1343" s="171" t="str">
        <f>VLOOKUP(E1343,[9]QuyetdinhPCGD!$B$6:$C$1806,2,0)</f>
        <v>1303192</v>
      </c>
      <c r="E1343" s="191" t="s">
        <v>2254</v>
      </c>
      <c r="F1343" s="177" t="s">
        <v>85</v>
      </c>
      <c r="G1343" s="173" t="s">
        <v>12</v>
      </c>
      <c r="H1343" s="176" t="s">
        <v>2144</v>
      </c>
      <c r="I1343" s="173"/>
      <c r="J1343" s="175" t="s">
        <v>2447</v>
      </c>
      <c r="K1343" s="187" t="s">
        <v>2249</v>
      </c>
      <c r="L1343" s="176" t="s">
        <v>2250</v>
      </c>
      <c r="M1343" s="165" t="s">
        <v>433</v>
      </c>
      <c r="N1343" s="165" t="str">
        <f>VLOOKUP(C1343,[4]K12!$B$3:$K$1349,10,0)</f>
        <v>Mở</v>
      </c>
      <c r="O1343" s="165"/>
      <c r="P1343" s="165">
        <f>VLOOKUP(C1343,[4]K12!$B$3:$J$1349,9,0)</f>
        <v>35</v>
      </c>
      <c r="Q1343" s="165" t="e">
        <f>VLOOKUP(D1343,[4]K12!$B$3:$J$1349,9,0)</f>
        <v>#N/A</v>
      </c>
      <c r="R1343" s="165" t="e">
        <f>VLOOKUP(E1343,[4]K12!$B$3:$J$1349,9,0)</f>
        <v>#N/A</v>
      </c>
      <c r="S1343" s="165" t="e">
        <f>VLOOKUP(F1343,[4]K12!$B$3:$J$1349,9,0)</f>
        <v>#N/A</v>
      </c>
      <c r="T1343" s="165" t="e">
        <f>VLOOKUP(G1343,[4]K12!$B$3:$J$1349,9,0)</f>
        <v>#N/A</v>
      </c>
      <c r="V1343" s="20">
        <v>1428</v>
      </c>
    </row>
    <row r="1344" spans="1:22" ht="42.75" hidden="1" x14ac:dyDescent="0.25">
      <c r="A1344" s="171">
        <v>842</v>
      </c>
      <c r="B1344" s="171" t="str">
        <f t="shared" si="36"/>
        <v>12.3.1303192.26</v>
      </c>
      <c r="C1344" s="171" t="str">
        <f>VLOOKUP(B1344,'[8]TKB(Hocphan-tao lop)'!$B$7:$C$1182,2,0)</f>
        <v>201811303192026</v>
      </c>
      <c r="D1344" s="171" t="str">
        <f>VLOOKUP(E1344,[9]QuyetdinhPCGD!$B$6:$C$1806,2,0)</f>
        <v>1303192</v>
      </c>
      <c r="E1344" s="191" t="s">
        <v>2254</v>
      </c>
      <c r="F1344" s="177" t="s">
        <v>72</v>
      </c>
      <c r="G1344" s="173" t="s">
        <v>9</v>
      </c>
      <c r="H1344" s="176" t="s">
        <v>2151</v>
      </c>
      <c r="I1344" s="173"/>
      <c r="J1344" s="175" t="s">
        <v>2447</v>
      </c>
      <c r="K1344" s="187" t="s">
        <v>2249</v>
      </c>
      <c r="L1344" s="176" t="s">
        <v>2250</v>
      </c>
      <c r="M1344" s="190" t="s">
        <v>434</v>
      </c>
      <c r="N1344" s="165" t="str">
        <f>VLOOKUP(C1344,[4]K12!$B$3:$K$1349,10,0)</f>
        <v>Mở</v>
      </c>
      <c r="O1344" s="165" t="s">
        <v>2143</v>
      </c>
      <c r="P1344" s="165">
        <f>VLOOKUP(C1344,[4]K12!$B$3:$J$1349,9,0)</f>
        <v>29</v>
      </c>
      <c r="Q1344" s="165" t="e">
        <f>VLOOKUP(D1344,[4]K12!$B$3:$J$1349,9,0)</f>
        <v>#N/A</v>
      </c>
      <c r="R1344" s="165" t="e">
        <f>VLOOKUP(E1344,[4]K12!$B$3:$J$1349,9,0)</f>
        <v>#N/A</v>
      </c>
      <c r="S1344" s="165" t="e">
        <f>VLOOKUP(F1344,[4]K12!$B$3:$J$1349,9,0)</f>
        <v>#N/A</v>
      </c>
      <c r="T1344" s="165" t="e">
        <f>VLOOKUP(G1344,[4]K12!$B$3:$J$1349,9,0)</f>
        <v>#N/A</v>
      </c>
      <c r="V1344" s="20">
        <v>1429</v>
      </c>
    </row>
    <row r="1345" spans="1:22" ht="42.75" hidden="1" x14ac:dyDescent="0.25">
      <c r="A1345" s="171">
        <v>843</v>
      </c>
      <c r="B1345" s="171" t="str">
        <f t="shared" si="36"/>
        <v>12.3.1303192.26</v>
      </c>
      <c r="C1345" s="171" t="str">
        <f>VLOOKUP(B1345,'[8]TKB(Hocphan-tao lop)'!$B$7:$C$1182,2,0)</f>
        <v>201811303192026</v>
      </c>
      <c r="D1345" s="171" t="str">
        <f>VLOOKUP(E1345,[9]QuyetdinhPCGD!$B$6:$C$1806,2,0)</f>
        <v>1303192</v>
      </c>
      <c r="E1345" s="191" t="s">
        <v>2254</v>
      </c>
      <c r="F1345" s="177" t="s">
        <v>72</v>
      </c>
      <c r="G1345" s="173" t="s">
        <v>12</v>
      </c>
      <c r="H1345" s="176" t="s">
        <v>293</v>
      </c>
      <c r="I1345" s="173"/>
      <c r="J1345" s="175" t="s">
        <v>2447</v>
      </c>
      <c r="K1345" s="187" t="s">
        <v>2249</v>
      </c>
      <c r="L1345" s="176" t="s">
        <v>2250</v>
      </c>
      <c r="M1345" s="165" t="s">
        <v>434</v>
      </c>
      <c r="N1345" s="165" t="str">
        <f>VLOOKUP(C1345,[4]K12!$B$3:$K$1349,10,0)</f>
        <v>Mở</v>
      </c>
      <c r="O1345" s="165" t="s">
        <v>2143</v>
      </c>
      <c r="P1345" s="165">
        <f>VLOOKUP(C1345,[4]K12!$B$3:$J$1349,9,0)</f>
        <v>29</v>
      </c>
      <c r="Q1345" s="165" t="e">
        <f>VLOOKUP(D1345,[4]K12!$B$3:$J$1349,9,0)</f>
        <v>#N/A</v>
      </c>
      <c r="R1345" s="165" t="e">
        <f>VLOOKUP(E1345,[4]K12!$B$3:$J$1349,9,0)</f>
        <v>#N/A</v>
      </c>
      <c r="S1345" s="165" t="e">
        <f>VLOOKUP(F1345,[4]K12!$B$3:$J$1349,9,0)</f>
        <v>#N/A</v>
      </c>
      <c r="T1345" s="165" t="e">
        <f>VLOOKUP(G1345,[4]K12!$B$3:$J$1349,9,0)</f>
        <v>#N/A</v>
      </c>
      <c r="V1345" s="20">
        <v>1430</v>
      </c>
    </row>
    <row r="1346" spans="1:22" ht="42.75" hidden="1" x14ac:dyDescent="0.25">
      <c r="A1346" s="171">
        <v>844</v>
      </c>
      <c r="B1346" s="171" t="str">
        <f t="shared" si="36"/>
        <v>12.3.1303192.27</v>
      </c>
      <c r="C1346" s="171" t="str">
        <f>VLOOKUP(B1346,'[8]TKB(Hocphan-tao lop)'!$B$7:$C$1182,2,0)</f>
        <v>201811303192027</v>
      </c>
      <c r="D1346" s="171" t="str">
        <f>VLOOKUP(E1346,[9]QuyetdinhPCGD!$B$6:$C$1806,2,0)</f>
        <v>1303192</v>
      </c>
      <c r="E1346" s="191" t="s">
        <v>2254</v>
      </c>
      <c r="F1346" s="177" t="s">
        <v>145</v>
      </c>
      <c r="G1346" s="173" t="s">
        <v>9</v>
      </c>
      <c r="H1346" s="176" t="s">
        <v>293</v>
      </c>
      <c r="I1346" s="173"/>
      <c r="J1346" s="175" t="s">
        <v>2447</v>
      </c>
      <c r="K1346" s="187" t="s">
        <v>2249</v>
      </c>
      <c r="L1346" s="176" t="s">
        <v>2250</v>
      </c>
      <c r="M1346" s="190" t="s">
        <v>498</v>
      </c>
      <c r="N1346" s="165" t="str">
        <f>VLOOKUP(C1346,[4]K12!$B$3:$K$1349,10,0)</f>
        <v>Không mở</v>
      </c>
      <c r="O1346" s="176" t="s">
        <v>2143</v>
      </c>
      <c r="P1346" s="165">
        <f>VLOOKUP(C1346,[4]K12!$B$3:$J$1349,9,0)</f>
        <v>3</v>
      </c>
      <c r="Q1346" s="165" t="e">
        <f>VLOOKUP(D1346,[4]K12!$B$3:$J$1349,9,0)</f>
        <v>#N/A</v>
      </c>
      <c r="R1346" s="165" t="e">
        <f>VLOOKUP(E1346,[4]K12!$B$3:$J$1349,9,0)</f>
        <v>#N/A</v>
      </c>
      <c r="S1346" s="165" t="e">
        <f>VLOOKUP(F1346,[4]K12!$B$3:$J$1349,9,0)</f>
        <v>#N/A</v>
      </c>
      <c r="T1346" s="165" t="e">
        <f>VLOOKUP(G1346,[4]K12!$B$3:$J$1349,9,0)</f>
        <v>#N/A</v>
      </c>
      <c r="V1346" s="20">
        <v>1431</v>
      </c>
    </row>
    <row r="1347" spans="1:22" ht="42.75" hidden="1" x14ac:dyDescent="0.25">
      <c r="A1347" s="171">
        <v>845</v>
      </c>
      <c r="B1347" s="171" t="str">
        <f t="shared" si="36"/>
        <v>12.3.1303192.27</v>
      </c>
      <c r="C1347" s="171" t="str">
        <f>VLOOKUP(B1347,'[8]TKB(Hocphan-tao lop)'!$B$7:$C$1182,2,0)</f>
        <v>201811303192027</v>
      </c>
      <c r="D1347" s="171" t="str">
        <f>VLOOKUP(E1347,[9]QuyetdinhPCGD!$B$6:$C$1806,2,0)</f>
        <v>1303192</v>
      </c>
      <c r="E1347" s="191" t="s">
        <v>2254</v>
      </c>
      <c r="F1347" s="177" t="s">
        <v>145</v>
      </c>
      <c r="G1347" s="173" t="s">
        <v>12</v>
      </c>
      <c r="H1347" s="176" t="s">
        <v>293</v>
      </c>
      <c r="I1347" s="173"/>
      <c r="J1347" s="175" t="s">
        <v>2447</v>
      </c>
      <c r="K1347" s="187" t="s">
        <v>2249</v>
      </c>
      <c r="L1347" s="176" t="s">
        <v>2250</v>
      </c>
      <c r="M1347" s="165" t="s">
        <v>498</v>
      </c>
      <c r="N1347" s="165" t="str">
        <f>VLOOKUP(C1347,[4]K12!$B$3:$K$1349,10,0)</f>
        <v>Không mở</v>
      </c>
      <c r="O1347" s="176" t="s">
        <v>2143</v>
      </c>
      <c r="P1347" s="165">
        <f>VLOOKUP(C1347,[4]K12!$B$3:$J$1349,9,0)</f>
        <v>3</v>
      </c>
      <c r="Q1347" s="165" t="e">
        <f>VLOOKUP(D1347,[4]K12!$B$3:$J$1349,9,0)</f>
        <v>#N/A</v>
      </c>
      <c r="R1347" s="165" t="e">
        <f>VLOOKUP(E1347,[4]K12!$B$3:$J$1349,9,0)</f>
        <v>#N/A</v>
      </c>
      <c r="S1347" s="165" t="e">
        <f>VLOOKUP(F1347,[4]K12!$B$3:$J$1349,9,0)</f>
        <v>#N/A</v>
      </c>
      <c r="T1347" s="165" t="e">
        <f>VLOOKUP(G1347,[4]K12!$B$3:$J$1349,9,0)</f>
        <v>#N/A</v>
      </c>
      <c r="U1347" s="157"/>
      <c r="V1347" s="20">
        <v>1432</v>
      </c>
    </row>
    <row r="1348" spans="1:22" ht="42.75" hidden="1" x14ac:dyDescent="0.25">
      <c r="A1348" s="171">
        <v>846</v>
      </c>
      <c r="B1348" s="171" t="str">
        <f t="shared" si="36"/>
        <v>12.3.1203101.46</v>
      </c>
      <c r="C1348" s="171" t="str">
        <f>VLOOKUP(B1348,'[8]TKB(Hocphan-tao lop)'!$B$7:$C$1182,2,0)</f>
        <v>201811203101031</v>
      </c>
      <c r="D1348" s="171" t="str">
        <f>VLOOKUP(E1348,[9]QuyetdinhPCGD!$B$6:$C$1806,2,0)</f>
        <v>1203101</v>
      </c>
      <c r="E1348" s="191" t="s">
        <v>824</v>
      </c>
      <c r="F1348" s="180" t="s">
        <v>94</v>
      </c>
      <c r="G1348" s="177" t="s">
        <v>8</v>
      </c>
      <c r="H1348" s="176" t="s">
        <v>2211</v>
      </c>
      <c r="I1348" s="180"/>
      <c r="J1348" s="175" t="s">
        <v>2231</v>
      </c>
      <c r="K1348" s="187" t="s">
        <v>2249</v>
      </c>
      <c r="L1348" s="176" t="s">
        <v>2250</v>
      </c>
      <c r="M1348" s="165" t="s">
        <v>1725</v>
      </c>
      <c r="N1348" s="165" t="str">
        <f>VLOOKUP(C1348,[4]K12!$B$3:$K$1349,10,0)</f>
        <v>Mở</v>
      </c>
      <c r="O1348" s="165"/>
      <c r="P1348" s="165">
        <f>VLOOKUP(C1348,[4]K12!$B$3:$J$1349,9,0)</f>
        <v>80</v>
      </c>
      <c r="Q1348" s="165" t="e">
        <f>VLOOKUP(D1348,[4]K12!$B$3:$J$1349,9,0)</f>
        <v>#N/A</v>
      </c>
      <c r="R1348" s="165" t="e">
        <f>VLOOKUP(E1348,[4]K12!$B$3:$J$1349,9,0)</f>
        <v>#N/A</v>
      </c>
      <c r="S1348" s="165" t="e">
        <f>VLOOKUP(F1348,[4]K12!$B$3:$J$1349,9,0)</f>
        <v>#N/A</v>
      </c>
      <c r="T1348" s="165" t="e">
        <f>VLOOKUP(G1348,[4]K12!$B$3:$J$1349,9,0)</f>
        <v>#N/A</v>
      </c>
      <c r="V1348" s="20">
        <v>1433</v>
      </c>
    </row>
    <row r="1349" spans="1:22" ht="42.75" hidden="1" x14ac:dyDescent="0.25">
      <c r="A1349" s="171">
        <v>847</v>
      </c>
      <c r="B1349" s="171" t="str">
        <f t="shared" si="36"/>
        <v>12.3.1003101.17</v>
      </c>
      <c r="C1349" s="171" t="str">
        <f>VLOOKUP(B1349,'[8]TKB(Hocphan-tao lop)'!$B$7:$C$1182,2,0)</f>
        <v>201811003101014</v>
      </c>
      <c r="D1349" s="171" t="str">
        <f>VLOOKUP(E1349,[9]QuyetdinhPCGD!$B$6:$C$1806,2,0)</f>
        <v>1003101</v>
      </c>
      <c r="E1349" s="210" t="s">
        <v>834</v>
      </c>
      <c r="F1349" s="180" t="s">
        <v>145</v>
      </c>
      <c r="G1349" s="173" t="s">
        <v>11</v>
      </c>
      <c r="H1349" s="176" t="s">
        <v>293</v>
      </c>
      <c r="I1349" s="173"/>
      <c r="J1349" s="175" t="s">
        <v>2231</v>
      </c>
      <c r="K1349" s="187" t="s">
        <v>2249</v>
      </c>
      <c r="L1349" s="176" t="s">
        <v>2448</v>
      </c>
      <c r="M1349" s="165" t="s">
        <v>358</v>
      </c>
      <c r="N1349" s="165" t="str">
        <f>VLOOKUP(C1349,[4]K12!$B$3:$K$1349,10,0)</f>
        <v>Không mở</v>
      </c>
      <c r="O1349" s="165"/>
      <c r="P1349" s="165">
        <f>VLOOKUP(C1349,[4]K12!$B$3:$J$1349,9,0)</f>
        <v>0</v>
      </c>
      <c r="Q1349" s="165" t="e">
        <f>VLOOKUP(D1349,[4]K12!$B$3:$J$1349,9,0)</f>
        <v>#N/A</v>
      </c>
      <c r="R1349" s="165" t="e">
        <f>VLOOKUP(E1349,[4]K12!$B$3:$J$1349,9,0)</f>
        <v>#N/A</v>
      </c>
      <c r="S1349" s="165" t="e">
        <f>VLOOKUP(F1349,[4]K12!$B$3:$J$1349,9,0)</f>
        <v>#N/A</v>
      </c>
      <c r="T1349" s="165" t="e">
        <f>VLOOKUP(G1349,[4]K12!$B$3:$J$1349,9,0)</f>
        <v>#N/A</v>
      </c>
      <c r="V1349" s="20">
        <v>1434</v>
      </c>
    </row>
    <row r="1350" spans="1:22" ht="42.75" hidden="1" x14ac:dyDescent="0.25">
      <c r="A1350" s="171">
        <v>848</v>
      </c>
      <c r="B1350" s="171" t="str">
        <f t="shared" si="36"/>
        <v>12.3.0803152.03</v>
      </c>
      <c r="C1350" s="171" t="str">
        <f>VLOOKUP(B1350,'[8]TKB(Hocphan-tao lop)'!$B$7:$C$1182,2,0)</f>
        <v>201810803152003</v>
      </c>
      <c r="D1350" s="171" t="str">
        <f>VLOOKUP(E1350,[9]QuyetdinhPCGD!$B$6:$C$1806,2,0)</f>
        <v>0803152</v>
      </c>
      <c r="E1350" s="191" t="s">
        <v>2403</v>
      </c>
      <c r="F1350" s="177" t="s">
        <v>68</v>
      </c>
      <c r="G1350" s="177" t="s">
        <v>8</v>
      </c>
      <c r="H1350" s="176" t="s">
        <v>2211</v>
      </c>
      <c r="I1350" s="177"/>
      <c r="J1350" s="175" t="s">
        <v>2231</v>
      </c>
      <c r="K1350" s="187" t="s">
        <v>2249</v>
      </c>
      <c r="L1350" s="176" t="s">
        <v>2250</v>
      </c>
      <c r="M1350" s="165" t="s">
        <v>75</v>
      </c>
      <c r="N1350" s="165" t="str">
        <f>VLOOKUP(C1350,[4]K12!$B$3:$K$1349,10,0)</f>
        <v>Mở</v>
      </c>
      <c r="O1350" s="165"/>
      <c r="P1350" s="165">
        <f>VLOOKUP(C1350,[4]K12!$B$3:$J$1349,9,0)</f>
        <v>75</v>
      </c>
      <c r="Q1350" s="165" t="e">
        <f>VLOOKUP(D1350,[4]K12!$B$3:$J$1349,9,0)</f>
        <v>#N/A</v>
      </c>
      <c r="R1350" s="165" t="e">
        <f>VLOOKUP(E1350,[4]K12!$B$3:$J$1349,9,0)</f>
        <v>#N/A</v>
      </c>
      <c r="S1350" s="165" t="e">
        <f>VLOOKUP(F1350,[4]K12!$B$3:$J$1349,9,0)</f>
        <v>#N/A</v>
      </c>
      <c r="T1350" s="165" t="e">
        <f>VLOOKUP(G1350,[4]K12!$B$3:$J$1349,9,0)</f>
        <v>#N/A</v>
      </c>
      <c r="V1350" s="20">
        <v>1435</v>
      </c>
    </row>
    <row r="1351" spans="1:22" ht="42.75" hidden="1" x14ac:dyDescent="0.25">
      <c r="A1351" s="171">
        <v>849</v>
      </c>
      <c r="B1351" s="171" t="str">
        <f t="shared" si="36"/>
        <v>12.3.1003103.34</v>
      </c>
      <c r="C1351" s="171" t="str">
        <f>VLOOKUP(B1351,'[8]TKB(Hocphan-tao lop)'!$B$7:$C$1182,2,0)</f>
        <v>201811003103031</v>
      </c>
      <c r="D1351" s="171" t="str">
        <f>VLOOKUP(E1351,[9]QuyetdinhPCGD!$B$6:$C$1806,2,0)</f>
        <v>1003103</v>
      </c>
      <c r="E1351" s="210" t="s">
        <v>1158</v>
      </c>
      <c r="F1351" s="180" t="s">
        <v>145</v>
      </c>
      <c r="G1351" s="173" t="s">
        <v>11</v>
      </c>
      <c r="H1351" s="176" t="s">
        <v>293</v>
      </c>
      <c r="I1351" s="173"/>
      <c r="J1351" s="175" t="s">
        <v>2231</v>
      </c>
      <c r="K1351" s="187" t="s">
        <v>2249</v>
      </c>
      <c r="L1351" s="176" t="s">
        <v>2448</v>
      </c>
      <c r="M1351" s="165" t="s">
        <v>1698</v>
      </c>
      <c r="N1351" s="165" t="str">
        <f>VLOOKUP(C1351,[4]K12!$B$3:$K$1349,10,0)</f>
        <v>Không mở</v>
      </c>
      <c r="O1351" s="165"/>
      <c r="P1351" s="165">
        <f>VLOOKUP(C1351,[4]K12!$B$3:$J$1349,9,0)</f>
        <v>0</v>
      </c>
      <c r="Q1351" s="165" t="e">
        <f>VLOOKUP(D1351,[4]K12!$B$3:$J$1349,9,0)</f>
        <v>#N/A</v>
      </c>
      <c r="R1351" s="165" t="e">
        <f>VLOOKUP(E1351,[4]K12!$B$3:$J$1349,9,0)</f>
        <v>#N/A</v>
      </c>
      <c r="S1351" s="165" t="e">
        <f>VLOOKUP(F1351,[4]K12!$B$3:$J$1349,9,0)</f>
        <v>#N/A</v>
      </c>
      <c r="T1351" s="165" t="e">
        <f>VLOOKUP(G1351,[4]K12!$B$3:$J$1349,9,0)</f>
        <v>#N/A</v>
      </c>
      <c r="V1351" s="20">
        <v>1436</v>
      </c>
    </row>
    <row r="1352" spans="1:22" ht="42.75" hidden="1" x14ac:dyDescent="0.25">
      <c r="A1352" s="171">
        <v>850</v>
      </c>
      <c r="B1352" s="171" t="str">
        <f t="shared" si="36"/>
        <v>12.3.1003105.34</v>
      </c>
      <c r="C1352" s="171" t="str">
        <f>VLOOKUP(B1352,'[8]TKB(Hocphan-tao lop)'!$B$7:$C$1182,2,0)</f>
        <v>201811003105031</v>
      </c>
      <c r="D1352" s="171" t="str">
        <f>VLOOKUP(E1352,[9]QuyetdinhPCGD!$B$6:$C$1806,2,0)</f>
        <v>1003105</v>
      </c>
      <c r="E1352" s="179" t="s">
        <v>1309</v>
      </c>
      <c r="F1352" s="180" t="s">
        <v>145</v>
      </c>
      <c r="G1352" s="173" t="s">
        <v>11</v>
      </c>
      <c r="H1352" s="176" t="s">
        <v>299</v>
      </c>
      <c r="I1352" s="173"/>
      <c r="J1352" s="175" t="s">
        <v>2231</v>
      </c>
      <c r="K1352" s="187" t="s">
        <v>2249</v>
      </c>
      <c r="L1352" s="176" t="s">
        <v>2448</v>
      </c>
      <c r="M1352" s="165" t="s">
        <v>1698</v>
      </c>
      <c r="N1352" s="165" t="str">
        <f>VLOOKUP(C1352,[4]K12!$B$3:$K$1349,10,0)</f>
        <v>Mở</v>
      </c>
      <c r="O1352" s="165" t="s">
        <v>2143</v>
      </c>
      <c r="P1352" s="165">
        <f>VLOOKUP(C1352,[4]K12!$B$3:$J$1349,9,0)</f>
        <v>80</v>
      </c>
      <c r="Q1352" s="165" t="e">
        <f>VLOOKUP(D1352,[4]K12!$B$3:$J$1349,9,0)</f>
        <v>#N/A</v>
      </c>
      <c r="R1352" s="165" t="e">
        <f>VLOOKUP(E1352,[4]K12!$B$3:$J$1349,9,0)</f>
        <v>#N/A</v>
      </c>
      <c r="S1352" s="165" t="e">
        <f>VLOOKUP(F1352,[4]K12!$B$3:$J$1349,9,0)</f>
        <v>#N/A</v>
      </c>
      <c r="T1352" s="165" t="e">
        <f>VLOOKUP(G1352,[4]K12!$B$3:$J$1349,9,0)</f>
        <v>#N/A</v>
      </c>
      <c r="V1352" s="20">
        <v>1437</v>
      </c>
    </row>
    <row r="1354" spans="1:22" ht="15.75" customHeight="1" x14ac:dyDescent="0.25">
      <c r="A1354" s="215" t="s">
        <v>2449</v>
      </c>
      <c r="D1354" s="142"/>
      <c r="G1354" s="20"/>
      <c r="I1354" s="20"/>
      <c r="K1354" s="20"/>
      <c r="L1354" s="151"/>
      <c r="M1354" s="1405"/>
      <c r="N1354" s="1405"/>
      <c r="O1354" s="1405"/>
      <c r="P1354" s="1405"/>
      <c r="Q1354" s="1405"/>
      <c r="R1354" s="1405"/>
      <c r="S1354" s="1405"/>
      <c r="T1354" s="1405"/>
      <c r="U1354" s="152"/>
    </row>
    <row r="1355" spans="1:22" ht="15.75" customHeight="1" x14ac:dyDescent="0.25">
      <c r="A1355" s="216">
        <v>1</v>
      </c>
      <c r="C1355" s="217" t="s">
        <v>2450</v>
      </c>
      <c r="D1355" s="217"/>
      <c r="E1355" s="218"/>
      <c r="F1355" s="217"/>
      <c r="G1355" s="217"/>
      <c r="H1355" s="217"/>
      <c r="I1355" s="217"/>
      <c r="J1355" s="217"/>
      <c r="K1355" s="217"/>
      <c r="L1355" s="219"/>
      <c r="M1355" s="220"/>
      <c r="N1355" s="220"/>
      <c r="O1355" s="220"/>
      <c r="P1355" s="220"/>
      <c r="Q1355" s="220"/>
      <c r="R1355" s="219"/>
      <c r="S1355" s="221"/>
      <c r="T1355" s="220"/>
      <c r="U1355" s="152"/>
    </row>
    <row r="1356" spans="1:22" ht="15" customHeight="1" x14ac:dyDescent="0.25">
      <c r="A1356" s="222" t="s">
        <v>2451</v>
      </c>
      <c r="C1356" s="223"/>
      <c r="D1356" s="224"/>
      <c r="E1356" s="225"/>
      <c r="F1356" s="224"/>
      <c r="G1356" s="223"/>
      <c r="H1356" s="224"/>
      <c r="I1356" s="223"/>
      <c r="J1356" s="224"/>
      <c r="K1356" s="223"/>
      <c r="L1356" s="226"/>
      <c r="M1356" s="227"/>
      <c r="N1356" s="227"/>
      <c r="O1356" s="227"/>
      <c r="P1356" s="227"/>
      <c r="Q1356" s="227"/>
      <c r="R1356" s="227"/>
      <c r="S1356" s="227"/>
      <c r="T1356" s="227"/>
      <c r="U1356" s="152"/>
    </row>
    <row r="1357" spans="1:22" ht="16.5" x14ac:dyDescent="0.25">
      <c r="A1357" s="228">
        <v>1</v>
      </c>
      <c r="C1357" s="220" t="s">
        <v>2452</v>
      </c>
      <c r="D1357" s="220"/>
      <c r="E1357" s="229"/>
      <c r="F1357" s="220"/>
      <c r="G1357" s="220"/>
      <c r="H1357" s="220"/>
      <c r="I1357" s="220"/>
      <c r="J1357" s="220"/>
      <c r="K1357" s="220"/>
      <c r="L1357" s="219"/>
      <c r="M1357" s="220"/>
      <c r="N1357" s="220"/>
      <c r="O1357" s="220"/>
      <c r="P1357" s="220"/>
      <c r="Q1357" s="220"/>
      <c r="R1357" s="219"/>
      <c r="S1357" s="221"/>
      <c r="T1357" s="220"/>
      <c r="U1357" s="152"/>
    </row>
    <row r="1358" spans="1:22" ht="16.5" x14ac:dyDescent="0.25">
      <c r="A1358" s="228"/>
      <c r="C1358" s="220" t="s">
        <v>2453</v>
      </c>
      <c r="D1358" s="230"/>
      <c r="E1358" s="231"/>
      <c r="F1358" s="230"/>
      <c r="G1358" s="230"/>
      <c r="H1358" s="230"/>
      <c r="I1358" s="230"/>
      <c r="J1358" s="230"/>
      <c r="K1358" s="230"/>
      <c r="L1358" s="219"/>
      <c r="M1358" s="220"/>
      <c r="N1358" s="220"/>
      <c r="O1358" s="220"/>
      <c r="P1358" s="220"/>
      <c r="Q1358" s="220"/>
      <c r="R1358" s="219"/>
      <c r="S1358" s="221"/>
      <c r="T1358" s="220"/>
      <c r="U1358" s="152"/>
    </row>
    <row r="1359" spans="1:22" ht="16.5" x14ac:dyDescent="0.25">
      <c r="A1359" s="228">
        <v>2</v>
      </c>
      <c r="C1359" s="220" t="s">
        <v>2454</v>
      </c>
      <c r="D1359" s="220"/>
      <c r="E1359" s="229"/>
      <c r="F1359" s="220"/>
      <c r="G1359" s="220"/>
      <c r="H1359" s="220"/>
      <c r="I1359" s="220"/>
      <c r="J1359" s="220"/>
      <c r="K1359" s="220"/>
      <c r="L1359" s="219"/>
      <c r="M1359" s="220"/>
      <c r="N1359" s="220"/>
      <c r="O1359" s="220"/>
      <c r="P1359" s="220"/>
      <c r="Q1359" s="220"/>
      <c r="R1359" s="219"/>
      <c r="S1359" s="221"/>
      <c r="T1359" s="220"/>
      <c r="U1359" s="152"/>
    </row>
    <row r="1360" spans="1:22" ht="16.5" x14ac:dyDescent="0.25">
      <c r="A1360" s="228"/>
      <c r="C1360" s="220"/>
      <c r="D1360" s="232" t="s">
        <v>2455</v>
      </c>
      <c r="E1360" s="229"/>
      <c r="F1360" s="224"/>
      <c r="G1360" s="232" t="s">
        <v>2456</v>
      </c>
      <c r="H1360" s="220"/>
      <c r="I1360" s="220"/>
      <c r="J1360" s="220"/>
      <c r="K1360" s="220"/>
      <c r="L1360" s="219"/>
      <c r="M1360" s="220"/>
      <c r="N1360" s="220"/>
      <c r="O1360" s="220"/>
      <c r="P1360" s="220"/>
      <c r="Q1360" s="220"/>
      <c r="R1360" s="219"/>
      <c r="S1360" s="221"/>
      <c r="T1360" s="220"/>
      <c r="U1360" s="152"/>
    </row>
    <row r="1361" spans="1:21" ht="16.5" x14ac:dyDescent="0.25">
      <c r="A1361" s="228">
        <v>3</v>
      </c>
      <c r="C1361" s="220" t="s">
        <v>2457</v>
      </c>
      <c r="D1361" s="220"/>
      <c r="E1361" s="229"/>
      <c r="F1361" s="220"/>
      <c r="G1361" s="220"/>
      <c r="H1361" s="220"/>
      <c r="I1361" s="220"/>
      <c r="J1361" s="220"/>
      <c r="K1361" s="220"/>
      <c r="L1361" s="219"/>
      <c r="M1361" s="220"/>
      <c r="N1361" s="220"/>
      <c r="O1361" s="220"/>
      <c r="P1361" s="220"/>
      <c r="Q1361" s="220"/>
      <c r="R1361" s="219"/>
      <c r="S1361" s="221"/>
      <c r="T1361" s="220"/>
      <c r="U1361" s="152"/>
    </row>
    <row r="1362" spans="1:21" ht="16.5" x14ac:dyDescent="0.25">
      <c r="A1362" s="233"/>
      <c r="C1362" s="220" t="s">
        <v>2458</v>
      </c>
      <c r="D1362" s="234"/>
      <c r="E1362" s="235"/>
      <c r="F1362" s="234"/>
      <c r="G1362" s="234"/>
      <c r="H1362" s="234"/>
      <c r="I1362" s="234"/>
      <c r="J1362" s="234"/>
      <c r="K1362" s="234"/>
      <c r="L1362" s="234"/>
      <c r="M1362" s="234"/>
      <c r="N1362" s="234"/>
      <c r="O1362" s="234"/>
      <c r="P1362" s="234"/>
      <c r="Q1362" s="234"/>
      <c r="R1362" s="234"/>
      <c r="S1362" s="234"/>
      <c r="T1362" s="234"/>
      <c r="U1362" s="152"/>
    </row>
    <row r="1363" spans="1:21" ht="16.5" x14ac:dyDescent="0.25">
      <c r="C1363" s="232" t="s">
        <v>2459</v>
      </c>
      <c r="D1363" s="224"/>
      <c r="E1363" s="225"/>
      <c r="F1363" s="224"/>
      <c r="G1363" s="236" t="s">
        <v>2460</v>
      </c>
      <c r="H1363" s="224"/>
      <c r="I1363" s="223"/>
      <c r="J1363" s="224"/>
      <c r="K1363" s="223"/>
      <c r="L1363" s="226"/>
      <c r="M1363" s="223"/>
      <c r="N1363" s="223"/>
      <c r="O1363" s="223"/>
      <c r="P1363" s="223"/>
      <c r="Q1363" s="224"/>
      <c r="R1363" s="226"/>
      <c r="S1363" s="237"/>
      <c r="T1363" s="223"/>
      <c r="U1363" s="152"/>
    </row>
    <row r="1364" spans="1:21" ht="16.5" x14ac:dyDescent="0.25">
      <c r="A1364" s="228">
        <v>4</v>
      </c>
      <c r="C1364" s="220" t="s">
        <v>2461</v>
      </c>
      <c r="D1364" s="220"/>
      <c r="E1364" s="229"/>
      <c r="F1364" s="220"/>
      <c r="G1364" s="220"/>
      <c r="H1364" s="220"/>
      <c r="I1364" s="220"/>
      <c r="J1364" s="220"/>
      <c r="K1364" s="220"/>
      <c r="L1364" s="219"/>
      <c r="M1364" s="220"/>
      <c r="N1364" s="220"/>
      <c r="O1364" s="220"/>
      <c r="P1364" s="220"/>
      <c r="Q1364" s="220"/>
      <c r="R1364" s="219"/>
      <c r="S1364" s="221"/>
      <c r="T1364" s="220"/>
      <c r="U1364" s="152"/>
    </row>
  </sheetData>
  <autoFilter ref="A7:V1352">
    <filterColumn colId="4">
      <filters>
        <filter val="Hình họa thời trang"/>
      </filters>
    </filterColumn>
    <filterColumn colId="9">
      <filters>
        <filter val="Thiết kế thời trang"/>
        <filter val="Thiết kế thời trang 1"/>
      </filters>
    </filterColumn>
  </autoFilter>
  <mergeCells count="2">
    <mergeCell ref="A1:T1"/>
    <mergeCell ref="M1354:T13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V1255"/>
  <sheetViews>
    <sheetView topLeftCell="A3" zoomScale="85" zoomScaleNormal="85" workbookViewId="0">
      <selection activeCell="M1262" sqref="M1262"/>
    </sheetView>
  </sheetViews>
  <sheetFormatPr defaultRowHeight="12.75" x14ac:dyDescent="0.2"/>
  <cols>
    <col min="1" max="1" width="5.7109375" style="916" customWidth="1"/>
    <col min="2" max="2" width="14.140625" style="916" customWidth="1"/>
    <col min="3" max="3" width="9.7109375" style="916" customWidth="1"/>
    <col min="4" max="4" width="24.28515625" style="916" customWidth="1"/>
    <col min="5" max="5" width="8.28515625" style="917" customWidth="1"/>
    <col min="6" max="6" width="9.7109375" style="917" customWidth="1"/>
    <col min="7" max="7" width="15.140625" style="917" customWidth="1"/>
    <col min="8" max="8" width="10.42578125" style="917" customWidth="1"/>
    <col min="9" max="9" width="12.28515625" style="917" customWidth="1"/>
    <col min="10" max="10" width="11.42578125" style="917" customWidth="1"/>
    <col min="11" max="11" width="5.85546875" style="917" customWidth="1"/>
    <col min="12" max="12" width="20.140625" style="917" customWidth="1"/>
    <col min="13" max="13" width="19.140625" style="917" customWidth="1"/>
    <col min="14" max="14" width="13.28515625" style="917" customWidth="1"/>
    <col min="15" max="18" width="8.85546875" style="916" customWidth="1"/>
    <col min="19" max="16384" width="9.140625" style="916"/>
  </cols>
  <sheetData>
    <row r="1" spans="1:18" ht="18.75" x14ac:dyDescent="0.2">
      <c r="A1" s="1406" t="s">
        <v>569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406"/>
    </row>
    <row r="2" spans="1:18" s="918" customFormat="1" ht="18.75" x14ac:dyDescent="0.25">
      <c r="A2" s="1019"/>
      <c r="B2" s="1018" t="s">
        <v>42</v>
      </c>
      <c r="C2" s="1017" t="s">
        <v>43</v>
      </c>
      <c r="D2" s="1019"/>
      <c r="E2" s="1024"/>
      <c r="F2" s="1018" t="s">
        <v>570</v>
      </c>
      <c r="G2" s="1022">
        <v>13</v>
      </c>
      <c r="H2" s="1023" t="s">
        <v>2462</v>
      </c>
      <c r="I2" s="1022">
        <v>1</v>
      </c>
      <c r="J2" s="1021" t="s">
        <v>2463</v>
      </c>
      <c r="K2" s="1019"/>
      <c r="L2" s="1019"/>
      <c r="M2" s="1020"/>
      <c r="N2" s="1020"/>
      <c r="O2" s="1019"/>
      <c r="P2" s="1019"/>
    </row>
    <row r="3" spans="1:18" s="918" customFormat="1" ht="15.75" x14ac:dyDescent="0.25">
      <c r="A3" s="1019"/>
      <c r="B3" s="1019"/>
      <c r="C3" s="1019"/>
      <c r="D3" s="1018"/>
      <c r="E3" s="1017"/>
      <c r="F3" s="1017"/>
      <c r="G3" s="1017"/>
      <c r="H3" s="1017"/>
      <c r="I3" s="1017"/>
      <c r="J3" s="1017"/>
      <c r="K3" s="1017"/>
      <c r="L3" s="1017"/>
      <c r="M3" s="1017"/>
      <c r="N3" s="1017"/>
    </row>
    <row r="4" spans="1:18" s="918" customFormat="1" ht="16.5" x14ac:dyDescent="0.2">
      <c r="A4" s="1016" t="s">
        <v>4755</v>
      </c>
      <c r="B4" s="1015"/>
      <c r="C4" s="1015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05"/>
      <c r="P4" s="1005"/>
    </row>
    <row r="5" spans="1:18" s="918" customFormat="1" ht="16.5" x14ac:dyDescent="0.2">
      <c r="A5" s="1016" t="s">
        <v>4754</v>
      </c>
      <c r="B5" s="1015"/>
      <c r="C5" s="1015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05"/>
      <c r="P5" s="1005"/>
    </row>
    <row r="6" spans="1:18" s="918" customFormat="1" ht="57" x14ac:dyDescent="0.2">
      <c r="A6" s="981" t="s">
        <v>2101</v>
      </c>
      <c r="B6" s="981" t="s">
        <v>2465</v>
      </c>
      <c r="C6" s="981" t="s">
        <v>48</v>
      </c>
      <c r="D6" s="981" t="s">
        <v>49</v>
      </c>
      <c r="E6" s="981" t="s">
        <v>50</v>
      </c>
      <c r="F6" s="981" t="s">
        <v>51</v>
      </c>
      <c r="G6" s="981" t="s">
        <v>52</v>
      </c>
      <c r="H6" s="981" t="s">
        <v>53</v>
      </c>
      <c r="I6" s="981" t="s">
        <v>54</v>
      </c>
      <c r="J6" s="981" t="s">
        <v>2466</v>
      </c>
      <c r="K6" s="981" t="s">
        <v>56</v>
      </c>
      <c r="L6" s="980" t="s">
        <v>55</v>
      </c>
      <c r="M6" s="1013"/>
      <c r="N6" s="1013"/>
      <c r="O6" s="978" t="s">
        <v>2467</v>
      </c>
      <c r="P6" s="978" t="s">
        <v>2468</v>
      </c>
      <c r="Q6" s="977" t="s">
        <v>2469</v>
      </c>
    </row>
    <row r="7" spans="1:18" s="918" customFormat="1" ht="28.5" hidden="1" x14ac:dyDescent="0.2">
      <c r="A7" s="922">
        <v>1</v>
      </c>
      <c r="B7" s="922" t="str">
        <f t="shared" ref="B7:B15" si="0">CONCATENATE("2018",C7,"K13",K7)</f>
        <v>20180903111K1318</v>
      </c>
      <c r="C7" s="922" t="str">
        <f>VLOOKUP(D7,[11]QuyetdinhPCGD!$B$6:$C$1489,2,0)</f>
        <v>0903111</v>
      </c>
      <c r="D7" s="923" t="s">
        <v>2575</v>
      </c>
      <c r="E7" s="923" t="s">
        <v>72</v>
      </c>
      <c r="F7" s="923" t="s">
        <v>9</v>
      </c>
      <c r="G7" s="922" t="s">
        <v>2120</v>
      </c>
      <c r="H7" s="923"/>
      <c r="I7" s="922" t="s">
        <v>2238</v>
      </c>
      <c r="J7" s="922" t="str">
        <f>VLOOKUP(I7,'[12]Phan ca&amp; Ngay BDhoc'!$B$4:$I$110,6,0)</f>
        <v>3/9/2018</v>
      </c>
      <c r="K7" s="1009" t="s">
        <v>360</v>
      </c>
      <c r="L7" s="956" t="s">
        <v>2817</v>
      </c>
      <c r="M7" s="920" t="s">
        <v>2487</v>
      </c>
      <c r="N7" s="920">
        <v>0</v>
      </c>
      <c r="O7" s="1008">
        <v>5</v>
      </c>
      <c r="P7" s="1012" t="s">
        <v>2468</v>
      </c>
      <c r="Q7" s="934">
        <v>0</v>
      </c>
      <c r="R7" s="918">
        <v>1</v>
      </c>
    </row>
    <row r="8" spans="1:18" s="918" customFormat="1" ht="42.75" hidden="1" x14ac:dyDescent="0.2">
      <c r="A8" s="922">
        <v>2</v>
      </c>
      <c r="B8" s="940" t="str">
        <f t="shared" si="0"/>
        <v>20181203106K1316</v>
      </c>
      <c r="C8" s="922" t="str">
        <f>VLOOKUP(D8,[11]QuyetdinhPCGD!$B$6:$C$1489,2,0)</f>
        <v>1203106</v>
      </c>
      <c r="D8" s="923" t="s">
        <v>2412</v>
      </c>
      <c r="E8" s="923" t="s">
        <v>60</v>
      </c>
      <c r="F8" s="923" t="s">
        <v>9</v>
      </c>
      <c r="G8" s="922" t="str">
        <f>VLOOKUP(I8,'[12]Phan ca&amp; Ngay BDhoc'!$B$4:$I$110,8,0)</f>
        <v>A1-1104</v>
      </c>
      <c r="H8" s="923"/>
      <c r="I8" s="922" t="s">
        <v>2238</v>
      </c>
      <c r="J8" s="922" t="str">
        <f>VLOOKUP(I8,'[12]Phan ca&amp; Ngay BDhoc'!$B$4:$I$110,6,0)</f>
        <v>3/9/2018</v>
      </c>
      <c r="K8" s="1011" t="s">
        <v>355</v>
      </c>
      <c r="L8" s="956" t="s">
        <v>2817</v>
      </c>
      <c r="M8" s="920" t="s">
        <v>2487</v>
      </c>
      <c r="N8" s="920">
        <v>0</v>
      </c>
      <c r="O8" s="1008">
        <v>1</v>
      </c>
      <c r="P8" s="1008" t="s">
        <v>2472</v>
      </c>
      <c r="Q8" s="934">
        <v>0</v>
      </c>
      <c r="R8" s="918">
        <v>2</v>
      </c>
    </row>
    <row r="9" spans="1:18" s="918" customFormat="1" ht="42.75" hidden="1" x14ac:dyDescent="0.2">
      <c r="A9" s="922">
        <v>3</v>
      </c>
      <c r="B9" s="940" t="str">
        <f t="shared" si="0"/>
        <v>20181203106K1316</v>
      </c>
      <c r="C9" s="922" t="str">
        <f>VLOOKUP(D9,[11]QuyetdinhPCGD!$B$6:$C$1489,2,0)</f>
        <v>1203106</v>
      </c>
      <c r="D9" s="923" t="s">
        <v>2412</v>
      </c>
      <c r="E9" s="923" t="s">
        <v>60</v>
      </c>
      <c r="F9" s="1010" t="s">
        <v>11</v>
      </c>
      <c r="G9" s="922" t="str">
        <f>VLOOKUP(I9,'[12]Phan ca&amp; Ngay BDhoc'!$B$4:$I$110,8,0)</f>
        <v>A1-1104</v>
      </c>
      <c r="H9" s="923"/>
      <c r="I9" s="922" t="s">
        <v>2238</v>
      </c>
      <c r="J9" s="922" t="str">
        <f>VLOOKUP(I9,'[12]Phan ca&amp; Ngay BDhoc'!$B$4:$I$110,6,0)</f>
        <v>3/9/2018</v>
      </c>
      <c r="K9" s="1011" t="s">
        <v>355</v>
      </c>
      <c r="L9" s="956" t="s">
        <v>2817</v>
      </c>
      <c r="M9" s="920" t="s">
        <v>2487</v>
      </c>
      <c r="N9" s="920">
        <v>0</v>
      </c>
      <c r="O9" s="1008">
        <v>593</v>
      </c>
      <c r="P9" s="1008" t="s">
        <v>2472</v>
      </c>
      <c r="Q9" s="934">
        <v>0</v>
      </c>
      <c r="R9" s="918">
        <v>3</v>
      </c>
    </row>
    <row r="10" spans="1:18" s="918" customFormat="1" ht="30" hidden="1" x14ac:dyDescent="0.2">
      <c r="A10" s="922">
        <v>4</v>
      </c>
      <c r="B10" s="922" t="str">
        <f t="shared" si="0"/>
        <v>20181303176K1313</v>
      </c>
      <c r="C10" s="922" t="str">
        <f>VLOOKUP(D10,[11]QuyetdinhPCGD!$B$6:$C$1489,2,0)</f>
        <v>1303176</v>
      </c>
      <c r="D10" s="923" t="s">
        <v>2761</v>
      </c>
      <c r="E10" s="923" t="s">
        <v>81</v>
      </c>
      <c r="F10" s="1010" t="s">
        <v>8</v>
      </c>
      <c r="G10" s="922" t="str">
        <f>VLOOKUP(I10,'[12]Phan ca&amp; Ngay BDhoc'!$B$4:$I$110,8,0)</f>
        <v>A1-1104</v>
      </c>
      <c r="H10" s="1010"/>
      <c r="I10" s="922" t="s">
        <v>2238</v>
      </c>
      <c r="J10" s="922" t="str">
        <f>VLOOKUP(I10,'[12]Phan ca&amp; Ngay BDhoc'!$B$4:$I$110,6,0)</f>
        <v>3/9/2018</v>
      </c>
      <c r="K10" s="1009" t="s">
        <v>323</v>
      </c>
      <c r="L10" s="956" t="s">
        <v>2817</v>
      </c>
      <c r="M10" s="945" t="s">
        <v>2487</v>
      </c>
      <c r="N10" s="920" t="s">
        <v>4753</v>
      </c>
      <c r="O10" s="1008">
        <v>1185</v>
      </c>
      <c r="P10" s="1008" t="s">
        <v>2472</v>
      </c>
      <c r="Q10" s="934">
        <v>0</v>
      </c>
      <c r="R10" s="918">
        <v>4</v>
      </c>
    </row>
    <row r="11" spans="1:18" s="918" customFormat="1" ht="30" hidden="1" x14ac:dyDescent="0.2">
      <c r="A11" s="922">
        <v>5</v>
      </c>
      <c r="B11" s="922" t="str">
        <f t="shared" si="0"/>
        <v>20181303176K1313</v>
      </c>
      <c r="C11" s="922" t="str">
        <f>VLOOKUP(D11,[11]QuyetdinhPCGD!$B$6:$C$1489,2,0)</f>
        <v>1303176</v>
      </c>
      <c r="D11" s="923" t="s">
        <v>2761</v>
      </c>
      <c r="E11" s="923" t="s">
        <v>81</v>
      </c>
      <c r="F11" s="1010" t="s">
        <v>10</v>
      </c>
      <c r="G11" s="922" t="str">
        <f>VLOOKUP(I11,'[12]Phan ca&amp; Ngay BDhoc'!$B$4:$I$110,8,0)</f>
        <v>A1-1104</v>
      </c>
      <c r="H11" s="1010"/>
      <c r="I11" s="922" t="s">
        <v>2238</v>
      </c>
      <c r="J11" s="922" t="str">
        <f>VLOOKUP(I11,'[12]Phan ca&amp; Ngay BDhoc'!$B$4:$I$110,6,0)</f>
        <v>3/9/2018</v>
      </c>
      <c r="K11" s="1009" t="s">
        <v>323</v>
      </c>
      <c r="L11" s="956" t="s">
        <v>2817</v>
      </c>
      <c r="M11" s="920" t="s">
        <v>2487</v>
      </c>
      <c r="N11" s="920" t="s">
        <v>4753</v>
      </c>
      <c r="O11" s="1008">
        <v>1777</v>
      </c>
      <c r="P11" s="1008" t="s">
        <v>2472</v>
      </c>
      <c r="Q11" s="934">
        <v>0</v>
      </c>
      <c r="R11" s="918">
        <v>5</v>
      </c>
    </row>
    <row r="12" spans="1:18" s="918" customFormat="1" ht="30" hidden="1" x14ac:dyDescent="0.2">
      <c r="A12" s="922">
        <v>6</v>
      </c>
      <c r="B12" s="922" t="str">
        <f t="shared" si="0"/>
        <v>20181303176K1314</v>
      </c>
      <c r="C12" s="922" t="str">
        <f>VLOOKUP(D12,[11]QuyetdinhPCGD!$B$6:$C$1489,2,0)</f>
        <v>1303176</v>
      </c>
      <c r="D12" s="923" t="s">
        <v>2761</v>
      </c>
      <c r="E12" s="923" t="s">
        <v>67</v>
      </c>
      <c r="F12" s="1010" t="s">
        <v>8</v>
      </c>
      <c r="G12" s="922" t="str">
        <f>VLOOKUP(I12,'[12]Phan ca&amp; Ngay BDhoc'!$B$4:$I$110,8,0)</f>
        <v>A1-1104</v>
      </c>
      <c r="H12" s="1010"/>
      <c r="I12" s="922" t="s">
        <v>2238</v>
      </c>
      <c r="J12" s="922" t="str">
        <f>VLOOKUP(I12,'[12]Phan ca&amp; Ngay BDhoc'!$B$4:$I$110,6,0)</f>
        <v>3/9/2018</v>
      </c>
      <c r="K12" s="1009" t="s">
        <v>346</v>
      </c>
      <c r="L12" s="956" t="s">
        <v>2817</v>
      </c>
      <c r="M12" s="920" t="s">
        <v>2487</v>
      </c>
      <c r="N12" s="920" t="s">
        <v>4752</v>
      </c>
      <c r="O12" s="1008">
        <v>1187</v>
      </c>
      <c r="P12" s="1008" t="s">
        <v>2472</v>
      </c>
      <c r="Q12" s="934">
        <v>0</v>
      </c>
      <c r="R12" s="918">
        <v>6</v>
      </c>
    </row>
    <row r="13" spans="1:18" s="918" customFormat="1" ht="30" hidden="1" x14ac:dyDescent="0.2">
      <c r="A13" s="922">
        <v>7</v>
      </c>
      <c r="B13" s="922" t="str">
        <f t="shared" si="0"/>
        <v>20181303176K1314</v>
      </c>
      <c r="C13" s="922" t="str">
        <f>VLOOKUP(D13,[11]QuyetdinhPCGD!$B$6:$C$1489,2,0)</f>
        <v>1303176</v>
      </c>
      <c r="D13" s="923" t="s">
        <v>2761</v>
      </c>
      <c r="E13" s="923" t="s">
        <v>67</v>
      </c>
      <c r="F13" s="1010" t="s">
        <v>10</v>
      </c>
      <c r="G13" s="922" t="str">
        <f>VLOOKUP(I13,'[12]Phan ca&amp; Ngay BDhoc'!$B$4:$I$110,8,0)</f>
        <v>A1-1104</v>
      </c>
      <c r="H13" s="1010"/>
      <c r="I13" s="922" t="s">
        <v>2238</v>
      </c>
      <c r="J13" s="922" t="str">
        <f>VLOOKUP(I13,'[12]Phan ca&amp; Ngay BDhoc'!$B$4:$I$110,6,0)</f>
        <v>3/9/2018</v>
      </c>
      <c r="K13" s="1009" t="s">
        <v>346</v>
      </c>
      <c r="L13" s="956" t="s">
        <v>2817</v>
      </c>
      <c r="M13" s="920" t="s">
        <v>2487</v>
      </c>
      <c r="N13" s="920" t="s">
        <v>4752</v>
      </c>
      <c r="O13" s="1008">
        <v>1779</v>
      </c>
      <c r="P13" s="1008" t="s">
        <v>2472</v>
      </c>
      <c r="Q13" s="934">
        <v>0</v>
      </c>
      <c r="R13" s="918">
        <v>7</v>
      </c>
    </row>
    <row r="14" spans="1:18" s="918" customFormat="1" ht="28.5" hidden="1" x14ac:dyDescent="0.2">
      <c r="A14" s="922">
        <v>8</v>
      </c>
      <c r="B14" s="922" t="str">
        <f t="shared" si="0"/>
        <v>20181003107K1318</v>
      </c>
      <c r="C14" s="922" t="str">
        <f>VLOOKUP(D14,[11]QuyetdinhPCGD!$B$6:$C$1489,2,0)</f>
        <v>1003107</v>
      </c>
      <c r="D14" s="923" t="s">
        <v>2583</v>
      </c>
      <c r="E14" s="923" t="s">
        <v>166</v>
      </c>
      <c r="F14" s="923" t="s">
        <v>9</v>
      </c>
      <c r="G14" s="922" t="str">
        <f>VLOOKUP(I14,'[12]Phan ca&amp; Ngay BDhoc'!$B$4:$I$110,8,0)</f>
        <v>A1-1104</v>
      </c>
      <c r="H14" s="923"/>
      <c r="I14" s="922" t="s">
        <v>2238</v>
      </c>
      <c r="J14" s="922" t="str">
        <f>VLOOKUP(I14,'[12]Phan ca&amp; Ngay BDhoc'!$B$4:$I$110,6,0)</f>
        <v>3/9/2018</v>
      </c>
      <c r="K14" s="1009" t="s">
        <v>360</v>
      </c>
      <c r="L14" s="956" t="s">
        <v>2817</v>
      </c>
      <c r="M14" s="920" t="s">
        <v>2487</v>
      </c>
      <c r="N14" s="920">
        <v>0</v>
      </c>
      <c r="O14" s="1008">
        <v>3</v>
      </c>
      <c r="P14" s="1008" t="s">
        <v>2472</v>
      </c>
      <c r="Q14" s="934">
        <v>0</v>
      </c>
      <c r="R14" s="918">
        <v>8</v>
      </c>
    </row>
    <row r="15" spans="1:18" s="918" customFormat="1" ht="28.5" hidden="1" x14ac:dyDescent="0.2">
      <c r="A15" s="922">
        <v>9</v>
      </c>
      <c r="B15" s="922" t="str">
        <f t="shared" si="0"/>
        <v>20181003107K1319</v>
      </c>
      <c r="C15" s="922" t="str">
        <f>VLOOKUP(D15,[11]QuyetdinhPCGD!$B$6:$C$1489,2,0)</f>
        <v>1003107</v>
      </c>
      <c r="D15" s="923" t="s">
        <v>2583</v>
      </c>
      <c r="E15" s="923" t="s">
        <v>166</v>
      </c>
      <c r="F15" s="1010" t="s">
        <v>11</v>
      </c>
      <c r="G15" s="922" t="str">
        <f>VLOOKUP(I15,'[12]Phan ca&amp; Ngay BDhoc'!$B$4:$I$110,8,0)</f>
        <v>A1-1104</v>
      </c>
      <c r="H15" s="1010"/>
      <c r="I15" s="922" t="s">
        <v>2238</v>
      </c>
      <c r="J15" s="922" t="str">
        <f>VLOOKUP(I15,'[12]Phan ca&amp; Ngay BDhoc'!$B$4:$I$110,6,0)</f>
        <v>3/9/2018</v>
      </c>
      <c r="K15" s="1009" t="s">
        <v>363</v>
      </c>
      <c r="L15" s="956" t="s">
        <v>2817</v>
      </c>
      <c r="M15" s="920" t="s">
        <v>2487</v>
      </c>
      <c r="N15" s="920">
        <v>0</v>
      </c>
      <c r="O15" s="1008">
        <v>595</v>
      </c>
      <c r="P15" s="1008" t="s">
        <v>2472</v>
      </c>
      <c r="Q15" s="934">
        <v>0</v>
      </c>
      <c r="R15" s="918">
        <v>9</v>
      </c>
    </row>
    <row r="16" spans="1:18" s="918" customFormat="1" ht="16.5" hidden="1" x14ac:dyDescent="0.2">
      <c r="A16" s="985" t="s">
        <v>2464</v>
      </c>
      <c r="B16" s="1007"/>
      <c r="C16" s="1007"/>
      <c r="D16" s="1006"/>
      <c r="E16" s="1006"/>
      <c r="F16" s="1006"/>
      <c r="G16" s="1006"/>
      <c r="H16" s="1006"/>
      <c r="I16" s="1006"/>
      <c r="J16" s="1006"/>
      <c r="K16" s="1006"/>
      <c r="L16" s="1006"/>
      <c r="M16" s="1006"/>
      <c r="N16" s="1006"/>
      <c r="O16" s="1005"/>
      <c r="P16" s="1005"/>
      <c r="R16" s="918">
        <v>11</v>
      </c>
    </row>
    <row r="17" spans="1:18" s="918" customFormat="1" ht="57" hidden="1" x14ac:dyDescent="0.2">
      <c r="A17" s="981" t="s">
        <v>2101</v>
      </c>
      <c r="B17" s="981" t="s">
        <v>2465</v>
      </c>
      <c r="C17" s="981" t="s">
        <v>48</v>
      </c>
      <c r="D17" s="981" t="s">
        <v>49</v>
      </c>
      <c r="E17" s="981" t="s">
        <v>50</v>
      </c>
      <c r="F17" s="981" t="s">
        <v>51</v>
      </c>
      <c r="G17" s="981" t="s">
        <v>52</v>
      </c>
      <c r="H17" s="981" t="s">
        <v>53</v>
      </c>
      <c r="I17" s="981" t="s">
        <v>54</v>
      </c>
      <c r="J17" s="981" t="s">
        <v>2466</v>
      </c>
      <c r="K17" s="981" t="s">
        <v>56</v>
      </c>
      <c r="L17" s="980" t="s">
        <v>55</v>
      </c>
      <c r="M17" s="979"/>
      <c r="N17" s="979"/>
      <c r="O17" s="978" t="s">
        <v>2467</v>
      </c>
      <c r="P17" s="978" t="s">
        <v>2468</v>
      </c>
      <c r="Q17" s="977" t="s">
        <v>2469</v>
      </c>
      <c r="R17" s="918">
        <v>12</v>
      </c>
    </row>
    <row r="18" spans="1:18" s="987" customFormat="1" ht="42" hidden="1" customHeight="1" x14ac:dyDescent="0.2">
      <c r="A18" s="992">
        <v>1</v>
      </c>
      <c r="B18" s="992"/>
      <c r="C18" s="992"/>
      <c r="D18" s="993" t="s">
        <v>2470</v>
      </c>
      <c r="E18" s="993" t="s">
        <v>670</v>
      </c>
      <c r="F18" s="992" t="s">
        <v>8</v>
      </c>
      <c r="G18" s="992" t="s">
        <v>682</v>
      </c>
      <c r="H18" s="992"/>
      <c r="I18" s="992" t="s">
        <v>2113</v>
      </c>
      <c r="J18" s="992" t="str">
        <f>VLOOKUP(I18,'[12]Phan ca&amp; Ngay BDhoc'!$B$4:$I$110,6,0)</f>
        <v>3/9/2018</v>
      </c>
      <c r="K18" s="991"/>
      <c r="L18" s="991"/>
      <c r="M18" s="1004"/>
      <c r="N18" s="1004"/>
      <c r="O18" s="989"/>
      <c r="P18" s="988"/>
      <c r="Q18" s="986"/>
      <c r="R18" s="987">
        <v>13</v>
      </c>
    </row>
    <row r="19" spans="1:18" s="987" customFormat="1" ht="42" hidden="1" customHeight="1" x14ac:dyDescent="0.2">
      <c r="A19" s="992">
        <v>2</v>
      </c>
      <c r="B19" s="992"/>
      <c r="C19" s="992"/>
      <c r="D19" s="993" t="s">
        <v>2470</v>
      </c>
      <c r="E19" s="993" t="s">
        <v>670</v>
      </c>
      <c r="F19" s="992" t="s">
        <v>10</v>
      </c>
      <c r="G19" s="992" t="s">
        <v>682</v>
      </c>
      <c r="H19" s="992"/>
      <c r="I19" s="992" t="s">
        <v>2113</v>
      </c>
      <c r="J19" s="992" t="str">
        <f>VLOOKUP(I19,'[12]Phan ca&amp; Ngay BDhoc'!$B$4:$I$110,6,0)</f>
        <v>3/9/2018</v>
      </c>
      <c r="K19" s="992"/>
      <c r="L19" s="992"/>
      <c r="M19" s="992"/>
      <c r="N19" s="992"/>
      <c r="O19" s="996"/>
      <c r="P19" s="996"/>
      <c r="Q19" s="986"/>
      <c r="R19" s="987">
        <v>14</v>
      </c>
    </row>
    <row r="20" spans="1:18" s="987" customFormat="1" ht="42" hidden="1" customHeight="1" x14ac:dyDescent="0.2">
      <c r="A20" s="992">
        <v>3</v>
      </c>
      <c r="B20" s="992" t="str">
        <f t="shared" ref="B20:B31" si="1">CONCATENATE("2018",C20,"K13",K20)</f>
        <v>2018BS6009K1301</v>
      </c>
      <c r="C20" s="992" t="str">
        <f>VLOOKUP(D20,'[11]QuyetdinhPCGD (CDIO)'!$B$6:$C$1940,2,0)</f>
        <v>BS6009</v>
      </c>
      <c r="D20" s="993" t="s">
        <v>2471</v>
      </c>
      <c r="E20" s="993" t="s">
        <v>94</v>
      </c>
      <c r="F20" s="992" t="s">
        <v>11</v>
      </c>
      <c r="G20" s="992" t="str">
        <f>VLOOKUP(I20,'[12]Phan ca&amp; Ngay BDhoc'!$B$4:$I$110,8,0)</f>
        <v>B4-604</v>
      </c>
      <c r="H20" s="992"/>
      <c r="I20" s="992" t="s">
        <v>2113</v>
      </c>
      <c r="J20" s="992" t="str">
        <f>VLOOKUP(I20,'[12]Phan ca&amp; Ngay BDhoc'!$B$4:$I$110,6,0)</f>
        <v>3/9/2018</v>
      </c>
      <c r="K20" s="991" t="s">
        <v>62</v>
      </c>
      <c r="L20" s="991"/>
      <c r="M20" s="990">
        <v>0</v>
      </c>
      <c r="N20" s="990">
        <v>0</v>
      </c>
      <c r="O20" s="989">
        <v>1809</v>
      </c>
      <c r="P20" s="989" t="s">
        <v>2472</v>
      </c>
      <c r="Q20" s="986"/>
      <c r="R20" s="987">
        <v>15</v>
      </c>
    </row>
    <row r="21" spans="1:18" s="987" customFormat="1" ht="42" hidden="1" customHeight="1" x14ac:dyDescent="0.2">
      <c r="A21" s="992">
        <v>4</v>
      </c>
      <c r="B21" s="992" t="str">
        <f t="shared" si="1"/>
        <v>2018BS6010K1301</v>
      </c>
      <c r="C21" s="992" t="str">
        <f>VLOOKUP(D21,'[11]QuyetdinhPCGD (CDIO)'!$B$6:$C$1940,2,0)</f>
        <v>BS6010</v>
      </c>
      <c r="D21" s="993" t="s">
        <v>2473</v>
      </c>
      <c r="E21" s="993" t="s">
        <v>68</v>
      </c>
      <c r="F21" s="992" t="s">
        <v>11</v>
      </c>
      <c r="G21" s="992" t="str">
        <f>VLOOKUP(I21,'[12]Phan ca&amp; Ngay BDhoc'!$B$4:$I$110,8,0)</f>
        <v>B4-604</v>
      </c>
      <c r="H21" s="992"/>
      <c r="I21" s="992" t="s">
        <v>2113</v>
      </c>
      <c r="J21" s="992" t="str">
        <f>VLOOKUP(I21,'[12]Phan ca&amp; Ngay BDhoc'!$B$4:$I$110,6,0)</f>
        <v>3/9/2018</v>
      </c>
      <c r="K21" s="991" t="s">
        <v>62</v>
      </c>
      <c r="L21" s="991"/>
      <c r="M21" s="990">
        <v>0</v>
      </c>
      <c r="N21" s="990">
        <v>0</v>
      </c>
      <c r="O21" s="989">
        <v>1807</v>
      </c>
      <c r="P21" s="989" t="s">
        <v>2472</v>
      </c>
      <c r="Q21" s="986"/>
      <c r="R21" s="987">
        <v>16</v>
      </c>
    </row>
    <row r="22" spans="1:18" s="987" customFormat="1" ht="42" hidden="1" customHeight="1" x14ac:dyDescent="0.2">
      <c r="A22" s="992">
        <v>5</v>
      </c>
      <c r="B22" s="992" t="str">
        <f t="shared" si="1"/>
        <v>2018PE6009K1303</v>
      </c>
      <c r="C22" s="992" t="str">
        <f>VLOOKUP(D22,'[11]QuyetdinhPCGD (CDIO)'!$B$6:$C$1940,2,0)</f>
        <v>PE6009</v>
      </c>
      <c r="D22" s="994" t="s">
        <v>2474</v>
      </c>
      <c r="E22" s="993" t="s">
        <v>67</v>
      </c>
      <c r="F22" s="992" t="s">
        <v>9</v>
      </c>
      <c r="G22" s="992" t="s">
        <v>2108</v>
      </c>
      <c r="H22" s="992"/>
      <c r="I22" s="992" t="s">
        <v>2113</v>
      </c>
      <c r="J22" s="992" t="str">
        <f>VLOOKUP(I22,'[12]Phan ca&amp; Ngay BDhoc'!$B$4:$I$110,6,0)</f>
        <v>3/9/2018</v>
      </c>
      <c r="K22" s="991" t="s">
        <v>75</v>
      </c>
      <c r="L22" s="991"/>
      <c r="M22" s="990">
        <v>0</v>
      </c>
      <c r="N22" s="990">
        <v>0</v>
      </c>
      <c r="O22" s="989">
        <v>627</v>
      </c>
      <c r="P22" s="988" t="s">
        <v>2468</v>
      </c>
      <c r="Q22" s="986"/>
      <c r="R22" s="987">
        <v>17</v>
      </c>
    </row>
    <row r="23" spans="1:18" s="987" customFormat="1" ht="42" hidden="1" customHeight="1" x14ac:dyDescent="0.2">
      <c r="A23" s="992">
        <v>6</v>
      </c>
      <c r="B23" s="992" t="str">
        <f t="shared" si="1"/>
        <v>2018GF6026K1301</v>
      </c>
      <c r="C23" s="992" t="str">
        <f>VLOOKUP(D23,'[11]QuyetdinhPCGD (CDIO)'!$B$6:$C$1940,2,0)</f>
        <v>GF6026</v>
      </c>
      <c r="D23" s="993" t="s">
        <v>2475</v>
      </c>
      <c r="E23" s="993" t="s">
        <v>173</v>
      </c>
      <c r="F23" s="992" t="s">
        <v>9</v>
      </c>
      <c r="G23" s="992" t="str">
        <f>VLOOKUP(I23,'[12]Phan ca&amp; Ngay BDhoc'!$B$4:$I$110,8,0)</f>
        <v>B4-604</v>
      </c>
      <c r="H23" s="992"/>
      <c r="I23" s="992" t="s">
        <v>2113</v>
      </c>
      <c r="J23" s="992" t="str">
        <f>VLOOKUP(I23,'[12]Phan ca&amp; Ngay BDhoc'!$B$4:$I$110,6,0)</f>
        <v>3/9/2018</v>
      </c>
      <c r="K23" s="991" t="s">
        <v>62</v>
      </c>
      <c r="L23" s="991"/>
      <c r="M23" s="990">
        <v>0</v>
      </c>
      <c r="N23" s="990">
        <v>0</v>
      </c>
      <c r="O23" s="989">
        <v>623</v>
      </c>
      <c r="P23" s="989" t="s">
        <v>2472</v>
      </c>
      <c r="Q23" s="986"/>
      <c r="R23" s="987">
        <v>18</v>
      </c>
    </row>
    <row r="24" spans="1:18" s="987" customFormat="1" ht="42" hidden="1" customHeight="1" x14ac:dyDescent="0.2">
      <c r="A24" s="992">
        <v>7</v>
      </c>
      <c r="B24" s="992" t="str">
        <f t="shared" si="1"/>
        <v>2018FL6148K1301</v>
      </c>
      <c r="C24" s="992" t="str">
        <f>VLOOKUP(D24,'[11]QuyetdinhPCGD (CDIO)'!$B$6:$C$1940,2,0)</f>
        <v>FL6148</v>
      </c>
      <c r="D24" s="1003" t="s">
        <v>2476</v>
      </c>
      <c r="E24" s="1003" t="s">
        <v>85</v>
      </c>
      <c r="F24" s="1003" t="s">
        <v>8</v>
      </c>
      <c r="G24" s="1002" t="str">
        <f t="shared" ref="G24:G29" si="2">RIGHT(M24,6)</f>
        <v>B3-404</v>
      </c>
      <c r="H24" s="993"/>
      <c r="I24" s="992" t="s">
        <v>2113</v>
      </c>
      <c r="J24" s="992" t="str">
        <f>VLOOKUP(I24,'[12]Phan ca&amp; Ngay BDhoc'!$B$4:$I$110,6,0)</f>
        <v>3/9/2018</v>
      </c>
      <c r="K24" s="1001" t="s">
        <v>62</v>
      </c>
      <c r="L24" s="991" t="s">
        <v>2477</v>
      </c>
      <c r="M24" s="995" t="s">
        <v>2478</v>
      </c>
      <c r="N24" s="999" t="s">
        <v>2479</v>
      </c>
      <c r="O24" s="989">
        <v>31</v>
      </c>
      <c r="P24" s="989" t="s">
        <v>2472</v>
      </c>
      <c r="Q24" s="986"/>
      <c r="R24" s="987">
        <v>19</v>
      </c>
    </row>
    <row r="25" spans="1:18" s="987" customFormat="1" ht="42" hidden="1" customHeight="1" x14ac:dyDescent="0.2">
      <c r="A25" s="992">
        <v>8</v>
      </c>
      <c r="B25" s="992" t="str">
        <f t="shared" si="1"/>
        <v>2018FL6148K1301</v>
      </c>
      <c r="C25" s="992" t="str">
        <f>VLOOKUP(D25,'[11]QuyetdinhPCGD (CDIO)'!$B$6:$C$1940,2,0)</f>
        <v>FL6148</v>
      </c>
      <c r="D25" s="1003" t="s">
        <v>2476</v>
      </c>
      <c r="E25" s="1003" t="s">
        <v>85</v>
      </c>
      <c r="F25" s="1002" t="s">
        <v>10</v>
      </c>
      <c r="G25" s="1002" t="str">
        <f t="shared" si="2"/>
        <v>B3-404</v>
      </c>
      <c r="H25" s="992"/>
      <c r="I25" s="992" t="s">
        <v>2113</v>
      </c>
      <c r="J25" s="992" t="str">
        <f>VLOOKUP(I25,'[12]Phan ca&amp; Ngay BDhoc'!$B$4:$I$110,6,0)</f>
        <v>3/9/2018</v>
      </c>
      <c r="K25" s="991" t="s">
        <v>62</v>
      </c>
      <c r="L25" s="991" t="s">
        <v>2477</v>
      </c>
      <c r="M25" s="995" t="s">
        <v>2478</v>
      </c>
      <c r="N25" s="990" t="s">
        <v>2479</v>
      </c>
      <c r="O25" s="989">
        <v>1215</v>
      </c>
      <c r="P25" s="989" t="s">
        <v>2472</v>
      </c>
      <c r="Q25" s="986"/>
      <c r="R25" s="987">
        <v>20</v>
      </c>
    </row>
    <row r="26" spans="1:18" s="987" customFormat="1" ht="42" hidden="1" customHeight="1" x14ac:dyDescent="0.2">
      <c r="A26" s="992">
        <v>9</v>
      </c>
      <c r="B26" s="992" t="str">
        <f t="shared" si="1"/>
        <v>2018FL6148K1302</v>
      </c>
      <c r="C26" s="992" t="str">
        <f>VLOOKUP(D26,'[11]QuyetdinhPCGD (CDIO)'!$B$6:$C$1940,2,0)</f>
        <v>FL6148</v>
      </c>
      <c r="D26" s="1003" t="s">
        <v>2476</v>
      </c>
      <c r="E26" s="1003" t="s">
        <v>72</v>
      </c>
      <c r="F26" s="1003" t="s">
        <v>8</v>
      </c>
      <c r="G26" s="1002" t="str">
        <f t="shared" si="2"/>
        <v>B3-404</v>
      </c>
      <c r="H26" s="993"/>
      <c r="I26" s="992" t="s">
        <v>2113</v>
      </c>
      <c r="J26" s="992" t="str">
        <f>VLOOKUP(I26,'[12]Phan ca&amp; Ngay BDhoc'!$B$4:$I$110,6,0)</f>
        <v>3/9/2018</v>
      </c>
      <c r="K26" s="991" t="s">
        <v>70</v>
      </c>
      <c r="L26" s="991" t="s">
        <v>2477</v>
      </c>
      <c r="M26" s="995" t="s">
        <v>2478</v>
      </c>
      <c r="N26" s="990" t="s">
        <v>2480</v>
      </c>
      <c r="O26" s="989">
        <v>33</v>
      </c>
      <c r="P26" s="989" t="s">
        <v>2472</v>
      </c>
      <c r="Q26" s="986"/>
      <c r="R26" s="987">
        <v>21</v>
      </c>
    </row>
    <row r="27" spans="1:18" s="987" customFormat="1" ht="42" hidden="1" customHeight="1" x14ac:dyDescent="0.2">
      <c r="A27" s="992">
        <v>10</v>
      </c>
      <c r="B27" s="992" t="str">
        <f t="shared" si="1"/>
        <v>2018FL6148K1302</v>
      </c>
      <c r="C27" s="992" t="str">
        <f>VLOOKUP(D27,'[11]QuyetdinhPCGD (CDIO)'!$B$6:$C$1940,2,0)</f>
        <v>FL6148</v>
      </c>
      <c r="D27" s="1003" t="s">
        <v>2476</v>
      </c>
      <c r="E27" s="1003" t="s">
        <v>72</v>
      </c>
      <c r="F27" s="1002" t="s">
        <v>10</v>
      </c>
      <c r="G27" s="1002" t="str">
        <f t="shared" si="2"/>
        <v>B3-404</v>
      </c>
      <c r="H27" s="992"/>
      <c r="I27" s="992" t="s">
        <v>2113</v>
      </c>
      <c r="J27" s="992" t="str">
        <f>VLOOKUP(I27,'[12]Phan ca&amp; Ngay BDhoc'!$B$4:$I$110,6,0)</f>
        <v>3/9/2018</v>
      </c>
      <c r="K27" s="991" t="s">
        <v>70</v>
      </c>
      <c r="L27" s="991" t="s">
        <v>2477</v>
      </c>
      <c r="M27" s="995" t="s">
        <v>2478</v>
      </c>
      <c r="N27" s="990" t="s">
        <v>2480</v>
      </c>
      <c r="O27" s="989">
        <v>1217</v>
      </c>
      <c r="P27" s="989" t="s">
        <v>2472</v>
      </c>
      <c r="Q27" s="986"/>
      <c r="R27" s="987">
        <v>22</v>
      </c>
    </row>
    <row r="28" spans="1:18" s="987" customFormat="1" ht="42" hidden="1" customHeight="1" x14ac:dyDescent="0.2">
      <c r="A28" s="992">
        <v>11</v>
      </c>
      <c r="B28" s="992" t="str">
        <f t="shared" si="1"/>
        <v>2018FL6148K1303</v>
      </c>
      <c r="C28" s="992" t="str">
        <f>VLOOKUP(D28,'[11]QuyetdinhPCGD (CDIO)'!$B$6:$C$1940,2,0)</f>
        <v>FL6148</v>
      </c>
      <c r="D28" s="1003" t="s">
        <v>2476</v>
      </c>
      <c r="E28" s="1003" t="s">
        <v>145</v>
      </c>
      <c r="F28" s="1003" t="s">
        <v>8</v>
      </c>
      <c r="G28" s="1002" t="str">
        <f t="shared" si="2"/>
        <v>B3-404</v>
      </c>
      <c r="H28" s="993"/>
      <c r="I28" s="992" t="s">
        <v>2113</v>
      </c>
      <c r="J28" s="992" t="str">
        <f>VLOOKUP(I28,'[12]Phan ca&amp; Ngay BDhoc'!$B$4:$I$110,6,0)</f>
        <v>3/9/2018</v>
      </c>
      <c r="K28" s="991" t="s">
        <v>75</v>
      </c>
      <c r="L28" s="991" t="s">
        <v>2477</v>
      </c>
      <c r="M28" s="995" t="s">
        <v>2478</v>
      </c>
      <c r="N28" s="990" t="s">
        <v>2481</v>
      </c>
      <c r="O28" s="989">
        <v>35</v>
      </c>
      <c r="P28" s="989" t="s">
        <v>2472</v>
      </c>
      <c r="Q28" s="986"/>
      <c r="R28" s="987">
        <v>23</v>
      </c>
    </row>
    <row r="29" spans="1:18" s="987" customFormat="1" ht="42" hidden="1" customHeight="1" x14ac:dyDescent="0.2">
      <c r="A29" s="992">
        <v>12</v>
      </c>
      <c r="B29" s="992" t="str">
        <f t="shared" si="1"/>
        <v>2018FL6148K1303</v>
      </c>
      <c r="C29" s="992" t="str">
        <f>VLOOKUP(D29,'[11]QuyetdinhPCGD (CDIO)'!$B$6:$C$1940,2,0)</f>
        <v>FL6148</v>
      </c>
      <c r="D29" s="1003" t="s">
        <v>2476</v>
      </c>
      <c r="E29" s="1003" t="s">
        <v>145</v>
      </c>
      <c r="F29" s="1002" t="s">
        <v>10</v>
      </c>
      <c r="G29" s="1002" t="str">
        <f t="shared" si="2"/>
        <v>B3-404</v>
      </c>
      <c r="H29" s="992"/>
      <c r="I29" s="992" t="s">
        <v>2113</v>
      </c>
      <c r="J29" s="992" t="str">
        <f>VLOOKUP(I29,'[12]Phan ca&amp; Ngay BDhoc'!$B$4:$I$110,6,0)</f>
        <v>3/9/2018</v>
      </c>
      <c r="K29" s="991" t="s">
        <v>75</v>
      </c>
      <c r="L29" s="991" t="s">
        <v>2477</v>
      </c>
      <c r="M29" s="995" t="s">
        <v>2478</v>
      </c>
      <c r="N29" s="990" t="s">
        <v>2481</v>
      </c>
      <c r="O29" s="989">
        <v>1219</v>
      </c>
      <c r="P29" s="989" t="s">
        <v>2472</v>
      </c>
      <c r="Q29" s="986"/>
      <c r="R29" s="987">
        <v>24</v>
      </c>
    </row>
    <row r="30" spans="1:18" s="987" customFormat="1" ht="42" hidden="1" customHeight="1" x14ac:dyDescent="0.2">
      <c r="A30" s="992">
        <v>13</v>
      </c>
      <c r="B30" s="992" t="str">
        <f t="shared" si="1"/>
        <v>2018ME6042K1301</v>
      </c>
      <c r="C30" s="992" t="str">
        <f>VLOOKUP(D30,'[11]QuyetdinhPCGD (CDIO)'!$B$6:$C$1940,2,0)</f>
        <v>ME6042</v>
      </c>
      <c r="D30" s="993" t="s">
        <v>2186</v>
      </c>
      <c r="E30" s="993" t="s">
        <v>98</v>
      </c>
      <c r="F30" s="992" t="s">
        <v>13</v>
      </c>
      <c r="G30" s="992" t="str">
        <f>VLOOKUP(I30,'[12]Phan ca&amp; Ngay BDhoc'!$B$4:$I$110,8,0)</f>
        <v>B4-604</v>
      </c>
      <c r="H30" s="992"/>
      <c r="I30" s="992" t="s">
        <v>2113</v>
      </c>
      <c r="J30" s="992" t="str">
        <f>VLOOKUP(I30,'[12]Phan ca&amp; Ngay BDhoc'!$B$4:$I$110,6,0)</f>
        <v>3/9/2018</v>
      </c>
      <c r="K30" s="991" t="s">
        <v>62</v>
      </c>
      <c r="L30" s="991"/>
      <c r="M30" s="990">
        <v>0</v>
      </c>
      <c r="N30" s="999">
        <v>0</v>
      </c>
      <c r="O30" s="989">
        <v>2991</v>
      </c>
      <c r="P30" s="989" t="s">
        <v>2472</v>
      </c>
      <c r="Q30" s="986"/>
      <c r="R30" s="987">
        <v>25</v>
      </c>
    </row>
    <row r="31" spans="1:18" s="987" customFormat="1" ht="42" customHeight="1" x14ac:dyDescent="0.2">
      <c r="A31" s="992">
        <v>14</v>
      </c>
      <c r="B31" s="992" t="str">
        <f t="shared" si="1"/>
        <v>2018GF6063K1301</v>
      </c>
      <c r="C31" s="992" t="str">
        <f>VLOOKUP(D31,'[11]QuyetdinhPCGD (CDIO)'!$B$6:$C$1940,2,0)</f>
        <v>GF6063</v>
      </c>
      <c r="D31" s="994" t="s">
        <v>2287</v>
      </c>
      <c r="E31" s="993" t="s">
        <v>138</v>
      </c>
      <c r="F31" s="992" t="s">
        <v>12</v>
      </c>
      <c r="G31" s="993" t="s">
        <v>743</v>
      </c>
      <c r="H31" s="992"/>
      <c r="I31" s="992" t="s">
        <v>2113</v>
      </c>
      <c r="J31" s="992" t="str">
        <f>VLOOKUP(I31,'[12]Phan ca&amp; Ngay BDhoc'!$B$4:$I$110,6,0)</f>
        <v>3/9/2018</v>
      </c>
      <c r="K31" s="991" t="s">
        <v>62</v>
      </c>
      <c r="L31" s="991"/>
      <c r="M31" s="990">
        <v>0</v>
      </c>
      <c r="N31" s="990" t="s">
        <v>743</v>
      </c>
      <c r="O31" s="989">
        <v>2399</v>
      </c>
      <c r="P31" s="989" t="s">
        <v>2472</v>
      </c>
      <c r="Q31" s="986"/>
      <c r="R31" s="987">
        <v>26</v>
      </c>
    </row>
    <row r="32" spans="1:18" s="987" customFormat="1" ht="42" hidden="1" customHeight="1" x14ac:dyDescent="0.2">
      <c r="A32" s="992">
        <v>15</v>
      </c>
      <c r="B32" s="992"/>
      <c r="C32" s="992"/>
      <c r="D32" s="993" t="s">
        <v>2470</v>
      </c>
      <c r="E32" s="993" t="s">
        <v>173</v>
      </c>
      <c r="F32" s="992" t="s">
        <v>11</v>
      </c>
      <c r="G32" s="992" t="s">
        <v>682</v>
      </c>
      <c r="H32" s="992"/>
      <c r="I32" s="1000" t="s">
        <v>2117</v>
      </c>
      <c r="J32" s="992" t="str">
        <f>VLOOKUP(I32,'[12]Phan ca&amp; Ngay BDhoc'!$B$4:$I$110,6,0)</f>
        <v>3/9/2018</v>
      </c>
      <c r="K32" s="992"/>
      <c r="L32" s="992"/>
      <c r="M32" s="992"/>
      <c r="N32" s="992"/>
      <c r="O32" s="996"/>
      <c r="P32" s="996"/>
      <c r="Q32" s="986"/>
      <c r="R32" s="987">
        <v>27</v>
      </c>
    </row>
    <row r="33" spans="1:18" s="987" customFormat="1" ht="42" hidden="1" customHeight="1" x14ac:dyDescent="0.2">
      <c r="A33" s="992">
        <v>16</v>
      </c>
      <c r="B33" s="992"/>
      <c r="C33" s="992"/>
      <c r="D33" s="993" t="s">
        <v>2470</v>
      </c>
      <c r="E33" s="993" t="s">
        <v>173</v>
      </c>
      <c r="F33" s="992" t="s">
        <v>13</v>
      </c>
      <c r="G33" s="992" t="s">
        <v>682</v>
      </c>
      <c r="H33" s="992"/>
      <c r="I33" s="1000" t="s">
        <v>2117</v>
      </c>
      <c r="J33" s="992" t="str">
        <f>VLOOKUP(I33,'[12]Phan ca&amp; Ngay BDhoc'!$B$4:$I$110,6,0)</f>
        <v>3/9/2018</v>
      </c>
      <c r="K33" s="992"/>
      <c r="L33" s="992"/>
      <c r="M33" s="992"/>
      <c r="N33" s="992"/>
      <c r="O33" s="996"/>
      <c r="P33" s="996"/>
      <c r="Q33" s="986"/>
      <c r="R33" s="987">
        <v>28</v>
      </c>
    </row>
    <row r="34" spans="1:18" s="987" customFormat="1" ht="42" hidden="1" customHeight="1" x14ac:dyDescent="0.2">
      <c r="A34" s="992">
        <v>17</v>
      </c>
      <c r="B34" s="992" t="str">
        <f t="shared" ref="B34:B45" si="3">CONCATENATE("2018",C34,"K13",K34)</f>
        <v>2018BS6009K1302</v>
      </c>
      <c r="C34" s="992" t="str">
        <f>VLOOKUP(D34,'[11]QuyetdinhPCGD (CDIO)'!$B$6:$C$1940,2,0)</f>
        <v>BS6009</v>
      </c>
      <c r="D34" s="993" t="s">
        <v>2471</v>
      </c>
      <c r="E34" s="993" t="s">
        <v>91</v>
      </c>
      <c r="F34" s="992" t="s">
        <v>11</v>
      </c>
      <c r="G34" s="992" t="str">
        <f>VLOOKUP(I34,'[12]Phan ca&amp; Ngay BDhoc'!$B$4:$I$110,8,0)</f>
        <v>B4-604</v>
      </c>
      <c r="H34" s="992"/>
      <c r="I34" s="1000" t="s">
        <v>2117</v>
      </c>
      <c r="J34" s="992" t="str">
        <f>VLOOKUP(I34,'[12]Phan ca&amp; Ngay BDhoc'!$B$4:$I$110,6,0)</f>
        <v>3/9/2018</v>
      </c>
      <c r="K34" s="991" t="s">
        <v>70</v>
      </c>
      <c r="L34" s="991"/>
      <c r="M34" s="990">
        <v>0</v>
      </c>
      <c r="N34" s="990">
        <v>0</v>
      </c>
      <c r="O34" s="989">
        <v>1815</v>
      </c>
      <c r="P34" s="988" t="s">
        <v>2468</v>
      </c>
      <c r="Q34" s="986"/>
      <c r="R34" s="987">
        <v>29</v>
      </c>
    </row>
    <row r="35" spans="1:18" s="987" customFormat="1" ht="42" hidden="1" customHeight="1" x14ac:dyDescent="0.2">
      <c r="A35" s="992">
        <v>18</v>
      </c>
      <c r="B35" s="992" t="str">
        <f t="shared" si="3"/>
        <v>2018BS6010K1302</v>
      </c>
      <c r="C35" s="992" t="str">
        <f>VLOOKUP(D35,'[11]QuyetdinhPCGD (CDIO)'!$B$6:$C$1940,2,0)</f>
        <v>BS6010</v>
      </c>
      <c r="D35" s="993" t="s">
        <v>2473</v>
      </c>
      <c r="E35" s="993" t="s">
        <v>60</v>
      </c>
      <c r="F35" s="992" t="s">
        <v>11</v>
      </c>
      <c r="G35" s="992" t="str">
        <f>VLOOKUP(I35,'[12]Phan ca&amp; Ngay BDhoc'!$B$4:$I$110,8,0)</f>
        <v>B4-604</v>
      </c>
      <c r="H35" s="992"/>
      <c r="I35" s="1000" t="s">
        <v>2117</v>
      </c>
      <c r="J35" s="992" t="str">
        <f>VLOOKUP(I35,'[12]Phan ca&amp; Ngay BDhoc'!$B$4:$I$110,6,0)</f>
        <v>3/9/2018</v>
      </c>
      <c r="K35" s="991" t="s">
        <v>70</v>
      </c>
      <c r="L35" s="991"/>
      <c r="M35" s="990">
        <v>0</v>
      </c>
      <c r="N35" s="990">
        <v>0</v>
      </c>
      <c r="O35" s="989">
        <v>1813</v>
      </c>
      <c r="P35" s="988" t="s">
        <v>2468</v>
      </c>
      <c r="Q35" s="986"/>
      <c r="R35" s="987">
        <v>30</v>
      </c>
    </row>
    <row r="36" spans="1:18" s="987" customFormat="1" ht="42" hidden="1" customHeight="1" x14ac:dyDescent="0.2">
      <c r="A36" s="992">
        <v>19</v>
      </c>
      <c r="B36" s="992" t="str">
        <f t="shared" si="3"/>
        <v>2018PE6009K1304</v>
      </c>
      <c r="C36" s="992" t="str">
        <f>VLOOKUP(D36,'[11]QuyetdinhPCGD (CDIO)'!$B$6:$C$1940,2,0)</f>
        <v>PE6009</v>
      </c>
      <c r="D36" s="994" t="s">
        <v>2474</v>
      </c>
      <c r="E36" s="993" t="s">
        <v>71</v>
      </c>
      <c r="F36" s="992" t="s">
        <v>9</v>
      </c>
      <c r="G36" s="992" t="s">
        <v>2108</v>
      </c>
      <c r="H36" s="992"/>
      <c r="I36" s="1000" t="s">
        <v>2117</v>
      </c>
      <c r="J36" s="992" t="str">
        <f>VLOOKUP(I36,'[12]Phan ca&amp; Ngay BDhoc'!$B$4:$I$110,6,0)</f>
        <v>3/9/2018</v>
      </c>
      <c r="K36" s="991" t="s">
        <v>89</v>
      </c>
      <c r="L36" s="991"/>
      <c r="M36" s="990">
        <v>0</v>
      </c>
      <c r="N36" s="990">
        <v>0</v>
      </c>
      <c r="O36" s="989">
        <v>633</v>
      </c>
      <c r="P36" s="989" t="s">
        <v>2472</v>
      </c>
      <c r="Q36" s="986"/>
      <c r="R36" s="987">
        <v>31</v>
      </c>
    </row>
    <row r="37" spans="1:18" s="987" customFormat="1" ht="42" hidden="1" customHeight="1" x14ac:dyDescent="0.2">
      <c r="A37" s="992">
        <v>20</v>
      </c>
      <c r="B37" s="992" t="str">
        <f t="shared" si="3"/>
        <v>2018GF6026K1302</v>
      </c>
      <c r="C37" s="992" t="str">
        <f>VLOOKUP(D37,'[11]QuyetdinhPCGD (CDIO)'!$B$6:$C$1940,2,0)</f>
        <v>GF6026</v>
      </c>
      <c r="D37" s="993" t="s">
        <v>2475</v>
      </c>
      <c r="E37" s="993" t="s">
        <v>178</v>
      </c>
      <c r="F37" s="992" t="s">
        <v>9</v>
      </c>
      <c r="G37" s="992" t="str">
        <f>VLOOKUP(I37,'[12]Phan ca&amp; Ngay BDhoc'!$B$4:$I$110,8,0)</f>
        <v>B4-604</v>
      </c>
      <c r="H37" s="992"/>
      <c r="I37" s="1000" t="s">
        <v>2117</v>
      </c>
      <c r="J37" s="992" t="str">
        <f>VLOOKUP(I37,'[12]Phan ca&amp; Ngay BDhoc'!$B$4:$I$110,6,0)</f>
        <v>3/9/2018</v>
      </c>
      <c r="K37" s="991" t="s">
        <v>70</v>
      </c>
      <c r="L37" s="991"/>
      <c r="M37" s="990">
        <v>0</v>
      </c>
      <c r="N37" s="999">
        <v>0</v>
      </c>
      <c r="O37" s="989">
        <v>629</v>
      </c>
      <c r="P37" s="988" t="s">
        <v>2468</v>
      </c>
      <c r="Q37" s="986"/>
      <c r="R37" s="987">
        <v>32</v>
      </c>
    </row>
    <row r="38" spans="1:18" s="987" customFormat="1" ht="42" hidden="1" customHeight="1" x14ac:dyDescent="0.2">
      <c r="A38" s="992">
        <v>21</v>
      </c>
      <c r="B38" s="992" t="str">
        <f t="shared" si="3"/>
        <v>2018FL6148K1304</v>
      </c>
      <c r="C38" s="992" t="str">
        <f>VLOOKUP(D38,'[11]QuyetdinhPCGD (CDIO)'!$B$6:$C$1940,2,0)</f>
        <v>FL6148</v>
      </c>
      <c r="D38" s="993" t="s">
        <v>2476</v>
      </c>
      <c r="E38" s="993" t="s">
        <v>81</v>
      </c>
      <c r="F38" s="993" t="s">
        <v>8</v>
      </c>
      <c r="G38" s="992" t="str">
        <f t="shared" ref="G38:G43" si="4">RIGHT(M38,6)</f>
        <v>B3-404</v>
      </c>
      <c r="H38" s="993"/>
      <c r="I38" s="1000" t="s">
        <v>2117</v>
      </c>
      <c r="J38" s="992" t="str">
        <f>VLOOKUP(I38,'[12]Phan ca&amp; Ngay BDhoc'!$B$4:$I$110,6,0)</f>
        <v>3/9/2018</v>
      </c>
      <c r="K38" s="1001" t="s">
        <v>89</v>
      </c>
      <c r="L38" s="991" t="s">
        <v>2477</v>
      </c>
      <c r="M38" s="995" t="s">
        <v>2478</v>
      </c>
      <c r="N38" s="990" t="s">
        <v>2482</v>
      </c>
      <c r="O38" s="989">
        <v>37</v>
      </c>
      <c r="P38" s="988" t="s">
        <v>2468</v>
      </c>
      <c r="Q38" s="986"/>
      <c r="R38" s="987">
        <v>33</v>
      </c>
    </row>
    <row r="39" spans="1:18" s="987" customFormat="1" ht="42" hidden="1" customHeight="1" x14ac:dyDescent="0.2">
      <c r="A39" s="992">
        <v>22</v>
      </c>
      <c r="B39" s="992" t="str">
        <f t="shared" si="3"/>
        <v>2018FL6148K1304</v>
      </c>
      <c r="C39" s="992" t="str">
        <f>VLOOKUP(D39,'[11]QuyetdinhPCGD (CDIO)'!$B$6:$C$1940,2,0)</f>
        <v>FL6148</v>
      </c>
      <c r="D39" s="993" t="s">
        <v>2476</v>
      </c>
      <c r="E39" s="993" t="s">
        <v>81</v>
      </c>
      <c r="F39" s="992" t="s">
        <v>10</v>
      </c>
      <c r="G39" s="992" t="str">
        <f t="shared" si="4"/>
        <v>B3-404</v>
      </c>
      <c r="H39" s="992"/>
      <c r="I39" s="1000" t="s">
        <v>2117</v>
      </c>
      <c r="J39" s="992" t="str">
        <f>VLOOKUP(I39,'[12]Phan ca&amp; Ngay BDhoc'!$B$4:$I$110,6,0)</f>
        <v>3/9/2018</v>
      </c>
      <c r="K39" s="991" t="s">
        <v>89</v>
      </c>
      <c r="L39" s="991" t="s">
        <v>2477</v>
      </c>
      <c r="M39" s="995" t="s">
        <v>2478</v>
      </c>
      <c r="N39" s="990" t="s">
        <v>2482</v>
      </c>
      <c r="O39" s="989">
        <v>1221</v>
      </c>
      <c r="P39" s="988" t="s">
        <v>2468</v>
      </c>
      <c r="Q39" s="986"/>
      <c r="R39" s="987">
        <v>34</v>
      </c>
    </row>
    <row r="40" spans="1:18" s="987" customFormat="1" ht="42" hidden="1" customHeight="1" x14ac:dyDescent="0.2">
      <c r="A40" s="992">
        <v>23</v>
      </c>
      <c r="B40" s="992" t="str">
        <f t="shared" si="3"/>
        <v>2018FL6148K1305</v>
      </c>
      <c r="C40" s="992" t="str">
        <f>VLOOKUP(D40,'[11]QuyetdinhPCGD (CDIO)'!$B$6:$C$1940,2,0)</f>
        <v>FL6148</v>
      </c>
      <c r="D40" s="993" t="s">
        <v>2476</v>
      </c>
      <c r="E40" s="993" t="s">
        <v>67</v>
      </c>
      <c r="F40" s="993" t="s">
        <v>8</v>
      </c>
      <c r="G40" s="992" t="str">
        <f t="shared" si="4"/>
        <v>B3-404</v>
      </c>
      <c r="H40" s="993"/>
      <c r="I40" s="1000" t="s">
        <v>2117</v>
      </c>
      <c r="J40" s="992" t="str">
        <f>VLOOKUP(I40,'[12]Phan ca&amp; Ngay BDhoc'!$B$4:$I$110,6,0)</f>
        <v>3/9/2018</v>
      </c>
      <c r="K40" s="1001" t="s">
        <v>112</v>
      </c>
      <c r="L40" s="991" t="s">
        <v>2477</v>
      </c>
      <c r="M40" s="995" t="s">
        <v>2478</v>
      </c>
      <c r="N40" s="990" t="s">
        <v>2483</v>
      </c>
      <c r="O40" s="989">
        <v>39</v>
      </c>
      <c r="P40" s="988" t="s">
        <v>2468</v>
      </c>
      <c r="Q40" s="986"/>
      <c r="R40" s="987">
        <v>35</v>
      </c>
    </row>
    <row r="41" spans="1:18" s="987" customFormat="1" ht="42" hidden="1" customHeight="1" x14ac:dyDescent="0.2">
      <c r="A41" s="992">
        <v>24</v>
      </c>
      <c r="B41" s="992" t="str">
        <f t="shared" si="3"/>
        <v>2018FL6148K1305</v>
      </c>
      <c r="C41" s="992" t="str">
        <f>VLOOKUP(D41,'[11]QuyetdinhPCGD (CDIO)'!$B$6:$C$1940,2,0)</f>
        <v>FL6148</v>
      </c>
      <c r="D41" s="993" t="s">
        <v>2476</v>
      </c>
      <c r="E41" s="993" t="s">
        <v>67</v>
      </c>
      <c r="F41" s="992" t="s">
        <v>10</v>
      </c>
      <c r="G41" s="992" t="str">
        <f t="shared" si="4"/>
        <v>B3-404</v>
      </c>
      <c r="H41" s="992"/>
      <c r="I41" s="1000" t="s">
        <v>2117</v>
      </c>
      <c r="J41" s="992" t="str">
        <f>VLOOKUP(I41,'[12]Phan ca&amp; Ngay BDhoc'!$B$4:$I$110,6,0)</f>
        <v>3/9/2018</v>
      </c>
      <c r="K41" s="991" t="s">
        <v>112</v>
      </c>
      <c r="L41" s="991" t="s">
        <v>2477</v>
      </c>
      <c r="M41" s="995" t="s">
        <v>2478</v>
      </c>
      <c r="N41" s="990" t="s">
        <v>2483</v>
      </c>
      <c r="O41" s="989">
        <v>1223</v>
      </c>
      <c r="P41" s="988" t="s">
        <v>2468</v>
      </c>
      <c r="Q41" s="986"/>
      <c r="R41" s="987">
        <v>36</v>
      </c>
    </row>
    <row r="42" spans="1:18" s="987" customFormat="1" ht="42" hidden="1" customHeight="1" x14ac:dyDescent="0.2">
      <c r="A42" s="992">
        <v>25</v>
      </c>
      <c r="B42" s="992" t="str">
        <f t="shared" si="3"/>
        <v>2018FL6148K1306</v>
      </c>
      <c r="C42" s="992" t="str">
        <f>VLOOKUP(D42,'[11]QuyetdinhPCGD (CDIO)'!$B$6:$C$1940,2,0)</f>
        <v>FL6148</v>
      </c>
      <c r="D42" s="993" t="s">
        <v>2476</v>
      </c>
      <c r="E42" s="993" t="s">
        <v>79</v>
      </c>
      <c r="F42" s="993" t="s">
        <v>8</v>
      </c>
      <c r="G42" s="992" t="str">
        <f t="shared" si="4"/>
        <v>B3-404</v>
      </c>
      <c r="H42" s="993"/>
      <c r="I42" s="1000" t="s">
        <v>2117</v>
      </c>
      <c r="J42" s="992" t="str">
        <f>VLOOKUP(I42,'[12]Phan ca&amp; Ngay BDhoc'!$B$4:$I$110,6,0)</f>
        <v>3/9/2018</v>
      </c>
      <c r="K42" s="1001" t="s">
        <v>115</v>
      </c>
      <c r="L42" s="991" t="s">
        <v>2477</v>
      </c>
      <c r="M42" s="995" t="s">
        <v>2478</v>
      </c>
      <c r="N42" s="999" t="s">
        <v>2484</v>
      </c>
      <c r="O42" s="989">
        <v>41</v>
      </c>
      <c r="P42" s="988" t="s">
        <v>2468</v>
      </c>
      <c r="Q42" s="986"/>
      <c r="R42" s="987">
        <v>37</v>
      </c>
    </row>
    <row r="43" spans="1:18" s="987" customFormat="1" ht="42" hidden="1" customHeight="1" x14ac:dyDescent="0.2">
      <c r="A43" s="992">
        <v>26</v>
      </c>
      <c r="B43" s="992" t="str">
        <f t="shared" si="3"/>
        <v>2018FL6148K1306</v>
      </c>
      <c r="C43" s="992" t="str">
        <f>VLOOKUP(D43,'[11]QuyetdinhPCGD (CDIO)'!$B$6:$C$1940,2,0)</f>
        <v>FL6148</v>
      </c>
      <c r="D43" s="993" t="s">
        <v>2476</v>
      </c>
      <c r="E43" s="993" t="s">
        <v>79</v>
      </c>
      <c r="F43" s="992" t="s">
        <v>10</v>
      </c>
      <c r="G43" s="992" t="str">
        <f t="shared" si="4"/>
        <v>B3-404</v>
      </c>
      <c r="H43" s="992"/>
      <c r="I43" s="1000" t="s">
        <v>2117</v>
      </c>
      <c r="J43" s="992" t="str">
        <f>VLOOKUP(I43,'[12]Phan ca&amp; Ngay BDhoc'!$B$4:$I$110,6,0)</f>
        <v>3/9/2018</v>
      </c>
      <c r="K43" s="991" t="s">
        <v>115</v>
      </c>
      <c r="L43" s="991" t="s">
        <v>2477</v>
      </c>
      <c r="M43" s="995" t="s">
        <v>2478</v>
      </c>
      <c r="N43" s="999" t="s">
        <v>2484</v>
      </c>
      <c r="O43" s="989">
        <v>1225</v>
      </c>
      <c r="P43" s="988" t="s">
        <v>2468</v>
      </c>
      <c r="Q43" s="986"/>
      <c r="R43" s="987">
        <v>38</v>
      </c>
    </row>
    <row r="44" spans="1:18" s="987" customFormat="1" ht="42" hidden="1" customHeight="1" x14ac:dyDescent="0.2">
      <c r="A44" s="992">
        <v>27</v>
      </c>
      <c r="B44" s="992" t="str">
        <f t="shared" si="3"/>
        <v>2018ME6042K1302</v>
      </c>
      <c r="C44" s="992" t="str">
        <f>VLOOKUP(D44,'[11]QuyetdinhPCGD (CDIO)'!$B$6:$C$1940,2,0)</f>
        <v>ME6042</v>
      </c>
      <c r="D44" s="993" t="s">
        <v>2186</v>
      </c>
      <c r="E44" s="993" t="s">
        <v>100</v>
      </c>
      <c r="F44" s="992" t="s">
        <v>13</v>
      </c>
      <c r="G44" s="992" t="str">
        <f>VLOOKUP(I44,'[12]Phan ca&amp; Ngay BDhoc'!$B$4:$I$110,8,0)</f>
        <v>B4-604</v>
      </c>
      <c r="H44" s="992"/>
      <c r="I44" s="1000" t="s">
        <v>2117</v>
      </c>
      <c r="J44" s="992" t="str">
        <f>VLOOKUP(I44,'[12]Phan ca&amp; Ngay BDhoc'!$B$4:$I$110,6,0)</f>
        <v>3/9/2018</v>
      </c>
      <c r="K44" s="991" t="s">
        <v>70</v>
      </c>
      <c r="L44" s="991"/>
      <c r="M44" s="990">
        <v>0</v>
      </c>
      <c r="N44" s="999">
        <v>0</v>
      </c>
      <c r="O44" s="989">
        <v>2997</v>
      </c>
      <c r="P44" s="988" t="s">
        <v>2468</v>
      </c>
      <c r="Q44" s="986"/>
      <c r="R44" s="987">
        <v>39</v>
      </c>
    </row>
    <row r="45" spans="1:18" s="987" customFormat="1" ht="42" customHeight="1" x14ac:dyDescent="0.2">
      <c r="A45" s="992">
        <v>28</v>
      </c>
      <c r="B45" s="992" t="str">
        <f t="shared" si="3"/>
        <v>2018GF6063K1302</v>
      </c>
      <c r="C45" s="992" t="str">
        <f>VLOOKUP(D45,'[11]QuyetdinhPCGD (CDIO)'!$B$6:$C$1940,2,0)</f>
        <v>GF6063</v>
      </c>
      <c r="D45" s="994" t="s">
        <v>2287</v>
      </c>
      <c r="E45" s="993" t="s">
        <v>142</v>
      </c>
      <c r="F45" s="992" t="s">
        <v>12</v>
      </c>
      <c r="G45" s="993" t="s">
        <v>743</v>
      </c>
      <c r="H45" s="992"/>
      <c r="I45" s="1000" t="s">
        <v>2117</v>
      </c>
      <c r="J45" s="992" t="str">
        <f>VLOOKUP(I45,'[12]Phan ca&amp; Ngay BDhoc'!$B$4:$I$110,6,0)</f>
        <v>3/9/2018</v>
      </c>
      <c r="K45" s="991" t="s">
        <v>70</v>
      </c>
      <c r="L45" s="991"/>
      <c r="M45" s="990">
        <v>0</v>
      </c>
      <c r="N45" s="990" t="s">
        <v>743</v>
      </c>
      <c r="O45" s="989">
        <v>2405</v>
      </c>
      <c r="P45" s="988" t="s">
        <v>2468</v>
      </c>
      <c r="Q45" s="986"/>
      <c r="R45" s="987">
        <v>40</v>
      </c>
    </row>
    <row r="46" spans="1:18" s="987" customFormat="1" ht="42" hidden="1" customHeight="1" x14ac:dyDescent="0.2">
      <c r="A46" s="992">
        <v>29</v>
      </c>
      <c r="B46" s="992"/>
      <c r="C46" s="992"/>
      <c r="D46" s="993" t="s">
        <v>2470</v>
      </c>
      <c r="E46" s="993" t="s">
        <v>670</v>
      </c>
      <c r="F46" s="992" t="s">
        <v>9</v>
      </c>
      <c r="G46" s="992" t="s">
        <v>680</v>
      </c>
      <c r="H46" s="992"/>
      <c r="I46" s="998" t="s">
        <v>2485</v>
      </c>
      <c r="J46" s="992" t="str">
        <f>VLOOKUP(I46,'[12]Phan ca&amp; Ngay BDhoc'!$B$4:$I$110,6,0)</f>
        <v>3/9/2018</v>
      </c>
      <c r="K46" s="992"/>
      <c r="L46" s="992"/>
      <c r="M46" s="992"/>
      <c r="N46" s="992"/>
      <c r="O46" s="996"/>
      <c r="P46" s="996"/>
      <c r="Q46" s="986"/>
      <c r="R46" s="987">
        <v>41</v>
      </c>
    </row>
    <row r="47" spans="1:18" s="987" customFormat="1" ht="42" customHeight="1" x14ac:dyDescent="0.2">
      <c r="A47" s="992">
        <v>30</v>
      </c>
      <c r="B47" s="992"/>
      <c r="C47" s="992"/>
      <c r="D47" s="993" t="s">
        <v>2470</v>
      </c>
      <c r="E47" s="993" t="s">
        <v>670</v>
      </c>
      <c r="F47" s="992" t="s">
        <v>12</v>
      </c>
      <c r="G47" s="992" t="s">
        <v>680</v>
      </c>
      <c r="H47" s="992"/>
      <c r="I47" s="998" t="s">
        <v>2485</v>
      </c>
      <c r="J47" s="992" t="str">
        <f>VLOOKUP(I47,'[12]Phan ca&amp; Ngay BDhoc'!$B$4:$I$110,6,0)</f>
        <v>3/9/2018</v>
      </c>
      <c r="K47" s="992"/>
      <c r="L47" s="992"/>
      <c r="M47" s="992"/>
      <c r="N47" s="992"/>
      <c r="O47" s="996"/>
      <c r="P47" s="996"/>
      <c r="Q47" s="986"/>
      <c r="R47" s="987">
        <v>42</v>
      </c>
    </row>
    <row r="48" spans="1:18" s="987" customFormat="1" ht="42" hidden="1" customHeight="1" x14ac:dyDescent="0.2">
      <c r="A48" s="992">
        <v>31</v>
      </c>
      <c r="B48" s="992" t="str">
        <f t="shared" ref="B48:B79" si="5">CONCATENATE("2018",C48,"K13",K48)</f>
        <v>2018BS6009K1303</v>
      </c>
      <c r="C48" s="992" t="str">
        <f>VLOOKUP(D48,'[11]QuyetdinhPCGD (CDIO)'!$B$6:$C$1940,2,0)</f>
        <v>BS6009</v>
      </c>
      <c r="D48" s="993" t="s">
        <v>2471</v>
      </c>
      <c r="E48" s="993" t="s">
        <v>94</v>
      </c>
      <c r="F48" s="993" t="s">
        <v>8</v>
      </c>
      <c r="G48" s="992" t="str">
        <f>RIGHT(M48,6)</f>
        <v>B4-604</v>
      </c>
      <c r="H48" s="993"/>
      <c r="I48" s="998" t="s">
        <v>2485</v>
      </c>
      <c r="J48" s="992" t="str">
        <f>VLOOKUP(I48,'[12]Phan ca&amp; Ngay BDhoc'!$B$4:$I$110,6,0)</f>
        <v>3/9/2018</v>
      </c>
      <c r="K48" s="991" t="s">
        <v>75</v>
      </c>
      <c r="L48" s="991" t="s">
        <v>2477</v>
      </c>
      <c r="M48" s="995" t="s">
        <v>2486</v>
      </c>
      <c r="N48" s="990">
        <v>0</v>
      </c>
      <c r="O48" s="989">
        <v>45</v>
      </c>
      <c r="P48" s="989" t="s">
        <v>2472</v>
      </c>
      <c r="Q48" s="986"/>
      <c r="R48" s="987">
        <v>43</v>
      </c>
    </row>
    <row r="49" spans="1:18" s="987" customFormat="1" ht="42" hidden="1" customHeight="1" x14ac:dyDescent="0.2">
      <c r="A49" s="992">
        <v>32</v>
      </c>
      <c r="B49" s="992" t="str">
        <f t="shared" si="5"/>
        <v>2018BS6010K1303</v>
      </c>
      <c r="C49" s="992" t="str">
        <f>VLOOKUP(D49,'[11]QuyetdinhPCGD (CDIO)'!$B$6:$C$1940,2,0)</f>
        <v>BS6010</v>
      </c>
      <c r="D49" s="993" t="s">
        <v>2473</v>
      </c>
      <c r="E49" s="993" t="s">
        <v>68</v>
      </c>
      <c r="F49" s="993" t="s">
        <v>8</v>
      </c>
      <c r="G49" s="992" t="str">
        <f>RIGHT(M49,6)</f>
        <v>B4-604</v>
      </c>
      <c r="H49" s="993"/>
      <c r="I49" s="998" t="s">
        <v>2485</v>
      </c>
      <c r="J49" s="992" t="str">
        <f>VLOOKUP(I49,'[12]Phan ca&amp; Ngay BDhoc'!$B$4:$I$110,6,0)</f>
        <v>3/9/2018</v>
      </c>
      <c r="K49" s="991" t="s">
        <v>75</v>
      </c>
      <c r="L49" s="991" t="s">
        <v>2477</v>
      </c>
      <c r="M49" s="995" t="s">
        <v>2486</v>
      </c>
      <c r="N49" s="990">
        <v>0</v>
      </c>
      <c r="O49" s="989">
        <v>43</v>
      </c>
      <c r="P49" s="989" t="s">
        <v>2472</v>
      </c>
      <c r="Q49" s="986"/>
      <c r="R49" s="987">
        <v>44</v>
      </c>
    </row>
    <row r="50" spans="1:18" s="987" customFormat="1" ht="42" hidden="1" customHeight="1" x14ac:dyDescent="0.2">
      <c r="A50" s="992">
        <v>33</v>
      </c>
      <c r="B50" s="992" t="str">
        <f t="shared" si="5"/>
        <v>2018PE6009K1305</v>
      </c>
      <c r="C50" s="992" t="str">
        <f>VLOOKUP(D50,'[11]QuyetdinhPCGD (CDIO)'!$B$6:$C$1940,2,0)</f>
        <v>PE6009</v>
      </c>
      <c r="D50" s="994" t="s">
        <v>2474</v>
      </c>
      <c r="E50" s="993" t="s">
        <v>65</v>
      </c>
      <c r="F50" s="992" t="s">
        <v>10</v>
      </c>
      <c r="G50" s="992" t="s">
        <v>2108</v>
      </c>
      <c r="H50" s="992"/>
      <c r="I50" s="998" t="s">
        <v>2485</v>
      </c>
      <c r="J50" s="992" t="str">
        <f>VLOOKUP(I50,'[12]Phan ca&amp; Ngay BDhoc'!$B$4:$I$110,6,0)</f>
        <v>3/9/2018</v>
      </c>
      <c r="K50" s="991" t="s">
        <v>112</v>
      </c>
      <c r="L50" s="991"/>
      <c r="M50" s="990">
        <v>0</v>
      </c>
      <c r="N50" s="990">
        <v>0</v>
      </c>
      <c r="O50" s="989">
        <v>1231</v>
      </c>
      <c r="P50" s="988" t="s">
        <v>2468</v>
      </c>
      <c r="Q50" s="986"/>
      <c r="R50" s="987">
        <v>45</v>
      </c>
    </row>
    <row r="51" spans="1:18" s="987" customFormat="1" ht="42" customHeight="1" x14ac:dyDescent="0.2">
      <c r="A51" s="992">
        <v>34</v>
      </c>
      <c r="B51" s="992" t="str">
        <f t="shared" si="5"/>
        <v>2018GF6026K1303</v>
      </c>
      <c r="C51" s="992" t="str">
        <f>VLOOKUP(D51,'[11]QuyetdinhPCGD (CDIO)'!$B$6:$C$1940,2,0)</f>
        <v>GF6026</v>
      </c>
      <c r="D51" s="993" t="s">
        <v>2475</v>
      </c>
      <c r="E51" s="993" t="s">
        <v>173</v>
      </c>
      <c r="F51" s="992" t="s">
        <v>12</v>
      </c>
      <c r="G51" s="992" t="str">
        <f>RIGHT(M51,6)</f>
        <v>B4-604</v>
      </c>
      <c r="H51" s="992"/>
      <c r="I51" s="998" t="s">
        <v>2485</v>
      </c>
      <c r="J51" s="992" t="str">
        <f>VLOOKUP(I51,'[12]Phan ca&amp; Ngay BDhoc'!$B$4:$I$110,6,0)</f>
        <v>3/9/2018</v>
      </c>
      <c r="K51" s="991" t="s">
        <v>75</v>
      </c>
      <c r="L51" s="991" t="s">
        <v>2477</v>
      </c>
      <c r="M51" s="995" t="s">
        <v>2486</v>
      </c>
      <c r="N51" s="990">
        <v>0</v>
      </c>
      <c r="O51" s="989">
        <v>2411</v>
      </c>
      <c r="P51" s="989" t="s">
        <v>2472</v>
      </c>
      <c r="Q51" s="986"/>
      <c r="R51" s="987">
        <v>46</v>
      </c>
    </row>
    <row r="52" spans="1:18" s="987" customFormat="1" ht="42" hidden="1" customHeight="1" x14ac:dyDescent="0.2">
      <c r="A52" s="992">
        <v>35</v>
      </c>
      <c r="B52" s="992" t="str">
        <f t="shared" si="5"/>
        <v>2018FL6148K1307</v>
      </c>
      <c r="C52" s="992" t="str">
        <f>VLOOKUP(D52,'[11]QuyetdinhPCGD (CDIO)'!$B$6:$C$1940,2,0)</f>
        <v>FL6148</v>
      </c>
      <c r="D52" s="993" t="s">
        <v>2476</v>
      </c>
      <c r="E52" s="993" t="s">
        <v>85</v>
      </c>
      <c r="F52" s="992" t="s">
        <v>11</v>
      </c>
      <c r="G52" s="992" t="str">
        <f>VLOOKUP(I52,'[12]Phan ca&amp; Ngay BDhoc'!$B$4:$I$110,8,0)</f>
        <v>B3-404</v>
      </c>
      <c r="H52" s="992"/>
      <c r="I52" s="998" t="s">
        <v>2485</v>
      </c>
      <c r="J52" s="992" t="str">
        <f>VLOOKUP(I52,'[12]Phan ca&amp; Ngay BDhoc'!$B$4:$I$110,6,0)</f>
        <v>3/9/2018</v>
      </c>
      <c r="K52" s="991" t="s">
        <v>117</v>
      </c>
      <c r="L52" s="991"/>
      <c r="M52" s="990" t="s">
        <v>2487</v>
      </c>
      <c r="N52" s="990" t="s">
        <v>2488</v>
      </c>
      <c r="O52" s="989">
        <v>1819</v>
      </c>
      <c r="P52" s="989" t="s">
        <v>2472</v>
      </c>
      <c r="Q52" s="986"/>
      <c r="R52" s="987">
        <v>47</v>
      </c>
    </row>
    <row r="53" spans="1:18" s="987" customFormat="1" ht="42" hidden="1" customHeight="1" x14ac:dyDescent="0.2">
      <c r="A53" s="992">
        <v>36</v>
      </c>
      <c r="B53" s="992" t="str">
        <f t="shared" si="5"/>
        <v>2018FL6148K1307</v>
      </c>
      <c r="C53" s="992" t="str">
        <f>VLOOKUP(D53,'[11]QuyetdinhPCGD (CDIO)'!$B$6:$C$1940,2,0)</f>
        <v>FL6148</v>
      </c>
      <c r="D53" s="993" t="s">
        <v>2476</v>
      </c>
      <c r="E53" s="993" t="s">
        <v>85</v>
      </c>
      <c r="F53" s="992" t="s">
        <v>13</v>
      </c>
      <c r="G53" s="992" t="str">
        <f>VLOOKUP(I53,'[12]Phan ca&amp; Ngay BDhoc'!$B$4:$I$110,8,0)</f>
        <v>B3-404</v>
      </c>
      <c r="H53" s="992"/>
      <c r="I53" s="998" t="s">
        <v>2485</v>
      </c>
      <c r="J53" s="992" t="str">
        <f>VLOOKUP(I53,'[12]Phan ca&amp; Ngay BDhoc'!$B$4:$I$110,6,0)</f>
        <v>3/9/2018</v>
      </c>
      <c r="K53" s="991" t="s">
        <v>117</v>
      </c>
      <c r="L53" s="991"/>
      <c r="M53" s="990" t="s">
        <v>2487</v>
      </c>
      <c r="N53" s="999" t="s">
        <v>2488</v>
      </c>
      <c r="O53" s="989">
        <v>3003</v>
      </c>
      <c r="P53" s="989" t="s">
        <v>2472</v>
      </c>
      <c r="Q53" s="986"/>
      <c r="R53" s="987">
        <v>48</v>
      </c>
    </row>
    <row r="54" spans="1:18" s="987" customFormat="1" ht="42" hidden="1" customHeight="1" x14ac:dyDescent="0.2">
      <c r="A54" s="992">
        <v>37</v>
      </c>
      <c r="B54" s="992" t="str">
        <f t="shared" si="5"/>
        <v>2018FL6148K1308</v>
      </c>
      <c r="C54" s="992" t="str">
        <f>VLOOKUP(D54,'[11]QuyetdinhPCGD (CDIO)'!$B$6:$C$1940,2,0)</f>
        <v>FL6148</v>
      </c>
      <c r="D54" s="993" t="s">
        <v>2476</v>
      </c>
      <c r="E54" s="993" t="s">
        <v>72</v>
      </c>
      <c r="F54" s="992" t="s">
        <v>11</v>
      </c>
      <c r="G54" s="992" t="str">
        <f>VLOOKUP(I54,'[12]Phan ca&amp; Ngay BDhoc'!$B$4:$I$110,8,0)</f>
        <v>B3-404</v>
      </c>
      <c r="H54" s="992"/>
      <c r="I54" s="998" t="s">
        <v>2485</v>
      </c>
      <c r="J54" s="992" t="str">
        <f>VLOOKUP(I54,'[12]Phan ca&amp; Ngay BDhoc'!$B$4:$I$110,6,0)</f>
        <v>3/9/2018</v>
      </c>
      <c r="K54" s="991" t="s">
        <v>119</v>
      </c>
      <c r="L54" s="991"/>
      <c r="M54" s="990" t="s">
        <v>2487</v>
      </c>
      <c r="N54" s="990" t="s">
        <v>2489</v>
      </c>
      <c r="O54" s="989">
        <v>1821</v>
      </c>
      <c r="P54" s="989" t="s">
        <v>2472</v>
      </c>
      <c r="Q54" s="986"/>
      <c r="R54" s="987">
        <v>49</v>
      </c>
    </row>
    <row r="55" spans="1:18" s="987" customFormat="1" ht="42" hidden="1" customHeight="1" x14ac:dyDescent="0.2">
      <c r="A55" s="992">
        <v>38</v>
      </c>
      <c r="B55" s="992" t="str">
        <f t="shared" si="5"/>
        <v>2018FL6148K1308</v>
      </c>
      <c r="C55" s="992" t="str">
        <f>VLOOKUP(D55,'[11]QuyetdinhPCGD (CDIO)'!$B$6:$C$1940,2,0)</f>
        <v>FL6148</v>
      </c>
      <c r="D55" s="993" t="s">
        <v>2476</v>
      </c>
      <c r="E55" s="993" t="s">
        <v>72</v>
      </c>
      <c r="F55" s="992" t="s">
        <v>13</v>
      </c>
      <c r="G55" s="992" t="str">
        <f>VLOOKUP(I55,'[12]Phan ca&amp; Ngay BDhoc'!$B$4:$I$110,8,0)</f>
        <v>B3-404</v>
      </c>
      <c r="H55" s="992"/>
      <c r="I55" s="998" t="s">
        <v>2485</v>
      </c>
      <c r="J55" s="992" t="str">
        <f>VLOOKUP(I55,'[12]Phan ca&amp; Ngay BDhoc'!$B$4:$I$110,6,0)</f>
        <v>3/9/2018</v>
      </c>
      <c r="K55" s="991" t="s">
        <v>119</v>
      </c>
      <c r="L55" s="991"/>
      <c r="M55" s="990" t="s">
        <v>2487</v>
      </c>
      <c r="N55" s="990" t="s">
        <v>2489</v>
      </c>
      <c r="O55" s="989">
        <v>3005</v>
      </c>
      <c r="P55" s="989" t="s">
        <v>2472</v>
      </c>
      <c r="Q55" s="986"/>
      <c r="R55" s="987">
        <v>50</v>
      </c>
    </row>
    <row r="56" spans="1:18" s="987" customFormat="1" ht="42" hidden="1" customHeight="1" x14ac:dyDescent="0.2">
      <c r="A56" s="992">
        <v>39</v>
      </c>
      <c r="B56" s="992" t="str">
        <f t="shared" si="5"/>
        <v>2018FL6148K1309</v>
      </c>
      <c r="C56" s="992" t="str">
        <f>VLOOKUP(D56,'[11]QuyetdinhPCGD (CDIO)'!$B$6:$C$1940,2,0)</f>
        <v>FL6148</v>
      </c>
      <c r="D56" s="993" t="s">
        <v>2476</v>
      </c>
      <c r="E56" s="993" t="s">
        <v>145</v>
      </c>
      <c r="F56" s="992" t="s">
        <v>11</v>
      </c>
      <c r="G56" s="992" t="str">
        <f>VLOOKUP(I56,'[12]Phan ca&amp; Ngay BDhoc'!$B$4:$I$110,8,0)</f>
        <v>B3-404</v>
      </c>
      <c r="H56" s="992"/>
      <c r="I56" s="998" t="s">
        <v>2485</v>
      </c>
      <c r="J56" s="992" t="str">
        <f>VLOOKUP(I56,'[12]Phan ca&amp; Ngay BDhoc'!$B$4:$I$110,6,0)</f>
        <v>3/9/2018</v>
      </c>
      <c r="K56" s="991" t="s">
        <v>176</v>
      </c>
      <c r="L56" s="991"/>
      <c r="M56" s="990" t="s">
        <v>2487</v>
      </c>
      <c r="N56" s="990" t="s">
        <v>2490</v>
      </c>
      <c r="O56" s="989">
        <v>1823</v>
      </c>
      <c r="P56" s="989" t="s">
        <v>2472</v>
      </c>
      <c r="Q56" s="986"/>
      <c r="R56" s="987">
        <v>51</v>
      </c>
    </row>
    <row r="57" spans="1:18" s="987" customFormat="1" ht="42" hidden="1" customHeight="1" x14ac:dyDescent="0.2">
      <c r="A57" s="992">
        <v>40</v>
      </c>
      <c r="B57" s="992" t="str">
        <f t="shared" si="5"/>
        <v>2018FL6148K1309</v>
      </c>
      <c r="C57" s="992" t="str">
        <f>VLOOKUP(D57,'[11]QuyetdinhPCGD (CDIO)'!$B$6:$C$1940,2,0)</f>
        <v>FL6148</v>
      </c>
      <c r="D57" s="993" t="s">
        <v>2476</v>
      </c>
      <c r="E57" s="993" t="s">
        <v>145</v>
      </c>
      <c r="F57" s="992" t="s">
        <v>13</v>
      </c>
      <c r="G57" s="992" t="str">
        <f>VLOOKUP(I57,'[12]Phan ca&amp; Ngay BDhoc'!$B$4:$I$110,8,0)</f>
        <v>B3-404</v>
      </c>
      <c r="H57" s="992"/>
      <c r="I57" s="998" t="s">
        <v>2485</v>
      </c>
      <c r="J57" s="992" t="str">
        <f>VLOOKUP(I57,'[12]Phan ca&amp; Ngay BDhoc'!$B$4:$I$110,6,0)</f>
        <v>3/9/2018</v>
      </c>
      <c r="K57" s="991" t="s">
        <v>176</v>
      </c>
      <c r="L57" s="991"/>
      <c r="M57" s="990" t="s">
        <v>2487</v>
      </c>
      <c r="N57" s="990" t="s">
        <v>2490</v>
      </c>
      <c r="O57" s="989">
        <v>3007</v>
      </c>
      <c r="P57" s="989" t="s">
        <v>2472</v>
      </c>
      <c r="Q57" s="986"/>
      <c r="R57" s="987">
        <v>52</v>
      </c>
    </row>
    <row r="58" spans="1:18" s="987" customFormat="1" ht="42" hidden="1" customHeight="1" x14ac:dyDescent="0.2">
      <c r="A58" s="992">
        <v>41</v>
      </c>
      <c r="B58" s="992" t="str">
        <f t="shared" si="5"/>
        <v>2018ME6042K1303</v>
      </c>
      <c r="C58" s="992" t="str">
        <f>VLOOKUP(D58,'[11]QuyetdinhPCGD (CDIO)'!$B$6:$C$1940,2,0)</f>
        <v>ME6042</v>
      </c>
      <c r="D58" s="993" t="s">
        <v>2186</v>
      </c>
      <c r="E58" s="993" t="s">
        <v>98</v>
      </c>
      <c r="F58" s="992" t="s">
        <v>10</v>
      </c>
      <c r="G58" s="992" t="str">
        <f>RIGHT(M58,6)</f>
        <v>B4-604</v>
      </c>
      <c r="H58" s="992"/>
      <c r="I58" s="998" t="s">
        <v>2485</v>
      </c>
      <c r="J58" s="992" t="str">
        <f>VLOOKUP(I58,'[12]Phan ca&amp; Ngay BDhoc'!$B$4:$I$110,6,0)</f>
        <v>3/9/2018</v>
      </c>
      <c r="K58" s="991" t="s">
        <v>75</v>
      </c>
      <c r="L58" s="991" t="s">
        <v>2477</v>
      </c>
      <c r="M58" s="995" t="s">
        <v>2486</v>
      </c>
      <c r="N58" s="990">
        <v>0</v>
      </c>
      <c r="O58" s="989">
        <v>1227</v>
      </c>
      <c r="P58" s="989" t="s">
        <v>2472</v>
      </c>
      <c r="Q58" s="986"/>
      <c r="R58" s="987">
        <v>53</v>
      </c>
    </row>
    <row r="59" spans="1:18" s="987" customFormat="1" ht="42" hidden="1" customHeight="1" x14ac:dyDescent="0.2">
      <c r="A59" s="992">
        <v>42</v>
      </c>
      <c r="B59" s="992" t="str">
        <f t="shared" si="5"/>
        <v>2018GF6063K1303</v>
      </c>
      <c r="C59" s="992" t="str">
        <f>VLOOKUP(D59,'[11]QuyetdinhPCGD (CDIO)'!$B$6:$C$1940,2,0)</f>
        <v>GF6063</v>
      </c>
      <c r="D59" s="994" t="s">
        <v>2287</v>
      </c>
      <c r="E59" s="993" t="s">
        <v>138</v>
      </c>
      <c r="F59" s="992" t="s">
        <v>9</v>
      </c>
      <c r="G59" s="993" t="s">
        <v>743</v>
      </c>
      <c r="H59" s="992"/>
      <c r="I59" s="998" t="s">
        <v>2485</v>
      </c>
      <c r="J59" s="992" t="str">
        <f>VLOOKUP(I59,'[12]Phan ca&amp; Ngay BDhoc'!$B$4:$I$110,6,0)</f>
        <v>3/9/2018</v>
      </c>
      <c r="K59" s="991" t="s">
        <v>75</v>
      </c>
      <c r="L59" s="991"/>
      <c r="M59" s="990">
        <v>0</v>
      </c>
      <c r="N59" s="990" t="s">
        <v>743</v>
      </c>
      <c r="O59" s="989">
        <v>635</v>
      </c>
      <c r="P59" s="989" t="s">
        <v>2472</v>
      </c>
      <c r="Q59" s="986"/>
      <c r="R59" s="987">
        <v>54</v>
      </c>
    </row>
    <row r="60" spans="1:18" s="918" customFormat="1" ht="28.5" hidden="1" x14ac:dyDescent="0.2">
      <c r="A60" s="922">
        <v>43</v>
      </c>
      <c r="B60" s="922" t="str">
        <f t="shared" si="5"/>
        <v>2018PE6017K1311</v>
      </c>
      <c r="C60" s="922" t="str">
        <f>VLOOKUP(D60,'[11]QuyetdinhPCGD (CDIO)'!$B$6:$C$1940,2,0)</f>
        <v>PE6017</v>
      </c>
      <c r="D60" s="930" t="s">
        <v>2491</v>
      </c>
      <c r="E60" s="929" t="s">
        <v>72</v>
      </c>
      <c r="F60" s="923" t="s">
        <v>8</v>
      </c>
      <c r="G60" s="922" t="s">
        <v>2120</v>
      </c>
      <c r="H60" s="923"/>
      <c r="I60" s="922" t="s">
        <v>484</v>
      </c>
      <c r="J60" s="922" t="str">
        <f>VLOOKUP(I60,'[12]Phan ca&amp; Ngay BDhoc'!$B$4:$I$110,6,0)</f>
        <v>3/9/2018</v>
      </c>
      <c r="K60" s="925" t="s">
        <v>321</v>
      </c>
      <c r="L60" s="925"/>
      <c r="M60" s="920" t="s">
        <v>2487</v>
      </c>
      <c r="N60" s="920">
        <v>0</v>
      </c>
      <c r="O60" s="919">
        <v>11</v>
      </c>
      <c r="P60" s="919" t="s">
        <v>2472</v>
      </c>
      <c r="Q60" s="916"/>
      <c r="R60" s="918">
        <v>55</v>
      </c>
    </row>
    <row r="61" spans="1:18" s="918" customFormat="1" ht="28.5" hidden="1" x14ac:dyDescent="0.2">
      <c r="A61" s="922">
        <v>44</v>
      </c>
      <c r="B61" s="922" t="str">
        <f t="shared" si="5"/>
        <v>2018FL6010K1301</v>
      </c>
      <c r="C61" s="922" t="str">
        <f>VLOOKUP(D61,'[11]QuyetdinhPCGD (CDIO)'!$B$6:$C$1940,2,0)</f>
        <v>FL6010</v>
      </c>
      <c r="D61" s="923" t="s">
        <v>2492</v>
      </c>
      <c r="E61" s="923" t="s">
        <v>81</v>
      </c>
      <c r="F61" s="922" t="s">
        <v>11</v>
      </c>
      <c r="G61" s="922" t="s">
        <v>2493</v>
      </c>
      <c r="H61" s="922"/>
      <c r="I61" s="922" t="s">
        <v>484</v>
      </c>
      <c r="J61" s="922" t="str">
        <f>VLOOKUP(I61,'[12]Phan ca&amp; Ngay BDhoc'!$B$4:$I$110,6,0)</f>
        <v>3/9/2018</v>
      </c>
      <c r="K61" s="921" t="s">
        <v>62</v>
      </c>
      <c r="L61" s="921"/>
      <c r="M61" s="920">
        <v>0</v>
      </c>
      <c r="N61" s="920" t="s">
        <v>491</v>
      </c>
      <c r="O61" s="919">
        <v>1783</v>
      </c>
      <c r="P61" s="924" t="s">
        <v>2468</v>
      </c>
      <c r="Q61" s="916"/>
      <c r="R61" s="918">
        <v>56</v>
      </c>
    </row>
    <row r="62" spans="1:18" s="918" customFormat="1" ht="28.5" hidden="1" x14ac:dyDescent="0.2">
      <c r="A62" s="922">
        <v>45</v>
      </c>
      <c r="B62" s="922" t="str">
        <f t="shared" si="5"/>
        <v>2018FL6010K1302</v>
      </c>
      <c r="C62" s="922" t="str">
        <f>VLOOKUP(D62,'[11]QuyetdinhPCGD (CDIO)'!$B$6:$C$1940,2,0)</f>
        <v>FL6010</v>
      </c>
      <c r="D62" s="923" t="s">
        <v>2492</v>
      </c>
      <c r="E62" s="923" t="s">
        <v>67</v>
      </c>
      <c r="F62" s="922" t="s">
        <v>11</v>
      </c>
      <c r="G62" s="922" t="s">
        <v>2493</v>
      </c>
      <c r="H62" s="922"/>
      <c r="I62" s="922" t="s">
        <v>484</v>
      </c>
      <c r="J62" s="922" t="str">
        <f>VLOOKUP(I62,'[12]Phan ca&amp; Ngay BDhoc'!$B$4:$I$110,6,0)</f>
        <v>3/9/2018</v>
      </c>
      <c r="K62" s="921" t="s">
        <v>70</v>
      </c>
      <c r="L62" s="921"/>
      <c r="M62" s="920" t="s">
        <v>2487</v>
      </c>
      <c r="N62" s="920" t="s">
        <v>492</v>
      </c>
      <c r="O62" s="919">
        <v>1785</v>
      </c>
      <c r="P62" s="924" t="s">
        <v>2468</v>
      </c>
      <c r="Q62" s="916"/>
      <c r="R62" s="918">
        <v>57</v>
      </c>
    </row>
    <row r="63" spans="1:18" s="918" customFormat="1" ht="28.5" hidden="1" x14ac:dyDescent="0.2">
      <c r="A63" s="922">
        <v>46</v>
      </c>
      <c r="B63" s="922" t="str">
        <f t="shared" si="5"/>
        <v>2018FL6010K1303</v>
      </c>
      <c r="C63" s="922" t="str">
        <f>VLOOKUP(D63,'[11]QuyetdinhPCGD (CDIO)'!$B$6:$C$1940,2,0)</f>
        <v>FL6010</v>
      </c>
      <c r="D63" s="923" t="s">
        <v>2492</v>
      </c>
      <c r="E63" s="923" t="s">
        <v>79</v>
      </c>
      <c r="F63" s="922" t="s">
        <v>11</v>
      </c>
      <c r="G63" s="922" t="s">
        <v>2493</v>
      </c>
      <c r="H63" s="922"/>
      <c r="I63" s="922" t="s">
        <v>484</v>
      </c>
      <c r="J63" s="922" t="str">
        <f>VLOOKUP(I63,'[12]Phan ca&amp; Ngay BDhoc'!$B$4:$I$110,6,0)</f>
        <v>3/9/2018</v>
      </c>
      <c r="K63" s="921" t="s">
        <v>75</v>
      </c>
      <c r="L63" s="921"/>
      <c r="M63" s="920" t="s">
        <v>2487</v>
      </c>
      <c r="N63" s="920" t="s">
        <v>493</v>
      </c>
      <c r="O63" s="919">
        <v>1787</v>
      </c>
      <c r="P63" s="924" t="s">
        <v>2468</v>
      </c>
      <c r="Q63" s="916"/>
      <c r="R63" s="918">
        <v>58</v>
      </c>
    </row>
    <row r="64" spans="1:18" s="918" customFormat="1" ht="28.5" hidden="1" x14ac:dyDescent="0.2">
      <c r="A64" s="922">
        <v>47</v>
      </c>
      <c r="B64" s="922" t="str">
        <f t="shared" si="5"/>
        <v>2018FL6023K1301</v>
      </c>
      <c r="C64" s="922" t="str">
        <f>VLOOKUP(D64,'[11]QuyetdinhPCGD (CDIO)'!$B$6:$C$1940,2,0)</f>
        <v>FL6023</v>
      </c>
      <c r="D64" s="923" t="s">
        <v>2494</v>
      </c>
      <c r="E64" s="923" t="s">
        <v>81</v>
      </c>
      <c r="F64" s="922" t="s">
        <v>10</v>
      </c>
      <c r="G64" s="922" t="s">
        <v>2493</v>
      </c>
      <c r="H64" s="922"/>
      <c r="I64" s="922" t="s">
        <v>484</v>
      </c>
      <c r="J64" s="922" t="str">
        <f>VLOOKUP(I64,'[12]Phan ca&amp; Ngay BDhoc'!$B$4:$I$110,6,0)</f>
        <v>3/9/2018</v>
      </c>
      <c r="K64" s="921" t="s">
        <v>62</v>
      </c>
      <c r="L64" s="921"/>
      <c r="M64" s="920" t="s">
        <v>2487</v>
      </c>
      <c r="N64" s="920" t="s">
        <v>491</v>
      </c>
      <c r="O64" s="919">
        <v>1191</v>
      </c>
      <c r="P64" s="924" t="s">
        <v>2468</v>
      </c>
      <c r="Q64" s="916"/>
      <c r="R64" s="918">
        <v>59</v>
      </c>
    </row>
    <row r="65" spans="1:18" s="918" customFormat="1" ht="28.5" hidden="1" x14ac:dyDescent="0.2">
      <c r="A65" s="922">
        <v>48</v>
      </c>
      <c r="B65" s="922" t="str">
        <f t="shared" si="5"/>
        <v>2018FL6023K1302</v>
      </c>
      <c r="C65" s="922" t="str">
        <f>VLOOKUP(D65,'[11]QuyetdinhPCGD (CDIO)'!$B$6:$C$1940,2,0)</f>
        <v>FL6023</v>
      </c>
      <c r="D65" s="923" t="s">
        <v>2494</v>
      </c>
      <c r="E65" s="923" t="s">
        <v>67</v>
      </c>
      <c r="F65" s="922" t="s">
        <v>10</v>
      </c>
      <c r="G65" s="922" t="s">
        <v>2493</v>
      </c>
      <c r="H65" s="922"/>
      <c r="I65" s="922" t="s">
        <v>484</v>
      </c>
      <c r="J65" s="922" t="str">
        <f>VLOOKUP(I65,'[12]Phan ca&amp; Ngay BDhoc'!$B$4:$I$110,6,0)</f>
        <v>3/9/2018</v>
      </c>
      <c r="K65" s="921" t="s">
        <v>70</v>
      </c>
      <c r="L65" s="921"/>
      <c r="M65" s="920" t="s">
        <v>2487</v>
      </c>
      <c r="N65" s="920" t="s">
        <v>492</v>
      </c>
      <c r="O65" s="919">
        <v>1193</v>
      </c>
      <c r="P65" s="924" t="s">
        <v>2468</v>
      </c>
      <c r="Q65" s="916"/>
      <c r="R65" s="918">
        <v>60</v>
      </c>
    </row>
    <row r="66" spans="1:18" s="918" customFormat="1" ht="28.5" hidden="1" x14ac:dyDescent="0.2">
      <c r="A66" s="922">
        <v>49</v>
      </c>
      <c r="B66" s="922" t="str">
        <f t="shared" si="5"/>
        <v>2018FL6023K1303</v>
      </c>
      <c r="C66" s="922" t="str">
        <f>VLOOKUP(D66,'[11]QuyetdinhPCGD (CDIO)'!$B$6:$C$1940,2,0)</f>
        <v>FL6023</v>
      </c>
      <c r="D66" s="923" t="s">
        <v>2494</v>
      </c>
      <c r="E66" s="923" t="s">
        <v>79</v>
      </c>
      <c r="F66" s="922" t="s">
        <v>10</v>
      </c>
      <c r="G66" s="922" t="s">
        <v>2493</v>
      </c>
      <c r="H66" s="922"/>
      <c r="I66" s="922" t="s">
        <v>484</v>
      </c>
      <c r="J66" s="922" t="str">
        <f>VLOOKUP(I66,'[12]Phan ca&amp; Ngay BDhoc'!$B$4:$I$110,6,0)</f>
        <v>3/9/2018</v>
      </c>
      <c r="K66" s="921" t="s">
        <v>75</v>
      </c>
      <c r="L66" s="921"/>
      <c r="M66" s="920" t="s">
        <v>2487</v>
      </c>
      <c r="N66" s="920" t="s">
        <v>493</v>
      </c>
      <c r="O66" s="919">
        <v>1195</v>
      </c>
      <c r="P66" s="924" t="s">
        <v>2468</v>
      </c>
      <c r="Q66" s="916"/>
      <c r="R66" s="918">
        <v>61</v>
      </c>
    </row>
    <row r="67" spans="1:18" s="918" customFormat="1" ht="28.5" hidden="1" x14ac:dyDescent="0.2">
      <c r="A67" s="922">
        <v>50</v>
      </c>
      <c r="B67" s="922" t="str">
        <f t="shared" si="5"/>
        <v>2018FL6034K1301</v>
      </c>
      <c r="C67" s="922" t="str">
        <f>VLOOKUP(D67,'[11]QuyetdinhPCGD (CDIO)'!$B$6:$C$1940,2,0)</f>
        <v>FL6034</v>
      </c>
      <c r="D67" s="923" t="s">
        <v>2495</v>
      </c>
      <c r="E67" s="923" t="s">
        <v>81</v>
      </c>
      <c r="F67" s="922" t="s">
        <v>9</v>
      </c>
      <c r="G67" s="922" t="s">
        <v>2493</v>
      </c>
      <c r="H67" s="922"/>
      <c r="I67" s="922" t="s">
        <v>484</v>
      </c>
      <c r="J67" s="922" t="str">
        <f>VLOOKUP(I67,'[12]Phan ca&amp; Ngay BDhoc'!$B$4:$I$110,6,0)</f>
        <v>3/9/2018</v>
      </c>
      <c r="K67" s="921" t="s">
        <v>62</v>
      </c>
      <c r="L67" s="921"/>
      <c r="M67" s="920" t="s">
        <v>2487</v>
      </c>
      <c r="N67" s="920" t="s">
        <v>491</v>
      </c>
      <c r="O67" s="919">
        <v>599</v>
      </c>
      <c r="P67" s="924" t="s">
        <v>2468</v>
      </c>
      <c r="Q67" s="916"/>
      <c r="R67" s="918">
        <v>62</v>
      </c>
    </row>
    <row r="68" spans="1:18" s="918" customFormat="1" ht="28.5" hidden="1" x14ac:dyDescent="0.2">
      <c r="A68" s="922">
        <v>51</v>
      </c>
      <c r="B68" s="922" t="str">
        <f t="shared" si="5"/>
        <v>2018FL6034K1302</v>
      </c>
      <c r="C68" s="922" t="str">
        <f>VLOOKUP(D68,'[11]QuyetdinhPCGD (CDIO)'!$B$6:$C$1940,2,0)</f>
        <v>FL6034</v>
      </c>
      <c r="D68" s="923" t="s">
        <v>2495</v>
      </c>
      <c r="E68" s="923" t="s">
        <v>67</v>
      </c>
      <c r="F68" s="922" t="s">
        <v>9</v>
      </c>
      <c r="G68" s="922" t="s">
        <v>2493</v>
      </c>
      <c r="H68" s="922"/>
      <c r="I68" s="922" t="s">
        <v>484</v>
      </c>
      <c r="J68" s="922" t="str">
        <f>VLOOKUP(I68,'[12]Phan ca&amp; Ngay BDhoc'!$B$4:$I$110,6,0)</f>
        <v>3/9/2018</v>
      </c>
      <c r="K68" s="921" t="s">
        <v>70</v>
      </c>
      <c r="L68" s="921"/>
      <c r="M68" s="920" t="s">
        <v>2487</v>
      </c>
      <c r="N68" s="920" t="s">
        <v>492</v>
      </c>
      <c r="O68" s="919">
        <v>601</v>
      </c>
      <c r="P68" s="924" t="s">
        <v>2468</v>
      </c>
      <c r="Q68" s="916"/>
      <c r="R68" s="918">
        <v>63</v>
      </c>
    </row>
    <row r="69" spans="1:18" s="918" customFormat="1" ht="28.5" hidden="1" x14ac:dyDescent="0.2">
      <c r="A69" s="922">
        <v>52</v>
      </c>
      <c r="B69" s="922" t="str">
        <f t="shared" si="5"/>
        <v>2018FL6034K1303</v>
      </c>
      <c r="C69" s="922" t="str">
        <f>VLOOKUP(D69,'[11]QuyetdinhPCGD (CDIO)'!$B$6:$C$1940,2,0)</f>
        <v>FL6034</v>
      </c>
      <c r="D69" s="923" t="s">
        <v>2495</v>
      </c>
      <c r="E69" s="923" t="s">
        <v>79</v>
      </c>
      <c r="F69" s="922" t="s">
        <v>9</v>
      </c>
      <c r="G69" s="922" t="s">
        <v>2493</v>
      </c>
      <c r="H69" s="922"/>
      <c r="I69" s="922" t="s">
        <v>484</v>
      </c>
      <c r="J69" s="922" t="str">
        <f>VLOOKUP(I69,'[12]Phan ca&amp; Ngay BDhoc'!$B$4:$I$110,6,0)</f>
        <v>3/9/2018</v>
      </c>
      <c r="K69" s="921" t="s">
        <v>75</v>
      </c>
      <c r="L69" s="921"/>
      <c r="M69" s="920" t="s">
        <v>2487</v>
      </c>
      <c r="N69" s="920" t="s">
        <v>493</v>
      </c>
      <c r="O69" s="919">
        <v>603</v>
      </c>
      <c r="P69" s="924" t="s">
        <v>2468</v>
      </c>
      <c r="Q69" s="916"/>
      <c r="R69" s="918">
        <v>64</v>
      </c>
    </row>
    <row r="70" spans="1:18" s="918" customFormat="1" ht="30" hidden="1" x14ac:dyDescent="0.2">
      <c r="A70" s="922">
        <v>53</v>
      </c>
      <c r="B70" s="922" t="str">
        <f t="shared" si="5"/>
        <v>2018FL6048K1301</v>
      </c>
      <c r="C70" s="922" t="str">
        <f>VLOOKUP(D70,'[11]QuyetdinhPCGD (CDIO)'!$B$6:$C$1940,2,0)</f>
        <v>FL6048</v>
      </c>
      <c r="D70" s="923" t="s">
        <v>2496</v>
      </c>
      <c r="E70" s="923" t="s">
        <v>81</v>
      </c>
      <c r="F70" s="922" t="s">
        <v>12</v>
      </c>
      <c r="G70" s="922" t="s">
        <v>2497</v>
      </c>
      <c r="H70" s="922"/>
      <c r="I70" s="922" t="s">
        <v>484</v>
      </c>
      <c r="J70" s="922" t="str">
        <f>VLOOKUP(I70,'[12]Phan ca&amp; Ngay BDhoc'!$B$4:$I$110,6,0)</f>
        <v>3/9/2018</v>
      </c>
      <c r="K70" s="921" t="s">
        <v>62</v>
      </c>
      <c r="L70" s="921"/>
      <c r="M70" s="920" t="s">
        <v>2498</v>
      </c>
      <c r="N70" s="920" t="s">
        <v>491</v>
      </c>
      <c r="O70" s="919">
        <v>2375</v>
      </c>
      <c r="P70" s="924" t="s">
        <v>2468</v>
      </c>
      <c r="Q70" s="916"/>
      <c r="R70" s="918">
        <v>65</v>
      </c>
    </row>
    <row r="71" spans="1:18" s="918" customFormat="1" ht="30" hidden="1" x14ac:dyDescent="0.2">
      <c r="A71" s="922">
        <v>54</v>
      </c>
      <c r="B71" s="922" t="str">
        <f t="shared" si="5"/>
        <v>2018FL6048K1302</v>
      </c>
      <c r="C71" s="922" t="str">
        <f>VLOOKUP(D71,'[11]QuyetdinhPCGD (CDIO)'!$B$6:$C$1940,2,0)</f>
        <v>FL6048</v>
      </c>
      <c r="D71" s="923" t="s">
        <v>2496</v>
      </c>
      <c r="E71" s="923" t="s">
        <v>67</v>
      </c>
      <c r="F71" s="922" t="s">
        <v>12</v>
      </c>
      <c r="G71" s="922" t="s">
        <v>2497</v>
      </c>
      <c r="H71" s="922"/>
      <c r="I71" s="922" t="s">
        <v>484</v>
      </c>
      <c r="J71" s="922" t="str">
        <f>VLOOKUP(I71,'[12]Phan ca&amp; Ngay BDhoc'!$B$4:$I$110,6,0)</f>
        <v>3/9/2018</v>
      </c>
      <c r="K71" s="921" t="s">
        <v>70</v>
      </c>
      <c r="L71" s="921"/>
      <c r="M71" s="920" t="s">
        <v>2498</v>
      </c>
      <c r="N71" s="920" t="s">
        <v>492</v>
      </c>
      <c r="O71" s="919">
        <v>2377</v>
      </c>
      <c r="P71" s="924" t="s">
        <v>2468</v>
      </c>
      <c r="Q71" s="916"/>
      <c r="R71" s="918">
        <v>66</v>
      </c>
    </row>
    <row r="72" spans="1:18" s="918" customFormat="1" ht="30" hidden="1" x14ac:dyDescent="0.2">
      <c r="A72" s="922">
        <v>55</v>
      </c>
      <c r="B72" s="922" t="str">
        <f t="shared" si="5"/>
        <v>2018FL6048K1303</v>
      </c>
      <c r="C72" s="922" t="str">
        <f>VLOOKUP(D72,'[11]QuyetdinhPCGD (CDIO)'!$B$6:$C$1940,2,0)</f>
        <v>FL6048</v>
      </c>
      <c r="D72" s="923" t="s">
        <v>2496</v>
      </c>
      <c r="E72" s="923" t="s">
        <v>79</v>
      </c>
      <c r="F72" s="922" t="s">
        <v>12</v>
      </c>
      <c r="G72" s="922" t="s">
        <v>2497</v>
      </c>
      <c r="H72" s="922"/>
      <c r="I72" s="922" t="s">
        <v>484</v>
      </c>
      <c r="J72" s="922" t="str">
        <f>VLOOKUP(I72,'[12]Phan ca&amp; Ngay BDhoc'!$B$4:$I$110,6,0)</f>
        <v>3/9/2018</v>
      </c>
      <c r="K72" s="921" t="s">
        <v>75</v>
      </c>
      <c r="L72" s="921"/>
      <c r="M72" s="920" t="s">
        <v>2498</v>
      </c>
      <c r="N72" s="920" t="s">
        <v>493</v>
      </c>
      <c r="O72" s="919">
        <v>2379</v>
      </c>
      <c r="P72" s="924" t="s">
        <v>2468</v>
      </c>
      <c r="Q72" s="916"/>
      <c r="R72" s="918">
        <v>67</v>
      </c>
    </row>
    <row r="73" spans="1:18" s="918" customFormat="1" ht="28.5" hidden="1" x14ac:dyDescent="0.2">
      <c r="A73" s="940">
        <v>56</v>
      </c>
      <c r="B73" s="922" t="str">
        <f t="shared" si="5"/>
        <v>2018FL6072K1301</v>
      </c>
      <c r="C73" s="922" t="str">
        <f>VLOOKUP(D73,'[11]QuyetdinhPCGD (CDIO)'!$B$6:$C$1940,2,0)</f>
        <v>FL6072</v>
      </c>
      <c r="D73" s="929" t="s">
        <v>2499</v>
      </c>
      <c r="E73" s="929" t="s">
        <v>60</v>
      </c>
      <c r="F73" s="929" t="s">
        <v>8</v>
      </c>
      <c r="G73" s="940" t="s">
        <v>2497</v>
      </c>
      <c r="H73" s="923"/>
      <c r="I73" s="922" t="s">
        <v>484</v>
      </c>
      <c r="J73" s="922" t="str">
        <f>VLOOKUP(I73,'[12]Phan ca&amp; Ngay BDhoc'!$B$4:$I$110,6,0)</f>
        <v>3/9/2018</v>
      </c>
      <c r="K73" s="952" t="s">
        <v>62</v>
      </c>
      <c r="L73" s="956" t="s">
        <v>2817</v>
      </c>
      <c r="M73" s="920" t="s">
        <v>2487</v>
      </c>
      <c r="N73" s="920">
        <v>0</v>
      </c>
      <c r="O73" s="919">
        <v>7</v>
      </c>
      <c r="P73" s="924" t="s">
        <v>2468</v>
      </c>
      <c r="Q73" s="916"/>
      <c r="R73" s="918">
        <v>68</v>
      </c>
    </row>
    <row r="74" spans="1:18" s="918" customFormat="1" ht="28.5" hidden="1" x14ac:dyDescent="0.2">
      <c r="A74" s="940">
        <v>56</v>
      </c>
      <c r="B74" s="922" t="str">
        <f t="shared" si="5"/>
        <v>2018FL6072K1302</v>
      </c>
      <c r="C74" s="922" t="str">
        <f>VLOOKUP(D74,'[11]QuyetdinhPCGD (CDIO)'!$B$6:$C$1940,2,0)</f>
        <v>FL6072</v>
      </c>
      <c r="D74" s="929" t="s">
        <v>2499</v>
      </c>
      <c r="E74" s="929" t="s">
        <v>91</v>
      </c>
      <c r="F74" s="929" t="s">
        <v>8</v>
      </c>
      <c r="G74" s="940" t="s">
        <v>2497</v>
      </c>
      <c r="H74" s="923"/>
      <c r="I74" s="922" t="s">
        <v>484</v>
      </c>
      <c r="J74" s="922" t="str">
        <f>VLOOKUP(I74,'[12]Phan ca&amp; Ngay BDhoc'!$B$4:$I$110,6,0)</f>
        <v>3/9/2018</v>
      </c>
      <c r="K74" s="952" t="s">
        <v>70</v>
      </c>
      <c r="L74" s="956" t="s">
        <v>2817</v>
      </c>
      <c r="M74" s="920" t="s">
        <v>2487</v>
      </c>
      <c r="N74" s="920">
        <v>0</v>
      </c>
      <c r="O74" s="919">
        <v>7</v>
      </c>
      <c r="P74" s="924" t="s">
        <v>2468</v>
      </c>
      <c r="Q74" s="916"/>
      <c r="R74" s="918">
        <v>69</v>
      </c>
    </row>
    <row r="75" spans="1:18" s="918" customFormat="1" ht="28.5" hidden="1" x14ac:dyDescent="0.2">
      <c r="A75" s="940">
        <v>56</v>
      </c>
      <c r="B75" s="922" t="str">
        <f t="shared" si="5"/>
        <v>2018FL6072K1303</v>
      </c>
      <c r="C75" s="922" t="str">
        <f>VLOOKUP(D75,'[11]QuyetdinhPCGD (CDIO)'!$B$6:$C$1940,2,0)</f>
        <v>FL6072</v>
      </c>
      <c r="D75" s="929" t="s">
        <v>2499</v>
      </c>
      <c r="E75" s="929" t="s">
        <v>60</v>
      </c>
      <c r="F75" s="929" t="s">
        <v>8</v>
      </c>
      <c r="G75" s="943" t="s">
        <v>2131</v>
      </c>
      <c r="H75" s="923"/>
      <c r="I75" s="922" t="s">
        <v>484</v>
      </c>
      <c r="J75" s="922" t="str">
        <f>VLOOKUP(I75,'[12]Phan ca&amp; Ngay BDhoc'!$B$4:$I$110,6,0)</f>
        <v>3/9/2018</v>
      </c>
      <c r="K75" s="952" t="s">
        <v>75</v>
      </c>
      <c r="L75" s="921"/>
      <c r="M75" s="920" t="s">
        <v>2487</v>
      </c>
      <c r="N75" s="920">
        <v>0</v>
      </c>
      <c r="O75" s="919">
        <v>7</v>
      </c>
      <c r="P75" s="924" t="s">
        <v>2468</v>
      </c>
      <c r="Q75" s="916"/>
      <c r="R75" s="918">
        <v>70</v>
      </c>
    </row>
    <row r="76" spans="1:18" s="918" customFormat="1" ht="28.5" hidden="1" x14ac:dyDescent="0.2">
      <c r="A76" s="940">
        <v>57</v>
      </c>
      <c r="B76" s="922" t="str">
        <f t="shared" si="5"/>
        <v>2018FL6076K1301</v>
      </c>
      <c r="C76" s="922" t="str">
        <f>VLOOKUP(D76,'[11]QuyetdinhPCGD (CDIO)'!$B$6:$C$1940,2,0)</f>
        <v>FL6076</v>
      </c>
      <c r="D76" s="929" t="s">
        <v>2500</v>
      </c>
      <c r="E76" s="929" t="s">
        <v>60</v>
      </c>
      <c r="F76" s="929" t="s">
        <v>13</v>
      </c>
      <c r="G76" s="940" t="s">
        <v>2493</v>
      </c>
      <c r="H76" s="923"/>
      <c r="I76" s="922" t="s">
        <v>484</v>
      </c>
      <c r="J76" s="922" t="str">
        <f>VLOOKUP(I76,'[12]Phan ca&amp; Ngay BDhoc'!$B$4:$I$110,6,0)</f>
        <v>3/9/2018</v>
      </c>
      <c r="K76" s="952" t="s">
        <v>62</v>
      </c>
      <c r="L76" s="921"/>
      <c r="M76" s="920">
        <v>0</v>
      </c>
      <c r="N76" s="920">
        <v>0</v>
      </c>
      <c r="O76" s="919">
        <v>9</v>
      </c>
      <c r="P76" s="924" t="s">
        <v>2468</v>
      </c>
      <c r="Q76" s="916"/>
      <c r="R76" s="918">
        <v>71</v>
      </c>
    </row>
    <row r="77" spans="1:18" s="918" customFormat="1" ht="28.5" hidden="1" x14ac:dyDescent="0.2">
      <c r="A77" s="940">
        <v>57</v>
      </c>
      <c r="B77" s="922" t="str">
        <f t="shared" si="5"/>
        <v>2018FL6076K1302</v>
      </c>
      <c r="C77" s="922" t="str">
        <f>VLOOKUP(D77,'[11]QuyetdinhPCGD (CDIO)'!$B$6:$C$1940,2,0)</f>
        <v>FL6076</v>
      </c>
      <c r="D77" s="929" t="s">
        <v>2500</v>
      </c>
      <c r="E77" s="929" t="s">
        <v>91</v>
      </c>
      <c r="F77" s="929" t="s">
        <v>13</v>
      </c>
      <c r="G77" s="940" t="s">
        <v>2493</v>
      </c>
      <c r="H77" s="923"/>
      <c r="I77" s="922" t="s">
        <v>484</v>
      </c>
      <c r="J77" s="922" t="str">
        <f>VLOOKUP(I77,'[12]Phan ca&amp; Ngay BDhoc'!$B$4:$I$110,6,0)</f>
        <v>3/9/2018</v>
      </c>
      <c r="K77" s="952" t="s">
        <v>70</v>
      </c>
      <c r="L77" s="921"/>
      <c r="M77" s="920">
        <v>0</v>
      </c>
      <c r="N77" s="920">
        <v>0</v>
      </c>
      <c r="O77" s="919">
        <v>9</v>
      </c>
      <c r="P77" s="924" t="s">
        <v>2468</v>
      </c>
      <c r="Q77" s="916"/>
      <c r="R77" s="918">
        <v>72</v>
      </c>
    </row>
    <row r="78" spans="1:18" s="918" customFormat="1" ht="28.5" hidden="1" x14ac:dyDescent="0.2">
      <c r="A78" s="940">
        <v>57</v>
      </c>
      <c r="B78" s="922" t="str">
        <f t="shared" si="5"/>
        <v>2018FL6076K1303</v>
      </c>
      <c r="C78" s="922" t="str">
        <f>VLOOKUP(D78,'[11]QuyetdinhPCGD (CDIO)'!$B$6:$C$1940,2,0)</f>
        <v>FL6076</v>
      </c>
      <c r="D78" s="929" t="s">
        <v>2500</v>
      </c>
      <c r="E78" s="929" t="s">
        <v>60</v>
      </c>
      <c r="F78" s="929" t="s">
        <v>13</v>
      </c>
      <c r="G78" s="943" t="s">
        <v>4751</v>
      </c>
      <c r="H78" s="923"/>
      <c r="I78" s="922" t="s">
        <v>484</v>
      </c>
      <c r="J78" s="922" t="str">
        <f>VLOOKUP(I78,'[12]Phan ca&amp; Ngay BDhoc'!$B$4:$I$110,6,0)</f>
        <v>3/9/2018</v>
      </c>
      <c r="K78" s="952" t="s">
        <v>75</v>
      </c>
      <c r="L78" s="921"/>
      <c r="M78" s="920">
        <v>0</v>
      </c>
      <c r="N78" s="920">
        <v>0</v>
      </c>
      <c r="O78" s="919">
        <v>9</v>
      </c>
      <c r="P78" s="924" t="s">
        <v>2468</v>
      </c>
      <c r="Q78" s="916"/>
      <c r="R78" s="918">
        <v>73</v>
      </c>
    </row>
    <row r="79" spans="1:18" s="918" customFormat="1" ht="28.5" hidden="1" x14ac:dyDescent="0.2">
      <c r="A79" s="922">
        <v>58</v>
      </c>
      <c r="B79" s="922" t="str">
        <f t="shared" si="5"/>
        <v>2018PE6017K1312</v>
      </c>
      <c r="C79" s="922" t="str">
        <f>VLOOKUP(D79,'[11]QuyetdinhPCGD (CDIO)'!$B$6:$C$1940,2,0)</f>
        <v>PE6017</v>
      </c>
      <c r="D79" s="930" t="s">
        <v>2491</v>
      </c>
      <c r="E79" s="929" t="s">
        <v>79</v>
      </c>
      <c r="F79" s="923" t="s">
        <v>8</v>
      </c>
      <c r="G79" s="922" t="s">
        <v>2120</v>
      </c>
      <c r="H79" s="923"/>
      <c r="I79" s="922" t="s">
        <v>499</v>
      </c>
      <c r="J79" s="922" t="str">
        <f>VLOOKUP(I79,'[12]Phan ca&amp; Ngay BDhoc'!$B$4:$I$110,6,0)</f>
        <v>3/9/2018</v>
      </c>
      <c r="K79" s="925" t="s">
        <v>319</v>
      </c>
      <c r="L79" s="925"/>
      <c r="M79" s="920" t="s">
        <v>2487</v>
      </c>
      <c r="N79" s="920">
        <v>0</v>
      </c>
      <c r="O79" s="919">
        <v>17</v>
      </c>
      <c r="P79" s="924" t="s">
        <v>2468</v>
      </c>
      <c r="Q79" s="916"/>
      <c r="R79" s="918">
        <v>74</v>
      </c>
    </row>
    <row r="80" spans="1:18" s="918" customFormat="1" ht="28.5" hidden="1" x14ac:dyDescent="0.2">
      <c r="A80" s="922">
        <v>59</v>
      </c>
      <c r="B80" s="922" t="str">
        <f t="shared" ref="B80:B111" si="6">CONCATENATE("2018",C80,"K13",K80)</f>
        <v>2018FL6010K1304</v>
      </c>
      <c r="C80" s="922" t="str">
        <f>VLOOKUP(D80,'[11]QuyetdinhPCGD (CDIO)'!$B$6:$C$1940,2,0)</f>
        <v>FL6010</v>
      </c>
      <c r="D80" s="923" t="s">
        <v>2492</v>
      </c>
      <c r="E80" s="923" t="s">
        <v>85</v>
      </c>
      <c r="F80" s="922" t="s">
        <v>11</v>
      </c>
      <c r="G80" s="922" t="s">
        <v>2493</v>
      </c>
      <c r="H80" s="922"/>
      <c r="I80" s="922" t="s">
        <v>499</v>
      </c>
      <c r="J80" s="922" t="str">
        <f>VLOOKUP(I80,'[12]Phan ca&amp; Ngay BDhoc'!$B$4:$I$110,6,0)</f>
        <v>3/9/2018</v>
      </c>
      <c r="K80" s="921" t="s">
        <v>89</v>
      </c>
      <c r="L80" s="921"/>
      <c r="M80" s="920">
        <v>0</v>
      </c>
      <c r="N80" s="920" t="s">
        <v>501</v>
      </c>
      <c r="O80" s="919">
        <v>1789</v>
      </c>
      <c r="P80" s="919" t="s">
        <v>2472</v>
      </c>
      <c r="Q80" s="916"/>
      <c r="R80" s="918">
        <v>75</v>
      </c>
    </row>
    <row r="81" spans="1:18" s="918" customFormat="1" ht="28.5" hidden="1" x14ac:dyDescent="0.2">
      <c r="A81" s="922">
        <v>60</v>
      </c>
      <c r="B81" s="922" t="str">
        <f t="shared" si="6"/>
        <v>2018FL6010K1305</v>
      </c>
      <c r="C81" s="922" t="str">
        <f>VLOOKUP(D81,'[11]QuyetdinhPCGD (CDIO)'!$B$6:$C$1940,2,0)</f>
        <v>FL6010</v>
      </c>
      <c r="D81" s="923" t="s">
        <v>2492</v>
      </c>
      <c r="E81" s="923" t="s">
        <v>72</v>
      </c>
      <c r="F81" s="922" t="s">
        <v>11</v>
      </c>
      <c r="G81" s="922" t="s">
        <v>2493</v>
      </c>
      <c r="H81" s="922"/>
      <c r="I81" s="922" t="s">
        <v>499</v>
      </c>
      <c r="J81" s="922" t="str">
        <f>VLOOKUP(I81,'[12]Phan ca&amp; Ngay BDhoc'!$B$4:$I$110,6,0)</f>
        <v>3/9/2018</v>
      </c>
      <c r="K81" s="921" t="s">
        <v>112</v>
      </c>
      <c r="L81" s="921"/>
      <c r="M81" s="920" t="s">
        <v>2487</v>
      </c>
      <c r="N81" s="920" t="s">
        <v>502</v>
      </c>
      <c r="O81" s="919">
        <v>1791</v>
      </c>
      <c r="P81" s="919" t="s">
        <v>2472</v>
      </c>
      <c r="Q81" s="916"/>
      <c r="R81" s="918">
        <v>76</v>
      </c>
    </row>
    <row r="82" spans="1:18" s="918" customFormat="1" ht="28.5" hidden="1" x14ac:dyDescent="0.2">
      <c r="A82" s="922">
        <v>61</v>
      </c>
      <c r="B82" s="922" t="str">
        <f t="shared" si="6"/>
        <v>2018FL6010K1306</v>
      </c>
      <c r="C82" s="922" t="str">
        <f>VLOOKUP(D82,'[11]QuyetdinhPCGD (CDIO)'!$B$6:$C$1940,2,0)</f>
        <v>FL6010</v>
      </c>
      <c r="D82" s="923" t="s">
        <v>2492</v>
      </c>
      <c r="E82" s="923" t="s">
        <v>145</v>
      </c>
      <c r="F82" s="922" t="s">
        <v>11</v>
      </c>
      <c r="G82" s="922" t="s">
        <v>2493</v>
      </c>
      <c r="H82" s="922"/>
      <c r="I82" s="922" t="s">
        <v>499</v>
      </c>
      <c r="J82" s="922" t="str">
        <f>VLOOKUP(I82,'[12]Phan ca&amp; Ngay BDhoc'!$B$4:$I$110,6,0)</f>
        <v>3/9/2018</v>
      </c>
      <c r="K82" s="921" t="s">
        <v>115</v>
      </c>
      <c r="L82" s="921"/>
      <c r="M82" s="920" t="s">
        <v>2487</v>
      </c>
      <c r="N82" s="920" t="s">
        <v>500</v>
      </c>
      <c r="O82" s="919">
        <v>1793</v>
      </c>
      <c r="P82" s="919" t="s">
        <v>2472</v>
      </c>
      <c r="Q82" s="916"/>
      <c r="R82" s="918">
        <v>77</v>
      </c>
    </row>
    <row r="83" spans="1:18" s="918" customFormat="1" ht="28.5" hidden="1" x14ac:dyDescent="0.2">
      <c r="A83" s="922">
        <v>62</v>
      </c>
      <c r="B83" s="922" t="str">
        <f t="shared" si="6"/>
        <v>2018FL6023K1304</v>
      </c>
      <c r="C83" s="922" t="str">
        <f>VLOOKUP(D83,'[11]QuyetdinhPCGD (CDIO)'!$B$6:$C$1940,2,0)</f>
        <v>FL6023</v>
      </c>
      <c r="D83" s="923" t="s">
        <v>2494</v>
      </c>
      <c r="E83" s="923" t="s">
        <v>85</v>
      </c>
      <c r="F83" s="922" t="s">
        <v>10</v>
      </c>
      <c r="G83" s="922" t="s">
        <v>2493</v>
      </c>
      <c r="H83" s="922"/>
      <c r="I83" s="922" t="s">
        <v>499</v>
      </c>
      <c r="J83" s="922" t="str">
        <f>VLOOKUP(I83,'[12]Phan ca&amp; Ngay BDhoc'!$B$4:$I$110,6,0)</f>
        <v>3/9/2018</v>
      </c>
      <c r="K83" s="921" t="s">
        <v>89</v>
      </c>
      <c r="L83" s="921"/>
      <c r="M83" s="920" t="s">
        <v>2487</v>
      </c>
      <c r="N83" s="920" t="s">
        <v>501</v>
      </c>
      <c r="O83" s="919">
        <v>1197</v>
      </c>
      <c r="P83" s="919" t="s">
        <v>2472</v>
      </c>
      <c r="Q83" s="916"/>
      <c r="R83" s="918">
        <v>78</v>
      </c>
    </row>
    <row r="84" spans="1:18" s="918" customFormat="1" ht="28.5" hidden="1" x14ac:dyDescent="0.2">
      <c r="A84" s="922">
        <v>63</v>
      </c>
      <c r="B84" s="922" t="str">
        <f t="shared" si="6"/>
        <v>2018FL6023K1305</v>
      </c>
      <c r="C84" s="922" t="str">
        <f>VLOOKUP(D84,'[11]QuyetdinhPCGD (CDIO)'!$B$6:$C$1940,2,0)</f>
        <v>FL6023</v>
      </c>
      <c r="D84" s="923" t="s">
        <v>2494</v>
      </c>
      <c r="E84" s="923" t="s">
        <v>72</v>
      </c>
      <c r="F84" s="922" t="s">
        <v>10</v>
      </c>
      <c r="G84" s="922" t="s">
        <v>2493</v>
      </c>
      <c r="H84" s="922"/>
      <c r="I84" s="922" t="s">
        <v>499</v>
      </c>
      <c r="J84" s="922" t="str">
        <f>VLOOKUP(I84,'[12]Phan ca&amp; Ngay BDhoc'!$B$4:$I$110,6,0)</f>
        <v>3/9/2018</v>
      </c>
      <c r="K84" s="921" t="s">
        <v>112</v>
      </c>
      <c r="L84" s="921"/>
      <c r="M84" s="920" t="s">
        <v>2487</v>
      </c>
      <c r="N84" s="920" t="s">
        <v>502</v>
      </c>
      <c r="O84" s="919">
        <v>1199</v>
      </c>
      <c r="P84" s="919" t="s">
        <v>2472</v>
      </c>
      <c r="Q84" s="916"/>
      <c r="R84" s="918">
        <v>79</v>
      </c>
    </row>
    <row r="85" spans="1:18" s="918" customFormat="1" ht="28.5" hidden="1" x14ac:dyDescent="0.2">
      <c r="A85" s="922">
        <v>64</v>
      </c>
      <c r="B85" s="922" t="str">
        <f t="shared" si="6"/>
        <v>2018FL6023K1306</v>
      </c>
      <c r="C85" s="922" t="str">
        <f>VLOOKUP(D85,'[11]QuyetdinhPCGD (CDIO)'!$B$6:$C$1940,2,0)</f>
        <v>FL6023</v>
      </c>
      <c r="D85" s="923" t="s">
        <v>2494</v>
      </c>
      <c r="E85" s="923" t="s">
        <v>145</v>
      </c>
      <c r="F85" s="922" t="s">
        <v>10</v>
      </c>
      <c r="G85" s="922" t="s">
        <v>2493</v>
      </c>
      <c r="H85" s="922"/>
      <c r="I85" s="922" t="s">
        <v>499</v>
      </c>
      <c r="J85" s="922" t="str">
        <f>VLOOKUP(I85,'[12]Phan ca&amp; Ngay BDhoc'!$B$4:$I$110,6,0)</f>
        <v>3/9/2018</v>
      </c>
      <c r="K85" s="921" t="s">
        <v>115</v>
      </c>
      <c r="L85" s="921"/>
      <c r="M85" s="920" t="s">
        <v>2487</v>
      </c>
      <c r="N85" s="920" t="s">
        <v>500</v>
      </c>
      <c r="O85" s="919">
        <v>1201</v>
      </c>
      <c r="P85" s="919" t="s">
        <v>2472</v>
      </c>
      <c r="Q85" s="916"/>
      <c r="R85" s="918">
        <v>80</v>
      </c>
    </row>
    <row r="86" spans="1:18" s="918" customFormat="1" ht="28.5" hidden="1" x14ac:dyDescent="0.2">
      <c r="A86" s="922">
        <v>65</v>
      </c>
      <c r="B86" s="922" t="str">
        <f t="shared" si="6"/>
        <v>2018FL6034K1304</v>
      </c>
      <c r="C86" s="922" t="str">
        <f>VLOOKUP(D86,'[11]QuyetdinhPCGD (CDIO)'!$B$6:$C$1940,2,0)</f>
        <v>FL6034</v>
      </c>
      <c r="D86" s="923" t="s">
        <v>2495</v>
      </c>
      <c r="E86" s="923" t="s">
        <v>85</v>
      </c>
      <c r="F86" s="922" t="s">
        <v>9</v>
      </c>
      <c r="G86" s="922" t="s">
        <v>2493</v>
      </c>
      <c r="H86" s="922"/>
      <c r="I86" s="922" t="s">
        <v>499</v>
      </c>
      <c r="J86" s="922" t="str">
        <f>VLOOKUP(I86,'[12]Phan ca&amp; Ngay BDhoc'!$B$4:$I$110,6,0)</f>
        <v>3/9/2018</v>
      </c>
      <c r="K86" s="921" t="s">
        <v>89</v>
      </c>
      <c r="L86" s="921"/>
      <c r="M86" s="920" t="s">
        <v>2487</v>
      </c>
      <c r="N86" s="920" t="s">
        <v>501</v>
      </c>
      <c r="O86" s="919">
        <v>605</v>
      </c>
      <c r="P86" s="919" t="s">
        <v>2472</v>
      </c>
      <c r="Q86" s="916"/>
      <c r="R86" s="918">
        <v>81</v>
      </c>
    </row>
    <row r="87" spans="1:18" s="918" customFormat="1" ht="28.5" hidden="1" x14ac:dyDescent="0.2">
      <c r="A87" s="922">
        <v>66</v>
      </c>
      <c r="B87" s="922" t="str">
        <f t="shared" si="6"/>
        <v>2018FL6034K1305</v>
      </c>
      <c r="C87" s="922" t="str">
        <f>VLOOKUP(D87,'[11]QuyetdinhPCGD (CDIO)'!$B$6:$C$1940,2,0)</f>
        <v>FL6034</v>
      </c>
      <c r="D87" s="923" t="s">
        <v>2495</v>
      </c>
      <c r="E87" s="923" t="s">
        <v>72</v>
      </c>
      <c r="F87" s="922" t="s">
        <v>9</v>
      </c>
      <c r="G87" s="922" t="s">
        <v>2493</v>
      </c>
      <c r="H87" s="922"/>
      <c r="I87" s="922" t="s">
        <v>499</v>
      </c>
      <c r="J87" s="922" t="str">
        <f>VLOOKUP(I87,'[12]Phan ca&amp; Ngay BDhoc'!$B$4:$I$110,6,0)</f>
        <v>3/9/2018</v>
      </c>
      <c r="K87" s="921" t="s">
        <v>112</v>
      </c>
      <c r="L87" s="921"/>
      <c r="M87" s="920" t="s">
        <v>2487</v>
      </c>
      <c r="N87" s="920" t="s">
        <v>502</v>
      </c>
      <c r="O87" s="919">
        <v>607</v>
      </c>
      <c r="P87" s="919" t="s">
        <v>2472</v>
      </c>
      <c r="Q87" s="916"/>
      <c r="R87" s="918">
        <v>82</v>
      </c>
    </row>
    <row r="88" spans="1:18" s="918" customFormat="1" ht="28.5" hidden="1" x14ac:dyDescent="0.2">
      <c r="A88" s="922">
        <v>67</v>
      </c>
      <c r="B88" s="922" t="str">
        <f t="shared" si="6"/>
        <v>2018FL6034K1306</v>
      </c>
      <c r="C88" s="922" t="str">
        <f>VLOOKUP(D88,'[11]QuyetdinhPCGD (CDIO)'!$B$6:$C$1940,2,0)</f>
        <v>FL6034</v>
      </c>
      <c r="D88" s="923" t="s">
        <v>2495</v>
      </c>
      <c r="E88" s="923" t="s">
        <v>145</v>
      </c>
      <c r="F88" s="922" t="s">
        <v>9</v>
      </c>
      <c r="G88" s="922" t="s">
        <v>2493</v>
      </c>
      <c r="H88" s="922"/>
      <c r="I88" s="922" t="s">
        <v>499</v>
      </c>
      <c r="J88" s="922" t="str">
        <f>VLOOKUP(I88,'[12]Phan ca&amp; Ngay BDhoc'!$B$4:$I$110,6,0)</f>
        <v>3/9/2018</v>
      </c>
      <c r="K88" s="921" t="s">
        <v>115</v>
      </c>
      <c r="L88" s="921"/>
      <c r="M88" s="920" t="s">
        <v>2487</v>
      </c>
      <c r="N88" s="920" t="s">
        <v>500</v>
      </c>
      <c r="O88" s="919">
        <v>609</v>
      </c>
      <c r="P88" s="919" t="s">
        <v>2472</v>
      </c>
      <c r="Q88" s="916"/>
      <c r="R88" s="918">
        <v>83</v>
      </c>
    </row>
    <row r="89" spans="1:18" s="918" customFormat="1" ht="30" hidden="1" x14ac:dyDescent="0.2">
      <c r="A89" s="922">
        <v>68</v>
      </c>
      <c r="B89" s="922" t="str">
        <f t="shared" si="6"/>
        <v>2018FL6048K1304</v>
      </c>
      <c r="C89" s="922" t="str">
        <f>VLOOKUP(D89,'[11]QuyetdinhPCGD (CDIO)'!$B$6:$C$1940,2,0)</f>
        <v>FL6048</v>
      </c>
      <c r="D89" s="923" t="s">
        <v>2496</v>
      </c>
      <c r="E89" s="923" t="s">
        <v>85</v>
      </c>
      <c r="F89" s="922" t="s">
        <v>12</v>
      </c>
      <c r="G89" s="922" t="s">
        <v>2493</v>
      </c>
      <c r="H89" s="922"/>
      <c r="I89" s="922" t="s">
        <v>499</v>
      </c>
      <c r="J89" s="922" t="str">
        <f>VLOOKUP(I89,'[12]Phan ca&amp; Ngay BDhoc'!$B$4:$I$110,6,0)</f>
        <v>3/9/2018</v>
      </c>
      <c r="K89" s="921" t="s">
        <v>89</v>
      </c>
      <c r="L89" s="956" t="s">
        <v>2817</v>
      </c>
      <c r="M89" s="920" t="s">
        <v>2498</v>
      </c>
      <c r="N89" s="920" t="s">
        <v>501</v>
      </c>
      <c r="O89" s="919">
        <v>2381</v>
      </c>
      <c r="P89" s="919" t="s">
        <v>2472</v>
      </c>
      <c r="Q89" s="916"/>
      <c r="R89" s="918">
        <v>84</v>
      </c>
    </row>
    <row r="90" spans="1:18" s="918" customFormat="1" ht="30" hidden="1" x14ac:dyDescent="0.2">
      <c r="A90" s="922">
        <v>69</v>
      </c>
      <c r="B90" s="922" t="str">
        <f t="shared" si="6"/>
        <v>2018FL6048K1305</v>
      </c>
      <c r="C90" s="922" t="str">
        <f>VLOOKUP(D90,'[11]QuyetdinhPCGD (CDIO)'!$B$6:$C$1940,2,0)</f>
        <v>FL6048</v>
      </c>
      <c r="D90" s="923" t="s">
        <v>2496</v>
      </c>
      <c r="E90" s="923" t="s">
        <v>72</v>
      </c>
      <c r="F90" s="922" t="s">
        <v>12</v>
      </c>
      <c r="G90" s="922" t="s">
        <v>2493</v>
      </c>
      <c r="H90" s="922"/>
      <c r="I90" s="922" t="s">
        <v>499</v>
      </c>
      <c r="J90" s="922" t="str">
        <f>VLOOKUP(I90,'[12]Phan ca&amp; Ngay BDhoc'!$B$4:$I$110,6,0)</f>
        <v>3/9/2018</v>
      </c>
      <c r="K90" s="921" t="s">
        <v>112</v>
      </c>
      <c r="L90" s="956" t="s">
        <v>2817</v>
      </c>
      <c r="M90" s="920" t="s">
        <v>2498</v>
      </c>
      <c r="N90" s="920" t="s">
        <v>502</v>
      </c>
      <c r="O90" s="919">
        <v>2383</v>
      </c>
      <c r="P90" s="919" t="s">
        <v>2472</v>
      </c>
      <c r="Q90" s="916"/>
      <c r="R90" s="918">
        <v>85</v>
      </c>
    </row>
    <row r="91" spans="1:18" s="918" customFormat="1" ht="30" hidden="1" x14ac:dyDescent="0.2">
      <c r="A91" s="922">
        <v>70</v>
      </c>
      <c r="B91" s="922" t="str">
        <f t="shared" si="6"/>
        <v>2018FL6048K1306</v>
      </c>
      <c r="C91" s="922" t="str">
        <f>VLOOKUP(D91,'[11]QuyetdinhPCGD (CDIO)'!$B$6:$C$1940,2,0)</f>
        <v>FL6048</v>
      </c>
      <c r="D91" s="923" t="s">
        <v>2496</v>
      </c>
      <c r="E91" s="923" t="s">
        <v>145</v>
      </c>
      <c r="F91" s="922" t="s">
        <v>12</v>
      </c>
      <c r="G91" s="922" t="s">
        <v>2493</v>
      </c>
      <c r="H91" s="922"/>
      <c r="I91" s="922" t="s">
        <v>499</v>
      </c>
      <c r="J91" s="922" t="str">
        <f>VLOOKUP(I91,'[12]Phan ca&amp; Ngay BDhoc'!$B$4:$I$110,6,0)</f>
        <v>3/9/2018</v>
      </c>
      <c r="K91" s="921" t="s">
        <v>115</v>
      </c>
      <c r="L91" s="956" t="s">
        <v>2817</v>
      </c>
      <c r="M91" s="920" t="s">
        <v>2498</v>
      </c>
      <c r="N91" s="920" t="s">
        <v>500</v>
      </c>
      <c r="O91" s="919">
        <v>2385</v>
      </c>
      <c r="P91" s="919" t="s">
        <v>2472</v>
      </c>
      <c r="Q91" s="916"/>
      <c r="R91" s="918">
        <v>86</v>
      </c>
    </row>
    <row r="92" spans="1:18" s="918" customFormat="1" ht="28.5" hidden="1" x14ac:dyDescent="0.2">
      <c r="A92" s="940">
        <v>71</v>
      </c>
      <c r="B92" s="922" t="str">
        <f t="shared" si="6"/>
        <v>2018FL6072K1304</v>
      </c>
      <c r="C92" s="922" t="str">
        <f>VLOOKUP(D92,'[11]QuyetdinhPCGD (CDIO)'!$B$6:$C$1940,2,0)</f>
        <v>FL6072</v>
      </c>
      <c r="D92" s="929" t="s">
        <v>2499</v>
      </c>
      <c r="E92" s="929" t="s">
        <v>68</v>
      </c>
      <c r="F92" s="929" t="s">
        <v>8</v>
      </c>
      <c r="G92" s="940" t="s">
        <v>2497</v>
      </c>
      <c r="H92" s="923"/>
      <c r="I92" s="922" t="s">
        <v>499</v>
      </c>
      <c r="J92" s="922" t="str">
        <f>VLOOKUP(I92,'[12]Phan ca&amp; Ngay BDhoc'!$B$4:$I$110,6,0)</f>
        <v>3/9/2018</v>
      </c>
      <c r="K92" s="952" t="s">
        <v>89</v>
      </c>
      <c r="L92" s="956" t="s">
        <v>2817</v>
      </c>
      <c r="M92" s="920" t="s">
        <v>2487</v>
      </c>
      <c r="N92" s="920">
        <v>0</v>
      </c>
      <c r="O92" s="919">
        <v>13</v>
      </c>
      <c r="P92" s="919" t="s">
        <v>2472</v>
      </c>
      <c r="Q92" s="916"/>
      <c r="R92" s="918">
        <v>87</v>
      </c>
    </row>
    <row r="93" spans="1:18" s="918" customFormat="1" ht="28.5" hidden="1" x14ac:dyDescent="0.2">
      <c r="A93" s="940">
        <v>71</v>
      </c>
      <c r="B93" s="922" t="str">
        <f t="shared" si="6"/>
        <v>2018FL6072K1305</v>
      </c>
      <c r="C93" s="922" t="str">
        <f>VLOOKUP(D93,'[11]QuyetdinhPCGD (CDIO)'!$B$6:$C$1940,2,0)</f>
        <v>FL6072</v>
      </c>
      <c r="D93" s="929" t="s">
        <v>2499</v>
      </c>
      <c r="E93" s="929" t="s">
        <v>94</v>
      </c>
      <c r="F93" s="929" t="s">
        <v>8</v>
      </c>
      <c r="G93" s="940" t="s">
        <v>2497</v>
      </c>
      <c r="H93" s="923"/>
      <c r="I93" s="922" t="s">
        <v>499</v>
      </c>
      <c r="J93" s="922" t="str">
        <f>VLOOKUP(I93,'[12]Phan ca&amp; Ngay BDhoc'!$B$4:$I$110,6,0)</f>
        <v>3/9/2018</v>
      </c>
      <c r="K93" s="952" t="s">
        <v>112</v>
      </c>
      <c r="L93" s="956" t="s">
        <v>2817</v>
      </c>
      <c r="M93" s="920" t="s">
        <v>2487</v>
      </c>
      <c r="N93" s="920">
        <v>0</v>
      </c>
      <c r="O93" s="919">
        <v>13</v>
      </c>
      <c r="P93" s="919" t="s">
        <v>2472</v>
      </c>
      <c r="Q93" s="916"/>
      <c r="R93" s="918">
        <v>88</v>
      </c>
    </row>
    <row r="94" spans="1:18" s="918" customFormat="1" ht="28.5" hidden="1" x14ac:dyDescent="0.2">
      <c r="A94" s="940">
        <v>71</v>
      </c>
      <c r="B94" s="922" t="str">
        <f t="shared" si="6"/>
        <v>2018FL6072K1306</v>
      </c>
      <c r="C94" s="922" t="str">
        <f>VLOOKUP(D94,'[11]QuyetdinhPCGD (CDIO)'!$B$6:$C$1940,2,0)</f>
        <v>FL6072</v>
      </c>
      <c r="D94" s="929" t="s">
        <v>2499</v>
      </c>
      <c r="E94" s="929" t="s">
        <v>68</v>
      </c>
      <c r="F94" s="929" t="s">
        <v>8</v>
      </c>
      <c r="G94" s="943" t="s">
        <v>714</v>
      </c>
      <c r="H94" s="923"/>
      <c r="I94" s="922" t="s">
        <v>499</v>
      </c>
      <c r="J94" s="922" t="str">
        <f>VLOOKUP(I94,'[12]Phan ca&amp; Ngay BDhoc'!$B$4:$I$110,6,0)</f>
        <v>3/9/2018</v>
      </c>
      <c r="K94" s="952" t="s">
        <v>115</v>
      </c>
      <c r="L94" s="921"/>
      <c r="M94" s="920" t="s">
        <v>2487</v>
      </c>
      <c r="N94" s="920">
        <v>0</v>
      </c>
      <c r="O94" s="919">
        <v>13</v>
      </c>
      <c r="P94" s="919" t="s">
        <v>2472</v>
      </c>
      <c r="Q94" s="916"/>
      <c r="R94" s="918">
        <v>89</v>
      </c>
    </row>
    <row r="95" spans="1:18" s="918" customFormat="1" ht="28.5" hidden="1" x14ac:dyDescent="0.2">
      <c r="A95" s="940">
        <v>72</v>
      </c>
      <c r="B95" s="922" t="str">
        <f t="shared" si="6"/>
        <v>2018FL6076K1304</v>
      </c>
      <c r="C95" s="922" t="str">
        <f>VLOOKUP(D95,'[11]QuyetdinhPCGD (CDIO)'!$B$6:$C$1940,2,0)</f>
        <v>FL6076</v>
      </c>
      <c r="D95" s="929" t="s">
        <v>2500</v>
      </c>
      <c r="E95" s="929" t="s">
        <v>68</v>
      </c>
      <c r="F95" s="929" t="s">
        <v>13</v>
      </c>
      <c r="G95" s="940" t="s">
        <v>2493</v>
      </c>
      <c r="H95" s="923"/>
      <c r="I95" s="922" t="s">
        <v>499</v>
      </c>
      <c r="J95" s="922" t="str">
        <f>VLOOKUP(I95,'[12]Phan ca&amp; Ngay BDhoc'!$B$4:$I$110,6,0)</f>
        <v>3/9/2018</v>
      </c>
      <c r="K95" s="952" t="s">
        <v>89</v>
      </c>
      <c r="L95" s="921"/>
      <c r="M95" s="920">
        <v>0</v>
      </c>
      <c r="N95" s="920">
        <v>0</v>
      </c>
      <c r="O95" s="919">
        <v>15</v>
      </c>
      <c r="P95" s="919" t="s">
        <v>2472</v>
      </c>
      <c r="Q95" s="916"/>
      <c r="R95" s="918">
        <v>90</v>
      </c>
    </row>
    <row r="96" spans="1:18" s="918" customFormat="1" ht="28.5" hidden="1" x14ac:dyDescent="0.2">
      <c r="A96" s="940">
        <v>72</v>
      </c>
      <c r="B96" s="922" t="str">
        <f t="shared" si="6"/>
        <v>2018FL6076K1305</v>
      </c>
      <c r="C96" s="922" t="str">
        <f>VLOOKUP(D96,'[11]QuyetdinhPCGD (CDIO)'!$B$6:$C$1940,2,0)</f>
        <v>FL6076</v>
      </c>
      <c r="D96" s="929" t="s">
        <v>2500</v>
      </c>
      <c r="E96" s="929" t="s">
        <v>94</v>
      </c>
      <c r="F96" s="929" t="s">
        <v>13</v>
      </c>
      <c r="G96" s="940" t="s">
        <v>2493</v>
      </c>
      <c r="H96" s="923"/>
      <c r="I96" s="922" t="s">
        <v>499</v>
      </c>
      <c r="J96" s="922" t="str">
        <f>VLOOKUP(I96,'[12]Phan ca&amp; Ngay BDhoc'!$B$4:$I$110,6,0)</f>
        <v>3/9/2018</v>
      </c>
      <c r="K96" s="952" t="s">
        <v>112</v>
      </c>
      <c r="L96" s="921"/>
      <c r="M96" s="920">
        <v>0</v>
      </c>
      <c r="N96" s="920">
        <v>0</v>
      </c>
      <c r="O96" s="919">
        <v>15</v>
      </c>
      <c r="P96" s="919" t="s">
        <v>2472</v>
      </c>
      <c r="Q96" s="916"/>
      <c r="R96" s="918">
        <v>91</v>
      </c>
    </row>
    <row r="97" spans="1:18" s="918" customFormat="1" ht="28.5" hidden="1" x14ac:dyDescent="0.2">
      <c r="A97" s="940">
        <v>72</v>
      </c>
      <c r="B97" s="922" t="str">
        <f t="shared" si="6"/>
        <v>2018FL6076K1306</v>
      </c>
      <c r="C97" s="922" t="str">
        <f>VLOOKUP(D97,'[11]QuyetdinhPCGD (CDIO)'!$B$6:$C$1940,2,0)</f>
        <v>FL6076</v>
      </c>
      <c r="D97" s="929" t="s">
        <v>2500</v>
      </c>
      <c r="E97" s="929" t="s">
        <v>68</v>
      </c>
      <c r="F97" s="929" t="s">
        <v>13</v>
      </c>
      <c r="G97" s="943" t="s">
        <v>4751</v>
      </c>
      <c r="H97" s="923"/>
      <c r="I97" s="922" t="s">
        <v>499</v>
      </c>
      <c r="J97" s="922" t="str">
        <f>VLOOKUP(I97,'[12]Phan ca&amp; Ngay BDhoc'!$B$4:$I$110,6,0)</f>
        <v>3/9/2018</v>
      </c>
      <c r="K97" s="952" t="s">
        <v>115</v>
      </c>
      <c r="L97" s="921"/>
      <c r="M97" s="920">
        <v>0</v>
      </c>
      <c r="N97" s="920">
        <v>0</v>
      </c>
      <c r="O97" s="919">
        <v>15</v>
      </c>
      <c r="P97" s="919" t="s">
        <v>2472</v>
      </c>
      <c r="Q97" s="916"/>
      <c r="R97" s="918">
        <v>92</v>
      </c>
    </row>
    <row r="98" spans="1:18" s="918" customFormat="1" ht="28.5" hidden="1" x14ac:dyDescent="0.2">
      <c r="A98" s="922">
        <v>73</v>
      </c>
      <c r="B98" s="922" t="str">
        <f t="shared" si="6"/>
        <v>2018PE6017K1313</v>
      </c>
      <c r="C98" s="922" t="str">
        <f>VLOOKUP(D98,'[11]QuyetdinhPCGD (CDIO)'!$B$6:$C$1940,2,0)</f>
        <v>PE6017</v>
      </c>
      <c r="D98" s="930" t="s">
        <v>2491</v>
      </c>
      <c r="E98" s="929" t="s">
        <v>85</v>
      </c>
      <c r="F98" s="922" t="s">
        <v>12</v>
      </c>
      <c r="G98" s="922" t="s">
        <v>2120</v>
      </c>
      <c r="H98" s="922"/>
      <c r="I98" s="922" t="s">
        <v>504</v>
      </c>
      <c r="J98" s="922" t="str">
        <f>VLOOKUP(I98,'[12]Phan ca&amp; Ngay BDhoc'!$B$4:$I$110,6,0)</f>
        <v>3/9/2018</v>
      </c>
      <c r="K98" s="925" t="s">
        <v>323</v>
      </c>
      <c r="L98" s="925"/>
      <c r="M98" s="920" t="s">
        <v>2487</v>
      </c>
      <c r="N98" s="920">
        <v>0</v>
      </c>
      <c r="O98" s="919">
        <v>2391</v>
      </c>
      <c r="P98" s="919" t="s">
        <v>2472</v>
      </c>
      <c r="Q98" s="916"/>
      <c r="R98" s="918">
        <v>93</v>
      </c>
    </row>
    <row r="99" spans="1:18" s="918" customFormat="1" ht="28.5" hidden="1" x14ac:dyDescent="0.2">
      <c r="A99" s="922">
        <v>74</v>
      </c>
      <c r="B99" s="922" t="str">
        <f t="shared" si="6"/>
        <v>2018FL6010K1307</v>
      </c>
      <c r="C99" s="922" t="str">
        <f>VLOOKUP(D99,'[11]QuyetdinhPCGD (CDIO)'!$B$6:$C$1940,2,0)</f>
        <v>FL6010</v>
      </c>
      <c r="D99" s="923" t="s">
        <v>2492</v>
      </c>
      <c r="E99" s="923" t="s">
        <v>81</v>
      </c>
      <c r="F99" s="922" t="s">
        <v>10</v>
      </c>
      <c r="G99" s="922" t="str">
        <f>VLOOKUP(I99,'[12]Phan ca&amp; Ngay BDhoc'!$B$4:$I$110,8,0)</f>
        <v>A1-1106</v>
      </c>
      <c r="H99" s="922"/>
      <c r="I99" s="922" t="s">
        <v>504</v>
      </c>
      <c r="J99" s="922" t="str">
        <f>VLOOKUP(I99,'[12]Phan ca&amp; Ngay BDhoc'!$B$4:$I$110,6,0)</f>
        <v>3/9/2018</v>
      </c>
      <c r="K99" s="921" t="s">
        <v>117</v>
      </c>
      <c r="L99" s="956" t="s">
        <v>2477</v>
      </c>
      <c r="M99" s="920">
        <v>0</v>
      </c>
      <c r="N99" s="920" t="s">
        <v>505</v>
      </c>
      <c r="O99" s="919">
        <v>1203</v>
      </c>
      <c r="P99" s="924" t="s">
        <v>2468</v>
      </c>
      <c r="Q99" s="916"/>
      <c r="R99" s="918">
        <v>94</v>
      </c>
    </row>
    <row r="100" spans="1:18" s="918" customFormat="1" ht="28.5" hidden="1" x14ac:dyDescent="0.2">
      <c r="A100" s="922">
        <v>75</v>
      </c>
      <c r="B100" s="922" t="str">
        <f t="shared" si="6"/>
        <v>2018FL6010K1308</v>
      </c>
      <c r="C100" s="922" t="str">
        <f>VLOOKUP(D100,'[11]QuyetdinhPCGD (CDIO)'!$B$6:$C$1940,2,0)</f>
        <v>FL6010</v>
      </c>
      <c r="D100" s="923" t="s">
        <v>2492</v>
      </c>
      <c r="E100" s="923" t="s">
        <v>67</v>
      </c>
      <c r="F100" s="922" t="s">
        <v>10</v>
      </c>
      <c r="G100" s="922" t="str">
        <f>VLOOKUP(I100,'[12]Phan ca&amp; Ngay BDhoc'!$B$4:$I$110,8,0)</f>
        <v>A1-1106</v>
      </c>
      <c r="H100" s="922"/>
      <c r="I100" s="922" t="s">
        <v>504</v>
      </c>
      <c r="J100" s="922" t="str">
        <f>VLOOKUP(I100,'[12]Phan ca&amp; Ngay BDhoc'!$B$4:$I$110,6,0)</f>
        <v>3/9/2018</v>
      </c>
      <c r="K100" s="921" t="s">
        <v>119</v>
      </c>
      <c r="L100" s="956" t="s">
        <v>2477</v>
      </c>
      <c r="M100" s="920" t="s">
        <v>2487</v>
      </c>
      <c r="N100" s="920" t="s">
        <v>506</v>
      </c>
      <c r="O100" s="919">
        <v>1205</v>
      </c>
      <c r="P100" s="924" t="s">
        <v>2468</v>
      </c>
      <c r="Q100" s="916"/>
      <c r="R100" s="918">
        <v>95</v>
      </c>
    </row>
    <row r="101" spans="1:18" s="918" customFormat="1" ht="28.5" hidden="1" x14ac:dyDescent="0.2">
      <c r="A101" s="922">
        <v>76</v>
      </c>
      <c r="B101" s="922" t="str">
        <f t="shared" si="6"/>
        <v>2018FL6010K1309</v>
      </c>
      <c r="C101" s="922" t="str">
        <f>VLOOKUP(D101,'[11]QuyetdinhPCGD (CDIO)'!$B$6:$C$1940,2,0)</f>
        <v>FL6010</v>
      </c>
      <c r="D101" s="923" t="s">
        <v>2492</v>
      </c>
      <c r="E101" s="923" t="s">
        <v>79</v>
      </c>
      <c r="F101" s="922" t="s">
        <v>10</v>
      </c>
      <c r="G101" s="922" t="str">
        <f>VLOOKUP(I101,'[12]Phan ca&amp; Ngay BDhoc'!$B$4:$I$110,8,0)</f>
        <v>A1-1106</v>
      </c>
      <c r="H101" s="922"/>
      <c r="I101" s="922" t="s">
        <v>504</v>
      </c>
      <c r="J101" s="922" t="str">
        <f>VLOOKUP(I101,'[12]Phan ca&amp; Ngay BDhoc'!$B$4:$I$110,6,0)</f>
        <v>3/9/2018</v>
      </c>
      <c r="K101" s="921" t="s">
        <v>176</v>
      </c>
      <c r="L101" s="956" t="s">
        <v>2477</v>
      </c>
      <c r="M101" s="920" t="s">
        <v>2487</v>
      </c>
      <c r="N101" s="920" t="s">
        <v>507</v>
      </c>
      <c r="O101" s="919">
        <v>1207</v>
      </c>
      <c r="P101" s="924" t="s">
        <v>2468</v>
      </c>
      <c r="Q101" s="916"/>
      <c r="R101" s="918">
        <v>96</v>
      </c>
    </row>
    <row r="102" spans="1:18" s="918" customFormat="1" ht="28.5" hidden="1" x14ac:dyDescent="0.2">
      <c r="A102" s="922">
        <v>77</v>
      </c>
      <c r="B102" s="922" t="str">
        <f t="shared" si="6"/>
        <v>2018FL6023K1307</v>
      </c>
      <c r="C102" s="922" t="str">
        <f>VLOOKUP(D102,'[11]QuyetdinhPCGD (CDIO)'!$B$6:$C$1940,2,0)</f>
        <v>FL6023</v>
      </c>
      <c r="D102" s="923" t="s">
        <v>2494</v>
      </c>
      <c r="E102" s="923" t="s">
        <v>81</v>
      </c>
      <c r="F102" s="922" t="s">
        <v>9</v>
      </c>
      <c r="G102" s="922" t="str">
        <f>VLOOKUP(I102,'[12]Phan ca&amp; Ngay BDhoc'!$B$4:$I$110,8,0)</f>
        <v>A1-1106</v>
      </c>
      <c r="H102" s="922"/>
      <c r="I102" s="922" t="s">
        <v>504</v>
      </c>
      <c r="J102" s="922" t="str">
        <f>VLOOKUP(I102,'[12]Phan ca&amp; Ngay BDhoc'!$B$4:$I$110,6,0)</f>
        <v>3/9/2018</v>
      </c>
      <c r="K102" s="921" t="s">
        <v>117</v>
      </c>
      <c r="L102" s="956" t="s">
        <v>2477</v>
      </c>
      <c r="M102" s="920" t="s">
        <v>2487</v>
      </c>
      <c r="N102" s="920" t="s">
        <v>505</v>
      </c>
      <c r="O102" s="919">
        <v>611</v>
      </c>
      <c r="P102" s="924" t="s">
        <v>2468</v>
      </c>
      <c r="Q102" s="916"/>
      <c r="R102" s="918">
        <v>97</v>
      </c>
    </row>
    <row r="103" spans="1:18" s="918" customFormat="1" ht="28.5" hidden="1" x14ac:dyDescent="0.2">
      <c r="A103" s="922">
        <v>78</v>
      </c>
      <c r="B103" s="922" t="str">
        <f t="shared" si="6"/>
        <v>2018FL6023K1308</v>
      </c>
      <c r="C103" s="922" t="str">
        <f>VLOOKUP(D103,'[11]QuyetdinhPCGD (CDIO)'!$B$6:$C$1940,2,0)</f>
        <v>FL6023</v>
      </c>
      <c r="D103" s="923" t="s">
        <v>2494</v>
      </c>
      <c r="E103" s="923" t="s">
        <v>67</v>
      </c>
      <c r="F103" s="922" t="s">
        <v>9</v>
      </c>
      <c r="G103" s="922" t="str">
        <f>VLOOKUP(I103,'[12]Phan ca&amp; Ngay BDhoc'!$B$4:$I$110,8,0)</f>
        <v>A1-1106</v>
      </c>
      <c r="H103" s="922"/>
      <c r="I103" s="922" t="s">
        <v>504</v>
      </c>
      <c r="J103" s="922" t="str">
        <f>VLOOKUP(I103,'[12]Phan ca&amp; Ngay BDhoc'!$B$4:$I$110,6,0)</f>
        <v>3/9/2018</v>
      </c>
      <c r="K103" s="921" t="s">
        <v>119</v>
      </c>
      <c r="L103" s="956" t="s">
        <v>2477</v>
      </c>
      <c r="M103" s="920" t="s">
        <v>2487</v>
      </c>
      <c r="N103" s="920" t="s">
        <v>506</v>
      </c>
      <c r="O103" s="919">
        <v>613</v>
      </c>
      <c r="P103" s="924" t="s">
        <v>2468</v>
      </c>
      <c r="Q103" s="916"/>
      <c r="R103" s="918">
        <v>98</v>
      </c>
    </row>
    <row r="104" spans="1:18" s="918" customFormat="1" ht="28.5" hidden="1" x14ac:dyDescent="0.2">
      <c r="A104" s="922">
        <v>79</v>
      </c>
      <c r="B104" s="922" t="str">
        <f t="shared" si="6"/>
        <v>2018FL6023K1309</v>
      </c>
      <c r="C104" s="922" t="str">
        <f>VLOOKUP(D104,'[11]QuyetdinhPCGD (CDIO)'!$B$6:$C$1940,2,0)</f>
        <v>FL6023</v>
      </c>
      <c r="D104" s="923" t="s">
        <v>2494</v>
      </c>
      <c r="E104" s="923" t="s">
        <v>79</v>
      </c>
      <c r="F104" s="922" t="s">
        <v>9</v>
      </c>
      <c r="G104" s="922" t="str">
        <f>VLOOKUP(I104,'[12]Phan ca&amp; Ngay BDhoc'!$B$4:$I$110,8,0)</f>
        <v>A1-1106</v>
      </c>
      <c r="H104" s="922"/>
      <c r="I104" s="922" t="s">
        <v>504</v>
      </c>
      <c r="J104" s="922" t="str">
        <f>VLOOKUP(I104,'[12]Phan ca&amp; Ngay BDhoc'!$B$4:$I$110,6,0)</f>
        <v>3/9/2018</v>
      </c>
      <c r="K104" s="921" t="s">
        <v>176</v>
      </c>
      <c r="L104" s="956" t="s">
        <v>2477</v>
      </c>
      <c r="M104" s="920" t="s">
        <v>2487</v>
      </c>
      <c r="N104" s="920" t="s">
        <v>507</v>
      </c>
      <c r="O104" s="919">
        <v>615</v>
      </c>
      <c r="P104" s="924" t="s">
        <v>2468</v>
      </c>
      <c r="Q104" s="916"/>
      <c r="R104" s="918">
        <v>99</v>
      </c>
    </row>
    <row r="105" spans="1:18" s="918" customFormat="1" ht="28.5" hidden="1" x14ac:dyDescent="0.2">
      <c r="A105" s="922">
        <v>80</v>
      </c>
      <c r="B105" s="922" t="str">
        <f t="shared" si="6"/>
        <v>2018FL6034K1307</v>
      </c>
      <c r="C105" s="922" t="str">
        <f>VLOOKUP(D105,'[11]QuyetdinhPCGD (CDIO)'!$B$6:$C$1940,2,0)</f>
        <v>FL6034</v>
      </c>
      <c r="D105" s="923" t="s">
        <v>2495</v>
      </c>
      <c r="E105" s="923" t="s">
        <v>81</v>
      </c>
      <c r="F105" s="923" t="s">
        <v>8</v>
      </c>
      <c r="G105" s="922" t="str">
        <f>VLOOKUP(I105,'[12]Phan ca&amp; Ngay BDhoc'!$B$4:$I$110,8,0)</f>
        <v>A1-1106</v>
      </c>
      <c r="H105" s="923"/>
      <c r="I105" s="922" t="s">
        <v>504</v>
      </c>
      <c r="J105" s="922" t="str">
        <f>VLOOKUP(I105,'[12]Phan ca&amp; Ngay BDhoc'!$B$4:$I$110,6,0)</f>
        <v>3/9/2018</v>
      </c>
      <c r="K105" s="921" t="s">
        <v>117</v>
      </c>
      <c r="L105" s="956" t="s">
        <v>2477</v>
      </c>
      <c r="M105" s="920" t="s">
        <v>2487</v>
      </c>
      <c r="N105" s="920" t="s">
        <v>505</v>
      </c>
      <c r="O105" s="919">
        <v>19</v>
      </c>
      <c r="P105" s="924" t="s">
        <v>2468</v>
      </c>
      <c r="Q105" s="916"/>
      <c r="R105" s="918">
        <v>100</v>
      </c>
    </row>
    <row r="106" spans="1:18" s="918" customFormat="1" ht="28.5" hidden="1" x14ac:dyDescent="0.2">
      <c r="A106" s="922">
        <v>81</v>
      </c>
      <c r="B106" s="922" t="str">
        <f t="shared" si="6"/>
        <v>2018FL6034K1308</v>
      </c>
      <c r="C106" s="922" t="str">
        <f>VLOOKUP(D106,'[11]QuyetdinhPCGD (CDIO)'!$B$6:$C$1940,2,0)</f>
        <v>FL6034</v>
      </c>
      <c r="D106" s="923" t="s">
        <v>2495</v>
      </c>
      <c r="E106" s="923" t="s">
        <v>67</v>
      </c>
      <c r="F106" s="923" t="s">
        <v>8</v>
      </c>
      <c r="G106" s="922" t="str">
        <f>VLOOKUP(I106,'[12]Phan ca&amp; Ngay BDhoc'!$B$4:$I$110,8,0)</f>
        <v>A1-1106</v>
      </c>
      <c r="H106" s="923"/>
      <c r="I106" s="922" t="s">
        <v>504</v>
      </c>
      <c r="J106" s="922" t="str">
        <f>VLOOKUP(I106,'[12]Phan ca&amp; Ngay BDhoc'!$B$4:$I$110,6,0)</f>
        <v>3/9/2018</v>
      </c>
      <c r="K106" s="921" t="s">
        <v>119</v>
      </c>
      <c r="L106" s="956" t="s">
        <v>2477</v>
      </c>
      <c r="M106" s="920" t="s">
        <v>2487</v>
      </c>
      <c r="N106" s="920" t="s">
        <v>506</v>
      </c>
      <c r="O106" s="919">
        <v>21</v>
      </c>
      <c r="P106" s="924" t="s">
        <v>2468</v>
      </c>
      <c r="Q106" s="916"/>
      <c r="R106" s="918">
        <v>101</v>
      </c>
    </row>
    <row r="107" spans="1:18" s="918" customFormat="1" ht="28.5" hidden="1" x14ac:dyDescent="0.2">
      <c r="A107" s="922">
        <v>82</v>
      </c>
      <c r="B107" s="922" t="str">
        <f t="shared" si="6"/>
        <v>2018FL6034K1309</v>
      </c>
      <c r="C107" s="922" t="str">
        <f>VLOOKUP(D107,'[11]QuyetdinhPCGD (CDIO)'!$B$6:$C$1940,2,0)</f>
        <v>FL6034</v>
      </c>
      <c r="D107" s="923" t="s">
        <v>2495</v>
      </c>
      <c r="E107" s="923" t="s">
        <v>79</v>
      </c>
      <c r="F107" s="923" t="s">
        <v>8</v>
      </c>
      <c r="G107" s="922" t="str">
        <f>VLOOKUP(I107,'[12]Phan ca&amp; Ngay BDhoc'!$B$4:$I$110,8,0)</f>
        <v>A1-1106</v>
      </c>
      <c r="H107" s="923"/>
      <c r="I107" s="922" t="s">
        <v>504</v>
      </c>
      <c r="J107" s="922" t="str">
        <f>VLOOKUP(I107,'[12]Phan ca&amp; Ngay BDhoc'!$B$4:$I$110,6,0)</f>
        <v>3/9/2018</v>
      </c>
      <c r="K107" s="921" t="s">
        <v>176</v>
      </c>
      <c r="L107" s="956" t="s">
        <v>2477</v>
      </c>
      <c r="M107" s="920" t="s">
        <v>2487</v>
      </c>
      <c r="N107" s="920" t="s">
        <v>507</v>
      </c>
      <c r="O107" s="919">
        <v>23</v>
      </c>
      <c r="P107" s="924" t="s">
        <v>2468</v>
      </c>
      <c r="Q107" s="916"/>
      <c r="R107" s="918">
        <v>102</v>
      </c>
    </row>
    <row r="108" spans="1:18" s="918" customFormat="1" ht="28.5" hidden="1" x14ac:dyDescent="0.2">
      <c r="A108" s="922">
        <v>83</v>
      </c>
      <c r="B108" s="922" t="str">
        <f t="shared" si="6"/>
        <v>2018FL6048K1307</v>
      </c>
      <c r="C108" s="922" t="str">
        <f>VLOOKUP(D108,'[11]QuyetdinhPCGD (CDIO)'!$B$6:$C$1940,2,0)</f>
        <v>FL6048</v>
      </c>
      <c r="D108" s="923" t="s">
        <v>2496</v>
      </c>
      <c r="E108" s="923" t="s">
        <v>81</v>
      </c>
      <c r="F108" s="922" t="s">
        <v>11</v>
      </c>
      <c r="G108" s="922" t="str">
        <f>VLOOKUP(I108,'[12]Phan ca&amp; Ngay BDhoc'!$B$4:$I$110,8,0)</f>
        <v>A1-1106</v>
      </c>
      <c r="H108" s="922"/>
      <c r="I108" s="922" t="s">
        <v>504</v>
      </c>
      <c r="J108" s="922" t="str">
        <f>VLOOKUP(I108,'[12]Phan ca&amp; Ngay BDhoc'!$B$4:$I$110,6,0)</f>
        <v>3/9/2018</v>
      </c>
      <c r="K108" s="921" t="s">
        <v>117</v>
      </c>
      <c r="L108" s="956" t="s">
        <v>2477</v>
      </c>
      <c r="M108" s="920">
        <v>0</v>
      </c>
      <c r="N108" s="920" t="s">
        <v>505</v>
      </c>
      <c r="O108" s="919">
        <v>1795</v>
      </c>
      <c r="P108" s="924" t="s">
        <v>2468</v>
      </c>
      <c r="Q108" s="916"/>
      <c r="R108" s="918">
        <v>103</v>
      </c>
    </row>
    <row r="109" spans="1:18" s="918" customFormat="1" ht="28.5" hidden="1" x14ac:dyDescent="0.2">
      <c r="A109" s="922">
        <v>84</v>
      </c>
      <c r="B109" s="922" t="str">
        <f t="shared" si="6"/>
        <v>2018FL6048K1308</v>
      </c>
      <c r="C109" s="922" t="str">
        <f>VLOOKUP(D109,'[11]QuyetdinhPCGD (CDIO)'!$B$6:$C$1940,2,0)</f>
        <v>FL6048</v>
      </c>
      <c r="D109" s="923" t="s">
        <v>2496</v>
      </c>
      <c r="E109" s="923" t="s">
        <v>67</v>
      </c>
      <c r="F109" s="922" t="s">
        <v>11</v>
      </c>
      <c r="G109" s="922" t="str">
        <f>VLOOKUP(I109,'[12]Phan ca&amp; Ngay BDhoc'!$B$4:$I$110,8,0)</f>
        <v>A1-1106</v>
      </c>
      <c r="H109" s="922"/>
      <c r="I109" s="922" t="s">
        <v>504</v>
      </c>
      <c r="J109" s="922" t="str">
        <f>VLOOKUP(I109,'[12]Phan ca&amp; Ngay BDhoc'!$B$4:$I$110,6,0)</f>
        <v>3/9/2018</v>
      </c>
      <c r="K109" s="921" t="s">
        <v>119</v>
      </c>
      <c r="L109" s="956" t="s">
        <v>2477</v>
      </c>
      <c r="M109" s="920" t="s">
        <v>2487</v>
      </c>
      <c r="N109" s="920" t="s">
        <v>506</v>
      </c>
      <c r="O109" s="919">
        <v>1797</v>
      </c>
      <c r="P109" s="924" t="s">
        <v>2468</v>
      </c>
      <c r="Q109" s="916"/>
      <c r="R109" s="918">
        <v>104</v>
      </c>
    </row>
    <row r="110" spans="1:18" s="918" customFormat="1" ht="28.5" hidden="1" x14ac:dyDescent="0.2">
      <c r="A110" s="922">
        <v>85</v>
      </c>
      <c r="B110" s="922" t="str">
        <f t="shared" si="6"/>
        <v>2018FL6048K1309</v>
      </c>
      <c r="C110" s="922" t="str">
        <f>VLOOKUP(D110,'[11]QuyetdinhPCGD (CDIO)'!$B$6:$C$1940,2,0)</f>
        <v>FL6048</v>
      </c>
      <c r="D110" s="923" t="s">
        <v>2496</v>
      </c>
      <c r="E110" s="923" t="s">
        <v>79</v>
      </c>
      <c r="F110" s="922" t="s">
        <v>11</v>
      </c>
      <c r="G110" s="922" t="str">
        <f>VLOOKUP(I110,'[12]Phan ca&amp; Ngay BDhoc'!$B$4:$I$110,8,0)</f>
        <v>A1-1106</v>
      </c>
      <c r="H110" s="922"/>
      <c r="I110" s="922" t="s">
        <v>504</v>
      </c>
      <c r="J110" s="922" t="str">
        <f>VLOOKUP(I110,'[12]Phan ca&amp; Ngay BDhoc'!$B$4:$I$110,6,0)</f>
        <v>3/9/2018</v>
      </c>
      <c r="K110" s="921" t="s">
        <v>176</v>
      </c>
      <c r="L110" s="956" t="s">
        <v>2477</v>
      </c>
      <c r="M110" s="920" t="s">
        <v>2487</v>
      </c>
      <c r="N110" s="920" t="s">
        <v>507</v>
      </c>
      <c r="O110" s="919">
        <v>1799</v>
      </c>
      <c r="P110" s="924" t="s">
        <v>2468</v>
      </c>
      <c r="Q110" s="916"/>
      <c r="R110" s="918">
        <v>105</v>
      </c>
    </row>
    <row r="111" spans="1:18" s="918" customFormat="1" ht="30" hidden="1" x14ac:dyDescent="0.2">
      <c r="A111" s="940">
        <v>86</v>
      </c>
      <c r="B111" s="922" t="str">
        <f t="shared" si="6"/>
        <v>2018FL6072K1307</v>
      </c>
      <c r="C111" s="922" t="str">
        <f>VLOOKUP(D111,'[11]QuyetdinhPCGD (CDIO)'!$B$6:$C$1940,2,0)</f>
        <v>FL6072</v>
      </c>
      <c r="D111" s="929" t="s">
        <v>2499</v>
      </c>
      <c r="E111" s="929" t="s">
        <v>60</v>
      </c>
      <c r="F111" s="940" t="s">
        <v>13</v>
      </c>
      <c r="G111" s="922" t="s">
        <v>4750</v>
      </c>
      <c r="H111" s="922"/>
      <c r="I111" s="922" t="s">
        <v>504</v>
      </c>
      <c r="J111" s="922" t="str">
        <f>VLOOKUP(I111,'[12]Phan ca&amp; Ngay BDhoc'!$B$4:$I$110,6,0)</f>
        <v>3/9/2018</v>
      </c>
      <c r="K111" s="952" t="s">
        <v>117</v>
      </c>
      <c r="L111" s="956" t="s">
        <v>2477</v>
      </c>
      <c r="M111" s="920" t="s">
        <v>2501</v>
      </c>
      <c r="N111" s="920" t="s">
        <v>505</v>
      </c>
      <c r="O111" s="919">
        <v>2387</v>
      </c>
      <c r="P111" s="924" t="s">
        <v>2468</v>
      </c>
      <c r="Q111" s="916"/>
      <c r="R111" s="918">
        <v>106</v>
      </c>
    </row>
    <row r="112" spans="1:18" s="918" customFormat="1" ht="30" hidden="1" x14ac:dyDescent="0.2">
      <c r="A112" s="940">
        <v>86</v>
      </c>
      <c r="B112" s="922" t="str">
        <f t="shared" ref="B112:B143" si="7">CONCATENATE("2018",C112,"K13",K112)</f>
        <v>2018FL6072K1308</v>
      </c>
      <c r="C112" s="922" t="str">
        <f>VLOOKUP(D112,'[11]QuyetdinhPCGD (CDIO)'!$B$6:$C$1940,2,0)</f>
        <v>FL6072</v>
      </c>
      <c r="D112" s="929" t="s">
        <v>2499</v>
      </c>
      <c r="E112" s="929" t="s">
        <v>91</v>
      </c>
      <c r="F112" s="940" t="s">
        <v>13</v>
      </c>
      <c r="G112" s="922" t="s">
        <v>4751</v>
      </c>
      <c r="H112" s="922"/>
      <c r="I112" s="922" t="s">
        <v>504</v>
      </c>
      <c r="J112" s="922" t="str">
        <f>VLOOKUP(I112,'[12]Phan ca&amp; Ngay BDhoc'!$B$4:$I$110,6,0)</f>
        <v>3/9/2018</v>
      </c>
      <c r="K112" s="952" t="s">
        <v>119</v>
      </c>
      <c r="L112" s="956" t="s">
        <v>2477</v>
      </c>
      <c r="M112" s="920" t="s">
        <v>2501</v>
      </c>
      <c r="N112" s="920" t="s">
        <v>506</v>
      </c>
      <c r="O112" s="919">
        <v>2387</v>
      </c>
      <c r="P112" s="924" t="s">
        <v>2468</v>
      </c>
      <c r="Q112" s="916"/>
      <c r="R112" s="918">
        <v>107</v>
      </c>
    </row>
    <row r="113" spans="1:18" s="918" customFormat="1" ht="30" hidden="1" x14ac:dyDescent="0.2">
      <c r="A113" s="940">
        <v>86</v>
      </c>
      <c r="B113" s="922" t="str">
        <f t="shared" si="7"/>
        <v>2018FL6072K1309</v>
      </c>
      <c r="C113" s="922" t="str">
        <f>VLOOKUP(D113,'[11]QuyetdinhPCGD (CDIO)'!$B$6:$C$1940,2,0)</f>
        <v>FL6072</v>
      </c>
      <c r="D113" s="929" t="s">
        <v>2499</v>
      </c>
      <c r="E113" s="929" t="s">
        <v>91</v>
      </c>
      <c r="F113" s="940" t="s">
        <v>13</v>
      </c>
      <c r="G113" s="922" t="s">
        <v>4750</v>
      </c>
      <c r="H113" s="922"/>
      <c r="I113" s="922" t="s">
        <v>504</v>
      </c>
      <c r="J113" s="922" t="str">
        <f>VLOOKUP(I113,'[12]Phan ca&amp; Ngay BDhoc'!$B$4:$I$110,6,0)</f>
        <v>3/9/2018</v>
      </c>
      <c r="K113" s="952" t="s">
        <v>176</v>
      </c>
      <c r="L113" s="956" t="s">
        <v>2477</v>
      </c>
      <c r="M113" s="920" t="s">
        <v>2501</v>
      </c>
      <c r="N113" s="920" t="s">
        <v>507</v>
      </c>
      <c r="O113" s="919">
        <v>2387</v>
      </c>
      <c r="P113" s="924" t="s">
        <v>2468</v>
      </c>
      <c r="Q113" s="916"/>
      <c r="R113" s="918">
        <v>108</v>
      </c>
    </row>
    <row r="114" spans="1:18" s="918" customFormat="1" ht="30" hidden="1" x14ac:dyDescent="0.2">
      <c r="A114" s="940">
        <v>87</v>
      </c>
      <c r="B114" s="922" t="str">
        <f t="shared" si="7"/>
        <v>2018FL6076K1307</v>
      </c>
      <c r="C114" s="922" t="str">
        <f>VLOOKUP(D114,'[11]QuyetdinhPCGD (CDIO)'!$B$6:$C$1940,2,0)</f>
        <v>FL6076</v>
      </c>
      <c r="D114" s="929" t="s">
        <v>2500</v>
      </c>
      <c r="E114" s="929" t="s">
        <v>60</v>
      </c>
      <c r="F114" s="940" t="s">
        <v>12</v>
      </c>
      <c r="G114" s="922" t="str">
        <f>VLOOKUP(I114,'[12]Phan ca&amp; Ngay BDhoc'!$B$4:$I$110,8,0)</f>
        <v>A1-1106</v>
      </c>
      <c r="H114" s="922"/>
      <c r="I114" s="922" t="s">
        <v>504</v>
      </c>
      <c r="J114" s="922" t="str">
        <f>VLOOKUP(I114,'[12]Phan ca&amp; Ngay BDhoc'!$B$4:$I$110,6,0)</f>
        <v>3/9/2018</v>
      </c>
      <c r="K114" s="952" t="s">
        <v>117</v>
      </c>
      <c r="L114" s="956" t="s">
        <v>2477</v>
      </c>
      <c r="M114" s="920" t="s">
        <v>2501</v>
      </c>
      <c r="N114" s="920" t="s">
        <v>505</v>
      </c>
      <c r="O114" s="919">
        <v>2389</v>
      </c>
      <c r="P114" s="924" t="s">
        <v>2468</v>
      </c>
      <c r="Q114" s="916"/>
      <c r="R114" s="918">
        <v>109</v>
      </c>
    </row>
    <row r="115" spans="1:18" s="918" customFormat="1" ht="30" hidden="1" x14ac:dyDescent="0.2">
      <c r="A115" s="940">
        <v>87</v>
      </c>
      <c r="B115" s="922" t="str">
        <f t="shared" si="7"/>
        <v>2018FL6076K1308</v>
      </c>
      <c r="C115" s="922" t="str">
        <f>VLOOKUP(D115,'[11]QuyetdinhPCGD (CDIO)'!$B$6:$C$1940,2,0)</f>
        <v>FL6076</v>
      </c>
      <c r="D115" s="929" t="s">
        <v>2500</v>
      </c>
      <c r="E115" s="929" t="s">
        <v>91</v>
      </c>
      <c r="F115" s="940" t="s">
        <v>12</v>
      </c>
      <c r="G115" s="922" t="str">
        <f>VLOOKUP(I115,'[12]Phan ca&amp; Ngay BDhoc'!$B$4:$I$110,8,0)</f>
        <v>A1-1106</v>
      </c>
      <c r="H115" s="922"/>
      <c r="I115" s="922" t="s">
        <v>504</v>
      </c>
      <c r="J115" s="922" t="str">
        <f>VLOOKUP(I115,'[12]Phan ca&amp; Ngay BDhoc'!$B$4:$I$110,6,0)</f>
        <v>3/9/2018</v>
      </c>
      <c r="K115" s="952" t="s">
        <v>119</v>
      </c>
      <c r="L115" s="956" t="s">
        <v>2477</v>
      </c>
      <c r="M115" s="920" t="s">
        <v>2501</v>
      </c>
      <c r="N115" s="920" t="s">
        <v>506</v>
      </c>
      <c r="O115" s="919">
        <v>2389</v>
      </c>
      <c r="P115" s="924" t="s">
        <v>2468</v>
      </c>
      <c r="Q115" s="916"/>
      <c r="R115" s="918">
        <v>110</v>
      </c>
    </row>
    <row r="116" spans="1:18" s="918" customFormat="1" ht="30" hidden="1" x14ac:dyDescent="0.2">
      <c r="A116" s="940">
        <v>87</v>
      </c>
      <c r="B116" s="922" t="str">
        <f t="shared" si="7"/>
        <v>2018FL6076K1309</v>
      </c>
      <c r="C116" s="922" t="str">
        <f>VLOOKUP(D116,'[11]QuyetdinhPCGD (CDIO)'!$B$6:$C$1940,2,0)</f>
        <v>FL6076</v>
      </c>
      <c r="D116" s="929" t="s">
        <v>2500</v>
      </c>
      <c r="E116" s="929" t="s">
        <v>91</v>
      </c>
      <c r="F116" s="940" t="s">
        <v>12</v>
      </c>
      <c r="G116" s="922" t="s">
        <v>814</v>
      </c>
      <c r="H116" s="922"/>
      <c r="I116" s="922" t="s">
        <v>504</v>
      </c>
      <c r="J116" s="922" t="str">
        <f>VLOOKUP(I116,'[12]Phan ca&amp; Ngay BDhoc'!$B$4:$I$110,6,0)</f>
        <v>3/9/2018</v>
      </c>
      <c r="K116" s="952" t="s">
        <v>176</v>
      </c>
      <c r="L116" s="956" t="s">
        <v>2477</v>
      </c>
      <c r="M116" s="920" t="s">
        <v>2501</v>
      </c>
      <c r="N116" s="920" t="s">
        <v>507</v>
      </c>
      <c r="O116" s="919">
        <v>2389</v>
      </c>
      <c r="P116" s="924" t="s">
        <v>2468</v>
      </c>
      <c r="Q116" s="916"/>
      <c r="R116" s="918">
        <v>111</v>
      </c>
    </row>
    <row r="117" spans="1:18" s="918" customFormat="1" ht="42.75" hidden="1" x14ac:dyDescent="0.2">
      <c r="A117" s="944"/>
      <c r="B117" s="944" t="str">
        <f t="shared" si="7"/>
        <v>2018PE6017K13121</v>
      </c>
      <c r="C117" s="922" t="str">
        <f>VLOOKUP(D117,'[11]QuyetdinhPCGD (CDIO)'!$B$6:$C$1940,2,0)</f>
        <v>PE6017</v>
      </c>
      <c r="D117" s="930" t="s">
        <v>2491</v>
      </c>
      <c r="E117" s="929" t="s">
        <v>79</v>
      </c>
      <c r="F117" s="923" t="s">
        <v>12</v>
      </c>
      <c r="G117" s="922" t="s">
        <v>2120</v>
      </c>
      <c r="H117" s="923"/>
      <c r="I117" s="944" t="s">
        <v>2502</v>
      </c>
      <c r="J117" s="922" t="str">
        <f>VLOOKUP(I117,'[12]Phan ca&amp; Ngay BDhoc'!$B$4:$I$110,6,0)</f>
        <v>3/9/2018</v>
      </c>
      <c r="K117" s="947" t="s">
        <v>2503</v>
      </c>
      <c r="L117" s="947" t="s">
        <v>2504</v>
      </c>
      <c r="M117" s="920" t="s">
        <v>2487</v>
      </c>
      <c r="N117" s="920">
        <v>0</v>
      </c>
      <c r="O117" s="919">
        <v>17</v>
      </c>
      <c r="P117" s="924" t="s">
        <v>2468</v>
      </c>
      <c r="Q117" s="916"/>
      <c r="R117" s="918">
        <v>74</v>
      </c>
    </row>
    <row r="118" spans="1:18" s="918" customFormat="1" ht="42.75" hidden="1" x14ac:dyDescent="0.2">
      <c r="A118" s="944"/>
      <c r="B118" s="944" t="str">
        <f t="shared" si="7"/>
        <v>2018FL6010K13041</v>
      </c>
      <c r="C118" s="922" t="str">
        <f>VLOOKUP(D118,'[11]QuyetdinhPCGD (CDIO)'!$B$6:$C$1940,2,0)</f>
        <v>FL6010</v>
      </c>
      <c r="D118" s="923" t="s">
        <v>2492</v>
      </c>
      <c r="E118" s="923" t="s">
        <v>85</v>
      </c>
      <c r="F118" s="922" t="s">
        <v>10</v>
      </c>
      <c r="G118" s="922" t="str">
        <f>VLOOKUP(I118,'[12]Phan ca&amp; Ngay BDhoc'!$B$4:$I$110,8,0)</f>
        <v>A1-1106</v>
      </c>
      <c r="H118" s="922"/>
      <c r="I118" s="944" t="s">
        <v>2502</v>
      </c>
      <c r="J118" s="922" t="str">
        <f>VLOOKUP(I118,'[12]Phan ca&amp; Ngay BDhoc'!$B$4:$I$110,6,0)</f>
        <v>3/9/2018</v>
      </c>
      <c r="K118" s="947" t="s">
        <v>2505</v>
      </c>
      <c r="L118" s="947" t="s">
        <v>2504</v>
      </c>
      <c r="M118" s="953" t="s">
        <v>2506</v>
      </c>
      <c r="N118" s="920" t="s">
        <v>2507</v>
      </c>
      <c r="O118" s="919">
        <v>1789</v>
      </c>
      <c r="P118" s="919" t="s">
        <v>2472</v>
      </c>
      <c r="Q118" s="916"/>
      <c r="R118" s="918">
        <v>75</v>
      </c>
    </row>
    <row r="119" spans="1:18" s="918" customFormat="1" ht="42.75" hidden="1" x14ac:dyDescent="0.2">
      <c r="A119" s="944"/>
      <c r="B119" s="944" t="str">
        <f t="shared" si="7"/>
        <v>2018FL6010K13051</v>
      </c>
      <c r="C119" s="922" t="str">
        <f>VLOOKUP(D119,'[11]QuyetdinhPCGD (CDIO)'!$B$6:$C$1940,2,0)</f>
        <v>FL6010</v>
      </c>
      <c r="D119" s="923" t="s">
        <v>2492</v>
      </c>
      <c r="E119" s="923" t="s">
        <v>72</v>
      </c>
      <c r="F119" s="922" t="s">
        <v>10</v>
      </c>
      <c r="G119" s="922" t="str">
        <f>VLOOKUP(I119,'[12]Phan ca&amp; Ngay BDhoc'!$B$4:$I$110,8,0)</f>
        <v>A1-1106</v>
      </c>
      <c r="H119" s="922"/>
      <c r="I119" s="944" t="s">
        <v>2502</v>
      </c>
      <c r="J119" s="922" t="str">
        <f>VLOOKUP(I119,'[12]Phan ca&amp; Ngay BDhoc'!$B$4:$I$110,6,0)</f>
        <v>3/9/2018</v>
      </c>
      <c r="K119" s="947" t="s">
        <v>2508</v>
      </c>
      <c r="L119" s="947" t="s">
        <v>2504</v>
      </c>
      <c r="M119" s="953" t="s">
        <v>2506</v>
      </c>
      <c r="N119" s="920" t="s">
        <v>2509</v>
      </c>
      <c r="O119" s="919">
        <v>1791</v>
      </c>
      <c r="P119" s="919" t="s">
        <v>2472</v>
      </c>
      <c r="Q119" s="916"/>
      <c r="R119" s="918">
        <v>76</v>
      </c>
    </row>
    <row r="120" spans="1:18" s="918" customFormat="1" ht="42.75" hidden="1" x14ac:dyDescent="0.2">
      <c r="A120" s="944"/>
      <c r="B120" s="944" t="str">
        <f t="shared" si="7"/>
        <v>2018FL6010K13061</v>
      </c>
      <c r="C120" s="922" t="str">
        <f>VLOOKUP(D120,'[11]QuyetdinhPCGD (CDIO)'!$B$6:$C$1940,2,0)</f>
        <v>FL6010</v>
      </c>
      <c r="D120" s="923" t="s">
        <v>2492</v>
      </c>
      <c r="E120" s="923" t="s">
        <v>145</v>
      </c>
      <c r="F120" s="922" t="s">
        <v>10</v>
      </c>
      <c r="G120" s="922" t="str">
        <f>VLOOKUP(I120,'[12]Phan ca&amp; Ngay BDhoc'!$B$4:$I$110,8,0)</f>
        <v>A1-1106</v>
      </c>
      <c r="H120" s="922"/>
      <c r="I120" s="944" t="s">
        <v>2502</v>
      </c>
      <c r="J120" s="922" t="str">
        <f>VLOOKUP(I120,'[12]Phan ca&amp; Ngay BDhoc'!$B$4:$I$110,6,0)</f>
        <v>3/9/2018</v>
      </c>
      <c r="K120" s="947" t="s">
        <v>2510</v>
      </c>
      <c r="L120" s="947" t="s">
        <v>2504</v>
      </c>
      <c r="M120" s="953" t="s">
        <v>2506</v>
      </c>
      <c r="N120" s="920" t="s">
        <v>2511</v>
      </c>
      <c r="O120" s="919">
        <v>1793</v>
      </c>
      <c r="P120" s="919" t="s">
        <v>2472</v>
      </c>
      <c r="Q120" s="916"/>
      <c r="R120" s="918">
        <v>77</v>
      </c>
    </row>
    <row r="121" spans="1:18" s="918" customFormat="1" ht="42.75" hidden="1" x14ac:dyDescent="0.2">
      <c r="A121" s="944"/>
      <c r="B121" s="944" t="str">
        <f t="shared" si="7"/>
        <v>2018FL6023K13041</v>
      </c>
      <c r="C121" s="922" t="str">
        <f>VLOOKUP(D121,'[11]QuyetdinhPCGD (CDIO)'!$B$6:$C$1940,2,0)</f>
        <v>FL6023</v>
      </c>
      <c r="D121" s="923" t="s">
        <v>2494</v>
      </c>
      <c r="E121" s="923" t="s">
        <v>85</v>
      </c>
      <c r="F121" s="922" t="s">
        <v>9</v>
      </c>
      <c r="G121" s="922" t="str">
        <f>VLOOKUP(I121,'[12]Phan ca&amp; Ngay BDhoc'!$B$4:$I$110,8,0)</f>
        <v>A1-1106</v>
      </c>
      <c r="H121" s="922"/>
      <c r="I121" s="944" t="s">
        <v>2502</v>
      </c>
      <c r="J121" s="922" t="str">
        <f>VLOOKUP(I121,'[12]Phan ca&amp; Ngay BDhoc'!$B$4:$I$110,6,0)</f>
        <v>3/9/2018</v>
      </c>
      <c r="K121" s="947" t="s">
        <v>2505</v>
      </c>
      <c r="L121" s="947" t="s">
        <v>2504</v>
      </c>
      <c r="M121" s="953" t="s">
        <v>2506</v>
      </c>
      <c r="N121" s="920" t="s">
        <v>2507</v>
      </c>
      <c r="O121" s="919">
        <v>1197</v>
      </c>
      <c r="P121" s="919" t="s">
        <v>2472</v>
      </c>
      <c r="Q121" s="916"/>
      <c r="R121" s="918">
        <v>78</v>
      </c>
    </row>
    <row r="122" spans="1:18" s="918" customFormat="1" ht="42.75" hidden="1" x14ac:dyDescent="0.2">
      <c r="A122" s="944"/>
      <c r="B122" s="944" t="str">
        <f t="shared" si="7"/>
        <v>2018FL6023K13051</v>
      </c>
      <c r="C122" s="922" t="str">
        <f>VLOOKUP(D122,'[11]QuyetdinhPCGD (CDIO)'!$B$6:$C$1940,2,0)</f>
        <v>FL6023</v>
      </c>
      <c r="D122" s="923" t="s">
        <v>2494</v>
      </c>
      <c r="E122" s="923" t="s">
        <v>72</v>
      </c>
      <c r="F122" s="922" t="s">
        <v>9</v>
      </c>
      <c r="G122" s="922" t="str">
        <f>VLOOKUP(I122,'[12]Phan ca&amp; Ngay BDhoc'!$B$4:$I$110,8,0)</f>
        <v>A1-1106</v>
      </c>
      <c r="H122" s="922"/>
      <c r="I122" s="944" t="s">
        <v>2502</v>
      </c>
      <c r="J122" s="922" t="str">
        <f>VLOOKUP(I122,'[12]Phan ca&amp; Ngay BDhoc'!$B$4:$I$110,6,0)</f>
        <v>3/9/2018</v>
      </c>
      <c r="K122" s="947" t="s">
        <v>2508</v>
      </c>
      <c r="L122" s="947" t="s">
        <v>2504</v>
      </c>
      <c r="M122" s="953" t="s">
        <v>2506</v>
      </c>
      <c r="N122" s="920" t="s">
        <v>2509</v>
      </c>
      <c r="O122" s="919">
        <v>1199</v>
      </c>
      <c r="P122" s="919" t="s">
        <v>2472</v>
      </c>
      <c r="Q122" s="916"/>
      <c r="R122" s="918">
        <v>79</v>
      </c>
    </row>
    <row r="123" spans="1:18" s="918" customFormat="1" ht="42.75" hidden="1" x14ac:dyDescent="0.2">
      <c r="A123" s="944"/>
      <c r="B123" s="944" t="str">
        <f t="shared" si="7"/>
        <v>2018FL6023K13061</v>
      </c>
      <c r="C123" s="922" t="str">
        <f>VLOOKUP(D123,'[11]QuyetdinhPCGD (CDIO)'!$B$6:$C$1940,2,0)</f>
        <v>FL6023</v>
      </c>
      <c r="D123" s="923" t="s">
        <v>2494</v>
      </c>
      <c r="E123" s="923" t="s">
        <v>145</v>
      </c>
      <c r="F123" s="922" t="s">
        <v>9</v>
      </c>
      <c r="G123" s="922" t="str">
        <f>VLOOKUP(I123,'[12]Phan ca&amp; Ngay BDhoc'!$B$4:$I$110,8,0)</f>
        <v>A1-1106</v>
      </c>
      <c r="H123" s="922"/>
      <c r="I123" s="944" t="s">
        <v>2502</v>
      </c>
      <c r="J123" s="922" t="str">
        <f>VLOOKUP(I123,'[12]Phan ca&amp; Ngay BDhoc'!$B$4:$I$110,6,0)</f>
        <v>3/9/2018</v>
      </c>
      <c r="K123" s="947" t="s">
        <v>2510</v>
      </c>
      <c r="L123" s="947" t="s">
        <v>2504</v>
      </c>
      <c r="M123" s="953" t="s">
        <v>2506</v>
      </c>
      <c r="N123" s="920" t="s">
        <v>2511</v>
      </c>
      <c r="O123" s="919">
        <v>1201</v>
      </c>
      <c r="P123" s="919" t="s">
        <v>2472</v>
      </c>
      <c r="Q123" s="916"/>
      <c r="R123" s="918">
        <v>80</v>
      </c>
    </row>
    <row r="124" spans="1:18" s="918" customFormat="1" ht="42.75" hidden="1" x14ac:dyDescent="0.2">
      <c r="A124" s="944"/>
      <c r="B124" s="944" t="str">
        <f t="shared" si="7"/>
        <v>2018FL6034K13041</v>
      </c>
      <c r="C124" s="922" t="str">
        <f>VLOOKUP(D124,'[11]QuyetdinhPCGD (CDIO)'!$B$6:$C$1940,2,0)</f>
        <v>FL6034</v>
      </c>
      <c r="D124" s="923" t="s">
        <v>2495</v>
      </c>
      <c r="E124" s="923" t="s">
        <v>85</v>
      </c>
      <c r="F124" s="922" t="s">
        <v>8</v>
      </c>
      <c r="G124" s="922" t="str">
        <f>VLOOKUP(I124,'[12]Phan ca&amp; Ngay BDhoc'!$B$4:$I$110,8,0)</f>
        <v>A1-1106</v>
      </c>
      <c r="H124" s="922"/>
      <c r="I124" s="944" t="s">
        <v>2502</v>
      </c>
      <c r="J124" s="922" t="str">
        <f>VLOOKUP(I124,'[12]Phan ca&amp; Ngay BDhoc'!$B$4:$I$110,6,0)</f>
        <v>3/9/2018</v>
      </c>
      <c r="K124" s="947" t="s">
        <v>2505</v>
      </c>
      <c r="L124" s="947" t="s">
        <v>2504</v>
      </c>
      <c r="M124" s="953" t="s">
        <v>2506</v>
      </c>
      <c r="N124" s="920" t="s">
        <v>2507</v>
      </c>
      <c r="O124" s="919">
        <v>605</v>
      </c>
      <c r="P124" s="919" t="s">
        <v>2472</v>
      </c>
      <c r="Q124" s="916"/>
      <c r="R124" s="918">
        <v>81</v>
      </c>
    </row>
    <row r="125" spans="1:18" s="918" customFormat="1" ht="42.75" hidden="1" x14ac:dyDescent="0.2">
      <c r="A125" s="944"/>
      <c r="B125" s="944" t="str">
        <f t="shared" si="7"/>
        <v>2018FL6034K13051</v>
      </c>
      <c r="C125" s="922" t="str">
        <f>VLOOKUP(D125,'[11]QuyetdinhPCGD (CDIO)'!$B$6:$C$1940,2,0)</f>
        <v>FL6034</v>
      </c>
      <c r="D125" s="923" t="s">
        <v>2495</v>
      </c>
      <c r="E125" s="923" t="s">
        <v>72</v>
      </c>
      <c r="F125" s="922" t="s">
        <v>8</v>
      </c>
      <c r="G125" s="922" t="str">
        <f>VLOOKUP(I125,'[12]Phan ca&amp; Ngay BDhoc'!$B$4:$I$110,8,0)</f>
        <v>A1-1106</v>
      </c>
      <c r="H125" s="922"/>
      <c r="I125" s="944" t="s">
        <v>2502</v>
      </c>
      <c r="J125" s="922" t="str">
        <f>VLOOKUP(I125,'[12]Phan ca&amp; Ngay BDhoc'!$B$4:$I$110,6,0)</f>
        <v>3/9/2018</v>
      </c>
      <c r="K125" s="947" t="s">
        <v>2508</v>
      </c>
      <c r="L125" s="947" t="s">
        <v>2504</v>
      </c>
      <c r="M125" s="953" t="s">
        <v>2506</v>
      </c>
      <c r="N125" s="920" t="s">
        <v>2509</v>
      </c>
      <c r="O125" s="919">
        <v>607</v>
      </c>
      <c r="P125" s="919" t="s">
        <v>2472</v>
      </c>
      <c r="Q125" s="916"/>
      <c r="R125" s="918">
        <v>82</v>
      </c>
    </row>
    <row r="126" spans="1:18" s="918" customFormat="1" ht="42.75" hidden="1" x14ac:dyDescent="0.2">
      <c r="A126" s="944"/>
      <c r="B126" s="944" t="str">
        <f t="shared" si="7"/>
        <v>2018FL6034K13061</v>
      </c>
      <c r="C126" s="922" t="str">
        <f>VLOOKUP(D126,'[11]QuyetdinhPCGD (CDIO)'!$B$6:$C$1940,2,0)</f>
        <v>FL6034</v>
      </c>
      <c r="D126" s="923" t="s">
        <v>2495</v>
      </c>
      <c r="E126" s="923" t="s">
        <v>145</v>
      </c>
      <c r="F126" s="922" t="s">
        <v>8</v>
      </c>
      <c r="G126" s="922" t="str">
        <f>VLOOKUP(I126,'[12]Phan ca&amp; Ngay BDhoc'!$B$4:$I$110,8,0)</f>
        <v>A1-1106</v>
      </c>
      <c r="H126" s="922"/>
      <c r="I126" s="944" t="s">
        <v>2502</v>
      </c>
      <c r="J126" s="922" t="str">
        <f>VLOOKUP(I126,'[12]Phan ca&amp; Ngay BDhoc'!$B$4:$I$110,6,0)</f>
        <v>3/9/2018</v>
      </c>
      <c r="K126" s="947" t="s">
        <v>2510</v>
      </c>
      <c r="L126" s="947" t="s">
        <v>2504</v>
      </c>
      <c r="M126" s="953" t="s">
        <v>2506</v>
      </c>
      <c r="N126" s="920" t="s">
        <v>2511</v>
      </c>
      <c r="O126" s="919">
        <v>609</v>
      </c>
      <c r="P126" s="919" t="s">
        <v>2472</v>
      </c>
      <c r="Q126" s="916"/>
      <c r="R126" s="918">
        <v>83</v>
      </c>
    </row>
    <row r="127" spans="1:18" s="918" customFormat="1" ht="42.75" hidden="1" x14ac:dyDescent="0.2">
      <c r="A127" s="944"/>
      <c r="B127" s="944" t="str">
        <f t="shared" si="7"/>
        <v>2018FL6048K13041</v>
      </c>
      <c r="C127" s="922" t="str">
        <f>VLOOKUP(D127,'[11]QuyetdinhPCGD (CDIO)'!$B$6:$C$1940,2,0)</f>
        <v>FL6048</v>
      </c>
      <c r="D127" s="923" t="s">
        <v>2496</v>
      </c>
      <c r="E127" s="923" t="s">
        <v>85</v>
      </c>
      <c r="F127" s="922" t="s">
        <v>11</v>
      </c>
      <c r="G127" s="922" t="str">
        <f>VLOOKUP(I127,'[12]Phan ca&amp; Ngay BDhoc'!$B$4:$I$110,8,0)</f>
        <v>A1-1106</v>
      </c>
      <c r="H127" s="922"/>
      <c r="I127" s="944" t="s">
        <v>2502</v>
      </c>
      <c r="J127" s="922" t="str">
        <f>VLOOKUP(I127,'[12]Phan ca&amp; Ngay BDhoc'!$B$4:$I$110,6,0)</f>
        <v>3/9/2018</v>
      </c>
      <c r="K127" s="947" t="s">
        <v>2505</v>
      </c>
      <c r="L127" s="947" t="s">
        <v>2504</v>
      </c>
      <c r="M127" s="953" t="s">
        <v>2506</v>
      </c>
      <c r="N127" s="920" t="s">
        <v>2507</v>
      </c>
      <c r="O127" s="919">
        <v>2381</v>
      </c>
      <c r="P127" s="919" t="s">
        <v>2472</v>
      </c>
      <c r="Q127" s="916"/>
      <c r="R127" s="918">
        <v>84</v>
      </c>
    </row>
    <row r="128" spans="1:18" s="918" customFormat="1" ht="42.75" hidden="1" x14ac:dyDescent="0.2">
      <c r="A128" s="944"/>
      <c r="B128" s="944" t="str">
        <f t="shared" si="7"/>
        <v>2018FL6048K13051</v>
      </c>
      <c r="C128" s="922" t="str">
        <f>VLOOKUP(D128,'[11]QuyetdinhPCGD (CDIO)'!$B$6:$C$1940,2,0)</f>
        <v>FL6048</v>
      </c>
      <c r="D128" s="923" t="s">
        <v>2496</v>
      </c>
      <c r="E128" s="923" t="s">
        <v>72</v>
      </c>
      <c r="F128" s="922" t="s">
        <v>11</v>
      </c>
      <c r="G128" s="922" t="str">
        <f>VLOOKUP(I128,'[12]Phan ca&amp; Ngay BDhoc'!$B$4:$I$110,8,0)</f>
        <v>A1-1106</v>
      </c>
      <c r="H128" s="922"/>
      <c r="I128" s="944" t="s">
        <v>2502</v>
      </c>
      <c r="J128" s="922" t="str">
        <f>VLOOKUP(I128,'[12]Phan ca&amp; Ngay BDhoc'!$B$4:$I$110,6,0)</f>
        <v>3/9/2018</v>
      </c>
      <c r="K128" s="947" t="s">
        <v>2508</v>
      </c>
      <c r="L128" s="947" t="s">
        <v>2504</v>
      </c>
      <c r="M128" s="953" t="s">
        <v>2506</v>
      </c>
      <c r="N128" s="920" t="s">
        <v>2509</v>
      </c>
      <c r="O128" s="919">
        <v>2383</v>
      </c>
      <c r="P128" s="919" t="s">
        <v>2472</v>
      </c>
      <c r="Q128" s="916"/>
      <c r="R128" s="918">
        <v>85</v>
      </c>
    </row>
    <row r="129" spans="1:18" s="918" customFormat="1" ht="42.75" hidden="1" x14ac:dyDescent="0.2">
      <c r="A129" s="944"/>
      <c r="B129" s="944" t="str">
        <f t="shared" si="7"/>
        <v>2018FL6048K13061</v>
      </c>
      <c r="C129" s="922" t="str">
        <f>VLOOKUP(D129,'[11]QuyetdinhPCGD (CDIO)'!$B$6:$C$1940,2,0)</f>
        <v>FL6048</v>
      </c>
      <c r="D129" s="923" t="s">
        <v>2496</v>
      </c>
      <c r="E129" s="923" t="s">
        <v>145</v>
      </c>
      <c r="F129" s="922" t="s">
        <v>11</v>
      </c>
      <c r="G129" s="922" t="str">
        <f>VLOOKUP(I129,'[12]Phan ca&amp; Ngay BDhoc'!$B$4:$I$110,8,0)</f>
        <v>A1-1106</v>
      </c>
      <c r="H129" s="922"/>
      <c r="I129" s="944" t="s">
        <v>2502</v>
      </c>
      <c r="J129" s="922" t="str">
        <f>VLOOKUP(I129,'[12]Phan ca&amp; Ngay BDhoc'!$B$4:$I$110,6,0)</f>
        <v>3/9/2018</v>
      </c>
      <c r="K129" s="947" t="s">
        <v>2510</v>
      </c>
      <c r="L129" s="947" t="s">
        <v>2504</v>
      </c>
      <c r="M129" s="953" t="s">
        <v>2506</v>
      </c>
      <c r="N129" s="920" t="s">
        <v>2511</v>
      </c>
      <c r="O129" s="919">
        <v>2385</v>
      </c>
      <c r="P129" s="919" t="s">
        <v>2472</v>
      </c>
      <c r="Q129" s="916"/>
      <c r="R129" s="918">
        <v>86</v>
      </c>
    </row>
    <row r="130" spans="1:18" s="918" customFormat="1" ht="42.75" hidden="1" x14ac:dyDescent="0.2">
      <c r="A130" s="944"/>
      <c r="B130" s="944" t="str">
        <f t="shared" si="7"/>
        <v>2018FL6072K13041</v>
      </c>
      <c r="C130" s="922" t="str">
        <f>VLOOKUP(D130,'[11]QuyetdinhPCGD (CDIO)'!$B$6:$C$1940,2,0)</f>
        <v>FL6072</v>
      </c>
      <c r="D130" s="923" t="s">
        <v>2499</v>
      </c>
      <c r="E130" s="923" t="s">
        <v>68</v>
      </c>
      <c r="F130" s="923" t="s">
        <v>13</v>
      </c>
      <c r="G130" s="943" t="s">
        <v>4750</v>
      </c>
      <c r="H130" s="923"/>
      <c r="I130" s="944" t="s">
        <v>2502</v>
      </c>
      <c r="J130" s="922" t="str">
        <f>VLOOKUP(I130,'[12]Phan ca&amp; Ngay BDhoc'!$B$4:$I$110,6,0)</f>
        <v>3/9/2018</v>
      </c>
      <c r="K130" s="947" t="s">
        <v>2505</v>
      </c>
      <c r="L130" s="947" t="s">
        <v>2504</v>
      </c>
      <c r="M130" s="953" t="s">
        <v>2506</v>
      </c>
      <c r="N130" s="920" t="s">
        <v>2507</v>
      </c>
      <c r="O130" s="919">
        <v>13</v>
      </c>
      <c r="P130" s="919" t="s">
        <v>2472</v>
      </c>
      <c r="Q130" s="916"/>
      <c r="R130" s="918">
        <v>87</v>
      </c>
    </row>
    <row r="131" spans="1:18" s="918" customFormat="1" ht="42.75" hidden="1" x14ac:dyDescent="0.2">
      <c r="A131" s="944"/>
      <c r="B131" s="944" t="str">
        <f t="shared" si="7"/>
        <v>2018FL6072K13051</v>
      </c>
      <c r="C131" s="922" t="str">
        <f>VLOOKUP(D131,'[11]QuyetdinhPCGD (CDIO)'!$B$6:$C$1940,2,0)</f>
        <v>FL6072</v>
      </c>
      <c r="D131" s="923" t="s">
        <v>2499</v>
      </c>
      <c r="E131" s="923" t="s">
        <v>94</v>
      </c>
      <c r="F131" s="923" t="s">
        <v>13</v>
      </c>
      <c r="G131" s="943" t="s">
        <v>4751</v>
      </c>
      <c r="H131" s="923"/>
      <c r="I131" s="944" t="s">
        <v>2502</v>
      </c>
      <c r="J131" s="922" t="str">
        <f>VLOOKUP(I131,'[12]Phan ca&amp; Ngay BDhoc'!$B$4:$I$110,6,0)</f>
        <v>3/9/2018</v>
      </c>
      <c r="K131" s="947" t="s">
        <v>2508</v>
      </c>
      <c r="L131" s="947" t="s">
        <v>2504</v>
      </c>
      <c r="M131" s="953" t="s">
        <v>2506</v>
      </c>
      <c r="N131" s="920" t="s">
        <v>2509</v>
      </c>
      <c r="O131" s="919">
        <v>13</v>
      </c>
      <c r="P131" s="919" t="s">
        <v>2472</v>
      </c>
      <c r="Q131" s="916"/>
      <c r="R131" s="918">
        <v>88</v>
      </c>
    </row>
    <row r="132" spans="1:18" s="918" customFormat="1" ht="42.75" hidden="1" x14ac:dyDescent="0.2">
      <c r="A132" s="944"/>
      <c r="B132" s="944" t="str">
        <f t="shared" si="7"/>
        <v>2018FL6072K13061</v>
      </c>
      <c r="C132" s="922" t="str">
        <f>VLOOKUP(D132,'[11]QuyetdinhPCGD (CDIO)'!$B$6:$C$1940,2,0)</f>
        <v>FL6072</v>
      </c>
      <c r="D132" s="923" t="s">
        <v>2499</v>
      </c>
      <c r="E132" s="923" t="s">
        <v>68</v>
      </c>
      <c r="F132" s="923" t="s">
        <v>13</v>
      </c>
      <c r="G132" s="943" t="s">
        <v>4750</v>
      </c>
      <c r="H132" s="923"/>
      <c r="I132" s="944" t="s">
        <v>2502</v>
      </c>
      <c r="J132" s="922" t="str">
        <f>VLOOKUP(I132,'[12]Phan ca&amp; Ngay BDhoc'!$B$4:$I$110,6,0)</f>
        <v>3/9/2018</v>
      </c>
      <c r="K132" s="947" t="s">
        <v>2510</v>
      </c>
      <c r="L132" s="947" t="s">
        <v>2504</v>
      </c>
      <c r="M132" s="953" t="s">
        <v>2506</v>
      </c>
      <c r="N132" s="920" t="s">
        <v>2511</v>
      </c>
      <c r="O132" s="919">
        <v>13</v>
      </c>
      <c r="P132" s="919" t="s">
        <v>2472</v>
      </c>
      <c r="Q132" s="916"/>
      <c r="R132" s="918">
        <v>89</v>
      </c>
    </row>
    <row r="133" spans="1:18" s="918" customFormat="1" ht="42.75" hidden="1" x14ac:dyDescent="0.2">
      <c r="A133" s="944"/>
      <c r="B133" s="944" t="str">
        <f t="shared" si="7"/>
        <v>2018FL6076K13041</v>
      </c>
      <c r="C133" s="922" t="str">
        <f>VLOOKUP(D133,'[11]QuyetdinhPCGD (CDIO)'!$B$6:$C$1940,2,0)</f>
        <v>FL6076</v>
      </c>
      <c r="D133" s="923" t="s">
        <v>2500</v>
      </c>
      <c r="E133" s="923" t="s">
        <v>68</v>
      </c>
      <c r="F133" s="923" t="s">
        <v>12</v>
      </c>
      <c r="G133" s="922" t="str">
        <f>VLOOKUP(I133,'[12]Phan ca&amp; Ngay BDhoc'!$B$4:$I$110,8,0)</f>
        <v>A1-1106</v>
      </c>
      <c r="H133" s="923"/>
      <c r="I133" s="944" t="s">
        <v>2502</v>
      </c>
      <c r="J133" s="922" t="str">
        <f>VLOOKUP(I133,'[12]Phan ca&amp; Ngay BDhoc'!$B$4:$I$110,6,0)</f>
        <v>3/9/2018</v>
      </c>
      <c r="K133" s="947" t="s">
        <v>2505</v>
      </c>
      <c r="L133" s="947" t="s">
        <v>2504</v>
      </c>
      <c r="M133" s="953" t="s">
        <v>2506</v>
      </c>
      <c r="N133" s="920" t="s">
        <v>2507</v>
      </c>
      <c r="O133" s="919">
        <v>15</v>
      </c>
      <c r="P133" s="919" t="s">
        <v>2472</v>
      </c>
      <c r="Q133" s="916"/>
      <c r="R133" s="918">
        <v>90</v>
      </c>
    </row>
    <row r="134" spans="1:18" s="918" customFormat="1" ht="42.75" hidden="1" x14ac:dyDescent="0.2">
      <c r="A134" s="944"/>
      <c r="B134" s="944" t="str">
        <f t="shared" si="7"/>
        <v>2018FL6076K13051</v>
      </c>
      <c r="C134" s="922" t="str">
        <f>VLOOKUP(D134,'[11]QuyetdinhPCGD (CDIO)'!$B$6:$C$1940,2,0)</f>
        <v>FL6076</v>
      </c>
      <c r="D134" s="923" t="s">
        <v>2500</v>
      </c>
      <c r="E134" s="923" t="s">
        <v>94</v>
      </c>
      <c r="F134" s="923" t="s">
        <v>12</v>
      </c>
      <c r="G134" s="922" t="str">
        <f>VLOOKUP(I134,'[12]Phan ca&amp; Ngay BDhoc'!$B$4:$I$110,8,0)</f>
        <v>A1-1106</v>
      </c>
      <c r="H134" s="923"/>
      <c r="I134" s="944" t="s">
        <v>2502</v>
      </c>
      <c r="J134" s="922" t="str">
        <f>VLOOKUP(I134,'[12]Phan ca&amp; Ngay BDhoc'!$B$4:$I$110,6,0)</f>
        <v>3/9/2018</v>
      </c>
      <c r="K134" s="947" t="s">
        <v>2508</v>
      </c>
      <c r="L134" s="947" t="s">
        <v>2504</v>
      </c>
      <c r="M134" s="953" t="s">
        <v>2506</v>
      </c>
      <c r="N134" s="920" t="s">
        <v>2509</v>
      </c>
      <c r="O134" s="919">
        <v>15</v>
      </c>
      <c r="P134" s="919" t="s">
        <v>2472</v>
      </c>
      <c r="Q134" s="916"/>
      <c r="R134" s="918">
        <v>91</v>
      </c>
    </row>
    <row r="135" spans="1:18" s="918" customFormat="1" ht="42.75" hidden="1" x14ac:dyDescent="0.2">
      <c r="A135" s="944"/>
      <c r="B135" s="944" t="str">
        <f t="shared" si="7"/>
        <v>2018FL6076K13061</v>
      </c>
      <c r="C135" s="922" t="str">
        <f>VLOOKUP(D135,'[11]QuyetdinhPCGD (CDIO)'!$B$6:$C$1940,2,0)</f>
        <v>FL6076</v>
      </c>
      <c r="D135" s="923" t="s">
        <v>2500</v>
      </c>
      <c r="E135" s="923" t="s">
        <v>68</v>
      </c>
      <c r="F135" s="923" t="s">
        <v>12</v>
      </c>
      <c r="G135" s="943" t="s">
        <v>814</v>
      </c>
      <c r="H135" s="923"/>
      <c r="I135" s="944" t="s">
        <v>2502</v>
      </c>
      <c r="J135" s="922" t="str">
        <f>VLOOKUP(I135,'[12]Phan ca&amp; Ngay BDhoc'!$B$4:$I$110,6,0)</f>
        <v>3/9/2018</v>
      </c>
      <c r="K135" s="947" t="s">
        <v>2510</v>
      </c>
      <c r="L135" s="947" t="s">
        <v>2504</v>
      </c>
      <c r="M135" s="953" t="s">
        <v>2506</v>
      </c>
      <c r="N135" s="920" t="s">
        <v>2511</v>
      </c>
      <c r="O135" s="919">
        <v>15</v>
      </c>
      <c r="P135" s="919" t="s">
        <v>2472</v>
      </c>
      <c r="Q135" s="916"/>
      <c r="R135" s="918">
        <v>92</v>
      </c>
    </row>
    <row r="136" spans="1:18" s="918" customFormat="1" ht="42.75" hidden="1" x14ac:dyDescent="0.2">
      <c r="A136" s="922">
        <v>88</v>
      </c>
      <c r="B136" s="922" t="str">
        <f t="shared" si="7"/>
        <v>2018PE6017K1314</v>
      </c>
      <c r="C136" s="922" t="str">
        <f>VLOOKUP(D136,'[11]QuyetdinhPCGD (CDIO)'!$B$6:$C$1940,2,0)</f>
        <v>PE6017</v>
      </c>
      <c r="D136" s="930" t="s">
        <v>2491</v>
      </c>
      <c r="E136" s="929" t="s">
        <v>67</v>
      </c>
      <c r="F136" s="922" t="s">
        <v>12</v>
      </c>
      <c r="G136" s="922" t="s">
        <v>2120</v>
      </c>
      <c r="H136" s="922"/>
      <c r="I136" s="922" t="s">
        <v>2275</v>
      </c>
      <c r="J136" s="922" t="str">
        <f>VLOOKUP(I136,'[12]Phan ca&amp; Ngay BDhoc'!$B$4:$I$110,6,0)</f>
        <v>3/9/2018</v>
      </c>
      <c r="K136" s="925" t="s">
        <v>346</v>
      </c>
      <c r="L136" s="956" t="s">
        <v>2817</v>
      </c>
      <c r="M136" s="920" t="s">
        <v>2487</v>
      </c>
      <c r="N136" s="920">
        <v>0</v>
      </c>
      <c r="O136" s="919">
        <v>2397</v>
      </c>
      <c r="P136" s="924" t="s">
        <v>2468</v>
      </c>
      <c r="Q136" s="916"/>
      <c r="R136" s="918">
        <v>112</v>
      </c>
    </row>
    <row r="137" spans="1:18" s="918" customFormat="1" ht="42.75" hidden="1" x14ac:dyDescent="0.2">
      <c r="A137" s="922">
        <v>89</v>
      </c>
      <c r="B137" s="922" t="str">
        <f t="shared" si="7"/>
        <v>2018FL6015K1301</v>
      </c>
      <c r="C137" s="922" t="str">
        <f>VLOOKUP(D137,'[11]QuyetdinhPCGD (CDIO)'!$B$6:$C$1940,2,0)</f>
        <v>FL6015</v>
      </c>
      <c r="D137" s="931" t="s">
        <v>2512</v>
      </c>
      <c r="E137" s="923" t="s">
        <v>85</v>
      </c>
      <c r="F137" s="922" t="s">
        <v>9</v>
      </c>
      <c r="G137" s="922" t="str">
        <f>VLOOKUP(I137,'[12]Phan ca&amp; Ngay BDhoc'!$B$4:$I$110,8,0)</f>
        <v>A7-611A</v>
      </c>
      <c r="H137" s="922"/>
      <c r="I137" s="922" t="s">
        <v>2275</v>
      </c>
      <c r="J137" s="922" t="str">
        <f>VLOOKUP(I137,'[12]Phan ca&amp; Ngay BDhoc'!$B$4:$I$110,6,0)</f>
        <v>3/9/2018</v>
      </c>
      <c r="K137" s="921" t="s">
        <v>62</v>
      </c>
      <c r="L137" s="956" t="s">
        <v>2817</v>
      </c>
      <c r="M137" s="920">
        <v>0</v>
      </c>
      <c r="N137" s="920" t="s">
        <v>2513</v>
      </c>
      <c r="O137" s="919">
        <v>1209</v>
      </c>
      <c r="P137" s="919" t="s">
        <v>2472</v>
      </c>
      <c r="Q137" s="916"/>
      <c r="R137" s="918">
        <v>113</v>
      </c>
    </row>
    <row r="138" spans="1:18" s="918" customFormat="1" ht="42.75" hidden="1" x14ac:dyDescent="0.2">
      <c r="A138" s="922">
        <v>90</v>
      </c>
      <c r="B138" s="922" t="str">
        <f t="shared" si="7"/>
        <v>2018FL6015K1302</v>
      </c>
      <c r="C138" s="922" t="str">
        <f>VLOOKUP(D138,'[11]QuyetdinhPCGD (CDIO)'!$B$6:$C$1940,2,0)</f>
        <v>FL6015</v>
      </c>
      <c r="D138" s="931" t="s">
        <v>2512</v>
      </c>
      <c r="E138" s="923" t="s">
        <v>72</v>
      </c>
      <c r="F138" s="922" t="s">
        <v>9</v>
      </c>
      <c r="G138" s="922" t="str">
        <f>VLOOKUP(I138,'[12]Phan ca&amp; Ngay BDhoc'!$B$4:$I$110,8,0)</f>
        <v>A7-611A</v>
      </c>
      <c r="H138" s="922"/>
      <c r="I138" s="922" t="s">
        <v>2275</v>
      </c>
      <c r="J138" s="922" t="str">
        <f>VLOOKUP(I138,'[12]Phan ca&amp; Ngay BDhoc'!$B$4:$I$110,6,0)</f>
        <v>3/9/2018</v>
      </c>
      <c r="K138" s="921" t="s">
        <v>70</v>
      </c>
      <c r="L138" s="956" t="s">
        <v>2817</v>
      </c>
      <c r="M138" s="920" t="s">
        <v>2487</v>
      </c>
      <c r="N138" s="920" t="s">
        <v>2514</v>
      </c>
      <c r="O138" s="919">
        <v>1211</v>
      </c>
      <c r="P138" s="919" t="s">
        <v>2472</v>
      </c>
      <c r="Q138" s="916"/>
      <c r="R138" s="918">
        <v>114</v>
      </c>
    </row>
    <row r="139" spans="1:18" s="918" customFormat="1" ht="42.75" hidden="1" x14ac:dyDescent="0.2">
      <c r="A139" s="922">
        <v>91</v>
      </c>
      <c r="B139" s="922" t="str">
        <f t="shared" si="7"/>
        <v>2018FL6015K1303</v>
      </c>
      <c r="C139" s="922" t="str">
        <f>VLOOKUP(D139,'[11]QuyetdinhPCGD (CDIO)'!$B$6:$C$1940,2,0)</f>
        <v>FL6015</v>
      </c>
      <c r="D139" s="931" t="s">
        <v>2512</v>
      </c>
      <c r="E139" s="923" t="s">
        <v>145</v>
      </c>
      <c r="F139" s="922" t="s">
        <v>9</v>
      </c>
      <c r="G139" s="922" t="str">
        <f>VLOOKUP(I139,'[12]Phan ca&amp; Ngay BDhoc'!$B$4:$I$110,8,0)</f>
        <v>A7-611A</v>
      </c>
      <c r="H139" s="922"/>
      <c r="I139" s="922" t="s">
        <v>2275</v>
      </c>
      <c r="J139" s="922" t="str">
        <f>VLOOKUP(I139,'[12]Phan ca&amp; Ngay BDhoc'!$B$4:$I$110,6,0)</f>
        <v>3/9/2018</v>
      </c>
      <c r="K139" s="921" t="s">
        <v>75</v>
      </c>
      <c r="L139" s="956" t="s">
        <v>2817</v>
      </c>
      <c r="M139" s="920" t="s">
        <v>2487</v>
      </c>
      <c r="N139" s="920" t="s">
        <v>2515</v>
      </c>
      <c r="O139" s="919">
        <v>1213</v>
      </c>
      <c r="P139" s="919" t="s">
        <v>2472</v>
      </c>
      <c r="Q139" s="916"/>
      <c r="R139" s="918">
        <v>115</v>
      </c>
    </row>
    <row r="140" spans="1:18" s="918" customFormat="1" ht="42.75" hidden="1" x14ac:dyDescent="0.2">
      <c r="A140" s="922">
        <v>92</v>
      </c>
      <c r="B140" s="922" t="str">
        <f t="shared" si="7"/>
        <v>2018FL6028K1301</v>
      </c>
      <c r="C140" s="922" t="str">
        <f>VLOOKUP(D140,'[11]QuyetdinhPCGD (CDIO)'!$B$6:$C$1940,2,0)</f>
        <v>FL6028</v>
      </c>
      <c r="D140" s="931" t="s">
        <v>2516</v>
      </c>
      <c r="E140" s="923" t="s">
        <v>85</v>
      </c>
      <c r="F140" s="922" t="s">
        <v>12</v>
      </c>
      <c r="G140" s="922" t="str">
        <f>VLOOKUP(I140,'[12]Phan ca&amp; Ngay BDhoc'!$B$4:$I$110,8,0)</f>
        <v>A7-611A</v>
      </c>
      <c r="H140" s="922"/>
      <c r="I140" s="922" t="s">
        <v>2275</v>
      </c>
      <c r="J140" s="922" t="str">
        <f>VLOOKUP(I140,'[12]Phan ca&amp; Ngay BDhoc'!$B$4:$I$110,6,0)</f>
        <v>3/9/2018</v>
      </c>
      <c r="K140" s="921" t="s">
        <v>62</v>
      </c>
      <c r="L140" s="956" t="s">
        <v>2817</v>
      </c>
      <c r="M140" s="920" t="s">
        <v>2487</v>
      </c>
      <c r="N140" s="920" t="s">
        <v>2513</v>
      </c>
      <c r="O140" s="919">
        <v>617</v>
      </c>
      <c r="P140" s="919" t="s">
        <v>2472</v>
      </c>
      <c r="Q140" s="916"/>
      <c r="R140" s="918">
        <v>116</v>
      </c>
    </row>
    <row r="141" spans="1:18" s="918" customFormat="1" ht="42.75" hidden="1" x14ac:dyDescent="0.2">
      <c r="A141" s="922">
        <v>93</v>
      </c>
      <c r="B141" s="922" t="str">
        <f t="shared" si="7"/>
        <v>2018FL6028K1302</v>
      </c>
      <c r="C141" s="922" t="str">
        <f>VLOOKUP(D141,'[11]QuyetdinhPCGD (CDIO)'!$B$6:$C$1940,2,0)</f>
        <v>FL6028</v>
      </c>
      <c r="D141" s="931" t="s">
        <v>2516</v>
      </c>
      <c r="E141" s="923" t="s">
        <v>72</v>
      </c>
      <c r="F141" s="922" t="s">
        <v>12</v>
      </c>
      <c r="G141" s="922" t="str">
        <f>VLOOKUP(I141,'[12]Phan ca&amp; Ngay BDhoc'!$B$4:$I$110,8,0)</f>
        <v>A7-611A</v>
      </c>
      <c r="H141" s="922"/>
      <c r="I141" s="922" t="s">
        <v>2275</v>
      </c>
      <c r="J141" s="922" t="str">
        <f>VLOOKUP(I141,'[12]Phan ca&amp; Ngay BDhoc'!$B$4:$I$110,6,0)</f>
        <v>3/9/2018</v>
      </c>
      <c r="K141" s="921" t="s">
        <v>70</v>
      </c>
      <c r="L141" s="956" t="s">
        <v>2817</v>
      </c>
      <c r="M141" s="920" t="s">
        <v>2487</v>
      </c>
      <c r="N141" s="920" t="s">
        <v>2514</v>
      </c>
      <c r="O141" s="919">
        <v>619</v>
      </c>
      <c r="P141" s="919" t="s">
        <v>2472</v>
      </c>
      <c r="Q141" s="916"/>
      <c r="R141" s="918">
        <v>117</v>
      </c>
    </row>
    <row r="142" spans="1:18" s="918" customFormat="1" ht="42.75" hidden="1" x14ac:dyDescent="0.2">
      <c r="A142" s="922">
        <v>94</v>
      </c>
      <c r="B142" s="922" t="str">
        <f t="shared" si="7"/>
        <v>2018FL6028K1303</v>
      </c>
      <c r="C142" s="922" t="str">
        <f>VLOOKUP(D142,'[11]QuyetdinhPCGD (CDIO)'!$B$6:$C$1940,2,0)</f>
        <v>FL6028</v>
      </c>
      <c r="D142" s="931" t="s">
        <v>2516</v>
      </c>
      <c r="E142" s="923" t="s">
        <v>145</v>
      </c>
      <c r="F142" s="922" t="s">
        <v>12</v>
      </c>
      <c r="G142" s="922" t="str">
        <f>VLOOKUP(I142,'[12]Phan ca&amp; Ngay BDhoc'!$B$4:$I$110,8,0)</f>
        <v>A7-611A</v>
      </c>
      <c r="H142" s="922"/>
      <c r="I142" s="922" t="s">
        <v>2275</v>
      </c>
      <c r="J142" s="922" t="str">
        <f>VLOOKUP(I142,'[12]Phan ca&amp; Ngay BDhoc'!$B$4:$I$110,6,0)</f>
        <v>3/9/2018</v>
      </c>
      <c r="K142" s="921" t="s">
        <v>75</v>
      </c>
      <c r="L142" s="956" t="s">
        <v>2817</v>
      </c>
      <c r="M142" s="920" t="s">
        <v>2487</v>
      </c>
      <c r="N142" s="920" t="s">
        <v>2515</v>
      </c>
      <c r="O142" s="919">
        <v>621</v>
      </c>
      <c r="P142" s="919" t="s">
        <v>2472</v>
      </c>
      <c r="Q142" s="916"/>
      <c r="R142" s="918">
        <v>118</v>
      </c>
    </row>
    <row r="143" spans="1:18" s="918" customFormat="1" ht="42.75" hidden="1" x14ac:dyDescent="0.2">
      <c r="A143" s="922">
        <v>95</v>
      </c>
      <c r="B143" s="922" t="str">
        <f t="shared" si="7"/>
        <v>2018FL6039K1301</v>
      </c>
      <c r="C143" s="922" t="str">
        <f>VLOOKUP(D143,'[11]QuyetdinhPCGD (CDIO)'!$B$6:$C$1940,2,0)</f>
        <v>FL6039</v>
      </c>
      <c r="D143" s="931" t="s">
        <v>2517</v>
      </c>
      <c r="E143" s="923" t="s">
        <v>85</v>
      </c>
      <c r="F143" s="923" t="s">
        <v>11</v>
      </c>
      <c r="G143" s="922" t="str">
        <f>VLOOKUP(I143,'[12]Phan ca&amp; Ngay BDhoc'!$B$4:$I$110,8,0)</f>
        <v>A7-611A</v>
      </c>
      <c r="H143" s="923"/>
      <c r="I143" s="922" t="s">
        <v>2275</v>
      </c>
      <c r="J143" s="922" t="str">
        <f>VLOOKUP(I143,'[12]Phan ca&amp; Ngay BDhoc'!$B$4:$I$110,6,0)</f>
        <v>3/9/2018</v>
      </c>
      <c r="K143" s="921" t="s">
        <v>62</v>
      </c>
      <c r="L143" s="956" t="s">
        <v>2817</v>
      </c>
      <c r="M143" s="920" t="s">
        <v>2487</v>
      </c>
      <c r="N143" s="920" t="s">
        <v>2513</v>
      </c>
      <c r="O143" s="919">
        <v>25</v>
      </c>
      <c r="P143" s="919" t="s">
        <v>2472</v>
      </c>
      <c r="Q143" s="916"/>
      <c r="R143" s="918">
        <v>119</v>
      </c>
    </row>
    <row r="144" spans="1:18" s="918" customFormat="1" ht="42.75" hidden="1" x14ac:dyDescent="0.2">
      <c r="A144" s="922">
        <v>96</v>
      </c>
      <c r="B144" s="922" t="str">
        <f t="shared" ref="B144:B169" si="8">CONCATENATE("2018",C144,"K13",K144)</f>
        <v>2018FL6039K1302</v>
      </c>
      <c r="C144" s="922" t="str">
        <f>VLOOKUP(D144,'[11]QuyetdinhPCGD (CDIO)'!$B$6:$C$1940,2,0)</f>
        <v>FL6039</v>
      </c>
      <c r="D144" s="931" t="s">
        <v>2517</v>
      </c>
      <c r="E144" s="923" t="s">
        <v>72</v>
      </c>
      <c r="F144" s="923" t="s">
        <v>11</v>
      </c>
      <c r="G144" s="922" t="str">
        <f>VLOOKUP(I144,'[12]Phan ca&amp; Ngay BDhoc'!$B$4:$I$110,8,0)</f>
        <v>A7-611A</v>
      </c>
      <c r="H144" s="923"/>
      <c r="I144" s="922" t="s">
        <v>2275</v>
      </c>
      <c r="J144" s="922" t="str">
        <f>VLOOKUP(I144,'[12]Phan ca&amp; Ngay BDhoc'!$B$4:$I$110,6,0)</f>
        <v>3/9/2018</v>
      </c>
      <c r="K144" s="921" t="s">
        <v>70</v>
      </c>
      <c r="L144" s="956" t="s">
        <v>2817</v>
      </c>
      <c r="M144" s="920" t="s">
        <v>2487</v>
      </c>
      <c r="N144" s="920" t="s">
        <v>2514</v>
      </c>
      <c r="O144" s="919">
        <v>27</v>
      </c>
      <c r="P144" s="919" t="s">
        <v>2472</v>
      </c>
      <c r="Q144" s="916"/>
      <c r="R144" s="918">
        <v>120</v>
      </c>
    </row>
    <row r="145" spans="1:18" s="918" customFormat="1" ht="42.75" hidden="1" x14ac:dyDescent="0.2">
      <c r="A145" s="922">
        <v>97</v>
      </c>
      <c r="B145" s="922" t="str">
        <f t="shared" si="8"/>
        <v>2018FL6039K1303</v>
      </c>
      <c r="C145" s="922" t="str">
        <f>VLOOKUP(D145,'[11]QuyetdinhPCGD (CDIO)'!$B$6:$C$1940,2,0)</f>
        <v>FL6039</v>
      </c>
      <c r="D145" s="931" t="s">
        <v>2517</v>
      </c>
      <c r="E145" s="923" t="s">
        <v>145</v>
      </c>
      <c r="F145" s="923" t="s">
        <v>11</v>
      </c>
      <c r="G145" s="922" t="str">
        <f>VLOOKUP(I145,'[12]Phan ca&amp; Ngay BDhoc'!$B$4:$I$110,8,0)</f>
        <v>A7-611A</v>
      </c>
      <c r="H145" s="923"/>
      <c r="I145" s="922" t="s">
        <v>2275</v>
      </c>
      <c r="J145" s="922" t="str">
        <f>VLOOKUP(I145,'[12]Phan ca&amp; Ngay BDhoc'!$B$4:$I$110,6,0)</f>
        <v>3/9/2018</v>
      </c>
      <c r="K145" s="921" t="s">
        <v>75</v>
      </c>
      <c r="L145" s="956" t="s">
        <v>2817</v>
      </c>
      <c r="M145" s="920" t="s">
        <v>2487</v>
      </c>
      <c r="N145" s="920" t="s">
        <v>2515</v>
      </c>
      <c r="O145" s="919">
        <v>29</v>
      </c>
      <c r="P145" s="919" t="s">
        <v>2472</v>
      </c>
      <c r="Q145" s="916"/>
      <c r="R145" s="918">
        <v>121</v>
      </c>
    </row>
    <row r="146" spans="1:18" s="918" customFormat="1" ht="42.75" hidden="1" x14ac:dyDescent="0.2">
      <c r="A146" s="922">
        <v>98</v>
      </c>
      <c r="B146" s="922" t="str">
        <f t="shared" si="8"/>
        <v>2018FL6053K1301</v>
      </c>
      <c r="C146" s="922" t="str">
        <f>VLOOKUP(D146,'[11]QuyetdinhPCGD (CDIO)'!$B$6:$C$1940,2,0)</f>
        <v>FL6053</v>
      </c>
      <c r="D146" s="931" t="s">
        <v>2518</v>
      </c>
      <c r="E146" s="923" t="s">
        <v>85</v>
      </c>
      <c r="F146" s="922" t="s">
        <v>10</v>
      </c>
      <c r="G146" s="922" t="str">
        <f>VLOOKUP(I146,'[12]Phan ca&amp; Ngay BDhoc'!$B$4:$I$110,8,0)</f>
        <v>A7-611A</v>
      </c>
      <c r="H146" s="922"/>
      <c r="I146" s="922" t="s">
        <v>2275</v>
      </c>
      <c r="J146" s="922" t="str">
        <f>VLOOKUP(I146,'[12]Phan ca&amp; Ngay BDhoc'!$B$4:$I$110,6,0)</f>
        <v>3/9/2018</v>
      </c>
      <c r="K146" s="921" t="s">
        <v>62</v>
      </c>
      <c r="L146" s="956" t="s">
        <v>2817</v>
      </c>
      <c r="M146" s="920">
        <v>0</v>
      </c>
      <c r="N146" s="920" t="s">
        <v>2513</v>
      </c>
      <c r="O146" s="919">
        <v>1801</v>
      </c>
      <c r="P146" s="919" t="s">
        <v>2472</v>
      </c>
      <c r="Q146" s="916"/>
      <c r="R146" s="918">
        <v>122</v>
      </c>
    </row>
    <row r="147" spans="1:18" s="918" customFormat="1" ht="42.75" hidden="1" x14ac:dyDescent="0.2">
      <c r="A147" s="922">
        <v>99</v>
      </c>
      <c r="B147" s="922" t="str">
        <f t="shared" si="8"/>
        <v>2018FL6053K1302</v>
      </c>
      <c r="C147" s="922" t="str">
        <f>VLOOKUP(D147,'[11]QuyetdinhPCGD (CDIO)'!$B$6:$C$1940,2,0)</f>
        <v>FL6053</v>
      </c>
      <c r="D147" s="931" t="s">
        <v>2518</v>
      </c>
      <c r="E147" s="923" t="s">
        <v>72</v>
      </c>
      <c r="F147" s="922" t="s">
        <v>10</v>
      </c>
      <c r="G147" s="922" t="str">
        <f>VLOOKUP(I147,'[12]Phan ca&amp; Ngay BDhoc'!$B$4:$I$110,8,0)</f>
        <v>A7-611A</v>
      </c>
      <c r="H147" s="922"/>
      <c r="I147" s="922" t="s">
        <v>2275</v>
      </c>
      <c r="J147" s="922" t="str">
        <f>VLOOKUP(I147,'[12]Phan ca&amp; Ngay BDhoc'!$B$4:$I$110,6,0)</f>
        <v>3/9/2018</v>
      </c>
      <c r="K147" s="921" t="s">
        <v>70</v>
      </c>
      <c r="L147" s="956" t="s">
        <v>2817</v>
      </c>
      <c r="M147" s="920" t="s">
        <v>2487</v>
      </c>
      <c r="N147" s="920" t="s">
        <v>2514</v>
      </c>
      <c r="O147" s="919">
        <v>1803</v>
      </c>
      <c r="P147" s="919" t="s">
        <v>2472</v>
      </c>
      <c r="Q147" s="916"/>
      <c r="R147" s="918">
        <v>123</v>
      </c>
    </row>
    <row r="148" spans="1:18" s="918" customFormat="1" ht="42.75" hidden="1" x14ac:dyDescent="0.2">
      <c r="A148" s="922">
        <v>100</v>
      </c>
      <c r="B148" s="922" t="str">
        <f t="shared" si="8"/>
        <v>2018FL6053K1303</v>
      </c>
      <c r="C148" s="922" t="str">
        <f>VLOOKUP(D148,'[11]QuyetdinhPCGD (CDIO)'!$B$6:$C$1940,2,0)</f>
        <v>FL6053</v>
      </c>
      <c r="D148" s="931" t="s">
        <v>2518</v>
      </c>
      <c r="E148" s="923" t="s">
        <v>145</v>
      </c>
      <c r="F148" s="922" t="s">
        <v>10</v>
      </c>
      <c r="G148" s="922" t="str">
        <f>VLOOKUP(I148,'[12]Phan ca&amp; Ngay BDhoc'!$B$4:$I$110,8,0)</f>
        <v>A7-611A</v>
      </c>
      <c r="H148" s="922"/>
      <c r="I148" s="922" t="s">
        <v>2275</v>
      </c>
      <c r="J148" s="922" t="str">
        <f>VLOOKUP(I148,'[12]Phan ca&amp; Ngay BDhoc'!$B$4:$I$110,6,0)</f>
        <v>3/9/2018</v>
      </c>
      <c r="K148" s="921" t="s">
        <v>75</v>
      </c>
      <c r="L148" s="956" t="s">
        <v>2817</v>
      </c>
      <c r="M148" s="920" t="s">
        <v>2487</v>
      </c>
      <c r="N148" s="920" t="s">
        <v>2515</v>
      </c>
      <c r="O148" s="919">
        <v>1805</v>
      </c>
      <c r="P148" s="919" t="s">
        <v>2472</v>
      </c>
      <c r="Q148" s="916"/>
      <c r="R148" s="918">
        <v>124</v>
      </c>
    </row>
    <row r="149" spans="1:18" s="918" customFormat="1" ht="42.75" hidden="1" x14ac:dyDescent="0.2">
      <c r="A149" s="940">
        <v>101</v>
      </c>
      <c r="B149" s="922" t="str">
        <f t="shared" si="8"/>
        <v>2018FL6073K1301</v>
      </c>
      <c r="C149" s="922" t="str">
        <f>VLOOKUP(D149,'[11]QuyetdinhPCGD (CDIO)'!$B$6:$C$1940,2,0)</f>
        <v>FL6073</v>
      </c>
      <c r="D149" s="997" t="s">
        <v>2519</v>
      </c>
      <c r="E149" s="929" t="s">
        <v>85</v>
      </c>
      <c r="F149" s="940" t="s">
        <v>13</v>
      </c>
      <c r="G149" s="922" t="str">
        <f>VLOOKUP(I149,'[12]Phan ca&amp; Ngay BDhoc'!$B$4:$I$110,8,0)</f>
        <v>A7-611A</v>
      </c>
      <c r="H149" s="922"/>
      <c r="I149" s="922" t="s">
        <v>2275</v>
      </c>
      <c r="J149" s="922" t="str">
        <f>VLOOKUP(I149,'[12]Phan ca&amp; Ngay BDhoc'!$B$4:$I$110,6,0)</f>
        <v>3/9/2018</v>
      </c>
      <c r="K149" s="952" t="s">
        <v>62</v>
      </c>
      <c r="L149" s="956" t="s">
        <v>2817</v>
      </c>
      <c r="M149" s="920" t="s">
        <v>2487</v>
      </c>
      <c r="N149" s="920">
        <v>0</v>
      </c>
      <c r="O149" s="919">
        <v>2985</v>
      </c>
      <c r="P149" s="919" t="s">
        <v>2472</v>
      </c>
      <c r="Q149" s="916"/>
      <c r="R149" s="918">
        <v>125</v>
      </c>
    </row>
    <row r="150" spans="1:18" s="918" customFormat="1" ht="42.75" hidden="1" x14ac:dyDescent="0.2">
      <c r="A150" s="940">
        <v>101</v>
      </c>
      <c r="B150" s="922" t="str">
        <f t="shared" si="8"/>
        <v>2018FL6073K1302</v>
      </c>
      <c r="C150" s="922" t="str">
        <f>VLOOKUP(D150,'[11]QuyetdinhPCGD (CDIO)'!$B$6:$C$1940,2,0)</f>
        <v>FL6073</v>
      </c>
      <c r="D150" s="997" t="s">
        <v>2519</v>
      </c>
      <c r="E150" s="929" t="s">
        <v>72</v>
      </c>
      <c r="F150" s="940" t="s">
        <v>13</v>
      </c>
      <c r="G150" s="922" t="str">
        <f>VLOOKUP(I150,'[12]Phan ca&amp; Ngay BDhoc'!$B$4:$I$110,8,0)</f>
        <v>A7-611A</v>
      </c>
      <c r="H150" s="922"/>
      <c r="I150" s="922" t="s">
        <v>2275</v>
      </c>
      <c r="J150" s="922" t="str">
        <f>VLOOKUP(I150,'[12]Phan ca&amp; Ngay BDhoc'!$B$4:$I$110,6,0)</f>
        <v>3/9/2018</v>
      </c>
      <c r="K150" s="952" t="s">
        <v>70</v>
      </c>
      <c r="L150" s="956" t="s">
        <v>2817</v>
      </c>
      <c r="M150" s="920" t="s">
        <v>2487</v>
      </c>
      <c r="N150" s="920">
        <v>0</v>
      </c>
      <c r="O150" s="919">
        <v>2985</v>
      </c>
      <c r="P150" s="919" t="s">
        <v>2472</v>
      </c>
      <c r="Q150" s="916"/>
      <c r="R150" s="918">
        <v>126</v>
      </c>
    </row>
    <row r="151" spans="1:18" s="918" customFormat="1" ht="42.75" hidden="1" x14ac:dyDescent="0.2">
      <c r="A151" s="940">
        <v>101</v>
      </c>
      <c r="B151" s="922" t="str">
        <f t="shared" si="8"/>
        <v>2018FL6073K1303</v>
      </c>
      <c r="C151" s="922" t="str">
        <f>VLOOKUP(D151,'[11]QuyetdinhPCGD (CDIO)'!$B$6:$C$1940,2,0)</f>
        <v>FL6073</v>
      </c>
      <c r="D151" s="997" t="s">
        <v>2519</v>
      </c>
      <c r="E151" s="929" t="s">
        <v>145</v>
      </c>
      <c r="F151" s="940" t="s">
        <v>13</v>
      </c>
      <c r="G151" s="922" t="str">
        <f>VLOOKUP(I151,'[12]Phan ca&amp; Ngay BDhoc'!$B$4:$I$110,8,0)</f>
        <v>A7-611A</v>
      </c>
      <c r="H151" s="922"/>
      <c r="I151" s="922" t="s">
        <v>2275</v>
      </c>
      <c r="J151" s="922" t="str">
        <f>VLOOKUP(I151,'[12]Phan ca&amp; Ngay BDhoc'!$B$4:$I$110,6,0)</f>
        <v>3/9/2018</v>
      </c>
      <c r="K151" s="952" t="s">
        <v>75</v>
      </c>
      <c r="L151" s="956" t="s">
        <v>2817</v>
      </c>
      <c r="M151" s="920" t="s">
        <v>2487</v>
      </c>
      <c r="N151" s="920">
        <v>0</v>
      </c>
      <c r="O151" s="919">
        <v>2985</v>
      </c>
      <c r="P151" s="919" t="s">
        <v>2472</v>
      </c>
      <c r="Q151" s="916"/>
      <c r="R151" s="918">
        <v>127</v>
      </c>
    </row>
    <row r="152" spans="1:18" s="918" customFormat="1" ht="42.75" hidden="1" x14ac:dyDescent="0.2">
      <c r="A152" s="922">
        <v>102</v>
      </c>
      <c r="B152" s="922" t="str">
        <f t="shared" si="8"/>
        <v>2018LP6002K1313</v>
      </c>
      <c r="C152" s="922" t="str">
        <f>VLOOKUP(D152,'[11]QuyetdinhPCGD (CDIO)'!$B$6:$C$1940,2,0)</f>
        <v>LP6002</v>
      </c>
      <c r="D152" s="923" t="s">
        <v>2412</v>
      </c>
      <c r="E152" s="923" t="s">
        <v>138</v>
      </c>
      <c r="F152" s="922" t="s">
        <v>8</v>
      </c>
      <c r="G152" s="922" t="s">
        <v>2493</v>
      </c>
      <c r="H152" s="922"/>
      <c r="I152" s="922" t="s">
        <v>2275</v>
      </c>
      <c r="J152" s="922" t="str">
        <f>VLOOKUP(I152,'[12]Phan ca&amp; Ngay BDhoc'!$B$4:$I$110,6,0)</f>
        <v>3/9/2018</v>
      </c>
      <c r="K152" s="921" t="s">
        <v>323</v>
      </c>
      <c r="L152" s="956" t="s">
        <v>2817</v>
      </c>
      <c r="M152" s="920" t="s">
        <v>2501</v>
      </c>
      <c r="N152" s="920">
        <v>0</v>
      </c>
      <c r="O152" s="919">
        <v>2393</v>
      </c>
      <c r="P152" s="919" t="s">
        <v>2472</v>
      </c>
      <c r="Q152" s="916"/>
      <c r="R152" s="918">
        <v>128</v>
      </c>
    </row>
    <row r="153" spans="1:18" s="918" customFormat="1" ht="42.75" hidden="1" x14ac:dyDescent="0.2">
      <c r="A153" s="944"/>
      <c r="B153" s="944" t="str">
        <f t="shared" si="8"/>
        <v>2018PE6017K13141</v>
      </c>
      <c r="C153" s="922" t="str">
        <f>VLOOKUP(D153,'[11]QuyetdinhPCGD (CDIO)'!$B$6:$C$1940,2,0)</f>
        <v>PE6017</v>
      </c>
      <c r="D153" s="930" t="s">
        <v>2491</v>
      </c>
      <c r="E153" s="929" t="s">
        <v>72</v>
      </c>
      <c r="F153" s="922" t="s">
        <v>12</v>
      </c>
      <c r="G153" s="922" t="s">
        <v>2120</v>
      </c>
      <c r="H153" s="922"/>
      <c r="I153" s="944" t="s">
        <v>2520</v>
      </c>
      <c r="J153" s="922" t="str">
        <f>VLOOKUP(I153,'[12]Phan ca&amp; Ngay BDhoc'!$B$4:$I$110,6,0)</f>
        <v>3/9/2018</v>
      </c>
      <c r="K153" s="947" t="s">
        <v>2521</v>
      </c>
      <c r="L153" s="947" t="s">
        <v>2504</v>
      </c>
      <c r="M153" s="920" t="s">
        <v>2487</v>
      </c>
      <c r="N153" s="920">
        <v>0</v>
      </c>
      <c r="O153" s="919">
        <v>2397</v>
      </c>
      <c r="P153" s="924" t="s">
        <v>2468</v>
      </c>
      <c r="Q153" s="916"/>
      <c r="R153" s="918">
        <v>112</v>
      </c>
    </row>
    <row r="154" spans="1:18" s="918" customFormat="1" ht="42.75" hidden="1" x14ac:dyDescent="0.2">
      <c r="A154" s="944"/>
      <c r="B154" s="944" t="str">
        <f t="shared" si="8"/>
        <v>2018FL6015K13011</v>
      </c>
      <c r="C154" s="922" t="str">
        <f>VLOOKUP(D154,'[11]QuyetdinhPCGD (CDIO)'!$B$6:$C$1940,2,0)</f>
        <v>FL6015</v>
      </c>
      <c r="D154" s="931" t="s">
        <v>2512</v>
      </c>
      <c r="E154" s="923" t="s">
        <v>81</v>
      </c>
      <c r="F154" s="922" t="s">
        <v>9</v>
      </c>
      <c r="G154" s="922" t="str">
        <f>VLOOKUP(I154,'[12]Phan ca&amp; Ngay BDhoc'!$B$4:$I$110,8,0)</f>
        <v>A7-611A</v>
      </c>
      <c r="H154" s="922"/>
      <c r="I154" s="944" t="s">
        <v>2520</v>
      </c>
      <c r="J154" s="922" t="str">
        <f>VLOOKUP(I154,'[12]Phan ca&amp; Ngay BDhoc'!$B$4:$I$110,6,0)</f>
        <v>3/9/2018</v>
      </c>
      <c r="K154" s="947" t="s">
        <v>2522</v>
      </c>
      <c r="L154" s="947" t="s">
        <v>2504</v>
      </c>
      <c r="M154" s="920" t="s">
        <v>2487</v>
      </c>
      <c r="N154" s="920" t="s">
        <v>2523</v>
      </c>
      <c r="O154" s="919">
        <v>1209</v>
      </c>
      <c r="P154" s="919" t="s">
        <v>2472</v>
      </c>
      <c r="Q154" s="916"/>
      <c r="R154" s="918">
        <v>113</v>
      </c>
    </row>
    <row r="155" spans="1:18" s="918" customFormat="1" ht="42.75" hidden="1" x14ac:dyDescent="0.2">
      <c r="A155" s="944"/>
      <c r="B155" s="944" t="str">
        <f t="shared" si="8"/>
        <v>2018FL6015K13021</v>
      </c>
      <c r="C155" s="922" t="str">
        <f>VLOOKUP(D155,'[11]QuyetdinhPCGD (CDIO)'!$B$6:$C$1940,2,0)</f>
        <v>FL6015</v>
      </c>
      <c r="D155" s="931" t="s">
        <v>2512</v>
      </c>
      <c r="E155" s="923" t="s">
        <v>67</v>
      </c>
      <c r="F155" s="922" t="s">
        <v>9</v>
      </c>
      <c r="G155" s="922" t="str">
        <f>VLOOKUP(I155,'[12]Phan ca&amp; Ngay BDhoc'!$B$4:$I$110,8,0)</f>
        <v>A7-611A</v>
      </c>
      <c r="H155" s="922"/>
      <c r="I155" s="944" t="s">
        <v>2520</v>
      </c>
      <c r="J155" s="922" t="str">
        <f>VLOOKUP(I155,'[12]Phan ca&amp; Ngay BDhoc'!$B$4:$I$110,6,0)</f>
        <v>3/9/2018</v>
      </c>
      <c r="K155" s="947" t="s">
        <v>2524</v>
      </c>
      <c r="L155" s="947" t="s">
        <v>2504</v>
      </c>
      <c r="M155" s="920" t="s">
        <v>2487</v>
      </c>
      <c r="N155" s="920" t="s">
        <v>2525</v>
      </c>
      <c r="O155" s="919">
        <v>1211</v>
      </c>
      <c r="P155" s="919" t="s">
        <v>2472</v>
      </c>
      <c r="Q155" s="916"/>
      <c r="R155" s="918">
        <v>114</v>
      </c>
    </row>
    <row r="156" spans="1:18" s="918" customFormat="1" ht="42.75" hidden="1" x14ac:dyDescent="0.2">
      <c r="A156" s="944"/>
      <c r="B156" s="944" t="str">
        <f t="shared" si="8"/>
        <v>2018FL6015K13031</v>
      </c>
      <c r="C156" s="922" t="str">
        <f>VLOOKUP(D156,'[11]QuyetdinhPCGD (CDIO)'!$B$6:$C$1940,2,0)</f>
        <v>FL6015</v>
      </c>
      <c r="D156" s="931" t="s">
        <v>2512</v>
      </c>
      <c r="E156" s="923" t="s">
        <v>79</v>
      </c>
      <c r="F156" s="922" t="s">
        <v>9</v>
      </c>
      <c r="G156" s="922" t="str">
        <f>VLOOKUP(I156,'[12]Phan ca&amp; Ngay BDhoc'!$B$4:$I$110,8,0)</f>
        <v>A7-611A</v>
      </c>
      <c r="H156" s="922"/>
      <c r="I156" s="944" t="s">
        <v>2520</v>
      </c>
      <c r="J156" s="922" t="str">
        <f>VLOOKUP(I156,'[12]Phan ca&amp; Ngay BDhoc'!$B$4:$I$110,6,0)</f>
        <v>3/9/2018</v>
      </c>
      <c r="K156" s="947" t="s">
        <v>2526</v>
      </c>
      <c r="L156" s="947" t="s">
        <v>2504</v>
      </c>
      <c r="M156" s="920" t="s">
        <v>2487</v>
      </c>
      <c r="N156" s="920" t="s">
        <v>2527</v>
      </c>
      <c r="O156" s="919">
        <v>1213</v>
      </c>
      <c r="P156" s="919" t="s">
        <v>2472</v>
      </c>
      <c r="Q156" s="916"/>
      <c r="R156" s="918">
        <v>115</v>
      </c>
    </row>
    <row r="157" spans="1:18" s="918" customFormat="1" ht="42.75" hidden="1" x14ac:dyDescent="0.2">
      <c r="A157" s="944"/>
      <c r="B157" s="944" t="str">
        <f t="shared" si="8"/>
        <v>2018FL6028K13011</v>
      </c>
      <c r="C157" s="922" t="str">
        <f>VLOOKUP(D157,'[11]QuyetdinhPCGD (CDIO)'!$B$6:$C$1940,2,0)</f>
        <v>FL6028</v>
      </c>
      <c r="D157" s="931" t="s">
        <v>2516</v>
      </c>
      <c r="E157" s="923" t="s">
        <v>81</v>
      </c>
      <c r="F157" s="922" t="s">
        <v>12</v>
      </c>
      <c r="G157" s="922" t="str">
        <f>VLOOKUP(I157,'[12]Phan ca&amp; Ngay BDhoc'!$B$4:$I$110,8,0)</f>
        <v>A7-611A</v>
      </c>
      <c r="H157" s="922"/>
      <c r="I157" s="944" t="s">
        <v>2520</v>
      </c>
      <c r="J157" s="922" t="str">
        <f>VLOOKUP(I157,'[12]Phan ca&amp; Ngay BDhoc'!$B$4:$I$110,6,0)</f>
        <v>3/9/2018</v>
      </c>
      <c r="K157" s="947" t="s">
        <v>2522</v>
      </c>
      <c r="L157" s="947" t="s">
        <v>2504</v>
      </c>
      <c r="M157" s="920" t="s">
        <v>2487</v>
      </c>
      <c r="N157" s="920" t="s">
        <v>2523</v>
      </c>
      <c r="O157" s="919">
        <v>617</v>
      </c>
      <c r="P157" s="919" t="s">
        <v>2472</v>
      </c>
      <c r="Q157" s="916"/>
      <c r="R157" s="918">
        <v>116</v>
      </c>
    </row>
    <row r="158" spans="1:18" s="918" customFormat="1" ht="42.75" hidden="1" x14ac:dyDescent="0.2">
      <c r="A158" s="944"/>
      <c r="B158" s="944" t="str">
        <f t="shared" si="8"/>
        <v>2018FL6028K13021</v>
      </c>
      <c r="C158" s="922" t="str">
        <f>VLOOKUP(D158,'[11]QuyetdinhPCGD (CDIO)'!$B$6:$C$1940,2,0)</f>
        <v>FL6028</v>
      </c>
      <c r="D158" s="931" t="s">
        <v>2516</v>
      </c>
      <c r="E158" s="923" t="s">
        <v>67</v>
      </c>
      <c r="F158" s="922" t="s">
        <v>12</v>
      </c>
      <c r="G158" s="922" t="str">
        <f>VLOOKUP(I158,'[12]Phan ca&amp; Ngay BDhoc'!$B$4:$I$110,8,0)</f>
        <v>A7-611A</v>
      </c>
      <c r="H158" s="922"/>
      <c r="I158" s="944" t="s">
        <v>2520</v>
      </c>
      <c r="J158" s="922" t="str">
        <f>VLOOKUP(I158,'[12]Phan ca&amp; Ngay BDhoc'!$B$4:$I$110,6,0)</f>
        <v>3/9/2018</v>
      </c>
      <c r="K158" s="947" t="s">
        <v>2524</v>
      </c>
      <c r="L158" s="947" t="s">
        <v>2504</v>
      </c>
      <c r="M158" s="920" t="s">
        <v>2487</v>
      </c>
      <c r="N158" s="920" t="s">
        <v>2525</v>
      </c>
      <c r="O158" s="919">
        <v>619</v>
      </c>
      <c r="P158" s="919" t="s">
        <v>2472</v>
      </c>
      <c r="Q158" s="916"/>
      <c r="R158" s="918">
        <v>117</v>
      </c>
    </row>
    <row r="159" spans="1:18" s="918" customFormat="1" ht="42.75" hidden="1" x14ac:dyDescent="0.2">
      <c r="A159" s="944"/>
      <c r="B159" s="944" t="str">
        <f t="shared" si="8"/>
        <v>2018FL6028K13031</v>
      </c>
      <c r="C159" s="922" t="str">
        <f>VLOOKUP(D159,'[11]QuyetdinhPCGD (CDIO)'!$B$6:$C$1940,2,0)</f>
        <v>FL6028</v>
      </c>
      <c r="D159" s="931" t="s">
        <v>2516</v>
      </c>
      <c r="E159" s="923" t="s">
        <v>79</v>
      </c>
      <c r="F159" s="922" t="s">
        <v>12</v>
      </c>
      <c r="G159" s="922" t="str">
        <f>VLOOKUP(I159,'[12]Phan ca&amp; Ngay BDhoc'!$B$4:$I$110,8,0)</f>
        <v>A7-611A</v>
      </c>
      <c r="H159" s="922"/>
      <c r="I159" s="944" t="s">
        <v>2520</v>
      </c>
      <c r="J159" s="922" t="str">
        <f>VLOOKUP(I159,'[12]Phan ca&amp; Ngay BDhoc'!$B$4:$I$110,6,0)</f>
        <v>3/9/2018</v>
      </c>
      <c r="K159" s="947" t="s">
        <v>2526</v>
      </c>
      <c r="L159" s="947" t="s">
        <v>2504</v>
      </c>
      <c r="M159" s="920" t="s">
        <v>2487</v>
      </c>
      <c r="N159" s="920" t="s">
        <v>2527</v>
      </c>
      <c r="O159" s="919">
        <v>621</v>
      </c>
      <c r="P159" s="919" t="s">
        <v>2472</v>
      </c>
      <c r="Q159" s="916"/>
      <c r="R159" s="918">
        <v>118</v>
      </c>
    </row>
    <row r="160" spans="1:18" s="918" customFormat="1" ht="42.75" hidden="1" x14ac:dyDescent="0.2">
      <c r="A160" s="944"/>
      <c r="B160" s="944" t="str">
        <f t="shared" si="8"/>
        <v>2018FL6039K13011</v>
      </c>
      <c r="C160" s="922" t="str">
        <f>VLOOKUP(D160,'[11]QuyetdinhPCGD (CDIO)'!$B$6:$C$1940,2,0)</f>
        <v>FL6039</v>
      </c>
      <c r="D160" s="931" t="s">
        <v>2517</v>
      </c>
      <c r="E160" s="923" t="s">
        <v>81</v>
      </c>
      <c r="F160" s="923" t="s">
        <v>11</v>
      </c>
      <c r="G160" s="922" t="str">
        <f>VLOOKUP(I160,'[12]Phan ca&amp; Ngay BDhoc'!$B$4:$I$110,8,0)</f>
        <v>A7-611A</v>
      </c>
      <c r="H160" s="923"/>
      <c r="I160" s="944" t="s">
        <v>2520</v>
      </c>
      <c r="J160" s="922" t="str">
        <f>VLOOKUP(I160,'[12]Phan ca&amp; Ngay BDhoc'!$B$4:$I$110,6,0)</f>
        <v>3/9/2018</v>
      </c>
      <c r="K160" s="947" t="s">
        <v>2522</v>
      </c>
      <c r="L160" s="947" t="s">
        <v>2504</v>
      </c>
      <c r="M160" s="920" t="s">
        <v>2487</v>
      </c>
      <c r="N160" s="920" t="s">
        <v>2523</v>
      </c>
      <c r="O160" s="919">
        <v>25</v>
      </c>
      <c r="P160" s="919" t="s">
        <v>2472</v>
      </c>
      <c r="Q160" s="916"/>
      <c r="R160" s="918">
        <v>119</v>
      </c>
    </row>
    <row r="161" spans="1:18" s="918" customFormat="1" ht="42.75" hidden="1" x14ac:dyDescent="0.2">
      <c r="A161" s="944"/>
      <c r="B161" s="944" t="str">
        <f t="shared" si="8"/>
        <v>2018FL6039K13021</v>
      </c>
      <c r="C161" s="922" t="str">
        <f>VLOOKUP(D161,'[11]QuyetdinhPCGD (CDIO)'!$B$6:$C$1940,2,0)</f>
        <v>FL6039</v>
      </c>
      <c r="D161" s="931" t="s">
        <v>2517</v>
      </c>
      <c r="E161" s="923" t="s">
        <v>67</v>
      </c>
      <c r="F161" s="923" t="s">
        <v>11</v>
      </c>
      <c r="G161" s="922" t="str">
        <f>VLOOKUP(I161,'[12]Phan ca&amp; Ngay BDhoc'!$B$4:$I$110,8,0)</f>
        <v>A7-611A</v>
      </c>
      <c r="H161" s="923"/>
      <c r="I161" s="944" t="s">
        <v>2520</v>
      </c>
      <c r="J161" s="922" t="str">
        <f>VLOOKUP(I161,'[12]Phan ca&amp; Ngay BDhoc'!$B$4:$I$110,6,0)</f>
        <v>3/9/2018</v>
      </c>
      <c r="K161" s="947" t="s">
        <v>2524</v>
      </c>
      <c r="L161" s="947" t="s">
        <v>2504</v>
      </c>
      <c r="M161" s="920" t="s">
        <v>2487</v>
      </c>
      <c r="N161" s="920" t="s">
        <v>2525</v>
      </c>
      <c r="O161" s="919">
        <v>27</v>
      </c>
      <c r="P161" s="919" t="s">
        <v>2472</v>
      </c>
      <c r="Q161" s="916"/>
      <c r="R161" s="918">
        <v>120</v>
      </c>
    </row>
    <row r="162" spans="1:18" s="918" customFormat="1" ht="42.75" hidden="1" x14ac:dyDescent="0.2">
      <c r="A162" s="944"/>
      <c r="B162" s="944" t="str">
        <f t="shared" si="8"/>
        <v>2018FL6039K13031</v>
      </c>
      <c r="C162" s="922" t="str">
        <f>VLOOKUP(D162,'[11]QuyetdinhPCGD (CDIO)'!$B$6:$C$1940,2,0)</f>
        <v>FL6039</v>
      </c>
      <c r="D162" s="931" t="s">
        <v>2517</v>
      </c>
      <c r="E162" s="923" t="s">
        <v>79</v>
      </c>
      <c r="F162" s="923" t="s">
        <v>11</v>
      </c>
      <c r="G162" s="922" t="str">
        <f>VLOOKUP(I162,'[12]Phan ca&amp; Ngay BDhoc'!$B$4:$I$110,8,0)</f>
        <v>A7-611A</v>
      </c>
      <c r="H162" s="923"/>
      <c r="I162" s="944" t="s">
        <v>2520</v>
      </c>
      <c r="J162" s="922" t="str">
        <f>VLOOKUP(I162,'[12]Phan ca&amp; Ngay BDhoc'!$B$4:$I$110,6,0)</f>
        <v>3/9/2018</v>
      </c>
      <c r="K162" s="947" t="s">
        <v>2526</v>
      </c>
      <c r="L162" s="947" t="s">
        <v>2504</v>
      </c>
      <c r="M162" s="920" t="s">
        <v>2487</v>
      </c>
      <c r="N162" s="920" t="s">
        <v>2527</v>
      </c>
      <c r="O162" s="919">
        <v>29</v>
      </c>
      <c r="P162" s="919" t="s">
        <v>2472</v>
      </c>
      <c r="Q162" s="916"/>
      <c r="R162" s="918">
        <v>121</v>
      </c>
    </row>
    <row r="163" spans="1:18" s="918" customFormat="1" ht="42.75" hidden="1" x14ac:dyDescent="0.2">
      <c r="A163" s="944"/>
      <c r="B163" s="944" t="str">
        <f t="shared" si="8"/>
        <v>2018FL6053K13011</v>
      </c>
      <c r="C163" s="922" t="str">
        <f>VLOOKUP(D163,'[11]QuyetdinhPCGD (CDIO)'!$B$6:$C$1940,2,0)</f>
        <v>FL6053</v>
      </c>
      <c r="D163" s="931" t="s">
        <v>2518</v>
      </c>
      <c r="E163" s="923" t="s">
        <v>81</v>
      </c>
      <c r="F163" s="922" t="s">
        <v>10</v>
      </c>
      <c r="G163" s="922" t="str">
        <f>VLOOKUP(I163,'[12]Phan ca&amp; Ngay BDhoc'!$B$4:$I$110,8,0)</f>
        <v>A7-611A</v>
      </c>
      <c r="H163" s="922"/>
      <c r="I163" s="944" t="s">
        <v>2520</v>
      </c>
      <c r="J163" s="922" t="str">
        <f>VLOOKUP(I163,'[12]Phan ca&amp; Ngay BDhoc'!$B$4:$I$110,6,0)</f>
        <v>3/9/2018</v>
      </c>
      <c r="K163" s="947" t="s">
        <v>2522</v>
      </c>
      <c r="L163" s="947" t="s">
        <v>2504</v>
      </c>
      <c r="M163" s="920" t="s">
        <v>2487</v>
      </c>
      <c r="N163" s="920" t="s">
        <v>2523</v>
      </c>
      <c r="O163" s="919">
        <v>1801</v>
      </c>
      <c r="P163" s="919" t="s">
        <v>2472</v>
      </c>
      <c r="Q163" s="916"/>
      <c r="R163" s="918">
        <v>122</v>
      </c>
    </row>
    <row r="164" spans="1:18" s="918" customFormat="1" ht="42.75" hidden="1" x14ac:dyDescent="0.2">
      <c r="A164" s="944"/>
      <c r="B164" s="944" t="str">
        <f t="shared" si="8"/>
        <v>2018FL6053K13021</v>
      </c>
      <c r="C164" s="922" t="str">
        <f>VLOOKUP(D164,'[11]QuyetdinhPCGD (CDIO)'!$B$6:$C$1940,2,0)</f>
        <v>FL6053</v>
      </c>
      <c r="D164" s="931" t="s">
        <v>2518</v>
      </c>
      <c r="E164" s="923" t="s">
        <v>67</v>
      </c>
      <c r="F164" s="922" t="s">
        <v>10</v>
      </c>
      <c r="G164" s="922" t="str">
        <f>VLOOKUP(I164,'[12]Phan ca&amp; Ngay BDhoc'!$B$4:$I$110,8,0)</f>
        <v>A7-611A</v>
      </c>
      <c r="H164" s="922"/>
      <c r="I164" s="944" t="s">
        <v>2520</v>
      </c>
      <c r="J164" s="922" t="str">
        <f>VLOOKUP(I164,'[12]Phan ca&amp; Ngay BDhoc'!$B$4:$I$110,6,0)</f>
        <v>3/9/2018</v>
      </c>
      <c r="K164" s="947" t="s">
        <v>2524</v>
      </c>
      <c r="L164" s="947" t="s">
        <v>2504</v>
      </c>
      <c r="M164" s="920" t="s">
        <v>2487</v>
      </c>
      <c r="N164" s="920" t="s">
        <v>2525</v>
      </c>
      <c r="O164" s="919">
        <v>1803</v>
      </c>
      <c r="P164" s="919" t="s">
        <v>2472</v>
      </c>
      <c r="Q164" s="916"/>
      <c r="R164" s="918">
        <v>123</v>
      </c>
    </row>
    <row r="165" spans="1:18" s="918" customFormat="1" ht="42.75" hidden="1" x14ac:dyDescent="0.2">
      <c r="A165" s="944"/>
      <c r="B165" s="944" t="str">
        <f t="shared" si="8"/>
        <v>2018FL6053K13031</v>
      </c>
      <c r="C165" s="922" t="str">
        <f>VLOOKUP(D165,'[11]QuyetdinhPCGD (CDIO)'!$B$6:$C$1940,2,0)</f>
        <v>FL6053</v>
      </c>
      <c r="D165" s="931" t="s">
        <v>2518</v>
      </c>
      <c r="E165" s="923" t="s">
        <v>79</v>
      </c>
      <c r="F165" s="922" t="s">
        <v>10</v>
      </c>
      <c r="G165" s="922" t="str">
        <f>VLOOKUP(I165,'[12]Phan ca&amp; Ngay BDhoc'!$B$4:$I$110,8,0)</f>
        <v>A7-611A</v>
      </c>
      <c r="H165" s="922"/>
      <c r="I165" s="944" t="s">
        <v>2520</v>
      </c>
      <c r="J165" s="922" t="str">
        <f>VLOOKUP(I165,'[12]Phan ca&amp; Ngay BDhoc'!$B$4:$I$110,6,0)</f>
        <v>3/9/2018</v>
      </c>
      <c r="K165" s="947" t="s">
        <v>2526</v>
      </c>
      <c r="L165" s="947" t="s">
        <v>2504</v>
      </c>
      <c r="M165" s="920" t="s">
        <v>2487</v>
      </c>
      <c r="N165" s="920" t="s">
        <v>2527</v>
      </c>
      <c r="O165" s="919">
        <v>1805</v>
      </c>
      <c r="P165" s="919" t="s">
        <v>2472</v>
      </c>
      <c r="Q165" s="916"/>
      <c r="R165" s="918">
        <v>124</v>
      </c>
    </row>
    <row r="166" spans="1:18" s="918" customFormat="1" ht="42.75" hidden="1" x14ac:dyDescent="0.2">
      <c r="A166" s="944"/>
      <c r="B166" s="944" t="str">
        <f t="shared" si="8"/>
        <v>2018FL6073K13011</v>
      </c>
      <c r="C166" s="922" t="str">
        <f>VLOOKUP(D166,'[11]QuyetdinhPCGD (CDIO)'!$B$6:$C$1940,2,0)</f>
        <v>FL6073</v>
      </c>
      <c r="D166" s="931" t="s">
        <v>2519</v>
      </c>
      <c r="E166" s="923" t="s">
        <v>81</v>
      </c>
      <c r="F166" s="922" t="s">
        <v>13</v>
      </c>
      <c r="G166" s="922" t="str">
        <f>VLOOKUP(I166,'[12]Phan ca&amp; Ngay BDhoc'!$B$4:$I$110,8,0)</f>
        <v>A7-611A</v>
      </c>
      <c r="H166" s="922"/>
      <c r="I166" s="944" t="s">
        <v>2520</v>
      </c>
      <c r="J166" s="922" t="str">
        <f>VLOOKUP(I166,'[12]Phan ca&amp; Ngay BDhoc'!$B$4:$I$110,6,0)</f>
        <v>3/9/2018</v>
      </c>
      <c r="K166" s="947" t="s">
        <v>2522</v>
      </c>
      <c r="L166" s="947" t="s">
        <v>2504</v>
      </c>
      <c r="M166" s="920" t="s">
        <v>2487</v>
      </c>
      <c r="N166" s="920" t="s">
        <v>2523</v>
      </c>
      <c r="O166" s="919">
        <v>2985</v>
      </c>
      <c r="P166" s="919" t="s">
        <v>2472</v>
      </c>
      <c r="Q166" s="916"/>
      <c r="R166" s="918">
        <v>125</v>
      </c>
    </row>
    <row r="167" spans="1:18" s="918" customFormat="1" ht="42.75" hidden="1" x14ac:dyDescent="0.2">
      <c r="A167" s="944"/>
      <c r="B167" s="944" t="str">
        <f t="shared" si="8"/>
        <v>2018FL6073K13021</v>
      </c>
      <c r="C167" s="922" t="str">
        <f>VLOOKUP(D167,'[11]QuyetdinhPCGD (CDIO)'!$B$6:$C$1940,2,0)</f>
        <v>FL6073</v>
      </c>
      <c r="D167" s="931" t="s">
        <v>2519</v>
      </c>
      <c r="E167" s="923" t="s">
        <v>67</v>
      </c>
      <c r="F167" s="922" t="s">
        <v>13</v>
      </c>
      <c r="G167" s="922" t="str">
        <f>VLOOKUP(I167,'[12]Phan ca&amp; Ngay BDhoc'!$B$4:$I$110,8,0)</f>
        <v>A7-611A</v>
      </c>
      <c r="H167" s="922"/>
      <c r="I167" s="944" t="s">
        <v>2520</v>
      </c>
      <c r="J167" s="922" t="str">
        <f>VLOOKUP(I167,'[12]Phan ca&amp; Ngay BDhoc'!$B$4:$I$110,6,0)</f>
        <v>3/9/2018</v>
      </c>
      <c r="K167" s="947" t="s">
        <v>2524</v>
      </c>
      <c r="L167" s="947" t="s">
        <v>2504</v>
      </c>
      <c r="M167" s="920" t="s">
        <v>2487</v>
      </c>
      <c r="N167" s="920" t="s">
        <v>2525</v>
      </c>
      <c r="O167" s="919">
        <v>2985</v>
      </c>
      <c r="P167" s="919" t="s">
        <v>2472</v>
      </c>
      <c r="Q167" s="916"/>
      <c r="R167" s="918">
        <v>126</v>
      </c>
    </row>
    <row r="168" spans="1:18" s="918" customFormat="1" ht="42.75" hidden="1" x14ac:dyDescent="0.2">
      <c r="A168" s="944"/>
      <c r="B168" s="944" t="str">
        <f t="shared" si="8"/>
        <v>2018FL6073K13031</v>
      </c>
      <c r="C168" s="922" t="str">
        <f>VLOOKUP(D168,'[11]QuyetdinhPCGD (CDIO)'!$B$6:$C$1940,2,0)</f>
        <v>FL6073</v>
      </c>
      <c r="D168" s="931" t="s">
        <v>2519</v>
      </c>
      <c r="E168" s="923" t="s">
        <v>79</v>
      </c>
      <c r="F168" s="922" t="s">
        <v>13</v>
      </c>
      <c r="G168" s="922" t="str">
        <f>VLOOKUP(I168,'[12]Phan ca&amp; Ngay BDhoc'!$B$4:$I$110,8,0)</f>
        <v>A7-611A</v>
      </c>
      <c r="H168" s="922"/>
      <c r="I168" s="944" t="s">
        <v>2520</v>
      </c>
      <c r="J168" s="922" t="str">
        <f>VLOOKUP(I168,'[12]Phan ca&amp; Ngay BDhoc'!$B$4:$I$110,6,0)</f>
        <v>3/9/2018</v>
      </c>
      <c r="K168" s="947" t="s">
        <v>2526</v>
      </c>
      <c r="L168" s="947" t="s">
        <v>2504</v>
      </c>
      <c r="M168" s="920" t="s">
        <v>2487</v>
      </c>
      <c r="N168" s="920" t="s">
        <v>2527</v>
      </c>
      <c r="O168" s="919">
        <v>2985</v>
      </c>
      <c r="P168" s="919" t="s">
        <v>2472</v>
      </c>
      <c r="Q168" s="916"/>
      <c r="R168" s="918">
        <v>127</v>
      </c>
    </row>
    <row r="169" spans="1:18" s="918" customFormat="1" ht="42.75" hidden="1" x14ac:dyDescent="0.2">
      <c r="A169" s="944"/>
      <c r="B169" s="944" t="str">
        <f t="shared" si="8"/>
        <v>2018LP6002K1313</v>
      </c>
      <c r="C169" s="922" t="str">
        <f>VLOOKUP(D169,'[11]QuyetdinhPCGD (CDIO)'!$B$6:$C$1940,2,0)</f>
        <v>LP6002</v>
      </c>
      <c r="D169" s="923" t="s">
        <v>2412</v>
      </c>
      <c r="E169" s="923" t="s">
        <v>178</v>
      </c>
      <c r="F169" s="922" t="s">
        <v>8</v>
      </c>
      <c r="G169" s="944" t="str">
        <f>RIGHT(M169,6)</f>
        <v>A8-601</v>
      </c>
      <c r="H169" s="922"/>
      <c r="I169" s="944" t="s">
        <v>2520</v>
      </c>
      <c r="J169" s="922" t="str">
        <f>VLOOKUP(I169,'[12]Phan ca&amp; Ngay BDhoc'!$B$4:$I$110,6,0)</f>
        <v>3/9/2018</v>
      </c>
      <c r="K169" s="947" t="s">
        <v>323</v>
      </c>
      <c r="L169" s="947" t="s">
        <v>2504</v>
      </c>
      <c r="M169" s="941" t="s">
        <v>2501</v>
      </c>
      <c r="N169" s="920">
        <v>0</v>
      </c>
      <c r="O169" s="919">
        <v>2393</v>
      </c>
      <c r="P169" s="919" t="s">
        <v>2472</v>
      </c>
      <c r="Q169" s="916"/>
      <c r="R169" s="918">
        <v>128</v>
      </c>
    </row>
    <row r="170" spans="1:18" s="986" customFormat="1" ht="42" hidden="1" customHeight="1" x14ac:dyDescent="0.2">
      <c r="A170" s="992">
        <v>103</v>
      </c>
      <c r="B170" s="992"/>
      <c r="C170" s="992"/>
      <c r="D170" s="993" t="s">
        <v>2470</v>
      </c>
      <c r="E170" s="993" t="s">
        <v>173</v>
      </c>
      <c r="F170" s="992" t="s">
        <v>9</v>
      </c>
      <c r="G170" s="992" t="s">
        <v>680</v>
      </c>
      <c r="H170" s="992"/>
      <c r="I170" s="992" t="s">
        <v>2222</v>
      </c>
      <c r="J170" s="992" t="str">
        <f>VLOOKUP(I170,'[12]Phan ca&amp; Ngay BDhoc'!$B$4:$I$110,6,0)</f>
        <v>3/9/2018</v>
      </c>
      <c r="K170" s="992"/>
      <c r="L170" s="992"/>
      <c r="M170" s="992"/>
      <c r="N170" s="992"/>
      <c r="O170" s="996"/>
      <c r="P170" s="996"/>
      <c r="R170" s="987">
        <v>129</v>
      </c>
    </row>
    <row r="171" spans="1:18" s="986" customFormat="1" ht="42" hidden="1" customHeight="1" x14ac:dyDescent="0.2">
      <c r="A171" s="992">
        <v>104</v>
      </c>
      <c r="B171" s="992"/>
      <c r="C171" s="992"/>
      <c r="D171" s="993" t="s">
        <v>2470</v>
      </c>
      <c r="E171" s="993" t="s">
        <v>173</v>
      </c>
      <c r="F171" s="992" t="s">
        <v>13</v>
      </c>
      <c r="G171" s="992" t="s">
        <v>680</v>
      </c>
      <c r="H171" s="992"/>
      <c r="I171" s="992" t="s">
        <v>2222</v>
      </c>
      <c r="J171" s="992" t="str">
        <f>VLOOKUP(I171,'[12]Phan ca&amp; Ngay BDhoc'!$B$4:$I$110,6,0)</f>
        <v>3/9/2018</v>
      </c>
      <c r="K171" s="992"/>
      <c r="L171" s="992"/>
      <c r="M171" s="992"/>
      <c r="N171" s="992"/>
      <c r="O171" s="996"/>
      <c r="P171" s="996"/>
      <c r="R171" s="987">
        <v>130</v>
      </c>
    </row>
    <row r="172" spans="1:18" s="986" customFormat="1" ht="42" hidden="1" customHeight="1" x14ac:dyDescent="0.2">
      <c r="A172" s="992">
        <v>105</v>
      </c>
      <c r="B172" s="992" t="str">
        <f t="shared" ref="B172:B183" si="9">CONCATENATE("2018",C172,"K13",K172)</f>
        <v>2018GF6002K1301</v>
      </c>
      <c r="C172" s="992" t="str">
        <f>VLOOKUP(D172,'[11]QuyetdinhPCGD (CDIO)'!$B$6:$C$1940,2,0)</f>
        <v>GF6002</v>
      </c>
      <c r="D172" s="994" t="s">
        <v>2528</v>
      </c>
      <c r="E172" s="993" t="s">
        <v>91</v>
      </c>
      <c r="F172" s="992" t="s">
        <v>10</v>
      </c>
      <c r="G172" s="992" t="str">
        <f>RIGHT(M172,6)</f>
        <v>B4-604</v>
      </c>
      <c r="H172" s="992"/>
      <c r="I172" s="992" t="s">
        <v>2222</v>
      </c>
      <c r="J172" s="992" t="str">
        <f>VLOOKUP(I172,'[12]Phan ca&amp; Ngay BDhoc'!$B$4:$I$110,6,0)</f>
        <v>3/9/2018</v>
      </c>
      <c r="K172" s="991" t="s">
        <v>62</v>
      </c>
      <c r="L172" s="991" t="s">
        <v>2477</v>
      </c>
      <c r="M172" s="995" t="s">
        <v>2486</v>
      </c>
      <c r="N172" s="990">
        <v>0</v>
      </c>
      <c r="O172" s="989">
        <v>1235</v>
      </c>
      <c r="P172" s="988" t="s">
        <v>2468</v>
      </c>
      <c r="R172" s="987">
        <v>131</v>
      </c>
    </row>
    <row r="173" spans="1:18" s="986" customFormat="1" ht="42" hidden="1" customHeight="1" x14ac:dyDescent="0.2">
      <c r="A173" s="992">
        <v>106</v>
      </c>
      <c r="B173" s="992" t="str">
        <f t="shared" si="9"/>
        <v>2018GF6005K1301</v>
      </c>
      <c r="C173" s="992" t="str">
        <f>VLOOKUP(D173,'[11]QuyetdinhPCGD (CDIO)'!$B$6:$C$1940,2,0)</f>
        <v>GF6005</v>
      </c>
      <c r="D173" s="994" t="s">
        <v>2529</v>
      </c>
      <c r="E173" s="993" t="s">
        <v>60</v>
      </c>
      <c r="F173" s="992" t="s">
        <v>10</v>
      </c>
      <c r="G173" s="992" t="str">
        <f>RIGHT(M173,6)</f>
        <v>B4-604</v>
      </c>
      <c r="H173" s="992"/>
      <c r="I173" s="992" t="s">
        <v>2222</v>
      </c>
      <c r="J173" s="992" t="str">
        <f>VLOOKUP(I173,'[12]Phan ca&amp; Ngay BDhoc'!$B$4:$I$110,6,0)</f>
        <v>3/9/2018</v>
      </c>
      <c r="K173" s="991" t="s">
        <v>62</v>
      </c>
      <c r="L173" s="991" t="s">
        <v>2477</v>
      </c>
      <c r="M173" s="995" t="s">
        <v>2486</v>
      </c>
      <c r="N173" s="990">
        <v>0</v>
      </c>
      <c r="O173" s="989">
        <v>1233</v>
      </c>
      <c r="P173" s="988" t="s">
        <v>2468</v>
      </c>
      <c r="R173" s="987">
        <v>132</v>
      </c>
    </row>
    <row r="174" spans="1:18" s="986" customFormat="1" ht="42" hidden="1" customHeight="1" x14ac:dyDescent="0.2">
      <c r="A174" s="992">
        <v>107</v>
      </c>
      <c r="B174" s="992" t="str">
        <f t="shared" si="9"/>
        <v>2018PE6009K1359</v>
      </c>
      <c r="C174" s="992" t="str">
        <f>VLOOKUP(D174,'[11]QuyetdinhPCGD (CDIO)'!$B$6:$C$1940,2,0)</f>
        <v>PE6009</v>
      </c>
      <c r="D174" s="994" t="s">
        <v>2474</v>
      </c>
      <c r="E174" s="993" t="s">
        <v>71</v>
      </c>
      <c r="F174" s="992" t="s">
        <v>10</v>
      </c>
      <c r="G174" s="992" t="s">
        <v>2108</v>
      </c>
      <c r="H174" s="992"/>
      <c r="I174" s="992" t="s">
        <v>2222</v>
      </c>
      <c r="J174" s="992" t="str">
        <f>VLOOKUP(I174,'[12]Phan ca&amp; Ngay BDhoc'!$B$4:$I$110,6,0)</f>
        <v>3/9/2018</v>
      </c>
      <c r="K174" s="991" t="s">
        <v>1752</v>
      </c>
      <c r="L174" s="991"/>
      <c r="M174" s="990">
        <v>0</v>
      </c>
      <c r="N174" s="990">
        <v>0</v>
      </c>
      <c r="O174" s="989">
        <v>1237</v>
      </c>
      <c r="P174" s="989" t="s">
        <v>2472</v>
      </c>
      <c r="R174" s="987">
        <v>133</v>
      </c>
    </row>
    <row r="175" spans="1:18" s="986" customFormat="1" ht="42" hidden="1" customHeight="1" x14ac:dyDescent="0.2">
      <c r="A175" s="992">
        <v>108</v>
      </c>
      <c r="B175" s="992" t="str">
        <f t="shared" si="9"/>
        <v>2018GF6014K1301</v>
      </c>
      <c r="C175" s="992" t="str">
        <f>VLOOKUP(D175,'[11]QuyetdinhPCGD (CDIO)'!$B$6:$C$1940,2,0)</f>
        <v>GF6014</v>
      </c>
      <c r="D175" s="994" t="s">
        <v>2530</v>
      </c>
      <c r="E175" s="993" t="s">
        <v>2531</v>
      </c>
      <c r="F175" s="992" t="s">
        <v>13</v>
      </c>
      <c r="G175" s="993" t="str">
        <f>N175</f>
        <v>Xưởng TH May</v>
      </c>
      <c r="H175" s="992"/>
      <c r="I175" s="992" t="s">
        <v>2222</v>
      </c>
      <c r="J175" s="992" t="str">
        <f>VLOOKUP(I175,'[12]Phan ca&amp; Ngay BDhoc'!$B$4:$I$110,6,0)</f>
        <v>3/9/2018</v>
      </c>
      <c r="K175" s="991" t="s">
        <v>62</v>
      </c>
      <c r="L175" s="991" t="s">
        <v>2532</v>
      </c>
      <c r="M175" s="990">
        <v>0</v>
      </c>
      <c r="N175" s="990" t="s">
        <v>743</v>
      </c>
      <c r="O175" s="989">
        <v>1829</v>
      </c>
      <c r="P175" s="989" t="s">
        <v>2472</v>
      </c>
      <c r="R175" s="987">
        <v>134</v>
      </c>
    </row>
    <row r="176" spans="1:18" s="986" customFormat="1" ht="42" hidden="1" customHeight="1" x14ac:dyDescent="0.2">
      <c r="A176" s="992">
        <v>109</v>
      </c>
      <c r="B176" s="992" t="str">
        <f t="shared" si="9"/>
        <v>2018GF6065K1301</v>
      </c>
      <c r="C176" s="992" t="str">
        <f>VLOOKUP(D176,'[11]QuyetdinhPCGD (CDIO)'!$B$6:$C$1940,2,0)</f>
        <v>GF6065</v>
      </c>
      <c r="D176" s="993" t="s">
        <v>2533</v>
      </c>
      <c r="E176" s="993" t="s">
        <v>178</v>
      </c>
      <c r="F176" s="993" t="s">
        <v>8</v>
      </c>
      <c r="G176" s="992" t="str">
        <f>RIGHT(M176,6)</f>
        <v>B4-604</v>
      </c>
      <c r="H176" s="993"/>
      <c r="I176" s="992" t="s">
        <v>2222</v>
      </c>
      <c r="J176" s="992" t="str">
        <f>VLOOKUP(I176,'[12]Phan ca&amp; Ngay BDhoc'!$B$4:$I$110,6,0)</f>
        <v>3/9/2018</v>
      </c>
      <c r="K176" s="991" t="s">
        <v>62</v>
      </c>
      <c r="L176" s="991" t="s">
        <v>2477</v>
      </c>
      <c r="M176" s="995" t="s">
        <v>2486</v>
      </c>
      <c r="N176" s="990">
        <v>0</v>
      </c>
      <c r="O176" s="989">
        <v>49</v>
      </c>
      <c r="P176" s="988" t="s">
        <v>2468</v>
      </c>
      <c r="R176" s="987">
        <v>135</v>
      </c>
    </row>
    <row r="177" spans="1:18" s="986" customFormat="1" ht="42" hidden="1" customHeight="1" x14ac:dyDescent="0.2">
      <c r="A177" s="992">
        <v>110</v>
      </c>
      <c r="B177" s="992" t="str">
        <f t="shared" si="9"/>
        <v>2018FL6148K1310</v>
      </c>
      <c r="C177" s="992" t="str">
        <f>VLOOKUP(D177,'[11]QuyetdinhPCGD (CDIO)'!$B$6:$C$1940,2,0)</f>
        <v>FL6148</v>
      </c>
      <c r="D177" s="993" t="s">
        <v>2476</v>
      </c>
      <c r="E177" s="993" t="s">
        <v>81</v>
      </c>
      <c r="F177" s="992" t="s">
        <v>9</v>
      </c>
      <c r="G177" s="992" t="str">
        <f>VLOOKUP(I177,'[12]Phan ca&amp; Ngay BDhoc'!$B$4:$I$110,8,0)</f>
        <v>B3-404</v>
      </c>
      <c r="H177" s="992"/>
      <c r="I177" s="992" t="s">
        <v>2222</v>
      </c>
      <c r="J177" s="992" t="str">
        <f>VLOOKUP(I177,'[12]Phan ca&amp; Ngay BDhoc'!$B$4:$I$110,6,0)</f>
        <v>3/9/2018</v>
      </c>
      <c r="K177" s="991" t="s">
        <v>180</v>
      </c>
      <c r="L177" s="991"/>
      <c r="M177" s="990" t="s">
        <v>2487</v>
      </c>
      <c r="N177" s="990" t="s">
        <v>2534</v>
      </c>
      <c r="O177" s="989">
        <v>641</v>
      </c>
      <c r="P177" s="988" t="s">
        <v>2468</v>
      </c>
      <c r="R177" s="987">
        <v>136</v>
      </c>
    </row>
    <row r="178" spans="1:18" s="986" customFormat="1" ht="42" customHeight="1" x14ac:dyDescent="0.2">
      <c r="A178" s="992">
        <v>111</v>
      </c>
      <c r="B178" s="992" t="str">
        <f t="shared" si="9"/>
        <v>2018FL6148K1310</v>
      </c>
      <c r="C178" s="992" t="str">
        <f>VLOOKUP(D178,'[11]QuyetdinhPCGD (CDIO)'!$B$6:$C$1940,2,0)</f>
        <v>FL6148</v>
      </c>
      <c r="D178" s="993" t="s">
        <v>2476</v>
      </c>
      <c r="E178" s="993" t="s">
        <v>81</v>
      </c>
      <c r="F178" s="992" t="s">
        <v>12</v>
      </c>
      <c r="G178" s="992" t="str">
        <f>VLOOKUP(I178,'[12]Phan ca&amp; Ngay BDhoc'!$B$4:$I$110,8,0)</f>
        <v>B3-404</v>
      </c>
      <c r="H178" s="992"/>
      <c r="I178" s="992" t="s">
        <v>2222</v>
      </c>
      <c r="J178" s="992" t="str">
        <f>VLOOKUP(I178,'[12]Phan ca&amp; Ngay BDhoc'!$B$4:$I$110,6,0)</f>
        <v>3/9/2018</v>
      </c>
      <c r="K178" s="991" t="s">
        <v>180</v>
      </c>
      <c r="L178" s="991"/>
      <c r="M178" s="990" t="s">
        <v>2487</v>
      </c>
      <c r="N178" s="990" t="s">
        <v>2534</v>
      </c>
      <c r="O178" s="989">
        <v>2417</v>
      </c>
      <c r="P178" s="988" t="s">
        <v>2468</v>
      </c>
      <c r="R178" s="987">
        <v>137</v>
      </c>
    </row>
    <row r="179" spans="1:18" s="986" customFormat="1" ht="42" hidden="1" customHeight="1" x14ac:dyDescent="0.2">
      <c r="A179" s="992">
        <v>112</v>
      </c>
      <c r="B179" s="992" t="str">
        <f t="shared" si="9"/>
        <v>2018FL6148K1311</v>
      </c>
      <c r="C179" s="992" t="str">
        <f>VLOOKUP(D179,'[11]QuyetdinhPCGD (CDIO)'!$B$6:$C$1940,2,0)</f>
        <v>FL6148</v>
      </c>
      <c r="D179" s="993" t="s">
        <v>2476</v>
      </c>
      <c r="E179" s="993" t="s">
        <v>67</v>
      </c>
      <c r="F179" s="992" t="s">
        <v>9</v>
      </c>
      <c r="G179" s="992" t="str">
        <f>VLOOKUP(I179,'[12]Phan ca&amp; Ngay BDhoc'!$B$4:$I$110,8,0)</f>
        <v>B3-404</v>
      </c>
      <c r="H179" s="992"/>
      <c r="I179" s="992" t="s">
        <v>2222</v>
      </c>
      <c r="J179" s="992" t="str">
        <f>VLOOKUP(I179,'[12]Phan ca&amp; Ngay BDhoc'!$B$4:$I$110,6,0)</f>
        <v>3/9/2018</v>
      </c>
      <c r="K179" s="991" t="s">
        <v>321</v>
      </c>
      <c r="L179" s="991"/>
      <c r="M179" s="990" t="s">
        <v>2487</v>
      </c>
      <c r="N179" s="990" t="s">
        <v>2535</v>
      </c>
      <c r="O179" s="989">
        <v>643</v>
      </c>
      <c r="P179" s="988" t="s">
        <v>2468</v>
      </c>
      <c r="R179" s="987">
        <v>138</v>
      </c>
    </row>
    <row r="180" spans="1:18" s="986" customFormat="1" ht="42" customHeight="1" x14ac:dyDescent="0.2">
      <c r="A180" s="992">
        <v>113</v>
      </c>
      <c r="B180" s="992" t="str">
        <f t="shared" si="9"/>
        <v>2018FL6148K1311</v>
      </c>
      <c r="C180" s="992" t="str">
        <f>VLOOKUP(D180,'[11]QuyetdinhPCGD (CDIO)'!$B$6:$C$1940,2,0)</f>
        <v>FL6148</v>
      </c>
      <c r="D180" s="993" t="s">
        <v>2476</v>
      </c>
      <c r="E180" s="993" t="s">
        <v>67</v>
      </c>
      <c r="F180" s="992" t="s">
        <v>12</v>
      </c>
      <c r="G180" s="992" t="str">
        <f>VLOOKUP(I180,'[12]Phan ca&amp; Ngay BDhoc'!$B$4:$I$110,8,0)</f>
        <v>B3-404</v>
      </c>
      <c r="H180" s="992"/>
      <c r="I180" s="992" t="s">
        <v>2222</v>
      </c>
      <c r="J180" s="992" t="str">
        <f>VLOOKUP(I180,'[12]Phan ca&amp; Ngay BDhoc'!$B$4:$I$110,6,0)</f>
        <v>3/9/2018</v>
      </c>
      <c r="K180" s="991" t="s">
        <v>321</v>
      </c>
      <c r="L180" s="991"/>
      <c r="M180" s="990" t="s">
        <v>2487</v>
      </c>
      <c r="N180" s="990" t="s">
        <v>2535</v>
      </c>
      <c r="O180" s="989">
        <v>2419</v>
      </c>
      <c r="P180" s="988" t="s">
        <v>2468</v>
      </c>
      <c r="R180" s="987">
        <v>139</v>
      </c>
    </row>
    <row r="181" spans="1:18" s="986" customFormat="1" ht="42" hidden="1" customHeight="1" x14ac:dyDescent="0.2">
      <c r="A181" s="992">
        <v>114</v>
      </c>
      <c r="B181" s="992" t="str">
        <f t="shared" si="9"/>
        <v>2018FL6148K1312</v>
      </c>
      <c r="C181" s="992" t="str">
        <f>VLOOKUP(D181,'[11]QuyetdinhPCGD (CDIO)'!$B$6:$C$1940,2,0)</f>
        <v>FL6148</v>
      </c>
      <c r="D181" s="993" t="s">
        <v>2476</v>
      </c>
      <c r="E181" s="993" t="s">
        <v>79</v>
      </c>
      <c r="F181" s="992" t="s">
        <v>9</v>
      </c>
      <c r="G181" s="992" t="str">
        <f>VLOOKUP(I181,'[12]Phan ca&amp; Ngay BDhoc'!$B$4:$I$110,8,0)</f>
        <v>B3-404</v>
      </c>
      <c r="H181" s="992"/>
      <c r="I181" s="992" t="s">
        <v>2222</v>
      </c>
      <c r="J181" s="992" t="str">
        <f>VLOOKUP(I181,'[12]Phan ca&amp; Ngay BDhoc'!$B$4:$I$110,6,0)</f>
        <v>3/9/2018</v>
      </c>
      <c r="K181" s="991" t="s">
        <v>319</v>
      </c>
      <c r="L181" s="991"/>
      <c r="M181" s="990" t="s">
        <v>2487</v>
      </c>
      <c r="N181" s="990" t="s">
        <v>2536</v>
      </c>
      <c r="O181" s="989">
        <v>645</v>
      </c>
      <c r="P181" s="988" t="s">
        <v>2468</v>
      </c>
      <c r="R181" s="987">
        <v>140</v>
      </c>
    </row>
    <row r="182" spans="1:18" s="986" customFormat="1" ht="42" customHeight="1" x14ac:dyDescent="0.2">
      <c r="A182" s="992">
        <v>115</v>
      </c>
      <c r="B182" s="992" t="str">
        <f t="shared" si="9"/>
        <v>2018FL6148K1312</v>
      </c>
      <c r="C182" s="992" t="str">
        <f>VLOOKUP(D182,'[11]QuyetdinhPCGD (CDIO)'!$B$6:$C$1940,2,0)</f>
        <v>FL6148</v>
      </c>
      <c r="D182" s="993" t="s">
        <v>2476</v>
      </c>
      <c r="E182" s="993" t="s">
        <v>79</v>
      </c>
      <c r="F182" s="992" t="s">
        <v>12</v>
      </c>
      <c r="G182" s="992" t="str">
        <f>VLOOKUP(I182,'[12]Phan ca&amp; Ngay BDhoc'!$B$4:$I$110,8,0)</f>
        <v>B3-404</v>
      </c>
      <c r="H182" s="992"/>
      <c r="I182" s="992" t="s">
        <v>2222</v>
      </c>
      <c r="J182" s="992" t="str">
        <f>VLOOKUP(I182,'[12]Phan ca&amp; Ngay BDhoc'!$B$4:$I$110,6,0)</f>
        <v>3/9/2018</v>
      </c>
      <c r="K182" s="991" t="s">
        <v>319</v>
      </c>
      <c r="L182" s="991"/>
      <c r="M182" s="990" t="s">
        <v>2487</v>
      </c>
      <c r="N182" s="990" t="s">
        <v>2536</v>
      </c>
      <c r="O182" s="989">
        <v>2421</v>
      </c>
      <c r="P182" s="988" t="s">
        <v>2468</v>
      </c>
      <c r="R182" s="987">
        <v>141</v>
      </c>
    </row>
    <row r="183" spans="1:18" s="986" customFormat="1" ht="42" hidden="1" customHeight="1" x14ac:dyDescent="0.2">
      <c r="A183" s="992">
        <v>116</v>
      </c>
      <c r="B183" s="992" t="str">
        <f t="shared" si="9"/>
        <v>2018GF6062K1301</v>
      </c>
      <c r="C183" s="992" t="str">
        <f>VLOOKUP(D183,'[11]QuyetdinhPCGD (CDIO)'!$B$6:$C$1940,2,0)</f>
        <v>GF6062</v>
      </c>
      <c r="D183" s="994" t="s">
        <v>2537</v>
      </c>
      <c r="E183" s="993" t="s">
        <v>108</v>
      </c>
      <c r="F183" s="992" t="s">
        <v>11</v>
      </c>
      <c r="G183" s="992" t="str">
        <f>VLOOKUP(I183,'[12]Phan ca&amp; Ngay BDhoc'!$B$4:$I$110,8,0)</f>
        <v>B3-404</v>
      </c>
      <c r="H183" s="992"/>
      <c r="I183" s="992" t="s">
        <v>2222</v>
      </c>
      <c r="J183" s="992" t="str">
        <f>VLOOKUP(I183,'[12]Phan ca&amp; Ngay BDhoc'!$B$4:$I$110,6,0)</f>
        <v>3/9/2018</v>
      </c>
      <c r="K183" s="991" t="s">
        <v>62</v>
      </c>
      <c r="L183" s="991"/>
      <c r="M183" s="990">
        <v>0</v>
      </c>
      <c r="N183" s="990">
        <v>0</v>
      </c>
      <c r="O183" s="989">
        <v>1825</v>
      </c>
      <c r="P183" s="988" t="s">
        <v>2468</v>
      </c>
      <c r="R183" s="987">
        <v>142</v>
      </c>
    </row>
    <row r="184" spans="1:18" s="918" customFormat="1" ht="15.75" hidden="1" x14ac:dyDescent="0.2">
      <c r="A184" s="984"/>
      <c r="B184" s="984"/>
      <c r="C184" s="984"/>
      <c r="D184" s="983"/>
      <c r="E184" s="983"/>
      <c r="F184" s="983"/>
      <c r="G184" s="983"/>
      <c r="H184" s="983"/>
      <c r="I184" s="983"/>
      <c r="J184" s="983"/>
      <c r="K184" s="983"/>
      <c r="L184" s="983"/>
      <c r="M184" s="983"/>
      <c r="N184" s="983"/>
      <c r="O184" s="982"/>
      <c r="P184" s="982"/>
      <c r="R184" s="918">
        <v>143</v>
      </c>
    </row>
    <row r="185" spans="1:18" s="918" customFormat="1" ht="16.5" hidden="1" x14ac:dyDescent="0.2">
      <c r="A185" s="985" t="s">
        <v>2538</v>
      </c>
      <c r="B185" s="984"/>
      <c r="C185" s="984"/>
      <c r="D185" s="983"/>
      <c r="E185" s="983"/>
      <c r="F185" s="983"/>
      <c r="G185" s="983"/>
      <c r="H185" s="983"/>
      <c r="I185" s="983"/>
      <c r="J185" s="983"/>
      <c r="K185" s="983"/>
      <c r="L185" s="983"/>
      <c r="M185" s="983"/>
      <c r="N185" s="983"/>
      <c r="O185" s="982"/>
      <c r="P185" s="982"/>
      <c r="R185" s="918">
        <v>144</v>
      </c>
    </row>
    <row r="186" spans="1:18" ht="57" hidden="1" x14ac:dyDescent="0.2">
      <c r="A186" s="981" t="s">
        <v>2101</v>
      </c>
      <c r="B186" s="981" t="s">
        <v>2465</v>
      </c>
      <c r="C186" s="981" t="s">
        <v>48</v>
      </c>
      <c r="D186" s="981" t="s">
        <v>49</v>
      </c>
      <c r="E186" s="981" t="s">
        <v>50</v>
      </c>
      <c r="F186" s="981" t="s">
        <v>51</v>
      </c>
      <c r="G186" s="981" t="s">
        <v>52</v>
      </c>
      <c r="H186" s="981" t="s">
        <v>53</v>
      </c>
      <c r="I186" s="981" t="s">
        <v>54</v>
      </c>
      <c r="J186" s="981" t="s">
        <v>2466</v>
      </c>
      <c r="K186" s="981" t="s">
        <v>56</v>
      </c>
      <c r="L186" s="980" t="s">
        <v>55</v>
      </c>
      <c r="M186" s="979"/>
      <c r="N186" s="979"/>
      <c r="O186" s="978" t="s">
        <v>2467</v>
      </c>
      <c r="P186" s="978" t="s">
        <v>2468</v>
      </c>
      <c r="Q186" s="977" t="s">
        <v>2469</v>
      </c>
      <c r="R186" s="918">
        <v>145</v>
      </c>
    </row>
    <row r="187" spans="1:18" s="934" customFormat="1" ht="30" hidden="1" customHeight="1" x14ac:dyDescent="0.2">
      <c r="A187" s="922">
        <v>1</v>
      </c>
      <c r="B187" s="922" t="str">
        <f t="shared" ref="B187:B218" si="10">CONCATENATE("2018",C187,"K13",K187)</f>
        <v>2018BS6002K1301</v>
      </c>
      <c r="C187" s="922" t="str">
        <f>VLOOKUP(D187,'[11]QuyetdinhPCGD (CDIO)'!$B$6:$C$1940,2,0)</f>
        <v>BS6002</v>
      </c>
      <c r="D187" s="931" t="s">
        <v>2539</v>
      </c>
      <c r="E187" s="923" t="s">
        <v>2540</v>
      </c>
      <c r="F187" s="922" t="s">
        <v>13</v>
      </c>
      <c r="G187" s="922" t="str">
        <f>VLOOKUP(I187,'[12]Phan ca&amp; Ngay BDhoc'!$B$4:$I$110,8,0)</f>
        <v>C1-303</v>
      </c>
      <c r="H187" s="922"/>
      <c r="I187" s="922" t="s">
        <v>2106</v>
      </c>
      <c r="J187" s="922" t="str">
        <f>VLOOKUP(I187,'[12]Phan ca&amp; Ngay BDhoc'!$B$4:$I$110,6,0)</f>
        <v>3/9/2018</v>
      </c>
      <c r="K187" s="921" t="s">
        <v>62</v>
      </c>
      <c r="L187" s="946"/>
      <c r="M187" s="945">
        <v>0</v>
      </c>
      <c r="N187" s="961">
        <v>0</v>
      </c>
      <c r="O187" s="919">
        <v>3529</v>
      </c>
      <c r="P187" s="924" t="s">
        <v>2468</v>
      </c>
      <c r="Q187" s="916"/>
      <c r="R187" s="918">
        <v>146</v>
      </c>
    </row>
    <row r="188" spans="1:18" s="934" customFormat="1" ht="30" hidden="1" customHeight="1" x14ac:dyDescent="0.2">
      <c r="A188" s="926">
        <v>2</v>
      </c>
      <c r="B188" s="922" t="str">
        <f t="shared" si="10"/>
        <v>2018PE6009K1301</v>
      </c>
      <c r="C188" s="922" t="str">
        <f>VLOOKUP(D188,'[11]QuyetdinhPCGD (CDIO)'!$B$6:$C$1940,2,0)</f>
        <v>PE6009</v>
      </c>
      <c r="D188" s="930" t="s">
        <v>2474</v>
      </c>
      <c r="E188" s="929" t="s">
        <v>71</v>
      </c>
      <c r="F188" s="926" t="s">
        <v>13</v>
      </c>
      <c r="G188" s="922" t="s">
        <v>4718</v>
      </c>
      <c r="H188" s="926"/>
      <c r="I188" s="922" t="s">
        <v>2106</v>
      </c>
      <c r="J188" s="922" t="str">
        <f>VLOOKUP(I188,'[12]Phan ca&amp; Ngay BDhoc'!$B$4:$I$110,6,0)</f>
        <v>3/9/2018</v>
      </c>
      <c r="K188" s="925" t="s">
        <v>62</v>
      </c>
      <c r="L188" s="925"/>
      <c r="M188" s="920">
        <v>0</v>
      </c>
      <c r="N188" s="961">
        <v>0</v>
      </c>
      <c r="O188" s="919">
        <v>3533</v>
      </c>
      <c r="P188" s="919" t="s">
        <v>2472</v>
      </c>
      <c r="Q188" s="916"/>
      <c r="R188" s="918">
        <v>147</v>
      </c>
    </row>
    <row r="189" spans="1:18" s="934" customFormat="1" ht="30" hidden="1" customHeight="1" x14ac:dyDescent="0.2">
      <c r="A189" s="922">
        <v>3</v>
      </c>
      <c r="B189" s="922" t="str">
        <f t="shared" si="10"/>
        <v>2018CT6001K1301</v>
      </c>
      <c r="C189" s="922" t="str">
        <f>VLOOKUP(D189,'[11]QuyetdinhPCGD (CDIO)'!$B$6:$C$1940,2,0)</f>
        <v>CT6001</v>
      </c>
      <c r="D189" s="923" t="s">
        <v>2115</v>
      </c>
      <c r="E189" s="923" t="s">
        <v>670</v>
      </c>
      <c r="F189" s="922" t="s">
        <v>12</v>
      </c>
      <c r="G189" s="922" t="str">
        <f>VLOOKUP(I189,'[12]Phan ca&amp; Ngay BDhoc'!$B$4:$I$110,8,0)</f>
        <v>C1-303</v>
      </c>
      <c r="H189" s="922"/>
      <c r="I189" s="922" t="s">
        <v>2106</v>
      </c>
      <c r="J189" s="922" t="str">
        <f>VLOOKUP(I189,'[12]Phan ca&amp; Ngay BDhoc'!$B$4:$I$110,6,0)</f>
        <v>3/9/2018</v>
      </c>
      <c r="K189" s="921" t="s">
        <v>62</v>
      </c>
      <c r="L189" s="946"/>
      <c r="M189" s="945" t="s">
        <v>2487</v>
      </c>
      <c r="N189" s="961">
        <v>0</v>
      </c>
      <c r="O189" s="919">
        <v>2937</v>
      </c>
      <c r="P189" s="924" t="s">
        <v>2468</v>
      </c>
      <c r="Q189" s="916"/>
      <c r="R189" s="918">
        <v>148</v>
      </c>
    </row>
    <row r="190" spans="1:18" ht="30" hidden="1" customHeight="1" x14ac:dyDescent="0.2">
      <c r="A190" s="922">
        <v>4</v>
      </c>
      <c r="B190" s="922" t="str">
        <f t="shared" si="10"/>
        <v>2018CT6108K1301</v>
      </c>
      <c r="C190" s="922" t="str">
        <f>VLOOKUP(D190,'[11]QuyetdinhPCGD (CDIO)'!$B$6:$C$1940,2,0)</f>
        <v>CT6108</v>
      </c>
      <c r="D190" s="931" t="s">
        <v>2541</v>
      </c>
      <c r="E190" s="923" t="s">
        <v>670</v>
      </c>
      <c r="F190" s="922" t="s">
        <v>9</v>
      </c>
      <c r="G190" s="922" t="str">
        <f>VLOOKUP(I190,'[12]Phan ca&amp; Ngay BDhoc'!$B$4:$I$110,8,0)</f>
        <v>C1-303</v>
      </c>
      <c r="H190" s="922"/>
      <c r="I190" s="922" t="s">
        <v>2106</v>
      </c>
      <c r="J190" s="922" t="str">
        <f>VLOOKUP(I190,'[12]Phan ca&amp; Ngay BDhoc'!$B$4:$I$110,6,0)</f>
        <v>3/9/2018</v>
      </c>
      <c r="K190" s="921" t="s">
        <v>62</v>
      </c>
      <c r="L190" s="921"/>
      <c r="M190" s="920">
        <v>0</v>
      </c>
      <c r="N190" s="920">
        <v>0</v>
      </c>
      <c r="O190" s="919">
        <v>1161</v>
      </c>
      <c r="P190" s="924" t="s">
        <v>2468</v>
      </c>
      <c r="R190" s="918">
        <v>149</v>
      </c>
    </row>
    <row r="191" spans="1:18" ht="30" hidden="1" customHeight="1" x14ac:dyDescent="0.2">
      <c r="A191" s="922">
        <v>5</v>
      </c>
      <c r="B191" s="922" t="str">
        <f t="shared" si="10"/>
        <v>2018FL6136K1301</v>
      </c>
      <c r="C191" s="922" t="str">
        <f>VLOOKUP(D191,'[11]QuyetdinhPCGD (CDIO)'!$B$6:$C$1940,2,0)</f>
        <v>FL6136</v>
      </c>
      <c r="D191" s="931" t="s">
        <v>2542</v>
      </c>
      <c r="E191" s="923" t="s">
        <v>65</v>
      </c>
      <c r="F191" s="923" t="s">
        <v>8</v>
      </c>
      <c r="G191" s="922" t="str">
        <f t="shared" ref="G191:G196" si="11">RIGHT(M191,6)</f>
        <v>C3-303</v>
      </c>
      <c r="H191" s="923"/>
      <c r="I191" s="922" t="s">
        <v>2106</v>
      </c>
      <c r="J191" s="922" t="str">
        <f>VLOOKUP(I191,'[12]Phan ca&amp; Ngay BDhoc'!$B$4:$I$110,6,0)</f>
        <v>3/9/2018</v>
      </c>
      <c r="K191" s="938" t="s">
        <v>62</v>
      </c>
      <c r="L191" s="972"/>
      <c r="M191" s="945" t="s">
        <v>2543</v>
      </c>
      <c r="N191" s="920" t="s">
        <v>2544</v>
      </c>
      <c r="O191" s="919">
        <v>569</v>
      </c>
      <c r="P191" s="924" t="s">
        <v>2468</v>
      </c>
      <c r="R191" s="918">
        <v>150</v>
      </c>
    </row>
    <row r="192" spans="1:18" ht="30" hidden="1" customHeight="1" x14ac:dyDescent="0.2">
      <c r="A192" s="922">
        <v>6</v>
      </c>
      <c r="B192" s="922" t="str">
        <f t="shared" si="10"/>
        <v>2018FL6136K1301</v>
      </c>
      <c r="C192" s="922" t="str">
        <f>VLOOKUP(D192,'[11]QuyetdinhPCGD (CDIO)'!$B$6:$C$1940,2,0)</f>
        <v>FL6136</v>
      </c>
      <c r="D192" s="931" t="s">
        <v>2542</v>
      </c>
      <c r="E192" s="923" t="s">
        <v>65</v>
      </c>
      <c r="F192" s="922" t="s">
        <v>10</v>
      </c>
      <c r="G192" s="922" t="str">
        <f t="shared" si="11"/>
        <v>C3-303</v>
      </c>
      <c r="H192" s="922"/>
      <c r="I192" s="922" t="s">
        <v>2106</v>
      </c>
      <c r="J192" s="922" t="str">
        <f>VLOOKUP(I192,'[12]Phan ca&amp; Ngay BDhoc'!$B$4:$I$110,6,0)</f>
        <v>3/9/2018</v>
      </c>
      <c r="K192" s="938" t="s">
        <v>62</v>
      </c>
      <c r="L192" s="972"/>
      <c r="M192" s="945" t="s">
        <v>2543</v>
      </c>
      <c r="N192" s="920" t="s">
        <v>2544</v>
      </c>
      <c r="O192" s="919">
        <v>1753</v>
      </c>
      <c r="P192" s="924" t="s">
        <v>2468</v>
      </c>
      <c r="R192" s="918">
        <v>151</v>
      </c>
    </row>
    <row r="193" spans="1:18" ht="30" hidden="1" customHeight="1" x14ac:dyDescent="0.2">
      <c r="A193" s="922">
        <v>7</v>
      </c>
      <c r="B193" s="922" t="str">
        <f t="shared" si="10"/>
        <v>2018FL6136K1302</v>
      </c>
      <c r="C193" s="922" t="str">
        <f>VLOOKUP(D193,'[11]QuyetdinhPCGD (CDIO)'!$B$6:$C$1940,2,0)</f>
        <v>FL6136</v>
      </c>
      <c r="D193" s="931" t="s">
        <v>2542</v>
      </c>
      <c r="E193" s="923" t="s">
        <v>166</v>
      </c>
      <c r="F193" s="923" t="s">
        <v>8</v>
      </c>
      <c r="G193" s="922" t="str">
        <f t="shared" si="11"/>
        <v>C3-303</v>
      </c>
      <c r="H193" s="923"/>
      <c r="I193" s="922" t="s">
        <v>2106</v>
      </c>
      <c r="J193" s="922" t="str">
        <f>VLOOKUP(I193,'[12]Phan ca&amp; Ngay BDhoc'!$B$4:$I$110,6,0)</f>
        <v>3/9/2018</v>
      </c>
      <c r="K193" s="938" t="s">
        <v>70</v>
      </c>
      <c r="L193" s="938"/>
      <c r="M193" s="920" t="s">
        <v>2543</v>
      </c>
      <c r="N193" s="920" t="s">
        <v>2545</v>
      </c>
      <c r="O193" s="919">
        <v>571</v>
      </c>
      <c r="P193" s="924" t="s">
        <v>2468</v>
      </c>
      <c r="R193" s="918">
        <v>152</v>
      </c>
    </row>
    <row r="194" spans="1:18" ht="30" hidden="1" customHeight="1" x14ac:dyDescent="0.2">
      <c r="A194" s="922">
        <v>8</v>
      </c>
      <c r="B194" s="922" t="str">
        <f t="shared" si="10"/>
        <v>2018FL6136K1302</v>
      </c>
      <c r="C194" s="922" t="str">
        <f>VLOOKUP(D194,'[11]QuyetdinhPCGD (CDIO)'!$B$6:$C$1940,2,0)</f>
        <v>FL6136</v>
      </c>
      <c r="D194" s="931" t="s">
        <v>2542</v>
      </c>
      <c r="E194" s="923" t="s">
        <v>166</v>
      </c>
      <c r="F194" s="922" t="s">
        <v>10</v>
      </c>
      <c r="G194" s="922" t="str">
        <f t="shared" si="11"/>
        <v>C3-303</v>
      </c>
      <c r="H194" s="922"/>
      <c r="I194" s="922" t="s">
        <v>2106</v>
      </c>
      <c r="J194" s="922" t="str">
        <f>VLOOKUP(I194,'[12]Phan ca&amp; Ngay BDhoc'!$B$4:$I$110,6,0)</f>
        <v>3/9/2018</v>
      </c>
      <c r="K194" s="938" t="s">
        <v>70</v>
      </c>
      <c r="L194" s="938"/>
      <c r="M194" s="920" t="s">
        <v>2543</v>
      </c>
      <c r="N194" s="920" t="s">
        <v>2545</v>
      </c>
      <c r="O194" s="919">
        <v>1755</v>
      </c>
      <c r="P194" s="924" t="s">
        <v>2468</v>
      </c>
      <c r="R194" s="918">
        <v>153</v>
      </c>
    </row>
    <row r="195" spans="1:18" ht="30" hidden="1" customHeight="1" x14ac:dyDescent="0.2">
      <c r="A195" s="922">
        <v>9</v>
      </c>
      <c r="B195" s="922" t="str">
        <f t="shared" si="10"/>
        <v>2018FL6136K1303</v>
      </c>
      <c r="C195" s="922" t="str">
        <f>VLOOKUP(D195,'[11]QuyetdinhPCGD (CDIO)'!$B$6:$C$1940,2,0)</f>
        <v>FL6136</v>
      </c>
      <c r="D195" s="931" t="s">
        <v>2542</v>
      </c>
      <c r="E195" s="923" t="s">
        <v>166</v>
      </c>
      <c r="F195" s="923" t="s">
        <v>8</v>
      </c>
      <c r="G195" s="922" t="str">
        <f t="shared" si="11"/>
        <v>C3-305</v>
      </c>
      <c r="H195" s="923"/>
      <c r="I195" s="922" t="s">
        <v>2106</v>
      </c>
      <c r="J195" s="922" t="str">
        <f>VLOOKUP(I195,'[12]Phan ca&amp; Ngay BDhoc'!$B$4:$I$110,6,0)</f>
        <v>3/9/2018</v>
      </c>
      <c r="K195" s="938" t="s">
        <v>75</v>
      </c>
      <c r="L195" s="938"/>
      <c r="M195" s="920" t="s">
        <v>2546</v>
      </c>
      <c r="N195" s="920" t="s">
        <v>2547</v>
      </c>
      <c r="O195" s="919">
        <v>573</v>
      </c>
      <c r="P195" s="924" t="s">
        <v>2468</v>
      </c>
      <c r="R195" s="918">
        <v>154</v>
      </c>
    </row>
    <row r="196" spans="1:18" ht="30" hidden="1" customHeight="1" x14ac:dyDescent="0.2">
      <c r="A196" s="922">
        <v>10</v>
      </c>
      <c r="B196" s="922" t="str">
        <f t="shared" si="10"/>
        <v>2018FL6136K1303</v>
      </c>
      <c r="C196" s="922" t="str">
        <f>VLOOKUP(D196,'[11]QuyetdinhPCGD (CDIO)'!$B$6:$C$1940,2,0)</f>
        <v>FL6136</v>
      </c>
      <c r="D196" s="931" t="s">
        <v>2542</v>
      </c>
      <c r="E196" s="923" t="s">
        <v>166</v>
      </c>
      <c r="F196" s="922" t="s">
        <v>10</v>
      </c>
      <c r="G196" s="922" t="str">
        <f t="shared" si="11"/>
        <v>C3-305</v>
      </c>
      <c r="H196" s="922"/>
      <c r="I196" s="922" t="s">
        <v>2106</v>
      </c>
      <c r="J196" s="922" t="str">
        <f>VLOOKUP(I196,'[12]Phan ca&amp; Ngay BDhoc'!$B$4:$I$110,6,0)</f>
        <v>3/9/2018</v>
      </c>
      <c r="K196" s="938" t="s">
        <v>75</v>
      </c>
      <c r="L196" s="938"/>
      <c r="M196" s="920" t="s">
        <v>2546</v>
      </c>
      <c r="N196" s="961" t="s">
        <v>2547</v>
      </c>
      <c r="O196" s="919">
        <v>1757</v>
      </c>
      <c r="P196" s="924" t="s">
        <v>2468</v>
      </c>
      <c r="R196" s="918">
        <v>155</v>
      </c>
    </row>
    <row r="197" spans="1:18" ht="30" hidden="1" customHeight="1" x14ac:dyDescent="0.2">
      <c r="A197" s="922">
        <v>11</v>
      </c>
      <c r="B197" s="922" t="str">
        <f t="shared" si="10"/>
        <v>2018BS6006K1301</v>
      </c>
      <c r="C197" s="922" t="str">
        <f>VLOOKUP(D197,'[11]QuyetdinhPCGD (CDIO)'!$B$6:$C$1940,2,0)</f>
        <v>BS6006</v>
      </c>
      <c r="D197" s="931" t="s">
        <v>2548</v>
      </c>
      <c r="E197" s="923" t="s">
        <v>670</v>
      </c>
      <c r="F197" s="922" t="s">
        <v>11</v>
      </c>
      <c r="G197" s="922" t="str">
        <f>VLOOKUP(I197,'[12]Phan ca&amp; Ngay BDhoc'!$B$4:$I$110,8,0)</f>
        <v>C1-303</v>
      </c>
      <c r="H197" s="922"/>
      <c r="I197" s="922" t="s">
        <v>2106</v>
      </c>
      <c r="J197" s="922" t="str">
        <f>VLOOKUP(I197,'[12]Phan ca&amp; Ngay BDhoc'!$B$4:$I$110,6,0)</f>
        <v>3/9/2018</v>
      </c>
      <c r="K197" s="921" t="s">
        <v>62</v>
      </c>
      <c r="L197" s="921"/>
      <c r="M197" s="920">
        <v>0</v>
      </c>
      <c r="N197" s="920">
        <v>0</v>
      </c>
      <c r="O197" s="919">
        <v>2345</v>
      </c>
      <c r="P197" s="924" t="s">
        <v>2468</v>
      </c>
      <c r="R197" s="918">
        <v>156</v>
      </c>
    </row>
    <row r="198" spans="1:18" ht="30" hidden="1" customHeight="1" x14ac:dyDescent="0.2">
      <c r="A198" s="922">
        <v>12</v>
      </c>
      <c r="B198" s="922" t="str">
        <f t="shared" si="10"/>
        <v>2018BS6002K1302</v>
      </c>
      <c r="C198" s="922" t="str">
        <f>VLOOKUP(D198,'[11]QuyetdinhPCGD (CDIO)'!$B$6:$C$1940,2,0)</f>
        <v>BS6002</v>
      </c>
      <c r="D198" s="931" t="s">
        <v>2539</v>
      </c>
      <c r="E198" s="923" t="s">
        <v>2549</v>
      </c>
      <c r="F198" s="922" t="s">
        <v>13</v>
      </c>
      <c r="G198" s="922" t="str">
        <f>VLOOKUP(I198,'[12]Phan ca&amp; Ngay BDhoc'!$B$4:$I$110,8,0)</f>
        <v>C1-303</v>
      </c>
      <c r="H198" s="922"/>
      <c r="I198" s="922" t="s">
        <v>2112</v>
      </c>
      <c r="J198" s="922" t="str">
        <f>VLOOKUP(I198,'[12]Phan ca&amp; Ngay BDhoc'!$B$4:$I$110,6,0)</f>
        <v>3/9/2018</v>
      </c>
      <c r="K198" s="921" t="s">
        <v>70</v>
      </c>
      <c r="L198" s="921"/>
      <c r="M198" s="920">
        <v>0</v>
      </c>
      <c r="N198" s="920">
        <v>0</v>
      </c>
      <c r="O198" s="919">
        <v>3535</v>
      </c>
      <c r="P198" s="919" t="s">
        <v>2472</v>
      </c>
      <c r="R198" s="918">
        <v>157</v>
      </c>
    </row>
    <row r="199" spans="1:18" ht="30" hidden="1" customHeight="1" x14ac:dyDescent="0.2">
      <c r="A199" s="926">
        <v>13</v>
      </c>
      <c r="B199" s="922" t="str">
        <f t="shared" si="10"/>
        <v>2018PE6009K1302</v>
      </c>
      <c r="C199" s="922" t="str">
        <f>VLOOKUP(D199,'[11]QuyetdinhPCGD (CDIO)'!$B$6:$C$1940,2,0)</f>
        <v>PE6009</v>
      </c>
      <c r="D199" s="930" t="s">
        <v>2474</v>
      </c>
      <c r="E199" s="929" t="s">
        <v>67</v>
      </c>
      <c r="F199" s="926" t="s">
        <v>13</v>
      </c>
      <c r="G199" s="922" t="s">
        <v>4718</v>
      </c>
      <c r="H199" s="926"/>
      <c r="I199" s="922" t="s">
        <v>2112</v>
      </c>
      <c r="J199" s="922" t="str">
        <f>VLOOKUP(I199,'[12]Phan ca&amp; Ngay BDhoc'!$B$4:$I$110,6,0)</f>
        <v>3/9/2018</v>
      </c>
      <c r="K199" s="925" t="s">
        <v>70</v>
      </c>
      <c r="L199" s="925"/>
      <c r="M199" s="920">
        <v>0</v>
      </c>
      <c r="N199" s="920">
        <v>0</v>
      </c>
      <c r="O199" s="919">
        <v>3539</v>
      </c>
      <c r="P199" s="924" t="s">
        <v>2468</v>
      </c>
      <c r="R199" s="918">
        <v>158</v>
      </c>
    </row>
    <row r="200" spans="1:18" ht="30" hidden="1" customHeight="1" x14ac:dyDescent="0.2">
      <c r="A200" s="922">
        <v>14</v>
      </c>
      <c r="B200" s="922" t="str">
        <f t="shared" si="10"/>
        <v>2018CT6001K1302</v>
      </c>
      <c r="C200" s="922" t="str">
        <f>VLOOKUP(D200,'[11]QuyetdinhPCGD (CDIO)'!$B$6:$C$1940,2,0)</f>
        <v>CT6001</v>
      </c>
      <c r="D200" s="923" t="s">
        <v>2115</v>
      </c>
      <c r="E200" s="923" t="s">
        <v>2550</v>
      </c>
      <c r="F200" s="922" t="s">
        <v>12</v>
      </c>
      <c r="G200" s="922" t="str">
        <f>VLOOKUP(I200,'[12]Phan ca&amp; Ngay BDhoc'!$B$4:$I$110,8,0)</f>
        <v>C1-303</v>
      </c>
      <c r="H200" s="922"/>
      <c r="I200" s="922" t="s">
        <v>2112</v>
      </c>
      <c r="J200" s="922" t="str">
        <f>VLOOKUP(I200,'[12]Phan ca&amp; Ngay BDhoc'!$B$4:$I$110,6,0)</f>
        <v>3/9/2018</v>
      </c>
      <c r="K200" s="921" t="s">
        <v>70</v>
      </c>
      <c r="L200" s="921"/>
      <c r="M200" s="920" t="s">
        <v>2487</v>
      </c>
      <c r="N200" s="961">
        <v>0</v>
      </c>
      <c r="O200" s="919">
        <v>2943</v>
      </c>
      <c r="P200" s="919" t="s">
        <v>2472</v>
      </c>
      <c r="R200" s="918">
        <v>159</v>
      </c>
    </row>
    <row r="201" spans="1:18" ht="30" hidden="1" customHeight="1" x14ac:dyDescent="0.2">
      <c r="A201" s="922">
        <v>15</v>
      </c>
      <c r="B201" s="922" t="str">
        <f t="shared" si="10"/>
        <v>2018CT6108K1302</v>
      </c>
      <c r="C201" s="922" t="str">
        <f>VLOOKUP(D201,'[11]QuyetdinhPCGD (CDIO)'!$B$6:$C$1940,2,0)</f>
        <v>CT6108</v>
      </c>
      <c r="D201" s="931" t="s">
        <v>2541</v>
      </c>
      <c r="E201" s="923" t="s">
        <v>2550</v>
      </c>
      <c r="F201" s="922" t="s">
        <v>9</v>
      </c>
      <c r="G201" s="922" t="str">
        <f>VLOOKUP(I201,'[12]Phan ca&amp; Ngay BDhoc'!$B$4:$I$110,8,0)</f>
        <v>C1-303</v>
      </c>
      <c r="H201" s="922"/>
      <c r="I201" s="922" t="s">
        <v>2112</v>
      </c>
      <c r="J201" s="922" t="str">
        <f>VLOOKUP(I201,'[12]Phan ca&amp; Ngay BDhoc'!$B$4:$I$110,6,0)</f>
        <v>3/9/2018</v>
      </c>
      <c r="K201" s="921" t="s">
        <v>70</v>
      </c>
      <c r="L201" s="921"/>
      <c r="M201" s="920">
        <v>0</v>
      </c>
      <c r="N201" s="961">
        <v>0</v>
      </c>
      <c r="O201" s="919">
        <v>1167</v>
      </c>
      <c r="P201" s="919" t="s">
        <v>2472</v>
      </c>
      <c r="R201" s="918">
        <v>160</v>
      </c>
    </row>
    <row r="202" spans="1:18" ht="30" hidden="1" customHeight="1" x14ac:dyDescent="0.2">
      <c r="A202" s="922">
        <v>16</v>
      </c>
      <c r="B202" s="922" t="str">
        <f t="shared" si="10"/>
        <v>2018FL6136K1304</v>
      </c>
      <c r="C202" s="922" t="str">
        <f>VLOOKUP(D202,'[11]QuyetdinhPCGD (CDIO)'!$B$6:$C$1940,2,0)</f>
        <v>FL6136</v>
      </c>
      <c r="D202" s="931" t="s">
        <v>2542</v>
      </c>
      <c r="E202" s="923" t="s">
        <v>71</v>
      </c>
      <c r="F202" s="923" t="s">
        <v>8</v>
      </c>
      <c r="G202" s="922" t="str">
        <f t="shared" ref="G202:G207" si="12">RIGHT(M202,6)</f>
        <v>C3-303</v>
      </c>
      <c r="H202" s="923"/>
      <c r="I202" s="922" t="s">
        <v>2112</v>
      </c>
      <c r="J202" s="922" t="str">
        <f>VLOOKUP(I202,'[12]Phan ca&amp; Ngay BDhoc'!$B$4:$I$110,6,0)</f>
        <v>3/9/2018</v>
      </c>
      <c r="K202" s="938" t="s">
        <v>89</v>
      </c>
      <c r="L202" s="938"/>
      <c r="M202" s="920" t="s">
        <v>2543</v>
      </c>
      <c r="N202" s="920" t="s">
        <v>2551</v>
      </c>
      <c r="O202" s="919">
        <v>575</v>
      </c>
      <c r="P202" s="919" t="s">
        <v>2472</v>
      </c>
      <c r="R202" s="918">
        <v>161</v>
      </c>
    </row>
    <row r="203" spans="1:18" ht="30" hidden="1" customHeight="1" x14ac:dyDescent="0.2">
      <c r="A203" s="922">
        <v>17</v>
      </c>
      <c r="B203" s="922" t="str">
        <f t="shared" si="10"/>
        <v>2018FL6136K1304</v>
      </c>
      <c r="C203" s="922" t="str">
        <f>VLOOKUP(D203,'[11]QuyetdinhPCGD (CDIO)'!$B$6:$C$1940,2,0)</f>
        <v>FL6136</v>
      </c>
      <c r="D203" s="931" t="s">
        <v>2542</v>
      </c>
      <c r="E203" s="923" t="s">
        <v>71</v>
      </c>
      <c r="F203" s="922" t="s">
        <v>10</v>
      </c>
      <c r="G203" s="922" t="str">
        <f t="shared" si="12"/>
        <v>C3-303</v>
      </c>
      <c r="H203" s="922"/>
      <c r="I203" s="922" t="s">
        <v>2112</v>
      </c>
      <c r="J203" s="922" t="str">
        <f>VLOOKUP(I203,'[12]Phan ca&amp; Ngay BDhoc'!$B$4:$I$110,6,0)</f>
        <v>3/9/2018</v>
      </c>
      <c r="K203" s="938" t="s">
        <v>89</v>
      </c>
      <c r="L203" s="938"/>
      <c r="M203" s="920" t="s">
        <v>2543</v>
      </c>
      <c r="N203" s="961" t="s">
        <v>2551</v>
      </c>
      <c r="O203" s="919">
        <v>1759</v>
      </c>
      <c r="P203" s="919" t="s">
        <v>2472</v>
      </c>
      <c r="R203" s="918">
        <v>162</v>
      </c>
    </row>
    <row r="204" spans="1:18" ht="30" hidden="1" customHeight="1" x14ac:dyDescent="0.2">
      <c r="A204" s="922">
        <v>18</v>
      </c>
      <c r="B204" s="922" t="str">
        <f t="shared" si="10"/>
        <v>2018FL6136K1305</v>
      </c>
      <c r="C204" s="922" t="str">
        <f>VLOOKUP(D204,'[11]QuyetdinhPCGD (CDIO)'!$B$6:$C$1940,2,0)</f>
        <v>FL6136</v>
      </c>
      <c r="D204" s="931" t="s">
        <v>2542</v>
      </c>
      <c r="E204" s="923" t="s">
        <v>169</v>
      </c>
      <c r="F204" s="923" t="s">
        <v>8</v>
      </c>
      <c r="G204" s="922" t="str">
        <f t="shared" si="12"/>
        <v>C3-303</v>
      </c>
      <c r="H204" s="923"/>
      <c r="I204" s="922" t="s">
        <v>2112</v>
      </c>
      <c r="J204" s="922" t="str">
        <f>VLOOKUP(I204,'[12]Phan ca&amp; Ngay BDhoc'!$B$4:$I$110,6,0)</f>
        <v>3/9/2018</v>
      </c>
      <c r="K204" s="938" t="s">
        <v>112</v>
      </c>
      <c r="L204" s="938"/>
      <c r="M204" s="920" t="s">
        <v>2543</v>
      </c>
      <c r="N204" s="961" t="s">
        <v>2552</v>
      </c>
      <c r="O204" s="919">
        <v>577</v>
      </c>
      <c r="P204" s="919" t="s">
        <v>2472</v>
      </c>
      <c r="R204" s="918">
        <v>163</v>
      </c>
    </row>
    <row r="205" spans="1:18" ht="30" hidden="1" customHeight="1" x14ac:dyDescent="0.2">
      <c r="A205" s="922">
        <v>19</v>
      </c>
      <c r="B205" s="922" t="str">
        <f t="shared" si="10"/>
        <v>2018FL6136K1305</v>
      </c>
      <c r="C205" s="922" t="str">
        <f>VLOOKUP(D205,'[11]QuyetdinhPCGD (CDIO)'!$B$6:$C$1940,2,0)</f>
        <v>FL6136</v>
      </c>
      <c r="D205" s="931" t="s">
        <v>2542</v>
      </c>
      <c r="E205" s="923" t="s">
        <v>169</v>
      </c>
      <c r="F205" s="922" t="s">
        <v>10</v>
      </c>
      <c r="G205" s="922" t="str">
        <f t="shared" si="12"/>
        <v>C3-303</v>
      </c>
      <c r="H205" s="922"/>
      <c r="I205" s="922" t="s">
        <v>2112</v>
      </c>
      <c r="J205" s="922" t="str">
        <f>VLOOKUP(I205,'[12]Phan ca&amp; Ngay BDhoc'!$B$4:$I$110,6,0)</f>
        <v>3/9/2018</v>
      </c>
      <c r="K205" s="938" t="s">
        <v>112</v>
      </c>
      <c r="L205" s="938"/>
      <c r="M205" s="920" t="s">
        <v>2543</v>
      </c>
      <c r="N205" s="961" t="s">
        <v>2552</v>
      </c>
      <c r="O205" s="919">
        <v>1761</v>
      </c>
      <c r="P205" s="919" t="s">
        <v>2472</v>
      </c>
      <c r="R205" s="918">
        <v>164</v>
      </c>
    </row>
    <row r="206" spans="1:18" ht="30" hidden="1" customHeight="1" x14ac:dyDescent="0.2">
      <c r="A206" s="922">
        <v>20</v>
      </c>
      <c r="B206" s="922" t="str">
        <f t="shared" si="10"/>
        <v>2018FL6136K1306</v>
      </c>
      <c r="C206" s="922" t="str">
        <f>VLOOKUP(D206,'[11]QuyetdinhPCGD (CDIO)'!$B$6:$C$1940,2,0)</f>
        <v>FL6136</v>
      </c>
      <c r="D206" s="931" t="s">
        <v>2542</v>
      </c>
      <c r="E206" s="923" t="s">
        <v>169</v>
      </c>
      <c r="F206" s="923" t="s">
        <v>8</v>
      </c>
      <c r="G206" s="922" t="str">
        <f t="shared" si="12"/>
        <v>C3-305</v>
      </c>
      <c r="H206" s="923"/>
      <c r="I206" s="922" t="s">
        <v>2112</v>
      </c>
      <c r="J206" s="922" t="str">
        <f>VLOOKUP(I206,'[12]Phan ca&amp; Ngay BDhoc'!$B$4:$I$110,6,0)</f>
        <v>3/9/2018</v>
      </c>
      <c r="K206" s="938" t="s">
        <v>115</v>
      </c>
      <c r="L206" s="938"/>
      <c r="M206" s="920" t="s">
        <v>2546</v>
      </c>
      <c r="N206" s="920" t="s">
        <v>2553</v>
      </c>
      <c r="O206" s="919">
        <v>579</v>
      </c>
      <c r="P206" s="919" t="s">
        <v>2472</v>
      </c>
      <c r="R206" s="918">
        <v>165</v>
      </c>
    </row>
    <row r="207" spans="1:18" ht="30" hidden="1" customHeight="1" x14ac:dyDescent="0.2">
      <c r="A207" s="922">
        <v>21</v>
      </c>
      <c r="B207" s="922" t="str">
        <f t="shared" si="10"/>
        <v>2018FL6136K1306</v>
      </c>
      <c r="C207" s="922" t="str">
        <f>VLOOKUP(D207,'[11]QuyetdinhPCGD (CDIO)'!$B$6:$C$1940,2,0)</f>
        <v>FL6136</v>
      </c>
      <c r="D207" s="931" t="s">
        <v>2542</v>
      </c>
      <c r="E207" s="923" t="s">
        <v>169</v>
      </c>
      <c r="F207" s="922" t="s">
        <v>10</v>
      </c>
      <c r="G207" s="922" t="str">
        <f t="shared" si="12"/>
        <v>C3-305</v>
      </c>
      <c r="H207" s="922"/>
      <c r="I207" s="922" t="s">
        <v>2112</v>
      </c>
      <c r="J207" s="922" t="str">
        <f>VLOOKUP(I207,'[12]Phan ca&amp; Ngay BDhoc'!$B$4:$I$110,6,0)</f>
        <v>3/9/2018</v>
      </c>
      <c r="K207" s="938" t="s">
        <v>115</v>
      </c>
      <c r="L207" s="938"/>
      <c r="M207" s="920" t="s">
        <v>2546</v>
      </c>
      <c r="N207" s="920" t="s">
        <v>2553</v>
      </c>
      <c r="O207" s="919">
        <v>1763</v>
      </c>
      <c r="P207" s="919" t="s">
        <v>2472</v>
      </c>
      <c r="R207" s="918">
        <v>166</v>
      </c>
    </row>
    <row r="208" spans="1:18" ht="30" hidden="1" customHeight="1" x14ac:dyDescent="0.2">
      <c r="A208" s="922">
        <v>22</v>
      </c>
      <c r="B208" s="922" t="str">
        <f t="shared" si="10"/>
        <v>2018BS6006K1302</v>
      </c>
      <c r="C208" s="922" t="str">
        <f>VLOOKUP(D208,'[11]QuyetdinhPCGD (CDIO)'!$B$6:$C$1940,2,0)</f>
        <v>BS6006</v>
      </c>
      <c r="D208" s="931" t="s">
        <v>2548</v>
      </c>
      <c r="E208" s="923" t="s">
        <v>2550</v>
      </c>
      <c r="F208" s="922" t="s">
        <v>11</v>
      </c>
      <c r="G208" s="922" t="str">
        <f>VLOOKUP(I208,'[12]Phan ca&amp; Ngay BDhoc'!$B$4:$I$110,8,0)</f>
        <v>C1-303</v>
      </c>
      <c r="H208" s="922"/>
      <c r="I208" s="922" t="s">
        <v>2112</v>
      </c>
      <c r="J208" s="922" t="str">
        <f>VLOOKUP(I208,'[12]Phan ca&amp; Ngay BDhoc'!$B$4:$I$110,6,0)</f>
        <v>3/9/2018</v>
      </c>
      <c r="K208" s="921" t="s">
        <v>70</v>
      </c>
      <c r="L208" s="921"/>
      <c r="M208" s="920">
        <v>0</v>
      </c>
      <c r="N208" s="961">
        <v>0</v>
      </c>
      <c r="O208" s="919">
        <v>2351</v>
      </c>
      <c r="P208" s="919" t="s">
        <v>2472</v>
      </c>
      <c r="R208" s="918">
        <v>167</v>
      </c>
    </row>
    <row r="209" spans="1:19" ht="30" hidden="1" customHeight="1" x14ac:dyDescent="0.2">
      <c r="A209" s="944"/>
      <c r="B209" s="922" t="str">
        <f t="shared" si="10"/>
        <v>2018BS6002K13021</v>
      </c>
      <c r="C209" s="922" t="str">
        <f>VLOOKUP(D209,'[11]QuyetdinhPCGD (CDIO)'!$B$6:$C$1940,2,0)</f>
        <v>BS6002</v>
      </c>
      <c r="D209" s="931" t="s">
        <v>2539</v>
      </c>
      <c r="E209" s="923" t="s">
        <v>2549</v>
      </c>
      <c r="F209" s="922" t="s">
        <v>8</v>
      </c>
      <c r="G209" s="944" t="str">
        <f>RIGHT(M209,6)</f>
        <v>C2-302</v>
      </c>
      <c r="H209" s="922"/>
      <c r="I209" s="944" t="s">
        <v>2554</v>
      </c>
      <c r="J209" s="922" t="str">
        <f>VLOOKUP(I209,'[12]Phan ca&amp; Ngay BDhoc'!$B$4:$I$110,6,0)</f>
        <v>3/9/2018</v>
      </c>
      <c r="K209" s="947" t="s">
        <v>2524</v>
      </c>
      <c r="L209" s="947" t="s">
        <v>2504</v>
      </c>
      <c r="M209" s="941" t="s">
        <v>2555</v>
      </c>
      <c r="N209" s="920">
        <v>0</v>
      </c>
      <c r="O209" s="919">
        <v>3535</v>
      </c>
      <c r="P209" s="919" t="s">
        <v>2472</v>
      </c>
      <c r="R209" s="918">
        <v>157</v>
      </c>
      <c r="S209" s="955" t="s">
        <v>2556</v>
      </c>
    </row>
    <row r="210" spans="1:19" ht="30" hidden="1" customHeight="1" x14ac:dyDescent="0.2">
      <c r="A210" s="944"/>
      <c r="B210" s="922" t="str">
        <f t="shared" si="10"/>
        <v>2018PE6009K13021</v>
      </c>
      <c r="C210" s="922" t="str">
        <f>VLOOKUP(D210,'[11]QuyetdinhPCGD (CDIO)'!$B$6:$C$1940,2,0)</f>
        <v>PE6009</v>
      </c>
      <c r="D210" s="930" t="s">
        <v>2474</v>
      </c>
      <c r="E210" s="929" t="s">
        <v>67</v>
      </c>
      <c r="F210" s="926" t="s">
        <v>9</v>
      </c>
      <c r="G210" s="922" t="s">
        <v>4718</v>
      </c>
      <c r="H210" s="926"/>
      <c r="I210" s="944" t="s">
        <v>2554</v>
      </c>
      <c r="J210" s="922" t="str">
        <f>VLOOKUP(I210,'[12]Phan ca&amp; Ngay BDhoc'!$B$4:$I$110,6,0)</f>
        <v>3/9/2018</v>
      </c>
      <c r="K210" s="947" t="s">
        <v>2524</v>
      </c>
      <c r="L210" s="947" t="s">
        <v>2504</v>
      </c>
      <c r="M210" s="920">
        <v>0</v>
      </c>
      <c r="N210" s="920">
        <v>0</v>
      </c>
      <c r="O210" s="919">
        <v>3539</v>
      </c>
      <c r="P210" s="924" t="s">
        <v>2468</v>
      </c>
      <c r="R210" s="918">
        <v>158</v>
      </c>
      <c r="S210" s="955" t="s">
        <v>2556</v>
      </c>
    </row>
    <row r="211" spans="1:19" ht="30" hidden="1" customHeight="1" x14ac:dyDescent="0.2">
      <c r="A211" s="944"/>
      <c r="B211" s="922" t="str">
        <f t="shared" si="10"/>
        <v>2018CT6001K13021</v>
      </c>
      <c r="C211" s="922" t="str">
        <f>VLOOKUP(D211,'[11]QuyetdinhPCGD (CDIO)'!$B$6:$C$1940,2,0)</f>
        <v>CT6001</v>
      </c>
      <c r="D211" s="923" t="s">
        <v>2115</v>
      </c>
      <c r="E211" s="923" t="s">
        <v>2550</v>
      </c>
      <c r="F211" s="922" t="s">
        <v>9</v>
      </c>
      <c r="G211" s="944" t="str">
        <f>RIGHT(M211,6)</f>
        <v>C1-402</v>
      </c>
      <c r="H211" s="922"/>
      <c r="I211" s="944" t="s">
        <v>2554</v>
      </c>
      <c r="J211" s="922" t="str">
        <f>VLOOKUP(I211,'[12]Phan ca&amp; Ngay BDhoc'!$B$4:$I$110,6,0)</f>
        <v>3/9/2018</v>
      </c>
      <c r="K211" s="947" t="s">
        <v>2524</v>
      </c>
      <c r="L211" s="947" t="s">
        <v>2504</v>
      </c>
      <c r="M211" s="941" t="s">
        <v>2557</v>
      </c>
      <c r="N211" s="961">
        <v>0</v>
      </c>
      <c r="O211" s="919">
        <v>2943</v>
      </c>
      <c r="P211" s="919" t="s">
        <v>2472</v>
      </c>
      <c r="R211" s="918">
        <v>159</v>
      </c>
      <c r="S211" s="955" t="s">
        <v>2556</v>
      </c>
    </row>
    <row r="212" spans="1:19" ht="30" hidden="1" customHeight="1" x14ac:dyDescent="0.2">
      <c r="A212" s="944"/>
      <c r="B212" s="922" t="str">
        <f t="shared" si="10"/>
        <v>2018CT6108K13021</v>
      </c>
      <c r="C212" s="922" t="str">
        <f>VLOOKUP(D212,'[11]QuyetdinhPCGD (CDIO)'!$B$6:$C$1940,2,0)</f>
        <v>CT6108</v>
      </c>
      <c r="D212" s="931" t="s">
        <v>2541</v>
      </c>
      <c r="E212" s="923" t="s">
        <v>2550</v>
      </c>
      <c r="F212" s="922" t="s">
        <v>10</v>
      </c>
      <c r="G212" s="944" t="str">
        <f>RIGHT(M212,6)</f>
        <v>C2-302</v>
      </c>
      <c r="H212" s="922"/>
      <c r="I212" s="944" t="s">
        <v>2554</v>
      </c>
      <c r="J212" s="922" t="str">
        <f>VLOOKUP(I212,'[12]Phan ca&amp; Ngay BDhoc'!$B$4:$I$110,6,0)</f>
        <v>3/9/2018</v>
      </c>
      <c r="K212" s="947" t="s">
        <v>2524</v>
      </c>
      <c r="L212" s="947" t="s">
        <v>2504</v>
      </c>
      <c r="M212" s="941" t="s">
        <v>2555</v>
      </c>
      <c r="N212" s="961">
        <v>0</v>
      </c>
      <c r="O212" s="919">
        <v>1167</v>
      </c>
      <c r="P212" s="919" t="s">
        <v>2472</v>
      </c>
      <c r="R212" s="918">
        <v>160</v>
      </c>
      <c r="S212" s="955" t="s">
        <v>2556</v>
      </c>
    </row>
    <row r="213" spans="1:19" ht="30" hidden="1" customHeight="1" x14ac:dyDescent="0.2">
      <c r="A213" s="944"/>
      <c r="B213" s="922" t="str">
        <f t="shared" si="10"/>
        <v>2018FL6136K13041</v>
      </c>
      <c r="C213" s="922" t="str">
        <f>VLOOKUP(D213,'[11]QuyetdinhPCGD (CDIO)'!$B$6:$C$1940,2,0)</f>
        <v>FL6136</v>
      </c>
      <c r="D213" s="931" t="s">
        <v>2542</v>
      </c>
      <c r="E213" s="923" t="s">
        <v>71</v>
      </c>
      <c r="F213" s="923" t="s">
        <v>11</v>
      </c>
      <c r="G213" s="922" t="str">
        <f>VLOOKUP(I213,'[12]Phan ca&amp; Ngay BDhoc'!$B$4:$I$110,8,0)</f>
        <v>C3-303</v>
      </c>
      <c r="H213" s="923"/>
      <c r="I213" s="944" t="s">
        <v>2554</v>
      </c>
      <c r="J213" s="922" t="str">
        <f>VLOOKUP(I213,'[12]Phan ca&amp; Ngay BDhoc'!$B$4:$I$110,6,0)</f>
        <v>3/9/2018</v>
      </c>
      <c r="K213" s="948" t="s">
        <v>2505</v>
      </c>
      <c r="L213" s="947" t="s">
        <v>2504</v>
      </c>
      <c r="M213" s="920" t="s">
        <v>2543</v>
      </c>
      <c r="N213" s="920" t="s">
        <v>2558</v>
      </c>
      <c r="O213" s="919">
        <v>575</v>
      </c>
      <c r="P213" s="919" t="s">
        <v>2472</v>
      </c>
      <c r="R213" s="918">
        <v>161</v>
      </c>
      <c r="S213" s="955" t="s">
        <v>2556</v>
      </c>
    </row>
    <row r="214" spans="1:19" ht="30" hidden="1" customHeight="1" x14ac:dyDescent="0.2">
      <c r="A214" s="944"/>
      <c r="B214" s="922" t="str">
        <f t="shared" si="10"/>
        <v>2018FL6136K13041</v>
      </c>
      <c r="C214" s="922" t="str">
        <f>VLOOKUP(D214,'[11]QuyetdinhPCGD (CDIO)'!$B$6:$C$1940,2,0)</f>
        <v>FL6136</v>
      </c>
      <c r="D214" s="931" t="s">
        <v>2542</v>
      </c>
      <c r="E214" s="923" t="s">
        <v>71</v>
      </c>
      <c r="F214" s="922" t="s">
        <v>13</v>
      </c>
      <c r="G214" s="922" t="str">
        <f>VLOOKUP(I214,'[12]Phan ca&amp; Ngay BDhoc'!$B$4:$I$110,8,0)</f>
        <v>C3-303</v>
      </c>
      <c r="H214" s="922"/>
      <c r="I214" s="944" t="s">
        <v>2554</v>
      </c>
      <c r="J214" s="922" t="str">
        <f>VLOOKUP(I214,'[12]Phan ca&amp; Ngay BDhoc'!$B$4:$I$110,6,0)</f>
        <v>3/9/2018</v>
      </c>
      <c r="K214" s="948" t="s">
        <v>2505</v>
      </c>
      <c r="L214" s="947" t="s">
        <v>2504</v>
      </c>
      <c r="M214" s="920" t="s">
        <v>2543</v>
      </c>
      <c r="N214" s="920" t="s">
        <v>2558</v>
      </c>
      <c r="O214" s="919">
        <v>1759</v>
      </c>
      <c r="P214" s="919" t="s">
        <v>2472</v>
      </c>
      <c r="R214" s="918">
        <v>162</v>
      </c>
      <c r="S214" s="955" t="s">
        <v>2556</v>
      </c>
    </row>
    <row r="215" spans="1:19" ht="30" hidden="1" customHeight="1" x14ac:dyDescent="0.2">
      <c r="A215" s="944"/>
      <c r="B215" s="922" t="str">
        <f t="shared" si="10"/>
        <v>2018FL6136K13051</v>
      </c>
      <c r="C215" s="922" t="str">
        <f>VLOOKUP(D215,'[11]QuyetdinhPCGD (CDIO)'!$B$6:$C$1940,2,0)</f>
        <v>FL6136</v>
      </c>
      <c r="D215" s="931" t="s">
        <v>2542</v>
      </c>
      <c r="E215" s="923" t="s">
        <v>169</v>
      </c>
      <c r="F215" s="923" t="s">
        <v>11</v>
      </c>
      <c r="G215" s="922" t="str">
        <f>VLOOKUP(I215,'[12]Phan ca&amp; Ngay BDhoc'!$B$4:$I$110,8,0)</f>
        <v>C3-303</v>
      </c>
      <c r="H215" s="923"/>
      <c r="I215" s="944" t="s">
        <v>2554</v>
      </c>
      <c r="J215" s="922" t="str">
        <f>VLOOKUP(I215,'[12]Phan ca&amp; Ngay BDhoc'!$B$4:$I$110,6,0)</f>
        <v>3/9/2018</v>
      </c>
      <c r="K215" s="948" t="s">
        <v>2508</v>
      </c>
      <c r="L215" s="947" t="s">
        <v>2504</v>
      </c>
      <c r="M215" s="920" t="s">
        <v>2543</v>
      </c>
      <c r="N215" s="961" t="s">
        <v>2559</v>
      </c>
      <c r="O215" s="919">
        <v>577</v>
      </c>
      <c r="P215" s="919" t="s">
        <v>2472</v>
      </c>
      <c r="R215" s="918">
        <v>163</v>
      </c>
      <c r="S215" s="955" t="s">
        <v>2556</v>
      </c>
    </row>
    <row r="216" spans="1:19" ht="30" hidden="1" customHeight="1" x14ac:dyDescent="0.2">
      <c r="A216" s="944"/>
      <c r="B216" s="922" t="str">
        <f t="shared" si="10"/>
        <v>2018FL6136K13051</v>
      </c>
      <c r="C216" s="922" t="str">
        <f>VLOOKUP(D216,'[11]QuyetdinhPCGD (CDIO)'!$B$6:$C$1940,2,0)</f>
        <v>FL6136</v>
      </c>
      <c r="D216" s="931" t="s">
        <v>2542</v>
      </c>
      <c r="E216" s="923" t="s">
        <v>169</v>
      </c>
      <c r="F216" s="922" t="s">
        <v>13</v>
      </c>
      <c r="G216" s="922" t="str">
        <f>VLOOKUP(I216,'[12]Phan ca&amp; Ngay BDhoc'!$B$4:$I$110,8,0)</f>
        <v>C3-303</v>
      </c>
      <c r="H216" s="922"/>
      <c r="I216" s="944" t="s">
        <v>2554</v>
      </c>
      <c r="J216" s="922" t="str">
        <f>VLOOKUP(I216,'[12]Phan ca&amp; Ngay BDhoc'!$B$4:$I$110,6,0)</f>
        <v>3/9/2018</v>
      </c>
      <c r="K216" s="948" t="s">
        <v>2508</v>
      </c>
      <c r="L216" s="947" t="s">
        <v>2504</v>
      </c>
      <c r="M216" s="920" t="s">
        <v>2543</v>
      </c>
      <c r="N216" s="961" t="s">
        <v>2559</v>
      </c>
      <c r="O216" s="919">
        <v>1761</v>
      </c>
      <c r="P216" s="919" t="s">
        <v>2472</v>
      </c>
      <c r="R216" s="918">
        <v>164</v>
      </c>
      <c r="S216" s="955" t="s">
        <v>2556</v>
      </c>
    </row>
    <row r="217" spans="1:19" ht="30" hidden="1" customHeight="1" x14ac:dyDescent="0.2">
      <c r="A217" s="944"/>
      <c r="B217" s="922" t="str">
        <f t="shared" si="10"/>
        <v>2018FL6136K13061</v>
      </c>
      <c r="C217" s="922" t="str">
        <f>VLOOKUP(D217,'[11]QuyetdinhPCGD (CDIO)'!$B$6:$C$1940,2,0)</f>
        <v>FL6136</v>
      </c>
      <c r="D217" s="931" t="s">
        <v>2542</v>
      </c>
      <c r="E217" s="923" t="s">
        <v>71</v>
      </c>
      <c r="F217" s="923" t="s">
        <v>11</v>
      </c>
      <c r="G217" s="944" t="str">
        <f>RIGHT(M217,6)</f>
        <v>C3-504</v>
      </c>
      <c r="H217" s="923"/>
      <c r="I217" s="944" t="s">
        <v>2554</v>
      </c>
      <c r="J217" s="922" t="str">
        <f>VLOOKUP(I217,'[12]Phan ca&amp; Ngay BDhoc'!$B$4:$I$110,6,0)</f>
        <v>3/9/2018</v>
      </c>
      <c r="K217" s="948" t="s">
        <v>2510</v>
      </c>
      <c r="L217" s="947" t="s">
        <v>2504</v>
      </c>
      <c r="M217" s="941" t="s">
        <v>2560</v>
      </c>
      <c r="N217" s="920" t="s">
        <v>2561</v>
      </c>
      <c r="O217" s="919">
        <v>579</v>
      </c>
      <c r="P217" s="919" t="s">
        <v>2472</v>
      </c>
      <c r="R217" s="918">
        <v>165</v>
      </c>
      <c r="S217" s="955" t="s">
        <v>2556</v>
      </c>
    </row>
    <row r="218" spans="1:19" ht="30" hidden="1" customHeight="1" x14ac:dyDescent="0.2">
      <c r="A218" s="944"/>
      <c r="B218" s="922" t="str">
        <f t="shared" si="10"/>
        <v>2018FL6136K13061</v>
      </c>
      <c r="C218" s="922" t="str">
        <f>VLOOKUP(D218,'[11]QuyetdinhPCGD (CDIO)'!$B$6:$C$1940,2,0)</f>
        <v>FL6136</v>
      </c>
      <c r="D218" s="931" t="s">
        <v>2542</v>
      </c>
      <c r="E218" s="923" t="s">
        <v>71</v>
      </c>
      <c r="F218" s="922" t="s">
        <v>13</v>
      </c>
      <c r="G218" s="944" t="str">
        <f>RIGHT(M218,6)</f>
        <v>C3-504</v>
      </c>
      <c r="H218" s="922"/>
      <c r="I218" s="944" t="s">
        <v>2554</v>
      </c>
      <c r="J218" s="922" t="str">
        <f>VLOOKUP(I218,'[12]Phan ca&amp; Ngay BDhoc'!$B$4:$I$110,6,0)</f>
        <v>3/9/2018</v>
      </c>
      <c r="K218" s="948" t="s">
        <v>2510</v>
      </c>
      <c r="L218" s="947" t="s">
        <v>2504</v>
      </c>
      <c r="M218" s="941" t="s">
        <v>2560</v>
      </c>
      <c r="N218" s="920" t="s">
        <v>2561</v>
      </c>
      <c r="O218" s="919">
        <v>1763</v>
      </c>
      <c r="P218" s="919" t="s">
        <v>2472</v>
      </c>
      <c r="R218" s="918">
        <v>166</v>
      </c>
      <c r="S218" s="955" t="s">
        <v>2556</v>
      </c>
    </row>
    <row r="219" spans="1:19" ht="30" hidden="1" customHeight="1" x14ac:dyDescent="0.2">
      <c r="A219" s="944"/>
      <c r="B219" s="922" t="str">
        <f t="shared" ref="B219:B241" si="13">CONCATENATE("2018",C219,"K13",K219)</f>
        <v>2018BS6006K13021</v>
      </c>
      <c r="C219" s="922" t="str">
        <f>VLOOKUP(D219,'[11]QuyetdinhPCGD (CDIO)'!$B$6:$C$1940,2,0)</f>
        <v>BS6006</v>
      </c>
      <c r="D219" s="931" t="s">
        <v>2548</v>
      </c>
      <c r="E219" s="923" t="s">
        <v>2550</v>
      </c>
      <c r="F219" s="922" t="s">
        <v>12</v>
      </c>
      <c r="G219" s="944" t="str">
        <f>RIGHT(M219,6)</f>
        <v>C2-302</v>
      </c>
      <c r="H219" s="922"/>
      <c r="I219" s="944" t="s">
        <v>2554</v>
      </c>
      <c r="J219" s="922" t="str">
        <f>VLOOKUP(I219,'[12]Phan ca&amp; Ngay BDhoc'!$B$4:$I$110,6,0)</f>
        <v>3/9/2018</v>
      </c>
      <c r="K219" s="947" t="s">
        <v>2524</v>
      </c>
      <c r="L219" s="947" t="s">
        <v>2504</v>
      </c>
      <c r="M219" s="941" t="s">
        <v>2555</v>
      </c>
      <c r="N219" s="961">
        <v>0</v>
      </c>
      <c r="O219" s="919">
        <v>2351</v>
      </c>
      <c r="P219" s="919" t="s">
        <v>2472</v>
      </c>
      <c r="R219" s="918">
        <v>167</v>
      </c>
      <c r="S219" s="955" t="s">
        <v>2556</v>
      </c>
    </row>
    <row r="220" spans="1:19" s="934" customFormat="1" ht="30" hidden="1" customHeight="1" x14ac:dyDescent="0.2">
      <c r="A220" s="922">
        <v>23</v>
      </c>
      <c r="B220" s="922" t="str">
        <f t="shared" si="13"/>
        <v>2018BS6002K1303</v>
      </c>
      <c r="C220" s="922" t="str">
        <f>VLOOKUP(D220,'[11]QuyetdinhPCGD (CDIO)'!$B$6:$C$1940,2,0)</f>
        <v>BS6002</v>
      </c>
      <c r="D220" s="931" t="s">
        <v>2539</v>
      </c>
      <c r="E220" s="923" t="s">
        <v>2549</v>
      </c>
      <c r="F220" s="922" t="s">
        <v>13</v>
      </c>
      <c r="G220" s="922" t="str">
        <f>RIGHT(N220,6)</f>
        <v>C1-302</v>
      </c>
      <c r="H220" s="922"/>
      <c r="I220" s="922" t="s">
        <v>2562</v>
      </c>
      <c r="J220" s="922" t="str">
        <f>VLOOKUP(I220,'[12]Phan ca&amp; Ngay BDhoc'!$B$4:$I$110,6,0)</f>
        <v>3/9/2018</v>
      </c>
      <c r="K220" s="921" t="s">
        <v>75</v>
      </c>
      <c r="L220" s="921"/>
      <c r="M220" s="920">
        <v>0</v>
      </c>
      <c r="N220" s="920" t="s">
        <v>2563</v>
      </c>
      <c r="O220" s="919">
        <v>3541</v>
      </c>
      <c r="P220" s="919" t="s">
        <v>2472</v>
      </c>
      <c r="Q220" s="916"/>
      <c r="R220" s="918">
        <v>168</v>
      </c>
    </row>
    <row r="221" spans="1:19" ht="30" hidden="1" customHeight="1" x14ac:dyDescent="0.2">
      <c r="A221" s="926">
        <v>24</v>
      </c>
      <c r="B221" s="922" t="str">
        <f t="shared" si="13"/>
        <v>2018PE6009K1306</v>
      </c>
      <c r="C221" s="922" t="str">
        <f>VLOOKUP(D221,'[11]QuyetdinhPCGD (CDIO)'!$B$6:$C$1940,2,0)</f>
        <v>PE6009</v>
      </c>
      <c r="D221" s="930" t="s">
        <v>2474</v>
      </c>
      <c r="E221" s="929" t="s">
        <v>79</v>
      </c>
      <c r="F221" s="926" t="s">
        <v>13</v>
      </c>
      <c r="G221" s="922" t="s">
        <v>4718</v>
      </c>
      <c r="H221" s="926"/>
      <c r="I221" s="922" t="s">
        <v>2562</v>
      </c>
      <c r="J221" s="922" t="str">
        <f>VLOOKUP(I221,'[12]Phan ca&amp; Ngay BDhoc'!$B$4:$I$110,6,0)</f>
        <v>3/9/2018</v>
      </c>
      <c r="K221" s="925" t="s">
        <v>115</v>
      </c>
      <c r="L221" s="925"/>
      <c r="M221" s="920">
        <v>0</v>
      </c>
      <c r="N221" s="920">
        <v>0</v>
      </c>
      <c r="O221" s="919">
        <v>3545</v>
      </c>
      <c r="P221" s="924" t="s">
        <v>2468</v>
      </c>
      <c r="R221" s="918">
        <v>169</v>
      </c>
    </row>
    <row r="222" spans="1:19" ht="30" hidden="1" customHeight="1" x14ac:dyDescent="0.2">
      <c r="A222" s="922">
        <v>25</v>
      </c>
      <c r="B222" s="922" t="str">
        <f t="shared" si="13"/>
        <v>2018CT6001K1303</v>
      </c>
      <c r="C222" s="922" t="str">
        <f>VLOOKUP(D222,'[11]QuyetdinhPCGD (CDIO)'!$B$6:$C$1940,2,0)</f>
        <v>CT6001</v>
      </c>
      <c r="D222" s="923" t="s">
        <v>2115</v>
      </c>
      <c r="E222" s="930" t="s">
        <v>2550</v>
      </c>
      <c r="F222" s="922" t="s">
        <v>10</v>
      </c>
      <c r="G222" s="922" t="str">
        <f>RIGHT(N222,6)</f>
        <v>C1-303</v>
      </c>
      <c r="H222" s="922"/>
      <c r="I222" s="922" t="s">
        <v>2562</v>
      </c>
      <c r="J222" s="922" t="str">
        <f>VLOOKUP(I222,'[12]Phan ca&amp; Ngay BDhoc'!$B$4:$I$110,6,0)</f>
        <v>3/9/2018</v>
      </c>
      <c r="K222" s="921" t="s">
        <v>75</v>
      </c>
      <c r="L222" s="921"/>
      <c r="M222" s="920" t="s">
        <v>2487</v>
      </c>
      <c r="N222" s="920" t="s">
        <v>2564</v>
      </c>
      <c r="O222" s="919">
        <v>1765</v>
      </c>
      <c r="P222" s="919" t="s">
        <v>2472</v>
      </c>
      <c r="R222" s="918">
        <v>170</v>
      </c>
    </row>
    <row r="223" spans="1:19" ht="30" hidden="1" customHeight="1" x14ac:dyDescent="0.2">
      <c r="A223" s="922">
        <v>26</v>
      </c>
      <c r="B223" s="922" t="str">
        <f t="shared" si="13"/>
        <v>2018CT6108K1303</v>
      </c>
      <c r="C223" s="922" t="str">
        <f>VLOOKUP(D223,'[11]QuyetdinhPCGD (CDIO)'!$B$6:$C$1940,2,0)</f>
        <v>CT6108</v>
      </c>
      <c r="D223" s="931" t="s">
        <v>2541</v>
      </c>
      <c r="E223" s="923" t="s">
        <v>2550</v>
      </c>
      <c r="F223" s="922" t="s">
        <v>11</v>
      </c>
      <c r="G223" s="922" t="str">
        <f>RIGHT(N223,6)</f>
        <v>C1-302</v>
      </c>
      <c r="H223" s="922"/>
      <c r="I223" s="922" t="s">
        <v>2562</v>
      </c>
      <c r="J223" s="922" t="str">
        <f>VLOOKUP(I223,'[12]Phan ca&amp; Ngay BDhoc'!$B$4:$I$110,6,0)</f>
        <v>3/9/2018</v>
      </c>
      <c r="K223" s="921" t="s">
        <v>75</v>
      </c>
      <c r="L223" s="921"/>
      <c r="M223" s="920">
        <v>0</v>
      </c>
      <c r="N223" s="920" t="s">
        <v>2563</v>
      </c>
      <c r="O223" s="919">
        <v>2357</v>
      </c>
      <c r="P223" s="919" t="s">
        <v>2472</v>
      </c>
      <c r="R223" s="918">
        <v>171</v>
      </c>
    </row>
    <row r="224" spans="1:19" ht="30" hidden="1" customHeight="1" x14ac:dyDescent="0.2">
      <c r="A224" s="922">
        <v>27</v>
      </c>
      <c r="B224" s="922" t="str">
        <f t="shared" si="13"/>
        <v>2018FL6117K1301</v>
      </c>
      <c r="C224" s="922" t="str">
        <f>VLOOKUP(D224,'[11]QuyetdinhPCGD (CDIO)'!$B$6:$C$1940,2,0)</f>
        <v>FL6117</v>
      </c>
      <c r="D224" s="923" t="s">
        <v>2565</v>
      </c>
      <c r="E224" s="923" t="s">
        <v>71</v>
      </c>
      <c r="F224" s="922" t="s">
        <v>9</v>
      </c>
      <c r="G224" s="922" t="str">
        <f>VLOOKUP(I224,'[12]Phan ca&amp; Ngay BDhoc'!$B$4:$I$110,8,0)</f>
        <v>C3-303</v>
      </c>
      <c r="H224" s="922"/>
      <c r="I224" s="922" t="s">
        <v>2562</v>
      </c>
      <c r="J224" s="922" t="str">
        <f>VLOOKUP(I224,'[12]Phan ca&amp; Ngay BDhoc'!$B$4:$I$110,6,0)</f>
        <v>3/9/2018</v>
      </c>
      <c r="K224" s="921" t="s">
        <v>62</v>
      </c>
      <c r="L224" s="921"/>
      <c r="M224" s="920" t="s">
        <v>2487</v>
      </c>
      <c r="N224" s="920" t="s">
        <v>2566</v>
      </c>
      <c r="O224" s="919">
        <v>1173</v>
      </c>
      <c r="P224" s="919" t="s">
        <v>2472</v>
      </c>
      <c r="R224" s="918">
        <v>172</v>
      </c>
    </row>
    <row r="225" spans="1:19" ht="30" hidden="1" customHeight="1" x14ac:dyDescent="0.2">
      <c r="A225" s="922">
        <v>28</v>
      </c>
      <c r="B225" s="922" t="str">
        <f t="shared" si="13"/>
        <v>2018FL6117K1301</v>
      </c>
      <c r="C225" s="922" t="str">
        <f>VLOOKUP(D225,'[11]QuyetdinhPCGD (CDIO)'!$B$6:$C$1940,2,0)</f>
        <v>FL6117</v>
      </c>
      <c r="D225" s="923" t="s">
        <v>2565</v>
      </c>
      <c r="E225" s="923" t="s">
        <v>71</v>
      </c>
      <c r="F225" s="922" t="s">
        <v>12</v>
      </c>
      <c r="G225" s="922" t="str">
        <f>VLOOKUP(I225,'[12]Phan ca&amp; Ngay BDhoc'!$B$4:$I$110,8,0)</f>
        <v>C3-303</v>
      </c>
      <c r="H225" s="922"/>
      <c r="I225" s="922" t="s">
        <v>2562</v>
      </c>
      <c r="J225" s="922" t="str">
        <f>VLOOKUP(I225,'[12]Phan ca&amp; Ngay BDhoc'!$B$4:$I$110,6,0)</f>
        <v>3/9/2018</v>
      </c>
      <c r="K225" s="921" t="s">
        <v>62</v>
      </c>
      <c r="L225" s="921"/>
      <c r="M225" s="920" t="s">
        <v>2487</v>
      </c>
      <c r="N225" s="920" t="s">
        <v>2566</v>
      </c>
      <c r="O225" s="919">
        <v>2949</v>
      </c>
      <c r="P225" s="919" t="s">
        <v>2472</v>
      </c>
      <c r="R225" s="918">
        <v>173</v>
      </c>
    </row>
    <row r="226" spans="1:19" ht="30" hidden="1" customHeight="1" x14ac:dyDescent="0.2">
      <c r="A226" s="922">
        <v>29</v>
      </c>
      <c r="B226" s="922" t="str">
        <f t="shared" si="13"/>
        <v>2018FL6117K1302</v>
      </c>
      <c r="C226" s="922" t="str">
        <f>VLOOKUP(D226,'[11]QuyetdinhPCGD (CDIO)'!$B$6:$C$1940,2,0)</f>
        <v>FL6117</v>
      </c>
      <c r="D226" s="923" t="s">
        <v>2565</v>
      </c>
      <c r="E226" s="923" t="s">
        <v>169</v>
      </c>
      <c r="F226" s="922" t="s">
        <v>9</v>
      </c>
      <c r="G226" s="922" t="str">
        <f>VLOOKUP(I226,'[12]Phan ca&amp; Ngay BDhoc'!$B$4:$I$110,8,0)</f>
        <v>C3-303</v>
      </c>
      <c r="H226" s="922"/>
      <c r="I226" s="922" t="s">
        <v>2562</v>
      </c>
      <c r="J226" s="922" t="str">
        <f>VLOOKUP(I226,'[12]Phan ca&amp; Ngay BDhoc'!$B$4:$I$110,6,0)</f>
        <v>3/9/2018</v>
      </c>
      <c r="K226" s="921" t="s">
        <v>70</v>
      </c>
      <c r="L226" s="921"/>
      <c r="M226" s="920" t="s">
        <v>2487</v>
      </c>
      <c r="N226" s="920" t="s">
        <v>2567</v>
      </c>
      <c r="O226" s="919">
        <v>1175</v>
      </c>
      <c r="P226" s="919" t="s">
        <v>2472</v>
      </c>
      <c r="R226" s="918">
        <v>174</v>
      </c>
    </row>
    <row r="227" spans="1:19" ht="30" hidden="1" customHeight="1" x14ac:dyDescent="0.2">
      <c r="A227" s="922">
        <v>30</v>
      </c>
      <c r="B227" s="922" t="str">
        <f t="shared" si="13"/>
        <v>2018FL6117K1302</v>
      </c>
      <c r="C227" s="922" t="str">
        <f>VLOOKUP(D227,'[11]QuyetdinhPCGD (CDIO)'!$B$6:$C$1940,2,0)</f>
        <v>FL6117</v>
      </c>
      <c r="D227" s="923" t="s">
        <v>2565</v>
      </c>
      <c r="E227" s="923" t="s">
        <v>169</v>
      </c>
      <c r="F227" s="922" t="s">
        <v>12</v>
      </c>
      <c r="G227" s="922" t="str">
        <f>VLOOKUP(I227,'[12]Phan ca&amp; Ngay BDhoc'!$B$4:$I$110,8,0)</f>
        <v>C3-303</v>
      </c>
      <c r="H227" s="922"/>
      <c r="I227" s="922" t="s">
        <v>2562</v>
      </c>
      <c r="J227" s="922" t="str">
        <f>VLOOKUP(I227,'[12]Phan ca&amp; Ngay BDhoc'!$B$4:$I$110,6,0)</f>
        <v>3/9/2018</v>
      </c>
      <c r="K227" s="921" t="s">
        <v>70</v>
      </c>
      <c r="L227" s="921"/>
      <c r="M227" s="920" t="s">
        <v>2487</v>
      </c>
      <c r="N227" s="920" t="s">
        <v>2567</v>
      </c>
      <c r="O227" s="919">
        <v>2951</v>
      </c>
      <c r="P227" s="919" t="s">
        <v>2472</v>
      </c>
      <c r="R227" s="918">
        <v>175</v>
      </c>
    </row>
    <row r="228" spans="1:19" ht="30" hidden="1" customHeight="1" x14ac:dyDescent="0.2">
      <c r="A228" s="922">
        <v>31</v>
      </c>
      <c r="B228" s="922" t="str">
        <f t="shared" si="13"/>
        <v>2018FL6117K1303</v>
      </c>
      <c r="C228" s="922" t="str">
        <f>VLOOKUP(D228,'[11]QuyetdinhPCGD (CDIO)'!$B$6:$C$1940,2,0)</f>
        <v>FL6117</v>
      </c>
      <c r="D228" s="923" t="s">
        <v>2565</v>
      </c>
      <c r="E228" s="923" t="s">
        <v>169</v>
      </c>
      <c r="F228" s="922" t="s">
        <v>9</v>
      </c>
      <c r="G228" s="922" t="str">
        <f>RIGHT(M228,6)</f>
        <v>C3-305</v>
      </c>
      <c r="H228" s="922"/>
      <c r="I228" s="922" t="s">
        <v>2562</v>
      </c>
      <c r="J228" s="922" t="str">
        <f>VLOOKUP(I228,'[12]Phan ca&amp; Ngay BDhoc'!$B$4:$I$110,6,0)</f>
        <v>3/9/2018</v>
      </c>
      <c r="K228" s="921" t="s">
        <v>75</v>
      </c>
      <c r="L228" s="921"/>
      <c r="M228" s="920" t="s">
        <v>2546</v>
      </c>
      <c r="N228" s="920" t="s">
        <v>2568</v>
      </c>
      <c r="O228" s="919">
        <v>1177</v>
      </c>
      <c r="P228" s="919" t="s">
        <v>2472</v>
      </c>
      <c r="R228" s="918">
        <v>176</v>
      </c>
    </row>
    <row r="229" spans="1:19" s="934" customFormat="1" ht="30" hidden="1" customHeight="1" x14ac:dyDescent="0.2">
      <c r="A229" s="922">
        <v>32</v>
      </c>
      <c r="B229" s="922" t="str">
        <f t="shared" si="13"/>
        <v>2018FL6117K1303</v>
      </c>
      <c r="C229" s="922" t="str">
        <f>VLOOKUP(D229,'[11]QuyetdinhPCGD (CDIO)'!$B$6:$C$1940,2,0)</f>
        <v>FL6117</v>
      </c>
      <c r="D229" s="923" t="s">
        <v>2565</v>
      </c>
      <c r="E229" s="923" t="s">
        <v>169</v>
      </c>
      <c r="F229" s="922" t="s">
        <v>12</v>
      </c>
      <c r="G229" s="922" t="str">
        <f>RIGHT(M229,6)</f>
        <v>C3-305</v>
      </c>
      <c r="H229" s="922"/>
      <c r="I229" s="922" t="s">
        <v>2562</v>
      </c>
      <c r="J229" s="922" t="str">
        <f>VLOOKUP(I229,'[12]Phan ca&amp; Ngay BDhoc'!$B$4:$I$110,6,0)</f>
        <v>3/9/2018</v>
      </c>
      <c r="K229" s="921" t="s">
        <v>75</v>
      </c>
      <c r="L229" s="921"/>
      <c r="M229" s="920" t="s">
        <v>2546</v>
      </c>
      <c r="N229" s="920" t="s">
        <v>2568</v>
      </c>
      <c r="O229" s="919">
        <v>2953</v>
      </c>
      <c r="P229" s="919" t="s">
        <v>2472</v>
      </c>
      <c r="Q229" s="916"/>
      <c r="R229" s="918">
        <v>177</v>
      </c>
    </row>
    <row r="230" spans="1:19" s="934" customFormat="1" ht="30" hidden="1" customHeight="1" x14ac:dyDescent="0.2">
      <c r="A230" s="922">
        <v>33</v>
      </c>
      <c r="B230" s="922" t="str">
        <f t="shared" si="13"/>
        <v>2018BS6006K1303</v>
      </c>
      <c r="C230" s="922" t="str">
        <f>VLOOKUP(D230,'[11]QuyetdinhPCGD (CDIO)'!$B$6:$C$1940,2,0)</f>
        <v>BS6006</v>
      </c>
      <c r="D230" s="931" t="s">
        <v>2548</v>
      </c>
      <c r="E230" s="923" t="s">
        <v>670</v>
      </c>
      <c r="F230" s="923" t="s">
        <v>8</v>
      </c>
      <c r="G230" s="922" t="str">
        <f>RIGHT(N230,6)</f>
        <v>C1-303</v>
      </c>
      <c r="H230" s="923"/>
      <c r="I230" s="922" t="s">
        <v>2562</v>
      </c>
      <c r="J230" s="922" t="str">
        <f>VLOOKUP(I230,'[12]Phan ca&amp; Ngay BDhoc'!$B$4:$I$110,6,0)</f>
        <v>3/9/2018</v>
      </c>
      <c r="K230" s="921" t="s">
        <v>75</v>
      </c>
      <c r="L230" s="921"/>
      <c r="M230" s="920">
        <v>0</v>
      </c>
      <c r="N230" s="920" t="s">
        <v>2564</v>
      </c>
      <c r="O230" s="919">
        <v>581</v>
      </c>
      <c r="P230" s="919" t="s">
        <v>2472</v>
      </c>
      <c r="Q230" s="916"/>
      <c r="R230" s="918">
        <v>178</v>
      </c>
    </row>
    <row r="231" spans="1:19" s="934" customFormat="1" ht="30" hidden="1" customHeight="1" x14ac:dyDescent="0.2">
      <c r="A231" s="944"/>
      <c r="B231" s="922" t="str">
        <f t="shared" si="13"/>
        <v>2018BS6002K13031</v>
      </c>
      <c r="C231" s="922" t="str">
        <f>VLOOKUP(D231,'[11]QuyetdinhPCGD (CDIO)'!$B$6:$C$1940,2,0)</f>
        <v>BS6002</v>
      </c>
      <c r="D231" s="931" t="s">
        <v>2539</v>
      </c>
      <c r="E231" s="923" t="s">
        <v>2540</v>
      </c>
      <c r="F231" s="922" t="s">
        <v>13</v>
      </c>
      <c r="G231" s="922" t="str">
        <f>RIGHT(N231,6)</f>
        <v>C1-302</v>
      </c>
      <c r="H231" s="922"/>
      <c r="I231" s="944" t="s">
        <v>2569</v>
      </c>
      <c r="J231" s="922" t="str">
        <f>VLOOKUP(I231,'[12]Phan ca&amp; Ngay BDhoc'!$B$4:$I$110,6,0)</f>
        <v>3/9/2018</v>
      </c>
      <c r="K231" s="947" t="s">
        <v>2526</v>
      </c>
      <c r="L231" s="947" t="s">
        <v>2504</v>
      </c>
      <c r="M231" s="920">
        <v>0</v>
      </c>
      <c r="N231" s="920" t="s">
        <v>2563</v>
      </c>
      <c r="O231" s="919">
        <v>3541</v>
      </c>
      <c r="P231" s="919" t="s">
        <v>2472</v>
      </c>
      <c r="Q231" s="916"/>
      <c r="R231" s="918">
        <v>168</v>
      </c>
      <c r="S231" s="955" t="s">
        <v>2556</v>
      </c>
    </row>
    <row r="232" spans="1:19" ht="30" hidden="1" customHeight="1" x14ac:dyDescent="0.2">
      <c r="A232" s="944"/>
      <c r="B232" s="922" t="str">
        <f t="shared" si="13"/>
        <v>2018PE6009K13061</v>
      </c>
      <c r="C232" s="922" t="str">
        <f>VLOOKUP(D232,'[11]QuyetdinhPCGD (CDIO)'!$B$6:$C$1940,2,0)</f>
        <v>PE6009</v>
      </c>
      <c r="D232" s="930" t="s">
        <v>2474</v>
      </c>
      <c r="E232" s="929" t="s">
        <v>79</v>
      </c>
      <c r="F232" s="926" t="s">
        <v>13</v>
      </c>
      <c r="G232" s="922" t="s">
        <v>4718</v>
      </c>
      <c r="H232" s="926"/>
      <c r="I232" s="944" t="s">
        <v>2569</v>
      </c>
      <c r="J232" s="922" t="str">
        <f>VLOOKUP(I232,'[12]Phan ca&amp; Ngay BDhoc'!$B$4:$I$110,6,0)</f>
        <v>3/9/2018</v>
      </c>
      <c r="K232" s="947" t="s">
        <v>2510</v>
      </c>
      <c r="L232" s="947" t="s">
        <v>2504</v>
      </c>
      <c r="M232" s="920">
        <v>0</v>
      </c>
      <c r="N232" s="920">
        <v>0</v>
      </c>
      <c r="O232" s="919">
        <v>3545</v>
      </c>
      <c r="P232" s="924" t="s">
        <v>2468</v>
      </c>
      <c r="R232" s="918">
        <v>169</v>
      </c>
      <c r="S232" s="955" t="s">
        <v>2556</v>
      </c>
    </row>
    <row r="233" spans="1:19" ht="30" hidden="1" customHeight="1" x14ac:dyDescent="0.2">
      <c r="A233" s="944"/>
      <c r="B233" s="922" t="str">
        <f t="shared" si="13"/>
        <v>2018CT6001K13031</v>
      </c>
      <c r="C233" s="922" t="str">
        <f>VLOOKUP(D233,'[11]QuyetdinhPCGD (CDIO)'!$B$6:$C$1940,2,0)</f>
        <v>CT6001</v>
      </c>
      <c r="D233" s="923" t="s">
        <v>2115</v>
      </c>
      <c r="E233" s="923" t="s">
        <v>670</v>
      </c>
      <c r="F233" s="922" t="s">
        <v>10</v>
      </c>
      <c r="G233" s="922" t="str">
        <f>RIGHT(N233,6)</f>
        <v>C1-303</v>
      </c>
      <c r="H233" s="922"/>
      <c r="I233" s="944" t="s">
        <v>2569</v>
      </c>
      <c r="J233" s="922" t="str">
        <f>VLOOKUP(I233,'[12]Phan ca&amp; Ngay BDhoc'!$B$4:$I$110,6,0)</f>
        <v>3/9/2018</v>
      </c>
      <c r="K233" s="947" t="s">
        <v>2526</v>
      </c>
      <c r="L233" s="947" t="s">
        <v>2504</v>
      </c>
      <c r="M233" s="920" t="s">
        <v>2487</v>
      </c>
      <c r="N233" s="920" t="s">
        <v>2564</v>
      </c>
      <c r="O233" s="919">
        <v>1765</v>
      </c>
      <c r="P233" s="919" t="s">
        <v>2472</v>
      </c>
      <c r="R233" s="918">
        <v>170</v>
      </c>
      <c r="S233" s="955" t="s">
        <v>2556</v>
      </c>
    </row>
    <row r="234" spans="1:19" ht="30" hidden="1" customHeight="1" x14ac:dyDescent="0.2">
      <c r="A234" s="944"/>
      <c r="B234" s="922" t="str">
        <f t="shared" si="13"/>
        <v>2018CT6108K13031</v>
      </c>
      <c r="C234" s="922" t="str">
        <f>VLOOKUP(D234,'[11]QuyetdinhPCGD (CDIO)'!$B$6:$C$1940,2,0)</f>
        <v>CT6108</v>
      </c>
      <c r="D234" s="931" t="s">
        <v>2541</v>
      </c>
      <c r="E234" s="923" t="s">
        <v>670</v>
      </c>
      <c r="F234" s="922" t="s">
        <v>11</v>
      </c>
      <c r="G234" s="922" t="str">
        <f>RIGHT(N234,6)</f>
        <v>C1-302</v>
      </c>
      <c r="H234" s="922"/>
      <c r="I234" s="944" t="s">
        <v>2569</v>
      </c>
      <c r="J234" s="922" t="str">
        <f>VLOOKUP(I234,'[12]Phan ca&amp; Ngay BDhoc'!$B$4:$I$110,6,0)</f>
        <v>3/9/2018</v>
      </c>
      <c r="K234" s="947" t="s">
        <v>2526</v>
      </c>
      <c r="L234" s="947" t="s">
        <v>2504</v>
      </c>
      <c r="M234" s="920">
        <v>0</v>
      </c>
      <c r="N234" s="920" t="s">
        <v>2563</v>
      </c>
      <c r="O234" s="919">
        <v>2357</v>
      </c>
      <c r="P234" s="919" t="s">
        <v>2472</v>
      </c>
      <c r="R234" s="918">
        <v>171</v>
      </c>
      <c r="S234" s="955" t="s">
        <v>2556</v>
      </c>
    </row>
    <row r="235" spans="1:19" ht="30" hidden="1" customHeight="1" x14ac:dyDescent="0.2">
      <c r="A235" s="944"/>
      <c r="B235" s="922" t="str">
        <f t="shared" si="13"/>
        <v>2018FL6117K13011</v>
      </c>
      <c r="C235" s="922" t="str">
        <f>VLOOKUP(D235,'[11]QuyetdinhPCGD (CDIO)'!$B$6:$C$1940,2,0)</f>
        <v>FL6117</v>
      </c>
      <c r="D235" s="923" t="s">
        <v>2565</v>
      </c>
      <c r="E235" s="923" t="s">
        <v>65</v>
      </c>
      <c r="F235" s="922" t="s">
        <v>9</v>
      </c>
      <c r="G235" s="922" t="str">
        <f>VLOOKUP(I235,'[12]Phan ca&amp; Ngay BDhoc'!$B$4:$I$110,8,0)</f>
        <v>C3-303</v>
      </c>
      <c r="H235" s="922"/>
      <c r="I235" s="944" t="s">
        <v>2569</v>
      </c>
      <c r="J235" s="922" t="str">
        <f>VLOOKUP(I235,'[12]Phan ca&amp; Ngay BDhoc'!$B$4:$I$110,6,0)</f>
        <v>3/9/2018</v>
      </c>
      <c r="K235" s="947" t="s">
        <v>2522</v>
      </c>
      <c r="L235" s="947" t="s">
        <v>2504</v>
      </c>
      <c r="M235" s="920" t="s">
        <v>2487</v>
      </c>
      <c r="N235" s="920" t="s">
        <v>2570</v>
      </c>
      <c r="O235" s="919">
        <v>1173</v>
      </c>
      <c r="P235" s="919" t="s">
        <v>2472</v>
      </c>
      <c r="R235" s="918">
        <v>172</v>
      </c>
      <c r="S235" s="955" t="s">
        <v>2556</v>
      </c>
    </row>
    <row r="236" spans="1:19" ht="30" hidden="1" customHeight="1" x14ac:dyDescent="0.2">
      <c r="A236" s="944"/>
      <c r="B236" s="922" t="str">
        <f t="shared" si="13"/>
        <v>2018FL6117K13011</v>
      </c>
      <c r="C236" s="922" t="str">
        <f>VLOOKUP(D236,'[11]QuyetdinhPCGD (CDIO)'!$B$6:$C$1940,2,0)</f>
        <v>FL6117</v>
      </c>
      <c r="D236" s="923" t="s">
        <v>2565</v>
      </c>
      <c r="E236" s="923" t="s">
        <v>65</v>
      </c>
      <c r="F236" s="922" t="s">
        <v>12</v>
      </c>
      <c r="G236" s="922" t="str">
        <f>VLOOKUP(I236,'[12]Phan ca&amp; Ngay BDhoc'!$B$4:$I$110,8,0)</f>
        <v>C3-303</v>
      </c>
      <c r="H236" s="922"/>
      <c r="I236" s="944" t="s">
        <v>2569</v>
      </c>
      <c r="J236" s="922" t="str">
        <f>VLOOKUP(I236,'[12]Phan ca&amp; Ngay BDhoc'!$B$4:$I$110,6,0)</f>
        <v>3/9/2018</v>
      </c>
      <c r="K236" s="947" t="s">
        <v>2522</v>
      </c>
      <c r="L236" s="947" t="s">
        <v>2504</v>
      </c>
      <c r="M236" s="920" t="s">
        <v>2487</v>
      </c>
      <c r="N236" s="920" t="s">
        <v>2570</v>
      </c>
      <c r="O236" s="919">
        <v>2949</v>
      </c>
      <c r="P236" s="919" t="s">
        <v>2472</v>
      </c>
      <c r="R236" s="918">
        <v>173</v>
      </c>
      <c r="S236" s="955" t="s">
        <v>2556</v>
      </c>
    </row>
    <row r="237" spans="1:19" ht="30" hidden="1" customHeight="1" x14ac:dyDescent="0.2">
      <c r="A237" s="944"/>
      <c r="B237" s="922" t="str">
        <f t="shared" si="13"/>
        <v>2018FL6117K13021</v>
      </c>
      <c r="C237" s="922" t="str">
        <f>VLOOKUP(D237,'[11]QuyetdinhPCGD (CDIO)'!$B$6:$C$1940,2,0)</f>
        <v>FL6117</v>
      </c>
      <c r="D237" s="923" t="s">
        <v>2565</v>
      </c>
      <c r="E237" s="923" t="s">
        <v>166</v>
      </c>
      <c r="F237" s="922" t="s">
        <v>9</v>
      </c>
      <c r="G237" s="922" t="str">
        <f>VLOOKUP(I237,'[12]Phan ca&amp; Ngay BDhoc'!$B$4:$I$110,8,0)</f>
        <v>C3-303</v>
      </c>
      <c r="H237" s="922"/>
      <c r="I237" s="944" t="s">
        <v>2569</v>
      </c>
      <c r="J237" s="922" t="str">
        <f>VLOOKUP(I237,'[12]Phan ca&amp; Ngay BDhoc'!$B$4:$I$110,6,0)</f>
        <v>3/9/2018</v>
      </c>
      <c r="K237" s="947" t="s">
        <v>2524</v>
      </c>
      <c r="L237" s="947" t="s">
        <v>2504</v>
      </c>
      <c r="M237" s="920" t="s">
        <v>2487</v>
      </c>
      <c r="N237" s="920" t="s">
        <v>2571</v>
      </c>
      <c r="O237" s="919">
        <v>1175</v>
      </c>
      <c r="P237" s="919" t="s">
        <v>2472</v>
      </c>
      <c r="R237" s="918">
        <v>174</v>
      </c>
      <c r="S237" s="955" t="s">
        <v>2556</v>
      </c>
    </row>
    <row r="238" spans="1:19" ht="30" hidden="1" customHeight="1" x14ac:dyDescent="0.2">
      <c r="A238" s="944"/>
      <c r="B238" s="922" t="str">
        <f t="shared" si="13"/>
        <v>2018FL6117K13021</v>
      </c>
      <c r="C238" s="922" t="str">
        <f>VLOOKUP(D238,'[11]QuyetdinhPCGD (CDIO)'!$B$6:$C$1940,2,0)</f>
        <v>FL6117</v>
      </c>
      <c r="D238" s="923" t="s">
        <v>2565</v>
      </c>
      <c r="E238" s="923" t="s">
        <v>166</v>
      </c>
      <c r="F238" s="922" t="s">
        <v>12</v>
      </c>
      <c r="G238" s="922" t="str">
        <f>VLOOKUP(I238,'[12]Phan ca&amp; Ngay BDhoc'!$B$4:$I$110,8,0)</f>
        <v>C3-303</v>
      </c>
      <c r="H238" s="922"/>
      <c r="I238" s="944" t="s">
        <v>2569</v>
      </c>
      <c r="J238" s="922" t="str">
        <f>VLOOKUP(I238,'[12]Phan ca&amp; Ngay BDhoc'!$B$4:$I$110,6,0)</f>
        <v>3/9/2018</v>
      </c>
      <c r="K238" s="947" t="s">
        <v>2524</v>
      </c>
      <c r="L238" s="947" t="s">
        <v>2504</v>
      </c>
      <c r="M238" s="920" t="s">
        <v>2487</v>
      </c>
      <c r="N238" s="920" t="s">
        <v>2571</v>
      </c>
      <c r="O238" s="919">
        <v>2951</v>
      </c>
      <c r="P238" s="919" t="s">
        <v>2472</v>
      </c>
      <c r="R238" s="918">
        <v>175</v>
      </c>
      <c r="S238" s="955" t="s">
        <v>2556</v>
      </c>
    </row>
    <row r="239" spans="1:19" ht="30" hidden="1" customHeight="1" x14ac:dyDescent="0.2">
      <c r="A239" s="944"/>
      <c r="B239" s="922" t="str">
        <f t="shared" si="13"/>
        <v>2018FL6117K13031</v>
      </c>
      <c r="C239" s="922" t="str">
        <f>VLOOKUP(D239,'[11]QuyetdinhPCGD (CDIO)'!$B$6:$C$1940,2,0)</f>
        <v>FL6117</v>
      </c>
      <c r="D239" s="923" t="s">
        <v>2565</v>
      </c>
      <c r="E239" s="923" t="s">
        <v>166</v>
      </c>
      <c r="F239" s="922" t="s">
        <v>9</v>
      </c>
      <c r="G239" s="922" t="str">
        <f>RIGHT(M239,6)</f>
        <v>C3-305</v>
      </c>
      <c r="H239" s="922"/>
      <c r="I239" s="944" t="s">
        <v>2569</v>
      </c>
      <c r="J239" s="922" t="str">
        <f>VLOOKUP(I239,'[12]Phan ca&amp; Ngay BDhoc'!$B$4:$I$110,6,0)</f>
        <v>3/9/2018</v>
      </c>
      <c r="K239" s="947" t="s">
        <v>2526</v>
      </c>
      <c r="L239" s="947" t="s">
        <v>2504</v>
      </c>
      <c r="M239" s="920" t="s">
        <v>2546</v>
      </c>
      <c r="N239" s="920" t="s">
        <v>2572</v>
      </c>
      <c r="O239" s="919">
        <v>1177</v>
      </c>
      <c r="P239" s="919" t="s">
        <v>2472</v>
      </c>
      <c r="R239" s="918">
        <v>176</v>
      </c>
      <c r="S239" s="955" t="s">
        <v>2556</v>
      </c>
    </row>
    <row r="240" spans="1:19" s="934" customFormat="1" ht="30" hidden="1" customHeight="1" x14ac:dyDescent="0.2">
      <c r="A240" s="944"/>
      <c r="B240" s="922" t="str">
        <f t="shared" si="13"/>
        <v>2018FL6117K13031</v>
      </c>
      <c r="C240" s="922" t="str">
        <f>VLOOKUP(D240,'[11]QuyetdinhPCGD (CDIO)'!$B$6:$C$1940,2,0)</f>
        <v>FL6117</v>
      </c>
      <c r="D240" s="923" t="s">
        <v>2565</v>
      </c>
      <c r="E240" s="923" t="s">
        <v>166</v>
      </c>
      <c r="F240" s="922" t="s">
        <v>12</v>
      </c>
      <c r="G240" s="922" t="str">
        <f>RIGHT(M240,6)</f>
        <v>C3-305</v>
      </c>
      <c r="H240" s="922"/>
      <c r="I240" s="944" t="s">
        <v>2569</v>
      </c>
      <c r="J240" s="922" t="str">
        <f>VLOOKUP(I240,'[12]Phan ca&amp; Ngay BDhoc'!$B$4:$I$110,6,0)</f>
        <v>3/9/2018</v>
      </c>
      <c r="K240" s="947" t="s">
        <v>2526</v>
      </c>
      <c r="L240" s="947" t="s">
        <v>2504</v>
      </c>
      <c r="M240" s="920" t="s">
        <v>2546</v>
      </c>
      <c r="N240" s="920" t="s">
        <v>2572</v>
      </c>
      <c r="O240" s="919">
        <v>2953</v>
      </c>
      <c r="P240" s="919" t="s">
        <v>2472</v>
      </c>
      <c r="Q240" s="916"/>
      <c r="R240" s="918">
        <v>177</v>
      </c>
      <c r="S240" s="955" t="s">
        <v>2556</v>
      </c>
    </row>
    <row r="241" spans="1:19" s="934" customFormat="1" ht="30" hidden="1" customHeight="1" x14ac:dyDescent="0.2">
      <c r="A241" s="944"/>
      <c r="B241" s="922" t="str">
        <f t="shared" si="13"/>
        <v>2018BS6006K13031</v>
      </c>
      <c r="C241" s="922" t="str">
        <f>VLOOKUP(D241,'[11]QuyetdinhPCGD (CDIO)'!$B$6:$C$1940,2,0)</f>
        <v>BS6006</v>
      </c>
      <c r="D241" s="931" t="s">
        <v>2548</v>
      </c>
      <c r="E241" s="923" t="s">
        <v>2550</v>
      </c>
      <c r="F241" s="923" t="s">
        <v>8</v>
      </c>
      <c r="G241" s="922" t="str">
        <f>RIGHT(N241,6)</f>
        <v>C1-303</v>
      </c>
      <c r="H241" s="923"/>
      <c r="I241" s="944" t="s">
        <v>2569</v>
      </c>
      <c r="J241" s="922" t="str">
        <f>VLOOKUP(I241,'[12]Phan ca&amp; Ngay BDhoc'!$B$4:$I$110,6,0)</f>
        <v>3/9/2018</v>
      </c>
      <c r="K241" s="947" t="s">
        <v>2526</v>
      </c>
      <c r="L241" s="947" t="s">
        <v>2504</v>
      </c>
      <c r="M241" s="920">
        <v>0</v>
      </c>
      <c r="N241" s="920" t="s">
        <v>2564</v>
      </c>
      <c r="O241" s="919">
        <v>581</v>
      </c>
      <c r="P241" s="919" t="s">
        <v>2472</v>
      </c>
      <c r="Q241" s="916"/>
      <c r="R241" s="918">
        <v>178</v>
      </c>
      <c r="S241" s="955" t="s">
        <v>2556</v>
      </c>
    </row>
    <row r="242" spans="1:19" s="934" customFormat="1" ht="30" hidden="1" customHeight="1" x14ac:dyDescent="0.2">
      <c r="A242" s="926">
        <v>34</v>
      </c>
      <c r="B242" s="926"/>
      <c r="C242" s="926"/>
      <c r="D242" s="933" t="s">
        <v>2470</v>
      </c>
      <c r="E242" s="923" t="s">
        <v>2550</v>
      </c>
      <c r="F242" s="926" t="s">
        <v>8</v>
      </c>
      <c r="G242" s="923" t="s">
        <v>2573</v>
      </c>
      <c r="H242" s="926"/>
      <c r="I242" s="922" t="s">
        <v>2118</v>
      </c>
      <c r="J242" s="922" t="str">
        <f>VLOOKUP(I242,'[12]Phan ca&amp; Ngay BDhoc'!$B$4:$I$110,6,0)</f>
        <v>3/9/2018</v>
      </c>
      <c r="K242" s="926"/>
      <c r="L242" s="926"/>
      <c r="M242" s="926"/>
      <c r="N242" s="926"/>
      <c r="O242" s="932"/>
      <c r="P242" s="932"/>
      <c r="Q242" s="916"/>
      <c r="R242" s="918">
        <v>179</v>
      </c>
    </row>
    <row r="243" spans="1:19" s="934" customFormat="1" ht="30" hidden="1" customHeight="1" x14ac:dyDescent="0.2">
      <c r="A243" s="926">
        <v>35</v>
      </c>
      <c r="B243" s="926"/>
      <c r="C243" s="926"/>
      <c r="D243" s="933" t="s">
        <v>2470</v>
      </c>
      <c r="E243" s="923" t="s">
        <v>2550</v>
      </c>
      <c r="F243" s="926" t="s">
        <v>8</v>
      </c>
      <c r="G243" s="923" t="s">
        <v>2574</v>
      </c>
      <c r="H243" s="926"/>
      <c r="I243" s="922" t="s">
        <v>2118</v>
      </c>
      <c r="J243" s="922" t="str">
        <f>VLOOKUP(I243,'[12]Phan ca&amp; Ngay BDhoc'!$B$4:$I$110,6,0)</f>
        <v>3/9/2018</v>
      </c>
      <c r="K243" s="926"/>
      <c r="L243" s="926"/>
      <c r="M243" s="926"/>
      <c r="N243" s="926"/>
      <c r="O243" s="932"/>
      <c r="P243" s="932"/>
      <c r="Q243" s="916"/>
      <c r="R243" s="918">
        <v>180</v>
      </c>
    </row>
    <row r="244" spans="1:19" s="934" customFormat="1" ht="30" hidden="1" customHeight="1" x14ac:dyDescent="0.2">
      <c r="A244" s="926">
        <v>36</v>
      </c>
      <c r="B244" s="922" t="str">
        <f t="shared" ref="B244:B253" si="14">CONCATENATE("2018",C244,"K13",K244)</f>
        <v>20180903111K1301</v>
      </c>
      <c r="C244" s="922" t="str">
        <f>VLOOKUP(D244,[11]QuyetdinhPCGD!$B$6:$C$1489,2,0)</f>
        <v>0903111</v>
      </c>
      <c r="D244" s="930" t="s">
        <v>2575</v>
      </c>
      <c r="E244" s="929" t="s">
        <v>166</v>
      </c>
      <c r="F244" s="926" t="s">
        <v>9</v>
      </c>
      <c r="G244" s="922" t="s">
        <v>4718</v>
      </c>
      <c r="H244" s="926"/>
      <c r="I244" s="922" t="s">
        <v>2118</v>
      </c>
      <c r="J244" s="922" t="str">
        <f>VLOOKUP(I244,'[12]Phan ca&amp; Ngay BDhoc'!$B$4:$I$110,6,0)</f>
        <v>3/9/2018</v>
      </c>
      <c r="K244" s="925" t="s">
        <v>62</v>
      </c>
      <c r="L244" s="925"/>
      <c r="M244" s="920" t="s">
        <v>2487</v>
      </c>
      <c r="N244" s="920">
        <v>0</v>
      </c>
      <c r="O244" s="919">
        <v>837</v>
      </c>
      <c r="P244" s="924" t="s">
        <v>2468</v>
      </c>
      <c r="Q244" s="934">
        <v>0</v>
      </c>
      <c r="R244" s="918">
        <v>181</v>
      </c>
    </row>
    <row r="245" spans="1:19" s="934" customFormat="1" ht="30" hidden="1" customHeight="1" x14ac:dyDescent="0.2">
      <c r="A245" s="922">
        <v>37</v>
      </c>
      <c r="B245" s="922" t="str">
        <f t="shared" si="14"/>
        <v>20180103143K1301</v>
      </c>
      <c r="C245" s="922" t="str">
        <f>VLOOKUP(D245,[11]QuyetdinhPCGD!$B$6:$C$1489,2,0)</f>
        <v>0103143</v>
      </c>
      <c r="D245" s="923" t="s">
        <v>2576</v>
      </c>
      <c r="E245" s="923" t="s">
        <v>2577</v>
      </c>
      <c r="F245" s="922" t="s">
        <v>9</v>
      </c>
      <c r="G245" s="922" t="str">
        <f>VLOOKUP(I245,'[12]Phan ca&amp; Ngay BDhoc'!$B$4:$I$110,8,0)</f>
        <v>C1-302</v>
      </c>
      <c r="H245" s="922"/>
      <c r="I245" s="922" t="s">
        <v>2118</v>
      </c>
      <c r="J245" s="922" t="str">
        <f>VLOOKUP(I245,'[12]Phan ca&amp; Ngay BDhoc'!$B$4:$I$110,6,0)</f>
        <v>3/9/2018</v>
      </c>
      <c r="K245" s="921" t="s">
        <v>62</v>
      </c>
      <c r="L245" s="921"/>
      <c r="M245" s="920" t="s">
        <v>2487</v>
      </c>
      <c r="N245" s="920">
        <v>0</v>
      </c>
      <c r="O245" s="937">
        <v>833</v>
      </c>
      <c r="P245" s="919" t="s">
        <v>2472</v>
      </c>
      <c r="Q245" s="935">
        <v>0</v>
      </c>
      <c r="R245" s="918">
        <v>182</v>
      </c>
    </row>
    <row r="246" spans="1:19" s="934" customFormat="1" ht="30" hidden="1" customHeight="1" x14ac:dyDescent="0.2">
      <c r="A246" s="922">
        <v>38</v>
      </c>
      <c r="B246" s="922" t="str">
        <f t="shared" si="14"/>
        <v>20181303196K1301</v>
      </c>
      <c r="C246" s="922" t="str">
        <f>VLOOKUP(D246,[11]QuyetdinhPCGD!$B$6:$C$1489,2,0)</f>
        <v>1303196</v>
      </c>
      <c r="D246" s="923" t="s">
        <v>2578</v>
      </c>
      <c r="E246" s="923" t="s">
        <v>71</v>
      </c>
      <c r="F246" s="922" t="s">
        <v>11</v>
      </c>
      <c r="G246" s="922" t="str">
        <f t="shared" ref="G246:G251" si="15">RIGHT(M246,6)</f>
        <v>C3-402</v>
      </c>
      <c r="H246" s="922"/>
      <c r="I246" s="922" t="s">
        <v>2118</v>
      </c>
      <c r="J246" s="922" t="str">
        <f>VLOOKUP(I246,'[12]Phan ca&amp; Ngay BDhoc'!$B$4:$I$110,6,0)</f>
        <v>3/9/2018</v>
      </c>
      <c r="K246" s="921" t="s">
        <v>62</v>
      </c>
      <c r="L246" s="921"/>
      <c r="M246" s="920" t="s">
        <v>2579</v>
      </c>
      <c r="N246" s="920" t="s">
        <v>2580</v>
      </c>
      <c r="O246" s="919">
        <v>2017</v>
      </c>
      <c r="P246" s="919" t="s">
        <v>2472</v>
      </c>
      <c r="Q246" s="934">
        <v>0</v>
      </c>
      <c r="R246" s="918">
        <v>183</v>
      </c>
    </row>
    <row r="247" spans="1:19" s="934" customFormat="1" ht="30" hidden="1" customHeight="1" x14ac:dyDescent="0.2">
      <c r="A247" s="922">
        <v>39</v>
      </c>
      <c r="B247" s="922" t="str">
        <f t="shared" si="14"/>
        <v>20181303196K1301</v>
      </c>
      <c r="C247" s="922" t="str">
        <f>VLOOKUP(D247,[11]QuyetdinhPCGD!$B$6:$C$1489,2,0)</f>
        <v>1303196</v>
      </c>
      <c r="D247" s="923" t="s">
        <v>2578</v>
      </c>
      <c r="E247" s="923" t="s">
        <v>71</v>
      </c>
      <c r="F247" s="922" t="s">
        <v>13</v>
      </c>
      <c r="G247" s="922" t="str">
        <f t="shared" si="15"/>
        <v>C3-402</v>
      </c>
      <c r="H247" s="922"/>
      <c r="I247" s="922" t="s">
        <v>2118</v>
      </c>
      <c r="J247" s="922" t="str">
        <f>VLOOKUP(I247,'[12]Phan ca&amp; Ngay BDhoc'!$B$4:$I$110,6,0)</f>
        <v>3/9/2018</v>
      </c>
      <c r="K247" s="921" t="s">
        <v>62</v>
      </c>
      <c r="L247" s="921"/>
      <c r="M247" s="920" t="s">
        <v>2579</v>
      </c>
      <c r="N247" s="920" t="s">
        <v>2580</v>
      </c>
      <c r="O247" s="919">
        <v>3201</v>
      </c>
      <c r="P247" s="919" t="s">
        <v>2472</v>
      </c>
      <c r="Q247" s="934">
        <v>0</v>
      </c>
      <c r="R247" s="918">
        <v>184</v>
      </c>
    </row>
    <row r="248" spans="1:19" s="934" customFormat="1" ht="30" hidden="1" customHeight="1" x14ac:dyDescent="0.2">
      <c r="A248" s="922">
        <v>40</v>
      </c>
      <c r="B248" s="922" t="str">
        <f t="shared" si="14"/>
        <v>20181303196K1302</v>
      </c>
      <c r="C248" s="922" t="str">
        <f>VLOOKUP(D248,[11]QuyetdinhPCGD!$B$6:$C$1489,2,0)</f>
        <v>1303196</v>
      </c>
      <c r="D248" s="923" t="s">
        <v>2578</v>
      </c>
      <c r="E248" s="923" t="s">
        <v>169</v>
      </c>
      <c r="F248" s="922" t="s">
        <v>11</v>
      </c>
      <c r="G248" s="922" t="str">
        <f t="shared" si="15"/>
        <v>C3-402</v>
      </c>
      <c r="H248" s="922"/>
      <c r="I248" s="922" t="s">
        <v>2118</v>
      </c>
      <c r="J248" s="922" t="str">
        <f>VLOOKUP(I248,'[12]Phan ca&amp; Ngay BDhoc'!$B$4:$I$110,6,0)</f>
        <v>3/9/2018</v>
      </c>
      <c r="K248" s="921" t="s">
        <v>70</v>
      </c>
      <c r="L248" s="921"/>
      <c r="M248" s="920" t="s">
        <v>2579</v>
      </c>
      <c r="N248" s="920" t="s">
        <v>2581</v>
      </c>
      <c r="O248" s="919">
        <v>2019</v>
      </c>
      <c r="P248" s="919" t="s">
        <v>2472</v>
      </c>
      <c r="Q248" s="934">
        <v>0</v>
      </c>
      <c r="R248" s="918">
        <v>185</v>
      </c>
    </row>
    <row r="249" spans="1:19" s="934" customFormat="1" ht="30" hidden="1" customHeight="1" x14ac:dyDescent="0.2">
      <c r="A249" s="922">
        <v>41</v>
      </c>
      <c r="B249" s="922" t="str">
        <f t="shared" si="14"/>
        <v>20181303196K1302</v>
      </c>
      <c r="C249" s="922" t="str">
        <f>VLOOKUP(D249,[11]QuyetdinhPCGD!$B$6:$C$1489,2,0)</f>
        <v>1303196</v>
      </c>
      <c r="D249" s="923" t="s">
        <v>2578</v>
      </c>
      <c r="E249" s="923" t="s">
        <v>169</v>
      </c>
      <c r="F249" s="922" t="s">
        <v>13</v>
      </c>
      <c r="G249" s="922" t="str">
        <f t="shared" si="15"/>
        <v>C3-402</v>
      </c>
      <c r="H249" s="922"/>
      <c r="I249" s="922" t="s">
        <v>2118</v>
      </c>
      <c r="J249" s="922" t="str">
        <f>VLOOKUP(I249,'[12]Phan ca&amp; Ngay BDhoc'!$B$4:$I$110,6,0)</f>
        <v>3/9/2018</v>
      </c>
      <c r="K249" s="921" t="s">
        <v>70</v>
      </c>
      <c r="L249" s="921"/>
      <c r="M249" s="920" t="s">
        <v>2579</v>
      </c>
      <c r="N249" s="920" t="s">
        <v>2581</v>
      </c>
      <c r="O249" s="919">
        <v>3203</v>
      </c>
      <c r="P249" s="919" t="s">
        <v>2472</v>
      </c>
      <c r="Q249" s="934">
        <v>0</v>
      </c>
      <c r="R249" s="918">
        <v>186</v>
      </c>
    </row>
    <row r="250" spans="1:19" s="934" customFormat="1" ht="30" hidden="1" customHeight="1" x14ac:dyDescent="0.2">
      <c r="A250" s="922">
        <v>42</v>
      </c>
      <c r="B250" s="922" t="str">
        <f t="shared" si="14"/>
        <v>20181303196K1303</v>
      </c>
      <c r="C250" s="922" t="str">
        <f>VLOOKUP(D250,[11]QuyetdinhPCGD!$B$6:$C$1489,2,0)</f>
        <v>1303196</v>
      </c>
      <c r="D250" s="923" t="s">
        <v>2578</v>
      </c>
      <c r="E250" s="923" t="s">
        <v>169</v>
      </c>
      <c r="F250" s="922" t="s">
        <v>11</v>
      </c>
      <c r="G250" s="922" t="str">
        <f t="shared" si="15"/>
        <v>C3-305</v>
      </c>
      <c r="H250" s="922"/>
      <c r="I250" s="922" t="s">
        <v>2118</v>
      </c>
      <c r="J250" s="922" t="str">
        <f>VLOOKUP(I250,'[12]Phan ca&amp; Ngay BDhoc'!$B$4:$I$110,6,0)</f>
        <v>3/9/2018</v>
      </c>
      <c r="K250" s="921" t="s">
        <v>75</v>
      </c>
      <c r="L250" s="921"/>
      <c r="M250" s="920" t="s">
        <v>2546</v>
      </c>
      <c r="N250" s="920" t="s">
        <v>2582</v>
      </c>
      <c r="O250" s="919">
        <v>2021</v>
      </c>
      <c r="P250" s="919" t="s">
        <v>2472</v>
      </c>
      <c r="Q250" s="934">
        <v>0</v>
      </c>
      <c r="R250" s="918">
        <v>187</v>
      </c>
    </row>
    <row r="251" spans="1:19" s="934" customFormat="1" ht="30" hidden="1" customHeight="1" x14ac:dyDescent="0.2">
      <c r="A251" s="922">
        <v>43</v>
      </c>
      <c r="B251" s="922" t="str">
        <f t="shared" si="14"/>
        <v>20181303196K1303</v>
      </c>
      <c r="C251" s="922" t="str">
        <f>VLOOKUP(D251,[11]QuyetdinhPCGD!$B$6:$C$1489,2,0)</f>
        <v>1303196</v>
      </c>
      <c r="D251" s="923" t="s">
        <v>2578</v>
      </c>
      <c r="E251" s="923" t="s">
        <v>169</v>
      </c>
      <c r="F251" s="922" t="s">
        <v>13</v>
      </c>
      <c r="G251" s="922" t="str">
        <f t="shared" si="15"/>
        <v>C3-305</v>
      </c>
      <c r="H251" s="922"/>
      <c r="I251" s="922" t="s">
        <v>2118</v>
      </c>
      <c r="J251" s="922" t="str">
        <f>VLOOKUP(I251,'[12]Phan ca&amp; Ngay BDhoc'!$B$4:$I$110,6,0)</f>
        <v>3/9/2018</v>
      </c>
      <c r="K251" s="921" t="s">
        <v>75</v>
      </c>
      <c r="L251" s="921"/>
      <c r="M251" s="920" t="s">
        <v>2546</v>
      </c>
      <c r="N251" s="920" t="s">
        <v>2582</v>
      </c>
      <c r="O251" s="919">
        <v>3205</v>
      </c>
      <c r="P251" s="919" t="s">
        <v>2472</v>
      </c>
      <c r="Q251" s="934">
        <v>0</v>
      </c>
      <c r="R251" s="918">
        <v>188</v>
      </c>
    </row>
    <row r="252" spans="1:19" s="934" customFormat="1" ht="30" hidden="1" customHeight="1" x14ac:dyDescent="0.2">
      <c r="A252" s="922">
        <v>44</v>
      </c>
      <c r="B252" s="922" t="str">
        <f t="shared" si="14"/>
        <v>20181003107K1301</v>
      </c>
      <c r="C252" s="922" t="str">
        <f>VLOOKUP(D252,[11]QuyetdinhPCGD!$B$6:$C$1489,2,0)</f>
        <v>1003107</v>
      </c>
      <c r="D252" s="923" t="s">
        <v>2583</v>
      </c>
      <c r="E252" s="923" t="s">
        <v>2549</v>
      </c>
      <c r="F252" s="922" t="s">
        <v>10</v>
      </c>
      <c r="G252" s="922" t="str">
        <f>VLOOKUP(I252,'[12]Phan ca&amp; Ngay BDhoc'!$B$4:$I$110,8,0)</f>
        <v>C1-302</v>
      </c>
      <c r="H252" s="922"/>
      <c r="I252" s="922" t="s">
        <v>2118</v>
      </c>
      <c r="J252" s="922" t="str">
        <f>VLOOKUP(I252,'[12]Phan ca&amp; Ngay BDhoc'!$B$4:$I$110,6,0)</f>
        <v>3/9/2018</v>
      </c>
      <c r="K252" s="921" t="s">
        <v>62</v>
      </c>
      <c r="L252" s="921"/>
      <c r="M252" s="920" t="s">
        <v>2487</v>
      </c>
      <c r="N252" s="920">
        <v>0</v>
      </c>
      <c r="O252" s="919">
        <v>1425</v>
      </c>
      <c r="P252" s="919" t="s">
        <v>2472</v>
      </c>
      <c r="Q252" s="934">
        <v>0</v>
      </c>
      <c r="R252" s="918">
        <v>189</v>
      </c>
    </row>
    <row r="253" spans="1:19" s="934" customFormat="1" ht="30" hidden="1" customHeight="1" x14ac:dyDescent="0.2">
      <c r="A253" s="922">
        <v>45</v>
      </c>
      <c r="B253" s="922" t="str">
        <f t="shared" si="14"/>
        <v>20181003110K1301</v>
      </c>
      <c r="C253" s="922" t="str">
        <f>VLOOKUP(D253,[11]QuyetdinhPCGD!$B$6:$C$1489,2,0)</f>
        <v>1003110</v>
      </c>
      <c r="D253" s="923" t="s">
        <v>2584</v>
      </c>
      <c r="E253" s="923" t="s">
        <v>2550</v>
      </c>
      <c r="F253" s="922" t="s">
        <v>12</v>
      </c>
      <c r="G253" s="922" t="str">
        <f>VLOOKUP(I253,'[12]Phan ca&amp; Ngay BDhoc'!$B$4:$I$110,8,0)</f>
        <v>C1-302</v>
      </c>
      <c r="H253" s="922"/>
      <c r="I253" s="922" t="s">
        <v>2118</v>
      </c>
      <c r="J253" s="922" t="str">
        <f>VLOOKUP(I253,'[12]Phan ca&amp; Ngay BDhoc'!$B$4:$I$110,6,0)</f>
        <v>3/9/2018</v>
      </c>
      <c r="K253" s="921" t="s">
        <v>62</v>
      </c>
      <c r="L253" s="921"/>
      <c r="M253" s="920" t="s">
        <v>2487</v>
      </c>
      <c r="N253" s="920">
        <v>0</v>
      </c>
      <c r="O253" s="919">
        <v>2609</v>
      </c>
      <c r="P253" s="919" t="s">
        <v>2472</v>
      </c>
      <c r="Q253" s="934">
        <v>0</v>
      </c>
      <c r="R253" s="918">
        <v>190</v>
      </c>
    </row>
    <row r="254" spans="1:19" s="934" customFormat="1" ht="30" hidden="1" customHeight="1" x14ac:dyDescent="0.2">
      <c r="A254" s="926">
        <v>46</v>
      </c>
      <c r="B254" s="926"/>
      <c r="C254" s="926"/>
      <c r="D254" s="933" t="s">
        <v>2470</v>
      </c>
      <c r="E254" s="923" t="s">
        <v>670</v>
      </c>
      <c r="F254" s="926" t="s">
        <v>8</v>
      </c>
      <c r="G254" s="923" t="s">
        <v>2585</v>
      </c>
      <c r="H254" s="926"/>
      <c r="I254" s="922" t="s">
        <v>2122</v>
      </c>
      <c r="J254" s="922" t="str">
        <f>VLOOKUP(I254,'[12]Phan ca&amp; Ngay BDhoc'!$B$4:$I$110,6,0)</f>
        <v>3/9/2018</v>
      </c>
      <c r="K254" s="926"/>
      <c r="L254" s="926"/>
      <c r="M254" s="926"/>
      <c r="N254" s="926"/>
      <c r="O254" s="932"/>
      <c r="P254" s="932"/>
      <c r="Q254" s="916"/>
      <c r="R254" s="918">
        <v>191</v>
      </c>
    </row>
    <row r="255" spans="1:19" s="934" customFormat="1" ht="30" hidden="1" customHeight="1" x14ac:dyDescent="0.2">
      <c r="A255" s="926">
        <v>47</v>
      </c>
      <c r="B255" s="926"/>
      <c r="C255" s="926"/>
      <c r="D255" s="933" t="s">
        <v>2470</v>
      </c>
      <c r="E255" s="923" t="s">
        <v>670</v>
      </c>
      <c r="F255" s="926" t="s">
        <v>8</v>
      </c>
      <c r="G255" s="923" t="s">
        <v>2586</v>
      </c>
      <c r="H255" s="926"/>
      <c r="I255" s="922" t="s">
        <v>2122</v>
      </c>
      <c r="J255" s="922" t="str">
        <f>VLOOKUP(I255,'[12]Phan ca&amp; Ngay BDhoc'!$B$4:$I$110,6,0)</f>
        <v>3/9/2018</v>
      </c>
      <c r="K255" s="926"/>
      <c r="L255" s="926"/>
      <c r="M255" s="926"/>
      <c r="N255" s="926"/>
      <c r="O255" s="932"/>
      <c r="P255" s="932"/>
      <c r="Q255" s="916"/>
      <c r="R255" s="918">
        <v>192</v>
      </c>
    </row>
    <row r="256" spans="1:19" s="934" customFormat="1" ht="30" hidden="1" customHeight="1" x14ac:dyDescent="0.2">
      <c r="A256" s="926">
        <v>48</v>
      </c>
      <c r="B256" s="922" t="str">
        <f t="shared" ref="B256:B319" si="16">CONCATENATE("2018",C256,"K13",K256)</f>
        <v>20180903111K1302</v>
      </c>
      <c r="C256" s="922" t="str">
        <f>VLOOKUP(D256,[11]QuyetdinhPCGD!$B$6:$C$1489,2,0)</f>
        <v>0903111</v>
      </c>
      <c r="D256" s="930" t="s">
        <v>2575</v>
      </c>
      <c r="E256" s="929" t="s">
        <v>169</v>
      </c>
      <c r="F256" s="926" t="s">
        <v>9</v>
      </c>
      <c r="G256" s="922" t="s">
        <v>4718</v>
      </c>
      <c r="H256" s="926"/>
      <c r="I256" s="922" t="s">
        <v>2122</v>
      </c>
      <c r="J256" s="922" t="str">
        <f>VLOOKUP(I256,'[12]Phan ca&amp; Ngay BDhoc'!$B$4:$I$110,6,0)</f>
        <v>3/9/2018</v>
      </c>
      <c r="K256" s="925" t="s">
        <v>70</v>
      </c>
      <c r="L256" s="925"/>
      <c r="M256" s="920" t="s">
        <v>2487</v>
      </c>
      <c r="N256" s="920">
        <v>0</v>
      </c>
      <c r="O256" s="937">
        <v>843</v>
      </c>
      <c r="P256" s="937" t="s">
        <v>2472</v>
      </c>
      <c r="Q256" s="935">
        <v>0</v>
      </c>
      <c r="R256" s="918">
        <v>193</v>
      </c>
    </row>
    <row r="257" spans="1:18" s="934" customFormat="1" ht="30" hidden="1" customHeight="1" x14ac:dyDescent="0.2">
      <c r="A257" s="922">
        <v>49</v>
      </c>
      <c r="B257" s="922" t="str">
        <f t="shared" si="16"/>
        <v>20180103143K1302</v>
      </c>
      <c r="C257" s="922" t="str">
        <f>VLOOKUP(D257,[11]QuyetdinhPCGD!$B$6:$C$1489,2,0)</f>
        <v>0103143</v>
      </c>
      <c r="D257" s="923" t="s">
        <v>2576</v>
      </c>
      <c r="E257" s="923" t="s">
        <v>2587</v>
      </c>
      <c r="F257" s="922" t="s">
        <v>9</v>
      </c>
      <c r="G257" s="922" t="str">
        <f>VLOOKUP(I257,'[12]Phan ca&amp; Ngay BDhoc'!$B$4:$I$110,8,0)</f>
        <v>C1-302</v>
      </c>
      <c r="H257" s="922"/>
      <c r="I257" s="922" t="s">
        <v>2122</v>
      </c>
      <c r="J257" s="922" t="str">
        <f>VLOOKUP(I257,'[12]Phan ca&amp; Ngay BDhoc'!$B$4:$I$110,6,0)</f>
        <v>3/9/2018</v>
      </c>
      <c r="K257" s="921" t="s">
        <v>70</v>
      </c>
      <c r="L257" s="921"/>
      <c r="M257" s="920" t="s">
        <v>2487</v>
      </c>
      <c r="N257" s="920">
        <v>0</v>
      </c>
      <c r="O257" s="919">
        <v>839</v>
      </c>
      <c r="P257" s="924" t="s">
        <v>2468</v>
      </c>
      <c r="Q257" s="934">
        <v>0</v>
      </c>
      <c r="R257" s="918">
        <v>194</v>
      </c>
    </row>
    <row r="258" spans="1:18" s="934" customFormat="1" ht="30" hidden="1" customHeight="1" x14ac:dyDescent="0.2">
      <c r="A258" s="922">
        <v>50</v>
      </c>
      <c r="B258" s="922" t="str">
        <f t="shared" si="16"/>
        <v>20181303196K1304</v>
      </c>
      <c r="C258" s="922" t="str">
        <f>VLOOKUP(D258,[11]QuyetdinhPCGD!$B$6:$C$1489,2,0)</f>
        <v>1303196</v>
      </c>
      <c r="D258" s="923" t="s">
        <v>2578</v>
      </c>
      <c r="E258" s="923" t="s">
        <v>65</v>
      </c>
      <c r="F258" s="922" t="s">
        <v>11</v>
      </c>
      <c r="G258" s="922" t="str">
        <f t="shared" ref="G258:G263" si="17">RIGHT(M258,6)</f>
        <v>C3-402</v>
      </c>
      <c r="H258" s="922"/>
      <c r="I258" s="922" t="s">
        <v>2122</v>
      </c>
      <c r="J258" s="922" t="str">
        <f>VLOOKUP(I258,'[12]Phan ca&amp; Ngay BDhoc'!$B$4:$I$110,6,0)</f>
        <v>3/9/2018</v>
      </c>
      <c r="K258" s="921" t="s">
        <v>89</v>
      </c>
      <c r="L258" s="921"/>
      <c r="M258" s="920" t="s">
        <v>2579</v>
      </c>
      <c r="N258" s="920" t="s">
        <v>2588</v>
      </c>
      <c r="O258" s="919">
        <v>2023</v>
      </c>
      <c r="P258" s="924" t="s">
        <v>2468</v>
      </c>
      <c r="Q258" s="934">
        <v>0</v>
      </c>
      <c r="R258" s="918">
        <v>195</v>
      </c>
    </row>
    <row r="259" spans="1:18" s="934" customFormat="1" ht="30" hidden="1" customHeight="1" x14ac:dyDescent="0.2">
      <c r="A259" s="922">
        <v>51</v>
      </c>
      <c r="B259" s="922" t="str">
        <f t="shared" si="16"/>
        <v>20181303196K1304</v>
      </c>
      <c r="C259" s="922" t="str">
        <f>VLOOKUP(D259,[11]QuyetdinhPCGD!$B$6:$C$1489,2,0)</f>
        <v>1303196</v>
      </c>
      <c r="D259" s="923" t="s">
        <v>2578</v>
      </c>
      <c r="E259" s="923" t="s">
        <v>65</v>
      </c>
      <c r="F259" s="922" t="s">
        <v>13</v>
      </c>
      <c r="G259" s="922" t="str">
        <f t="shared" si="17"/>
        <v>C3-402</v>
      </c>
      <c r="H259" s="922"/>
      <c r="I259" s="922" t="s">
        <v>2122</v>
      </c>
      <c r="J259" s="922" t="str">
        <f>VLOOKUP(I259,'[12]Phan ca&amp; Ngay BDhoc'!$B$4:$I$110,6,0)</f>
        <v>3/9/2018</v>
      </c>
      <c r="K259" s="921" t="s">
        <v>89</v>
      </c>
      <c r="L259" s="921"/>
      <c r="M259" s="920" t="s">
        <v>2579</v>
      </c>
      <c r="N259" s="920" t="s">
        <v>2588</v>
      </c>
      <c r="O259" s="919">
        <v>3207</v>
      </c>
      <c r="P259" s="924" t="s">
        <v>2468</v>
      </c>
      <c r="Q259" s="934">
        <v>0</v>
      </c>
      <c r="R259" s="918">
        <v>196</v>
      </c>
    </row>
    <row r="260" spans="1:18" s="934" customFormat="1" ht="30" hidden="1" customHeight="1" x14ac:dyDescent="0.2">
      <c r="A260" s="922">
        <v>52</v>
      </c>
      <c r="B260" s="922" t="str">
        <f t="shared" si="16"/>
        <v>20181303196K1305</v>
      </c>
      <c r="C260" s="922" t="str">
        <f>VLOOKUP(D260,[11]QuyetdinhPCGD!$B$6:$C$1489,2,0)</f>
        <v>1303196</v>
      </c>
      <c r="D260" s="923" t="s">
        <v>2578</v>
      </c>
      <c r="E260" s="923" t="s">
        <v>166</v>
      </c>
      <c r="F260" s="922" t="s">
        <v>11</v>
      </c>
      <c r="G260" s="922" t="str">
        <f t="shared" si="17"/>
        <v>C3-402</v>
      </c>
      <c r="H260" s="922"/>
      <c r="I260" s="922" t="s">
        <v>2122</v>
      </c>
      <c r="J260" s="922" t="str">
        <f>VLOOKUP(I260,'[12]Phan ca&amp; Ngay BDhoc'!$B$4:$I$110,6,0)</f>
        <v>3/9/2018</v>
      </c>
      <c r="K260" s="921" t="s">
        <v>112</v>
      </c>
      <c r="L260" s="921"/>
      <c r="M260" s="920" t="s">
        <v>2579</v>
      </c>
      <c r="N260" s="920" t="s">
        <v>2589</v>
      </c>
      <c r="O260" s="919">
        <v>2025</v>
      </c>
      <c r="P260" s="924" t="s">
        <v>2468</v>
      </c>
      <c r="Q260" s="934">
        <v>0</v>
      </c>
      <c r="R260" s="918">
        <v>197</v>
      </c>
    </row>
    <row r="261" spans="1:18" s="934" customFormat="1" ht="30" hidden="1" customHeight="1" x14ac:dyDescent="0.2">
      <c r="A261" s="922">
        <v>53</v>
      </c>
      <c r="B261" s="922" t="str">
        <f t="shared" si="16"/>
        <v>20181303196K1305</v>
      </c>
      <c r="C261" s="922" t="str">
        <f>VLOOKUP(D261,[11]QuyetdinhPCGD!$B$6:$C$1489,2,0)</f>
        <v>1303196</v>
      </c>
      <c r="D261" s="923" t="s">
        <v>2578</v>
      </c>
      <c r="E261" s="923" t="s">
        <v>166</v>
      </c>
      <c r="F261" s="922" t="s">
        <v>13</v>
      </c>
      <c r="G261" s="922" t="str">
        <f t="shared" si="17"/>
        <v>C3-402</v>
      </c>
      <c r="H261" s="922"/>
      <c r="I261" s="922" t="s">
        <v>2122</v>
      </c>
      <c r="J261" s="922" t="str">
        <f>VLOOKUP(I261,'[12]Phan ca&amp; Ngay BDhoc'!$B$4:$I$110,6,0)</f>
        <v>3/9/2018</v>
      </c>
      <c r="K261" s="921" t="s">
        <v>112</v>
      </c>
      <c r="L261" s="921"/>
      <c r="M261" s="920" t="s">
        <v>2579</v>
      </c>
      <c r="N261" s="920" t="s">
        <v>2589</v>
      </c>
      <c r="O261" s="919">
        <v>3209</v>
      </c>
      <c r="P261" s="924" t="s">
        <v>2468</v>
      </c>
      <c r="Q261" s="934">
        <v>0</v>
      </c>
      <c r="R261" s="918">
        <v>198</v>
      </c>
    </row>
    <row r="262" spans="1:18" s="934" customFormat="1" ht="30" hidden="1" customHeight="1" x14ac:dyDescent="0.2">
      <c r="A262" s="922">
        <v>54</v>
      </c>
      <c r="B262" s="922" t="str">
        <f t="shared" si="16"/>
        <v>20181303196K1306</v>
      </c>
      <c r="C262" s="922" t="str">
        <f>VLOOKUP(D262,[11]QuyetdinhPCGD!$B$6:$C$1489,2,0)</f>
        <v>1303196</v>
      </c>
      <c r="D262" s="923" t="s">
        <v>2578</v>
      </c>
      <c r="E262" s="923" t="s">
        <v>166</v>
      </c>
      <c r="F262" s="922" t="s">
        <v>11</v>
      </c>
      <c r="G262" s="922" t="str">
        <f t="shared" si="17"/>
        <v>C3-305</v>
      </c>
      <c r="H262" s="922"/>
      <c r="I262" s="922" t="s">
        <v>2122</v>
      </c>
      <c r="J262" s="922" t="str">
        <f>VLOOKUP(I262,'[12]Phan ca&amp; Ngay BDhoc'!$B$4:$I$110,6,0)</f>
        <v>3/9/2018</v>
      </c>
      <c r="K262" s="921" t="s">
        <v>115</v>
      </c>
      <c r="L262" s="921"/>
      <c r="M262" s="920" t="s">
        <v>2546</v>
      </c>
      <c r="N262" s="920" t="s">
        <v>2590</v>
      </c>
      <c r="O262" s="919">
        <v>2027</v>
      </c>
      <c r="P262" s="924" t="s">
        <v>2468</v>
      </c>
      <c r="Q262" s="934">
        <v>0</v>
      </c>
      <c r="R262" s="918">
        <v>199</v>
      </c>
    </row>
    <row r="263" spans="1:18" s="934" customFormat="1" ht="30" hidden="1" customHeight="1" x14ac:dyDescent="0.2">
      <c r="A263" s="922">
        <v>55</v>
      </c>
      <c r="B263" s="922" t="str">
        <f t="shared" si="16"/>
        <v>20181303196K1306</v>
      </c>
      <c r="C263" s="922" t="str">
        <f>VLOOKUP(D263,[11]QuyetdinhPCGD!$B$6:$C$1489,2,0)</f>
        <v>1303196</v>
      </c>
      <c r="D263" s="923" t="s">
        <v>2578</v>
      </c>
      <c r="E263" s="923" t="s">
        <v>166</v>
      </c>
      <c r="F263" s="922" t="s">
        <v>13</v>
      </c>
      <c r="G263" s="922" t="str">
        <f t="shared" si="17"/>
        <v>C3-305</v>
      </c>
      <c r="H263" s="922"/>
      <c r="I263" s="922" t="s">
        <v>2122</v>
      </c>
      <c r="J263" s="922" t="str">
        <f>VLOOKUP(I263,'[12]Phan ca&amp; Ngay BDhoc'!$B$4:$I$110,6,0)</f>
        <v>3/9/2018</v>
      </c>
      <c r="K263" s="921" t="s">
        <v>115</v>
      </c>
      <c r="L263" s="921"/>
      <c r="M263" s="920" t="s">
        <v>2546</v>
      </c>
      <c r="N263" s="920" t="s">
        <v>2590</v>
      </c>
      <c r="O263" s="919">
        <v>3211</v>
      </c>
      <c r="P263" s="924" t="s">
        <v>2468</v>
      </c>
      <c r="Q263" s="934">
        <v>0</v>
      </c>
      <c r="R263" s="918">
        <v>200</v>
      </c>
    </row>
    <row r="264" spans="1:18" s="934" customFormat="1" ht="30" hidden="1" customHeight="1" x14ac:dyDescent="0.2">
      <c r="A264" s="922">
        <v>56</v>
      </c>
      <c r="B264" s="922" t="str">
        <f t="shared" si="16"/>
        <v>20181003107K1302</v>
      </c>
      <c r="C264" s="922" t="str">
        <f>VLOOKUP(D264,[11]QuyetdinhPCGD!$B$6:$C$1489,2,0)</f>
        <v>1003107</v>
      </c>
      <c r="D264" s="923" t="s">
        <v>2583</v>
      </c>
      <c r="E264" s="923" t="s">
        <v>2540</v>
      </c>
      <c r="F264" s="922" t="s">
        <v>10</v>
      </c>
      <c r="G264" s="922" t="str">
        <f>VLOOKUP(I264,'[12]Phan ca&amp; Ngay BDhoc'!$B$4:$I$110,8,0)</f>
        <v>C1-302</v>
      </c>
      <c r="H264" s="922"/>
      <c r="I264" s="922" t="s">
        <v>2122</v>
      </c>
      <c r="J264" s="922" t="str">
        <f>VLOOKUP(I264,'[12]Phan ca&amp; Ngay BDhoc'!$B$4:$I$110,6,0)</f>
        <v>3/9/2018</v>
      </c>
      <c r="K264" s="921" t="s">
        <v>70</v>
      </c>
      <c r="L264" s="921"/>
      <c r="M264" s="920" t="s">
        <v>2487</v>
      </c>
      <c r="N264" s="920">
        <v>0</v>
      </c>
      <c r="O264" s="919">
        <v>1431</v>
      </c>
      <c r="P264" s="924" t="s">
        <v>2468</v>
      </c>
      <c r="Q264" s="934">
        <v>0</v>
      </c>
      <c r="R264" s="918">
        <v>201</v>
      </c>
    </row>
    <row r="265" spans="1:18" s="934" customFormat="1" ht="30" hidden="1" customHeight="1" x14ac:dyDescent="0.2">
      <c r="A265" s="922">
        <v>57</v>
      </c>
      <c r="B265" s="922" t="str">
        <f t="shared" si="16"/>
        <v>20181003110K1302</v>
      </c>
      <c r="C265" s="922" t="str">
        <f>VLOOKUP(D265,[11]QuyetdinhPCGD!$B$6:$C$1489,2,0)</f>
        <v>1003110</v>
      </c>
      <c r="D265" s="923" t="s">
        <v>2584</v>
      </c>
      <c r="E265" s="923" t="s">
        <v>670</v>
      </c>
      <c r="F265" s="922" t="s">
        <v>12</v>
      </c>
      <c r="G265" s="922" t="str">
        <f>VLOOKUP(I265,'[12]Phan ca&amp; Ngay BDhoc'!$B$4:$I$110,8,0)</f>
        <v>C1-302</v>
      </c>
      <c r="H265" s="922"/>
      <c r="I265" s="922" t="s">
        <v>2122</v>
      </c>
      <c r="J265" s="922" t="str">
        <f>VLOOKUP(I265,'[12]Phan ca&amp; Ngay BDhoc'!$B$4:$I$110,6,0)</f>
        <v>3/9/2018</v>
      </c>
      <c r="K265" s="921" t="s">
        <v>70</v>
      </c>
      <c r="L265" s="921"/>
      <c r="M265" s="920" t="s">
        <v>2487</v>
      </c>
      <c r="N265" s="920">
        <v>0</v>
      </c>
      <c r="O265" s="919">
        <v>2615</v>
      </c>
      <c r="P265" s="924" t="s">
        <v>2468</v>
      </c>
      <c r="Q265" s="934">
        <v>0</v>
      </c>
      <c r="R265" s="918">
        <v>202</v>
      </c>
    </row>
    <row r="266" spans="1:18" s="934" customFormat="1" ht="30" hidden="1" customHeight="1" x14ac:dyDescent="0.2">
      <c r="A266" s="926">
        <v>58</v>
      </c>
      <c r="B266" s="922" t="str">
        <f t="shared" si="16"/>
        <v>20180903111K1303</v>
      </c>
      <c r="C266" s="922" t="str">
        <f>VLOOKUP(D266,[11]QuyetdinhPCGD!$B$6:$C$1489,2,0)</f>
        <v>0903111</v>
      </c>
      <c r="D266" s="930" t="s">
        <v>2575</v>
      </c>
      <c r="E266" s="929" t="s">
        <v>71</v>
      </c>
      <c r="F266" s="923" t="s">
        <v>8</v>
      </c>
      <c r="G266" s="922" t="s">
        <v>4718</v>
      </c>
      <c r="H266" s="929"/>
      <c r="I266" s="922" t="s">
        <v>2124</v>
      </c>
      <c r="J266" s="922" t="str">
        <f>VLOOKUP(I266,'[12]Phan ca&amp; Ngay BDhoc'!$B$4:$I$110,6,0)</f>
        <v>3/9/2018</v>
      </c>
      <c r="K266" s="925" t="s">
        <v>75</v>
      </c>
      <c r="L266" s="925"/>
      <c r="M266" s="920" t="s">
        <v>2487</v>
      </c>
      <c r="N266" s="920">
        <v>0</v>
      </c>
      <c r="O266" s="919">
        <v>317</v>
      </c>
      <c r="P266" s="919" t="s">
        <v>2472</v>
      </c>
      <c r="Q266" s="934">
        <v>0</v>
      </c>
      <c r="R266" s="918">
        <v>203</v>
      </c>
    </row>
    <row r="267" spans="1:18" s="934" customFormat="1" ht="30" hidden="1" customHeight="1" x14ac:dyDescent="0.2">
      <c r="A267" s="922">
        <v>59</v>
      </c>
      <c r="B267" s="922" t="str">
        <f t="shared" si="16"/>
        <v>20180503143K1301</v>
      </c>
      <c r="C267" s="922" t="str">
        <f>VLOOKUP(D267,[11]QuyetdinhPCGD!$B$6:$C$1489,2,0)</f>
        <v>0503143</v>
      </c>
      <c r="D267" s="923" t="s">
        <v>2591</v>
      </c>
      <c r="E267" s="923" t="s">
        <v>670</v>
      </c>
      <c r="F267" s="922" t="s">
        <v>12</v>
      </c>
      <c r="G267" s="922" t="str">
        <f>VLOOKUP(I267,'[12]Phan ca&amp; Ngay BDhoc'!$B$4:$I$110,8,0)</f>
        <v>C1-403</v>
      </c>
      <c r="H267" s="922"/>
      <c r="I267" s="922" t="s">
        <v>2124</v>
      </c>
      <c r="J267" s="922" t="str">
        <f>VLOOKUP(I267,'[12]Phan ca&amp; Ngay BDhoc'!$B$4:$I$110,6,0)</f>
        <v>3/9/2018</v>
      </c>
      <c r="K267" s="921" t="s">
        <v>62</v>
      </c>
      <c r="L267" s="921"/>
      <c r="M267" s="920" t="s">
        <v>2487</v>
      </c>
      <c r="N267" s="920">
        <v>0</v>
      </c>
      <c r="O267" s="919">
        <v>2681</v>
      </c>
      <c r="P267" s="924" t="s">
        <v>2468</v>
      </c>
      <c r="Q267" s="934">
        <v>0</v>
      </c>
      <c r="R267" s="918">
        <v>204</v>
      </c>
    </row>
    <row r="268" spans="1:18" s="934" customFormat="1" ht="30" hidden="1" customHeight="1" x14ac:dyDescent="0.2">
      <c r="A268" s="922">
        <v>60</v>
      </c>
      <c r="B268" s="922" t="str">
        <f t="shared" si="16"/>
        <v>20181203106K1301</v>
      </c>
      <c r="C268" s="922" t="str">
        <f>VLOOKUP(D268,[11]QuyetdinhPCGD!$B$6:$C$1489,2,0)</f>
        <v>1203106</v>
      </c>
      <c r="D268" s="923" t="s">
        <v>2412</v>
      </c>
      <c r="E268" s="923" t="s">
        <v>670</v>
      </c>
      <c r="F268" s="923" t="s">
        <v>8</v>
      </c>
      <c r="G268" s="922" t="str">
        <f>RIGHT(N268,6)</f>
        <v>C8-301</v>
      </c>
      <c r="H268" s="923"/>
      <c r="I268" s="922" t="s">
        <v>2124</v>
      </c>
      <c r="J268" s="922" t="str">
        <f>VLOOKUP(I268,'[12]Phan ca&amp; Ngay BDhoc'!$B$4:$I$110,6,0)</f>
        <v>3/9/2018</v>
      </c>
      <c r="K268" s="921" t="s">
        <v>62</v>
      </c>
      <c r="L268" s="921"/>
      <c r="M268" s="920" t="s">
        <v>2487</v>
      </c>
      <c r="N268" s="920" t="s">
        <v>2592</v>
      </c>
      <c r="O268" s="919">
        <v>313</v>
      </c>
      <c r="P268" s="924" t="s">
        <v>2468</v>
      </c>
      <c r="Q268" s="934">
        <v>0</v>
      </c>
      <c r="R268" s="918">
        <v>205</v>
      </c>
    </row>
    <row r="269" spans="1:18" s="934" customFormat="1" ht="30" hidden="1" customHeight="1" x14ac:dyDescent="0.2">
      <c r="A269" s="922">
        <v>61</v>
      </c>
      <c r="B269" s="922" t="str">
        <f t="shared" si="16"/>
        <v>20181303190K1301</v>
      </c>
      <c r="C269" s="922" t="str">
        <f>VLOOKUP(D269,[11]QuyetdinhPCGD!$B$6:$C$1489,2,0)</f>
        <v>1303190</v>
      </c>
      <c r="D269" s="923" t="s">
        <v>2593</v>
      </c>
      <c r="E269" s="923" t="s">
        <v>65</v>
      </c>
      <c r="F269" s="922" t="s">
        <v>11</v>
      </c>
      <c r="G269" s="922" t="str">
        <f t="shared" ref="G269:G274" si="18">RIGHT(M269,6)</f>
        <v>C3-306</v>
      </c>
      <c r="H269" s="922"/>
      <c r="I269" s="922" t="s">
        <v>2124</v>
      </c>
      <c r="J269" s="922" t="str">
        <f>VLOOKUP(I269,'[12]Phan ca&amp; Ngay BDhoc'!$B$4:$I$110,6,0)</f>
        <v>3/9/2018</v>
      </c>
      <c r="K269" s="938" t="s">
        <v>62</v>
      </c>
      <c r="L269" s="938"/>
      <c r="M269" s="953" t="s">
        <v>2594</v>
      </c>
      <c r="N269" s="920" t="s">
        <v>2595</v>
      </c>
      <c r="O269" s="919">
        <v>2089</v>
      </c>
      <c r="P269" s="924" t="s">
        <v>2468</v>
      </c>
      <c r="Q269" s="934">
        <v>0</v>
      </c>
      <c r="R269" s="918">
        <v>206</v>
      </c>
    </row>
    <row r="270" spans="1:18" s="934" customFormat="1" ht="30" hidden="1" customHeight="1" x14ac:dyDescent="0.2">
      <c r="A270" s="922">
        <v>62</v>
      </c>
      <c r="B270" s="922" t="str">
        <f t="shared" si="16"/>
        <v>20181303190K1301</v>
      </c>
      <c r="C270" s="922" t="str">
        <f>VLOOKUP(D270,[11]QuyetdinhPCGD!$B$6:$C$1489,2,0)</f>
        <v>1303190</v>
      </c>
      <c r="D270" s="923" t="s">
        <v>2593</v>
      </c>
      <c r="E270" s="923" t="s">
        <v>65</v>
      </c>
      <c r="F270" s="922" t="s">
        <v>13</v>
      </c>
      <c r="G270" s="922" t="str">
        <f t="shared" si="18"/>
        <v>C3-306</v>
      </c>
      <c r="H270" s="922"/>
      <c r="I270" s="922" t="s">
        <v>2124</v>
      </c>
      <c r="J270" s="922" t="str">
        <f>VLOOKUP(I270,'[12]Phan ca&amp; Ngay BDhoc'!$B$4:$I$110,6,0)</f>
        <v>3/9/2018</v>
      </c>
      <c r="K270" s="921" t="s">
        <v>62</v>
      </c>
      <c r="L270" s="921"/>
      <c r="M270" s="953" t="s">
        <v>2594</v>
      </c>
      <c r="N270" s="920" t="s">
        <v>2595</v>
      </c>
      <c r="O270" s="919">
        <v>3273</v>
      </c>
      <c r="P270" s="924" t="s">
        <v>2468</v>
      </c>
      <c r="Q270" s="934">
        <v>0</v>
      </c>
      <c r="R270" s="918">
        <v>207</v>
      </c>
    </row>
    <row r="271" spans="1:18" s="934" customFormat="1" ht="30" hidden="1" customHeight="1" x14ac:dyDescent="0.2">
      <c r="A271" s="922">
        <v>63</v>
      </c>
      <c r="B271" s="922" t="str">
        <f t="shared" si="16"/>
        <v>20181303190K1302</v>
      </c>
      <c r="C271" s="922" t="str">
        <f>VLOOKUP(D271,[11]QuyetdinhPCGD!$B$6:$C$1489,2,0)</f>
        <v>1303190</v>
      </c>
      <c r="D271" s="923" t="s">
        <v>2593</v>
      </c>
      <c r="E271" s="923" t="s">
        <v>166</v>
      </c>
      <c r="F271" s="922" t="s">
        <v>11</v>
      </c>
      <c r="G271" s="922" t="str">
        <f t="shared" si="18"/>
        <v>C3-306</v>
      </c>
      <c r="H271" s="922"/>
      <c r="I271" s="922" t="s">
        <v>2124</v>
      </c>
      <c r="J271" s="922" t="str">
        <f>VLOOKUP(I271,'[12]Phan ca&amp; Ngay BDhoc'!$B$4:$I$110,6,0)</f>
        <v>3/9/2018</v>
      </c>
      <c r="K271" s="921" t="s">
        <v>70</v>
      </c>
      <c r="L271" s="921"/>
      <c r="M271" s="953" t="s">
        <v>2594</v>
      </c>
      <c r="N271" s="920" t="s">
        <v>2596</v>
      </c>
      <c r="O271" s="919">
        <v>2091</v>
      </c>
      <c r="P271" s="924" t="s">
        <v>2468</v>
      </c>
      <c r="Q271" s="934">
        <v>0</v>
      </c>
      <c r="R271" s="918">
        <v>208</v>
      </c>
    </row>
    <row r="272" spans="1:18" s="934" customFormat="1" ht="30" hidden="1" customHeight="1" x14ac:dyDescent="0.2">
      <c r="A272" s="922">
        <v>64</v>
      </c>
      <c r="B272" s="922" t="str">
        <f t="shared" si="16"/>
        <v>20181303190K1302</v>
      </c>
      <c r="C272" s="922" t="str">
        <f>VLOOKUP(D272,[11]QuyetdinhPCGD!$B$6:$C$1489,2,0)</f>
        <v>1303190</v>
      </c>
      <c r="D272" s="923" t="s">
        <v>2593</v>
      </c>
      <c r="E272" s="923" t="s">
        <v>166</v>
      </c>
      <c r="F272" s="922" t="s">
        <v>13</v>
      </c>
      <c r="G272" s="922" t="str">
        <f t="shared" si="18"/>
        <v>C3-306</v>
      </c>
      <c r="H272" s="922"/>
      <c r="I272" s="922" t="s">
        <v>2124</v>
      </c>
      <c r="J272" s="922" t="str">
        <f>VLOOKUP(I272,'[12]Phan ca&amp; Ngay BDhoc'!$B$4:$I$110,6,0)</f>
        <v>3/9/2018</v>
      </c>
      <c r="K272" s="921" t="s">
        <v>70</v>
      </c>
      <c r="L272" s="921"/>
      <c r="M272" s="953" t="s">
        <v>2594</v>
      </c>
      <c r="N272" s="920" t="s">
        <v>2596</v>
      </c>
      <c r="O272" s="919">
        <v>3275</v>
      </c>
      <c r="P272" s="924" t="s">
        <v>2468</v>
      </c>
      <c r="Q272" s="934">
        <v>0</v>
      </c>
      <c r="R272" s="918">
        <v>209</v>
      </c>
    </row>
    <row r="273" spans="1:18" s="934" customFormat="1" ht="30" hidden="1" customHeight="1" x14ac:dyDescent="0.2">
      <c r="A273" s="922">
        <v>65</v>
      </c>
      <c r="B273" s="922" t="str">
        <f t="shared" si="16"/>
        <v>20181303190K1303</v>
      </c>
      <c r="C273" s="922" t="str">
        <f>VLOOKUP(D273,[11]QuyetdinhPCGD!$B$6:$C$1489,2,0)</f>
        <v>1303190</v>
      </c>
      <c r="D273" s="923" t="s">
        <v>2593</v>
      </c>
      <c r="E273" s="923" t="s">
        <v>166</v>
      </c>
      <c r="F273" s="922" t="s">
        <v>11</v>
      </c>
      <c r="G273" s="922" t="str">
        <f t="shared" si="18"/>
        <v>C3-406</v>
      </c>
      <c r="H273" s="922"/>
      <c r="I273" s="922" t="s">
        <v>2124</v>
      </c>
      <c r="J273" s="922" t="str">
        <f>VLOOKUP(I273,'[12]Phan ca&amp; Ngay BDhoc'!$B$4:$I$110,6,0)</f>
        <v>3/9/2018</v>
      </c>
      <c r="K273" s="921" t="s">
        <v>75</v>
      </c>
      <c r="L273" s="921"/>
      <c r="M273" s="949" t="s">
        <v>2597</v>
      </c>
      <c r="N273" s="920" t="s">
        <v>2598</v>
      </c>
      <c r="O273" s="919">
        <v>2093</v>
      </c>
      <c r="P273" s="924" t="s">
        <v>2468</v>
      </c>
      <c r="Q273" s="934">
        <v>0</v>
      </c>
      <c r="R273" s="918">
        <v>210</v>
      </c>
    </row>
    <row r="274" spans="1:18" s="934" customFormat="1" ht="30" hidden="1" customHeight="1" x14ac:dyDescent="0.2">
      <c r="A274" s="922">
        <v>66</v>
      </c>
      <c r="B274" s="922" t="str">
        <f t="shared" si="16"/>
        <v>20181303190K1303</v>
      </c>
      <c r="C274" s="922" t="str">
        <f>VLOOKUP(D274,[11]QuyetdinhPCGD!$B$6:$C$1489,2,0)</f>
        <v>1303190</v>
      </c>
      <c r="D274" s="923" t="s">
        <v>2593</v>
      </c>
      <c r="E274" s="923" t="s">
        <v>166</v>
      </c>
      <c r="F274" s="922" t="s">
        <v>13</v>
      </c>
      <c r="G274" s="922" t="str">
        <f t="shared" si="18"/>
        <v>C3-406</v>
      </c>
      <c r="H274" s="922"/>
      <c r="I274" s="922" t="s">
        <v>2124</v>
      </c>
      <c r="J274" s="922" t="str">
        <f>VLOOKUP(I274,'[12]Phan ca&amp; Ngay BDhoc'!$B$4:$I$110,6,0)</f>
        <v>3/9/2018</v>
      </c>
      <c r="K274" s="921" t="s">
        <v>75</v>
      </c>
      <c r="L274" s="921"/>
      <c r="M274" s="949" t="s">
        <v>2597</v>
      </c>
      <c r="N274" s="920" t="s">
        <v>2598</v>
      </c>
      <c r="O274" s="919">
        <v>3277</v>
      </c>
      <c r="P274" s="924" t="s">
        <v>2468</v>
      </c>
      <c r="Q274" s="934">
        <v>0</v>
      </c>
      <c r="R274" s="918">
        <v>211</v>
      </c>
    </row>
    <row r="275" spans="1:18" s="934" customFormat="1" ht="30" hidden="1" customHeight="1" x14ac:dyDescent="0.2">
      <c r="A275" s="922">
        <v>67</v>
      </c>
      <c r="B275" s="922" t="str">
        <f t="shared" si="16"/>
        <v>20181003107K1303</v>
      </c>
      <c r="C275" s="922" t="str">
        <f>VLOOKUP(D275,[11]QuyetdinhPCGD!$B$6:$C$1489,2,0)</f>
        <v>1003107</v>
      </c>
      <c r="D275" s="923" t="s">
        <v>2583</v>
      </c>
      <c r="E275" s="923" t="s">
        <v>2540</v>
      </c>
      <c r="F275" s="922" t="s">
        <v>10</v>
      </c>
      <c r="G275" s="922" t="str">
        <f>VLOOKUP(I275,'[12]Phan ca&amp; Ngay BDhoc'!$B$4:$I$110,8,0)</f>
        <v>C1-403</v>
      </c>
      <c r="H275" s="922"/>
      <c r="I275" s="922" t="s">
        <v>2124</v>
      </c>
      <c r="J275" s="922" t="str">
        <f>VLOOKUP(I275,'[12]Phan ca&amp; Ngay BDhoc'!$B$4:$I$110,6,0)</f>
        <v>3/9/2018</v>
      </c>
      <c r="K275" s="921" t="s">
        <v>75</v>
      </c>
      <c r="L275" s="921"/>
      <c r="M275" s="920" t="s">
        <v>2487</v>
      </c>
      <c r="N275" s="920">
        <v>0</v>
      </c>
      <c r="O275" s="919">
        <v>1497</v>
      </c>
      <c r="P275" s="924" t="s">
        <v>2468</v>
      </c>
      <c r="Q275" s="934">
        <v>0</v>
      </c>
      <c r="R275" s="918">
        <v>212</v>
      </c>
    </row>
    <row r="276" spans="1:18" s="934" customFormat="1" ht="30" hidden="1" customHeight="1" x14ac:dyDescent="0.2">
      <c r="A276" s="926">
        <v>68</v>
      </c>
      <c r="B276" s="922" t="str">
        <f t="shared" si="16"/>
        <v>20180903111K1304</v>
      </c>
      <c r="C276" s="922" t="str">
        <f>VLOOKUP(D276,[11]QuyetdinhPCGD!$B$6:$C$1489,2,0)</f>
        <v>0903111</v>
      </c>
      <c r="D276" s="930" t="s">
        <v>2575</v>
      </c>
      <c r="E276" s="929" t="s">
        <v>65</v>
      </c>
      <c r="F276" s="923" t="s">
        <v>8</v>
      </c>
      <c r="G276" s="922" t="s">
        <v>4718</v>
      </c>
      <c r="H276" s="929"/>
      <c r="I276" s="922" t="s">
        <v>2127</v>
      </c>
      <c r="J276" s="922" t="str">
        <f>VLOOKUP(I276,'[12]Phan ca&amp; Ngay BDhoc'!$B$4:$I$110,6,0)</f>
        <v>3/9/2018</v>
      </c>
      <c r="K276" s="925" t="s">
        <v>89</v>
      </c>
      <c r="L276" s="925"/>
      <c r="M276" s="920" t="s">
        <v>2487</v>
      </c>
      <c r="N276" s="920">
        <v>0</v>
      </c>
      <c r="O276" s="919">
        <v>323</v>
      </c>
      <c r="P276" s="924" t="s">
        <v>2468</v>
      </c>
      <c r="Q276" s="934">
        <v>0</v>
      </c>
      <c r="R276" s="918">
        <v>213</v>
      </c>
    </row>
    <row r="277" spans="1:18" s="934" customFormat="1" ht="30" hidden="1" customHeight="1" x14ac:dyDescent="0.2">
      <c r="A277" s="922">
        <v>69</v>
      </c>
      <c r="B277" s="922" t="str">
        <f t="shared" si="16"/>
        <v>20180503143K1302</v>
      </c>
      <c r="C277" s="922" t="str">
        <f>VLOOKUP(D277,[11]QuyetdinhPCGD!$B$6:$C$1489,2,0)</f>
        <v>0503143</v>
      </c>
      <c r="D277" s="923" t="s">
        <v>2591</v>
      </c>
      <c r="E277" s="923" t="s">
        <v>2550</v>
      </c>
      <c r="F277" s="922" t="s">
        <v>12</v>
      </c>
      <c r="G277" s="922" t="str">
        <f>VLOOKUP(I277,'[12]Phan ca&amp; Ngay BDhoc'!$B$4:$I$110,8,0)</f>
        <v>C1-403</v>
      </c>
      <c r="H277" s="922"/>
      <c r="I277" s="922" t="s">
        <v>2127</v>
      </c>
      <c r="J277" s="922" t="str">
        <f>VLOOKUP(I277,'[12]Phan ca&amp; Ngay BDhoc'!$B$4:$I$110,6,0)</f>
        <v>3/9/2018</v>
      </c>
      <c r="K277" s="921" t="s">
        <v>70</v>
      </c>
      <c r="L277" s="921"/>
      <c r="M277" s="920" t="s">
        <v>2487</v>
      </c>
      <c r="N277" s="920">
        <v>0</v>
      </c>
      <c r="O277" s="919">
        <v>2687</v>
      </c>
      <c r="P277" s="919" t="s">
        <v>2472</v>
      </c>
      <c r="Q277" s="934">
        <v>0</v>
      </c>
      <c r="R277" s="918">
        <v>214</v>
      </c>
    </row>
    <row r="278" spans="1:18" s="934" customFormat="1" ht="30" hidden="1" customHeight="1" x14ac:dyDescent="0.2">
      <c r="A278" s="922">
        <v>70</v>
      </c>
      <c r="B278" s="922" t="str">
        <f t="shared" si="16"/>
        <v>20181203106K1302</v>
      </c>
      <c r="C278" s="922" t="str">
        <f>VLOOKUP(D278,[11]QuyetdinhPCGD!$B$6:$C$1489,2,0)</f>
        <v>1203106</v>
      </c>
      <c r="D278" s="923" t="s">
        <v>2412</v>
      </c>
      <c r="E278" s="923" t="s">
        <v>2550</v>
      </c>
      <c r="F278" s="923" t="s">
        <v>8</v>
      </c>
      <c r="G278" s="922" t="str">
        <f>RIGHT(N278,6)</f>
        <v>C8-301</v>
      </c>
      <c r="H278" s="923"/>
      <c r="I278" s="922" t="s">
        <v>2127</v>
      </c>
      <c r="J278" s="922" t="str">
        <f>VLOOKUP(I278,'[12]Phan ca&amp; Ngay BDhoc'!$B$4:$I$110,6,0)</f>
        <v>3/9/2018</v>
      </c>
      <c r="K278" s="921" t="s">
        <v>70</v>
      </c>
      <c r="L278" s="921"/>
      <c r="M278" s="920" t="s">
        <v>2487</v>
      </c>
      <c r="N278" s="920" t="s">
        <v>2592</v>
      </c>
      <c r="O278" s="919">
        <v>319</v>
      </c>
      <c r="P278" s="919" t="s">
        <v>2472</v>
      </c>
      <c r="Q278" s="934">
        <v>0</v>
      </c>
      <c r="R278" s="918">
        <v>215</v>
      </c>
    </row>
    <row r="279" spans="1:18" s="934" customFormat="1" ht="30" hidden="1" customHeight="1" x14ac:dyDescent="0.2">
      <c r="A279" s="922">
        <v>71</v>
      </c>
      <c r="B279" s="922" t="str">
        <f t="shared" si="16"/>
        <v>20181303190K1304</v>
      </c>
      <c r="C279" s="922" t="str">
        <f>VLOOKUP(D279,[11]QuyetdinhPCGD!$B$6:$C$1489,2,0)</f>
        <v>1303190</v>
      </c>
      <c r="D279" s="923" t="s">
        <v>2593</v>
      </c>
      <c r="E279" s="923" t="s">
        <v>71</v>
      </c>
      <c r="F279" s="922" t="s">
        <v>11</v>
      </c>
      <c r="G279" s="922" t="str">
        <f t="shared" ref="G279:G284" si="19">RIGHT(M279,6)</f>
        <v>C3-306</v>
      </c>
      <c r="H279" s="922"/>
      <c r="I279" s="922" t="s">
        <v>2127</v>
      </c>
      <c r="J279" s="922" t="str">
        <f>VLOOKUP(I279,'[12]Phan ca&amp; Ngay BDhoc'!$B$4:$I$110,6,0)</f>
        <v>3/9/2018</v>
      </c>
      <c r="K279" s="938" t="s">
        <v>89</v>
      </c>
      <c r="L279" s="938"/>
      <c r="M279" s="953" t="s">
        <v>2594</v>
      </c>
      <c r="N279" s="920" t="s">
        <v>2599</v>
      </c>
      <c r="O279" s="919">
        <v>2095</v>
      </c>
      <c r="P279" s="919" t="s">
        <v>2472</v>
      </c>
      <c r="Q279" s="934">
        <v>0</v>
      </c>
      <c r="R279" s="918">
        <v>216</v>
      </c>
    </row>
    <row r="280" spans="1:18" s="934" customFormat="1" ht="30" hidden="1" customHeight="1" x14ac:dyDescent="0.2">
      <c r="A280" s="922">
        <v>72</v>
      </c>
      <c r="B280" s="922" t="str">
        <f t="shared" si="16"/>
        <v>20181303190K1304</v>
      </c>
      <c r="C280" s="922" t="str">
        <f>VLOOKUP(D280,[11]QuyetdinhPCGD!$B$6:$C$1489,2,0)</f>
        <v>1303190</v>
      </c>
      <c r="D280" s="923" t="s">
        <v>2593</v>
      </c>
      <c r="E280" s="923" t="s">
        <v>71</v>
      </c>
      <c r="F280" s="922" t="s">
        <v>13</v>
      </c>
      <c r="G280" s="922" t="str">
        <f t="shared" si="19"/>
        <v>C3-306</v>
      </c>
      <c r="H280" s="922"/>
      <c r="I280" s="922" t="s">
        <v>2127</v>
      </c>
      <c r="J280" s="922" t="str">
        <f>VLOOKUP(I280,'[12]Phan ca&amp; Ngay BDhoc'!$B$4:$I$110,6,0)</f>
        <v>3/9/2018</v>
      </c>
      <c r="K280" s="921" t="s">
        <v>89</v>
      </c>
      <c r="L280" s="921"/>
      <c r="M280" s="953" t="s">
        <v>2594</v>
      </c>
      <c r="N280" s="920" t="s">
        <v>2599</v>
      </c>
      <c r="O280" s="919">
        <v>3279</v>
      </c>
      <c r="P280" s="919" t="s">
        <v>2472</v>
      </c>
      <c r="Q280" s="934">
        <v>0</v>
      </c>
      <c r="R280" s="918">
        <v>217</v>
      </c>
    </row>
    <row r="281" spans="1:18" s="934" customFormat="1" ht="30" hidden="1" customHeight="1" x14ac:dyDescent="0.2">
      <c r="A281" s="922">
        <v>73</v>
      </c>
      <c r="B281" s="922" t="str">
        <f t="shared" si="16"/>
        <v>20181303190K1305</v>
      </c>
      <c r="C281" s="922" t="str">
        <f>VLOOKUP(D281,[11]QuyetdinhPCGD!$B$6:$C$1489,2,0)</f>
        <v>1303190</v>
      </c>
      <c r="D281" s="923" t="s">
        <v>2593</v>
      </c>
      <c r="E281" s="923" t="s">
        <v>169</v>
      </c>
      <c r="F281" s="922" t="s">
        <v>11</v>
      </c>
      <c r="G281" s="922" t="str">
        <f t="shared" si="19"/>
        <v>C3-306</v>
      </c>
      <c r="H281" s="922"/>
      <c r="I281" s="922" t="s">
        <v>2127</v>
      </c>
      <c r="J281" s="922" t="str">
        <f>VLOOKUP(I281,'[12]Phan ca&amp; Ngay BDhoc'!$B$4:$I$110,6,0)</f>
        <v>3/9/2018</v>
      </c>
      <c r="K281" s="938" t="s">
        <v>112</v>
      </c>
      <c r="L281" s="938"/>
      <c r="M281" s="953" t="s">
        <v>2594</v>
      </c>
      <c r="N281" s="920" t="s">
        <v>2600</v>
      </c>
      <c r="O281" s="919">
        <v>2097</v>
      </c>
      <c r="P281" s="919" t="s">
        <v>2472</v>
      </c>
      <c r="Q281" s="934">
        <v>0</v>
      </c>
      <c r="R281" s="918">
        <v>218</v>
      </c>
    </row>
    <row r="282" spans="1:18" s="934" customFormat="1" ht="30" hidden="1" customHeight="1" x14ac:dyDescent="0.2">
      <c r="A282" s="922">
        <v>74</v>
      </c>
      <c r="B282" s="922" t="str">
        <f t="shared" si="16"/>
        <v>20181303190K1305</v>
      </c>
      <c r="C282" s="922" t="str">
        <f>VLOOKUP(D282,[11]QuyetdinhPCGD!$B$6:$C$1489,2,0)</f>
        <v>1303190</v>
      </c>
      <c r="D282" s="923" t="s">
        <v>2593</v>
      </c>
      <c r="E282" s="923" t="s">
        <v>169</v>
      </c>
      <c r="F282" s="922" t="s">
        <v>13</v>
      </c>
      <c r="G282" s="922" t="str">
        <f t="shared" si="19"/>
        <v>C3-406</v>
      </c>
      <c r="H282" s="922"/>
      <c r="I282" s="922" t="s">
        <v>2127</v>
      </c>
      <c r="J282" s="922" t="str">
        <f>VLOOKUP(I282,'[12]Phan ca&amp; Ngay BDhoc'!$B$4:$I$110,6,0)</f>
        <v>3/9/2018</v>
      </c>
      <c r="K282" s="921" t="s">
        <v>112</v>
      </c>
      <c r="L282" s="921"/>
      <c r="M282" s="949" t="s">
        <v>2597</v>
      </c>
      <c r="N282" s="920" t="s">
        <v>2600</v>
      </c>
      <c r="O282" s="919">
        <v>3281</v>
      </c>
      <c r="P282" s="919" t="s">
        <v>2472</v>
      </c>
      <c r="Q282" s="934">
        <v>0</v>
      </c>
      <c r="R282" s="918">
        <v>219</v>
      </c>
    </row>
    <row r="283" spans="1:18" s="934" customFormat="1" ht="30" hidden="1" customHeight="1" x14ac:dyDescent="0.2">
      <c r="A283" s="922">
        <v>75</v>
      </c>
      <c r="B283" s="922" t="str">
        <f t="shared" si="16"/>
        <v>20181303190K1306</v>
      </c>
      <c r="C283" s="922" t="str">
        <f>VLOOKUP(D283,[11]QuyetdinhPCGD!$B$6:$C$1489,2,0)</f>
        <v>1303190</v>
      </c>
      <c r="D283" s="923" t="s">
        <v>2593</v>
      </c>
      <c r="E283" s="923" t="s">
        <v>169</v>
      </c>
      <c r="F283" s="922" t="s">
        <v>11</v>
      </c>
      <c r="G283" s="922" t="str">
        <f t="shared" si="19"/>
        <v>C3-406</v>
      </c>
      <c r="H283" s="922"/>
      <c r="I283" s="922" t="s">
        <v>2127</v>
      </c>
      <c r="J283" s="922" t="str">
        <f>VLOOKUP(I283,'[12]Phan ca&amp; Ngay BDhoc'!$B$4:$I$110,6,0)</f>
        <v>3/9/2018</v>
      </c>
      <c r="K283" s="938" t="s">
        <v>115</v>
      </c>
      <c r="L283" s="938"/>
      <c r="M283" s="949" t="s">
        <v>2597</v>
      </c>
      <c r="N283" s="920" t="s">
        <v>2601</v>
      </c>
      <c r="O283" s="919">
        <v>2099</v>
      </c>
      <c r="P283" s="919" t="s">
        <v>2472</v>
      </c>
      <c r="Q283" s="934">
        <v>0</v>
      </c>
      <c r="R283" s="918">
        <v>220</v>
      </c>
    </row>
    <row r="284" spans="1:18" s="934" customFormat="1" ht="30" hidden="1" customHeight="1" x14ac:dyDescent="0.2">
      <c r="A284" s="922">
        <v>76</v>
      </c>
      <c r="B284" s="922" t="str">
        <f t="shared" si="16"/>
        <v>20181303190K1306</v>
      </c>
      <c r="C284" s="922" t="str">
        <f>VLOOKUP(D284,[11]QuyetdinhPCGD!$B$6:$C$1489,2,0)</f>
        <v>1303190</v>
      </c>
      <c r="D284" s="923" t="s">
        <v>2593</v>
      </c>
      <c r="E284" s="923" t="s">
        <v>169</v>
      </c>
      <c r="F284" s="922" t="s">
        <v>13</v>
      </c>
      <c r="G284" s="922" t="str">
        <f t="shared" si="19"/>
        <v>C3-306</v>
      </c>
      <c r="H284" s="922"/>
      <c r="I284" s="922" t="s">
        <v>2127</v>
      </c>
      <c r="J284" s="922" t="str">
        <f>VLOOKUP(I284,'[12]Phan ca&amp; Ngay BDhoc'!$B$4:$I$110,6,0)</f>
        <v>3/9/2018</v>
      </c>
      <c r="K284" s="921" t="s">
        <v>115</v>
      </c>
      <c r="L284" s="921"/>
      <c r="M284" s="953" t="s">
        <v>2594</v>
      </c>
      <c r="N284" s="920" t="s">
        <v>2601</v>
      </c>
      <c r="O284" s="919">
        <v>3283</v>
      </c>
      <c r="P284" s="919" t="s">
        <v>2472</v>
      </c>
      <c r="Q284" s="934">
        <v>0</v>
      </c>
      <c r="R284" s="918">
        <v>221</v>
      </c>
    </row>
    <row r="285" spans="1:18" s="934" customFormat="1" ht="30" hidden="1" customHeight="1" x14ac:dyDescent="0.2">
      <c r="A285" s="922">
        <v>77</v>
      </c>
      <c r="B285" s="922" t="str">
        <f t="shared" si="16"/>
        <v>20181003107K1304</v>
      </c>
      <c r="C285" s="922" t="str">
        <f>VLOOKUP(D285,[11]QuyetdinhPCGD!$B$6:$C$1489,2,0)</f>
        <v>1003107</v>
      </c>
      <c r="D285" s="923" t="s">
        <v>2583</v>
      </c>
      <c r="E285" s="923" t="s">
        <v>2549</v>
      </c>
      <c r="F285" s="922" t="s">
        <v>10</v>
      </c>
      <c r="G285" s="922" t="str">
        <f>VLOOKUP(I285,'[12]Phan ca&amp; Ngay BDhoc'!$B$4:$I$110,8,0)</f>
        <v>C1-403</v>
      </c>
      <c r="H285" s="922"/>
      <c r="I285" s="922" t="s">
        <v>2127</v>
      </c>
      <c r="J285" s="922" t="str">
        <f>VLOOKUP(I285,'[12]Phan ca&amp; Ngay BDhoc'!$B$4:$I$110,6,0)</f>
        <v>3/9/2018</v>
      </c>
      <c r="K285" s="921" t="s">
        <v>89</v>
      </c>
      <c r="L285" s="921"/>
      <c r="M285" s="920" t="s">
        <v>2487</v>
      </c>
      <c r="N285" s="920">
        <v>0</v>
      </c>
      <c r="O285" s="919">
        <v>1503</v>
      </c>
      <c r="P285" s="919" t="s">
        <v>2472</v>
      </c>
      <c r="Q285" s="934">
        <v>0</v>
      </c>
      <c r="R285" s="918">
        <v>222</v>
      </c>
    </row>
    <row r="286" spans="1:18" s="934" customFormat="1" ht="30" hidden="1" customHeight="1" x14ac:dyDescent="0.2">
      <c r="A286" s="926">
        <v>78</v>
      </c>
      <c r="B286" s="922" t="str">
        <f t="shared" si="16"/>
        <v>20180903111K1305</v>
      </c>
      <c r="C286" s="922" t="str">
        <f>VLOOKUP(D286,[11]QuyetdinhPCGD!$B$6:$C$1489,2,0)</f>
        <v>0903111</v>
      </c>
      <c r="D286" s="930" t="s">
        <v>2575</v>
      </c>
      <c r="E286" s="929" t="s">
        <v>169</v>
      </c>
      <c r="F286" s="923" t="s">
        <v>8</v>
      </c>
      <c r="G286" s="922" t="s">
        <v>4718</v>
      </c>
      <c r="H286" s="929"/>
      <c r="I286" s="922" t="s">
        <v>2129</v>
      </c>
      <c r="J286" s="922" t="str">
        <f>VLOOKUP(I286,'[12]Phan ca&amp; Ngay BDhoc'!$B$4:$I$110,6,0)</f>
        <v>3/9/2018</v>
      </c>
      <c r="K286" s="925" t="s">
        <v>112</v>
      </c>
      <c r="L286" s="925"/>
      <c r="M286" s="920" t="s">
        <v>2487</v>
      </c>
      <c r="N286" s="920">
        <v>0</v>
      </c>
      <c r="O286" s="919">
        <v>329</v>
      </c>
      <c r="P286" s="919" t="s">
        <v>2472</v>
      </c>
      <c r="Q286" s="934">
        <v>0</v>
      </c>
      <c r="R286" s="918">
        <v>223</v>
      </c>
    </row>
    <row r="287" spans="1:18" s="934" customFormat="1" ht="30" hidden="1" customHeight="1" x14ac:dyDescent="0.2">
      <c r="A287" s="922">
        <v>79</v>
      </c>
      <c r="B287" s="922" t="str">
        <f t="shared" si="16"/>
        <v>20180503143K1303</v>
      </c>
      <c r="C287" s="922" t="str">
        <f>VLOOKUP(D287,[11]QuyetdinhPCGD!$B$6:$C$1489,2,0)</f>
        <v>0503143</v>
      </c>
      <c r="D287" s="923" t="s">
        <v>2591</v>
      </c>
      <c r="E287" s="923" t="s">
        <v>670</v>
      </c>
      <c r="F287" s="922" t="s">
        <v>13</v>
      </c>
      <c r="G287" s="922" t="str">
        <f>VLOOKUP(I287,'[12]Phan ca&amp; Ngay BDhoc'!$B$4:$I$110,8,0)</f>
        <v>C1-501</v>
      </c>
      <c r="H287" s="922"/>
      <c r="I287" s="922" t="s">
        <v>2129</v>
      </c>
      <c r="J287" s="922" t="str">
        <f>VLOOKUP(I287,'[12]Phan ca&amp; Ngay BDhoc'!$B$4:$I$110,6,0)</f>
        <v>3/9/2018</v>
      </c>
      <c r="K287" s="921" t="s">
        <v>75</v>
      </c>
      <c r="L287" s="921"/>
      <c r="M287" s="920" t="s">
        <v>2487</v>
      </c>
      <c r="N287" s="920">
        <v>0</v>
      </c>
      <c r="O287" s="919">
        <v>1509</v>
      </c>
      <c r="P287" s="924" t="s">
        <v>2468</v>
      </c>
      <c r="Q287" s="934">
        <v>0</v>
      </c>
      <c r="R287" s="918">
        <v>224</v>
      </c>
    </row>
    <row r="288" spans="1:18" s="934" customFormat="1" ht="30" hidden="1" customHeight="1" x14ac:dyDescent="0.2">
      <c r="A288" s="922">
        <v>80</v>
      </c>
      <c r="B288" s="922" t="str">
        <f t="shared" si="16"/>
        <v>20181203106K1303</v>
      </c>
      <c r="C288" s="922" t="str">
        <f>VLOOKUP(D288,[11]QuyetdinhPCGD!$B$6:$C$1489,2,0)</f>
        <v>1203106</v>
      </c>
      <c r="D288" s="923" t="s">
        <v>2412</v>
      </c>
      <c r="E288" s="923" t="s">
        <v>670</v>
      </c>
      <c r="F288" s="923" t="s">
        <v>8</v>
      </c>
      <c r="G288" s="922" t="str">
        <f>RIGHT(N288,6)</f>
        <v>C8-301</v>
      </c>
      <c r="H288" s="923" t="s">
        <v>2602</v>
      </c>
      <c r="I288" s="922" t="s">
        <v>2129</v>
      </c>
      <c r="J288" s="922" t="str">
        <f>VLOOKUP(I288,'[12]Phan ca&amp; Ngay BDhoc'!$B$4:$I$110,6,0)</f>
        <v>3/9/2018</v>
      </c>
      <c r="K288" s="921" t="s">
        <v>75</v>
      </c>
      <c r="L288" s="921"/>
      <c r="M288" s="920" t="s">
        <v>2602</v>
      </c>
      <c r="N288" s="920" t="s">
        <v>2592</v>
      </c>
      <c r="O288" s="919">
        <v>325</v>
      </c>
      <c r="P288" s="924" t="s">
        <v>2468</v>
      </c>
      <c r="Q288" s="934">
        <v>0</v>
      </c>
      <c r="R288" s="918">
        <v>225</v>
      </c>
    </row>
    <row r="289" spans="1:18" s="934" customFormat="1" ht="30" hidden="1" customHeight="1" x14ac:dyDescent="0.2">
      <c r="A289" s="922">
        <v>81</v>
      </c>
      <c r="B289" s="922" t="str">
        <f t="shared" si="16"/>
        <v>20181303190K1307</v>
      </c>
      <c r="C289" s="922" t="str">
        <f>VLOOKUP(D289,[11]QuyetdinhPCGD!$B$6:$C$1489,2,0)</f>
        <v>1303190</v>
      </c>
      <c r="D289" s="923" t="s">
        <v>2593</v>
      </c>
      <c r="E289" s="923" t="s">
        <v>65</v>
      </c>
      <c r="F289" s="922" t="s">
        <v>9</v>
      </c>
      <c r="G289" s="922" t="str">
        <f t="shared" ref="G289:G294" si="20">RIGHT(M289,6)</f>
        <v>C3-306</v>
      </c>
      <c r="H289" s="922"/>
      <c r="I289" s="922" t="s">
        <v>2129</v>
      </c>
      <c r="J289" s="922" t="str">
        <f>VLOOKUP(I289,'[12]Phan ca&amp; Ngay BDhoc'!$B$4:$I$110,6,0)</f>
        <v>3/9/2018</v>
      </c>
      <c r="K289" s="921" t="s">
        <v>117</v>
      </c>
      <c r="L289" s="921"/>
      <c r="M289" s="953" t="s">
        <v>2594</v>
      </c>
      <c r="N289" s="920" t="s">
        <v>2603</v>
      </c>
      <c r="O289" s="919">
        <v>917</v>
      </c>
      <c r="P289" s="924" t="s">
        <v>2468</v>
      </c>
      <c r="Q289" s="934">
        <v>0</v>
      </c>
      <c r="R289" s="918">
        <v>226</v>
      </c>
    </row>
    <row r="290" spans="1:18" s="934" customFormat="1" ht="30" hidden="1" customHeight="1" x14ac:dyDescent="0.2">
      <c r="A290" s="922">
        <v>82</v>
      </c>
      <c r="B290" s="922" t="str">
        <f t="shared" si="16"/>
        <v>20181303190K1307</v>
      </c>
      <c r="C290" s="922" t="str">
        <f>VLOOKUP(D290,[11]QuyetdinhPCGD!$B$6:$C$1489,2,0)</f>
        <v>1303190</v>
      </c>
      <c r="D290" s="923" t="s">
        <v>2593</v>
      </c>
      <c r="E290" s="923" t="s">
        <v>65</v>
      </c>
      <c r="F290" s="922" t="s">
        <v>12</v>
      </c>
      <c r="G290" s="922" t="str">
        <f t="shared" si="20"/>
        <v>C3-306</v>
      </c>
      <c r="H290" s="922"/>
      <c r="I290" s="922" t="s">
        <v>2129</v>
      </c>
      <c r="J290" s="922" t="str">
        <f>VLOOKUP(I290,'[12]Phan ca&amp; Ngay BDhoc'!$B$4:$I$110,6,0)</f>
        <v>3/9/2018</v>
      </c>
      <c r="K290" s="921" t="s">
        <v>117</v>
      </c>
      <c r="L290" s="921"/>
      <c r="M290" s="953" t="s">
        <v>2594</v>
      </c>
      <c r="N290" s="920" t="s">
        <v>2603</v>
      </c>
      <c r="O290" s="919">
        <v>2693</v>
      </c>
      <c r="P290" s="924" t="s">
        <v>2468</v>
      </c>
      <c r="Q290" s="934">
        <v>0</v>
      </c>
      <c r="R290" s="918">
        <v>227</v>
      </c>
    </row>
    <row r="291" spans="1:18" s="934" customFormat="1" ht="30" hidden="1" customHeight="1" x14ac:dyDescent="0.2">
      <c r="A291" s="922">
        <v>83</v>
      </c>
      <c r="B291" s="922" t="str">
        <f t="shared" si="16"/>
        <v>20181303190K1308</v>
      </c>
      <c r="C291" s="922" t="str">
        <f>VLOOKUP(D291,[11]QuyetdinhPCGD!$B$6:$C$1489,2,0)</f>
        <v>1303190</v>
      </c>
      <c r="D291" s="923" t="s">
        <v>2593</v>
      </c>
      <c r="E291" s="923" t="s">
        <v>166</v>
      </c>
      <c r="F291" s="922" t="s">
        <v>9</v>
      </c>
      <c r="G291" s="922" t="str">
        <f t="shared" si="20"/>
        <v>C3-306</v>
      </c>
      <c r="H291" s="922"/>
      <c r="I291" s="922" t="s">
        <v>2129</v>
      </c>
      <c r="J291" s="922" t="str">
        <f>VLOOKUP(I291,'[12]Phan ca&amp; Ngay BDhoc'!$B$4:$I$110,6,0)</f>
        <v>3/9/2018</v>
      </c>
      <c r="K291" s="921" t="s">
        <v>119</v>
      </c>
      <c r="L291" s="921"/>
      <c r="M291" s="953" t="s">
        <v>2594</v>
      </c>
      <c r="N291" s="920" t="s">
        <v>2604</v>
      </c>
      <c r="O291" s="919">
        <v>919</v>
      </c>
      <c r="P291" s="924" t="s">
        <v>2468</v>
      </c>
      <c r="Q291" s="934">
        <v>0</v>
      </c>
      <c r="R291" s="918">
        <v>228</v>
      </c>
    </row>
    <row r="292" spans="1:18" s="934" customFormat="1" ht="30" hidden="1" customHeight="1" x14ac:dyDescent="0.2">
      <c r="A292" s="922">
        <v>84</v>
      </c>
      <c r="B292" s="922" t="str">
        <f t="shared" si="16"/>
        <v>20181303190K1308</v>
      </c>
      <c r="C292" s="922" t="str">
        <f>VLOOKUP(D292,[11]QuyetdinhPCGD!$B$6:$C$1489,2,0)</f>
        <v>1303190</v>
      </c>
      <c r="D292" s="923" t="s">
        <v>2593</v>
      </c>
      <c r="E292" s="923" t="s">
        <v>166</v>
      </c>
      <c r="F292" s="922" t="s">
        <v>12</v>
      </c>
      <c r="G292" s="922" t="str">
        <f t="shared" si="20"/>
        <v>C3-306</v>
      </c>
      <c r="H292" s="922"/>
      <c r="I292" s="922" t="s">
        <v>2129</v>
      </c>
      <c r="J292" s="922" t="str">
        <f>VLOOKUP(I292,'[12]Phan ca&amp; Ngay BDhoc'!$B$4:$I$110,6,0)</f>
        <v>3/9/2018</v>
      </c>
      <c r="K292" s="921" t="s">
        <v>119</v>
      </c>
      <c r="L292" s="921"/>
      <c r="M292" s="953" t="s">
        <v>2594</v>
      </c>
      <c r="N292" s="920" t="s">
        <v>2604</v>
      </c>
      <c r="O292" s="919">
        <v>2695</v>
      </c>
      <c r="P292" s="924" t="s">
        <v>2468</v>
      </c>
      <c r="Q292" s="934">
        <v>0</v>
      </c>
      <c r="R292" s="918">
        <v>229</v>
      </c>
    </row>
    <row r="293" spans="1:18" s="934" customFormat="1" ht="30" hidden="1" customHeight="1" x14ac:dyDescent="0.2">
      <c r="A293" s="922">
        <v>85</v>
      </c>
      <c r="B293" s="922" t="str">
        <f t="shared" si="16"/>
        <v>20181303190K1309</v>
      </c>
      <c r="C293" s="922" t="str">
        <f>VLOOKUP(D293,[11]QuyetdinhPCGD!$B$6:$C$1489,2,0)</f>
        <v>1303190</v>
      </c>
      <c r="D293" s="923" t="s">
        <v>2593</v>
      </c>
      <c r="E293" s="923" t="s">
        <v>65</v>
      </c>
      <c r="F293" s="922" t="s">
        <v>9</v>
      </c>
      <c r="G293" s="922" t="str">
        <f t="shared" si="20"/>
        <v>C3-304</v>
      </c>
      <c r="H293" s="922"/>
      <c r="I293" s="922" t="s">
        <v>2129</v>
      </c>
      <c r="J293" s="922" t="str">
        <f>VLOOKUP(I293,'[12]Phan ca&amp; Ngay BDhoc'!$B$4:$I$110,6,0)</f>
        <v>3/9/2018</v>
      </c>
      <c r="K293" s="921" t="s">
        <v>176</v>
      </c>
      <c r="L293" s="921"/>
      <c r="M293" s="953" t="s">
        <v>2605</v>
      </c>
      <c r="N293" s="961" t="s">
        <v>2606</v>
      </c>
      <c r="O293" s="919">
        <v>921</v>
      </c>
      <c r="P293" s="924" t="s">
        <v>2468</v>
      </c>
      <c r="Q293" s="934">
        <v>0</v>
      </c>
      <c r="R293" s="918">
        <v>230</v>
      </c>
    </row>
    <row r="294" spans="1:18" s="934" customFormat="1" ht="30" hidden="1" customHeight="1" x14ac:dyDescent="0.2">
      <c r="A294" s="922">
        <v>86</v>
      </c>
      <c r="B294" s="922" t="str">
        <f t="shared" si="16"/>
        <v>20181303190K1309</v>
      </c>
      <c r="C294" s="922" t="str">
        <f>VLOOKUP(D294,[11]QuyetdinhPCGD!$B$6:$C$1489,2,0)</f>
        <v>1303190</v>
      </c>
      <c r="D294" s="923" t="s">
        <v>2593</v>
      </c>
      <c r="E294" s="923" t="s">
        <v>65</v>
      </c>
      <c r="F294" s="922" t="s">
        <v>12</v>
      </c>
      <c r="G294" s="922" t="str">
        <f t="shared" si="20"/>
        <v>C3-304</v>
      </c>
      <c r="H294" s="922"/>
      <c r="I294" s="922" t="s">
        <v>2129</v>
      </c>
      <c r="J294" s="922" t="str">
        <f>VLOOKUP(I294,'[12]Phan ca&amp; Ngay BDhoc'!$B$4:$I$110,6,0)</f>
        <v>3/9/2018</v>
      </c>
      <c r="K294" s="921" t="s">
        <v>176</v>
      </c>
      <c r="L294" s="921"/>
      <c r="M294" s="953" t="s">
        <v>2605</v>
      </c>
      <c r="N294" s="961" t="s">
        <v>2606</v>
      </c>
      <c r="O294" s="919">
        <v>2697</v>
      </c>
      <c r="P294" s="924" t="s">
        <v>2468</v>
      </c>
      <c r="Q294" s="934">
        <v>0</v>
      </c>
      <c r="R294" s="918">
        <v>231</v>
      </c>
    </row>
    <row r="295" spans="1:18" s="934" customFormat="1" ht="30" hidden="1" customHeight="1" x14ac:dyDescent="0.2">
      <c r="A295" s="922">
        <v>87</v>
      </c>
      <c r="B295" s="922" t="str">
        <f t="shared" si="16"/>
        <v>20181003107K1305</v>
      </c>
      <c r="C295" s="922" t="str">
        <f>VLOOKUP(D295,[11]QuyetdinhPCGD!$B$6:$C$1489,2,0)</f>
        <v>1003107</v>
      </c>
      <c r="D295" s="923" t="s">
        <v>2583</v>
      </c>
      <c r="E295" s="923" t="s">
        <v>2540</v>
      </c>
      <c r="F295" s="922" t="s">
        <v>10</v>
      </c>
      <c r="G295" s="922" t="str">
        <f>VLOOKUP(I295,'[12]Phan ca&amp; Ngay BDhoc'!$B$4:$I$110,8,0)</f>
        <v>C1-501</v>
      </c>
      <c r="H295" s="922"/>
      <c r="I295" s="922" t="s">
        <v>2129</v>
      </c>
      <c r="J295" s="922" t="str">
        <f>VLOOKUP(I295,'[12]Phan ca&amp; Ngay BDhoc'!$B$4:$I$110,6,0)</f>
        <v>3/9/2018</v>
      </c>
      <c r="K295" s="921" t="s">
        <v>112</v>
      </c>
      <c r="L295" s="921"/>
      <c r="M295" s="920" t="s">
        <v>2487</v>
      </c>
      <c r="N295" s="961">
        <v>0</v>
      </c>
      <c r="O295" s="919">
        <v>2101</v>
      </c>
      <c r="P295" s="924" t="s">
        <v>2468</v>
      </c>
      <c r="Q295" s="934">
        <v>0</v>
      </c>
      <c r="R295" s="918">
        <v>232</v>
      </c>
    </row>
    <row r="296" spans="1:18" s="934" customFormat="1" ht="30" hidden="1" customHeight="1" x14ac:dyDescent="0.2">
      <c r="A296" s="926">
        <v>88</v>
      </c>
      <c r="B296" s="922" t="str">
        <f t="shared" si="16"/>
        <v>20180903111K1306</v>
      </c>
      <c r="C296" s="922" t="str">
        <f>VLOOKUP(D296,[11]QuyetdinhPCGD!$B$6:$C$1489,2,0)</f>
        <v>0903111</v>
      </c>
      <c r="D296" s="930" t="s">
        <v>2575</v>
      </c>
      <c r="E296" s="929" t="s">
        <v>166</v>
      </c>
      <c r="F296" s="923" t="s">
        <v>8</v>
      </c>
      <c r="G296" s="922" t="s">
        <v>4718</v>
      </c>
      <c r="H296" s="929"/>
      <c r="I296" s="922" t="s">
        <v>2130</v>
      </c>
      <c r="J296" s="922" t="str">
        <f>VLOOKUP(I296,'[12]Phan ca&amp; Ngay BDhoc'!$B$4:$I$110,6,0)</f>
        <v>3/9/2018</v>
      </c>
      <c r="K296" s="925" t="s">
        <v>115</v>
      </c>
      <c r="L296" s="925"/>
      <c r="M296" s="920" t="s">
        <v>2487</v>
      </c>
      <c r="N296" s="961">
        <v>0</v>
      </c>
      <c r="O296" s="919">
        <v>335</v>
      </c>
      <c r="P296" s="924" t="s">
        <v>2468</v>
      </c>
      <c r="Q296" s="934">
        <v>0</v>
      </c>
      <c r="R296" s="918">
        <v>233</v>
      </c>
    </row>
    <row r="297" spans="1:18" s="934" customFormat="1" ht="30" hidden="1" customHeight="1" x14ac:dyDescent="0.2">
      <c r="A297" s="922">
        <v>89</v>
      </c>
      <c r="B297" s="922" t="str">
        <f t="shared" si="16"/>
        <v>20180503143K1304</v>
      </c>
      <c r="C297" s="922" t="str">
        <f>VLOOKUP(D297,[11]QuyetdinhPCGD!$B$6:$C$1489,2,0)</f>
        <v>0503143</v>
      </c>
      <c r="D297" s="923" t="s">
        <v>2591</v>
      </c>
      <c r="E297" s="923" t="s">
        <v>2550</v>
      </c>
      <c r="F297" s="922" t="s">
        <v>13</v>
      </c>
      <c r="G297" s="922" t="str">
        <f>VLOOKUP(I297,'[12]Phan ca&amp; Ngay BDhoc'!$B$4:$I$110,8,0)</f>
        <v>C1-501</v>
      </c>
      <c r="H297" s="922"/>
      <c r="I297" s="922" t="s">
        <v>2130</v>
      </c>
      <c r="J297" s="922" t="str">
        <f>VLOOKUP(I297,'[12]Phan ca&amp; Ngay BDhoc'!$B$4:$I$110,6,0)</f>
        <v>3/9/2018</v>
      </c>
      <c r="K297" s="921" t="s">
        <v>89</v>
      </c>
      <c r="L297" s="921"/>
      <c r="M297" s="920" t="s">
        <v>2487</v>
      </c>
      <c r="N297" s="920">
        <v>0</v>
      </c>
      <c r="O297" s="919">
        <v>1515</v>
      </c>
      <c r="P297" s="919" t="s">
        <v>2472</v>
      </c>
      <c r="Q297" s="934">
        <v>0</v>
      </c>
      <c r="R297" s="918">
        <v>234</v>
      </c>
    </row>
    <row r="298" spans="1:18" s="934" customFormat="1" ht="30" hidden="1" customHeight="1" x14ac:dyDescent="0.2">
      <c r="A298" s="922">
        <v>90</v>
      </c>
      <c r="B298" s="922" t="str">
        <f t="shared" si="16"/>
        <v>20181203106K1304</v>
      </c>
      <c r="C298" s="922" t="str">
        <f>VLOOKUP(D298,[11]QuyetdinhPCGD!$B$6:$C$1489,2,0)</f>
        <v>1203106</v>
      </c>
      <c r="D298" s="923" t="s">
        <v>2412</v>
      </c>
      <c r="E298" s="923" t="s">
        <v>2550</v>
      </c>
      <c r="F298" s="923" t="s">
        <v>8</v>
      </c>
      <c r="G298" s="922" t="str">
        <f>RIGHT(N298,6)</f>
        <v>C8-301</v>
      </c>
      <c r="H298" s="923" t="s">
        <v>2607</v>
      </c>
      <c r="I298" s="922" t="s">
        <v>2130</v>
      </c>
      <c r="J298" s="922" t="str">
        <f>VLOOKUP(I298,'[12]Phan ca&amp; Ngay BDhoc'!$B$4:$I$110,6,0)</f>
        <v>3/9/2018</v>
      </c>
      <c r="K298" s="921" t="s">
        <v>89</v>
      </c>
      <c r="L298" s="921"/>
      <c r="M298" s="920" t="s">
        <v>2607</v>
      </c>
      <c r="N298" s="920" t="s">
        <v>2592</v>
      </c>
      <c r="O298" s="919">
        <v>331</v>
      </c>
      <c r="P298" s="919" t="s">
        <v>2472</v>
      </c>
      <c r="Q298" s="934">
        <v>0</v>
      </c>
      <c r="R298" s="918">
        <v>235</v>
      </c>
    </row>
    <row r="299" spans="1:18" s="934" customFormat="1" ht="30" hidden="1" customHeight="1" x14ac:dyDescent="0.2">
      <c r="A299" s="922">
        <v>91</v>
      </c>
      <c r="B299" s="922" t="str">
        <f t="shared" si="16"/>
        <v>20181303190K1310</v>
      </c>
      <c r="C299" s="922" t="str">
        <f>VLOOKUP(D299,[11]QuyetdinhPCGD!$B$6:$C$1489,2,0)</f>
        <v>1303190</v>
      </c>
      <c r="D299" s="923" t="s">
        <v>2593</v>
      </c>
      <c r="E299" s="923" t="s">
        <v>71</v>
      </c>
      <c r="F299" s="922" t="s">
        <v>9</v>
      </c>
      <c r="G299" s="922" t="str">
        <f t="shared" ref="G299:G304" si="21">RIGHT(M299,6)</f>
        <v>C3-306</v>
      </c>
      <c r="H299" s="922"/>
      <c r="I299" s="922" t="s">
        <v>2130</v>
      </c>
      <c r="J299" s="922" t="str">
        <f>VLOOKUP(I299,'[12]Phan ca&amp; Ngay BDhoc'!$B$4:$I$110,6,0)</f>
        <v>3/9/2018</v>
      </c>
      <c r="K299" s="921" t="s">
        <v>180</v>
      </c>
      <c r="L299" s="921"/>
      <c r="M299" s="953" t="s">
        <v>2594</v>
      </c>
      <c r="N299" s="920" t="s">
        <v>2608</v>
      </c>
      <c r="O299" s="919">
        <v>923</v>
      </c>
      <c r="P299" s="919" t="s">
        <v>2472</v>
      </c>
      <c r="Q299" s="934">
        <v>0</v>
      </c>
      <c r="R299" s="918">
        <v>236</v>
      </c>
    </row>
    <row r="300" spans="1:18" s="934" customFormat="1" ht="30" hidden="1" customHeight="1" x14ac:dyDescent="0.2">
      <c r="A300" s="922">
        <v>92</v>
      </c>
      <c r="B300" s="922" t="str">
        <f t="shared" si="16"/>
        <v>20181303190K1310</v>
      </c>
      <c r="C300" s="922" t="str">
        <f>VLOOKUP(D300,[11]QuyetdinhPCGD!$B$6:$C$1489,2,0)</f>
        <v>1303190</v>
      </c>
      <c r="D300" s="923" t="s">
        <v>2593</v>
      </c>
      <c r="E300" s="923" t="s">
        <v>71</v>
      </c>
      <c r="F300" s="922" t="s">
        <v>12</v>
      </c>
      <c r="G300" s="922" t="str">
        <f t="shared" si="21"/>
        <v>C3-306</v>
      </c>
      <c r="H300" s="922"/>
      <c r="I300" s="922" t="s">
        <v>2130</v>
      </c>
      <c r="J300" s="922" t="str">
        <f>VLOOKUP(I300,'[12]Phan ca&amp; Ngay BDhoc'!$B$4:$I$110,6,0)</f>
        <v>3/9/2018</v>
      </c>
      <c r="K300" s="921" t="s">
        <v>180</v>
      </c>
      <c r="L300" s="921"/>
      <c r="M300" s="953" t="s">
        <v>2594</v>
      </c>
      <c r="N300" s="920" t="s">
        <v>2608</v>
      </c>
      <c r="O300" s="919">
        <v>2699</v>
      </c>
      <c r="P300" s="919" t="s">
        <v>2472</v>
      </c>
      <c r="Q300" s="934">
        <v>0</v>
      </c>
      <c r="R300" s="918">
        <v>237</v>
      </c>
    </row>
    <row r="301" spans="1:18" s="934" customFormat="1" ht="30" hidden="1" customHeight="1" x14ac:dyDescent="0.2">
      <c r="A301" s="922">
        <v>93</v>
      </c>
      <c r="B301" s="922" t="str">
        <f t="shared" si="16"/>
        <v>20181303190K1311</v>
      </c>
      <c r="C301" s="922" t="str">
        <f>VLOOKUP(D301,[11]QuyetdinhPCGD!$B$6:$C$1489,2,0)</f>
        <v>1303190</v>
      </c>
      <c r="D301" s="923" t="s">
        <v>2593</v>
      </c>
      <c r="E301" s="923" t="s">
        <v>169</v>
      </c>
      <c r="F301" s="922" t="s">
        <v>9</v>
      </c>
      <c r="G301" s="922" t="str">
        <f t="shared" si="21"/>
        <v>C3-306</v>
      </c>
      <c r="H301" s="922"/>
      <c r="I301" s="922" t="s">
        <v>2130</v>
      </c>
      <c r="J301" s="922" t="str">
        <f>VLOOKUP(I301,'[12]Phan ca&amp; Ngay BDhoc'!$B$4:$I$110,6,0)</f>
        <v>3/9/2018</v>
      </c>
      <c r="K301" s="921" t="s">
        <v>321</v>
      </c>
      <c r="L301" s="921"/>
      <c r="M301" s="953" t="s">
        <v>2594</v>
      </c>
      <c r="N301" s="920" t="s">
        <v>2609</v>
      </c>
      <c r="O301" s="919">
        <v>925</v>
      </c>
      <c r="P301" s="919" t="s">
        <v>2472</v>
      </c>
      <c r="Q301" s="934">
        <v>0</v>
      </c>
      <c r="R301" s="918">
        <v>238</v>
      </c>
    </row>
    <row r="302" spans="1:18" s="934" customFormat="1" ht="30" hidden="1" customHeight="1" x14ac:dyDescent="0.2">
      <c r="A302" s="922">
        <v>94</v>
      </c>
      <c r="B302" s="922" t="str">
        <f t="shared" si="16"/>
        <v>20181303190K1311</v>
      </c>
      <c r="C302" s="922" t="str">
        <f>VLOOKUP(D302,[11]QuyetdinhPCGD!$B$6:$C$1489,2,0)</f>
        <v>1303190</v>
      </c>
      <c r="D302" s="923" t="s">
        <v>2593</v>
      </c>
      <c r="E302" s="923" t="s">
        <v>169</v>
      </c>
      <c r="F302" s="922" t="s">
        <v>12</v>
      </c>
      <c r="G302" s="922" t="str">
        <f t="shared" si="21"/>
        <v>C3-306</v>
      </c>
      <c r="H302" s="922"/>
      <c r="I302" s="922" t="s">
        <v>2130</v>
      </c>
      <c r="J302" s="922" t="str">
        <f>VLOOKUP(I302,'[12]Phan ca&amp; Ngay BDhoc'!$B$4:$I$110,6,0)</f>
        <v>3/9/2018</v>
      </c>
      <c r="K302" s="921" t="s">
        <v>321</v>
      </c>
      <c r="L302" s="921"/>
      <c r="M302" s="953" t="s">
        <v>2594</v>
      </c>
      <c r="N302" s="920" t="s">
        <v>2609</v>
      </c>
      <c r="O302" s="919">
        <v>2701</v>
      </c>
      <c r="P302" s="919" t="s">
        <v>2472</v>
      </c>
      <c r="Q302" s="934">
        <v>0</v>
      </c>
      <c r="R302" s="918">
        <v>239</v>
      </c>
    </row>
    <row r="303" spans="1:18" s="934" customFormat="1" ht="30" hidden="1" customHeight="1" x14ac:dyDescent="0.2">
      <c r="A303" s="922">
        <v>95</v>
      </c>
      <c r="B303" s="922" t="str">
        <f t="shared" si="16"/>
        <v>20181303190K1312</v>
      </c>
      <c r="C303" s="922" t="str">
        <f>VLOOKUP(D303,[11]QuyetdinhPCGD!$B$6:$C$1489,2,0)</f>
        <v>1303190</v>
      </c>
      <c r="D303" s="923" t="s">
        <v>2593</v>
      </c>
      <c r="E303" s="923" t="s">
        <v>71</v>
      </c>
      <c r="F303" s="922" t="s">
        <v>9</v>
      </c>
      <c r="G303" s="922" t="str">
        <f t="shared" si="21"/>
        <v>C3-304</v>
      </c>
      <c r="H303" s="922"/>
      <c r="I303" s="922" t="s">
        <v>2130</v>
      </c>
      <c r="J303" s="922" t="str">
        <f>VLOOKUP(I303,'[12]Phan ca&amp; Ngay BDhoc'!$B$4:$I$110,6,0)</f>
        <v>3/9/2018</v>
      </c>
      <c r="K303" s="921" t="s">
        <v>319</v>
      </c>
      <c r="L303" s="921"/>
      <c r="M303" s="953" t="s">
        <v>2605</v>
      </c>
      <c r="N303" s="920" t="s">
        <v>2610</v>
      </c>
      <c r="O303" s="919">
        <v>927</v>
      </c>
      <c r="P303" s="919" t="s">
        <v>2472</v>
      </c>
      <c r="Q303" s="934">
        <v>0</v>
      </c>
      <c r="R303" s="918">
        <v>240</v>
      </c>
    </row>
    <row r="304" spans="1:18" s="934" customFormat="1" ht="30" hidden="1" customHeight="1" x14ac:dyDescent="0.2">
      <c r="A304" s="922">
        <v>96</v>
      </c>
      <c r="B304" s="922" t="str">
        <f t="shared" si="16"/>
        <v>20181303190K1312</v>
      </c>
      <c r="C304" s="922" t="str">
        <f>VLOOKUP(D304,[11]QuyetdinhPCGD!$B$6:$C$1489,2,0)</f>
        <v>1303190</v>
      </c>
      <c r="D304" s="923" t="s">
        <v>2593</v>
      </c>
      <c r="E304" s="923" t="s">
        <v>71</v>
      </c>
      <c r="F304" s="922" t="s">
        <v>12</v>
      </c>
      <c r="G304" s="922" t="str">
        <f t="shared" si="21"/>
        <v>C3-304</v>
      </c>
      <c r="H304" s="922"/>
      <c r="I304" s="922" t="s">
        <v>2130</v>
      </c>
      <c r="J304" s="922" t="str">
        <f>VLOOKUP(I304,'[12]Phan ca&amp; Ngay BDhoc'!$B$4:$I$110,6,0)</f>
        <v>3/9/2018</v>
      </c>
      <c r="K304" s="921" t="s">
        <v>319</v>
      </c>
      <c r="L304" s="921"/>
      <c r="M304" s="953" t="s">
        <v>2605</v>
      </c>
      <c r="N304" s="920" t="s">
        <v>2610</v>
      </c>
      <c r="O304" s="919">
        <v>2703</v>
      </c>
      <c r="P304" s="919" t="s">
        <v>2472</v>
      </c>
      <c r="Q304" s="934">
        <v>0</v>
      </c>
      <c r="R304" s="918">
        <v>241</v>
      </c>
    </row>
    <row r="305" spans="1:18" ht="30" hidden="1" customHeight="1" x14ac:dyDescent="0.2">
      <c r="A305" s="922">
        <v>97</v>
      </c>
      <c r="B305" s="922" t="str">
        <f t="shared" si="16"/>
        <v>20181003107K1306</v>
      </c>
      <c r="C305" s="922" t="str">
        <f>VLOOKUP(D305,[11]QuyetdinhPCGD!$B$6:$C$1489,2,0)</f>
        <v>1003107</v>
      </c>
      <c r="D305" s="923" t="s">
        <v>2583</v>
      </c>
      <c r="E305" s="923" t="s">
        <v>2549</v>
      </c>
      <c r="F305" s="922" t="s">
        <v>10</v>
      </c>
      <c r="G305" s="922" t="str">
        <f>VLOOKUP(I305,'[12]Phan ca&amp; Ngay BDhoc'!$B$4:$I$110,8,0)</f>
        <v>C1-501</v>
      </c>
      <c r="H305" s="922"/>
      <c r="I305" s="922" t="s">
        <v>2130</v>
      </c>
      <c r="J305" s="922" t="str">
        <f>VLOOKUP(I305,'[12]Phan ca&amp; Ngay BDhoc'!$B$4:$I$110,6,0)</f>
        <v>3/9/2018</v>
      </c>
      <c r="K305" s="921" t="s">
        <v>115</v>
      </c>
      <c r="L305" s="921"/>
      <c r="M305" s="920" t="s">
        <v>2487</v>
      </c>
      <c r="N305" s="920">
        <v>0</v>
      </c>
      <c r="O305" s="919">
        <v>2107</v>
      </c>
      <c r="P305" s="919" t="s">
        <v>2472</v>
      </c>
      <c r="Q305" s="934">
        <v>0</v>
      </c>
      <c r="R305" s="918">
        <v>242</v>
      </c>
    </row>
    <row r="306" spans="1:18" s="934" customFormat="1" ht="30" hidden="1" customHeight="1" x14ac:dyDescent="0.2">
      <c r="A306" s="944"/>
      <c r="B306" s="944" t="str">
        <f t="shared" si="16"/>
        <v>20180903111K13061</v>
      </c>
      <c r="C306" s="922" t="str">
        <f>VLOOKUP(D306,[11]QuyetdinhPCGD!$B$6:$C$1489,2,0)</f>
        <v>0903111</v>
      </c>
      <c r="D306" s="930" t="s">
        <v>2575</v>
      </c>
      <c r="E306" s="929" t="s">
        <v>166</v>
      </c>
      <c r="F306" s="923" t="s">
        <v>10</v>
      </c>
      <c r="G306" s="922" t="s">
        <v>4718</v>
      </c>
      <c r="H306" s="929"/>
      <c r="I306" s="944" t="s">
        <v>2132</v>
      </c>
      <c r="J306" s="922" t="str">
        <f>VLOOKUP(I306,'[12]Phan ca&amp; Ngay BDhoc'!$B$4:$I$110,6,0)</f>
        <v>1/10/2018</v>
      </c>
      <c r="K306" s="947" t="s">
        <v>2510</v>
      </c>
      <c r="L306" s="947" t="s">
        <v>2504</v>
      </c>
      <c r="M306" s="920" t="s">
        <v>2487</v>
      </c>
      <c r="N306" s="961">
        <v>0</v>
      </c>
      <c r="O306" s="919">
        <v>335</v>
      </c>
      <c r="P306" s="924" t="s">
        <v>2468</v>
      </c>
      <c r="Q306" s="934">
        <v>0</v>
      </c>
      <c r="R306" s="918">
        <v>233</v>
      </c>
    </row>
    <row r="307" spans="1:18" s="934" customFormat="1" ht="30" hidden="1" customHeight="1" x14ac:dyDescent="0.2">
      <c r="A307" s="944"/>
      <c r="B307" s="944" t="str">
        <f t="shared" si="16"/>
        <v>20180503143K13041</v>
      </c>
      <c r="C307" s="922" t="str">
        <f>VLOOKUP(D307,[11]QuyetdinhPCGD!$B$6:$C$1489,2,0)</f>
        <v>0503143</v>
      </c>
      <c r="D307" s="923" t="s">
        <v>2591</v>
      </c>
      <c r="E307" s="923" t="s">
        <v>2550</v>
      </c>
      <c r="F307" s="922" t="s">
        <v>12</v>
      </c>
      <c r="G307" s="922" t="str">
        <f>VLOOKUP(I307,'[12]Phan ca&amp; Ngay BDhoc'!$B$4:$I$110,8,0)</f>
        <v>C1-501</v>
      </c>
      <c r="H307" s="922"/>
      <c r="I307" s="944" t="s">
        <v>2132</v>
      </c>
      <c r="J307" s="922" t="str">
        <f>VLOOKUP(I307,'[12]Phan ca&amp; Ngay BDhoc'!$B$4:$I$110,6,0)</f>
        <v>1/10/2018</v>
      </c>
      <c r="K307" s="947" t="s">
        <v>2505</v>
      </c>
      <c r="L307" s="947" t="s">
        <v>2504</v>
      </c>
      <c r="M307" s="920" t="s">
        <v>2487</v>
      </c>
      <c r="N307" s="920">
        <v>0</v>
      </c>
      <c r="O307" s="919">
        <v>1515</v>
      </c>
      <c r="P307" s="919" t="s">
        <v>2472</v>
      </c>
      <c r="Q307" s="934">
        <v>0</v>
      </c>
      <c r="R307" s="918">
        <v>234</v>
      </c>
    </row>
    <row r="308" spans="1:18" s="934" customFormat="1" ht="30" hidden="1" customHeight="1" x14ac:dyDescent="0.2">
      <c r="A308" s="944"/>
      <c r="B308" s="944" t="str">
        <f t="shared" si="16"/>
        <v>20181203106K13041</v>
      </c>
      <c r="C308" s="922" t="str">
        <f>VLOOKUP(D308,[11]QuyetdinhPCGD!$B$6:$C$1489,2,0)</f>
        <v>1203106</v>
      </c>
      <c r="D308" s="923" t="s">
        <v>2412</v>
      </c>
      <c r="E308" s="923" t="s">
        <v>2550</v>
      </c>
      <c r="F308" s="923" t="s">
        <v>13</v>
      </c>
      <c r="G308" s="944" t="str">
        <f>RIGHT(N308,6)</f>
        <v>C1-502</v>
      </c>
      <c r="H308" s="923"/>
      <c r="I308" s="944" t="s">
        <v>2132</v>
      </c>
      <c r="J308" s="922" t="str">
        <f>VLOOKUP(I308,'[12]Phan ca&amp; Ngay BDhoc'!$B$4:$I$110,6,0)</f>
        <v>1/10/2018</v>
      </c>
      <c r="K308" s="947" t="s">
        <v>2505</v>
      </c>
      <c r="L308" s="947" t="s">
        <v>2504</v>
      </c>
      <c r="M308" s="920" t="s">
        <v>2607</v>
      </c>
      <c r="N308" s="941" t="s">
        <v>2611</v>
      </c>
      <c r="O308" s="919">
        <v>331</v>
      </c>
      <c r="P308" s="919" t="s">
        <v>2472</v>
      </c>
      <c r="Q308" s="934">
        <v>0</v>
      </c>
      <c r="R308" s="918">
        <v>235</v>
      </c>
    </row>
    <row r="309" spans="1:18" s="934" customFormat="1" ht="30" hidden="1" customHeight="1" x14ac:dyDescent="0.2">
      <c r="A309" s="944"/>
      <c r="B309" s="944" t="str">
        <f t="shared" si="16"/>
        <v>20181303190K13101</v>
      </c>
      <c r="C309" s="922" t="str">
        <f>VLOOKUP(D309,[11]QuyetdinhPCGD!$B$6:$C$1489,2,0)</f>
        <v>1303190</v>
      </c>
      <c r="D309" s="923" t="s">
        <v>2593</v>
      </c>
      <c r="E309" s="923" t="s">
        <v>71</v>
      </c>
      <c r="F309" s="922" t="s">
        <v>8</v>
      </c>
      <c r="G309" s="944" t="str">
        <f t="shared" ref="G309:G314" si="22">RIGHT(M309,6)</f>
        <v>C3-206</v>
      </c>
      <c r="H309" s="922"/>
      <c r="I309" s="944" t="s">
        <v>2132</v>
      </c>
      <c r="J309" s="922" t="str">
        <f>VLOOKUP(I309,'[12]Phan ca&amp; Ngay BDhoc'!$B$4:$I$110,6,0)</f>
        <v>1/10/2018</v>
      </c>
      <c r="K309" s="947" t="s">
        <v>2612</v>
      </c>
      <c r="L309" s="947" t="s">
        <v>2504</v>
      </c>
      <c r="M309" s="941" t="s">
        <v>2613</v>
      </c>
      <c r="N309" s="920" t="s">
        <v>2614</v>
      </c>
      <c r="O309" s="919">
        <v>923</v>
      </c>
      <c r="P309" s="919" t="s">
        <v>2472</v>
      </c>
      <c r="Q309" s="934">
        <v>0</v>
      </c>
      <c r="R309" s="918">
        <v>236</v>
      </c>
    </row>
    <row r="310" spans="1:18" s="934" customFormat="1" ht="30" hidden="1" customHeight="1" x14ac:dyDescent="0.2">
      <c r="A310" s="944"/>
      <c r="B310" s="944" t="str">
        <f t="shared" si="16"/>
        <v>20181303190K13101</v>
      </c>
      <c r="C310" s="922" t="str">
        <f>VLOOKUP(D310,[11]QuyetdinhPCGD!$B$6:$C$1489,2,0)</f>
        <v>1303190</v>
      </c>
      <c r="D310" s="923" t="s">
        <v>2593</v>
      </c>
      <c r="E310" s="923" t="s">
        <v>71</v>
      </c>
      <c r="F310" s="922" t="s">
        <v>10</v>
      </c>
      <c r="G310" s="944" t="str">
        <f t="shared" si="22"/>
        <v>C3-206</v>
      </c>
      <c r="H310" s="922"/>
      <c r="I310" s="944" t="s">
        <v>2132</v>
      </c>
      <c r="J310" s="922" t="str">
        <f>VLOOKUP(I310,'[12]Phan ca&amp; Ngay BDhoc'!$B$4:$I$110,6,0)</f>
        <v>1/10/2018</v>
      </c>
      <c r="K310" s="947" t="s">
        <v>2612</v>
      </c>
      <c r="L310" s="947" t="s">
        <v>2504</v>
      </c>
      <c r="M310" s="941" t="s">
        <v>2613</v>
      </c>
      <c r="N310" s="920" t="s">
        <v>2614</v>
      </c>
      <c r="O310" s="919">
        <v>2699</v>
      </c>
      <c r="P310" s="919" t="s">
        <v>2472</v>
      </c>
      <c r="Q310" s="934">
        <v>0</v>
      </c>
      <c r="R310" s="918">
        <v>237</v>
      </c>
    </row>
    <row r="311" spans="1:18" s="934" customFormat="1" ht="30" hidden="1" customHeight="1" x14ac:dyDescent="0.2">
      <c r="A311" s="944"/>
      <c r="B311" s="944" t="str">
        <f t="shared" si="16"/>
        <v>20181303190K13111</v>
      </c>
      <c r="C311" s="922" t="str">
        <f>VLOOKUP(D311,[11]QuyetdinhPCGD!$B$6:$C$1489,2,0)</f>
        <v>1303190</v>
      </c>
      <c r="D311" s="923" t="s">
        <v>2593</v>
      </c>
      <c r="E311" s="923" t="s">
        <v>169</v>
      </c>
      <c r="F311" s="922" t="s">
        <v>8</v>
      </c>
      <c r="G311" s="944" t="str">
        <f t="shared" si="22"/>
        <v>C3-206</v>
      </c>
      <c r="H311" s="922"/>
      <c r="I311" s="944" t="s">
        <v>2132</v>
      </c>
      <c r="J311" s="922" t="str">
        <f>VLOOKUP(I311,'[12]Phan ca&amp; Ngay BDhoc'!$B$4:$I$110,6,0)</f>
        <v>1/10/2018</v>
      </c>
      <c r="K311" s="947" t="s">
        <v>2615</v>
      </c>
      <c r="L311" s="947" t="s">
        <v>2504</v>
      </c>
      <c r="M311" s="941" t="s">
        <v>2613</v>
      </c>
      <c r="N311" s="920" t="s">
        <v>2616</v>
      </c>
      <c r="O311" s="919">
        <v>925</v>
      </c>
      <c r="P311" s="919" t="s">
        <v>2472</v>
      </c>
      <c r="Q311" s="934">
        <v>0</v>
      </c>
      <c r="R311" s="918">
        <v>238</v>
      </c>
    </row>
    <row r="312" spans="1:18" s="934" customFormat="1" ht="30" hidden="1" customHeight="1" x14ac:dyDescent="0.2">
      <c r="A312" s="944"/>
      <c r="B312" s="944" t="str">
        <f t="shared" si="16"/>
        <v>20181303190K13111</v>
      </c>
      <c r="C312" s="922" t="str">
        <f>VLOOKUP(D312,[11]QuyetdinhPCGD!$B$6:$C$1489,2,0)</f>
        <v>1303190</v>
      </c>
      <c r="D312" s="923" t="s">
        <v>2593</v>
      </c>
      <c r="E312" s="923" t="s">
        <v>169</v>
      </c>
      <c r="F312" s="922" t="s">
        <v>10</v>
      </c>
      <c r="G312" s="944" t="str">
        <f t="shared" si="22"/>
        <v>C3-206</v>
      </c>
      <c r="H312" s="922"/>
      <c r="I312" s="944" t="s">
        <v>2132</v>
      </c>
      <c r="J312" s="922" t="str">
        <f>VLOOKUP(I312,'[12]Phan ca&amp; Ngay BDhoc'!$B$4:$I$110,6,0)</f>
        <v>1/10/2018</v>
      </c>
      <c r="K312" s="947" t="s">
        <v>2615</v>
      </c>
      <c r="L312" s="947" t="s">
        <v>2504</v>
      </c>
      <c r="M312" s="941" t="s">
        <v>2613</v>
      </c>
      <c r="N312" s="920" t="s">
        <v>2616</v>
      </c>
      <c r="O312" s="919">
        <v>2701</v>
      </c>
      <c r="P312" s="919" t="s">
        <v>2472</v>
      </c>
      <c r="Q312" s="934">
        <v>0</v>
      </c>
      <c r="R312" s="918">
        <v>239</v>
      </c>
    </row>
    <row r="313" spans="1:18" s="934" customFormat="1" ht="30" hidden="1" customHeight="1" x14ac:dyDescent="0.2">
      <c r="A313" s="944"/>
      <c r="B313" s="944" t="str">
        <f t="shared" si="16"/>
        <v>20181303190K13121</v>
      </c>
      <c r="C313" s="922" t="str">
        <f>VLOOKUP(D313,[11]QuyetdinhPCGD!$B$6:$C$1489,2,0)</f>
        <v>1303190</v>
      </c>
      <c r="D313" s="923" t="s">
        <v>2593</v>
      </c>
      <c r="E313" s="923" t="s">
        <v>169</v>
      </c>
      <c r="F313" s="922" t="s">
        <v>8</v>
      </c>
      <c r="G313" s="944" t="str">
        <f t="shared" si="22"/>
        <v>C3-205</v>
      </c>
      <c r="H313" s="922"/>
      <c r="I313" s="944" t="s">
        <v>2132</v>
      </c>
      <c r="J313" s="922" t="str">
        <f>VLOOKUP(I313,'[12]Phan ca&amp; Ngay BDhoc'!$B$4:$I$110,6,0)</f>
        <v>1/10/2018</v>
      </c>
      <c r="K313" s="947" t="s">
        <v>2503</v>
      </c>
      <c r="L313" s="947" t="s">
        <v>2504</v>
      </c>
      <c r="M313" s="941" t="s">
        <v>2617</v>
      </c>
      <c r="N313" s="920" t="s">
        <v>2618</v>
      </c>
      <c r="O313" s="919">
        <v>927</v>
      </c>
      <c r="P313" s="919" t="s">
        <v>2472</v>
      </c>
      <c r="Q313" s="934">
        <v>0</v>
      </c>
      <c r="R313" s="918">
        <v>240</v>
      </c>
    </row>
    <row r="314" spans="1:18" s="934" customFormat="1" ht="30" hidden="1" customHeight="1" x14ac:dyDescent="0.2">
      <c r="A314" s="944"/>
      <c r="B314" s="944" t="str">
        <f t="shared" si="16"/>
        <v>20181303190K13121</v>
      </c>
      <c r="C314" s="922" t="str">
        <f>VLOOKUP(D314,[11]QuyetdinhPCGD!$B$6:$C$1489,2,0)</f>
        <v>1303190</v>
      </c>
      <c r="D314" s="923" t="s">
        <v>2593</v>
      </c>
      <c r="E314" s="923" t="s">
        <v>169</v>
      </c>
      <c r="F314" s="922" t="s">
        <v>10</v>
      </c>
      <c r="G314" s="944" t="str">
        <f t="shared" si="22"/>
        <v>C3-205</v>
      </c>
      <c r="H314" s="922"/>
      <c r="I314" s="944" t="s">
        <v>2132</v>
      </c>
      <c r="J314" s="922" t="str">
        <f>VLOOKUP(I314,'[12]Phan ca&amp; Ngay BDhoc'!$B$4:$I$110,6,0)</f>
        <v>1/10/2018</v>
      </c>
      <c r="K314" s="947" t="s">
        <v>2503</v>
      </c>
      <c r="L314" s="947" t="s">
        <v>2504</v>
      </c>
      <c r="M314" s="941" t="s">
        <v>2617</v>
      </c>
      <c r="N314" s="920" t="s">
        <v>2618</v>
      </c>
      <c r="O314" s="919">
        <v>2703</v>
      </c>
      <c r="P314" s="919" t="s">
        <v>2472</v>
      </c>
      <c r="Q314" s="934">
        <v>0</v>
      </c>
      <c r="R314" s="918">
        <v>241</v>
      </c>
    </row>
    <row r="315" spans="1:18" ht="30" hidden="1" customHeight="1" x14ac:dyDescent="0.2">
      <c r="A315" s="944"/>
      <c r="B315" s="944" t="str">
        <f t="shared" si="16"/>
        <v>20181003107K13061</v>
      </c>
      <c r="C315" s="922" t="str">
        <f>VLOOKUP(D315,[11]QuyetdinhPCGD!$B$6:$C$1489,2,0)</f>
        <v>1003107</v>
      </c>
      <c r="D315" s="923" t="s">
        <v>2583</v>
      </c>
      <c r="E315" s="923" t="s">
        <v>2549</v>
      </c>
      <c r="F315" s="922" t="s">
        <v>9</v>
      </c>
      <c r="G315" s="922" t="str">
        <f>VLOOKUP(I315,'[12]Phan ca&amp; Ngay BDhoc'!$B$4:$I$110,8,0)</f>
        <v>C1-501</v>
      </c>
      <c r="H315" s="922"/>
      <c r="I315" s="944" t="s">
        <v>2132</v>
      </c>
      <c r="J315" s="922" t="str">
        <f>VLOOKUP(I315,'[12]Phan ca&amp; Ngay BDhoc'!$B$4:$I$110,6,0)</f>
        <v>1/10/2018</v>
      </c>
      <c r="K315" s="947" t="s">
        <v>2510</v>
      </c>
      <c r="L315" s="947" t="s">
        <v>2504</v>
      </c>
      <c r="M315" s="920" t="s">
        <v>2487</v>
      </c>
      <c r="N315" s="920">
        <v>0</v>
      </c>
      <c r="O315" s="919">
        <v>2107</v>
      </c>
      <c r="P315" s="919" t="s">
        <v>2472</v>
      </c>
      <c r="Q315" s="934">
        <v>0</v>
      </c>
      <c r="R315" s="918">
        <v>242</v>
      </c>
    </row>
    <row r="316" spans="1:18" s="934" customFormat="1" ht="30" hidden="1" customHeight="1" x14ac:dyDescent="0.2">
      <c r="A316" s="943"/>
      <c r="B316" s="943" t="str">
        <f t="shared" si="16"/>
        <v>20180903111K13062</v>
      </c>
      <c r="C316" s="922" t="str">
        <f>VLOOKUP(D316,[11]QuyetdinhPCGD!$B$6:$C$1489,2,0)</f>
        <v>0903111</v>
      </c>
      <c r="D316" s="930" t="s">
        <v>2575</v>
      </c>
      <c r="E316" s="929" t="s">
        <v>169</v>
      </c>
      <c r="F316" s="923" t="s">
        <v>9</v>
      </c>
      <c r="G316" s="922" t="s">
        <v>4718</v>
      </c>
      <c r="H316" s="929"/>
      <c r="I316" s="943" t="s">
        <v>4743</v>
      </c>
      <c r="J316" s="922" t="str">
        <f>VLOOKUP(I316,'[12]Phan ca&amp; Ngay BDhoc'!$B$4:$I$110,6,0)</f>
        <v>3/9/2018</v>
      </c>
      <c r="K316" s="942" t="s">
        <v>4727</v>
      </c>
      <c r="L316" s="942" t="s">
        <v>4733</v>
      </c>
      <c r="M316" s="920" t="s">
        <v>2487</v>
      </c>
      <c r="N316" s="961">
        <v>0</v>
      </c>
      <c r="O316" s="919">
        <v>335</v>
      </c>
      <c r="P316" s="924" t="s">
        <v>2468</v>
      </c>
      <c r="Q316" s="934">
        <v>0</v>
      </c>
      <c r="R316" s="918">
        <v>233</v>
      </c>
    </row>
    <row r="317" spans="1:18" s="934" customFormat="1" ht="30" hidden="1" customHeight="1" x14ac:dyDescent="0.2">
      <c r="A317" s="943"/>
      <c r="B317" s="943" t="str">
        <f t="shared" si="16"/>
        <v>20180503143K13042</v>
      </c>
      <c r="C317" s="922" t="str">
        <f>VLOOKUP(D317,[11]QuyetdinhPCGD!$B$6:$C$1489,2,0)</f>
        <v>0503143</v>
      </c>
      <c r="D317" s="923" t="s">
        <v>2591</v>
      </c>
      <c r="E317" s="923" t="s">
        <v>670</v>
      </c>
      <c r="F317" s="922" t="s">
        <v>12</v>
      </c>
      <c r="G317" s="922" t="str">
        <f>VLOOKUP(I317,'[12]Phan ca&amp; Ngay BDhoc'!$B$4:$I$110,8,0)</f>
        <v>C1-402</v>
      </c>
      <c r="H317" s="922"/>
      <c r="I317" s="943" t="s">
        <v>4743</v>
      </c>
      <c r="J317" s="922" t="str">
        <f>VLOOKUP(I317,'[12]Phan ca&amp; Ngay BDhoc'!$B$4:$I$110,6,0)</f>
        <v>3/9/2018</v>
      </c>
      <c r="K317" s="942" t="s">
        <v>4749</v>
      </c>
      <c r="L317" s="942" t="s">
        <v>4733</v>
      </c>
      <c r="M317" s="920" t="s">
        <v>2487</v>
      </c>
      <c r="N317" s="920">
        <v>0</v>
      </c>
      <c r="O317" s="919">
        <v>1515</v>
      </c>
      <c r="P317" s="919" t="s">
        <v>2472</v>
      </c>
      <c r="Q317" s="934">
        <v>0</v>
      </c>
      <c r="R317" s="918">
        <v>234</v>
      </c>
    </row>
    <row r="318" spans="1:18" s="934" customFormat="1" ht="30" hidden="1" customHeight="1" x14ac:dyDescent="0.2">
      <c r="A318" s="943"/>
      <c r="B318" s="943" t="str">
        <f t="shared" si="16"/>
        <v>20181203106K13042</v>
      </c>
      <c r="C318" s="922" t="str">
        <f>VLOOKUP(D318,[11]QuyetdinhPCGD!$B$6:$C$1489,2,0)</f>
        <v>1203106</v>
      </c>
      <c r="D318" s="923" t="s">
        <v>2412</v>
      </c>
      <c r="E318" s="923" t="s">
        <v>670</v>
      </c>
      <c r="F318" s="923" t="s">
        <v>9</v>
      </c>
      <c r="G318" s="922" t="str">
        <f>VLOOKUP(I318,'[12]Phan ca&amp; Ngay BDhoc'!$B$4:$I$110,8,0)</f>
        <v>C1-402</v>
      </c>
      <c r="H318" s="923"/>
      <c r="I318" s="943" t="s">
        <v>4743</v>
      </c>
      <c r="J318" s="922" t="str">
        <f>VLOOKUP(I318,'[12]Phan ca&amp; Ngay BDhoc'!$B$4:$I$110,6,0)</f>
        <v>3/9/2018</v>
      </c>
      <c r="K318" s="942" t="s">
        <v>4749</v>
      </c>
      <c r="L318" s="942" t="s">
        <v>4733</v>
      </c>
      <c r="M318" s="920" t="s">
        <v>2607</v>
      </c>
      <c r="N318" s="976" t="s">
        <v>2611</v>
      </c>
      <c r="O318" s="919">
        <v>331</v>
      </c>
      <c r="P318" s="919" t="s">
        <v>2472</v>
      </c>
      <c r="Q318" s="934">
        <v>0</v>
      </c>
      <c r="R318" s="918">
        <v>235</v>
      </c>
    </row>
    <row r="319" spans="1:18" s="934" customFormat="1" ht="30" hidden="1" customHeight="1" x14ac:dyDescent="0.2">
      <c r="A319" s="943"/>
      <c r="B319" s="943" t="str">
        <f t="shared" si="16"/>
        <v>20181303190K13102</v>
      </c>
      <c r="C319" s="922" t="str">
        <f>VLOOKUP(D319,[11]QuyetdinhPCGD!$B$6:$C$1489,2,0)</f>
        <v>1303190</v>
      </c>
      <c r="D319" s="923" t="s">
        <v>2593</v>
      </c>
      <c r="E319" s="923" t="s">
        <v>65</v>
      </c>
      <c r="F319" s="922" t="s">
        <v>8</v>
      </c>
      <c r="G319" s="944" t="str">
        <f t="shared" ref="G319:G324" si="23">RIGHT(M319,6)</f>
        <v>C3-206</v>
      </c>
      <c r="H319" s="922"/>
      <c r="I319" s="943" t="s">
        <v>4743</v>
      </c>
      <c r="J319" s="922" t="str">
        <f>VLOOKUP(I319,'[12]Phan ca&amp; Ngay BDhoc'!$B$4:$I$110,6,0)</f>
        <v>3/9/2018</v>
      </c>
      <c r="K319" s="942" t="s">
        <v>4748</v>
      </c>
      <c r="L319" s="942" t="s">
        <v>4733</v>
      </c>
      <c r="M319" s="976" t="s">
        <v>2613</v>
      </c>
      <c r="N319" s="920" t="s">
        <v>4747</v>
      </c>
      <c r="O319" s="919">
        <v>923</v>
      </c>
      <c r="P319" s="919" t="s">
        <v>2472</v>
      </c>
      <c r="Q319" s="934">
        <v>0</v>
      </c>
      <c r="R319" s="918">
        <v>236</v>
      </c>
    </row>
    <row r="320" spans="1:18" s="934" customFormat="1" ht="30" hidden="1" customHeight="1" x14ac:dyDescent="0.2">
      <c r="A320" s="943"/>
      <c r="B320" s="943" t="str">
        <f t="shared" ref="B320:B383" si="24">CONCATENATE("2018",C320,"K13",K320)</f>
        <v>20181303190K13102</v>
      </c>
      <c r="C320" s="922" t="str">
        <f>VLOOKUP(D320,[11]QuyetdinhPCGD!$B$6:$C$1489,2,0)</f>
        <v>1303190</v>
      </c>
      <c r="D320" s="923" t="s">
        <v>2593</v>
      </c>
      <c r="E320" s="923" t="s">
        <v>65</v>
      </c>
      <c r="F320" s="922" t="s">
        <v>10</v>
      </c>
      <c r="G320" s="944" t="str">
        <f t="shared" si="23"/>
        <v>C3-206</v>
      </c>
      <c r="H320" s="922"/>
      <c r="I320" s="943" t="s">
        <v>4743</v>
      </c>
      <c r="J320" s="922" t="str">
        <f>VLOOKUP(I320,'[12]Phan ca&amp; Ngay BDhoc'!$B$4:$I$110,6,0)</f>
        <v>3/9/2018</v>
      </c>
      <c r="K320" s="942" t="s">
        <v>4748</v>
      </c>
      <c r="L320" s="942" t="s">
        <v>4733</v>
      </c>
      <c r="M320" s="976" t="s">
        <v>2613</v>
      </c>
      <c r="N320" s="920" t="s">
        <v>4747</v>
      </c>
      <c r="O320" s="919">
        <v>2699</v>
      </c>
      <c r="P320" s="919" t="s">
        <v>2472</v>
      </c>
      <c r="Q320" s="934">
        <v>0</v>
      </c>
      <c r="R320" s="918">
        <v>237</v>
      </c>
    </row>
    <row r="321" spans="1:18" s="934" customFormat="1" ht="30" hidden="1" customHeight="1" x14ac:dyDescent="0.2">
      <c r="A321" s="943"/>
      <c r="B321" s="943" t="str">
        <f t="shared" si="24"/>
        <v>20181303190K13112</v>
      </c>
      <c r="C321" s="922" t="str">
        <f>VLOOKUP(D321,[11]QuyetdinhPCGD!$B$6:$C$1489,2,0)</f>
        <v>1303190</v>
      </c>
      <c r="D321" s="923" t="s">
        <v>2593</v>
      </c>
      <c r="E321" s="923" t="s">
        <v>166</v>
      </c>
      <c r="F321" s="922" t="s">
        <v>8</v>
      </c>
      <c r="G321" s="944" t="str">
        <f t="shared" si="23"/>
        <v>C3-206</v>
      </c>
      <c r="H321" s="922"/>
      <c r="I321" s="943" t="s">
        <v>4743</v>
      </c>
      <c r="J321" s="922" t="str">
        <f>VLOOKUP(I321,'[12]Phan ca&amp; Ngay BDhoc'!$B$4:$I$110,6,0)</f>
        <v>3/9/2018</v>
      </c>
      <c r="K321" s="942" t="s">
        <v>4746</v>
      </c>
      <c r="L321" s="942" t="s">
        <v>4733</v>
      </c>
      <c r="M321" s="976" t="s">
        <v>2613</v>
      </c>
      <c r="N321" s="920" t="s">
        <v>4745</v>
      </c>
      <c r="O321" s="919">
        <v>925</v>
      </c>
      <c r="P321" s="919" t="s">
        <v>2472</v>
      </c>
      <c r="Q321" s="934">
        <v>0</v>
      </c>
      <c r="R321" s="918">
        <v>238</v>
      </c>
    </row>
    <row r="322" spans="1:18" s="934" customFormat="1" ht="30" hidden="1" customHeight="1" x14ac:dyDescent="0.2">
      <c r="A322" s="943"/>
      <c r="B322" s="943" t="str">
        <f t="shared" si="24"/>
        <v>20181303190K13112</v>
      </c>
      <c r="C322" s="922" t="str">
        <f>VLOOKUP(D322,[11]QuyetdinhPCGD!$B$6:$C$1489,2,0)</f>
        <v>1303190</v>
      </c>
      <c r="D322" s="923" t="s">
        <v>2593</v>
      </c>
      <c r="E322" s="923" t="s">
        <v>166</v>
      </c>
      <c r="F322" s="922" t="s">
        <v>10</v>
      </c>
      <c r="G322" s="944" t="str">
        <f t="shared" si="23"/>
        <v>C3-206</v>
      </c>
      <c r="H322" s="922"/>
      <c r="I322" s="943" t="s">
        <v>4743</v>
      </c>
      <c r="J322" s="922" t="str">
        <f>VLOOKUP(I322,'[12]Phan ca&amp; Ngay BDhoc'!$B$4:$I$110,6,0)</f>
        <v>3/9/2018</v>
      </c>
      <c r="K322" s="942" t="s">
        <v>4746</v>
      </c>
      <c r="L322" s="942" t="s">
        <v>4733</v>
      </c>
      <c r="M322" s="976" t="s">
        <v>2613</v>
      </c>
      <c r="N322" s="920" t="s">
        <v>4745</v>
      </c>
      <c r="O322" s="919">
        <v>2701</v>
      </c>
      <c r="P322" s="919" t="s">
        <v>2472</v>
      </c>
      <c r="Q322" s="934">
        <v>0</v>
      </c>
      <c r="R322" s="918">
        <v>239</v>
      </c>
    </row>
    <row r="323" spans="1:18" s="934" customFormat="1" ht="30" hidden="1" customHeight="1" x14ac:dyDescent="0.2">
      <c r="A323" s="943"/>
      <c r="B323" s="943" t="str">
        <f t="shared" si="24"/>
        <v>20181303190K13122</v>
      </c>
      <c r="C323" s="922" t="str">
        <f>VLOOKUP(D323,[11]QuyetdinhPCGD!$B$6:$C$1489,2,0)</f>
        <v>1303190</v>
      </c>
      <c r="D323" s="923" t="s">
        <v>2593</v>
      </c>
      <c r="E323" s="923" t="s">
        <v>166</v>
      </c>
      <c r="F323" s="922" t="s">
        <v>8</v>
      </c>
      <c r="G323" s="944" t="str">
        <f t="shared" si="23"/>
        <v>C3-205</v>
      </c>
      <c r="H323" s="922"/>
      <c r="I323" s="943" t="s">
        <v>4743</v>
      </c>
      <c r="J323" s="922" t="str">
        <f>VLOOKUP(I323,'[12]Phan ca&amp; Ngay BDhoc'!$B$4:$I$110,6,0)</f>
        <v>3/9/2018</v>
      </c>
      <c r="K323" s="942" t="s">
        <v>4740</v>
      </c>
      <c r="L323" s="942" t="s">
        <v>4733</v>
      </c>
      <c r="M323" s="976" t="s">
        <v>2617</v>
      </c>
      <c r="N323" s="920" t="s">
        <v>4744</v>
      </c>
      <c r="O323" s="919">
        <v>927</v>
      </c>
      <c r="P323" s="919" t="s">
        <v>2472</v>
      </c>
      <c r="Q323" s="934">
        <v>0</v>
      </c>
      <c r="R323" s="918">
        <v>240</v>
      </c>
    </row>
    <row r="324" spans="1:18" s="934" customFormat="1" ht="30" hidden="1" customHeight="1" x14ac:dyDescent="0.2">
      <c r="A324" s="943"/>
      <c r="B324" s="943" t="str">
        <f t="shared" si="24"/>
        <v>20181303190K13122</v>
      </c>
      <c r="C324" s="922" t="str">
        <f>VLOOKUP(D324,[11]QuyetdinhPCGD!$B$6:$C$1489,2,0)</f>
        <v>1303190</v>
      </c>
      <c r="D324" s="923" t="s">
        <v>2593</v>
      </c>
      <c r="E324" s="923" t="s">
        <v>166</v>
      </c>
      <c r="F324" s="922" t="s">
        <v>10</v>
      </c>
      <c r="G324" s="944" t="str">
        <f t="shared" si="23"/>
        <v>C3-205</v>
      </c>
      <c r="H324" s="922"/>
      <c r="I324" s="943" t="s">
        <v>4743</v>
      </c>
      <c r="J324" s="922" t="str">
        <f>VLOOKUP(I324,'[12]Phan ca&amp; Ngay BDhoc'!$B$4:$I$110,6,0)</f>
        <v>3/9/2018</v>
      </c>
      <c r="K324" s="942" t="s">
        <v>4740</v>
      </c>
      <c r="L324" s="942" t="s">
        <v>4733</v>
      </c>
      <c r="M324" s="976" t="s">
        <v>2617</v>
      </c>
      <c r="N324" s="920" t="s">
        <v>4744</v>
      </c>
      <c r="O324" s="919">
        <v>2703</v>
      </c>
      <c r="P324" s="919" t="s">
        <v>2472</v>
      </c>
      <c r="Q324" s="934">
        <v>0</v>
      </c>
      <c r="R324" s="918">
        <v>241</v>
      </c>
    </row>
    <row r="325" spans="1:18" ht="30" hidden="1" customHeight="1" x14ac:dyDescent="0.2">
      <c r="A325" s="943"/>
      <c r="B325" s="943" t="str">
        <f t="shared" si="24"/>
        <v>20181003107K13062</v>
      </c>
      <c r="C325" s="922" t="str">
        <f>VLOOKUP(D325,[11]QuyetdinhPCGD!$B$6:$C$1489,2,0)</f>
        <v>1003107</v>
      </c>
      <c r="D325" s="923" t="s">
        <v>2583</v>
      </c>
      <c r="E325" s="923" t="s">
        <v>2540</v>
      </c>
      <c r="F325" s="922" t="s">
        <v>11</v>
      </c>
      <c r="G325" s="944" t="str">
        <f>RIGHT(N325,6)</f>
        <v>C1-403</v>
      </c>
      <c r="H325" s="922"/>
      <c r="I325" s="943" t="s">
        <v>4743</v>
      </c>
      <c r="J325" s="922" t="str">
        <f>VLOOKUP(I325,'[12]Phan ca&amp; Ngay BDhoc'!$B$4:$I$110,6,0)</f>
        <v>3/9/2018</v>
      </c>
      <c r="K325" s="942" t="s">
        <v>4727</v>
      </c>
      <c r="L325" s="942" t="s">
        <v>4733</v>
      </c>
      <c r="M325" s="920" t="s">
        <v>2487</v>
      </c>
      <c r="N325" s="976" t="s">
        <v>2818</v>
      </c>
      <c r="O325" s="919">
        <v>2107</v>
      </c>
      <c r="P325" s="919" t="s">
        <v>2472</v>
      </c>
      <c r="Q325" s="934">
        <v>0</v>
      </c>
      <c r="R325" s="918">
        <v>242</v>
      </c>
    </row>
    <row r="326" spans="1:18" ht="30" hidden="1" customHeight="1" x14ac:dyDescent="0.2">
      <c r="A326" s="922">
        <v>98</v>
      </c>
      <c r="B326" s="922" t="str">
        <f t="shared" si="24"/>
        <v>2018BS6001K1301</v>
      </c>
      <c r="C326" s="922" t="str">
        <f>VLOOKUP(D326,'[11]QuyetdinhPCGD (CDIO)'!$B$6:$C$1940,2,0)</f>
        <v>BS6001</v>
      </c>
      <c r="D326" s="931" t="s">
        <v>2619</v>
      </c>
      <c r="E326" s="923" t="s">
        <v>670</v>
      </c>
      <c r="F326" s="922" t="s">
        <v>13</v>
      </c>
      <c r="G326" s="922" t="str">
        <f>VLOOKUP(I326,'[12]Phan ca&amp; Ngay BDhoc'!$B$4:$I$110,8,0)</f>
        <v>C1-301</v>
      </c>
      <c r="H326" s="922"/>
      <c r="I326" s="922" t="s">
        <v>702</v>
      </c>
      <c r="J326" s="922" t="str">
        <f>VLOOKUP(I326,'[12]Phan ca&amp; Ngay BDhoc'!$B$4:$I$110,6,0)</f>
        <v>1/10/2018</v>
      </c>
      <c r="K326" s="921" t="s">
        <v>62</v>
      </c>
      <c r="L326" s="921"/>
      <c r="M326" s="920" t="s">
        <v>2487</v>
      </c>
      <c r="N326" s="920">
        <v>0</v>
      </c>
      <c r="O326" s="919">
        <v>3075</v>
      </c>
      <c r="P326" s="924" t="s">
        <v>2468</v>
      </c>
      <c r="R326" s="918">
        <v>243</v>
      </c>
    </row>
    <row r="327" spans="1:18" ht="30" hidden="1" customHeight="1" x14ac:dyDescent="0.2">
      <c r="A327" s="922">
        <v>99</v>
      </c>
      <c r="B327" s="922" t="str">
        <f t="shared" si="24"/>
        <v>2018BS6002K1304</v>
      </c>
      <c r="C327" s="922" t="str">
        <f>VLOOKUP(D327,'[11]QuyetdinhPCGD (CDIO)'!$B$6:$C$1940,2,0)</f>
        <v>BS6002</v>
      </c>
      <c r="D327" s="923" t="s">
        <v>2539</v>
      </c>
      <c r="E327" s="923" t="s">
        <v>2540</v>
      </c>
      <c r="F327" s="922" t="s">
        <v>10</v>
      </c>
      <c r="G327" s="922" t="str">
        <f>VLOOKUP(I327,'[12]Phan ca&amp; Ngay BDhoc'!$B$4:$I$110,8,0)</f>
        <v>C1-301</v>
      </c>
      <c r="H327" s="922"/>
      <c r="I327" s="922" t="s">
        <v>702</v>
      </c>
      <c r="J327" s="922" t="str">
        <f>VLOOKUP(I327,'[12]Phan ca&amp; Ngay BDhoc'!$B$4:$I$110,6,0)</f>
        <v>1/10/2018</v>
      </c>
      <c r="K327" s="921" t="s">
        <v>89</v>
      </c>
      <c r="L327" s="921"/>
      <c r="M327" s="920" t="s">
        <v>2487</v>
      </c>
      <c r="N327" s="920">
        <v>0</v>
      </c>
      <c r="O327" s="919">
        <v>1299</v>
      </c>
      <c r="P327" s="924" t="s">
        <v>2468</v>
      </c>
      <c r="R327" s="918">
        <v>244</v>
      </c>
    </row>
    <row r="328" spans="1:18" s="934" customFormat="1" ht="30" hidden="1" customHeight="1" x14ac:dyDescent="0.2">
      <c r="A328" s="926">
        <v>100</v>
      </c>
      <c r="B328" s="922" t="str">
        <f t="shared" si="24"/>
        <v>2018PE6009K1307</v>
      </c>
      <c r="C328" s="922" t="str">
        <f>VLOOKUP(D328,'[11]QuyetdinhPCGD (CDIO)'!$B$6:$C$1940,2,0)</f>
        <v>PE6009</v>
      </c>
      <c r="D328" s="930" t="s">
        <v>2474</v>
      </c>
      <c r="E328" s="929" t="s">
        <v>71</v>
      </c>
      <c r="F328" s="926" t="s">
        <v>13</v>
      </c>
      <c r="G328" s="922" t="s">
        <v>4718</v>
      </c>
      <c r="H328" s="926"/>
      <c r="I328" s="922" t="s">
        <v>702</v>
      </c>
      <c r="J328" s="922" t="str">
        <f>VLOOKUP(I328,'[12]Phan ca&amp; Ngay BDhoc'!$B$4:$I$110,6,0)</f>
        <v>1/10/2018</v>
      </c>
      <c r="K328" s="925" t="s">
        <v>117</v>
      </c>
      <c r="L328" s="925"/>
      <c r="M328" s="920" t="s">
        <v>2487</v>
      </c>
      <c r="N328" s="920">
        <v>0</v>
      </c>
      <c r="O328" s="919">
        <v>3079</v>
      </c>
      <c r="P328" s="919" t="s">
        <v>2472</v>
      </c>
      <c r="Q328" s="916"/>
      <c r="R328" s="918">
        <v>245</v>
      </c>
    </row>
    <row r="329" spans="1:18" s="934" customFormat="1" ht="30" hidden="1" customHeight="1" x14ac:dyDescent="0.2">
      <c r="A329" s="922">
        <v>101</v>
      </c>
      <c r="B329" s="922" t="str">
        <f t="shared" si="24"/>
        <v>2018ME6028K1301</v>
      </c>
      <c r="C329" s="922" t="str">
        <f>VLOOKUP(D329,'[11]QuyetdinhPCGD (CDIO)'!$B$6:$C$1940,2,0)</f>
        <v>ME6028</v>
      </c>
      <c r="D329" s="931" t="s">
        <v>2620</v>
      </c>
      <c r="E329" s="923" t="s">
        <v>2540</v>
      </c>
      <c r="F329" s="922" t="s">
        <v>11</v>
      </c>
      <c r="G329" s="922" t="str">
        <f>VLOOKUP(I329,'[12]Phan ca&amp; Ngay BDhoc'!$B$4:$I$110,8,0)</f>
        <v>C1-301</v>
      </c>
      <c r="H329" s="922"/>
      <c r="I329" s="922" t="s">
        <v>702</v>
      </c>
      <c r="J329" s="922" t="str">
        <f>VLOOKUP(I329,'[12]Phan ca&amp; Ngay BDhoc'!$B$4:$I$110,6,0)</f>
        <v>1/10/2018</v>
      </c>
      <c r="K329" s="921" t="s">
        <v>62</v>
      </c>
      <c r="L329" s="921"/>
      <c r="M329" s="920">
        <v>0</v>
      </c>
      <c r="N329" s="920">
        <v>0</v>
      </c>
      <c r="O329" s="919">
        <v>1891</v>
      </c>
      <c r="P329" s="924" t="s">
        <v>2468</v>
      </c>
      <c r="Q329" s="916"/>
      <c r="R329" s="918">
        <v>246</v>
      </c>
    </row>
    <row r="330" spans="1:18" s="934" customFormat="1" ht="30" hidden="1" customHeight="1" x14ac:dyDescent="0.2">
      <c r="A330" s="922">
        <v>102</v>
      </c>
      <c r="B330" s="922" t="str">
        <f t="shared" si="24"/>
        <v>2018FL6091K1307</v>
      </c>
      <c r="C330" s="922" t="str">
        <f>VLOOKUP(D330,'[11]QuyetdinhPCGD (CDIO)'!$B$6:$C$1940,2,0)</f>
        <v>FL6091</v>
      </c>
      <c r="D330" s="923" t="s">
        <v>2578</v>
      </c>
      <c r="E330" s="923" t="s">
        <v>65</v>
      </c>
      <c r="F330" s="922" t="s">
        <v>9</v>
      </c>
      <c r="G330" s="922" t="str">
        <f t="shared" ref="G330:G335" si="25">RIGHT(M330,6)</f>
        <v>C3-402</v>
      </c>
      <c r="H330" s="922"/>
      <c r="I330" s="922" t="s">
        <v>702</v>
      </c>
      <c r="J330" s="922" t="str">
        <f>VLOOKUP(I330,'[12]Phan ca&amp; Ngay BDhoc'!$B$4:$I$110,6,0)</f>
        <v>1/10/2018</v>
      </c>
      <c r="K330" s="921" t="s">
        <v>117</v>
      </c>
      <c r="L330" s="921"/>
      <c r="M330" s="920" t="s">
        <v>2579</v>
      </c>
      <c r="N330" s="920" t="s">
        <v>2621</v>
      </c>
      <c r="O330" s="919">
        <v>707</v>
      </c>
      <c r="P330" s="924" t="s">
        <v>2468</v>
      </c>
      <c r="Q330" s="916"/>
      <c r="R330" s="918">
        <v>247</v>
      </c>
    </row>
    <row r="331" spans="1:18" ht="30" hidden="1" customHeight="1" x14ac:dyDescent="0.2">
      <c r="A331" s="922">
        <v>103</v>
      </c>
      <c r="B331" s="922" t="str">
        <f t="shared" si="24"/>
        <v>2018FL6091K1307</v>
      </c>
      <c r="C331" s="922" t="str">
        <f>VLOOKUP(D331,'[11]QuyetdinhPCGD (CDIO)'!$B$6:$C$1940,2,0)</f>
        <v>FL6091</v>
      </c>
      <c r="D331" s="923" t="s">
        <v>2578</v>
      </c>
      <c r="E331" s="923" t="s">
        <v>65</v>
      </c>
      <c r="F331" s="922" t="s">
        <v>12</v>
      </c>
      <c r="G331" s="922" t="str">
        <f t="shared" si="25"/>
        <v>C3-402</v>
      </c>
      <c r="H331" s="922"/>
      <c r="I331" s="922" t="s">
        <v>702</v>
      </c>
      <c r="J331" s="922" t="str">
        <f>VLOOKUP(I331,'[12]Phan ca&amp; Ngay BDhoc'!$B$4:$I$110,6,0)</f>
        <v>1/10/2018</v>
      </c>
      <c r="K331" s="921" t="s">
        <v>117</v>
      </c>
      <c r="L331" s="921"/>
      <c r="M331" s="920" t="s">
        <v>2579</v>
      </c>
      <c r="N331" s="920" t="s">
        <v>2621</v>
      </c>
      <c r="O331" s="919">
        <v>2483</v>
      </c>
      <c r="P331" s="924" t="s">
        <v>2468</v>
      </c>
      <c r="R331" s="918">
        <v>248</v>
      </c>
    </row>
    <row r="332" spans="1:18" ht="30" hidden="1" customHeight="1" x14ac:dyDescent="0.2">
      <c r="A332" s="922">
        <v>104</v>
      </c>
      <c r="B332" s="922" t="str">
        <f t="shared" si="24"/>
        <v>2018FL6091K1308</v>
      </c>
      <c r="C332" s="922" t="str">
        <f>VLOOKUP(D332,'[11]QuyetdinhPCGD (CDIO)'!$B$6:$C$1940,2,0)</f>
        <v>FL6091</v>
      </c>
      <c r="D332" s="923" t="s">
        <v>2578</v>
      </c>
      <c r="E332" s="923" t="s">
        <v>166</v>
      </c>
      <c r="F332" s="922" t="s">
        <v>9</v>
      </c>
      <c r="G332" s="922" t="str">
        <f t="shared" si="25"/>
        <v>C3-402</v>
      </c>
      <c r="H332" s="922"/>
      <c r="I332" s="922" t="s">
        <v>702</v>
      </c>
      <c r="J332" s="922" t="str">
        <f>VLOOKUP(I332,'[12]Phan ca&amp; Ngay BDhoc'!$B$4:$I$110,6,0)</f>
        <v>1/10/2018</v>
      </c>
      <c r="K332" s="921" t="s">
        <v>119</v>
      </c>
      <c r="L332" s="921"/>
      <c r="M332" s="920" t="s">
        <v>2579</v>
      </c>
      <c r="N332" s="920" t="s">
        <v>2622</v>
      </c>
      <c r="O332" s="919">
        <v>709</v>
      </c>
      <c r="P332" s="924" t="s">
        <v>2468</v>
      </c>
      <c r="R332" s="918">
        <v>249</v>
      </c>
    </row>
    <row r="333" spans="1:18" ht="30" hidden="1" customHeight="1" x14ac:dyDescent="0.2">
      <c r="A333" s="922">
        <v>105</v>
      </c>
      <c r="B333" s="922" t="str">
        <f t="shared" si="24"/>
        <v>2018FL6091K1308</v>
      </c>
      <c r="C333" s="922" t="str">
        <f>VLOOKUP(D333,'[11]QuyetdinhPCGD (CDIO)'!$B$6:$C$1940,2,0)</f>
        <v>FL6091</v>
      </c>
      <c r="D333" s="923" t="s">
        <v>2578</v>
      </c>
      <c r="E333" s="923" t="s">
        <v>166</v>
      </c>
      <c r="F333" s="922" t="s">
        <v>12</v>
      </c>
      <c r="G333" s="922" t="str">
        <f t="shared" si="25"/>
        <v>C3-402</v>
      </c>
      <c r="H333" s="922"/>
      <c r="I333" s="922" t="s">
        <v>702</v>
      </c>
      <c r="J333" s="922" t="str">
        <f>VLOOKUP(I333,'[12]Phan ca&amp; Ngay BDhoc'!$B$4:$I$110,6,0)</f>
        <v>1/10/2018</v>
      </c>
      <c r="K333" s="921" t="s">
        <v>119</v>
      </c>
      <c r="L333" s="921"/>
      <c r="M333" s="920" t="s">
        <v>2579</v>
      </c>
      <c r="N333" s="920" t="s">
        <v>2622</v>
      </c>
      <c r="O333" s="919">
        <v>2485</v>
      </c>
      <c r="P333" s="924" t="s">
        <v>2468</v>
      </c>
      <c r="R333" s="918">
        <v>250</v>
      </c>
    </row>
    <row r="334" spans="1:18" ht="30" hidden="1" customHeight="1" x14ac:dyDescent="0.2">
      <c r="A334" s="922">
        <v>106</v>
      </c>
      <c r="B334" s="922" t="str">
        <f t="shared" si="24"/>
        <v>2018FL6091K1309</v>
      </c>
      <c r="C334" s="922" t="str">
        <f>VLOOKUP(D334,'[11]QuyetdinhPCGD (CDIO)'!$B$6:$C$1940,2,0)</f>
        <v>FL6091</v>
      </c>
      <c r="D334" s="923" t="s">
        <v>2578</v>
      </c>
      <c r="E334" s="923" t="s">
        <v>166</v>
      </c>
      <c r="F334" s="922" t="s">
        <v>9</v>
      </c>
      <c r="G334" s="922" t="str">
        <f t="shared" si="25"/>
        <v>C3-406</v>
      </c>
      <c r="H334" s="922"/>
      <c r="I334" s="922" t="s">
        <v>702</v>
      </c>
      <c r="J334" s="922" t="str">
        <f>VLOOKUP(I334,'[12]Phan ca&amp; Ngay BDhoc'!$B$4:$I$110,6,0)</f>
        <v>1/10/2018</v>
      </c>
      <c r="K334" s="921" t="s">
        <v>176</v>
      </c>
      <c r="L334" s="921"/>
      <c r="M334" s="920" t="s">
        <v>2597</v>
      </c>
      <c r="N334" s="920" t="s">
        <v>2623</v>
      </c>
      <c r="O334" s="919">
        <v>711</v>
      </c>
      <c r="P334" s="924" t="s">
        <v>2468</v>
      </c>
      <c r="R334" s="918">
        <v>251</v>
      </c>
    </row>
    <row r="335" spans="1:18" ht="30" hidden="1" customHeight="1" x14ac:dyDescent="0.2">
      <c r="A335" s="922">
        <v>107</v>
      </c>
      <c r="B335" s="922" t="str">
        <f t="shared" si="24"/>
        <v>2018FL6091K1309</v>
      </c>
      <c r="C335" s="922" t="str">
        <f>VLOOKUP(D335,'[11]QuyetdinhPCGD (CDIO)'!$B$6:$C$1940,2,0)</f>
        <v>FL6091</v>
      </c>
      <c r="D335" s="923" t="s">
        <v>2578</v>
      </c>
      <c r="E335" s="923" t="s">
        <v>166</v>
      </c>
      <c r="F335" s="922" t="s">
        <v>12</v>
      </c>
      <c r="G335" s="922" t="str">
        <f t="shared" si="25"/>
        <v>C3-406</v>
      </c>
      <c r="H335" s="922"/>
      <c r="I335" s="922" t="s">
        <v>702</v>
      </c>
      <c r="J335" s="922" t="str">
        <f>VLOOKUP(I335,'[12]Phan ca&amp; Ngay BDhoc'!$B$4:$I$110,6,0)</f>
        <v>1/10/2018</v>
      </c>
      <c r="K335" s="921" t="s">
        <v>176</v>
      </c>
      <c r="L335" s="921"/>
      <c r="M335" s="920" t="s">
        <v>2597</v>
      </c>
      <c r="N335" s="920" t="s">
        <v>2623</v>
      </c>
      <c r="O335" s="919">
        <v>2487</v>
      </c>
      <c r="P335" s="924" t="s">
        <v>2468</v>
      </c>
      <c r="R335" s="918">
        <v>252</v>
      </c>
    </row>
    <row r="336" spans="1:18" ht="30" hidden="1" customHeight="1" x14ac:dyDescent="0.2">
      <c r="A336" s="922">
        <v>108</v>
      </c>
      <c r="B336" s="922" t="str">
        <f t="shared" si="24"/>
        <v>2018ME6042K1304</v>
      </c>
      <c r="C336" s="922" t="str">
        <f>VLOOKUP(D336,'[11]QuyetdinhPCGD (CDIO)'!$B$6:$C$1940,2,0)</f>
        <v>ME6042</v>
      </c>
      <c r="D336" s="931" t="s">
        <v>2186</v>
      </c>
      <c r="E336" s="923" t="s">
        <v>2540</v>
      </c>
      <c r="F336" s="923" t="s">
        <v>8</v>
      </c>
      <c r="G336" s="922" t="str">
        <f>VLOOKUP(I336,'[12]Phan ca&amp; Ngay BDhoc'!$B$4:$I$110,8,0)</f>
        <v>C1-301</v>
      </c>
      <c r="H336" s="923"/>
      <c r="I336" s="922" t="s">
        <v>702</v>
      </c>
      <c r="J336" s="922" t="str">
        <f>VLOOKUP(I336,'[12]Phan ca&amp; Ngay BDhoc'!$B$4:$I$110,6,0)</f>
        <v>1/10/2018</v>
      </c>
      <c r="K336" s="921" t="s">
        <v>89</v>
      </c>
      <c r="L336" s="921"/>
      <c r="M336" s="920" t="s">
        <v>2487</v>
      </c>
      <c r="N336" s="920">
        <v>0</v>
      </c>
      <c r="O336" s="919">
        <v>115</v>
      </c>
      <c r="P336" s="924" t="s">
        <v>2468</v>
      </c>
      <c r="R336" s="918">
        <v>253</v>
      </c>
    </row>
    <row r="337" spans="1:18" ht="30" hidden="1" customHeight="1" x14ac:dyDescent="0.2">
      <c r="A337" s="922">
        <v>109</v>
      </c>
      <c r="B337" s="922" t="str">
        <f t="shared" si="24"/>
        <v>2018BS6001K1302</v>
      </c>
      <c r="C337" s="922" t="str">
        <f>VLOOKUP(D337,'[11]QuyetdinhPCGD (CDIO)'!$B$6:$C$1940,2,0)</f>
        <v>BS6001</v>
      </c>
      <c r="D337" s="931" t="s">
        <v>2619</v>
      </c>
      <c r="E337" s="923" t="s">
        <v>2550</v>
      </c>
      <c r="F337" s="922" t="s">
        <v>13</v>
      </c>
      <c r="G337" s="922" t="str">
        <f>VLOOKUP(I337,'[12]Phan ca&amp; Ngay BDhoc'!$B$4:$I$110,8,0)</f>
        <v>C1-301</v>
      </c>
      <c r="H337" s="922"/>
      <c r="I337" s="922" t="s">
        <v>2136</v>
      </c>
      <c r="J337" s="922" t="str">
        <f>VLOOKUP(I337,'[12]Phan ca&amp; Ngay BDhoc'!$B$4:$I$110,6,0)</f>
        <v>1/10/2018</v>
      </c>
      <c r="K337" s="921" t="s">
        <v>70</v>
      </c>
      <c r="L337" s="921"/>
      <c r="M337" s="920" t="s">
        <v>2487</v>
      </c>
      <c r="N337" s="920">
        <v>0</v>
      </c>
      <c r="O337" s="919">
        <v>3081</v>
      </c>
      <c r="P337" s="919" t="s">
        <v>2472</v>
      </c>
      <c r="R337" s="918">
        <v>254</v>
      </c>
    </row>
    <row r="338" spans="1:18" ht="30" hidden="1" customHeight="1" x14ac:dyDescent="0.2">
      <c r="A338" s="922">
        <v>110</v>
      </c>
      <c r="B338" s="922" t="str">
        <f t="shared" si="24"/>
        <v>2018BS6002K1305</v>
      </c>
      <c r="C338" s="922" t="str">
        <f>VLOOKUP(D338,'[11]QuyetdinhPCGD (CDIO)'!$B$6:$C$1940,2,0)</f>
        <v>BS6002</v>
      </c>
      <c r="D338" s="923" t="s">
        <v>2539</v>
      </c>
      <c r="E338" s="923" t="s">
        <v>2549</v>
      </c>
      <c r="F338" s="922" t="s">
        <v>10</v>
      </c>
      <c r="G338" s="922" t="str">
        <f>VLOOKUP(I338,'[12]Phan ca&amp; Ngay BDhoc'!$B$4:$I$110,8,0)</f>
        <v>C1-301</v>
      </c>
      <c r="H338" s="922"/>
      <c r="I338" s="922" t="s">
        <v>2136</v>
      </c>
      <c r="J338" s="922" t="str">
        <f>VLOOKUP(I338,'[12]Phan ca&amp; Ngay BDhoc'!$B$4:$I$110,6,0)</f>
        <v>1/10/2018</v>
      </c>
      <c r="K338" s="921" t="s">
        <v>112</v>
      </c>
      <c r="L338" s="921"/>
      <c r="M338" s="920" t="s">
        <v>2487</v>
      </c>
      <c r="N338" s="920">
        <v>0</v>
      </c>
      <c r="O338" s="919">
        <v>1305</v>
      </c>
      <c r="P338" s="919" t="s">
        <v>2472</v>
      </c>
      <c r="R338" s="918">
        <v>255</v>
      </c>
    </row>
    <row r="339" spans="1:18" ht="30" hidden="1" customHeight="1" x14ac:dyDescent="0.2">
      <c r="A339" s="926">
        <v>111</v>
      </c>
      <c r="B339" s="922" t="str">
        <f t="shared" si="24"/>
        <v>2018PE6009K1308</v>
      </c>
      <c r="C339" s="922" t="str">
        <f>VLOOKUP(D339,'[11]QuyetdinhPCGD (CDIO)'!$B$6:$C$1940,2,0)</f>
        <v>PE6009</v>
      </c>
      <c r="D339" s="930" t="s">
        <v>2474</v>
      </c>
      <c r="E339" s="929" t="s">
        <v>65</v>
      </c>
      <c r="F339" s="926" t="s">
        <v>13</v>
      </c>
      <c r="G339" s="922" t="s">
        <v>4718</v>
      </c>
      <c r="H339" s="926"/>
      <c r="I339" s="922" t="s">
        <v>2136</v>
      </c>
      <c r="J339" s="922" t="str">
        <f>VLOOKUP(I339,'[12]Phan ca&amp; Ngay BDhoc'!$B$4:$I$110,6,0)</f>
        <v>1/10/2018</v>
      </c>
      <c r="K339" s="925" t="s">
        <v>119</v>
      </c>
      <c r="L339" s="925"/>
      <c r="M339" s="920" t="s">
        <v>2487</v>
      </c>
      <c r="N339" s="920">
        <v>0</v>
      </c>
      <c r="O339" s="919">
        <v>3085</v>
      </c>
      <c r="P339" s="924" t="s">
        <v>2468</v>
      </c>
      <c r="R339" s="918">
        <v>256</v>
      </c>
    </row>
    <row r="340" spans="1:18" ht="30" hidden="1" customHeight="1" x14ac:dyDescent="0.2">
      <c r="A340" s="922">
        <v>112</v>
      </c>
      <c r="B340" s="922" t="str">
        <f t="shared" si="24"/>
        <v>2018ME6028K1302</v>
      </c>
      <c r="C340" s="922" t="str">
        <f>VLOOKUP(D340,'[11]QuyetdinhPCGD (CDIO)'!$B$6:$C$1940,2,0)</f>
        <v>ME6028</v>
      </c>
      <c r="D340" s="931" t="s">
        <v>2620</v>
      </c>
      <c r="E340" s="923" t="s">
        <v>2549</v>
      </c>
      <c r="F340" s="922" t="s">
        <v>11</v>
      </c>
      <c r="G340" s="922" t="str">
        <f>VLOOKUP(I340,'[12]Phan ca&amp; Ngay BDhoc'!$B$4:$I$110,8,0)</f>
        <v>C1-301</v>
      </c>
      <c r="H340" s="922"/>
      <c r="I340" s="922" t="s">
        <v>2136</v>
      </c>
      <c r="J340" s="922" t="str">
        <f>VLOOKUP(I340,'[12]Phan ca&amp; Ngay BDhoc'!$B$4:$I$110,6,0)</f>
        <v>1/10/2018</v>
      </c>
      <c r="K340" s="921" t="s">
        <v>70</v>
      </c>
      <c r="L340" s="921"/>
      <c r="M340" s="920">
        <v>0</v>
      </c>
      <c r="N340" s="920">
        <v>0</v>
      </c>
      <c r="O340" s="919">
        <v>1897</v>
      </c>
      <c r="P340" s="919" t="s">
        <v>2472</v>
      </c>
      <c r="R340" s="918">
        <v>257</v>
      </c>
    </row>
    <row r="341" spans="1:18" ht="30" hidden="1" customHeight="1" x14ac:dyDescent="0.2">
      <c r="A341" s="922">
        <v>113</v>
      </c>
      <c r="B341" s="922" t="str">
        <f t="shared" si="24"/>
        <v>2018FL6091K1310</v>
      </c>
      <c r="C341" s="922" t="str">
        <f>VLOOKUP(D341,'[11]QuyetdinhPCGD (CDIO)'!$B$6:$C$1940,2,0)</f>
        <v>FL6091</v>
      </c>
      <c r="D341" s="923" t="s">
        <v>2578</v>
      </c>
      <c r="E341" s="923" t="s">
        <v>71</v>
      </c>
      <c r="F341" s="922" t="s">
        <v>9</v>
      </c>
      <c r="G341" s="922" t="str">
        <f t="shared" ref="G341:G346" si="26">RIGHT(M341,6)</f>
        <v>C3-402</v>
      </c>
      <c r="H341" s="922"/>
      <c r="I341" s="922" t="s">
        <v>2136</v>
      </c>
      <c r="J341" s="922" t="str">
        <f>VLOOKUP(I341,'[12]Phan ca&amp; Ngay BDhoc'!$B$4:$I$110,6,0)</f>
        <v>1/10/2018</v>
      </c>
      <c r="K341" s="921" t="s">
        <v>180</v>
      </c>
      <c r="L341" s="921"/>
      <c r="M341" s="920" t="s">
        <v>2579</v>
      </c>
      <c r="N341" s="920" t="s">
        <v>2624</v>
      </c>
      <c r="O341" s="919">
        <v>713</v>
      </c>
      <c r="P341" s="919" t="s">
        <v>2472</v>
      </c>
      <c r="R341" s="918">
        <v>258</v>
      </c>
    </row>
    <row r="342" spans="1:18" ht="30" hidden="1" customHeight="1" x14ac:dyDescent="0.2">
      <c r="A342" s="922">
        <v>114</v>
      </c>
      <c r="B342" s="922" t="str">
        <f t="shared" si="24"/>
        <v>2018FL6091K1310</v>
      </c>
      <c r="C342" s="922" t="str">
        <f>VLOOKUP(D342,'[11]QuyetdinhPCGD (CDIO)'!$B$6:$C$1940,2,0)</f>
        <v>FL6091</v>
      </c>
      <c r="D342" s="923" t="s">
        <v>2578</v>
      </c>
      <c r="E342" s="923" t="s">
        <v>71</v>
      </c>
      <c r="F342" s="922" t="s">
        <v>12</v>
      </c>
      <c r="G342" s="922" t="str">
        <f t="shared" si="26"/>
        <v>C3-402</v>
      </c>
      <c r="H342" s="922"/>
      <c r="I342" s="922" t="s">
        <v>2136</v>
      </c>
      <c r="J342" s="922" t="str">
        <f>VLOOKUP(I342,'[12]Phan ca&amp; Ngay BDhoc'!$B$4:$I$110,6,0)</f>
        <v>1/10/2018</v>
      </c>
      <c r="K342" s="921" t="s">
        <v>180</v>
      </c>
      <c r="L342" s="921"/>
      <c r="M342" s="920" t="s">
        <v>2579</v>
      </c>
      <c r="N342" s="920" t="s">
        <v>2624</v>
      </c>
      <c r="O342" s="919">
        <v>2489</v>
      </c>
      <c r="P342" s="919" t="s">
        <v>2472</v>
      </c>
      <c r="R342" s="918">
        <v>259</v>
      </c>
    </row>
    <row r="343" spans="1:18" ht="30" hidden="1" customHeight="1" x14ac:dyDescent="0.2">
      <c r="A343" s="922">
        <v>115</v>
      </c>
      <c r="B343" s="922" t="str">
        <f t="shared" si="24"/>
        <v>2018FL6091K1311</v>
      </c>
      <c r="C343" s="922" t="str">
        <f>VLOOKUP(D343,'[11]QuyetdinhPCGD (CDIO)'!$B$6:$C$1940,2,0)</f>
        <v>FL6091</v>
      </c>
      <c r="D343" s="923" t="s">
        <v>2578</v>
      </c>
      <c r="E343" s="923" t="s">
        <v>169</v>
      </c>
      <c r="F343" s="922" t="s">
        <v>9</v>
      </c>
      <c r="G343" s="922" t="str">
        <f t="shared" si="26"/>
        <v>C3-402</v>
      </c>
      <c r="H343" s="922"/>
      <c r="I343" s="922" t="s">
        <v>2136</v>
      </c>
      <c r="J343" s="922" t="str">
        <f>VLOOKUP(I343,'[12]Phan ca&amp; Ngay BDhoc'!$B$4:$I$110,6,0)</f>
        <v>1/10/2018</v>
      </c>
      <c r="K343" s="921" t="s">
        <v>321</v>
      </c>
      <c r="L343" s="921"/>
      <c r="M343" s="920" t="s">
        <v>2579</v>
      </c>
      <c r="N343" s="920" t="s">
        <v>2625</v>
      </c>
      <c r="O343" s="919">
        <v>715</v>
      </c>
      <c r="P343" s="919" t="s">
        <v>2472</v>
      </c>
      <c r="R343" s="918">
        <v>260</v>
      </c>
    </row>
    <row r="344" spans="1:18" ht="30" hidden="1" customHeight="1" x14ac:dyDescent="0.2">
      <c r="A344" s="922">
        <v>116</v>
      </c>
      <c r="B344" s="922" t="str">
        <f t="shared" si="24"/>
        <v>2018FL6091K1311</v>
      </c>
      <c r="C344" s="922" t="str">
        <f>VLOOKUP(D344,'[11]QuyetdinhPCGD (CDIO)'!$B$6:$C$1940,2,0)</f>
        <v>FL6091</v>
      </c>
      <c r="D344" s="923" t="s">
        <v>2578</v>
      </c>
      <c r="E344" s="923" t="s">
        <v>169</v>
      </c>
      <c r="F344" s="922" t="s">
        <v>12</v>
      </c>
      <c r="G344" s="922" t="str">
        <f t="shared" si="26"/>
        <v>C3-402</v>
      </c>
      <c r="H344" s="922"/>
      <c r="I344" s="922" t="s">
        <v>2136</v>
      </c>
      <c r="J344" s="922" t="str">
        <f>VLOOKUP(I344,'[12]Phan ca&amp; Ngay BDhoc'!$B$4:$I$110,6,0)</f>
        <v>1/10/2018</v>
      </c>
      <c r="K344" s="921" t="s">
        <v>321</v>
      </c>
      <c r="L344" s="921"/>
      <c r="M344" s="920" t="s">
        <v>2579</v>
      </c>
      <c r="N344" s="920" t="s">
        <v>2625</v>
      </c>
      <c r="O344" s="919">
        <v>2491</v>
      </c>
      <c r="P344" s="919" t="s">
        <v>2472</v>
      </c>
      <c r="R344" s="918">
        <v>261</v>
      </c>
    </row>
    <row r="345" spans="1:18" ht="30" hidden="1" customHeight="1" x14ac:dyDescent="0.2">
      <c r="A345" s="922">
        <v>117</v>
      </c>
      <c r="B345" s="922" t="str">
        <f t="shared" si="24"/>
        <v>2018FL6091K1312</v>
      </c>
      <c r="C345" s="922" t="str">
        <f>VLOOKUP(D345,'[11]QuyetdinhPCGD (CDIO)'!$B$6:$C$1940,2,0)</f>
        <v>FL6091</v>
      </c>
      <c r="D345" s="923" t="s">
        <v>2578</v>
      </c>
      <c r="E345" s="923" t="s">
        <v>169</v>
      </c>
      <c r="F345" s="922" t="s">
        <v>9</v>
      </c>
      <c r="G345" s="922" t="str">
        <f t="shared" si="26"/>
        <v>C3-406</v>
      </c>
      <c r="H345" s="922"/>
      <c r="I345" s="922" t="s">
        <v>2136</v>
      </c>
      <c r="J345" s="922" t="str">
        <f>VLOOKUP(I345,'[12]Phan ca&amp; Ngay BDhoc'!$B$4:$I$110,6,0)</f>
        <v>1/10/2018</v>
      </c>
      <c r="K345" s="921" t="s">
        <v>319</v>
      </c>
      <c r="L345" s="921"/>
      <c r="M345" s="920" t="s">
        <v>2597</v>
      </c>
      <c r="N345" s="920" t="s">
        <v>2626</v>
      </c>
      <c r="O345" s="919">
        <v>717</v>
      </c>
      <c r="P345" s="919" t="s">
        <v>2472</v>
      </c>
      <c r="R345" s="918">
        <v>262</v>
      </c>
    </row>
    <row r="346" spans="1:18" ht="30" hidden="1" customHeight="1" x14ac:dyDescent="0.2">
      <c r="A346" s="922">
        <v>118</v>
      </c>
      <c r="B346" s="922" t="str">
        <f t="shared" si="24"/>
        <v>2018FL6091K1312</v>
      </c>
      <c r="C346" s="922" t="str">
        <f>VLOOKUP(D346,'[11]QuyetdinhPCGD (CDIO)'!$B$6:$C$1940,2,0)</f>
        <v>FL6091</v>
      </c>
      <c r="D346" s="923" t="s">
        <v>2578</v>
      </c>
      <c r="E346" s="923" t="s">
        <v>169</v>
      </c>
      <c r="F346" s="922" t="s">
        <v>12</v>
      </c>
      <c r="G346" s="922" t="str">
        <f t="shared" si="26"/>
        <v>C3-406</v>
      </c>
      <c r="H346" s="922"/>
      <c r="I346" s="922" t="s">
        <v>2136</v>
      </c>
      <c r="J346" s="922" t="str">
        <f>VLOOKUP(I346,'[12]Phan ca&amp; Ngay BDhoc'!$B$4:$I$110,6,0)</f>
        <v>1/10/2018</v>
      </c>
      <c r="K346" s="921" t="s">
        <v>319</v>
      </c>
      <c r="L346" s="921"/>
      <c r="M346" s="920" t="s">
        <v>2597</v>
      </c>
      <c r="N346" s="920" t="s">
        <v>2626</v>
      </c>
      <c r="O346" s="919">
        <v>2493</v>
      </c>
      <c r="P346" s="919" t="s">
        <v>2472</v>
      </c>
      <c r="R346" s="918">
        <v>263</v>
      </c>
    </row>
    <row r="347" spans="1:18" ht="30" hidden="1" customHeight="1" x14ac:dyDescent="0.2">
      <c r="A347" s="922">
        <v>119</v>
      </c>
      <c r="B347" s="922" t="str">
        <f t="shared" si="24"/>
        <v>2018ME6042K1305</v>
      </c>
      <c r="C347" s="922" t="str">
        <f>VLOOKUP(D347,'[11]QuyetdinhPCGD (CDIO)'!$B$6:$C$1940,2,0)</f>
        <v>ME6042</v>
      </c>
      <c r="D347" s="931" t="s">
        <v>2186</v>
      </c>
      <c r="E347" s="923" t="s">
        <v>2549</v>
      </c>
      <c r="F347" s="923" t="s">
        <v>8</v>
      </c>
      <c r="G347" s="922" t="str">
        <f>VLOOKUP(I347,'[12]Phan ca&amp; Ngay BDhoc'!$B$4:$I$110,8,0)</f>
        <v>C1-301</v>
      </c>
      <c r="H347" s="923"/>
      <c r="I347" s="922" t="s">
        <v>2136</v>
      </c>
      <c r="J347" s="922" t="str">
        <f>VLOOKUP(I347,'[12]Phan ca&amp; Ngay BDhoc'!$B$4:$I$110,6,0)</f>
        <v>1/10/2018</v>
      </c>
      <c r="K347" s="921" t="s">
        <v>112</v>
      </c>
      <c r="L347" s="921"/>
      <c r="M347" s="920" t="s">
        <v>2487</v>
      </c>
      <c r="N347" s="920">
        <v>0</v>
      </c>
      <c r="O347" s="919">
        <v>121</v>
      </c>
      <c r="P347" s="919" t="s">
        <v>2472</v>
      </c>
      <c r="R347" s="918">
        <v>264</v>
      </c>
    </row>
    <row r="348" spans="1:18" ht="30" hidden="1" customHeight="1" x14ac:dyDescent="0.2">
      <c r="A348" s="922">
        <v>120</v>
      </c>
      <c r="B348" s="922" t="str">
        <f t="shared" si="24"/>
        <v>2018BS6001K1303</v>
      </c>
      <c r="C348" s="922" t="str">
        <f>VLOOKUP(D348,'[11]QuyetdinhPCGD (CDIO)'!$B$6:$C$1940,2,0)</f>
        <v>BS6001</v>
      </c>
      <c r="D348" s="931" t="s">
        <v>2619</v>
      </c>
      <c r="E348" s="923" t="s">
        <v>670</v>
      </c>
      <c r="F348" s="922" t="s">
        <v>11</v>
      </c>
      <c r="G348" s="922" t="str">
        <f>VLOOKUP(I348,'[12]Phan ca&amp; Ngay BDhoc'!$B$4:$I$110,8,0)</f>
        <v>C1-503</v>
      </c>
      <c r="H348" s="922"/>
      <c r="I348" s="922" t="s">
        <v>2137</v>
      </c>
      <c r="J348" s="922" t="str">
        <f>VLOOKUP(I348,'[12]Phan ca&amp; Ngay BDhoc'!$B$4:$I$110,6,0)</f>
        <v>1/10/2018</v>
      </c>
      <c r="K348" s="921" t="s">
        <v>75</v>
      </c>
      <c r="L348" s="921"/>
      <c r="M348" s="920" t="s">
        <v>2487</v>
      </c>
      <c r="N348" s="920">
        <v>0</v>
      </c>
      <c r="O348" s="919">
        <v>1311</v>
      </c>
      <c r="P348" s="924" t="s">
        <v>2468</v>
      </c>
      <c r="R348" s="918">
        <v>265</v>
      </c>
    </row>
    <row r="349" spans="1:18" ht="28.5" hidden="1" x14ac:dyDescent="0.2">
      <c r="A349" s="922">
        <v>121</v>
      </c>
      <c r="B349" s="922" t="str">
        <f t="shared" si="24"/>
        <v>2018BS6002K1306</v>
      </c>
      <c r="C349" s="922" t="str">
        <f>VLOOKUP(D349,'[11]QuyetdinhPCGD (CDIO)'!$B$6:$C$1940,2,0)</f>
        <v>BS6002</v>
      </c>
      <c r="D349" s="923" t="s">
        <v>2539</v>
      </c>
      <c r="E349" s="923" t="s">
        <v>2540</v>
      </c>
      <c r="F349" s="922" t="s">
        <v>9</v>
      </c>
      <c r="G349" s="922" t="str">
        <f>VLOOKUP(I349,'[12]Phan ca&amp; Ngay BDhoc'!$B$4:$I$110,8,0)</f>
        <v>C1-503</v>
      </c>
      <c r="H349" s="922"/>
      <c r="I349" s="922" t="s">
        <v>2137</v>
      </c>
      <c r="J349" s="922" t="str">
        <f>VLOOKUP(I349,'[12]Phan ca&amp; Ngay BDhoc'!$B$4:$I$110,6,0)</f>
        <v>1/10/2018</v>
      </c>
      <c r="K349" s="921" t="s">
        <v>115</v>
      </c>
      <c r="L349" s="921"/>
      <c r="M349" s="920" t="s">
        <v>2487</v>
      </c>
      <c r="N349" s="920">
        <v>0</v>
      </c>
      <c r="O349" s="919">
        <v>719</v>
      </c>
      <c r="P349" s="924" t="s">
        <v>2468</v>
      </c>
      <c r="R349" s="918">
        <v>266</v>
      </c>
    </row>
    <row r="350" spans="1:18" ht="28.5" hidden="1" x14ac:dyDescent="0.2">
      <c r="A350" s="926">
        <v>122</v>
      </c>
      <c r="B350" s="922" t="str">
        <f t="shared" si="24"/>
        <v>2018PE6009K1309</v>
      </c>
      <c r="C350" s="922" t="str">
        <f>VLOOKUP(D350,'[11]QuyetdinhPCGD (CDIO)'!$B$6:$C$1940,2,0)</f>
        <v>PE6009</v>
      </c>
      <c r="D350" s="930" t="s">
        <v>2474</v>
      </c>
      <c r="E350" s="929" t="s">
        <v>169</v>
      </c>
      <c r="F350" s="926" t="s">
        <v>13</v>
      </c>
      <c r="G350" s="922" t="s">
        <v>4718</v>
      </c>
      <c r="H350" s="926"/>
      <c r="I350" s="922" t="s">
        <v>2137</v>
      </c>
      <c r="J350" s="922" t="str">
        <f>VLOOKUP(I350,'[12]Phan ca&amp; Ngay BDhoc'!$B$4:$I$110,6,0)</f>
        <v>1/10/2018</v>
      </c>
      <c r="K350" s="925" t="s">
        <v>176</v>
      </c>
      <c r="L350" s="925"/>
      <c r="M350" s="920" t="s">
        <v>2487</v>
      </c>
      <c r="N350" s="920">
        <v>0</v>
      </c>
      <c r="O350" s="919">
        <v>3091</v>
      </c>
      <c r="P350" s="919" t="s">
        <v>2472</v>
      </c>
      <c r="R350" s="918">
        <v>267</v>
      </c>
    </row>
    <row r="351" spans="1:18" ht="28.5" hidden="1" x14ac:dyDescent="0.2">
      <c r="A351" s="922">
        <v>123</v>
      </c>
      <c r="B351" s="922" t="str">
        <f t="shared" si="24"/>
        <v>2018ME6028K1303</v>
      </c>
      <c r="C351" s="922" t="str">
        <f>VLOOKUP(D351,'[11]QuyetdinhPCGD (CDIO)'!$B$6:$C$1940,2,0)</f>
        <v>ME6028</v>
      </c>
      <c r="D351" s="931" t="s">
        <v>2620</v>
      </c>
      <c r="E351" s="923" t="s">
        <v>2540</v>
      </c>
      <c r="F351" s="922" t="s">
        <v>12</v>
      </c>
      <c r="G351" s="922" t="str">
        <f>VLOOKUP(I351,'[12]Phan ca&amp; Ngay BDhoc'!$B$4:$I$110,8,0)</f>
        <v>C1-503</v>
      </c>
      <c r="H351" s="922"/>
      <c r="I351" s="922" t="s">
        <v>2137</v>
      </c>
      <c r="J351" s="922" t="str">
        <f>VLOOKUP(I351,'[12]Phan ca&amp; Ngay BDhoc'!$B$4:$I$110,6,0)</f>
        <v>1/10/2018</v>
      </c>
      <c r="K351" s="921" t="s">
        <v>75</v>
      </c>
      <c r="L351" s="921"/>
      <c r="M351" s="920">
        <v>0</v>
      </c>
      <c r="N351" s="920">
        <v>0</v>
      </c>
      <c r="O351" s="919">
        <v>2495</v>
      </c>
      <c r="P351" s="924" t="s">
        <v>2468</v>
      </c>
      <c r="R351" s="918">
        <v>268</v>
      </c>
    </row>
    <row r="352" spans="1:18" ht="30" hidden="1" x14ac:dyDescent="0.2">
      <c r="A352" s="922">
        <v>124</v>
      </c>
      <c r="B352" s="922" t="str">
        <f t="shared" si="24"/>
        <v>2018FL6091K1313</v>
      </c>
      <c r="C352" s="922" t="str">
        <f>VLOOKUP(D352,'[11]QuyetdinhPCGD (CDIO)'!$B$6:$C$1940,2,0)</f>
        <v>FL6091</v>
      </c>
      <c r="D352" s="923" t="s">
        <v>2578</v>
      </c>
      <c r="E352" s="923" t="s">
        <v>166</v>
      </c>
      <c r="F352" s="923" t="s">
        <v>8</v>
      </c>
      <c r="G352" s="922" t="str">
        <f t="shared" ref="G352:G357" si="27">RIGHT(M352,6)</f>
        <v>C3-306</v>
      </c>
      <c r="H352" s="923"/>
      <c r="I352" s="922" t="s">
        <v>2137</v>
      </c>
      <c r="J352" s="922" t="str">
        <f>VLOOKUP(I352,'[12]Phan ca&amp; Ngay BDhoc'!$B$4:$I$110,6,0)</f>
        <v>1/10/2018</v>
      </c>
      <c r="K352" s="938" t="s">
        <v>323</v>
      </c>
      <c r="L352" s="938"/>
      <c r="M352" s="949" t="s">
        <v>2594</v>
      </c>
      <c r="N352" s="920" t="s">
        <v>2627</v>
      </c>
      <c r="O352" s="919">
        <v>127</v>
      </c>
      <c r="P352" s="924" t="s">
        <v>2468</v>
      </c>
      <c r="R352" s="918">
        <v>269</v>
      </c>
    </row>
    <row r="353" spans="1:18" ht="30" hidden="1" x14ac:dyDescent="0.2">
      <c r="A353" s="922">
        <v>125</v>
      </c>
      <c r="B353" s="922" t="str">
        <f t="shared" si="24"/>
        <v>2018FL6091K1313</v>
      </c>
      <c r="C353" s="922" t="str">
        <f>VLOOKUP(D353,'[11]QuyetdinhPCGD (CDIO)'!$B$6:$C$1940,2,0)</f>
        <v>FL6091</v>
      </c>
      <c r="D353" s="923" t="s">
        <v>2578</v>
      </c>
      <c r="E353" s="923" t="s">
        <v>65</v>
      </c>
      <c r="F353" s="922" t="s">
        <v>10</v>
      </c>
      <c r="G353" s="922" t="str">
        <f t="shared" si="27"/>
        <v>C3-306</v>
      </c>
      <c r="H353" s="922"/>
      <c r="I353" s="922" t="s">
        <v>2137</v>
      </c>
      <c r="J353" s="922" t="str">
        <f>VLOOKUP(I353,'[12]Phan ca&amp; Ngay BDhoc'!$B$4:$I$110,6,0)</f>
        <v>1/10/2018</v>
      </c>
      <c r="K353" s="938" t="s">
        <v>323</v>
      </c>
      <c r="L353" s="938"/>
      <c r="M353" s="949" t="s">
        <v>2594</v>
      </c>
      <c r="N353" s="920" t="s">
        <v>2627</v>
      </c>
      <c r="O353" s="919">
        <v>1903</v>
      </c>
      <c r="P353" s="924" t="s">
        <v>2468</v>
      </c>
      <c r="R353" s="918">
        <v>270</v>
      </c>
    </row>
    <row r="354" spans="1:18" ht="30" hidden="1" x14ac:dyDescent="0.2">
      <c r="A354" s="922">
        <v>126</v>
      </c>
      <c r="B354" s="922" t="str">
        <f t="shared" si="24"/>
        <v>2018FL6091K1314</v>
      </c>
      <c r="C354" s="922" t="str">
        <f>VLOOKUP(D354,'[11]QuyetdinhPCGD (CDIO)'!$B$6:$C$1940,2,0)</f>
        <v>FL6091</v>
      </c>
      <c r="D354" s="923" t="s">
        <v>2578</v>
      </c>
      <c r="E354" s="923" t="s">
        <v>166</v>
      </c>
      <c r="F354" s="923" t="s">
        <v>8</v>
      </c>
      <c r="G354" s="922" t="str">
        <f t="shared" si="27"/>
        <v>C3-306</v>
      </c>
      <c r="H354" s="923"/>
      <c r="I354" s="922" t="s">
        <v>2137</v>
      </c>
      <c r="J354" s="922" t="str">
        <f>VLOOKUP(I354,'[12]Phan ca&amp; Ngay BDhoc'!$B$4:$I$110,6,0)</f>
        <v>1/10/2018</v>
      </c>
      <c r="K354" s="938" t="s">
        <v>346</v>
      </c>
      <c r="L354" s="938"/>
      <c r="M354" s="949" t="s">
        <v>2594</v>
      </c>
      <c r="N354" s="920" t="s">
        <v>2628</v>
      </c>
      <c r="O354" s="919">
        <v>129</v>
      </c>
      <c r="P354" s="924" t="s">
        <v>2468</v>
      </c>
      <c r="R354" s="918">
        <v>271</v>
      </c>
    </row>
    <row r="355" spans="1:18" ht="30" hidden="1" x14ac:dyDescent="0.2">
      <c r="A355" s="922">
        <v>127</v>
      </c>
      <c r="B355" s="922" t="str">
        <f t="shared" si="24"/>
        <v>2018FL6091K1314</v>
      </c>
      <c r="C355" s="922" t="str">
        <f>VLOOKUP(D355,'[11]QuyetdinhPCGD (CDIO)'!$B$6:$C$1940,2,0)</f>
        <v>FL6091</v>
      </c>
      <c r="D355" s="923" t="s">
        <v>2578</v>
      </c>
      <c r="E355" s="923" t="s">
        <v>166</v>
      </c>
      <c r="F355" s="922" t="s">
        <v>10</v>
      </c>
      <c r="G355" s="922" t="str">
        <f t="shared" si="27"/>
        <v>C3-306</v>
      </c>
      <c r="H355" s="922"/>
      <c r="I355" s="922" t="s">
        <v>2137</v>
      </c>
      <c r="J355" s="922" t="str">
        <f>VLOOKUP(I355,'[12]Phan ca&amp; Ngay BDhoc'!$B$4:$I$110,6,0)</f>
        <v>1/10/2018</v>
      </c>
      <c r="K355" s="938" t="s">
        <v>346</v>
      </c>
      <c r="L355" s="938"/>
      <c r="M355" s="949" t="s">
        <v>2594</v>
      </c>
      <c r="N355" s="920" t="s">
        <v>2628</v>
      </c>
      <c r="O355" s="919">
        <v>1905</v>
      </c>
      <c r="P355" s="924" t="s">
        <v>2468</v>
      </c>
      <c r="R355" s="918">
        <v>272</v>
      </c>
    </row>
    <row r="356" spans="1:18" ht="30" hidden="1" x14ac:dyDescent="0.2">
      <c r="A356" s="922">
        <v>128</v>
      </c>
      <c r="B356" s="922" t="str">
        <f t="shared" si="24"/>
        <v>2018FL6091K1315</v>
      </c>
      <c r="C356" s="922" t="str">
        <f>VLOOKUP(D356,'[11]QuyetdinhPCGD (CDIO)'!$B$6:$C$1940,2,0)</f>
        <v>FL6091</v>
      </c>
      <c r="D356" s="923" t="s">
        <v>2578</v>
      </c>
      <c r="E356" s="923" t="s">
        <v>166</v>
      </c>
      <c r="F356" s="923" t="s">
        <v>8</v>
      </c>
      <c r="G356" s="922" t="str">
        <f t="shared" si="27"/>
        <v>C3-406</v>
      </c>
      <c r="H356" s="923"/>
      <c r="I356" s="922" t="s">
        <v>2137</v>
      </c>
      <c r="J356" s="922" t="str">
        <f>VLOOKUP(I356,'[12]Phan ca&amp; Ngay BDhoc'!$B$4:$I$110,6,0)</f>
        <v>1/10/2018</v>
      </c>
      <c r="K356" s="938" t="s">
        <v>353</v>
      </c>
      <c r="L356" s="938"/>
      <c r="M356" s="920" t="s">
        <v>2597</v>
      </c>
      <c r="N356" s="920" t="s">
        <v>2629</v>
      </c>
      <c r="O356" s="919">
        <v>131</v>
      </c>
      <c r="P356" s="924" t="s">
        <v>2468</v>
      </c>
      <c r="R356" s="918">
        <v>273</v>
      </c>
    </row>
    <row r="357" spans="1:18" ht="30" hidden="1" x14ac:dyDescent="0.2">
      <c r="A357" s="922">
        <v>129</v>
      </c>
      <c r="B357" s="922" t="str">
        <f t="shared" si="24"/>
        <v>2018FL6091K1315</v>
      </c>
      <c r="C357" s="922" t="str">
        <f>VLOOKUP(D357,'[11]QuyetdinhPCGD (CDIO)'!$B$6:$C$1940,2,0)</f>
        <v>FL6091</v>
      </c>
      <c r="D357" s="923" t="s">
        <v>2578</v>
      </c>
      <c r="E357" s="923" t="s">
        <v>166</v>
      </c>
      <c r="F357" s="922" t="s">
        <v>10</v>
      </c>
      <c r="G357" s="922" t="str">
        <f t="shared" si="27"/>
        <v>C3-406</v>
      </c>
      <c r="H357" s="922"/>
      <c r="I357" s="922" t="s">
        <v>2137</v>
      </c>
      <c r="J357" s="922" t="str">
        <f>VLOOKUP(I357,'[12]Phan ca&amp; Ngay BDhoc'!$B$4:$I$110,6,0)</f>
        <v>1/10/2018</v>
      </c>
      <c r="K357" s="938" t="s">
        <v>353</v>
      </c>
      <c r="L357" s="938"/>
      <c r="M357" s="920" t="s">
        <v>2597</v>
      </c>
      <c r="N357" s="920" t="s">
        <v>2629</v>
      </c>
      <c r="O357" s="919">
        <v>1907</v>
      </c>
      <c r="P357" s="924" t="s">
        <v>2468</v>
      </c>
      <c r="R357" s="918">
        <v>274</v>
      </c>
    </row>
    <row r="358" spans="1:18" ht="28.5" hidden="1" x14ac:dyDescent="0.2">
      <c r="A358" s="922">
        <v>130</v>
      </c>
      <c r="B358" s="922" t="str">
        <f t="shared" si="24"/>
        <v>2018ME6042K1306</v>
      </c>
      <c r="C358" s="922" t="str">
        <f>VLOOKUP(D358,'[11]QuyetdinhPCGD (CDIO)'!$B$6:$C$1940,2,0)</f>
        <v>ME6042</v>
      </c>
      <c r="D358" s="931" t="s">
        <v>2186</v>
      </c>
      <c r="E358" s="923" t="s">
        <v>2540</v>
      </c>
      <c r="F358" s="922" t="s">
        <v>13</v>
      </c>
      <c r="G358" s="922" t="str">
        <f>VLOOKUP(I358,'[12]Phan ca&amp; Ngay BDhoc'!$B$4:$I$110,8,0)</f>
        <v>C1-503</v>
      </c>
      <c r="H358" s="922"/>
      <c r="I358" s="922" t="s">
        <v>2137</v>
      </c>
      <c r="J358" s="922" t="str">
        <f>VLOOKUP(I358,'[12]Phan ca&amp; Ngay BDhoc'!$B$4:$I$110,6,0)</f>
        <v>1/10/2018</v>
      </c>
      <c r="K358" s="921" t="s">
        <v>115</v>
      </c>
      <c r="L358" s="921"/>
      <c r="M358" s="920" t="s">
        <v>2487</v>
      </c>
      <c r="N358" s="920">
        <v>0</v>
      </c>
      <c r="O358" s="919">
        <v>3087</v>
      </c>
      <c r="P358" s="924" t="s">
        <v>2468</v>
      </c>
      <c r="R358" s="918">
        <v>275</v>
      </c>
    </row>
    <row r="359" spans="1:18" ht="28.5" hidden="1" x14ac:dyDescent="0.2">
      <c r="A359" s="922">
        <v>131</v>
      </c>
      <c r="B359" s="922" t="str">
        <f t="shared" si="24"/>
        <v>2018BS6001K1304</v>
      </c>
      <c r="C359" s="922" t="str">
        <f>VLOOKUP(D359,'[11]QuyetdinhPCGD (CDIO)'!$B$6:$C$1940,2,0)</f>
        <v>BS6001</v>
      </c>
      <c r="D359" s="931" t="s">
        <v>2619</v>
      </c>
      <c r="E359" s="923" t="s">
        <v>2550</v>
      </c>
      <c r="F359" s="922" t="s">
        <v>11</v>
      </c>
      <c r="G359" s="922" t="str">
        <f>VLOOKUP(I359,'[12]Phan ca&amp; Ngay BDhoc'!$B$4:$I$110,8,0)</f>
        <v>C1-503</v>
      </c>
      <c r="H359" s="922"/>
      <c r="I359" s="922" t="s">
        <v>2138</v>
      </c>
      <c r="J359" s="922" t="str">
        <f>VLOOKUP(I359,'[12]Phan ca&amp; Ngay BDhoc'!$B$4:$I$110,6,0)</f>
        <v>1/10/2018</v>
      </c>
      <c r="K359" s="921" t="s">
        <v>89</v>
      </c>
      <c r="L359" s="921"/>
      <c r="M359" s="920" t="s">
        <v>2487</v>
      </c>
      <c r="N359" s="920">
        <v>0</v>
      </c>
      <c r="O359" s="919">
        <v>1317</v>
      </c>
      <c r="P359" s="919" t="s">
        <v>2472</v>
      </c>
      <c r="R359" s="918">
        <v>276</v>
      </c>
    </row>
    <row r="360" spans="1:18" ht="28.5" hidden="1" x14ac:dyDescent="0.2">
      <c r="A360" s="922">
        <v>132</v>
      </c>
      <c r="B360" s="922" t="str">
        <f t="shared" si="24"/>
        <v>2018BS6002K1307</v>
      </c>
      <c r="C360" s="922" t="str">
        <f>VLOOKUP(D360,'[11]QuyetdinhPCGD (CDIO)'!$B$6:$C$1940,2,0)</f>
        <v>BS6002</v>
      </c>
      <c r="D360" s="923" t="s">
        <v>2539</v>
      </c>
      <c r="E360" s="923" t="s">
        <v>2549</v>
      </c>
      <c r="F360" s="922" t="s">
        <v>9</v>
      </c>
      <c r="G360" s="922" t="str">
        <f>VLOOKUP(I360,'[12]Phan ca&amp; Ngay BDhoc'!$B$4:$I$110,8,0)</f>
        <v>C1-503</v>
      </c>
      <c r="H360" s="922"/>
      <c r="I360" s="922" t="s">
        <v>2138</v>
      </c>
      <c r="J360" s="922" t="str">
        <f>VLOOKUP(I360,'[12]Phan ca&amp; Ngay BDhoc'!$B$4:$I$110,6,0)</f>
        <v>1/10/2018</v>
      </c>
      <c r="K360" s="921" t="s">
        <v>117</v>
      </c>
      <c r="L360" s="921"/>
      <c r="M360" s="920" t="s">
        <v>2487</v>
      </c>
      <c r="N360" s="920">
        <v>0</v>
      </c>
      <c r="O360" s="919">
        <v>725</v>
      </c>
      <c r="P360" s="919" t="s">
        <v>2472</v>
      </c>
      <c r="R360" s="918">
        <v>277</v>
      </c>
    </row>
    <row r="361" spans="1:18" ht="28.5" hidden="1" x14ac:dyDescent="0.2">
      <c r="A361" s="926">
        <v>133</v>
      </c>
      <c r="B361" s="922" t="str">
        <f t="shared" si="24"/>
        <v>2018PE6009K1310</v>
      </c>
      <c r="C361" s="922" t="str">
        <f>VLOOKUP(D361,'[11]QuyetdinhPCGD (CDIO)'!$B$6:$C$1940,2,0)</f>
        <v>PE6009</v>
      </c>
      <c r="D361" s="930" t="s">
        <v>2474</v>
      </c>
      <c r="E361" s="929" t="s">
        <v>166</v>
      </c>
      <c r="F361" s="926" t="s">
        <v>13</v>
      </c>
      <c r="G361" s="922" t="s">
        <v>4718</v>
      </c>
      <c r="H361" s="926"/>
      <c r="I361" s="922" t="s">
        <v>2138</v>
      </c>
      <c r="J361" s="922" t="str">
        <f>VLOOKUP(I361,'[12]Phan ca&amp; Ngay BDhoc'!$B$4:$I$110,6,0)</f>
        <v>1/10/2018</v>
      </c>
      <c r="K361" s="925" t="s">
        <v>180</v>
      </c>
      <c r="L361" s="925"/>
      <c r="M361" s="920" t="s">
        <v>2487</v>
      </c>
      <c r="N361" s="920">
        <v>0</v>
      </c>
      <c r="O361" s="919">
        <v>3097</v>
      </c>
      <c r="P361" s="924" t="s">
        <v>2468</v>
      </c>
      <c r="R361" s="918">
        <v>278</v>
      </c>
    </row>
    <row r="362" spans="1:18" ht="28.5" hidden="1" x14ac:dyDescent="0.2">
      <c r="A362" s="922">
        <v>134</v>
      </c>
      <c r="B362" s="922" t="str">
        <f t="shared" si="24"/>
        <v>2018ME6028K1304</v>
      </c>
      <c r="C362" s="922" t="str">
        <f>VLOOKUP(D362,'[11]QuyetdinhPCGD (CDIO)'!$B$6:$C$1940,2,0)</f>
        <v>ME6028</v>
      </c>
      <c r="D362" s="931" t="s">
        <v>2620</v>
      </c>
      <c r="E362" s="923" t="s">
        <v>2549</v>
      </c>
      <c r="F362" s="922" t="s">
        <v>12</v>
      </c>
      <c r="G362" s="922" t="str">
        <f>VLOOKUP(I362,'[12]Phan ca&amp; Ngay BDhoc'!$B$4:$I$110,8,0)</f>
        <v>C1-503</v>
      </c>
      <c r="H362" s="922"/>
      <c r="I362" s="922" t="s">
        <v>2138</v>
      </c>
      <c r="J362" s="922" t="str">
        <f>VLOOKUP(I362,'[12]Phan ca&amp; Ngay BDhoc'!$B$4:$I$110,6,0)</f>
        <v>1/10/2018</v>
      </c>
      <c r="K362" s="921" t="s">
        <v>89</v>
      </c>
      <c r="L362" s="921"/>
      <c r="M362" s="920">
        <v>0</v>
      </c>
      <c r="N362" s="920">
        <v>0</v>
      </c>
      <c r="O362" s="919">
        <v>2501</v>
      </c>
      <c r="P362" s="919" t="s">
        <v>2472</v>
      </c>
      <c r="R362" s="918">
        <v>279</v>
      </c>
    </row>
    <row r="363" spans="1:18" ht="30" hidden="1" x14ac:dyDescent="0.2">
      <c r="A363" s="922">
        <v>135</v>
      </c>
      <c r="B363" s="922" t="str">
        <f t="shared" si="24"/>
        <v>2018FL6091K1316</v>
      </c>
      <c r="C363" s="922" t="str">
        <f>VLOOKUP(D363,'[11]QuyetdinhPCGD (CDIO)'!$B$6:$C$1940,2,0)</f>
        <v>FL6091</v>
      </c>
      <c r="D363" s="923" t="s">
        <v>2578</v>
      </c>
      <c r="E363" s="923" t="s">
        <v>71</v>
      </c>
      <c r="F363" s="923" t="s">
        <v>8</v>
      </c>
      <c r="G363" s="922" t="str">
        <f t="shared" ref="G363:G368" si="28">RIGHT(M363,6)</f>
        <v>C3-306</v>
      </c>
      <c r="H363" s="923"/>
      <c r="I363" s="922" t="s">
        <v>2138</v>
      </c>
      <c r="J363" s="922" t="str">
        <f>VLOOKUP(I363,'[12]Phan ca&amp; Ngay BDhoc'!$B$4:$I$110,6,0)</f>
        <v>1/10/2018</v>
      </c>
      <c r="K363" s="938" t="s">
        <v>355</v>
      </c>
      <c r="L363" s="938"/>
      <c r="M363" s="949" t="s">
        <v>2594</v>
      </c>
      <c r="N363" s="920" t="s">
        <v>2630</v>
      </c>
      <c r="O363" s="919">
        <v>133</v>
      </c>
      <c r="P363" s="919" t="s">
        <v>2472</v>
      </c>
      <c r="R363" s="918">
        <v>280</v>
      </c>
    </row>
    <row r="364" spans="1:18" ht="30" hidden="1" x14ac:dyDescent="0.2">
      <c r="A364" s="922">
        <v>136</v>
      </c>
      <c r="B364" s="922" t="str">
        <f t="shared" si="24"/>
        <v>2018FL6091K1316</v>
      </c>
      <c r="C364" s="922" t="str">
        <f>VLOOKUP(D364,'[11]QuyetdinhPCGD (CDIO)'!$B$6:$C$1940,2,0)</f>
        <v>FL6091</v>
      </c>
      <c r="D364" s="923" t="s">
        <v>2578</v>
      </c>
      <c r="E364" s="923" t="s">
        <v>71</v>
      </c>
      <c r="F364" s="922" t="s">
        <v>10</v>
      </c>
      <c r="G364" s="922" t="str">
        <f t="shared" si="28"/>
        <v>C3-306</v>
      </c>
      <c r="H364" s="922"/>
      <c r="I364" s="922" t="s">
        <v>2138</v>
      </c>
      <c r="J364" s="922" t="str">
        <f>VLOOKUP(I364,'[12]Phan ca&amp; Ngay BDhoc'!$B$4:$I$110,6,0)</f>
        <v>1/10/2018</v>
      </c>
      <c r="K364" s="938" t="s">
        <v>355</v>
      </c>
      <c r="L364" s="938"/>
      <c r="M364" s="949" t="s">
        <v>2594</v>
      </c>
      <c r="N364" s="920" t="s">
        <v>2630</v>
      </c>
      <c r="O364" s="919">
        <v>1909</v>
      </c>
      <c r="P364" s="919" t="s">
        <v>2472</v>
      </c>
      <c r="R364" s="918">
        <v>281</v>
      </c>
    </row>
    <row r="365" spans="1:18" ht="30" hidden="1" x14ac:dyDescent="0.2">
      <c r="A365" s="922">
        <v>137</v>
      </c>
      <c r="B365" s="922" t="str">
        <f t="shared" si="24"/>
        <v>2018FL6091K1317</v>
      </c>
      <c r="C365" s="922" t="str">
        <f>VLOOKUP(D365,'[11]QuyetdinhPCGD (CDIO)'!$B$6:$C$1940,2,0)</f>
        <v>FL6091</v>
      </c>
      <c r="D365" s="923" t="s">
        <v>2578</v>
      </c>
      <c r="E365" s="923" t="s">
        <v>169</v>
      </c>
      <c r="F365" s="923" t="s">
        <v>8</v>
      </c>
      <c r="G365" s="922" t="str">
        <f t="shared" si="28"/>
        <v>C3-306</v>
      </c>
      <c r="H365" s="923"/>
      <c r="I365" s="922" t="s">
        <v>2138</v>
      </c>
      <c r="J365" s="922" t="str">
        <f>VLOOKUP(I365,'[12]Phan ca&amp; Ngay BDhoc'!$B$4:$I$110,6,0)</f>
        <v>1/10/2018</v>
      </c>
      <c r="K365" s="938" t="s">
        <v>358</v>
      </c>
      <c r="L365" s="938"/>
      <c r="M365" s="949" t="s">
        <v>2594</v>
      </c>
      <c r="N365" s="920" t="s">
        <v>2631</v>
      </c>
      <c r="O365" s="919">
        <v>135</v>
      </c>
      <c r="P365" s="919" t="s">
        <v>2472</v>
      </c>
      <c r="R365" s="918">
        <v>282</v>
      </c>
    </row>
    <row r="366" spans="1:18" ht="30" hidden="1" x14ac:dyDescent="0.2">
      <c r="A366" s="922">
        <v>138</v>
      </c>
      <c r="B366" s="922" t="str">
        <f t="shared" si="24"/>
        <v>2018FL6091K1317</v>
      </c>
      <c r="C366" s="922" t="str">
        <f>VLOOKUP(D366,'[11]QuyetdinhPCGD (CDIO)'!$B$6:$C$1940,2,0)</f>
        <v>FL6091</v>
      </c>
      <c r="D366" s="923" t="s">
        <v>2578</v>
      </c>
      <c r="E366" s="923" t="s">
        <v>169</v>
      </c>
      <c r="F366" s="922" t="s">
        <v>10</v>
      </c>
      <c r="G366" s="922" t="str">
        <f t="shared" si="28"/>
        <v>C3-306</v>
      </c>
      <c r="H366" s="922"/>
      <c r="I366" s="922" t="s">
        <v>2138</v>
      </c>
      <c r="J366" s="922" t="str">
        <f>VLOOKUP(I366,'[12]Phan ca&amp; Ngay BDhoc'!$B$4:$I$110,6,0)</f>
        <v>1/10/2018</v>
      </c>
      <c r="K366" s="938" t="s">
        <v>358</v>
      </c>
      <c r="L366" s="938"/>
      <c r="M366" s="949" t="s">
        <v>2594</v>
      </c>
      <c r="N366" s="920" t="s">
        <v>2631</v>
      </c>
      <c r="O366" s="919">
        <v>1911</v>
      </c>
      <c r="P366" s="919" t="s">
        <v>2472</v>
      </c>
      <c r="R366" s="918">
        <v>283</v>
      </c>
    </row>
    <row r="367" spans="1:18" ht="30" hidden="1" x14ac:dyDescent="0.2">
      <c r="A367" s="922">
        <v>139</v>
      </c>
      <c r="B367" s="922" t="str">
        <f t="shared" si="24"/>
        <v>2018FL6091K1318</v>
      </c>
      <c r="C367" s="922" t="str">
        <f>VLOOKUP(D367,'[11]QuyetdinhPCGD (CDIO)'!$B$6:$C$1940,2,0)</f>
        <v>FL6091</v>
      </c>
      <c r="D367" s="923" t="s">
        <v>2578</v>
      </c>
      <c r="E367" s="923" t="s">
        <v>169</v>
      </c>
      <c r="F367" s="923" t="s">
        <v>8</v>
      </c>
      <c r="G367" s="922" t="str">
        <f t="shared" si="28"/>
        <v>C3-406</v>
      </c>
      <c r="H367" s="923"/>
      <c r="I367" s="922" t="s">
        <v>2138</v>
      </c>
      <c r="J367" s="922" t="str">
        <f>VLOOKUP(I367,'[12]Phan ca&amp; Ngay BDhoc'!$B$4:$I$110,6,0)</f>
        <v>1/10/2018</v>
      </c>
      <c r="K367" s="938" t="s">
        <v>360</v>
      </c>
      <c r="L367" s="938"/>
      <c r="M367" s="920" t="s">
        <v>2597</v>
      </c>
      <c r="N367" s="920" t="s">
        <v>2632</v>
      </c>
      <c r="O367" s="919">
        <v>137</v>
      </c>
      <c r="P367" s="919" t="s">
        <v>2472</v>
      </c>
      <c r="R367" s="918">
        <v>284</v>
      </c>
    </row>
    <row r="368" spans="1:18" ht="30" hidden="1" x14ac:dyDescent="0.2">
      <c r="A368" s="922">
        <v>140</v>
      </c>
      <c r="B368" s="922" t="str">
        <f t="shared" si="24"/>
        <v>2018FL6091K1318</v>
      </c>
      <c r="C368" s="922" t="str">
        <f>VLOOKUP(D368,'[11]QuyetdinhPCGD (CDIO)'!$B$6:$C$1940,2,0)</f>
        <v>FL6091</v>
      </c>
      <c r="D368" s="923" t="s">
        <v>2578</v>
      </c>
      <c r="E368" s="923" t="s">
        <v>169</v>
      </c>
      <c r="F368" s="922" t="s">
        <v>10</v>
      </c>
      <c r="G368" s="922" t="str">
        <f t="shared" si="28"/>
        <v>C3-406</v>
      </c>
      <c r="H368" s="922"/>
      <c r="I368" s="922" t="s">
        <v>2138</v>
      </c>
      <c r="J368" s="922" t="str">
        <f>VLOOKUP(I368,'[12]Phan ca&amp; Ngay BDhoc'!$B$4:$I$110,6,0)</f>
        <v>1/10/2018</v>
      </c>
      <c r="K368" s="938" t="s">
        <v>360</v>
      </c>
      <c r="L368" s="938"/>
      <c r="M368" s="920" t="s">
        <v>2597</v>
      </c>
      <c r="N368" s="920" t="s">
        <v>2632</v>
      </c>
      <c r="O368" s="919">
        <v>1913</v>
      </c>
      <c r="P368" s="919" t="s">
        <v>2472</v>
      </c>
      <c r="R368" s="918">
        <v>285</v>
      </c>
    </row>
    <row r="369" spans="1:18" ht="28.5" hidden="1" x14ac:dyDescent="0.2">
      <c r="A369" s="922">
        <v>141</v>
      </c>
      <c r="B369" s="922" t="str">
        <f t="shared" si="24"/>
        <v>2018ME6042K1307</v>
      </c>
      <c r="C369" s="922" t="str">
        <f>VLOOKUP(D369,'[11]QuyetdinhPCGD (CDIO)'!$B$6:$C$1940,2,0)</f>
        <v>ME6042</v>
      </c>
      <c r="D369" s="931" t="s">
        <v>2186</v>
      </c>
      <c r="E369" s="923" t="s">
        <v>2549</v>
      </c>
      <c r="F369" s="922" t="s">
        <v>13</v>
      </c>
      <c r="G369" s="922" t="str">
        <f>VLOOKUP(I369,'[12]Phan ca&amp; Ngay BDhoc'!$B$4:$I$110,8,0)</f>
        <v>C1-503</v>
      </c>
      <c r="H369" s="922"/>
      <c r="I369" s="922" t="s">
        <v>2138</v>
      </c>
      <c r="J369" s="922" t="str">
        <f>VLOOKUP(I369,'[12]Phan ca&amp; Ngay BDhoc'!$B$4:$I$110,6,0)</f>
        <v>1/10/2018</v>
      </c>
      <c r="K369" s="921" t="s">
        <v>117</v>
      </c>
      <c r="L369" s="921"/>
      <c r="M369" s="920" t="s">
        <v>2487</v>
      </c>
      <c r="N369" s="920">
        <v>0</v>
      </c>
      <c r="O369" s="919">
        <v>3093</v>
      </c>
      <c r="P369" s="919" t="s">
        <v>2472</v>
      </c>
      <c r="R369" s="918">
        <v>286</v>
      </c>
    </row>
    <row r="370" spans="1:18" ht="28.5" hidden="1" x14ac:dyDescent="0.2">
      <c r="A370" s="926">
        <v>142</v>
      </c>
      <c r="B370" s="922" t="str">
        <f t="shared" si="24"/>
        <v>2018PE6017K1301</v>
      </c>
      <c r="C370" s="922" t="str">
        <f>VLOOKUP(D370,'[11]QuyetdinhPCGD (CDIO)'!$B$6:$C$1940,2,0)</f>
        <v>PE6017</v>
      </c>
      <c r="D370" s="930" t="s">
        <v>2491</v>
      </c>
      <c r="E370" s="929" t="s">
        <v>65</v>
      </c>
      <c r="F370" s="926" t="s">
        <v>12</v>
      </c>
      <c r="G370" s="922" t="s">
        <v>4718</v>
      </c>
      <c r="H370" s="926"/>
      <c r="I370" s="922" t="s">
        <v>337</v>
      </c>
      <c r="J370" s="922" t="str">
        <f>VLOOKUP(I370,'[12]Phan ca&amp; Ngay BDhoc'!$B$4:$I$110,6,0)</f>
        <v>3/9/2018</v>
      </c>
      <c r="K370" s="925" t="s">
        <v>62</v>
      </c>
      <c r="L370" s="925"/>
      <c r="M370" s="920" t="s">
        <v>2487</v>
      </c>
      <c r="N370" s="920">
        <v>0</v>
      </c>
      <c r="O370" s="919">
        <v>2433</v>
      </c>
      <c r="P370" s="924" t="s">
        <v>2468</v>
      </c>
      <c r="R370" s="918">
        <v>287</v>
      </c>
    </row>
    <row r="371" spans="1:18" ht="28.5" hidden="1" x14ac:dyDescent="0.2">
      <c r="A371" s="922">
        <v>143</v>
      </c>
      <c r="B371" s="922" t="str">
        <f t="shared" si="24"/>
        <v>2018BS6002K1308</v>
      </c>
      <c r="C371" s="922" t="str">
        <f>VLOOKUP(D371,'[11]QuyetdinhPCGD (CDIO)'!$B$6:$C$1940,2,0)</f>
        <v>BS6002</v>
      </c>
      <c r="D371" s="923" t="s">
        <v>2539</v>
      </c>
      <c r="E371" s="923" t="s">
        <v>2549</v>
      </c>
      <c r="F371" s="923" t="s">
        <v>8</v>
      </c>
      <c r="G371" s="922" t="str">
        <f>VLOOKUP(I371,'[12]Phan ca&amp; Ngay BDhoc'!$B$4:$I$110,8,0)</f>
        <v>C1-201</v>
      </c>
      <c r="H371" s="923"/>
      <c r="I371" s="922" t="s">
        <v>337</v>
      </c>
      <c r="J371" s="922" t="str">
        <f>VLOOKUP(I371,'[12]Phan ca&amp; Ngay BDhoc'!$B$4:$I$110,6,0)</f>
        <v>3/9/2018</v>
      </c>
      <c r="K371" s="921" t="s">
        <v>119</v>
      </c>
      <c r="L371" s="921"/>
      <c r="M371" s="920" t="s">
        <v>2487</v>
      </c>
      <c r="N371" s="920">
        <v>0</v>
      </c>
      <c r="O371" s="919">
        <v>59</v>
      </c>
      <c r="P371" s="919" t="s">
        <v>2472</v>
      </c>
      <c r="R371" s="918">
        <v>288</v>
      </c>
    </row>
    <row r="372" spans="1:18" ht="28.5" hidden="1" x14ac:dyDescent="0.2">
      <c r="A372" s="922">
        <v>144</v>
      </c>
      <c r="B372" s="922" t="str">
        <f t="shared" si="24"/>
        <v>2018CT6001K1304</v>
      </c>
      <c r="C372" s="922" t="str">
        <f>VLOOKUP(D372,'[11]QuyetdinhPCGD (CDIO)'!$B$6:$C$1940,2,0)</f>
        <v>CT6001</v>
      </c>
      <c r="D372" s="931" t="s">
        <v>2115</v>
      </c>
      <c r="E372" s="923" t="s">
        <v>2550</v>
      </c>
      <c r="F372" s="922" t="s">
        <v>10</v>
      </c>
      <c r="G372" s="922" t="str">
        <f>VLOOKUP(I372,'[12]Phan ca&amp; Ngay BDhoc'!$B$4:$I$110,8,0)</f>
        <v>C1-201</v>
      </c>
      <c r="H372" s="922"/>
      <c r="I372" s="922" t="s">
        <v>337</v>
      </c>
      <c r="J372" s="922" t="str">
        <f>VLOOKUP(I372,'[12]Phan ca&amp; Ngay BDhoc'!$B$4:$I$110,6,0)</f>
        <v>3/9/2018</v>
      </c>
      <c r="K372" s="921" t="s">
        <v>89</v>
      </c>
      <c r="L372" s="921"/>
      <c r="M372" s="920" t="s">
        <v>2487</v>
      </c>
      <c r="N372" s="920">
        <v>0</v>
      </c>
      <c r="O372" s="919">
        <v>1243</v>
      </c>
      <c r="P372" s="919" t="s">
        <v>2472</v>
      </c>
      <c r="R372" s="918">
        <v>289</v>
      </c>
    </row>
    <row r="373" spans="1:18" ht="30" hidden="1" x14ac:dyDescent="0.2">
      <c r="A373" s="922">
        <v>145</v>
      </c>
      <c r="B373" s="922" t="str">
        <f t="shared" si="24"/>
        <v>2018FL6091K1319</v>
      </c>
      <c r="C373" s="922" t="str">
        <f>VLOOKUP(D373,'[11]QuyetdinhPCGD (CDIO)'!$B$6:$C$1940,2,0)</f>
        <v>FL6091</v>
      </c>
      <c r="D373" s="923" t="s">
        <v>2578</v>
      </c>
      <c r="E373" s="923" t="s">
        <v>65</v>
      </c>
      <c r="F373" s="922" t="s">
        <v>11</v>
      </c>
      <c r="G373" s="922" t="str">
        <f t="shared" ref="G373:G378" si="29">RIGHT(M373,6)</f>
        <v>C3-401</v>
      </c>
      <c r="H373" s="922"/>
      <c r="I373" s="922" t="s">
        <v>337</v>
      </c>
      <c r="J373" s="922" t="str">
        <f>VLOOKUP(I373,'[12]Phan ca&amp; Ngay BDhoc'!$B$4:$I$110,6,0)</f>
        <v>3/9/2018</v>
      </c>
      <c r="K373" s="921" t="s">
        <v>363</v>
      </c>
      <c r="L373" s="921"/>
      <c r="M373" s="920" t="s">
        <v>2633</v>
      </c>
      <c r="N373" s="920" t="s">
        <v>1692</v>
      </c>
      <c r="O373" s="919">
        <v>1837</v>
      </c>
      <c r="P373" s="924" t="s">
        <v>2468</v>
      </c>
      <c r="R373" s="918">
        <v>290</v>
      </c>
    </row>
    <row r="374" spans="1:18" ht="30" hidden="1" x14ac:dyDescent="0.2">
      <c r="A374" s="922">
        <v>146</v>
      </c>
      <c r="B374" s="922" t="str">
        <f t="shared" si="24"/>
        <v>2018FL6091K1319</v>
      </c>
      <c r="C374" s="922" t="str">
        <f>VLOOKUP(D374,'[11]QuyetdinhPCGD (CDIO)'!$B$6:$C$1940,2,0)</f>
        <v>FL6091</v>
      </c>
      <c r="D374" s="923" t="s">
        <v>2578</v>
      </c>
      <c r="E374" s="923" t="s">
        <v>65</v>
      </c>
      <c r="F374" s="922" t="s">
        <v>13</v>
      </c>
      <c r="G374" s="922" t="str">
        <f t="shared" si="29"/>
        <v>C3-401</v>
      </c>
      <c r="H374" s="922"/>
      <c r="I374" s="922" t="s">
        <v>337</v>
      </c>
      <c r="J374" s="922" t="str">
        <f>VLOOKUP(I374,'[12]Phan ca&amp; Ngay BDhoc'!$B$4:$I$110,6,0)</f>
        <v>3/9/2018</v>
      </c>
      <c r="K374" s="921" t="s">
        <v>363</v>
      </c>
      <c r="L374" s="921"/>
      <c r="M374" s="920" t="s">
        <v>2633</v>
      </c>
      <c r="N374" s="920" t="s">
        <v>1692</v>
      </c>
      <c r="O374" s="919">
        <v>3021</v>
      </c>
      <c r="P374" s="924" t="s">
        <v>2468</v>
      </c>
      <c r="R374" s="918">
        <v>291</v>
      </c>
    </row>
    <row r="375" spans="1:18" ht="30" hidden="1" x14ac:dyDescent="0.2">
      <c r="A375" s="922">
        <v>147</v>
      </c>
      <c r="B375" s="922" t="str">
        <f t="shared" si="24"/>
        <v>2018FL6091K1320</v>
      </c>
      <c r="C375" s="922" t="str">
        <f>VLOOKUP(D375,'[11]QuyetdinhPCGD (CDIO)'!$B$6:$C$1940,2,0)</f>
        <v>FL6091</v>
      </c>
      <c r="D375" s="923" t="s">
        <v>2578</v>
      </c>
      <c r="E375" s="923" t="s">
        <v>166</v>
      </c>
      <c r="F375" s="922" t="s">
        <v>11</v>
      </c>
      <c r="G375" s="922" t="str">
        <f t="shared" si="29"/>
        <v>C3-401</v>
      </c>
      <c r="H375" s="922"/>
      <c r="I375" s="922" t="s">
        <v>337</v>
      </c>
      <c r="J375" s="922" t="str">
        <f>VLOOKUP(I375,'[12]Phan ca&amp; Ngay BDhoc'!$B$4:$I$110,6,0)</f>
        <v>3/9/2018</v>
      </c>
      <c r="K375" s="921" t="s">
        <v>365</v>
      </c>
      <c r="L375" s="921"/>
      <c r="M375" s="920" t="s">
        <v>2633</v>
      </c>
      <c r="N375" s="920" t="s">
        <v>1695</v>
      </c>
      <c r="O375" s="919">
        <v>1839</v>
      </c>
      <c r="P375" s="924" t="s">
        <v>2468</v>
      </c>
      <c r="R375" s="918">
        <v>292</v>
      </c>
    </row>
    <row r="376" spans="1:18" ht="30" hidden="1" x14ac:dyDescent="0.2">
      <c r="A376" s="922">
        <v>148</v>
      </c>
      <c r="B376" s="922" t="str">
        <f t="shared" si="24"/>
        <v>2018FL6091K1320</v>
      </c>
      <c r="C376" s="922" t="str">
        <f>VLOOKUP(D376,'[11]QuyetdinhPCGD (CDIO)'!$B$6:$C$1940,2,0)</f>
        <v>FL6091</v>
      </c>
      <c r="D376" s="923" t="s">
        <v>2578</v>
      </c>
      <c r="E376" s="923" t="s">
        <v>166</v>
      </c>
      <c r="F376" s="922" t="s">
        <v>13</v>
      </c>
      <c r="G376" s="922" t="str">
        <f t="shared" si="29"/>
        <v>C3-401</v>
      </c>
      <c r="H376" s="922"/>
      <c r="I376" s="922" t="s">
        <v>337</v>
      </c>
      <c r="J376" s="922" t="str">
        <f>VLOOKUP(I376,'[12]Phan ca&amp; Ngay BDhoc'!$B$4:$I$110,6,0)</f>
        <v>3/9/2018</v>
      </c>
      <c r="K376" s="921" t="s">
        <v>365</v>
      </c>
      <c r="L376" s="921"/>
      <c r="M376" s="920" t="s">
        <v>2633</v>
      </c>
      <c r="N376" s="920" t="s">
        <v>1695</v>
      </c>
      <c r="O376" s="919">
        <v>3023</v>
      </c>
      <c r="P376" s="924" t="s">
        <v>2468</v>
      </c>
      <c r="R376" s="918">
        <v>293</v>
      </c>
    </row>
    <row r="377" spans="1:18" ht="30" hidden="1" x14ac:dyDescent="0.2">
      <c r="A377" s="922">
        <v>149</v>
      </c>
      <c r="B377" s="922" t="str">
        <f t="shared" si="24"/>
        <v>2018FL6091K1321</v>
      </c>
      <c r="C377" s="922" t="str">
        <f>VLOOKUP(D377,'[11]QuyetdinhPCGD (CDIO)'!$B$6:$C$1940,2,0)</f>
        <v>FL6091</v>
      </c>
      <c r="D377" s="923" t="s">
        <v>2578</v>
      </c>
      <c r="E377" s="923" t="s">
        <v>65</v>
      </c>
      <c r="F377" s="922" t="s">
        <v>11</v>
      </c>
      <c r="G377" s="922" t="str">
        <f t="shared" si="29"/>
        <v>C3-406</v>
      </c>
      <c r="H377" s="922"/>
      <c r="I377" s="922" t="s">
        <v>337</v>
      </c>
      <c r="J377" s="922" t="str">
        <f>VLOOKUP(I377,'[12]Phan ca&amp; Ngay BDhoc'!$B$4:$I$110,6,0)</f>
        <v>3/9/2018</v>
      </c>
      <c r="K377" s="921" t="s">
        <v>368</v>
      </c>
      <c r="L377" s="921"/>
      <c r="M377" s="920" t="s">
        <v>2597</v>
      </c>
      <c r="N377" s="920" t="s">
        <v>2634</v>
      </c>
      <c r="O377" s="919">
        <v>1841</v>
      </c>
      <c r="P377" s="924" t="s">
        <v>2468</v>
      </c>
      <c r="R377" s="918">
        <v>294</v>
      </c>
    </row>
    <row r="378" spans="1:18" ht="30" hidden="1" x14ac:dyDescent="0.2">
      <c r="A378" s="922">
        <v>150</v>
      </c>
      <c r="B378" s="922" t="str">
        <f t="shared" si="24"/>
        <v>2018FL6091K1321</v>
      </c>
      <c r="C378" s="922" t="str">
        <f>VLOOKUP(D378,'[11]QuyetdinhPCGD (CDIO)'!$B$6:$C$1940,2,0)</f>
        <v>FL6091</v>
      </c>
      <c r="D378" s="923" t="s">
        <v>2578</v>
      </c>
      <c r="E378" s="923" t="s">
        <v>65</v>
      </c>
      <c r="F378" s="922" t="s">
        <v>13</v>
      </c>
      <c r="G378" s="922" t="str">
        <f t="shared" si="29"/>
        <v>C3-406</v>
      </c>
      <c r="H378" s="922"/>
      <c r="I378" s="922" t="s">
        <v>337</v>
      </c>
      <c r="J378" s="922" t="str">
        <f>VLOOKUP(I378,'[12]Phan ca&amp; Ngay BDhoc'!$B$4:$I$110,6,0)</f>
        <v>3/9/2018</v>
      </c>
      <c r="K378" s="921" t="s">
        <v>368</v>
      </c>
      <c r="L378" s="921"/>
      <c r="M378" s="920" t="s">
        <v>2597</v>
      </c>
      <c r="N378" s="920" t="s">
        <v>2634</v>
      </c>
      <c r="O378" s="919">
        <v>3025</v>
      </c>
      <c r="P378" s="924" t="s">
        <v>2468</v>
      </c>
      <c r="R378" s="918">
        <v>295</v>
      </c>
    </row>
    <row r="379" spans="1:18" ht="28.5" hidden="1" x14ac:dyDescent="0.2">
      <c r="A379" s="922">
        <v>151</v>
      </c>
      <c r="B379" s="922" t="str">
        <f t="shared" si="24"/>
        <v>2018ME6041K1301</v>
      </c>
      <c r="C379" s="922" t="str">
        <f>VLOOKUP(D379,'[11]QuyetdinhPCGD (CDIO)'!$B$6:$C$1940,2,0)</f>
        <v>ME6041</v>
      </c>
      <c r="D379" s="923" t="s">
        <v>2195</v>
      </c>
      <c r="E379" s="923" t="s">
        <v>2549</v>
      </c>
      <c r="F379" s="922" t="s">
        <v>12</v>
      </c>
      <c r="G379" s="922" t="str">
        <f>VLOOKUP(I379,'[12]Phan ca&amp; Ngay BDhoc'!$B$4:$I$110,8,0)</f>
        <v>C1-201</v>
      </c>
      <c r="H379" s="922"/>
      <c r="I379" s="922" t="s">
        <v>337</v>
      </c>
      <c r="J379" s="922" t="str">
        <f>VLOOKUP(I379,'[12]Phan ca&amp; Ngay BDhoc'!$B$4:$I$110,6,0)</f>
        <v>3/9/2018</v>
      </c>
      <c r="K379" s="921" t="s">
        <v>62</v>
      </c>
      <c r="L379" s="921"/>
      <c r="M379" s="920" t="s">
        <v>2487</v>
      </c>
      <c r="N379" s="920">
        <v>0</v>
      </c>
      <c r="O379" s="919">
        <v>2427</v>
      </c>
      <c r="P379" s="919" t="s">
        <v>2472</v>
      </c>
      <c r="R379" s="918">
        <v>296</v>
      </c>
    </row>
    <row r="380" spans="1:18" ht="28.5" hidden="1" x14ac:dyDescent="0.2">
      <c r="A380" s="922">
        <v>152</v>
      </c>
      <c r="B380" s="922" t="str">
        <f t="shared" si="24"/>
        <v>2018BS6006K1304</v>
      </c>
      <c r="C380" s="922" t="str">
        <f>VLOOKUP(D380,'[11]QuyetdinhPCGD (CDIO)'!$B$6:$C$1940,2,0)</f>
        <v>BS6006</v>
      </c>
      <c r="D380" s="923" t="s">
        <v>2548</v>
      </c>
      <c r="E380" s="923" t="s">
        <v>2550</v>
      </c>
      <c r="F380" s="922" t="s">
        <v>9</v>
      </c>
      <c r="G380" s="922" t="str">
        <f>VLOOKUP(I380,'[12]Phan ca&amp; Ngay BDhoc'!$B$4:$I$110,8,0)</f>
        <v>C1-201</v>
      </c>
      <c r="H380" s="922"/>
      <c r="I380" s="922" t="s">
        <v>337</v>
      </c>
      <c r="J380" s="922" t="str">
        <f>VLOOKUP(I380,'[12]Phan ca&amp; Ngay BDhoc'!$B$4:$I$110,6,0)</f>
        <v>3/9/2018</v>
      </c>
      <c r="K380" s="921" t="s">
        <v>89</v>
      </c>
      <c r="L380" s="921"/>
      <c r="M380" s="920" t="s">
        <v>2487</v>
      </c>
      <c r="N380" s="920">
        <v>0</v>
      </c>
      <c r="O380" s="919">
        <v>651</v>
      </c>
      <c r="P380" s="919" t="s">
        <v>2472</v>
      </c>
      <c r="R380" s="918">
        <v>297</v>
      </c>
    </row>
    <row r="381" spans="1:18" ht="28.5" hidden="1" x14ac:dyDescent="0.2">
      <c r="A381" s="922">
        <v>153</v>
      </c>
      <c r="B381" s="922" t="str">
        <f t="shared" si="24"/>
        <v>2018ME6042K1308</v>
      </c>
      <c r="C381" s="922" t="str">
        <f>VLOOKUP(D381,'[11]QuyetdinhPCGD (CDIO)'!$B$6:$C$1940,2,0)</f>
        <v>ME6042</v>
      </c>
      <c r="D381" s="931" t="s">
        <v>2186</v>
      </c>
      <c r="E381" s="923" t="s">
        <v>2549</v>
      </c>
      <c r="F381" s="922" t="s">
        <v>11</v>
      </c>
      <c r="G381" s="922" t="str">
        <f>VLOOKUP(I381,'[12]Phan ca&amp; Ngay BDhoc'!$B$4:$I$110,8,0)</f>
        <v>C1-201</v>
      </c>
      <c r="H381" s="922"/>
      <c r="I381" s="922" t="s">
        <v>337</v>
      </c>
      <c r="J381" s="922" t="str">
        <f>VLOOKUP(I381,'[12]Phan ca&amp; Ngay BDhoc'!$B$4:$I$110,6,0)</f>
        <v>3/9/2018</v>
      </c>
      <c r="K381" s="921" t="s">
        <v>119</v>
      </c>
      <c r="L381" s="921"/>
      <c r="M381" s="920">
        <v>0</v>
      </c>
      <c r="N381" s="920">
        <v>0</v>
      </c>
      <c r="O381" s="919">
        <v>1835</v>
      </c>
      <c r="P381" s="919" t="s">
        <v>2472</v>
      </c>
      <c r="R381" s="918">
        <v>298</v>
      </c>
    </row>
    <row r="382" spans="1:18" ht="28.5" hidden="1" x14ac:dyDescent="0.2">
      <c r="A382" s="926">
        <v>154</v>
      </c>
      <c r="B382" s="922" t="str">
        <f t="shared" si="24"/>
        <v>2018PE6017K1302</v>
      </c>
      <c r="C382" s="922" t="str">
        <f>VLOOKUP(D382,'[11]QuyetdinhPCGD (CDIO)'!$B$6:$C$1940,2,0)</f>
        <v>PE6017</v>
      </c>
      <c r="D382" s="930" t="s">
        <v>2491</v>
      </c>
      <c r="E382" s="929" t="s">
        <v>71</v>
      </c>
      <c r="F382" s="926" t="s">
        <v>12</v>
      </c>
      <c r="G382" s="922" t="s">
        <v>4718</v>
      </c>
      <c r="H382" s="926"/>
      <c r="I382" s="922" t="s">
        <v>350</v>
      </c>
      <c r="J382" s="922" t="str">
        <f>VLOOKUP(I382,'[12]Phan ca&amp; Ngay BDhoc'!$B$4:$I$110,6,0)</f>
        <v>3/9/2018</v>
      </c>
      <c r="K382" s="925" t="s">
        <v>70</v>
      </c>
      <c r="L382" s="925"/>
      <c r="M382" s="920" t="s">
        <v>2487</v>
      </c>
      <c r="N382" s="920">
        <v>0</v>
      </c>
      <c r="O382" s="919">
        <v>2441</v>
      </c>
      <c r="P382" s="919" t="s">
        <v>2472</v>
      </c>
      <c r="R382" s="918">
        <v>299</v>
      </c>
    </row>
    <row r="383" spans="1:18" ht="28.5" hidden="1" x14ac:dyDescent="0.2">
      <c r="A383" s="922">
        <v>155</v>
      </c>
      <c r="B383" s="922" t="str">
        <f t="shared" si="24"/>
        <v>2018BS6002K1309</v>
      </c>
      <c r="C383" s="922" t="str">
        <f>VLOOKUP(D383,'[11]QuyetdinhPCGD (CDIO)'!$B$6:$C$1940,2,0)</f>
        <v>BS6002</v>
      </c>
      <c r="D383" s="923" t="s">
        <v>2539</v>
      </c>
      <c r="E383" s="923" t="s">
        <v>2540</v>
      </c>
      <c r="F383" s="923" t="s">
        <v>8</v>
      </c>
      <c r="G383" s="922" t="str">
        <f>VLOOKUP(I383,'[12]Phan ca&amp; Ngay BDhoc'!$B$4:$I$110,8,0)</f>
        <v>C1-201</v>
      </c>
      <c r="H383" s="923"/>
      <c r="I383" s="922" t="s">
        <v>350</v>
      </c>
      <c r="J383" s="922" t="str">
        <f>VLOOKUP(I383,'[12]Phan ca&amp; Ngay BDhoc'!$B$4:$I$110,6,0)</f>
        <v>3/9/2018</v>
      </c>
      <c r="K383" s="921" t="s">
        <v>176</v>
      </c>
      <c r="L383" s="921"/>
      <c r="M383" s="920" t="s">
        <v>2487</v>
      </c>
      <c r="N383" s="920">
        <v>0</v>
      </c>
      <c r="O383" s="919">
        <v>67</v>
      </c>
      <c r="P383" s="924" t="s">
        <v>2468</v>
      </c>
      <c r="R383" s="918">
        <v>300</v>
      </c>
    </row>
    <row r="384" spans="1:18" ht="28.5" hidden="1" x14ac:dyDescent="0.2">
      <c r="A384" s="922">
        <v>156</v>
      </c>
      <c r="B384" s="922" t="str">
        <f t="shared" ref="B384:B447" si="30">CONCATENATE("2018",C384,"K13",K384)</f>
        <v>2018CT6001K1305</v>
      </c>
      <c r="C384" s="922" t="str">
        <f>VLOOKUP(D384,'[11]QuyetdinhPCGD (CDIO)'!$B$6:$C$1940,2,0)</f>
        <v>CT6001</v>
      </c>
      <c r="D384" s="931" t="s">
        <v>2115</v>
      </c>
      <c r="E384" s="923" t="s">
        <v>670</v>
      </c>
      <c r="F384" s="922" t="s">
        <v>10</v>
      </c>
      <c r="G384" s="922" t="str">
        <f>VLOOKUP(I384,'[12]Phan ca&amp; Ngay BDhoc'!$B$4:$I$110,8,0)</f>
        <v>C1-201</v>
      </c>
      <c r="H384" s="922"/>
      <c r="I384" s="922" t="s">
        <v>350</v>
      </c>
      <c r="J384" s="922" t="str">
        <f>VLOOKUP(I384,'[12]Phan ca&amp; Ngay BDhoc'!$B$4:$I$110,6,0)</f>
        <v>3/9/2018</v>
      </c>
      <c r="K384" s="921" t="s">
        <v>112</v>
      </c>
      <c r="L384" s="921"/>
      <c r="M384" s="920" t="s">
        <v>2487</v>
      </c>
      <c r="N384" s="920">
        <v>0</v>
      </c>
      <c r="O384" s="919">
        <v>1251</v>
      </c>
      <c r="P384" s="924" t="s">
        <v>2468</v>
      </c>
      <c r="R384" s="918">
        <v>301</v>
      </c>
    </row>
    <row r="385" spans="1:18" ht="30" hidden="1" x14ac:dyDescent="0.2">
      <c r="A385" s="922">
        <v>157</v>
      </c>
      <c r="B385" s="922" t="str">
        <f t="shared" si="30"/>
        <v>2018FL6091K1322</v>
      </c>
      <c r="C385" s="922" t="str">
        <f>VLOOKUP(D385,'[11]QuyetdinhPCGD (CDIO)'!$B$6:$C$1940,2,0)</f>
        <v>FL6091</v>
      </c>
      <c r="D385" s="923" t="s">
        <v>2578</v>
      </c>
      <c r="E385" s="923" t="s">
        <v>71</v>
      </c>
      <c r="F385" s="922" t="s">
        <v>11</v>
      </c>
      <c r="G385" s="922" t="str">
        <f t="shared" ref="G385:G390" si="31">RIGHT(M385,6)</f>
        <v>C3-401</v>
      </c>
      <c r="H385" s="922"/>
      <c r="I385" s="922" t="s">
        <v>350</v>
      </c>
      <c r="J385" s="922" t="str">
        <f>VLOOKUP(I385,'[12]Phan ca&amp; Ngay BDhoc'!$B$4:$I$110,6,0)</f>
        <v>3/9/2018</v>
      </c>
      <c r="K385" s="921" t="s">
        <v>370</v>
      </c>
      <c r="L385" s="921"/>
      <c r="M385" s="920" t="s">
        <v>2633</v>
      </c>
      <c r="N385" s="920" t="s">
        <v>2635</v>
      </c>
      <c r="O385" s="919">
        <v>1845</v>
      </c>
      <c r="P385" s="919" t="s">
        <v>2472</v>
      </c>
      <c r="R385" s="918">
        <v>302</v>
      </c>
    </row>
    <row r="386" spans="1:18" ht="30" hidden="1" x14ac:dyDescent="0.2">
      <c r="A386" s="922">
        <v>158</v>
      </c>
      <c r="B386" s="922" t="str">
        <f t="shared" si="30"/>
        <v>2018FL6091K1322</v>
      </c>
      <c r="C386" s="922" t="str">
        <f>VLOOKUP(D386,'[11]QuyetdinhPCGD (CDIO)'!$B$6:$C$1940,2,0)</f>
        <v>FL6091</v>
      </c>
      <c r="D386" s="923" t="s">
        <v>2578</v>
      </c>
      <c r="E386" s="923" t="s">
        <v>71</v>
      </c>
      <c r="F386" s="922" t="s">
        <v>13</v>
      </c>
      <c r="G386" s="922" t="str">
        <f t="shared" si="31"/>
        <v>C3-401</v>
      </c>
      <c r="H386" s="922"/>
      <c r="I386" s="922" t="s">
        <v>350</v>
      </c>
      <c r="J386" s="922" t="str">
        <f>VLOOKUP(I386,'[12]Phan ca&amp; Ngay BDhoc'!$B$4:$I$110,6,0)</f>
        <v>3/9/2018</v>
      </c>
      <c r="K386" s="921" t="s">
        <v>370</v>
      </c>
      <c r="L386" s="921"/>
      <c r="M386" s="920" t="s">
        <v>2633</v>
      </c>
      <c r="N386" s="920" t="s">
        <v>2635</v>
      </c>
      <c r="O386" s="919">
        <v>3029</v>
      </c>
      <c r="P386" s="919" t="s">
        <v>2472</v>
      </c>
      <c r="R386" s="918">
        <v>303</v>
      </c>
    </row>
    <row r="387" spans="1:18" ht="30" hidden="1" x14ac:dyDescent="0.2">
      <c r="A387" s="922">
        <v>159</v>
      </c>
      <c r="B387" s="922" t="str">
        <f t="shared" si="30"/>
        <v>2018FL6091K1323</v>
      </c>
      <c r="C387" s="922" t="str">
        <f>VLOOKUP(D387,'[11]QuyetdinhPCGD (CDIO)'!$B$6:$C$1940,2,0)</f>
        <v>FL6091</v>
      </c>
      <c r="D387" s="923" t="s">
        <v>2578</v>
      </c>
      <c r="E387" s="923" t="s">
        <v>169</v>
      </c>
      <c r="F387" s="922" t="s">
        <v>11</v>
      </c>
      <c r="G387" s="922" t="str">
        <f t="shared" si="31"/>
        <v>C3-401</v>
      </c>
      <c r="H387" s="922"/>
      <c r="I387" s="922" t="s">
        <v>350</v>
      </c>
      <c r="J387" s="922" t="str">
        <f>VLOOKUP(I387,'[12]Phan ca&amp; Ngay BDhoc'!$B$4:$I$110,6,0)</f>
        <v>3/9/2018</v>
      </c>
      <c r="K387" s="921" t="s">
        <v>373</v>
      </c>
      <c r="L387" s="921"/>
      <c r="M387" s="920" t="s">
        <v>2633</v>
      </c>
      <c r="N387" s="920" t="s">
        <v>2636</v>
      </c>
      <c r="O387" s="919">
        <v>1847</v>
      </c>
      <c r="P387" s="919" t="s">
        <v>2472</v>
      </c>
      <c r="R387" s="918">
        <v>304</v>
      </c>
    </row>
    <row r="388" spans="1:18" ht="30" hidden="1" x14ac:dyDescent="0.2">
      <c r="A388" s="922">
        <v>160</v>
      </c>
      <c r="B388" s="922" t="str">
        <f t="shared" si="30"/>
        <v>2018FL6091K1323</v>
      </c>
      <c r="C388" s="922" t="str">
        <f>VLOOKUP(D388,'[11]QuyetdinhPCGD (CDIO)'!$B$6:$C$1940,2,0)</f>
        <v>FL6091</v>
      </c>
      <c r="D388" s="923" t="s">
        <v>2578</v>
      </c>
      <c r="E388" s="923" t="s">
        <v>169</v>
      </c>
      <c r="F388" s="922" t="s">
        <v>13</v>
      </c>
      <c r="G388" s="922" t="str">
        <f t="shared" si="31"/>
        <v>C3-401</v>
      </c>
      <c r="H388" s="922"/>
      <c r="I388" s="922" t="s">
        <v>350</v>
      </c>
      <c r="J388" s="922" t="str">
        <f>VLOOKUP(I388,'[12]Phan ca&amp; Ngay BDhoc'!$B$4:$I$110,6,0)</f>
        <v>3/9/2018</v>
      </c>
      <c r="K388" s="921" t="s">
        <v>373</v>
      </c>
      <c r="L388" s="921"/>
      <c r="M388" s="920" t="s">
        <v>2633</v>
      </c>
      <c r="N388" s="920" t="s">
        <v>2636</v>
      </c>
      <c r="O388" s="919">
        <v>3031</v>
      </c>
      <c r="P388" s="919" t="s">
        <v>2472</v>
      </c>
      <c r="R388" s="918">
        <v>305</v>
      </c>
    </row>
    <row r="389" spans="1:18" ht="30" hidden="1" x14ac:dyDescent="0.2">
      <c r="A389" s="922">
        <v>161</v>
      </c>
      <c r="B389" s="922" t="str">
        <f t="shared" si="30"/>
        <v>2018FL6091K1324</v>
      </c>
      <c r="C389" s="922" t="str">
        <f>VLOOKUP(D389,'[11]QuyetdinhPCGD (CDIO)'!$B$6:$C$1940,2,0)</f>
        <v>FL6091</v>
      </c>
      <c r="D389" s="923" t="s">
        <v>2578</v>
      </c>
      <c r="E389" s="923" t="s">
        <v>71</v>
      </c>
      <c r="F389" s="922" t="s">
        <v>11</v>
      </c>
      <c r="G389" s="922" t="str">
        <f t="shared" si="31"/>
        <v>C3-406</v>
      </c>
      <c r="H389" s="922"/>
      <c r="I389" s="922" t="s">
        <v>350</v>
      </c>
      <c r="J389" s="922" t="str">
        <f>VLOOKUP(I389,'[12]Phan ca&amp; Ngay BDhoc'!$B$4:$I$110,6,0)</f>
        <v>3/9/2018</v>
      </c>
      <c r="K389" s="921" t="s">
        <v>381</v>
      </c>
      <c r="L389" s="921"/>
      <c r="M389" s="920" t="s">
        <v>2597</v>
      </c>
      <c r="N389" s="920" t="s">
        <v>2637</v>
      </c>
      <c r="O389" s="919">
        <v>1849</v>
      </c>
      <c r="P389" s="919" t="s">
        <v>2472</v>
      </c>
      <c r="R389" s="918">
        <v>306</v>
      </c>
    </row>
    <row r="390" spans="1:18" ht="30" hidden="1" x14ac:dyDescent="0.2">
      <c r="A390" s="922">
        <v>162</v>
      </c>
      <c r="B390" s="922" t="str">
        <f t="shared" si="30"/>
        <v>2018FL6091K1324</v>
      </c>
      <c r="C390" s="922" t="str">
        <f>VLOOKUP(D390,'[11]QuyetdinhPCGD (CDIO)'!$B$6:$C$1940,2,0)</f>
        <v>FL6091</v>
      </c>
      <c r="D390" s="923" t="s">
        <v>2578</v>
      </c>
      <c r="E390" s="923" t="s">
        <v>71</v>
      </c>
      <c r="F390" s="922" t="s">
        <v>13</v>
      </c>
      <c r="G390" s="922" t="str">
        <f t="shared" si="31"/>
        <v>C3-406</v>
      </c>
      <c r="H390" s="922"/>
      <c r="I390" s="922" t="s">
        <v>350</v>
      </c>
      <c r="J390" s="922" t="str">
        <f>VLOOKUP(I390,'[12]Phan ca&amp; Ngay BDhoc'!$B$4:$I$110,6,0)</f>
        <v>3/9/2018</v>
      </c>
      <c r="K390" s="921" t="s">
        <v>381</v>
      </c>
      <c r="L390" s="921"/>
      <c r="M390" s="920" t="s">
        <v>2597</v>
      </c>
      <c r="N390" s="920" t="s">
        <v>2637</v>
      </c>
      <c r="O390" s="919">
        <v>3033</v>
      </c>
      <c r="P390" s="919" t="s">
        <v>2472</v>
      </c>
      <c r="R390" s="918">
        <v>307</v>
      </c>
    </row>
    <row r="391" spans="1:18" ht="28.5" hidden="1" x14ac:dyDescent="0.2">
      <c r="A391" s="922">
        <v>163</v>
      </c>
      <c r="B391" s="922" t="str">
        <f t="shared" si="30"/>
        <v>2018ME6041K1302</v>
      </c>
      <c r="C391" s="922" t="str">
        <f>VLOOKUP(D391,'[11]QuyetdinhPCGD (CDIO)'!$B$6:$C$1940,2,0)</f>
        <v>ME6041</v>
      </c>
      <c r="D391" s="923" t="s">
        <v>2195</v>
      </c>
      <c r="E391" s="923" t="s">
        <v>2540</v>
      </c>
      <c r="F391" s="922" t="s">
        <v>12</v>
      </c>
      <c r="G391" s="922" t="str">
        <f>VLOOKUP(I391,'[12]Phan ca&amp; Ngay BDhoc'!$B$4:$I$110,8,0)</f>
        <v>C1-201</v>
      </c>
      <c r="H391" s="922"/>
      <c r="I391" s="922" t="s">
        <v>350</v>
      </c>
      <c r="J391" s="922" t="str">
        <f>VLOOKUP(I391,'[12]Phan ca&amp; Ngay BDhoc'!$B$4:$I$110,6,0)</f>
        <v>3/9/2018</v>
      </c>
      <c r="K391" s="921" t="s">
        <v>70</v>
      </c>
      <c r="L391" s="921"/>
      <c r="M391" s="920" t="s">
        <v>2487</v>
      </c>
      <c r="N391" s="920">
        <v>0</v>
      </c>
      <c r="O391" s="919">
        <v>2435</v>
      </c>
      <c r="P391" s="924" t="s">
        <v>2468</v>
      </c>
      <c r="R391" s="918">
        <v>308</v>
      </c>
    </row>
    <row r="392" spans="1:18" ht="28.5" hidden="1" x14ac:dyDescent="0.2">
      <c r="A392" s="922">
        <v>164</v>
      </c>
      <c r="B392" s="922" t="str">
        <f t="shared" si="30"/>
        <v>2018BS6006K1305</v>
      </c>
      <c r="C392" s="922" t="str">
        <f>VLOOKUP(D392,'[11]QuyetdinhPCGD (CDIO)'!$B$6:$C$1940,2,0)</f>
        <v>BS6006</v>
      </c>
      <c r="D392" s="923" t="s">
        <v>2548</v>
      </c>
      <c r="E392" s="923" t="s">
        <v>670</v>
      </c>
      <c r="F392" s="922" t="s">
        <v>9</v>
      </c>
      <c r="G392" s="922" t="str">
        <f>VLOOKUP(I392,'[12]Phan ca&amp; Ngay BDhoc'!$B$4:$I$110,8,0)</f>
        <v>C1-201</v>
      </c>
      <c r="H392" s="922"/>
      <c r="I392" s="922" t="s">
        <v>350</v>
      </c>
      <c r="J392" s="922" t="str">
        <f>VLOOKUP(I392,'[12]Phan ca&amp; Ngay BDhoc'!$B$4:$I$110,6,0)</f>
        <v>3/9/2018</v>
      </c>
      <c r="K392" s="921" t="s">
        <v>112</v>
      </c>
      <c r="L392" s="946"/>
      <c r="M392" s="945" t="s">
        <v>2487</v>
      </c>
      <c r="N392" s="920">
        <v>0</v>
      </c>
      <c r="O392" s="919">
        <v>659</v>
      </c>
      <c r="P392" s="924" t="s">
        <v>2468</v>
      </c>
      <c r="R392" s="918">
        <v>309</v>
      </c>
    </row>
    <row r="393" spans="1:18" ht="28.5" hidden="1" x14ac:dyDescent="0.2">
      <c r="A393" s="922">
        <v>165</v>
      </c>
      <c r="B393" s="922" t="str">
        <f t="shared" si="30"/>
        <v>2018ME6042K1309</v>
      </c>
      <c r="C393" s="922" t="str">
        <f>VLOOKUP(D393,'[11]QuyetdinhPCGD (CDIO)'!$B$6:$C$1940,2,0)</f>
        <v>ME6042</v>
      </c>
      <c r="D393" s="931" t="s">
        <v>2186</v>
      </c>
      <c r="E393" s="923" t="s">
        <v>2540</v>
      </c>
      <c r="F393" s="922" t="s">
        <v>11</v>
      </c>
      <c r="G393" s="922" t="str">
        <f>VLOOKUP(I393,'[12]Phan ca&amp; Ngay BDhoc'!$B$4:$I$110,8,0)</f>
        <v>C1-201</v>
      </c>
      <c r="H393" s="922"/>
      <c r="I393" s="922" t="s">
        <v>350</v>
      </c>
      <c r="J393" s="922" t="str">
        <f>VLOOKUP(I393,'[12]Phan ca&amp; Ngay BDhoc'!$B$4:$I$110,6,0)</f>
        <v>3/9/2018</v>
      </c>
      <c r="K393" s="921" t="s">
        <v>176</v>
      </c>
      <c r="L393" s="921"/>
      <c r="M393" s="920">
        <v>0</v>
      </c>
      <c r="N393" s="920">
        <v>0</v>
      </c>
      <c r="O393" s="919">
        <v>1843</v>
      </c>
      <c r="P393" s="924" t="s">
        <v>2468</v>
      </c>
      <c r="R393" s="918">
        <v>310</v>
      </c>
    </row>
    <row r="394" spans="1:18" ht="28.5" hidden="1" x14ac:dyDescent="0.2">
      <c r="A394" s="926">
        <v>166</v>
      </c>
      <c r="B394" s="922" t="str">
        <f t="shared" si="30"/>
        <v>2018PE6017K1303</v>
      </c>
      <c r="C394" s="922" t="str">
        <f>VLOOKUP(D394,'[11]QuyetdinhPCGD (CDIO)'!$B$6:$C$1940,2,0)</f>
        <v>PE6017</v>
      </c>
      <c r="D394" s="930" t="s">
        <v>2491</v>
      </c>
      <c r="E394" s="929" t="s">
        <v>166</v>
      </c>
      <c r="F394" s="926" t="s">
        <v>12</v>
      </c>
      <c r="G394" s="922" t="s">
        <v>4718</v>
      </c>
      <c r="H394" s="926"/>
      <c r="I394" s="922" t="s">
        <v>357</v>
      </c>
      <c r="J394" s="922" t="str">
        <f>VLOOKUP(I394,'[12]Phan ca&amp; Ngay BDhoc'!$B$4:$I$110,6,0)</f>
        <v>3/9/2018</v>
      </c>
      <c r="K394" s="925" t="s">
        <v>75</v>
      </c>
      <c r="L394" s="925"/>
      <c r="M394" s="920" t="s">
        <v>2487</v>
      </c>
      <c r="N394" s="920">
        <v>0</v>
      </c>
      <c r="O394" s="919">
        <v>2449</v>
      </c>
      <c r="P394" s="924" t="s">
        <v>2468</v>
      </c>
      <c r="R394" s="918">
        <v>311</v>
      </c>
    </row>
    <row r="395" spans="1:18" ht="45" hidden="1" x14ac:dyDescent="0.2">
      <c r="A395" s="922">
        <v>167</v>
      </c>
      <c r="B395" s="922" t="str">
        <f t="shared" si="30"/>
        <v>2018BS6002K1310</v>
      </c>
      <c r="C395" s="922" t="str">
        <f>VLOOKUP(D395,'[11]QuyetdinhPCGD (CDIO)'!$B$6:$C$1940,2,0)</f>
        <v>BS6002</v>
      </c>
      <c r="D395" s="923" t="s">
        <v>2539</v>
      </c>
      <c r="E395" s="923" t="s">
        <v>2549</v>
      </c>
      <c r="F395" s="922" t="s">
        <v>11</v>
      </c>
      <c r="G395" s="922" t="str">
        <f>RIGHT(N395,6)</f>
        <v>C1-102</v>
      </c>
      <c r="H395" s="922"/>
      <c r="I395" s="922" t="s">
        <v>357</v>
      </c>
      <c r="J395" s="922" t="str">
        <f>VLOOKUP(I395,'[12]Phan ca&amp; Ngay BDhoc'!$B$4:$I$110,6,0)</f>
        <v>3/9/2018</v>
      </c>
      <c r="K395" s="921" t="s">
        <v>180</v>
      </c>
      <c r="L395" s="921"/>
      <c r="M395" s="920" t="s">
        <v>2487</v>
      </c>
      <c r="N395" s="920" t="s">
        <v>2638</v>
      </c>
      <c r="O395" s="919">
        <v>1851</v>
      </c>
      <c r="P395" s="919" t="s">
        <v>2472</v>
      </c>
      <c r="R395" s="918">
        <v>312</v>
      </c>
    </row>
    <row r="396" spans="1:18" ht="45" hidden="1" x14ac:dyDescent="0.2">
      <c r="A396" s="922">
        <v>168</v>
      </c>
      <c r="B396" s="922" t="str">
        <f t="shared" si="30"/>
        <v>2018CT6001K1306</v>
      </c>
      <c r="C396" s="922" t="str">
        <f>VLOOKUP(D396,'[11]QuyetdinhPCGD (CDIO)'!$B$6:$C$1940,2,0)</f>
        <v>CT6001</v>
      </c>
      <c r="D396" s="931" t="s">
        <v>2115</v>
      </c>
      <c r="E396" s="923" t="s">
        <v>2550</v>
      </c>
      <c r="F396" s="922" t="s">
        <v>12</v>
      </c>
      <c r="G396" s="922" t="str">
        <f>RIGHT(N396,6)</f>
        <v>C1-301</v>
      </c>
      <c r="H396" s="922"/>
      <c r="I396" s="922" t="s">
        <v>357</v>
      </c>
      <c r="J396" s="922" t="str">
        <f>VLOOKUP(I396,'[12]Phan ca&amp; Ngay BDhoc'!$B$4:$I$110,6,0)</f>
        <v>3/9/2018</v>
      </c>
      <c r="K396" s="921" t="s">
        <v>115</v>
      </c>
      <c r="L396" s="946"/>
      <c r="M396" s="945" t="s">
        <v>2487</v>
      </c>
      <c r="N396" s="920" t="s">
        <v>2639</v>
      </c>
      <c r="O396" s="919">
        <v>2443</v>
      </c>
      <c r="P396" s="919" t="s">
        <v>2472</v>
      </c>
      <c r="R396" s="918">
        <v>313</v>
      </c>
    </row>
    <row r="397" spans="1:18" ht="28.5" hidden="1" x14ac:dyDescent="0.2">
      <c r="A397" s="922">
        <v>169</v>
      </c>
      <c r="B397" s="922" t="str">
        <f t="shared" si="30"/>
        <v>2018FL6091K1325</v>
      </c>
      <c r="C397" s="922" t="str">
        <f>VLOOKUP(D397,'[11]QuyetdinhPCGD (CDIO)'!$B$6:$C$1940,2,0)</f>
        <v>FL6091</v>
      </c>
      <c r="D397" s="923" t="s">
        <v>2578</v>
      </c>
      <c r="E397" s="923" t="s">
        <v>65</v>
      </c>
      <c r="F397" s="923" t="s">
        <v>8</v>
      </c>
      <c r="G397" s="922" t="str">
        <f>VLOOKUP(I397,'[12]Phan ca&amp; Ngay BDhoc'!$B$4:$I$110,8,0)</f>
        <v>C3-401</v>
      </c>
      <c r="H397" s="923"/>
      <c r="I397" s="922" t="s">
        <v>357</v>
      </c>
      <c r="J397" s="922" t="str">
        <f>VLOOKUP(I397,'[12]Phan ca&amp; Ngay BDhoc'!$B$4:$I$110,6,0)</f>
        <v>3/9/2018</v>
      </c>
      <c r="K397" s="938" t="s">
        <v>433</v>
      </c>
      <c r="L397" s="938"/>
      <c r="M397" s="920" t="s">
        <v>2487</v>
      </c>
      <c r="N397" s="920" t="s">
        <v>2640</v>
      </c>
      <c r="O397" s="919">
        <v>77</v>
      </c>
      <c r="P397" s="924" t="s">
        <v>2468</v>
      </c>
      <c r="R397" s="918">
        <v>314</v>
      </c>
    </row>
    <row r="398" spans="1:18" ht="28.5" hidden="1" x14ac:dyDescent="0.2">
      <c r="A398" s="922">
        <v>170</v>
      </c>
      <c r="B398" s="922" t="str">
        <f t="shared" si="30"/>
        <v>2018FL6091K1325</v>
      </c>
      <c r="C398" s="922" t="str">
        <f>VLOOKUP(D398,'[11]QuyetdinhPCGD (CDIO)'!$B$6:$C$1940,2,0)</f>
        <v>FL6091</v>
      </c>
      <c r="D398" s="923" t="s">
        <v>2578</v>
      </c>
      <c r="E398" s="923" t="s">
        <v>65</v>
      </c>
      <c r="F398" s="922" t="s">
        <v>10</v>
      </c>
      <c r="G398" s="922" t="str">
        <f>VLOOKUP(I398,'[12]Phan ca&amp; Ngay BDhoc'!$B$4:$I$110,8,0)</f>
        <v>C3-401</v>
      </c>
      <c r="H398" s="922"/>
      <c r="I398" s="922" t="s">
        <v>357</v>
      </c>
      <c r="J398" s="922" t="str">
        <f>VLOOKUP(I398,'[12]Phan ca&amp; Ngay BDhoc'!$B$4:$I$110,6,0)</f>
        <v>3/9/2018</v>
      </c>
      <c r="K398" s="938" t="s">
        <v>433</v>
      </c>
      <c r="L398" s="938"/>
      <c r="M398" s="920" t="s">
        <v>2487</v>
      </c>
      <c r="N398" s="920" t="s">
        <v>2640</v>
      </c>
      <c r="O398" s="919">
        <v>1261</v>
      </c>
      <c r="P398" s="924" t="s">
        <v>2468</v>
      </c>
      <c r="R398" s="918">
        <v>315</v>
      </c>
    </row>
    <row r="399" spans="1:18" ht="28.5" hidden="1" x14ac:dyDescent="0.2">
      <c r="A399" s="922">
        <v>171</v>
      </c>
      <c r="B399" s="922" t="str">
        <f t="shared" si="30"/>
        <v>2018FL6091K1326</v>
      </c>
      <c r="C399" s="922" t="str">
        <f>VLOOKUP(D399,'[11]QuyetdinhPCGD (CDIO)'!$B$6:$C$1940,2,0)</f>
        <v>FL6091</v>
      </c>
      <c r="D399" s="923" t="s">
        <v>2578</v>
      </c>
      <c r="E399" s="923" t="s">
        <v>166</v>
      </c>
      <c r="F399" s="923" t="s">
        <v>8</v>
      </c>
      <c r="G399" s="922" t="str">
        <f>VLOOKUP(I399,'[12]Phan ca&amp; Ngay BDhoc'!$B$4:$I$110,8,0)</f>
        <v>C3-401</v>
      </c>
      <c r="H399" s="923"/>
      <c r="I399" s="922" t="s">
        <v>357</v>
      </c>
      <c r="J399" s="922" t="str">
        <f>VLOOKUP(I399,'[12]Phan ca&amp; Ngay BDhoc'!$B$4:$I$110,6,0)</f>
        <v>3/9/2018</v>
      </c>
      <c r="K399" s="938" t="s">
        <v>434</v>
      </c>
      <c r="L399" s="938"/>
      <c r="M399" s="920" t="s">
        <v>2487</v>
      </c>
      <c r="N399" s="920" t="s">
        <v>2641</v>
      </c>
      <c r="O399" s="919">
        <v>79</v>
      </c>
      <c r="P399" s="924" t="s">
        <v>2468</v>
      </c>
      <c r="R399" s="918">
        <v>316</v>
      </c>
    </row>
    <row r="400" spans="1:18" ht="28.5" hidden="1" x14ac:dyDescent="0.2">
      <c r="A400" s="922">
        <v>172</v>
      </c>
      <c r="B400" s="922" t="str">
        <f t="shared" si="30"/>
        <v>2018FL6091K1326</v>
      </c>
      <c r="C400" s="922" t="str">
        <f>VLOOKUP(D400,'[11]QuyetdinhPCGD (CDIO)'!$B$6:$C$1940,2,0)</f>
        <v>FL6091</v>
      </c>
      <c r="D400" s="923" t="s">
        <v>2578</v>
      </c>
      <c r="E400" s="923" t="s">
        <v>166</v>
      </c>
      <c r="F400" s="922" t="s">
        <v>10</v>
      </c>
      <c r="G400" s="922" t="str">
        <f>VLOOKUP(I400,'[12]Phan ca&amp; Ngay BDhoc'!$B$4:$I$110,8,0)</f>
        <v>C3-401</v>
      </c>
      <c r="H400" s="922"/>
      <c r="I400" s="922" t="s">
        <v>357</v>
      </c>
      <c r="J400" s="922" t="str">
        <f>VLOOKUP(I400,'[12]Phan ca&amp; Ngay BDhoc'!$B$4:$I$110,6,0)</f>
        <v>3/9/2018</v>
      </c>
      <c r="K400" s="938" t="s">
        <v>434</v>
      </c>
      <c r="L400" s="938"/>
      <c r="M400" s="920" t="s">
        <v>2487</v>
      </c>
      <c r="N400" s="920" t="s">
        <v>2641</v>
      </c>
      <c r="O400" s="919">
        <v>1263</v>
      </c>
      <c r="P400" s="924" t="s">
        <v>2468</v>
      </c>
      <c r="R400" s="918">
        <v>317</v>
      </c>
    </row>
    <row r="401" spans="1:18" ht="30" hidden="1" x14ac:dyDescent="0.2">
      <c r="A401" s="922">
        <v>173</v>
      </c>
      <c r="B401" s="922" t="str">
        <f t="shared" si="30"/>
        <v>2018FL6091K1327</v>
      </c>
      <c r="C401" s="922" t="str">
        <f>VLOOKUP(D401,'[11]QuyetdinhPCGD (CDIO)'!$B$6:$C$1940,2,0)</f>
        <v>FL6091</v>
      </c>
      <c r="D401" s="923" t="s">
        <v>2578</v>
      </c>
      <c r="E401" s="923" t="s">
        <v>65</v>
      </c>
      <c r="F401" s="923" t="s">
        <v>8</v>
      </c>
      <c r="G401" s="922" t="str">
        <f>RIGHT(M401,6)</f>
        <v>C3-406</v>
      </c>
      <c r="H401" s="923"/>
      <c r="I401" s="922" t="s">
        <v>357</v>
      </c>
      <c r="J401" s="922" t="str">
        <f>VLOOKUP(I401,'[12]Phan ca&amp; Ngay BDhoc'!$B$4:$I$110,6,0)</f>
        <v>3/9/2018</v>
      </c>
      <c r="K401" s="938" t="s">
        <v>498</v>
      </c>
      <c r="L401" s="938"/>
      <c r="M401" s="920" t="s">
        <v>2597</v>
      </c>
      <c r="N401" s="920" t="s">
        <v>2642</v>
      </c>
      <c r="O401" s="919">
        <v>81</v>
      </c>
      <c r="P401" s="924" t="s">
        <v>2468</v>
      </c>
      <c r="R401" s="918">
        <v>318</v>
      </c>
    </row>
    <row r="402" spans="1:18" ht="30" hidden="1" x14ac:dyDescent="0.2">
      <c r="A402" s="922">
        <v>174</v>
      </c>
      <c r="B402" s="922" t="str">
        <f t="shared" si="30"/>
        <v>2018FL6091K1327</v>
      </c>
      <c r="C402" s="922" t="str">
        <f>VLOOKUP(D402,'[11]QuyetdinhPCGD (CDIO)'!$B$6:$C$1940,2,0)</f>
        <v>FL6091</v>
      </c>
      <c r="D402" s="923" t="s">
        <v>2578</v>
      </c>
      <c r="E402" s="923" t="s">
        <v>65</v>
      </c>
      <c r="F402" s="922" t="s">
        <v>10</v>
      </c>
      <c r="G402" s="922" t="str">
        <f>RIGHT(M402,6)</f>
        <v>C3-406</v>
      </c>
      <c r="H402" s="922"/>
      <c r="I402" s="922" t="s">
        <v>357</v>
      </c>
      <c r="J402" s="922" t="str">
        <f>VLOOKUP(I402,'[12]Phan ca&amp; Ngay BDhoc'!$B$4:$I$110,6,0)</f>
        <v>3/9/2018</v>
      </c>
      <c r="K402" s="938" t="s">
        <v>498</v>
      </c>
      <c r="L402" s="938"/>
      <c r="M402" s="920" t="s">
        <v>2597</v>
      </c>
      <c r="N402" s="920" t="s">
        <v>2642</v>
      </c>
      <c r="O402" s="919">
        <v>1265</v>
      </c>
      <c r="P402" s="924" t="s">
        <v>2468</v>
      </c>
      <c r="R402" s="918">
        <v>319</v>
      </c>
    </row>
    <row r="403" spans="1:18" ht="45" hidden="1" x14ac:dyDescent="0.2">
      <c r="A403" s="922">
        <v>175</v>
      </c>
      <c r="B403" s="922" t="str">
        <f t="shared" si="30"/>
        <v>2018ME6041K1303</v>
      </c>
      <c r="C403" s="922" t="str">
        <f>VLOOKUP(D403,'[11]QuyetdinhPCGD (CDIO)'!$B$6:$C$1940,2,0)</f>
        <v>ME6041</v>
      </c>
      <c r="D403" s="923" t="s">
        <v>2195</v>
      </c>
      <c r="E403" s="923" t="s">
        <v>2549</v>
      </c>
      <c r="F403" s="922" t="s">
        <v>9</v>
      </c>
      <c r="G403" s="922" t="str">
        <f>RIGHT(N403,6)</f>
        <v>C1-202</v>
      </c>
      <c r="H403" s="922"/>
      <c r="I403" s="922" t="s">
        <v>357</v>
      </c>
      <c r="J403" s="922" t="str">
        <f>VLOOKUP(I403,'[12]Phan ca&amp; Ngay BDhoc'!$B$4:$I$110,6,0)</f>
        <v>3/9/2018</v>
      </c>
      <c r="K403" s="921" t="s">
        <v>75</v>
      </c>
      <c r="L403" s="921"/>
      <c r="M403" s="920" t="s">
        <v>2487</v>
      </c>
      <c r="N403" s="920" t="s">
        <v>2643</v>
      </c>
      <c r="O403" s="919">
        <v>667</v>
      </c>
      <c r="P403" s="919" t="s">
        <v>2472</v>
      </c>
      <c r="R403" s="918">
        <v>320</v>
      </c>
    </row>
    <row r="404" spans="1:18" ht="45" hidden="1" x14ac:dyDescent="0.2">
      <c r="A404" s="922">
        <v>176</v>
      </c>
      <c r="B404" s="922" t="str">
        <f t="shared" si="30"/>
        <v>2018BS6006K1306</v>
      </c>
      <c r="C404" s="922" t="str">
        <f>VLOOKUP(D404,'[11]QuyetdinhPCGD (CDIO)'!$B$6:$C$1940,2,0)</f>
        <v>BS6006</v>
      </c>
      <c r="D404" s="923" t="s">
        <v>2548</v>
      </c>
      <c r="E404" s="923" t="s">
        <v>2550</v>
      </c>
      <c r="F404" s="922" t="s">
        <v>13</v>
      </c>
      <c r="G404" s="922" t="str">
        <f>RIGHT(N404,6)</f>
        <v>C1-201</v>
      </c>
      <c r="H404" s="922"/>
      <c r="I404" s="922" t="s">
        <v>357</v>
      </c>
      <c r="J404" s="922" t="str">
        <f>VLOOKUP(I404,'[12]Phan ca&amp; Ngay BDhoc'!$B$4:$I$110,6,0)</f>
        <v>3/9/2018</v>
      </c>
      <c r="K404" s="921" t="s">
        <v>115</v>
      </c>
      <c r="L404" s="921"/>
      <c r="M404" s="920" t="s">
        <v>2487</v>
      </c>
      <c r="N404" s="920" t="s">
        <v>2644</v>
      </c>
      <c r="O404" s="919">
        <v>3035</v>
      </c>
      <c r="P404" s="919" t="s">
        <v>2472</v>
      </c>
      <c r="R404" s="918">
        <v>321</v>
      </c>
    </row>
    <row r="405" spans="1:18" ht="45" hidden="1" x14ac:dyDescent="0.2">
      <c r="A405" s="922">
        <v>177</v>
      </c>
      <c r="B405" s="922" t="str">
        <f t="shared" si="30"/>
        <v>2018ME6042K1310</v>
      </c>
      <c r="C405" s="922" t="str">
        <f>VLOOKUP(D405,'[11]QuyetdinhPCGD (CDIO)'!$B$6:$C$1940,2,0)</f>
        <v>ME6042</v>
      </c>
      <c r="D405" s="931" t="s">
        <v>2186</v>
      </c>
      <c r="E405" s="923" t="s">
        <v>2549</v>
      </c>
      <c r="F405" s="922" t="s">
        <v>10</v>
      </c>
      <c r="G405" s="922" t="str">
        <f>RIGHT(N405,6)</f>
        <v>C1-102</v>
      </c>
      <c r="H405" s="922"/>
      <c r="I405" s="922" t="s">
        <v>357</v>
      </c>
      <c r="J405" s="922" t="str">
        <f>VLOOKUP(I405,'[12]Phan ca&amp; Ngay BDhoc'!$B$4:$I$110,6,0)</f>
        <v>3/9/2018</v>
      </c>
      <c r="K405" s="921" t="s">
        <v>180</v>
      </c>
      <c r="L405" s="921"/>
      <c r="M405" s="920">
        <v>0</v>
      </c>
      <c r="N405" s="920" t="s">
        <v>2638</v>
      </c>
      <c r="O405" s="919">
        <v>1259</v>
      </c>
      <c r="P405" s="919" t="s">
        <v>2472</v>
      </c>
      <c r="R405" s="918">
        <v>322</v>
      </c>
    </row>
    <row r="406" spans="1:18" ht="28.5" hidden="1" x14ac:dyDescent="0.2">
      <c r="A406" s="926">
        <v>178</v>
      </c>
      <c r="B406" s="922" t="str">
        <f t="shared" si="30"/>
        <v>2018PE6017K1304</v>
      </c>
      <c r="C406" s="922" t="str">
        <f>VLOOKUP(D406,'[11]QuyetdinhPCGD (CDIO)'!$B$6:$C$1940,2,0)</f>
        <v>PE6017</v>
      </c>
      <c r="D406" s="930" t="s">
        <v>2491</v>
      </c>
      <c r="E406" s="929" t="s">
        <v>169</v>
      </c>
      <c r="F406" s="926" t="s">
        <v>12</v>
      </c>
      <c r="G406" s="922" t="s">
        <v>4718</v>
      </c>
      <c r="H406" s="926"/>
      <c r="I406" s="922" t="s">
        <v>362</v>
      </c>
      <c r="J406" s="922" t="str">
        <f>VLOOKUP(I406,'[12]Phan ca&amp; Ngay BDhoc'!$B$4:$I$110,6,0)</f>
        <v>3/9/2018</v>
      </c>
      <c r="K406" s="925" t="s">
        <v>89</v>
      </c>
      <c r="L406" s="925"/>
      <c r="M406" s="920" t="s">
        <v>2487</v>
      </c>
      <c r="N406" s="920">
        <v>0</v>
      </c>
      <c r="O406" s="919">
        <v>2457</v>
      </c>
      <c r="P406" s="919" t="s">
        <v>2472</v>
      </c>
      <c r="R406" s="918">
        <v>323</v>
      </c>
    </row>
    <row r="407" spans="1:18" ht="45" hidden="1" x14ac:dyDescent="0.2">
      <c r="A407" s="922">
        <v>179</v>
      </c>
      <c r="B407" s="922" t="str">
        <f t="shared" si="30"/>
        <v>2018BS6002K1311</v>
      </c>
      <c r="C407" s="922" t="str">
        <f>VLOOKUP(D407,'[11]QuyetdinhPCGD (CDIO)'!$B$6:$C$1940,2,0)</f>
        <v>BS6002</v>
      </c>
      <c r="D407" s="923" t="s">
        <v>2539</v>
      </c>
      <c r="E407" s="923" t="s">
        <v>2540</v>
      </c>
      <c r="F407" s="922" t="s">
        <v>11</v>
      </c>
      <c r="G407" s="922" t="str">
        <f>RIGHT(N407,6)</f>
        <v>C1-102</v>
      </c>
      <c r="H407" s="922"/>
      <c r="I407" s="922" t="s">
        <v>362</v>
      </c>
      <c r="J407" s="922" t="str">
        <f>VLOOKUP(I407,'[12]Phan ca&amp; Ngay BDhoc'!$B$4:$I$110,6,0)</f>
        <v>3/9/2018</v>
      </c>
      <c r="K407" s="921" t="s">
        <v>321</v>
      </c>
      <c r="L407" s="921"/>
      <c r="M407" s="920" t="s">
        <v>2487</v>
      </c>
      <c r="N407" s="920" t="s">
        <v>2638</v>
      </c>
      <c r="O407" s="919">
        <v>1859</v>
      </c>
      <c r="P407" s="924" t="s">
        <v>2468</v>
      </c>
      <c r="R407" s="918">
        <v>324</v>
      </c>
    </row>
    <row r="408" spans="1:18" ht="45" hidden="1" x14ac:dyDescent="0.2">
      <c r="A408" s="922">
        <v>180</v>
      </c>
      <c r="B408" s="922" t="str">
        <f t="shared" si="30"/>
        <v>2018CT6001K1307</v>
      </c>
      <c r="C408" s="922" t="str">
        <f>VLOOKUP(D408,'[11]QuyetdinhPCGD (CDIO)'!$B$6:$C$1940,2,0)</f>
        <v>CT6001</v>
      </c>
      <c r="D408" s="931" t="s">
        <v>2115</v>
      </c>
      <c r="E408" s="923" t="s">
        <v>670</v>
      </c>
      <c r="F408" s="922" t="s">
        <v>12</v>
      </c>
      <c r="G408" s="922" t="str">
        <f>RIGHT(N408,6)</f>
        <v>C1-301</v>
      </c>
      <c r="H408" s="922"/>
      <c r="I408" s="922" t="s">
        <v>362</v>
      </c>
      <c r="J408" s="922" t="str">
        <f>VLOOKUP(I408,'[12]Phan ca&amp; Ngay BDhoc'!$B$4:$I$110,6,0)</f>
        <v>3/9/2018</v>
      </c>
      <c r="K408" s="921" t="s">
        <v>117</v>
      </c>
      <c r="L408" s="921"/>
      <c r="M408" s="920" t="s">
        <v>2487</v>
      </c>
      <c r="N408" s="920" t="s">
        <v>2639</v>
      </c>
      <c r="O408" s="919">
        <v>2451</v>
      </c>
      <c r="P408" s="924" t="s">
        <v>2468</v>
      </c>
      <c r="R408" s="918">
        <v>325</v>
      </c>
    </row>
    <row r="409" spans="1:18" ht="28.5" hidden="1" x14ac:dyDescent="0.2">
      <c r="A409" s="922">
        <v>181</v>
      </c>
      <c r="B409" s="922" t="str">
        <f t="shared" si="30"/>
        <v>2018FL6091K1328</v>
      </c>
      <c r="C409" s="922" t="str">
        <f>VLOOKUP(D409,'[11]QuyetdinhPCGD (CDIO)'!$B$6:$C$1940,2,0)</f>
        <v>FL6091</v>
      </c>
      <c r="D409" s="923" t="s">
        <v>2578</v>
      </c>
      <c r="E409" s="923" t="s">
        <v>71</v>
      </c>
      <c r="F409" s="923" t="s">
        <v>8</v>
      </c>
      <c r="G409" s="922" t="str">
        <f>VLOOKUP(I409,'[12]Phan ca&amp; Ngay BDhoc'!$B$4:$I$110,8,0)</f>
        <v>C3-401</v>
      </c>
      <c r="H409" s="923"/>
      <c r="I409" s="922" t="s">
        <v>362</v>
      </c>
      <c r="J409" s="922" t="str">
        <f>VLOOKUP(I409,'[12]Phan ca&amp; Ngay BDhoc'!$B$4:$I$110,6,0)</f>
        <v>3/9/2018</v>
      </c>
      <c r="K409" s="938" t="s">
        <v>503</v>
      </c>
      <c r="L409" s="938"/>
      <c r="M409" s="920" t="s">
        <v>2487</v>
      </c>
      <c r="N409" s="920" t="s">
        <v>2645</v>
      </c>
      <c r="O409" s="919">
        <v>85</v>
      </c>
      <c r="P409" s="919" t="s">
        <v>2472</v>
      </c>
      <c r="Q409" s="975"/>
      <c r="R409" s="918">
        <v>326</v>
      </c>
    </row>
    <row r="410" spans="1:18" ht="28.5" hidden="1" x14ac:dyDescent="0.2">
      <c r="A410" s="922">
        <v>182</v>
      </c>
      <c r="B410" s="922" t="str">
        <f t="shared" si="30"/>
        <v>2018FL6091K1328</v>
      </c>
      <c r="C410" s="922" t="str">
        <f>VLOOKUP(D410,'[11]QuyetdinhPCGD (CDIO)'!$B$6:$C$1940,2,0)</f>
        <v>FL6091</v>
      </c>
      <c r="D410" s="923" t="s">
        <v>2578</v>
      </c>
      <c r="E410" s="923" t="s">
        <v>71</v>
      </c>
      <c r="F410" s="922" t="s">
        <v>10</v>
      </c>
      <c r="G410" s="922" t="str">
        <f>VLOOKUP(I410,'[12]Phan ca&amp; Ngay BDhoc'!$B$4:$I$110,8,0)</f>
        <v>C3-401</v>
      </c>
      <c r="H410" s="922"/>
      <c r="I410" s="922" t="s">
        <v>362</v>
      </c>
      <c r="J410" s="922" t="str">
        <f>VLOOKUP(I410,'[12]Phan ca&amp; Ngay BDhoc'!$B$4:$I$110,6,0)</f>
        <v>3/9/2018</v>
      </c>
      <c r="K410" s="938" t="s">
        <v>503</v>
      </c>
      <c r="L410" s="938"/>
      <c r="M410" s="920" t="s">
        <v>2487</v>
      </c>
      <c r="N410" s="920" t="s">
        <v>2645</v>
      </c>
      <c r="O410" s="919">
        <v>1269</v>
      </c>
      <c r="P410" s="919" t="s">
        <v>2472</v>
      </c>
      <c r="R410" s="918">
        <v>327</v>
      </c>
    </row>
    <row r="411" spans="1:18" ht="28.5" hidden="1" x14ac:dyDescent="0.2">
      <c r="A411" s="922">
        <v>183</v>
      </c>
      <c r="B411" s="922" t="str">
        <f t="shared" si="30"/>
        <v>2018FL6091K1329</v>
      </c>
      <c r="C411" s="922" t="str">
        <f>VLOOKUP(D411,'[11]QuyetdinhPCGD (CDIO)'!$B$6:$C$1940,2,0)</f>
        <v>FL6091</v>
      </c>
      <c r="D411" s="923" t="s">
        <v>2578</v>
      </c>
      <c r="E411" s="923" t="s">
        <v>169</v>
      </c>
      <c r="F411" s="923" t="s">
        <v>8</v>
      </c>
      <c r="G411" s="922" t="str">
        <f>VLOOKUP(I411,'[12]Phan ca&amp; Ngay BDhoc'!$B$4:$I$110,8,0)</f>
        <v>C3-401</v>
      </c>
      <c r="H411" s="923"/>
      <c r="I411" s="922" t="s">
        <v>362</v>
      </c>
      <c r="J411" s="922" t="str">
        <f>VLOOKUP(I411,'[12]Phan ca&amp; Ngay BDhoc'!$B$4:$I$110,6,0)</f>
        <v>3/9/2018</v>
      </c>
      <c r="K411" s="938" t="s">
        <v>508</v>
      </c>
      <c r="L411" s="938"/>
      <c r="M411" s="920" t="s">
        <v>2487</v>
      </c>
      <c r="N411" s="920" t="s">
        <v>2646</v>
      </c>
      <c r="O411" s="919">
        <v>87</v>
      </c>
      <c r="P411" s="919" t="s">
        <v>2472</v>
      </c>
      <c r="Q411" s="975"/>
      <c r="R411" s="918">
        <v>328</v>
      </c>
    </row>
    <row r="412" spans="1:18" ht="28.5" hidden="1" x14ac:dyDescent="0.2">
      <c r="A412" s="922">
        <v>184</v>
      </c>
      <c r="B412" s="922" t="str">
        <f t="shared" si="30"/>
        <v>2018FL6091K1329</v>
      </c>
      <c r="C412" s="922" t="str">
        <f>VLOOKUP(D412,'[11]QuyetdinhPCGD (CDIO)'!$B$6:$C$1940,2,0)</f>
        <v>FL6091</v>
      </c>
      <c r="D412" s="923" t="s">
        <v>2578</v>
      </c>
      <c r="E412" s="923" t="s">
        <v>169</v>
      </c>
      <c r="F412" s="922" t="s">
        <v>10</v>
      </c>
      <c r="G412" s="922" t="str">
        <f>VLOOKUP(I412,'[12]Phan ca&amp; Ngay BDhoc'!$B$4:$I$110,8,0)</f>
        <v>C3-401</v>
      </c>
      <c r="H412" s="922"/>
      <c r="I412" s="922" t="s">
        <v>362</v>
      </c>
      <c r="J412" s="922" t="str">
        <f>VLOOKUP(I412,'[12]Phan ca&amp; Ngay BDhoc'!$B$4:$I$110,6,0)</f>
        <v>3/9/2018</v>
      </c>
      <c r="K412" s="938" t="s">
        <v>508</v>
      </c>
      <c r="L412" s="938"/>
      <c r="M412" s="920" t="s">
        <v>2487</v>
      </c>
      <c r="N412" s="920" t="s">
        <v>2646</v>
      </c>
      <c r="O412" s="919">
        <v>1271</v>
      </c>
      <c r="P412" s="919" t="s">
        <v>2472</v>
      </c>
      <c r="R412" s="918">
        <v>329</v>
      </c>
    </row>
    <row r="413" spans="1:18" ht="30" hidden="1" x14ac:dyDescent="0.2">
      <c r="A413" s="922">
        <v>185</v>
      </c>
      <c r="B413" s="922" t="str">
        <f t="shared" si="30"/>
        <v>2018FL6091K1330</v>
      </c>
      <c r="C413" s="922" t="str">
        <f>VLOOKUP(D413,'[11]QuyetdinhPCGD (CDIO)'!$B$6:$C$1940,2,0)</f>
        <v>FL6091</v>
      </c>
      <c r="D413" s="923" t="s">
        <v>2578</v>
      </c>
      <c r="E413" s="923" t="s">
        <v>71</v>
      </c>
      <c r="F413" s="923" t="s">
        <v>8</v>
      </c>
      <c r="G413" s="922" t="str">
        <f>RIGHT(M413,6)</f>
        <v>C3-406</v>
      </c>
      <c r="H413" s="923"/>
      <c r="I413" s="922" t="s">
        <v>362</v>
      </c>
      <c r="J413" s="922" t="str">
        <f>VLOOKUP(I413,'[12]Phan ca&amp; Ngay BDhoc'!$B$4:$I$110,6,0)</f>
        <v>3/9/2018</v>
      </c>
      <c r="K413" s="938" t="s">
        <v>692</v>
      </c>
      <c r="L413" s="938"/>
      <c r="M413" s="920" t="s">
        <v>2597</v>
      </c>
      <c r="N413" s="920" t="s">
        <v>2647</v>
      </c>
      <c r="O413" s="919">
        <v>89</v>
      </c>
      <c r="P413" s="919" t="s">
        <v>2472</v>
      </c>
      <c r="R413" s="918">
        <v>330</v>
      </c>
    </row>
    <row r="414" spans="1:18" ht="30" hidden="1" x14ac:dyDescent="0.2">
      <c r="A414" s="922">
        <v>186</v>
      </c>
      <c r="B414" s="922" t="str">
        <f t="shared" si="30"/>
        <v>2018FL6091K1330</v>
      </c>
      <c r="C414" s="922" t="str">
        <f>VLOOKUP(D414,'[11]QuyetdinhPCGD (CDIO)'!$B$6:$C$1940,2,0)</f>
        <v>FL6091</v>
      </c>
      <c r="D414" s="923" t="s">
        <v>2578</v>
      </c>
      <c r="E414" s="923" t="s">
        <v>71</v>
      </c>
      <c r="F414" s="922" t="s">
        <v>10</v>
      </c>
      <c r="G414" s="922" t="str">
        <f>RIGHT(M414,6)</f>
        <v>C3-406</v>
      </c>
      <c r="H414" s="922"/>
      <c r="I414" s="922" t="s">
        <v>362</v>
      </c>
      <c r="J414" s="922" t="str">
        <f>VLOOKUP(I414,'[12]Phan ca&amp; Ngay BDhoc'!$B$4:$I$110,6,0)</f>
        <v>3/9/2018</v>
      </c>
      <c r="K414" s="938" t="s">
        <v>692</v>
      </c>
      <c r="L414" s="938"/>
      <c r="M414" s="920" t="s">
        <v>2597</v>
      </c>
      <c r="N414" s="920" t="s">
        <v>2647</v>
      </c>
      <c r="O414" s="919">
        <v>1273</v>
      </c>
      <c r="P414" s="919" t="s">
        <v>2472</v>
      </c>
      <c r="R414" s="918">
        <v>331</v>
      </c>
    </row>
    <row r="415" spans="1:18" ht="45" hidden="1" x14ac:dyDescent="0.2">
      <c r="A415" s="922">
        <v>187</v>
      </c>
      <c r="B415" s="922" t="str">
        <f t="shared" si="30"/>
        <v>2018ME6041K1304</v>
      </c>
      <c r="C415" s="922" t="str">
        <f>VLOOKUP(D415,'[11]QuyetdinhPCGD (CDIO)'!$B$6:$C$1940,2,0)</f>
        <v>ME6041</v>
      </c>
      <c r="D415" s="923" t="s">
        <v>2195</v>
      </c>
      <c r="E415" s="923" t="s">
        <v>2540</v>
      </c>
      <c r="F415" s="922" t="s">
        <v>9</v>
      </c>
      <c r="G415" s="922" t="str">
        <f>RIGHT(N415,6)</f>
        <v>C1-202</v>
      </c>
      <c r="H415" s="922"/>
      <c r="I415" s="922" t="s">
        <v>362</v>
      </c>
      <c r="J415" s="922" t="str">
        <f>VLOOKUP(I415,'[12]Phan ca&amp; Ngay BDhoc'!$B$4:$I$110,6,0)</f>
        <v>3/9/2018</v>
      </c>
      <c r="K415" s="921" t="s">
        <v>89</v>
      </c>
      <c r="L415" s="921"/>
      <c r="M415" s="920" t="s">
        <v>2487</v>
      </c>
      <c r="N415" s="920" t="s">
        <v>2643</v>
      </c>
      <c r="O415" s="919">
        <v>675</v>
      </c>
      <c r="P415" s="924" t="s">
        <v>2468</v>
      </c>
      <c r="R415" s="918">
        <v>332</v>
      </c>
    </row>
    <row r="416" spans="1:18" ht="45" hidden="1" x14ac:dyDescent="0.2">
      <c r="A416" s="922">
        <v>188</v>
      </c>
      <c r="B416" s="922" t="str">
        <f t="shared" si="30"/>
        <v>2018BS6006K1307</v>
      </c>
      <c r="C416" s="922" t="str">
        <f>VLOOKUP(D416,'[11]QuyetdinhPCGD (CDIO)'!$B$6:$C$1940,2,0)</f>
        <v>BS6006</v>
      </c>
      <c r="D416" s="923" t="s">
        <v>2548</v>
      </c>
      <c r="E416" s="923" t="s">
        <v>670</v>
      </c>
      <c r="F416" s="922" t="s">
        <v>13</v>
      </c>
      <c r="G416" s="922" t="str">
        <f>RIGHT(N416,6)</f>
        <v>C1-201</v>
      </c>
      <c r="H416" s="922"/>
      <c r="I416" s="922" t="s">
        <v>362</v>
      </c>
      <c r="J416" s="922" t="str">
        <f>VLOOKUP(I416,'[12]Phan ca&amp; Ngay BDhoc'!$B$4:$I$110,6,0)</f>
        <v>3/9/2018</v>
      </c>
      <c r="K416" s="921" t="s">
        <v>117</v>
      </c>
      <c r="L416" s="921"/>
      <c r="M416" s="920" t="s">
        <v>2487</v>
      </c>
      <c r="N416" s="920" t="s">
        <v>2644</v>
      </c>
      <c r="O416" s="919">
        <v>3043</v>
      </c>
      <c r="P416" s="924" t="s">
        <v>2468</v>
      </c>
      <c r="R416" s="918">
        <v>333</v>
      </c>
    </row>
    <row r="417" spans="1:18" ht="45" hidden="1" x14ac:dyDescent="0.2">
      <c r="A417" s="922">
        <v>189</v>
      </c>
      <c r="B417" s="922" t="str">
        <f t="shared" si="30"/>
        <v>2018ME6042K1311</v>
      </c>
      <c r="C417" s="922" t="str">
        <f>VLOOKUP(D417,'[11]QuyetdinhPCGD (CDIO)'!$B$6:$C$1940,2,0)</f>
        <v>ME6042</v>
      </c>
      <c r="D417" s="931" t="s">
        <v>2186</v>
      </c>
      <c r="E417" s="923" t="s">
        <v>2540</v>
      </c>
      <c r="F417" s="922" t="s">
        <v>10</v>
      </c>
      <c r="G417" s="922" t="str">
        <f>RIGHT(N417,6)</f>
        <v>C1-102</v>
      </c>
      <c r="H417" s="922"/>
      <c r="I417" s="922" t="s">
        <v>362</v>
      </c>
      <c r="J417" s="922" t="str">
        <f>VLOOKUP(I417,'[12]Phan ca&amp; Ngay BDhoc'!$B$4:$I$110,6,0)</f>
        <v>3/9/2018</v>
      </c>
      <c r="K417" s="921" t="s">
        <v>321</v>
      </c>
      <c r="L417" s="921"/>
      <c r="M417" s="920">
        <v>0</v>
      </c>
      <c r="N417" s="920" t="s">
        <v>2638</v>
      </c>
      <c r="O417" s="919">
        <v>1267</v>
      </c>
      <c r="P417" s="924" t="s">
        <v>2468</v>
      </c>
      <c r="R417" s="918">
        <v>334</v>
      </c>
    </row>
    <row r="418" spans="1:18" ht="28.5" hidden="1" x14ac:dyDescent="0.2">
      <c r="A418" s="926">
        <v>190</v>
      </c>
      <c r="B418" s="922" t="str">
        <f t="shared" si="30"/>
        <v>2018PE6017K1305</v>
      </c>
      <c r="C418" s="922" t="str">
        <f>VLOOKUP(D418,'[11]QuyetdinhPCGD (CDIO)'!$B$6:$C$1940,2,0)</f>
        <v>PE6017</v>
      </c>
      <c r="D418" s="930" t="s">
        <v>2491</v>
      </c>
      <c r="E418" s="929" t="s">
        <v>65</v>
      </c>
      <c r="F418" s="926" t="s">
        <v>11</v>
      </c>
      <c r="G418" s="922" t="s">
        <v>4718</v>
      </c>
      <c r="H418" s="926"/>
      <c r="I418" s="922" t="s">
        <v>367</v>
      </c>
      <c r="J418" s="922" t="str">
        <f>VLOOKUP(I418,'[12]Phan ca&amp; Ngay BDhoc'!$B$4:$I$110,6,0)</f>
        <v>3/9/2018</v>
      </c>
      <c r="K418" s="925" t="s">
        <v>112</v>
      </c>
      <c r="L418" s="925"/>
      <c r="M418" s="920" t="s">
        <v>2487</v>
      </c>
      <c r="N418" s="920">
        <v>0</v>
      </c>
      <c r="O418" s="919">
        <v>1873</v>
      </c>
      <c r="P418" s="924" t="s">
        <v>2468</v>
      </c>
      <c r="R418" s="918">
        <v>335</v>
      </c>
    </row>
    <row r="419" spans="1:18" ht="28.5" hidden="1" x14ac:dyDescent="0.2">
      <c r="A419" s="922">
        <v>191</v>
      </c>
      <c r="B419" s="922" t="str">
        <f t="shared" si="30"/>
        <v>2018BS6002K1312</v>
      </c>
      <c r="C419" s="922" t="str">
        <f>VLOOKUP(D419,'[11]QuyetdinhPCGD (CDIO)'!$B$6:$C$1940,2,0)</f>
        <v>BS6002</v>
      </c>
      <c r="D419" s="923" t="s">
        <v>2539</v>
      </c>
      <c r="E419" s="923" t="s">
        <v>2549</v>
      </c>
      <c r="F419" s="922" t="s">
        <v>11</v>
      </c>
      <c r="G419" s="922" t="str">
        <f>VLOOKUP(I419,'[12]Phan ca&amp; Ngay BDhoc'!$B$4:$I$110,8,0)</f>
        <v>C1-202</v>
      </c>
      <c r="H419" s="922"/>
      <c r="I419" s="922" t="s">
        <v>367</v>
      </c>
      <c r="J419" s="922" t="str">
        <f>VLOOKUP(I419,'[12]Phan ca&amp; Ngay BDhoc'!$B$4:$I$110,6,0)</f>
        <v>3/9/2018</v>
      </c>
      <c r="K419" s="921" t="s">
        <v>319</v>
      </c>
      <c r="L419" s="921"/>
      <c r="M419" s="920" t="s">
        <v>2487</v>
      </c>
      <c r="N419" s="920">
        <v>0</v>
      </c>
      <c r="O419" s="919">
        <v>1867</v>
      </c>
      <c r="P419" s="919" t="s">
        <v>2472</v>
      </c>
      <c r="R419" s="918">
        <v>336</v>
      </c>
    </row>
    <row r="420" spans="1:18" ht="28.5" hidden="1" x14ac:dyDescent="0.2">
      <c r="A420" s="922">
        <v>192</v>
      </c>
      <c r="B420" s="922" t="str">
        <f t="shared" si="30"/>
        <v>2018CT6001K1308</v>
      </c>
      <c r="C420" s="922" t="str">
        <f>VLOOKUP(D420,'[11]QuyetdinhPCGD (CDIO)'!$B$6:$C$1940,2,0)</f>
        <v>CT6001</v>
      </c>
      <c r="D420" s="931" t="s">
        <v>2115</v>
      </c>
      <c r="E420" s="923" t="s">
        <v>2550</v>
      </c>
      <c r="F420" s="923" t="s">
        <v>8</v>
      </c>
      <c r="G420" s="922" t="str">
        <f>VLOOKUP(I420,'[12]Phan ca&amp; Ngay BDhoc'!$B$4:$I$110,8,0)</f>
        <v>C1-202</v>
      </c>
      <c r="H420" s="923"/>
      <c r="I420" s="922" t="s">
        <v>367</v>
      </c>
      <c r="J420" s="922" t="str">
        <f>VLOOKUP(I420,'[12]Phan ca&amp; Ngay BDhoc'!$B$4:$I$110,6,0)</f>
        <v>3/9/2018</v>
      </c>
      <c r="K420" s="921" t="s">
        <v>119</v>
      </c>
      <c r="L420" s="921"/>
      <c r="M420" s="920" t="s">
        <v>2487</v>
      </c>
      <c r="N420" s="920">
        <v>0</v>
      </c>
      <c r="O420" s="919">
        <v>91</v>
      </c>
      <c r="P420" s="919" t="s">
        <v>2472</v>
      </c>
      <c r="Q420" s="934"/>
      <c r="R420" s="918">
        <v>337</v>
      </c>
    </row>
    <row r="421" spans="1:18" ht="30" hidden="1" x14ac:dyDescent="0.2">
      <c r="A421" s="922">
        <v>193</v>
      </c>
      <c r="B421" s="922" t="str">
        <f t="shared" si="30"/>
        <v>2018FL6091K1331</v>
      </c>
      <c r="C421" s="922" t="str">
        <f>VLOOKUP(D421,'[11]QuyetdinhPCGD (CDIO)'!$B$6:$C$1940,2,0)</f>
        <v>FL6091</v>
      </c>
      <c r="D421" s="923" t="s">
        <v>2578</v>
      </c>
      <c r="E421" s="923" t="s">
        <v>65</v>
      </c>
      <c r="F421" s="922" t="s">
        <v>9</v>
      </c>
      <c r="G421" s="922" t="str">
        <f t="shared" ref="G421:G426" si="32">RIGHT(M421,6)</f>
        <v>C3-401</v>
      </c>
      <c r="H421" s="922"/>
      <c r="I421" s="922" t="s">
        <v>367</v>
      </c>
      <c r="J421" s="922" t="str">
        <f>VLOOKUP(I421,'[12]Phan ca&amp; Ngay BDhoc'!$B$4:$I$110,6,0)</f>
        <v>3/9/2018</v>
      </c>
      <c r="K421" s="921" t="s">
        <v>693</v>
      </c>
      <c r="L421" s="921"/>
      <c r="M421" s="920" t="s">
        <v>2633</v>
      </c>
      <c r="N421" s="920" t="s">
        <v>2648</v>
      </c>
      <c r="O421" s="919">
        <v>685</v>
      </c>
      <c r="P421" s="924" t="s">
        <v>2468</v>
      </c>
      <c r="R421" s="918">
        <v>338</v>
      </c>
    </row>
    <row r="422" spans="1:18" ht="30" hidden="1" x14ac:dyDescent="0.2">
      <c r="A422" s="922">
        <v>194</v>
      </c>
      <c r="B422" s="922" t="str">
        <f t="shared" si="30"/>
        <v>2018FL6091K1331</v>
      </c>
      <c r="C422" s="922" t="str">
        <f>VLOOKUP(D422,'[11]QuyetdinhPCGD (CDIO)'!$B$6:$C$1940,2,0)</f>
        <v>FL6091</v>
      </c>
      <c r="D422" s="923" t="s">
        <v>2578</v>
      </c>
      <c r="E422" s="923" t="s">
        <v>65</v>
      </c>
      <c r="F422" s="922" t="s">
        <v>12</v>
      </c>
      <c r="G422" s="922" t="str">
        <f t="shared" si="32"/>
        <v>C3-401</v>
      </c>
      <c r="H422" s="922"/>
      <c r="I422" s="922" t="s">
        <v>367</v>
      </c>
      <c r="J422" s="922" t="str">
        <f>VLOOKUP(I422,'[12]Phan ca&amp; Ngay BDhoc'!$B$4:$I$110,6,0)</f>
        <v>3/9/2018</v>
      </c>
      <c r="K422" s="921" t="s">
        <v>693</v>
      </c>
      <c r="L422" s="921"/>
      <c r="M422" s="920" t="s">
        <v>2633</v>
      </c>
      <c r="N422" s="920" t="s">
        <v>2648</v>
      </c>
      <c r="O422" s="919">
        <v>2461</v>
      </c>
      <c r="P422" s="924" t="s">
        <v>2468</v>
      </c>
      <c r="R422" s="918">
        <v>339</v>
      </c>
    </row>
    <row r="423" spans="1:18" ht="30" hidden="1" x14ac:dyDescent="0.2">
      <c r="A423" s="922">
        <v>195</v>
      </c>
      <c r="B423" s="922" t="str">
        <f t="shared" si="30"/>
        <v>2018FL6091K1332</v>
      </c>
      <c r="C423" s="922" t="str">
        <f>VLOOKUP(D423,'[11]QuyetdinhPCGD (CDIO)'!$B$6:$C$1940,2,0)</f>
        <v>FL6091</v>
      </c>
      <c r="D423" s="923" t="s">
        <v>2578</v>
      </c>
      <c r="E423" s="923" t="s">
        <v>166</v>
      </c>
      <c r="F423" s="922" t="s">
        <v>9</v>
      </c>
      <c r="G423" s="922" t="str">
        <f t="shared" si="32"/>
        <v>C3-401</v>
      </c>
      <c r="H423" s="922"/>
      <c r="I423" s="922" t="s">
        <v>367</v>
      </c>
      <c r="J423" s="922" t="str">
        <f>VLOOKUP(I423,'[12]Phan ca&amp; Ngay BDhoc'!$B$4:$I$110,6,0)</f>
        <v>3/9/2018</v>
      </c>
      <c r="K423" s="921" t="s">
        <v>694</v>
      </c>
      <c r="L423" s="921"/>
      <c r="M423" s="920" t="s">
        <v>2633</v>
      </c>
      <c r="N423" s="920" t="s">
        <v>2649</v>
      </c>
      <c r="O423" s="919">
        <v>687</v>
      </c>
      <c r="P423" s="924" t="s">
        <v>2468</v>
      </c>
      <c r="R423" s="918">
        <v>340</v>
      </c>
    </row>
    <row r="424" spans="1:18" ht="30" hidden="1" x14ac:dyDescent="0.2">
      <c r="A424" s="922">
        <v>196</v>
      </c>
      <c r="B424" s="922" t="str">
        <f t="shared" si="30"/>
        <v>2018FL6091K1332</v>
      </c>
      <c r="C424" s="922" t="str">
        <f>VLOOKUP(D424,'[11]QuyetdinhPCGD (CDIO)'!$B$6:$C$1940,2,0)</f>
        <v>FL6091</v>
      </c>
      <c r="D424" s="923" t="s">
        <v>2578</v>
      </c>
      <c r="E424" s="923" t="s">
        <v>166</v>
      </c>
      <c r="F424" s="922" t="s">
        <v>12</v>
      </c>
      <c r="G424" s="922" t="str">
        <f t="shared" si="32"/>
        <v>C3-401</v>
      </c>
      <c r="H424" s="922"/>
      <c r="I424" s="922" t="s">
        <v>367</v>
      </c>
      <c r="J424" s="922" t="str">
        <f>VLOOKUP(I424,'[12]Phan ca&amp; Ngay BDhoc'!$B$4:$I$110,6,0)</f>
        <v>3/9/2018</v>
      </c>
      <c r="K424" s="921" t="s">
        <v>694</v>
      </c>
      <c r="L424" s="921"/>
      <c r="M424" s="920" t="s">
        <v>2633</v>
      </c>
      <c r="N424" s="920" t="s">
        <v>2649</v>
      </c>
      <c r="O424" s="919">
        <v>2463</v>
      </c>
      <c r="P424" s="924" t="s">
        <v>2468</v>
      </c>
      <c r="R424" s="918">
        <v>341</v>
      </c>
    </row>
    <row r="425" spans="1:18" ht="30" hidden="1" x14ac:dyDescent="0.2">
      <c r="A425" s="922">
        <v>197</v>
      </c>
      <c r="B425" s="922" t="str">
        <f t="shared" si="30"/>
        <v>2018FL6091K1333</v>
      </c>
      <c r="C425" s="922" t="str">
        <f>VLOOKUP(D425,'[11]QuyetdinhPCGD (CDIO)'!$B$6:$C$1940,2,0)</f>
        <v>FL6091</v>
      </c>
      <c r="D425" s="923" t="s">
        <v>2578</v>
      </c>
      <c r="E425" s="923" t="s">
        <v>65</v>
      </c>
      <c r="F425" s="922" t="s">
        <v>9</v>
      </c>
      <c r="G425" s="922" t="str">
        <f t="shared" si="32"/>
        <v>C3-406</v>
      </c>
      <c r="H425" s="922"/>
      <c r="I425" s="922" t="s">
        <v>367</v>
      </c>
      <c r="J425" s="922" t="str">
        <f>VLOOKUP(I425,'[12]Phan ca&amp; Ngay BDhoc'!$B$4:$I$110,6,0)</f>
        <v>3/9/2018</v>
      </c>
      <c r="K425" s="921" t="s">
        <v>1694</v>
      </c>
      <c r="L425" s="921"/>
      <c r="M425" s="920" t="s">
        <v>2597</v>
      </c>
      <c r="N425" s="920" t="s">
        <v>2650</v>
      </c>
      <c r="O425" s="919">
        <v>689</v>
      </c>
      <c r="P425" s="924" t="s">
        <v>2468</v>
      </c>
      <c r="R425" s="918">
        <v>342</v>
      </c>
    </row>
    <row r="426" spans="1:18" ht="30" hidden="1" x14ac:dyDescent="0.2">
      <c r="A426" s="922">
        <v>198</v>
      </c>
      <c r="B426" s="922" t="str">
        <f t="shared" si="30"/>
        <v>2018FL6091K1333</v>
      </c>
      <c r="C426" s="922" t="str">
        <f>VLOOKUP(D426,'[11]QuyetdinhPCGD (CDIO)'!$B$6:$C$1940,2,0)</f>
        <v>FL6091</v>
      </c>
      <c r="D426" s="923" t="s">
        <v>2578</v>
      </c>
      <c r="E426" s="923" t="s">
        <v>65</v>
      </c>
      <c r="F426" s="922" t="s">
        <v>12</v>
      </c>
      <c r="G426" s="922" t="str">
        <f t="shared" si="32"/>
        <v>C3-406</v>
      </c>
      <c r="H426" s="922"/>
      <c r="I426" s="922" t="s">
        <v>367</v>
      </c>
      <c r="J426" s="922" t="str">
        <f>VLOOKUP(I426,'[12]Phan ca&amp; Ngay BDhoc'!$B$4:$I$110,6,0)</f>
        <v>3/9/2018</v>
      </c>
      <c r="K426" s="921" t="s">
        <v>1694</v>
      </c>
      <c r="L426" s="921"/>
      <c r="M426" s="920" t="s">
        <v>2597</v>
      </c>
      <c r="N426" s="920" t="s">
        <v>2650</v>
      </c>
      <c r="O426" s="919">
        <v>2465</v>
      </c>
      <c r="P426" s="924" t="s">
        <v>2468</v>
      </c>
      <c r="R426" s="918">
        <v>343</v>
      </c>
    </row>
    <row r="427" spans="1:18" ht="28.5" hidden="1" x14ac:dyDescent="0.2">
      <c r="A427" s="922">
        <v>199</v>
      </c>
      <c r="B427" s="922" t="str">
        <f t="shared" si="30"/>
        <v>2018ME6041K1305</v>
      </c>
      <c r="C427" s="922" t="str">
        <f>VLOOKUP(D427,'[11]QuyetdinhPCGD (CDIO)'!$B$6:$C$1940,2,0)</f>
        <v>ME6041</v>
      </c>
      <c r="D427" s="923" t="s">
        <v>2195</v>
      </c>
      <c r="E427" s="923" t="s">
        <v>2549</v>
      </c>
      <c r="F427" s="922" t="s">
        <v>13</v>
      </c>
      <c r="G427" s="922" t="str">
        <f>VLOOKUP(I427,'[12]Phan ca&amp; Ngay BDhoc'!$B$4:$I$110,8,0)</f>
        <v>C1-202</v>
      </c>
      <c r="H427" s="922"/>
      <c r="I427" s="922" t="s">
        <v>367</v>
      </c>
      <c r="J427" s="922" t="str">
        <f>VLOOKUP(I427,'[12]Phan ca&amp; Ngay BDhoc'!$B$4:$I$110,6,0)</f>
        <v>3/9/2018</v>
      </c>
      <c r="K427" s="921" t="s">
        <v>112</v>
      </c>
      <c r="L427" s="921"/>
      <c r="M427" s="920" t="s">
        <v>2487</v>
      </c>
      <c r="N427" s="920">
        <v>0</v>
      </c>
      <c r="O427" s="919">
        <v>3051</v>
      </c>
      <c r="P427" s="919" t="s">
        <v>2472</v>
      </c>
      <c r="R427" s="918">
        <v>344</v>
      </c>
    </row>
    <row r="428" spans="1:18" ht="28.5" hidden="1" x14ac:dyDescent="0.2">
      <c r="A428" s="922">
        <v>200</v>
      </c>
      <c r="B428" s="922" t="str">
        <f t="shared" si="30"/>
        <v>2018BS6006K1308</v>
      </c>
      <c r="C428" s="922" t="str">
        <f>VLOOKUP(D428,'[11]QuyetdinhPCGD (CDIO)'!$B$6:$C$1940,2,0)</f>
        <v>BS6006</v>
      </c>
      <c r="D428" s="923" t="s">
        <v>2548</v>
      </c>
      <c r="E428" s="923" t="s">
        <v>2550</v>
      </c>
      <c r="F428" s="922" t="s">
        <v>10</v>
      </c>
      <c r="G428" s="922" t="str">
        <f>VLOOKUP(I428,'[12]Phan ca&amp; Ngay BDhoc'!$B$4:$I$110,8,0)</f>
        <v>C1-202</v>
      </c>
      <c r="H428" s="922"/>
      <c r="I428" s="922" t="s">
        <v>367</v>
      </c>
      <c r="J428" s="922" t="str">
        <f>VLOOKUP(I428,'[12]Phan ca&amp; Ngay BDhoc'!$B$4:$I$110,6,0)</f>
        <v>3/9/2018</v>
      </c>
      <c r="K428" s="921" t="s">
        <v>119</v>
      </c>
      <c r="L428" s="921"/>
      <c r="M428" s="920" t="s">
        <v>2487</v>
      </c>
      <c r="N428" s="920">
        <v>0</v>
      </c>
      <c r="O428" s="919">
        <v>1275</v>
      </c>
      <c r="P428" s="919" t="s">
        <v>2472</v>
      </c>
      <c r="R428" s="918">
        <v>345</v>
      </c>
    </row>
    <row r="429" spans="1:18" ht="28.5" hidden="1" x14ac:dyDescent="0.2">
      <c r="A429" s="922">
        <v>201</v>
      </c>
      <c r="B429" s="922" t="str">
        <f t="shared" si="30"/>
        <v>2018ME6042K1312</v>
      </c>
      <c r="C429" s="922" t="str">
        <f>VLOOKUP(D429,'[11]QuyetdinhPCGD (CDIO)'!$B$6:$C$1940,2,0)</f>
        <v>ME6042</v>
      </c>
      <c r="D429" s="931" t="s">
        <v>2186</v>
      </c>
      <c r="E429" s="923" t="s">
        <v>2549</v>
      </c>
      <c r="F429" s="922" t="s">
        <v>12</v>
      </c>
      <c r="G429" s="922" t="str">
        <f>VLOOKUP(I429,'[12]Phan ca&amp; Ngay BDhoc'!$B$4:$I$110,8,0)</f>
        <v>C1-202</v>
      </c>
      <c r="H429" s="922"/>
      <c r="I429" s="922" t="s">
        <v>367</v>
      </c>
      <c r="J429" s="922" t="str">
        <f>VLOOKUP(I429,'[12]Phan ca&amp; Ngay BDhoc'!$B$4:$I$110,6,0)</f>
        <v>3/9/2018</v>
      </c>
      <c r="K429" s="921" t="s">
        <v>319</v>
      </c>
      <c r="L429" s="921"/>
      <c r="M429" s="920">
        <v>0</v>
      </c>
      <c r="N429" s="920">
        <v>0</v>
      </c>
      <c r="O429" s="919">
        <v>2459</v>
      </c>
      <c r="P429" s="919" t="s">
        <v>2472</v>
      </c>
      <c r="R429" s="918">
        <v>346</v>
      </c>
    </row>
    <row r="430" spans="1:18" ht="28.5" hidden="1" x14ac:dyDescent="0.2">
      <c r="A430" s="926">
        <v>202</v>
      </c>
      <c r="B430" s="922" t="str">
        <f t="shared" si="30"/>
        <v>2018PE6017K1306</v>
      </c>
      <c r="C430" s="922" t="str">
        <f>VLOOKUP(D430,'[11]QuyetdinhPCGD (CDIO)'!$B$6:$C$1940,2,0)</f>
        <v>PE6017</v>
      </c>
      <c r="D430" s="930" t="s">
        <v>2491</v>
      </c>
      <c r="E430" s="929" t="s">
        <v>71</v>
      </c>
      <c r="F430" s="926" t="s">
        <v>11</v>
      </c>
      <c r="G430" s="922" t="s">
        <v>4718</v>
      </c>
      <c r="H430" s="926"/>
      <c r="I430" s="922" t="s">
        <v>372</v>
      </c>
      <c r="J430" s="922" t="str">
        <f>VLOOKUP(I430,'[12]Phan ca&amp; Ngay BDhoc'!$B$4:$I$110,6,0)</f>
        <v>3/9/2018</v>
      </c>
      <c r="K430" s="925" t="s">
        <v>115</v>
      </c>
      <c r="L430" s="925"/>
      <c r="M430" s="920" t="s">
        <v>2487</v>
      </c>
      <c r="N430" s="920">
        <v>0</v>
      </c>
      <c r="O430" s="919">
        <v>1881</v>
      </c>
      <c r="P430" s="919" t="s">
        <v>2472</v>
      </c>
      <c r="R430" s="918">
        <v>347</v>
      </c>
    </row>
    <row r="431" spans="1:18" ht="28.5" hidden="1" x14ac:dyDescent="0.2">
      <c r="A431" s="922">
        <v>203</v>
      </c>
      <c r="B431" s="922" t="str">
        <f t="shared" si="30"/>
        <v>2018BS6002K1313</v>
      </c>
      <c r="C431" s="922" t="str">
        <f>VLOOKUP(D431,'[11]QuyetdinhPCGD (CDIO)'!$B$6:$C$1940,2,0)</f>
        <v>BS6002</v>
      </c>
      <c r="D431" s="923" t="s">
        <v>2539</v>
      </c>
      <c r="E431" s="923" t="s">
        <v>2540</v>
      </c>
      <c r="F431" s="922" t="s">
        <v>11</v>
      </c>
      <c r="G431" s="922" t="str">
        <f>VLOOKUP(I431,'[12]Phan ca&amp; Ngay BDhoc'!$B$4:$I$110,8,0)</f>
        <v>C1-202</v>
      </c>
      <c r="H431" s="922"/>
      <c r="I431" s="922" t="s">
        <v>372</v>
      </c>
      <c r="J431" s="922" t="str">
        <f>VLOOKUP(I431,'[12]Phan ca&amp; Ngay BDhoc'!$B$4:$I$110,6,0)</f>
        <v>3/9/2018</v>
      </c>
      <c r="K431" s="921" t="s">
        <v>323</v>
      </c>
      <c r="L431" s="921"/>
      <c r="M431" s="920" t="s">
        <v>2487</v>
      </c>
      <c r="N431" s="920">
        <v>0</v>
      </c>
      <c r="O431" s="919">
        <v>1875</v>
      </c>
      <c r="P431" s="924" t="s">
        <v>2468</v>
      </c>
      <c r="R431" s="918">
        <v>348</v>
      </c>
    </row>
    <row r="432" spans="1:18" ht="28.5" hidden="1" x14ac:dyDescent="0.2">
      <c r="A432" s="922">
        <v>204</v>
      </c>
      <c r="B432" s="922" t="str">
        <f t="shared" si="30"/>
        <v>2018CT6001K1309</v>
      </c>
      <c r="C432" s="922" t="str">
        <f>VLOOKUP(D432,'[11]QuyetdinhPCGD (CDIO)'!$B$6:$C$1940,2,0)</f>
        <v>CT6001</v>
      </c>
      <c r="D432" s="931" t="s">
        <v>2115</v>
      </c>
      <c r="E432" s="923" t="s">
        <v>670</v>
      </c>
      <c r="F432" s="923" t="s">
        <v>8</v>
      </c>
      <c r="G432" s="922" t="str">
        <f>VLOOKUP(I432,'[12]Phan ca&amp; Ngay BDhoc'!$B$4:$I$110,8,0)</f>
        <v>C1-202</v>
      </c>
      <c r="H432" s="923"/>
      <c r="I432" s="922" t="s">
        <v>372</v>
      </c>
      <c r="J432" s="922" t="str">
        <f>VLOOKUP(I432,'[12]Phan ca&amp; Ngay BDhoc'!$B$4:$I$110,6,0)</f>
        <v>3/9/2018</v>
      </c>
      <c r="K432" s="921" t="s">
        <v>176</v>
      </c>
      <c r="L432" s="921"/>
      <c r="M432" s="920" t="s">
        <v>2487</v>
      </c>
      <c r="N432" s="920">
        <v>0</v>
      </c>
      <c r="O432" s="919">
        <v>99</v>
      </c>
      <c r="P432" s="924" t="s">
        <v>2468</v>
      </c>
      <c r="Q432" s="934"/>
      <c r="R432" s="918">
        <v>349</v>
      </c>
    </row>
    <row r="433" spans="1:18" ht="30" hidden="1" x14ac:dyDescent="0.2">
      <c r="A433" s="922">
        <v>205</v>
      </c>
      <c r="B433" s="922" t="str">
        <f t="shared" si="30"/>
        <v>2018FL6091K1334</v>
      </c>
      <c r="C433" s="922" t="str">
        <f>VLOOKUP(D433,'[11]QuyetdinhPCGD (CDIO)'!$B$6:$C$1940,2,0)</f>
        <v>FL6091</v>
      </c>
      <c r="D433" s="923" t="s">
        <v>2578</v>
      </c>
      <c r="E433" s="923" t="s">
        <v>71</v>
      </c>
      <c r="F433" s="922" t="s">
        <v>9</v>
      </c>
      <c r="G433" s="922" t="str">
        <f t="shared" ref="G433:G438" si="33">RIGHT(M433,6)</f>
        <v>C3-401</v>
      </c>
      <c r="H433" s="922"/>
      <c r="I433" s="922" t="s">
        <v>372</v>
      </c>
      <c r="J433" s="922" t="str">
        <f>VLOOKUP(I433,'[12]Phan ca&amp; Ngay BDhoc'!$B$4:$I$110,6,0)</f>
        <v>3/9/2018</v>
      </c>
      <c r="K433" s="921" t="s">
        <v>1698</v>
      </c>
      <c r="L433" s="921"/>
      <c r="M433" s="920" t="s">
        <v>2633</v>
      </c>
      <c r="N433" s="920" t="s">
        <v>2651</v>
      </c>
      <c r="O433" s="919">
        <v>693</v>
      </c>
      <c r="P433" s="919" t="s">
        <v>2472</v>
      </c>
      <c r="R433" s="918">
        <v>350</v>
      </c>
    </row>
    <row r="434" spans="1:18" ht="30" hidden="1" x14ac:dyDescent="0.2">
      <c r="A434" s="922">
        <v>206</v>
      </c>
      <c r="B434" s="922" t="str">
        <f t="shared" si="30"/>
        <v>2018FL6091K1334</v>
      </c>
      <c r="C434" s="922" t="str">
        <f>VLOOKUP(D434,'[11]QuyetdinhPCGD (CDIO)'!$B$6:$C$1940,2,0)</f>
        <v>FL6091</v>
      </c>
      <c r="D434" s="923" t="s">
        <v>2578</v>
      </c>
      <c r="E434" s="923" t="s">
        <v>71</v>
      </c>
      <c r="F434" s="922" t="s">
        <v>12</v>
      </c>
      <c r="G434" s="922" t="str">
        <f t="shared" si="33"/>
        <v>C3-401</v>
      </c>
      <c r="H434" s="922"/>
      <c r="I434" s="922" t="s">
        <v>372</v>
      </c>
      <c r="J434" s="922" t="str">
        <f>VLOOKUP(I434,'[12]Phan ca&amp; Ngay BDhoc'!$B$4:$I$110,6,0)</f>
        <v>3/9/2018</v>
      </c>
      <c r="K434" s="921" t="s">
        <v>1698</v>
      </c>
      <c r="L434" s="921"/>
      <c r="M434" s="920" t="s">
        <v>2633</v>
      </c>
      <c r="N434" s="920" t="s">
        <v>2651</v>
      </c>
      <c r="O434" s="919">
        <v>2469</v>
      </c>
      <c r="P434" s="919" t="s">
        <v>2472</v>
      </c>
      <c r="R434" s="918">
        <v>351</v>
      </c>
    </row>
    <row r="435" spans="1:18" ht="30" hidden="1" x14ac:dyDescent="0.2">
      <c r="A435" s="922">
        <v>207</v>
      </c>
      <c r="B435" s="922" t="str">
        <f t="shared" si="30"/>
        <v>2018FL6091K1335</v>
      </c>
      <c r="C435" s="922" t="str">
        <f>VLOOKUP(D435,'[11]QuyetdinhPCGD (CDIO)'!$B$6:$C$1940,2,0)</f>
        <v>FL6091</v>
      </c>
      <c r="D435" s="923" t="s">
        <v>2578</v>
      </c>
      <c r="E435" s="923" t="s">
        <v>169</v>
      </c>
      <c r="F435" s="922" t="s">
        <v>9</v>
      </c>
      <c r="G435" s="922" t="str">
        <f t="shared" si="33"/>
        <v>C3-401</v>
      </c>
      <c r="H435" s="922"/>
      <c r="I435" s="922" t="s">
        <v>372</v>
      </c>
      <c r="J435" s="922" t="str">
        <f>VLOOKUP(I435,'[12]Phan ca&amp; Ngay BDhoc'!$B$4:$I$110,6,0)</f>
        <v>3/9/2018</v>
      </c>
      <c r="K435" s="921" t="s">
        <v>1700</v>
      </c>
      <c r="L435" s="921"/>
      <c r="M435" s="920" t="s">
        <v>2633</v>
      </c>
      <c r="N435" s="920" t="s">
        <v>2652</v>
      </c>
      <c r="O435" s="919">
        <v>695</v>
      </c>
      <c r="P435" s="919" t="s">
        <v>2472</v>
      </c>
      <c r="R435" s="918">
        <v>352</v>
      </c>
    </row>
    <row r="436" spans="1:18" ht="30" hidden="1" x14ac:dyDescent="0.2">
      <c r="A436" s="922">
        <v>208</v>
      </c>
      <c r="B436" s="922" t="str">
        <f t="shared" si="30"/>
        <v>2018FL6091K1335</v>
      </c>
      <c r="C436" s="922" t="str">
        <f>VLOOKUP(D436,'[11]QuyetdinhPCGD (CDIO)'!$B$6:$C$1940,2,0)</f>
        <v>FL6091</v>
      </c>
      <c r="D436" s="923" t="s">
        <v>2578</v>
      </c>
      <c r="E436" s="923" t="s">
        <v>169</v>
      </c>
      <c r="F436" s="922" t="s">
        <v>12</v>
      </c>
      <c r="G436" s="922" t="str">
        <f t="shared" si="33"/>
        <v>C3-401</v>
      </c>
      <c r="H436" s="922"/>
      <c r="I436" s="922" t="s">
        <v>372</v>
      </c>
      <c r="J436" s="922" t="str">
        <f>VLOOKUP(I436,'[12]Phan ca&amp; Ngay BDhoc'!$B$4:$I$110,6,0)</f>
        <v>3/9/2018</v>
      </c>
      <c r="K436" s="921" t="s">
        <v>1700</v>
      </c>
      <c r="L436" s="921"/>
      <c r="M436" s="920" t="s">
        <v>2633</v>
      </c>
      <c r="N436" s="920" t="s">
        <v>2652</v>
      </c>
      <c r="O436" s="919">
        <v>2471</v>
      </c>
      <c r="P436" s="919" t="s">
        <v>2472</v>
      </c>
      <c r="R436" s="918">
        <v>353</v>
      </c>
    </row>
    <row r="437" spans="1:18" ht="30" hidden="1" x14ac:dyDescent="0.2">
      <c r="A437" s="922">
        <v>209</v>
      </c>
      <c r="B437" s="922" t="str">
        <f t="shared" si="30"/>
        <v>2018FL6091K1336</v>
      </c>
      <c r="C437" s="922" t="str">
        <f>VLOOKUP(D437,'[11]QuyetdinhPCGD (CDIO)'!$B$6:$C$1940,2,0)</f>
        <v>FL6091</v>
      </c>
      <c r="D437" s="923" t="s">
        <v>2578</v>
      </c>
      <c r="E437" s="923" t="s">
        <v>71</v>
      </c>
      <c r="F437" s="922" t="s">
        <v>9</v>
      </c>
      <c r="G437" s="922" t="str">
        <f t="shared" si="33"/>
        <v>C3-406</v>
      </c>
      <c r="H437" s="922"/>
      <c r="I437" s="922" t="s">
        <v>372</v>
      </c>
      <c r="J437" s="922" t="str">
        <f>VLOOKUP(I437,'[12]Phan ca&amp; Ngay BDhoc'!$B$4:$I$110,6,0)</f>
        <v>3/9/2018</v>
      </c>
      <c r="K437" s="921" t="s">
        <v>1702</v>
      </c>
      <c r="L437" s="921"/>
      <c r="M437" s="920" t="s">
        <v>2597</v>
      </c>
      <c r="N437" s="920" t="s">
        <v>2653</v>
      </c>
      <c r="O437" s="919">
        <v>697</v>
      </c>
      <c r="P437" s="919" t="s">
        <v>2472</v>
      </c>
      <c r="R437" s="918">
        <v>354</v>
      </c>
    </row>
    <row r="438" spans="1:18" ht="30" hidden="1" x14ac:dyDescent="0.2">
      <c r="A438" s="922">
        <v>210</v>
      </c>
      <c r="B438" s="922" t="str">
        <f t="shared" si="30"/>
        <v>2018FL6091K1336</v>
      </c>
      <c r="C438" s="922" t="str">
        <f>VLOOKUP(D438,'[11]QuyetdinhPCGD (CDIO)'!$B$6:$C$1940,2,0)</f>
        <v>FL6091</v>
      </c>
      <c r="D438" s="923" t="s">
        <v>2578</v>
      </c>
      <c r="E438" s="923" t="s">
        <v>71</v>
      </c>
      <c r="F438" s="922" t="s">
        <v>12</v>
      </c>
      <c r="G438" s="922" t="str">
        <f t="shared" si="33"/>
        <v>C3-406</v>
      </c>
      <c r="H438" s="922"/>
      <c r="I438" s="922" t="s">
        <v>372</v>
      </c>
      <c r="J438" s="922" t="str">
        <f>VLOOKUP(I438,'[12]Phan ca&amp; Ngay BDhoc'!$B$4:$I$110,6,0)</f>
        <v>3/9/2018</v>
      </c>
      <c r="K438" s="921" t="s">
        <v>1702</v>
      </c>
      <c r="L438" s="921"/>
      <c r="M438" s="920" t="s">
        <v>2597</v>
      </c>
      <c r="N438" s="920" t="s">
        <v>2653</v>
      </c>
      <c r="O438" s="919">
        <v>2473</v>
      </c>
      <c r="P438" s="919" t="s">
        <v>2472</v>
      </c>
      <c r="R438" s="918">
        <v>355</v>
      </c>
    </row>
    <row r="439" spans="1:18" ht="28.5" hidden="1" x14ac:dyDescent="0.2">
      <c r="A439" s="922">
        <v>211</v>
      </c>
      <c r="B439" s="922" t="str">
        <f t="shared" si="30"/>
        <v>2018ME6041K1306</v>
      </c>
      <c r="C439" s="922" t="str">
        <f>VLOOKUP(D439,'[11]QuyetdinhPCGD (CDIO)'!$B$6:$C$1940,2,0)</f>
        <v>ME6041</v>
      </c>
      <c r="D439" s="923" t="s">
        <v>2195</v>
      </c>
      <c r="E439" s="923" t="s">
        <v>2654</v>
      </c>
      <c r="F439" s="922" t="s">
        <v>13</v>
      </c>
      <c r="G439" s="922" t="str">
        <f>VLOOKUP(I439,'[12]Phan ca&amp; Ngay BDhoc'!$B$4:$I$110,8,0)</f>
        <v>C1-202</v>
      </c>
      <c r="H439" s="922"/>
      <c r="I439" s="922" t="s">
        <v>372</v>
      </c>
      <c r="J439" s="922" t="str">
        <f>VLOOKUP(I439,'[12]Phan ca&amp; Ngay BDhoc'!$B$4:$I$110,6,0)</f>
        <v>3/9/2018</v>
      </c>
      <c r="K439" s="921" t="s">
        <v>115</v>
      </c>
      <c r="L439" s="921"/>
      <c r="M439" s="920" t="s">
        <v>2487</v>
      </c>
      <c r="N439" s="920">
        <v>0</v>
      </c>
      <c r="O439" s="919">
        <v>3059</v>
      </c>
      <c r="P439" s="924" t="s">
        <v>2468</v>
      </c>
      <c r="R439" s="918">
        <v>356</v>
      </c>
    </row>
    <row r="440" spans="1:18" ht="28.5" hidden="1" x14ac:dyDescent="0.2">
      <c r="A440" s="922">
        <v>212</v>
      </c>
      <c r="B440" s="922" t="str">
        <f t="shared" si="30"/>
        <v>2018BS6006K1309</v>
      </c>
      <c r="C440" s="922" t="str">
        <f>VLOOKUP(D440,'[11]QuyetdinhPCGD (CDIO)'!$B$6:$C$1940,2,0)</f>
        <v>BS6006</v>
      </c>
      <c r="D440" s="923" t="s">
        <v>2548</v>
      </c>
      <c r="E440" s="923" t="s">
        <v>670</v>
      </c>
      <c r="F440" s="922" t="s">
        <v>10</v>
      </c>
      <c r="G440" s="922" t="str">
        <f>VLOOKUP(I440,'[12]Phan ca&amp; Ngay BDhoc'!$B$4:$I$110,8,0)</f>
        <v>C1-202</v>
      </c>
      <c r="H440" s="922"/>
      <c r="I440" s="922" t="s">
        <v>372</v>
      </c>
      <c r="J440" s="922" t="str">
        <f>VLOOKUP(I440,'[12]Phan ca&amp; Ngay BDhoc'!$B$4:$I$110,6,0)</f>
        <v>3/9/2018</v>
      </c>
      <c r="K440" s="921" t="s">
        <v>176</v>
      </c>
      <c r="L440" s="921"/>
      <c r="M440" s="920" t="s">
        <v>2487</v>
      </c>
      <c r="N440" s="920">
        <v>0</v>
      </c>
      <c r="O440" s="919">
        <v>1283</v>
      </c>
      <c r="P440" s="924" t="s">
        <v>2468</v>
      </c>
      <c r="R440" s="918">
        <v>357</v>
      </c>
    </row>
    <row r="441" spans="1:18" ht="28.5" hidden="1" x14ac:dyDescent="0.2">
      <c r="A441" s="922">
        <v>213</v>
      </c>
      <c r="B441" s="922" t="str">
        <f t="shared" si="30"/>
        <v>2018ME6042K1313</v>
      </c>
      <c r="C441" s="922" t="str">
        <f>VLOOKUP(D441,'[11]QuyetdinhPCGD (CDIO)'!$B$6:$C$1940,2,0)</f>
        <v>ME6042</v>
      </c>
      <c r="D441" s="931" t="s">
        <v>2186</v>
      </c>
      <c r="E441" s="923" t="s">
        <v>2540</v>
      </c>
      <c r="F441" s="922" t="s">
        <v>12</v>
      </c>
      <c r="G441" s="922" t="str">
        <f>VLOOKUP(I441,'[12]Phan ca&amp; Ngay BDhoc'!$B$4:$I$110,8,0)</f>
        <v>C1-202</v>
      </c>
      <c r="H441" s="922"/>
      <c r="I441" s="922" t="s">
        <v>372</v>
      </c>
      <c r="J441" s="922" t="str">
        <f>VLOOKUP(I441,'[12]Phan ca&amp; Ngay BDhoc'!$B$4:$I$110,6,0)</f>
        <v>3/9/2018</v>
      </c>
      <c r="K441" s="921" t="s">
        <v>323</v>
      </c>
      <c r="L441" s="921"/>
      <c r="M441" s="920">
        <v>0</v>
      </c>
      <c r="N441" s="920">
        <v>0</v>
      </c>
      <c r="O441" s="919">
        <v>2467</v>
      </c>
      <c r="P441" s="924" t="s">
        <v>2468</v>
      </c>
      <c r="R441" s="918">
        <v>358</v>
      </c>
    </row>
    <row r="442" spans="1:18" ht="28.5" hidden="1" x14ac:dyDescent="0.2">
      <c r="A442" s="926">
        <v>214</v>
      </c>
      <c r="B442" s="922" t="str">
        <f t="shared" si="30"/>
        <v>2018PE6017K1307</v>
      </c>
      <c r="C442" s="922" t="str">
        <f>VLOOKUP(D442,'[11]QuyetdinhPCGD (CDIO)'!$B$6:$C$1940,2,0)</f>
        <v>PE6017</v>
      </c>
      <c r="D442" s="930" t="s">
        <v>2491</v>
      </c>
      <c r="E442" s="929" t="s">
        <v>166</v>
      </c>
      <c r="F442" s="926" t="s">
        <v>11</v>
      </c>
      <c r="G442" s="922" t="s">
        <v>4718</v>
      </c>
      <c r="H442" s="926"/>
      <c r="I442" s="922" t="s">
        <v>376</v>
      </c>
      <c r="J442" s="922" t="str">
        <f>VLOOKUP(I442,'[12]Phan ca&amp; Ngay BDhoc'!$B$4:$I$110,6,0)</f>
        <v>3/9/2018</v>
      </c>
      <c r="K442" s="925" t="s">
        <v>117</v>
      </c>
      <c r="L442" s="925"/>
      <c r="M442" s="920" t="s">
        <v>2487</v>
      </c>
      <c r="N442" s="920">
        <v>0</v>
      </c>
      <c r="O442" s="919">
        <v>1889</v>
      </c>
      <c r="P442" s="924" t="s">
        <v>2468</v>
      </c>
      <c r="R442" s="918">
        <v>359</v>
      </c>
    </row>
    <row r="443" spans="1:18" ht="28.5" hidden="1" x14ac:dyDescent="0.2">
      <c r="A443" s="922">
        <v>215</v>
      </c>
      <c r="B443" s="922" t="str">
        <f t="shared" si="30"/>
        <v>2018BS6002K1314</v>
      </c>
      <c r="C443" s="922" t="str">
        <f>VLOOKUP(D443,'[11]QuyetdinhPCGD (CDIO)'!$B$6:$C$1940,2,0)</f>
        <v>BS6002</v>
      </c>
      <c r="D443" s="923" t="s">
        <v>2539</v>
      </c>
      <c r="E443" s="923" t="s">
        <v>2549</v>
      </c>
      <c r="F443" s="940" t="s">
        <v>12</v>
      </c>
      <c r="G443" s="922" t="str">
        <f>VLOOKUP(I443,'[12]Phan ca&amp; Ngay BDhoc'!B4:I110,8,0)</f>
        <v>C1-502</v>
      </c>
      <c r="H443" s="922"/>
      <c r="I443" s="922" t="s">
        <v>376</v>
      </c>
      <c r="J443" s="922" t="str">
        <f>VLOOKUP(I443,'[12]Phan ca&amp; Ngay BDhoc'!$B$4:$I$110,6,0)</f>
        <v>3/9/2018</v>
      </c>
      <c r="K443" s="921" t="s">
        <v>346</v>
      </c>
      <c r="L443" s="921"/>
      <c r="M443" s="920" t="s">
        <v>2487</v>
      </c>
      <c r="N443" s="965" t="s">
        <v>2655</v>
      </c>
      <c r="O443" s="919">
        <v>3067</v>
      </c>
      <c r="P443" s="919" t="s">
        <v>2472</v>
      </c>
      <c r="R443" s="918">
        <v>360</v>
      </c>
    </row>
    <row r="444" spans="1:18" ht="45" hidden="1" x14ac:dyDescent="0.2">
      <c r="A444" s="922">
        <v>216</v>
      </c>
      <c r="B444" s="922" t="str">
        <f t="shared" si="30"/>
        <v>2018CT6001K1310</v>
      </c>
      <c r="C444" s="922" t="str">
        <f>VLOOKUP(D444,'[11]QuyetdinhPCGD (CDIO)'!$B$6:$C$1940,2,0)</f>
        <v>CT6001</v>
      </c>
      <c r="D444" s="931" t="s">
        <v>2115</v>
      </c>
      <c r="E444" s="923" t="s">
        <v>2550</v>
      </c>
      <c r="F444" s="922" t="s">
        <v>10</v>
      </c>
      <c r="G444" s="922" t="str">
        <f>VLOOKUP(I444,'[12]Phan ca&amp; Ngay BDhoc'!B5:I111,8,0)</f>
        <v>C1-502</v>
      </c>
      <c r="H444" s="922"/>
      <c r="I444" s="922" t="s">
        <v>376</v>
      </c>
      <c r="J444" s="922" t="str">
        <f>VLOOKUP(I444,'[12]Phan ca&amp; Ngay BDhoc'!$B$4:$I$110,6,0)</f>
        <v>3/9/2018</v>
      </c>
      <c r="K444" s="921" t="s">
        <v>180</v>
      </c>
      <c r="L444" s="921"/>
      <c r="M444" s="920" t="s">
        <v>2487</v>
      </c>
      <c r="N444" s="920" t="s">
        <v>2611</v>
      </c>
      <c r="O444" s="919">
        <v>1291</v>
      </c>
      <c r="P444" s="919" t="s">
        <v>2472</v>
      </c>
      <c r="R444" s="918">
        <v>361</v>
      </c>
    </row>
    <row r="445" spans="1:18" ht="28.5" hidden="1" x14ac:dyDescent="0.2">
      <c r="A445" s="922">
        <v>217</v>
      </c>
      <c r="B445" s="922" t="str">
        <f t="shared" si="30"/>
        <v>2018FL6091K1337</v>
      </c>
      <c r="C445" s="922" t="str">
        <f>VLOOKUP(D445,'[11]QuyetdinhPCGD (CDIO)'!$B$6:$C$1940,2,0)</f>
        <v>FL6091</v>
      </c>
      <c r="D445" s="923" t="s">
        <v>2578</v>
      </c>
      <c r="E445" s="923" t="s">
        <v>65</v>
      </c>
      <c r="F445" s="922" t="s">
        <v>9</v>
      </c>
      <c r="G445" s="922" t="str">
        <f t="shared" ref="G445:G450" si="34">RIGHT(M445,6)</f>
        <v>C3-506</v>
      </c>
      <c r="H445" s="922"/>
      <c r="I445" s="922" t="s">
        <v>376</v>
      </c>
      <c r="J445" s="922" t="str">
        <f>VLOOKUP(I445,'[12]Phan ca&amp; Ngay BDhoc'!$B$4:$I$110,6,0)</f>
        <v>3/9/2018</v>
      </c>
      <c r="K445" s="921" t="s">
        <v>1704</v>
      </c>
      <c r="L445" s="921"/>
      <c r="M445" s="965" t="s">
        <v>2656</v>
      </c>
      <c r="N445" s="920" t="s">
        <v>2657</v>
      </c>
      <c r="O445" s="919">
        <v>701</v>
      </c>
      <c r="P445" s="924" t="s">
        <v>2468</v>
      </c>
      <c r="R445" s="918">
        <v>362</v>
      </c>
    </row>
    <row r="446" spans="1:18" ht="28.5" hidden="1" x14ac:dyDescent="0.2">
      <c r="A446" s="922">
        <v>218</v>
      </c>
      <c r="B446" s="922" t="str">
        <f t="shared" si="30"/>
        <v>2018FL6091K1337</v>
      </c>
      <c r="C446" s="922" t="str">
        <f>VLOOKUP(D446,'[11]QuyetdinhPCGD (CDIO)'!$B$6:$C$1940,2,0)</f>
        <v>FL6091</v>
      </c>
      <c r="D446" s="923" t="s">
        <v>2578</v>
      </c>
      <c r="E446" s="923" t="s">
        <v>65</v>
      </c>
      <c r="F446" s="922" t="s">
        <v>12</v>
      </c>
      <c r="G446" s="922" t="str">
        <f t="shared" si="34"/>
        <v>C3-506</v>
      </c>
      <c r="H446" s="922"/>
      <c r="I446" s="922" t="s">
        <v>376</v>
      </c>
      <c r="J446" s="922" t="str">
        <f>VLOOKUP(I446,'[12]Phan ca&amp; Ngay BDhoc'!$B$4:$I$110,6,0)</f>
        <v>3/9/2018</v>
      </c>
      <c r="K446" s="921" t="s">
        <v>1704</v>
      </c>
      <c r="L446" s="921"/>
      <c r="M446" s="965" t="s">
        <v>2656</v>
      </c>
      <c r="N446" s="920" t="s">
        <v>2657</v>
      </c>
      <c r="O446" s="919">
        <v>2477</v>
      </c>
      <c r="P446" s="924" t="s">
        <v>2468</v>
      </c>
      <c r="R446" s="918">
        <v>363</v>
      </c>
    </row>
    <row r="447" spans="1:18" ht="28.5" hidden="1" x14ac:dyDescent="0.2">
      <c r="A447" s="922">
        <v>219</v>
      </c>
      <c r="B447" s="922" t="str">
        <f t="shared" si="30"/>
        <v>2018FL6091K1338</v>
      </c>
      <c r="C447" s="922" t="str">
        <f>VLOOKUP(D447,'[11]QuyetdinhPCGD (CDIO)'!$B$6:$C$1940,2,0)</f>
        <v>FL6091</v>
      </c>
      <c r="D447" s="923" t="s">
        <v>2578</v>
      </c>
      <c r="E447" s="923" t="s">
        <v>166</v>
      </c>
      <c r="F447" s="922" t="s">
        <v>9</v>
      </c>
      <c r="G447" s="922" t="str">
        <f t="shared" si="34"/>
        <v>C3-506</v>
      </c>
      <c r="H447" s="922"/>
      <c r="I447" s="922" t="s">
        <v>376</v>
      </c>
      <c r="J447" s="922" t="str">
        <f>VLOOKUP(I447,'[12]Phan ca&amp; Ngay BDhoc'!$B$4:$I$110,6,0)</f>
        <v>3/9/2018</v>
      </c>
      <c r="K447" s="921" t="s">
        <v>1707</v>
      </c>
      <c r="L447" s="921"/>
      <c r="M447" s="965" t="s">
        <v>2656</v>
      </c>
      <c r="N447" s="920" t="s">
        <v>2658</v>
      </c>
      <c r="O447" s="919">
        <v>703</v>
      </c>
      <c r="P447" s="924" t="s">
        <v>2468</v>
      </c>
      <c r="R447" s="918">
        <v>364</v>
      </c>
    </row>
    <row r="448" spans="1:18" ht="28.5" hidden="1" x14ac:dyDescent="0.2">
      <c r="A448" s="922">
        <v>220</v>
      </c>
      <c r="B448" s="922" t="str">
        <f t="shared" ref="B448:B486" si="35">CONCATENATE("2018",C448,"K13",K448)</f>
        <v>2018FL6091K1338</v>
      </c>
      <c r="C448" s="922" t="str">
        <f>VLOOKUP(D448,'[11]QuyetdinhPCGD (CDIO)'!$B$6:$C$1940,2,0)</f>
        <v>FL6091</v>
      </c>
      <c r="D448" s="923" t="s">
        <v>2578</v>
      </c>
      <c r="E448" s="923" t="s">
        <v>166</v>
      </c>
      <c r="F448" s="922" t="s">
        <v>12</v>
      </c>
      <c r="G448" s="922" t="str">
        <f t="shared" si="34"/>
        <v>C3-506</v>
      </c>
      <c r="H448" s="922"/>
      <c r="I448" s="922" t="s">
        <v>376</v>
      </c>
      <c r="J448" s="922" t="str">
        <f>VLOOKUP(I448,'[12]Phan ca&amp; Ngay BDhoc'!$B$4:$I$110,6,0)</f>
        <v>3/9/2018</v>
      </c>
      <c r="K448" s="921" t="s">
        <v>1707</v>
      </c>
      <c r="L448" s="921"/>
      <c r="M448" s="965" t="s">
        <v>2656</v>
      </c>
      <c r="N448" s="920" t="s">
        <v>2658</v>
      </c>
      <c r="O448" s="919">
        <v>2479</v>
      </c>
      <c r="P448" s="924" t="s">
        <v>2468</v>
      </c>
      <c r="R448" s="918">
        <v>365</v>
      </c>
    </row>
    <row r="449" spans="1:19" ht="30" hidden="1" x14ac:dyDescent="0.2">
      <c r="A449" s="922">
        <v>221</v>
      </c>
      <c r="B449" s="922" t="str">
        <f t="shared" si="35"/>
        <v>2018FL6091K1339</v>
      </c>
      <c r="C449" s="922" t="str">
        <f>VLOOKUP(D449,'[11]QuyetdinhPCGD (CDIO)'!$B$6:$C$1940,2,0)</f>
        <v>FL6091</v>
      </c>
      <c r="D449" s="923" t="s">
        <v>2578</v>
      </c>
      <c r="E449" s="923" t="s">
        <v>65</v>
      </c>
      <c r="F449" s="922" t="s">
        <v>9</v>
      </c>
      <c r="G449" s="944" t="str">
        <f t="shared" si="34"/>
        <v>C3-504</v>
      </c>
      <c r="H449" s="922"/>
      <c r="I449" s="922" t="s">
        <v>376</v>
      </c>
      <c r="J449" s="922" t="str">
        <f>VLOOKUP(I449,'[12]Phan ca&amp; Ngay BDhoc'!$B$4:$I$110,6,0)</f>
        <v>3/9/2018</v>
      </c>
      <c r="K449" s="921" t="s">
        <v>1709</v>
      </c>
      <c r="L449" s="921"/>
      <c r="M449" s="941" t="s">
        <v>2560</v>
      </c>
      <c r="N449" s="920" t="s">
        <v>2659</v>
      </c>
      <c r="O449" s="919">
        <v>705</v>
      </c>
      <c r="P449" s="924" t="s">
        <v>2468</v>
      </c>
      <c r="R449" s="918">
        <v>366</v>
      </c>
      <c r="S449" s="955" t="s">
        <v>2660</v>
      </c>
    </row>
    <row r="450" spans="1:19" ht="30" hidden="1" x14ac:dyDescent="0.2">
      <c r="A450" s="922">
        <v>222</v>
      </c>
      <c r="B450" s="922" t="str">
        <f t="shared" si="35"/>
        <v>2018FL6091K1339</v>
      </c>
      <c r="C450" s="922" t="str">
        <f>VLOOKUP(D450,'[11]QuyetdinhPCGD (CDIO)'!$B$6:$C$1940,2,0)</f>
        <v>FL6091</v>
      </c>
      <c r="D450" s="923" t="s">
        <v>2578</v>
      </c>
      <c r="E450" s="923" t="s">
        <v>65</v>
      </c>
      <c r="F450" s="922" t="s">
        <v>12</v>
      </c>
      <c r="G450" s="944" t="str">
        <f t="shared" si="34"/>
        <v>C3-504</v>
      </c>
      <c r="H450" s="922"/>
      <c r="I450" s="922" t="s">
        <v>376</v>
      </c>
      <c r="J450" s="922" t="str">
        <f>VLOOKUP(I450,'[12]Phan ca&amp; Ngay BDhoc'!$B$4:$I$110,6,0)</f>
        <v>3/9/2018</v>
      </c>
      <c r="K450" s="921" t="s">
        <v>1709</v>
      </c>
      <c r="L450" s="921"/>
      <c r="M450" s="941" t="s">
        <v>2560</v>
      </c>
      <c r="N450" s="920" t="s">
        <v>2659</v>
      </c>
      <c r="O450" s="919">
        <v>2481</v>
      </c>
      <c r="P450" s="924" t="s">
        <v>2468</v>
      </c>
      <c r="R450" s="918">
        <v>367</v>
      </c>
      <c r="S450" s="955" t="s">
        <v>2660</v>
      </c>
    </row>
    <row r="451" spans="1:19" ht="45" hidden="1" x14ac:dyDescent="0.2">
      <c r="A451" s="922">
        <v>223</v>
      </c>
      <c r="B451" s="922" t="str">
        <f t="shared" si="35"/>
        <v>2018ME6041K1307</v>
      </c>
      <c r="C451" s="922" t="str">
        <f>VLOOKUP(D451,'[11]QuyetdinhPCGD (CDIO)'!$B$6:$C$1940,2,0)</f>
        <v>ME6041</v>
      </c>
      <c r="D451" s="923" t="s">
        <v>2195</v>
      </c>
      <c r="E451" s="923" t="s">
        <v>2549</v>
      </c>
      <c r="F451" s="922" t="s">
        <v>11</v>
      </c>
      <c r="G451" s="922" t="str">
        <f>VLOOKUP(I451,'[12]Phan ca&amp; Ngay BDhoc'!B14:I118,8,0)</f>
        <v>C1-502</v>
      </c>
      <c r="H451" s="922"/>
      <c r="I451" s="922" t="s">
        <v>376</v>
      </c>
      <c r="J451" s="922" t="str">
        <f>VLOOKUP(I451,'[12]Phan ca&amp; Ngay BDhoc'!$B$4:$I$110,6,0)</f>
        <v>3/9/2018</v>
      </c>
      <c r="K451" s="921" t="s">
        <v>117</v>
      </c>
      <c r="L451" s="921"/>
      <c r="M451" s="920">
        <v>0</v>
      </c>
      <c r="N451" s="920" t="s">
        <v>2611</v>
      </c>
      <c r="O451" s="919">
        <v>1883</v>
      </c>
      <c r="P451" s="919" t="s">
        <v>2472</v>
      </c>
      <c r="R451" s="918">
        <v>368</v>
      </c>
    </row>
    <row r="452" spans="1:19" ht="28.5" hidden="1" x14ac:dyDescent="0.2">
      <c r="A452" s="922">
        <v>224</v>
      </c>
      <c r="B452" s="922" t="str">
        <f t="shared" si="35"/>
        <v>2018BS6006K1310</v>
      </c>
      <c r="C452" s="922" t="str">
        <f>VLOOKUP(D452,'[11]QuyetdinhPCGD (CDIO)'!$B$6:$C$1940,2,0)</f>
        <v>BS6006</v>
      </c>
      <c r="D452" s="923" t="s">
        <v>2548</v>
      </c>
      <c r="E452" s="923" t="s">
        <v>2550</v>
      </c>
      <c r="F452" s="923" t="s">
        <v>8</v>
      </c>
      <c r="G452" s="922" t="str">
        <f>VLOOKUP(I452,'[12]Phan ca&amp; Ngay BDhoc'!B15:I119,8,0)</f>
        <v>C1-502</v>
      </c>
      <c r="H452" s="923"/>
      <c r="I452" s="922" t="s">
        <v>376</v>
      </c>
      <c r="J452" s="922" t="str">
        <f>VLOOKUP(I452,'[12]Phan ca&amp; Ngay BDhoc'!$B$4:$I$110,6,0)</f>
        <v>3/9/2018</v>
      </c>
      <c r="K452" s="921" t="s">
        <v>180</v>
      </c>
      <c r="L452" s="921"/>
      <c r="M452" s="920" t="s">
        <v>2487</v>
      </c>
      <c r="N452" s="965" t="s">
        <v>2655</v>
      </c>
      <c r="O452" s="919">
        <v>107</v>
      </c>
      <c r="P452" s="919" t="s">
        <v>2472</v>
      </c>
      <c r="R452" s="918">
        <v>369</v>
      </c>
    </row>
    <row r="453" spans="1:19" ht="28.5" hidden="1" x14ac:dyDescent="0.2">
      <c r="A453" s="922">
        <v>225</v>
      </c>
      <c r="B453" s="922" t="str">
        <f t="shared" si="35"/>
        <v>2018ME6042K1314</v>
      </c>
      <c r="C453" s="922" t="str">
        <f>VLOOKUP(D453,'[11]QuyetdinhPCGD (CDIO)'!$B$6:$C$1940,2,0)</f>
        <v>ME6042</v>
      </c>
      <c r="D453" s="931" t="s">
        <v>2186</v>
      </c>
      <c r="E453" s="923" t="s">
        <v>2549</v>
      </c>
      <c r="F453" s="922" t="s">
        <v>9</v>
      </c>
      <c r="G453" s="922" t="str">
        <f>VLOOKUP(I453,'[12]Phan ca&amp; Ngay BDhoc'!B16:I120,8,0)</f>
        <v>C1-502</v>
      </c>
      <c r="H453" s="922"/>
      <c r="I453" s="922" t="s">
        <v>376</v>
      </c>
      <c r="J453" s="922" t="str">
        <f>VLOOKUP(I453,'[12]Phan ca&amp; Ngay BDhoc'!$B$4:$I$110,6,0)</f>
        <v>3/9/2018</v>
      </c>
      <c r="K453" s="921" t="s">
        <v>346</v>
      </c>
      <c r="L453" s="921"/>
      <c r="M453" s="920">
        <v>0</v>
      </c>
      <c r="N453" s="965" t="s">
        <v>2639</v>
      </c>
      <c r="O453" s="919">
        <v>699</v>
      </c>
      <c r="P453" s="919" t="s">
        <v>2472</v>
      </c>
      <c r="R453" s="918">
        <v>370</v>
      </c>
    </row>
    <row r="454" spans="1:19" ht="28.5" hidden="1" x14ac:dyDescent="0.2">
      <c r="A454" s="922">
        <v>226</v>
      </c>
      <c r="B454" s="922" t="str">
        <f t="shared" si="35"/>
        <v>2018TO6001K1301</v>
      </c>
      <c r="C454" s="922" t="str">
        <f>VLOOKUP(D454,'[11]QuyetdinhPCGD (CDIO)'!$B$6:$C$1940,2,0)</f>
        <v>TO6001</v>
      </c>
      <c r="D454" s="931" t="s">
        <v>713</v>
      </c>
      <c r="E454" s="923" t="s">
        <v>2549</v>
      </c>
      <c r="F454" s="940" t="s">
        <v>12</v>
      </c>
      <c r="G454" s="922" t="str">
        <f>VLOOKUP(I454,'[12]Phan ca&amp; Ngay BDhoc'!$B$4:$I$110,8,0)</f>
        <v>C1-203</v>
      </c>
      <c r="H454" s="922"/>
      <c r="I454" s="922" t="s">
        <v>2661</v>
      </c>
      <c r="J454" s="922" t="str">
        <f>VLOOKUP(I454,'[12]Phan ca&amp; Ngay BDhoc'!$B$4:$I$110,6,0)</f>
        <v>3/9/2018</v>
      </c>
      <c r="K454" s="921" t="s">
        <v>62</v>
      </c>
      <c r="L454" s="921"/>
      <c r="M454" s="920">
        <v>0</v>
      </c>
      <c r="N454" s="920">
        <v>0</v>
      </c>
      <c r="O454" s="919">
        <v>3493</v>
      </c>
      <c r="P454" s="919" t="s">
        <v>2472</v>
      </c>
      <c r="R454" s="918">
        <v>371</v>
      </c>
    </row>
    <row r="455" spans="1:19" ht="28.5" hidden="1" x14ac:dyDescent="0.2">
      <c r="A455" s="926">
        <v>227</v>
      </c>
      <c r="B455" s="922" t="str">
        <f t="shared" si="35"/>
        <v>2018PE6009K1311</v>
      </c>
      <c r="C455" s="922" t="str">
        <f>VLOOKUP(D455,'[11]QuyetdinhPCGD (CDIO)'!$B$6:$C$1940,2,0)</f>
        <v>PE6009</v>
      </c>
      <c r="D455" s="930" t="s">
        <v>2474</v>
      </c>
      <c r="E455" s="929" t="s">
        <v>65</v>
      </c>
      <c r="F455" s="926" t="s">
        <v>12</v>
      </c>
      <c r="G455" s="922" t="s">
        <v>4718</v>
      </c>
      <c r="H455" s="926"/>
      <c r="I455" s="922" t="s">
        <v>2661</v>
      </c>
      <c r="J455" s="922" t="str">
        <f>VLOOKUP(I455,'[12]Phan ca&amp; Ngay BDhoc'!$B$4:$I$110,6,0)</f>
        <v>3/9/2018</v>
      </c>
      <c r="K455" s="925" t="s">
        <v>321</v>
      </c>
      <c r="L455" s="925"/>
      <c r="M455" s="920">
        <v>0</v>
      </c>
      <c r="N455" s="920">
        <v>0</v>
      </c>
      <c r="O455" s="919">
        <v>2905</v>
      </c>
      <c r="P455" s="924" t="s">
        <v>2468</v>
      </c>
      <c r="R455" s="918">
        <v>372</v>
      </c>
    </row>
    <row r="456" spans="1:19" ht="28.5" hidden="1" x14ac:dyDescent="0.2">
      <c r="A456" s="922">
        <v>228</v>
      </c>
      <c r="B456" s="922" t="str">
        <f t="shared" si="35"/>
        <v>2018TO6038K1301</v>
      </c>
      <c r="C456" s="922" t="str">
        <f>VLOOKUP(D456,'[11]QuyetdinhPCGD (CDIO)'!$B$6:$C$1940,2,0)</f>
        <v>TO6038</v>
      </c>
      <c r="D456" s="931" t="s">
        <v>2662</v>
      </c>
      <c r="E456" s="923" t="s">
        <v>2550</v>
      </c>
      <c r="F456" s="922" t="s">
        <v>9</v>
      </c>
      <c r="G456" s="922" t="str">
        <f>VLOOKUP(I456,'[12]Phan ca&amp; Ngay BDhoc'!$B$4:$I$110,8,0)</f>
        <v>C1-203</v>
      </c>
      <c r="H456" s="922"/>
      <c r="I456" s="922" t="s">
        <v>2661</v>
      </c>
      <c r="J456" s="922" t="str">
        <f>VLOOKUP(I456,'[12]Phan ca&amp; Ngay BDhoc'!$B$4:$I$110,6,0)</f>
        <v>3/9/2018</v>
      </c>
      <c r="K456" s="921" t="s">
        <v>62</v>
      </c>
      <c r="L456" s="921"/>
      <c r="M456" s="920">
        <v>0</v>
      </c>
      <c r="N456" s="920">
        <v>0</v>
      </c>
      <c r="O456" s="919">
        <v>1125</v>
      </c>
      <c r="P456" s="919" t="s">
        <v>2472</v>
      </c>
      <c r="R456" s="918">
        <v>373</v>
      </c>
    </row>
    <row r="457" spans="1:19" ht="28.5" hidden="1" x14ac:dyDescent="0.2">
      <c r="A457" s="922">
        <v>229</v>
      </c>
      <c r="B457" s="922" t="str">
        <f t="shared" si="35"/>
        <v>2018TO6044K1301</v>
      </c>
      <c r="C457" s="922" t="str">
        <f>VLOOKUP(D457,'[11]QuyetdinhPCGD (CDIO)'!$B$6:$C$1940,2,0)</f>
        <v>TO6044</v>
      </c>
      <c r="D457" s="931" t="s">
        <v>2663</v>
      </c>
      <c r="E457" s="923" t="s">
        <v>2549</v>
      </c>
      <c r="F457" s="940" t="s">
        <v>13</v>
      </c>
      <c r="G457" s="922" t="str">
        <f>VLOOKUP(I457,'[12]Phan ca&amp; Ngay BDhoc'!$B$4:$I$110,8,0)</f>
        <v>C1-203</v>
      </c>
      <c r="H457" s="922"/>
      <c r="I457" s="922" t="s">
        <v>2661</v>
      </c>
      <c r="J457" s="922" t="str">
        <f>VLOOKUP(I457,'[12]Phan ca&amp; Ngay BDhoc'!$B$4:$I$110,6,0)</f>
        <v>3/9/2018</v>
      </c>
      <c r="K457" s="921" t="s">
        <v>62</v>
      </c>
      <c r="L457" s="921"/>
      <c r="M457" s="920">
        <v>0</v>
      </c>
      <c r="N457" s="920">
        <v>0</v>
      </c>
      <c r="O457" s="919">
        <v>2901</v>
      </c>
      <c r="P457" s="919" t="s">
        <v>2472</v>
      </c>
      <c r="R457" s="918">
        <v>374</v>
      </c>
    </row>
    <row r="458" spans="1:19" ht="42.75" hidden="1" x14ac:dyDescent="0.2">
      <c r="A458" s="922">
        <v>230</v>
      </c>
      <c r="B458" s="922" t="str">
        <f t="shared" si="35"/>
        <v>2018LP6002K1326</v>
      </c>
      <c r="C458" s="922" t="str">
        <f>VLOOKUP(D458,'[11]QuyetdinhPCGD (CDIO)'!$B$6:$C$1940,2,0)</f>
        <v>LP6002</v>
      </c>
      <c r="D458" s="923" t="s">
        <v>2412</v>
      </c>
      <c r="E458" s="923" t="s">
        <v>2550</v>
      </c>
      <c r="F458" s="922" t="s">
        <v>11</v>
      </c>
      <c r="G458" s="922" t="str">
        <f>VLOOKUP(I458,'[12]Phan ca&amp; Ngay BDhoc'!$B$4:$I$110,8,0)</f>
        <v>C1-203</v>
      </c>
      <c r="H458" s="922"/>
      <c r="I458" s="922" t="s">
        <v>2661</v>
      </c>
      <c r="J458" s="922" t="str">
        <f>VLOOKUP(I458,'[12]Phan ca&amp; Ngay BDhoc'!$B$4:$I$110,6,0)</f>
        <v>3/9/2018</v>
      </c>
      <c r="K458" s="921" t="s">
        <v>434</v>
      </c>
      <c r="L458" s="938"/>
      <c r="M458" s="920">
        <v>0</v>
      </c>
      <c r="N458" s="920">
        <v>0</v>
      </c>
      <c r="O458" s="919">
        <v>2309</v>
      </c>
      <c r="P458" s="919" t="s">
        <v>2472</v>
      </c>
      <c r="R458" s="918">
        <v>375</v>
      </c>
    </row>
    <row r="459" spans="1:19" ht="30" hidden="1" x14ac:dyDescent="0.2">
      <c r="A459" s="922">
        <v>231</v>
      </c>
      <c r="B459" s="922" t="str">
        <f t="shared" si="35"/>
        <v>2018FL6124K1301</v>
      </c>
      <c r="C459" s="922" t="str">
        <f>VLOOKUP(D459,'[11]QuyetdinhPCGD (CDIO)'!$B$6:$C$1940,2,0)</f>
        <v>FL6124</v>
      </c>
      <c r="D459" s="923" t="s">
        <v>2664</v>
      </c>
      <c r="E459" s="923" t="s">
        <v>71</v>
      </c>
      <c r="F459" s="923" t="s">
        <v>8</v>
      </c>
      <c r="G459" s="922" t="str">
        <f t="shared" ref="G459:G464" si="36">RIGHT(M459,6)</f>
        <v>C3-301</v>
      </c>
      <c r="H459" s="923"/>
      <c r="I459" s="922" t="s">
        <v>2661</v>
      </c>
      <c r="J459" s="922" t="str">
        <f>VLOOKUP(I459,'[12]Phan ca&amp; Ngay BDhoc'!$B$4:$I$110,6,0)</f>
        <v>3/9/2018</v>
      </c>
      <c r="K459" s="938" t="s">
        <v>62</v>
      </c>
      <c r="L459" s="938"/>
      <c r="M459" s="920" t="s">
        <v>2665</v>
      </c>
      <c r="N459" s="920" t="s">
        <v>2666</v>
      </c>
      <c r="O459" s="919">
        <v>533</v>
      </c>
      <c r="P459" s="919" t="s">
        <v>2472</v>
      </c>
      <c r="R459" s="918">
        <v>376</v>
      </c>
    </row>
    <row r="460" spans="1:19" ht="30" hidden="1" x14ac:dyDescent="0.2">
      <c r="A460" s="922">
        <v>232</v>
      </c>
      <c r="B460" s="922" t="str">
        <f t="shared" si="35"/>
        <v>2018FL6124K1301</v>
      </c>
      <c r="C460" s="922" t="str">
        <f>VLOOKUP(D460,'[11]QuyetdinhPCGD (CDIO)'!$B$6:$C$1940,2,0)</f>
        <v>FL6124</v>
      </c>
      <c r="D460" s="923" t="s">
        <v>2664</v>
      </c>
      <c r="E460" s="923" t="s">
        <v>71</v>
      </c>
      <c r="F460" s="922" t="s">
        <v>10</v>
      </c>
      <c r="G460" s="922" t="str">
        <f t="shared" si="36"/>
        <v>C3-301</v>
      </c>
      <c r="H460" s="922"/>
      <c r="I460" s="922" t="s">
        <v>2661</v>
      </c>
      <c r="J460" s="922" t="str">
        <f>VLOOKUP(I460,'[12]Phan ca&amp; Ngay BDhoc'!$B$4:$I$110,6,0)</f>
        <v>3/9/2018</v>
      </c>
      <c r="K460" s="921" t="s">
        <v>62</v>
      </c>
      <c r="L460" s="921"/>
      <c r="M460" s="920" t="s">
        <v>2665</v>
      </c>
      <c r="N460" s="920" t="s">
        <v>2666</v>
      </c>
      <c r="O460" s="919">
        <v>1717</v>
      </c>
      <c r="P460" s="919" t="s">
        <v>2472</v>
      </c>
      <c r="R460" s="918">
        <v>377</v>
      </c>
    </row>
    <row r="461" spans="1:19" ht="30" hidden="1" x14ac:dyDescent="0.2">
      <c r="A461" s="922">
        <v>233</v>
      </c>
      <c r="B461" s="922" t="str">
        <f t="shared" si="35"/>
        <v>2018FL6124K1302</v>
      </c>
      <c r="C461" s="922" t="str">
        <f>VLOOKUP(D461,'[11]QuyetdinhPCGD (CDIO)'!$B$6:$C$1940,2,0)</f>
        <v>FL6124</v>
      </c>
      <c r="D461" s="923" t="s">
        <v>2664</v>
      </c>
      <c r="E461" s="923" t="s">
        <v>169</v>
      </c>
      <c r="F461" s="923" t="s">
        <v>8</v>
      </c>
      <c r="G461" s="922" t="str">
        <f t="shared" si="36"/>
        <v>C3-301</v>
      </c>
      <c r="H461" s="923"/>
      <c r="I461" s="922" t="s">
        <v>2661</v>
      </c>
      <c r="J461" s="922" t="str">
        <f>VLOOKUP(I461,'[12]Phan ca&amp; Ngay BDhoc'!$B$4:$I$110,6,0)</f>
        <v>3/9/2018</v>
      </c>
      <c r="K461" s="921" t="s">
        <v>70</v>
      </c>
      <c r="L461" s="921"/>
      <c r="M461" s="920" t="s">
        <v>2665</v>
      </c>
      <c r="N461" s="920" t="s">
        <v>2667</v>
      </c>
      <c r="O461" s="919">
        <v>535</v>
      </c>
      <c r="P461" s="919" t="s">
        <v>2472</v>
      </c>
      <c r="R461" s="918">
        <v>378</v>
      </c>
    </row>
    <row r="462" spans="1:19" ht="30" hidden="1" x14ac:dyDescent="0.2">
      <c r="A462" s="922">
        <v>234</v>
      </c>
      <c r="B462" s="922" t="str">
        <f t="shared" si="35"/>
        <v>2018FL6124K1302</v>
      </c>
      <c r="C462" s="922" t="str">
        <f>VLOOKUP(D462,'[11]QuyetdinhPCGD (CDIO)'!$B$6:$C$1940,2,0)</f>
        <v>FL6124</v>
      </c>
      <c r="D462" s="923" t="s">
        <v>2664</v>
      </c>
      <c r="E462" s="923" t="s">
        <v>169</v>
      </c>
      <c r="F462" s="922" t="s">
        <v>10</v>
      </c>
      <c r="G462" s="922" t="str">
        <f t="shared" si="36"/>
        <v>C3-301</v>
      </c>
      <c r="H462" s="922"/>
      <c r="I462" s="922" t="s">
        <v>2661</v>
      </c>
      <c r="J462" s="922" t="str">
        <f>VLOOKUP(I462,'[12]Phan ca&amp; Ngay BDhoc'!$B$4:$I$110,6,0)</f>
        <v>3/9/2018</v>
      </c>
      <c r="K462" s="921" t="s">
        <v>70</v>
      </c>
      <c r="L462" s="921"/>
      <c r="M462" s="920" t="s">
        <v>2665</v>
      </c>
      <c r="N462" s="920" t="s">
        <v>2667</v>
      </c>
      <c r="O462" s="919">
        <v>1719</v>
      </c>
      <c r="P462" s="919" t="s">
        <v>2472</v>
      </c>
      <c r="R462" s="918">
        <v>379</v>
      </c>
    </row>
    <row r="463" spans="1:19" ht="30" hidden="1" x14ac:dyDescent="0.2">
      <c r="A463" s="922">
        <v>235</v>
      </c>
      <c r="B463" s="922" t="str">
        <f t="shared" si="35"/>
        <v>2018FL6124K1303</v>
      </c>
      <c r="C463" s="922" t="str">
        <f>VLOOKUP(D463,'[11]QuyetdinhPCGD (CDIO)'!$B$6:$C$1940,2,0)</f>
        <v>FL6124</v>
      </c>
      <c r="D463" s="923" t="s">
        <v>2664</v>
      </c>
      <c r="E463" s="923" t="s">
        <v>71</v>
      </c>
      <c r="F463" s="923" t="s">
        <v>8</v>
      </c>
      <c r="G463" s="922" t="str">
        <f t="shared" si="36"/>
        <v>C3-304</v>
      </c>
      <c r="H463" s="923"/>
      <c r="I463" s="922" t="s">
        <v>2661</v>
      </c>
      <c r="J463" s="922" t="str">
        <f>VLOOKUP(I463,'[12]Phan ca&amp; Ngay BDhoc'!$B$4:$I$110,6,0)</f>
        <v>3/9/2018</v>
      </c>
      <c r="K463" s="921" t="s">
        <v>75</v>
      </c>
      <c r="L463" s="921"/>
      <c r="M463" s="920" t="s">
        <v>2605</v>
      </c>
      <c r="N463" s="920" t="s">
        <v>2668</v>
      </c>
      <c r="O463" s="919">
        <v>537</v>
      </c>
      <c r="P463" s="919" t="s">
        <v>2472</v>
      </c>
      <c r="R463" s="918">
        <v>380</v>
      </c>
    </row>
    <row r="464" spans="1:19" ht="30" hidden="1" x14ac:dyDescent="0.2">
      <c r="A464" s="922">
        <v>236</v>
      </c>
      <c r="B464" s="922" t="str">
        <f t="shared" si="35"/>
        <v>2018FL6124K1303</v>
      </c>
      <c r="C464" s="922" t="str">
        <f>VLOOKUP(D464,'[11]QuyetdinhPCGD (CDIO)'!$B$6:$C$1940,2,0)</f>
        <v>FL6124</v>
      </c>
      <c r="D464" s="923" t="s">
        <v>2664</v>
      </c>
      <c r="E464" s="923" t="s">
        <v>71</v>
      </c>
      <c r="F464" s="922" t="s">
        <v>10</v>
      </c>
      <c r="G464" s="922" t="str">
        <f t="shared" si="36"/>
        <v>C3-304</v>
      </c>
      <c r="H464" s="922"/>
      <c r="I464" s="922" t="s">
        <v>2661</v>
      </c>
      <c r="J464" s="922" t="str">
        <f>VLOOKUP(I464,'[12]Phan ca&amp; Ngay BDhoc'!$B$4:$I$110,6,0)</f>
        <v>3/9/2018</v>
      </c>
      <c r="K464" s="921" t="s">
        <v>75</v>
      </c>
      <c r="L464" s="921"/>
      <c r="M464" s="920" t="s">
        <v>2605</v>
      </c>
      <c r="N464" s="920" t="s">
        <v>2668</v>
      </c>
      <c r="O464" s="919">
        <v>1721</v>
      </c>
      <c r="P464" s="919" t="s">
        <v>2472</v>
      </c>
      <c r="R464" s="918">
        <v>381</v>
      </c>
    </row>
    <row r="465" spans="1:22" ht="28.5" hidden="1" x14ac:dyDescent="0.2">
      <c r="A465" s="922">
        <v>237</v>
      </c>
      <c r="B465" s="922" t="str">
        <f t="shared" si="35"/>
        <v>2018TO6001K1302</v>
      </c>
      <c r="C465" s="922" t="str">
        <f>VLOOKUP(D465,'[11]QuyetdinhPCGD (CDIO)'!$B$6:$C$1940,2,0)</f>
        <v>TO6001</v>
      </c>
      <c r="D465" s="931" t="s">
        <v>713</v>
      </c>
      <c r="E465" s="923" t="s">
        <v>2540</v>
      </c>
      <c r="F465" s="940" t="s">
        <v>12</v>
      </c>
      <c r="G465" s="922" t="str">
        <f>VLOOKUP(I465,'[12]Phan ca&amp; Ngay BDhoc'!$B$4:$I$110,8,0)</f>
        <v>C1-203</v>
      </c>
      <c r="H465" s="922"/>
      <c r="I465" s="922" t="s">
        <v>2669</v>
      </c>
      <c r="J465" s="922" t="str">
        <f>VLOOKUP(I465,'[12]Phan ca&amp; Ngay BDhoc'!$B$4:$I$110,6,0)</f>
        <v>3/9/2018</v>
      </c>
      <c r="K465" s="921" t="s">
        <v>70</v>
      </c>
      <c r="L465" s="921"/>
      <c r="M465" s="920">
        <v>0</v>
      </c>
      <c r="N465" s="920">
        <v>0</v>
      </c>
      <c r="O465" s="919">
        <v>3499</v>
      </c>
      <c r="P465" s="924" t="s">
        <v>2468</v>
      </c>
      <c r="R465" s="918">
        <v>382</v>
      </c>
    </row>
    <row r="466" spans="1:22" ht="28.5" hidden="1" x14ac:dyDescent="0.2">
      <c r="A466" s="926">
        <v>238</v>
      </c>
      <c r="B466" s="922" t="str">
        <f t="shared" si="35"/>
        <v>2018PE6009K1312</v>
      </c>
      <c r="C466" s="922" t="str">
        <f>VLOOKUP(D466,'[11]QuyetdinhPCGD (CDIO)'!$B$6:$C$1940,2,0)</f>
        <v>PE6009</v>
      </c>
      <c r="D466" s="930" t="s">
        <v>2474</v>
      </c>
      <c r="E466" s="929" t="s">
        <v>71</v>
      </c>
      <c r="F466" s="926" t="s">
        <v>12</v>
      </c>
      <c r="G466" s="922" t="s">
        <v>4718</v>
      </c>
      <c r="H466" s="926"/>
      <c r="I466" s="922" t="s">
        <v>2669</v>
      </c>
      <c r="J466" s="922" t="str">
        <f>VLOOKUP(I466,'[12]Phan ca&amp; Ngay BDhoc'!$B$4:$I$110,6,0)</f>
        <v>3/9/2018</v>
      </c>
      <c r="K466" s="925" t="s">
        <v>319</v>
      </c>
      <c r="L466" s="925"/>
      <c r="M466" s="920">
        <v>0</v>
      </c>
      <c r="N466" s="920">
        <v>0</v>
      </c>
      <c r="O466" s="919">
        <v>2911</v>
      </c>
      <c r="P466" s="919" t="s">
        <v>2472</v>
      </c>
      <c r="R466" s="918">
        <v>383</v>
      </c>
    </row>
    <row r="467" spans="1:22" ht="28.5" hidden="1" x14ac:dyDescent="0.2">
      <c r="A467" s="922">
        <v>239</v>
      </c>
      <c r="B467" s="922" t="str">
        <f t="shared" si="35"/>
        <v>2018TO6038K1302</v>
      </c>
      <c r="C467" s="922" t="str">
        <f>VLOOKUP(D467,'[11]QuyetdinhPCGD (CDIO)'!$B$6:$C$1940,2,0)</f>
        <v>TO6038</v>
      </c>
      <c r="D467" s="931" t="s">
        <v>2662</v>
      </c>
      <c r="E467" s="923" t="s">
        <v>670</v>
      </c>
      <c r="F467" s="922" t="s">
        <v>9</v>
      </c>
      <c r="G467" s="922" t="str">
        <f>VLOOKUP(I467,'[12]Phan ca&amp; Ngay BDhoc'!$B$4:$I$110,8,0)</f>
        <v>C1-203</v>
      </c>
      <c r="H467" s="922"/>
      <c r="I467" s="922" t="s">
        <v>2669</v>
      </c>
      <c r="J467" s="922" t="str">
        <f>VLOOKUP(I467,'[12]Phan ca&amp; Ngay BDhoc'!$B$4:$I$110,6,0)</f>
        <v>3/9/2018</v>
      </c>
      <c r="K467" s="921" t="s">
        <v>70</v>
      </c>
      <c r="L467" s="921"/>
      <c r="M467" s="920">
        <v>0</v>
      </c>
      <c r="N467" s="920">
        <v>0</v>
      </c>
      <c r="O467" s="919">
        <v>1131</v>
      </c>
      <c r="P467" s="924" t="s">
        <v>2468</v>
      </c>
      <c r="R467" s="918">
        <v>384</v>
      </c>
    </row>
    <row r="468" spans="1:22" ht="28.5" hidden="1" x14ac:dyDescent="0.2">
      <c r="A468" s="922">
        <v>240</v>
      </c>
      <c r="B468" s="922" t="str">
        <f t="shared" si="35"/>
        <v>2018TO6044K1302</v>
      </c>
      <c r="C468" s="922" t="str">
        <f>VLOOKUP(D468,'[11]QuyetdinhPCGD (CDIO)'!$B$6:$C$1940,2,0)</f>
        <v>TO6044</v>
      </c>
      <c r="D468" s="931" t="s">
        <v>2663</v>
      </c>
      <c r="E468" s="923" t="s">
        <v>2540</v>
      </c>
      <c r="F468" s="940" t="s">
        <v>13</v>
      </c>
      <c r="G468" s="922" t="str">
        <f>VLOOKUP(I468,'[12]Phan ca&amp; Ngay BDhoc'!$B$4:$I$110,8,0)</f>
        <v>C1-203</v>
      </c>
      <c r="H468" s="922"/>
      <c r="I468" s="922" t="s">
        <v>2669</v>
      </c>
      <c r="J468" s="922" t="str">
        <f>VLOOKUP(I468,'[12]Phan ca&amp; Ngay BDhoc'!$B$4:$I$110,6,0)</f>
        <v>3/9/2018</v>
      </c>
      <c r="K468" s="921" t="s">
        <v>70</v>
      </c>
      <c r="L468" s="921"/>
      <c r="M468" s="920">
        <v>0</v>
      </c>
      <c r="N468" s="920">
        <v>0</v>
      </c>
      <c r="O468" s="919">
        <v>2907</v>
      </c>
      <c r="P468" s="924" t="s">
        <v>2468</v>
      </c>
      <c r="R468" s="918">
        <v>385</v>
      </c>
    </row>
    <row r="469" spans="1:22" ht="42.75" hidden="1" x14ac:dyDescent="0.2">
      <c r="A469" s="922">
        <v>241</v>
      </c>
      <c r="B469" s="922" t="str">
        <f t="shared" si="35"/>
        <v>2018LP6002K1327</v>
      </c>
      <c r="C469" s="922" t="str">
        <f>VLOOKUP(D469,'[11]QuyetdinhPCGD (CDIO)'!$B$6:$C$1940,2,0)</f>
        <v>LP6002</v>
      </c>
      <c r="D469" s="923" t="s">
        <v>2412</v>
      </c>
      <c r="E469" s="923" t="s">
        <v>670</v>
      </c>
      <c r="F469" s="922" t="s">
        <v>11</v>
      </c>
      <c r="G469" s="922" t="str">
        <f>VLOOKUP(I469,'[12]Phan ca&amp; Ngay BDhoc'!$B$4:$I$110,8,0)</f>
        <v>C1-203</v>
      </c>
      <c r="H469" s="922"/>
      <c r="I469" s="922" t="s">
        <v>2669</v>
      </c>
      <c r="J469" s="922" t="str">
        <f>VLOOKUP(I469,'[12]Phan ca&amp; Ngay BDhoc'!$B$4:$I$110,6,0)</f>
        <v>3/9/2018</v>
      </c>
      <c r="K469" s="921" t="s">
        <v>498</v>
      </c>
      <c r="L469" s="921"/>
      <c r="M469" s="920">
        <v>0</v>
      </c>
      <c r="N469" s="920">
        <v>0</v>
      </c>
      <c r="O469" s="919">
        <v>2315</v>
      </c>
      <c r="P469" s="924" t="s">
        <v>2468</v>
      </c>
      <c r="R469" s="918">
        <v>386</v>
      </c>
    </row>
    <row r="470" spans="1:22" ht="30" hidden="1" x14ac:dyDescent="0.2">
      <c r="A470" s="922">
        <v>242</v>
      </c>
      <c r="B470" s="922" t="str">
        <f t="shared" si="35"/>
        <v>2018FL6124K1304</v>
      </c>
      <c r="C470" s="922" t="str">
        <f>VLOOKUP(D470,'[11]QuyetdinhPCGD (CDIO)'!$B$6:$C$1940,2,0)</f>
        <v>FL6124</v>
      </c>
      <c r="D470" s="923" t="s">
        <v>2664</v>
      </c>
      <c r="E470" s="923" t="s">
        <v>65</v>
      </c>
      <c r="F470" s="923" t="s">
        <v>8</v>
      </c>
      <c r="G470" s="922" t="str">
        <f t="shared" ref="G470:G475" si="37">RIGHT(M470,6)</f>
        <v>C3-301</v>
      </c>
      <c r="H470" s="923"/>
      <c r="I470" s="922" t="s">
        <v>2669</v>
      </c>
      <c r="J470" s="922" t="str">
        <f>VLOOKUP(I470,'[12]Phan ca&amp; Ngay BDhoc'!$B$4:$I$110,6,0)</f>
        <v>3/9/2018</v>
      </c>
      <c r="K470" s="938" t="s">
        <v>89</v>
      </c>
      <c r="L470" s="938"/>
      <c r="M470" s="920" t="s">
        <v>2665</v>
      </c>
      <c r="N470" s="920" t="s">
        <v>2670</v>
      </c>
      <c r="O470" s="919">
        <v>539</v>
      </c>
      <c r="P470" s="924" t="s">
        <v>2468</v>
      </c>
      <c r="R470" s="918">
        <v>387</v>
      </c>
    </row>
    <row r="471" spans="1:22" ht="30" hidden="1" x14ac:dyDescent="0.2">
      <c r="A471" s="922">
        <v>243</v>
      </c>
      <c r="B471" s="922" t="str">
        <f t="shared" si="35"/>
        <v>2018FL6124K1304</v>
      </c>
      <c r="C471" s="922" t="str">
        <f>VLOOKUP(D471,'[11]QuyetdinhPCGD (CDIO)'!$B$6:$C$1940,2,0)</f>
        <v>FL6124</v>
      </c>
      <c r="D471" s="923" t="s">
        <v>2664</v>
      </c>
      <c r="E471" s="923" t="s">
        <v>65</v>
      </c>
      <c r="F471" s="922" t="s">
        <v>10</v>
      </c>
      <c r="G471" s="922" t="str">
        <f t="shared" si="37"/>
        <v>C3-301</v>
      </c>
      <c r="H471" s="922"/>
      <c r="I471" s="922" t="s">
        <v>2669</v>
      </c>
      <c r="J471" s="922" t="str">
        <f>VLOOKUP(I471,'[12]Phan ca&amp; Ngay BDhoc'!$B$4:$I$110,6,0)</f>
        <v>3/9/2018</v>
      </c>
      <c r="K471" s="921" t="s">
        <v>89</v>
      </c>
      <c r="L471" s="921"/>
      <c r="M471" s="920" t="s">
        <v>2665</v>
      </c>
      <c r="N471" s="920" t="s">
        <v>2670</v>
      </c>
      <c r="O471" s="919">
        <v>1723</v>
      </c>
      <c r="P471" s="924" t="s">
        <v>2468</v>
      </c>
      <c r="R471" s="918">
        <v>388</v>
      </c>
    </row>
    <row r="472" spans="1:22" ht="30" hidden="1" x14ac:dyDescent="0.2">
      <c r="A472" s="922">
        <v>244</v>
      </c>
      <c r="B472" s="922" t="str">
        <f t="shared" si="35"/>
        <v>2018FL6124K1305</v>
      </c>
      <c r="C472" s="922" t="str">
        <f>VLOOKUP(D472,'[11]QuyetdinhPCGD (CDIO)'!$B$6:$C$1940,2,0)</f>
        <v>FL6124</v>
      </c>
      <c r="D472" s="923" t="s">
        <v>2664</v>
      </c>
      <c r="E472" s="923" t="s">
        <v>166</v>
      </c>
      <c r="F472" s="923" t="s">
        <v>8</v>
      </c>
      <c r="G472" s="922" t="str">
        <f t="shared" si="37"/>
        <v>C3-301</v>
      </c>
      <c r="H472" s="923"/>
      <c r="I472" s="922" t="s">
        <v>2669</v>
      </c>
      <c r="J472" s="922" t="str">
        <f>VLOOKUP(I472,'[12]Phan ca&amp; Ngay BDhoc'!$B$4:$I$110,6,0)</f>
        <v>3/9/2018</v>
      </c>
      <c r="K472" s="938" t="s">
        <v>112</v>
      </c>
      <c r="L472" s="938"/>
      <c r="M472" s="920" t="s">
        <v>2665</v>
      </c>
      <c r="N472" s="920" t="s">
        <v>2671</v>
      </c>
      <c r="O472" s="919">
        <v>541</v>
      </c>
      <c r="P472" s="924" t="s">
        <v>2468</v>
      </c>
      <c r="R472" s="918">
        <v>389</v>
      </c>
    </row>
    <row r="473" spans="1:22" ht="30" hidden="1" x14ac:dyDescent="0.2">
      <c r="A473" s="922">
        <v>245</v>
      </c>
      <c r="B473" s="922" t="str">
        <f t="shared" si="35"/>
        <v>2018FL6124K1305</v>
      </c>
      <c r="C473" s="922" t="str">
        <f>VLOOKUP(D473,'[11]QuyetdinhPCGD (CDIO)'!$B$6:$C$1940,2,0)</f>
        <v>FL6124</v>
      </c>
      <c r="D473" s="923" t="s">
        <v>2664</v>
      </c>
      <c r="E473" s="923" t="s">
        <v>166</v>
      </c>
      <c r="F473" s="922" t="s">
        <v>10</v>
      </c>
      <c r="G473" s="922" t="str">
        <f t="shared" si="37"/>
        <v>C3-301</v>
      </c>
      <c r="H473" s="922"/>
      <c r="I473" s="922" t="s">
        <v>2669</v>
      </c>
      <c r="J473" s="922" t="str">
        <f>VLOOKUP(I473,'[12]Phan ca&amp; Ngay BDhoc'!$B$4:$I$110,6,0)</f>
        <v>3/9/2018</v>
      </c>
      <c r="K473" s="921" t="s">
        <v>112</v>
      </c>
      <c r="L473" s="921"/>
      <c r="M473" s="920" t="s">
        <v>2665</v>
      </c>
      <c r="N473" s="920" t="s">
        <v>2671</v>
      </c>
      <c r="O473" s="919">
        <v>1725</v>
      </c>
      <c r="P473" s="924" t="s">
        <v>2468</v>
      </c>
      <c r="R473" s="918">
        <v>390</v>
      </c>
    </row>
    <row r="474" spans="1:22" ht="30" hidden="1" x14ac:dyDescent="0.2">
      <c r="A474" s="922">
        <v>246</v>
      </c>
      <c r="B474" s="922" t="str">
        <f t="shared" si="35"/>
        <v>2018FL6124K1306</v>
      </c>
      <c r="C474" s="922" t="str">
        <f>VLOOKUP(D474,'[11]QuyetdinhPCGD (CDIO)'!$B$6:$C$1940,2,0)</f>
        <v>FL6124</v>
      </c>
      <c r="D474" s="923" t="s">
        <v>2664</v>
      </c>
      <c r="E474" s="923" t="s">
        <v>166</v>
      </c>
      <c r="F474" s="923" t="s">
        <v>8</v>
      </c>
      <c r="G474" s="922" t="str">
        <f t="shared" si="37"/>
        <v>C3-304</v>
      </c>
      <c r="H474" s="923"/>
      <c r="I474" s="922" t="s">
        <v>2669</v>
      </c>
      <c r="J474" s="922" t="str">
        <f>VLOOKUP(I474,'[12]Phan ca&amp; Ngay BDhoc'!$B$4:$I$110,6,0)</f>
        <v>3/9/2018</v>
      </c>
      <c r="K474" s="938" t="s">
        <v>115</v>
      </c>
      <c r="L474" s="938"/>
      <c r="M474" s="920" t="s">
        <v>2605</v>
      </c>
      <c r="N474" s="920" t="s">
        <v>2672</v>
      </c>
      <c r="O474" s="919">
        <v>543</v>
      </c>
      <c r="P474" s="924" t="s">
        <v>2468</v>
      </c>
      <c r="R474" s="918">
        <v>391</v>
      </c>
    </row>
    <row r="475" spans="1:22" ht="30" hidden="1" x14ac:dyDescent="0.2">
      <c r="A475" s="922">
        <v>247</v>
      </c>
      <c r="B475" s="922" t="str">
        <f t="shared" si="35"/>
        <v>2018FL6124K1306</v>
      </c>
      <c r="C475" s="922" t="str">
        <f>VLOOKUP(D475,'[11]QuyetdinhPCGD (CDIO)'!$B$6:$C$1940,2,0)</f>
        <v>FL6124</v>
      </c>
      <c r="D475" s="923" t="s">
        <v>2664</v>
      </c>
      <c r="E475" s="923" t="s">
        <v>166</v>
      </c>
      <c r="F475" s="922" t="s">
        <v>10</v>
      </c>
      <c r="G475" s="922" t="str">
        <f t="shared" si="37"/>
        <v>C3-304</v>
      </c>
      <c r="H475" s="922"/>
      <c r="I475" s="922" t="s">
        <v>2669</v>
      </c>
      <c r="J475" s="922" t="str">
        <f>VLOOKUP(I475,'[12]Phan ca&amp; Ngay BDhoc'!$B$4:$I$110,6,0)</f>
        <v>3/9/2018</v>
      </c>
      <c r="K475" s="921" t="s">
        <v>115</v>
      </c>
      <c r="L475" s="921"/>
      <c r="M475" s="920" t="s">
        <v>2605</v>
      </c>
      <c r="N475" s="920" t="s">
        <v>2672</v>
      </c>
      <c r="O475" s="919">
        <v>1727</v>
      </c>
      <c r="P475" s="924" t="s">
        <v>2468</v>
      </c>
      <c r="R475" s="918">
        <v>392</v>
      </c>
    </row>
    <row r="476" spans="1:22" ht="28.5" hidden="1" x14ac:dyDescent="0.2">
      <c r="A476" s="928"/>
      <c r="B476" s="928" t="str">
        <f t="shared" si="35"/>
        <v>2018TO6001K13011</v>
      </c>
      <c r="C476" s="928" t="str">
        <f>VLOOKUP(D476,'[11]QuyetdinhPCGD (CDIO)'!$B$6:$C$1940,2,0)</f>
        <v>TO6001</v>
      </c>
      <c r="D476" s="958" t="s">
        <v>713</v>
      </c>
      <c r="E476" s="954"/>
      <c r="F476" s="928"/>
      <c r="G476" s="928"/>
      <c r="H476" s="928"/>
      <c r="I476" s="928" t="s">
        <v>2673</v>
      </c>
      <c r="J476" s="928"/>
      <c r="K476" s="956" t="s">
        <v>2522</v>
      </c>
      <c r="L476" s="956" t="s">
        <v>4731</v>
      </c>
      <c r="M476" s="920">
        <v>0</v>
      </c>
      <c r="N476" s="920">
        <v>0</v>
      </c>
      <c r="O476" s="919">
        <v>3493</v>
      </c>
      <c r="P476" s="919" t="s">
        <v>2472</v>
      </c>
      <c r="R476" s="918">
        <v>371</v>
      </c>
      <c r="T476" s="954" t="s">
        <v>2549</v>
      </c>
      <c r="U476" s="928" t="s">
        <v>13</v>
      </c>
      <c r="V476" s="928" t="e">
        <f>VLOOKUP(X476,'[12]Phan ca&amp; Ngay BDhoc'!$B$4:$I$110,8,0)</f>
        <v>#N/A</v>
      </c>
    </row>
    <row r="477" spans="1:22" ht="28.5" hidden="1" x14ac:dyDescent="0.2">
      <c r="A477" s="928"/>
      <c r="B477" s="928" t="str">
        <f t="shared" si="35"/>
        <v>2018PE6009K13111</v>
      </c>
      <c r="C477" s="928" t="str">
        <f>VLOOKUP(D477,'[11]QuyetdinhPCGD (CDIO)'!$B$6:$C$1940,2,0)</f>
        <v>PE6009</v>
      </c>
      <c r="D477" s="954" t="s">
        <v>2474</v>
      </c>
      <c r="E477" s="954"/>
      <c r="F477" s="928"/>
      <c r="G477" s="922"/>
      <c r="H477" s="928"/>
      <c r="I477" s="928" t="s">
        <v>2673</v>
      </c>
      <c r="J477" s="928"/>
      <c r="K477" s="956" t="s">
        <v>2615</v>
      </c>
      <c r="L477" s="956" t="s">
        <v>4731</v>
      </c>
      <c r="M477" s="920">
        <v>0</v>
      </c>
      <c r="N477" s="920">
        <v>0</v>
      </c>
      <c r="O477" s="919">
        <v>2905</v>
      </c>
      <c r="P477" s="924" t="s">
        <v>2468</v>
      </c>
      <c r="R477" s="918">
        <v>372</v>
      </c>
      <c r="T477" s="954" t="s">
        <v>166</v>
      </c>
      <c r="U477" s="928" t="s">
        <v>10</v>
      </c>
      <c r="V477" s="922" t="s">
        <v>4718</v>
      </c>
    </row>
    <row r="478" spans="1:22" ht="28.5" hidden="1" x14ac:dyDescent="0.2">
      <c r="A478" s="928"/>
      <c r="B478" s="928" t="str">
        <f t="shared" si="35"/>
        <v>2018TO6038K13011</v>
      </c>
      <c r="C478" s="928" t="str">
        <f>VLOOKUP(D478,'[11]QuyetdinhPCGD (CDIO)'!$B$6:$C$1940,2,0)</f>
        <v>TO6038</v>
      </c>
      <c r="D478" s="958" t="s">
        <v>2662</v>
      </c>
      <c r="E478" s="954"/>
      <c r="F478" s="928"/>
      <c r="G478" s="928"/>
      <c r="H478" s="928"/>
      <c r="I478" s="928" t="s">
        <v>2673</v>
      </c>
      <c r="J478" s="928"/>
      <c r="K478" s="956" t="s">
        <v>2522</v>
      </c>
      <c r="L478" s="956" t="s">
        <v>4731</v>
      </c>
      <c r="M478" s="920">
        <v>0</v>
      </c>
      <c r="N478" s="920">
        <v>0</v>
      </c>
      <c r="O478" s="919">
        <v>1125</v>
      </c>
      <c r="P478" s="919" t="s">
        <v>2472</v>
      </c>
      <c r="R478" s="918">
        <v>373</v>
      </c>
      <c r="T478" s="954" t="s">
        <v>2550</v>
      </c>
      <c r="U478" s="928" t="s">
        <v>11</v>
      </c>
      <c r="V478" s="928" t="e">
        <f>VLOOKUP(X478,'[12]Phan ca&amp; Ngay BDhoc'!$B$4:$I$110,8,0)</f>
        <v>#N/A</v>
      </c>
    </row>
    <row r="479" spans="1:22" ht="30" hidden="1" x14ac:dyDescent="0.2">
      <c r="A479" s="928"/>
      <c r="B479" s="928" t="str">
        <f t="shared" si="35"/>
        <v>2018TO6044K13011</v>
      </c>
      <c r="C479" s="928" t="str">
        <f>VLOOKUP(D479,'[11]QuyetdinhPCGD (CDIO)'!$B$6:$C$1940,2,0)</f>
        <v>TO6044</v>
      </c>
      <c r="D479" s="958" t="s">
        <v>2663</v>
      </c>
      <c r="E479" s="954"/>
      <c r="F479" s="928"/>
      <c r="G479" s="928"/>
      <c r="H479" s="928" t="s">
        <v>2674</v>
      </c>
      <c r="I479" s="928" t="s">
        <v>2673</v>
      </c>
      <c r="J479" s="928"/>
      <c r="K479" s="956" t="s">
        <v>2522</v>
      </c>
      <c r="L479" s="956" t="s">
        <v>4731</v>
      </c>
      <c r="M479" s="920" t="s">
        <v>2592</v>
      </c>
      <c r="N479" s="920">
        <v>0</v>
      </c>
      <c r="O479" s="919">
        <v>2901</v>
      </c>
      <c r="P479" s="919" t="s">
        <v>2472</v>
      </c>
      <c r="R479" s="918">
        <v>374</v>
      </c>
      <c r="T479" s="954" t="s">
        <v>2549</v>
      </c>
      <c r="U479" s="928" t="s">
        <v>10</v>
      </c>
      <c r="V479" s="928" t="str">
        <f t="shared" ref="V479:V486" si="38">RIGHT(AB479,6)</f>
        <v/>
      </c>
    </row>
    <row r="480" spans="1:22" ht="42.75" hidden="1" x14ac:dyDescent="0.2">
      <c r="A480" s="928"/>
      <c r="B480" s="928" t="str">
        <f t="shared" si="35"/>
        <v>2018LP6002K13261</v>
      </c>
      <c r="C480" s="928" t="str">
        <f>VLOOKUP(D480,'[11]QuyetdinhPCGD (CDIO)'!$B$6:$C$1940,2,0)</f>
        <v>LP6002</v>
      </c>
      <c r="D480" s="954" t="s">
        <v>2412</v>
      </c>
      <c r="E480" s="954"/>
      <c r="F480" s="928"/>
      <c r="G480" s="928"/>
      <c r="H480" s="928"/>
      <c r="I480" s="928" t="s">
        <v>2673</v>
      </c>
      <c r="J480" s="928"/>
      <c r="K480" s="956" t="s">
        <v>2675</v>
      </c>
      <c r="L480" s="956" t="s">
        <v>4731</v>
      </c>
      <c r="M480" s="920" t="s">
        <v>2676</v>
      </c>
      <c r="N480" s="920">
        <v>0</v>
      </c>
      <c r="O480" s="919">
        <v>2309</v>
      </c>
      <c r="P480" s="919" t="s">
        <v>2472</v>
      </c>
      <c r="R480" s="918">
        <v>375</v>
      </c>
      <c r="T480" s="954" t="s">
        <v>670</v>
      </c>
      <c r="U480" s="928" t="s">
        <v>13</v>
      </c>
      <c r="V480" s="928" t="str">
        <f t="shared" si="38"/>
        <v/>
      </c>
    </row>
    <row r="481" spans="1:22" ht="30" hidden="1" x14ac:dyDescent="0.2">
      <c r="A481" s="928"/>
      <c r="B481" s="928" t="str">
        <f t="shared" si="35"/>
        <v>2018FL6124K13011</v>
      </c>
      <c r="C481" s="928" t="str">
        <f>VLOOKUP(D481,'[11]QuyetdinhPCGD (CDIO)'!$B$6:$C$1940,2,0)</f>
        <v>FL6124</v>
      </c>
      <c r="D481" s="954" t="s">
        <v>2664</v>
      </c>
      <c r="E481" s="954"/>
      <c r="F481" s="954"/>
      <c r="G481" s="928"/>
      <c r="H481" s="954"/>
      <c r="I481" s="928" t="s">
        <v>2673</v>
      </c>
      <c r="J481" s="928"/>
      <c r="K481" s="957" t="s">
        <v>2522</v>
      </c>
      <c r="L481" s="956" t="s">
        <v>4731</v>
      </c>
      <c r="M481" s="920" t="s">
        <v>2665</v>
      </c>
      <c r="N481" s="920" t="s">
        <v>2677</v>
      </c>
      <c r="O481" s="919">
        <v>533</v>
      </c>
      <c r="P481" s="919" t="s">
        <v>2472</v>
      </c>
      <c r="R481" s="918">
        <v>376</v>
      </c>
      <c r="T481" s="954" t="s">
        <v>71</v>
      </c>
      <c r="U481" s="954" t="s">
        <v>9</v>
      </c>
      <c r="V481" s="928" t="str">
        <f t="shared" si="38"/>
        <v/>
      </c>
    </row>
    <row r="482" spans="1:22" ht="30" hidden="1" x14ac:dyDescent="0.2">
      <c r="A482" s="928"/>
      <c r="B482" s="928" t="str">
        <f t="shared" si="35"/>
        <v>2018FL6124K13011</v>
      </c>
      <c r="C482" s="928" t="str">
        <f>VLOOKUP(D482,'[11]QuyetdinhPCGD (CDIO)'!$B$6:$C$1940,2,0)</f>
        <v>FL6124</v>
      </c>
      <c r="D482" s="954" t="s">
        <v>2664</v>
      </c>
      <c r="E482" s="954"/>
      <c r="F482" s="928"/>
      <c r="G482" s="928"/>
      <c r="H482" s="928"/>
      <c r="I482" s="928" t="s">
        <v>2673</v>
      </c>
      <c r="J482" s="928"/>
      <c r="K482" s="956" t="s">
        <v>2522</v>
      </c>
      <c r="L482" s="956" t="s">
        <v>4731</v>
      </c>
      <c r="M482" s="920" t="s">
        <v>2665</v>
      </c>
      <c r="N482" s="920" t="s">
        <v>2677</v>
      </c>
      <c r="O482" s="919">
        <v>1717</v>
      </c>
      <c r="P482" s="919" t="s">
        <v>2472</v>
      </c>
      <c r="R482" s="918">
        <v>377</v>
      </c>
      <c r="T482" s="954" t="s">
        <v>71</v>
      </c>
      <c r="U482" s="928" t="s">
        <v>12</v>
      </c>
      <c r="V482" s="928" t="str">
        <f t="shared" si="38"/>
        <v/>
      </c>
    </row>
    <row r="483" spans="1:22" ht="30" hidden="1" x14ac:dyDescent="0.2">
      <c r="A483" s="928"/>
      <c r="B483" s="928" t="str">
        <f t="shared" si="35"/>
        <v>2018FL6124K13021</v>
      </c>
      <c r="C483" s="928" t="str">
        <f>VLOOKUP(D483,'[11]QuyetdinhPCGD (CDIO)'!$B$6:$C$1940,2,0)</f>
        <v>FL6124</v>
      </c>
      <c r="D483" s="954" t="s">
        <v>2664</v>
      </c>
      <c r="E483" s="954"/>
      <c r="F483" s="954"/>
      <c r="G483" s="928"/>
      <c r="H483" s="954"/>
      <c r="I483" s="928" t="s">
        <v>2673</v>
      </c>
      <c r="J483" s="928"/>
      <c r="K483" s="956" t="s">
        <v>2524</v>
      </c>
      <c r="L483" s="956" t="s">
        <v>4731</v>
      </c>
      <c r="M483" s="920" t="s">
        <v>2665</v>
      </c>
      <c r="N483" s="920" t="s">
        <v>2678</v>
      </c>
      <c r="O483" s="919">
        <v>535</v>
      </c>
      <c r="P483" s="919" t="s">
        <v>2472</v>
      </c>
      <c r="R483" s="918">
        <v>378</v>
      </c>
      <c r="T483" s="954" t="s">
        <v>169</v>
      </c>
      <c r="U483" s="954" t="s">
        <v>9</v>
      </c>
      <c r="V483" s="928" t="str">
        <f t="shared" si="38"/>
        <v/>
      </c>
    </row>
    <row r="484" spans="1:22" ht="30" hidden="1" x14ac:dyDescent="0.2">
      <c r="A484" s="928"/>
      <c r="B484" s="928" t="str">
        <f t="shared" si="35"/>
        <v>2018FL6124K13021</v>
      </c>
      <c r="C484" s="928" t="str">
        <f>VLOOKUP(D484,'[11]QuyetdinhPCGD (CDIO)'!$B$6:$C$1940,2,0)</f>
        <v>FL6124</v>
      </c>
      <c r="D484" s="954" t="s">
        <v>2664</v>
      </c>
      <c r="E484" s="954"/>
      <c r="F484" s="928"/>
      <c r="G484" s="928"/>
      <c r="H484" s="928"/>
      <c r="I484" s="928" t="s">
        <v>2673</v>
      </c>
      <c r="J484" s="928"/>
      <c r="K484" s="956" t="s">
        <v>2524</v>
      </c>
      <c r="L484" s="956" t="s">
        <v>4731</v>
      </c>
      <c r="M484" s="920" t="s">
        <v>2665</v>
      </c>
      <c r="N484" s="920" t="s">
        <v>2678</v>
      </c>
      <c r="O484" s="919">
        <v>1719</v>
      </c>
      <c r="P484" s="919" t="s">
        <v>2472</v>
      </c>
      <c r="R484" s="918">
        <v>379</v>
      </c>
      <c r="T484" s="954" t="s">
        <v>169</v>
      </c>
      <c r="U484" s="928" t="s">
        <v>12</v>
      </c>
      <c r="V484" s="928" t="str">
        <f t="shared" si="38"/>
        <v/>
      </c>
    </row>
    <row r="485" spans="1:22" ht="30" hidden="1" x14ac:dyDescent="0.2">
      <c r="A485" s="928"/>
      <c r="B485" s="928" t="str">
        <f t="shared" si="35"/>
        <v>2018FL6124K13031</v>
      </c>
      <c r="C485" s="928" t="str">
        <f>VLOOKUP(D485,'[11]QuyetdinhPCGD (CDIO)'!$B$6:$C$1940,2,0)</f>
        <v>FL6124</v>
      </c>
      <c r="D485" s="954" t="s">
        <v>2664</v>
      </c>
      <c r="E485" s="954"/>
      <c r="F485" s="954"/>
      <c r="G485" s="928"/>
      <c r="H485" s="954"/>
      <c r="I485" s="928" t="s">
        <v>2673</v>
      </c>
      <c r="J485" s="928"/>
      <c r="K485" s="956" t="s">
        <v>2526</v>
      </c>
      <c r="L485" s="956" t="s">
        <v>4731</v>
      </c>
      <c r="M485" s="920" t="s">
        <v>2605</v>
      </c>
      <c r="N485" s="920" t="s">
        <v>2679</v>
      </c>
      <c r="O485" s="919">
        <v>537</v>
      </c>
      <c r="P485" s="919" t="s">
        <v>2472</v>
      </c>
      <c r="R485" s="918">
        <v>380</v>
      </c>
      <c r="T485" s="954" t="s">
        <v>71</v>
      </c>
      <c r="U485" s="954" t="s">
        <v>9</v>
      </c>
      <c r="V485" s="928" t="str">
        <f t="shared" si="38"/>
        <v/>
      </c>
    </row>
    <row r="486" spans="1:22" ht="30" hidden="1" x14ac:dyDescent="0.2">
      <c r="A486" s="928"/>
      <c r="B486" s="928" t="str">
        <f t="shared" si="35"/>
        <v>2018FL6124K13031</v>
      </c>
      <c r="C486" s="928" t="str">
        <f>VLOOKUP(D486,'[11]QuyetdinhPCGD (CDIO)'!$B$6:$C$1940,2,0)</f>
        <v>FL6124</v>
      </c>
      <c r="D486" s="954" t="s">
        <v>2664</v>
      </c>
      <c r="E486" s="954"/>
      <c r="F486" s="928"/>
      <c r="G486" s="928"/>
      <c r="H486" s="928"/>
      <c r="I486" s="928" t="s">
        <v>2673</v>
      </c>
      <c r="J486" s="928"/>
      <c r="K486" s="956" t="s">
        <v>2526</v>
      </c>
      <c r="L486" s="956" t="s">
        <v>4731</v>
      </c>
      <c r="M486" s="920" t="s">
        <v>2605</v>
      </c>
      <c r="N486" s="920" t="s">
        <v>2679</v>
      </c>
      <c r="O486" s="919">
        <v>1721</v>
      </c>
      <c r="P486" s="919" t="s">
        <v>2472</v>
      </c>
      <c r="R486" s="918">
        <v>381</v>
      </c>
      <c r="T486" s="954" t="s">
        <v>71</v>
      </c>
      <c r="U486" s="928" t="s">
        <v>12</v>
      </c>
      <c r="V486" s="928" t="str">
        <f t="shared" si="38"/>
        <v/>
      </c>
    </row>
    <row r="487" spans="1:22" ht="28.5" hidden="1" x14ac:dyDescent="0.2">
      <c r="A487" s="926">
        <v>248</v>
      </c>
      <c r="B487" s="926"/>
      <c r="C487" s="926"/>
      <c r="D487" s="933" t="s">
        <v>2470</v>
      </c>
      <c r="E487" s="923" t="s">
        <v>670</v>
      </c>
      <c r="F487" s="926" t="s">
        <v>9</v>
      </c>
      <c r="G487" s="923" t="s">
        <v>2585</v>
      </c>
      <c r="H487" s="926"/>
      <c r="I487" s="922" t="s">
        <v>2680</v>
      </c>
      <c r="J487" s="922" t="str">
        <f>VLOOKUP(I487,'[12]Phan ca&amp; Ngay BDhoc'!$B$4:$I$110,6,0)</f>
        <v>3/9/2018</v>
      </c>
      <c r="K487" s="926"/>
      <c r="L487" s="926"/>
      <c r="M487" s="926"/>
      <c r="N487" s="926"/>
      <c r="O487" s="932"/>
      <c r="P487" s="932"/>
      <c r="R487" s="918">
        <v>393</v>
      </c>
    </row>
    <row r="488" spans="1:22" ht="28.5" hidden="1" x14ac:dyDescent="0.2">
      <c r="A488" s="926">
        <v>249</v>
      </c>
      <c r="B488" s="926"/>
      <c r="C488" s="926"/>
      <c r="D488" s="933" t="s">
        <v>2470</v>
      </c>
      <c r="E488" s="923" t="s">
        <v>670</v>
      </c>
      <c r="F488" s="926" t="s">
        <v>9</v>
      </c>
      <c r="G488" s="923" t="s">
        <v>2586</v>
      </c>
      <c r="H488" s="926"/>
      <c r="I488" s="922" t="s">
        <v>2680</v>
      </c>
      <c r="J488" s="922" t="str">
        <f>VLOOKUP(I488,'[12]Phan ca&amp; Ngay BDhoc'!$B$4:$I$110,6,0)</f>
        <v>3/9/2018</v>
      </c>
      <c r="K488" s="926"/>
      <c r="L488" s="926"/>
      <c r="M488" s="926"/>
      <c r="N488" s="926"/>
      <c r="O488" s="932"/>
      <c r="P488" s="932"/>
      <c r="R488" s="918">
        <v>394</v>
      </c>
    </row>
    <row r="489" spans="1:22" ht="28.5" hidden="1" x14ac:dyDescent="0.2">
      <c r="A489" s="922">
        <v>250</v>
      </c>
      <c r="B489" s="922" t="str">
        <f t="shared" ref="B489:B498" si="39">CONCATENATE("2018",C489,"K13",K489)</f>
        <v>2018BS6002K1315</v>
      </c>
      <c r="C489" s="922" t="str">
        <f>VLOOKUP(D489,'[11]QuyetdinhPCGD (CDIO)'!$B$6:$C$1940,2,0)</f>
        <v>BS6002</v>
      </c>
      <c r="D489" s="931" t="s">
        <v>2539</v>
      </c>
      <c r="E489" s="923" t="s">
        <v>2549</v>
      </c>
      <c r="F489" s="922" t="s">
        <v>9</v>
      </c>
      <c r="G489" s="922" t="str">
        <f>VLOOKUP(I489,'[12]Phan ca&amp; Ngay BDhoc'!$B$4:$I$110,8,0)</f>
        <v>C2-401</v>
      </c>
      <c r="H489" s="922"/>
      <c r="I489" s="922" t="s">
        <v>105</v>
      </c>
      <c r="J489" s="922" t="str">
        <f>VLOOKUP(I489,'[12]Phan ca&amp; Ngay BDhoc'!$B$4:$I$110,6,0)</f>
        <v>3/9/2018</v>
      </c>
      <c r="K489" s="921" t="s">
        <v>353</v>
      </c>
      <c r="L489" s="921"/>
      <c r="M489" s="920" t="s">
        <v>2487</v>
      </c>
      <c r="N489" s="920">
        <v>0</v>
      </c>
      <c r="O489" s="919">
        <v>767</v>
      </c>
      <c r="P489" s="919" t="s">
        <v>2472</v>
      </c>
      <c r="R489" s="918">
        <v>395</v>
      </c>
    </row>
    <row r="490" spans="1:22" ht="28.5" hidden="1" x14ac:dyDescent="0.2">
      <c r="A490" s="926">
        <v>251</v>
      </c>
      <c r="B490" s="922" t="str">
        <f t="shared" si="39"/>
        <v>2018PE6009K1313</v>
      </c>
      <c r="C490" s="922" t="str">
        <f>VLOOKUP(D490,'[11]QuyetdinhPCGD (CDIO)'!$B$6:$C$1940,2,0)</f>
        <v>PE6009</v>
      </c>
      <c r="D490" s="930" t="s">
        <v>2474</v>
      </c>
      <c r="E490" s="929" t="s">
        <v>65</v>
      </c>
      <c r="F490" s="926" t="s">
        <v>11</v>
      </c>
      <c r="G490" s="922" t="s">
        <v>4718</v>
      </c>
      <c r="H490" s="926"/>
      <c r="I490" s="922" t="s">
        <v>105</v>
      </c>
      <c r="J490" s="922" t="str">
        <f>VLOOKUP(I490,'[12]Phan ca&amp; Ngay BDhoc'!$B$4:$I$110,6,0)</f>
        <v>3/9/2018</v>
      </c>
      <c r="K490" s="925" t="s">
        <v>323</v>
      </c>
      <c r="L490" s="925"/>
      <c r="M490" s="920" t="s">
        <v>2487</v>
      </c>
      <c r="N490" s="920">
        <v>0</v>
      </c>
      <c r="O490" s="919">
        <v>1955</v>
      </c>
      <c r="P490" s="924" t="s">
        <v>2468</v>
      </c>
      <c r="R490" s="918">
        <v>396</v>
      </c>
    </row>
    <row r="491" spans="1:22" ht="42.75" hidden="1" x14ac:dyDescent="0.2">
      <c r="A491" s="922">
        <v>252</v>
      </c>
      <c r="B491" s="922" t="str">
        <f t="shared" si="39"/>
        <v>2018EE6045K1301</v>
      </c>
      <c r="C491" s="922" t="str">
        <f>VLOOKUP(D491,'[11]QuyetdinhPCGD (CDIO)'!$B$6:$C$1940,2,0)</f>
        <v>EE6045</v>
      </c>
      <c r="D491" s="931" t="s">
        <v>2681</v>
      </c>
      <c r="E491" s="923" t="s">
        <v>2550</v>
      </c>
      <c r="F491" s="922" t="s">
        <v>11</v>
      </c>
      <c r="G491" s="922" t="str">
        <f>VLOOKUP(I491,'[12]Phan ca&amp; Ngay BDhoc'!$B$4:$I$110,8,0)</f>
        <v>C2-401</v>
      </c>
      <c r="H491" s="922"/>
      <c r="I491" s="922" t="s">
        <v>105</v>
      </c>
      <c r="J491" s="922" t="str">
        <f>VLOOKUP(I491,'[12]Phan ca&amp; Ngay BDhoc'!$B$4:$I$110,6,0)</f>
        <v>3/9/2018</v>
      </c>
      <c r="K491" s="921" t="s">
        <v>62</v>
      </c>
      <c r="L491" s="921"/>
      <c r="M491" s="920">
        <v>0</v>
      </c>
      <c r="N491" s="920">
        <v>0</v>
      </c>
      <c r="O491" s="919">
        <v>1951</v>
      </c>
      <c r="P491" s="919" t="s">
        <v>2472</v>
      </c>
      <c r="R491" s="918">
        <v>397</v>
      </c>
    </row>
    <row r="492" spans="1:22" ht="30" hidden="1" x14ac:dyDescent="0.2">
      <c r="A492" s="922">
        <v>253</v>
      </c>
      <c r="B492" s="922" t="str">
        <f t="shared" si="39"/>
        <v>2018FL6130K1301</v>
      </c>
      <c r="C492" s="922" t="str">
        <f>VLOOKUP(D492,'[11]QuyetdinhPCGD (CDIO)'!$B$6:$C$1940,2,0)</f>
        <v>FL6130</v>
      </c>
      <c r="D492" s="923" t="s">
        <v>2682</v>
      </c>
      <c r="E492" s="923" t="s">
        <v>71</v>
      </c>
      <c r="F492" s="923" t="s">
        <v>8</v>
      </c>
      <c r="G492" s="922" t="str">
        <f t="shared" ref="G492:G497" si="40">RIGHT(M492,6)</f>
        <v>C3-404</v>
      </c>
      <c r="H492" s="923"/>
      <c r="I492" s="922" t="s">
        <v>105</v>
      </c>
      <c r="J492" s="922" t="str">
        <f>VLOOKUP(I492,'[12]Phan ca&amp; Ngay BDhoc'!$B$4:$I$110,6,0)</f>
        <v>3/9/2018</v>
      </c>
      <c r="K492" s="938" t="s">
        <v>62</v>
      </c>
      <c r="L492" s="938"/>
      <c r="M492" s="920" t="s">
        <v>2683</v>
      </c>
      <c r="N492" s="920" t="s">
        <v>1775</v>
      </c>
      <c r="O492" s="919">
        <v>175</v>
      </c>
      <c r="P492" s="919" t="s">
        <v>2472</v>
      </c>
      <c r="R492" s="918">
        <v>398</v>
      </c>
    </row>
    <row r="493" spans="1:22" ht="30" hidden="1" x14ac:dyDescent="0.2">
      <c r="A493" s="922">
        <v>254</v>
      </c>
      <c r="B493" s="922" t="str">
        <f t="shared" si="39"/>
        <v>2018FL6130K1301</v>
      </c>
      <c r="C493" s="922" t="str">
        <f>VLOOKUP(D493,'[11]QuyetdinhPCGD (CDIO)'!$B$6:$C$1940,2,0)</f>
        <v>FL6130</v>
      </c>
      <c r="D493" s="923" t="s">
        <v>2682</v>
      </c>
      <c r="E493" s="923" t="s">
        <v>71</v>
      </c>
      <c r="F493" s="922" t="s">
        <v>10</v>
      </c>
      <c r="G493" s="922" t="str">
        <f t="shared" si="40"/>
        <v>C3-404</v>
      </c>
      <c r="H493" s="922"/>
      <c r="I493" s="922" t="s">
        <v>105</v>
      </c>
      <c r="J493" s="922" t="str">
        <f>VLOOKUP(I493,'[12]Phan ca&amp; Ngay BDhoc'!$B$4:$I$110,6,0)</f>
        <v>3/9/2018</v>
      </c>
      <c r="K493" s="921" t="s">
        <v>62</v>
      </c>
      <c r="L493" s="921"/>
      <c r="M493" s="920" t="s">
        <v>2683</v>
      </c>
      <c r="N493" s="920" t="s">
        <v>1775</v>
      </c>
      <c r="O493" s="919">
        <v>1359</v>
      </c>
      <c r="P493" s="919" t="s">
        <v>2472</v>
      </c>
      <c r="R493" s="918">
        <v>399</v>
      </c>
    </row>
    <row r="494" spans="1:22" ht="30" hidden="1" x14ac:dyDescent="0.2">
      <c r="A494" s="922">
        <v>255</v>
      </c>
      <c r="B494" s="922" t="str">
        <f t="shared" si="39"/>
        <v>2018FL6130K1302</v>
      </c>
      <c r="C494" s="922" t="str">
        <f>VLOOKUP(D494,'[11]QuyetdinhPCGD (CDIO)'!$B$6:$C$1940,2,0)</f>
        <v>FL6130</v>
      </c>
      <c r="D494" s="923" t="s">
        <v>2682</v>
      </c>
      <c r="E494" s="923" t="s">
        <v>169</v>
      </c>
      <c r="F494" s="923" t="s">
        <v>8</v>
      </c>
      <c r="G494" s="922" t="str">
        <f t="shared" si="40"/>
        <v>C3-404</v>
      </c>
      <c r="H494" s="923"/>
      <c r="I494" s="922" t="s">
        <v>105</v>
      </c>
      <c r="J494" s="922" t="str">
        <f>VLOOKUP(I494,'[12]Phan ca&amp; Ngay BDhoc'!$B$4:$I$110,6,0)</f>
        <v>3/9/2018</v>
      </c>
      <c r="K494" s="921" t="s">
        <v>70</v>
      </c>
      <c r="L494" s="921"/>
      <c r="M494" s="920" t="s">
        <v>2683</v>
      </c>
      <c r="N494" s="920" t="s">
        <v>1777</v>
      </c>
      <c r="O494" s="919">
        <v>177</v>
      </c>
      <c r="P494" s="919" t="s">
        <v>2472</v>
      </c>
      <c r="R494" s="918">
        <v>400</v>
      </c>
    </row>
    <row r="495" spans="1:22" ht="30" hidden="1" x14ac:dyDescent="0.2">
      <c r="A495" s="922">
        <v>256</v>
      </c>
      <c r="B495" s="922" t="str">
        <f t="shared" si="39"/>
        <v>2018FL6130K1302</v>
      </c>
      <c r="C495" s="922" t="str">
        <f>VLOOKUP(D495,'[11]QuyetdinhPCGD (CDIO)'!$B$6:$C$1940,2,0)</f>
        <v>FL6130</v>
      </c>
      <c r="D495" s="923" t="s">
        <v>2682</v>
      </c>
      <c r="E495" s="923" t="s">
        <v>169</v>
      </c>
      <c r="F495" s="922" t="s">
        <v>10</v>
      </c>
      <c r="G495" s="922" t="str">
        <f t="shared" si="40"/>
        <v>C3-404</v>
      </c>
      <c r="H495" s="922"/>
      <c r="I495" s="922" t="s">
        <v>105</v>
      </c>
      <c r="J495" s="922" t="str">
        <f>VLOOKUP(I495,'[12]Phan ca&amp; Ngay BDhoc'!$B$4:$I$110,6,0)</f>
        <v>3/9/2018</v>
      </c>
      <c r="K495" s="921" t="s">
        <v>70</v>
      </c>
      <c r="L495" s="921"/>
      <c r="M495" s="920" t="s">
        <v>2683</v>
      </c>
      <c r="N495" s="920" t="s">
        <v>1777</v>
      </c>
      <c r="O495" s="919">
        <v>1361</v>
      </c>
      <c r="P495" s="919" t="s">
        <v>2472</v>
      </c>
      <c r="R495" s="918">
        <v>401</v>
      </c>
    </row>
    <row r="496" spans="1:22" ht="30" hidden="1" x14ac:dyDescent="0.2">
      <c r="A496" s="922">
        <v>257</v>
      </c>
      <c r="B496" s="922" t="str">
        <f t="shared" si="39"/>
        <v>2018FL6130K1303</v>
      </c>
      <c r="C496" s="922" t="str">
        <f>VLOOKUP(D496,'[11]QuyetdinhPCGD (CDIO)'!$B$6:$C$1940,2,0)</f>
        <v>FL6130</v>
      </c>
      <c r="D496" s="923" t="s">
        <v>2682</v>
      </c>
      <c r="E496" s="923" t="s">
        <v>71</v>
      </c>
      <c r="F496" s="923" t="s">
        <v>8</v>
      </c>
      <c r="G496" s="922" t="str">
        <f t="shared" si="40"/>
        <v>C3-505</v>
      </c>
      <c r="H496" s="923"/>
      <c r="I496" s="922" t="s">
        <v>105</v>
      </c>
      <c r="J496" s="922" t="str">
        <f>VLOOKUP(I496,'[12]Phan ca&amp; Ngay BDhoc'!$B$4:$I$110,6,0)</f>
        <v>3/9/2018</v>
      </c>
      <c r="K496" s="921" t="s">
        <v>75</v>
      </c>
      <c r="L496" s="921"/>
      <c r="M496" s="920" t="s">
        <v>2684</v>
      </c>
      <c r="N496" s="920" t="s">
        <v>1779</v>
      </c>
      <c r="O496" s="919">
        <v>179</v>
      </c>
      <c r="P496" s="919" t="s">
        <v>2472</v>
      </c>
      <c r="R496" s="918">
        <v>402</v>
      </c>
    </row>
    <row r="497" spans="1:18" ht="30" hidden="1" x14ac:dyDescent="0.2">
      <c r="A497" s="922">
        <v>258</v>
      </c>
      <c r="B497" s="922" t="str">
        <f t="shared" si="39"/>
        <v>2018FL6130K1303</v>
      </c>
      <c r="C497" s="922" t="str">
        <f>VLOOKUP(D497,'[11]QuyetdinhPCGD (CDIO)'!$B$6:$C$1940,2,0)</f>
        <v>FL6130</v>
      </c>
      <c r="D497" s="923" t="s">
        <v>2682</v>
      </c>
      <c r="E497" s="923" t="s">
        <v>71</v>
      </c>
      <c r="F497" s="922" t="s">
        <v>10</v>
      </c>
      <c r="G497" s="922" t="str">
        <f t="shared" si="40"/>
        <v>C3-505</v>
      </c>
      <c r="H497" s="922"/>
      <c r="I497" s="922" t="s">
        <v>105</v>
      </c>
      <c r="J497" s="922" t="str">
        <f>VLOOKUP(I497,'[12]Phan ca&amp; Ngay BDhoc'!$B$4:$I$110,6,0)</f>
        <v>3/9/2018</v>
      </c>
      <c r="K497" s="921" t="s">
        <v>75</v>
      </c>
      <c r="L497" s="921"/>
      <c r="M497" s="920" t="s">
        <v>2684</v>
      </c>
      <c r="N497" s="920" t="s">
        <v>1779</v>
      </c>
      <c r="O497" s="919">
        <v>1363</v>
      </c>
      <c r="P497" s="919" t="s">
        <v>2472</v>
      </c>
      <c r="R497" s="918">
        <v>403</v>
      </c>
    </row>
    <row r="498" spans="1:18" ht="28.5" hidden="1" x14ac:dyDescent="0.2">
      <c r="A498" s="922">
        <v>259</v>
      </c>
      <c r="B498" s="922" t="str">
        <f t="shared" si="39"/>
        <v>2018BS6006K1311</v>
      </c>
      <c r="C498" s="922" t="str">
        <f>VLOOKUP(D498,'[11]QuyetdinhPCGD (CDIO)'!$B$6:$C$1940,2,0)</f>
        <v>BS6006</v>
      </c>
      <c r="D498" s="931" t="s">
        <v>2548</v>
      </c>
      <c r="E498" s="923" t="s">
        <v>2550</v>
      </c>
      <c r="F498" s="922" t="s">
        <v>13</v>
      </c>
      <c r="G498" s="922" t="str">
        <f>VLOOKUP(I498,'[12]Phan ca&amp; Ngay BDhoc'!$B$4:$I$110,8,0)</f>
        <v>C2-401</v>
      </c>
      <c r="H498" s="922"/>
      <c r="I498" s="922" t="s">
        <v>105</v>
      </c>
      <c r="J498" s="922" t="str">
        <f>VLOOKUP(I498,'[12]Phan ca&amp; Ngay BDhoc'!$B$4:$I$110,6,0)</f>
        <v>3/9/2018</v>
      </c>
      <c r="K498" s="921" t="s">
        <v>321</v>
      </c>
      <c r="L498" s="921"/>
      <c r="M498" s="920" t="s">
        <v>2487</v>
      </c>
      <c r="N498" s="920">
        <v>0</v>
      </c>
      <c r="O498" s="919">
        <v>3135</v>
      </c>
      <c r="P498" s="919" t="s">
        <v>2472</v>
      </c>
      <c r="R498" s="918">
        <v>404</v>
      </c>
    </row>
    <row r="499" spans="1:18" ht="28.5" hidden="1" x14ac:dyDescent="0.2">
      <c r="A499" s="926">
        <v>260</v>
      </c>
      <c r="B499" s="926"/>
      <c r="C499" s="926"/>
      <c r="D499" s="933" t="s">
        <v>2470</v>
      </c>
      <c r="E499" s="923" t="s">
        <v>2550</v>
      </c>
      <c r="F499" s="926" t="s">
        <v>9</v>
      </c>
      <c r="G499" s="923" t="s">
        <v>2685</v>
      </c>
      <c r="H499" s="926"/>
      <c r="I499" s="922" t="s">
        <v>2686</v>
      </c>
      <c r="J499" s="922" t="str">
        <f>VLOOKUP(I499,'[12]Phan ca&amp; Ngay BDhoc'!$B$4:$I$110,6,0)</f>
        <v>3/9/2018</v>
      </c>
      <c r="K499" s="926"/>
      <c r="L499" s="926"/>
      <c r="M499" s="926"/>
      <c r="N499" s="926"/>
      <c r="O499" s="932"/>
      <c r="P499" s="932"/>
      <c r="R499" s="918">
        <v>405</v>
      </c>
    </row>
    <row r="500" spans="1:18" ht="28.5" hidden="1" x14ac:dyDescent="0.2">
      <c r="A500" s="926">
        <v>261</v>
      </c>
      <c r="B500" s="926"/>
      <c r="C500" s="926"/>
      <c r="D500" s="933" t="s">
        <v>2470</v>
      </c>
      <c r="E500" s="923" t="s">
        <v>2550</v>
      </c>
      <c r="F500" s="926" t="s">
        <v>9</v>
      </c>
      <c r="G500" s="923" t="s">
        <v>2573</v>
      </c>
      <c r="H500" s="926"/>
      <c r="I500" s="922" t="s">
        <v>2686</v>
      </c>
      <c r="J500" s="922" t="str">
        <f>VLOOKUP(I500,'[12]Phan ca&amp; Ngay BDhoc'!$B$4:$I$110,6,0)</f>
        <v>3/9/2018</v>
      </c>
      <c r="K500" s="926"/>
      <c r="L500" s="926"/>
      <c r="M500" s="926"/>
      <c r="N500" s="926"/>
      <c r="O500" s="932"/>
      <c r="P500" s="932"/>
      <c r="R500" s="918">
        <v>406</v>
      </c>
    </row>
    <row r="501" spans="1:18" ht="28.5" hidden="1" x14ac:dyDescent="0.2">
      <c r="A501" s="922">
        <v>262</v>
      </c>
      <c r="B501" s="922" t="str">
        <f t="shared" ref="B501:B510" si="41">CONCATENATE("2018",C501,"K13",K501)</f>
        <v>2018BS6002K1316</v>
      </c>
      <c r="C501" s="922" t="str">
        <f>VLOOKUP(D501,'[11]QuyetdinhPCGD (CDIO)'!$B$6:$C$1940,2,0)</f>
        <v>BS6002</v>
      </c>
      <c r="D501" s="931" t="s">
        <v>2539</v>
      </c>
      <c r="E501" s="923" t="s">
        <v>2540</v>
      </c>
      <c r="F501" s="922" t="s">
        <v>9</v>
      </c>
      <c r="G501" s="922" t="str">
        <f>VLOOKUP(I501,'[12]Phan ca&amp; Ngay BDhoc'!$B$4:$I$110,8,0)</f>
        <v>C2-401</v>
      </c>
      <c r="H501" s="922"/>
      <c r="I501" s="922" t="s">
        <v>107</v>
      </c>
      <c r="J501" s="922" t="str">
        <f>VLOOKUP(I501,'[12]Phan ca&amp; Ngay BDhoc'!$B$4:$I$110,6,0)</f>
        <v>3/9/2018</v>
      </c>
      <c r="K501" s="921" t="s">
        <v>355</v>
      </c>
      <c r="L501" s="921"/>
      <c r="M501" s="920" t="s">
        <v>2487</v>
      </c>
      <c r="N501" s="920">
        <v>0</v>
      </c>
      <c r="O501" s="919">
        <v>773</v>
      </c>
      <c r="P501" s="924" t="s">
        <v>2468</v>
      </c>
      <c r="R501" s="918">
        <v>407</v>
      </c>
    </row>
    <row r="502" spans="1:18" ht="28.5" hidden="1" x14ac:dyDescent="0.2">
      <c r="A502" s="926">
        <v>263</v>
      </c>
      <c r="B502" s="922" t="str">
        <f t="shared" si="41"/>
        <v>2018PE6009K1314</v>
      </c>
      <c r="C502" s="922" t="str">
        <f>VLOOKUP(D502,'[11]QuyetdinhPCGD (CDIO)'!$B$6:$C$1940,2,0)</f>
        <v>PE6009</v>
      </c>
      <c r="D502" s="930" t="s">
        <v>2474</v>
      </c>
      <c r="E502" s="929" t="s">
        <v>71</v>
      </c>
      <c r="F502" s="926" t="s">
        <v>11</v>
      </c>
      <c r="G502" s="922" t="s">
        <v>4718</v>
      </c>
      <c r="H502" s="926"/>
      <c r="I502" s="922" t="s">
        <v>107</v>
      </c>
      <c r="J502" s="922" t="str">
        <f>VLOOKUP(I502,'[12]Phan ca&amp; Ngay BDhoc'!$B$4:$I$110,6,0)</f>
        <v>3/9/2018</v>
      </c>
      <c r="K502" s="925" t="s">
        <v>346</v>
      </c>
      <c r="L502" s="925"/>
      <c r="M502" s="920" t="s">
        <v>2487</v>
      </c>
      <c r="N502" s="920">
        <v>0</v>
      </c>
      <c r="O502" s="919">
        <v>1961</v>
      </c>
      <c r="P502" s="919" t="s">
        <v>2472</v>
      </c>
      <c r="R502" s="918">
        <v>408</v>
      </c>
    </row>
    <row r="503" spans="1:18" ht="42.75" hidden="1" x14ac:dyDescent="0.2">
      <c r="A503" s="922">
        <v>264</v>
      </c>
      <c r="B503" s="922" t="str">
        <f t="shared" si="41"/>
        <v>2018EE6045K1302</v>
      </c>
      <c r="C503" s="922" t="str">
        <f>VLOOKUP(D503,'[11]QuyetdinhPCGD (CDIO)'!$B$6:$C$1940,2,0)</f>
        <v>EE6045</v>
      </c>
      <c r="D503" s="931" t="s">
        <v>2681</v>
      </c>
      <c r="E503" s="923" t="s">
        <v>670</v>
      </c>
      <c r="F503" s="922" t="s">
        <v>11</v>
      </c>
      <c r="G503" s="922" t="str">
        <f>VLOOKUP(I503,'[12]Phan ca&amp; Ngay BDhoc'!$B$4:$I$110,8,0)</f>
        <v>C2-401</v>
      </c>
      <c r="H503" s="922"/>
      <c r="I503" s="922" t="s">
        <v>107</v>
      </c>
      <c r="J503" s="922" t="str">
        <f>VLOOKUP(I503,'[12]Phan ca&amp; Ngay BDhoc'!$B$4:$I$110,6,0)</f>
        <v>3/9/2018</v>
      </c>
      <c r="K503" s="921" t="s">
        <v>70</v>
      </c>
      <c r="L503" s="921"/>
      <c r="M503" s="920">
        <v>0</v>
      </c>
      <c r="N503" s="920">
        <v>0</v>
      </c>
      <c r="O503" s="919">
        <v>1957</v>
      </c>
      <c r="P503" s="924" t="s">
        <v>2468</v>
      </c>
      <c r="R503" s="918">
        <v>409</v>
      </c>
    </row>
    <row r="504" spans="1:18" ht="30" hidden="1" x14ac:dyDescent="0.2">
      <c r="A504" s="922">
        <v>265</v>
      </c>
      <c r="B504" s="922" t="str">
        <f t="shared" si="41"/>
        <v>2018FL6130K1304</v>
      </c>
      <c r="C504" s="922" t="str">
        <f>VLOOKUP(D504,'[11]QuyetdinhPCGD (CDIO)'!$B$6:$C$1940,2,0)</f>
        <v>FL6130</v>
      </c>
      <c r="D504" s="923" t="s">
        <v>2682</v>
      </c>
      <c r="E504" s="923" t="s">
        <v>65</v>
      </c>
      <c r="F504" s="923" t="s">
        <v>8</v>
      </c>
      <c r="G504" s="922" t="str">
        <f t="shared" ref="G504:G509" si="42">RIGHT(M504,6)</f>
        <v>C3-404</v>
      </c>
      <c r="H504" s="923"/>
      <c r="I504" s="922" t="s">
        <v>107</v>
      </c>
      <c r="J504" s="922" t="str">
        <f>VLOOKUP(I504,'[12]Phan ca&amp; Ngay BDhoc'!$B$4:$I$110,6,0)</f>
        <v>3/9/2018</v>
      </c>
      <c r="K504" s="938" t="s">
        <v>89</v>
      </c>
      <c r="L504" s="938"/>
      <c r="M504" s="920" t="s">
        <v>2683</v>
      </c>
      <c r="N504" s="920" t="s">
        <v>2687</v>
      </c>
      <c r="O504" s="919">
        <v>181</v>
      </c>
      <c r="P504" s="924" t="s">
        <v>2468</v>
      </c>
      <c r="R504" s="918">
        <v>410</v>
      </c>
    </row>
    <row r="505" spans="1:18" ht="30" hidden="1" x14ac:dyDescent="0.2">
      <c r="A505" s="922">
        <v>266</v>
      </c>
      <c r="B505" s="922" t="str">
        <f t="shared" si="41"/>
        <v>2018FL6130K1304</v>
      </c>
      <c r="C505" s="922" t="str">
        <f>VLOOKUP(D505,'[11]QuyetdinhPCGD (CDIO)'!$B$6:$C$1940,2,0)</f>
        <v>FL6130</v>
      </c>
      <c r="D505" s="923" t="s">
        <v>2682</v>
      </c>
      <c r="E505" s="923" t="s">
        <v>65</v>
      </c>
      <c r="F505" s="922" t="s">
        <v>10</v>
      </c>
      <c r="G505" s="922" t="str">
        <f t="shared" si="42"/>
        <v>C3-404</v>
      </c>
      <c r="H505" s="922"/>
      <c r="I505" s="922" t="s">
        <v>107</v>
      </c>
      <c r="J505" s="922" t="str">
        <f>VLOOKUP(I505,'[12]Phan ca&amp; Ngay BDhoc'!$B$4:$I$110,6,0)</f>
        <v>3/9/2018</v>
      </c>
      <c r="K505" s="921" t="s">
        <v>89</v>
      </c>
      <c r="L505" s="921"/>
      <c r="M505" s="920" t="s">
        <v>2683</v>
      </c>
      <c r="N505" s="920" t="s">
        <v>2687</v>
      </c>
      <c r="O505" s="919">
        <v>1365</v>
      </c>
      <c r="P505" s="924" t="s">
        <v>2468</v>
      </c>
      <c r="R505" s="918">
        <v>411</v>
      </c>
    </row>
    <row r="506" spans="1:18" ht="30" hidden="1" x14ac:dyDescent="0.2">
      <c r="A506" s="922">
        <v>267</v>
      </c>
      <c r="B506" s="922" t="str">
        <f t="shared" si="41"/>
        <v>2018FL6130K1305</v>
      </c>
      <c r="C506" s="922" t="str">
        <f>VLOOKUP(D506,'[11]QuyetdinhPCGD (CDIO)'!$B$6:$C$1940,2,0)</f>
        <v>FL6130</v>
      </c>
      <c r="D506" s="923" t="s">
        <v>2682</v>
      </c>
      <c r="E506" s="923" t="s">
        <v>166</v>
      </c>
      <c r="F506" s="923" t="s">
        <v>8</v>
      </c>
      <c r="G506" s="922" t="str">
        <f t="shared" si="42"/>
        <v>C3-404</v>
      </c>
      <c r="H506" s="923"/>
      <c r="I506" s="922" t="s">
        <v>107</v>
      </c>
      <c r="J506" s="922" t="str">
        <f>VLOOKUP(I506,'[12]Phan ca&amp; Ngay BDhoc'!$B$4:$I$110,6,0)</f>
        <v>3/9/2018</v>
      </c>
      <c r="K506" s="938" t="s">
        <v>112</v>
      </c>
      <c r="L506" s="938"/>
      <c r="M506" s="920" t="s">
        <v>2683</v>
      </c>
      <c r="N506" s="920" t="s">
        <v>2688</v>
      </c>
      <c r="O506" s="919">
        <v>183</v>
      </c>
      <c r="P506" s="924" t="s">
        <v>2468</v>
      </c>
      <c r="R506" s="918">
        <v>412</v>
      </c>
    </row>
    <row r="507" spans="1:18" ht="30" hidden="1" x14ac:dyDescent="0.2">
      <c r="A507" s="922">
        <v>268</v>
      </c>
      <c r="B507" s="922" t="str">
        <f t="shared" si="41"/>
        <v>2018FL6130K1305</v>
      </c>
      <c r="C507" s="922" t="str">
        <f>VLOOKUP(D507,'[11]QuyetdinhPCGD (CDIO)'!$B$6:$C$1940,2,0)</f>
        <v>FL6130</v>
      </c>
      <c r="D507" s="923" t="s">
        <v>2682</v>
      </c>
      <c r="E507" s="923" t="s">
        <v>166</v>
      </c>
      <c r="F507" s="922" t="s">
        <v>10</v>
      </c>
      <c r="G507" s="922" t="str">
        <f t="shared" si="42"/>
        <v>C3-404</v>
      </c>
      <c r="H507" s="922"/>
      <c r="I507" s="922" t="s">
        <v>107</v>
      </c>
      <c r="J507" s="922" t="str">
        <f>VLOOKUP(I507,'[12]Phan ca&amp; Ngay BDhoc'!$B$4:$I$110,6,0)</f>
        <v>3/9/2018</v>
      </c>
      <c r="K507" s="921" t="s">
        <v>112</v>
      </c>
      <c r="L507" s="921"/>
      <c r="M507" s="920" t="s">
        <v>2683</v>
      </c>
      <c r="N507" s="920" t="s">
        <v>2688</v>
      </c>
      <c r="O507" s="919">
        <v>1367</v>
      </c>
      <c r="P507" s="924" t="s">
        <v>2468</v>
      </c>
      <c r="R507" s="918">
        <v>413</v>
      </c>
    </row>
    <row r="508" spans="1:18" ht="30" hidden="1" x14ac:dyDescent="0.2">
      <c r="A508" s="922">
        <v>269</v>
      </c>
      <c r="B508" s="922" t="str">
        <f t="shared" si="41"/>
        <v>2018FL6130K1306</v>
      </c>
      <c r="C508" s="922" t="str">
        <f>VLOOKUP(D508,'[11]QuyetdinhPCGD (CDIO)'!$B$6:$C$1940,2,0)</f>
        <v>FL6130</v>
      </c>
      <c r="D508" s="923" t="s">
        <v>2682</v>
      </c>
      <c r="E508" s="923" t="s">
        <v>65</v>
      </c>
      <c r="F508" s="923" t="s">
        <v>8</v>
      </c>
      <c r="G508" s="922" t="str">
        <f t="shared" si="42"/>
        <v>C3-505</v>
      </c>
      <c r="H508" s="923"/>
      <c r="I508" s="922" t="s">
        <v>107</v>
      </c>
      <c r="J508" s="922" t="str">
        <f>VLOOKUP(I508,'[12]Phan ca&amp; Ngay BDhoc'!$B$4:$I$110,6,0)</f>
        <v>3/9/2018</v>
      </c>
      <c r="K508" s="938" t="s">
        <v>115</v>
      </c>
      <c r="L508" s="938"/>
      <c r="M508" s="920" t="s">
        <v>2684</v>
      </c>
      <c r="N508" s="920" t="s">
        <v>2689</v>
      </c>
      <c r="O508" s="919">
        <v>185</v>
      </c>
      <c r="P508" s="924" t="s">
        <v>2468</v>
      </c>
      <c r="R508" s="918">
        <v>414</v>
      </c>
    </row>
    <row r="509" spans="1:18" ht="30" hidden="1" x14ac:dyDescent="0.2">
      <c r="A509" s="922">
        <v>270</v>
      </c>
      <c r="B509" s="922" t="str">
        <f t="shared" si="41"/>
        <v>2018FL6130K1306</v>
      </c>
      <c r="C509" s="922" t="str">
        <f>VLOOKUP(D509,'[11]QuyetdinhPCGD (CDIO)'!$B$6:$C$1940,2,0)</f>
        <v>FL6130</v>
      </c>
      <c r="D509" s="923" t="s">
        <v>2682</v>
      </c>
      <c r="E509" s="923" t="s">
        <v>65</v>
      </c>
      <c r="F509" s="922" t="s">
        <v>10</v>
      </c>
      <c r="G509" s="922" t="str">
        <f t="shared" si="42"/>
        <v>C3-505</v>
      </c>
      <c r="H509" s="922"/>
      <c r="I509" s="922" t="s">
        <v>107</v>
      </c>
      <c r="J509" s="922" t="str">
        <f>VLOOKUP(I509,'[12]Phan ca&amp; Ngay BDhoc'!$B$4:$I$110,6,0)</f>
        <v>3/9/2018</v>
      </c>
      <c r="K509" s="921" t="s">
        <v>115</v>
      </c>
      <c r="L509" s="921"/>
      <c r="M509" s="920" t="s">
        <v>2684</v>
      </c>
      <c r="N509" s="920" t="s">
        <v>2689</v>
      </c>
      <c r="O509" s="919">
        <v>1369</v>
      </c>
      <c r="P509" s="924" t="s">
        <v>2468</v>
      </c>
      <c r="R509" s="918">
        <v>415</v>
      </c>
    </row>
    <row r="510" spans="1:18" ht="28.5" hidden="1" x14ac:dyDescent="0.2">
      <c r="A510" s="922">
        <v>271</v>
      </c>
      <c r="B510" s="922" t="str">
        <f t="shared" si="41"/>
        <v>2018BS6006K1312</v>
      </c>
      <c r="C510" s="922" t="str">
        <f>VLOOKUP(D510,'[11]QuyetdinhPCGD (CDIO)'!$B$6:$C$1940,2,0)</f>
        <v>BS6006</v>
      </c>
      <c r="D510" s="931" t="s">
        <v>2548</v>
      </c>
      <c r="E510" s="923" t="s">
        <v>670</v>
      </c>
      <c r="F510" s="922" t="s">
        <v>13</v>
      </c>
      <c r="G510" s="922" t="str">
        <f>VLOOKUP(I510,'[12]Phan ca&amp; Ngay BDhoc'!$B$4:$I$110,8,0)</f>
        <v>C2-401</v>
      </c>
      <c r="H510" s="922"/>
      <c r="I510" s="922" t="s">
        <v>107</v>
      </c>
      <c r="J510" s="922" t="str">
        <f>VLOOKUP(I510,'[12]Phan ca&amp; Ngay BDhoc'!$B$4:$I$110,6,0)</f>
        <v>3/9/2018</v>
      </c>
      <c r="K510" s="921" t="s">
        <v>319</v>
      </c>
      <c r="L510" s="921"/>
      <c r="M510" s="920" t="s">
        <v>2487</v>
      </c>
      <c r="N510" s="920">
        <v>0</v>
      </c>
      <c r="O510" s="919">
        <v>3141</v>
      </c>
      <c r="P510" s="924" t="s">
        <v>2468</v>
      </c>
      <c r="R510" s="918">
        <v>416</v>
      </c>
    </row>
    <row r="511" spans="1:18" ht="28.5" hidden="1" x14ac:dyDescent="0.2">
      <c r="A511" s="926">
        <v>272</v>
      </c>
      <c r="B511" s="926"/>
      <c r="C511" s="926"/>
      <c r="D511" s="933" t="s">
        <v>2470</v>
      </c>
      <c r="E511" s="923" t="s">
        <v>2550</v>
      </c>
      <c r="F511" s="926" t="s">
        <v>8</v>
      </c>
      <c r="G511" s="923" t="s">
        <v>2585</v>
      </c>
      <c r="H511" s="926"/>
      <c r="I511" s="922" t="s">
        <v>2690</v>
      </c>
      <c r="J511" s="922" t="str">
        <f>VLOOKUP(I511,'[12]Phan ca&amp; Ngay BDhoc'!$B$4:$I$110,6,0)</f>
        <v>3/9/2018</v>
      </c>
      <c r="K511" s="926"/>
      <c r="L511" s="926"/>
      <c r="M511" s="926"/>
      <c r="N511" s="926"/>
      <c r="O511" s="932"/>
      <c r="P511" s="932"/>
      <c r="R511" s="918">
        <v>417</v>
      </c>
    </row>
    <row r="512" spans="1:18" ht="28.5" hidden="1" x14ac:dyDescent="0.2">
      <c r="A512" s="926">
        <v>273</v>
      </c>
      <c r="B512" s="926"/>
      <c r="C512" s="926"/>
      <c r="D512" s="933" t="s">
        <v>2470</v>
      </c>
      <c r="E512" s="923" t="s">
        <v>2550</v>
      </c>
      <c r="F512" s="926" t="s">
        <v>8</v>
      </c>
      <c r="G512" s="923" t="s">
        <v>2586</v>
      </c>
      <c r="H512" s="926"/>
      <c r="I512" s="922" t="s">
        <v>2690</v>
      </c>
      <c r="J512" s="922" t="str">
        <f>VLOOKUP(I512,'[12]Phan ca&amp; Ngay BDhoc'!$B$4:$I$110,6,0)</f>
        <v>3/9/2018</v>
      </c>
      <c r="K512" s="926"/>
      <c r="L512" s="926"/>
      <c r="M512" s="926"/>
      <c r="N512" s="926"/>
      <c r="O512" s="932"/>
      <c r="P512" s="932"/>
      <c r="R512" s="918">
        <v>418</v>
      </c>
    </row>
    <row r="513" spans="1:18" ht="45" hidden="1" x14ac:dyDescent="0.2">
      <c r="A513" s="922">
        <v>274</v>
      </c>
      <c r="B513" s="922" t="str">
        <f t="shared" ref="B513:B522" si="43">CONCATENATE("2018",C513,"K13",K513)</f>
        <v>2018BS6002K1317</v>
      </c>
      <c r="C513" s="922" t="str">
        <f>VLOOKUP(D513,'[11]QuyetdinhPCGD (CDIO)'!$B$6:$C$1940,2,0)</f>
        <v>BS6002</v>
      </c>
      <c r="D513" s="931" t="s">
        <v>2539</v>
      </c>
      <c r="E513" s="923" t="s">
        <v>2549</v>
      </c>
      <c r="F513" s="922" t="s">
        <v>10</v>
      </c>
      <c r="G513" s="922" t="str">
        <f>RIGHT(N513,6)</f>
        <v>C2-401</v>
      </c>
      <c r="H513" s="922"/>
      <c r="I513" s="922" t="s">
        <v>109</v>
      </c>
      <c r="J513" s="922" t="str">
        <f>VLOOKUP(I513,'[12]Phan ca&amp; Ngay BDhoc'!$B$4:$I$110,6,0)</f>
        <v>3/9/2018</v>
      </c>
      <c r="K513" s="921" t="s">
        <v>358</v>
      </c>
      <c r="L513" s="921"/>
      <c r="M513" s="920" t="s">
        <v>2487</v>
      </c>
      <c r="N513" s="920" t="s">
        <v>2691</v>
      </c>
      <c r="O513" s="919">
        <v>1371</v>
      </c>
      <c r="P513" s="919" t="s">
        <v>2472</v>
      </c>
      <c r="R513" s="918">
        <v>419</v>
      </c>
    </row>
    <row r="514" spans="1:18" ht="28.5" hidden="1" x14ac:dyDescent="0.2">
      <c r="A514" s="926">
        <v>275</v>
      </c>
      <c r="B514" s="922" t="str">
        <f t="shared" si="43"/>
        <v>2018PE6009K1315</v>
      </c>
      <c r="C514" s="922" t="str">
        <f>VLOOKUP(D514,'[11]QuyetdinhPCGD (CDIO)'!$B$6:$C$1940,2,0)</f>
        <v>PE6009</v>
      </c>
      <c r="D514" s="930" t="s">
        <v>2474</v>
      </c>
      <c r="E514" s="929" t="s">
        <v>65</v>
      </c>
      <c r="F514" s="926" t="s">
        <v>10</v>
      </c>
      <c r="G514" s="922" t="s">
        <v>4718</v>
      </c>
      <c r="H514" s="926"/>
      <c r="I514" s="922" t="s">
        <v>109</v>
      </c>
      <c r="J514" s="922" t="str">
        <f>VLOOKUP(I514,'[12]Phan ca&amp; Ngay BDhoc'!$B$4:$I$110,6,0)</f>
        <v>3/9/2018</v>
      </c>
      <c r="K514" s="925" t="s">
        <v>353</v>
      </c>
      <c r="L514" s="925"/>
      <c r="M514" s="920" t="s">
        <v>2487</v>
      </c>
      <c r="N514" s="920">
        <v>0</v>
      </c>
      <c r="O514" s="919">
        <v>1375</v>
      </c>
      <c r="P514" s="924" t="s">
        <v>2468</v>
      </c>
      <c r="R514" s="918">
        <v>420</v>
      </c>
    </row>
    <row r="515" spans="1:18" ht="45" hidden="1" x14ac:dyDescent="0.2">
      <c r="A515" s="922">
        <v>276</v>
      </c>
      <c r="B515" s="922" t="str">
        <f t="shared" si="43"/>
        <v>2018EE6045K1303</v>
      </c>
      <c r="C515" s="922" t="str">
        <f>VLOOKUP(D515,'[11]QuyetdinhPCGD (CDIO)'!$B$6:$C$1940,2,0)</f>
        <v>EE6045</v>
      </c>
      <c r="D515" s="931" t="s">
        <v>2681</v>
      </c>
      <c r="E515" s="923" t="s">
        <v>2550</v>
      </c>
      <c r="F515" s="922" t="s">
        <v>9</v>
      </c>
      <c r="G515" s="922" t="str">
        <f>RIGHT(N515,6)</f>
        <v>C2-402</v>
      </c>
      <c r="H515" s="922"/>
      <c r="I515" s="922" t="s">
        <v>109</v>
      </c>
      <c r="J515" s="922" t="str">
        <f>VLOOKUP(I515,'[12]Phan ca&amp; Ngay BDhoc'!$B$4:$I$110,6,0)</f>
        <v>3/9/2018</v>
      </c>
      <c r="K515" s="921" t="s">
        <v>75</v>
      </c>
      <c r="L515" s="921"/>
      <c r="M515" s="920">
        <v>0</v>
      </c>
      <c r="N515" s="920" t="s">
        <v>2692</v>
      </c>
      <c r="O515" s="919">
        <v>779</v>
      </c>
      <c r="P515" s="919" t="s">
        <v>2472</v>
      </c>
      <c r="R515" s="918">
        <v>421</v>
      </c>
    </row>
    <row r="516" spans="1:18" ht="28.5" hidden="1" x14ac:dyDescent="0.2">
      <c r="A516" s="922">
        <v>277</v>
      </c>
      <c r="B516" s="922" t="str">
        <f t="shared" si="43"/>
        <v>2018FL6130K1307</v>
      </c>
      <c r="C516" s="922" t="str">
        <f>VLOOKUP(D516,'[11]QuyetdinhPCGD (CDIO)'!$B$6:$C$1940,2,0)</f>
        <v>FL6130</v>
      </c>
      <c r="D516" s="923" t="s">
        <v>2682</v>
      </c>
      <c r="E516" s="923" t="s">
        <v>71</v>
      </c>
      <c r="F516" s="922" t="s">
        <v>11</v>
      </c>
      <c r="G516" s="922" t="str">
        <f>VLOOKUP(I516,'[12]Phan ca&amp; Ngay BDhoc'!$B$4:$I$110,8,0)</f>
        <v>C3-404</v>
      </c>
      <c r="H516" s="922"/>
      <c r="I516" s="922" t="s">
        <v>109</v>
      </c>
      <c r="J516" s="922" t="str">
        <f>VLOOKUP(I516,'[12]Phan ca&amp; Ngay BDhoc'!$B$4:$I$110,6,0)</f>
        <v>3/9/2018</v>
      </c>
      <c r="K516" s="921" t="s">
        <v>117</v>
      </c>
      <c r="L516" s="921"/>
      <c r="M516" s="920" t="s">
        <v>2487</v>
      </c>
      <c r="N516" s="920" t="s">
        <v>2693</v>
      </c>
      <c r="O516" s="919">
        <v>1963</v>
      </c>
      <c r="P516" s="919" t="s">
        <v>2472</v>
      </c>
      <c r="R516" s="918">
        <v>422</v>
      </c>
    </row>
    <row r="517" spans="1:18" ht="28.5" hidden="1" x14ac:dyDescent="0.2">
      <c r="A517" s="922">
        <v>278</v>
      </c>
      <c r="B517" s="922" t="str">
        <f t="shared" si="43"/>
        <v>2018FL6130K1307</v>
      </c>
      <c r="C517" s="922" t="str">
        <f>VLOOKUP(D517,'[11]QuyetdinhPCGD (CDIO)'!$B$6:$C$1940,2,0)</f>
        <v>FL6130</v>
      </c>
      <c r="D517" s="923" t="s">
        <v>2682</v>
      </c>
      <c r="E517" s="923" t="s">
        <v>71</v>
      </c>
      <c r="F517" s="922" t="s">
        <v>13</v>
      </c>
      <c r="G517" s="922" t="str">
        <f>VLOOKUP(I517,'[12]Phan ca&amp; Ngay BDhoc'!$B$4:$I$110,8,0)</f>
        <v>C3-404</v>
      </c>
      <c r="H517" s="922"/>
      <c r="I517" s="922" t="s">
        <v>109</v>
      </c>
      <c r="J517" s="922" t="str">
        <f>VLOOKUP(I517,'[12]Phan ca&amp; Ngay BDhoc'!$B$4:$I$110,6,0)</f>
        <v>3/9/2018</v>
      </c>
      <c r="K517" s="921" t="s">
        <v>117</v>
      </c>
      <c r="L517" s="921"/>
      <c r="M517" s="920" t="s">
        <v>2487</v>
      </c>
      <c r="N517" s="920" t="s">
        <v>2693</v>
      </c>
      <c r="O517" s="919">
        <v>3147</v>
      </c>
      <c r="P517" s="919" t="s">
        <v>2472</v>
      </c>
      <c r="R517" s="918">
        <v>423</v>
      </c>
    </row>
    <row r="518" spans="1:18" ht="28.5" hidden="1" x14ac:dyDescent="0.2">
      <c r="A518" s="922">
        <v>279</v>
      </c>
      <c r="B518" s="922" t="str">
        <f t="shared" si="43"/>
        <v>2018FL6130K1308</v>
      </c>
      <c r="C518" s="922" t="str">
        <f>VLOOKUP(D518,'[11]QuyetdinhPCGD (CDIO)'!$B$6:$C$1940,2,0)</f>
        <v>FL6130</v>
      </c>
      <c r="D518" s="923" t="s">
        <v>2682</v>
      </c>
      <c r="E518" s="923" t="s">
        <v>169</v>
      </c>
      <c r="F518" s="922" t="s">
        <v>11</v>
      </c>
      <c r="G518" s="922" t="str">
        <f>VLOOKUP(I518,'[12]Phan ca&amp; Ngay BDhoc'!$B$4:$I$110,8,0)</f>
        <v>C3-404</v>
      </c>
      <c r="H518" s="922"/>
      <c r="I518" s="922" t="s">
        <v>109</v>
      </c>
      <c r="J518" s="922" t="str">
        <f>VLOOKUP(I518,'[12]Phan ca&amp; Ngay BDhoc'!$B$4:$I$110,6,0)</f>
        <v>3/9/2018</v>
      </c>
      <c r="K518" s="921" t="s">
        <v>119</v>
      </c>
      <c r="L518" s="921"/>
      <c r="M518" s="920" t="s">
        <v>2487</v>
      </c>
      <c r="N518" s="920" t="s">
        <v>2694</v>
      </c>
      <c r="O518" s="919">
        <v>1965</v>
      </c>
      <c r="P518" s="919" t="s">
        <v>2472</v>
      </c>
      <c r="R518" s="918">
        <v>424</v>
      </c>
    </row>
    <row r="519" spans="1:18" ht="28.5" hidden="1" x14ac:dyDescent="0.2">
      <c r="A519" s="922">
        <v>280</v>
      </c>
      <c r="B519" s="922" t="str">
        <f t="shared" si="43"/>
        <v>2018FL6130K1308</v>
      </c>
      <c r="C519" s="922" t="str">
        <f>VLOOKUP(D519,'[11]QuyetdinhPCGD (CDIO)'!$B$6:$C$1940,2,0)</f>
        <v>FL6130</v>
      </c>
      <c r="D519" s="923" t="s">
        <v>2682</v>
      </c>
      <c r="E519" s="923" t="s">
        <v>169</v>
      </c>
      <c r="F519" s="922" t="s">
        <v>13</v>
      </c>
      <c r="G519" s="922" t="str">
        <f>VLOOKUP(I519,'[12]Phan ca&amp; Ngay BDhoc'!$B$4:$I$110,8,0)</f>
        <v>C3-404</v>
      </c>
      <c r="H519" s="922"/>
      <c r="I519" s="922" t="s">
        <v>109</v>
      </c>
      <c r="J519" s="922" t="str">
        <f>VLOOKUP(I519,'[12]Phan ca&amp; Ngay BDhoc'!$B$4:$I$110,6,0)</f>
        <v>3/9/2018</v>
      </c>
      <c r="K519" s="921" t="s">
        <v>119</v>
      </c>
      <c r="L519" s="921"/>
      <c r="M519" s="920" t="s">
        <v>2487</v>
      </c>
      <c r="N519" s="920" t="s">
        <v>2694</v>
      </c>
      <c r="O519" s="919">
        <v>3149</v>
      </c>
      <c r="P519" s="919" t="s">
        <v>2472</v>
      </c>
      <c r="R519" s="918">
        <v>425</v>
      </c>
    </row>
    <row r="520" spans="1:18" ht="30" hidden="1" x14ac:dyDescent="0.2">
      <c r="A520" s="922">
        <v>281</v>
      </c>
      <c r="B520" s="922" t="str">
        <f t="shared" si="43"/>
        <v>2018FL6130K1309</v>
      </c>
      <c r="C520" s="922" t="str">
        <f>VLOOKUP(D520,'[11]QuyetdinhPCGD (CDIO)'!$B$6:$C$1940,2,0)</f>
        <v>FL6130</v>
      </c>
      <c r="D520" s="923" t="s">
        <v>2682</v>
      </c>
      <c r="E520" s="923" t="s">
        <v>71</v>
      </c>
      <c r="F520" s="922" t="s">
        <v>11</v>
      </c>
      <c r="G520" s="922" t="str">
        <f>RIGHT(M520,6)</f>
        <v>C3-505</v>
      </c>
      <c r="H520" s="922"/>
      <c r="I520" s="922" t="s">
        <v>109</v>
      </c>
      <c r="J520" s="922" t="str">
        <f>VLOOKUP(I520,'[12]Phan ca&amp; Ngay BDhoc'!$B$4:$I$110,6,0)</f>
        <v>3/9/2018</v>
      </c>
      <c r="K520" s="921" t="s">
        <v>176</v>
      </c>
      <c r="L520" s="921"/>
      <c r="M520" s="920" t="s">
        <v>2684</v>
      </c>
      <c r="N520" s="920" t="s">
        <v>2695</v>
      </c>
      <c r="O520" s="919">
        <v>1967</v>
      </c>
      <c r="P520" s="919" t="s">
        <v>2472</v>
      </c>
      <c r="R520" s="918">
        <v>426</v>
      </c>
    </row>
    <row r="521" spans="1:18" ht="30" hidden="1" x14ac:dyDescent="0.2">
      <c r="A521" s="922">
        <v>282</v>
      </c>
      <c r="B521" s="922" t="str">
        <f t="shared" si="43"/>
        <v>2018FL6130K1309</v>
      </c>
      <c r="C521" s="922" t="str">
        <f>VLOOKUP(D521,'[11]QuyetdinhPCGD (CDIO)'!$B$6:$C$1940,2,0)</f>
        <v>FL6130</v>
      </c>
      <c r="D521" s="923" t="s">
        <v>2682</v>
      </c>
      <c r="E521" s="923" t="s">
        <v>71</v>
      </c>
      <c r="F521" s="922" t="s">
        <v>13</v>
      </c>
      <c r="G521" s="922" t="str">
        <f>RIGHT(M521,6)</f>
        <v>C3-505</v>
      </c>
      <c r="H521" s="922"/>
      <c r="I521" s="922" t="s">
        <v>109</v>
      </c>
      <c r="J521" s="922" t="str">
        <f>VLOOKUP(I521,'[12]Phan ca&amp; Ngay BDhoc'!$B$4:$I$110,6,0)</f>
        <v>3/9/2018</v>
      </c>
      <c r="K521" s="921" t="s">
        <v>176</v>
      </c>
      <c r="L521" s="921"/>
      <c r="M521" s="920" t="s">
        <v>2684</v>
      </c>
      <c r="N521" s="920" t="s">
        <v>2695</v>
      </c>
      <c r="O521" s="919">
        <v>3151</v>
      </c>
      <c r="P521" s="919" t="s">
        <v>2472</v>
      </c>
      <c r="R521" s="918">
        <v>427</v>
      </c>
    </row>
    <row r="522" spans="1:18" ht="45" hidden="1" x14ac:dyDescent="0.2">
      <c r="A522" s="922">
        <v>283</v>
      </c>
      <c r="B522" s="922" t="str">
        <f t="shared" si="43"/>
        <v>2018BS6006K1313</v>
      </c>
      <c r="C522" s="922" t="str">
        <f>VLOOKUP(D522,'[11]QuyetdinhPCGD (CDIO)'!$B$6:$C$1940,2,0)</f>
        <v>BS6006</v>
      </c>
      <c r="D522" s="931" t="s">
        <v>2548</v>
      </c>
      <c r="E522" s="923" t="s">
        <v>2550</v>
      </c>
      <c r="F522" s="922" t="s">
        <v>12</v>
      </c>
      <c r="G522" s="922" t="str">
        <f>RIGHT(N522,6)</f>
        <v>C2-402</v>
      </c>
      <c r="H522" s="922"/>
      <c r="I522" s="922" t="s">
        <v>109</v>
      </c>
      <c r="J522" s="922" t="str">
        <f>VLOOKUP(I522,'[12]Phan ca&amp; Ngay BDhoc'!$B$4:$I$110,6,0)</f>
        <v>3/9/2018</v>
      </c>
      <c r="K522" s="921" t="s">
        <v>323</v>
      </c>
      <c r="L522" s="921"/>
      <c r="M522" s="920" t="s">
        <v>2487</v>
      </c>
      <c r="N522" s="920" t="s">
        <v>2692</v>
      </c>
      <c r="O522" s="919">
        <v>2555</v>
      </c>
      <c r="P522" s="919" t="s">
        <v>2472</v>
      </c>
      <c r="R522" s="918">
        <v>428</v>
      </c>
    </row>
    <row r="523" spans="1:18" ht="28.5" hidden="1" x14ac:dyDescent="0.2">
      <c r="A523" s="926">
        <v>284</v>
      </c>
      <c r="B523" s="926"/>
      <c r="C523" s="926"/>
      <c r="D523" s="933" t="s">
        <v>2470</v>
      </c>
      <c r="E523" s="923" t="s">
        <v>2550</v>
      </c>
      <c r="F523" s="926" t="s">
        <v>11</v>
      </c>
      <c r="G523" s="923" t="s">
        <v>2585</v>
      </c>
      <c r="H523" s="926"/>
      <c r="I523" s="922" t="s">
        <v>2696</v>
      </c>
      <c r="J523" s="922" t="str">
        <f>VLOOKUP(I523,'[12]Phan ca&amp; Ngay BDhoc'!$B$4:$I$110,6,0)</f>
        <v>3/9/2018</v>
      </c>
      <c r="K523" s="926"/>
      <c r="L523" s="926"/>
      <c r="M523" s="926"/>
      <c r="N523" s="926"/>
      <c r="O523" s="932"/>
      <c r="P523" s="932"/>
      <c r="R523" s="918">
        <v>429</v>
      </c>
    </row>
    <row r="524" spans="1:18" ht="28.5" hidden="1" x14ac:dyDescent="0.2">
      <c r="A524" s="926">
        <v>285</v>
      </c>
      <c r="B524" s="926"/>
      <c r="C524" s="926"/>
      <c r="D524" s="933" t="s">
        <v>2470</v>
      </c>
      <c r="E524" s="923" t="s">
        <v>2550</v>
      </c>
      <c r="F524" s="926" t="s">
        <v>11</v>
      </c>
      <c r="G524" s="923" t="s">
        <v>2586</v>
      </c>
      <c r="H524" s="926"/>
      <c r="I524" s="922" t="s">
        <v>2696</v>
      </c>
      <c r="J524" s="922" t="str">
        <f>VLOOKUP(I524,'[12]Phan ca&amp; Ngay BDhoc'!$B$4:$I$110,6,0)</f>
        <v>3/9/2018</v>
      </c>
      <c r="K524" s="926"/>
      <c r="L524" s="926"/>
      <c r="M524" s="926"/>
      <c r="N524" s="926"/>
      <c r="O524" s="932"/>
      <c r="P524" s="932"/>
      <c r="R524" s="918">
        <v>430</v>
      </c>
    </row>
    <row r="525" spans="1:18" ht="45" hidden="1" x14ac:dyDescent="0.2">
      <c r="A525" s="922">
        <v>286</v>
      </c>
      <c r="B525" s="922" t="str">
        <f t="shared" ref="B525:B534" si="44">CONCATENATE("2018",C525,"K13",K525)</f>
        <v>2018BS6002K1318</v>
      </c>
      <c r="C525" s="922" t="str">
        <f>VLOOKUP(D525,'[11]QuyetdinhPCGD (CDIO)'!$B$6:$C$1940,2,0)</f>
        <v>BS6002</v>
      </c>
      <c r="D525" s="931" t="s">
        <v>2539</v>
      </c>
      <c r="E525" s="923" t="s">
        <v>2540</v>
      </c>
      <c r="F525" s="922" t="s">
        <v>10</v>
      </c>
      <c r="G525" s="922" t="str">
        <f>RIGHT(N525,6)</f>
        <v>C2-401</v>
      </c>
      <c r="H525" s="922"/>
      <c r="I525" s="922" t="s">
        <v>110</v>
      </c>
      <c r="J525" s="922" t="str">
        <f>VLOOKUP(I525,'[12]Phan ca&amp; Ngay BDhoc'!$B$4:$I$110,6,0)</f>
        <v>3/9/2018</v>
      </c>
      <c r="K525" s="921" t="s">
        <v>360</v>
      </c>
      <c r="L525" s="921"/>
      <c r="M525" s="920" t="s">
        <v>2487</v>
      </c>
      <c r="N525" s="920" t="s">
        <v>2691</v>
      </c>
      <c r="O525" s="919">
        <v>1377</v>
      </c>
      <c r="P525" s="924" t="s">
        <v>2468</v>
      </c>
      <c r="R525" s="918">
        <v>431</v>
      </c>
    </row>
    <row r="526" spans="1:18" ht="28.5" hidden="1" x14ac:dyDescent="0.2">
      <c r="A526" s="926">
        <v>287</v>
      </c>
      <c r="B526" s="922" t="str">
        <f t="shared" si="44"/>
        <v>2018PE6009K1316</v>
      </c>
      <c r="C526" s="922" t="str">
        <f>VLOOKUP(D526,'[11]QuyetdinhPCGD (CDIO)'!$B$6:$C$1940,2,0)</f>
        <v>PE6009</v>
      </c>
      <c r="D526" s="930" t="s">
        <v>2474</v>
      </c>
      <c r="E526" s="929" t="s">
        <v>71</v>
      </c>
      <c r="F526" s="926" t="s">
        <v>10</v>
      </c>
      <c r="G526" s="922" t="s">
        <v>4718</v>
      </c>
      <c r="H526" s="926"/>
      <c r="I526" s="922" t="s">
        <v>110</v>
      </c>
      <c r="J526" s="922" t="str">
        <f>VLOOKUP(I526,'[12]Phan ca&amp; Ngay BDhoc'!$B$4:$I$110,6,0)</f>
        <v>3/9/2018</v>
      </c>
      <c r="K526" s="925" t="s">
        <v>355</v>
      </c>
      <c r="L526" s="925"/>
      <c r="M526" s="920" t="s">
        <v>2487</v>
      </c>
      <c r="N526" s="920">
        <v>0</v>
      </c>
      <c r="O526" s="919">
        <v>1381</v>
      </c>
      <c r="P526" s="919" t="s">
        <v>2472</v>
      </c>
      <c r="R526" s="918">
        <v>432</v>
      </c>
    </row>
    <row r="527" spans="1:18" ht="45" hidden="1" x14ac:dyDescent="0.2">
      <c r="A527" s="922">
        <v>288</v>
      </c>
      <c r="B527" s="922" t="str">
        <f t="shared" si="44"/>
        <v>2018EE6045K1304</v>
      </c>
      <c r="C527" s="922" t="str">
        <f>VLOOKUP(D527,'[11]QuyetdinhPCGD (CDIO)'!$B$6:$C$1940,2,0)</f>
        <v>EE6045</v>
      </c>
      <c r="D527" s="931" t="s">
        <v>2681</v>
      </c>
      <c r="E527" s="923" t="s">
        <v>670</v>
      </c>
      <c r="F527" s="922" t="s">
        <v>9</v>
      </c>
      <c r="G527" s="922" t="str">
        <f>RIGHT(N527,6)</f>
        <v>C2-402</v>
      </c>
      <c r="H527" s="922"/>
      <c r="I527" s="922" t="s">
        <v>110</v>
      </c>
      <c r="J527" s="922" t="str">
        <f>VLOOKUP(I527,'[12]Phan ca&amp; Ngay BDhoc'!$B$4:$I$110,6,0)</f>
        <v>3/9/2018</v>
      </c>
      <c r="K527" s="921" t="s">
        <v>89</v>
      </c>
      <c r="L527" s="921"/>
      <c r="M527" s="920">
        <v>0</v>
      </c>
      <c r="N527" s="920" t="s">
        <v>2692</v>
      </c>
      <c r="O527" s="919">
        <v>785</v>
      </c>
      <c r="P527" s="924" t="s">
        <v>2468</v>
      </c>
      <c r="R527" s="918">
        <v>433</v>
      </c>
    </row>
    <row r="528" spans="1:18" ht="28.5" hidden="1" x14ac:dyDescent="0.2">
      <c r="A528" s="922">
        <v>289</v>
      </c>
      <c r="B528" s="922" t="str">
        <f t="shared" si="44"/>
        <v>2018FL6130K1310</v>
      </c>
      <c r="C528" s="922" t="str">
        <f>VLOOKUP(D528,'[11]QuyetdinhPCGD (CDIO)'!$B$6:$C$1940,2,0)</f>
        <v>FL6130</v>
      </c>
      <c r="D528" s="923" t="s">
        <v>2682</v>
      </c>
      <c r="E528" s="923" t="s">
        <v>65</v>
      </c>
      <c r="F528" s="922" t="s">
        <v>11</v>
      </c>
      <c r="G528" s="922" t="str">
        <f>VLOOKUP(I528,'[12]Phan ca&amp; Ngay BDhoc'!$B$4:$I$110,8,0)</f>
        <v>C3-404</v>
      </c>
      <c r="H528" s="922"/>
      <c r="I528" s="922" t="s">
        <v>110</v>
      </c>
      <c r="J528" s="922" t="str">
        <f>VLOOKUP(I528,'[12]Phan ca&amp; Ngay BDhoc'!$B$4:$I$110,6,0)</f>
        <v>3/9/2018</v>
      </c>
      <c r="K528" s="921" t="s">
        <v>180</v>
      </c>
      <c r="L528" s="921"/>
      <c r="M528" s="920" t="s">
        <v>2487</v>
      </c>
      <c r="N528" s="920" t="s">
        <v>2697</v>
      </c>
      <c r="O528" s="919">
        <v>1969</v>
      </c>
      <c r="P528" s="924" t="s">
        <v>2468</v>
      </c>
      <c r="R528" s="918">
        <v>434</v>
      </c>
    </row>
    <row r="529" spans="1:18" ht="28.5" hidden="1" x14ac:dyDescent="0.2">
      <c r="A529" s="922">
        <v>290</v>
      </c>
      <c r="B529" s="922" t="str">
        <f t="shared" si="44"/>
        <v>2018FL6130K1310</v>
      </c>
      <c r="C529" s="922" t="str">
        <f>VLOOKUP(D529,'[11]QuyetdinhPCGD (CDIO)'!$B$6:$C$1940,2,0)</f>
        <v>FL6130</v>
      </c>
      <c r="D529" s="923" t="s">
        <v>2682</v>
      </c>
      <c r="E529" s="923" t="s">
        <v>65</v>
      </c>
      <c r="F529" s="922" t="s">
        <v>13</v>
      </c>
      <c r="G529" s="922" t="str">
        <f>VLOOKUP(I529,'[12]Phan ca&amp; Ngay BDhoc'!$B$4:$I$110,8,0)</f>
        <v>C3-404</v>
      </c>
      <c r="H529" s="922"/>
      <c r="I529" s="922" t="s">
        <v>110</v>
      </c>
      <c r="J529" s="922" t="str">
        <f>VLOOKUP(I529,'[12]Phan ca&amp; Ngay BDhoc'!$B$4:$I$110,6,0)</f>
        <v>3/9/2018</v>
      </c>
      <c r="K529" s="921" t="s">
        <v>180</v>
      </c>
      <c r="L529" s="921"/>
      <c r="M529" s="920" t="s">
        <v>2487</v>
      </c>
      <c r="N529" s="920" t="s">
        <v>2697</v>
      </c>
      <c r="O529" s="919">
        <v>3153</v>
      </c>
      <c r="P529" s="924" t="s">
        <v>2468</v>
      </c>
      <c r="R529" s="918">
        <v>435</v>
      </c>
    </row>
    <row r="530" spans="1:18" ht="28.5" hidden="1" x14ac:dyDescent="0.2">
      <c r="A530" s="922">
        <v>291</v>
      </c>
      <c r="B530" s="922" t="str">
        <f t="shared" si="44"/>
        <v>2018FL6130K1311</v>
      </c>
      <c r="C530" s="922" t="str">
        <f>VLOOKUP(D530,'[11]QuyetdinhPCGD (CDIO)'!$B$6:$C$1940,2,0)</f>
        <v>FL6130</v>
      </c>
      <c r="D530" s="923" t="s">
        <v>2682</v>
      </c>
      <c r="E530" s="923" t="s">
        <v>166</v>
      </c>
      <c r="F530" s="922" t="s">
        <v>11</v>
      </c>
      <c r="G530" s="922" t="str">
        <f>VLOOKUP(I530,'[12]Phan ca&amp; Ngay BDhoc'!$B$4:$I$110,8,0)</f>
        <v>C3-404</v>
      </c>
      <c r="H530" s="922"/>
      <c r="I530" s="922" t="s">
        <v>110</v>
      </c>
      <c r="J530" s="922" t="str">
        <f>VLOOKUP(I530,'[12]Phan ca&amp; Ngay BDhoc'!$B$4:$I$110,6,0)</f>
        <v>3/9/2018</v>
      </c>
      <c r="K530" s="921" t="s">
        <v>321</v>
      </c>
      <c r="L530" s="921"/>
      <c r="M530" s="920" t="s">
        <v>2487</v>
      </c>
      <c r="N530" s="920" t="s">
        <v>2698</v>
      </c>
      <c r="O530" s="919">
        <v>1971</v>
      </c>
      <c r="P530" s="924" t="s">
        <v>2468</v>
      </c>
      <c r="R530" s="918">
        <v>436</v>
      </c>
    </row>
    <row r="531" spans="1:18" ht="28.5" hidden="1" x14ac:dyDescent="0.2">
      <c r="A531" s="922">
        <v>292</v>
      </c>
      <c r="B531" s="922" t="str">
        <f t="shared" si="44"/>
        <v>2018FL6130K1311</v>
      </c>
      <c r="C531" s="922" t="str">
        <f>VLOOKUP(D531,'[11]QuyetdinhPCGD (CDIO)'!$B$6:$C$1940,2,0)</f>
        <v>FL6130</v>
      </c>
      <c r="D531" s="923" t="s">
        <v>2682</v>
      </c>
      <c r="E531" s="923" t="s">
        <v>166</v>
      </c>
      <c r="F531" s="922" t="s">
        <v>13</v>
      </c>
      <c r="G531" s="922" t="str">
        <f>VLOOKUP(I531,'[12]Phan ca&amp; Ngay BDhoc'!$B$4:$I$110,8,0)</f>
        <v>C3-404</v>
      </c>
      <c r="H531" s="922"/>
      <c r="I531" s="922" t="s">
        <v>110</v>
      </c>
      <c r="J531" s="922" t="str">
        <f>VLOOKUP(I531,'[12]Phan ca&amp; Ngay BDhoc'!$B$4:$I$110,6,0)</f>
        <v>3/9/2018</v>
      </c>
      <c r="K531" s="921" t="s">
        <v>321</v>
      </c>
      <c r="L531" s="921"/>
      <c r="M531" s="920" t="s">
        <v>2487</v>
      </c>
      <c r="N531" s="920" t="s">
        <v>2698</v>
      </c>
      <c r="O531" s="919">
        <v>3155</v>
      </c>
      <c r="P531" s="924" t="s">
        <v>2468</v>
      </c>
      <c r="R531" s="918">
        <v>437</v>
      </c>
    </row>
    <row r="532" spans="1:18" ht="30" hidden="1" x14ac:dyDescent="0.2">
      <c r="A532" s="922">
        <v>293</v>
      </c>
      <c r="B532" s="922" t="str">
        <f t="shared" si="44"/>
        <v>2018FL6130K1312</v>
      </c>
      <c r="C532" s="922" t="str">
        <f>VLOOKUP(D532,'[11]QuyetdinhPCGD (CDIO)'!$B$6:$C$1940,2,0)</f>
        <v>FL6130</v>
      </c>
      <c r="D532" s="923" t="s">
        <v>2682</v>
      </c>
      <c r="E532" s="923" t="s">
        <v>65</v>
      </c>
      <c r="F532" s="922" t="s">
        <v>11</v>
      </c>
      <c r="G532" s="922" t="str">
        <f>RIGHT(M532,6)</f>
        <v>C3-505</v>
      </c>
      <c r="H532" s="922"/>
      <c r="I532" s="922" t="s">
        <v>110</v>
      </c>
      <c r="J532" s="922" t="str">
        <f>VLOOKUP(I532,'[12]Phan ca&amp; Ngay BDhoc'!$B$4:$I$110,6,0)</f>
        <v>3/9/2018</v>
      </c>
      <c r="K532" s="921" t="s">
        <v>319</v>
      </c>
      <c r="L532" s="974"/>
      <c r="M532" s="961" t="s">
        <v>2684</v>
      </c>
      <c r="N532" s="920" t="s">
        <v>2699</v>
      </c>
      <c r="O532" s="919">
        <v>1973</v>
      </c>
      <c r="P532" s="924" t="s">
        <v>2468</v>
      </c>
      <c r="R532" s="918">
        <v>438</v>
      </c>
    </row>
    <row r="533" spans="1:18" ht="30" hidden="1" x14ac:dyDescent="0.2">
      <c r="A533" s="922">
        <v>294</v>
      </c>
      <c r="B533" s="922" t="str">
        <f t="shared" si="44"/>
        <v>2018FL6130K1312</v>
      </c>
      <c r="C533" s="922" t="str">
        <f>VLOOKUP(D533,'[11]QuyetdinhPCGD (CDIO)'!$B$6:$C$1940,2,0)</f>
        <v>FL6130</v>
      </c>
      <c r="D533" s="923" t="s">
        <v>2682</v>
      </c>
      <c r="E533" s="923" t="s">
        <v>65</v>
      </c>
      <c r="F533" s="922" t="s">
        <v>13</v>
      </c>
      <c r="G533" s="922" t="str">
        <f>RIGHT(M533,6)</f>
        <v>C3-505</v>
      </c>
      <c r="H533" s="922"/>
      <c r="I533" s="922" t="s">
        <v>110</v>
      </c>
      <c r="J533" s="922" t="str">
        <f>VLOOKUP(I533,'[12]Phan ca&amp; Ngay BDhoc'!$B$4:$I$110,6,0)</f>
        <v>3/9/2018</v>
      </c>
      <c r="K533" s="921" t="s">
        <v>319</v>
      </c>
      <c r="L533" s="921"/>
      <c r="M533" s="920" t="s">
        <v>2684</v>
      </c>
      <c r="N533" s="920" t="s">
        <v>2699</v>
      </c>
      <c r="O533" s="919">
        <v>3157</v>
      </c>
      <c r="P533" s="924" t="s">
        <v>2468</v>
      </c>
      <c r="R533" s="918">
        <v>439</v>
      </c>
    </row>
    <row r="534" spans="1:18" ht="45" hidden="1" x14ac:dyDescent="0.2">
      <c r="A534" s="922">
        <v>295</v>
      </c>
      <c r="B534" s="922" t="str">
        <f t="shared" si="44"/>
        <v>2018BS6006K1314</v>
      </c>
      <c r="C534" s="922" t="str">
        <f>VLOOKUP(D534,'[11]QuyetdinhPCGD (CDIO)'!$B$6:$C$1940,2,0)</f>
        <v>BS6006</v>
      </c>
      <c r="D534" s="931" t="s">
        <v>2548</v>
      </c>
      <c r="E534" s="923" t="s">
        <v>670</v>
      </c>
      <c r="F534" s="922" t="s">
        <v>12</v>
      </c>
      <c r="G534" s="922" t="str">
        <f>RIGHT(N534,6)</f>
        <v>C2-402</v>
      </c>
      <c r="H534" s="922"/>
      <c r="I534" s="922" t="s">
        <v>110</v>
      </c>
      <c r="J534" s="922" t="str">
        <f>VLOOKUP(I534,'[12]Phan ca&amp; Ngay BDhoc'!$B$4:$I$110,6,0)</f>
        <v>3/9/2018</v>
      </c>
      <c r="K534" s="921" t="s">
        <v>346</v>
      </c>
      <c r="L534" s="921"/>
      <c r="M534" s="920" t="s">
        <v>2487</v>
      </c>
      <c r="N534" s="920" t="s">
        <v>2692</v>
      </c>
      <c r="O534" s="919">
        <v>2561</v>
      </c>
      <c r="P534" s="924" t="s">
        <v>2468</v>
      </c>
      <c r="R534" s="918">
        <v>440</v>
      </c>
    </row>
    <row r="535" spans="1:18" ht="28.5" hidden="1" x14ac:dyDescent="0.2">
      <c r="A535" s="926">
        <v>296</v>
      </c>
      <c r="B535" s="926"/>
      <c r="C535" s="926"/>
      <c r="D535" s="933" t="s">
        <v>2470</v>
      </c>
      <c r="E535" s="923" t="s">
        <v>2550</v>
      </c>
      <c r="F535" s="926" t="s">
        <v>13</v>
      </c>
      <c r="G535" s="923" t="s">
        <v>2585</v>
      </c>
      <c r="H535" s="926"/>
      <c r="I535" s="922" t="s">
        <v>2700</v>
      </c>
      <c r="J535" s="922" t="str">
        <f>VLOOKUP(I535,'[12]Phan ca&amp; Ngay BDhoc'!$B$4:$I$110,6,0)</f>
        <v>3/9/2018</v>
      </c>
      <c r="K535" s="926"/>
      <c r="L535" s="926"/>
      <c r="M535" s="926"/>
      <c r="N535" s="926"/>
      <c r="O535" s="932"/>
      <c r="P535" s="932"/>
      <c r="R535" s="918">
        <v>441</v>
      </c>
    </row>
    <row r="536" spans="1:18" ht="28.5" hidden="1" x14ac:dyDescent="0.2">
      <c r="A536" s="926">
        <v>297</v>
      </c>
      <c r="B536" s="926"/>
      <c r="C536" s="926"/>
      <c r="D536" s="933" t="s">
        <v>2470</v>
      </c>
      <c r="E536" s="923" t="s">
        <v>2550</v>
      </c>
      <c r="F536" s="926" t="s">
        <v>13</v>
      </c>
      <c r="G536" s="923" t="s">
        <v>2586</v>
      </c>
      <c r="H536" s="926"/>
      <c r="I536" s="922" t="s">
        <v>2700</v>
      </c>
      <c r="J536" s="922" t="str">
        <f>VLOOKUP(I536,'[12]Phan ca&amp; Ngay BDhoc'!$B$4:$I$110,6,0)</f>
        <v>3/9/2018</v>
      </c>
      <c r="K536" s="926"/>
      <c r="L536" s="973"/>
      <c r="M536" s="960"/>
      <c r="N536" s="926"/>
      <c r="O536" s="932"/>
      <c r="P536" s="932"/>
      <c r="R536" s="918">
        <v>442</v>
      </c>
    </row>
    <row r="537" spans="1:18" ht="28.5" hidden="1" x14ac:dyDescent="0.2">
      <c r="A537" s="922">
        <v>298</v>
      </c>
      <c r="B537" s="922" t="str">
        <f t="shared" ref="B537:B546" si="45">CONCATENATE("2018",C537,"K13",K537)</f>
        <v>2018BS6002K1319</v>
      </c>
      <c r="C537" s="922" t="str">
        <f>VLOOKUP(D537,'[11]QuyetdinhPCGD (CDIO)'!$B$6:$C$1940,2,0)</f>
        <v>BS6002</v>
      </c>
      <c r="D537" s="931" t="s">
        <v>2539</v>
      </c>
      <c r="E537" s="923" t="s">
        <v>2549</v>
      </c>
      <c r="F537" s="922" t="s">
        <v>11</v>
      </c>
      <c r="G537" s="922" t="str">
        <f>VLOOKUP(I537,'[12]Phan ca&amp; Ngay BDhoc'!$B$4:$I$110,8,0)</f>
        <v>C2-402</v>
      </c>
      <c r="H537" s="922"/>
      <c r="I537" s="922" t="s">
        <v>111</v>
      </c>
      <c r="J537" s="922" t="str">
        <f>VLOOKUP(I537,'[12]Phan ca&amp; Ngay BDhoc'!$B$4:$I$110,6,0)</f>
        <v>3/9/2018</v>
      </c>
      <c r="K537" s="921" t="s">
        <v>363</v>
      </c>
      <c r="L537" s="921"/>
      <c r="M537" s="920" t="s">
        <v>2487</v>
      </c>
      <c r="N537" s="920">
        <v>0</v>
      </c>
      <c r="O537" s="919">
        <v>1975</v>
      </c>
      <c r="P537" s="919" t="s">
        <v>2472</v>
      </c>
      <c r="R537" s="918">
        <v>443</v>
      </c>
    </row>
    <row r="538" spans="1:18" ht="28.5" hidden="1" x14ac:dyDescent="0.2">
      <c r="A538" s="926">
        <v>299</v>
      </c>
      <c r="B538" s="922" t="str">
        <f t="shared" si="45"/>
        <v>2018PE6009K1317</v>
      </c>
      <c r="C538" s="922" t="str">
        <f>VLOOKUP(D538,'[11]QuyetdinhPCGD (CDIO)'!$B$6:$C$1940,2,0)</f>
        <v>PE6009</v>
      </c>
      <c r="D538" s="930" t="s">
        <v>2474</v>
      </c>
      <c r="E538" s="929" t="s">
        <v>166</v>
      </c>
      <c r="F538" s="926" t="s">
        <v>10</v>
      </c>
      <c r="G538" s="922" t="s">
        <v>4718</v>
      </c>
      <c r="H538" s="926"/>
      <c r="I538" s="922" t="s">
        <v>111</v>
      </c>
      <c r="J538" s="922" t="str">
        <f>VLOOKUP(I538,'[12]Phan ca&amp; Ngay BDhoc'!$B$4:$I$110,6,0)</f>
        <v>3/9/2018</v>
      </c>
      <c r="K538" s="925" t="s">
        <v>358</v>
      </c>
      <c r="L538" s="925"/>
      <c r="M538" s="920" t="s">
        <v>2487</v>
      </c>
      <c r="N538" s="920">
        <v>0</v>
      </c>
      <c r="O538" s="919">
        <v>1387</v>
      </c>
      <c r="P538" s="924" t="s">
        <v>2468</v>
      </c>
      <c r="R538" s="918">
        <v>444</v>
      </c>
    </row>
    <row r="539" spans="1:18" ht="42.75" hidden="1" x14ac:dyDescent="0.2">
      <c r="A539" s="922">
        <v>300</v>
      </c>
      <c r="B539" s="922" t="str">
        <f t="shared" si="45"/>
        <v>2018EE6045K1305</v>
      </c>
      <c r="C539" s="922" t="str">
        <f>VLOOKUP(D539,'[11]QuyetdinhPCGD (CDIO)'!$B$6:$C$1940,2,0)</f>
        <v>EE6045</v>
      </c>
      <c r="D539" s="931" t="s">
        <v>2681</v>
      </c>
      <c r="E539" s="923" t="s">
        <v>2550</v>
      </c>
      <c r="F539" s="922" t="s">
        <v>10</v>
      </c>
      <c r="G539" s="922" t="str">
        <f>VLOOKUP(I539,'[12]Phan ca&amp; Ngay BDhoc'!$B$4:$I$110,8,0)</f>
        <v>C2-402</v>
      </c>
      <c r="H539" s="922"/>
      <c r="I539" s="922" t="s">
        <v>111</v>
      </c>
      <c r="J539" s="922" t="str">
        <f>VLOOKUP(I539,'[12]Phan ca&amp; Ngay BDhoc'!$B$4:$I$110,6,0)</f>
        <v>3/9/2018</v>
      </c>
      <c r="K539" s="921" t="s">
        <v>112</v>
      </c>
      <c r="L539" s="921"/>
      <c r="M539" s="920">
        <v>0</v>
      </c>
      <c r="N539" s="920">
        <v>0</v>
      </c>
      <c r="O539" s="919">
        <v>1383</v>
      </c>
      <c r="P539" s="919" t="s">
        <v>2472</v>
      </c>
      <c r="R539" s="918">
        <v>445</v>
      </c>
    </row>
    <row r="540" spans="1:18" ht="30" hidden="1" x14ac:dyDescent="0.2">
      <c r="A540" s="922">
        <v>301</v>
      </c>
      <c r="B540" s="922" t="str">
        <f t="shared" si="45"/>
        <v>2018FL6130K1313</v>
      </c>
      <c r="C540" s="922" t="str">
        <f>VLOOKUP(D540,'[11]QuyetdinhPCGD (CDIO)'!$B$6:$C$1940,2,0)</f>
        <v>FL6130</v>
      </c>
      <c r="D540" s="923" t="s">
        <v>2682</v>
      </c>
      <c r="E540" s="923" t="s">
        <v>71</v>
      </c>
      <c r="F540" s="922" t="s">
        <v>9</v>
      </c>
      <c r="G540" s="922" t="str">
        <f t="shared" ref="G540:G545" si="46">RIGHT(M540,6)</f>
        <v>C3-404</v>
      </c>
      <c r="H540" s="922"/>
      <c r="I540" s="922" t="s">
        <v>111</v>
      </c>
      <c r="J540" s="922" t="str">
        <f>VLOOKUP(I540,'[12]Phan ca&amp; Ngay BDhoc'!$B$4:$I$110,6,0)</f>
        <v>3/9/2018</v>
      </c>
      <c r="K540" s="938" t="s">
        <v>323</v>
      </c>
      <c r="L540" s="972"/>
      <c r="M540" s="945" t="s">
        <v>2683</v>
      </c>
      <c r="N540" s="920" t="s">
        <v>2701</v>
      </c>
      <c r="O540" s="919">
        <v>791</v>
      </c>
      <c r="P540" s="919" t="s">
        <v>2472</v>
      </c>
      <c r="R540" s="918">
        <v>446</v>
      </c>
    </row>
    <row r="541" spans="1:18" ht="30" hidden="1" x14ac:dyDescent="0.2">
      <c r="A541" s="922">
        <v>302</v>
      </c>
      <c r="B541" s="922" t="str">
        <f t="shared" si="45"/>
        <v>2018FL6130K1313</v>
      </c>
      <c r="C541" s="922" t="str">
        <f>VLOOKUP(D541,'[11]QuyetdinhPCGD (CDIO)'!$B$6:$C$1940,2,0)</f>
        <v>FL6130</v>
      </c>
      <c r="D541" s="923" t="s">
        <v>2682</v>
      </c>
      <c r="E541" s="923" t="s">
        <v>71</v>
      </c>
      <c r="F541" s="922" t="s">
        <v>12</v>
      </c>
      <c r="G541" s="922" t="str">
        <f t="shared" si="46"/>
        <v>C3-404</v>
      </c>
      <c r="H541" s="922"/>
      <c r="I541" s="922" t="s">
        <v>111</v>
      </c>
      <c r="J541" s="922" t="str">
        <f>VLOOKUP(I541,'[12]Phan ca&amp; Ngay BDhoc'!$B$4:$I$110,6,0)</f>
        <v>3/9/2018</v>
      </c>
      <c r="K541" s="938" t="s">
        <v>323</v>
      </c>
      <c r="L541" s="938"/>
      <c r="M541" s="920" t="s">
        <v>2683</v>
      </c>
      <c r="N541" s="920" t="s">
        <v>2701</v>
      </c>
      <c r="O541" s="919">
        <v>2567</v>
      </c>
      <c r="P541" s="919" t="s">
        <v>2472</v>
      </c>
      <c r="R541" s="918">
        <v>447</v>
      </c>
    </row>
    <row r="542" spans="1:18" ht="30" hidden="1" x14ac:dyDescent="0.2">
      <c r="A542" s="922">
        <v>303</v>
      </c>
      <c r="B542" s="922" t="str">
        <f t="shared" si="45"/>
        <v>2018FL6130K1314</v>
      </c>
      <c r="C542" s="922" t="str">
        <f>VLOOKUP(D542,'[11]QuyetdinhPCGD (CDIO)'!$B$6:$C$1940,2,0)</f>
        <v>FL6130</v>
      </c>
      <c r="D542" s="923" t="s">
        <v>2682</v>
      </c>
      <c r="E542" s="923" t="s">
        <v>169</v>
      </c>
      <c r="F542" s="922" t="s">
        <v>9</v>
      </c>
      <c r="G542" s="922" t="str">
        <f t="shared" si="46"/>
        <v>C3-404</v>
      </c>
      <c r="H542" s="922"/>
      <c r="I542" s="922" t="s">
        <v>111</v>
      </c>
      <c r="J542" s="922" t="str">
        <f>VLOOKUP(I542,'[12]Phan ca&amp; Ngay BDhoc'!$B$4:$I$110,6,0)</f>
        <v>3/9/2018</v>
      </c>
      <c r="K542" s="938" t="s">
        <v>346</v>
      </c>
      <c r="L542" s="938"/>
      <c r="M542" s="920" t="s">
        <v>2683</v>
      </c>
      <c r="N542" s="920" t="s">
        <v>2702</v>
      </c>
      <c r="O542" s="919">
        <v>793</v>
      </c>
      <c r="P542" s="919" t="s">
        <v>2472</v>
      </c>
      <c r="R542" s="918">
        <v>448</v>
      </c>
    </row>
    <row r="543" spans="1:18" ht="30" hidden="1" x14ac:dyDescent="0.2">
      <c r="A543" s="922">
        <v>304</v>
      </c>
      <c r="B543" s="922" t="str">
        <f t="shared" si="45"/>
        <v>2018FL6130K1314</v>
      </c>
      <c r="C543" s="922" t="str">
        <f>VLOOKUP(D543,'[11]QuyetdinhPCGD (CDIO)'!$B$6:$C$1940,2,0)</f>
        <v>FL6130</v>
      </c>
      <c r="D543" s="923" t="s">
        <v>2682</v>
      </c>
      <c r="E543" s="923" t="s">
        <v>169</v>
      </c>
      <c r="F543" s="922" t="s">
        <v>12</v>
      </c>
      <c r="G543" s="922" t="str">
        <f t="shared" si="46"/>
        <v>C3-404</v>
      </c>
      <c r="H543" s="922"/>
      <c r="I543" s="922" t="s">
        <v>111</v>
      </c>
      <c r="J543" s="922" t="str">
        <f>VLOOKUP(I543,'[12]Phan ca&amp; Ngay BDhoc'!$B$4:$I$110,6,0)</f>
        <v>3/9/2018</v>
      </c>
      <c r="K543" s="938" t="s">
        <v>346</v>
      </c>
      <c r="L543" s="938"/>
      <c r="M543" s="920" t="s">
        <v>2683</v>
      </c>
      <c r="N543" s="920" t="s">
        <v>2702</v>
      </c>
      <c r="O543" s="919">
        <v>2569</v>
      </c>
      <c r="P543" s="919" t="s">
        <v>2472</v>
      </c>
      <c r="R543" s="918">
        <v>449</v>
      </c>
    </row>
    <row r="544" spans="1:18" ht="30" hidden="1" x14ac:dyDescent="0.2">
      <c r="A544" s="922">
        <v>305</v>
      </c>
      <c r="B544" s="922" t="str">
        <f t="shared" si="45"/>
        <v>2018FL6130K1315</v>
      </c>
      <c r="C544" s="922" t="str">
        <f>VLOOKUP(D544,'[11]QuyetdinhPCGD (CDIO)'!$B$6:$C$1940,2,0)</f>
        <v>FL6130</v>
      </c>
      <c r="D544" s="923" t="s">
        <v>2682</v>
      </c>
      <c r="E544" s="923" t="s">
        <v>71</v>
      </c>
      <c r="F544" s="922" t="s">
        <v>9</v>
      </c>
      <c r="G544" s="922" t="str">
        <f t="shared" si="46"/>
        <v>C3-505</v>
      </c>
      <c r="H544" s="922"/>
      <c r="I544" s="922" t="s">
        <v>111</v>
      </c>
      <c r="J544" s="922" t="str">
        <f>VLOOKUP(I544,'[12]Phan ca&amp; Ngay BDhoc'!$B$4:$I$110,6,0)</f>
        <v>3/9/2018</v>
      </c>
      <c r="K544" s="938" t="s">
        <v>353</v>
      </c>
      <c r="L544" s="938"/>
      <c r="M544" s="920" t="s">
        <v>2684</v>
      </c>
      <c r="N544" s="920" t="s">
        <v>2703</v>
      </c>
      <c r="O544" s="919">
        <v>795</v>
      </c>
      <c r="P544" s="919" t="s">
        <v>2472</v>
      </c>
      <c r="R544" s="918">
        <v>450</v>
      </c>
    </row>
    <row r="545" spans="1:18" ht="30" hidden="1" x14ac:dyDescent="0.2">
      <c r="A545" s="922">
        <v>306</v>
      </c>
      <c r="B545" s="922" t="str">
        <f t="shared" si="45"/>
        <v>2018FL6130K1315</v>
      </c>
      <c r="C545" s="922" t="str">
        <f>VLOOKUP(D545,'[11]QuyetdinhPCGD (CDIO)'!$B$6:$C$1940,2,0)</f>
        <v>FL6130</v>
      </c>
      <c r="D545" s="923" t="s">
        <v>2682</v>
      </c>
      <c r="E545" s="923" t="s">
        <v>71</v>
      </c>
      <c r="F545" s="922" t="s">
        <v>12</v>
      </c>
      <c r="G545" s="922" t="str">
        <f t="shared" si="46"/>
        <v>C3-505</v>
      </c>
      <c r="H545" s="922"/>
      <c r="I545" s="922" t="s">
        <v>111</v>
      </c>
      <c r="J545" s="922" t="str">
        <f>VLOOKUP(I545,'[12]Phan ca&amp; Ngay BDhoc'!$B$4:$I$110,6,0)</f>
        <v>3/9/2018</v>
      </c>
      <c r="K545" s="938" t="s">
        <v>353</v>
      </c>
      <c r="L545" s="938"/>
      <c r="M545" s="920" t="s">
        <v>2684</v>
      </c>
      <c r="N545" s="920" t="s">
        <v>2703</v>
      </c>
      <c r="O545" s="919">
        <v>2571</v>
      </c>
      <c r="P545" s="919" t="s">
        <v>2472</v>
      </c>
      <c r="R545" s="918">
        <v>451</v>
      </c>
    </row>
    <row r="546" spans="1:18" ht="28.5" hidden="1" x14ac:dyDescent="0.2">
      <c r="A546" s="922">
        <v>307</v>
      </c>
      <c r="B546" s="922" t="str">
        <f t="shared" si="45"/>
        <v>2018BS6006K1315</v>
      </c>
      <c r="C546" s="922" t="str">
        <f>VLOOKUP(D546,'[11]QuyetdinhPCGD (CDIO)'!$B$6:$C$1940,2,0)</f>
        <v>BS6006</v>
      </c>
      <c r="D546" s="931" t="s">
        <v>2548</v>
      </c>
      <c r="E546" s="923" t="s">
        <v>2550</v>
      </c>
      <c r="F546" s="923" t="s">
        <v>8</v>
      </c>
      <c r="G546" s="922" t="str">
        <f>VLOOKUP(I546,'[12]Phan ca&amp; Ngay BDhoc'!$B$4:$I$110,8,0)</f>
        <v>C2-402</v>
      </c>
      <c r="H546" s="923"/>
      <c r="I546" s="922" t="s">
        <v>111</v>
      </c>
      <c r="J546" s="922" t="str">
        <f>VLOOKUP(I546,'[12]Phan ca&amp; Ngay BDhoc'!$B$4:$I$110,6,0)</f>
        <v>3/9/2018</v>
      </c>
      <c r="K546" s="921" t="s">
        <v>353</v>
      </c>
      <c r="L546" s="921"/>
      <c r="M546" s="920" t="s">
        <v>2487</v>
      </c>
      <c r="N546" s="920">
        <v>0</v>
      </c>
      <c r="O546" s="919">
        <v>199</v>
      </c>
      <c r="P546" s="919" t="s">
        <v>2472</v>
      </c>
      <c r="Q546" s="934"/>
      <c r="R546" s="918">
        <v>452</v>
      </c>
    </row>
    <row r="547" spans="1:18" ht="28.5" hidden="1" x14ac:dyDescent="0.2">
      <c r="A547" s="926">
        <v>308</v>
      </c>
      <c r="B547" s="926"/>
      <c r="C547" s="926"/>
      <c r="D547" s="933" t="s">
        <v>2470</v>
      </c>
      <c r="E547" s="923" t="s">
        <v>670</v>
      </c>
      <c r="F547" s="926" t="s">
        <v>13</v>
      </c>
      <c r="G547" s="923" t="s">
        <v>2585</v>
      </c>
      <c r="H547" s="926"/>
      <c r="I547" s="922" t="s">
        <v>2704</v>
      </c>
      <c r="J547" s="922" t="str">
        <f>VLOOKUP(I547,'[12]Phan ca&amp; Ngay BDhoc'!$B$4:$I$110,6,0)</f>
        <v>3/9/2018</v>
      </c>
      <c r="K547" s="926"/>
      <c r="L547" s="971"/>
      <c r="M547" s="970"/>
      <c r="N547" s="926"/>
      <c r="O547" s="932"/>
      <c r="P547" s="932"/>
      <c r="R547" s="918">
        <v>453</v>
      </c>
    </row>
    <row r="548" spans="1:18" ht="28.5" hidden="1" x14ac:dyDescent="0.2">
      <c r="A548" s="926">
        <v>309</v>
      </c>
      <c r="B548" s="926"/>
      <c r="C548" s="926"/>
      <c r="D548" s="933" t="s">
        <v>2470</v>
      </c>
      <c r="E548" s="923" t="s">
        <v>670</v>
      </c>
      <c r="F548" s="926" t="s">
        <v>13</v>
      </c>
      <c r="G548" s="923" t="s">
        <v>2586</v>
      </c>
      <c r="H548" s="926"/>
      <c r="I548" s="922" t="s">
        <v>2704</v>
      </c>
      <c r="J548" s="922" t="str">
        <f>VLOOKUP(I548,'[12]Phan ca&amp; Ngay BDhoc'!$B$4:$I$110,6,0)</f>
        <v>3/9/2018</v>
      </c>
      <c r="K548" s="926"/>
      <c r="L548" s="926"/>
      <c r="M548" s="926"/>
      <c r="N548" s="926"/>
      <c r="O548" s="932"/>
      <c r="P548" s="932"/>
      <c r="R548" s="918">
        <v>454</v>
      </c>
    </row>
    <row r="549" spans="1:18" ht="28.5" hidden="1" x14ac:dyDescent="0.2">
      <c r="A549" s="922">
        <v>310</v>
      </c>
      <c r="B549" s="922" t="str">
        <f t="shared" ref="B549:B558" si="47">CONCATENATE("2018",C549,"K13",K549)</f>
        <v>2018BS6002K1320</v>
      </c>
      <c r="C549" s="922" t="str">
        <f>VLOOKUP(D549,'[11]QuyetdinhPCGD (CDIO)'!$B$6:$C$1940,2,0)</f>
        <v>BS6002</v>
      </c>
      <c r="D549" s="931" t="s">
        <v>2539</v>
      </c>
      <c r="E549" s="923" t="s">
        <v>2540</v>
      </c>
      <c r="F549" s="922" t="s">
        <v>11</v>
      </c>
      <c r="G549" s="922" t="str">
        <f>VLOOKUP(I549,'[12]Phan ca&amp; Ngay BDhoc'!$B$4:$I$110,8,0)</f>
        <v>C2-402</v>
      </c>
      <c r="H549" s="922"/>
      <c r="I549" s="922" t="s">
        <v>114</v>
      </c>
      <c r="J549" s="922" t="str">
        <f>VLOOKUP(I549,'[12]Phan ca&amp; Ngay BDhoc'!$B$4:$I$110,6,0)</f>
        <v>3/9/2018</v>
      </c>
      <c r="K549" s="921" t="s">
        <v>365</v>
      </c>
      <c r="L549" s="921"/>
      <c r="M549" s="920" t="s">
        <v>2487</v>
      </c>
      <c r="N549" s="920">
        <v>0</v>
      </c>
      <c r="O549" s="919">
        <v>1981</v>
      </c>
      <c r="P549" s="924" t="s">
        <v>2468</v>
      </c>
      <c r="R549" s="918">
        <v>455</v>
      </c>
    </row>
    <row r="550" spans="1:18" ht="28.5" hidden="1" x14ac:dyDescent="0.2">
      <c r="A550" s="926">
        <v>311</v>
      </c>
      <c r="B550" s="922" t="str">
        <f t="shared" si="47"/>
        <v>2018PE6009K1318</v>
      </c>
      <c r="C550" s="922" t="str">
        <f>VLOOKUP(D550,'[11]QuyetdinhPCGD (CDIO)'!$B$6:$C$1940,2,0)</f>
        <v>PE6009</v>
      </c>
      <c r="D550" s="930" t="s">
        <v>2474</v>
      </c>
      <c r="E550" s="929" t="s">
        <v>169</v>
      </c>
      <c r="F550" s="926" t="s">
        <v>10</v>
      </c>
      <c r="G550" s="922" t="s">
        <v>4718</v>
      </c>
      <c r="H550" s="926"/>
      <c r="I550" s="922" t="s">
        <v>114</v>
      </c>
      <c r="J550" s="922" t="str">
        <f>VLOOKUP(I550,'[12]Phan ca&amp; Ngay BDhoc'!$B$4:$I$110,6,0)</f>
        <v>3/9/2018</v>
      </c>
      <c r="K550" s="925" t="s">
        <v>360</v>
      </c>
      <c r="L550" s="925"/>
      <c r="M550" s="920" t="s">
        <v>2487</v>
      </c>
      <c r="N550" s="920">
        <v>0</v>
      </c>
      <c r="O550" s="919">
        <v>1393</v>
      </c>
      <c r="P550" s="919" t="s">
        <v>2472</v>
      </c>
      <c r="R550" s="918">
        <v>456</v>
      </c>
    </row>
    <row r="551" spans="1:18" ht="42.75" hidden="1" x14ac:dyDescent="0.2">
      <c r="A551" s="922">
        <v>312</v>
      </c>
      <c r="B551" s="922" t="str">
        <f t="shared" si="47"/>
        <v>2018EE6045K1306</v>
      </c>
      <c r="C551" s="922" t="str">
        <f>VLOOKUP(D551,'[11]QuyetdinhPCGD (CDIO)'!$B$6:$C$1940,2,0)</f>
        <v>EE6045</v>
      </c>
      <c r="D551" s="931" t="s">
        <v>2681</v>
      </c>
      <c r="E551" s="923" t="s">
        <v>670</v>
      </c>
      <c r="F551" s="922" t="s">
        <v>10</v>
      </c>
      <c r="G551" s="922" t="str">
        <f>VLOOKUP(I551,'[12]Phan ca&amp; Ngay BDhoc'!$B$4:$I$110,8,0)</f>
        <v>C2-402</v>
      </c>
      <c r="H551" s="922"/>
      <c r="I551" s="922" t="s">
        <v>114</v>
      </c>
      <c r="J551" s="922" t="str">
        <f>VLOOKUP(I551,'[12]Phan ca&amp; Ngay BDhoc'!$B$4:$I$110,6,0)</f>
        <v>3/9/2018</v>
      </c>
      <c r="K551" s="921" t="s">
        <v>115</v>
      </c>
      <c r="L551" s="921"/>
      <c r="M551" s="920">
        <v>0</v>
      </c>
      <c r="N551" s="920">
        <v>0</v>
      </c>
      <c r="O551" s="919">
        <v>1389</v>
      </c>
      <c r="P551" s="924" t="s">
        <v>2468</v>
      </c>
      <c r="R551" s="918">
        <v>457</v>
      </c>
    </row>
    <row r="552" spans="1:18" ht="30" hidden="1" x14ac:dyDescent="0.2">
      <c r="A552" s="922">
        <v>313</v>
      </c>
      <c r="B552" s="922" t="str">
        <f t="shared" si="47"/>
        <v>2018FL6130K1316</v>
      </c>
      <c r="C552" s="922" t="str">
        <f>VLOOKUP(D552,'[11]QuyetdinhPCGD (CDIO)'!$B$6:$C$1940,2,0)</f>
        <v>FL6130</v>
      </c>
      <c r="D552" s="923" t="s">
        <v>2682</v>
      </c>
      <c r="E552" s="923" t="s">
        <v>65</v>
      </c>
      <c r="F552" s="922" t="s">
        <v>9</v>
      </c>
      <c r="G552" s="922" t="str">
        <f t="shared" ref="G552:G557" si="48">RIGHT(M552,6)</f>
        <v>C3-404</v>
      </c>
      <c r="H552" s="922"/>
      <c r="I552" s="922" t="s">
        <v>114</v>
      </c>
      <c r="J552" s="922" t="str">
        <f>VLOOKUP(I552,'[12]Phan ca&amp; Ngay BDhoc'!$B$4:$I$110,6,0)</f>
        <v>3/9/2018</v>
      </c>
      <c r="K552" s="938" t="s">
        <v>355</v>
      </c>
      <c r="L552" s="938"/>
      <c r="M552" s="920" t="s">
        <v>2683</v>
      </c>
      <c r="N552" s="920" t="s">
        <v>2705</v>
      </c>
      <c r="O552" s="919">
        <v>797</v>
      </c>
      <c r="P552" s="924" t="s">
        <v>2468</v>
      </c>
      <c r="R552" s="918">
        <v>458</v>
      </c>
    </row>
    <row r="553" spans="1:18" ht="30" hidden="1" x14ac:dyDescent="0.2">
      <c r="A553" s="922">
        <v>314</v>
      </c>
      <c r="B553" s="922" t="str">
        <f t="shared" si="47"/>
        <v>2018FL6130K1316</v>
      </c>
      <c r="C553" s="922" t="str">
        <f>VLOOKUP(D553,'[11]QuyetdinhPCGD (CDIO)'!$B$6:$C$1940,2,0)</f>
        <v>FL6130</v>
      </c>
      <c r="D553" s="923" t="s">
        <v>2682</v>
      </c>
      <c r="E553" s="923" t="s">
        <v>65</v>
      </c>
      <c r="F553" s="922" t="s">
        <v>12</v>
      </c>
      <c r="G553" s="922" t="str">
        <f t="shared" si="48"/>
        <v>C3-404</v>
      </c>
      <c r="H553" s="922"/>
      <c r="I553" s="922" t="s">
        <v>114</v>
      </c>
      <c r="J553" s="922" t="str">
        <f>VLOOKUP(I553,'[12]Phan ca&amp; Ngay BDhoc'!$B$4:$I$110,6,0)</f>
        <v>3/9/2018</v>
      </c>
      <c r="K553" s="938" t="s">
        <v>355</v>
      </c>
      <c r="L553" s="938"/>
      <c r="M553" s="920" t="s">
        <v>2683</v>
      </c>
      <c r="N553" s="920" t="s">
        <v>2705</v>
      </c>
      <c r="O553" s="919">
        <v>2573</v>
      </c>
      <c r="P553" s="924" t="s">
        <v>2468</v>
      </c>
      <c r="R553" s="918">
        <v>459</v>
      </c>
    </row>
    <row r="554" spans="1:18" ht="30" hidden="1" x14ac:dyDescent="0.2">
      <c r="A554" s="922">
        <v>315</v>
      </c>
      <c r="B554" s="922" t="str">
        <f t="shared" si="47"/>
        <v>2018FL6130K1317</v>
      </c>
      <c r="C554" s="922" t="str">
        <f>VLOOKUP(D554,'[11]QuyetdinhPCGD (CDIO)'!$B$6:$C$1940,2,0)</f>
        <v>FL6130</v>
      </c>
      <c r="D554" s="923" t="s">
        <v>2682</v>
      </c>
      <c r="E554" s="923" t="s">
        <v>166</v>
      </c>
      <c r="F554" s="922" t="s">
        <v>9</v>
      </c>
      <c r="G554" s="922" t="str">
        <f t="shared" si="48"/>
        <v>C3-404</v>
      </c>
      <c r="H554" s="922"/>
      <c r="I554" s="922" t="s">
        <v>114</v>
      </c>
      <c r="J554" s="922" t="str">
        <f>VLOOKUP(I554,'[12]Phan ca&amp; Ngay BDhoc'!$B$4:$I$110,6,0)</f>
        <v>3/9/2018</v>
      </c>
      <c r="K554" s="938" t="s">
        <v>358</v>
      </c>
      <c r="L554" s="938"/>
      <c r="M554" s="920" t="s">
        <v>2683</v>
      </c>
      <c r="N554" s="920" t="s">
        <v>2706</v>
      </c>
      <c r="O554" s="919">
        <v>799</v>
      </c>
      <c r="P554" s="924" t="s">
        <v>2468</v>
      </c>
      <c r="R554" s="918">
        <v>460</v>
      </c>
    </row>
    <row r="555" spans="1:18" ht="30" hidden="1" x14ac:dyDescent="0.2">
      <c r="A555" s="922">
        <v>316</v>
      </c>
      <c r="B555" s="922" t="str">
        <f t="shared" si="47"/>
        <v>2018FL6130K1317</v>
      </c>
      <c r="C555" s="922" t="str">
        <f>VLOOKUP(D555,'[11]QuyetdinhPCGD (CDIO)'!$B$6:$C$1940,2,0)</f>
        <v>FL6130</v>
      </c>
      <c r="D555" s="923" t="s">
        <v>2682</v>
      </c>
      <c r="E555" s="923" t="s">
        <v>166</v>
      </c>
      <c r="F555" s="922" t="s">
        <v>12</v>
      </c>
      <c r="G555" s="922" t="str">
        <f t="shared" si="48"/>
        <v>C3-404</v>
      </c>
      <c r="H555" s="922"/>
      <c r="I555" s="922" t="s">
        <v>114</v>
      </c>
      <c r="J555" s="922" t="str">
        <f>VLOOKUP(I555,'[12]Phan ca&amp; Ngay BDhoc'!$B$4:$I$110,6,0)</f>
        <v>3/9/2018</v>
      </c>
      <c r="K555" s="938" t="s">
        <v>358</v>
      </c>
      <c r="L555" s="938"/>
      <c r="M555" s="920" t="s">
        <v>2683</v>
      </c>
      <c r="N555" s="920" t="s">
        <v>2706</v>
      </c>
      <c r="O555" s="919">
        <v>2575</v>
      </c>
      <c r="P555" s="924" t="s">
        <v>2468</v>
      </c>
      <c r="R555" s="918">
        <v>461</v>
      </c>
    </row>
    <row r="556" spans="1:18" ht="30" hidden="1" x14ac:dyDescent="0.2">
      <c r="A556" s="922">
        <v>317</v>
      </c>
      <c r="B556" s="922" t="str">
        <f t="shared" si="47"/>
        <v>2018FL6130K1318</v>
      </c>
      <c r="C556" s="922" t="str">
        <f>VLOOKUP(D556,'[11]QuyetdinhPCGD (CDIO)'!$B$6:$C$1940,2,0)</f>
        <v>FL6130</v>
      </c>
      <c r="D556" s="923" t="s">
        <v>2682</v>
      </c>
      <c r="E556" s="923" t="s">
        <v>65</v>
      </c>
      <c r="F556" s="922" t="s">
        <v>9</v>
      </c>
      <c r="G556" s="922" t="str">
        <f t="shared" si="48"/>
        <v>C3-505</v>
      </c>
      <c r="H556" s="922"/>
      <c r="I556" s="922" t="s">
        <v>114</v>
      </c>
      <c r="J556" s="922" t="str">
        <f>VLOOKUP(I556,'[12]Phan ca&amp; Ngay BDhoc'!$B$4:$I$110,6,0)</f>
        <v>3/9/2018</v>
      </c>
      <c r="K556" s="938" t="s">
        <v>360</v>
      </c>
      <c r="L556" s="938"/>
      <c r="M556" s="920" t="s">
        <v>2684</v>
      </c>
      <c r="N556" s="920" t="s">
        <v>2707</v>
      </c>
      <c r="O556" s="919">
        <v>801</v>
      </c>
      <c r="P556" s="924" t="s">
        <v>2468</v>
      </c>
      <c r="R556" s="918">
        <v>462</v>
      </c>
    </row>
    <row r="557" spans="1:18" ht="30" hidden="1" x14ac:dyDescent="0.2">
      <c r="A557" s="922">
        <v>318</v>
      </c>
      <c r="B557" s="922" t="str">
        <f t="shared" si="47"/>
        <v>2018FL6130K1318</v>
      </c>
      <c r="C557" s="922" t="str">
        <f>VLOOKUP(D557,'[11]QuyetdinhPCGD (CDIO)'!$B$6:$C$1940,2,0)</f>
        <v>FL6130</v>
      </c>
      <c r="D557" s="923" t="s">
        <v>2682</v>
      </c>
      <c r="E557" s="923" t="s">
        <v>65</v>
      </c>
      <c r="F557" s="922" t="s">
        <v>12</v>
      </c>
      <c r="G557" s="922" t="str">
        <f t="shared" si="48"/>
        <v>C3-505</v>
      </c>
      <c r="H557" s="922"/>
      <c r="I557" s="922" t="s">
        <v>114</v>
      </c>
      <c r="J557" s="922" t="str">
        <f>VLOOKUP(I557,'[12]Phan ca&amp; Ngay BDhoc'!$B$4:$I$110,6,0)</f>
        <v>3/9/2018</v>
      </c>
      <c r="K557" s="938" t="s">
        <v>360</v>
      </c>
      <c r="L557" s="938"/>
      <c r="M557" s="920" t="s">
        <v>2684</v>
      </c>
      <c r="N557" s="920" t="s">
        <v>2707</v>
      </c>
      <c r="O557" s="919">
        <v>2577</v>
      </c>
      <c r="P557" s="924" t="s">
        <v>2468</v>
      </c>
      <c r="R557" s="918">
        <v>463</v>
      </c>
    </row>
    <row r="558" spans="1:18" ht="28.5" hidden="1" x14ac:dyDescent="0.2">
      <c r="A558" s="922">
        <v>319</v>
      </c>
      <c r="B558" s="922" t="str">
        <f t="shared" si="47"/>
        <v>2018BS6006K1316</v>
      </c>
      <c r="C558" s="922" t="str">
        <f>VLOOKUP(D558,'[11]QuyetdinhPCGD (CDIO)'!$B$6:$C$1940,2,0)</f>
        <v>BS6006</v>
      </c>
      <c r="D558" s="931" t="s">
        <v>2548</v>
      </c>
      <c r="E558" s="923" t="s">
        <v>670</v>
      </c>
      <c r="F558" s="923" t="s">
        <v>8</v>
      </c>
      <c r="G558" s="922" t="str">
        <f>VLOOKUP(I558,'[12]Phan ca&amp; Ngay BDhoc'!$B$4:$I$110,8,0)</f>
        <v>C2-402</v>
      </c>
      <c r="H558" s="923"/>
      <c r="I558" s="922" t="s">
        <v>114</v>
      </c>
      <c r="J558" s="922" t="str">
        <f>VLOOKUP(I558,'[12]Phan ca&amp; Ngay BDhoc'!$B$4:$I$110,6,0)</f>
        <v>3/9/2018</v>
      </c>
      <c r="K558" s="921" t="s">
        <v>355</v>
      </c>
      <c r="L558" s="921"/>
      <c r="M558" s="920" t="s">
        <v>2487</v>
      </c>
      <c r="N558" s="920">
        <v>0</v>
      </c>
      <c r="O558" s="919">
        <v>205</v>
      </c>
      <c r="P558" s="924" t="s">
        <v>2468</v>
      </c>
      <c r="Q558" s="934"/>
      <c r="R558" s="918">
        <v>464</v>
      </c>
    </row>
    <row r="559" spans="1:18" ht="28.5" hidden="1" x14ac:dyDescent="0.2">
      <c r="A559" s="926">
        <v>320</v>
      </c>
      <c r="B559" s="926"/>
      <c r="C559" s="926"/>
      <c r="D559" s="933" t="s">
        <v>2470</v>
      </c>
      <c r="E559" s="923" t="s">
        <v>2550</v>
      </c>
      <c r="F559" s="926" t="s">
        <v>8</v>
      </c>
      <c r="G559" s="923" t="s">
        <v>2708</v>
      </c>
      <c r="H559" s="926"/>
      <c r="I559" s="922" t="s">
        <v>2709</v>
      </c>
      <c r="J559" s="922" t="str">
        <f>VLOOKUP(I559,'[12]Phan ca&amp; Ngay BDhoc'!$B$4:$I$110,6,0)</f>
        <v>3/9/2018</v>
      </c>
      <c r="K559" s="926"/>
      <c r="L559" s="926"/>
      <c r="M559" s="926"/>
      <c r="N559" s="926"/>
      <c r="O559" s="932"/>
      <c r="P559" s="932"/>
      <c r="R559" s="918">
        <v>465</v>
      </c>
    </row>
    <row r="560" spans="1:18" ht="28.5" hidden="1" x14ac:dyDescent="0.2">
      <c r="A560" s="926">
        <v>321</v>
      </c>
      <c r="B560" s="926"/>
      <c r="C560" s="926"/>
      <c r="D560" s="933" t="s">
        <v>2470</v>
      </c>
      <c r="E560" s="923" t="s">
        <v>2550</v>
      </c>
      <c r="F560" s="926" t="s">
        <v>8</v>
      </c>
      <c r="G560" s="923" t="s">
        <v>2685</v>
      </c>
      <c r="H560" s="926"/>
      <c r="I560" s="922" t="s">
        <v>2709</v>
      </c>
      <c r="J560" s="922" t="str">
        <f>VLOOKUP(I560,'[12]Phan ca&amp; Ngay BDhoc'!$B$4:$I$110,6,0)</f>
        <v>3/9/2018</v>
      </c>
      <c r="K560" s="926"/>
      <c r="L560" s="926"/>
      <c r="M560" s="926"/>
      <c r="N560" s="926"/>
      <c r="O560" s="932"/>
      <c r="P560" s="932"/>
      <c r="R560" s="918">
        <v>466</v>
      </c>
    </row>
    <row r="561" spans="1:18" ht="28.5" hidden="1" x14ac:dyDescent="0.2">
      <c r="A561" s="922">
        <v>322</v>
      </c>
      <c r="B561" s="922" t="str">
        <f t="shared" ref="B561:B592" si="49">CONCATENATE("2018",C561,"K13",K561)</f>
        <v>2018BS6002K1321</v>
      </c>
      <c r="C561" s="922" t="str">
        <f>VLOOKUP(D561,'[11]QuyetdinhPCGD (CDIO)'!$B$6:$C$1940,2,0)</f>
        <v>BS6002</v>
      </c>
      <c r="D561" s="931" t="s">
        <v>2539</v>
      </c>
      <c r="E561" s="923" t="s">
        <v>2540</v>
      </c>
      <c r="F561" s="922" t="s">
        <v>12</v>
      </c>
      <c r="G561" s="922" t="str">
        <f>RIGHT(N561,6)</f>
        <v>C2-503</v>
      </c>
      <c r="H561" s="922"/>
      <c r="I561" s="922" t="s">
        <v>116</v>
      </c>
      <c r="J561" s="922" t="str">
        <f>VLOOKUP(I561,'[12]Phan ca&amp; Ngay BDhoc'!$B$4:$I$110,6,0)</f>
        <v>3/9/2018</v>
      </c>
      <c r="K561" s="921" t="s">
        <v>368</v>
      </c>
      <c r="L561" s="921"/>
      <c r="M561" s="920" t="s">
        <v>2487</v>
      </c>
      <c r="N561" s="965" t="s">
        <v>2710</v>
      </c>
      <c r="O561" s="919">
        <v>2579</v>
      </c>
      <c r="P561" s="919" t="s">
        <v>2472</v>
      </c>
      <c r="R561" s="918">
        <v>467</v>
      </c>
    </row>
    <row r="562" spans="1:18" ht="28.5" hidden="1" x14ac:dyDescent="0.2">
      <c r="A562" s="926">
        <v>323</v>
      </c>
      <c r="B562" s="922" t="str">
        <f t="shared" si="49"/>
        <v>2018PE6009K1319</v>
      </c>
      <c r="C562" s="922" t="str">
        <f>VLOOKUP(D562,'[11]QuyetdinhPCGD (CDIO)'!$B$6:$C$1940,2,0)</f>
        <v>PE6009</v>
      </c>
      <c r="D562" s="930" t="s">
        <v>2474</v>
      </c>
      <c r="E562" s="929" t="s">
        <v>71</v>
      </c>
      <c r="F562" s="926" t="s">
        <v>12</v>
      </c>
      <c r="G562" s="922" t="s">
        <v>4718</v>
      </c>
      <c r="H562" s="926"/>
      <c r="I562" s="922" t="s">
        <v>116</v>
      </c>
      <c r="J562" s="922" t="str">
        <f>VLOOKUP(I562,'[12]Phan ca&amp; Ngay BDhoc'!$B$4:$I$110,6,0)</f>
        <v>3/9/2018</v>
      </c>
      <c r="K562" s="925" t="s">
        <v>363</v>
      </c>
      <c r="L562" s="925"/>
      <c r="M562" s="920" t="s">
        <v>2487</v>
      </c>
      <c r="N562" s="920">
        <v>0</v>
      </c>
      <c r="O562" s="919">
        <v>2583</v>
      </c>
      <c r="P562" s="924" t="s">
        <v>2468</v>
      </c>
      <c r="R562" s="918">
        <v>468</v>
      </c>
    </row>
    <row r="563" spans="1:18" ht="42.75" hidden="1" x14ac:dyDescent="0.2">
      <c r="A563" s="922">
        <v>324</v>
      </c>
      <c r="B563" s="922" t="str">
        <f t="shared" si="49"/>
        <v>2018EE6045K1307</v>
      </c>
      <c r="C563" s="922" t="str">
        <f>VLOOKUP(D563,'[11]QuyetdinhPCGD (CDIO)'!$B$6:$C$1940,2,0)</f>
        <v>EE6045</v>
      </c>
      <c r="D563" s="931" t="s">
        <v>2681</v>
      </c>
      <c r="E563" s="923" t="s">
        <v>670</v>
      </c>
      <c r="F563" s="922" t="s">
        <v>9</v>
      </c>
      <c r="G563" s="922" t="str">
        <f>RIGHT(N563,6)</f>
        <v>C2-503</v>
      </c>
      <c r="H563" s="922"/>
      <c r="I563" s="922" t="s">
        <v>116</v>
      </c>
      <c r="J563" s="922" t="str">
        <f>VLOOKUP(I563,'[12]Phan ca&amp; Ngay BDhoc'!$B$4:$I$110,6,0)</f>
        <v>3/9/2018</v>
      </c>
      <c r="K563" s="921" t="s">
        <v>117</v>
      </c>
      <c r="L563" s="921"/>
      <c r="M563" s="920">
        <v>0</v>
      </c>
      <c r="N563" s="965" t="s">
        <v>2710</v>
      </c>
      <c r="O563" s="919">
        <v>803</v>
      </c>
      <c r="P563" s="919" t="s">
        <v>2472</v>
      </c>
      <c r="R563" s="918">
        <v>469</v>
      </c>
    </row>
    <row r="564" spans="1:18" ht="28.5" hidden="1" x14ac:dyDescent="0.2">
      <c r="A564" s="922">
        <v>325</v>
      </c>
      <c r="B564" s="922" t="str">
        <f t="shared" si="49"/>
        <v>2018FL6130K1319</v>
      </c>
      <c r="C564" s="922" t="str">
        <f>VLOOKUP(D564,'[11]QuyetdinhPCGD (CDIO)'!$B$6:$C$1940,2,0)</f>
        <v>FL6130</v>
      </c>
      <c r="D564" s="923" t="s">
        <v>2682</v>
      </c>
      <c r="E564" s="923" t="s">
        <v>65</v>
      </c>
      <c r="F564" s="922" t="s">
        <v>11</v>
      </c>
      <c r="G564" s="922" t="str">
        <f>VLOOKUP(I564,'[12]Phan ca&amp; Ngay BDhoc'!$B$4:$I$110,8,0)</f>
        <v>C3-405</v>
      </c>
      <c r="H564" s="922"/>
      <c r="I564" s="922" t="s">
        <v>116</v>
      </c>
      <c r="J564" s="922" t="str">
        <f>VLOOKUP(I564,'[12]Phan ca&amp; Ngay BDhoc'!$B$4:$I$110,6,0)</f>
        <v>3/9/2018</v>
      </c>
      <c r="K564" s="921" t="s">
        <v>363</v>
      </c>
      <c r="L564" s="921"/>
      <c r="M564" s="920" t="s">
        <v>2487</v>
      </c>
      <c r="N564" s="920" t="s">
        <v>2711</v>
      </c>
      <c r="O564" s="919">
        <v>1987</v>
      </c>
      <c r="P564" s="919"/>
      <c r="R564" s="918">
        <v>470</v>
      </c>
    </row>
    <row r="565" spans="1:18" ht="28.5" hidden="1" x14ac:dyDescent="0.2">
      <c r="A565" s="922">
        <v>326</v>
      </c>
      <c r="B565" s="922" t="str">
        <f t="shared" si="49"/>
        <v>2018FL6130K1319</v>
      </c>
      <c r="C565" s="922" t="str">
        <f>VLOOKUP(D565,'[11]QuyetdinhPCGD (CDIO)'!$B$6:$C$1940,2,0)</f>
        <v>FL6130</v>
      </c>
      <c r="D565" s="923" t="s">
        <v>2682</v>
      </c>
      <c r="E565" s="923" t="s">
        <v>65</v>
      </c>
      <c r="F565" s="922" t="s">
        <v>13</v>
      </c>
      <c r="G565" s="922" t="str">
        <f>VLOOKUP(I565,'[12]Phan ca&amp; Ngay BDhoc'!$B$4:$I$110,8,0)</f>
        <v>C3-405</v>
      </c>
      <c r="H565" s="922"/>
      <c r="I565" s="922" t="s">
        <v>116</v>
      </c>
      <c r="J565" s="922" t="str">
        <f>VLOOKUP(I565,'[12]Phan ca&amp; Ngay BDhoc'!$B$4:$I$110,6,0)</f>
        <v>3/9/2018</v>
      </c>
      <c r="K565" s="921" t="s">
        <v>363</v>
      </c>
      <c r="L565" s="921"/>
      <c r="M565" s="920" t="s">
        <v>2487</v>
      </c>
      <c r="N565" s="920" t="s">
        <v>2711</v>
      </c>
      <c r="O565" s="919">
        <v>3171</v>
      </c>
      <c r="P565" s="919"/>
      <c r="R565" s="918">
        <v>471</v>
      </c>
    </row>
    <row r="566" spans="1:18" ht="28.5" hidden="1" x14ac:dyDescent="0.2">
      <c r="A566" s="922">
        <v>327</v>
      </c>
      <c r="B566" s="922" t="str">
        <f t="shared" si="49"/>
        <v>2018FL6130K1320</v>
      </c>
      <c r="C566" s="922" t="str">
        <f>VLOOKUP(D566,'[11]QuyetdinhPCGD (CDIO)'!$B$6:$C$1940,2,0)</f>
        <v>FL6130</v>
      </c>
      <c r="D566" s="923" t="s">
        <v>2682</v>
      </c>
      <c r="E566" s="923" t="s">
        <v>166</v>
      </c>
      <c r="F566" s="922" t="s">
        <v>11</v>
      </c>
      <c r="G566" s="922" t="str">
        <f>VLOOKUP(I566,'[12]Phan ca&amp; Ngay BDhoc'!$B$4:$I$110,8,0)</f>
        <v>C3-405</v>
      </c>
      <c r="H566" s="922"/>
      <c r="I566" s="922" t="s">
        <v>116</v>
      </c>
      <c r="J566" s="922" t="str">
        <f>VLOOKUP(I566,'[12]Phan ca&amp; Ngay BDhoc'!$B$4:$I$110,6,0)</f>
        <v>3/9/2018</v>
      </c>
      <c r="K566" s="921" t="s">
        <v>365</v>
      </c>
      <c r="L566" s="921"/>
      <c r="M566" s="920" t="s">
        <v>2487</v>
      </c>
      <c r="N566" s="920" t="s">
        <v>2712</v>
      </c>
      <c r="O566" s="919">
        <v>1989</v>
      </c>
      <c r="P566" s="919"/>
      <c r="R566" s="918">
        <v>472</v>
      </c>
    </row>
    <row r="567" spans="1:18" ht="28.5" hidden="1" x14ac:dyDescent="0.2">
      <c r="A567" s="922">
        <v>328</v>
      </c>
      <c r="B567" s="922" t="str">
        <f t="shared" si="49"/>
        <v>2018FL6130K1320</v>
      </c>
      <c r="C567" s="922" t="str">
        <f>VLOOKUP(D567,'[11]QuyetdinhPCGD (CDIO)'!$B$6:$C$1940,2,0)</f>
        <v>FL6130</v>
      </c>
      <c r="D567" s="923" t="s">
        <v>2682</v>
      </c>
      <c r="E567" s="923" t="s">
        <v>166</v>
      </c>
      <c r="F567" s="922" t="s">
        <v>13</v>
      </c>
      <c r="G567" s="922" t="str">
        <f>VLOOKUP(I567,'[12]Phan ca&amp; Ngay BDhoc'!$B$4:$I$110,8,0)</f>
        <v>C3-405</v>
      </c>
      <c r="H567" s="922"/>
      <c r="I567" s="922" t="s">
        <v>116</v>
      </c>
      <c r="J567" s="922" t="str">
        <f>VLOOKUP(I567,'[12]Phan ca&amp; Ngay BDhoc'!$B$4:$I$110,6,0)</f>
        <v>3/9/2018</v>
      </c>
      <c r="K567" s="921" t="s">
        <v>365</v>
      </c>
      <c r="L567" s="921"/>
      <c r="M567" s="920" t="s">
        <v>2487</v>
      </c>
      <c r="N567" s="920" t="s">
        <v>2712</v>
      </c>
      <c r="O567" s="919">
        <v>3173</v>
      </c>
      <c r="P567" s="919"/>
      <c r="R567" s="918">
        <v>473</v>
      </c>
    </row>
    <row r="568" spans="1:18" ht="30" hidden="1" x14ac:dyDescent="0.2">
      <c r="A568" s="922">
        <v>329</v>
      </c>
      <c r="B568" s="922" t="str">
        <f t="shared" si="49"/>
        <v>2018FL6130K1321</v>
      </c>
      <c r="C568" s="922" t="str">
        <f>VLOOKUP(D568,'[11]QuyetdinhPCGD (CDIO)'!$B$6:$C$1940,2,0)</f>
        <v>FL6130</v>
      </c>
      <c r="D568" s="923" t="s">
        <v>2682</v>
      </c>
      <c r="E568" s="923" t="s">
        <v>166</v>
      </c>
      <c r="F568" s="922" t="s">
        <v>11</v>
      </c>
      <c r="G568" s="922" t="str">
        <f>RIGHT(M568,6)</f>
        <v>C3-505</v>
      </c>
      <c r="H568" s="922"/>
      <c r="I568" s="922" t="s">
        <v>116</v>
      </c>
      <c r="J568" s="922" t="str">
        <f>VLOOKUP(I568,'[12]Phan ca&amp; Ngay BDhoc'!$B$4:$I$110,6,0)</f>
        <v>3/9/2018</v>
      </c>
      <c r="K568" s="921" t="s">
        <v>368</v>
      </c>
      <c r="L568" s="921"/>
      <c r="M568" s="920" t="s">
        <v>2684</v>
      </c>
      <c r="N568" s="920" t="s">
        <v>2713</v>
      </c>
      <c r="O568" s="919">
        <v>1991</v>
      </c>
      <c r="P568" s="919" t="s">
        <v>2472</v>
      </c>
      <c r="R568" s="918">
        <v>474</v>
      </c>
    </row>
    <row r="569" spans="1:18" ht="30" hidden="1" x14ac:dyDescent="0.2">
      <c r="A569" s="922">
        <v>330</v>
      </c>
      <c r="B569" s="922" t="str">
        <f t="shared" si="49"/>
        <v>2018FL6130K1321</v>
      </c>
      <c r="C569" s="922" t="str">
        <f>VLOOKUP(D569,'[11]QuyetdinhPCGD (CDIO)'!$B$6:$C$1940,2,0)</f>
        <v>FL6130</v>
      </c>
      <c r="D569" s="923" t="s">
        <v>2682</v>
      </c>
      <c r="E569" s="923" t="s">
        <v>166</v>
      </c>
      <c r="F569" s="922" t="s">
        <v>13</v>
      </c>
      <c r="G569" s="922" t="str">
        <f>RIGHT(M569,6)</f>
        <v>C3-505</v>
      </c>
      <c r="H569" s="922"/>
      <c r="I569" s="922" t="s">
        <v>116</v>
      </c>
      <c r="J569" s="922" t="str">
        <f>VLOOKUP(I569,'[12]Phan ca&amp; Ngay BDhoc'!$B$4:$I$110,6,0)</f>
        <v>3/9/2018</v>
      </c>
      <c r="K569" s="921" t="s">
        <v>368</v>
      </c>
      <c r="L569" s="921"/>
      <c r="M569" s="920" t="s">
        <v>2684</v>
      </c>
      <c r="N569" s="920" t="s">
        <v>2713</v>
      </c>
      <c r="O569" s="919">
        <v>3175</v>
      </c>
      <c r="P569" s="919" t="s">
        <v>2472</v>
      </c>
      <c r="R569" s="918">
        <v>475</v>
      </c>
    </row>
    <row r="570" spans="1:18" ht="28.5" hidden="1" x14ac:dyDescent="0.2">
      <c r="A570" s="922">
        <v>331</v>
      </c>
      <c r="B570" s="922" t="str">
        <f t="shared" si="49"/>
        <v>2018BS6006K1317</v>
      </c>
      <c r="C570" s="922" t="str">
        <f>VLOOKUP(D570,'[11]QuyetdinhPCGD (CDIO)'!$B$6:$C$1940,2,0)</f>
        <v>BS6006</v>
      </c>
      <c r="D570" s="931" t="s">
        <v>2548</v>
      </c>
      <c r="E570" s="923" t="s">
        <v>670</v>
      </c>
      <c r="F570" s="922" t="s">
        <v>10</v>
      </c>
      <c r="G570" s="922" t="str">
        <f>RIGHT(N570,6)</f>
        <v>C2-503</v>
      </c>
      <c r="H570" s="922"/>
      <c r="I570" s="922" t="s">
        <v>116</v>
      </c>
      <c r="J570" s="922" t="str">
        <f>VLOOKUP(I570,'[12]Phan ca&amp; Ngay BDhoc'!$B$4:$I$110,6,0)</f>
        <v>3/9/2018</v>
      </c>
      <c r="K570" s="921" t="s">
        <v>358</v>
      </c>
      <c r="L570" s="921"/>
      <c r="M570" s="920" t="s">
        <v>2487</v>
      </c>
      <c r="N570" s="965" t="s">
        <v>2710</v>
      </c>
      <c r="O570" s="919">
        <v>1395</v>
      </c>
      <c r="P570" s="919" t="s">
        <v>2472</v>
      </c>
      <c r="R570" s="918">
        <v>476</v>
      </c>
    </row>
    <row r="571" spans="1:18" ht="28.5" hidden="1" x14ac:dyDescent="0.2">
      <c r="A571" s="922">
        <v>332</v>
      </c>
      <c r="B571" s="922" t="str">
        <f t="shared" si="49"/>
        <v>2018BS6001K1305</v>
      </c>
      <c r="C571" s="922" t="str">
        <f>VLOOKUP(D571,'[11]QuyetdinhPCGD (CDIO)'!$B$6:$C$1940,2,0)</f>
        <v>BS6001</v>
      </c>
      <c r="D571" s="931" t="s">
        <v>2619</v>
      </c>
      <c r="E571" s="923" t="s">
        <v>2540</v>
      </c>
      <c r="F571" s="922" t="s">
        <v>10</v>
      </c>
      <c r="G571" s="922" t="str">
        <f>VLOOKUP(I571,'[12]Phan ca&amp; Ngay BDhoc'!$B$4:$I$110,8,0)</f>
        <v>C2-501</v>
      </c>
      <c r="H571" s="922"/>
      <c r="I571" s="922" t="s">
        <v>121</v>
      </c>
      <c r="J571" s="922" t="str">
        <f>VLOOKUP(I571,'[12]Phan ca&amp; Ngay BDhoc'!$B$4:$I$110,6,0)</f>
        <v>3/9/2018</v>
      </c>
      <c r="K571" s="921" t="s">
        <v>112</v>
      </c>
      <c r="L571" s="921"/>
      <c r="M571" s="920" t="s">
        <v>2487</v>
      </c>
      <c r="N571" s="920">
        <v>0</v>
      </c>
      <c r="O571" s="919">
        <v>1437</v>
      </c>
      <c r="P571" s="924" t="s">
        <v>2468</v>
      </c>
      <c r="R571" s="918">
        <v>477</v>
      </c>
    </row>
    <row r="572" spans="1:18" ht="28.5" hidden="1" x14ac:dyDescent="0.2">
      <c r="A572" s="922">
        <v>333</v>
      </c>
      <c r="B572" s="922" t="str">
        <f t="shared" si="49"/>
        <v>2018BS6002K1322</v>
      </c>
      <c r="C572" s="922" t="str">
        <f>VLOOKUP(D572,'[11]QuyetdinhPCGD (CDIO)'!$B$6:$C$1940,2,0)</f>
        <v>BS6002</v>
      </c>
      <c r="D572" s="931" t="s">
        <v>2539</v>
      </c>
      <c r="E572" s="923" t="s">
        <v>2540</v>
      </c>
      <c r="F572" s="922" t="s">
        <v>9</v>
      </c>
      <c r="G572" s="922" t="str">
        <f>VLOOKUP(I572,'[12]Phan ca&amp; Ngay BDhoc'!$B$4:$I$110,8,0)</f>
        <v>C2-501</v>
      </c>
      <c r="H572" s="922"/>
      <c r="I572" s="922" t="s">
        <v>121</v>
      </c>
      <c r="J572" s="922" t="str">
        <f>VLOOKUP(I572,'[12]Phan ca&amp; Ngay BDhoc'!$B$4:$I$110,6,0)</f>
        <v>3/9/2018</v>
      </c>
      <c r="K572" s="921" t="s">
        <v>370</v>
      </c>
      <c r="L572" s="921"/>
      <c r="M572" s="920" t="s">
        <v>2487</v>
      </c>
      <c r="N572" s="920">
        <v>0</v>
      </c>
      <c r="O572" s="919">
        <v>845</v>
      </c>
      <c r="P572" s="924" t="s">
        <v>2468</v>
      </c>
      <c r="R572" s="918">
        <v>478</v>
      </c>
    </row>
    <row r="573" spans="1:18" ht="28.5" hidden="1" x14ac:dyDescent="0.2">
      <c r="A573" s="926">
        <v>334</v>
      </c>
      <c r="B573" s="922" t="str">
        <f t="shared" si="49"/>
        <v>2018PE6009K1320</v>
      </c>
      <c r="C573" s="922" t="str">
        <f>VLOOKUP(D573,'[11]QuyetdinhPCGD (CDIO)'!$B$6:$C$1940,2,0)</f>
        <v>PE6009</v>
      </c>
      <c r="D573" s="930" t="s">
        <v>2474</v>
      </c>
      <c r="E573" s="929" t="s">
        <v>71</v>
      </c>
      <c r="F573" s="926" t="s">
        <v>12</v>
      </c>
      <c r="G573" s="922" t="s">
        <v>4718</v>
      </c>
      <c r="H573" s="926"/>
      <c r="I573" s="922" t="s">
        <v>121</v>
      </c>
      <c r="J573" s="922" t="str">
        <f>VLOOKUP(I573,'[12]Phan ca&amp; Ngay BDhoc'!$B$4:$I$110,6,0)</f>
        <v>3/9/2018</v>
      </c>
      <c r="K573" s="925" t="s">
        <v>365</v>
      </c>
      <c r="L573" s="925"/>
      <c r="M573" s="920" t="s">
        <v>2487</v>
      </c>
      <c r="N573" s="920">
        <v>0</v>
      </c>
      <c r="O573" s="919">
        <v>2625</v>
      </c>
      <c r="P573" s="919" t="s">
        <v>2472</v>
      </c>
      <c r="R573" s="918">
        <v>479</v>
      </c>
    </row>
    <row r="574" spans="1:18" ht="42.75" hidden="1" x14ac:dyDescent="0.2">
      <c r="A574" s="922"/>
      <c r="B574" s="940" t="str">
        <f t="shared" si="49"/>
        <v>2018FE6029K1301</v>
      </c>
      <c r="C574" s="940" t="str">
        <f>VLOOKUP(D574,'[11]QuyetdinhPCGD (CDIO)'!$B$6:$C$1940,2,0)</f>
        <v>FE6029</v>
      </c>
      <c r="D574" s="969" t="s">
        <v>4742</v>
      </c>
      <c r="E574" s="929" t="s">
        <v>670</v>
      </c>
      <c r="F574" s="940" t="s">
        <v>8</v>
      </c>
      <c r="G574" s="940" t="str">
        <f>VLOOKUP(I574,'[12]Phan ca&amp; Ngay BDhoc'!$B$4:$I$110,8,0)</f>
        <v>C2-501</v>
      </c>
      <c r="H574" s="940"/>
      <c r="I574" s="940" t="s">
        <v>121</v>
      </c>
      <c r="J574" s="940" t="str">
        <f>VLOOKUP(I574,'[12]Phan ca&amp; Ngay BDhoc'!$B$4:$I$110,6,0)</f>
        <v>3/9/2018</v>
      </c>
      <c r="K574" s="952" t="s">
        <v>62</v>
      </c>
      <c r="L574" s="968" t="s">
        <v>4741</v>
      </c>
      <c r="M574" s="920">
        <v>0</v>
      </c>
      <c r="N574" s="920">
        <v>0</v>
      </c>
      <c r="O574" s="919">
        <v>2621</v>
      </c>
      <c r="P574" s="924" t="s">
        <v>2468</v>
      </c>
      <c r="R574" s="918">
        <v>480</v>
      </c>
    </row>
    <row r="575" spans="1:18" ht="42.75" hidden="1" x14ac:dyDescent="0.2">
      <c r="A575" s="922">
        <v>335</v>
      </c>
      <c r="B575" s="922" t="str">
        <f t="shared" si="49"/>
        <v>2018LP6002K1328</v>
      </c>
      <c r="C575" s="922" t="str">
        <f>VLOOKUP(D575,'[11]QuyetdinhPCGD (CDIO)'!$B$6:$C$1940,2,0)</f>
        <v>LP6002</v>
      </c>
      <c r="D575" s="963" t="s">
        <v>2412</v>
      </c>
      <c r="E575" s="923" t="s">
        <v>670</v>
      </c>
      <c r="F575" s="922" t="s">
        <v>12</v>
      </c>
      <c r="G575" s="922" t="str">
        <f>VLOOKUP(I575,'[12]Phan ca&amp; Ngay BDhoc'!$B$4:$I$110,8,0)</f>
        <v>C2-501</v>
      </c>
      <c r="H575" s="922"/>
      <c r="I575" s="922" t="s">
        <v>121</v>
      </c>
      <c r="J575" s="922" t="str">
        <f>VLOOKUP(I575,'[12]Phan ca&amp; Ngay BDhoc'!$B$4:$I$110,6,0)</f>
        <v>3/9/2018</v>
      </c>
      <c r="K575" s="921" t="s">
        <v>503</v>
      </c>
      <c r="L575" s="938"/>
      <c r="M575" s="920">
        <v>0</v>
      </c>
      <c r="N575" s="920">
        <v>0</v>
      </c>
      <c r="O575" s="919">
        <v>2621</v>
      </c>
      <c r="P575" s="924" t="s">
        <v>2468</v>
      </c>
      <c r="R575" s="918">
        <v>480</v>
      </c>
    </row>
    <row r="576" spans="1:18" ht="30" hidden="1" x14ac:dyDescent="0.2">
      <c r="A576" s="922">
        <v>336</v>
      </c>
      <c r="B576" s="922" t="str">
        <f t="shared" si="49"/>
        <v>2018FL6130K1322</v>
      </c>
      <c r="C576" s="922" t="str">
        <f>VLOOKUP(D576,'[11]QuyetdinhPCGD (CDIO)'!$B$6:$C$1940,2,0)</f>
        <v>FL6130</v>
      </c>
      <c r="D576" s="923" t="s">
        <v>2682</v>
      </c>
      <c r="E576" s="923" t="s">
        <v>65</v>
      </c>
      <c r="F576" s="922" t="s">
        <v>11</v>
      </c>
      <c r="G576" s="922" t="str">
        <f t="shared" ref="G576:G581" si="50">RIGHT(M576,6)</f>
        <v>C3-501</v>
      </c>
      <c r="H576" s="922"/>
      <c r="I576" s="922" t="s">
        <v>121</v>
      </c>
      <c r="J576" s="922" t="str">
        <f>VLOOKUP(I576,'[12]Phan ca&amp; Ngay BDhoc'!$B$4:$I$110,6,0)</f>
        <v>3/9/2018</v>
      </c>
      <c r="K576" s="921" t="s">
        <v>370</v>
      </c>
      <c r="L576" s="921"/>
      <c r="M576" s="920" t="s">
        <v>2714</v>
      </c>
      <c r="N576" s="920" t="s">
        <v>2715</v>
      </c>
      <c r="O576" s="919">
        <v>2029</v>
      </c>
      <c r="P576" s="924" t="s">
        <v>2468</v>
      </c>
      <c r="R576" s="918">
        <v>481</v>
      </c>
    </row>
    <row r="577" spans="1:18" ht="30" hidden="1" x14ac:dyDescent="0.2">
      <c r="A577" s="922">
        <v>337</v>
      </c>
      <c r="B577" s="922" t="str">
        <f t="shared" si="49"/>
        <v>2018FL6130K1322</v>
      </c>
      <c r="C577" s="922" t="str">
        <f>VLOOKUP(D577,'[11]QuyetdinhPCGD (CDIO)'!$B$6:$C$1940,2,0)</f>
        <v>FL6130</v>
      </c>
      <c r="D577" s="923" t="s">
        <v>2682</v>
      </c>
      <c r="E577" s="923" t="s">
        <v>65</v>
      </c>
      <c r="F577" s="922" t="s">
        <v>13</v>
      </c>
      <c r="G577" s="922" t="str">
        <f t="shared" si="50"/>
        <v>C3-501</v>
      </c>
      <c r="H577" s="922"/>
      <c r="I577" s="922" t="s">
        <v>121</v>
      </c>
      <c r="J577" s="922" t="str">
        <f>VLOOKUP(I577,'[12]Phan ca&amp; Ngay BDhoc'!$B$4:$I$110,6,0)</f>
        <v>3/9/2018</v>
      </c>
      <c r="K577" s="921" t="s">
        <v>370</v>
      </c>
      <c r="L577" s="921"/>
      <c r="M577" s="920" t="s">
        <v>2714</v>
      </c>
      <c r="N577" s="920" t="s">
        <v>2715</v>
      </c>
      <c r="O577" s="919">
        <v>3213</v>
      </c>
      <c r="P577" s="924" t="s">
        <v>2468</v>
      </c>
      <c r="R577" s="918">
        <v>482</v>
      </c>
    </row>
    <row r="578" spans="1:18" ht="30" hidden="1" x14ac:dyDescent="0.2">
      <c r="A578" s="922">
        <v>338</v>
      </c>
      <c r="B578" s="922" t="str">
        <f t="shared" si="49"/>
        <v>2018FL6130K1323</v>
      </c>
      <c r="C578" s="922" t="str">
        <f>VLOOKUP(D578,'[11]QuyetdinhPCGD (CDIO)'!$B$6:$C$1940,2,0)</f>
        <v>FL6130</v>
      </c>
      <c r="D578" s="923" t="s">
        <v>2682</v>
      </c>
      <c r="E578" s="923" t="s">
        <v>166</v>
      </c>
      <c r="F578" s="922" t="s">
        <v>11</v>
      </c>
      <c r="G578" s="922" t="str">
        <f t="shared" si="50"/>
        <v>C3-501</v>
      </c>
      <c r="H578" s="922"/>
      <c r="I578" s="922" t="s">
        <v>121</v>
      </c>
      <c r="J578" s="922" t="str">
        <f>VLOOKUP(I578,'[12]Phan ca&amp; Ngay BDhoc'!$B$4:$I$110,6,0)</f>
        <v>3/9/2018</v>
      </c>
      <c r="K578" s="921" t="s">
        <v>373</v>
      </c>
      <c r="L578" s="921"/>
      <c r="M578" s="920" t="s">
        <v>2714</v>
      </c>
      <c r="N578" s="920" t="s">
        <v>2716</v>
      </c>
      <c r="O578" s="919">
        <v>2031</v>
      </c>
      <c r="P578" s="924" t="s">
        <v>2468</v>
      </c>
      <c r="R578" s="918">
        <v>483</v>
      </c>
    </row>
    <row r="579" spans="1:18" ht="30" hidden="1" x14ac:dyDescent="0.2">
      <c r="A579" s="922">
        <v>339</v>
      </c>
      <c r="B579" s="922" t="str">
        <f t="shared" si="49"/>
        <v>2018FL6130K1323</v>
      </c>
      <c r="C579" s="922" t="str">
        <f>VLOOKUP(D579,'[11]QuyetdinhPCGD (CDIO)'!$B$6:$C$1940,2,0)</f>
        <v>FL6130</v>
      </c>
      <c r="D579" s="923" t="s">
        <v>2682</v>
      </c>
      <c r="E579" s="923" t="s">
        <v>166</v>
      </c>
      <c r="F579" s="922" t="s">
        <v>13</v>
      </c>
      <c r="G579" s="922" t="str">
        <f t="shared" si="50"/>
        <v>C3-501</v>
      </c>
      <c r="H579" s="922"/>
      <c r="I579" s="922" t="s">
        <v>121</v>
      </c>
      <c r="J579" s="922" t="str">
        <f>VLOOKUP(I579,'[12]Phan ca&amp; Ngay BDhoc'!$B$4:$I$110,6,0)</f>
        <v>3/9/2018</v>
      </c>
      <c r="K579" s="921" t="s">
        <v>373</v>
      </c>
      <c r="L579" s="921"/>
      <c r="M579" s="920" t="s">
        <v>2714</v>
      </c>
      <c r="N579" s="920" t="s">
        <v>2716</v>
      </c>
      <c r="O579" s="919">
        <v>3215</v>
      </c>
      <c r="P579" s="924" t="s">
        <v>2468</v>
      </c>
      <c r="R579" s="918">
        <v>484</v>
      </c>
    </row>
    <row r="580" spans="1:18" ht="30" hidden="1" x14ac:dyDescent="0.2">
      <c r="A580" s="922">
        <v>340</v>
      </c>
      <c r="B580" s="922" t="str">
        <f t="shared" si="49"/>
        <v>2018FL6130K1324</v>
      </c>
      <c r="C580" s="922" t="str">
        <f>VLOOKUP(D580,'[11]QuyetdinhPCGD (CDIO)'!$B$6:$C$1940,2,0)</f>
        <v>FL6130</v>
      </c>
      <c r="D580" s="923" t="s">
        <v>2682</v>
      </c>
      <c r="E580" s="923" t="s">
        <v>65</v>
      </c>
      <c r="F580" s="922" t="s">
        <v>11</v>
      </c>
      <c r="G580" s="922" t="str">
        <f t="shared" si="50"/>
        <v>C3-506</v>
      </c>
      <c r="H580" s="922"/>
      <c r="I580" s="922" t="s">
        <v>121</v>
      </c>
      <c r="J580" s="922" t="str">
        <f>VLOOKUP(I580,'[12]Phan ca&amp; Ngay BDhoc'!$B$4:$I$110,6,0)</f>
        <v>3/9/2018</v>
      </c>
      <c r="K580" s="921" t="s">
        <v>381</v>
      </c>
      <c r="L580" s="921"/>
      <c r="M580" s="920" t="s">
        <v>2656</v>
      </c>
      <c r="N580" s="920" t="s">
        <v>2717</v>
      </c>
      <c r="O580" s="919">
        <v>2033</v>
      </c>
      <c r="P580" s="924" t="s">
        <v>2468</v>
      </c>
      <c r="R580" s="918">
        <v>485</v>
      </c>
    </row>
    <row r="581" spans="1:18" ht="30" hidden="1" x14ac:dyDescent="0.2">
      <c r="A581" s="922">
        <v>341</v>
      </c>
      <c r="B581" s="922" t="str">
        <f t="shared" si="49"/>
        <v>2018FL6130K1324</v>
      </c>
      <c r="C581" s="922" t="str">
        <f>VLOOKUP(D581,'[11]QuyetdinhPCGD (CDIO)'!$B$6:$C$1940,2,0)</f>
        <v>FL6130</v>
      </c>
      <c r="D581" s="923" t="s">
        <v>2682</v>
      </c>
      <c r="E581" s="923" t="s">
        <v>65</v>
      </c>
      <c r="F581" s="922" t="s">
        <v>13</v>
      </c>
      <c r="G581" s="922" t="str">
        <f t="shared" si="50"/>
        <v>C3-506</v>
      </c>
      <c r="H581" s="922"/>
      <c r="I581" s="922" t="s">
        <v>121</v>
      </c>
      <c r="J581" s="922" t="str">
        <f>VLOOKUP(I581,'[12]Phan ca&amp; Ngay BDhoc'!$B$4:$I$110,6,0)</f>
        <v>3/9/2018</v>
      </c>
      <c r="K581" s="921" t="s">
        <v>381</v>
      </c>
      <c r="L581" s="921"/>
      <c r="M581" s="920" t="s">
        <v>2656</v>
      </c>
      <c r="N581" s="920" t="s">
        <v>2717</v>
      </c>
      <c r="O581" s="919">
        <v>3217</v>
      </c>
      <c r="P581" s="924" t="s">
        <v>2468</v>
      </c>
      <c r="R581" s="918">
        <v>486</v>
      </c>
    </row>
    <row r="582" spans="1:18" ht="28.5" hidden="1" x14ac:dyDescent="0.2">
      <c r="A582" s="922">
        <v>342</v>
      </c>
      <c r="B582" s="922" t="str">
        <f t="shared" si="49"/>
        <v>2018BS6001K1306</v>
      </c>
      <c r="C582" s="922" t="str">
        <f>VLOOKUP(D582,'[11]QuyetdinhPCGD (CDIO)'!$B$6:$C$1940,2,0)</f>
        <v>BS6001</v>
      </c>
      <c r="D582" s="931" t="s">
        <v>2619</v>
      </c>
      <c r="E582" s="923" t="s">
        <v>2549</v>
      </c>
      <c r="F582" s="922" t="s">
        <v>10</v>
      </c>
      <c r="G582" s="922" t="str">
        <f>VLOOKUP(I582,'[12]Phan ca&amp; Ngay BDhoc'!$B$4:$I$110,8,0)</f>
        <v>C2-501</v>
      </c>
      <c r="H582" s="922"/>
      <c r="I582" s="922" t="s">
        <v>123</v>
      </c>
      <c r="J582" s="922" t="str">
        <f>VLOOKUP(I582,'[12]Phan ca&amp; Ngay BDhoc'!$B$4:$I$110,6,0)</f>
        <v>3/9/2018</v>
      </c>
      <c r="K582" s="921" t="s">
        <v>115</v>
      </c>
      <c r="L582" s="921"/>
      <c r="M582" s="920" t="s">
        <v>2487</v>
      </c>
      <c r="N582" s="920">
        <v>0</v>
      </c>
      <c r="O582" s="919">
        <v>1443</v>
      </c>
      <c r="P582" s="919" t="s">
        <v>2472</v>
      </c>
      <c r="R582" s="918">
        <v>487</v>
      </c>
    </row>
    <row r="583" spans="1:18" ht="28.5" hidden="1" x14ac:dyDescent="0.2">
      <c r="A583" s="922">
        <v>343</v>
      </c>
      <c r="B583" s="922" t="str">
        <f t="shared" si="49"/>
        <v>2018BS6002K1323</v>
      </c>
      <c r="C583" s="922" t="str">
        <f>VLOOKUP(D583,'[11]QuyetdinhPCGD (CDIO)'!$B$6:$C$1940,2,0)</f>
        <v>BS6002</v>
      </c>
      <c r="D583" s="931" t="s">
        <v>2539</v>
      </c>
      <c r="E583" s="923" t="s">
        <v>2549</v>
      </c>
      <c r="F583" s="922" t="s">
        <v>9</v>
      </c>
      <c r="G583" s="922" t="str">
        <f>VLOOKUP(I583,'[12]Phan ca&amp; Ngay BDhoc'!$B$4:$I$110,8,0)</f>
        <v>C2-501</v>
      </c>
      <c r="H583" s="922"/>
      <c r="I583" s="922" t="s">
        <v>123</v>
      </c>
      <c r="J583" s="922" t="str">
        <f>VLOOKUP(I583,'[12]Phan ca&amp; Ngay BDhoc'!$B$4:$I$110,6,0)</f>
        <v>3/9/2018</v>
      </c>
      <c r="K583" s="921" t="s">
        <v>373</v>
      </c>
      <c r="L583" s="921"/>
      <c r="M583" s="920" t="s">
        <v>2487</v>
      </c>
      <c r="N583" s="920">
        <v>0</v>
      </c>
      <c r="O583" s="919">
        <v>851</v>
      </c>
      <c r="P583" s="919" t="s">
        <v>2472</v>
      </c>
      <c r="R583" s="918">
        <v>488</v>
      </c>
    </row>
    <row r="584" spans="1:18" ht="28.5" hidden="1" x14ac:dyDescent="0.2">
      <c r="A584" s="926">
        <v>344</v>
      </c>
      <c r="B584" s="922" t="str">
        <f t="shared" si="49"/>
        <v>2018PE6009K1321</v>
      </c>
      <c r="C584" s="922" t="str">
        <f>VLOOKUP(D584,'[11]QuyetdinhPCGD (CDIO)'!$B$6:$C$1940,2,0)</f>
        <v>PE6009</v>
      </c>
      <c r="D584" s="930" t="s">
        <v>2474</v>
      </c>
      <c r="E584" s="929" t="s">
        <v>65</v>
      </c>
      <c r="F584" s="926" t="s">
        <v>12</v>
      </c>
      <c r="G584" s="922" t="s">
        <v>4718</v>
      </c>
      <c r="H584" s="926"/>
      <c r="I584" s="922" t="s">
        <v>123</v>
      </c>
      <c r="J584" s="922" t="str">
        <f>VLOOKUP(I584,'[12]Phan ca&amp; Ngay BDhoc'!$B$4:$I$110,6,0)</f>
        <v>3/9/2018</v>
      </c>
      <c r="K584" s="925" t="s">
        <v>368</v>
      </c>
      <c r="L584" s="925"/>
      <c r="M584" s="920" t="s">
        <v>2487</v>
      </c>
      <c r="N584" s="920">
        <v>0</v>
      </c>
      <c r="O584" s="919">
        <v>2631</v>
      </c>
      <c r="P584" s="924" t="s">
        <v>2468</v>
      </c>
      <c r="R584" s="918">
        <v>489</v>
      </c>
    </row>
    <row r="585" spans="1:18" ht="42.75" hidden="1" x14ac:dyDescent="0.2">
      <c r="A585" s="922"/>
      <c r="B585" s="940" t="str">
        <f t="shared" si="49"/>
        <v>2018FE6029K1302</v>
      </c>
      <c r="C585" s="940" t="str">
        <f>VLOOKUP(D585,'[11]QuyetdinhPCGD (CDIO)'!$B$6:$C$1940,2,0)</f>
        <v>FE6029</v>
      </c>
      <c r="D585" s="969" t="s">
        <v>4742</v>
      </c>
      <c r="E585" s="929" t="s">
        <v>2550</v>
      </c>
      <c r="F585" s="940" t="s">
        <v>8</v>
      </c>
      <c r="G585" s="940" t="str">
        <f>VLOOKUP(I585,'[12]Phan ca&amp; Ngay BDhoc'!$B$4:$I$110,8,0)</f>
        <v>C2-501</v>
      </c>
      <c r="H585" s="940"/>
      <c r="I585" s="940" t="s">
        <v>123</v>
      </c>
      <c r="J585" s="940" t="str">
        <f>VLOOKUP(I585,'[12]Phan ca&amp; Ngay BDhoc'!$B$4:$I$110,6,0)</f>
        <v>3/9/2018</v>
      </c>
      <c r="K585" s="952" t="s">
        <v>70</v>
      </c>
      <c r="L585" s="968" t="s">
        <v>4741</v>
      </c>
      <c r="M585" s="920">
        <v>0</v>
      </c>
      <c r="N585" s="920">
        <v>0</v>
      </c>
      <c r="O585" s="919">
        <v>2627</v>
      </c>
      <c r="P585" s="919" t="s">
        <v>2472</v>
      </c>
      <c r="R585" s="918">
        <v>490</v>
      </c>
    </row>
    <row r="586" spans="1:18" ht="42.75" hidden="1" x14ac:dyDescent="0.2">
      <c r="A586" s="922">
        <v>345</v>
      </c>
      <c r="B586" s="922" t="str">
        <f t="shared" si="49"/>
        <v>2018LP6002K1329</v>
      </c>
      <c r="C586" s="922" t="str">
        <f>VLOOKUP(D586,'[11]QuyetdinhPCGD (CDIO)'!$B$6:$C$1940,2,0)</f>
        <v>LP6002</v>
      </c>
      <c r="D586" s="963" t="s">
        <v>2412</v>
      </c>
      <c r="E586" s="923" t="s">
        <v>2550</v>
      </c>
      <c r="F586" s="922" t="s">
        <v>12</v>
      </c>
      <c r="G586" s="922" t="str">
        <f>VLOOKUP(I586,'[12]Phan ca&amp; Ngay BDhoc'!$B$4:$I$110,8,0)</f>
        <v>C2-501</v>
      </c>
      <c r="H586" s="922"/>
      <c r="I586" s="922" t="s">
        <v>123</v>
      </c>
      <c r="J586" s="922" t="str">
        <f>VLOOKUP(I586,'[12]Phan ca&amp; Ngay BDhoc'!$B$4:$I$110,6,0)</f>
        <v>3/9/2018</v>
      </c>
      <c r="K586" s="921" t="s">
        <v>508</v>
      </c>
      <c r="L586" s="921"/>
      <c r="M586" s="920">
        <v>0</v>
      </c>
      <c r="N586" s="920">
        <v>0</v>
      </c>
      <c r="O586" s="919">
        <v>2627</v>
      </c>
      <c r="P586" s="919" t="s">
        <v>2472</v>
      </c>
      <c r="R586" s="918">
        <v>490</v>
      </c>
    </row>
    <row r="587" spans="1:18" ht="30" hidden="1" x14ac:dyDescent="0.2">
      <c r="A587" s="922">
        <v>346</v>
      </c>
      <c r="B587" s="922" t="str">
        <f t="shared" si="49"/>
        <v>2018FL6130K1325</v>
      </c>
      <c r="C587" s="922" t="str">
        <f>VLOOKUP(D587,'[11]QuyetdinhPCGD (CDIO)'!$B$6:$C$1940,2,0)</f>
        <v>FL6130</v>
      </c>
      <c r="D587" s="923" t="s">
        <v>2682</v>
      </c>
      <c r="E587" s="923" t="s">
        <v>71</v>
      </c>
      <c r="F587" s="922" t="s">
        <v>11</v>
      </c>
      <c r="G587" s="922" t="str">
        <f t="shared" ref="G587:G592" si="51">RIGHT(M587,6)</f>
        <v>C3-501</v>
      </c>
      <c r="H587" s="922"/>
      <c r="I587" s="922" t="s">
        <v>123</v>
      </c>
      <c r="J587" s="922" t="str">
        <f>VLOOKUP(I587,'[12]Phan ca&amp; Ngay BDhoc'!$B$4:$I$110,6,0)</f>
        <v>3/9/2018</v>
      </c>
      <c r="K587" s="938" t="s">
        <v>433</v>
      </c>
      <c r="L587" s="938"/>
      <c r="M587" s="920" t="s">
        <v>2714</v>
      </c>
      <c r="N587" s="920" t="s">
        <v>2718</v>
      </c>
      <c r="O587" s="919">
        <v>2035</v>
      </c>
      <c r="P587" s="919" t="s">
        <v>2472</v>
      </c>
      <c r="R587" s="918">
        <v>491</v>
      </c>
    </row>
    <row r="588" spans="1:18" ht="30" hidden="1" x14ac:dyDescent="0.2">
      <c r="A588" s="922">
        <v>347</v>
      </c>
      <c r="B588" s="922" t="str">
        <f t="shared" si="49"/>
        <v>2018FL6130K1325</v>
      </c>
      <c r="C588" s="922" t="str">
        <f>VLOOKUP(D588,'[11]QuyetdinhPCGD (CDIO)'!$B$6:$C$1940,2,0)</f>
        <v>FL6130</v>
      </c>
      <c r="D588" s="923" t="s">
        <v>2682</v>
      </c>
      <c r="E588" s="923" t="s">
        <v>71</v>
      </c>
      <c r="F588" s="922" t="s">
        <v>13</v>
      </c>
      <c r="G588" s="922" t="str">
        <f t="shared" si="51"/>
        <v>C3-501</v>
      </c>
      <c r="H588" s="922"/>
      <c r="I588" s="922" t="s">
        <v>123</v>
      </c>
      <c r="J588" s="922" t="str">
        <f>VLOOKUP(I588,'[12]Phan ca&amp; Ngay BDhoc'!$B$4:$I$110,6,0)</f>
        <v>3/9/2018</v>
      </c>
      <c r="K588" s="938" t="s">
        <v>433</v>
      </c>
      <c r="L588" s="938"/>
      <c r="M588" s="920" t="s">
        <v>2714</v>
      </c>
      <c r="N588" s="920" t="s">
        <v>2718</v>
      </c>
      <c r="O588" s="919">
        <v>3219</v>
      </c>
      <c r="P588" s="919" t="s">
        <v>2472</v>
      </c>
      <c r="R588" s="918">
        <v>492</v>
      </c>
    </row>
    <row r="589" spans="1:18" ht="30" hidden="1" x14ac:dyDescent="0.2">
      <c r="A589" s="922">
        <v>348</v>
      </c>
      <c r="B589" s="922" t="str">
        <f t="shared" si="49"/>
        <v>2018FL6130K1326</v>
      </c>
      <c r="C589" s="922" t="str">
        <f>VLOOKUP(D589,'[11]QuyetdinhPCGD (CDIO)'!$B$6:$C$1940,2,0)</f>
        <v>FL6130</v>
      </c>
      <c r="D589" s="923" t="s">
        <v>2682</v>
      </c>
      <c r="E589" s="923" t="s">
        <v>169</v>
      </c>
      <c r="F589" s="922" t="s">
        <v>11</v>
      </c>
      <c r="G589" s="922" t="str">
        <f t="shared" si="51"/>
        <v>C3-501</v>
      </c>
      <c r="H589" s="922"/>
      <c r="I589" s="922" t="s">
        <v>123</v>
      </c>
      <c r="J589" s="922" t="str">
        <f>VLOOKUP(I589,'[12]Phan ca&amp; Ngay BDhoc'!$B$4:$I$110,6,0)</f>
        <v>3/9/2018</v>
      </c>
      <c r="K589" s="938" t="s">
        <v>434</v>
      </c>
      <c r="L589" s="938"/>
      <c r="M589" s="920" t="s">
        <v>2714</v>
      </c>
      <c r="N589" s="920" t="s">
        <v>2719</v>
      </c>
      <c r="O589" s="919">
        <v>2037</v>
      </c>
      <c r="P589" s="919" t="s">
        <v>2472</v>
      </c>
      <c r="R589" s="918">
        <v>493</v>
      </c>
    </row>
    <row r="590" spans="1:18" ht="30" hidden="1" x14ac:dyDescent="0.2">
      <c r="A590" s="922">
        <v>349</v>
      </c>
      <c r="B590" s="922" t="str">
        <f t="shared" si="49"/>
        <v>2018FL6130K1326</v>
      </c>
      <c r="C590" s="922" t="str">
        <f>VLOOKUP(D590,'[11]QuyetdinhPCGD (CDIO)'!$B$6:$C$1940,2,0)</f>
        <v>FL6130</v>
      </c>
      <c r="D590" s="923" t="s">
        <v>2682</v>
      </c>
      <c r="E590" s="923" t="s">
        <v>169</v>
      </c>
      <c r="F590" s="922" t="s">
        <v>13</v>
      </c>
      <c r="G590" s="922" t="str">
        <f t="shared" si="51"/>
        <v>C3-501</v>
      </c>
      <c r="H590" s="922"/>
      <c r="I590" s="922" t="s">
        <v>123</v>
      </c>
      <c r="J590" s="922" t="str">
        <f>VLOOKUP(I590,'[12]Phan ca&amp; Ngay BDhoc'!$B$4:$I$110,6,0)</f>
        <v>3/9/2018</v>
      </c>
      <c r="K590" s="938" t="s">
        <v>434</v>
      </c>
      <c r="L590" s="938"/>
      <c r="M590" s="920" t="s">
        <v>2714</v>
      </c>
      <c r="N590" s="961" t="s">
        <v>2719</v>
      </c>
      <c r="O590" s="919">
        <v>3221</v>
      </c>
      <c r="P590" s="919" t="s">
        <v>2472</v>
      </c>
      <c r="R590" s="918">
        <v>494</v>
      </c>
    </row>
    <row r="591" spans="1:18" ht="30" hidden="1" x14ac:dyDescent="0.2">
      <c r="A591" s="922">
        <v>350</v>
      </c>
      <c r="B591" s="922" t="str">
        <f t="shared" si="49"/>
        <v>2018FL6130K1327</v>
      </c>
      <c r="C591" s="922" t="str">
        <f>VLOOKUP(D591,'[11]QuyetdinhPCGD (CDIO)'!$B$6:$C$1940,2,0)</f>
        <v>FL6130</v>
      </c>
      <c r="D591" s="923" t="s">
        <v>2682</v>
      </c>
      <c r="E591" s="923" t="s">
        <v>71</v>
      </c>
      <c r="F591" s="922" t="s">
        <v>11</v>
      </c>
      <c r="G591" s="922" t="str">
        <f t="shared" si="51"/>
        <v>C3-506</v>
      </c>
      <c r="H591" s="922"/>
      <c r="I591" s="922" t="s">
        <v>123</v>
      </c>
      <c r="J591" s="922" t="str">
        <f>VLOOKUP(I591,'[12]Phan ca&amp; Ngay BDhoc'!$B$4:$I$110,6,0)</f>
        <v>3/9/2018</v>
      </c>
      <c r="K591" s="938" t="s">
        <v>498</v>
      </c>
      <c r="L591" s="938"/>
      <c r="M591" s="920" t="s">
        <v>2656</v>
      </c>
      <c r="N591" s="920" t="s">
        <v>2720</v>
      </c>
      <c r="O591" s="919">
        <v>2039</v>
      </c>
      <c r="P591" s="919" t="s">
        <v>2472</v>
      </c>
      <c r="R591" s="918">
        <v>495</v>
      </c>
    </row>
    <row r="592" spans="1:18" ht="30" hidden="1" x14ac:dyDescent="0.2">
      <c r="A592" s="922">
        <v>351</v>
      </c>
      <c r="B592" s="922" t="str">
        <f t="shared" si="49"/>
        <v>2018FL6130K1327</v>
      </c>
      <c r="C592" s="922" t="str">
        <f>VLOOKUP(D592,'[11]QuyetdinhPCGD (CDIO)'!$B$6:$C$1940,2,0)</f>
        <v>FL6130</v>
      </c>
      <c r="D592" s="923" t="s">
        <v>2682</v>
      </c>
      <c r="E592" s="923" t="s">
        <v>71</v>
      </c>
      <c r="F592" s="922" t="s">
        <v>13</v>
      </c>
      <c r="G592" s="922" t="str">
        <f t="shared" si="51"/>
        <v>C3-506</v>
      </c>
      <c r="H592" s="922"/>
      <c r="I592" s="922" t="s">
        <v>123</v>
      </c>
      <c r="J592" s="922" t="str">
        <f>VLOOKUP(I592,'[12]Phan ca&amp; Ngay BDhoc'!$B$4:$I$110,6,0)</f>
        <v>3/9/2018</v>
      </c>
      <c r="K592" s="938" t="s">
        <v>498</v>
      </c>
      <c r="L592" s="938"/>
      <c r="M592" s="920" t="s">
        <v>2656</v>
      </c>
      <c r="N592" s="920" t="s">
        <v>2720</v>
      </c>
      <c r="O592" s="919">
        <v>3223</v>
      </c>
      <c r="P592" s="919" t="s">
        <v>2472</v>
      </c>
      <c r="R592" s="918">
        <v>496</v>
      </c>
    </row>
    <row r="593" spans="1:18" ht="45" hidden="1" x14ac:dyDescent="0.2">
      <c r="A593" s="922">
        <v>352</v>
      </c>
      <c r="B593" s="922" t="str">
        <f t="shared" ref="B593:B624" si="52">CONCATENATE("2018",C593,"K13",K593)</f>
        <v>2018BS6001K1307</v>
      </c>
      <c r="C593" s="922" t="str">
        <f>VLOOKUP(D593,'[11]QuyetdinhPCGD (CDIO)'!$B$6:$C$1940,2,0)</f>
        <v>BS6001</v>
      </c>
      <c r="D593" s="931" t="s">
        <v>2619</v>
      </c>
      <c r="E593" s="923" t="s">
        <v>2540</v>
      </c>
      <c r="F593" s="922" t="s">
        <v>11</v>
      </c>
      <c r="G593" s="922" t="str">
        <f>RIGHT(N593,6)</f>
        <v>C2-501</v>
      </c>
      <c r="H593" s="922"/>
      <c r="I593" s="922" t="s">
        <v>124</v>
      </c>
      <c r="J593" s="922" t="str">
        <f>VLOOKUP(I593,'[12]Phan ca&amp; Ngay BDhoc'!$B$4:$I$110,6,0)</f>
        <v>3/9/2018</v>
      </c>
      <c r="K593" s="921" t="s">
        <v>117</v>
      </c>
      <c r="L593" s="921"/>
      <c r="M593" s="920" t="s">
        <v>2487</v>
      </c>
      <c r="N593" s="920" t="s">
        <v>2721</v>
      </c>
      <c r="O593" s="919">
        <v>2041</v>
      </c>
      <c r="P593" s="924" t="s">
        <v>2468</v>
      </c>
      <c r="R593" s="918">
        <v>497</v>
      </c>
    </row>
    <row r="594" spans="1:18" ht="45" hidden="1" x14ac:dyDescent="0.2">
      <c r="A594" s="922">
        <v>353</v>
      </c>
      <c r="B594" s="922" t="str">
        <f t="shared" si="52"/>
        <v>2018BS6002K1324</v>
      </c>
      <c r="C594" s="922" t="str">
        <f>VLOOKUP(D594,'[11]QuyetdinhPCGD (CDIO)'!$B$6:$C$1940,2,0)</f>
        <v>BS6002</v>
      </c>
      <c r="D594" s="931" t="s">
        <v>2539</v>
      </c>
      <c r="E594" s="923" t="s">
        <v>2540</v>
      </c>
      <c r="F594" s="923" t="s">
        <v>8</v>
      </c>
      <c r="G594" s="922" t="str">
        <f>RIGHT(N594,6)</f>
        <v>C2-502</v>
      </c>
      <c r="H594" s="923"/>
      <c r="I594" s="922" t="s">
        <v>124</v>
      </c>
      <c r="J594" s="922" t="str">
        <f>VLOOKUP(I594,'[12]Phan ca&amp; Ngay BDhoc'!$B$4:$I$110,6,0)</f>
        <v>3/9/2018</v>
      </c>
      <c r="K594" s="921" t="s">
        <v>381</v>
      </c>
      <c r="L594" s="921"/>
      <c r="M594" s="920" t="s">
        <v>2487</v>
      </c>
      <c r="N594" s="920" t="s">
        <v>2722</v>
      </c>
      <c r="O594" s="919">
        <v>265</v>
      </c>
      <c r="P594" s="924" t="s">
        <v>2468</v>
      </c>
      <c r="Q594" s="934"/>
      <c r="R594" s="918">
        <v>498</v>
      </c>
    </row>
    <row r="595" spans="1:18" ht="28.5" hidden="1" x14ac:dyDescent="0.2">
      <c r="A595" s="926">
        <v>354</v>
      </c>
      <c r="B595" s="922" t="str">
        <f t="shared" si="52"/>
        <v>2018PE6009K1322</v>
      </c>
      <c r="C595" s="922" t="str">
        <f>VLOOKUP(D595,'[11]QuyetdinhPCGD (CDIO)'!$B$6:$C$1940,2,0)</f>
        <v>PE6009</v>
      </c>
      <c r="D595" s="930" t="s">
        <v>2474</v>
      </c>
      <c r="E595" s="929" t="s">
        <v>71</v>
      </c>
      <c r="F595" s="926" t="s">
        <v>11</v>
      </c>
      <c r="G595" s="922" t="s">
        <v>4718</v>
      </c>
      <c r="H595" s="926"/>
      <c r="I595" s="922" t="s">
        <v>124</v>
      </c>
      <c r="J595" s="922" t="str">
        <f>VLOOKUP(I595,'[12]Phan ca&amp; Ngay BDhoc'!$B$4:$I$110,6,0)</f>
        <v>3/9/2018</v>
      </c>
      <c r="K595" s="925" t="s">
        <v>370</v>
      </c>
      <c r="L595" s="925"/>
      <c r="M595" s="920" t="s">
        <v>2487</v>
      </c>
      <c r="N595" s="920">
        <v>0</v>
      </c>
      <c r="O595" s="919">
        <v>2045</v>
      </c>
      <c r="P595" s="919" t="s">
        <v>2472</v>
      </c>
      <c r="R595" s="918">
        <v>499</v>
      </c>
    </row>
    <row r="596" spans="1:18" ht="45" hidden="1" x14ac:dyDescent="0.2">
      <c r="A596" s="922"/>
      <c r="B596" s="940" t="str">
        <f t="shared" si="52"/>
        <v>2018FE6029K1303</v>
      </c>
      <c r="C596" s="940" t="str">
        <f>VLOOKUP(D596,'[11]QuyetdinhPCGD (CDIO)'!$B$6:$C$1940,2,0)</f>
        <v>FE6029</v>
      </c>
      <c r="D596" s="969" t="s">
        <v>4742</v>
      </c>
      <c r="E596" s="929" t="s">
        <v>670</v>
      </c>
      <c r="F596" s="940" t="s">
        <v>10</v>
      </c>
      <c r="G596" s="940" t="str">
        <f>RIGHT(N596,6)</f>
        <v>C2-502</v>
      </c>
      <c r="H596" s="940"/>
      <c r="I596" s="940" t="s">
        <v>124</v>
      </c>
      <c r="J596" s="940" t="str">
        <f>VLOOKUP(I596,'[12]Phan ca&amp; Ngay BDhoc'!$B$4:$I$110,6,0)</f>
        <v>3/9/2018</v>
      </c>
      <c r="K596" s="952" t="s">
        <v>75</v>
      </c>
      <c r="L596" s="968" t="s">
        <v>4741</v>
      </c>
      <c r="M596" s="920">
        <v>0</v>
      </c>
      <c r="N596" s="920" t="s">
        <v>2722</v>
      </c>
      <c r="O596" s="919">
        <v>3225</v>
      </c>
      <c r="P596" s="924" t="s">
        <v>2468</v>
      </c>
      <c r="R596" s="918">
        <v>500</v>
      </c>
    </row>
    <row r="597" spans="1:18" ht="45" hidden="1" x14ac:dyDescent="0.2">
      <c r="A597" s="922">
        <v>355</v>
      </c>
      <c r="B597" s="922" t="str">
        <f t="shared" si="52"/>
        <v>2018LP6002K1330</v>
      </c>
      <c r="C597" s="922" t="str">
        <f>VLOOKUP(D597,'[11]QuyetdinhPCGD (CDIO)'!$B$6:$C$1940,2,0)</f>
        <v>LP6002</v>
      </c>
      <c r="D597" s="963" t="s">
        <v>2412</v>
      </c>
      <c r="E597" s="923" t="s">
        <v>670</v>
      </c>
      <c r="F597" s="922" t="s">
        <v>13</v>
      </c>
      <c r="G597" s="922" t="str">
        <f>RIGHT(N597,6)</f>
        <v>C2-501</v>
      </c>
      <c r="H597" s="922"/>
      <c r="I597" s="922" t="s">
        <v>124</v>
      </c>
      <c r="J597" s="922" t="str">
        <f>VLOOKUP(I597,'[12]Phan ca&amp; Ngay BDhoc'!$B$4:$I$110,6,0)</f>
        <v>3/9/2018</v>
      </c>
      <c r="K597" s="921" t="s">
        <v>692</v>
      </c>
      <c r="L597" s="938"/>
      <c r="M597" s="920">
        <v>0</v>
      </c>
      <c r="N597" s="920" t="s">
        <v>2721</v>
      </c>
      <c r="O597" s="919">
        <v>3225</v>
      </c>
      <c r="P597" s="924" t="s">
        <v>2468</v>
      </c>
      <c r="R597" s="918">
        <v>500</v>
      </c>
    </row>
    <row r="598" spans="1:18" ht="28.5" hidden="1" x14ac:dyDescent="0.2">
      <c r="A598" s="922">
        <v>356</v>
      </c>
      <c r="B598" s="922" t="str">
        <f t="shared" si="52"/>
        <v>2018FL6130K1328</v>
      </c>
      <c r="C598" s="922" t="str">
        <f>VLOOKUP(D598,'[11]QuyetdinhPCGD (CDIO)'!$B$6:$C$1940,2,0)</f>
        <v>FL6130</v>
      </c>
      <c r="D598" s="923" t="s">
        <v>2682</v>
      </c>
      <c r="E598" s="923" t="s">
        <v>65</v>
      </c>
      <c r="F598" s="922" t="s">
        <v>9</v>
      </c>
      <c r="G598" s="922" t="str">
        <f>VLOOKUP(I598,'[12]Phan ca&amp; Ngay BDhoc'!$B$4:$I$110,8,0)</f>
        <v>C3-501</v>
      </c>
      <c r="H598" s="922"/>
      <c r="I598" s="922" t="s">
        <v>124</v>
      </c>
      <c r="J598" s="922" t="str">
        <f>VLOOKUP(I598,'[12]Phan ca&amp; Ngay BDhoc'!$B$4:$I$110,6,0)</f>
        <v>3/9/2018</v>
      </c>
      <c r="K598" s="938" t="s">
        <v>503</v>
      </c>
      <c r="L598" s="938"/>
      <c r="M598" s="920">
        <v>0</v>
      </c>
      <c r="N598" s="920" t="s">
        <v>2723</v>
      </c>
      <c r="O598" s="919">
        <v>857</v>
      </c>
      <c r="P598" s="924" t="s">
        <v>2468</v>
      </c>
      <c r="R598" s="918">
        <v>501</v>
      </c>
    </row>
    <row r="599" spans="1:18" ht="28.5" hidden="1" x14ac:dyDescent="0.2">
      <c r="A599" s="922">
        <v>357</v>
      </c>
      <c r="B599" s="922" t="str">
        <f t="shared" si="52"/>
        <v>2018FL6130K1328</v>
      </c>
      <c r="C599" s="922" t="str">
        <f>VLOOKUP(D599,'[11]QuyetdinhPCGD (CDIO)'!$B$6:$C$1940,2,0)</f>
        <v>FL6130</v>
      </c>
      <c r="D599" s="923" t="s">
        <v>2682</v>
      </c>
      <c r="E599" s="923" t="s">
        <v>65</v>
      </c>
      <c r="F599" s="922" t="s">
        <v>12</v>
      </c>
      <c r="G599" s="922" t="str">
        <f>VLOOKUP(I599,'[12]Phan ca&amp; Ngay BDhoc'!$B$4:$I$110,8,0)</f>
        <v>C3-501</v>
      </c>
      <c r="H599" s="922"/>
      <c r="I599" s="922" t="s">
        <v>124</v>
      </c>
      <c r="J599" s="922" t="str">
        <f>VLOOKUP(I599,'[12]Phan ca&amp; Ngay BDhoc'!$B$4:$I$110,6,0)</f>
        <v>3/9/2018</v>
      </c>
      <c r="K599" s="938" t="s">
        <v>503</v>
      </c>
      <c r="L599" s="938"/>
      <c r="M599" s="920">
        <v>0</v>
      </c>
      <c r="N599" s="920" t="s">
        <v>2723</v>
      </c>
      <c r="O599" s="919">
        <v>2633</v>
      </c>
      <c r="P599" s="924" t="s">
        <v>2468</v>
      </c>
      <c r="R599" s="918">
        <v>502</v>
      </c>
    </row>
    <row r="600" spans="1:18" ht="28.5" hidden="1" x14ac:dyDescent="0.2">
      <c r="A600" s="922">
        <v>358</v>
      </c>
      <c r="B600" s="922" t="str">
        <f t="shared" si="52"/>
        <v>2018FL6130K1329</v>
      </c>
      <c r="C600" s="922" t="str">
        <f>VLOOKUP(D600,'[11]QuyetdinhPCGD (CDIO)'!$B$6:$C$1940,2,0)</f>
        <v>FL6130</v>
      </c>
      <c r="D600" s="923" t="s">
        <v>2682</v>
      </c>
      <c r="E600" s="923" t="s">
        <v>166</v>
      </c>
      <c r="F600" s="922" t="s">
        <v>9</v>
      </c>
      <c r="G600" s="922" t="str">
        <f>VLOOKUP(I600,'[12]Phan ca&amp; Ngay BDhoc'!$B$4:$I$110,8,0)</f>
        <v>C3-501</v>
      </c>
      <c r="H600" s="922"/>
      <c r="I600" s="922" t="s">
        <v>124</v>
      </c>
      <c r="J600" s="922" t="str">
        <f>VLOOKUP(I600,'[12]Phan ca&amp; Ngay BDhoc'!$B$4:$I$110,6,0)</f>
        <v>3/9/2018</v>
      </c>
      <c r="K600" s="938" t="s">
        <v>508</v>
      </c>
      <c r="L600" s="938"/>
      <c r="M600" s="920">
        <v>0</v>
      </c>
      <c r="N600" s="920" t="s">
        <v>2724</v>
      </c>
      <c r="O600" s="919">
        <v>859</v>
      </c>
      <c r="P600" s="924" t="s">
        <v>2468</v>
      </c>
      <c r="R600" s="918">
        <v>503</v>
      </c>
    </row>
    <row r="601" spans="1:18" ht="28.5" hidden="1" x14ac:dyDescent="0.2">
      <c r="A601" s="922">
        <v>359</v>
      </c>
      <c r="B601" s="922" t="str">
        <f t="shared" si="52"/>
        <v>2018FL6130K1329</v>
      </c>
      <c r="C601" s="922" t="str">
        <f>VLOOKUP(D601,'[11]QuyetdinhPCGD (CDIO)'!$B$6:$C$1940,2,0)</f>
        <v>FL6130</v>
      </c>
      <c r="D601" s="923" t="s">
        <v>2682</v>
      </c>
      <c r="E601" s="923" t="s">
        <v>166</v>
      </c>
      <c r="F601" s="922" t="s">
        <v>12</v>
      </c>
      <c r="G601" s="922" t="str">
        <f>VLOOKUP(I601,'[12]Phan ca&amp; Ngay BDhoc'!$B$4:$I$110,8,0)</f>
        <v>C3-501</v>
      </c>
      <c r="H601" s="922"/>
      <c r="I601" s="922" t="s">
        <v>124</v>
      </c>
      <c r="J601" s="922" t="str">
        <f>VLOOKUP(I601,'[12]Phan ca&amp; Ngay BDhoc'!$B$4:$I$110,6,0)</f>
        <v>3/9/2018</v>
      </c>
      <c r="K601" s="938" t="s">
        <v>508</v>
      </c>
      <c r="L601" s="938"/>
      <c r="M601" s="920">
        <v>0</v>
      </c>
      <c r="N601" s="920" t="s">
        <v>2724</v>
      </c>
      <c r="O601" s="919">
        <v>2635</v>
      </c>
      <c r="P601" s="924" t="s">
        <v>2468</v>
      </c>
      <c r="R601" s="918">
        <v>504</v>
      </c>
    </row>
    <row r="602" spans="1:18" ht="30" hidden="1" x14ac:dyDescent="0.2">
      <c r="A602" s="922">
        <v>360</v>
      </c>
      <c r="B602" s="922" t="str">
        <f t="shared" si="52"/>
        <v>2018FL6130K1330</v>
      </c>
      <c r="C602" s="922" t="str">
        <f>VLOOKUP(D602,'[11]QuyetdinhPCGD (CDIO)'!$B$6:$C$1940,2,0)</f>
        <v>FL6130</v>
      </c>
      <c r="D602" s="923" t="s">
        <v>2682</v>
      </c>
      <c r="E602" s="923" t="s">
        <v>166</v>
      </c>
      <c r="F602" s="922" t="s">
        <v>9</v>
      </c>
      <c r="G602" s="922" t="str">
        <f>RIGHT(M602,6)</f>
        <v>C3-502</v>
      </c>
      <c r="H602" s="922"/>
      <c r="I602" s="922" t="s">
        <v>124</v>
      </c>
      <c r="J602" s="922" t="str">
        <f>VLOOKUP(I602,'[12]Phan ca&amp; Ngay BDhoc'!$B$4:$I$110,6,0)</f>
        <v>3/9/2018</v>
      </c>
      <c r="K602" s="938" t="s">
        <v>692</v>
      </c>
      <c r="L602" s="938"/>
      <c r="M602" s="920" t="s">
        <v>2725</v>
      </c>
      <c r="N602" s="920" t="s">
        <v>2726</v>
      </c>
      <c r="O602" s="919">
        <v>861</v>
      </c>
      <c r="P602" s="924" t="s">
        <v>2468</v>
      </c>
      <c r="R602" s="918">
        <v>505</v>
      </c>
    </row>
    <row r="603" spans="1:18" ht="30" hidden="1" x14ac:dyDescent="0.2">
      <c r="A603" s="922">
        <v>361</v>
      </c>
      <c r="B603" s="922" t="str">
        <f t="shared" si="52"/>
        <v>2018FL6130K1330</v>
      </c>
      <c r="C603" s="922" t="str">
        <f>VLOOKUP(D603,'[11]QuyetdinhPCGD (CDIO)'!$B$6:$C$1940,2,0)</f>
        <v>FL6130</v>
      </c>
      <c r="D603" s="923" t="s">
        <v>2682</v>
      </c>
      <c r="E603" s="923" t="s">
        <v>166</v>
      </c>
      <c r="F603" s="922" t="s">
        <v>12</v>
      </c>
      <c r="G603" s="922" t="str">
        <f>RIGHT(M603,6)</f>
        <v>C3-502</v>
      </c>
      <c r="H603" s="922"/>
      <c r="I603" s="922" t="s">
        <v>124</v>
      </c>
      <c r="J603" s="922" t="str">
        <f>VLOOKUP(I603,'[12]Phan ca&amp; Ngay BDhoc'!$B$4:$I$110,6,0)</f>
        <v>3/9/2018</v>
      </c>
      <c r="K603" s="938" t="s">
        <v>692</v>
      </c>
      <c r="L603" s="938"/>
      <c r="M603" s="920" t="s">
        <v>2725</v>
      </c>
      <c r="N603" s="920" t="s">
        <v>2726</v>
      </c>
      <c r="O603" s="919">
        <v>2637</v>
      </c>
      <c r="P603" s="924" t="s">
        <v>2468</v>
      </c>
      <c r="R603" s="918">
        <v>506</v>
      </c>
    </row>
    <row r="604" spans="1:18" ht="45" hidden="1" x14ac:dyDescent="0.2">
      <c r="A604" s="922">
        <v>362</v>
      </c>
      <c r="B604" s="922" t="str">
        <f t="shared" si="52"/>
        <v>2018BS6001K1308</v>
      </c>
      <c r="C604" s="922" t="str">
        <f>VLOOKUP(D604,'[11]QuyetdinhPCGD (CDIO)'!$B$6:$C$1940,2,0)</f>
        <v>BS6001</v>
      </c>
      <c r="D604" s="931" t="s">
        <v>2619</v>
      </c>
      <c r="E604" s="923" t="s">
        <v>2549</v>
      </c>
      <c r="F604" s="922" t="s">
        <v>11</v>
      </c>
      <c r="G604" s="922" t="str">
        <f>RIGHT(N604,6)</f>
        <v>C2-501</v>
      </c>
      <c r="H604" s="922"/>
      <c r="I604" s="922" t="s">
        <v>125</v>
      </c>
      <c r="J604" s="922" t="str">
        <f>VLOOKUP(I604,'[12]Phan ca&amp; Ngay BDhoc'!$B$4:$I$110,6,0)</f>
        <v>3/9/2018</v>
      </c>
      <c r="K604" s="921" t="s">
        <v>119</v>
      </c>
      <c r="L604" s="921"/>
      <c r="M604" s="920" t="s">
        <v>2487</v>
      </c>
      <c r="N604" s="920" t="s">
        <v>2721</v>
      </c>
      <c r="O604" s="919">
        <v>2047</v>
      </c>
      <c r="P604" s="919" t="s">
        <v>2472</v>
      </c>
      <c r="R604" s="918">
        <v>507</v>
      </c>
    </row>
    <row r="605" spans="1:18" ht="45" hidden="1" x14ac:dyDescent="0.2">
      <c r="A605" s="922">
        <v>363</v>
      </c>
      <c r="B605" s="922" t="str">
        <f t="shared" si="52"/>
        <v>2018BS6002K1325</v>
      </c>
      <c r="C605" s="922" t="str">
        <f>VLOOKUP(D605,'[11]QuyetdinhPCGD (CDIO)'!$B$6:$C$1940,2,0)</f>
        <v>BS6002</v>
      </c>
      <c r="D605" s="931" t="s">
        <v>2539</v>
      </c>
      <c r="E605" s="923" t="s">
        <v>2549</v>
      </c>
      <c r="F605" s="923" t="s">
        <v>8</v>
      </c>
      <c r="G605" s="922" t="str">
        <f>RIGHT(N605,6)</f>
        <v>C2-502</v>
      </c>
      <c r="H605" s="923"/>
      <c r="I605" s="922" t="s">
        <v>125</v>
      </c>
      <c r="J605" s="922" t="str">
        <f>VLOOKUP(I605,'[12]Phan ca&amp; Ngay BDhoc'!$B$4:$I$110,6,0)</f>
        <v>3/9/2018</v>
      </c>
      <c r="K605" s="921" t="s">
        <v>433</v>
      </c>
      <c r="L605" s="921"/>
      <c r="M605" s="920" t="s">
        <v>2487</v>
      </c>
      <c r="N605" s="920" t="s">
        <v>2722</v>
      </c>
      <c r="O605" s="919">
        <v>271</v>
      </c>
      <c r="P605" s="919" t="s">
        <v>2472</v>
      </c>
      <c r="Q605" s="934"/>
      <c r="R605" s="918">
        <v>508</v>
      </c>
    </row>
    <row r="606" spans="1:18" ht="28.5" hidden="1" x14ac:dyDescent="0.2">
      <c r="A606" s="926">
        <v>364</v>
      </c>
      <c r="B606" s="922" t="str">
        <f t="shared" si="52"/>
        <v>2018PE6009K1323</v>
      </c>
      <c r="C606" s="922" t="str">
        <f>VLOOKUP(D606,'[11]QuyetdinhPCGD (CDIO)'!$B$6:$C$1940,2,0)</f>
        <v>PE6009</v>
      </c>
      <c r="D606" s="930" t="s">
        <v>2474</v>
      </c>
      <c r="E606" s="929" t="s">
        <v>65</v>
      </c>
      <c r="F606" s="926" t="s">
        <v>11</v>
      </c>
      <c r="G606" s="922" t="s">
        <v>4718</v>
      </c>
      <c r="H606" s="926"/>
      <c r="I606" s="922" t="s">
        <v>125</v>
      </c>
      <c r="J606" s="922" t="str">
        <f>VLOOKUP(I606,'[12]Phan ca&amp; Ngay BDhoc'!$B$4:$I$110,6,0)</f>
        <v>3/9/2018</v>
      </c>
      <c r="K606" s="925" t="s">
        <v>373</v>
      </c>
      <c r="L606" s="925"/>
      <c r="M606" s="920">
        <v>0</v>
      </c>
      <c r="N606" s="920">
        <v>0</v>
      </c>
      <c r="O606" s="919">
        <v>2051</v>
      </c>
      <c r="P606" s="924" t="s">
        <v>2468</v>
      </c>
      <c r="R606" s="918">
        <v>509</v>
      </c>
    </row>
    <row r="607" spans="1:18" ht="45" hidden="1" x14ac:dyDescent="0.2">
      <c r="A607" s="922"/>
      <c r="B607" s="940" t="str">
        <f t="shared" si="52"/>
        <v>2018FE6029K1304</v>
      </c>
      <c r="C607" s="940" t="str">
        <f>VLOOKUP(D607,'[11]QuyetdinhPCGD (CDIO)'!$B$6:$C$1940,2,0)</f>
        <v>FE6029</v>
      </c>
      <c r="D607" s="969" t="s">
        <v>4742</v>
      </c>
      <c r="E607" s="929" t="s">
        <v>2550</v>
      </c>
      <c r="F607" s="940" t="s">
        <v>10</v>
      </c>
      <c r="G607" s="940" t="str">
        <f>RIGHT(N607,6)</f>
        <v>C2-502</v>
      </c>
      <c r="H607" s="940"/>
      <c r="I607" s="940" t="s">
        <v>125</v>
      </c>
      <c r="J607" s="940" t="str">
        <f>VLOOKUP(I607,'[12]Phan ca&amp; Ngay BDhoc'!$B$4:$I$110,6,0)</f>
        <v>3/9/2018</v>
      </c>
      <c r="K607" s="952" t="s">
        <v>89</v>
      </c>
      <c r="L607" s="968" t="s">
        <v>4741</v>
      </c>
      <c r="M607" s="920">
        <v>0</v>
      </c>
      <c r="N607" s="920" t="s">
        <v>2722</v>
      </c>
      <c r="O607" s="919">
        <v>3231</v>
      </c>
      <c r="P607" s="919" t="s">
        <v>2472</v>
      </c>
      <c r="R607" s="918">
        <v>510</v>
      </c>
    </row>
    <row r="608" spans="1:18" ht="45" hidden="1" x14ac:dyDescent="0.2">
      <c r="A608" s="922">
        <v>365</v>
      </c>
      <c r="B608" s="922" t="str">
        <f t="shared" si="52"/>
        <v>2018LP6002K1331</v>
      </c>
      <c r="C608" s="922" t="str">
        <f>VLOOKUP(D608,'[11]QuyetdinhPCGD (CDIO)'!$B$6:$C$1940,2,0)</f>
        <v>LP6002</v>
      </c>
      <c r="D608" s="963" t="s">
        <v>2412</v>
      </c>
      <c r="E608" s="923" t="s">
        <v>2550</v>
      </c>
      <c r="F608" s="922" t="s">
        <v>13</v>
      </c>
      <c r="G608" s="922" t="str">
        <f>RIGHT(N608,6)</f>
        <v>C2-501</v>
      </c>
      <c r="H608" s="922"/>
      <c r="I608" s="922" t="s">
        <v>125</v>
      </c>
      <c r="J608" s="922" t="str">
        <f>VLOOKUP(I608,'[12]Phan ca&amp; Ngay BDhoc'!$B$4:$I$110,6,0)</f>
        <v>3/9/2018</v>
      </c>
      <c r="K608" s="921" t="s">
        <v>693</v>
      </c>
      <c r="L608" s="921"/>
      <c r="M608" s="920">
        <v>0</v>
      </c>
      <c r="N608" s="920" t="s">
        <v>2721</v>
      </c>
      <c r="O608" s="919">
        <v>3231</v>
      </c>
      <c r="P608" s="919" t="s">
        <v>2472</v>
      </c>
      <c r="R608" s="918">
        <v>510</v>
      </c>
    </row>
    <row r="609" spans="1:18" ht="28.5" hidden="1" x14ac:dyDescent="0.2">
      <c r="A609" s="922">
        <v>366</v>
      </c>
      <c r="B609" s="922" t="str">
        <f t="shared" si="52"/>
        <v>2018FL6130K1331</v>
      </c>
      <c r="C609" s="922" t="str">
        <f>VLOOKUP(D609,'[11]QuyetdinhPCGD (CDIO)'!$B$6:$C$1940,2,0)</f>
        <v>FL6130</v>
      </c>
      <c r="D609" s="923" t="s">
        <v>2682</v>
      </c>
      <c r="E609" s="923" t="s">
        <v>71</v>
      </c>
      <c r="F609" s="922" t="s">
        <v>9</v>
      </c>
      <c r="G609" s="922" t="str">
        <f>VLOOKUP(I609,'[12]Phan ca&amp; Ngay BDhoc'!$B$4:$I$110,8,0)</f>
        <v>C3-501</v>
      </c>
      <c r="H609" s="922"/>
      <c r="I609" s="922" t="s">
        <v>125</v>
      </c>
      <c r="J609" s="922" t="str">
        <f>VLOOKUP(I609,'[12]Phan ca&amp; Ngay BDhoc'!$B$4:$I$110,6,0)</f>
        <v>3/9/2018</v>
      </c>
      <c r="K609" s="921" t="s">
        <v>693</v>
      </c>
      <c r="L609" s="921"/>
      <c r="M609" s="920">
        <v>0</v>
      </c>
      <c r="N609" s="920" t="s">
        <v>2727</v>
      </c>
      <c r="O609" s="919">
        <v>863</v>
      </c>
      <c r="P609" s="919" t="s">
        <v>2472</v>
      </c>
      <c r="R609" s="918">
        <v>511</v>
      </c>
    </row>
    <row r="610" spans="1:18" ht="28.5" hidden="1" x14ac:dyDescent="0.2">
      <c r="A610" s="922">
        <v>367</v>
      </c>
      <c r="B610" s="922" t="str">
        <f t="shared" si="52"/>
        <v>2018FL6130K1331</v>
      </c>
      <c r="C610" s="922" t="str">
        <f>VLOOKUP(D610,'[11]QuyetdinhPCGD (CDIO)'!$B$6:$C$1940,2,0)</f>
        <v>FL6130</v>
      </c>
      <c r="D610" s="923" t="s">
        <v>2682</v>
      </c>
      <c r="E610" s="923" t="s">
        <v>71</v>
      </c>
      <c r="F610" s="922" t="s">
        <v>12</v>
      </c>
      <c r="G610" s="922" t="str">
        <f>VLOOKUP(I610,'[12]Phan ca&amp; Ngay BDhoc'!$B$4:$I$110,8,0)</f>
        <v>C3-501</v>
      </c>
      <c r="H610" s="922"/>
      <c r="I610" s="922" t="s">
        <v>125</v>
      </c>
      <c r="J610" s="922" t="str">
        <f>VLOOKUP(I610,'[12]Phan ca&amp; Ngay BDhoc'!$B$4:$I$110,6,0)</f>
        <v>3/9/2018</v>
      </c>
      <c r="K610" s="921" t="s">
        <v>693</v>
      </c>
      <c r="L610" s="921"/>
      <c r="M610" s="920">
        <v>0</v>
      </c>
      <c r="N610" s="920" t="s">
        <v>2727</v>
      </c>
      <c r="O610" s="919">
        <v>2639</v>
      </c>
      <c r="P610" s="919" t="s">
        <v>2472</v>
      </c>
      <c r="R610" s="918">
        <v>512</v>
      </c>
    </row>
    <row r="611" spans="1:18" ht="28.5" hidden="1" x14ac:dyDescent="0.2">
      <c r="A611" s="922">
        <v>368</v>
      </c>
      <c r="B611" s="922" t="str">
        <f t="shared" si="52"/>
        <v>2018FL6130K1332</v>
      </c>
      <c r="C611" s="922" t="str">
        <f>VLOOKUP(D611,'[11]QuyetdinhPCGD (CDIO)'!$B$6:$C$1940,2,0)</f>
        <v>FL6130</v>
      </c>
      <c r="D611" s="923" t="s">
        <v>2682</v>
      </c>
      <c r="E611" s="923" t="s">
        <v>169</v>
      </c>
      <c r="F611" s="922" t="s">
        <v>9</v>
      </c>
      <c r="G611" s="922" t="str">
        <f>VLOOKUP(I611,'[12]Phan ca&amp; Ngay BDhoc'!$B$4:$I$110,8,0)</f>
        <v>C3-501</v>
      </c>
      <c r="H611" s="922"/>
      <c r="I611" s="922" t="s">
        <v>125</v>
      </c>
      <c r="J611" s="922" t="str">
        <f>VLOOKUP(I611,'[12]Phan ca&amp; Ngay BDhoc'!$B$4:$I$110,6,0)</f>
        <v>3/9/2018</v>
      </c>
      <c r="K611" s="921" t="s">
        <v>694</v>
      </c>
      <c r="L611" s="921"/>
      <c r="M611" s="920">
        <v>0</v>
      </c>
      <c r="N611" s="920" t="s">
        <v>2728</v>
      </c>
      <c r="O611" s="919">
        <v>865</v>
      </c>
      <c r="P611" s="919" t="s">
        <v>2472</v>
      </c>
      <c r="R611" s="918">
        <v>513</v>
      </c>
    </row>
    <row r="612" spans="1:18" ht="28.5" hidden="1" x14ac:dyDescent="0.2">
      <c r="A612" s="922">
        <v>369</v>
      </c>
      <c r="B612" s="922" t="str">
        <f t="shared" si="52"/>
        <v>2018FL6130K1332</v>
      </c>
      <c r="C612" s="922" t="str">
        <f>VLOOKUP(D612,'[11]QuyetdinhPCGD (CDIO)'!$B$6:$C$1940,2,0)</f>
        <v>FL6130</v>
      </c>
      <c r="D612" s="923" t="s">
        <v>2682</v>
      </c>
      <c r="E612" s="923" t="s">
        <v>169</v>
      </c>
      <c r="F612" s="922" t="s">
        <v>12</v>
      </c>
      <c r="G612" s="922" t="str">
        <f>VLOOKUP(I612,'[12]Phan ca&amp; Ngay BDhoc'!$B$4:$I$110,8,0)</f>
        <v>C3-501</v>
      </c>
      <c r="H612" s="922"/>
      <c r="I612" s="922" t="s">
        <v>125</v>
      </c>
      <c r="J612" s="922" t="str">
        <f>VLOOKUP(I612,'[12]Phan ca&amp; Ngay BDhoc'!$B$4:$I$110,6,0)</f>
        <v>3/9/2018</v>
      </c>
      <c r="K612" s="921" t="s">
        <v>694</v>
      </c>
      <c r="L612" s="921"/>
      <c r="M612" s="920">
        <v>0</v>
      </c>
      <c r="N612" s="920" t="s">
        <v>2728</v>
      </c>
      <c r="O612" s="919">
        <v>2641</v>
      </c>
      <c r="P612" s="919" t="s">
        <v>2472</v>
      </c>
      <c r="R612" s="918">
        <v>514</v>
      </c>
    </row>
    <row r="613" spans="1:18" ht="30" hidden="1" x14ac:dyDescent="0.2">
      <c r="A613" s="922">
        <v>370</v>
      </c>
      <c r="B613" s="922" t="str">
        <f t="shared" si="52"/>
        <v>2018FL6130K1333</v>
      </c>
      <c r="C613" s="922" t="str">
        <f>VLOOKUP(D613,'[11]QuyetdinhPCGD (CDIO)'!$B$6:$C$1940,2,0)</f>
        <v>FL6130</v>
      </c>
      <c r="D613" s="923" t="s">
        <v>2682</v>
      </c>
      <c r="E613" s="923" t="s">
        <v>169</v>
      </c>
      <c r="F613" s="922" t="s">
        <v>9</v>
      </c>
      <c r="G613" s="922" t="str">
        <f>RIGHT(M613,6)</f>
        <v>C3-502</v>
      </c>
      <c r="H613" s="922"/>
      <c r="I613" s="922" t="s">
        <v>125</v>
      </c>
      <c r="J613" s="922" t="str">
        <f>VLOOKUP(I613,'[12]Phan ca&amp; Ngay BDhoc'!$B$4:$I$110,6,0)</f>
        <v>3/9/2018</v>
      </c>
      <c r="K613" s="921" t="s">
        <v>1694</v>
      </c>
      <c r="L613" s="921"/>
      <c r="M613" s="920" t="s">
        <v>2725</v>
      </c>
      <c r="N613" s="920" t="s">
        <v>2729</v>
      </c>
      <c r="O613" s="919">
        <v>867</v>
      </c>
      <c r="P613" s="919" t="s">
        <v>2472</v>
      </c>
      <c r="R613" s="918">
        <v>515</v>
      </c>
    </row>
    <row r="614" spans="1:18" ht="30" hidden="1" x14ac:dyDescent="0.2">
      <c r="A614" s="922">
        <v>371</v>
      </c>
      <c r="B614" s="922" t="str">
        <f t="shared" si="52"/>
        <v>2018FL6130K1333</v>
      </c>
      <c r="C614" s="922" t="str">
        <f>VLOOKUP(D614,'[11]QuyetdinhPCGD (CDIO)'!$B$6:$C$1940,2,0)</f>
        <v>FL6130</v>
      </c>
      <c r="D614" s="923" t="s">
        <v>2682</v>
      </c>
      <c r="E614" s="923" t="s">
        <v>169</v>
      </c>
      <c r="F614" s="922" t="s">
        <v>12</v>
      </c>
      <c r="G614" s="922" t="str">
        <f>RIGHT(M614,6)</f>
        <v>C3-502</v>
      </c>
      <c r="H614" s="922"/>
      <c r="I614" s="922" t="s">
        <v>125</v>
      </c>
      <c r="J614" s="922" t="str">
        <f>VLOOKUP(I614,'[12]Phan ca&amp; Ngay BDhoc'!$B$4:$I$110,6,0)</f>
        <v>3/9/2018</v>
      </c>
      <c r="K614" s="921" t="s">
        <v>1694</v>
      </c>
      <c r="L614" s="921"/>
      <c r="M614" s="920" t="s">
        <v>2725</v>
      </c>
      <c r="N614" s="920" t="s">
        <v>2729</v>
      </c>
      <c r="O614" s="919">
        <v>2643</v>
      </c>
      <c r="P614" s="919" t="s">
        <v>2472</v>
      </c>
      <c r="R614" s="918">
        <v>516</v>
      </c>
    </row>
    <row r="615" spans="1:18" ht="28.5" hidden="1" x14ac:dyDescent="0.2">
      <c r="A615" s="922">
        <v>372</v>
      </c>
      <c r="B615" s="922" t="str">
        <f t="shared" si="52"/>
        <v>2018BS6001K1309</v>
      </c>
      <c r="C615" s="922" t="str">
        <f>VLOOKUP(D615,'[11]QuyetdinhPCGD (CDIO)'!$B$6:$C$1940,2,0)</f>
        <v>BS6001</v>
      </c>
      <c r="D615" s="931" t="s">
        <v>2619</v>
      </c>
      <c r="E615" s="923" t="s">
        <v>2540</v>
      </c>
      <c r="F615" s="922" t="s">
        <v>12</v>
      </c>
      <c r="G615" s="922" t="str">
        <f>VLOOKUP(I615,'[12]Phan ca&amp; Ngay BDhoc'!$B$4:$I$110,8,0)</f>
        <v>C2-502</v>
      </c>
      <c r="H615" s="922"/>
      <c r="I615" s="922" t="s">
        <v>126</v>
      </c>
      <c r="J615" s="922" t="str">
        <f>VLOOKUP(I615,'[12]Phan ca&amp; Ngay BDhoc'!$B$4:$I$110,6,0)</f>
        <v>3/9/2018</v>
      </c>
      <c r="K615" s="921" t="s">
        <v>176</v>
      </c>
      <c r="L615" s="921"/>
      <c r="M615" s="920" t="s">
        <v>2487</v>
      </c>
      <c r="N615" s="920">
        <v>0</v>
      </c>
      <c r="O615" s="919">
        <v>2645</v>
      </c>
      <c r="P615" s="924" t="s">
        <v>2468</v>
      </c>
      <c r="R615" s="918">
        <v>517</v>
      </c>
    </row>
    <row r="616" spans="1:18" ht="28.5" hidden="1" x14ac:dyDescent="0.2">
      <c r="A616" s="922">
        <v>373</v>
      </c>
      <c r="B616" s="922" t="str">
        <f t="shared" si="52"/>
        <v>2018BS6002K1326</v>
      </c>
      <c r="C616" s="922" t="str">
        <f>VLOOKUP(D616,'[11]QuyetdinhPCGD (CDIO)'!$B$6:$C$1940,2,0)</f>
        <v>BS6002</v>
      </c>
      <c r="D616" s="931" t="s">
        <v>2539</v>
      </c>
      <c r="E616" s="923" t="s">
        <v>2540</v>
      </c>
      <c r="F616" s="922" t="s">
        <v>11</v>
      </c>
      <c r="G616" s="922" t="str">
        <f>VLOOKUP(I616,'[12]Phan ca&amp; Ngay BDhoc'!$B$4:$I$110,8,0)</f>
        <v>C2-502</v>
      </c>
      <c r="H616" s="922"/>
      <c r="I616" s="922" t="s">
        <v>126</v>
      </c>
      <c r="J616" s="922" t="str">
        <f>VLOOKUP(I616,'[12]Phan ca&amp; Ngay BDhoc'!$B$4:$I$110,6,0)</f>
        <v>3/9/2018</v>
      </c>
      <c r="K616" s="921" t="s">
        <v>434</v>
      </c>
      <c r="L616" s="921"/>
      <c r="M616" s="920" t="s">
        <v>2487</v>
      </c>
      <c r="N616" s="920">
        <v>0</v>
      </c>
      <c r="O616" s="919">
        <v>2053</v>
      </c>
      <c r="P616" s="924" t="s">
        <v>2468</v>
      </c>
      <c r="R616" s="918">
        <v>518</v>
      </c>
    </row>
    <row r="617" spans="1:18" ht="28.5" hidden="1" x14ac:dyDescent="0.2">
      <c r="A617" s="926">
        <v>374</v>
      </c>
      <c r="B617" s="922" t="str">
        <f t="shared" si="52"/>
        <v>2018PE6009K1324</v>
      </c>
      <c r="C617" s="922" t="str">
        <f>VLOOKUP(D617,'[11]QuyetdinhPCGD (CDIO)'!$B$6:$C$1940,2,0)</f>
        <v>PE6009</v>
      </c>
      <c r="D617" s="930" t="s">
        <v>2474</v>
      </c>
      <c r="E617" s="929" t="s">
        <v>169</v>
      </c>
      <c r="F617" s="926" t="s">
        <v>11</v>
      </c>
      <c r="G617" s="922" t="s">
        <v>4718</v>
      </c>
      <c r="H617" s="926"/>
      <c r="I617" s="922" t="s">
        <v>126</v>
      </c>
      <c r="J617" s="922" t="str">
        <f>VLOOKUP(I617,'[12]Phan ca&amp; Ngay BDhoc'!$B$4:$I$110,6,0)</f>
        <v>3/9/2018</v>
      </c>
      <c r="K617" s="925" t="s">
        <v>381</v>
      </c>
      <c r="L617" s="925"/>
      <c r="M617" s="920" t="s">
        <v>2487</v>
      </c>
      <c r="N617" s="920">
        <v>0</v>
      </c>
      <c r="O617" s="919">
        <v>2057</v>
      </c>
      <c r="P617" s="919" t="s">
        <v>2472</v>
      </c>
      <c r="R617" s="918">
        <v>519</v>
      </c>
    </row>
    <row r="618" spans="1:18" ht="42.75" hidden="1" x14ac:dyDescent="0.2">
      <c r="A618" s="922"/>
      <c r="B618" s="940" t="str">
        <f t="shared" si="52"/>
        <v>2018FE6029K1305</v>
      </c>
      <c r="C618" s="940" t="str">
        <f>VLOOKUP(D618,'[11]QuyetdinhPCGD (CDIO)'!$B$6:$C$1940,2,0)</f>
        <v>FE6029</v>
      </c>
      <c r="D618" s="969" t="s">
        <v>4742</v>
      </c>
      <c r="E618" s="929" t="s">
        <v>670</v>
      </c>
      <c r="F618" s="940" t="s">
        <v>13</v>
      </c>
      <c r="G618" s="940" t="str">
        <f>VLOOKUP(I618,'[12]Phan ca&amp; Ngay BDhoc'!$B$4:$I$110,8,0)</f>
        <v>C2-502</v>
      </c>
      <c r="H618" s="940"/>
      <c r="I618" s="940" t="s">
        <v>126</v>
      </c>
      <c r="J618" s="940" t="str">
        <f>VLOOKUP(I618,'[12]Phan ca&amp; Ngay BDhoc'!$B$4:$I$110,6,0)</f>
        <v>3/9/2018</v>
      </c>
      <c r="K618" s="952" t="s">
        <v>112</v>
      </c>
      <c r="L618" s="968" t="s">
        <v>4741</v>
      </c>
      <c r="M618" s="920">
        <v>0</v>
      </c>
      <c r="N618" s="920">
        <v>0</v>
      </c>
      <c r="O618" s="919">
        <v>869</v>
      </c>
      <c r="P618" s="924" t="s">
        <v>2468</v>
      </c>
      <c r="R618" s="918">
        <v>520</v>
      </c>
    </row>
    <row r="619" spans="1:18" ht="42.75" hidden="1" x14ac:dyDescent="0.2">
      <c r="A619" s="922">
        <v>375</v>
      </c>
      <c r="B619" s="922" t="str">
        <f t="shared" si="52"/>
        <v>2018LP6002K1332</v>
      </c>
      <c r="C619" s="922" t="str">
        <f>VLOOKUP(D619,'[11]QuyetdinhPCGD (CDIO)'!$B$6:$C$1940,2,0)</f>
        <v>LP6002</v>
      </c>
      <c r="D619" s="963" t="s">
        <v>2412</v>
      </c>
      <c r="E619" s="923" t="s">
        <v>670</v>
      </c>
      <c r="F619" s="922" t="s">
        <v>9</v>
      </c>
      <c r="G619" s="922" t="str">
        <f>VLOOKUP(I619,'[12]Phan ca&amp; Ngay BDhoc'!$B$4:$I$110,8,0)</f>
        <v>C2-502</v>
      </c>
      <c r="H619" s="922"/>
      <c r="I619" s="922" t="s">
        <v>126</v>
      </c>
      <c r="J619" s="922" t="str">
        <f>VLOOKUP(I619,'[12]Phan ca&amp; Ngay BDhoc'!$B$4:$I$110,6,0)</f>
        <v>3/9/2018</v>
      </c>
      <c r="K619" s="921" t="s">
        <v>694</v>
      </c>
      <c r="L619" s="938"/>
      <c r="M619" s="920">
        <v>0</v>
      </c>
      <c r="N619" s="920">
        <v>0</v>
      </c>
      <c r="O619" s="919">
        <v>869</v>
      </c>
      <c r="P619" s="924" t="s">
        <v>2468</v>
      </c>
      <c r="R619" s="918">
        <v>520</v>
      </c>
    </row>
    <row r="620" spans="1:18" ht="30" hidden="1" x14ac:dyDescent="0.2">
      <c r="A620" s="922">
        <v>376</v>
      </c>
      <c r="B620" s="922" t="str">
        <f t="shared" si="52"/>
        <v>2018FL6130K1334</v>
      </c>
      <c r="C620" s="922" t="str">
        <f>VLOOKUP(D620,'[11]QuyetdinhPCGD (CDIO)'!$B$6:$C$1940,2,0)</f>
        <v>FL6130</v>
      </c>
      <c r="D620" s="923" t="s">
        <v>2682</v>
      </c>
      <c r="E620" s="923" t="s">
        <v>65</v>
      </c>
      <c r="F620" s="923" t="s">
        <v>8</v>
      </c>
      <c r="G620" s="922" t="str">
        <f t="shared" ref="G620:G625" si="53">RIGHT(M620,6)</f>
        <v>C3-501</v>
      </c>
      <c r="H620" s="923"/>
      <c r="I620" s="922" t="s">
        <v>126</v>
      </c>
      <c r="J620" s="922" t="str">
        <f>VLOOKUP(I620,'[12]Phan ca&amp; Ngay BDhoc'!$B$4:$I$110,6,0)</f>
        <v>3/9/2018</v>
      </c>
      <c r="K620" s="921" t="s">
        <v>1698</v>
      </c>
      <c r="L620" s="921"/>
      <c r="M620" s="920" t="s">
        <v>2714</v>
      </c>
      <c r="N620" s="920" t="s">
        <v>2730</v>
      </c>
      <c r="O620" s="919">
        <v>277</v>
      </c>
      <c r="P620" s="924" t="s">
        <v>2468</v>
      </c>
      <c r="Q620" s="934"/>
      <c r="R620" s="918">
        <v>521</v>
      </c>
    </row>
    <row r="621" spans="1:18" ht="30" hidden="1" x14ac:dyDescent="0.2">
      <c r="A621" s="922">
        <v>377</v>
      </c>
      <c r="B621" s="922" t="str">
        <f t="shared" si="52"/>
        <v>2018FL6130K1334</v>
      </c>
      <c r="C621" s="922" t="str">
        <f>VLOOKUP(D621,'[11]QuyetdinhPCGD (CDIO)'!$B$6:$C$1940,2,0)</f>
        <v>FL6130</v>
      </c>
      <c r="D621" s="923" t="s">
        <v>2682</v>
      </c>
      <c r="E621" s="923" t="s">
        <v>65</v>
      </c>
      <c r="F621" s="922" t="s">
        <v>10</v>
      </c>
      <c r="G621" s="922" t="str">
        <f t="shared" si="53"/>
        <v>C3-501</v>
      </c>
      <c r="H621" s="922"/>
      <c r="I621" s="922" t="s">
        <v>126</v>
      </c>
      <c r="J621" s="922" t="str">
        <f>VLOOKUP(I621,'[12]Phan ca&amp; Ngay BDhoc'!$B$4:$I$110,6,0)</f>
        <v>3/9/2018</v>
      </c>
      <c r="K621" s="921" t="s">
        <v>1698</v>
      </c>
      <c r="L621" s="921"/>
      <c r="M621" s="920" t="s">
        <v>2714</v>
      </c>
      <c r="N621" s="920" t="s">
        <v>2730</v>
      </c>
      <c r="O621" s="919">
        <v>1461</v>
      </c>
      <c r="P621" s="924" t="s">
        <v>2468</v>
      </c>
      <c r="R621" s="918">
        <v>522</v>
      </c>
    </row>
    <row r="622" spans="1:18" ht="30" hidden="1" x14ac:dyDescent="0.2">
      <c r="A622" s="922">
        <v>378</v>
      </c>
      <c r="B622" s="922" t="str">
        <f t="shared" si="52"/>
        <v>2018FL6130K1335</v>
      </c>
      <c r="C622" s="922" t="str">
        <f>VLOOKUP(D622,'[11]QuyetdinhPCGD (CDIO)'!$B$6:$C$1940,2,0)</f>
        <v>FL6130</v>
      </c>
      <c r="D622" s="923" t="s">
        <v>2682</v>
      </c>
      <c r="E622" s="923" t="s">
        <v>166</v>
      </c>
      <c r="F622" s="923" t="s">
        <v>8</v>
      </c>
      <c r="G622" s="922" t="str">
        <f t="shared" si="53"/>
        <v>C3-501</v>
      </c>
      <c r="H622" s="923"/>
      <c r="I622" s="922" t="s">
        <v>126</v>
      </c>
      <c r="J622" s="922" t="str">
        <f>VLOOKUP(I622,'[12]Phan ca&amp; Ngay BDhoc'!$B$4:$I$110,6,0)</f>
        <v>3/9/2018</v>
      </c>
      <c r="K622" s="921" t="s">
        <v>1700</v>
      </c>
      <c r="L622" s="921"/>
      <c r="M622" s="920" t="s">
        <v>2714</v>
      </c>
      <c r="N622" s="920" t="s">
        <v>2731</v>
      </c>
      <c r="O622" s="919">
        <v>279</v>
      </c>
      <c r="P622" s="924" t="s">
        <v>2468</v>
      </c>
      <c r="Q622" s="934"/>
      <c r="R622" s="918">
        <v>523</v>
      </c>
    </row>
    <row r="623" spans="1:18" ht="30" hidden="1" x14ac:dyDescent="0.2">
      <c r="A623" s="922">
        <v>379</v>
      </c>
      <c r="B623" s="922" t="str">
        <f t="shared" si="52"/>
        <v>2018FL6130K1335</v>
      </c>
      <c r="C623" s="922" t="str">
        <f>VLOOKUP(D623,'[11]QuyetdinhPCGD (CDIO)'!$B$6:$C$1940,2,0)</f>
        <v>FL6130</v>
      </c>
      <c r="D623" s="923" t="s">
        <v>2682</v>
      </c>
      <c r="E623" s="923" t="s">
        <v>166</v>
      </c>
      <c r="F623" s="922" t="s">
        <v>10</v>
      </c>
      <c r="G623" s="922" t="str">
        <f t="shared" si="53"/>
        <v>C3-501</v>
      </c>
      <c r="H623" s="922"/>
      <c r="I623" s="922" t="s">
        <v>126</v>
      </c>
      <c r="J623" s="922" t="str">
        <f>VLOOKUP(I623,'[12]Phan ca&amp; Ngay BDhoc'!$B$4:$I$110,6,0)</f>
        <v>3/9/2018</v>
      </c>
      <c r="K623" s="921" t="s">
        <v>1700</v>
      </c>
      <c r="L623" s="921"/>
      <c r="M623" s="920" t="s">
        <v>2714</v>
      </c>
      <c r="N623" s="920" t="s">
        <v>2731</v>
      </c>
      <c r="O623" s="919">
        <v>1463</v>
      </c>
      <c r="P623" s="924" t="s">
        <v>2468</v>
      </c>
      <c r="R623" s="918">
        <v>524</v>
      </c>
    </row>
    <row r="624" spans="1:18" ht="30" hidden="1" x14ac:dyDescent="0.2">
      <c r="A624" s="922">
        <v>380</v>
      </c>
      <c r="B624" s="922" t="str">
        <f t="shared" si="52"/>
        <v>2018FL6130K1336</v>
      </c>
      <c r="C624" s="922" t="str">
        <f>VLOOKUP(D624,'[11]QuyetdinhPCGD (CDIO)'!$B$6:$C$1940,2,0)</f>
        <v>FL6130</v>
      </c>
      <c r="D624" s="923" t="s">
        <v>2682</v>
      </c>
      <c r="E624" s="923" t="s">
        <v>65</v>
      </c>
      <c r="F624" s="923" t="s">
        <v>8</v>
      </c>
      <c r="G624" s="922" t="str">
        <f t="shared" si="53"/>
        <v>C3-506</v>
      </c>
      <c r="H624" s="923"/>
      <c r="I624" s="922" t="s">
        <v>126</v>
      </c>
      <c r="J624" s="922" t="str">
        <f>VLOOKUP(I624,'[12]Phan ca&amp; Ngay BDhoc'!$B$4:$I$110,6,0)</f>
        <v>3/9/2018</v>
      </c>
      <c r="K624" s="921" t="s">
        <v>1702</v>
      </c>
      <c r="L624" s="921"/>
      <c r="M624" s="920" t="s">
        <v>2656</v>
      </c>
      <c r="N624" s="920" t="s">
        <v>2732</v>
      </c>
      <c r="O624" s="919">
        <v>281</v>
      </c>
      <c r="P624" s="924" t="s">
        <v>2468</v>
      </c>
      <c r="Q624" s="934"/>
      <c r="R624" s="918">
        <v>525</v>
      </c>
    </row>
    <row r="625" spans="1:18" ht="30" hidden="1" x14ac:dyDescent="0.2">
      <c r="A625" s="922">
        <v>381</v>
      </c>
      <c r="B625" s="922" t="str">
        <f t="shared" ref="B625:B647" si="54">CONCATENATE("2018",C625,"K13",K625)</f>
        <v>2018FL6130K1336</v>
      </c>
      <c r="C625" s="922" t="str">
        <f>VLOOKUP(D625,'[11]QuyetdinhPCGD (CDIO)'!$B$6:$C$1940,2,0)</f>
        <v>FL6130</v>
      </c>
      <c r="D625" s="923" t="s">
        <v>2682</v>
      </c>
      <c r="E625" s="923" t="s">
        <v>65</v>
      </c>
      <c r="F625" s="922" t="s">
        <v>10</v>
      </c>
      <c r="G625" s="922" t="str">
        <f t="shared" si="53"/>
        <v>C3-506</v>
      </c>
      <c r="H625" s="922"/>
      <c r="I625" s="922" t="s">
        <v>126</v>
      </c>
      <c r="J625" s="922" t="str">
        <f>VLOOKUP(I625,'[12]Phan ca&amp; Ngay BDhoc'!$B$4:$I$110,6,0)</f>
        <v>3/9/2018</v>
      </c>
      <c r="K625" s="921" t="s">
        <v>1702</v>
      </c>
      <c r="L625" s="921"/>
      <c r="M625" s="920" t="s">
        <v>2656</v>
      </c>
      <c r="N625" s="920" t="s">
        <v>2732</v>
      </c>
      <c r="O625" s="919">
        <v>1465</v>
      </c>
      <c r="P625" s="924" t="s">
        <v>2468</v>
      </c>
      <c r="R625" s="918">
        <v>526</v>
      </c>
    </row>
    <row r="626" spans="1:18" ht="28.5" hidden="1" x14ac:dyDescent="0.2">
      <c r="A626" s="922">
        <v>382</v>
      </c>
      <c r="B626" s="922" t="str">
        <f t="shared" si="54"/>
        <v>2018BS6001K1310</v>
      </c>
      <c r="C626" s="922" t="str">
        <f>VLOOKUP(D626,'[11]QuyetdinhPCGD (CDIO)'!$B$6:$C$1940,2,0)</f>
        <v>BS6001</v>
      </c>
      <c r="D626" s="931" t="s">
        <v>2619</v>
      </c>
      <c r="E626" s="923" t="s">
        <v>2549</v>
      </c>
      <c r="F626" s="922" t="s">
        <v>12</v>
      </c>
      <c r="G626" s="922" t="str">
        <f>VLOOKUP(I626,'[12]Phan ca&amp; Ngay BDhoc'!$B$4:$I$110,8,0)</f>
        <v>C2-502</v>
      </c>
      <c r="H626" s="922"/>
      <c r="I626" s="922" t="s">
        <v>127</v>
      </c>
      <c r="J626" s="922" t="str">
        <f>VLOOKUP(I626,'[12]Phan ca&amp; Ngay BDhoc'!$B$4:$I$110,6,0)</f>
        <v>3/9/2018</v>
      </c>
      <c r="K626" s="921" t="s">
        <v>180</v>
      </c>
      <c r="L626" s="921"/>
      <c r="M626" s="920" t="s">
        <v>2487</v>
      </c>
      <c r="N626" s="920">
        <v>0</v>
      </c>
      <c r="O626" s="919">
        <v>2651</v>
      </c>
      <c r="P626" s="919" t="s">
        <v>2472</v>
      </c>
      <c r="R626" s="918">
        <v>527</v>
      </c>
    </row>
    <row r="627" spans="1:18" ht="28.5" hidden="1" x14ac:dyDescent="0.2">
      <c r="A627" s="922">
        <v>383</v>
      </c>
      <c r="B627" s="922" t="str">
        <f t="shared" si="54"/>
        <v>2018BS6002K1327</v>
      </c>
      <c r="C627" s="922" t="str">
        <f>VLOOKUP(D627,'[11]QuyetdinhPCGD (CDIO)'!$B$6:$C$1940,2,0)</f>
        <v>BS6002</v>
      </c>
      <c r="D627" s="931" t="s">
        <v>2539</v>
      </c>
      <c r="E627" s="923" t="s">
        <v>2549</v>
      </c>
      <c r="F627" s="922" t="s">
        <v>11</v>
      </c>
      <c r="G627" s="922" t="str">
        <f>VLOOKUP(I627,'[12]Phan ca&amp; Ngay BDhoc'!$B$4:$I$110,8,0)</f>
        <v>C2-502</v>
      </c>
      <c r="H627" s="922"/>
      <c r="I627" s="922" t="s">
        <v>127</v>
      </c>
      <c r="J627" s="922" t="str">
        <f>VLOOKUP(I627,'[12]Phan ca&amp; Ngay BDhoc'!$B$4:$I$110,6,0)</f>
        <v>3/9/2018</v>
      </c>
      <c r="K627" s="921" t="s">
        <v>498</v>
      </c>
      <c r="L627" s="921"/>
      <c r="M627" s="920" t="s">
        <v>2487</v>
      </c>
      <c r="N627" s="920">
        <v>0</v>
      </c>
      <c r="O627" s="919">
        <v>2059</v>
      </c>
      <c r="P627" s="919" t="s">
        <v>2472</v>
      </c>
      <c r="R627" s="918">
        <v>528</v>
      </c>
    </row>
    <row r="628" spans="1:18" ht="28.5" hidden="1" x14ac:dyDescent="0.2">
      <c r="A628" s="926">
        <v>384</v>
      </c>
      <c r="B628" s="922" t="str">
        <f t="shared" si="54"/>
        <v>2018PE6009K1325</v>
      </c>
      <c r="C628" s="922" t="str">
        <f>VLOOKUP(D628,'[11]QuyetdinhPCGD (CDIO)'!$B$6:$C$1940,2,0)</f>
        <v>PE6009</v>
      </c>
      <c r="D628" s="930" t="s">
        <v>2474</v>
      </c>
      <c r="E628" s="929" t="s">
        <v>166</v>
      </c>
      <c r="F628" s="926" t="s">
        <v>11</v>
      </c>
      <c r="G628" s="922" t="s">
        <v>4718</v>
      </c>
      <c r="H628" s="926"/>
      <c r="I628" s="922" t="s">
        <v>127</v>
      </c>
      <c r="J628" s="922" t="str">
        <f>VLOOKUP(I628,'[12]Phan ca&amp; Ngay BDhoc'!$B$4:$I$110,6,0)</f>
        <v>3/9/2018</v>
      </c>
      <c r="K628" s="925" t="s">
        <v>433</v>
      </c>
      <c r="L628" s="925"/>
      <c r="M628" s="920" t="s">
        <v>2487</v>
      </c>
      <c r="N628" s="920">
        <v>0</v>
      </c>
      <c r="O628" s="919">
        <v>2063</v>
      </c>
      <c r="P628" s="924" t="s">
        <v>2468</v>
      </c>
      <c r="R628" s="918">
        <v>529</v>
      </c>
    </row>
    <row r="629" spans="1:18" ht="42.75" hidden="1" x14ac:dyDescent="0.2">
      <c r="A629" s="922"/>
      <c r="B629" s="940" t="str">
        <f t="shared" si="54"/>
        <v>2018FE6029K1306</v>
      </c>
      <c r="C629" s="940" t="str">
        <f>VLOOKUP(D629,'[11]QuyetdinhPCGD (CDIO)'!$B$6:$C$1940,2,0)</f>
        <v>FE6029</v>
      </c>
      <c r="D629" s="969" t="s">
        <v>4742</v>
      </c>
      <c r="E629" s="929" t="s">
        <v>2550</v>
      </c>
      <c r="F629" s="940" t="s">
        <v>13</v>
      </c>
      <c r="G629" s="940" t="str">
        <f>VLOOKUP(I629,'[12]Phan ca&amp; Ngay BDhoc'!$B$4:$I$110,8,0)</f>
        <v>C2-502</v>
      </c>
      <c r="H629" s="940"/>
      <c r="I629" s="940" t="s">
        <v>127</v>
      </c>
      <c r="J629" s="940" t="str">
        <f>VLOOKUP(I629,'[12]Phan ca&amp; Ngay BDhoc'!$B$4:$I$110,6,0)</f>
        <v>3/9/2018</v>
      </c>
      <c r="K629" s="952" t="s">
        <v>115</v>
      </c>
      <c r="L629" s="968" t="s">
        <v>4741</v>
      </c>
      <c r="M629" s="920">
        <v>0</v>
      </c>
      <c r="N629" s="920">
        <v>0</v>
      </c>
      <c r="O629" s="919">
        <v>875</v>
      </c>
      <c r="P629" s="919" t="s">
        <v>2472</v>
      </c>
      <c r="R629" s="918">
        <v>530</v>
      </c>
    </row>
    <row r="630" spans="1:18" ht="42.75" hidden="1" x14ac:dyDescent="0.2">
      <c r="A630" s="922">
        <v>385</v>
      </c>
      <c r="B630" s="922" t="str">
        <f t="shared" si="54"/>
        <v>2018LP6002K1333</v>
      </c>
      <c r="C630" s="922" t="str">
        <f>VLOOKUP(D630,'[11]QuyetdinhPCGD (CDIO)'!$B$6:$C$1940,2,0)</f>
        <v>LP6002</v>
      </c>
      <c r="D630" s="963" t="s">
        <v>2412</v>
      </c>
      <c r="E630" s="923" t="s">
        <v>2550</v>
      </c>
      <c r="F630" s="922" t="s">
        <v>9</v>
      </c>
      <c r="G630" s="922" t="str">
        <f>VLOOKUP(I630,'[12]Phan ca&amp; Ngay BDhoc'!$B$4:$I$110,8,0)</f>
        <v>C2-502</v>
      </c>
      <c r="H630" s="922"/>
      <c r="I630" s="922" t="s">
        <v>127</v>
      </c>
      <c r="J630" s="922" t="str">
        <f>VLOOKUP(I630,'[12]Phan ca&amp; Ngay BDhoc'!$B$4:$I$110,6,0)</f>
        <v>3/9/2018</v>
      </c>
      <c r="K630" s="921" t="s">
        <v>1694</v>
      </c>
      <c r="L630" s="921"/>
      <c r="M630" s="920">
        <v>0</v>
      </c>
      <c r="N630" s="920">
        <v>0</v>
      </c>
      <c r="O630" s="919">
        <v>875</v>
      </c>
      <c r="P630" s="919" t="s">
        <v>2472</v>
      </c>
      <c r="R630" s="918">
        <v>530</v>
      </c>
    </row>
    <row r="631" spans="1:18" ht="30" hidden="1" x14ac:dyDescent="0.2">
      <c r="A631" s="922">
        <v>386</v>
      </c>
      <c r="B631" s="922" t="str">
        <f t="shared" si="54"/>
        <v>2018FL6130K1337</v>
      </c>
      <c r="C631" s="922" t="str">
        <f>VLOOKUP(D631,'[11]QuyetdinhPCGD (CDIO)'!$B$6:$C$1940,2,0)</f>
        <v>FL6130</v>
      </c>
      <c r="D631" s="923" t="s">
        <v>2682</v>
      </c>
      <c r="E631" s="923" t="s">
        <v>71</v>
      </c>
      <c r="F631" s="923" t="s">
        <v>8</v>
      </c>
      <c r="G631" s="922" t="str">
        <f t="shared" ref="G631:G636" si="55">RIGHT(M631,6)</f>
        <v>C3-501</v>
      </c>
      <c r="H631" s="923"/>
      <c r="I631" s="922" t="s">
        <v>127</v>
      </c>
      <c r="J631" s="922" t="str">
        <f>VLOOKUP(I631,'[12]Phan ca&amp; Ngay BDhoc'!$B$4:$I$110,6,0)</f>
        <v>3/9/2018</v>
      </c>
      <c r="K631" s="921" t="s">
        <v>1704</v>
      </c>
      <c r="L631" s="921"/>
      <c r="M631" s="920" t="s">
        <v>2714</v>
      </c>
      <c r="N631" s="920" t="s">
        <v>2733</v>
      </c>
      <c r="O631" s="919">
        <v>283</v>
      </c>
      <c r="P631" s="919" t="s">
        <v>2472</v>
      </c>
      <c r="Q631" s="934"/>
      <c r="R631" s="918">
        <v>531</v>
      </c>
    </row>
    <row r="632" spans="1:18" ht="30" hidden="1" x14ac:dyDescent="0.2">
      <c r="A632" s="922">
        <v>387</v>
      </c>
      <c r="B632" s="922" t="str">
        <f t="shared" si="54"/>
        <v>2018FL6130K1337</v>
      </c>
      <c r="C632" s="922" t="str">
        <f>VLOOKUP(D632,'[11]QuyetdinhPCGD (CDIO)'!$B$6:$C$1940,2,0)</f>
        <v>FL6130</v>
      </c>
      <c r="D632" s="923" t="s">
        <v>2682</v>
      </c>
      <c r="E632" s="923" t="s">
        <v>71</v>
      </c>
      <c r="F632" s="922" t="s">
        <v>10</v>
      </c>
      <c r="G632" s="922" t="str">
        <f t="shared" si="55"/>
        <v>C3-501</v>
      </c>
      <c r="H632" s="922"/>
      <c r="I632" s="922" t="s">
        <v>127</v>
      </c>
      <c r="J632" s="922" t="str">
        <f>VLOOKUP(I632,'[12]Phan ca&amp; Ngay BDhoc'!$B$4:$I$110,6,0)</f>
        <v>3/9/2018</v>
      </c>
      <c r="K632" s="921" t="s">
        <v>1704</v>
      </c>
      <c r="L632" s="921"/>
      <c r="M632" s="920" t="s">
        <v>2714</v>
      </c>
      <c r="N632" s="920" t="s">
        <v>2733</v>
      </c>
      <c r="O632" s="919">
        <v>1467</v>
      </c>
      <c r="P632" s="919" t="s">
        <v>2472</v>
      </c>
      <c r="R632" s="918">
        <v>532</v>
      </c>
    </row>
    <row r="633" spans="1:18" ht="30" hidden="1" x14ac:dyDescent="0.2">
      <c r="A633" s="922">
        <v>388</v>
      </c>
      <c r="B633" s="922" t="str">
        <f t="shared" si="54"/>
        <v>2018FL6130K1338</v>
      </c>
      <c r="C633" s="922" t="str">
        <f>VLOOKUP(D633,'[11]QuyetdinhPCGD (CDIO)'!$B$6:$C$1940,2,0)</f>
        <v>FL6130</v>
      </c>
      <c r="D633" s="923" t="s">
        <v>2682</v>
      </c>
      <c r="E633" s="923" t="s">
        <v>169</v>
      </c>
      <c r="F633" s="923" t="s">
        <v>8</v>
      </c>
      <c r="G633" s="922" t="str">
        <f t="shared" si="55"/>
        <v>C3-501</v>
      </c>
      <c r="H633" s="923"/>
      <c r="I633" s="922" t="s">
        <v>127</v>
      </c>
      <c r="J633" s="922" t="str">
        <f>VLOOKUP(I633,'[12]Phan ca&amp; Ngay BDhoc'!$B$4:$I$110,6,0)</f>
        <v>3/9/2018</v>
      </c>
      <c r="K633" s="921" t="s">
        <v>1707</v>
      </c>
      <c r="L633" s="921"/>
      <c r="M633" s="920" t="s">
        <v>2714</v>
      </c>
      <c r="N633" s="920" t="s">
        <v>2734</v>
      </c>
      <c r="O633" s="919">
        <v>285</v>
      </c>
      <c r="P633" s="919" t="s">
        <v>2472</v>
      </c>
      <c r="Q633" s="934"/>
      <c r="R633" s="918">
        <v>533</v>
      </c>
    </row>
    <row r="634" spans="1:18" ht="30" hidden="1" x14ac:dyDescent="0.2">
      <c r="A634" s="922">
        <v>389</v>
      </c>
      <c r="B634" s="922" t="str">
        <f t="shared" si="54"/>
        <v>2018FL6130K1338</v>
      </c>
      <c r="C634" s="922" t="str">
        <f>VLOOKUP(D634,'[11]QuyetdinhPCGD (CDIO)'!$B$6:$C$1940,2,0)</f>
        <v>FL6130</v>
      </c>
      <c r="D634" s="923" t="s">
        <v>2682</v>
      </c>
      <c r="E634" s="923" t="s">
        <v>169</v>
      </c>
      <c r="F634" s="922" t="s">
        <v>10</v>
      </c>
      <c r="G634" s="922" t="str">
        <f t="shared" si="55"/>
        <v>C3-501</v>
      </c>
      <c r="H634" s="922"/>
      <c r="I634" s="922" t="s">
        <v>127</v>
      </c>
      <c r="J634" s="922" t="str">
        <f>VLOOKUP(I634,'[12]Phan ca&amp; Ngay BDhoc'!$B$4:$I$110,6,0)</f>
        <v>3/9/2018</v>
      </c>
      <c r="K634" s="921" t="s">
        <v>1707</v>
      </c>
      <c r="L634" s="921"/>
      <c r="M634" s="920" t="s">
        <v>2714</v>
      </c>
      <c r="N634" s="920" t="s">
        <v>2734</v>
      </c>
      <c r="O634" s="919">
        <v>1469</v>
      </c>
      <c r="P634" s="919" t="s">
        <v>2472</v>
      </c>
      <c r="R634" s="918">
        <v>534</v>
      </c>
    </row>
    <row r="635" spans="1:18" ht="30" hidden="1" x14ac:dyDescent="0.2">
      <c r="A635" s="922">
        <v>390</v>
      </c>
      <c r="B635" s="922" t="str">
        <f t="shared" si="54"/>
        <v>2018FL6130K1339</v>
      </c>
      <c r="C635" s="922" t="str">
        <f>VLOOKUP(D635,'[11]QuyetdinhPCGD (CDIO)'!$B$6:$C$1940,2,0)</f>
        <v>FL6130</v>
      </c>
      <c r="D635" s="923" t="s">
        <v>2682</v>
      </c>
      <c r="E635" s="923" t="s">
        <v>71</v>
      </c>
      <c r="F635" s="923" t="s">
        <v>8</v>
      </c>
      <c r="G635" s="922" t="str">
        <f t="shared" si="55"/>
        <v>C3-506</v>
      </c>
      <c r="H635" s="923"/>
      <c r="I635" s="922" t="s">
        <v>127</v>
      </c>
      <c r="J635" s="922" t="str">
        <f>VLOOKUP(I635,'[12]Phan ca&amp; Ngay BDhoc'!$B$4:$I$110,6,0)</f>
        <v>3/9/2018</v>
      </c>
      <c r="K635" s="921" t="s">
        <v>1709</v>
      </c>
      <c r="L635" s="921"/>
      <c r="M635" s="920" t="s">
        <v>2656</v>
      </c>
      <c r="N635" s="920" t="s">
        <v>2735</v>
      </c>
      <c r="O635" s="919">
        <v>287</v>
      </c>
      <c r="P635" s="919" t="s">
        <v>2472</v>
      </c>
      <c r="Q635" s="934"/>
      <c r="R635" s="918">
        <v>535</v>
      </c>
    </row>
    <row r="636" spans="1:18" ht="30" hidden="1" x14ac:dyDescent="0.2">
      <c r="A636" s="922">
        <v>391</v>
      </c>
      <c r="B636" s="922" t="str">
        <f t="shared" si="54"/>
        <v>2018FL6130K1339</v>
      </c>
      <c r="C636" s="922" t="str">
        <f>VLOOKUP(D636,'[11]QuyetdinhPCGD (CDIO)'!$B$6:$C$1940,2,0)</f>
        <v>FL6130</v>
      </c>
      <c r="D636" s="923" t="s">
        <v>2682</v>
      </c>
      <c r="E636" s="923" t="s">
        <v>71</v>
      </c>
      <c r="F636" s="922" t="s">
        <v>10</v>
      </c>
      <c r="G636" s="922" t="str">
        <f t="shared" si="55"/>
        <v>C3-506</v>
      </c>
      <c r="H636" s="922"/>
      <c r="I636" s="922" t="s">
        <v>127</v>
      </c>
      <c r="J636" s="922" t="str">
        <f>VLOOKUP(I636,'[12]Phan ca&amp; Ngay BDhoc'!$B$4:$I$110,6,0)</f>
        <v>3/9/2018</v>
      </c>
      <c r="K636" s="921" t="s">
        <v>1709</v>
      </c>
      <c r="L636" s="921"/>
      <c r="M636" s="920" t="s">
        <v>2656</v>
      </c>
      <c r="N636" s="920" t="s">
        <v>2735</v>
      </c>
      <c r="O636" s="919">
        <v>1471</v>
      </c>
      <c r="P636" s="919" t="s">
        <v>2472</v>
      </c>
      <c r="R636" s="918">
        <v>536</v>
      </c>
    </row>
    <row r="637" spans="1:18" ht="28.5" hidden="1" x14ac:dyDescent="0.2">
      <c r="A637" s="922">
        <v>392</v>
      </c>
      <c r="B637" s="922" t="str">
        <f t="shared" si="54"/>
        <v>2018BS6001K1311</v>
      </c>
      <c r="C637" s="922" t="str">
        <f>VLOOKUP(D637,'[11]QuyetdinhPCGD (CDIO)'!$B$6:$C$1940,2,0)</f>
        <v>BS6001</v>
      </c>
      <c r="D637" s="931" t="s">
        <v>2619</v>
      </c>
      <c r="E637" s="923" t="s">
        <v>2549</v>
      </c>
      <c r="F637" s="940" t="s">
        <v>8</v>
      </c>
      <c r="G637" s="922" t="str">
        <f>RIGHT(N637,6)</f>
        <v>C2-503</v>
      </c>
      <c r="H637" s="922"/>
      <c r="I637" s="922" t="s">
        <v>128</v>
      </c>
      <c r="J637" s="922" t="str">
        <f>VLOOKUP(I637,'[12]Phan ca&amp; Ngay BDhoc'!$B$4:$I$110,6,0)</f>
        <v>3/9/2018</v>
      </c>
      <c r="K637" s="921" t="s">
        <v>321</v>
      </c>
      <c r="L637" s="921"/>
      <c r="M637" s="920" t="s">
        <v>2487</v>
      </c>
      <c r="N637" s="967" t="s">
        <v>2710</v>
      </c>
      <c r="O637" s="919">
        <v>881</v>
      </c>
      <c r="P637" s="919" t="s">
        <v>2472</v>
      </c>
      <c r="R637" s="918">
        <v>537</v>
      </c>
    </row>
    <row r="638" spans="1:18" ht="28.5" hidden="1" x14ac:dyDescent="0.2">
      <c r="A638" s="922">
        <v>393</v>
      </c>
      <c r="B638" s="922" t="str">
        <f t="shared" si="54"/>
        <v>2018BS6002K1328</v>
      </c>
      <c r="C638" s="922" t="str">
        <f>VLOOKUP(D638,'[11]QuyetdinhPCGD (CDIO)'!$B$6:$C$1940,2,0)</f>
        <v>BS6002</v>
      </c>
      <c r="D638" s="931" t="s">
        <v>2539</v>
      </c>
      <c r="E638" s="923" t="s">
        <v>2549</v>
      </c>
      <c r="F638" s="922" t="s">
        <v>12</v>
      </c>
      <c r="G638" s="922" t="str">
        <f>RIGHT(N638,6)</f>
        <v>C2-503</v>
      </c>
      <c r="H638" s="922"/>
      <c r="I638" s="922" t="s">
        <v>128</v>
      </c>
      <c r="J638" s="922" t="str">
        <f>VLOOKUP(I638,'[12]Phan ca&amp; Ngay BDhoc'!$B$4:$I$110,6,0)</f>
        <v>3/9/2018</v>
      </c>
      <c r="K638" s="921" t="s">
        <v>503</v>
      </c>
      <c r="L638" s="921"/>
      <c r="M638" s="920" t="s">
        <v>2487</v>
      </c>
      <c r="N638" s="967" t="s">
        <v>2710</v>
      </c>
      <c r="O638" s="919">
        <v>2657</v>
      </c>
      <c r="P638" s="919" t="s">
        <v>2472</v>
      </c>
      <c r="R638" s="918">
        <v>538</v>
      </c>
    </row>
    <row r="639" spans="1:18" ht="28.5" hidden="1" x14ac:dyDescent="0.2">
      <c r="A639" s="926">
        <v>394</v>
      </c>
      <c r="B639" s="922" t="str">
        <f t="shared" si="54"/>
        <v>2018PE6009K1326</v>
      </c>
      <c r="C639" s="922" t="str">
        <f>VLOOKUP(D639,'[11]QuyetdinhPCGD (CDIO)'!$B$6:$C$1940,2,0)</f>
        <v>PE6009</v>
      </c>
      <c r="D639" s="930" t="s">
        <v>2474</v>
      </c>
      <c r="E639" s="929" t="s">
        <v>65</v>
      </c>
      <c r="F639" s="926" t="s">
        <v>12</v>
      </c>
      <c r="G639" s="922" t="s">
        <v>4718</v>
      </c>
      <c r="H639" s="926"/>
      <c r="I639" s="922" t="s">
        <v>128</v>
      </c>
      <c r="J639" s="922" t="str">
        <f>VLOOKUP(I639,'[12]Phan ca&amp; Ngay BDhoc'!$B$4:$I$110,6,0)</f>
        <v>3/9/2018</v>
      </c>
      <c r="K639" s="925" t="s">
        <v>434</v>
      </c>
      <c r="L639" s="925"/>
      <c r="M639" s="920" t="s">
        <v>2487</v>
      </c>
      <c r="N639" s="920">
        <v>0</v>
      </c>
      <c r="O639" s="919">
        <v>2661</v>
      </c>
      <c r="P639" s="924" t="s">
        <v>2468</v>
      </c>
      <c r="R639" s="918">
        <v>539</v>
      </c>
    </row>
    <row r="640" spans="1:18" ht="42.75" hidden="1" x14ac:dyDescent="0.2">
      <c r="A640" s="922"/>
      <c r="B640" s="940" t="str">
        <f t="shared" si="54"/>
        <v>2018FE6029K1307</v>
      </c>
      <c r="C640" s="940" t="str">
        <f>VLOOKUP(D640,'[11]QuyetdinhPCGD (CDIO)'!$B$6:$C$1940,2,0)</f>
        <v>FE6029</v>
      </c>
      <c r="D640" s="969" t="s">
        <v>4742</v>
      </c>
      <c r="E640" s="929" t="s">
        <v>2550</v>
      </c>
      <c r="F640" s="940" t="s">
        <v>9</v>
      </c>
      <c r="G640" s="940" t="str">
        <f>RIGHT(N640,6)</f>
        <v>C2-503</v>
      </c>
      <c r="H640" s="940"/>
      <c r="I640" s="940" t="s">
        <v>128</v>
      </c>
      <c r="J640" s="940" t="str">
        <f>VLOOKUP(I640,'[12]Phan ca&amp; Ngay BDhoc'!$B$4:$I$110,6,0)</f>
        <v>3/9/2018</v>
      </c>
      <c r="K640" s="952" t="s">
        <v>117</v>
      </c>
      <c r="L640" s="968" t="s">
        <v>4741</v>
      </c>
      <c r="M640" s="920">
        <v>0</v>
      </c>
      <c r="N640" s="967" t="s">
        <v>2710</v>
      </c>
      <c r="O640" s="919">
        <v>1473</v>
      </c>
      <c r="P640" s="919" t="s">
        <v>2472</v>
      </c>
      <c r="R640" s="918">
        <v>540</v>
      </c>
    </row>
    <row r="641" spans="1:18" ht="42.75" hidden="1" x14ac:dyDescent="0.2">
      <c r="A641" s="922">
        <v>395</v>
      </c>
      <c r="B641" s="922" t="str">
        <f t="shared" si="54"/>
        <v>2018LP6002K1334</v>
      </c>
      <c r="C641" s="922" t="str">
        <f>VLOOKUP(D641,'[11]QuyetdinhPCGD (CDIO)'!$B$6:$C$1940,2,0)</f>
        <v>LP6002</v>
      </c>
      <c r="D641" s="963" t="s">
        <v>2412</v>
      </c>
      <c r="E641" s="923" t="s">
        <v>2550</v>
      </c>
      <c r="F641" s="922" t="s">
        <v>10</v>
      </c>
      <c r="G641" s="922" t="str">
        <f>RIGHT(N641,6)</f>
        <v>C2-503</v>
      </c>
      <c r="H641" s="922"/>
      <c r="I641" s="922" t="s">
        <v>128</v>
      </c>
      <c r="J641" s="922" t="str">
        <f>VLOOKUP(I641,'[12]Phan ca&amp; Ngay BDhoc'!$B$4:$I$110,6,0)</f>
        <v>3/9/2018</v>
      </c>
      <c r="K641" s="921" t="s">
        <v>1698</v>
      </c>
      <c r="L641" s="938"/>
      <c r="M641" s="920">
        <v>0</v>
      </c>
      <c r="N641" s="967" t="s">
        <v>2710</v>
      </c>
      <c r="O641" s="919">
        <v>1473</v>
      </c>
      <c r="P641" s="919" t="s">
        <v>2472</v>
      </c>
      <c r="R641" s="918">
        <v>540</v>
      </c>
    </row>
    <row r="642" spans="1:18" ht="28.5" hidden="1" x14ac:dyDescent="0.2">
      <c r="A642" s="922">
        <v>396</v>
      </c>
      <c r="B642" s="922" t="str">
        <f t="shared" si="54"/>
        <v>2018FL6130K1340</v>
      </c>
      <c r="C642" s="922" t="str">
        <f>VLOOKUP(D642,'[11]QuyetdinhPCGD (CDIO)'!$B$6:$C$1940,2,0)</f>
        <v>FL6130</v>
      </c>
      <c r="D642" s="923" t="s">
        <v>2682</v>
      </c>
      <c r="E642" s="923" t="s">
        <v>71</v>
      </c>
      <c r="F642" s="922" t="s">
        <v>11</v>
      </c>
      <c r="G642" s="922" t="str">
        <f>VLOOKUP(I642,'[12]Phan ca&amp; Ngay BDhoc'!$B$4:$I$110,8,0)</f>
        <v>C3-502</v>
      </c>
      <c r="H642" s="922"/>
      <c r="I642" s="922" t="s">
        <v>128</v>
      </c>
      <c r="J642" s="922" t="str">
        <f>VLOOKUP(I642,'[12]Phan ca&amp; Ngay BDhoc'!$B$4:$I$110,6,0)</f>
        <v>3/9/2018</v>
      </c>
      <c r="K642" s="921" t="s">
        <v>1711</v>
      </c>
      <c r="L642" s="921"/>
      <c r="M642" s="920" t="s">
        <v>2487</v>
      </c>
      <c r="N642" s="920" t="s">
        <v>2736</v>
      </c>
      <c r="O642" s="919">
        <v>2065</v>
      </c>
      <c r="P642" s="919" t="s">
        <v>2472</v>
      </c>
      <c r="R642" s="918">
        <v>541</v>
      </c>
    </row>
    <row r="643" spans="1:18" ht="28.5" hidden="1" x14ac:dyDescent="0.2">
      <c r="A643" s="922">
        <v>397</v>
      </c>
      <c r="B643" s="922" t="str">
        <f t="shared" si="54"/>
        <v>2018FL6130K1340</v>
      </c>
      <c r="C643" s="922" t="str">
        <f>VLOOKUP(D643,'[11]QuyetdinhPCGD (CDIO)'!$B$6:$C$1940,2,0)</f>
        <v>FL6130</v>
      </c>
      <c r="D643" s="923" t="s">
        <v>2682</v>
      </c>
      <c r="E643" s="923" t="s">
        <v>71</v>
      </c>
      <c r="F643" s="922" t="s">
        <v>13</v>
      </c>
      <c r="G643" s="922" t="str">
        <f>VLOOKUP(I643,'[12]Phan ca&amp; Ngay BDhoc'!$B$4:$I$110,8,0)</f>
        <v>C3-502</v>
      </c>
      <c r="H643" s="922"/>
      <c r="I643" s="922" t="s">
        <v>128</v>
      </c>
      <c r="J643" s="922" t="str">
        <f>VLOOKUP(I643,'[12]Phan ca&amp; Ngay BDhoc'!$B$4:$I$110,6,0)</f>
        <v>3/9/2018</v>
      </c>
      <c r="K643" s="921" t="s">
        <v>1711</v>
      </c>
      <c r="L643" s="921"/>
      <c r="M643" s="920" t="s">
        <v>2487</v>
      </c>
      <c r="N643" s="920" t="s">
        <v>2736</v>
      </c>
      <c r="O643" s="919">
        <v>3249</v>
      </c>
      <c r="P643" s="919" t="s">
        <v>2472</v>
      </c>
      <c r="R643" s="918">
        <v>542</v>
      </c>
    </row>
    <row r="644" spans="1:18" ht="28.5" hidden="1" x14ac:dyDescent="0.2">
      <c r="A644" s="922">
        <v>398</v>
      </c>
      <c r="B644" s="922" t="str">
        <f t="shared" si="54"/>
        <v>2018FL6130K1341</v>
      </c>
      <c r="C644" s="922" t="str">
        <f>VLOOKUP(D644,'[11]QuyetdinhPCGD (CDIO)'!$B$6:$C$1940,2,0)</f>
        <v>FL6130</v>
      </c>
      <c r="D644" s="923" t="s">
        <v>2682</v>
      </c>
      <c r="E644" s="923" t="s">
        <v>169</v>
      </c>
      <c r="F644" s="922" t="s">
        <v>11</v>
      </c>
      <c r="G644" s="922" t="str">
        <f>VLOOKUP(I644,'[12]Phan ca&amp; Ngay BDhoc'!$B$4:$I$110,8,0)</f>
        <v>C3-502</v>
      </c>
      <c r="H644" s="922"/>
      <c r="I644" s="922" t="s">
        <v>128</v>
      </c>
      <c r="J644" s="922" t="str">
        <f>VLOOKUP(I644,'[12]Phan ca&amp; Ngay BDhoc'!$B$4:$I$110,6,0)</f>
        <v>3/9/2018</v>
      </c>
      <c r="K644" s="921" t="s">
        <v>1713</v>
      </c>
      <c r="L644" s="921"/>
      <c r="M644" s="920" t="s">
        <v>2487</v>
      </c>
      <c r="N644" s="920" t="s">
        <v>2737</v>
      </c>
      <c r="O644" s="919">
        <v>2067</v>
      </c>
      <c r="P644" s="919" t="s">
        <v>2472</v>
      </c>
      <c r="R644" s="918">
        <v>543</v>
      </c>
    </row>
    <row r="645" spans="1:18" ht="28.5" hidden="1" x14ac:dyDescent="0.2">
      <c r="A645" s="922">
        <v>399</v>
      </c>
      <c r="B645" s="922" t="str">
        <f t="shared" si="54"/>
        <v>2018FL6130K1341</v>
      </c>
      <c r="C645" s="922" t="str">
        <f>VLOOKUP(D645,'[11]QuyetdinhPCGD (CDIO)'!$B$6:$C$1940,2,0)</f>
        <v>FL6130</v>
      </c>
      <c r="D645" s="923" t="s">
        <v>2682</v>
      </c>
      <c r="E645" s="923" t="s">
        <v>169</v>
      </c>
      <c r="F645" s="922" t="s">
        <v>13</v>
      </c>
      <c r="G645" s="922" t="str">
        <f>VLOOKUP(I645,'[12]Phan ca&amp; Ngay BDhoc'!$B$4:$I$110,8,0)</f>
        <v>C3-502</v>
      </c>
      <c r="H645" s="922"/>
      <c r="I645" s="922" t="s">
        <v>128</v>
      </c>
      <c r="J645" s="922" t="str">
        <f>VLOOKUP(I645,'[12]Phan ca&amp; Ngay BDhoc'!$B$4:$I$110,6,0)</f>
        <v>3/9/2018</v>
      </c>
      <c r="K645" s="921" t="s">
        <v>1713</v>
      </c>
      <c r="L645" s="921"/>
      <c r="M645" s="920" t="s">
        <v>2487</v>
      </c>
      <c r="N645" s="920" t="s">
        <v>2737</v>
      </c>
      <c r="O645" s="919">
        <v>3251</v>
      </c>
      <c r="P645" s="919" t="s">
        <v>2472</v>
      </c>
      <c r="R645" s="918">
        <v>544</v>
      </c>
    </row>
    <row r="646" spans="1:18" ht="30" hidden="1" x14ac:dyDescent="0.2">
      <c r="A646" s="922">
        <v>400</v>
      </c>
      <c r="B646" s="922" t="str">
        <f t="shared" si="54"/>
        <v>2018FL6130K1342</v>
      </c>
      <c r="C646" s="922" t="str">
        <f>VLOOKUP(D646,'[11]QuyetdinhPCGD (CDIO)'!$B$6:$C$1940,2,0)</f>
        <v>FL6130</v>
      </c>
      <c r="D646" s="923" t="s">
        <v>2682</v>
      </c>
      <c r="E646" s="923" t="s">
        <v>169</v>
      </c>
      <c r="F646" s="922" t="s">
        <v>11</v>
      </c>
      <c r="G646" s="922" t="str">
        <f>RIGHT(M646,6)</f>
        <v>C3-506</v>
      </c>
      <c r="H646" s="922"/>
      <c r="I646" s="922" t="s">
        <v>128</v>
      </c>
      <c r="J646" s="922" t="str">
        <f>VLOOKUP(I646,'[12]Phan ca&amp; Ngay BDhoc'!$B$4:$I$110,6,0)</f>
        <v>3/9/2018</v>
      </c>
      <c r="K646" s="921" t="s">
        <v>1716</v>
      </c>
      <c r="L646" s="921"/>
      <c r="M646" s="920" t="s">
        <v>2656</v>
      </c>
      <c r="N646" s="920" t="s">
        <v>2738</v>
      </c>
      <c r="O646" s="919">
        <v>2069</v>
      </c>
      <c r="P646" s="919" t="s">
        <v>2472</v>
      </c>
      <c r="R646" s="918">
        <v>545</v>
      </c>
    </row>
    <row r="647" spans="1:18" ht="30" hidden="1" x14ac:dyDescent="0.2">
      <c r="A647" s="922">
        <v>401</v>
      </c>
      <c r="B647" s="922" t="str">
        <f t="shared" si="54"/>
        <v>2018FL6130K1342</v>
      </c>
      <c r="C647" s="922" t="str">
        <f>VLOOKUP(D647,'[11]QuyetdinhPCGD (CDIO)'!$B$6:$C$1940,2,0)</f>
        <v>FL6130</v>
      </c>
      <c r="D647" s="923" t="s">
        <v>2682</v>
      </c>
      <c r="E647" s="923" t="s">
        <v>169</v>
      </c>
      <c r="F647" s="922" t="s">
        <v>13</v>
      </c>
      <c r="G647" s="922" t="str">
        <f>RIGHT(M647,6)</f>
        <v>C3-506</v>
      </c>
      <c r="H647" s="922"/>
      <c r="I647" s="922" t="s">
        <v>128</v>
      </c>
      <c r="J647" s="922" t="str">
        <f>VLOOKUP(I647,'[12]Phan ca&amp; Ngay BDhoc'!$B$4:$I$110,6,0)</f>
        <v>3/9/2018</v>
      </c>
      <c r="K647" s="921" t="s">
        <v>1716</v>
      </c>
      <c r="L647" s="921"/>
      <c r="M647" s="920" t="s">
        <v>2656</v>
      </c>
      <c r="N647" s="920" t="s">
        <v>2738</v>
      </c>
      <c r="O647" s="919">
        <v>3253</v>
      </c>
      <c r="P647" s="919" t="s">
        <v>2472</v>
      </c>
      <c r="R647" s="918">
        <v>546</v>
      </c>
    </row>
    <row r="648" spans="1:18" ht="28.5" hidden="1" x14ac:dyDescent="0.2">
      <c r="A648" s="926">
        <v>402</v>
      </c>
      <c r="B648" s="926"/>
      <c r="C648" s="926"/>
      <c r="D648" s="933" t="s">
        <v>2470</v>
      </c>
      <c r="E648" s="923" t="s">
        <v>670</v>
      </c>
      <c r="F648" s="926" t="s">
        <v>13</v>
      </c>
      <c r="G648" s="923" t="s">
        <v>2708</v>
      </c>
      <c r="H648" s="926"/>
      <c r="I648" s="922" t="s">
        <v>2155</v>
      </c>
      <c r="J648" s="922" t="str">
        <f>VLOOKUP(I648,'[12]Phan ca&amp; Ngay BDhoc'!$B$4:$I$110,6,0)</f>
        <v>3/9/2018</v>
      </c>
      <c r="K648" s="926"/>
      <c r="L648" s="926"/>
      <c r="M648" s="926"/>
      <c r="N648" s="926"/>
      <c r="O648" s="932"/>
      <c r="P648" s="932"/>
      <c r="R648" s="918">
        <v>547</v>
      </c>
    </row>
    <row r="649" spans="1:18" ht="28.5" hidden="1" x14ac:dyDescent="0.2">
      <c r="A649" s="926">
        <v>403</v>
      </c>
      <c r="B649" s="926"/>
      <c r="C649" s="926"/>
      <c r="D649" s="933" t="s">
        <v>2470</v>
      </c>
      <c r="E649" s="923" t="s">
        <v>670</v>
      </c>
      <c r="F649" s="926" t="s">
        <v>13</v>
      </c>
      <c r="G649" s="923" t="s">
        <v>2685</v>
      </c>
      <c r="H649" s="926"/>
      <c r="I649" s="922" t="s">
        <v>2155</v>
      </c>
      <c r="J649" s="922" t="str">
        <f>VLOOKUP(I649,'[12]Phan ca&amp; Ngay BDhoc'!$B$4:$I$110,6,0)</f>
        <v>3/9/2018</v>
      </c>
      <c r="K649" s="926"/>
      <c r="L649" s="926"/>
      <c r="M649" s="926"/>
      <c r="N649" s="926"/>
      <c r="O649" s="932"/>
      <c r="P649" s="932"/>
      <c r="R649" s="918">
        <v>548</v>
      </c>
    </row>
    <row r="650" spans="1:18" ht="28.5" hidden="1" x14ac:dyDescent="0.2">
      <c r="A650" s="922">
        <v>404</v>
      </c>
      <c r="B650" s="922" t="str">
        <f t="shared" ref="B650:B659" si="56">CONCATENATE("2018",C650,"K13",K650)</f>
        <v>2018BS6002K1329</v>
      </c>
      <c r="C650" s="922" t="str">
        <f>VLOOKUP(D650,'[11]QuyetdinhPCGD (CDIO)'!$B$6:$C$1940,2,0)</f>
        <v>BS6002</v>
      </c>
      <c r="D650" s="931" t="s">
        <v>2539</v>
      </c>
      <c r="E650" s="923" t="s">
        <v>2540</v>
      </c>
      <c r="F650" s="922" t="s">
        <v>10</v>
      </c>
      <c r="G650" s="922" t="str">
        <f>VLOOKUP(I650,'[12]Phan ca&amp; Ngay BDhoc'!$B$4:$I$110,8,0)</f>
        <v>C2-403</v>
      </c>
      <c r="H650" s="922"/>
      <c r="I650" s="922" t="s">
        <v>2155</v>
      </c>
      <c r="J650" s="922" t="str">
        <f>VLOOKUP(I650,'[12]Phan ca&amp; Ngay BDhoc'!$B$4:$I$110,6,0)</f>
        <v>3/9/2018</v>
      </c>
      <c r="K650" s="921" t="s">
        <v>508</v>
      </c>
      <c r="L650" s="921"/>
      <c r="M650" s="920" t="s">
        <v>2487</v>
      </c>
      <c r="N650" s="920">
        <v>0</v>
      </c>
      <c r="O650" s="919">
        <v>1401</v>
      </c>
      <c r="P650" s="924" t="s">
        <v>2468</v>
      </c>
      <c r="R650" s="918">
        <v>549</v>
      </c>
    </row>
    <row r="651" spans="1:18" ht="28.5" hidden="1" x14ac:dyDescent="0.2">
      <c r="A651" s="926">
        <v>405</v>
      </c>
      <c r="B651" s="922" t="str">
        <f t="shared" si="56"/>
        <v>2018PE6009K1327</v>
      </c>
      <c r="C651" s="922" t="str">
        <f>VLOOKUP(D651,'[11]QuyetdinhPCGD (CDIO)'!$B$6:$C$1940,2,0)</f>
        <v>PE6009</v>
      </c>
      <c r="D651" s="930" t="s">
        <v>2474</v>
      </c>
      <c r="E651" s="929" t="s">
        <v>169</v>
      </c>
      <c r="F651" s="926" t="s">
        <v>11</v>
      </c>
      <c r="G651" s="922" t="s">
        <v>4718</v>
      </c>
      <c r="H651" s="926"/>
      <c r="I651" s="922" t="s">
        <v>2155</v>
      </c>
      <c r="J651" s="922" t="str">
        <f>VLOOKUP(I651,'[12]Phan ca&amp; Ngay BDhoc'!$B$4:$I$110,6,0)</f>
        <v>3/9/2018</v>
      </c>
      <c r="K651" s="925" t="s">
        <v>498</v>
      </c>
      <c r="L651" s="925"/>
      <c r="M651" s="920" t="s">
        <v>2487</v>
      </c>
      <c r="N651" s="920">
        <v>0</v>
      </c>
      <c r="O651" s="919">
        <v>1997</v>
      </c>
      <c r="P651" s="919" t="s">
        <v>2472</v>
      </c>
      <c r="R651" s="918">
        <v>550</v>
      </c>
    </row>
    <row r="652" spans="1:18" ht="42.75" hidden="1" x14ac:dyDescent="0.2">
      <c r="A652" s="922">
        <v>406</v>
      </c>
      <c r="B652" s="922" t="str">
        <f t="shared" si="56"/>
        <v>2018EE6045K1308</v>
      </c>
      <c r="C652" s="922" t="str">
        <f>VLOOKUP(D652,'[11]QuyetdinhPCGD (CDIO)'!$B$6:$C$1940,2,0)</f>
        <v>EE6045</v>
      </c>
      <c r="D652" s="931" t="s">
        <v>2681</v>
      </c>
      <c r="E652" s="923" t="s">
        <v>670</v>
      </c>
      <c r="F652" s="923" t="s">
        <v>8</v>
      </c>
      <c r="G652" s="922" t="str">
        <f>VLOOKUP(I652,'[12]Phan ca&amp; Ngay BDhoc'!$B$4:$I$110,8,0)</f>
        <v>C2-403</v>
      </c>
      <c r="H652" s="923"/>
      <c r="I652" s="922" t="s">
        <v>2155</v>
      </c>
      <c r="J652" s="922" t="str">
        <f>VLOOKUP(I652,'[12]Phan ca&amp; Ngay BDhoc'!$B$4:$I$110,6,0)</f>
        <v>3/9/2018</v>
      </c>
      <c r="K652" s="921" t="s">
        <v>119</v>
      </c>
      <c r="L652" s="921"/>
      <c r="M652" s="920">
        <v>0</v>
      </c>
      <c r="N652" s="920">
        <v>0</v>
      </c>
      <c r="O652" s="919">
        <v>217</v>
      </c>
      <c r="P652" s="924" t="s">
        <v>2468</v>
      </c>
      <c r="R652" s="918">
        <v>551</v>
      </c>
    </row>
    <row r="653" spans="1:18" ht="30" hidden="1" x14ac:dyDescent="0.2">
      <c r="A653" s="922">
        <v>407</v>
      </c>
      <c r="B653" s="922" t="str">
        <f t="shared" si="56"/>
        <v>2018FL6130K1343</v>
      </c>
      <c r="C653" s="922" t="str">
        <f>VLOOKUP(D653,'[11]QuyetdinhPCGD (CDIO)'!$B$6:$C$1940,2,0)</f>
        <v>FL6130</v>
      </c>
      <c r="D653" s="923" t="s">
        <v>2682</v>
      </c>
      <c r="E653" s="923" t="s">
        <v>65</v>
      </c>
      <c r="F653" s="922" t="s">
        <v>9</v>
      </c>
      <c r="G653" s="922" t="str">
        <f t="shared" ref="G653:G658" si="57">RIGHT(M653,6)</f>
        <v>C3-405</v>
      </c>
      <c r="H653" s="922"/>
      <c r="I653" s="922" t="s">
        <v>2155</v>
      </c>
      <c r="J653" s="922" t="str">
        <f>VLOOKUP(I653,'[12]Phan ca&amp; Ngay BDhoc'!$B$4:$I$110,6,0)</f>
        <v>3/9/2018</v>
      </c>
      <c r="K653" s="921" t="s">
        <v>1718</v>
      </c>
      <c r="L653" s="921"/>
      <c r="M653" s="920" t="s">
        <v>2739</v>
      </c>
      <c r="N653" s="920" t="s">
        <v>2740</v>
      </c>
      <c r="O653" s="919">
        <v>809</v>
      </c>
      <c r="P653" s="924" t="s">
        <v>2468</v>
      </c>
      <c r="R653" s="918">
        <v>552</v>
      </c>
    </row>
    <row r="654" spans="1:18" ht="30" hidden="1" x14ac:dyDescent="0.2">
      <c r="A654" s="922">
        <v>408</v>
      </c>
      <c r="B654" s="922" t="str">
        <f t="shared" si="56"/>
        <v>2018FL6130K1343</v>
      </c>
      <c r="C654" s="922" t="str">
        <f>VLOOKUP(D654,'[11]QuyetdinhPCGD (CDIO)'!$B$6:$C$1940,2,0)</f>
        <v>FL6130</v>
      </c>
      <c r="D654" s="923" t="s">
        <v>2682</v>
      </c>
      <c r="E654" s="923" t="s">
        <v>65</v>
      </c>
      <c r="F654" s="922" t="s">
        <v>12</v>
      </c>
      <c r="G654" s="922" t="str">
        <f t="shared" si="57"/>
        <v>C3-405</v>
      </c>
      <c r="H654" s="922"/>
      <c r="I654" s="922" t="s">
        <v>2155</v>
      </c>
      <c r="J654" s="922" t="str">
        <f>VLOOKUP(I654,'[12]Phan ca&amp; Ngay BDhoc'!$B$4:$I$110,6,0)</f>
        <v>3/9/2018</v>
      </c>
      <c r="K654" s="921" t="s">
        <v>1718</v>
      </c>
      <c r="L654" s="921"/>
      <c r="M654" s="920" t="s">
        <v>2739</v>
      </c>
      <c r="N654" s="920" t="s">
        <v>2740</v>
      </c>
      <c r="O654" s="919">
        <v>2585</v>
      </c>
      <c r="P654" s="924" t="s">
        <v>2468</v>
      </c>
      <c r="R654" s="918">
        <v>553</v>
      </c>
    </row>
    <row r="655" spans="1:18" ht="30" hidden="1" x14ac:dyDescent="0.2">
      <c r="A655" s="922">
        <v>409</v>
      </c>
      <c r="B655" s="922" t="str">
        <f t="shared" si="56"/>
        <v>2018FL6130K1344</v>
      </c>
      <c r="C655" s="922" t="str">
        <f>VLOOKUP(D655,'[11]QuyetdinhPCGD (CDIO)'!$B$6:$C$1940,2,0)</f>
        <v>FL6130</v>
      </c>
      <c r="D655" s="923" t="s">
        <v>2682</v>
      </c>
      <c r="E655" s="923" t="s">
        <v>166</v>
      </c>
      <c r="F655" s="922" t="s">
        <v>9</v>
      </c>
      <c r="G655" s="922" t="str">
        <f t="shared" si="57"/>
        <v>C3-405</v>
      </c>
      <c r="H655" s="922"/>
      <c r="I655" s="922" t="s">
        <v>2155</v>
      </c>
      <c r="J655" s="922" t="str">
        <f>VLOOKUP(I655,'[12]Phan ca&amp; Ngay BDhoc'!$B$4:$I$110,6,0)</f>
        <v>3/9/2018</v>
      </c>
      <c r="K655" s="921" t="s">
        <v>1721</v>
      </c>
      <c r="L655" s="921"/>
      <c r="M655" s="920" t="s">
        <v>2739</v>
      </c>
      <c r="N655" s="920" t="s">
        <v>2741</v>
      </c>
      <c r="O655" s="919">
        <v>811</v>
      </c>
      <c r="P655" s="924" t="s">
        <v>2468</v>
      </c>
      <c r="R655" s="918">
        <v>554</v>
      </c>
    </row>
    <row r="656" spans="1:18" ht="30" hidden="1" x14ac:dyDescent="0.2">
      <c r="A656" s="922">
        <v>410</v>
      </c>
      <c r="B656" s="922" t="str">
        <f t="shared" si="56"/>
        <v>2018FL6130K1344</v>
      </c>
      <c r="C656" s="922" t="str">
        <f>VLOOKUP(D656,'[11]QuyetdinhPCGD (CDIO)'!$B$6:$C$1940,2,0)</f>
        <v>FL6130</v>
      </c>
      <c r="D656" s="923" t="s">
        <v>2682</v>
      </c>
      <c r="E656" s="923" t="s">
        <v>166</v>
      </c>
      <c r="F656" s="922" t="s">
        <v>12</v>
      </c>
      <c r="G656" s="922" t="str">
        <f t="shared" si="57"/>
        <v>C3-405</v>
      </c>
      <c r="H656" s="922"/>
      <c r="I656" s="922" t="s">
        <v>2155</v>
      </c>
      <c r="J656" s="922" t="str">
        <f>VLOOKUP(I656,'[12]Phan ca&amp; Ngay BDhoc'!$B$4:$I$110,6,0)</f>
        <v>3/9/2018</v>
      </c>
      <c r="K656" s="921" t="s">
        <v>1721</v>
      </c>
      <c r="L656" s="921"/>
      <c r="M656" s="920" t="s">
        <v>2739</v>
      </c>
      <c r="N656" s="920" t="s">
        <v>2741</v>
      </c>
      <c r="O656" s="919">
        <v>2587</v>
      </c>
      <c r="P656" s="924" t="s">
        <v>2468</v>
      </c>
      <c r="R656" s="918">
        <v>555</v>
      </c>
    </row>
    <row r="657" spans="1:18" ht="30" hidden="1" x14ac:dyDescent="0.2">
      <c r="A657" s="922">
        <v>411</v>
      </c>
      <c r="B657" s="922" t="str">
        <f t="shared" si="56"/>
        <v>2018FL6130K1345</v>
      </c>
      <c r="C657" s="922" t="str">
        <f>VLOOKUP(D657,'[11]QuyetdinhPCGD (CDIO)'!$B$6:$C$1940,2,0)</f>
        <v>FL6130</v>
      </c>
      <c r="D657" s="923" t="s">
        <v>2682</v>
      </c>
      <c r="E657" s="923" t="s">
        <v>166</v>
      </c>
      <c r="F657" s="922" t="s">
        <v>9</v>
      </c>
      <c r="G657" s="922" t="str">
        <f t="shared" si="57"/>
        <v>C3-505</v>
      </c>
      <c r="H657" s="922"/>
      <c r="I657" s="922" t="s">
        <v>2155</v>
      </c>
      <c r="J657" s="922" t="str">
        <f>VLOOKUP(I657,'[12]Phan ca&amp; Ngay BDhoc'!$B$4:$I$110,6,0)</f>
        <v>3/9/2018</v>
      </c>
      <c r="K657" s="921" t="s">
        <v>1723</v>
      </c>
      <c r="L657" s="921"/>
      <c r="M657" s="920" t="s">
        <v>2684</v>
      </c>
      <c r="N657" s="920" t="s">
        <v>2742</v>
      </c>
      <c r="O657" s="919">
        <v>813</v>
      </c>
      <c r="P657" s="924" t="s">
        <v>2468</v>
      </c>
      <c r="R657" s="918">
        <v>556</v>
      </c>
    </row>
    <row r="658" spans="1:18" ht="30" hidden="1" x14ac:dyDescent="0.2">
      <c r="A658" s="922">
        <v>412</v>
      </c>
      <c r="B658" s="922" t="str">
        <f t="shared" si="56"/>
        <v>2018FL6130K1345</v>
      </c>
      <c r="C658" s="922" t="str">
        <f>VLOOKUP(D658,'[11]QuyetdinhPCGD (CDIO)'!$B$6:$C$1940,2,0)</f>
        <v>FL6130</v>
      </c>
      <c r="D658" s="923" t="s">
        <v>2682</v>
      </c>
      <c r="E658" s="923" t="s">
        <v>166</v>
      </c>
      <c r="F658" s="922" t="s">
        <v>12</v>
      </c>
      <c r="G658" s="922" t="str">
        <f t="shared" si="57"/>
        <v>C3-505</v>
      </c>
      <c r="H658" s="922"/>
      <c r="I658" s="922" t="s">
        <v>2155</v>
      </c>
      <c r="J658" s="922" t="str">
        <f>VLOOKUP(I658,'[12]Phan ca&amp; Ngay BDhoc'!$B$4:$I$110,6,0)</f>
        <v>3/9/2018</v>
      </c>
      <c r="K658" s="921" t="s">
        <v>1723</v>
      </c>
      <c r="L658" s="921"/>
      <c r="M658" s="920" t="s">
        <v>2684</v>
      </c>
      <c r="N658" s="920" t="s">
        <v>2742</v>
      </c>
      <c r="O658" s="919">
        <v>2589</v>
      </c>
      <c r="P658" s="924" t="s">
        <v>2468</v>
      </c>
      <c r="R658" s="918">
        <v>557</v>
      </c>
    </row>
    <row r="659" spans="1:18" ht="28.5" hidden="1" x14ac:dyDescent="0.2">
      <c r="A659" s="922">
        <v>413</v>
      </c>
      <c r="B659" s="922" t="str">
        <f t="shared" si="56"/>
        <v>2018BS6006K1318</v>
      </c>
      <c r="C659" s="922" t="str">
        <f>VLOOKUP(D659,'[11]QuyetdinhPCGD (CDIO)'!$B$6:$C$1940,2,0)</f>
        <v>BS6006</v>
      </c>
      <c r="D659" s="931" t="s">
        <v>2548</v>
      </c>
      <c r="E659" s="923" t="s">
        <v>670</v>
      </c>
      <c r="F659" s="922" t="s">
        <v>11</v>
      </c>
      <c r="G659" s="922" t="str">
        <f>VLOOKUP(I659,'[12]Phan ca&amp; Ngay BDhoc'!$B$4:$I$110,8,0)</f>
        <v>C2-403</v>
      </c>
      <c r="H659" s="922"/>
      <c r="I659" s="922" t="s">
        <v>2155</v>
      </c>
      <c r="J659" s="922" t="str">
        <f>VLOOKUP(I659,'[12]Phan ca&amp; Ngay BDhoc'!$B$4:$I$110,6,0)</f>
        <v>3/9/2018</v>
      </c>
      <c r="K659" s="921" t="s">
        <v>360</v>
      </c>
      <c r="L659" s="921"/>
      <c r="M659" s="920" t="s">
        <v>2487</v>
      </c>
      <c r="N659" s="920">
        <v>0</v>
      </c>
      <c r="O659" s="919">
        <v>1993</v>
      </c>
      <c r="P659" s="924" t="s">
        <v>2468</v>
      </c>
      <c r="R659" s="918">
        <v>558</v>
      </c>
    </row>
    <row r="660" spans="1:18" ht="28.5" hidden="1" x14ac:dyDescent="0.2">
      <c r="A660" s="926">
        <v>414</v>
      </c>
      <c r="B660" s="926"/>
      <c r="C660" s="926"/>
      <c r="D660" s="933" t="s">
        <v>2470</v>
      </c>
      <c r="E660" s="923" t="s">
        <v>2550</v>
      </c>
      <c r="F660" s="926" t="s">
        <v>13</v>
      </c>
      <c r="G660" s="923" t="s">
        <v>2708</v>
      </c>
      <c r="H660" s="926"/>
      <c r="I660" s="922" t="s">
        <v>2156</v>
      </c>
      <c r="J660" s="922" t="str">
        <f>VLOOKUP(I660,'[12]Phan ca&amp; Ngay BDhoc'!$B$4:$I$110,6,0)</f>
        <v>3/9/2018</v>
      </c>
      <c r="K660" s="926"/>
      <c r="L660" s="926"/>
      <c r="M660" s="926"/>
      <c r="N660" s="926"/>
      <c r="O660" s="932"/>
      <c r="P660" s="932"/>
      <c r="R660" s="918">
        <v>559</v>
      </c>
    </row>
    <row r="661" spans="1:18" ht="28.5" hidden="1" x14ac:dyDescent="0.2">
      <c r="A661" s="926">
        <v>415</v>
      </c>
      <c r="B661" s="926"/>
      <c r="C661" s="926"/>
      <c r="D661" s="933" t="s">
        <v>2470</v>
      </c>
      <c r="E661" s="923" t="s">
        <v>2550</v>
      </c>
      <c r="F661" s="926" t="s">
        <v>13</v>
      </c>
      <c r="G661" s="923" t="s">
        <v>2685</v>
      </c>
      <c r="H661" s="926"/>
      <c r="I661" s="922" t="s">
        <v>2156</v>
      </c>
      <c r="J661" s="922" t="str">
        <f>VLOOKUP(I661,'[12]Phan ca&amp; Ngay BDhoc'!$B$4:$I$110,6,0)</f>
        <v>3/9/2018</v>
      </c>
      <c r="K661" s="926"/>
      <c r="L661" s="926"/>
      <c r="M661" s="926"/>
      <c r="N661" s="926"/>
      <c r="O661" s="932"/>
      <c r="P661" s="932"/>
      <c r="R661" s="918">
        <v>560</v>
      </c>
    </row>
    <row r="662" spans="1:18" ht="28.5" hidden="1" x14ac:dyDescent="0.2">
      <c r="A662" s="922">
        <v>416</v>
      </c>
      <c r="B662" s="922" t="str">
        <f t="shared" ref="B662:B693" si="58">CONCATENATE("2018",C662,"K13",K662)</f>
        <v>2018BS6002K1330</v>
      </c>
      <c r="C662" s="922" t="str">
        <f>VLOOKUP(D662,'[11]QuyetdinhPCGD (CDIO)'!$B$6:$C$1940,2,0)</f>
        <v>BS6002</v>
      </c>
      <c r="D662" s="931" t="s">
        <v>2539</v>
      </c>
      <c r="E662" s="923" t="s">
        <v>2549</v>
      </c>
      <c r="F662" s="922" t="s">
        <v>10</v>
      </c>
      <c r="G662" s="922" t="str">
        <f>VLOOKUP(I662,'[12]Phan ca&amp; Ngay BDhoc'!$B$4:$I$110,8,0)</f>
        <v>C2-403</v>
      </c>
      <c r="H662" s="922"/>
      <c r="I662" s="922" t="s">
        <v>2156</v>
      </c>
      <c r="J662" s="922" t="str">
        <f>VLOOKUP(I662,'[12]Phan ca&amp; Ngay BDhoc'!$B$4:$I$110,6,0)</f>
        <v>3/9/2018</v>
      </c>
      <c r="K662" s="921" t="s">
        <v>692</v>
      </c>
      <c r="L662" s="921"/>
      <c r="M662" s="920" t="s">
        <v>2487</v>
      </c>
      <c r="N662" s="920">
        <v>0</v>
      </c>
      <c r="O662" s="919">
        <v>1407</v>
      </c>
      <c r="P662" s="919" t="s">
        <v>2472</v>
      </c>
      <c r="R662" s="918">
        <v>561</v>
      </c>
    </row>
    <row r="663" spans="1:18" ht="28.5" hidden="1" x14ac:dyDescent="0.2">
      <c r="A663" s="926">
        <v>417</v>
      </c>
      <c r="B663" s="922" t="str">
        <f t="shared" si="58"/>
        <v>2018PE6009K1328</v>
      </c>
      <c r="C663" s="922" t="str">
        <f>VLOOKUP(D663,'[11]QuyetdinhPCGD (CDIO)'!$B$6:$C$1940,2,0)</f>
        <v>PE6009</v>
      </c>
      <c r="D663" s="930" t="s">
        <v>2474</v>
      </c>
      <c r="E663" s="929" t="s">
        <v>166</v>
      </c>
      <c r="F663" s="926" t="s">
        <v>11</v>
      </c>
      <c r="G663" s="922" t="s">
        <v>4718</v>
      </c>
      <c r="H663" s="926"/>
      <c r="I663" s="922" t="s">
        <v>2156</v>
      </c>
      <c r="J663" s="922" t="str">
        <f>VLOOKUP(I663,'[12]Phan ca&amp; Ngay BDhoc'!$B$4:$I$110,6,0)</f>
        <v>3/9/2018</v>
      </c>
      <c r="K663" s="925" t="s">
        <v>503</v>
      </c>
      <c r="L663" s="925"/>
      <c r="M663" s="920" t="s">
        <v>2487</v>
      </c>
      <c r="N663" s="920">
        <v>0</v>
      </c>
      <c r="O663" s="919">
        <v>2003</v>
      </c>
      <c r="P663" s="924" t="s">
        <v>2468</v>
      </c>
      <c r="R663" s="918">
        <v>562</v>
      </c>
    </row>
    <row r="664" spans="1:18" ht="42.75" hidden="1" x14ac:dyDescent="0.2">
      <c r="A664" s="922">
        <v>418</v>
      </c>
      <c r="B664" s="922" t="str">
        <f t="shared" si="58"/>
        <v>2018EE6045K1309</v>
      </c>
      <c r="C664" s="922" t="str">
        <f>VLOOKUP(D664,'[11]QuyetdinhPCGD (CDIO)'!$B$6:$C$1940,2,0)</f>
        <v>EE6045</v>
      </c>
      <c r="D664" s="931" t="s">
        <v>2681</v>
      </c>
      <c r="E664" s="923" t="s">
        <v>2550</v>
      </c>
      <c r="F664" s="923" t="s">
        <v>8</v>
      </c>
      <c r="G664" s="922" t="str">
        <f>VLOOKUP(I664,'[12]Phan ca&amp; Ngay BDhoc'!$B$4:$I$110,8,0)</f>
        <v>C2-403</v>
      </c>
      <c r="H664" s="923"/>
      <c r="I664" s="922" t="s">
        <v>2156</v>
      </c>
      <c r="J664" s="922" t="str">
        <f>VLOOKUP(I664,'[12]Phan ca&amp; Ngay BDhoc'!$B$4:$I$110,6,0)</f>
        <v>3/9/2018</v>
      </c>
      <c r="K664" s="921" t="s">
        <v>176</v>
      </c>
      <c r="L664" s="921"/>
      <c r="M664" s="920">
        <v>0</v>
      </c>
      <c r="N664" s="920">
        <v>0</v>
      </c>
      <c r="O664" s="919">
        <v>223</v>
      </c>
      <c r="P664" s="919" t="s">
        <v>2472</v>
      </c>
      <c r="R664" s="918">
        <v>563</v>
      </c>
    </row>
    <row r="665" spans="1:18" ht="30" hidden="1" x14ac:dyDescent="0.2">
      <c r="A665" s="922">
        <v>419</v>
      </c>
      <c r="B665" s="922" t="str">
        <f t="shared" si="58"/>
        <v>2018FL6130K1346</v>
      </c>
      <c r="C665" s="922" t="str">
        <f>VLOOKUP(D665,'[11]QuyetdinhPCGD (CDIO)'!$B$6:$C$1940,2,0)</f>
        <v>FL6130</v>
      </c>
      <c r="D665" s="923" t="s">
        <v>2682</v>
      </c>
      <c r="E665" s="923" t="s">
        <v>71</v>
      </c>
      <c r="F665" s="922" t="s">
        <v>9</v>
      </c>
      <c r="G665" s="922" t="str">
        <f t="shared" ref="G665:G670" si="59">RIGHT(M665,6)</f>
        <v>C3-405</v>
      </c>
      <c r="H665" s="922"/>
      <c r="I665" s="922" t="s">
        <v>2156</v>
      </c>
      <c r="J665" s="922" t="str">
        <f>VLOOKUP(I665,'[12]Phan ca&amp; Ngay BDhoc'!$B$4:$I$110,6,0)</f>
        <v>3/9/2018</v>
      </c>
      <c r="K665" s="921" t="s">
        <v>1725</v>
      </c>
      <c r="L665" s="921"/>
      <c r="M665" s="920" t="s">
        <v>2739</v>
      </c>
      <c r="N665" s="920" t="s">
        <v>2743</v>
      </c>
      <c r="O665" s="919">
        <v>815</v>
      </c>
      <c r="P665" s="919" t="s">
        <v>2472</v>
      </c>
      <c r="R665" s="918">
        <v>564</v>
      </c>
    </row>
    <row r="666" spans="1:18" ht="30" hidden="1" x14ac:dyDescent="0.2">
      <c r="A666" s="922">
        <v>420</v>
      </c>
      <c r="B666" s="922" t="str">
        <f t="shared" si="58"/>
        <v>2018FL6130K1346</v>
      </c>
      <c r="C666" s="922" t="str">
        <f>VLOOKUP(D666,'[11]QuyetdinhPCGD (CDIO)'!$B$6:$C$1940,2,0)</f>
        <v>FL6130</v>
      </c>
      <c r="D666" s="923" t="s">
        <v>2682</v>
      </c>
      <c r="E666" s="923" t="s">
        <v>71</v>
      </c>
      <c r="F666" s="922" t="s">
        <v>12</v>
      </c>
      <c r="G666" s="922" t="str">
        <f t="shared" si="59"/>
        <v>C3-405</v>
      </c>
      <c r="H666" s="922"/>
      <c r="I666" s="922" t="s">
        <v>2156</v>
      </c>
      <c r="J666" s="922" t="str">
        <f>VLOOKUP(I666,'[12]Phan ca&amp; Ngay BDhoc'!$B$4:$I$110,6,0)</f>
        <v>3/9/2018</v>
      </c>
      <c r="K666" s="921" t="s">
        <v>1725</v>
      </c>
      <c r="L666" s="921"/>
      <c r="M666" s="920" t="s">
        <v>2739</v>
      </c>
      <c r="N666" s="920" t="s">
        <v>2743</v>
      </c>
      <c r="O666" s="919">
        <v>2591</v>
      </c>
      <c r="P666" s="919" t="s">
        <v>2472</v>
      </c>
      <c r="R666" s="918">
        <v>565</v>
      </c>
    </row>
    <row r="667" spans="1:18" ht="30" hidden="1" x14ac:dyDescent="0.2">
      <c r="A667" s="922">
        <v>421</v>
      </c>
      <c r="B667" s="922" t="str">
        <f t="shared" si="58"/>
        <v>2018FL6130K1347</v>
      </c>
      <c r="C667" s="922" t="str">
        <f>VLOOKUP(D667,'[11]QuyetdinhPCGD (CDIO)'!$B$6:$C$1940,2,0)</f>
        <v>FL6130</v>
      </c>
      <c r="D667" s="923" t="s">
        <v>2682</v>
      </c>
      <c r="E667" s="923" t="s">
        <v>169</v>
      </c>
      <c r="F667" s="922" t="s">
        <v>9</v>
      </c>
      <c r="G667" s="922" t="str">
        <f t="shared" si="59"/>
        <v>C3-405</v>
      </c>
      <c r="H667" s="922"/>
      <c r="I667" s="922" t="s">
        <v>2156</v>
      </c>
      <c r="J667" s="922" t="str">
        <f>VLOOKUP(I667,'[12]Phan ca&amp; Ngay BDhoc'!$B$4:$I$110,6,0)</f>
        <v>3/9/2018</v>
      </c>
      <c r="K667" s="921" t="s">
        <v>1727</v>
      </c>
      <c r="L667" s="921"/>
      <c r="M667" s="920" t="s">
        <v>2739</v>
      </c>
      <c r="N667" s="920" t="s">
        <v>2744</v>
      </c>
      <c r="O667" s="919">
        <v>817</v>
      </c>
      <c r="P667" s="919" t="s">
        <v>2472</v>
      </c>
      <c r="R667" s="918">
        <v>566</v>
      </c>
    </row>
    <row r="668" spans="1:18" ht="30" hidden="1" x14ac:dyDescent="0.2">
      <c r="A668" s="922">
        <v>422</v>
      </c>
      <c r="B668" s="922" t="str">
        <f t="shared" si="58"/>
        <v>2018FL6130K1347</v>
      </c>
      <c r="C668" s="922" t="str">
        <f>VLOOKUP(D668,'[11]QuyetdinhPCGD (CDIO)'!$B$6:$C$1940,2,0)</f>
        <v>FL6130</v>
      </c>
      <c r="D668" s="923" t="s">
        <v>2682</v>
      </c>
      <c r="E668" s="923" t="s">
        <v>169</v>
      </c>
      <c r="F668" s="922" t="s">
        <v>12</v>
      </c>
      <c r="G668" s="922" t="str">
        <f t="shared" si="59"/>
        <v>C3-405</v>
      </c>
      <c r="H668" s="922"/>
      <c r="I668" s="922" t="s">
        <v>2156</v>
      </c>
      <c r="J668" s="922" t="str">
        <f>VLOOKUP(I668,'[12]Phan ca&amp; Ngay BDhoc'!$B$4:$I$110,6,0)</f>
        <v>3/9/2018</v>
      </c>
      <c r="K668" s="921" t="s">
        <v>1727</v>
      </c>
      <c r="L668" s="921"/>
      <c r="M668" s="920" t="s">
        <v>2739</v>
      </c>
      <c r="N668" s="920" t="s">
        <v>2744</v>
      </c>
      <c r="O668" s="919">
        <v>2593</v>
      </c>
      <c r="P668" s="919" t="s">
        <v>2472</v>
      </c>
      <c r="R668" s="918">
        <v>567</v>
      </c>
    </row>
    <row r="669" spans="1:18" ht="30" hidden="1" x14ac:dyDescent="0.2">
      <c r="A669" s="922">
        <v>423</v>
      </c>
      <c r="B669" s="922" t="str">
        <f t="shared" si="58"/>
        <v>2018FL6130K1348</v>
      </c>
      <c r="C669" s="922" t="str">
        <f>VLOOKUP(D669,'[11]QuyetdinhPCGD (CDIO)'!$B$6:$C$1940,2,0)</f>
        <v>FL6130</v>
      </c>
      <c r="D669" s="923" t="s">
        <v>2682</v>
      </c>
      <c r="E669" s="923" t="s">
        <v>169</v>
      </c>
      <c r="F669" s="922" t="s">
        <v>9</v>
      </c>
      <c r="G669" s="922" t="str">
        <f t="shared" si="59"/>
        <v>C3-505</v>
      </c>
      <c r="H669" s="922"/>
      <c r="I669" s="922" t="s">
        <v>2156</v>
      </c>
      <c r="J669" s="922" t="str">
        <f>VLOOKUP(I669,'[12]Phan ca&amp; Ngay BDhoc'!$B$4:$I$110,6,0)</f>
        <v>3/9/2018</v>
      </c>
      <c r="K669" s="921" t="s">
        <v>1729</v>
      </c>
      <c r="L669" s="921"/>
      <c r="M669" s="920" t="s">
        <v>2684</v>
      </c>
      <c r="N669" s="920" t="s">
        <v>2745</v>
      </c>
      <c r="O669" s="919">
        <v>819</v>
      </c>
      <c r="P669" s="919" t="s">
        <v>2472</v>
      </c>
      <c r="R669" s="918">
        <v>568</v>
      </c>
    </row>
    <row r="670" spans="1:18" ht="30" hidden="1" x14ac:dyDescent="0.2">
      <c r="A670" s="922">
        <v>424</v>
      </c>
      <c r="B670" s="922" t="str">
        <f t="shared" si="58"/>
        <v>2018FL6130K1348</v>
      </c>
      <c r="C670" s="922" t="str">
        <f>VLOOKUP(D670,'[11]QuyetdinhPCGD (CDIO)'!$B$6:$C$1940,2,0)</f>
        <v>FL6130</v>
      </c>
      <c r="D670" s="923" t="s">
        <v>2682</v>
      </c>
      <c r="E670" s="923" t="s">
        <v>169</v>
      </c>
      <c r="F670" s="922" t="s">
        <v>12</v>
      </c>
      <c r="G670" s="922" t="str">
        <f t="shared" si="59"/>
        <v>C3-505</v>
      </c>
      <c r="H670" s="922"/>
      <c r="I670" s="922" t="s">
        <v>2156</v>
      </c>
      <c r="J670" s="922" t="str">
        <f>VLOOKUP(I670,'[12]Phan ca&amp; Ngay BDhoc'!$B$4:$I$110,6,0)</f>
        <v>3/9/2018</v>
      </c>
      <c r="K670" s="921" t="s">
        <v>1729</v>
      </c>
      <c r="L670" s="921"/>
      <c r="M670" s="920" t="s">
        <v>2684</v>
      </c>
      <c r="N670" s="920" t="s">
        <v>2745</v>
      </c>
      <c r="O670" s="919">
        <v>2595</v>
      </c>
      <c r="P670" s="919" t="s">
        <v>2472</v>
      </c>
      <c r="R670" s="918">
        <v>569</v>
      </c>
    </row>
    <row r="671" spans="1:18" ht="28.5" hidden="1" x14ac:dyDescent="0.2">
      <c r="A671" s="922">
        <v>425</v>
      </c>
      <c r="B671" s="922" t="str">
        <f t="shared" si="58"/>
        <v>2018BS6006K1319</v>
      </c>
      <c r="C671" s="922" t="str">
        <f>VLOOKUP(D671,'[11]QuyetdinhPCGD (CDIO)'!$B$6:$C$1940,2,0)</f>
        <v>BS6006</v>
      </c>
      <c r="D671" s="931" t="s">
        <v>2548</v>
      </c>
      <c r="E671" s="923" t="s">
        <v>2550</v>
      </c>
      <c r="F671" s="922" t="s">
        <v>11</v>
      </c>
      <c r="G671" s="922" t="str">
        <f>VLOOKUP(I671,'[12]Phan ca&amp; Ngay BDhoc'!$B$4:$I$110,8,0)</f>
        <v>C2-403</v>
      </c>
      <c r="H671" s="922"/>
      <c r="I671" s="922" t="s">
        <v>2156</v>
      </c>
      <c r="J671" s="922" t="str">
        <f>VLOOKUP(I671,'[12]Phan ca&amp; Ngay BDhoc'!$B$4:$I$110,6,0)</f>
        <v>3/9/2018</v>
      </c>
      <c r="K671" s="921" t="s">
        <v>363</v>
      </c>
      <c r="L671" s="921"/>
      <c r="M671" s="920" t="s">
        <v>2487</v>
      </c>
      <c r="N671" s="920">
        <v>0</v>
      </c>
      <c r="O671" s="919">
        <v>1999</v>
      </c>
      <c r="P671" s="919" t="s">
        <v>2472</v>
      </c>
      <c r="R671" s="918">
        <v>570</v>
      </c>
    </row>
    <row r="672" spans="1:18" ht="45" hidden="1" x14ac:dyDescent="0.2">
      <c r="A672" s="922">
        <v>426</v>
      </c>
      <c r="B672" s="922" t="str">
        <f t="shared" si="58"/>
        <v>2018BS6002K1331</v>
      </c>
      <c r="C672" s="922" t="str">
        <f>VLOOKUP(D672,'[11]QuyetdinhPCGD (CDIO)'!$B$6:$C$1940,2,0)</f>
        <v>BS6002</v>
      </c>
      <c r="D672" s="931" t="s">
        <v>2539</v>
      </c>
      <c r="E672" s="923" t="s">
        <v>2540</v>
      </c>
      <c r="F672" s="922" t="s">
        <v>13</v>
      </c>
      <c r="G672" s="922" t="str">
        <f>RIGHT(N672,6)</f>
        <v>C2-403</v>
      </c>
      <c r="H672" s="922"/>
      <c r="I672" s="922" t="s">
        <v>2158</v>
      </c>
      <c r="J672" s="922" t="str">
        <f>VLOOKUP(I672,'[12]Phan ca&amp; Ngay BDhoc'!$B$4:$I$110,6,0)</f>
        <v>3/9/2018</v>
      </c>
      <c r="K672" s="921" t="s">
        <v>693</v>
      </c>
      <c r="L672" s="921"/>
      <c r="M672" s="920" t="s">
        <v>2487</v>
      </c>
      <c r="N672" s="920" t="s">
        <v>2746</v>
      </c>
      <c r="O672" s="919">
        <v>3189</v>
      </c>
      <c r="P672" s="924" t="s">
        <v>2468</v>
      </c>
      <c r="R672" s="918">
        <v>571</v>
      </c>
    </row>
    <row r="673" spans="1:18" ht="28.5" hidden="1" x14ac:dyDescent="0.2">
      <c r="A673" s="926">
        <v>427</v>
      </c>
      <c r="B673" s="922" t="str">
        <f t="shared" si="58"/>
        <v>2018PE6009K1329</v>
      </c>
      <c r="C673" s="922" t="str">
        <f>VLOOKUP(D673,'[11]QuyetdinhPCGD (CDIO)'!$B$6:$C$1940,2,0)</f>
        <v>PE6009</v>
      </c>
      <c r="D673" s="930" t="s">
        <v>2474</v>
      </c>
      <c r="E673" s="929" t="s">
        <v>71</v>
      </c>
      <c r="F673" s="926" t="s">
        <v>9</v>
      </c>
      <c r="G673" s="922" t="s">
        <v>4718</v>
      </c>
      <c r="H673" s="926"/>
      <c r="I673" s="922" t="s">
        <v>2158</v>
      </c>
      <c r="J673" s="922" t="str">
        <f>VLOOKUP(I673,'[12]Phan ca&amp; Ngay BDhoc'!$B$4:$I$110,6,0)</f>
        <v>3/9/2018</v>
      </c>
      <c r="K673" s="925" t="s">
        <v>508</v>
      </c>
      <c r="L673" s="925"/>
      <c r="M673" s="920" t="s">
        <v>2487</v>
      </c>
      <c r="N673" s="920">
        <v>0</v>
      </c>
      <c r="O673" s="919">
        <v>825</v>
      </c>
      <c r="P673" s="919" t="s">
        <v>2472</v>
      </c>
      <c r="R673" s="918">
        <v>572</v>
      </c>
    </row>
    <row r="674" spans="1:18" ht="45" hidden="1" x14ac:dyDescent="0.2">
      <c r="A674" s="922">
        <v>428</v>
      </c>
      <c r="B674" s="922" t="str">
        <f t="shared" si="58"/>
        <v>2018EE6045K1310</v>
      </c>
      <c r="C674" s="922" t="str">
        <f>VLOOKUP(D674,'[11]QuyetdinhPCGD (CDIO)'!$B$6:$C$1940,2,0)</f>
        <v>EE6045</v>
      </c>
      <c r="D674" s="931" t="s">
        <v>2681</v>
      </c>
      <c r="E674" s="923" t="s">
        <v>670</v>
      </c>
      <c r="F674" s="922" t="s">
        <v>12</v>
      </c>
      <c r="G674" s="922" t="str">
        <f>RIGHT(N674,6)</f>
        <v>C2-403</v>
      </c>
      <c r="H674" s="922"/>
      <c r="I674" s="922" t="s">
        <v>2158</v>
      </c>
      <c r="J674" s="922" t="str">
        <f>VLOOKUP(I674,'[12]Phan ca&amp; Ngay BDhoc'!$B$4:$I$110,6,0)</f>
        <v>3/9/2018</v>
      </c>
      <c r="K674" s="921" t="s">
        <v>180</v>
      </c>
      <c r="L674" s="921"/>
      <c r="M674" s="920">
        <v>0</v>
      </c>
      <c r="N674" s="920" t="s">
        <v>2746</v>
      </c>
      <c r="O674" s="919">
        <v>2597</v>
      </c>
      <c r="P674" s="924" t="s">
        <v>2468</v>
      </c>
      <c r="R674" s="918">
        <v>573</v>
      </c>
    </row>
    <row r="675" spans="1:18" ht="28.5" hidden="1" x14ac:dyDescent="0.2">
      <c r="A675" s="922">
        <v>429</v>
      </c>
      <c r="B675" s="922" t="str">
        <f t="shared" si="58"/>
        <v>2018FL6130K1349</v>
      </c>
      <c r="C675" s="922" t="str">
        <f>VLOOKUP(D675,'[11]QuyetdinhPCGD (CDIO)'!$B$6:$C$1940,2,0)</f>
        <v>FL6130</v>
      </c>
      <c r="D675" s="923" t="s">
        <v>2682</v>
      </c>
      <c r="E675" s="923" t="s">
        <v>65</v>
      </c>
      <c r="F675" s="923" t="s">
        <v>8</v>
      </c>
      <c r="G675" s="922" t="str">
        <f>VLOOKUP(I675,'[12]Phan ca&amp; Ngay BDhoc'!$B$4:$I$110,8,0)</f>
        <v>C3-504</v>
      </c>
      <c r="H675" s="923"/>
      <c r="I675" s="922" t="s">
        <v>2158</v>
      </c>
      <c r="J675" s="922" t="str">
        <f>VLOOKUP(I675,'[12]Phan ca&amp; Ngay BDhoc'!$B$4:$I$110,6,0)</f>
        <v>3/9/2018</v>
      </c>
      <c r="K675" s="938" t="s">
        <v>1731</v>
      </c>
      <c r="L675" s="938"/>
      <c r="M675" s="920">
        <v>0</v>
      </c>
      <c r="N675" s="920" t="s">
        <v>2747</v>
      </c>
      <c r="O675" s="919">
        <v>229</v>
      </c>
      <c r="P675" s="924" t="s">
        <v>2468</v>
      </c>
      <c r="R675" s="918">
        <v>574</v>
      </c>
    </row>
    <row r="676" spans="1:18" ht="28.5" hidden="1" x14ac:dyDescent="0.2">
      <c r="A676" s="922">
        <v>430</v>
      </c>
      <c r="B676" s="922" t="str">
        <f t="shared" si="58"/>
        <v>2018FL6130K1349</v>
      </c>
      <c r="C676" s="922" t="str">
        <f>VLOOKUP(D676,'[11]QuyetdinhPCGD (CDIO)'!$B$6:$C$1940,2,0)</f>
        <v>FL6130</v>
      </c>
      <c r="D676" s="923" t="s">
        <v>2682</v>
      </c>
      <c r="E676" s="923" t="s">
        <v>65</v>
      </c>
      <c r="F676" s="922" t="s">
        <v>10</v>
      </c>
      <c r="G676" s="922" t="str">
        <f>VLOOKUP(I676,'[12]Phan ca&amp; Ngay BDhoc'!$B$4:$I$110,8,0)</f>
        <v>C3-504</v>
      </c>
      <c r="H676" s="922"/>
      <c r="I676" s="922" t="s">
        <v>2158</v>
      </c>
      <c r="J676" s="922" t="str">
        <f>VLOOKUP(I676,'[12]Phan ca&amp; Ngay BDhoc'!$B$4:$I$110,6,0)</f>
        <v>3/9/2018</v>
      </c>
      <c r="K676" s="921" t="s">
        <v>1731</v>
      </c>
      <c r="L676" s="921"/>
      <c r="M676" s="920">
        <v>0</v>
      </c>
      <c r="N676" s="920" t="s">
        <v>2747</v>
      </c>
      <c r="O676" s="919">
        <v>1413</v>
      </c>
      <c r="P676" s="924" t="s">
        <v>2468</v>
      </c>
      <c r="R676" s="918">
        <v>575</v>
      </c>
    </row>
    <row r="677" spans="1:18" ht="28.5" hidden="1" x14ac:dyDescent="0.2">
      <c r="A677" s="922">
        <v>431</v>
      </c>
      <c r="B677" s="922" t="str">
        <f t="shared" si="58"/>
        <v>2018FL6130K1350</v>
      </c>
      <c r="C677" s="922" t="str">
        <f>VLOOKUP(D677,'[11]QuyetdinhPCGD (CDIO)'!$B$6:$C$1940,2,0)</f>
        <v>FL6130</v>
      </c>
      <c r="D677" s="923" t="s">
        <v>2682</v>
      </c>
      <c r="E677" s="923" t="s">
        <v>166</v>
      </c>
      <c r="F677" s="923" t="s">
        <v>8</v>
      </c>
      <c r="G677" s="922" t="str">
        <f>VLOOKUP(I677,'[12]Phan ca&amp; Ngay BDhoc'!$B$4:$I$110,8,0)</f>
        <v>C3-504</v>
      </c>
      <c r="H677" s="923"/>
      <c r="I677" s="922" t="s">
        <v>2158</v>
      </c>
      <c r="J677" s="922" t="str">
        <f>VLOOKUP(I677,'[12]Phan ca&amp; Ngay BDhoc'!$B$4:$I$110,6,0)</f>
        <v>3/9/2018</v>
      </c>
      <c r="K677" s="921" t="s">
        <v>1734</v>
      </c>
      <c r="L677" s="921"/>
      <c r="M677" s="920">
        <v>0</v>
      </c>
      <c r="N677" s="920" t="s">
        <v>2748</v>
      </c>
      <c r="O677" s="919">
        <v>231</v>
      </c>
      <c r="P677" s="924" t="s">
        <v>2468</v>
      </c>
      <c r="R677" s="918">
        <v>576</v>
      </c>
    </row>
    <row r="678" spans="1:18" ht="28.5" hidden="1" x14ac:dyDescent="0.2">
      <c r="A678" s="922">
        <v>432</v>
      </c>
      <c r="B678" s="922" t="str">
        <f t="shared" si="58"/>
        <v>2018FL6130K1350</v>
      </c>
      <c r="C678" s="922" t="str">
        <f>VLOOKUP(D678,'[11]QuyetdinhPCGD (CDIO)'!$B$6:$C$1940,2,0)</f>
        <v>FL6130</v>
      </c>
      <c r="D678" s="923" t="s">
        <v>2682</v>
      </c>
      <c r="E678" s="923" t="s">
        <v>166</v>
      </c>
      <c r="F678" s="922" t="s">
        <v>10</v>
      </c>
      <c r="G678" s="922" t="str">
        <f>VLOOKUP(I678,'[12]Phan ca&amp; Ngay BDhoc'!$B$4:$I$110,8,0)</f>
        <v>C3-504</v>
      </c>
      <c r="H678" s="922"/>
      <c r="I678" s="922" t="s">
        <v>2158</v>
      </c>
      <c r="J678" s="922" t="str">
        <f>VLOOKUP(I678,'[12]Phan ca&amp; Ngay BDhoc'!$B$4:$I$110,6,0)</f>
        <v>3/9/2018</v>
      </c>
      <c r="K678" s="921" t="s">
        <v>1734</v>
      </c>
      <c r="L678" s="921"/>
      <c r="M678" s="920">
        <v>0</v>
      </c>
      <c r="N678" s="920" t="s">
        <v>2748</v>
      </c>
      <c r="O678" s="919">
        <v>1415</v>
      </c>
      <c r="P678" s="924" t="s">
        <v>2468</v>
      </c>
      <c r="R678" s="918">
        <v>577</v>
      </c>
    </row>
    <row r="679" spans="1:18" ht="30" hidden="1" x14ac:dyDescent="0.2">
      <c r="A679" s="922">
        <v>433</v>
      </c>
      <c r="B679" s="922" t="str">
        <f t="shared" si="58"/>
        <v>2018FL6130K1351</v>
      </c>
      <c r="C679" s="922" t="str">
        <f>VLOOKUP(D679,'[11]QuyetdinhPCGD (CDIO)'!$B$6:$C$1940,2,0)</f>
        <v>FL6130</v>
      </c>
      <c r="D679" s="923" t="s">
        <v>2682</v>
      </c>
      <c r="E679" s="923" t="s">
        <v>166</v>
      </c>
      <c r="F679" s="923" t="s">
        <v>8</v>
      </c>
      <c r="G679" s="922" t="str">
        <f>RIGHT(M679,6)</f>
        <v>C3-505</v>
      </c>
      <c r="H679" s="923"/>
      <c r="I679" s="922" t="s">
        <v>2158</v>
      </c>
      <c r="J679" s="922" t="str">
        <f>VLOOKUP(I679,'[12]Phan ca&amp; Ngay BDhoc'!$B$4:$I$110,6,0)</f>
        <v>3/9/2018</v>
      </c>
      <c r="K679" s="921" t="s">
        <v>1736</v>
      </c>
      <c r="L679" s="921"/>
      <c r="M679" s="920" t="s">
        <v>2684</v>
      </c>
      <c r="N679" s="920" t="s">
        <v>2749</v>
      </c>
      <c r="O679" s="919">
        <v>233</v>
      </c>
      <c r="P679" s="924" t="s">
        <v>2468</v>
      </c>
      <c r="R679" s="918">
        <v>578</v>
      </c>
    </row>
    <row r="680" spans="1:18" ht="30" hidden="1" x14ac:dyDescent="0.2">
      <c r="A680" s="922">
        <v>434</v>
      </c>
      <c r="B680" s="922" t="str">
        <f t="shared" si="58"/>
        <v>2018FL6130K1351</v>
      </c>
      <c r="C680" s="922" t="str">
        <f>VLOOKUP(D680,'[11]QuyetdinhPCGD (CDIO)'!$B$6:$C$1940,2,0)</f>
        <v>FL6130</v>
      </c>
      <c r="D680" s="923" t="s">
        <v>2682</v>
      </c>
      <c r="E680" s="923" t="s">
        <v>166</v>
      </c>
      <c r="F680" s="922" t="s">
        <v>10</v>
      </c>
      <c r="G680" s="922" t="str">
        <f>RIGHT(M680,6)</f>
        <v>C3-505</v>
      </c>
      <c r="H680" s="922"/>
      <c r="I680" s="922" t="s">
        <v>2158</v>
      </c>
      <c r="J680" s="922" t="str">
        <f>VLOOKUP(I680,'[12]Phan ca&amp; Ngay BDhoc'!$B$4:$I$110,6,0)</f>
        <v>3/9/2018</v>
      </c>
      <c r="K680" s="921" t="s">
        <v>1736</v>
      </c>
      <c r="L680" s="921"/>
      <c r="M680" s="920" t="s">
        <v>2684</v>
      </c>
      <c r="N680" s="920" t="s">
        <v>2749</v>
      </c>
      <c r="O680" s="919">
        <v>1417</v>
      </c>
      <c r="P680" s="924" t="s">
        <v>2468</v>
      </c>
      <c r="R680" s="918">
        <v>579</v>
      </c>
    </row>
    <row r="681" spans="1:18" ht="45" hidden="1" x14ac:dyDescent="0.2">
      <c r="A681" s="922">
        <v>435</v>
      </c>
      <c r="B681" s="922" t="str">
        <f t="shared" si="58"/>
        <v>2018BS6006K1320</v>
      </c>
      <c r="C681" s="922" t="str">
        <f>VLOOKUP(D681,'[11]QuyetdinhPCGD (CDIO)'!$B$6:$C$1940,2,0)</f>
        <v>BS6006</v>
      </c>
      <c r="D681" s="931" t="s">
        <v>2548</v>
      </c>
      <c r="E681" s="923" t="s">
        <v>670</v>
      </c>
      <c r="F681" s="922" t="s">
        <v>9</v>
      </c>
      <c r="G681" s="922" t="str">
        <f>RIGHT(N681,6)</f>
        <v>C2-403</v>
      </c>
      <c r="H681" s="922"/>
      <c r="I681" s="922" t="s">
        <v>2158</v>
      </c>
      <c r="J681" s="922" t="str">
        <f>VLOOKUP(I681,'[12]Phan ca&amp; Ngay BDhoc'!$B$4:$I$110,6,0)</f>
        <v>3/9/2018</v>
      </c>
      <c r="K681" s="921" t="s">
        <v>365</v>
      </c>
      <c r="L681" s="921"/>
      <c r="M681" s="920" t="s">
        <v>2487</v>
      </c>
      <c r="N681" s="920" t="s">
        <v>2746</v>
      </c>
      <c r="O681" s="919">
        <v>821</v>
      </c>
      <c r="P681" s="924" t="s">
        <v>2468</v>
      </c>
      <c r="R681" s="918">
        <v>580</v>
      </c>
    </row>
    <row r="682" spans="1:18" ht="45" hidden="1" x14ac:dyDescent="0.2">
      <c r="A682" s="922">
        <v>436</v>
      </c>
      <c r="B682" s="922" t="str">
        <f t="shared" si="58"/>
        <v>2018BS6002K1332</v>
      </c>
      <c r="C682" s="922" t="str">
        <f>VLOOKUP(D682,'[11]QuyetdinhPCGD (CDIO)'!$B$6:$C$1940,2,0)</f>
        <v>BS6002</v>
      </c>
      <c r="D682" s="931" t="s">
        <v>2539</v>
      </c>
      <c r="E682" s="923" t="s">
        <v>2549</v>
      </c>
      <c r="F682" s="922" t="s">
        <v>13</v>
      </c>
      <c r="G682" s="922" t="str">
        <f>RIGHT(N682,6)</f>
        <v>C2-403</v>
      </c>
      <c r="H682" s="922"/>
      <c r="I682" s="922" t="s">
        <v>2159</v>
      </c>
      <c r="J682" s="922" t="str">
        <f>VLOOKUP(I682,'[12]Phan ca&amp; Ngay BDhoc'!$B$4:$I$110,6,0)</f>
        <v>3/9/2018</v>
      </c>
      <c r="K682" s="921" t="s">
        <v>694</v>
      </c>
      <c r="L682" s="921"/>
      <c r="M682" s="920" t="s">
        <v>2487</v>
      </c>
      <c r="N682" s="920" t="s">
        <v>2746</v>
      </c>
      <c r="O682" s="919">
        <v>3195</v>
      </c>
      <c r="P682" s="919" t="s">
        <v>2472</v>
      </c>
      <c r="R682" s="918">
        <v>581</v>
      </c>
    </row>
    <row r="683" spans="1:18" ht="28.5" hidden="1" x14ac:dyDescent="0.2">
      <c r="A683" s="926">
        <v>437</v>
      </c>
      <c r="B683" s="922" t="str">
        <f t="shared" si="58"/>
        <v>2018PE6009K1330</v>
      </c>
      <c r="C683" s="922" t="str">
        <f>VLOOKUP(D683,'[11]QuyetdinhPCGD (CDIO)'!$B$6:$C$1940,2,0)</f>
        <v>PE6009</v>
      </c>
      <c r="D683" s="930" t="s">
        <v>2474</v>
      </c>
      <c r="E683" s="929" t="s">
        <v>65</v>
      </c>
      <c r="F683" s="926" t="s">
        <v>9</v>
      </c>
      <c r="G683" s="922" t="s">
        <v>4718</v>
      </c>
      <c r="H683" s="926"/>
      <c r="I683" s="922" t="s">
        <v>2159</v>
      </c>
      <c r="J683" s="922" t="str">
        <f>VLOOKUP(I683,'[12]Phan ca&amp; Ngay BDhoc'!$B$4:$I$110,6,0)</f>
        <v>3/9/2018</v>
      </c>
      <c r="K683" s="925" t="s">
        <v>692</v>
      </c>
      <c r="L683" s="925"/>
      <c r="M683" s="920" t="s">
        <v>2487</v>
      </c>
      <c r="N683" s="920">
        <v>0</v>
      </c>
      <c r="O683" s="919">
        <v>831</v>
      </c>
      <c r="P683" s="924" t="s">
        <v>2468</v>
      </c>
      <c r="R683" s="918">
        <v>582</v>
      </c>
    </row>
    <row r="684" spans="1:18" ht="45" hidden="1" x14ac:dyDescent="0.2">
      <c r="A684" s="922">
        <v>438</v>
      </c>
      <c r="B684" s="922" t="str">
        <f t="shared" si="58"/>
        <v>2018EE6045K1311</v>
      </c>
      <c r="C684" s="922" t="str">
        <f>VLOOKUP(D684,'[11]QuyetdinhPCGD (CDIO)'!$B$6:$C$1940,2,0)</f>
        <v>EE6045</v>
      </c>
      <c r="D684" s="931" t="s">
        <v>2681</v>
      </c>
      <c r="E684" s="923" t="s">
        <v>2550</v>
      </c>
      <c r="F684" s="922" t="s">
        <v>12</v>
      </c>
      <c r="G684" s="922" t="str">
        <f>RIGHT(N684,6)</f>
        <v>C2-403</v>
      </c>
      <c r="H684" s="922"/>
      <c r="I684" s="922" t="s">
        <v>2159</v>
      </c>
      <c r="J684" s="922" t="str">
        <f>VLOOKUP(I684,'[12]Phan ca&amp; Ngay BDhoc'!$B$4:$I$110,6,0)</f>
        <v>3/9/2018</v>
      </c>
      <c r="K684" s="921" t="s">
        <v>321</v>
      </c>
      <c r="L684" s="921"/>
      <c r="M684" s="920">
        <v>0</v>
      </c>
      <c r="N684" s="920" t="s">
        <v>2746</v>
      </c>
      <c r="O684" s="919">
        <v>2603</v>
      </c>
      <c r="P684" s="919" t="s">
        <v>2472</v>
      </c>
      <c r="R684" s="918">
        <v>583</v>
      </c>
    </row>
    <row r="685" spans="1:18" ht="28.5" hidden="1" x14ac:dyDescent="0.2">
      <c r="A685" s="922">
        <v>439</v>
      </c>
      <c r="B685" s="922" t="str">
        <f t="shared" si="58"/>
        <v>2018FL6130K1352</v>
      </c>
      <c r="C685" s="922" t="str">
        <f>VLOOKUP(D685,'[11]QuyetdinhPCGD (CDIO)'!$B$6:$C$1940,2,0)</f>
        <v>FL6130</v>
      </c>
      <c r="D685" s="923" t="s">
        <v>2682</v>
      </c>
      <c r="E685" s="923" t="s">
        <v>71</v>
      </c>
      <c r="F685" s="923" t="s">
        <v>8</v>
      </c>
      <c r="G685" s="922" t="str">
        <f>VLOOKUP(I685,'[12]Phan ca&amp; Ngay BDhoc'!$B$4:$I$110,8,0)</f>
        <v>C3-504</v>
      </c>
      <c r="H685" s="923"/>
      <c r="I685" s="922" t="s">
        <v>2159</v>
      </c>
      <c r="J685" s="922" t="str">
        <f>VLOOKUP(I685,'[12]Phan ca&amp; Ngay BDhoc'!$B$4:$I$110,6,0)</f>
        <v>3/9/2018</v>
      </c>
      <c r="K685" s="938" t="s">
        <v>1738</v>
      </c>
      <c r="L685" s="938"/>
      <c r="M685" s="920">
        <v>0</v>
      </c>
      <c r="N685" s="920" t="s">
        <v>2750</v>
      </c>
      <c r="O685" s="919">
        <v>235</v>
      </c>
      <c r="P685" s="919" t="s">
        <v>2472</v>
      </c>
      <c r="R685" s="918">
        <v>584</v>
      </c>
    </row>
    <row r="686" spans="1:18" ht="28.5" hidden="1" x14ac:dyDescent="0.2">
      <c r="A686" s="922">
        <v>440</v>
      </c>
      <c r="B686" s="922" t="str">
        <f t="shared" si="58"/>
        <v>2018FL6130K1352</v>
      </c>
      <c r="C686" s="922" t="str">
        <f>VLOOKUP(D686,'[11]QuyetdinhPCGD (CDIO)'!$B$6:$C$1940,2,0)</f>
        <v>FL6130</v>
      </c>
      <c r="D686" s="923" t="s">
        <v>2682</v>
      </c>
      <c r="E686" s="923" t="s">
        <v>71</v>
      </c>
      <c r="F686" s="922" t="s">
        <v>10</v>
      </c>
      <c r="G686" s="922" t="str">
        <f>VLOOKUP(I686,'[12]Phan ca&amp; Ngay BDhoc'!$B$4:$I$110,8,0)</f>
        <v>C3-504</v>
      </c>
      <c r="H686" s="922"/>
      <c r="I686" s="922" t="s">
        <v>2159</v>
      </c>
      <c r="J686" s="922" t="str">
        <f>VLOOKUP(I686,'[12]Phan ca&amp; Ngay BDhoc'!$B$4:$I$110,6,0)</f>
        <v>3/9/2018</v>
      </c>
      <c r="K686" s="921" t="s">
        <v>1738</v>
      </c>
      <c r="L686" s="921"/>
      <c r="M686" s="920">
        <v>0</v>
      </c>
      <c r="N686" s="920" t="s">
        <v>2750</v>
      </c>
      <c r="O686" s="919">
        <v>1419</v>
      </c>
      <c r="P686" s="919" t="s">
        <v>2472</v>
      </c>
      <c r="R686" s="918">
        <v>585</v>
      </c>
    </row>
    <row r="687" spans="1:18" ht="28.5" hidden="1" x14ac:dyDescent="0.2">
      <c r="A687" s="922">
        <v>441</v>
      </c>
      <c r="B687" s="922" t="str">
        <f t="shared" si="58"/>
        <v>2018FL6130K1353</v>
      </c>
      <c r="C687" s="922" t="str">
        <f>VLOOKUP(D687,'[11]QuyetdinhPCGD (CDIO)'!$B$6:$C$1940,2,0)</f>
        <v>FL6130</v>
      </c>
      <c r="D687" s="923" t="s">
        <v>2682</v>
      </c>
      <c r="E687" s="923" t="s">
        <v>169</v>
      </c>
      <c r="F687" s="923" t="s">
        <v>8</v>
      </c>
      <c r="G687" s="922" t="str">
        <f>VLOOKUP(I687,'[12]Phan ca&amp; Ngay BDhoc'!$B$4:$I$110,8,0)</f>
        <v>C3-504</v>
      </c>
      <c r="H687" s="923"/>
      <c r="I687" s="922" t="s">
        <v>2159</v>
      </c>
      <c r="J687" s="922" t="str">
        <f>VLOOKUP(I687,'[12]Phan ca&amp; Ngay BDhoc'!$B$4:$I$110,6,0)</f>
        <v>3/9/2018</v>
      </c>
      <c r="K687" s="921" t="s">
        <v>1740</v>
      </c>
      <c r="L687" s="921"/>
      <c r="M687" s="920">
        <v>0</v>
      </c>
      <c r="N687" s="920" t="s">
        <v>2751</v>
      </c>
      <c r="O687" s="919">
        <v>237</v>
      </c>
      <c r="P687" s="919" t="s">
        <v>2472</v>
      </c>
      <c r="R687" s="918">
        <v>586</v>
      </c>
    </row>
    <row r="688" spans="1:18" ht="28.5" hidden="1" x14ac:dyDescent="0.2">
      <c r="A688" s="922">
        <v>442</v>
      </c>
      <c r="B688" s="922" t="str">
        <f t="shared" si="58"/>
        <v>2018FL6130K1353</v>
      </c>
      <c r="C688" s="922" t="str">
        <f>VLOOKUP(D688,'[11]QuyetdinhPCGD (CDIO)'!$B$6:$C$1940,2,0)</f>
        <v>FL6130</v>
      </c>
      <c r="D688" s="923" t="s">
        <v>2682</v>
      </c>
      <c r="E688" s="923" t="s">
        <v>169</v>
      </c>
      <c r="F688" s="922" t="s">
        <v>10</v>
      </c>
      <c r="G688" s="922" t="str">
        <f>VLOOKUP(I688,'[12]Phan ca&amp; Ngay BDhoc'!$B$4:$I$110,8,0)</f>
        <v>C3-504</v>
      </c>
      <c r="H688" s="922"/>
      <c r="I688" s="922" t="s">
        <v>2159</v>
      </c>
      <c r="J688" s="922" t="str">
        <f>VLOOKUP(I688,'[12]Phan ca&amp; Ngay BDhoc'!$B$4:$I$110,6,0)</f>
        <v>3/9/2018</v>
      </c>
      <c r="K688" s="921" t="s">
        <v>1740</v>
      </c>
      <c r="L688" s="921"/>
      <c r="M688" s="920">
        <v>0</v>
      </c>
      <c r="N688" s="920" t="s">
        <v>2751</v>
      </c>
      <c r="O688" s="919">
        <v>1421</v>
      </c>
      <c r="P688" s="919" t="s">
        <v>2472</v>
      </c>
      <c r="R688" s="918">
        <v>587</v>
      </c>
    </row>
    <row r="689" spans="1:18" ht="30" hidden="1" x14ac:dyDescent="0.2">
      <c r="A689" s="922">
        <v>443</v>
      </c>
      <c r="B689" s="922" t="str">
        <f t="shared" si="58"/>
        <v>2018FL6130K1354</v>
      </c>
      <c r="C689" s="922" t="str">
        <f>VLOOKUP(D689,'[11]QuyetdinhPCGD (CDIO)'!$B$6:$C$1940,2,0)</f>
        <v>FL6130</v>
      </c>
      <c r="D689" s="923" t="s">
        <v>2682</v>
      </c>
      <c r="E689" s="923" t="s">
        <v>169</v>
      </c>
      <c r="F689" s="923" t="s">
        <v>8</v>
      </c>
      <c r="G689" s="922" t="str">
        <f>RIGHT(M689,6)</f>
        <v>C3-505</v>
      </c>
      <c r="H689" s="923"/>
      <c r="I689" s="922" t="s">
        <v>2159</v>
      </c>
      <c r="J689" s="922" t="str">
        <f>VLOOKUP(I689,'[12]Phan ca&amp; Ngay BDhoc'!$B$4:$I$110,6,0)</f>
        <v>3/9/2018</v>
      </c>
      <c r="K689" s="921" t="s">
        <v>1742</v>
      </c>
      <c r="L689" s="921"/>
      <c r="M689" s="920" t="s">
        <v>2684</v>
      </c>
      <c r="N689" s="920" t="s">
        <v>2752</v>
      </c>
      <c r="O689" s="919">
        <v>239</v>
      </c>
      <c r="P689" s="919" t="s">
        <v>2472</v>
      </c>
      <c r="R689" s="918">
        <v>588</v>
      </c>
    </row>
    <row r="690" spans="1:18" ht="30" hidden="1" x14ac:dyDescent="0.2">
      <c r="A690" s="922">
        <v>444</v>
      </c>
      <c r="B690" s="922" t="str">
        <f t="shared" si="58"/>
        <v>2018FL6130K1354</v>
      </c>
      <c r="C690" s="922" t="str">
        <f>VLOOKUP(D690,'[11]QuyetdinhPCGD (CDIO)'!$B$6:$C$1940,2,0)</f>
        <v>FL6130</v>
      </c>
      <c r="D690" s="923" t="s">
        <v>2682</v>
      </c>
      <c r="E690" s="923" t="s">
        <v>169</v>
      </c>
      <c r="F690" s="922" t="s">
        <v>10</v>
      </c>
      <c r="G690" s="922" t="str">
        <f>RIGHT(M690,6)</f>
        <v>C3-505</v>
      </c>
      <c r="H690" s="922"/>
      <c r="I690" s="922" t="s">
        <v>2159</v>
      </c>
      <c r="J690" s="922" t="str">
        <f>VLOOKUP(I690,'[12]Phan ca&amp; Ngay BDhoc'!$B$4:$I$110,6,0)</f>
        <v>3/9/2018</v>
      </c>
      <c r="K690" s="921" t="s">
        <v>1742</v>
      </c>
      <c r="L690" s="921"/>
      <c r="M690" s="920" t="s">
        <v>2684</v>
      </c>
      <c r="N690" s="920" t="s">
        <v>2752</v>
      </c>
      <c r="O690" s="919">
        <v>1423</v>
      </c>
      <c r="P690" s="919" t="s">
        <v>2472</v>
      </c>
      <c r="R690" s="918">
        <v>589</v>
      </c>
    </row>
    <row r="691" spans="1:18" ht="45" hidden="1" x14ac:dyDescent="0.2">
      <c r="A691" s="922">
        <v>445</v>
      </c>
      <c r="B691" s="922" t="str">
        <f t="shared" si="58"/>
        <v>2018BS6006K1321</v>
      </c>
      <c r="C691" s="922" t="str">
        <f>VLOOKUP(D691,'[11]QuyetdinhPCGD (CDIO)'!$B$6:$C$1940,2,0)</f>
        <v>BS6006</v>
      </c>
      <c r="D691" s="931" t="s">
        <v>2548</v>
      </c>
      <c r="E691" s="923" t="s">
        <v>2550</v>
      </c>
      <c r="F691" s="922" t="s">
        <v>9</v>
      </c>
      <c r="G691" s="922" t="str">
        <f>RIGHT(N691,6)</f>
        <v>C2-403</v>
      </c>
      <c r="H691" s="922"/>
      <c r="I691" s="922" t="s">
        <v>2159</v>
      </c>
      <c r="J691" s="922" t="str">
        <f>VLOOKUP(I691,'[12]Phan ca&amp; Ngay BDhoc'!$B$4:$I$110,6,0)</f>
        <v>3/9/2018</v>
      </c>
      <c r="K691" s="921" t="s">
        <v>368</v>
      </c>
      <c r="L691" s="921"/>
      <c r="M691" s="920" t="s">
        <v>2487</v>
      </c>
      <c r="N691" s="920" t="s">
        <v>2746</v>
      </c>
      <c r="O691" s="919">
        <v>827</v>
      </c>
      <c r="P691" s="919" t="s">
        <v>2472</v>
      </c>
      <c r="R691" s="918">
        <v>590</v>
      </c>
    </row>
    <row r="692" spans="1:18" ht="28.5" hidden="1" x14ac:dyDescent="0.2">
      <c r="A692" s="926">
        <v>446</v>
      </c>
      <c r="B692" s="922" t="str">
        <f t="shared" si="58"/>
        <v>20180903111K1307</v>
      </c>
      <c r="C692" s="922" t="str">
        <f>VLOOKUP(D692,[11]QuyetdinhPCGD!$B$6:$C$1489,2,0)</f>
        <v>0903111</v>
      </c>
      <c r="D692" s="930" t="s">
        <v>2575</v>
      </c>
      <c r="E692" s="929" t="s">
        <v>71</v>
      </c>
      <c r="F692" s="926" t="s">
        <v>13</v>
      </c>
      <c r="G692" s="922" t="s">
        <v>4718</v>
      </c>
      <c r="H692" s="926"/>
      <c r="I692" s="922" t="s">
        <v>2160</v>
      </c>
      <c r="J692" s="922" t="str">
        <f>VLOOKUP(I692,'[12]Phan ca&amp; Ngay BDhoc'!$B$4:$I$110,6,0)</f>
        <v>3/9/2018</v>
      </c>
      <c r="K692" s="925" t="s">
        <v>117</v>
      </c>
      <c r="L692" s="925"/>
      <c r="M692" s="920" t="s">
        <v>2487</v>
      </c>
      <c r="N692" s="920">
        <v>0</v>
      </c>
      <c r="O692" s="919">
        <v>3301</v>
      </c>
      <c r="P692" s="919" t="s">
        <v>2472</v>
      </c>
      <c r="Q692" s="934">
        <v>0</v>
      </c>
      <c r="R692" s="918">
        <v>591</v>
      </c>
    </row>
    <row r="693" spans="1:18" ht="45" hidden="1" x14ac:dyDescent="0.2">
      <c r="A693" s="922">
        <v>447</v>
      </c>
      <c r="B693" s="922" t="str">
        <f t="shared" si="58"/>
        <v>20180503143K1305</v>
      </c>
      <c r="C693" s="922" t="str">
        <f>VLOOKUP(D693,[11]QuyetdinhPCGD!$B$6:$C$1489,2,0)</f>
        <v>0503143</v>
      </c>
      <c r="D693" s="923" t="s">
        <v>2591</v>
      </c>
      <c r="E693" s="923" t="s">
        <v>670</v>
      </c>
      <c r="F693" s="922" t="s">
        <v>11</v>
      </c>
      <c r="G693" s="922" t="str">
        <f>RIGHT(N693,6)</f>
        <v>C1-501</v>
      </c>
      <c r="H693" s="922"/>
      <c r="I693" s="922" t="s">
        <v>2160</v>
      </c>
      <c r="J693" s="922" t="str">
        <f>VLOOKUP(I693,'[12]Phan ca&amp; Ngay BDhoc'!$B$4:$I$110,6,0)</f>
        <v>3/9/2018</v>
      </c>
      <c r="K693" s="921" t="s">
        <v>112</v>
      </c>
      <c r="L693" s="946"/>
      <c r="M693" s="945" t="s">
        <v>2487</v>
      </c>
      <c r="N693" s="961" t="s">
        <v>2753</v>
      </c>
      <c r="O693" s="919">
        <v>929</v>
      </c>
      <c r="P693" s="924" t="s">
        <v>2468</v>
      </c>
      <c r="Q693" s="934">
        <v>0</v>
      </c>
      <c r="R693" s="918">
        <v>592</v>
      </c>
    </row>
    <row r="694" spans="1:18" ht="45" hidden="1" x14ac:dyDescent="0.2">
      <c r="A694" s="922">
        <v>448</v>
      </c>
      <c r="B694" s="922" t="str">
        <f t="shared" ref="B694:B711" si="60">CONCATENATE("2018",C694,"K13",K694)</f>
        <v>20181203106K1305</v>
      </c>
      <c r="C694" s="922" t="str">
        <f>VLOOKUP(D694,[11]QuyetdinhPCGD!$B$6:$C$1489,2,0)</f>
        <v>1203106</v>
      </c>
      <c r="D694" s="923" t="s">
        <v>2412</v>
      </c>
      <c r="E694" s="923" t="s">
        <v>670</v>
      </c>
      <c r="F694" s="922" t="s">
        <v>12</v>
      </c>
      <c r="G694" s="922" t="str">
        <f>RIGHT(N694,6)</f>
        <v>C8-301</v>
      </c>
      <c r="H694" s="922"/>
      <c r="I694" s="922" t="s">
        <v>2160</v>
      </c>
      <c r="J694" s="922" t="str">
        <f>VLOOKUP(I694,'[12]Phan ca&amp; Ngay BDhoc'!$B$4:$I$110,6,0)</f>
        <v>3/9/2018</v>
      </c>
      <c r="K694" s="921" t="s">
        <v>112</v>
      </c>
      <c r="L694" s="921"/>
      <c r="M694" s="920" t="s">
        <v>2487</v>
      </c>
      <c r="N694" s="920" t="s">
        <v>2592</v>
      </c>
      <c r="O694" s="919">
        <v>3297</v>
      </c>
      <c r="P694" s="924" t="s">
        <v>2468</v>
      </c>
      <c r="Q694" s="934">
        <v>0</v>
      </c>
      <c r="R694" s="918">
        <v>593</v>
      </c>
    </row>
    <row r="695" spans="1:18" ht="28.5" hidden="1" x14ac:dyDescent="0.2">
      <c r="A695" s="922">
        <v>449</v>
      </c>
      <c r="B695" s="922" t="str">
        <f t="shared" si="60"/>
        <v>20181303190K1313</v>
      </c>
      <c r="C695" s="922" t="str">
        <f>VLOOKUP(D695,[11]QuyetdinhPCGD!$B$6:$C$1489,2,0)</f>
        <v>1303190</v>
      </c>
      <c r="D695" s="923" t="s">
        <v>2593</v>
      </c>
      <c r="E695" s="923" t="s">
        <v>65</v>
      </c>
      <c r="F695" s="923" t="s">
        <v>8</v>
      </c>
      <c r="G695" s="922" t="str">
        <f>VLOOKUP(I695,'[12]Phan ca&amp; Ngay BDhoc'!$B$4:$I$110,8,0)</f>
        <v>C3-503</v>
      </c>
      <c r="H695" s="923"/>
      <c r="I695" s="922" t="s">
        <v>2160</v>
      </c>
      <c r="J695" s="922" t="str">
        <f>VLOOKUP(I695,'[12]Phan ca&amp; Ngay BDhoc'!$B$4:$I$110,6,0)</f>
        <v>3/9/2018</v>
      </c>
      <c r="K695" s="921" t="s">
        <v>323</v>
      </c>
      <c r="L695" s="921"/>
      <c r="M695" s="920">
        <v>0</v>
      </c>
      <c r="N695" s="920" t="s">
        <v>2754</v>
      </c>
      <c r="O695" s="919">
        <v>337</v>
      </c>
      <c r="P695" s="924" t="s">
        <v>2468</v>
      </c>
      <c r="Q695" s="934">
        <v>0</v>
      </c>
      <c r="R695" s="918">
        <v>594</v>
      </c>
    </row>
    <row r="696" spans="1:18" ht="28.5" hidden="1" x14ac:dyDescent="0.2">
      <c r="A696" s="922">
        <v>450</v>
      </c>
      <c r="B696" s="922" t="str">
        <f t="shared" si="60"/>
        <v>20181303190K1313</v>
      </c>
      <c r="C696" s="922" t="str">
        <f>VLOOKUP(D696,[11]QuyetdinhPCGD!$B$6:$C$1489,2,0)</f>
        <v>1303190</v>
      </c>
      <c r="D696" s="923" t="s">
        <v>2593</v>
      </c>
      <c r="E696" s="923" t="s">
        <v>65</v>
      </c>
      <c r="F696" s="922" t="s">
        <v>10</v>
      </c>
      <c r="G696" s="922" t="str">
        <f>VLOOKUP(I696,'[12]Phan ca&amp; Ngay BDhoc'!$B$4:$I$110,8,0)</f>
        <v>C3-503</v>
      </c>
      <c r="H696" s="922"/>
      <c r="I696" s="922" t="s">
        <v>2160</v>
      </c>
      <c r="J696" s="922" t="str">
        <f>VLOOKUP(I696,'[12]Phan ca&amp; Ngay BDhoc'!$B$4:$I$110,6,0)</f>
        <v>3/9/2018</v>
      </c>
      <c r="K696" s="921" t="s">
        <v>323</v>
      </c>
      <c r="L696" s="921"/>
      <c r="M696" s="920">
        <v>0</v>
      </c>
      <c r="N696" s="920" t="s">
        <v>2754</v>
      </c>
      <c r="O696" s="919">
        <v>1521</v>
      </c>
      <c r="P696" s="924" t="s">
        <v>2468</v>
      </c>
      <c r="Q696" s="934">
        <v>0</v>
      </c>
      <c r="R696" s="918">
        <v>595</v>
      </c>
    </row>
    <row r="697" spans="1:18" ht="28.5" hidden="1" x14ac:dyDescent="0.2">
      <c r="A697" s="922">
        <v>451</v>
      </c>
      <c r="B697" s="922" t="str">
        <f t="shared" si="60"/>
        <v>20181303190K1314</v>
      </c>
      <c r="C697" s="922" t="str">
        <f>VLOOKUP(D697,[11]QuyetdinhPCGD!$B$6:$C$1489,2,0)</f>
        <v>1303190</v>
      </c>
      <c r="D697" s="923" t="s">
        <v>2593</v>
      </c>
      <c r="E697" s="923" t="s">
        <v>166</v>
      </c>
      <c r="F697" s="923" t="s">
        <v>8</v>
      </c>
      <c r="G697" s="922" t="str">
        <f>VLOOKUP(I697,'[12]Phan ca&amp; Ngay BDhoc'!$B$4:$I$110,8,0)</f>
        <v>C3-503</v>
      </c>
      <c r="H697" s="923"/>
      <c r="I697" s="922" t="s">
        <v>2160</v>
      </c>
      <c r="J697" s="922" t="str">
        <f>VLOOKUP(I697,'[12]Phan ca&amp; Ngay BDhoc'!$B$4:$I$110,6,0)</f>
        <v>3/9/2018</v>
      </c>
      <c r="K697" s="921" t="s">
        <v>346</v>
      </c>
      <c r="L697" s="921"/>
      <c r="M697" s="920">
        <v>0</v>
      </c>
      <c r="N697" s="920" t="s">
        <v>2755</v>
      </c>
      <c r="O697" s="919">
        <v>339</v>
      </c>
      <c r="P697" s="924" t="s">
        <v>2468</v>
      </c>
      <c r="Q697" s="934">
        <v>0</v>
      </c>
      <c r="R697" s="918">
        <v>596</v>
      </c>
    </row>
    <row r="698" spans="1:18" ht="28.5" hidden="1" x14ac:dyDescent="0.2">
      <c r="A698" s="922">
        <v>452</v>
      </c>
      <c r="B698" s="922" t="str">
        <f t="shared" si="60"/>
        <v>20181303190K1314</v>
      </c>
      <c r="C698" s="922" t="str">
        <f>VLOOKUP(D698,[11]QuyetdinhPCGD!$B$6:$C$1489,2,0)</f>
        <v>1303190</v>
      </c>
      <c r="D698" s="923" t="s">
        <v>2593</v>
      </c>
      <c r="E698" s="923" t="s">
        <v>166</v>
      </c>
      <c r="F698" s="922" t="s">
        <v>10</v>
      </c>
      <c r="G698" s="922" t="str">
        <f>VLOOKUP(I698,'[12]Phan ca&amp; Ngay BDhoc'!$B$4:$I$110,8,0)</f>
        <v>C3-503</v>
      </c>
      <c r="H698" s="922"/>
      <c r="I698" s="922" t="s">
        <v>2160</v>
      </c>
      <c r="J698" s="922" t="str">
        <f>VLOOKUP(I698,'[12]Phan ca&amp; Ngay BDhoc'!$B$4:$I$110,6,0)</f>
        <v>3/9/2018</v>
      </c>
      <c r="K698" s="921" t="s">
        <v>346</v>
      </c>
      <c r="L698" s="921"/>
      <c r="M698" s="920">
        <v>0</v>
      </c>
      <c r="N698" s="920" t="s">
        <v>2755</v>
      </c>
      <c r="O698" s="919">
        <v>1523</v>
      </c>
      <c r="P698" s="924" t="s">
        <v>2468</v>
      </c>
      <c r="Q698" s="934">
        <v>0</v>
      </c>
      <c r="R698" s="918">
        <v>597</v>
      </c>
    </row>
    <row r="699" spans="1:18" ht="30" hidden="1" x14ac:dyDescent="0.2">
      <c r="A699" s="922">
        <v>453</v>
      </c>
      <c r="B699" s="922" t="str">
        <f t="shared" si="60"/>
        <v>20181303190K1315</v>
      </c>
      <c r="C699" s="922" t="str">
        <f>VLOOKUP(D699,[11]QuyetdinhPCGD!$B$6:$C$1489,2,0)</f>
        <v>1303190</v>
      </c>
      <c r="D699" s="923" t="s">
        <v>2593</v>
      </c>
      <c r="E699" s="923" t="s">
        <v>166</v>
      </c>
      <c r="F699" s="923" t="s">
        <v>8</v>
      </c>
      <c r="G699" s="922" t="str">
        <f>RIGHT(M699,6)</f>
        <v>C3-405</v>
      </c>
      <c r="H699" s="923"/>
      <c r="I699" s="922" t="s">
        <v>2160</v>
      </c>
      <c r="J699" s="922" t="str">
        <f>VLOOKUP(I699,'[12]Phan ca&amp; Ngay BDhoc'!$B$4:$I$110,6,0)</f>
        <v>3/9/2018</v>
      </c>
      <c r="K699" s="921" t="s">
        <v>353</v>
      </c>
      <c r="L699" s="921"/>
      <c r="M699" s="953" t="s">
        <v>2739</v>
      </c>
      <c r="N699" s="920" t="s">
        <v>2756</v>
      </c>
      <c r="O699" s="919">
        <v>341</v>
      </c>
      <c r="P699" s="924" t="s">
        <v>2468</v>
      </c>
      <c r="Q699" s="934">
        <v>0</v>
      </c>
      <c r="R699" s="918">
        <v>598</v>
      </c>
    </row>
    <row r="700" spans="1:18" ht="30" hidden="1" x14ac:dyDescent="0.2">
      <c r="A700" s="922">
        <v>454</v>
      </c>
      <c r="B700" s="922" t="str">
        <f t="shared" si="60"/>
        <v>20181303190K1315</v>
      </c>
      <c r="C700" s="922" t="str">
        <f>VLOOKUP(D700,[11]QuyetdinhPCGD!$B$6:$C$1489,2,0)</f>
        <v>1303190</v>
      </c>
      <c r="D700" s="923" t="s">
        <v>2593</v>
      </c>
      <c r="E700" s="923" t="s">
        <v>166</v>
      </c>
      <c r="F700" s="922" t="s">
        <v>10</v>
      </c>
      <c r="G700" s="922" t="str">
        <f>RIGHT(M700,6)</f>
        <v>C3-405</v>
      </c>
      <c r="H700" s="922"/>
      <c r="I700" s="922" t="s">
        <v>2160</v>
      </c>
      <c r="J700" s="922" t="str">
        <f>VLOOKUP(I700,'[12]Phan ca&amp; Ngay BDhoc'!$B$4:$I$110,6,0)</f>
        <v>3/9/2018</v>
      </c>
      <c r="K700" s="921" t="s">
        <v>353</v>
      </c>
      <c r="L700" s="921"/>
      <c r="M700" s="953" t="s">
        <v>2739</v>
      </c>
      <c r="N700" s="920" t="s">
        <v>2756</v>
      </c>
      <c r="O700" s="919">
        <v>1525</v>
      </c>
      <c r="P700" s="924" t="s">
        <v>2468</v>
      </c>
      <c r="Q700" s="934">
        <v>0</v>
      </c>
      <c r="R700" s="918">
        <v>599</v>
      </c>
    </row>
    <row r="701" spans="1:18" ht="45" hidden="1" x14ac:dyDescent="0.2">
      <c r="A701" s="922">
        <v>455</v>
      </c>
      <c r="B701" s="922" t="str">
        <f t="shared" si="60"/>
        <v>20181003107K1307</v>
      </c>
      <c r="C701" s="922" t="str">
        <f>VLOOKUP(D701,[11]QuyetdinhPCGD!$B$6:$C$1489,2,0)</f>
        <v>1003107</v>
      </c>
      <c r="D701" s="923" t="s">
        <v>2583</v>
      </c>
      <c r="E701" s="923" t="s">
        <v>2540</v>
      </c>
      <c r="F701" s="922" t="s">
        <v>13</v>
      </c>
      <c r="G701" s="922" t="str">
        <f>RIGHT(N701,6)</f>
        <v>C1-401</v>
      </c>
      <c r="H701" s="922"/>
      <c r="I701" s="922" t="s">
        <v>2160</v>
      </c>
      <c r="J701" s="922" t="str">
        <f>VLOOKUP(I701,'[12]Phan ca&amp; Ngay BDhoc'!$B$4:$I$110,6,0)</f>
        <v>3/9/2018</v>
      </c>
      <c r="K701" s="921" t="s">
        <v>117</v>
      </c>
      <c r="L701" s="921"/>
      <c r="M701" s="920" t="s">
        <v>2487</v>
      </c>
      <c r="N701" s="920" t="s">
        <v>2655</v>
      </c>
      <c r="O701" s="919">
        <v>2705</v>
      </c>
      <c r="P701" s="924" t="s">
        <v>2468</v>
      </c>
      <c r="Q701" s="934">
        <v>0</v>
      </c>
      <c r="R701" s="918">
        <v>600</v>
      </c>
    </row>
    <row r="702" spans="1:18" ht="28.5" hidden="1" x14ac:dyDescent="0.2">
      <c r="A702" s="926">
        <v>456</v>
      </c>
      <c r="B702" s="922" t="str">
        <f t="shared" si="60"/>
        <v>20180903111K1308</v>
      </c>
      <c r="C702" s="922" t="str">
        <f>VLOOKUP(D702,[11]QuyetdinhPCGD!$B$6:$C$1489,2,0)</f>
        <v>0903111</v>
      </c>
      <c r="D702" s="930" t="s">
        <v>2575</v>
      </c>
      <c r="E702" s="929" t="s">
        <v>65</v>
      </c>
      <c r="F702" s="926" t="s">
        <v>13</v>
      </c>
      <c r="G702" s="922" t="s">
        <v>4718</v>
      </c>
      <c r="H702" s="926"/>
      <c r="I702" s="922" t="s">
        <v>2162</v>
      </c>
      <c r="J702" s="922" t="str">
        <f>VLOOKUP(I702,'[12]Phan ca&amp; Ngay BDhoc'!$B$4:$I$110,6,0)</f>
        <v>3/9/2018</v>
      </c>
      <c r="K702" s="925" t="s">
        <v>119</v>
      </c>
      <c r="L702" s="925"/>
      <c r="M702" s="920" t="s">
        <v>2487</v>
      </c>
      <c r="N702" s="920">
        <v>0</v>
      </c>
      <c r="O702" s="919">
        <v>3307</v>
      </c>
      <c r="P702" s="924" t="s">
        <v>2468</v>
      </c>
      <c r="Q702" s="934">
        <v>0</v>
      </c>
      <c r="R702" s="918">
        <v>601</v>
      </c>
    </row>
    <row r="703" spans="1:18" ht="45" hidden="1" x14ac:dyDescent="0.2">
      <c r="A703" s="922">
        <v>457</v>
      </c>
      <c r="B703" s="922" t="str">
        <f t="shared" si="60"/>
        <v>20180503143K1306</v>
      </c>
      <c r="C703" s="922" t="str">
        <f>VLOOKUP(D703,[11]QuyetdinhPCGD!$B$6:$C$1489,2,0)</f>
        <v>0503143</v>
      </c>
      <c r="D703" s="923" t="s">
        <v>2591</v>
      </c>
      <c r="E703" s="923" t="s">
        <v>2550</v>
      </c>
      <c r="F703" s="922" t="s">
        <v>11</v>
      </c>
      <c r="G703" s="922" t="str">
        <f>RIGHT(N703,6)</f>
        <v>C1-501</v>
      </c>
      <c r="H703" s="922"/>
      <c r="I703" s="922" t="s">
        <v>2162</v>
      </c>
      <c r="J703" s="922" t="str">
        <f>VLOOKUP(I703,'[12]Phan ca&amp; Ngay BDhoc'!$B$4:$I$110,6,0)</f>
        <v>3/9/2018</v>
      </c>
      <c r="K703" s="921" t="s">
        <v>115</v>
      </c>
      <c r="L703" s="921"/>
      <c r="M703" s="920" t="s">
        <v>2487</v>
      </c>
      <c r="N703" s="920" t="s">
        <v>2753</v>
      </c>
      <c r="O703" s="919">
        <v>935</v>
      </c>
      <c r="P703" s="919" t="s">
        <v>2472</v>
      </c>
      <c r="Q703" s="934">
        <v>0</v>
      </c>
      <c r="R703" s="918">
        <v>602</v>
      </c>
    </row>
    <row r="704" spans="1:18" ht="45" hidden="1" x14ac:dyDescent="0.2">
      <c r="A704" s="922">
        <v>458</v>
      </c>
      <c r="B704" s="922" t="str">
        <f t="shared" si="60"/>
        <v>20181203106K1306</v>
      </c>
      <c r="C704" s="922" t="str">
        <f>VLOOKUP(D704,[11]QuyetdinhPCGD!$B$6:$C$1489,2,0)</f>
        <v>1203106</v>
      </c>
      <c r="D704" s="923" t="s">
        <v>2412</v>
      </c>
      <c r="E704" s="923" t="s">
        <v>2550</v>
      </c>
      <c r="F704" s="922" t="s">
        <v>12</v>
      </c>
      <c r="G704" s="922" t="str">
        <f>RIGHT(N704,6)</f>
        <v>C8-301</v>
      </c>
      <c r="H704" s="922"/>
      <c r="I704" s="922" t="s">
        <v>2162</v>
      </c>
      <c r="J704" s="922" t="str">
        <f>VLOOKUP(I704,'[12]Phan ca&amp; Ngay BDhoc'!$B$4:$I$110,6,0)</f>
        <v>3/9/2018</v>
      </c>
      <c r="K704" s="921" t="s">
        <v>115</v>
      </c>
      <c r="L704" s="921"/>
      <c r="M704" s="920" t="s">
        <v>2487</v>
      </c>
      <c r="N704" s="920" t="s">
        <v>2592</v>
      </c>
      <c r="O704" s="919">
        <v>3303</v>
      </c>
      <c r="P704" s="919" t="s">
        <v>2472</v>
      </c>
      <c r="Q704" s="934">
        <v>0</v>
      </c>
      <c r="R704" s="918">
        <v>603</v>
      </c>
    </row>
    <row r="705" spans="1:18" ht="28.5" hidden="1" x14ac:dyDescent="0.2">
      <c r="A705" s="922">
        <v>459</v>
      </c>
      <c r="B705" s="922" t="str">
        <f t="shared" si="60"/>
        <v>20181303190K1316</v>
      </c>
      <c r="C705" s="922" t="str">
        <f>VLOOKUP(D705,[11]QuyetdinhPCGD!$B$6:$C$1489,2,0)</f>
        <v>1303190</v>
      </c>
      <c r="D705" s="923" t="s">
        <v>2593</v>
      </c>
      <c r="E705" s="923" t="s">
        <v>71</v>
      </c>
      <c r="F705" s="923" t="s">
        <v>8</v>
      </c>
      <c r="G705" s="922" t="str">
        <f>VLOOKUP(I705,'[12]Phan ca&amp; Ngay BDhoc'!$B$4:$I$110,8,0)</f>
        <v>C3-503</v>
      </c>
      <c r="H705" s="923"/>
      <c r="I705" s="922" t="s">
        <v>2162</v>
      </c>
      <c r="J705" s="922" t="str">
        <f>VLOOKUP(I705,'[12]Phan ca&amp; Ngay BDhoc'!$B$4:$I$110,6,0)</f>
        <v>3/9/2018</v>
      </c>
      <c r="K705" s="921" t="s">
        <v>355</v>
      </c>
      <c r="L705" s="921"/>
      <c r="M705" s="920">
        <v>0</v>
      </c>
      <c r="N705" s="920" t="s">
        <v>2757</v>
      </c>
      <c r="O705" s="919">
        <v>343</v>
      </c>
      <c r="P705" s="919" t="s">
        <v>2472</v>
      </c>
      <c r="Q705" s="934">
        <v>0</v>
      </c>
      <c r="R705" s="918">
        <v>604</v>
      </c>
    </row>
    <row r="706" spans="1:18" ht="28.5" hidden="1" x14ac:dyDescent="0.2">
      <c r="A706" s="922">
        <v>460</v>
      </c>
      <c r="B706" s="922" t="str">
        <f t="shared" si="60"/>
        <v>20181303190K1316</v>
      </c>
      <c r="C706" s="922" t="str">
        <f>VLOOKUP(D706,[11]QuyetdinhPCGD!$B$6:$C$1489,2,0)</f>
        <v>1303190</v>
      </c>
      <c r="D706" s="923" t="s">
        <v>2593</v>
      </c>
      <c r="E706" s="923" t="s">
        <v>71</v>
      </c>
      <c r="F706" s="922" t="s">
        <v>10</v>
      </c>
      <c r="G706" s="922" t="str">
        <f>VLOOKUP(I706,'[12]Phan ca&amp; Ngay BDhoc'!$B$4:$I$110,8,0)</f>
        <v>C3-503</v>
      </c>
      <c r="H706" s="922"/>
      <c r="I706" s="922" t="s">
        <v>2162</v>
      </c>
      <c r="J706" s="922" t="str">
        <f>VLOOKUP(I706,'[12]Phan ca&amp; Ngay BDhoc'!$B$4:$I$110,6,0)</f>
        <v>3/9/2018</v>
      </c>
      <c r="K706" s="921" t="s">
        <v>355</v>
      </c>
      <c r="L706" s="921"/>
      <c r="M706" s="920">
        <v>0</v>
      </c>
      <c r="N706" s="920" t="s">
        <v>2757</v>
      </c>
      <c r="O706" s="919">
        <v>1527</v>
      </c>
      <c r="P706" s="919" t="s">
        <v>2472</v>
      </c>
      <c r="Q706" s="934">
        <v>0</v>
      </c>
      <c r="R706" s="918">
        <v>605</v>
      </c>
    </row>
    <row r="707" spans="1:18" ht="28.5" hidden="1" x14ac:dyDescent="0.2">
      <c r="A707" s="922">
        <v>461</v>
      </c>
      <c r="B707" s="922" t="str">
        <f t="shared" si="60"/>
        <v>20181303190K1317</v>
      </c>
      <c r="C707" s="922" t="str">
        <f>VLOOKUP(D707,[11]QuyetdinhPCGD!$B$6:$C$1489,2,0)</f>
        <v>1303190</v>
      </c>
      <c r="D707" s="923" t="s">
        <v>2593</v>
      </c>
      <c r="E707" s="923" t="s">
        <v>169</v>
      </c>
      <c r="F707" s="923" t="s">
        <v>8</v>
      </c>
      <c r="G707" s="922" t="str">
        <f>VLOOKUP(I707,'[12]Phan ca&amp; Ngay BDhoc'!$B$4:$I$110,8,0)</f>
        <v>C3-503</v>
      </c>
      <c r="H707" s="923"/>
      <c r="I707" s="922" t="s">
        <v>2162</v>
      </c>
      <c r="J707" s="922" t="str">
        <f>VLOOKUP(I707,'[12]Phan ca&amp; Ngay BDhoc'!$B$4:$I$110,6,0)</f>
        <v>3/9/2018</v>
      </c>
      <c r="K707" s="921" t="s">
        <v>358</v>
      </c>
      <c r="L707" s="921"/>
      <c r="M707" s="920">
        <v>0</v>
      </c>
      <c r="N707" s="920" t="s">
        <v>2758</v>
      </c>
      <c r="O707" s="919">
        <v>345</v>
      </c>
      <c r="P707" s="919" t="s">
        <v>2472</v>
      </c>
      <c r="Q707" s="934">
        <v>0</v>
      </c>
      <c r="R707" s="918">
        <v>606</v>
      </c>
    </row>
    <row r="708" spans="1:18" ht="28.5" hidden="1" x14ac:dyDescent="0.2">
      <c r="A708" s="922">
        <v>462</v>
      </c>
      <c r="B708" s="922" t="str">
        <f t="shared" si="60"/>
        <v>20181303190K1317</v>
      </c>
      <c r="C708" s="922" t="str">
        <f>VLOOKUP(D708,[11]QuyetdinhPCGD!$B$6:$C$1489,2,0)</f>
        <v>1303190</v>
      </c>
      <c r="D708" s="923" t="s">
        <v>2593</v>
      </c>
      <c r="E708" s="923" t="s">
        <v>169</v>
      </c>
      <c r="F708" s="922" t="s">
        <v>10</v>
      </c>
      <c r="G708" s="922" t="str">
        <f>VLOOKUP(I708,'[12]Phan ca&amp; Ngay BDhoc'!$B$4:$I$110,8,0)</f>
        <v>C3-503</v>
      </c>
      <c r="H708" s="922"/>
      <c r="I708" s="922" t="s">
        <v>2162</v>
      </c>
      <c r="J708" s="922" t="str">
        <f>VLOOKUP(I708,'[12]Phan ca&amp; Ngay BDhoc'!$B$4:$I$110,6,0)</f>
        <v>3/9/2018</v>
      </c>
      <c r="K708" s="921" t="s">
        <v>358</v>
      </c>
      <c r="L708" s="921"/>
      <c r="M708" s="920">
        <v>0</v>
      </c>
      <c r="N708" s="920" t="s">
        <v>2758</v>
      </c>
      <c r="O708" s="919">
        <v>1529</v>
      </c>
      <c r="P708" s="919" t="s">
        <v>2472</v>
      </c>
      <c r="Q708" s="934">
        <v>0</v>
      </c>
      <c r="R708" s="918">
        <v>607</v>
      </c>
    </row>
    <row r="709" spans="1:18" ht="30" hidden="1" x14ac:dyDescent="0.2">
      <c r="A709" s="922">
        <v>463</v>
      </c>
      <c r="B709" s="922" t="str">
        <f t="shared" si="60"/>
        <v>20181303190K1318</v>
      </c>
      <c r="C709" s="922" t="str">
        <f>VLOOKUP(D709,[11]QuyetdinhPCGD!$B$6:$C$1489,2,0)</f>
        <v>1303190</v>
      </c>
      <c r="D709" s="923" t="s">
        <v>2593</v>
      </c>
      <c r="E709" s="923" t="s">
        <v>71</v>
      </c>
      <c r="F709" s="923" t="s">
        <v>8</v>
      </c>
      <c r="G709" s="922" t="str">
        <f>RIGHT(M709,6)</f>
        <v>C3-405</v>
      </c>
      <c r="H709" s="923"/>
      <c r="I709" s="922" t="s">
        <v>2162</v>
      </c>
      <c r="J709" s="922" t="str">
        <f>VLOOKUP(I709,'[12]Phan ca&amp; Ngay BDhoc'!$B$4:$I$110,6,0)</f>
        <v>3/9/2018</v>
      </c>
      <c r="K709" s="921" t="s">
        <v>360</v>
      </c>
      <c r="L709" s="921"/>
      <c r="M709" s="953" t="s">
        <v>2739</v>
      </c>
      <c r="N709" s="920" t="s">
        <v>2759</v>
      </c>
      <c r="O709" s="919">
        <v>347</v>
      </c>
      <c r="P709" s="919" t="s">
        <v>2472</v>
      </c>
      <c r="Q709" s="934">
        <v>0</v>
      </c>
      <c r="R709" s="918">
        <v>608</v>
      </c>
    </row>
    <row r="710" spans="1:18" ht="30" hidden="1" x14ac:dyDescent="0.2">
      <c r="A710" s="922">
        <v>464</v>
      </c>
      <c r="B710" s="922" t="str">
        <f t="shared" si="60"/>
        <v>20181303190K1318</v>
      </c>
      <c r="C710" s="922" t="str">
        <f>VLOOKUP(D710,[11]QuyetdinhPCGD!$B$6:$C$1489,2,0)</f>
        <v>1303190</v>
      </c>
      <c r="D710" s="923" t="s">
        <v>2593</v>
      </c>
      <c r="E710" s="923" t="s">
        <v>71</v>
      </c>
      <c r="F710" s="922" t="s">
        <v>10</v>
      </c>
      <c r="G710" s="922" t="str">
        <f>RIGHT(M710,6)</f>
        <v>C3-405</v>
      </c>
      <c r="H710" s="922"/>
      <c r="I710" s="922" t="s">
        <v>2162</v>
      </c>
      <c r="J710" s="922" t="str">
        <f>VLOOKUP(I710,'[12]Phan ca&amp; Ngay BDhoc'!$B$4:$I$110,6,0)</f>
        <v>3/9/2018</v>
      </c>
      <c r="K710" s="921" t="s">
        <v>360</v>
      </c>
      <c r="L710" s="921"/>
      <c r="M710" s="953" t="s">
        <v>2739</v>
      </c>
      <c r="N710" s="920" t="s">
        <v>2759</v>
      </c>
      <c r="O710" s="919">
        <v>1531</v>
      </c>
      <c r="P710" s="919" t="s">
        <v>2472</v>
      </c>
      <c r="Q710" s="934">
        <v>0</v>
      </c>
      <c r="R710" s="918">
        <v>609</v>
      </c>
    </row>
    <row r="711" spans="1:18" ht="45" hidden="1" x14ac:dyDescent="0.2">
      <c r="A711" s="922">
        <v>465</v>
      </c>
      <c r="B711" s="922" t="str">
        <f t="shared" si="60"/>
        <v>20181003107K1308</v>
      </c>
      <c r="C711" s="922" t="str">
        <f>VLOOKUP(D711,[11]QuyetdinhPCGD!$B$6:$C$1489,2,0)</f>
        <v>1003107</v>
      </c>
      <c r="D711" s="923" t="s">
        <v>2583</v>
      </c>
      <c r="E711" s="923" t="s">
        <v>2549</v>
      </c>
      <c r="F711" s="922" t="s">
        <v>13</v>
      </c>
      <c r="G711" s="922" t="str">
        <f>RIGHT(N711,6)</f>
        <v>C1-401</v>
      </c>
      <c r="H711" s="922"/>
      <c r="I711" s="922" t="s">
        <v>2162</v>
      </c>
      <c r="J711" s="922" t="str">
        <f>VLOOKUP(I711,'[12]Phan ca&amp; Ngay BDhoc'!$B$4:$I$110,6,0)</f>
        <v>3/9/2018</v>
      </c>
      <c r="K711" s="921" t="s">
        <v>119</v>
      </c>
      <c r="L711" s="921"/>
      <c r="M711" s="920" t="s">
        <v>2487</v>
      </c>
      <c r="N711" s="920" t="s">
        <v>2655</v>
      </c>
      <c r="O711" s="919">
        <v>2711</v>
      </c>
      <c r="P711" s="919" t="s">
        <v>2472</v>
      </c>
      <c r="Q711" s="934">
        <v>0</v>
      </c>
      <c r="R711" s="918">
        <v>610</v>
      </c>
    </row>
    <row r="712" spans="1:18" ht="28.5" hidden="1" x14ac:dyDescent="0.2">
      <c r="A712" s="926">
        <v>466</v>
      </c>
      <c r="B712" s="926"/>
      <c r="C712" s="926"/>
      <c r="D712" s="933" t="s">
        <v>2470</v>
      </c>
      <c r="E712" s="923" t="s">
        <v>2550</v>
      </c>
      <c r="F712" s="926" t="s">
        <v>10</v>
      </c>
      <c r="G712" s="923" t="s">
        <v>2585</v>
      </c>
      <c r="H712" s="926"/>
      <c r="I712" s="922" t="s">
        <v>154</v>
      </c>
      <c r="J712" s="922" t="str">
        <f>VLOOKUP(I712,'[12]Phan ca&amp; Ngay BDhoc'!$B$4:$I$110,6,0)</f>
        <v>3/9/2018</v>
      </c>
      <c r="K712" s="926"/>
      <c r="L712" s="926"/>
      <c r="M712" s="926"/>
      <c r="N712" s="926"/>
      <c r="O712" s="932"/>
      <c r="P712" s="932"/>
      <c r="R712" s="918">
        <v>611</v>
      </c>
    </row>
    <row r="713" spans="1:18" ht="28.5" hidden="1" x14ac:dyDescent="0.2">
      <c r="A713" s="926">
        <v>467</v>
      </c>
      <c r="B713" s="926"/>
      <c r="C713" s="926"/>
      <c r="D713" s="933" t="s">
        <v>2470</v>
      </c>
      <c r="E713" s="923" t="s">
        <v>2550</v>
      </c>
      <c r="F713" s="926" t="s">
        <v>10</v>
      </c>
      <c r="G713" s="923" t="s">
        <v>2586</v>
      </c>
      <c r="H713" s="926"/>
      <c r="I713" s="922" t="s">
        <v>154</v>
      </c>
      <c r="J713" s="922" t="str">
        <f>VLOOKUP(I713,'[12]Phan ca&amp; Ngay BDhoc'!$B$4:$I$110,6,0)</f>
        <v>3/9/2018</v>
      </c>
      <c r="K713" s="926"/>
      <c r="L713" s="926"/>
      <c r="M713" s="926"/>
      <c r="N713" s="926"/>
      <c r="O713" s="932"/>
      <c r="P713" s="932"/>
      <c r="R713" s="918">
        <v>612</v>
      </c>
    </row>
    <row r="714" spans="1:18" ht="28.5" hidden="1" x14ac:dyDescent="0.2">
      <c r="A714" s="922">
        <v>468</v>
      </c>
      <c r="B714" s="922" t="str">
        <f t="shared" ref="B714:B723" si="61">CONCATENATE("2018",C714,"K13",K714)</f>
        <v>2018BS6010K1304</v>
      </c>
      <c r="C714" s="922" t="str">
        <f>VLOOKUP(D714,'[11]QuyetdinhPCGD (CDIO)'!$B$6:$C$1940,2,0)</f>
        <v>BS6010</v>
      </c>
      <c r="D714" s="931" t="s">
        <v>2473</v>
      </c>
      <c r="E714" s="923" t="s">
        <v>2577</v>
      </c>
      <c r="F714" s="923" t="s">
        <v>8</v>
      </c>
      <c r="G714" s="922" t="str">
        <f>VLOOKUP(I714,'[12]Phan ca&amp; Ngay BDhoc'!$B$4:$I$110,8,0)</f>
        <v>C2-101</v>
      </c>
      <c r="H714" s="923"/>
      <c r="I714" s="922" t="s">
        <v>2167</v>
      </c>
      <c r="J714" s="922" t="str">
        <f>VLOOKUP(I714,'[12]Phan ca&amp; Ngay BDhoc'!$B$4:$I$110,6,0)</f>
        <v>3/9/2018</v>
      </c>
      <c r="K714" s="921" t="s">
        <v>89</v>
      </c>
      <c r="L714" s="921"/>
      <c r="M714" s="920" t="s">
        <v>2487</v>
      </c>
      <c r="N714" s="920">
        <v>0</v>
      </c>
      <c r="O714" s="919">
        <v>383</v>
      </c>
      <c r="P714" s="919" t="s">
        <v>2472</v>
      </c>
      <c r="Q714" s="934"/>
      <c r="R714" s="918">
        <v>613</v>
      </c>
    </row>
    <row r="715" spans="1:18" ht="28.5" hidden="1" x14ac:dyDescent="0.2">
      <c r="A715" s="926">
        <v>469</v>
      </c>
      <c r="B715" s="922" t="str">
        <f t="shared" si="61"/>
        <v>2018PE6009K1331</v>
      </c>
      <c r="C715" s="922" t="str">
        <f>VLOOKUP(D715,'[11]QuyetdinhPCGD (CDIO)'!$B$6:$C$1940,2,0)</f>
        <v>PE6009</v>
      </c>
      <c r="D715" s="930" t="s">
        <v>2474</v>
      </c>
      <c r="E715" s="929" t="s">
        <v>65</v>
      </c>
      <c r="F715" s="923" t="s">
        <v>8</v>
      </c>
      <c r="G715" s="922" t="s">
        <v>4718</v>
      </c>
      <c r="H715" s="929"/>
      <c r="I715" s="922" t="s">
        <v>2167</v>
      </c>
      <c r="J715" s="922" t="str">
        <f>VLOOKUP(I715,'[12]Phan ca&amp; Ngay BDhoc'!$B$4:$I$110,6,0)</f>
        <v>3/9/2018</v>
      </c>
      <c r="K715" s="925" t="s">
        <v>693</v>
      </c>
      <c r="L715" s="925"/>
      <c r="M715" s="920" t="s">
        <v>2487</v>
      </c>
      <c r="N715" s="920">
        <v>0</v>
      </c>
      <c r="O715" s="919">
        <v>387</v>
      </c>
      <c r="P715" s="924" t="s">
        <v>2468</v>
      </c>
      <c r="Q715" s="934"/>
      <c r="R715" s="918">
        <v>614</v>
      </c>
    </row>
    <row r="716" spans="1:18" ht="28.5" hidden="1" x14ac:dyDescent="0.2">
      <c r="A716" s="922">
        <v>470</v>
      </c>
      <c r="B716" s="922" t="str">
        <f t="shared" si="61"/>
        <v>2018AA6031K1301</v>
      </c>
      <c r="C716" s="922" t="str">
        <f>VLOOKUP(D716,'[11]QuyetdinhPCGD (CDIO)'!$B$6:$C$1940,2,0)</f>
        <v>AA6031</v>
      </c>
      <c r="D716" s="931" t="s">
        <v>2760</v>
      </c>
      <c r="E716" s="923" t="s">
        <v>2549</v>
      </c>
      <c r="F716" s="922" t="s">
        <v>9</v>
      </c>
      <c r="G716" s="922" t="str">
        <f>VLOOKUP(I716,'[12]Phan ca&amp; Ngay BDhoc'!$B$4:$I$110,8,0)</f>
        <v>C2-101</v>
      </c>
      <c r="H716" s="922"/>
      <c r="I716" s="922" t="s">
        <v>2167</v>
      </c>
      <c r="J716" s="922" t="str">
        <f>VLOOKUP(I716,'[12]Phan ca&amp; Ngay BDhoc'!$B$4:$I$110,6,0)</f>
        <v>3/9/2018</v>
      </c>
      <c r="K716" s="921" t="s">
        <v>62</v>
      </c>
      <c r="L716" s="921"/>
      <c r="M716" s="920">
        <v>0</v>
      </c>
      <c r="N716" s="920">
        <v>0</v>
      </c>
      <c r="O716" s="919">
        <v>975</v>
      </c>
      <c r="P716" s="919" t="s">
        <v>2472</v>
      </c>
      <c r="R716" s="918">
        <v>615</v>
      </c>
    </row>
    <row r="717" spans="1:18" ht="42.75" hidden="1" x14ac:dyDescent="0.2">
      <c r="A717" s="922">
        <v>471</v>
      </c>
      <c r="B717" s="922" t="str">
        <f t="shared" si="61"/>
        <v>2018LP6002K1301</v>
      </c>
      <c r="C717" s="922" t="str">
        <f>VLOOKUP(D717,'[11]QuyetdinhPCGD (CDIO)'!$B$6:$C$1940,2,0)</f>
        <v>LP6002</v>
      </c>
      <c r="D717" s="963" t="s">
        <v>2412</v>
      </c>
      <c r="E717" s="923" t="s">
        <v>2550</v>
      </c>
      <c r="F717" s="922" t="s">
        <v>12</v>
      </c>
      <c r="G717" s="922" t="str">
        <f>VLOOKUP(I717,'[12]Phan ca&amp; Ngay BDhoc'!$B$4:$I$110,8,0)</f>
        <v>C2-101</v>
      </c>
      <c r="H717" s="922"/>
      <c r="I717" s="922" t="s">
        <v>2167</v>
      </c>
      <c r="J717" s="922" t="str">
        <f>VLOOKUP(I717,'[12]Phan ca&amp; Ngay BDhoc'!$B$4:$I$110,6,0)</f>
        <v>3/9/2018</v>
      </c>
      <c r="K717" s="921" t="s">
        <v>62</v>
      </c>
      <c r="L717" s="921"/>
      <c r="M717" s="920">
        <v>0</v>
      </c>
      <c r="N717" s="920">
        <v>0</v>
      </c>
      <c r="O717" s="919">
        <v>2751</v>
      </c>
      <c r="P717" s="919" t="s">
        <v>2472</v>
      </c>
      <c r="R717" s="918">
        <v>616</v>
      </c>
    </row>
    <row r="718" spans="1:18" ht="30" hidden="1" x14ac:dyDescent="0.2">
      <c r="A718" s="922">
        <v>472</v>
      </c>
      <c r="B718" s="922" t="str">
        <f t="shared" si="61"/>
        <v>2018FL6160K1301</v>
      </c>
      <c r="C718" s="922" t="str">
        <f>VLOOKUP(D718,'[11]QuyetdinhPCGD (CDIO)'!$B$6:$C$1940,2,0)</f>
        <v>FL6160</v>
      </c>
      <c r="D718" s="923" t="s">
        <v>2761</v>
      </c>
      <c r="E718" s="923" t="s">
        <v>71</v>
      </c>
      <c r="F718" s="922" t="s">
        <v>11</v>
      </c>
      <c r="G718" s="922" t="str">
        <f t="shared" ref="G718:G723" si="62">RIGHT(M718,6)</f>
        <v>C3-201</v>
      </c>
      <c r="H718" s="922"/>
      <c r="I718" s="922" t="s">
        <v>2167</v>
      </c>
      <c r="J718" s="922" t="str">
        <f>VLOOKUP(I718,'[12]Phan ca&amp; Ngay BDhoc'!$B$4:$I$110,6,0)</f>
        <v>3/9/2018</v>
      </c>
      <c r="K718" s="938" t="s">
        <v>62</v>
      </c>
      <c r="L718" s="938"/>
      <c r="M718" s="920" t="s">
        <v>2762</v>
      </c>
      <c r="N718" s="920" t="s">
        <v>1868</v>
      </c>
      <c r="O718" s="919">
        <v>2159</v>
      </c>
      <c r="P718" s="919" t="s">
        <v>2472</v>
      </c>
      <c r="R718" s="918">
        <v>617</v>
      </c>
    </row>
    <row r="719" spans="1:18" ht="30" hidden="1" x14ac:dyDescent="0.2">
      <c r="A719" s="922">
        <v>473</v>
      </c>
      <c r="B719" s="922" t="str">
        <f t="shared" si="61"/>
        <v>2018FL6160K1301</v>
      </c>
      <c r="C719" s="922" t="str">
        <f>VLOOKUP(D719,'[11]QuyetdinhPCGD (CDIO)'!$B$6:$C$1940,2,0)</f>
        <v>FL6160</v>
      </c>
      <c r="D719" s="923" t="s">
        <v>2761</v>
      </c>
      <c r="E719" s="923" t="s">
        <v>71</v>
      </c>
      <c r="F719" s="922" t="s">
        <v>13</v>
      </c>
      <c r="G719" s="922" t="str">
        <f t="shared" si="62"/>
        <v>C3-201</v>
      </c>
      <c r="H719" s="922"/>
      <c r="I719" s="922" t="s">
        <v>2167</v>
      </c>
      <c r="J719" s="922" t="str">
        <f>VLOOKUP(I719,'[12]Phan ca&amp; Ngay BDhoc'!$B$4:$I$110,6,0)</f>
        <v>3/9/2018</v>
      </c>
      <c r="K719" s="921" t="s">
        <v>62</v>
      </c>
      <c r="L719" s="921"/>
      <c r="M719" s="920" t="s">
        <v>2762</v>
      </c>
      <c r="N719" s="920" t="s">
        <v>1868</v>
      </c>
      <c r="O719" s="919">
        <v>3343</v>
      </c>
      <c r="P719" s="919" t="s">
        <v>2472</v>
      </c>
      <c r="R719" s="918">
        <v>618</v>
      </c>
    </row>
    <row r="720" spans="1:18" ht="30" hidden="1" x14ac:dyDescent="0.2">
      <c r="A720" s="922">
        <v>474</v>
      </c>
      <c r="B720" s="922" t="str">
        <f t="shared" si="61"/>
        <v>2018FL6160K1302</v>
      </c>
      <c r="C720" s="922" t="str">
        <f>VLOOKUP(D720,'[11]QuyetdinhPCGD (CDIO)'!$B$6:$C$1940,2,0)</f>
        <v>FL6160</v>
      </c>
      <c r="D720" s="923" t="s">
        <v>2761</v>
      </c>
      <c r="E720" s="923" t="s">
        <v>169</v>
      </c>
      <c r="F720" s="922" t="s">
        <v>11</v>
      </c>
      <c r="G720" s="922" t="str">
        <f t="shared" si="62"/>
        <v>C3-201</v>
      </c>
      <c r="H720" s="922"/>
      <c r="I720" s="922" t="s">
        <v>2167</v>
      </c>
      <c r="J720" s="922" t="str">
        <f>VLOOKUP(I720,'[12]Phan ca&amp; Ngay BDhoc'!$B$4:$I$110,6,0)</f>
        <v>3/9/2018</v>
      </c>
      <c r="K720" s="921" t="s">
        <v>70</v>
      </c>
      <c r="L720" s="921"/>
      <c r="M720" s="920" t="s">
        <v>2762</v>
      </c>
      <c r="N720" s="920" t="s">
        <v>1870</v>
      </c>
      <c r="O720" s="919">
        <v>2161</v>
      </c>
      <c r="P720" s="919" t="s">
        <v>2472</v>
      </c>
      <c r="R720" s="918">
        <v>619</v>
      </c>
    </row>
    <row r="721" spans="1:18" ht="30" hidden="1" x14ac:dyDescent="0.2">
      <c r="A721" s="922">
        <v>475</v>
      </c>
      <c r="B721" s="922" t="str">
        <f t="shared" si="61"/>
        <v>2018FL6160K1302</v>
      </c>
      <c r="C721" s="922" t="str">
        <f>VLOOKUP(D721,'[11]QuyetdinhPCGD (CDIO)'!$B$6:$C$1940,2,0)</f>
        <v>FL6160</v>
      </c>
      <c r="D721" s="923" t="s">
        <v>2761</v>
      </c>
      <c r="E721" s="923" t="s">
        <v>169</v>
      </c>
      <c r="F721" s="922" t="s">
        <v>13</v>
      </c>
      <c r="G721" s="922" t="str">
        <f t="shared" si="62"/>
        <v>C3-201</v>
      </c>
      <c r="H721" s="922"/>
      <c r="I721" s="922" t="s">
        <v>2167</v>
      </c>
      <c r="J721" s="922" t="str">
        <f>VLOOKUP(I721,'[12]Phan ca&amp; Ngay BDhoc'!$B$4:$I$110,6,0)</f>
        <v>3/9/2018</v>
      </c>
      <c r="K721" s="921" t="s">
        <v>70</v>
      </c>
      <c r="L721" s="921"/>
      <c r="M721" s="920" t="s">
        <v>2762</v>
      </c>
      <c r="N721" s="920" t="s">
        <v>1870</v>
      </c>
      <c r="O721" s="919">
        <v>3345</v>
      </c>
      <c r="P721" s="919" t="s">
        <v>2472</v>
      </c>
      <c r="R721" s="918">
        <v>620</v>
      </c>
    </row>
    <row r="722" spans="1:18" ht="30" hidden="1" x14ac:dyDescent="0.2">
      <c r="A722" s="922">
        <v>476</v>
      </c>
      <c r="B722" s="922" t="str">
        <f t="shared" si="61"/>
        <v>2018FL6160K1303</v>
      </c>
      <c r="C722" s="922" t="str">
        <f>VLOOKUP(D722,'[11]QuyetdinhPCGD (CDIO)'!$B$6:$C$1940,2,0)</f>
        <v>FL6160</v>
      </c>
      <c r="D722" s="923" t="s">
        <v>2761</v>
      </c>
      <c r="E722" s="923" t="s">
        <v>71</v>
      </c>
      <c r="F722" s="922" t="s">
        <v>11</v>
      </c>
      <c r="G722" s="922" t="str">
        <f t="shared" si="62"/>
        <v>C3-202</v>
      </c>
      <c r="H722" s="922"/>
      <c r="I722" s="922" t="s">
        <v>2167</v>
      </c>
      <c r="J722" s="922" t="str">
        <f>VLOOKUP(I722,'[12]Phan ca&amp; Ngay BDhoc'!$B$4:$I$110,6,0)</f>
        <v>3/9/2018</v>
      </c>
      <c r="K722" s="921" t="s">
        <v>75</v>
      </c>
      <c r="L722" s="921"/>
      <c r="M722" s="920" t="s">
        <v>2763</v>
      </c>
      <c r="N722" s="920" t="s">
        <v>1872</v>
      </c>
      <c r="O722" s="919">
        <v>2163</v>
      </c>
      <c r="P722" s="919" t="s">
        <v>2472</v>
      </c>
      <c r="R722" s="918">
        <v>621</v>
      </c>
    </row>
    <row r="723" spans="1:18" ht="30" hidden="1" x14ac:dyDescent="0.2">
      <c r="A723" s="922">
        <v>477</v>
      </c>
      <c r="B723" s="922" t="str">
        <f t="shared" si="61"/>
        <v>2018FL6160K1303</v>
      </c>
      <c r="C723" s="922" t="str">
        <f>VLOOKUP(D723,'[11]QuyetdinhPCGD (CDIO)'!$B$6:$C$1940,2,0)</f>
        <v>FL6160</v>
      </c>
      <c r="D723" s="923" t="s">
        <v>2761</v>
      </c>
      <c r="E723" s="923" t="s">
        <v>71</v>
      </c>
      <c r="F723" s="922" t="s">
        <v>13</v>
      </c>
      <c r="G723" s="922" t="str">
        <f t="shared" si="62"/>
        <v>C3-202</v>
      </c>
      <c r="H723" s="922"/>
      <c r="I723" s="922" t="s">
        <v>2167</v>
      </c>
      <c r="J723" s="922" t="str">
        <f>VLOOKUP(I723,'[12]Phan ca&amp; Ngay BDhoc'!$B$4:$I$110,6,0)</f>
        <v>3/9/2018</v>
      </c>
      <c r="K723" s="921" t="s">
        <v>75</v>
      </c>
      <c r="L723" s="921"/>
      <c r="M723" s="920" t="s">
        <v>2763</v>
      </c>
      <c r="N723" s="920" t="s">
        <v>1872</v>
      </c>
      <c r="O723" s="919">
        <v>3347</v>
      </c>
      <c r="P723" s="919" t="s">
        <v>2472</v>
      </c>
      <c r="R723" s="918">
        <v>622</v>
      </c>
    </row>
    <row r="724" spans="1:18" ht="28.5" hidden="1" x14ac:dyDescent="0.2">
      <c r="A724" s="926">
        <v>478</v>
      </c>
      <c r="B724" s="926"/>
      <c r="C724" s="926"/>
      <c r="D724" s="933" t="s">
        <v>2470</v>
      </c>
      <c r="E724" s="923" t="s">
        <v>670</v>
      </c>
      <c r="F724" s="926" t="s">
        <v>10</v>
      </c>
      <c r="G724" s="923" t="s">
        <v>2585</v>
      </c>
      <c r="H724" s="926"/>
      <c r="I724" s="922" t="s">
        <v>157</v>
      </c>
      <c r="J724" s="922" t="str">
        <f>VLOOKUP(I724,'[12]Phan ca&amp; Ngay BDhoc'!$B$4:$I$110,6,0)</f>
        <v>3/9/2018</v>
      </c>
      <c r="K724" s="926"/>
      <c r="L724" s="926"/>
      <c r="M724" s="926"/>
      <c r="N724" s="926"/>
      <c r="O724" s="932"/>
      <c r="P724" s="932"/>
      <c r="R724" s="918">
        <v>623</v>
      </c>
    </row>
    <row r="725" spans="1:18" ht="28.5" hidden="1" x14ac:dyDescent="0.2">
      <c r="A725" s="926">
        <v>479</v>
      </c>
      <c r="B725" s="926"/>
      <c r="C725" s="926"/>
      <c r="D725" s="933" t="s">
        <v>2470</v>
      </c>
      <c r="E725" s="923" t="s">
        <v>670</v>
      </c>
      <c r="F725" s="926" t="s">
        <v>10</v>
      </c>
      <c r="G725" s="923" t="s">
        <v>2586</v>
      </c>
      <c r="H725" s="926"/>
      <c r="I725" s="922" t="s">
        <v>157</v>
      </c>
      <c r="J725" s="922" t="str">
        <f>VLOOKUP(I725,'[12]Phan ca&amp; Ngay BDhoc'!$B$4:$I$110,6,0)</f>
        <v>3/9/2018</v>
      </c>
      <c r="K725" s="926"/>
      <c r="L725" s="926"/>
      <c r="M725" s="926"/>
      <c r="N725" s="926"/>
      <c r="O725" s="932"/>
      <c r="P725" s="932"/>
      <c r="R725" s="918">
        <v>624</v>
      </c>
    </row>
    <row r="726" spans="1:18" ht="28.5" hidden="1" x14ac:dyDescent="0.2">
      <c r="A726" s="922">
        <v>480</v>
      </c>
      <c r="B726" s="922" t="str">
        <f t="shared" ref="B726:B735" si="63">CONCATENATE("2018",C726,"K13",K726)</f>
        <v>2018BS6010K1305</v>
      </c>
      <c r="C726" s="922" t="str">
        <f>VLOOKUP(D726,'[11]QuyetdinhPCGD (CDIO)'!$B$6:$C$1940,2,0)</f>
        <v>BS6010</v>
      </c>
      <c r="D726" s="931" t="s">
        <v>2473</v>
      </c>
      <c r="E726" s="923" t="s">
        <v>2587</v>
      </c>
      <c r="F726" s="923" t="s">
        <v>8</v>
      </c>
      <c r="G726" s="922" t="str">
        <f>VLOOKUP(I726,'[12]Phan ca&amp; Ngay BDhoc'!$B$4:$I$110,8,0)</f>
        <v>C2-101</v>
      </c>
      <c r="H726" s="923"/>
      <c r="I726" s="922" t="s">
        <v>2168</v>
      </c>
      <c r="J726" s="922" t="str">
        <f>VLOOKUP(I726,'[12]Phan ca&amp; Ngay BDhoc'!$B$4:$I$110,6,0)</f>
        <v>3/9/2018</v>
      </c>
      <c r="K726" s="921" t="s">
        <v>112</v>
      </c>
      <c r="L726" s="921"/>
      <c r="M726" s="920" t="s">
        <v>2487</v>
      </c>
      <c r="N726" s="920">
        <v>0</v>
      </c>
      <c r="O726" s="919">
        <v>389</v>
      </c>
      <c r="P726" s="924" t="s">
        <v>2468</v>
      </c>
      <c r="Q726" s="934"/>
      <c r="R726" s="918">
        <v>625</v>
      </c>
    </row>
    <row r="727" spans="1:18" ht="28.5" hidden="1" x14ac:dyDescent="0.2">
      <c r="A727" s="926">
        <v>481</v>
      </c>
      <c r="B727" s="922" t="str">
        <f t="shared" si="63"/>
        <v>2018PE6009K1332</v>
      </c>
      <c r="C727" s="922" t="str">
        <f>VLOOKUP(D727,'[11]QuyetdinhPCGD (CDIO)'!$B$6:$C$1940,2,0)</f>
        <v>PE6009</v>
      </c>
      <c r="D727" s="930" t="s">
        <v>2474</v>
      </c>
      <c r="E727" s="929" t="s">
        <v>71</v>
      </c>
      <c r="F727" s="923" t="s">
        <v>8</v>
      </c>
      <c r="G727" s="922" t="s">
        <v>4718</v>
      </c>
      <c r="H727" s="929"/>
      <c r="I727" s="922" t="s">
        <v>2168</v>
      </c>
      <c r="J727" s="922" t="str">
        <f>VLOOKUP(I727,'[12]Phan ca&amp; Ngay BDhoc'!$B$4:$I$110,6,0)</f>
        <v>3/9/2018</v>
      </c>
      <c r="K727" s="925" t="s">
        <v>694</v>
      </c>
      <c r="L727" s="925"/>
      <c r="M727" s="920" t="s">
        <v>2487</v>
      </c>
      <c r="N727" s="920">
        <v>0</v>
      </c>
      <c r="O727" s="919">
        <v>393</v>
      </c>
      <c r="P727" s="919" t="s">
        <v>2472</v>
      </c>
      <c r="Q727" s="934"/>
      <c r="R727" s="918">
        <v>626</v>
      </c>
    </row>
    <row r="728" spans="1:18" ht="28.5" hidden="1" x14ac:dyDescent="0.2">
      <c r="A728" s="922">
        <v>482</v>
      </c>
      <c r="B728" s="922" t="str">
        <f t="shared" si="63"/>
        <v>2018AA6031K1302</v>
      </c>
      <c r="C728" s="922" t="str">
        <f>VLOOKUP(D728,'[11]QuyetdinhPCGD (CDIO)'!$B$6:$C$1940,2,0)</f>
        <v>AA6031</v>
      </c>
      <c r="D728" s="931" t="s">
        <v>2760</v>
      </c>
      <c r="E728" s="923" t="s">
        <v>2540</v>
      </c>
      <c r="F728" s="922" t="s">
        <v>9</v>
      </c>
      <c r="G728" s="922" t="str">
        <f>VLOOKUP(I728,'[12]Phan ca&amp; Ngay BDhoc'!$B$4:$I$110,8,0)</f>
        <v>C2-101</v>
      </c>
      <c r="H728" s="922"/>
      <c r="I728" s="922" t="s">
        <v>2168</v>
      </c>
      <c r="J728" s="922" t="str">
        <f>VLOOKUP(I728,'[12]Phan ca&amp; Ngay BDhoc'!$B$4:$I$110,6,0)</f>
        <v>3/9/2018</v>
      </c>
      <c r="K728" s="921" t="s">
        <v>70</v>
      </c>
      <c r="L728" s="921"/>
      <c r="M728" s="920">
        <v>0</v>
      </c>
      <c r="N728" s="920">
        <v>0</v>
      </c>
      <c r="O728" s="919">
        <v>981</v>
      </c>
      <c r="P728" s="924" t="s">
        <v>2468</v>
      </c>
      <c r="R728" s="918">
        <v>627</v>
      </c>
    </row>
    <row r="729" spans="1:18" ht="42.75" hidden="1" x14ac:dyDescent="0.2">
      <c r="A729" s="922">
        <v>483</v>
      </c>
      <c r="B729" s="922" t="str">
        <f t="shared" si="63"/>
        <v>2018LP6002K1302</v>
      </c>
      <c r="C729" s="922" t="str">
        <f>VLOOKUP(D729,'[11]QuyetdinhPCGD (CDIO)'!$B$6:$C$1940,2,0)</f>
        <v>LP6002</v>
      </c>
      <c r="D729" s="963" t="s">
        <v>2412</v>
      </c>
      <c r="E729" s="923" t="s">
        <v>670</v>
      </c>
      <c r="F729" s="922" t="s">
        <v>12</v>
      </c>
      <c r="G729" s="922" t="str">
        <f>VLOOKUP(I729,'[12]Phan ca&amp; Ngay BDhoc'!$B$4:$I$110,8,0)</f>
        <v>C2-101</v>
      </c>
      <c r="H729" s="922"/>
      <c r="I729" s="922" t="s">
        <v>2168</v>
      </c>
      <c r="J729" s="922" t="str">
        <f>VLOOKUP(I729,'[12]Phan ca&amp; Ngay BDhoc'!$B$4:$I$110,6,0)</f>
        <v>3/9/2018</v>
      </c>
      <c r="K729" s="921" t="s">
        <v>70</v>
      </c>
      <c r="L729" s="921"/>
      <c r="M729" s="920">
        <v>0</v>
      </c>
      <c r="N729" s="920">
        <v>0</v>
      </c>
      <c r="O729" s="919">
        <v>2757</v>
      </c>
      <c r="P729" s="924" t="s">
        <v>2468</v>
      </c>
      <c r="R729" s="918">
        <v>628</v>
      </c>
    </row>
    <row r="730" spans="1:18" ht="30" hidden="1" x14ac:dyDescent="0.2">
      <c r="A730" s="922">
        <v>484</v>
      </c>
      <c r="B730" s="922" t="str">
        <f t="shared" si="63"/>
        <v>2018FL6160K1304</v>
      </c>
      <c r="C730" s="922" t="str">
        <f>VLOOKUP(D730,'[11]QuyetdinhPCGD (CDIO)'!$B$6:$C$1940,2,0)</f>
        <v>FL6160</v>
      </c>
      <c r="D730" s="923" t="s">
        <v>2761</v>
      </c>
      <c r="E730" s="923" t="s">
        <v>65</v>
      </c>
      <c r="F730" s="922" t="s">
        <v>11</v>
      </c>
      <c r="G730" s="922" t="str">
        <f t="shared" ref="G730:G735" si="64">RIGHT(M730,6)</f>
        <v>C3-201</v>
      </c>
      <c r="H730" s="922"/>
      <c r="I730" s="922" t="s">
        <v>2168</v>
      </c>
      <c r="J730" s="922" t="str">
        <f>VLOOKUP(I730,'[12]Phan ca&amp; Ngay BDhoc'!$B$4:$I$110,6,0)</f>
        <v>3/9/2018</v>
      </c>
      <c r="K730" s="938" t="s">
        <v>89</v>
      </c>
      <c r="L730" s="938"/>
      <c r="M730" s="920" t="s">
        <v>2762</v>
      </c>
      <c r="N730" s="920" t="s">
        <v>1881</v>
      </c>
      <c r="O730" s="919">
        <v>2165</v>
      </c>
      <c r="P730" s="924" t="s">
        <v>2468</v>
      </c>
      <c r="R730" s="918">
        <v>629</v>
      </c>
    </row>
    <row r="731" spans="1:18" ht="30" hidden="1" x14ac:dyDescent="0.2">
      <c r="A731" s="922">
        <v>485</v>
      </c>
      <c r="B731" s="922" t="str">
        <f t="shared" si="63"/>
        <v>2018FL6160K1304</v>
      </c>
      <c r="C731" s="922" t="str">
        <f>VLOOKUP(D731,'[11]QuyetdinhPCGD (CDIO)'!$B$6:$C$1940,2,0)</f>
        <v>FL6160</v>
      </c>
      <c r="D731" s="923" t="s">
        <v>2761</v>
      </c>
      <c r="E731" s="923" t="s">
        <v>65</v>
      </c>
      <c r="F731" s="922" t="s">
        <v>13</v>
      </c>
      <c r="G731" s="922" t="str">
        <f t="shared" si="64"/>
        <v>C3-201</v>
      </c>
      <c r="H731" s="922"/>
      <c r="I731" s="922" t="s">
        <v>2168</v>
      </c>
      <c r="J731" s="922" t="str">
        <f>VLOOKUP(I731,'[12]Phan ca&amp; Ngay BDhoc'!$B$4:$I$110,6,0)</f>
        <v>3/9/2018</v>
      </c>
      <c r="K731" s="921" t="s">
        <v>89</v>
      </c>
      <c r="L731" s="921"/>
      <c r="M731" s="920" t="s">
        <v>2762</v>
      </c>
      <c r="N731" s="920" t="s">
        <v>1881</v>
      </c>
      <c r="O731" s="919">
        <v>3349</v>
      </c>
      <c r="P731" s="924" t="s">
        <v>2468</v>
      </c>
      <c r="R731" s="918">
        <v>630</v>
      </c>
    </row>
    <row r="732" spans="1:18" ht="30" hidden="1" x14ac:dyDescent="0.2">
      <c r="A732" s="922">
        <v>486</v>
      </c>
      <c r="B732" s="922" t="str">
        <f t="shared" si="63"/>
        <v>2018FL6160K1305</v>
      </c>
      <c r="C732" s="922" t="str">
        <f>VLOOKUP(D732,'[11]QuyetdinhPCGD (CDIO)'!$B$6:$C$1940,2,0)</f>
        <v>FL6160</v>
      </c>
      <c r="D732" s="923" t="s">
        <v>2761</v>
      </c>
      <c r="E732" s="923" t="s">
        <v>166</v>
      </c>
      <c r="F732" s="922" t="s">
        <v>11</v>
      </c>
      <c r="G732" s="922" t="str">
        <f t="shared" si="64"/>
        <v>C3-201</v>
      </c>
      <c r="H732" s="922"/>
      <c r="I732" s="922" t="s">
        <v>2168</v>
      </c>
      <c r="J732" s="922" t="str">
        <f>VLOOKUP(I732,'[12]Phan ca&amp; Ngay BDhoc'!$B$4:$I$110,6,0)</f>
        <v>3/9/2018</v>
      </c>
      <c r="K732" s="938" t="s">
        <v>112</v>
      </c>
      <c r="L732" s="938"/>
      <c r="M732" s="920" t="s">
        <v>2762</v>
      </c>
      <c r="N732" s="920" t="s">
        <v>2764</v>
      </c>
      <c r="O732" s="919">
        <v>2167</v>
      </c>
      <c r="P732" s="924" t="s">
        <v>2468</v>
      </c>
      <c r="R732" s="918">
        <v>631</v>
      </c>
    </row>
    <row r="733" spans="1:18" ht="30" hidden="1" x14ac:dyDescent="0.2">
      <c r="A733" s="922">
        <v>487</v>
      </c>
      <c r="B733" s="922" t="str">
        <f t="shared" si="63"/>
        <v>2018FL6160K1305</v>
      </c>
      <c r="C733" s="922" t="str">
        <f>VLOOKUP(D733,'[11]QuyetdinhPCGD (CDIO)'!$B$6:$C$1940,2,0)</f>
        <v>FL6160</v>
      </c>
      <c r="D733" s="923" t="s">
        <v>2761</v>
      </c>
      <c r="E733" s="923" t="s">
        <v>166</v>
      </c>
      <c r="F733" s="922" t="s">
        <v>13</v>
      </c>
      <c r="G733" s="922" t="str">
        <f t="shared" si="64"/>
        <v>C3-201</v>
      </c>
      <c r="H733" s="922"/>
      <c r="I733" s="922" t="s">
        <v>2168</v>
      </c>
      <c r="J733" s="922" t="str">
        <f>VLOOKUP(I733,'[12]Phan ca&amp; Ngay BDhoc'!$B$4:$I$110,6,0)</f>
        <v>3/9/2018</v>
      </c>
      <c r="K733" s="921" t="s">
        <v>112</v>
      </c>
      <c r="L733" s="921"/>
      <c r="M733" s="920" t="s">
        <v>2762</v>
      </c>
      <c r="N733" s="920" t="s">
        <v>2764</v>
      </c>
      <c r="O733" s="919">
        <v>3351</v>
      </c>
      <c r="P733" s="924" t="s">
        <v>2468</v>
      </c>
      <c r="R733" s="918">
        <v>632</v>
      </c>
    </row>
    <row r="734" spans="1:18" ht="30" hidden="1" x14ac:dyDescent="0.2">
      <c r="A734" s="922">
        <v>488</v>
      </c>
      <c r="B734" s="922" t="str">
        <f t="shared" si="63"/>
        <v>2018FL6160K1306</v>
      </c>
      <c r="C734" s="922" t="str">
        <f>VLOOKUP(D734,'[11]QuyetdinhPCGD (CDIO)'!$B$6:$C$1940,2,0)</f>
        <v>FL6160</v>
      </c>
      <c r="D734" s="923" t="s">
        <v>2761</v>
      </c>
      <c r="E734" s="923" t="s">
        <v>65</v>
      </c>
      <c r="F734" s="922" t="s">
        <v>11</v>
      </c>
      <c r="G734" s="922" t="str">
        <f t="shared" si="64"/>
        <v>C3-202</v>
      </c>
      <c r="H734" s="922"/>
      <c r="I734" s="922" t="s">
        <v>2168</v>
      </c>
      <c r="J734" s="922" t="str">
        <f>VLOOKUP(I734,'[12]Phan ca&amp; Ngay BDhoc'!$B$4:$I$110,6,0)</f>
        <v>3/9/2018</v>
      </c>
      <c r="K734" s="938" t="s">
        <v>115</v>
      </c>
      <c r="L734" s="938"/>
      <c r="M734" s="920" t="s">
        <v>2763</v>
      </c>
      <c r="N734" s="920" t="s">
        <v>2765</v>
      </c>
      <c r="O734" s="919">
        <v>2169</v>
      </c>
      <c r="P734" s="924" t="s">
        <v>2468</v>
      </c>
      <c r="R734" s="918">
        <v>633</v>
      </c>
    </row>
    <row r="735" spans="1:18" ht="30" hidden="1" x14ac:dyDescent="0.2">
      <c r="A735" s="922">
        <v>489</v>
      </c>
      <c r="B735" s="922" t="str">
        <f t="shared" si="63"/>
        <v>2018FL6160K1306</v>
      </c>
      <c r="C735" s="922" t="str">
        <f>VLOOKUP(D735,'[11]QuyetdinhPCGD (CDIO)'!$B$6:$C$1940,2,0)</f>
        <v>FL6160</v>
      </c>
      <c r="D735" s="923" t="s">
        <v>2761</v>
      </c>
      <c r="E735" s="923" t="s">
        <v>65</v>
      </c>
      <c r="F735" s="922" t="s">
        <v>13</v>
      </c>
      <c r="G735" s="922" t="str">
        <f t="shared" si="64"/>
        <v>C3-202</v>
      </c>
      <c r="H735" s="922"/>
      <c r="I735" s="922" t="s">
        <v>2168</v>
      </c>
      <c r="J735" s="922" t="str">
        <f>VLOOKUP(I735,'[12]Phan ca&amp; Ngay BDhoc'!$B$4:$I$110,6,0)</f>
        <v>3/9/2018</v>
      </c>
      <c r="K735" s="921" t="s">
        <v>115</v>
      </c>
      <c r="L735" s="921"/>
      <c r="M735" s="920" t="s">
        <v>2763</v>
      </c>
      <c r="N735" s="920" t="s">
        <v>2765</v>
      </c>
      <c r="O735" s="919">
        <v>3353</v>
      </c>
      <c r="P735" s="924" t="s">
        <v>2468</v>
      </c>
      <c r="R735" s="918">
        <v>634</v>
      </c>
    </row>
    <row r="736" spans="1:18" ht="28.5" hidden="1" x14ac:dyDescent="0.2">
      <c r="A736" s="926">
        <v>490</v>
      </c>
      <c r="B736" s="926"/>
      <c r="C736" s="926"/>
      <c r="D736" s="933" t="s">
        <v>2470</v>
      </c>
      <c r="E736" s="923" t="s">
        <v>670</v>
      </c>
      <c r="F736" s="926" t="s">
        <v>11</v>
      </c>
      <c r="G736" s="923" t="s">
        <v>2585</v>
      </c>
      <c r="H736" s="926"/>
      <c r="I736" s="922" t="s">
        <v>158</v>
      </c>
      <c r="J736" s="922" t="str">
        <f>VLOOKUP(I736,'[12]Phan ca&amp; Ngay BDhoc'!$B$4:$I$110,6,0)</f>
        <v>3/9/2018</v>
      </c>
      <c r="K736" s="926"/>
      <c r="L736" s="926"/>
      <c r="M736" s="926"/>
      <c r="N736" s="926"/>
      <c r="O736" s="932"/>
      <c r="P736" s="932"/>
      <c r="R736" s="918">
        <v>635</v>
      </c>
    </row>
    <row r="737" spans="1:18" ht="28.5" hidden="1" x14ac:dyDescent="0.2">
      <c r="A737" s="926">
        <v>491</v>
      </c>
      <c r="B737" s="926"/>
      <c r="C737" s="926"/>
      <c r="D737" s="933" t="s">
        <v>2470</v>
      </c>
      <c r="E737" s="923" t="s">
        <v>670</v>
      </c>
      <c r="F737" s="926" t="s">
        <v>11</v>
      </c>
      <c r="G737" s="923" t="s">
        <v>2586</v>
      </c>
      <c r="H737" s="926"/>
      <c r="I737" s="922" t="s">
        <v>158</v>
      </c>
      <c r="J737" s="922" t="str">
        <f>VLOOKUP(I737,'[12]Phan ca&amp; Ngay BDhoc'!$B$4:$I$110,6,0)</f>
        <v>3/9/2018</v>
      </c>
      <c r="K737" s="926"/>
      <c r="L737" s="926"/>
      <c r="M737" s="926"/>
      <c r="N737" s="926"/>
      <c r="O737" s="932"/>
      <c r="P737" s="932"/>
      <c r="R737" s="918">
        <v>636</v>
      </c>
    </row>
    <row r="738" spans="1:18" ht="45" hidden="1" x14ac:dyDescent="0.2">
      <c r="A738" s="922">
        <v>492</v>
      </c>
      <c r="B738" s="922" t="str">
        <f t="shared" ref="B738:B747" si="65">CONCATENATE("2018",C738,"K13",K738)</f>
        <v>2018BS6010K1306</v>
      </c>
      <c r="C738" s="922" t="str">
        <f>VLOOKUP(D738,'[11]QuyetdinhPCGD (CDIO)'!$B$6:$C$1940,2,0)</f>
        <v>BS6010</v>
      </c>
      <c r="D738" s="931" t="s">
        <v>2473</v>
      </c>
      <c r="E738" s="923" t="s">
        <v>2577</v>
      </c>
      <c r="F738" s="922" t="s">
        <v>11</v>
      </c>
      <c r="G738" s="922" t="str">
        <f>RIGHT(N738,6)</f>
        <v>C2-101</v>
      </c>
      <c r="H738" s="922"/>
      <c r="I738" s="922" t="s">
        <v>2169</v>
      </c>
      <c r="J738" s="922" t="str">
        <f>VLOOKUP(I738,'[12]Phan ca&amp; Ngay BDhoc'!$B$4:$I$110,6,0)</f>
        <v>3/9/2018</v>
      </c>
      <c r="K738" s="921" t="s">
        <v>115</v>
      </c>
      <c r="L738" s="921"/>
      <c r="M738" s="920" t="s">
        <v>2487</v>
      </c>
      <c r="N738" s="920" t="s">
        <v>2766</v>
      </c>
      <c r="O738" s="919">
        <v>2171</v>
      </c>
      <c r="P738" s="919" t="s">
        <v>2472</v>
      </c>
      <c r="R738" s="918">
        <v>637</v>
      </c>
    </row>
    <row r="739" spans="1:18" ht="28.5" hidden="1" x14ac:dyDescent="0.2">
      <c r="A739" s="926">
        <v>493</v>
      </c>
      <c r="B739" s="922" t="str">
        <f t="shared" si="65"/>
        <v>2018PE6009K1333</v>
      </c>
      <c r="C739" s="922" t="str">
        <f>VLOOKUP(D739,'[11]QuyetdinhPCGD (CDIO)'!$B$6:$C$1940,2,0)</f>
        <v>PE6009</v>
      </c>
      <c r="D739" s="930" t="s">
        <v>2474</v>
      </c>
      <c r="E739" s="929" t="s">
        <v>65</v>
      </c>
      <c r="F739" s="926" t="s">
        <v>9</v>
      </c>
      <c r="G739" s="922" t="s">
        <v>4718</v>
      </c>
      <c r="H739" s="926"/>
      <c r="I739" s="922" t="s">
        <v>2169</v>
      </c>
      <c r="J739" s="922" t="str">
        <f>VLOOKUP(I739,'[12]Phan ca&amp; Ngay BDhoc'!$B$4:$I$110,6,0)</f>
        <v>3/9/2018</v>
      </c>
      <c r="K739" s="925" t="s">
        <v>1694</v>
      </c>
      <c r="L739" s="925"/>
      <c r="M739" s="920" t="s">
        <v>2487</v>
      </c>
      <c r="N739" s="920">
        <v>0</v>
      </c>
      <c r="O739" s="919">
        <v>991</v>
      </c>
      <c r="P739" s="924" t="s">
        <v>2468</v>
      </c>
      <c r="R739" s="918">
        <v>638</v>
      </c>
    </row>
    <row r="740" spans="1:18" ht="45" hidden="1" x14ac:dyDescent="0.2">
      <c r="A740" s="922">
        <v>494</v>
      </c>
      <c r="B740" s="922" t="str">
        <f t="shared" si="65"/>
        <v>2018AA6031K1303</v>
      </c>
      <c r="C740" s="922" t="str">
        <f>VLOOKUP(D740,'[11]QuyetdinhPCGD (CDIO)'!$B$6:$C$1940,2,0)</f>
        <v>AA6031</v>
      </c>
      <c r="D740" s="931" t="s">
        <v>2760</v>
      </c>
      <c r="E740" s="923" t="s">
        <v>2549</v>
      </c>
      <c r="F740" s="922" t="s">
        <v>12</v>
      </c>
      <c r="G740" s="922" t="str">
        <f>RIGHT(N740,6)</f>
        <v>C2-102</v>
      </c>
      <c r="H740" s="922"/>
      <c r="I740" s="922" t="s">
        <v>2169</v>
      </c>
      <c r="J740" s="922" t="str">
        <f>VLOOKUP(I740,'[12]Phan ca&amp; Ngay BDhoc'!$B$4:$I$110,6,0)</f>
        <v>3/9/2018</v>
      </c>
      <c r="K740" s="921" t="s">
        <v>75</v>
      </c>
      <c r="L740" s="921"/>
      <c r="M740" s="920">
        <v>0</v>
      </c>
      <c r="N740" s="920" t="s">
        <v>2767</v>
      </c>
      <c r="O740" s="919">
        <v>2763</v>
      </c>
      <c r="P740" s="919" t="s">
        <v>2472</v>
      </c>
      <c r="R740" s="918">
        <v>639</v>
      </c>
    </row>
    <row r="741" spans="1:18" ht="45" hidden="1" x14ac:dyDescent="0.2">
      <c r="A741" s="922">
        <v>495</v>
      </c>
      <c r="B741" s="922" t="str">
        <f t="shared" si="65"/>
        <v>2018LP6002K1303</v>
      </c>
      <c r="C741" s="922" t="str">
        <f>VLOOKUP(D741,'[11]QuyetdinhPCGD (CDIO)'!$B$6:$C$1940,2,0)</f>
        <v>LP6002</v>
      </c>
      <c r="D741" s="963" t="s">
        <v>2412</v>
      </c>
      <c r="E741" s="923" t="s">
        <v>2550</v>
      </c>
      <c r="F741" s="922" t="s">
        <v>9</v>
      </c>
      <c r="G741" s="922" t="str">
        <f>RIGHT(N741,6)</f>
        <v>C2-102</v>
      </c>
      <c r="H741" s="922"/>
      <c r="I741" s="922" t="s">
        <v>2169</v>
      </c>
      <c r="J741" s="922" t="str">
        <f>VLOOKUP(I741,'[12]Phan ca&amp; Ngay BDhoc'!$B$4:$I$110,6,0)</f>
        <v>3/9/2018</v>
      </c>
      <c r="K741" s="921" t="s">
        <v>75</v>
      </c>
      <c r="L741" s="921"/>
      <c r="M741" s="920">
        <v>0</v>
      </c>
      <c r="N741" s="920" t="s">
        <v>2767</v>
      </c>
      <c r="O741" s="919">
        <v>987</v>
      </c>
      <c r="P741" s="919" t="s">
        <v>2472</v>
      </c>
      <c r="R741" s="918">
        <v>640</v>
      </c>
    </row>
    <row r="742" spans="1:18" ht="28.5" hidden="1" x14ac:dyDescent="0.2">
      <c r="A742" s="922">
        <v>496</v>
      </c>
      <c r="B742" s="922" t="str">
        <f t="shared" si="65"/>
        <v>2018FL6160K1307</v>
      </c>
      <c r="C742" s="922" t="str">
        <f>VLOOKUP(D742,'[11]QuyetdinhPCGD (CDIO)'!$B$6:$C$1940,2,0)</f>
        <v>FL6160</v>
      </c>
      <c r="D742" s="923" t="s">
        <v>2761</v>
      </c>
      <c r="E742" s="923" t="s">
        <v>71</v>
      </c>
      <c r="F742" s="923" t="s">
        <v>8</v>
      </c>
      <c r="G742" s="922" t="str">
        <f>VLOOKUP(I742,'[12]Phan ca&amp; Ngay BDhoc'!$B$4:$I$110,8,0)</f>
        <v>C3-201</v>
      </c>
      <c r="H742" s="923"/>
      <c r="I742" s="922" t="s">
        <v>2169</v>
      </c>
      <c r="J742" s="922" t="str">
        <f>VLOOKUP(I742,'[12]Phan ca&amp; Ngay BDhoc'!$B$4:$I$110,6,0)</f>
        <v>3/9/2018</v>
      </c>
      <c r="K742" s="921" t="s">
        <v>117</v>
      </c>
      <c r="L742" s="921"/>
      <c r="M742" s="920" t="s">
        <v>2487</v>
      </c>
      <c r="N742" s="920" t="s">
        <v>2768</v>
      </c>
      <c r="O742" s="919">
        <v>395</v>
      </c>
      <c r="P742" s="919" t="s">
        <v>2472</v>
      </c>
      <c r="Q742" s="934"/>
      <c r="R742" s="918">
        <v>641</v>
      </c>
    </row>
    <row r="743" spans="1:18" ht="28.5" hidden="1" x14ac:dyDescent="0.2">
      <c r="A743" s="922">
        <v>497</v>
      </c>
      <c r="B743" s="922" t="str">
        <f t="shared" si="65"/>
        <v>2018FL6160K1307</v>
      </c>
      <c r="C743" s="922" t="str">
        <f>VLOOKUP(D743,'[11]QuyetdinhPCGD (CDIO)'!$B$6:$C$1940,2,0)</f>
        <v>FL6160</v>
      </c>
      <c r="D743" s="923" t="s">
        <v>2761</v>
      </c>
      <c r="E743" s="923" t="s">
        <v>71</v>
      </c>
      <c r="F743" s="922" t="s">
        <v>10</v>
      </c>
      <c r="G743" s="922" t="str">
        <f>VLOOKUP(I743,'[12]Phan ca&amp; Ngay BDhoc'!$B$4:$I$110,8,0)</f>
        <v>C3-201</v>
      </c>
      <c r="H743" s="922"/>
      <c r="I743" s="922" t="s">
        <v>2169</v>
      </c>
      <c r="J743" s="922" t="str">
        <f>VLOOKUP(I743,'[12]Phan ca&amp; Ngay BDhoc'!$B$4:$I$110,6,0)</f>
        <v>3/9/2018</v>
      </c>
      <c r="K743" s="921" t="s">
        <v>117</v>
      </c>
      <c r="L743" s="921"/>
      <c r="M743" s="920" t="s">
        <v>2487</v>
      </c>
      <c r="N743" s="920" t="s">
        <v>2768</v>
      </c>
      <c r="O743" s="919">
        <v>1579</v>
      </c>
      <c r="P743" s="919" t="s">
        <v>2472</v>
      </c>
      <c r="R743" s="918">
        <v>642</v>
      </c>
    </row>
    <row r="744" spans="1:18" ht="28.5" hidden="1" x14ac:dyDescent="0.2">
      <c r="A744" s="922">
        <v>498</v>
      </c>
      <c r="B744" s="922" t="str">
        <f t="shared" si="65"/>
        <v>2018FL6160K1308</v>
      </c>
      <c r="C744" s="922" t="str">
        <f>VLOOKUP(D744,'[11]QuyetdinhPCGD (CDIO)'!$B$6:$C$1940,2,0)</f>
        <v>FL6160</v>
      </c>
      <c r="D744" s="923" t="s">
        <v>2761</v>
      </c>
      <c r="E744" s="923" t="s">
        <v>169</v>
      </c>
      <c r="F744" s="923" t="s">
        <v>8</v>
      </c>
      <c r="G744" s="922" t="str">
        <f>VLOOKUP(I744,'[12]Phan ca&amp; Ngay BDhoc'!$B$4:$I$110,8,0)</f>
        <v>C3-201</v>
      </c>
      <c r="H744" s="923"/>
      <c r="I744" s="922" t="s">
        <v>2169</v>
      </c>
      <c r="J744" s="922" t="str">
        <f>VLOOKUP(I744,'[12]Phan ca&amp; Ngay BDhoc'!$B$4:$I$110,6,0)</f>
        <v>3/9/2018</v>
      </c>
      <c r="K744" s="921" t="s">
        <v>119</v>
      </c>
      <c r="L744" s="921"/>
      <c r="M744" s="920" t="s">
        <v>2487</v>
      </c>
      <c r="N744" s="920" t="s">
        <v>2769</v>
      </c>
      <c r="O744" s="919">
        <v>397</v>
      </c>
      <c r="P744" s="919" t="s">
        <v>2472</v>
      </c>
      <c r="Q744" s="934"/>
      <c r="R744" s="918">
        <v>643</v>
      </c>
    </row>
    <row r="745" spans="1:18" ht="28.5" hidden="1" x14ac:dyDescent="0.2">
      <c r="A745" s="922">
        <v>499</v>
      </c>
      <c r="B745" s="922" t="str">
        <f t="shared" si="65"/>
        <v>2018FL6160K1308</v>
      </c>
      <c r="C745" s="922" t="str">
        <f>VLOOKUP(D745,'[11]QuyetdinhPCGD (CDIO)'!$B$6:$C$1940,2,0)</f>
        <v>FL6160</v>
      </c>
      <c r="D745" s="923" t="s">
        <v>2761</v>
      </c>
      <c r="E745" s="923" t="s">
        <v>169</v>
      </c>
      <c r="F745" s="922" t="s">
        <v>10</v>
      </c>
      <c r="G745" s="922" t="str">
        <f>VLOOKUP(I745,'[12]Phan ca&amp; Ngay BDhoc'!$B$4:$I$110,8,0)</f>
        <v>C3-201</v>
      </c>
      <c r="H745" s="922"/>
      <c r="I745" s="922" t="s">
        <v>2169</v>
      </c>
      <c r="J745" s="922" t="str">
        <f>VLOOKUP(I745,'[12]Phan ca&amp; Ngay BDhoc'!$B$4:$I$110,6,0)</f>
        <v>3/9/2018</v>
      </c>
      <c r="K745" s="921" t="s">
        <v>119</v>
      </c>
      <c r="L745" s="921"/>
      <c r="M745" s="920" t="s">
        <v>2487</v>
      </c>
      <c r="N745" s="920" t="s">
        <v>2769</v>
      </c>
      <c r="O745" s="919">
        <v>1581</v>
      </c>
      <c r="P745" s="919" t="s">
        <v>2472</v>
      </c>
      <c r="R745" s="918">
        <v>644</v>
      </c>
    </row>
    <row r="746" spans="1:18" ht="28.5" hidden="1" x14ac:dyDescent="0.2">
      <c r="A746" s="922">
        <v>500</v>
      </c>
      <c r="B746" s="922" t="str">
        <f t="shared" si="65"/>
        <v>2018FL6160K1309</v>
      </c>
      <c r="C746" s="922" t="str">
        <f>VLOOKUP(D746,'[11]QuyetdinhPCGD (CDIO)'!$B$6:$C$1940,2,0)</f>
        <v>FL6160</v>
      </c>
      <c r="D746" s="923" t="s">
        <v>2761</v>
      </c>
      <c r="E746" s="923" t="s">
        <v>71</v>
      </c>
      <c r="F746" s="923" t="s">
        <v>8</v>
      </c>
      <c r="G746" s="922" t="str">
        <f>RIGHT(M746,6)</f>
        <v>C3-203</v>
      </c>
      <c r="H746" s="923"/>
      <c r="I746" s="922" t="s">
        <v>2169</v>
      </c>
      <c r="J746" s="922" t="str">
        <f>VLOOKUP(I746,'[12]Phan ca&amp; Ngay BDhoc'!$B$4:$I$110,6,0)</f>
        <v>3/9/2018</v>
      </c>
      <c r="K746" s="921" t="s">
        <v>176</v>
      </c>
      <c r="L746" s="921"/>
      <c r="M746" s="966" t="s">
        <v>2770</v>
      </c>
      <c r="N746" s="920" t="s">
        <v>2771</v>
      </c>
      <c r="O746" s="919">
        <v>399</v>
      </c>
      <c r="P746" s="919" t="s">
        <v>2472</v>
      </c>
      <c r="Q746" s="934"/>
      <c r="R746" s="918">
        <v>645</v>
      </c>
    </row>
    <row r="747" spans="1:18" ht="28.5" hidden="1" x14ac:dyDescent="0.2">
      <c r="A747" s="922">
        <v>501</v>
      </c>
      <c r="B747" s="922" t="str">
        <f t="shared" si="65"/>
        <v>2018FL6160K1309</v>
      </c>
      <c r="C747" s="922" t="str">
        <f>VLOOKUP(D747,'[11]QuyetdinhPCGD (CDIO)'!$B$6:$C$1940,2,0)</f>
        <v>FL6160</v>
      </c>
      <c r="D747" s="923" t="s">
        <v>2761</v>
      </c>
      <c r="E747" s="923" t="s">
        <v>71</v>
      </c>
      <c r="F747" s="922" t="s">
        <v>10</v>
      </c>
      <c r="G747" s="922" t="str">
        <f>RIGHT(M747,6)</f>
        <v>C3-203</v>
      </c>
      <c r="H747" s="922"/>
      <c r="I747" s="922" t="s">
        <v>2169</v>
      </c>
      <c r="J747" s="922" t="str">
        <f>VLOOKUP(I747,'[12]Phan ca&amp; Ngay BDhoc'!$B$4:$I$110,6,0)</f>
        <v>3/9/2018</v>
      </c>
      <c r="K747" s="921" t="s">
        <v>176</v>
      </c>
      <c r="L747" s="921"/>
      <c r="M747" s="966" t="s">
        <v>2770</v>
      </c>
      <c r="N747" s="920" t="s">
        <v>2771</v>
      </c>
      <c r="O747" s="919">
        <v>1583</v>
      </c>
      <c r="P747" s="919" t="s">
        <v>2472</v>
      </c>
      <c r="R747" s="918">
        <v>646</v>
      </c>
    </row>
    <row r="748" spans="1:18" ht="28.5" hidden="1" x14ac:dyDescent="0.2">
      <c r="A748" s="926">
        <v>502</v>
      </c>
      <c r="B748" s="926"/>
      <c r="C748" s="926"/>
      <c r="D748" s="933" t="s">
        <v>2470</v>
      </c>
      <c r="E748" s="923" t="s">
        <v>2550</v>
      </c>
      <c r="F748" s="926" t="s">
        <v>11</v>
      </c>
      <c r="G748" s="923" t="s">
        <v>2708</v>
      </c>
      <c r="H748" s="926"/>
      <c r="I748" s="922" t="s">
        <v>159</v>
      </c>
      <c r="J748" s="922" t="str">
        <f>VLOOKUP(I748,'[12]Phan ca&amp; Ngay BDhoc'!$B$4:$I$110,6,0)</f>
        <v>3/9/2018</v>
      </c>
      <c r="K748" s="926"/>
      <c r="L748" s="926"/>
      <c r="M748" s="926"/>
      <c r="N748" s="926"/>
      <c r="O748" s="932"/>
      <c r="P748" s="932"/>
      <c r="R748" s="918">
        <v>647</v>
      </c>
    </row>
    <row r="749" spans="1:18" ht="28.5" hidden="1" x14ac:dyDescent="0.2">
      <c r="A749" s="926">
        <v>503</v>
      </c>
      <c r="B749" s="926"/>
      <c r="C749" s="926"/>
      <c r="D749" s="933" t="s">
        <v>2470</v>
      </c>
      <c r="E749" s="923" t="s">
        <v>2550</v>
      </c>
      <c r="F749" s="926" t="s">
        <v>11</v>
      </c>
      <c r="G749" s="923" t="s">
        <v>2685</v>
      </c>
      <c r="H749" s="926"/>
      <c r="I749" s="922" t="s">
        <v>159</v>
      </c>
      <c r="J749" s="922" t="str">
        <f>VLOOKUP(I749,'[12]Phan ca&amp; Ngay BDhoc'!$B$4:$I$110,6,0)</f>
        <v>3/9/2018</v>
      </c>
      <c r="K749" s="926"/>
      <c r="L749" s="926"/>
      <c r="M749" s="926"/>
      <c r="N749" s="926"/>
      <c r="O749" s="932"/>
      <c r="P749" s="932"/>
      <c r="R749" s="918">
        <v>648</v>
      </c>
    </row>
    <row r="750" spans="1:18" ht="45" hidden="1" x14ac:dyDescent="0.2">
      <c r="A750" s="922">
        <v>504</v>
      </c>
      <c r="B750" s="922" t="str">
        <f t="shared" ref="B750:B759" si="66">CONCATENATE("2018",C750,"K13",K750)</f>
        <v>2018BS6010K1307</v>
      </c>
      <c r="C750" s="922" t="str">
        <f>VLOOKUP(D750,'[11]QuyetdinhPCGD (CDIO)'!$B$6:$C$1940,2,0)</f>
        <v>BS6010</v>
      </c>
      <c r="D750" s="931" t="s">
        <v>2473</v>
      </c>
      <c r="E750" s="923" t="s">
        <v>2587</v>
      </c>
      <c r="F750" s="922" t="s">
        <v>11</v>
      </c>
      <c r="G750" s="922" t="str">
        <f>RIGHT(N750,6)</f>
        <v>C2-101</v>
      </c>
      <c r="H750" s="922"/>
      <c r="I750" s="922" t="s">
        <v>2170</v>
      </c>
      <c r="J750" s="922" t="str">
        <f>VLOOKUP(I750,'[12]Phan ca&amp; Ngay BDhoc'!$B$4:$I$110,6,0)</f>
        <v>3/9/2018</v>
      </c>
      <c r="K750" s="921" t="s">
        <v>117</v>
      </c>
      <c r="L750" s="921"/>
      <c r="M750" s="920" t="s">
        <v>2487</v>
      </c>
      <c r="N750" s="920" t="s">
        <v>2766</v>
      </c>
      <c r="O750" s="919">
        <v>2177</v>
      </c>
      <c r="P750" s="924" t="s">
        <v>2468</v>
      </c>
      <c r="R750" s="918">
        <v>649</v>
      </c>
    </row>
    <row r="751" spans="1:18" ht="28.5" hidden="1" x14ac:dyDescent="0.2">
      <c r="A751" s="926">
        <v>505</v>
      </c>
      <c r="B751" s="922" t="str">
        <f t="shared" si="66"/>
        <v>2018PE6009K1334</v>
      </c>
      <c r="C751" s="922" t="str">
        <f>VLOOKUP(D751,'[11]QuyetdinhPCGD (CDIO)'!$B$6:$C$1940,2,0)</f>
        <v>PE6009</v>
      </c>
      <c r="D751" s="930" t="s">
        <v>2474</v>
      </c>
      <c r="E751" s="929" t="s">
        <v>71</v>
      </c>
      <c r="F751" s="926" t="s">
        <v>9</v>
      </c>
      <c r="G751" s="922" t="s">
        <v>4718</v>
      </c>
      <c r="H751" s="926"/>
      <c r="I751" s="922" t="s">
        <v>2170</v>
      </c>
      <c r="J751" s="922" t="str">
        <f>VLOOKUP(I751,'[12]Phan ca&amp; Ngay BDhoc'!$B$4:$I$110,6,0)</f>
        <v>3/9/2018</v>
      </c>
      <c r="K751" s="925" t="s">
        <v>1698</v>
      </c>
      <c r="L751" s="925"/>
      <c r="M751" s="920" t="s">
        <v>2487</v>
      </c>
      <c r="N751" s="920">
        <v>0</v>
      </c>
      <c r="O751" s="919">
        <v>997</v>
      </c>
      <c r="P751" s="919" t="s">
        <v>2472</v>
      </c>
      <c r="R751" s="918">
        <v>650</v>
      </c>
    </row>
    <row r="752" spans="1:18" ht="45" hidden="1" x14ac:dyDescent="0.2">
      <c r="A752" s="922">
        <v>506</v>
      </c>
      <c r="B752" s="922" t="str">
        <f t="shared" si="66"/>
        <v>2018AA6031K1304</v>
      </c>
      <c r="C752" s="922" t="str">
        <f>VLOOKUP(D752,'[11]QuyetdinhPCGD (CDIO)'!$B$6:$C$1940,2,0)</f>
        <v>AA6031</v>
      </c>
      <c r="D752" s="931" t="s">
        <v>2760</v>
      </c>
      <c r="E752" s="923" t="s">
        <v>2540</v>
      </c>
      <c r="F752" s="922" t="s">
        <v>12</v>
      </c>
      <c r="G752" s="922" t="str">
        <f>RIGHT(N752,6)</f>
        <v>C2-102</v>
      </c>
      <c r="H752" s="922"/>
      <c r="I752" s="922" t="s">
        <v>2170</v>
      </c>
      <c r="J752" s="922" t="str">
        <f>VLOOKUP(I752,'[12]Phan ca&amp; Ngay BDhoc'!$B$4:$I$110,6,0)</f>
        <v>3/9/2018</v>
      </c>
      <c r="K752" s="921" t="s">
        <v>89</v>
      </c>
      <c r="L752" s="921"/>
      <c r="M752" s="920">
        <v>0</v>
      </c>
      <c r="N752" s="920" t="s">
        <v>2767</v>
      </c>
      <c r="O752" s="919">
        <v>2769</v>
      </c>
      <c r="P752" s="924" t="s">
        <v>2468</v>
      </c>
      <c r="R752" s="918">
        <v>651</v>
      </c>
    </row>
    <row r="753" spans="1:18" ht="45" hidden="1" x14ac:dyDescent="0.2">
      <c r="A753" s="922">
        <v>507</v>
      </c>
      <c r="B753" s="922" t="str">
        <f t="shared" si="66"/>
        <v>2018LP6002K1304</v>
      </c>
      <c r="C753" s="922" t="str">
        <f>VLOOKUP(D753,'[11]QuyetdinhPCGD (CDIO)'!$B$6:$C$1940,2,0)</f>
        <v>LP6002</v>
      </c>
      <c r="D753" s="963" t="s">
        <v>2412</v>
      </c>
      <c r="E753" s="923" t="s">
        <v>670</v>
      </c>
      <c r="F753" s="922" t="s">
        <v>9</v>
      </c>
      <c r="G753" s="922" t="str">
        <f>RIGHT(N753,6)</f>
        <v>C2-102</v>
      </c>
      <c r="H753" s="922"/>
      <c r="I753" s="922" t="s">
        <v>2170</v>
      </c>
      <c r="J753" s="922" t="str">
        <f>VLOOKUP(I753,'[12]Phan ca&amp; Ngay BDhoc'!$B$4:$I$110,6,0)</f>
        <v>3/9/2018</v>
      </c>
      <c r="K753" s="921" t="s">
        <v>89</v>
      </c>
      <c r="L753" s="921"/>
      <c r="M753" s="920">
        <v>0</v>
      </c>
      <c r="N753" s="920" t="s">
        <v>2767</v>
      </c>
      <c r="O753" s="919">
        <v>993</v>
      </c>
      <c r="P753" s="924" t="s">
        <v>2468</v>
      </c>
      <c r="R753" s="918">
        <v>652</v>
      </c>
    </row>
    <row r="754" spans="1:18" ht="28.5" hidden="1" x14ac:dyDescent="0.2">
      <c r="A754" s="922">
        <v>508</v>
      </c>
      <c r="B754" s="922" t="str">
        <f t="shared" si="66"/>
        <v>2018FL6160K1310</v>
      </c>
      <c r="C754" s="922" t="str">
        <f>VLOOKUP(D754,'[11]QuyetdinhPCGD (CDIO)'!$B$6:$C$1940,2,0)</f>
        <v>FL6160</v>
      </c>
      <c r="D754" s="923" t="s">
        <v>2761</v>
      </c>
      <c r="E754" s="923" t="s">
        <v>65</v>
      </c>
      <c r="F754" s="923" t="s">
        <v>8</v>
      </c>
      <c r="G754" s="922" t="str">
        <f>VLOOKUP(I754,'[12]Phan ca&amp; Ngay BDhoc'!$B$4:$I$110,8,0)</f>
        <v>C3-201</v>
      </c>
      <c r="H754" s="923"/>
      <c r="I754" s="922" t="s">
        <v>2170</v>
      </c>
      <c r="J754" s="922" t="str">
        <f>VLOOKUP(I754,'[12]Phan ca&amp; Ngay BDhoc'!$B$4:$I$110,6,0)</f>
        <v>3/9/2018</v>
      </c>
      <c r="K754" s="921" t="s">
        <v>180</v>
      </c>
      <c r="L754" s="921"/>
      <c r="M754" s="920" t="s">
        <v>2487</v>
      </c>
      <c r="N754" s="920" t="s">
        <v>2772</v>
      </c>
      <c r="O754" s="919">
        <v>401</v>
      </c>
      <c r="P754" s="924" t="s">
        <v>2468</v>
      </c>
      <c r="Q754" s="934"/>
      <c r="R754" s="918">
        <v>653</v>
      </c>
    </row>
    <row r="755" spans="1:18" ht="28.5" hidden="1" x14ac:dyDescent="0.2">
      <c r="A755" s="922">
        <v>509</v>
      </c>
      <c r="B755" s="922" t="str">
        <f t="shared" si="66"/>
        <v>2018FL6160K1310</v>
      </c>
      <c r="C755" s="922" t="str">
        <f>VLOOKUP(D755,'[11]QuyetdinhPCGD (CDIO)'!$B$6:$C$1940,2,0)</f>
        <v>FL6160</v>
      </c>
      <c r="D755" s="923" t="s">
        <v>2761</v>
      </c>
      <c r="E755" s="923" t="s">
        <v>65</v>
      </c>
      <c r="F755" s="922" t="s">
        <v>10</v>
      </c>
      <c r="G755" s="922" t="str">
        <f>VLOOKUP(I755,'[12]Phan ca&amp; Ngay BDhoc'!$B$4:$I$110,8,0)</f>
        <v>C3-201</v>
      </c>
      <c r="H755" s="922"/>
      <c r="I755" s="922" t="s">
        <v>2170</v>
      </c>
      <c r="J755" s="922" t="str">
        <f>VLOOKUP(I755,'[12]Phan ca&amp; Ngay BDhoc'!$B$4:$I$110,6,0)</f>
        <v>3/9/2018</v>
      </c>
      <c r="K755" s="921" t="s">
        <v>180</v>
      </c>
      <c r="L755" s="921"/>
      <c r="M755" s="920" t="s">
        <v>2487</v>
      </c>
      <c r="N755" s="920" t="s">
        <v>2772</v>
      </c>
      <c r="O755" s="919">
        <v>1585</v>
      </c>
      <c r="P755" s="924" t="s">
        <v>2468</v>
      </c>
      <c r="R755" s="918">
        <v>654</v>
      </c>
    </row>
    <row r="756" spans="1:18" ht="28.5" hidden="1" x14ac:dyDescent="0.2">
      <c r="A756" s="922">
        <v>510</v>
      </c>
      <c r="B756" s="922" t="str">
        <f t="shared" si="66"/>
        <v>2018FL6160K1311</v>
      </c>
      <c r="C756" s="922" t="str">
        <f>VLOOKUP(D756,'[11]QuyetdinhPCGD (CDIO)'!$B$6:$C$1940,2,0)</f>
        <v>FL6160</v>
      </c>
      <c r="D756" s="923" t="s">
        <v>2761</v>
      </c>
      <c r="E756" s="923" t="s">
        <v>166</v>
      </c>
      <c r="F756" s="923" t="s">
        <v>8</v>
      </c>
      <c r="G756" s="922" t="str">
        <f>VLOOKUP(I756,'[12]Phan ca&amp; Ngay BDhoc'!$B$4:$I$110,8,0)</f>
        <v>C3-201</v>
      </c>
      <c r="H756" s="923"/>
      <c r="I756" s="922" t="s">
        <v>2170</v>
      </c>
      <c r="J756" s="922" t="str">
        <f>VLOOKUP(I756,'[12]Phan ca&amp; Ngay BDhoc'!$B$4:$I$110,6,0)</f>
        <v>3/9/2018</v>
      </c>
      <c r="K756" s="921" t="s">
        <v>321</v>
      </c>
      <c r="L756" s="921"/>
      <c r="M756" s="920" t="s">
        <v>2487</v>
      </c>
      <c r="N756" s="920" t="s">
        <v>2773</v>
      </c>
      <c r="O756" s="919">
        <v>403</v>
      </c>
      <c r="P756" s="924" t="s">
        <v>2468</v>
      </c>
      <c r="Q756" s="934"/>
      <c r="R756" s="918">
        <v>655</v>
      </c>
    </row>
    <row r="757" spans="1:18" ht="28.5" hidden="1" x14ac:dyDescent="0.2">
      <c r="A757" s="922">
        <v>511</v>
      </c>
      <c r="B757" s="922" t="str">
        <f t="shared" si="66"/>
        <v>2018FL6160K1311</v>
      </c>
      <c r="C757" s="922" t="str">
        <f>VLOOKUP(D757,'[11]QuyetdinhPCGD (CDIO)'!$B$6:$C$1940,2,0)</f>
        <v>FL6160</v>
      </c>
      <c r="D757" s="923" t="s">
        <v>2761</v>
      </c>
      <c r="E757" s="923" t="s">
        <v>166</v>
      </c>
      <c r="F757" s="922" t="s">
        <v>10</v>
      </c>
      <c r="G757" s="922" t="str">
        <f>VLOOKUP(I757,'[12]Phan ca&amp; Ngay BDhoc'!$B$4:$I$110,8,0)</f>
        <v>C3-201</v>
      </c>
      <c r="H757" s="922"/>
      <c r="I757" s="922" t="s">
        <v>2170</v>
      </c>
      <c r="J757" s="922" t="str">
        <f>VLOOKUP(I757,'[12]Phan ca&amp; Ngay BDhoc'!$B$4:$I$110,6,0)</f>
        <v>3/9/2018</v>
      </c>
      <c r="K757" s="921" t="s">
        <v>321</v>
      </c>
      <c r="L757" s="921"/>
      <c r="M757" s="920" t="s">
        <v>2487</v>
      </c>
      <c r="N757" s="920" t="s">
        <v>2773</v>
      </c>
      <c r="O757" s="919">
        <v>1587</v>
      </c>
      <c r="P757" s="924" t="s">
        <v>2468</v>
      </c>
      <c r="R757" s="918">
        <v>656</v>
      </c>
    </row>
    <row r="758" spans="1:18" ht="28.5" hidden="1" x14ac:dyDescent="0.2">
      <c r="A758" s="922">
        <v>512</v>
      </c>
      <c r="B758" s="922" t="str">
        <f t="shared" si="66"/>
        <v>2018FL6160K1312</v>
      </c>
      <c r="C758" s="922" t="str">
        <f>VLOOKUP(D758,'[11]QuyetdinhPCGD (CDIO)'!$B$6:$C$1940,2,0)</f>
        <v>FL6160</v>
      </c>
      <c r="D758" s="923" t="s">
        <v>2761</v>
      </c>
      <c r="E758" s="923" t="s">
        <v>65</v>
      </c>
      <c r="F758" s="923" t="s">
        <v>8</v>
      </c>
      <c r="G758" s="922" t="str">
        <f>RIGHT(M758,6)</f>
        <v>C3-203</v>
      </c>
      <c r="H758" s="923"/>
      <c r="I758" s="922" t="s">
        <v>2170</v>
      </c>
      <c r="J758" s="922" t="str">
        <f>VLOOKUP(I758,'[12]Phan ca&amp; Ngay BDhoc'!$B$4:$I$110,6,0)</f>
        <v>3/9/2018</v>
      </c>
      <c r="K758" s="921" t="s">
        <v>319</v>
      </c>
      <c r="L758" s="921"/>
      <c r="M758" s="966" t="s">
        <v>2770</v>
      </c>
      <c r="N758" s="920" t="s">
        <v>2774</v>
      </c>
      <c r="O758" s="919">
        <v>405</v>
      </c>
      <c r="P758" s="924" t="s">
        <v>2468</v>
      </c>
      <c r="Q758" s="934"/>
      <c r="R758" s="918">
        <v>657</v>
      </c>
    </row>
    <row r="759" spans="1:18" ht="28.5" hidden="1" x14ac:dyDescent="0.2">
      <c r="A759" s="922">
        <v>513</v>
      </c>
      <c r="B759" s="922" t="str">
        <f t="shared" si="66"/>
        <v>2018FL6160K1312</v>
      </c>
      <c r="C759" s="922" t="str">
        <f>VLOOKUP(D759,'[11]QuyetdinhPCGD (CDIO)'!$B$6:$C$1940,2,0)</f>
        <v>FL6160</v>
      </c>
      <c r="D759" s="923" t="s">
        <v>2761</v>
      </c>
      <c r="E759" s="923" t="s">
        <v>65</v>
      </c>
      <c r="F759" s="922" t="s">
        <v>10</v>
      </c>
      <c r="G759" s="922" t="str">
        <f>RIGHT(M759,6)</f>
        <v>C3-203</v>
      </c>
      <c r="H759" s="922"/>
      <c r="I759" s="922" t="s">
        <v>2170</v>
      </c>
      <c r="J759" s="922" t="str">
        <f>VLOOKUP(I759,'[12]Phan ca&amp; Ngay BDhoc'!$B$4:$I$110,6,0)</f>
        <v>3/9/2018</v>
      </c>
      <c r="K759" s="921" t="s">
        <v>319</v>
      </c>
      <c r="L759" s="921"/>
      <c r="M759" s="966" t="s">
        <v>2770</v>
      </c>
      <c r="N759" s="920" t="s">
        <v>2774</v>
      </c>
      <c r="O759" s="919">
        <v>1589</v>
      </c>
      <c r="P759" s="924" t="s">
        <v>2468</v>
      </c>
      <c r="R759" s="918">
        <v>658</v>
      </c>
    </row>
    <row r="760" spans="1:18" ht="28.5" hidden="1" x14ac:dyDescent="0.2">
      <c r="A760" s="926">
        <v>514</v>
      </c>
      <c r="B760" s="926"/>
      <c r="C760" s="926"/>
      <c r="D760" s="933" t="s">
        <v>2470</v>
      </c>
      <c r="E760" s="923" t="s">
        <v>2550</v>
      </c>
      <c r="F760" s="926" t="s">
        <v>10</v>
      </c>
      <c r="G760" s="923" t="s">
        <v>2708</v>
      </c>
      <c r="H760" s="926"/>
      <c r="I760" s="922" t="s">
        <v>160</v>
      </c>
      <c r="J760" s="922" t="str">
        <f>VLOOKUP(I760,'[12]Phan ca&amp; Ngay BDhoc'!$B$4:$I$110,6,0)</f>
        <v>3/9/2018</v>
      </c>
      <c r="K760" s="926"/>
      <c r="L760" s="926"/>
      <c r="M760" s="926"/>
      <c r="N760" s="926"/>
      <c r="O760" s="932"/>
      <c r="P760" s="932"/>
      <c r="R760" s="918">
        <v>659</v>
      </c>
    </row>
    <row r="761" spans="1:18" ht="28.5" hidden="1" x14ac:dyDescent="0.2">
      <c r="A761" s="926">
        <v>515</v>
      </c>
      <c r="B761" s="926"/>
      <c r="C761" s="926"/>
      <c r="D761" s="933" t="s">
        <v>2470</v>
      </c>
      <c r="E761" s="923" t="s">
        <v>2550</v>
      </c>
      <c r="F761" s="926" t="s">
        <v>10</v>
      </c>
      <c r="G761" s="923" t="s">
        <v>2685</v>
      </c>
      <c r="H761" s="926"/>
      <c r="I761" s="922" t="s">
        <v>160</v>
      </c>
      <c r="J761" s="922" t="str">
        <f>VLOOKUP(I761,'[12]Phan ca&amp; Ngay BDhoc'!$B$4:$I$110,6,0)</f>
        <v>3/9/2018</v>
      </c>
      <c r="K761" s="926"/>
      <c r="L761" s="926"/>
      <c r="M761" s="926"/>
      <c r="N761" s="926"/>
      <c r="O761" s="932"/>
      <c r="P761" s="932"/>
      <c r="R761" s="918">
        <v>660</v>
      </c>
    </row>
    <row r="762" spans="1:18" ht="28.5" hidden="1" x14ac:dyDescent="0.2">
      <c r="A762" s="922">
        <v>516</v>
      </c>
      <c r="B762" s="922" t="str">
        <f t="shared" ref="B762:B771" si="67">CONCATENATE("2018",C762,"K13",K762)</f>
        <v>2018BS6010K1308</v>
      </c>
      <c r="C762" s="922" t="str">
        <f>VLOOKUP(D762,'[11]QuyetdinhPCGD (CDIO)'!$B$6:$C$1940,2,0)</f>
        <v>BS6010</v>
      </c>
      <c r="D762" s="931" t="s">
        <v>2473</v>
      </c>
      <c r="E762" s="923" t="s">
        <v>2577</v>
      </c>
      <c r="F762" s="922" t="s">
        <v>13</v>
      </c>
      <c r="G762" s="922" t="str">
        <f>VLOOKUP(I762,'[12]Phan ca&amp; Ngay BDhoc'!$B$4:$I$110,8,0)</f>
        <v>C2-102</v>
      </c>
      <c r="H762" s="922"/>
      <c r="I762" s="922" t="s">
        <v>2171</v>
      </c>
      <c r="J762" s="922" t="str">
        <f>VLOOKUP(I762,'[12]Phan ca&amp; Ngay BDhoc'!$B$4:$I$110,6,0)</f>
        <v>3/9/2018</v>
      </c>
      <c r="K762" s="921" t="s">
        <v>119</v>
      </c>
      <c r="L762" s="921"/>
      <c r="M762" s="920" t="s">
        <v>2487</v>
      </c>
      <c r="N762" s="920">
        <v>0</v>
      </c>
      <c r="O762" s="919">
        <v>3367</v>
      </c>
      <c r="P762" s="919" t="s">
        <v>2472</v>
      </c>
      <c r="R762" s="918">
        <v>661</v>
      </c>
    </row>
    <row r="763" spans="1:18" ht="28.5" hidden="1" x14ac:dyDescent="0.2">
      <c r="A763" s="926">
        <v>517</v>
      </c>
      <c r="B763" s="922" t="str">
        <f t="shared" si="67"/>
        <v>2018PE6009K1335</v>
      </c>
      <c r="C763" s="922" t="str">
        <f>VLOOKUP(D763,'[11]QuyetdinhPCGD (CDIO)'!$B$6:$C$1940,2,0)</f>
        <v>PE6009</v>
      </c>
      <c r="D763" s="930" t="s">
        <v>2474</v>
      </c>
      <c r="E763" s="929" t="s">
        <v>166</v>
      </c>
      <c r="F763" s="923" t="s">
        <v>8</v>
      </c>
      <c r="G763" s="922" t="s">
        <v>4718</v>
      </c>
      <c r="H763" s="929"/>
      <c r="I763" s="922" t="s">
        <v>2171</v>
      </c>
      <c r="J763" s="922" t="str">
        <f>VLOOKUP(I763,'[12]Phan ca&amp; Ngay BDhoc'!$B$4:$I$110,6,0)</f>
        <v>3/9/2018</v>
      </c>
      <c r="K763" s="925" t="s">
        <v>1700</v>
      </c>
      <c r="L763" s="925"/>
      <c r="M763" s="920" t="s">
        <v>2487</v>
      </c>
      <c r="N763" s="920">
        <v>0</v>
      </c>
      <c r="O763" s="919">
        <v>411</v>
      </c>
      <c r="P763" s="924" t="s">
        <v>2468</v>
      </c>
      <c r="Q763" s="934"/>
      <c r="R763" s="918">
        <v>662</v>
      </c>
    </row>
    <row r="764" spans="1:18" ht="28.5" hidden="1" x14ac:dyDescent="0.2">
      <c r="A764" s="922">
        <v>518</v>
      </c>
      <c r="B764" s="922" t="str">
        <f t="shared" si="67"/>
        <v>2018AA6031K1305</v>
      </c>
      <c r="C764" s="922" t="str">
        <f>VLOOKUP(D764,'[11]QuyetdinhPCGD (CDIO)'!$B$6:$C$1940,2,0)</f>
        <v>AA6031</v>
      </c>
      <c r="D764" s="931" t="s">
        <v>2760</v>
      </c>
      <c r="E764" s="923" t="s">
        <v>2549</v>
      </c>
      <c r="F764" s="922" t="s">
        <v>11</v>
      </c>
      <c r="G764" s="922" t="str">
        <f>VLOOKUP(I764,'[12]Phan ca&amp; Ngay BDhoc'!$B$4:$I$110,8,0)</f>
        <v>C2-102</v>
      </c>
      <c r="H764" s="922"/>
      <c r="I764" s="922" t="s">
        <v>2171</v>
      </c>
      <c r="J764" s="922" t="str">
        <f>VLOOKUP(I764,'[12]Phan ca&amp; Ngay BDhoc'!$B$4:$I$110,6,0)</f>
        <v>3/9/2018</v>
      </c>
      <c r="K764" s="921" t="s">
        <v>112</v>
      </c>
      <c r="L764" s="921"/>
      <c r="M764" s="920">
        <v>0</v>
      </c>
      <c r="N764" s="920">
        <v>0</v>
      </c>
      <c r="O764" s="919">
        <v>2183</v>
      </c>
      <c r="P764" s="919" t="s">
        <v>2472</v>
      </c>
      <c r="R764" s="918">
        <v>663</v>
      </c>
    </row>
    <row r="765" spans="1:18" ht="42.75" hidden="1" x14ac:dyDescent="0.2">
      <c r="A765" s="922">
        <v>519</v>
      </c>
      <c r="B765" s="922" t="str">
        <f t="shared" si="67"/>
        <v>2018LP6002K1305</v>
      </c>
      <c r="C765" s="922" t="str">
        <f>VLOOKUP(D765,'[11]QuyetdinhPCGD (CDIO)'!$B$6:$C$1940,2,0)</f>
        <v>LP6002</v>
      </c>
      <c r="D765" s="963" t="s">
        <v>2412</v>
      </c>
      <c r="E765" s="923" t="s">
        <v>2550</v>
      </c>
      <c r="F765" s="923" t="s">
        <v>8</v>
      </c>
      <c r="G765" s="922" t="str">
        <f>VLOOKUP(I765,'[12]Phan ca&amp; Ngay BDhoc'!$B$4:$I$110,8,0)</f>
        <v>C2-102</v>
      </c>
      <c r="H765" s="923"/>
      <c r="I765" s="922" t="s">
        <v>2171</v>
      </c>
      <c r="J765" s="922" t="str">
        <f>VLOOKUP(I765,'[12]Phan ca&amp; Ngay BDhoc'!$B$4:$I$110,6,0)</f>
        <v>3/9/2018</v>
      </c>
      <c r="K765" s="921" t="s">
        <v>112</v>
      </c>
      <c r="L765" s="921"/>
      <c r="M765" s="920">
        <v>0</v>
      </c>
      <c r="N765" s="920">
        <v>0</v>
      </c>
      <c r="O765" s="919">
        <v>407</v>
      </c>
      <c r="P765" s="919" t="s">
        <v>2472</v>
      </c>
      <c r="Q765" s="934"/>
      <c r="R765" s="918">
        <v>664</v>
      </c>
    </row>
    <row r="766" spans="1:18" ht="30" hidden="1" x14ac:dyDescent="0.2">
      <c r="A766" s="922">
        <v>520</v>
      </c>
      <c r="B766" s="922" t="str">
        <f t="shared" si="67"/>
        <v>2018FL6160K1301</v>
      </c>
      <c r="C766" s="922" t="str">
        <f>VLOOKUP(D766,'[11]QuyetdinhPCGD (CDIO)'!$B$6:$C$1940,2,0)</f>
        <v>FL6160</v>
      </c>
      <c r="D766" s="923" t="s">
        <v>2761</v>
      </c>
      <c r="E766" s="923" t="s">
        <v>71</v>
      </c>
      <c r="F766" s="922" t="s">
        <v>9</v>
      </c>
      <c r="G766" s="922" t="str">
        <f t="shared" ref="G766:G771" si="68">RIGHT(M766,6)</f>
        <v>C3-201</v>
      </c>
      <c r="H766" s="922"/>
      <c r="I766" s="922" t="s">
        <v>2171</v>
      </c>
      <c r="J766" s="922" t="str">
        <f>VLOOKUP(I766,'[12]Phan ca&amp; Ngay BDhoc'!$B$4:$I$110,6,0)</f>
        <v>3/9/2018</v>
      </c>
      <c r="K766" s="938" t="s">
        <v>62</v>
      </c>
      <c r="L766" s="938"/>
      <c r="M766" s="920" t="s">
        <v>2762</v>
      </c>
      <c r="N766" s="920" t="s">
        <v>2775</v>
      </c>
      <c r="O766" s="919">
        <v>999</v>
      </c>
      <c r="P766" s="919" t="s">
        <v>2472</v>
      </c>
      <c r="R766" s="918">
        <v>665</v>
      </c>
    </row>
    <row r="767" spans="1:18" ht="30" hidden="1" x14ac:dyDescent="0.2">
      <c r="A767" s="922">
        <v>521</v>
      </c>
      <c r="B767" s="922" t="str">
        <f t="shared" si="67"/>
        <v>2018FL6160K1301</v>
      </c>
      <c r="C767" s="922" t="str">
        <f>VLOOKUP(D767,'[11]QuyetdinhPCGD (CDIO)'!$B$6:$C$1940,2,0)</f>
        <v>FL6160</v>
      </c>
      <c r="D767" s="923" t="s">
        <v>2761</v>
      </c>
      <c r="E767" s="923" t="s">
        <v>71</v>
      </c>
      <c r="F767" s="922" t="s">
        <v>12</v>
      </c>
      <c r="G767" s="922" t="str">
        <f t="shared" si="68"/>
        <v>C3-201</v>
      </c>
      <c r="H767" s="922"/>
      <c r="I767" s="922" t="s">
        <v>2171</v>
      </c>
      <c r="J767" s="922" t="str">
        <f>VLOOKUP(I767,'[12]Phan ca&amp; Ngay BDhoc'!$B$4:$I$110,6,0)</f>
        <v>3/9/2018</v>
      </c>
      <c r="K767" s="921" t="s">
        <v>62</v>
      </c>
      <c r="L767" s="921"/>
      <c r="M767" s="920" t="s">
        <v>2762</v>
      </c>
      <c r="N767" s="920" t="s">
        <v>2775</v>
      </c>
      <c r="O767" s="919">
        <v>2775</v>
      </c>
      <c r="P767" s="919" t="s">
        <v>2472</v>
      </c>
      <c r="R767" s="918">
        <v>666</v>
      </c>
    </row>
    <row r="768" spans="1:18" ht="30" hidden="1" x14ac:dyDescent="0.2">
      <c r="A768" s="922">
        <v>522</v>
      </c>
      <c r="B768" s="922" t="str">
        <f t="shared" si="67"/>
        <v>2018FL6160K1302</v>
      </c>
      <c r="C768" s="922" t="str">
        <f>VLOOKUP(D768,'[11]QuyetdinhPCGD (CDIO)'!$B$6:$C$1940,2,0)</f>
        <v>FL6160</v>
      </c>
      <c r="D768" s="923" t="s">
        <v>2761</v>
      </c>
      <c r="E768" s="923" t="s">
        <v>169</v>
      </c>
      <c r="F768" s="922" t="s">
        <v>9</v>
      </c>
      <c r="G768" s="922" t="str">
        <f t="shared" si="68"/>
        <v>C3-201</v>
      </c>
      <c r="H768" s="922"/>
      <c r="I768" s="922" t="s">
        <v>2171</v>
      </c>
      <c r="J768" s="922" t="str">
        <f>VLOOKUP(I768,'[12]Phan ca&amp; Ngay BDhoc'!$B$4:$I$110,6,0)</f>
        <v>3/9/2018</v>
      </c>
      <c r="K768" s="921" t="s">
        <v>70</v>
      </c>
      <c r="L768" s="921"/>
      <c r="M768" s="920" t="s">
        <v>2762</v>
      </c>
      <c r="N768" s="920" t="s">
        <v>2776</v>
      </c>
      <c r="O768" s="919">
        <v>1001</v>
      </c>
      <c r="P768" s="919" t="s">
        <v>2472</v>
      </c>
      <c r="R768" s="918">
        <v>667</v>
      </c>
    </row>
    <row r="769" spans="1:18" ht="30" hidden="1" x14ac:dyDescent="0.2">
      <c r="A769" s="922">
        <v>523</v>
      </c>
      <c r="B769" s="922" t="str">
        <f t="shared" si="67"/>
        <v>2018FL6160K1302</v>
      </c>
      <c r="C769" s="922" t="str">
        <f>VLOOKUP(D769,'[11]QuyetdinhPCGD (CDIO)'!$B$6:$C$1940,2,0)</f>
        <v>FL6160</v>
      </c>
      <c r="D769" s="923" t="s">
        <v>2761</v>
      </c>
      <c r="E769" s="923" t="s">
        <v>169</v>
      </c>
      <c r="F769" s="922" t="s">
        <v>12</v>
      </c>
      <c r="G769" s="922" t="str">
        <f t="shared" si="68"/>
        <v>C3-201</v>
      </c>
      <c r="H769" s="922"/>
      <c r="I769" s="922" t="s">
        <v>2171</v>
      </c>
      <c r="J769" s="922" t="str">
        <f>VLOOKUP(I769,'[12]Phan ca&amp; Ngay BDhoc'!$B$4:$I$110,6,0)</f>
        <v>3/9/2018</v>
      </c>
      <c r="K769" s="921" t="s">
        <v>70</v>
      </c>
      <c r="L769" s="921"/>
      <c r="M769" s="920" t="s">
        <v>2762</v>
      </c>
      <c r="N769" s="920" t="s">
        <v>2776</v>
      </c>
      <c r="O769" s="919">
        <v>2777</v>
      </c>
      <c r="P769" s="919" t="s">
        <v>2472</v>
      </c>
      <c r="R769" s="918">
        <v>668</v>
      </c>
    </row>
    <row r="770" spans="1:18" ht="28.5" hidden="1" x14ac:dyDescent="0.2">
      <c r="A770" s="922">
        <v>524</v>
      </c>
      <c r="B770" s="922" t="str">
        <f t="shared" si="67"/>
        <v>2018FL6160K1303</v>
      </c>
      <c r="C770" s="922" t="str">
        <f>VLOOKUP(D770,'[11]QuyetdinhPCGD (CDIO)'!$B$6:$C$1940,2,0)</f>
        <v>FL6160</v>
      </c>
      <c r="D770" s="923" t="s">
        <v>2761</v>
      </c>
      <c r="E770" s="923" t="s">
        <v>71</v>
      </c>
      <c r="F770" s="922" t="s">
        <v>9</v>
      </c>
      <c r="G770" s="922" t="str">
        <f t="shared" si="68"/>
        <v>C3-302</v>
      </c>
      <c r="H770" s="922"/>
      <c r="I770" s="922" t="s">
        <v>2171</v>
      </c>
      <c r="J770" s="922" t="str">
        <f>VLOOKUP(I770,'[12]Phan ca&amp; Ngay BDhoc'!$B$4:$I$110,6,0)</f>
        <v>3/9/2018</v>
      </c>
      <c r="K770" s="921" t="s">
        <v>75</v>
      </c>
      <c r="L770" s="921"/>
      <c r="M770" s="959" t="s">
        <v>2777</v>
      </c>
      <c r="N770" s="920" t="s">
        <v>2778</v>
      </c>
      <c r="O770" s="919">
        <v>1003</v>
      </c>
      <c r="P770" s="919" t="s">
        <v>2472</v>
      </c>
      <c r="R770" s="918">
        <v>669</v>
      </c>
    </row>
    <row r="771" spans="1:18" ht="28.5" hidden="1" x14ac:dyDescent="0.2">
      <c r="A771" s="922">
        <v>525</v>
      </c>
      <c r="B771" s="922" t="str">
        <f t="shared" si="67"/>
        <v>2018FL6160K1303</v>
      </c>
      <c r="C771" s="922" t="str">
        <f>VLOOKUP(D771,'[11]QuyetdinhPCGD (CDIO)'!$B$6:$C$1940,2,0)</f>
        <v>FL6160</v>
      </c>
      <c r="D771" s="923" t="s">
        <v>2761</v>
      </c>
      <c r="E771" s="923" t="s">
        <v>71</v>
      </c>
      <c r="F771" s="922" t="s">
        <v>12</v>
      </c>
      <c r="G771" s="922" t="str">
        <f t="shared" si="68"/>
        <v>C3-302</v>
      </c>
      <c r="H771" s="922"/>
      <c r="I771" s="922" t="s">
        <v>2171</v>
      </c>
      <c r="J771" s="922" t="str">
        <f>VLOOKUP(I771,'[12]Phan ca&amp; Ngay BDhoc'!$B$4:$I$110,6,0)</f>
        <v>3/9/2018</v>
      </c>
      <c r="K771" s="921" t="s">
        <v>75</v>
      </c>
      <c r="L771" s="921"/>
      <c r="M771" s="959" t="s">
        <v>2777</v>
      </c>
      <c r="N771" s="920" t="s">
        <v>2778</v>
      </c>
      <c r="O771" s="919">
        <v>2779</v>
      </c>
      <c r="P771" s="919" t="s">
        <v>2472</v>
      </c>
      <c r="R771" s="918">
        <v>670</v>
      </c>
    </row>
    <row r="772" spans="1:18" ht="28.5" hidden="1" x14ac:dyDescent="0.2">
      <c r="A772" s="926">
        <v>526</v>
      </c>
      <c r="B772" s="926"/>
      <c r="C772" s="926"/>
      <c r="D772" s="933" t="s">
        <v>2470</v>
      </c>
      <c r="E772" s="923" t="s">
        <v>670</v>
      </c>
      <c r="F772" s="926" t="s">
        <v>11</v>
      </c>
      <c r="G772" s="923" t="s">
        <v>2708</v>
      </c>
      <c r="H772" s="926"/>
      <c r="I772" s="922" t="s">
        <v>161</v>
      </c>
      <c r="J772" s="922" t="str">
        <f>VLOOKUP(I772,'[12]Phan ca&amp; Ngay BDhoc'!$B$4:$I$110,6,0)</f>
        <v>3/9/2018</v>
      </c>
      <c r="K772" s="926"/>
      <c r="L772" s="926"/>
      <c r="M772" s="926"/>
      <c r="N772" s="926"/>
      <c r="O772" s="932"/>
      <c r="P772" s="932"/>
      <c r="R772" s="918">
        <v>671</v>
      </c>
    </row>
    <row r="773" spans="1:18" ht="28.5" hidden="1" x14ac:dyDescent="0.2">
      <c r="A773" s="926">
        <v>527</v>
      </c>
      <c r="B773" s="926"/>
      <c r="C773" s="926"/>
      <c r="D773" s="933" t="s">
        <v>2470</v>
      </c>
      <c r="E773" s="923" t="s">
        <v>670</v>
      </c>
      <c r="F773" s="926" t="s">
        <v>11</v>
      </c>
      <c r="G773" s="923" t="s">
        <v>2685</v>
      </c>
      <c r="H773" s="926"/>
      <c r="I773" s="922" t="s">
        <v>161</v>
      </c>
      <c r="J773" s="922" t="str">
        <f>VLOOKUP(I773,'[12]Phan ca&amp; Ngay BDhoc'!$B$4:$I$110,6,0)</f>
        <v>3/9/2018</v>
      </c>
      <c r="K773" s="926"/>
      <c r="L773" s="926"/>
      <c r="M773" s="926"/>
      <c r="N773" s="926"/>
      <c r="O773" s="932"/>
      <c r="P773" s="932"/>
      <c r="R773" s="918">
        <v>672</v>
      </c>
    </row>
    <row r="774" spans="1:18" ht="28.5" hidden="1" x14ac:dyDescent="0.2">
      <c r="A774" s="922">
        <v>528</v>
      </c>
      <c r="B774" s="922" t="str">
        <f t="shared" ref="B774:B783" si="69">CONCATENATE("2018",C774,"K13",K774)</f>
        <v>2018BS6010K1309</v>
      </c>
      <c r="C774" s="922" t="str">
        <f>VLOOKUP(D774,'[11]QuyetdinhPCGD (CDIO)'!$B$6:$C$1940,2,0)</f>
        <v>BS6010</v>
      </c>
      <c r="D774" s="931" t="s">
        <v>2473</v>
      </c>
      <c r="E774" s="923" t="s">
        <v>2587</v>
      </c>
      <c r="F774" s="922" t="s">
        <v>13</v>
      </c>
      <c r="G774" s="922" t="str">
        <f>VLOOKUP(I774,'[12]Phan ca&amp; Ngay BDhoc'!$B$4:$I$110,8,0)</f>
        <v>C2-102</v>
      </c>
      <c r="H774" s="922"/>
      <c r="I774" s="922" t="s">
        <v>2173</v>
      </c>
      <c r="J774" s="922" t="str">
        <f>VLOOKUP(I774,'[12]Phan ca&amp; Ngay BDhoc'!$B$4:$I$110,6,0)</f>
        <v>3/9/2018</v>
      </c>
      <c r="K774" s="921" t="s">
        <v>176</v>
      </c>
      <c r="L774" s="921"/>
      <c r="M774" s="920" t="s">
        <v>2487</v>
      </c>
      <c r="N774" s="920">
        <v>0</v>
      </c>
      <c r="O774" s="919">
        <v>3373</v>
      </c>
      <c r="P774" s="924" t="s">
        <v>2468</v>
      </c>
      <c r="R774" s="918">
        <v>673</v>
      </c>
    </row>
    <row r="775" spans="1:18" ht="28.5" hidden="1" x14ac:dyDescent="0.2">
      <c r="A775" s="926">
        <v>529</v>
      </c>
      <c r="B775" s="922" t="str">
        <f t="shared" si="69"/>
        <v>2018PE6009K1336</v>
      </c>
      <c r="C775" s="922" t="str">
        <f>VLOOKUP(D775,'[11]QuyetdinhPCGD (CDIO)'!$B$6:$C$1940,2,0)</f>
        <v>PE6009</v>
      </c>
      <c r="D775" s="930" t="s">
        <v>2474</v>
      </c>
      <c r="E775" s="929" t="s">
        <v>169</v>
      </c>
      <c r="F775" s="923" t="s">
        <v>8</v>
      </c>
      <c r="G775" s="922" t="s">
        <v>4718</v>
      </c>
      <c r="H775" s="929"/>
      <c r="I775" s="922" t="s">
        <v>2173</v>
      </c>
      <c r="J775" s="922" t="str">
        <f>VLOOKUP(I775,'[12]Phan ca&amp; Ngay BDhoc'!$B$4:$I$110,6,0)</f>
        <v>3/9/2018</v>
      </c>
      <c r="K775" s="925" t="s">
        <v>1702</v>
      </c>
      <c r="L775" s="925"/>
      <c r="M775" s="920" t="s">
        <v>2487</v>
      </c>
      <c r="N775" s="920">
        <v>0</v>
      </c>
      <c r="O775" s="919">
        <v>417</v>
      </c>
      <c r="P775" s="919" t="s">
        <v>2472</v>
      </c>
      <c r="Q775" s="934"/>
      <c r="R775" s="918">
        <v>674</v>
      </c>
    </row>
    <row r="776" spans="1:18" ht="28.5" hidden="1" x14ac:dyDescent="0.2">
      <c r="A776" s="922">
        <v>530</v>
      </c>
      <c r="B776" s="922" t="str">
        <f t="shared" si="69"/>
        <v>2018AA6031K1306</v>
      </c>
      <c r="C776" s="922" t="str">
        <f>VLOOKUP(D776,'[11]QuyetdinhPCGD (CDIO)'!$B$6:$C$1940,2,0)</f>
        <v>AA6031</v>
      </c>
      <c r="D776" s="931" t="s">
        <v>2760</v>
      </c>
      <c r="E776" s="923" t="s">
        <v>2540</v>
      </c>
      <c r="F776" s="922" t="s">
        <v>11</v>
      </c>
      <c r="G776" s="922" t="str">
        <f>VLOOKUP(I776,'[12]Phan ca&amp; Ngay BDhoc'!$B$4:$I$110,8,0)</f>
        <v>C2-102</v>
      </c>
      <c r="H776" s="922"/>
      <c r="I776" s="922" t="s">
        <v>2173</v>
      </c>
      <c r="J776" s="922" t="str">
        <f>VLOOKUP(I776,'[12]Phan ca&amp; Ngay BDhoc'!$B$4:$I$110,6,0)</f>
        <v>3/9/2018</v>
      </c>
      <c r="K776" s="921" t="s">
        <v>115</v>
      </c>
      <c r="L776" s="921"/>
      <c r="M776" s="920">
        <v>0</v>
      </c>
      <c r="N776" s="920">
        <v>0</v>
      </c>
      <c r="O776" s="919">
        <v>2189</v>
      </c>
      <c r="P776" s="924" t="s">
        <v>2468</v>
      </c>
      <c r="R776" s="918">
        <v>675</v>
      </c>
    </row>
    <row r="777" spans="1:18" ht="42.75" hidden="1" x14ac:dyDescent="0.2">
      <c r="A777" s="922">
        <v>531</v>
      </c>
      <c r="B777" s="922" t="str">
        <f t="shared" si="69"/>
        <v>2018LP6002K1306</v>
      </c>
      <c r="C777" s="922" t="str">
        <f>VLOOKUP(D777,'[11]QuyetdinhPCGD (CDIO)'!$B$6:$C$1940,2,0)</f>
        <v>LP6002</v>
      </c>
      <c r="D777" s="963" t="s">
        <v>2412</v>
      </c>
      <c r="E777" s="923" t="s">
        <v>670</v>
      </c>
      <c r="F777" s="923" t="s">
        <v>8</v>
      </c>
      <c r="G777" s="922" t="str">
        <f>VLOOKUP(I777,'[12]Phan ca&amp; Ngay BDhoc'!$B$4:$I$110,8,0)</f>
        <v>C2-102</v>
      </c>
      <c r="H777" s="923"/>
      <c r="I777" s="922" t="s">
        <v>2173</v>
      </c>
      <c r="J777" s="922" t="str">
        <f>VLOOKUP(I777,'[12]Phan ca&amp; Ngay BDhoc'!$B$4:$I$110,6,0)</f>
        <v>3/9/2018</v>
      </c>
      <c r="K777" s="921" t="s">
        <v>115</v>
      </c>
      <c r="L777" s="921"/>
      <c r="M777" s="920">
        <v>0</v>
      </c>
      <c r="N777" s="920">
        <v>0</v>
      </c>
      <c r="O777" s="919">
        <v>413</v>
      </c>
      <c r="P777" s="924" t="s">
        <v>2468</v>
      </c>
      <c r="Q777" s="934"/>
      <c r="R777" s="918">
        <v>676</v>
      </c>
    </row>
    <row r="778" spans="1:18" ht="30" hidden="1" x14ac:dyDescent="0.2">
      <c r="A778" s="922">
        <v>532</v>
      </c>
      <c r="B778" s="922" t="str">
        <f t="shared" si="69"/>
        <v>2018FL6160K1304</v>
      </c>
      <c r="C778" s="922" t="str">
        <f>VLOOKUP(D778,'[11]QuyetdinhPCGD (CDIO)'!$B$6:$C$1940,2,0)</f>
        <v>FL6160</v>
      </c>
      <c r="D778" s="923" t="s">
        <v>2761</v>
      </c>
      <c r="E778" s="923" t="s">
        <v>65</v>
      </c>
      <c r="F778" s="922" t="s">
        <v>9</v>
      </c>
      <c r="G778" s="922" t="str">
        <f t="shared" ref="G778:G783" si="70">RIGHT(M778,6)</f>
        <v>C3-201</v>
      </c>
      <c r="H778" s="922"/>
      <c r="I778" s="922" t="s">
        <v>2173</v>
      </c>
      <c r="J778" s="922" t="str">
        <f>VLOOKUP(I778,'[12]Phan ca&amp; Ngay BDhoc'!$B$4:$I$110,6,0)</f>
        <v>3/9/2018</v>
      </c>
      <c r="K778" s="938" t="s">
        <v>89</v>
      </c>
      <c r="L778" s="938"/>
      <c r="M778" s="920" t="s">
        <v>2762</v>
      </c>
      <c r="N778" s="920" t="s">
        <v>2779</v>
      </c>
      <c r="O778" s="919">
        <v>1005</v>
      </c>
      <c r="P778" s="924" t="s">
        <v>2468</v>
      </c>
      <c r="R778" s="918">
        <v>677</v>
      </c>
    </row>
    <row r="779" spans="1:18" ht="30" hidden="1" x14ac:dyDescent="0.2">
      <c r="A779" s="922">
        <v>533</v>
      </c>
      <c r="B779" s="922" t="str">
        <f t="shared" si="69"/>
        <v>2018FL6160K1304</v>
      </c>
      <c r="C779" s="922" t="str">
        <f>VLOOKUP(D779,'[11]QuyetdinhPCGD (CDIO)'!$B$6:$C$1940,2,0)</f>
        <v>FL6160</v>
      </c>
      <c r="D779" s="923" t="s">
        <v>2761</v>
      </c>
      <c r="E779" s="923" t="s">
        <v>65</v>
      </c>
      <c r="F779" s="922" t="s">
        <v>12</v>
      </c>
      <c r="G779" s="922" t="str">
        <f t="shared" si="70"/>
        <v>C3-201</v>
      </c>
      <c r="H779" s="922"/>
      <c r="I779" s="922" t="s">
        <v>2173</v>
      </c>
      <c r="J779" s="922" t="str">
        <f>VLOOKUP(I779,'[12]Phan ca&amp; Ngay BDhoc'!$B$4:$I$110,6,0)</f>
        <v>3/9/2018</v>
      </c>
      <c r="K779" s="921" t="s">
        <v>89</v>
      </c>
      <c r="L779" s="921"/>
      <c r="M779" s="920" t="s">
        <v>2762</v>
      </c>
      <c r="N779" s="920" t="s">
        <v>2779</v>
      </c>
      <c r="O779" s="919">
        <v>2781</v>
      </c>
      <c r="P779" s="924" t="s">
        <v>2468</v>
      </c>
      <c r="R779" s="918">
        <v>678</v>
      </c>
    </row>
    <row r="780" spans="1:18" ht="30" hidden="1" x14ac:dyDescent="0.2">
      <c r="A780" s="922">
        <v>534</v>
      </c>
      <c r="B780" s="922" t="str">
        <f t="shared" si="69"/>
        <v>2018FL6160K1305</v>
      </c>
      <c r="C780" s="922" t="str">
        <f>VLOOKUP(D780,'[11]QuyetdinhPCGD (CDIO)'!$B$6:$C$1940,2,0)</f>
        <v>FL6160</v>
      </c>
      <c r="D780" s="923" t="s">
        <v>2761</v>
      </c>
      <c r="E780" s="923" t="s">
        <v>166</v>
      </c>
      <c r="F780" s="922" t="s">
        <v>9</v>
      </c>
      <c r="G780" s="922" t="str">
        <f t="shared" si="70"/>
        <v>C3-201</v>
      </c>
      <c r="H780" s="922"/>
      <c r="I780" s="922" t="s">
        <v>2173</v>
      </c>
      <c r="J780" s="922" t="str">
        <f>VLOOKUP(I780,'[12]Phan ca&amp; Ngay BDhoc'!$B$4:$I$110,6,0)</f>
        <v>3/9/2018</v>
      </c>
      <c r="K780" s="938" t="s">
        <v>112</v>
      </c>
      <c r="L780" s="938"/>
      <c r="M780" s="920" t="s">
        <v>2762</v>
      </c>
      <c r="N780" s="920" t="s">
        <v>2780</v>
      </c>
      <c r="O780" s="919">
        <v>1007</v>
      </c>
      <c r="P780" s="924" t="s">
        <v>2468</v>
      </c>
      <c r="R780" s="918">
        <v>679</v>
      </c>
    </row>
    <row r="781" spans="1:18" ht="30" hidden="1" x14ac:dyDescent="0.2">
      <c r="A781" s="922">
        <v>535</v>
      </c>
      <c r="B781" s="922" t="str">
        <f t="shared" si="69"/>
        <v>2018FL6160K1305</v>
      </c>
      <c r="C781" s="922" t="str">
        <f>VLOOKUP(D781,'[11]QuyetdinhPCGD (CDIO)'!$B$6:$C$1940,2,0)</f>
        <v>FL6160</v>
      </c>
      <c r="D781" s="923" t="s">
        <v>2761</v>
      </c>
      <c r="E781" s="923" t="s">
        <v>166</v>
      </c>
      <c r="F781" s="922" t="s">
        <v>12</v>
      </c>
      <c r="G781" s="922" t="str">
        <f t="shared" si="70"/>
        <v>C3-201</v>
      </c>
      <c r="H781" s="922"/>
      <c r="I781" s="922" t="s">
        <v>2173</v>
      </c>
      <c r="J781" s="922" t="str">
        <f>VLOOKUP(I781,'[12]Phan ca&amp; Ngay BDhoc'!$B$4:$I$110,6,0)</f>
        <v>3/9/2018</v>
      </c>
      <c r="K781" s="921" t="s">
        <v>112</v>
      </c>
      <c r="L781" s="921"/>
      <c r="M781" s="920" t="s">
        <v>2762</v>
      </c>
      <c r="N781" s="920" t="s">
        <v>2780</v>
      </c>
      <c r="O781" s="919">
        <v>2783</v>
      </c>
      <c r="P781" s="924" t="s">
        <v>2468</v>
      </c>
      <c r="R781" s="918">
        <v>680</v>
      </c>
    </row>
    <row r="782" spans="1:18" ht="28.5" hidden="1" x14ac:dyDescent="0.2">
      <c r="A782" s="922">
        <v>536</v>
      </c>
      <c r="B782" s="922" t="str">
        <f t="shared" si="69"/>
        <v>2018FL6160K1306</v>
      </c>
      <c r="C782" s="922" t="str">
        <f>VLOOKUP(D782,'[11]QuyetdinhPCGD (CDIO)'!$B$6:$C$1940,2,0)</f>
        <v>FL6160</v>
      </c>
      <c r="D782" s="923" t="s">
        <v>2761</v>
      </c>
      <c r="E782" s="923" t="s">
        <v>65</v>
      </c>
      <c r="F782" s="922" t="s">
        <v>9</v>
      </c>
      <c r="G782" s="922" t="str">
        <f t="shared" si="70"/>
        <v>C3-302</v>
      </c>
      <c r="H782" s="922"/>
      <c r="I782" s="922" t="s">
        <v>2173</v>
      </c>
      <c r="J782" s="922" t="str">
        <f>VLOOKUP(I782,'[12]Phan ca&amp; Ngay BDhoc'!$B$4:$I$110,6,0)</f>
        <v>3/9/2018</v>
      </c>
      <c r="K782" s="938" t="s">
        <v>115</v>
      </c>
      <c r="L782" s="938"/>
      <c r="M782" s="959" t="s">
        <v>2777</v>
      </c>
      <c r="N782" s="920" t="s">
        <v>2781</v>
      </c>
      <c r="O782" s="919">
        <v>1009</v>
      </c>
      <c r="P782" s="924" t="s">
        <v>2468</v>
      </c>
      <c r="R782" s="918">
        <v>681</v>
      </c>
    </row>
    <row r="783" spans="1:18" ht="28.5" hidden="1" x14ac:dyDescent="0.2">
      <c r="A783" s="922">
        <v>537</v>
      </c>
      <c r="B783" s="922" t="str">
        <f t="shared" si="69"/>
        <v>2018FL6160K1306</v>
      </c>
      <c r="C783" s="922" t="str">
        <f>VLOOKUP(D783,'[11]QuyetdinhPCGD (CDIO)'!$B$6:$C$1940,2,0)</f>
        <v>FL6160</v>
      </c>
      <c r="D783" s="923" t="s">
        <v>2761</v>
      </c>
      <c r="E783" s="923" t="s">
        <v>65</v>
      </c>
      <c r="F783" s="922" t="s">
        <v>12</v>
      </c>
      <c r="G783" s="922" t="str">
        <f t="shared" si="70"/>
        <v>C3-302</v>
      </c>
      <c r="H783" s="922"/>
      <c r="I783" s="922" t="s">
        <v>2173</v>
      </c>
      <c r="J783" s="922" t="str">
        <f>VLOOKUP(I783,'[12]Phan ca&amp; Ngay BDhoc'!$B$4:$I$110,6,0)</f>
        <v>3/9/2018</v>
      </c>
      <c r="K783" s="921" t="s">
        <v>115</v>
      </c>
      <c r="L783" s="921"/>
      <c r="M783" s="959" t="s">
        <v>2777</v>
      </c>
      <c r="N783" s="920" t="s">
        <v>2781</v>
      </c>
      <c r="O783" s="919">
        <v>2785</v>
      </c>
      <c r="P783" s="924" t="s">
        <v>2468</v>
      </c>
      <c r="R783" s="918">
        <v>682</v>
      </c>
    </row>
    <row r="784" spans="1:18" ht="28.5" hidden="1" x14ac:dyDescent="0.2">
      <c r="A784" s="926">
        <v>538</v>
      </c>
      <c r="B784" s="926"/>
      <c r="C784" s="926"/>
      <c r="D784" s="933" t="s">
        <v>2470</v>
      </c>
      <c r="E784" s="923" t="s">
        <v>2550</v>
      </c>
      <c r="F784" s="926" t="s">
        <v>13</v>
      </c>
      <c r="G784" s="923" t="s">
        <v>2573</v>
      </c>
      <c r="H784" s="926"/>
      <c r="I784" s="922" t="s">
        <v>162</v>
      </c>
      <c r="J784" s="922" t="str">
        <f>VLOOKUP(I784,'[12]Phan ca&amp; Ngay BDhoc'!$B$4:$I$110,6,0)</f>
        <v>3/9/2018</v>
      </c>
      <c r="K784" s="926"/>
      <c r="L784" s="926"/>
      <c r="M784" s="926"/>
      <c r="N784" s="926"/>
      <c r="O784" s="932"/>
      <c r="P784" s="932"/>
      <c r="R784" s="918">
        <v>683</v>
      </c>
    </row>
    <row r="785" spans="1:19" ht="28.5" hidden="1" x14ac:dyDescent="0.2">
      <c r="A785" s="926">
        <v>539</v>
      </c>
      <c r="B785" s="926"/>
      <c r="C785" s="926"/>
      <c r="D785" s="933" t="s">
        <v>2470</v>
      </c>
      <c r="E785" s="923" t="s">
        <v>2550</v>
      </c>
      <c r="F785" s="926" t="s">
        <v>13</v>
      </c>
      <c r="G785" s="923" t="s">
        <v>2574</v>
      </c>
      <c r="H785" s="926"/>
      <c r="I785" s="922" t="s">
        <v>162</v>
      </c>
      <c r="J785" s="922" t="str">
        <f>VLOOKUP(I785,'[12]Phan ca&amp; Ngay BDhoc'!$B$4:$I$110,6,0)</f>
        <v>3/9/2018</v>
      </c>
      <c r="K785" s="926"/>
      <c r="L785" s="926"/>
      <c r="M785" s="926"/>
      <c r="N785" s="926"/>
      <c r="O785" s="932"/>
      <c r="P785" s="932"/>
      <c r="R785" s="918">
        <v>684</v>
      </c>
    </row>
    <row r="786" spans="1:19" ht="28.5" hidden="1" x14ac:dyDescent="0.2">
      <c r="A786" s="922">
        <v>540</v>
      </c>
      <c r="B786" s="922" t="str">
        <f t="shared" ref="B786:B795" si="71">CONCATENATE("2018",C786,"K13",K786)</f>
        <v>2018BS6010K1310</v>
      </c>
      <c r="C786" s="922" t="str">
        <f>VLOOKUP(D786,'[11]QuyetdinhPCGD (CDIO)'!$B$6:$C$1940,2,0)</f>
        <v>BS6010</v>
      </c>
      <c r="D786" s="931" t="s">
        <v>2473</v>
      </c>
      <c r="E786" s="923" t="s">
        <v>2577</v>
      </c>
      <c r="F786" s="922" t="s">
        <v>12</v>
      </c>
      <c r="G786" s="922" t="str">
        <f>RIGHT(N786,6)</f>
        <v>C2-103</v>
      </c>
      <c r="H786" s="922"/>
      <c r="I786" s="922" t="s">
        <v>2174</v>
      </c>
      <c r="J786" s="922" t="str">
        <f>VLOOKUP(I786,'[12]Phan ca&amp; Ngay BDhoc'!$B$4:$I$110,6,0)</f>
        <v>3/9/2018</v>
      </c>
      <c r="K786" s="921" t="s">
        <v>180</v>
      </c>
      <c r="L786" s="921"/>
      <c r="M786" s="920" t="s">
        <v>2487</v>
      </c>
      <c r="N786" s="965" t="s">
        <v>2782</v>
      </c>
      <c r="O786" s="919">
        <v>2787</v>
      </c>
      <c r="P786" s="919" t="s">
        <v>2472</v>
      </c>
      <c r="R786" s="918">
        <v>685</v>
      </c>
    </row>
    <row r="787" spans="1:19" ht="28.5" hidden="1" x14ac:dyDescent="0.2">
      <c r="A787" s="926">
        <v>541</v>
      </c>
      <c r="B787" s="922" t="str">
        <f t="shared" si="71"/>
        <v>2018PE6009K1337</v>
      </c>
      <c r="C787" s="922" t="str">
        <f>VLOOKUP(D787,'[11]QuyetdinhPCGD (CDIO)'!$B$6:$C$1940,2,0)</f>
        <v>PE6009</v>
      </c>
      <c r="D787" s="930" t="s">
        <v>2474</v>
      </c>
      <c r="E787" s="929" t="s">
        <v>166</v>
      </c>
      <c r="F787" s="926" t="s">
        <v>9</v>
      </c>
      <c r="G787" s="922" t="s">
        <v>4718</v>
      </c>
      <c r="H787" s="926"/>
      <c r="I787" s="922" t="s">
        <v>2174</v>
      </c>
      <c r="J787" s="922" t="str">
        <f>VLOOKUP(I787,'[12]Phan ca&amp; Ngay BDhoc'!$B$4:$I$110,6,0)</f>
        <v>3/9/2018</v>
      </c>
      <c r="K787" s="925" t="s">
        <v>1704</v>
      </c>
      <c r="L787" s="925"/>
      <c r="M787" s="920" t="s">
        <v>2487</v>
      </c>
      <c r="N787" s="920">
        <v>0</v>
      </c>
      <c r="O787" s="919">
        <v>1015</v>
      </c>
      <c r="P787" s="924" t="s">
        <v>2468</v>
      </c>
      <c r="R787" s="918">
        <v>686</v>
      </c>
    </row>
    <row r="788" spans="1:19" ht="28.5" hidden="1" x14ac:dyDescent="0.2">
      <c r="A788" s="922">
        <v>542</v>
      </c>
      <c r="B788" s="922" t="str">
        <f t="shared" si="71"/>
        <v>2018AA6031K1307</v>
      </c>
      <c r="C788" s="922" t="str">
        <f>VLOOKUP(D788,'[11]QuyetdinhPCGD (CDIO)'!$B$6:$C$1940,2,0)</f>
        <v>AA6031</v>
      </c>
      <c r="D788" s="931" t="s">
        <v>2760</v>
      </c>
      <c r="E788" s="923" t="s">
        <v>2549</v>
      </c>
      <c r="F788" s="922" t="s">
        <v>9</v>
      </c>
      <c r="G788" s="922" t="str">
        <f>RIGHT(N788,6)</f>
        <v>C2-103</v>
      </c>
      <c r="H788" s="922"/>
      <c r="I788" s="922" t="s">
        <v>2174</v>
      </c>
      <c r="J788" s="922" t="str">
        <f>VLOOKUP(I788,'[12]Phan ca&amp; Ngay BDhoc'!$B$4:$I$110,6,0)</f>
        <v>3/9/2018</v>
      </c>
      <c r="K788" s="921" t="s">
        <v>117</v>
      </c>
      <c r="L788" s="921"/>
      <c r="M788" s="920">
        <v>0</v>
      </c>
      <c r="N788" s="965" t="s">
        <v>2782</v>
      </c>
      <c r="O788" s="919">
        <v>1011</v>
      </c>
      <c r="P788" s="919" t="s">
        <v>2472</v>
      </c>
      <c r="R788" s="918">
        <v>687</v>
      </c>
      <c r="S788" s="955" t="s">
        <v>2660</v>
      </c>
    </row>
    <row r="789" spans="1:19" ht="42.75" hidden="1" x14ac:dyDescent="0.2">
      <c r="A789" s="922">
        <v>543</v>
      </c>
      <c r="B789" s="922" t="str">
        <f t="shared" si="71"/>
        <v>2018LP6002K1307</v>
      </c>
      <c r="C789" s="922" t="str">
        <f>VLOOKUP(D789,'[11]QuyetdinhPCGD (CDIO)'!$B$6:$C$1940,2,0)</f>
        <v>LP6002</v>
      </c>
      <c r="D789" s="963" t="s">
        <v>2412</v>
      </c>
      <c r="E789" s="923" t="s">
        <v>2550</v>
      </c>
      <c r="F789" s="922" t="s">
        <v>11</v>
      </c>
      <c r="G789" s="922" t="str">
        <f>RIGHT(N789,6)</f>
        <v>C2-103</v>
      </c>
      <c r="H789" s="922"/>
      <c r="I789" s="922" t="s">
        <v>2174</v>
      </c>
      <c r="J789" s="922" t="str">
        <f>VLOOKUP(I789,'[12]Phan ca&amp; Ngay BDhoc'!$B$4:$I$110,6,0)</f>
        <v>3/9/2018</v>
      </c>
      <c r="K789" s="921" t="s">
        <v>117</v>
      </c>
      <c r="L789" s="921"/>
      <c r="M789" s="920">
        <v>0</v>
      </c>
      <c r="N789" s="965" t="s">
        <v>2782</v>
      </c>
      <c r="O789" s="919">
        <v>2195</v>
      </c>
      <c r="P789" s="919" t="s">
        <v>2472</v>
      </c>
      <c r="R789" s="918">
        <v>688</v>
      </c>
    </row>
    <row r="790" spans="1:19" ht="28.5" hidden="1" x14ac:dyDescent="0.2">
      <c r="A790" s="922">
        <v>544</v>
      </c>
      <c r="B790" s="922" t="str">
        <f t="shared" si="71"/>
        <v>2018FL6160K1307</v>
      </c>
      <c r="C790" s="922" t="str">
        <f>VLOOKUP(D790,'[11]QuyetdinhPCGD (CDIO)'!$B$6:$C$1940,2,0)</f>
        <v>FL6160</v>
      </c>
      <c r="D790" s="923" t="s">
        <v>2761</v>
      </c>
      <c r="E790" s="923" t="s">
        <v>71</v>
      </c>
      <c r="F790" s="923" t="s">
        <v>8</v>
      </c>
      <c r="G790" s="922" t="str">
        <f>VLOOKUP(I790,'[12]Phan ca&amp; Ngay BDhoc'!$B$4:$I$110,8,0)</f>
        <v>C3-202</v>
      </c>
      <c r="H790" s="923"/>
      <c r="I790" s="922" t="s">
        <v>2174</v>
      </c>
      <c r="J790" s="922" t="str">
        <f>VLOOKUP(I790,'[12]Phan ca&amp; Ngay BDhoc'!$B$4:$I$110,6,0)</f>
        <v>3/9/2018</v>
      </c>
      <c r="K790" s="921" t="s">
        <v>117</v>
      </c>
      <c r="L790" s="921"/>
      <c r="M790" s="920" t="s">
        <v>2487</v>
      </c>
      <c r="N790" s="920" t="s">
        <v>2783</v>
      </c>
      <c r="O790" s="919">
        <v>419</v>
      </c>
      <c r="P790" s="919" t="s">
        <v>2472</v>
      </c>
      <c r="Q790" s="934"/>
      <c r="R790" s="918">
        <v>689</v>
      </c>
    </row>
    <row r="791" spans="1:19" ht="28.5" hidden="1" x14ac:dyDescent="0.2">
      <c r="A791" s="922">
        <v>545</v>
      </c>
      <c r="B791" s="922" t="str">
        <f t="shared" si="71"/>
        <v>2018FL6160K1307</v>
      </c>
      <c r="C791" s="922" t="str">
        <f>VLOOKUP(D791,'[11]QuyetdinhPCGD (CDIO)'!$B$6:$C$1940,2,0)</f>
        <v>FL6160</v>
      </c>
      <c r="D791" s="923" t="s">
        <v>2761</v>
      </c>
      <c r="E791" s="923" t="s">
        <v>71</v>
      </c>
      <c r="F791" s="922" t="s">
        <v>10</v>
      </c>
      <c r="G791" s="922" t="str">
        <f>VLOOKUP(I791,'[12]Phan ca&amp; Ngay BDhoc'!$B$4:$I$110,8,0)</f>
        <v>C3-202</v>
      </c>
      <c r="H791" s="922"/>
      <c r="I791" s="922" t="s">
        <v>2174</v>
      </c>
      <c r="J791" s="922" t="str">
        <f>VLOOKUP(I791,'[12]Phan ca&amp; Ngay BDhoc'!$B$4:$I$110,6,0)</f>
        <v>3/9/2018</v>
      </c>
      <c r="K791" s="921" t="s">
        <v>117</v>
      </c>
      <c r="L791" s="921"/>
      <c r="M791" s="920" t="s">
        <v>2487</v>
      </c>
      <c r="N791" s="920" t="s">
        <v>2783</v>
      </c>
      <c r="O791" s="919">
        <v>1603</v>
      </c>
      <c r="P791" s="919" t="s">
        <v>2472</v>
      </c>
      <c r="R791" s="918">
        <v>690</v>
      </c>
    </row>
    <row r="792" spans="1:19" ht="28.5" hidden="1" x14ac:dyDescent="0.2">
      <c r="A792" s="922">
        <v>546</v>
      </c>
      <c r="B792" s="922" t="str">
        <f t="shared" si="71"/>
        <v>2018FL6160K1308</v>
      </c>
      <c r="C792" s="922" t="str">
        <f>VLOOKUP(D792,'[11]QuyetdinhPCGD (CDIO)'!$B$6:$C$1940,2,0)</f>
        <v>FL6160</v>
      </c>
      <c r="D792" s="923" t="s">
        <v>2761</v>
      </c>
      <c r="E792" s="923" t="s">
        <v>169</v>
      </c>
      <c r="F792" s="923" t="s">
        <v>8</v>
      </c>
      <c r="G792" s="922" t="str">
        <f>VLOOKUP(I792,'[12]Phan ca&amp; Ngay BDhoc'!$B$4:$I$110,8,0)</f>
        <v>C3-202</v>
      </c>
      <c r="H792" s="923"/>
      <c r="I792" s="922" t="s">
        <v>2174</v>
      </c>
      <c r="J792" s="922" t="str">
        <f>VLOOKUP(I792,'[12]Phan ca&amp; Ngay BDhoc'!$B$4:$I$110,6,0)</f>
        <v>3/9/2018</v>
      </c>
      <c r="K792" s="921" t="s">
        <v>119</v>
      </c>
      <c r="L792" s="921"/>
      <c r="M792" s="920" t="s">
        <v>2487</v>
      </c>
      <c r="N792" s="920" t="s">
        <v>2784</v>
      </c>
      <c r="O792" s="919">
        <v>421</v>
      </c>
      <c r="P792" s="919" t="s">
        <v>2472</v>
      </c>
      <c r="Q792" s="934"/>
      <c r="R792" s="918">
        <v>691</v>
      </c>
    </row>
    <row r="793" spans="1:19" ht="28.5" hidden="1" x14ac:dyDescent="0.2">
      <c r="A793" s="922">
        <v>547</v>
      </c>
      <c r="B793" s="922" t="str">
        <f t="shared" si="71"/>
        <v>2018FL6160K1308</v>
      </c>
      <c r="C793" s="922" t="str">
        <f>VLOOKUP(D793,'[11]QuyetdinhPCGD (CDIO)'!$B$6:$C$1940,2,0)</f>
        <v>FL6160</v>
      </c>
      <c r="D793" s="923" t="s">
        <v>2761</v>
      </c>
      <c r="E793" s="923" t="s">
        <v>169</v>
      </c>
      <c r="F793" s="922" t="s">
        <v>10</v>
      </c>
      <c r="G793" s="922" t="str">
        <f>VLOOKUP(I793,'[12]Phan ca&amp; Ngay BDhoc'!$B$4:$I$110,8,0)</f>
        <v>C3-202</v>
      </c>
      <c r="H793" s="922"/>
      <c r="I793" s="922" t="s">
        <v>2174</v>
      </c>
      <c r="J793" s="922" t="str">
        <f>VLOOKUP(I793,'[12]Phan ca&amp; Ngay BDhoc'!$B$4:$I$110,6,0)</f>
        <v>3/9/2018</v>
      </c>
      <c r="K793" s="921" t="s">
        <v>119</v>
      </c>
      <c r="L793" s="921"/>
      <c r="M793" s="920" t="s">
        <v>2487</v>
      </c>
      <c r="N793" s="920" t="s">
        <v>2784</v>
      </c>
      <c r="O793" s="919">
        <v>1605</v>
      </c>
      <c r="P793" s="919" t="s">
        <v>2472</v>
      </c>
      <c r="R793" s="918">
        <v>692</v>
      </c>
    </row>
    <row r="794" spans="1:19" ht="30" hidden="1" x14ac:dyDescent="0.2">
      <c r="A794" s="922">
        <v>548</v>
      </c>
      <c r="B794" s="922" t="str">
        <f t="shared" si="71"/>
        <v>2018FL6160K1309</v>
      </c>
      <c r="C794" s="922" t="str">
        <f>VLOOKUP(D794,'[11]QuyetdinhPCGD (CDIO)'!$B$6:$C$1940,2,0)</f>
        <v>FL6160</v>
      </c>
      <c r="D794" s="923" t="s">
        <v>2761</v>
      </c>
      <c r="E794" s="923" t="s">
        <v>169</v>
      </c>
      <c r="F794" s="923" t="s">
        <v>8</v>
      </c>
      <c r="G794" s="922" t="str">
        <f>RIGHT(M794,6)</f>
        <v>C3-203</v>
      </c>
      <c r="H794" s="923"/>
      <c r="I794" s="922" t="s">
        <v>2174</v>
      </c>
      <c r="J794" s="922" t="str">
        <f>VLOOKUP(I794,'[12]Phan ca&amp; Ngay BDhoc'!$B$4:$I$110,6,0)</f>
        <v>3/9/2018</v>
      </c>
      <c r="K794" s="921" t="s">
        <v>176</v>
      </c>
      <c r="L794" s="921"/>
      <c r="M794" s="920" t="s">
        <v>2770</v>
      </c>
      <c r="N794" s="920" t="s">
        <v>2785</v>
      </c>
      <c r="O794" s="919">
        <v>423</v>
      </c>
      <c r="P794" s="919" t="s">
        <v>2472</v>
      </c>
      <c r="Q794" s="934"/>
      <c r="R794" s="918">
        <v>693</v>
      </c>
    </row>
    <row r="795" spans="1:19" ht="30" hidden="1" x14ac:dyDescent="0.2">
      <c r="A795" s="922">
        <v>549</v>
      </c>
      <c r="B795" s="922" t="str">
        <f t="shared" si="71"/>
        <v>2018FL6160K1309</v>
      </c>
      <c r="C795" s="922" t="str">
        <f>VLOOKUP(D795,'[11]QuyetdinhPCGD (CDIO)'!$B$6:$C$1940,2,0)</f>
        <v>FL6160</v>
      </c>
      <c r="D795" s="923" t="s">
        <v>2761</v>
      </c>
      <c r="E795" s="923" t="s">
        <v>169</v>
      </c>
      <c r="F795" s="922" t="s">
        <v>10</v>
      </c>
      <c r="G795" s="922" t="str">
        <f>RIGHT(M795,6)</f>
        <v>C3-203</v>
      </c>
      <c r="H795" s="922"/>
      <c r="I795" s="922" t="s">
        <v>2174</v>
      </c>
      <c r="J795" s="922" t="str">
        <f>VLOOKUP(I795,'[12]Phan ca&amp; Ngay BDhoc'!$B$4:$I$110,6,0)</f>
        <v>3/9/2018</v>
      </c>
      <c r="K795" s="921" t="s">
        <v>176</v>
      </c>
      <c r="L795" s="921"/>
      <c r="M795" s="920" t="s">
        <v>2770</v>
      </c>
      <c r="N795" s="920" t="s">
        <v>2785</v>
      </c>
      <c r="O795" s="919">
        <v>1607</v>
      </c>
      <c r="P795" s="919" t="s">
        <v>2472</v>
      </c>
      <c r="R795" s="918">
        <v>694</v>
      </c>
    </row>
    <row r="796" spans="1:19" ht="28.5" hidden="1" x14ac:dyDescent="0.2">
      <c r="A796" s="926">
        <v>550</v>
      </c>
      <c r="B796" s="926"/>
      <c r="C796" s="926"/>
      <c r="D796" s="933" t="s">
        <v>2470</v>
      </c>
      <c r="E796" s="923" t="s">
        <v>2550</v>
      </c>
      <c r="F796" s="926" t="s">
        <v>12</v>
      </c>
      <c r="G796" s="923" t="s">
        <v>2585</v>
      </c>
      <c r="H796" s="926"/>
      <c r="I796" s="922" t="s">
        <v>163</v>
      </c>
      <c r="J796" s="922" t="str">
        <f>VLOOKUP(I796,'[12]Phan ca&amp; Ngay BDhoc'!$B$4:$I$110,6,0)</f>
        <v>3/9/2018</v>
      </c>
      <c r="K796" s="926"/>
      <c r="L796" s="926"/>
      <c r="M796" s="926"/>
      <c r="N796" s="926"/>
      <c r="O796" s="932"/>
      <c r="P796" s="932"/>
      <c r="R796" s="918">
        <v>695</v>
      </c>
    </row>
    <row r="797" spans="1:19" ht="28.5" hidden="1" x14ac:dyDescent="0.2">
      <c r="A797" s="926">
        <v>551</v>
      </c>
      <c r="B797" s="926"/>
      <c r="C797" s="926"/>
      <c r="D797" s="933" t="s">
        <v>2470</v>
      </c>
      <c r="E797" s="923" t="s">
        <v>2550</v>
      </c>
      <c r="F797" s="926" t="s">
        <v>12</v>
      </c>
      <c r="G797" s="923" t="s">
        <v>2586</v>
      </c>
      <c r="H797" s="926"/>
      <c r="I797" s="922" t="s">
        <v>163</v>
      </c>
      <c r="J797" s="922" t="str">
        <f>VLOOKUP(I797,'[12]Phan ca&amp; Ngay BDhoc'!$B$4:$I$110,6,0)</f>
        <v>3/9/2018</v>
      </c>
      <c r="K797" s="926"/>
      <c r="L797" s="926"/>
      <c r="M797" s="926"/>
      <c r="N797" s="926"/>
      <c r="O797" s="932"/>
      <c r="P797" s="932"/>
      <c r="R797" s="918">
        <v>696</v>
      </c>
    </row>
    <row r="798" spans="1:19" ht="28.5" hidden="1" x14ac:dyDescent="0.2">
      <c r="A798" s="922">
        <v>552</v>
      </c>
      <c r="B798" s="922" t="str">
        <f t="shared" ref="B798:B807" si="72">CONCATENATE("2018",C798,"K13",K798)</f>
        <v>2018BS6010K1311</v>
      </c>
      <c r="C798" s="922" t="str">
        <f>VLOOKUP(D798,'[11]QuyetdinhPCGD (CDIO)'!$B$6:$C$1940,2,0)</f>
        <v>BS6010</v>
      </c>
      <c r="D798" s="931" t="s">
        <v>2473</v>
      </c>
      <c r="E798" s="923" t="s">
        <v>2587</v>
      </c>
      <c r="F798" s="922" t="s">
        <v>12</v>
      </c>
      <c r="G798" s="922" t="str">
        <f>RIGHT(N798,6)</f>
        <v>C2-103</v>
      </c>
      <c r="H798" s="922"/>
      <c r="I798" s="922" t="s">
        <v>2175</v>
      </c>
      <c r="J798" s="922" t="str">
        <f>VLOOKUP(I798,'[12]Phan ca&amp; Ngay BDhoc'!$B$4:$I$110,6,0)</f>
        <v>3/9/2018</v>
      </c>
      <c r="K798" s="921" t="s">
        <v>321</v>
      </c>
      <c r="L798" s="921"/>
      <c r="M798" s="920" t="s">
        <v>2487</v>
      </c>
      <c r="N798" s="965" t="s">
        <v>2782</v>
      </c>
      <c r="O798" s="919">
        <v>2793</v>
      </c>
      <c r="P798" s="924" t="s">
        <v>2468</v>
      </c>
      <c r="R798" s="918">
        <v>697</v>
      </c>
    </row>
    <row r="799" spans="1:19" ht="28.5" hidden="1" x14ac:dyDescent="0.2">
      <c r="A799" s="926">
        <v>553</v>
      </c>
      <c r="B799" s="922" t="str">
        <f t="shared" si="72"/>
        <v>2018PE6009K1338</v>
      </c>
      <c r="C799" s="922" t="str">
        <f>VLOOKUP(D799,'[11]QuyetdinhPCGD (CDIO)'!$B$6:$C$1940,2,0)</f>
        <v>PE6009</v>
      </c>
      <c r="D799" s="930" t="s">
        <v>2474</v>
      </c>
      <c r="E799" s="929" t="s">
        <v>169</v>
      </c>
      <c r="F799" s="926" t="s">
        <v>9</v>
      </c>
      <c r="G799" s="922" t="s">
        <v>4718</v>
      </c>
      <c r="H799" s="926"/>
      <c r="I799" s="922" t="s">
        <v>2175</v>
      </c>
      <c r="J799" s="922" t="str">
        <f>VLOOKUP(I799,'[12]Phan ca&amp; Ngay BDhoc'!$B$4:$I$110,6,0)</f>
        <v>3/9/2018</v>
      </c>
      <c r="K799" s="925" t="s">
        <v>1707</v>
      </c>
      <c r="L799" s="925"/>
      <c r="M799" s="920" t="s">
        <v>2487</v>
      </c>
      <c r="N799" s="920">
        <v>0</v>
      </c>
      <c r="O799" s="919">
        <v>1021</v>
      </c>
      <c r="P799" s="919" t="s">
        <v>2472</v>
      </c>
      <c r="R799" s="918">
        <v>698</v>
      </c>
    </row>
    <row r="800" spans="1:19" ht="28.5" hidden="1" x14ac:dyDescent="0.2">
      <c r="A800" s="922">
        <v>554</v>
      </c>
      <c r="B800" s="922" t="str">
        <f t="shared" si="72"/>
        <v>2018AA6031K1308</v>
      </c>
      <c r="C800" s="922" t="str">
        <f>VLOOKUP(D800,'[11]QuyetdinhPCGD (CDIO)'!$B$6:$C$1940,2,0)</f>
        <v>AA6031</v>
      </c>
      <c r="D800" s="931" t="s">
        <v>2760</v>
      </c>
      <c r="E800" s="923" t="s">
        <v>2540</v>
      </c>
      <c r="F800" s="922" t="s">
        <v>9</v>
      </c>
      <c r="G800" s="922" t="str">
        <f>RIGHT(N800,6)</f>
        <v>C2-103</v>
      </c>
      <c r="H800" s="922"/>
      <c r="I800" s="922" t="s">
        <v>2175</v>
      </c>
      <c r="J800" s="922" t="str">
        <f>VLOOKUP(I800,'[12]Phan ca&amp; Ngay BDhoc'!$B$4:$I$110,6,0)</f>
        <v>3/9/2018</v>
      </c>
      <c r="K800" s="921" t="s">
        <v>119</v>
      </c>
      <c r="L800" s="921"/>
      <c r="M800" s="920">
        <v>0</v>
      </c>
      <c r="N800" s="965" t="s">
        <v>2782</v>
      </c>
      <c r="O800" s="919">
        <v>1017</v>
      </c>
      <c r="P800" s="924" t="s">
        <v>2468</v>
      </c>
      <c r="R800" s="918">
        <v>699</v>
      </c>
      <c r="S800" s="955" t="s">
        <v>2660</v>
      </c>
    </row>
    <row r="801" spans="1:19" ht="42.75" hidden="1" x14ac:dyDescent="0.2">
      <c r="A801" s="922">
        <v>555</v>
      </c>
      <c r="B801" s="922" t="str">
        <f t="shared" si="72"/>
        <v>2018LP6002K1308</v>
      </c>
      <c r="C801" s="922" t="str">
        <f>VLOOKUP(D801,'[11]QuyetdinhPCGD (CDIO)'!$B$6:$C$1940,2,0)</f>
        <v>LP6002</v>
      </c>
      <c r="D801" s="963" t="s">
        <v>2412</v>
      </c>
      <c r="E801" s="923" t="s">
        <v>670</v>
      </c>
      <c r="F801" s="922" t="s">
        <v>11</v>
      </c>
      <c r="G801" s="922" t="str">
        <f>RIGHT(N801,6)</f>
        <v>C2-103</v>
      </c>
      <c r="H801" s="922"/>
      <c r="I801" s="922" t="s">
        <v>2175</v>
      </c>
      <c r="J801" s="922" t="str">
        <f>VLOOKUP(I801,'[12]Phan ca&amp; Ngay BDhoc'!$B$4:$I$110,6,0)</f>
        <v>3/9/2018</v>
      </c>
      <c r="K801" s="921" t="s">
        <v>119</v>
      </c>
      <c r="L801" s="921"/>
      <c r="M801" s="920">
        <v>0</v>
      </c>
      <c r="N801" s="965" t="s">
        <v>2782</v>
      </c>
      <c r="O801" s="919">
        <v>2201</v>
      </c>
      <c r="P801" s="924" t="s">
        <v>2468</v>
      </c>
      <c r="R801" s="918">
        <v>700</v>
      </c>
    </row>
    <row r="802" spans="1:19" ht="28.5" hidden="1" x14ac:dyDescent="0.2">
      <c r="A802" s="922">
        <v>556</v>
      </c>
      <c r="B802" s="922" t="str">
        <f t="shared" si="72"/>
        <v>2018FL6160K1310</v>
      </c>
      <c r="C802" s="922" t="str">
        <f>VLOOKUP(D802,'[11]QuyetdinhPCGD (CDIO)'!$B$6:$C$1940,2,0)</f>
        <v>FL6160</v>
      </c>
      <c r="D802" s="923" t="s">
        <v>2761</v>
      </c>
      <c r="E802" s="923" t="s">
        <v>65</v>
      </c>
      <c r="F802" s="923" t="s">
        <v>8</v>
      </c>
      <c r="G802" s="922" t="str">
        <f>VLOOKUP(I802,'[12]Phan ca&amp; Ngay BDhoc'!$B$4:$I$110,8,0)</f>
        <v>C3-202</v>
      </c>
      <c r="H802" s="923"/>
      <c r="I802" s="922" t="s">
        <v>2175</v>
      </c>
      <c r="J802" s="922" t="str">
        <f>VLOOKUP(I802,'[12]Phan ca&amp; Ngay BDhoc'!$B$4:$I$110,6,0)</f>
        <v>3/9/2018</v>
      </c>
      <c r="K802" s="921" t="s">
        <v>180</v>
      </c>
      <c r="L802" s="921"/>
      <c r="M802" s="920" t="s">
        <v>2487</v>
      </c>
      <c r="N802" s="920" t="s">
        <v>2786</v>
      </c>
      <c r="O802" s="919">
        <v>425</v>
      </c>
      <c r="P802" s="924" t="s">
        <v>2468</v>
      </c>
      <c r="Q802" s="934"/>
      <c r="R802" s="918">
        <v>701</v>
      </c>
    </row>
    <row r="803" spans="1:19" ht="28.5" hidden="1" x14ac:dyDescent="0.2">
      <c r="A803" s="922">
        <v>557</v>
      </c>
      <c r="B803" s="922" t="str">
        <f t="shared" si="72"/>
        <v>2018FL6160K1310</v>
      </c>
      <c r="C803" s="922" t="str">
        <f>VLOOKUP(D803,'[11]QuyetdinhPCGD (CDIO)'!$B$6:$C$1940,2,0)</f>
        <v>FL6160</v>
      </c>
      <c r="D803" s="923" t="s">
        <v>2761</v>
      </c>
      <c r="E803" s="923" t="s">
        <v>65</v>
      </c>
      <c r="F803" s="922" t="s">
        <v>10</v>
      </c>
      <c r="G803" s="922" t="str">
        <f>VLOOKUP(I803,'[12]Phan ca&amp; Ngay BDhoc'!$B$4:$I$110,8,0)</f>
        <v>C3-202</v>
      </c>
      <c r="H803" s="922"/>
      <c r="I803" s="922" t="s">
        <v>2175</v>
      </c>
      <c r="J803" s="922" t="str">
        <f>VLOOKUP(I803,'[12]Phan ca&amp; Ngay BDhoc'!$B$4:$I$110,6,0)</f>
        <v>3/9/2018</v>
      </c>
      <c r="K803" s="921" t="s">
        <v>180</v>
      </c>
      <c r="L803" s="921"/>
      <c r="M803" s="920" t="s">
        <v>2487</v>
      </c>
      <c r="N803" s="920" t="s">
        <v>2786</v>
      </c>
      <c r="O803" s="919">
        <v>1609</v>
      </c>
      <c r="P803" s="924" t="s">
        <v>2468</v>
      </c>
      <c r="R803" s="918">
        <v>702</v>
      </c>
    </row>
    <row r="804" spans="1:19" ht="28.5" hidden="1" x14ac:dyDescent="0.2">
      <c r="A804" s="922">
        <v>558</v>
      </c>
      <c r="B804" s="922" t="str">
        <f t="shared" si="72"/>
        <v>2018FL6160K1311</v>
      </c>
      <c r="C804" s="922" t="str">
        <f>VLOOKUP(D804,'[11]QuyetdinhPCGD (CDIO)'!$B$6:$C$1940,2,0)</f>
        <v>FL6160</v>
      </c>
      <c r="D804" s="923" t="s">
        <v>2761</v>
      </c>
      <c r="E804" s="923" t="s">
        <v>166</v>
      </c>
      <c r="F804" s="923" t="s">
        <v>8</v>
      </c>
      <c r="G804" s="922" t="str">
        <f>VLOOKUP(I804,'[12]Phan ca&amp; Ngay BDhoc'!$B$4:$I$110,8,0)</f>
        <v>C3-202</v>
      </c>
      <c r="H804" s="923"/>
      <c r="I804" s="922" t="s">
        <v>2175</v>
      </c>
      <c r="J804" s="922" t="str">
        <f>VLOOKUP(I804,'[12]Phan ca&amp; Ngay BDhoc'!$B$4:$I$110,6,0)</f>
        <v>3/9/2018</v>
      </c>
      <c r="K804" s="921" t="s">
        <v>321</v>
      </c>
      <c r="L804" s="921"/>
      <c r="M804" s="920" t="s">
        <v>2487</v>
      </c>
      <c r="N804" s="920" t="s">
        <v>2787</v>
      </c>
      <c r="O804" s="919">
        <v>427</v>
      </c>
      <c r="P804" s="924" t="s">
        <v>2468</v>
      </c>
      <c r="Q804" s="934"/>
      <c r="R804" s="918">
        <v>703</v>
      </c>
    </row>
    <row r="805" spans="1:19" ht="28.5" hidden="1" x14ac:dyDescent="0.2">
      <c r="A805" s="922">
        <v>559</v>
      </c>
      <c r="B805" s="922" t="str">
        <f t="shared" si="72"/>
        <v>2018FL6160K1311</v>
      </c>
      <c r="C805" s="922" t="str">
        <f>VLOOKUP(D805,'[11]QuyetdinhPCGD (CDIO)'!$B$6:$C$1940,2,0)</f>
        <v>FL6160</v>
      </c>
      <c r="D805" s="923" t="s">
        <v>2761</v>
      </c>
      <c r="E805" s="923" t="s">
        <v>166</v>
      </c>
      <c r="F805" s="922" t="s">
        <v>10</v>
      </c>
      <c r="G805" s="922" t="str">
        <f>VLOOKUP(I805,'[12]Phan ca&amp; Ngay BDhoc'!$B$4:$I$110,8,0)</f>
        <v>C3-202</v>
      </c>
      <c r="H805" s="922"/>
      <c r="I805" s="922" t="s">
        <v>2175</v>
      </c>
      <c r="J805" s="922" t="str">
        <f>VLOOKUP(I805,'[12]Phan ca&amp; Ngay BDhoc'!$B$4:$I$110,6,0)</f>
        <v>3/9/2018</v>
      </c>
      <c r="K805" s="921" t="s">
        <v>321</v>
      </c>
      <c r="L805" s="921"/>
      <c r="M805" s="920" t="s">
        <v>2487</v>
      </c>
      <c r="N805" s="920" t="s">
        <v>2787</v>
      </c>
      <c r="O805" s="919">
        <v>1611</v>
      </c>
      <c r="P805" s="924" t="s">
        <v>2468</v>
      </c>
      <c r="R805" s="918">
        <v>704</v>
      </c>
    </row>
    <row r="806" spans="1:19" ht="30" hidden="1" x14ac:dyDescent="0.2">
      <c r="A806" s="922">
        <v>560</v>
      </c>
      <c r="B806" s="922" t="str">
        <f t="shared" si="72"/>
        <v>2018FL6160K1312</v>
      </c>
      <c r="C806" s="922" t="str">
        <f>VLOOKUP(D806,'[11]QuyetdinhPCGD (CDIO)'!$B$6:$C$1940,2,0)</f>
        <v>FL6160</v>
      </c>
      <c r="D806" s="923" t="s">
        <v>2761</v>
      </c>
      <c r="E806" s="923" t="s">
        <v>166</v>
      </c>
      <c r="F806" s="923" t="s">
        <v>8</v>
      </c>
      <c r="G806" s="922" t="str">
        <f>RIGHT(M806,6)</f>
        <v>C3-203</v>
      </c>
      <c r="H806" s="923"/>
      <c r="I806" s="922" t="s">
        <v>2175</v>
      </c>
      <c r="J806" s="922" t="str">
        <f>VLOOKUP(I806,'[12]Phan ca&amp; Ngay BDhoc'!$B$4:$I$110,6,0)</f>
        <v>3/9/2018</v>
      </c>
      <c r="K806" s="921" t="s">
        <v>319</v>
      </c>
      <c r="L806" s="921"/>
      <c r="M806" s="920" t="s">
        <v>2770</v>
      </c>
      <c r="N806" s="920" t="s">
        <v>2788</v>
      </c>
      <c r="O806" s="919">
        <v>429</v>
      </c>
      <c r="P806" s="924" t="s">
        <v>2468</v>
      </c>
      <c r="Q806" s="934"/>
      <c r="R806" s="918">
        <v>705</v>
      </c>
    </row>
    <row r="807" spans="1:19" ht="30" hidden="1" x14ac:dyDescent="0.2">
      <c r="A807" s="922">
        <v>561</v>
      </c>
      <c r="B807" s="922" t="str">
        <f t="shared" si="72"/>
        <v>2018FL6160K1312</v>
      </c>
      <c r="C807" s="922" t="str">
        <f>VLOOKUP(D807,'[11]QuyetdinhPCGD (CDIO)'!$B$6:$C$1940,2,0)</f>
        <v>FL6160</v>
      </c>
      <c r="D807" s="923" t="s">
        <v>2761</v>
      </c>
      <c r="E807" s="923" t="s">
        <v>166</v>
      </c>
      <c r="F807" s="922" t="s">
        <v>10</v>
      </c>
      <c r="G807" s="922" t="str">
        <f>RIGHT(M807,6)</f>
        <v>C3-203</v>
      </c>
      <c r="H807" s="922"/>
      <c r="I807" s="922" t="s">
        <v>2175</v>
      </c>
      <c r="J807" s="922" t="str">
        <f>VLOOKUP(I807,'[12]Phan ca&amp; Ngay BDhoc'!$B$4:$I$110,6,0)</f>
        <v>3/9/2018</v>
      </c>
      <c r="K807" s="921" t="s">
        <v>319</v>
      </c>
      <c r="L807" s="921"/>
      <c r="M807" s="920" t="s">
        <v>2770</v>
      </c>
      <c r="N807" s="920" t="s">
        <v>2788</v>
      </c>
      <c r="O807" s="919">
        <v>1613</v>
      </c>
      <c r="P807" s="924" t="s">
        <v>2468</v>
      </c>
      <c r="R807" s="918">
        <v>706</v>
      </c>
    </row>
    <row r="808" spans="1:19" ht="28.5" hidden="1" x14ac:dyDescent="0.2">
      <c r="A808" s="926">
        <v>562</v>
      </c>
      <c r="B808" s="926"/>
      <c r="C808" s="926"/>
      <c r="D808" s="933" t="s">
        <v>2470</v>
      </c>
      <c r="E808" s="923" t="s">
        <v>670</v>
      </c>
      <c r="F808" s="926" t="s">
        <v>11</v>
      </c>
      <c r="G808" s="923" t="s">
        <v>2708</v>
      </c>
      <c r="H808" s="926"/>
      <c r="I808" s="922" t="s">
        <v>914</v>
      </c>
      <c r="J808" s="922" t="str">
        <f>VLOOKUP(I808,'[12]Phan ca&amp; Ngay BDhoc'!$B$4:$I$110,6,0)</f>
        <v>3/9/2018</v>
      </c>
      <c r="K808" s="926"/>
      <c r="L808" s="926"/>
      <c r="M808" s="926"/>
      <c r="N808" s="926"/>
      <c r="O808" s="932"/>
      <c r="P808" s="932"/>
      <c r="R808" s="918">
        <v>707</v>
      </c>
    </row>
    <row r="809" spans="1:19" ht="28.5" hidden="1" x14ac:dyDescent="0.2">
      <c r="A809" s="926">
        <v>563</v>
      </c>
      <c r="B809" s="926"/>
      <c r="C809" s="926"/>
      <c r="D809" s="933" t="s">
        <v>2470</v>
      </c>
      <c r="E809" s="923" t="s">
        <v>670</v>
      </c>
      <c r="F809" s="926" t="s">
        <v>11</v>
      </c>
      <c r="G809" s="923" t="s">
        <v>2685</v>
      </c>
      <c r="H809" s="926"/>
      <c r="I809" s="922" t="s">
        <v>914</v>
      </c>
      <c r="J809" s="922" t="str">
        <f>VLOOKUP(I809,'[12]Phan ca&amp; Ngay BDhoc'!$B$4:$I$110,6,0)</f>
        <v>3/9/2018</v>
      </c>
      <c r="K809" s="926"/>
      <c r="L809" s="926"/>
      <c r="M809" s="926"/>
      <c r="N809" s="926"/>
      <c r="O809" s="932"/>
      <c r="P809" s="932"/>
      <c r="R809" s="918">
        <v>708</v>
      </c>
    </row>
    <row r="810" spans="1:19" ht="45" hidden="1" x14ac:dyDescent="0.2">
      <c r="A810" s="922">
        <v>564</v>
      </c>
      <c r="B810" s="922" t="str">
        <f t="shared" ref="B810:B819" si="73">CONCATENATE("2018",C810,"K13",K810)</f>
        <v>2018BS6010K1312</v>
      </c>
      <c r="C810" s="922" t="str">
        <f>VLOOKUP(D810,'[11]QuyetdinhPCGD (CDIO)'!$B$6:$C$1940,2,0)</f>
        <v>BS6010</v>
      </c>
      <c r="D810" s="931" t="s">
        <v>2473</v>
      </c>
      <c r="E810" s="923" t="s">
        <v>2577</v>
      </c>
      <c r="F810" s="922" t="s">
        <v>9</v>
      </c>
      <c r="G810" s="922" t="str">
        <f>RIGHT(N810,6)</f>
        <v>C2-302</v>
      </c>
      <c r="H810" s="922"/>
      <c r="I810" s="922" t="s">
        <v>2176</v>
      </c>
      <c r="J810" s="922" t="str">
        <f>VLOOKUP(I810,'[12]Phan ca&amp; Ngay BDhoc'!$B$4:$I$110,6,0)</f>
        <v>3/9/2018</v>
      </c>
      <c r="K810" s="921" t="s">
        <v>319</v>
      </c>
      <c r="L810" s="921"/>
      <c r="M810" s="920" t="s">
        <v>2487</v>
      </c>
      <c r="N810" s="920" t="s">
        <v>2555</v>
      </c>
      <c r="O810" s="919">
        <v>1023</v>
      </c>
      <c r="P810" s="919" t="s">
        <v>2472</v>
      </c>
      <c r="R810" s="918">
        <v>709</v>
      </c>
    </row>
    <row r="811" spans="1:19" ht="28.5" hidden="1" x14ac:dyDescent="0.2">
      <c r="A811" s="926">
        <v>565</v>
      </c>
      <c r="B811" s="922" t="str">
        <f t="shared" si="73"/>
        <v>2018PE6009K1339</v>
      </c>
      <c r="C811" s="922" t="str">
        <f>VLOOKUP(D811,'[11]QuyetdinhPCGD (CDIO)'!$B$6:$C$1940,2,0)</f>
        <v>PE6009</v>
      </c>
      <c r="D811" s="930" t="s">
        <v>2474</v>
      </c>
      <c r="E811" s="929" t="s">
        <v>166</v>
      </c>
      <c r="F811" s="923" t="s">
        <v>8</v>
      </c>
      <c r="G811" s="922" t="s">
        <v>4718</v>
      </c>
      <c r="H811" s="929"/>
      <c r="I811" s="922" t="s">
        <v>2176</v>
      </c>
      <c r="J811" s="922" t="str">
        <f>VLOOKUP(I811,'[12]Phan ca&amp; Ngay BDhoc'!$B$4:$I$110,6,0)</f>
        <v>3/9/2018</v>
      </c>
      <c r="K811" s="925" t="s">
        <v>1709</v>
      </c>
      <c r="L811" s="925"/>
      <c r="M811" s="920" t="s">
        <v>2487</v>
      </c>
      <c r="N811" s="920">
        <v>0</v>
      </c>
      <c r="O811" s="919">
        <v>435</v>
      </c>
      <c r="P811" s="924" t="s">
        <v>2468</v>
      </c>
      <c r="Q811" s="934"/>
      <c r="R811" s="918">
        <v>710</v>
      </c>
    </row>
    <row r="812" spans="1:19" ht="28.5" hidden="1" x14ac:dyDescent="0.2">
      <c r="A812" s="922">
        <v>566</v>
      </c>
      <c r="B812" s="922" t="str">
        <f t="shared" si="73"/>
        <v>2018AA6031K1309</v>
      </c>
      <c r="C812" s="922" t="str">
        <f>VLOOKUP(D812,'[11]QuyetdinhPCGD (CDIO)'!$B$6:$C$1940,2,0)</f>
        <v>AA6031</v>
      </c>
      <c r="D812" s="931" t="s">
        <v>2760</v>
      </c>
      <c r="E812" s="930" t="s">
        <v>2549</v>
      </c>
      <c r="F812" s="944" t="s">
        <v>10</v>
      </c>
      <c r="G812" s="922" t="str">
        <f>RIGHT(N812,6)</f>
        <v>C2-102</v>
      </c>
      <c r="H812" s="922"/>
      <c r="I812" s="922" t="s">
        <v>2176</v>
      </c>
      <c r="J812" s="922" t="str">
        <f>VLOOKUP(I812,'[12]Phan ca&amp; Ngay BDhoc'!$B$4:$I$110,6,0)</f>
        <v>3/9/2018</v>
      </c>
      <c r="K812" s="921" t="s">
        <v>176</v>
      </c>
      <c r="L812" s="921"/>
      <c r="M812" s="920">
        <v>0</v>
      </c>
      <c r="N812" s="965" t="s">
        <v>2767</v>
      </c>
      <c r="O812" s="937">
        <v>1027</v>
      </c>
      <c r="P812" s="936" t="s">
        <v>2468</v>
      </c>
      <c r="Q812" s="964"/>
      <c r="R812" s="918">
        <v>711</v>
      </c>
      <c r="S812" s="955" t="s">
        <v>2660</v>
      </c>
    </row>
    <row r="813" spans="1:19" ht="42.75" hidden="1" x14ac:dyDescent="0.2">
      <c r="A813" s="922">
        <v>568</v>
      </c>
      <c r="B813" s="922" t="str">
        <f t="shared" si="73"/>
        <v>2018LP6002K1309</v>
      </c>
      <c r="C813" s="922" t="str">
        <f>VLOOKUP(D813,'[11]QuyetdinhPCGD (CDIO)'!$B$6:$C$1940,2,0)</f>
        <v>LP6002</v>
      </c>
      <c r="D813" s="963" t="s">
        <v>2412</v>
      </c>
      <c r="E813" s="923" t="s">
        <v>2550</v>
      </c>
      <c r="F813" s="923" t="s">
        <v>8</v>
      </c>
      <c r="G813" s="922" t="str">
        <f>RIGHT(N813,6)</f>
        <v>C2-201</v>
      </c>
      <c r="H813" s="923"/>
      <c r="I813" s="922" t="s">
        <v>2176</v>
      </c>
      <c r="J813" s="922" t="str">
        <f>VLOOKUP(I813,'[12]Phan ca&amp; Ngay BDhoc'!$B$4:$I$110,6,0)</f>
        <v>3/9/2018</v>
      </c>
      <c r="K813" s="921" t="s">
        <v>176</v>
      </c>
      <c r="L813" s="921"/>
      <c r="M813" s="920">
        <v>0</v>
      </c>
      <c r="N813" s="965" t="s">
        <v>2676</v>
      </c>
      <c r="O813" s="919">
        <v>431</v>
      </c>
      <c r="P813" s="919" t="s">
        <v>2472</v>
      </c>
      <c r="Q813" s="934"/>
      <c r="R813" s="918">
        <v>713</v>
      </c>
      <c r="S813" s="955"/>
    </row>
    <row r="814" spans="1:19" ht="28.5" hidden="1" x14ac:dyDescent="0.2">
      <c r="A814" s="922">
        <v>569</v>
      </c>
      <c r="B814" s="922" t="str">
        <f t="shared" si="73"/>
        <v>2018FL6160K1313</v>
      </c>
      <c r="C814" s="922" t="str">
        <f>VLOOKUP(D814,'[11]QuyetdinhPCGD (CDIO)'!$B$6:$C$1940,2,0)</f>
        <v>FL6160</v>
      </c>
      <c r="D814" s="923" t="s">
        <v>2761</v>
      </c>
      <c r="E814" s="923" t="s">
        <v>71</v>
      </c>
      <c r="F814" s="922" t="s">
        <v>11</v>
      </c>
      <c r="G814" s="922" t="str">
        <f>VLOOKUP(I814,'[12]Phan ca&amp; Ngay BDhoc'!$B$4:$I$110,8,0)</f>
        <v>C3-203</v>
      </c>
      <c r="H814" s="922"/>
      <c r="I814" s="922" t="s">
        <v>2176</v>
      </c>
      <c r="J814" s="922" t="str">
        <f>VLOOKUP(I814,'[12]Phan ca&amp; Ngay BDhoc'!$B$4:$I$110,6,0)</f>
        <v>3/9/2018</v>
      </c>
      <c r="K814" s="938" t="s">
        <v>323</v>
      </c>
      <c r="L814" s="938"/>
      <c r="M814" s="920" t="s">
        <v>2487</v>
      </c>
      <c r="N814" s="920" t="s">
        <v>2789</v>
      </c>
      <c r="O814" s="919">
        <v>2207</v>
      </c>
      <c r="P814" s="919" t="s">
        <v>2472</v>
      </c>
      <c r="R814" s="918">
        <v>714</v>
      </c>
    </row>
    <row r="815" spans="1:19" ht="28.5" hidden="1" x14ac:dyDescent="0.2">
      <c r="A815" s="922">
        <v>570</v>
      </c>
      <c r="B815" s="922" t="str">
        <f t="shared" si="73"/>
        <v>2018FL6160K1313</v>
      </c>
      <c r="C815" s="922" t="str">
        <f>VLOOKUP(D815,'[11]QuyetdinhPCGD (CDIO)'!$B$6:$C$1940,2,0)</f>
        <v>FL6160</v>
      </c>
      <c r="D815" s="923" t="s">
        <v>2761</v>
      </c>
      <c r="E815" s="923" t="s">
        <v>71</v>
      </c>
      <c r="F815" s="922" t="s">
        <v>13</v>
      </c>
      <c r="G815" s="922" t="str">
        <f>VLOOKUP(I815,'[12]Phan ca&amp; Ngay BDhoc'!$B$4:$I$110,8,0)</f>
        <v>C3-203</v>
      </c>
      <c r="H815" s="922"/>
      <c r="I815" s="922" t="s">
        <v>2176</v>
      </c>
      <c r="J815" s="922" t="str">
        <f>VLOOKUP(I815,'[12]Phan ca&amp; Ngay BDhoc'!$B$4:$I$110,6,0)</f>
        <v>3/9/2018</v>
      </c>
      <c r="K815" s="938" t="s">
        <v>323</v>
      </c>
      <c r="L815" s="938"/>
      <c r="M815" s="920" t="s">
        <v>2487</v>
      </c>
      <c r="N815" s="920" t="s">
        <v>2789</v>
      </c>
      <c r="O815" s="919">
        <v>3391</v>
      </c>
      <c r="P815" s="919" t="s">
        <v>2472</v>
      </c>
      <c r="R815" s="918">
        <v>715</v>
      </c>
    </row>
    <row r="816" spans="1:19" ht="28.5" hidden="1" x14ac:dyDescent="0.2">
      <c r="A816" s="922">
        <v>571</v>
      </c>
      <c r="B816" s="922" t="str">
        <f t="shared" si="73"/>
        <v>2018FL6160K1314</v>
      </c>
      <c r="C816" s="922" t="str">
        <f>VLOOKUP(D816,'[11]QuyetdinhPCGD (CDIO)'!$B$6:$C$1940,2,0)</f>
        <v>FL6160</v>
      </c>
      <c r="D816" s="923" t="s">
        <v>2761</v>
      </c>
      <c r="E816" s="923" t="s">
        <v>169</v>
      </c>
      <c r="F816" s="922" t="s">
        <v>11</v>
      </c>
      <c r="G816" s="922" t="str">
        <f>VLOOKUP(I816,'[12]Phan ca&amp; Ngay BDhoc'!$B$4:$I$110,8,0)</f>
        <v>C3-203</v>
      </c>
      <c r="H816" s="922"/>
      <c r="I816" s="922" t="s">
        <v>2176</v>
      </c>
      <c r="J816" s="922" t="str">
        <f>VLOOKUP(I816,'[12]Phan ca&amp; Ngay BDhoc'!$B$4:$I$110,6,0)</f>
        <v>3/9/2018</v>
      </c>
      <c r="K816" s="938" t="s">
        <v>346</v>
      </c>
      <c r="L816" s="938"/>
      <c r="M816" s="920" t="s">
        <v>2487</v>
      </c>
      <c r="N816" s="920" t="s">
        <v>2790</v>
      </c>
      <c r="O816" s="919">
        <v>2209</v>
      </c>
      <c r="P816" s="919" t="s">
        <v>2472</v>
      </c>
      <c r="R816" s="918">
        <v>716</v>
      </c>
    </row>
    <row r="817" spans="1:19" ht="28.5" hidden="1" x14ac:dyDescent="0.2">
      <c r="A817" s="922">
        <v>572</v>
      </c>
      <c r="B817" s="922" t="str">
        <f t="shared" si="73"/>
        <v>2018FL6160K1314</v>
      </c>
      <c r="C817" s="922" t="str">
        <f>VLOOKUP(D817,'[11]QuyetdinhPCGD (CDIO)'!$B$6:$C$1940,2,0)</f>
        <v>FL6160</v>
      </c>
      <c r="D817" s="923" t="s">
        <v>2761</v>
      </c>
      <c r="E817" s="923" t="s">
        <v>169</v>
      </c>
      <c r="F817" s="922" t="s">
        <v>13</v>
      </c>
      <c r="G817" s="922" t="str">
        <f>VLOOKUP(I817,'[12]Phan ca&amp; Ngay BDhoc'!$B$4:$I$110,8,0)</f>
        <v>C3-203</v>
      </c>
      <c r="H817" s="922"/>
      <c r="I817" s="922" t="s">
        <v>2176</v>
      </c>
      <c r="J817" s="922" t="str">
        <f>VLOOKUP(I817,'[12]Phan ca&amp; Ngay BDhoc'!$B$4:$I$110,6,0)</f>
        <v>3/9/2018</v>
      </c>
      <c r="K817" s="938" t="s">
        <v>346</v>
      </c>
      <c r="L817" s="938"/>
      <c r="M817" s="920" t="s">
        <v>2487</v>
      </c>
      <c r="N817" s="920" t="s">
        <v>2790</v>
      </c>
      <c r="O817" s="919">
        <v>3393</v>
      </c>
      <c r="P817" s="919" t="s">
        <v>2472</v>
      </c>
      <c r="R817" s="918">
        <v>717</v>
      </c>
    </row>
    <row r="818" spans="1:19" ht="30" hidden="1" x14ac:dyDescent="0.2">
      <c r="A818" s="922">
        <v>573</v>
      </c>
      <c r="B818" s="922" t="str">
        <f t="shared" si="73"/>
        <v>2018FL6160K1315</v>
      </c>
      <c r="C818" s="922" t="str">
        <f>VLOOKUP(D818,'[11]QuyetdinhPCGD (CDIO)'!$B$6:$C$1940,2,0)</f>
        <v>FL6160</v>
      </c>
      <c r="D818" s="923" t="s">
        <v>2761</v>
      </c>
      <c r="E818" s="923" t="s">
        <v>71</v>
      </c>
      <c r="F818" s="922" t="s">
        <v>11</v>
      </c>
      <c r="G818" s="922" t="str">
        <f>RIGHT(M818,6)</f>
        <v>C3-405</v>
      </c>
      <c r="H818" s="922"/>
      <c r="I818" s="922" t="s">
        <v>2176</v>
      </c>
      <c r="J818" s="922" t="str">
        <f>VLOOKUP(I818,'[12]Phan ca&amp; Ngay BDhoc'!$B$4:$I$110,6,0)</f>
        <v>3/9/2018</v>
      </c>
      <c r="K818" s="938" t="s">
        <v>353</v>
      </c>
      <c r="L818" s="938"/>
      <c r="M818" s="920" t="s">
        <v>2739</v>
      </c>
      <c r="N818" s="920" t="s">
        <v>2791</v>
      </c>
      <c r="O818" s="919">
        <v>2211</v>
      </c>
      <c r="P818" s="919" t="s">
        <v>2472</v>
      </c>
      <c r="R818" s="918">
        <v>718</v>
      </c>
    </row>
    <row r="819" spans="1:19" ht="30" hidden="1" x14ac:dyDescent="0.2">
      <c r="A819" s="922">
        <v>574</v>
      </c>
      <c r="B819" s="922" t="str">
        <f t="shared" si="73"/>
        <v>2018FL6160K1315</v>
      </c>
      <c r="C819" s="922" t="str">
        <f>VLOOKUP(D819,'[11]QuyetdinhPCGD (CDIO)'!$B$6:$C$1940,2,0)</f>
        <v>FL6160</v>
      </c>
      <c r="D819" s="923" t="s">
        <v>2761</v>
      </c>
      <c r="E819" s="923" t="s">
        <v>71</v>
      </c>
      <c r="F819" s="922" t="s">
        <v>13</v>
      </c>
      <c r="G819" s="922" t="str">
        <f>RIGHT(M819,6)</f>
        <v>C3-405</v>
      </c>
      <c r="H819" s="922"/>
      <c r="I819" s="922" t="s">
        <v>2176</v>
      </c>
      <c r="J819" s="922" t="str">
        <f>VLOOKUP(I819,'[12]Phan ca&amp; Ngay BDhoc'!$B$4:$I$110,6,0)</f>
        <v>3/9/2018</v>
      </c>
      <c r="K819" s="938" t="s">
        <v>353</v>
      </c>
      <c r="L819" s="938"/>
      <c r="M819" s="920" t="s">
        <v>2739</v>
      </c>
      <c r="N819" s="920" t="s">
        <v>2791</v>
      </c>
      <c r="O819" s="919">
        <v>3395</v>
      </c>
      <c r="P819" s="919" t="s">
        <v>2472</v>
      </c>
      <c r="R819" s="918">
        <v>719</v>
      </c>
    </row>
    <row r="820" spans="1:19" ht="42.75" hidden="1" x14ac:dyDescent="0.2">
      <c r="A820" s="944"/>
      <c r="B820" s="926"/>
      <c r="C820" s="926"/>
      <c r="D820" s="933" t="s">
        <v>2470</v>
      </c>
      <c r="E820" s="930"/>
      <c r="F820" s="944"/>
      <c r="G820" s="930"/>
      <c r="H820" s="926"/>
      <c r="I820" s="944" t="s">
        <v>2792</v>
      </c>
      <c r="J820" s="922" t="str">
        <f>VLOOKUP(I820,'[12]Phan ca&amp; Ngay BDhoc'!$B$4:$I$110,6,0)</f>
        <v>3/9/2018</v>
      </c>
      <c r="K820" s="944"/>
      <c r="L820" s="947" t="s">
        <v>2504</v>
      </c>
      <c r="M820" s="926"/>
      <c r="N820" s="926"/>
      <c r="O820" s="932"/>
      <c r="P820" s="932"/>
      <c r="R820" s="918">
        <v>707</v>
      </c>
      <c r="S820" s="955" t="s">
        <v>2556</v>
      </c>
    </row>
    <row r="821" spans="1:19" ht="42.75" hidden="1" x14ac:dyDescent="0.2">
      <c r="A821" s="944"/>
      <c r="B821" s="926"/>
      <c r="C821" s="926"/>
      <c r="D821" s="933" t="s">
        <v>2470</v>
      </c>
      <c r="E821" s="930"/>
      <c r="F821" s="944"/>
      <c r="G821" s="930"/>
      <c r="H821" s="926"/>
      <c r="I821" s="944" t="s">
        <v>2792</v>
      </c>
      <c r="J821" s="922" t="str">
        <f>VLOOKUP(I821,'[12]Phan ca&amp; Ngay BDhoc'!$B$4:$I$110,6,0)</f>
        <v>3/9/2018</v>
      </c>
      <c r="K821" s="944"/>
      <c r="L821" s="947" t="s">
        <v>2504</v>
      </c>
      <c r="M821" s="926"/>
      <c r="N821" s="926"/>
      <c r="O821" s="932"/>
      <c r="P821" s="932"/>
      <c r="R821" s="918">
        <v>708</v>
      </c>
      <c r="S821" s="955" t="s">
        <v>2556</v>
      </c>
    </row>
    <row r="822" spans="1:19" ht="45" hidden="1" x14ac:dyDescent="0.2">
      <c r="A822" s="944"/>
      <c r="B822" s="922" t="str">
        <f t="shared" ref="B822:B839" si="74">CONCATENATE("2018",C822,"K13",K822)</f>
        <v>2018BS6010K13121</v>
      </c>
      <c r="C822" s="922" t="str">
        <f>VLOOKUP(D822,'[11]QuyetdinhPCGD (CDIO)'!$B$6:$C$1940,2,0)</f>
        <v>BS6010</v>
      </c>
      <c r="D822" s="931" t="s">
        <v>2473</v>
      </c>
      <c r="E822" s="923" t="s">
        <v>2587</v>
      </c>
      <c r="F822" s="922" t="s">
        <v>9</v>
      </c>
      <c r="G822" s="922" t="str">
        <f>RIGHT(N822,6)</f>
        <v>C2-302</v>
      </c>
      <c r="H822" s="922"/>
      <c r="I822" s="944" t="s">
        <v>2792</v>
      </c>
      <c r="J822" s="922" t="str">
        <f>VLOOKUP(I822,'[12]Phan ca&amp; Ngay BDhoc'!$B$4:$I$110,6,0)</f>
        <v>3/9/2018</v>
      </c>
      <c r="K822" s="947" t="s">
        <v>2503</v>
      </c>
      <c r="L822" s="947" t="s">
        <v>2504</v>
      </c>
      <c r="M822" s="920" t="s">
        <v>2487</v>
      </c>
      <c r="N822" s="920" t="s">
        <v>2555</v>
      </c>
      <c r="O822" s="919">
        <v>1023</v>
      </c>
      <c r="P822" s="919" t="s">
        <v>2472</v>
      </c>
      <c r="R822" s="918">
        <v>709</v>
      </c>
      <c r="S822" s="955" t="s">
        <v>2556</v>
      </c>
    </row>
    <row r="823" spans="1:19" ht="42.75" hidden="1" x14ac:dyDescent="0.2">
      <c r="A823" s="944"/>
      <c r="B823" s="922" t="str">
        <f t="shared" si="74"/>
        <v>2018PE6009K13391</v>
      </c>
      <c r="C823" s="922" t="str">
        <f>VLOOKUP(D823,'[11]QuyetdinhPCGD (CDIO)'!$B$6:$C$1940,2,0)</f>
        <v>PE6009</v>
      </c>
      <c r="D823" s="930" t="s">
        <v>2474</v>
      </c>
      <c r="E823" s="929" t="s">
        <v>166</v>
      </c>
      <c r="F823" s="923" t="s">
        <v>8</v>
      </c>
      <c r="G823" s="922" t="s">
        <v>4718</v>
      </c>
      <c r="H823" s="929"/>
      <c r="I823" s="944" t="s">
        <v>2792</v>
      </c>
      <c r="J823" s="922" t="str">
        <f>VLOOKUP(I823,'[12]Phan ca&amp; Ngay BDhoc'!$B$4:$I$110,6,0)</f>
        <v>3/9/2018</v>
      </c>
      <c r="K823" s="947" t="s">
        <v>2793</v>
      </c>
      <c r="L823" s="947" t="s">
        <v>2504</v>
      </c>
      <c r="M823" s="920" t="s">
        <v>2487</v>
      </c>
      <c r="N823" s="920">
        <v>0</v>
      </c>
      <c r="O823" s="919">
        <v>435</v>
      </c>
      <c r="P823" s="924" t="s">
        <v>2468</v>
      </c>
      <c r="Q823" s="934"/>
      <c r="R823" s="918">
        <v>710</v>
      </c>
      <c r="S823" s="955" t="s">
        <v>2556</v>
      </c>
    </row>
    <row r="824" spans="1:19" ht="42.75" hidden="1" x14ac:dyDescent="0.2">
      <c r="A824" s="944"/>
      <c r="B824" s="922" t="str">
        <f t="shared" si="74"/>
        <v>2018AA6031K13091</v>
      </c>
      <c r="C824" s="922" t="str">
        <f>VLOOKUP(D824,'[11]QuyetdinhPCGD (CDIO)'!$B$6:$C$1940,2,0)</f>
        <v>AA6031</v>
      </c>
      <c r="D824" s="931" t="s">
        <v>2760</v>
      </c>
      <c r="E824" s="923" t="s">
        <v>2540</v>
      </c>
      <c r="F824" s="922" t="s">
        <v>10</v>
      </c>
      <c r="G824" s="922" t="str">
        <f>RIGHT(N824,6)</f>
        <v>C2-102</v>
      </c>
      <c r="H824" s="922"/>
      <c r="I824" s="944" t="s">
        <v>2792</v>
      </c>
      <c r="J824" s="922" t="str">
        <f>VLOOKUP(I824,'[12]Phan ca&amp; Ngay BDhoc'!$B$4:$I$110,6,0)</f>
        <v>3/9/2018</v>
      </c>
      <c r="K824" s="947" t="s">
        <v>2794</v>
      </c>
      <c r="L824" s="947" t="s">
        <v>2504</v>
      </c>
      <c r="M824" s="920">
        <v>0</v>
      </c>
      <c r="N824" s="965" t="s">
        <v>2767</v>
      </c>
      <c r="O824" s="937">
        <v>1027</v>
      </c>
      <c r="P824" s="936" t="s">
        <v>2468</v>
      </c>
      <c r="Q824" s="964"/>
      <c r="R824" s="918">
        <v>711</v>
      </c>
      <c r="S824" s="955" t="s">
        <v>2556</v>
      </c>
    </row>
    <row r="825" spans="1:19" ht="42.75" hidden="1" x14ac:dyDescent="0.2">
      <c r="A825" s="944"/>
      <c r="B825" s="922" t="str">
        <f t="shared" si="74"/>
        <v>2018LP6002K13091</v>
      </c>
      <c r="C825" s="922" t="str">
        <f>VLOOKUP(D825,'[11]QuyetdinhPCGD (CDIO)'!$B$6:$C$1940,2,0)</f>
        <v>LP6002</v>
      </c>
      <c r="D825" s="963" t="s">
        <v>2412</v>
      </c>
      <c r="E825" s="923" t="s">
        <v>670</v>
      </c>
      <c r="F825" s="923" t="s">
        <v>8</v>
      </c>
      <c r="G825" s="922" t="str">
        <f>RIGHT(N825,6)</f>
        <v>C2-201</v>
      </c>
      <c r="H825" s="923"/>
      <c r="I825" s="944" t="s">
        <v>2792</v>
      </c>
      <c r="J825" s="922" t="str">
        <f>VLOOKUP(I825,'[12]Phan ca&amp; Ngay BDhoc'!$B$4:$I$110,6,0)</f>
        <v>3/9/2018</v>
      </c>
      <c r="K825" s="947" t="s">
        <v>2794</v>
      </c>
      <c r="L825" s="947" t="s">
        <v>2504</v>
      </c>
      <c r="M825" s="920">
        <v>0</v>
      </c>
      <c r="N825" s="965" t="s">
        <v>2676</v>
      </c>
      <c r="O825" s="919">
        <v>431</v>
      </c>
      <c r="P825" s="919" t="s">
        <v>2472</v>
      </c>
      <c r="Q825" s="934"/>
      <c r="R825" s="918">
        <v>713</v>
      </c>
      <c r="S825" s="955" t="s">
        <v>2556</v>
      </c>
    </row>
    <row r="826" spans="1:19" ht="42.75" hidden="1" x14ac:dyDescent="0.2">
      <c r="A826" s="944"/>
      <c r="B826" s="922" t="str">
        <f t="shared" si="74"/>
        <v>2018FL6160K13131</v>
      </c>
      <c r="C826" s="922" t="str">
        <f>VLOOKUP(D826,'[11]QuyetdinhPCGD (CDIO)'!$B$6:$C$1940,2,0)</f>
        <v>FL6160</v>
      </c>
      <c r="D826" s="923" t="s">
        <v>2761</v>
      </c>
      <c r="E826" s="923" t="s">
        <v>65</v>
      </c>
      <c r="F826" s="922" t="s">
        <v>11</v>
      </c>
      <c r="G826" s="922" t="str">
        <f>VLOOKUP(I826,'[12]Phan ca&amp; Ngay BDhoc'!$B$4:$I$110,8,0)</f>
        <v>C3-203</v>
      </c>
      <c r="H826" s="922"/>
      <c r="I826" s="944" t="s">
        <v>2792</v>
      </c>
      <c r="J826" s="922" t="str">
        <f>VLOOKUP(I826,'[12]Phan ca&amp; Ngay BDhoc'!$B$4:$I$110,6,0)</f>
        <v>3/9/2018</v>
      </c>
      <c r="K826" s="948" t="s">
        <v>2795</v>
      </c>
      <c r="L826" s="947" t="s">
        <v>2504</v>
      </c>
      <c r="M826" s="920" t="s">
        <v>2487</v>
      </c>
      <c r="N826" s="920" t="s">
        <v>2796</v>
      </c>
      <c r="O826" s="919">
        <v>2207</v>
      </c>
      <c r="P826" s="919" t="s">
        <v>2472</v>
      </c>
      <c r="R826" s="918">
        <v>714</v>
      </c>
      <c r="S826" s="955" t="s">
        <v>2556</v>
      </c>
    </row>
    <row r="827" spans="1:19" ht="42.75" hidden="1" x14ac:dyDescent="0.2">
      <c r="A827" s="944"/>
      <c r="B827" s="922" t="str">
        <f t="shared" si="74"/>
        <v>2018FL6160K13131</v>
      </c>
      <c r="C827" s="922" t="str">
        <f>VLOOKUP(D827,'[11]QuyetdinhPCGD (CDIO)'!$B$6:$C$1940,2,0)</f>
        <v>FL6160</v>
      </c>
      <c r="D827" s="923" t="s">
        <v>2761</v>
      </c>
      <c r="E827" s="923" t="s">
        <v>65</v>
      </c>
      <c r="F827" s="922" t="s">
        <v>13</v>
      </c>
      <c r="G827" s="922" t="str">
        <f>VLOOKUP(I827,'[12]Phan ca&amp; Ngay BDhoc'!$B$4:$I$110,8,0)</f>
        <v>C3-203</v>
      </c>
      <c r="H827" s="922"/>
      <c r="I827" s="944" t="s">
        <v>2792</v>
      </c>
      <c r="J827" s="922" t="str">
        <f>VLOOKUP(I827,'[12]Phan ca&amp; Ngay BDhoc'!$B$4:$I$110,6,0)</f>
        <v>3/9/2018</v>
      </c>
      <c r="K827" s="948" t="s">
        <v>2795</v>
      </c>
      <c r="L827" s="947" t="s">
        <v>2504</v>
      </c>
      <c r="M827" s="920" t="s">
        <v>2487</v>
      </c>
      <c r="N827" s="920" t="s">
        <v>2796</v>
      </c>
      <c r="O827" s="919">
        <v>3391</v>
      </c>
      <c r="P827" s="919" t="s">
        <v>2472</v>
      </c>
      <c r="R827" s="918">
        <v>715</v>
      </c>
      <c r="S827" s="955" t="s">
        <v>2556</v>
      </c>
    </row>
    <row r="828" spans="1:19" ht="42.75" hidden="1" x14ac:dyDescent="0.2">
      <c r="A828" s="944"/>
      <c r="B828" s="922" t="str">
        <f t="shared" si="74"/>
        <v>2018FL6160K13141</v>
      </c>
      <c r="C828" s="922" t="str">
        <f>VLOOKUP(D828,'[11]QuyetdinhPCGD (CDIO)'!$B$6:$C$1940,2,0)</f>
        <v>FL6160</v>
      </c>
      <c r="D828" s="923" t="s">
        <v>2761</v>
      </c>
      <c r="E828" s="923" t="s">
        <v>166</v>
      </c>
      <c r="F828" s="922" t="s">
        <v>11</v>
      </c>
      <c r="G828" s="922" t="str">
        <f>VLOOKUP(I828,'[12]Phan ca&amp; Ngay BDhoc'!$B$4:$I$110,8,0)</f>
        <v>C3-203</v>
      </c>
      <c r="H828" s="922"/>
      <c r="I828" s="944" t="s">
        <v>2792</v>
      </c>
      <c r="J828" s="922" t="str">
        <f>VLOOKUP(I828,'[12]Phan ca&amp; Ngay BDhoc'!$B$4:$I$110,6,0)</f>
        <v>3/9/2018</v>
      </c>
      <c r="K828" s="948" t="s">
        <v>2521</v>
      </c>
      <c r="L828" s="947" t="s">
        <v>2504</v>
      </c>
      <c r="M828" s="920" t="s">
        <v>2487</v>
      </c>
      <c r="N828" s="920" t="s">
        <v>2797</v>
      </c>
      <c r="O828" s="919">
        <v>2209</v>
      </c>
      <c r="P828" s="919" t="s">
        <v>2472</v>
      </c>
      <c r="R828" s="918">
        <v>716</v>
      </c>
      <c r="S828" s="955" t="s">
        <v>2556</v>
      </c>
    </row>
    <row r="829" spans="1:19" ht="42.75" hidden="1" x14ac:dyDescent="0.2">
      <c r="A829" s="944"/>
      <c r="B829" s="922" t="str">
        <f t="shared" si="74"/>
        <v>2018FL6160K13141</v>
      </c>
      <c r="C829" s="922" t="str">
        <f>VLOOKUP(D829,'[11]QuyetdinhPCGD (CDIO)'!$B$6:$C$1940,2,0)</f>
        <v>FL6160</v>
      </c>
      <c r="D829" s="923" t="s">
        <v>2761</v>
      </c>
      <c r="E829" s="923" t="s">
        <v>166</v>
      </c>
      <c r="F829" s="922" t="s">
        <v>13</v>
      </c>
      <c r="G829" s="922" t="str">
        <f>VLOOKUP(I829,'[12]Phan ca&amp; Ngay BDhoc'!$B$4:$I$110,8,0)</f>
        <v>C3-203</v>
      </c>
      <c r="H829" s="922"/>
      <c r="I829" s="944" t="s">
        <v>2792</v>
      </c>
      <c r="J829" s="922" t="str">
        <f>VLOOKUP(I829,'[12]Phan ca&amp; Ngay BDhoc'!$B$4:$I$110,6,0)</f>
        <v>3/9/2018</v>
      </c>
      <c r="K829" s="948" t="s">
        <v>2521</v>
      </c>
      <c r="L829" s="947" t="s">
        <v>2504</v>
      </c>
      <c r="M829" s="920" t="s">
        <v>2487</v>
      </c>
      <c r="N829" s="920" t="s">
        <v>2797</v>
      </c>
      <c r="O829" s="919">
        <v>3393</v>
      </c>
      <c r="P829" s="919" t="s">
        <v>2472</v>
      </c>
      <c r="R829" s="918">
        <v>717</v>
      </c>
      <c r="S829" s="955" t="s">
        <v>2556</v>
      </c>
    </row>
    <row r="830" spans="1:19" ht="42.75" hidden="1" x14ac:dyDescent="0.2">
      <c r="A830" s="944"/>
      <c r="B830" s="922" t="str">
        <f t="shared" si="74"/>
        <v>2018FL6160K13151</v>
      </c>
      <c r="C830" s="922" t="str">
        <f>VLOOKUP(D830,'[11]QuyetdinhPCGD (CDIO)'!$B$6:$C$1940,2,0)</f>
        <v>FL6160</v>
      </c>
      <c r="D830" s="923" t="s">
        <v>2761</v>
      </c>
      <c r="E830" s="929" t="s">
        <v>169</v>
      </c>
      <c r="F830" s="922" t="s">
        <v>11</v>
      </c>
      <c r="G830" s="944" t="str">
        <f>RIGHT(M830,6)</f>
        <v>C3-405</v>
      </c>
      <c r="H830" s="922"/>
      <c r="I830" s="944" t="s">
        <v>2792</v>
      </c>
      <c r="J830" s="922" t="str">
        <f>VLOOKUP(I830,'[12]Phan ca&amp; Ngay BDhoc'!$B$4:$I$110,6,0)</f>
        <v>3/9/2018</v>
      </c>
      <c r="K830" s="948" t="s">
        <v>2798</v>
      </c>
      <c r="L830" s="947" t="s">
        <v>2504</v>
      </c>
      <c r="M830" s="941" t="s">
        <v>2739</v>
      </c>
      <c r="N830" s="920" t="s">
        <v>2799</v>
      </c>
      <c r="O830" s="919">
        <v>2211</v>
      </c>
      <c r="P830" s="919" t="s">
        <v>2472</v>
      </c>
      <c r="R830" s="918">
        <v>718</v>
      </c>
      <c r="S830" s="955" t="s">
        <v>2556</v>
      </c>
    </row>
    <row r="831" spans="1:19" ht="42.75" hidden="1" x14ac:dyDescent="0.2">
      <c r="A831" s="944"/>
      <c r="B831" s="922" t="str">
        <f t="shared" si="74"/>
        <v>2018FL6160K13151</v>
      </c>
      <c r="C831" s="922" t="str">
        <f>VLOOKUP(D831,'[11]QuyetdinhPCGD (CDIO)'!$B$6:$C$1940,2,0)</f>
        <v>FL6160</v>
      </c>
      <c r="D831" s="923" t="s">
        <v>2761</v>
      </c>
      <c r="E831" s="929" t="s">
        <v>169</v>
      </c>
      <c r="F831" s="922" t="s">
        <v>13</v>
      </c>
      <c r="G831" s="944" t="str">
        <f>RIGHT(M831,6)</f>
        <v>C3-405</v>
      </c>
      <c r="H831" s="922"/>
      <c r="I831" s="944" t="s">
        <v>2792</v>
      </c>
      <c r="J831" s="922" t="str">
        <f>VLOOKUP(I831,'[12]Phan ca&amp; Ngay BDhoc'!$B$4:$I$110,6,0)</f>
        <v>3/9/2018</v>
      </c>
      <c r="K831" s="948" t="s">
        <v>2798</v>
      </c>
      <c r="L831" s="947" t="s">
        <v>2504</v>
      </c>
      <c r="M831" s="941" t="s">
        <v>2739</v>
      </c>
      <c r="N831" s="920" t="s">
        <v>2799</v>
      </c>
      <c r="O831" s="919">
        <v>3395</v>
      </c>
      <c r="P831" s="919" t="s">
        <v>2472</v>
      </c>
      <c r="R831" s="918">
        <v>719</v>
      </c>
      <c r="S831" s="955" t="s">
        <v>2556</v>
      </c>
    </row>
    <row r="832" spans="1:19" ht="42.75" hidden="1" x14ac:dyDescent="0.2">
      <c r="A832" s="943"/>
      <c r="B832" s="943" t="str">
        <f t="shared" si="74"/>
        <v>2018BS6010K13122</v>
      </c>
      <c r="C832" s="922" t="str">
        <f>VLOOKUP(D832,'[11]QuyetdinhPCGD (CDIO)'!$B$6:$C$1940,2,0)</f>
        <v>BS6010</v>
      </c>
      <c r="D832" s="931" t="s">
        <v>2473</v>
      </c>
      <c r="E832" s="923" t="s">
        <v>2577</v>
      </c>
      <c r="F832" s="922" t="s">
        <v>13</v>
      </c>
      <c r="G832" s="922" t="str">
        <f>VLOOKUP(I832,'[12]Phan ca&amp; Ngay BDhoc'!$B$4:$I$110,8,0)</f>
        <v>C2-201</v>
      </c>
      <c r="H832" s="922"/>
      <c r="I832" s="943" t="s">
        <v>4735</v>
      </c>
      <c r="J832" s="922" t="str">
        <f>VLOOKUP(I832,'[12]Phan ca&amp; Ngay BDhoc'!$B$4:$I$110,6,0)</f>
        <v>3/9/2018</v>
      </c>
      <c r="K832" s="942" t="s">
        <v>4740</v>
      </c>
      <c r="L832" s="942" t="s">
        <v>4733</v>
      </c>
      <c r="M832" s="920" t="s">
        <v>2487</v>
      </c>
      <c r="N832" s="920"/>
      <c r="O832" s="919">
        <v>1023</v>
      </c>
      <c r="P832" s="919" t="s">
        <v>2472</v>
      </c>
      <c r="R832" s="918">
        <v>709</v>
      </c>
    </row>
    <row r="833" spans="1:19" ht="42.75" hidden="1" x14ac:dyDescent="0.2">
      <c r="A833" s="943"/>
      <c r="B833" s="943" t="str">
        <f t="shared" si="74"/>
        <v>2018PE6009K13392</v>
      </c>
      <c r="C833" s="922" t="str">
        <f>VLOOKUP(D833,'[11]QuyetdinhPCGD (CDIO)'!$B$6:$C$1940,2,0)</f>
        <v>PE6009</v>
      </c>
      <c r="D833" s="930" t="s">
        <v>2474</v>
      </c>
      <c r="E833" s="929" t="s">
        <v>166</v>
      </c>
      <c r="F833" s="923" t="s">
        <v>8</v>
      </c>
      <c r="G833" s="922" t="s">
        <v>4718</v>
      </c>
      <c r="H833" s="929"/>
      <c r="I833" s="943" t="s">
        <v>4735</v>
      </c>
      <c r="J833" s="922" t="str">
        <f>VLOOKUP(I833,'[12]Phan ca&amp; Ngay BDhoc'!$B$4:$I$110,6,0)</f>
        <v>3/9/2018</v>
      </c>
      <c r="K833" s="942" t="s">
        <v>4739</v>
      </c>
      <c r="L833" s="942" t="s">
        <v>4733</v>
      </c>
      <c r="M833" s="920" t="s">
        <v>2487</v>
      </c>
      <c r="N833" s="920">
        <v>0</v>
      </c>
      <c r="O833" s="919">
        <v>435</v>
      </c>
      <c r="P833" s="924" t="s">
        <v>2468</v>
      </c>
      <c r="Q833" s="934"/>
      <c r="R833" s="918">
        <v>710</v>
      </c>
    </row>
    <row r="834" spans="1:19" ht="42.75" hidden="1" x14ac:dyDescent="0.2">
      <c r="A834" s="943"/>
      <c r="B834" s="943" t="str">
        <f t="shared" si="74"/>
        <v>2018AA6031K13092</v>
      </c>
      <c r="C834" s="922" t="str">
        <f>VLOOKUP(D834,'[11]QuyetdinhPCGD (CDIO)'!$B$6:$C$1940,2,0)</f>
        <v>AA6031</v>
      </c>
      <c r="D834" s="931" t="s">
        <v>2760</v>
      </c>
      <c r="E834" s="923" t="s">
        <v>2549</v>
      </c>
      <c r="F834" s="923" t="s">
        <v>8</v>
      </c>
      <c r="G834" s="944" t="str">
        <f>RIGHT(N834,6)</f>
        <v>C2-202</v>
      </c>
      <c r="H834" s="922"/>
      <c r="I834" s="943" t="s">
        <v>4735</v>
      </c>
      <c r="J834" s="922" t="str">
        <f>VLOOKUP(I834,'[12]Phan ca&amp; Ngay BDhoc'!$B$4:$I$110,6,0)</f>
        <v>3/9/2018</v>
      </c>
      <c r="K834" s="942" t="s">
        <v>4738</v>
      </c>
      <c r="L834" s="942" t="s">
        <v>4733</v>
      </c>
      <c r="M834" s="920">
        <v>0</v>
      </c>
      <c r="N834" s="965" t="s">
        <v>2901</v>
      </c>
      <c r="O834" s="937">
        <v>1027</v>
      </c>
      <c r="P834" s="936" t="s">
        <v>2468</v>
      </c>
      <c r="Q834" s="964"/>
      <c r="R834" s="918">
        <v>711</v>
      </c>
      <c r="S834" s="955" t="s">
        <v>2660</v>
      </c>
    </row>
    <row r="835" spans="1:19" ht="42.75" hidden="1" x14ac:dyDescent="0.2">
      <c r="A835" s="943"/>
      <c r="B835" s="943" t="str">
        <f t="shared" si="74"/>
        <v>2018LP6002K13092</v>
      </c>
      <c r="C835" s="922" t="str">
        <f>VLOOKUP(D835,'[11]QuyetdinhPCGD (CDIO)'!$B$6:$C$1940,2,0)</f>
        <v>LP6002</v>
      </c>
      <c r="D835" s="963" t="s">
        <v>2412</v>
      </c>
      <c r="E835" s="923" t="s">
        <v>2550</v>
      </c>
      <c r="F835" s="923" t="s">
        <v>11</v>
      </c>
      <c r="G835" s="922" t="str">
        <f>VLOOKUP(I835,'[12]Phan ca&amp; Ngay BDhoc'!$B$4:$I$110,8,0)</f>
        <v>C2-201</v>
      </c>
      <c r="H835" s="923"/>
      <c r="I835" s="943" t="s">
        <v>4735</v>
      </c>
      <c r="J835" s="922" t="str">
        <f>VLOOKUP(I835,'[12]Phan ca&amp; Ngay BDhoc'!$B$4:$I$110,6,0)</f>
        <v>3/9/2018</v>
      </c>
      <c r="K835" s="942" t="s">
        <v>4738</v>
      </c>
      <c r="L835" s="942" t="s">
        <v>4733</v>
      </c>
      <c r="M835" s="920">
        <v>0</v>
      </c>
      <c r="N835" s="920"/>
      <c r="O835" s="919">
        <v>431</v>
      </c>
      <c r="P835" s="919" t="s">
        <v>2472</v>
      </c>
      <c r="Q835" s="934"/>
      <c r="R835" s="918">
        <v>713</v>
      </c>
      <c r="S835" s="955"/>
    </row>
    <row r="836" spans="1:19" ht="42.75" hidden="1" x14ac:dyDescent="0.2">
      <c r="A836" s="943"/>
      <c r="B836" s="943" t="str">
        <f t="shared" si="74"/>
        <v>2018FL6160K13132</v>
      </c>
      <c r="C836" s="922" t="str">
        <f>VLOOKUP(D836,'[11]QuyetdinhPCGD (CDIO)'!$B$6:$C$1940,2,0)</f>
        <v>FL6160</v>
      </c>
      <c r="D836" s="923" t="s">
        <v>2761</v>
      </c>
      <c r="E836" s="923" t="s">
        <v>71</v>
      </c>
      <c r="F836" s="922" t="s">
        <v>9</v>
      </c>
      <c r="G836" s="944" t="str">
        <f>RIGHT(M836,6)</f>
        <v>C3-405</v>
      </c>
      <c r="H836" s="922"/>
      <c r="I836" s="943" t="s">
        <v>4735</v>
      </c>
      <c r="J836" s="922" t="str">
        <f>VLOOKUP(I836,'[12]Phan ca&amp; Ngay BDhoc'!$B$4:$I$110,6,0)</f>
        <v>3/9/2018</v>
      </c>
      <c r="K836" s="962" t="s">
        <v>4737</v>
      </c>
      <c r="L836" s="942" t="s">
        <v>4733</v>
      </c>
      <c r="M836" s="941" t="s">
        <v>2739</v>
      </c>
      <c r="N836" s="920" t="s">
        <v>4736</v>
      </c>
      <c r="O836" s="919">
        <v>2207</v>
      </c>
      <c r="P836" s="919" t="s">
        <v>2472</v>
      </c>
      <c r="R836" s="918">
        <v>714</v>
      </c>
    </row>
    <row r="837" spans="1:19" ht="42.75" hidden="1" x14ac:dyDescent="0.2">
      <c r="A837" s="943"/>
      <c r="B837" s="943" t="str">
        <f t="shared" si="74"/>
        <v>2018FL6160K13132</v>
      </c>
      <c r="C837" s="922" t="str">
        <f>VLOOKUP(D837,'[11]QuyetdinhPCGD (CDIO)'!$B$6:$C$1940,2,0)</f>
        <v>FL6160</v>
      </c>
      <c r="D837" s="923" t="s">
        <v>2761</v>
      </c>
      <c r="E837" s="923" t="s">
        <v>71</v>
      </c>
      <c r="F837" s="922" t="s">
        <v>12</v>
      </c>
      <c r="G837" s="944" t="str">
        <f>RIGHT(M837,6)</f>
        <v>C3-405</v>
      </c>
      <c r="H837" s="922"/>
      <c r="I837" s="943" t="s">
        <v>4735</v>
      </c>
      <c r="J837" s="922" t="str">
        <f>VLOOKUP(I837,'[12]Phan ca&amp; Ngay BDhoc'!$B$4:$I$110,6,0)</f>
        <v>3/9/2018</v>
      </c>
      <c r="K837" s="962" t="s">
        <v>4737</v>
      </c>
      <c r="L837" s="942" t="s">
        <v>4733</v>
      </c>
      <c r="M837" s="941" t="s">
        <v>2739</v>
      </c>
      <c r="N837" s="920" t="s">
        <v>4736</v>
      </c>
      <c r="O837" s="919">
        <v>3391</v>
      </c>
      <c r="P837" s="919" t="s">
        <v>2472</v>
      </c>
      <c r="R837" s="918">
        <v>715</v>
      </c>
    </row>
    <row r="838" spans="1:19" ht="42.75" hidden="1" x14ac:dyDescent="0.2">
      <c r="A838" s="943"/>
      <c r="B838" s="943" t="str">
        <f t="shared" si="74"/>
        <v>2018FL6160K13142</v>
      </c>
      <c r="C838" s="922" t="str">
        <f>VLOOKUP(D838,'[11]QuyetdinhPCGD (CDIO)'!$B$6:$C$1940,2,0)</f>
        <v>FL6160</v>
      </c>
      <c r="D838" s="923" t="s">
        <v>2761</v>
      </c>
      <c r="E838" s="923" t="s">
        <v>169</v>
      </c>
      <c r="F838" s="922" t="s">
        <v>9</v>
      </c>
      <c r="G838" s="944" t="str">
        <f>RIGHT(M838,6)</f>
        <v>C3-405</v>
      </c>
      <c r="H838" s="922"/>
      <c r="I838" s="943" t="s">
        <v>4735</v>
      </c>
      <c r="J838" s="922" t="str">
        <f>VLOOKUP(I838,'[12]Phan ca&amp; Ngay BDhoc'!$B$4:$I$110,6,0)</f>
        <v>3/9/2018</v>
      </c>
      <c r="K838" s="962" t="s">
        <v>4734</v>
      </c>
      <c r="L838" s="942" t="s">
        <v>4733</v>
      </c>
      <c r="M838" s="941" t="s">
        <v>2739</v>
      </c>
      <c r="N838" s="920" t="s">
        <v>4732</v>
      </c>
      <c r="O838" s="919">
        <v>2209</v>
      </c>
      <c r="P838" s="919" t="s">
        <v>2472</v>
      </c>
      <c r="R838" s="918">
        <v>716</v>
      </c>
    </row>
    <row r="839" spans="1:19" ht="42.75" hidden="1" x14ac:dyDescent="0.2">
      <c r="A839" s="943"/>
      <c r="B839" s="943" t="str">
        <f t="shared" si="74"/>
        <v>2018FL6160K13142</v>
      </c>
      <c r="C839" s="922" t="str">
        <f>VLOOKUP(D839,'[11]QuyetdinhPCGD (CDIO)'!$B$6:$C$1940,2,0)</f>
        <v>FL6160</v>
      </c>
      <c r="D839" s="923" t="s">
        <v>2761</v>
      </c>
      <c r="E839" s="923" t="s">
        <v>169</v>
      </c>
      <c r="F839" s="922" t="s">
        <v>12</v>
      </c>
      <c r="G839" s="944" t="str">
        <f>RIGHT(M839,6)</f>
        <v>C3-405</v>
      </c>
      <c r="H839" s="922"/>
      <c r="I839" s="943" t="s">
        <v>4735</v>
      </c>
      <c r="J839" s="922" t="str">
        <f>VLOOKUP(I839,'[12]Phan ca&amp; Ngay BDhoc'!$B$4:$I$110,6,0)</f>
        <v>3/9/2018</v>
      </c>
      <c r="K839" s="962" t="s">
        <v>4734</v>
      </c>
      <c r="L839" s="942" t="s">
        <v>4733</v>
      </c>
      <c r="M839" s="941" t="s">
        <v>2739</v>
      </c>
      <c r="N839" s="920" t="s">
        <v>4732</v>
      </c>
      <c r="O839" s="919">
        <v>3393</v>
      </c>
      <c r="P839" s="919" t="s">
        <v>2472</v>
      </c>
      <c r="R839" s="918">
        <v>717</v>
      </c>
    </row>
    <row r="840" spans="1:19" ht="28.5" hidden="1" x14ac:dyDescent="0.2">
      <c r="A840" s="926">
        <v>575</v>
      </c>
      <c r="B840" s="926"/>
      <c r="C840" s="926"/>
      <c r="D840" s="933" t="s">
        <v>2470</v>
      </c>
      <c r="E840" s="923" t="s">
        <v>670</v>
      </c>
      <c r="F840" s="926" t="s">
        <v>10</v>
      </c>
      <c r="G840" s="923" t="s">
        <v>2573</v>
      </c>
      <c r="H840" s="926"/>
      <c r="I840" s="922" t="s">
        <v>174</v>
      </c>
      <c r="J840" s="922" t="str">
        <f>VLOOKUP(I840,'[12]Phan ca&amp; Ngay BDhoc'!$B$4:$I$110,6,0)</f>
        <v>3/9/2018</v>
      </c>
      <c r="K840" s="926"/>
      <c r="L840" s="926"/>
      <c r="M840" s="926"/>
      <c r="N840" s="926"/>
      <c r="O840" s="932"/>
      <c r="P840" s="932"/>
      <c r="R840" s="918">
        <v>720</v>
      </c>
    </row>
    <row r="841" spans="1:19" ht="28.5" hidden="1" x14ac:dyDescent="0.2">
      <c r="A841" s="926">
        <v>576</v>
      </c>
      <c r="B841" s="926"/>
      <c r="C841" s="926"/>
      <c r="D841" s="933" t="s">
        <v>2470</v>
      </c>
      <c r="E841" s="923" t="s">
        <v>670</v>
      </c>
      <c r="F841" s="926" t="s">
        <v>10</v>
      </c>
      <c r="G841" s="923" t="s">
        <v>2574</v>
      </c>
      <c r="H841" s="926"/>
      <c r="I841" s="922" t="s">
        <v>174</v>
      </c>
      <c r="J841" s="922" t="str">
        <f>VLOOKUP(I841,'[12]Phan ca&amp; Ngay BDhoc'!$B$4:$I$110,6,0)</f>
        <v>3/9/2018</v>
      </c>
      <c r="K841" s="926"/>
      <c r="L841" s="926"/>
      <c r="M841" s="926"/>
      <c r="N841" s="926"/>
      <c r="O841" s="932"/>
      <c r="P841" s="932"/>
      <c r="R841" s="918">
        <v>721</v>
      </c>
    </row>
    <row r="842" spans="1:19" ht="28.5" hidden="1" x14ac:dyDescent="0.2">
      <c r="A842" s="926">
        <v>577</v>
      </c>
      <c r="B842" s="922" t="str">
        <f t="shared" ref="B842:B850" si="75">CONCATENATE("2018",C842,"K13",K842)</f>
        <v>20180903111K1309</v>
      </c>
      <c r="C842" s="922" t="str">
        <f>VLOOKUP(D842,[11]QuyetdinhPCGD!$B$6:$C$1489,2,0)</f>
        <v>0903111</v>
      </c>
      <c r="D842" s="930" t="s">
        <v>2575</v>
      </c>
      <c r="E842" s="929" t="s">
        <v>169</v>
      </c>
      <c r="F842" s="926" t="s">
        <v>11</v>
      </c>
      <c r="G842" s="922" t="s">
        <v>4718</v>
      </c>
      <c r="H842" s="926"/>
      <c r="I842" s="922" t="s">
        <v>2179</v>
      </c>
      <c r="J842" s="922" t="str">
        <f>VLOOKUP(I842,'[12]Phan ca&amp; Ngay BDhoc'!$B$4:$I$110,6,0)</f>
        <v>3/9/2018</v>
      </c>
      <c r="K842" s="925" t="s">
        <v>176</v>
      </c>
      <c r="L842" s="925"/>
      <c r="M842" s="920" t="s">
        <v>2487</v>
      </c>
      <c r="N842" s="920">
        <v>0</v>
      </c>
      <c r="O842" s="919">
        <v>2217</v>
      </c>
      <c r="P842" s="919" t="s">
        <v>2472</v>
      </c>
      <c r="Q842" s="934">
        <v>0</v>
      </c>
      <c r="R842" s="918">
        <v>722</v>
      </c>
    </row>
    <row r="843" spans="1:19" ht="42.75" hidden="1" x14ac:dyDescent="0.2">
      <c r="A843" s="922">
        <v>578</v>
      </c>
      <c r="B843" s="922" t="str">
        <f t="shared" si="75"/>
        <v>20181203106K1307</v>
      </c>
      <c r="C843" s="922" t="str">
        <f>VLOOKUP(D843,[11]QuyetdinhPCGD!$B$6:$C$1489,2,0)</f>
        <v>1203106</v>
      </c>
      <c r="D843" s="923" t="s">
        <v>2412</v>
      </c>
      <c r="E843" s="923" t="s">
        <v>670</v>
      </c>
      <c r="F843" s="922" t="s">
        <v>11</v>
      </c>
      <c r="G843" s="922" t="str">
        <f>RIGHT(N843,6)</f>
        <v>C8-302</v>
      </c>
      <c r="H843" s="922"/>
      <c r="I843" s="922" t="s">
        <v>2179</v>
      </c>
      <c r="J843" s="922" t="str">
        <f>VLOOKUP(I843,'[12]Phan ca&amp; Ngay BDhoc'!$B$4:$I$110,6,0)</f>
        <v>3/9/2018</v>
      </c>
      <c r="K843" s="921" t="s">
        <v>117</v>
      </c>
      <c r="L843" s="921"/>
      <c r="M843" s="920" t="s">
        <v>2487</v>
      </c>
      <c r="N843" s="939" t="s">
        <v>2800</v>
      </c>
      <c r="O843" s="919">
        <v>2213</v>
      </c>
      <c r="P843" s="924" t="s">
        <v>2468</v>
      </c>
      <c r="Q843" s="934">
        <v>0</v>
      </c>
      <c r="R843" s="918">
        <v>723</v>
      </c>
    </row>
    <row r="844" spans="1:19" ht="30" hidden="1" x14ac:dyDescent="0.2">
      <c r="A844" s="922">
        <v>579</v>
      </c>
      <c r="B844" s="922" t="str">
        <f t="shared" si="75"/>
        <v>20181303176K1301</v>
      </c>
      <c r="C844" s="922" t="str">
        <f>VLOOKUP(D844,[11]QuyetdinhPCGD!$B$6:$C$1489,2,0)</f>
        <v>1303176</v>
      </c>
      <c r="D844" s="923" t="s">
        <v>2761</v>
      </c>
      <c r="E844" s="923" t="s">
        <v>65</v>
      </c>
      <c r="F844" s="922" t="s">
        <v>9</v>
      </c>
      <c r="G844" s="922" t="str">
        <f t="shared" ref="G844:G849" si="76">RIGHT(M844,6)</f>
        <v>C3-203</v>
      </c>
      <c r="H844" s="922"/>
      <c r="I844" s="922" t="s">
        <v>2179</v>
      </c>
      <c r="J844" s="922" t="str">
        <f>VLOOKUP(I844,'[12]Phan ca&amp; Ngay BDhoc'!$B$4:$I$110,6,0)</f>
        <v>3/9/2018</v>
      </c>
      <c r="K844" s="938" t="s">
        <v>62</v>
      </c>
      <c r="L844" s="938"/>
      <c r="M844" s="920" t="s">
        <v>2770</v>
      </c>
      <c r="N844" s="920" t="s">
        <v>2801</v>
      </c>
      <c r="O844" s="919">
        <v>1029</v>
      </c>
      <c r="P844" s="924" t="s">
        <v>2468</v>
      </c>
      <c r="Q844" s="934">
        <v>0</v>
      </c>
      <c r="R844" s="918">
        <v>724</v>
      </c>
    </row>
    <row r="845" spans="1:19" ht="30" hidden="1" x14ac:dyDescent="0.2">
      <c r="A845" s="922">
        <v>580</v>
      </c>
      <c r="B845" s="922" t="str">
        <f t="shared" si="75"/>
        <v>20181303176K1301</v>
      </c>
      <c r="C845" s="922" t="str">
        <f>VLOOKUP(D845,[11]QuyetdinhPCGD!$B$6:$C$1489,2,0)</f>
        <v>1303176</v>
      </c>
      <c r="D845" s="923" t="s">
        <v>2761</v>
      </c>
      <c r="E845" s="923" t="s">
        <v>65</v>
      </c>
      <c r="F845" s="922" t="s">
        <v>12</v>
      </c>
      <c r="G845" s="922" t="str">
        <f t="shared" si="76"/>
        <v>C3-203</v>
      </c>
      <c r="H845" s="922"/>
      <c r="I845" s="922" t="s">
        <v>2179</v>
      </c>
      <c r="J845" s="922" t="str">
        <f>VLOOKUP(I845,'[12]Phan ca&amp; Ngay BDhoc'!$B$4:$I$110,6,0)</f>
        <v>3/9/2018</v>
      </c>
      <c r="K845" s="921" t="s">
        <v>62</v>
      </c>
      <c r="L845" s="921"/>
      <c r="M845" s="920" t="s">
        <v>2770</v>
      </c>
      <c r="N845" s="920" t="s">
        <v>2801</v>
      </c>
      <c r="O845" s="919">
        <v>2805</v>
      </c>
      <c r="P845" s="924" t="s">
        <v>2468</v>
      </c>
      <c r="Q845" s="934">
        <v>0</v>
      </c>
      <c r="R845" s="918">
        <v>725</v>
      </c>
    </row>
    <row r="846" spans="1:19" ht="30" hidden="1" x14ac:dyDescent="0.2">
      <c r="A846" s="922">
        <v>581</v>
      </c>
      <c r="B846" s="922" t="str">
        <f t="shared" si="75"/>
        <v>20181303176K1302</v>
      </c>
      <c r="C846" s="922" t="str">
        <f>VLOOKUP(D846,[11]QuyetdinhPCGD!$B$6:$C$1489,2,0)</f>
        <v>1303176</v>
      </c>
      <c r="D846" s="923" t="s">
        <v>2761</v>
      </c>
      <c r="E846" s="923" t="s">
        <v>166</v>
      </c>
      <c r="F846" s="922" t="s">
        <v>9</v>
      </c>
      <c r="G846" s="922" t="str">
        <f t="shared" si="76"/>
        <v>C3-203</v>
      </c>
      <c r="H846" s="922"/>
      <c r="I846" s="922" t="s">
        <v>2179</v>
      </c>
      <c r="J846" s="922" t="str">
        <f>VLOOKUP(I846,'[12]Phan ca&amp; Ngay BDhoc'!$B$4:$I$110,6,0)</f>
        <v>3/9/2018</v>
      </c>
      <c r="K846" s="921" t="s">
        <v>70</v>
      </c>
      <c r="L846" s="921"/>
      <c r="M846" s="920" t="s">
        <v>2770</v>
      </c>
      <c r="N846" s="920" t="s">
        <v>2802</v>
      </c>
      <c r="O846" s="919">
        <v>1031</v>
      </c>
      <c r="P846" s="924" t="s">
        <v>2468</v>
      </c>
      <c r="Q846" s="934">
        <v>0</v>
      </c>
      <c r="R846" s="918">
        <v>726</v>
      </c>
    </row>
    <row r="847" spans="1:19" ht="30" hidden="1" x14ac:dyDescent="0.2">
      <c r="A847" s="922">
        <v>582</v>
      </c>
      <c r="B847" s="922" t="str">
        <f t="shared" si="75"/>
        <v>20181303176K1302</v>
      </c>
      <c r="C847" s="922" t="str">
        <f>VLOOKUP(D847,[11]QuyetdinhPCGD!$B$6:$C$1489,2,0)</f>
        <v>1303176</v>
      </c>
      <c r="D847" s="923" t="s">
        <v>2761</v>
      </c>
      <c r="E847" s="923" t="s">
        <v>166</v>
      </c>
      <c r="F847" s="922" t="s">
        <v>12</v>
      </c>
      <c r="G847" s="922" t="str">
        <f t="shared" si="76"/>
        <v>C3-203</v>
      </c>
      <c r="H847" s="922"/>
      <c r="I847" s="922" t="s">
        <v>2179</v>
      </c>
      <c r="J847" s="922" t="str">
        <f>VLOOKUP(I847,'[12]Phan ca&amp; Ngay BDhoc'!$B$4:$I$110,6,0)</f>
        <v>3/9/2018</v>
      </c>
      <c r="K847" s="921" t="s">
        <v>70</v>
      </c>
      <c r="L847" s="921"/>
      <c r="M847" s="920" t="s">
        <v>2770</v>
      </c>
      <c r="N847" s="920" t="s">
        <v>2802</v>
      </c>
      <c r="O847" s="919">
        <v>2807</v>
      </c>
      <c r="P847" s="924" t="s">
        <v>2468</v>
      </c>
      <c r="Q847" s="934">
        <v>0</v>
      </c>
      <c r="R847" s="918">
        <v>727</v>
      </c>
    </row>
    <row r="848" spans="1:19" ht="30" hidden="1" x14ac:dyDescent="0.2">
      <c r="A848" s="922">
        <v>583</v>
      </c>
      <c r="B848" s="922" t="str">
        <f t="shared" si="75"/>
        <v>20181303176K1303</v>
      </c>
      <c r="C848" s="922" t="str">
        <f>VLOOKUP(D848,[11]QuyetdinhPCGD!$B$6:$C$1489,2,0)</f>
        <v>1303176</v>
      </c>
      <c r="D848" s="923" t="s">
        <v>2761</v>
      </c>
      <c r="E848" s="923" t="s">
        <v>166</v>
      </c>
      <c r="F848" s="922" t="s">
        <v>9</v>
      </c>
      <c r="G848" s="922" t="str">
        <f t="shared" si="76"/>
        <v>C3-202</v>
      </c>
      <c r="H848" s="922"/>
      <c r="I848" s="922" t="s">
        <v>2179</v>
      </c>
      <c r="J848" s="922" t="str">
        <f>VLOOKUP(I848,'[12]Phan ca&amp; Ngay BDhoc'!$B$4:$I$110,6,0)</f>
        <v>3/9/2018</v>
      </c>
      <c r="K848" s="921" t="s">
        <v>75</v>
      </c>
      <c r="L848" s="921"/>
      <c r="M848" s="920" t="s">
        <v>2763</v>
      </c>
      <c r="N848" s="920" t="s">
        <v>2803</v>
      </c>
      <c r="O848" s="919">
        <v>1033</v>
      </c>
      <c r="P848" s="924" t="s">
        <v>2468</v>
      </c>
      <c r="Q848" s="934">
        <v>0</v>
      </c>
      <c r="R848" s="918">
        <v>728</v>
      </c>
    </row>
    <row r="849" spans="1:18" ht="30" hidden="1" x14ac:dyDescent="0.2">
      <c r="A849" s="922">
        <v>584</v>
      </c>
      <c r="B849" s="922" t="str">
        <f t="shared" si="75"/>
        <v>20181303176K1303</v>
      </c>
      <c r="C849" s="922" t="str">
        <f>VLOOKUP(D849,[11]QuyetdinhPCGD!$B$6:$C$1489,2,0)</f>
        <v>1303176</v>
      </c>
      <c r="D849" s="923" t="s">
        <v>2761</v>
      </c>
      <c r="E849" s="923" t="s">
        <v>166</v>
      </c>
      <c r="F849" s="922" t="s">
        <v>12</v>
      </c>
      <c r="G849" s="922" t="str">
        <f t="shared" si="76"/>
        <v>C3-202</v>
      </c>
      <c r="H849" s="922"/>
      <c r="I849" s="922" t="s">
        <v>2179</v>
      </c>
      <c r="J849" s="922" t="str">
        <f>VLOOKUP(I849,'[12]Phan ca&amp; Ngay BDhoc'!$B$4:$I$110,6,0)</f>
        <v>3/9/2018</v>
      </c>
      <c r="K849" s="921" t="s">
        <v>75</v>
      </c>
      <c r="L849" s="921"/>
      <c r="M849" s="920" t="s">
        <v>2763</v>
      </c>
      <c r="N849" s="920" t="s">
        <v>2803</v>
      </c>
      <c r="O849" s="919">
        <v>2809</v>
      </c>
      <c r="P849" s="924" t="s">
        <v>2468</v>
      </c>
      <c r="Q849" s="934">
        <v>0</v>
      </c>
      <c r="R849" s="918">
        <v>729</v>
      </c>
    </row>
    <row r="850" spans="1:18" ht="28.5" hidden="1" x14ac:dyDescent="0.2">
      <c r="A850" s="922">
        <v>585</v>
      </c>
      <c r="B850" s="922" t="str">
        <f t="shared" si="75"/>
        <v>20181003107K1309</v>
      </c>
      <c r="C850" s="922" t="str">
        <f>VLOOKUP(D850,[11]QuyetdinhPCGD!$B$6:$C$1489,2,0)</f>
        <v>1003107</v>
      </c>
      <c r="D850" s="923" t="s">
        <v>2583</v>
      </c>
      <c r="E850" s="923" t="s">
        <v>2540</v>
      </c>
      <c r="F850" s="922" t="s">
        <v>8</v>
      </c>
      <c r="G850" s="922" t="str">
        <f>VLOOKUP(I850,'[12]Phan ca&amp; Ngay BDhoc'!$B$4:$I$110,8,0)</f>
        <v>C2-103</v>
      </c>
      <c r="H850" s="922"/>
      <c r="I850" s="922" t="s">
        <v>2179</v>
      </c>
      <c r="J850" s="922" t="str">
        <f>VLOOKUP(I850,'[12]Phan ca&amp; Ngay BDhoc'!$B$4:$I$110,6,0)</f>
        <v>3/9/2018</v>
      </c>
      <c r="K850" s="921" t="s">
        <v>176</v>
      </c>
      <c r="L850" s="921"/>
      <c r="M850" s="920" t="s">
        <v>2487</v>
      </c>
      <c r="N850" s="920">
        <v>0</v>
      </c>
      <c r="O850" s="919">
        <v>3397</v>
      </c>
      <c r="P850" s="924" t="s">
        <v>2468</v>
      </c>
      <c r="Q850" s="934">
        <v>0</v>
      </c>
      <c r="R850" s="918">
        <v>730</v>
      </c>
    </row>
    <row r="851" spans="1:18" ht="28.5" hidden="1" x14ac:dyDescent="0.2">
      <c r="A851" s="926">
        <v>586</v>
      </c>
      <c r="B851" s="926"/>
      <c r="C851" s="926"/>
      <c r="D851" s="933" t="s">
        <v>2470</v>
      </c>
      <c r="E851" s="923" t="s">
        <v>2550</v>
      </c>
      <c r="F851" s="926" t="s">
        <v>10</v>
      </c>
      <c r="G851" s="923" t="s">
        <v>2573</v>
      </c>
      <c r="H851" s="926"/>
      <c r="I851" s="922" t="s">
        <v>179</v>
      </c>
      <c r="J851" s="922" t="str">
        <f>VLOOKUP(I851,'[12]Phan ca&amp; Ngay BDhoc'!$B$4:$I$110,6,0)</f>
        <v>3/9/2018</v>
      </c>
      <c r="K851" s="926"/>
      <c r="L851" s="926"/>
      <c r="M851" s="926"/>
      <c r="N851" s="926"/>
      <c r="O851" s="932"/>
      <c r="P851" s="932"/>
      <c r="R851" s="918">
        <v>731</v>
      </c>
    </row>
    <row r="852" spans="1:18" ht="28.5" hidden="1" x14ac:dyDescent="0.2">
      <c r="A852" s="926">
        <v>587</v>
      </c>
      <c r="B852" s="926"/>
      <c r="C852" s="926"/>
      <c r="D852" s="933" t="s">
        <v>2470</v>
      </c>
      <c r="E852" s="923" t="s">
        <v>2550</v>
      </c>
      <c r="F852" s="926" t="s">
        <v>10</v>
      </c>
      <c r="G852" s="923" t="s">
        <v>2574</v>
      </c>
      <c r="H852" s="926"/>
      <c r="I852" s="922" t="s">
        <v>179</v>
      </c>
      <c r="J852" s="922" t="str">
        <f>VLOOKUP(I852,'[12]Phan ca&amp; Ngay BDhoc'!$B$4:$I$110,6,0)</f>
        <v>3/9/2018</v>
      </c>
      <c r="K852" s="926"/>
      <c r="L852" s="926"/>
      <c r="M852" s="926"/>
      <c r="N852" s="926"/>
      <c r="O852" s="932"/>
      <c r="P852" s="932"/>
      <c r="R852" s="918">
        <v>732</v>
      </c>
    </row>
    <row r="853" spans="1:18" ht="28.5" hidden="1" x14ac:dyDescent="0.2">
      <c r="A853" s="926">
        <v>588</v>
      </c>
      <c r="B853" s="922" t="str">
        <f t="shared" ref="B853:B861" si="77">CONCATENATE("2018",C853,"K13",K853)</f>
        <v>20180903111K1310</v>
      </c>
      <c r="C853" s="922" t="str">
        <f>VLOOKUP(D853,[11]QuyetdinhPCGD!$B$6:$C$1489,2,0)</f>
        <v>0903111</v>
      </c>
      <c r="D853" s="930" t="s">
        <v>2575</v>
      </c>
      <c r="E853" s="929" t="s">
        <v>166</v>
      </c>
      <c r="F853" s="926" t="s">
        <v>11</v>
      </c>
      <c r="G853" s="922" t="s">
        <v>4718</v>
      </c>
      <c r="H853" s="926"/>
      <c r="I853" s="922" t="s">
        <v>2180</v>
      </c>
      <c r="J853" s="922" t="str">
        <f>VLOOKUP(I853,'[12]Phan ca&amp; Ngay BDhoc'!$B$4:$I$110,6,0)</f>
        <v>3/9/2018</v>
      </c>
      <c r="K853" s="925" t="s">
        <v>180</v>
      </c>
      <c r="L853" s="925"/>
      <c r="M853" s="920" t="s">
        <v>2487</v>
      </c>
      <c r="N853" s="920">
        <v>0</v>
      </c>
      <c r="O853" s="919">
        <v>2223</v>
      </c>
      <c r="P853" s="924" t="s">
        <v>2468</v>
      </c>
      <c r="Q853" s="934">
        <v>0</v>
      </c>
      <c r="R853" s="918">
        <v>733</v>
      </c>
    </row>
    <row r="854" spans="1:18" ht="42.75" hidden="1" x14ac:dyDescent="0.2">
      <c r="A854" s="922">
        <v>589</v>
      </c>
      <c r="B854" s="922" t="str">
        <f t="shared" si="77"/>
        <v>20181203106K1308</v>
      </c>
      <c r="C854" s="922" t="str">
        <f>VLOOKUP(D854,[11]QuyetdinhPCGD!$B$6:$C$1489,2,0)</f>
        <v>1203106</v>
      </c>
      <c r="D854" s="923" t="s">
        <v>2412</v>
      </c>
      <c r="E854" s="923" t="s">
        <v>2550</v>
      </c>
      <c r="F854" s="922" t="s">
        <v>11</v>
      </c>
      <c r="G854" s="922" t="str">
        <f>RIGHT(N854,6)</f>
        <v>C8-302</v>
      </c>
      <c r="H854" s="922"/>
      <c r="I854" s="922" t="s">
        <v>2180</v>
      </c>
      <c r="J854" s="922" t="str">
        <f>VLOOKUP(I854,'[12]Phan ca&amp; Ngay BDhoc'!$B$4:$I$110,6,0)</f>
        <v>3/9/2018</v>
      </c>
      <c r="K854" s="921" t="s">
        <v>119</v>
      </c>
      <c r="L854" s="921"/>
      <c r="M854" s="920" t="s">
        <v>2487</v>
      </c>
      <c r="N854" s="939" t="s">
        <v>2800</v>
      </c>
      <c r="O854" s="919">
        <v>2219</v>
      </c>
      <c r="P854" s="919" t="s">
        <v>2472</v>
      </c>
      <c r="Q854" s="934">
        <v>0</v>
      </c>
      <c r="R854" s="918">
        <v>734</v>
      </c>
    </row>
    <row r="855" spans="1:18" ht="30" hidden="1" x14ac:dyDescent="0.2">
      <c r="A855" s="922">
        <v>590</v>
      </c>
      <c r="B855" s="922" t="str">
        <f t="shared" si="77"/>
        <v>20181303176K1304</v>
      </c>
      <c r="C855" s="922" t="str">
        <f>VLOOKUP(D855,[11]QuyetdinhPCGD!$B$6:$C$1489,2,0)</f>
        <v>1303176</v>
      </c>
      <c r="D855" s="923" t="s">
        <v>2761</v>
      </c>
      <c r="E855" s="923" t="s">
        <v>71</v>
      </c>
      <c r="F855" s="922" t="s">
        <v>9</v>
      </c>
      <c r="G855" s="922" t="str">
        <f t="shared" ref="G855:G860" si="78">RIGHT(M855,6)</f>
        <v>C3-203</v>
      </c>
      <c r="H855" s="922"/>
      <c r="I855" s="922" t="s">
        <v>2180</v>
      </c>
      <c r="J855" s="922" t="str">
        <f>VLOOKUP(I855,'[12]Phan ca&amp; Ngay BDhoc'!$B$4:$I$110,6,0)</f>
        <v>3/9/2018</v>
      </c>
      <c r="K855" s="938" t="s">
        <v>89</v>
      </c>
      <c r="L855" s="938"/>
      <c r="M855" s="920" t="s">
        <v>2770</v>
      </c>
      <c r="N855" s="920" t="s">
        <v>2804</v>
      </c>
      <c r="O855" s="919">
        <v>1035</v>
      </c>
      <c r="P855" s="919" t="s">
        <v>2472</v>
      </c>
      <c r="Q855" s="934">
        <v>0</v>
      </c>
      <c r="R855" s="918">
        <v>735</v>
      </c>
    </row>
    <row r="856" spans="1:18" ht="30" hidden="1" x14ac:dyDescent="0.2">
      <c r="A856" s="922">
        <v>591</v>
      </c>
      <c r="B856" s="922" t="str">
        <f t="shared" si="77"/>
        <v>20181303176K1304</v>
      </c>
      <c r="C856" s="922" t="str">
        <f>VLOOKUP(D856,[11]QuyetdinhPCGD!$B$6:$C$1489,2,0)</f>
        <v>1303176</v>
      </c>
      <c r="D856" s="923" t="s">
        <v>2761</v>
      </c>
      <c r="E856" s="923" t="s">
        <v>71</v>
      </c>
      <c r="F856" s="922" t="s">
        <v>12</v>
      </c>
      <c r="G856" s="922" t="str">
        <f t="shared" si="78"/>
        <v>C3-203</v>
      </c>
      <c r="H856" s="922"/>
      <c r="I856" s="922" t="s">
        <v>2180</v>
      </c>
      <c r="J856" s="922" t="str">
        <f>VLOOKUP(I856,'[12]Phan ca&amp; Ngay BDhoc'!$B$4:$I$110,6,0)</f>
        <v>3/9/2018</v>
      </c>
      <c r="K856" s="921" t="s">
        <v>89</v>
      </c>
      <c r="L856" s="921"/>
      <c r="M856" s="920" t="s">
        <v>2770</v>
      </c>
      <c r="N856" s="920" t="s">
        <v>2804</v>
      </c>
      <c r="O856" s="919">
        <v>2811</v>
      </c>
      <c r="P856" s="919" t="s">
        <v>2472</v>
      </c>
      <c r="Q856" s="934">
        <v>0</v>
      </c>
      <c r="R856" s="918">
        <v>736</v>
      </c>
    </row>
    <row r="857" spans="1:18" ht="30" hidden="1" x14ac:dyDescent="0.2">
      <c r="A857" s="922">
        <v>592</v>
      </c>
      <c r="B857" s="922" t="str">
        <f t="shared" si="77"/>
        <v>20181303176K1305</v>
      </c>
      <c r="C857" s="922" t="str">
        <f>VLOOKUP(D857,[11]QuyetdinhPCGD!$B$6:$C$1489,2,0)</f>
        <v>1303176</v>
      </c>
      <c r="D857" s="923" t="s">
        <v>2761</v>
      </c>
      <c r="E857" s="923" t="s">
        <v>169</v>
      </c>
      <c r="F857" s="922" t="s">
        <v>9</v>
      </c>
      <c r="G857" s="922" t="str">
        <f t="shared" si="78"/>
        <v>C3-203</v>
      </c>
      <c r="H857" s="922"/>
      <c r="I857" s="922" t="s">
        <v>2180</v>
      </c>
      <c r="J857" s="922" t="str">
        <f>VLOOKUP(I857,'[12]Phan ca&amp; Ngay BDhoc'!$B$4:$I$110,6,0)</f>
        <v>3/9/2018</v>
      </c>
      <c r="K857" s="938" t="s">
        <v>112</v>
      </c>
      <c r="L857" s="938"/>
      <c r="M857" s="920" t="s">
        <v>2770</v>
      </c>
      <c r="N857" s="920" t="s">
        <v>2805</v>
      </c>
      <c r="O857" s="919">
        <v>1037</v>
      </c>
      <c r="P857" s="919" t="s">
        <v>2472</v>
      </c>
      <c r="Q857" s="934">
        <v>0</v>
      </c>
      <c r="R857" s="918">
        <v>737</v>
      </c>
    </row>
    <row r="858" spans="1:18" ht="30" hidden="1" x14ac:dyDescent="0.2">
      <c r="A858" s="922">
        <v>593</v>
      </c>
      <c r="B858" s="922" t="str">
        <f t="shared" si="77"/>
        <v>20181303176K1305</v>
      </c>
      <c r="C858" s="922" t="str">
        <f>VLOOKUP(D858,[11]QuyetdinhPCGD!$B$6:$C$1489,2,0)</f>
        <v>1303176</v>
      </c>
      <c r="D858" s="923" t="s">
        <v>2761</v>
      </c>
      <c r="E858" s="923" t="s">
        <v>169</v>
      </c>
      <c r="F858" s="922" t="s">
        <v>12</v>
      </c>
      <c r="G858" s="922" t="str">
        <f t="shared" si="78"/>
        <v>C3-203</v>
      </c>
      <c r="H858" s="922"/>
      <c r="I858" s="922" t="s">
        <v>2180</v>
      </c>
      <c r="J858" s="922" t="str">
        <f>VLOOKUP(I858,'[12]Phan ca&amp; Ngay BDhoc'!$B$4:$I$110,6,0)</f>
        <v>3/9/2018</v>
      </c>
      <c r="K858" s="921" t="s">
        <v>112</v>
      </c>
      <c r="L858" s="921"/>
      <c r="M858" s="920" t="s">
        <v>2770</v>
      </c>
      <c r="N858" s="920" t="s">
        <v>2805</v>
      </c>
      <c r="O858" s="919">
        <v>2813</v>
      </c>
      <c r="P858" s="919" t="s">
        <v>2472</v>
      </c>
      <c r="Q858" s="934">
        <v>0</v>
      </c>
      <c r="R858" s="918">
        <v>738</v>
      </c>
    </row>
    <row r="859" spans="1:18" ht="30" hidden="1" x14ac:dyDescent="0.2">
      <c r="A859" s="922">
        <v>594</v>
      </c>
      <c r="B859" s="922" t="str">
        <f t="shared" si="77"/>
        <v>20181303176K1306</v>
      </c>
      <c r="C859" s="922" t="str">
        <f>VLOOKUP(D859,[11]QuyetdinhPCGD!$B$6:$C$1489,2,0)</f>
        <v>1303176</v>
      </c>
      <c r="D859" s="923" t="s">
        <v>2761</v>
      </c>
      <c r="E859" s="923" t="s">
        <v>169</v>
      </c>
      <c r="F859" s="922" t="s">
        <v>9</v>
      </c>
      <c r="G859" s="922" t="str">
        <f t="shared" si="78"/>
        <v>C3-202</v>
      </c>
      <c r="H859" s="922"/>
      <c r="I859" s="922" t="s">
        <v>2180</v>
      </c>
      <c r="J859" s="922" t="str">
        <f>VLOOKUP(I859,'[12]Phan ca&amp; Ngay BDhoc'!$B$4:$I$110,6,0)</f>
        <v>3/9/2018</v>
      </c>
      <c r="K859" s="938" t="s">
        <v>115</v>
      </c>
      <c r="L859" s="938"/>
      <c r="M859" s="920" t="s">
        <v>2763</v>
      </c>
      <c r="N859" s="961" t="s">
        <v>2806</v>
      </c>
      <c r="O859" s="919">
        <v>1039</v>
      </c>
      <c r="P859" s="919" t="s">
        <v>2472</v>
      </c>
      <c r="Q859" s="934">
        <v>0</v>
      </c>
      <c r="R859" s="918">
        <v>739</v>
      </c>
    </row>
    <row r="860" spans="1:18" ht="30" hidden="1" x14ac:dyDescent="0.2">
      <c r="A860" s="922">
        <v>595</v>
      </c>
      <c r="B860" s="922" t="str">
        <f t="shared" si="77"/>
        <v>20181303176K1306</v>
      </c>
      <c r="C860" s="922" t="str">
        <f>VLOOKUP(D860,[11]QuyetdinhPCGD!$B$6:$C$1489,2,0)</f>
        <v>1303176</v>
      </c>
      <c r="D860" s="923" t="s">
        <v>2761</v>
      </c>
      <c r="E860" s="923" t="s">
        <v>169</v>
      </c>
      <c r="F860" s="922" t="s">
        <v>12</v>
      </c>
      <c r="G860" s="922" t="str">
        <f t="shared" si="78"/>
        <v>C3-202</v>
      </c>
      <c r="H860" s="922"/>
      <c r="I860" s="922" t="s">
        <v>2180</v>
      </c>
      <c r="J860" s="922" t="str">
        <f>VLOOKUP(I860,'[12]Phan ca&amp; Ngay BDhoc'!$B$4:$I$110,6,0)</f>
        <v>3/9/2018</v>
      </c>
      <c r="K860" s="921" t="s">
        <v>115</v>
      </c>
      <c r="L860" s="921"/>
      <c r="M860" s="920" t="s">
        <v>2763</v>
      </c>
      <c r="N860" s="961" t="s">
        <v>2806</v>
      </c>
      <c r="O860" s="919">
        <v>2815</v>
      </c>
      <c r="P860" s="919" t="s">
        <v>2472</v>
      </c>
      <c r="Q860" s="934">
        <v>0</v>
      </c>
      <c r="R860" s="918">
        <v>740</v>
      </c>
    </row>
    <row r="861" spans="1:18" ht="28.5" hidden="1" x14ac:dyDescent="0.2">
      <c r="A861" s="922">
        <v>596</v>
      </c>
      <c r="B861" s="922" t="str">
        <f t="shared" si="77"/>
        <v>20181003107K1310</v>
      </c>
      <c r="C861" s="922" t="str">
        <f>VLOOKUP(D861,[11]QuyetdinhPCGD!$B$6:$C$1489,2,0)</f>
        <v>1003107</v>
      </c>
      <c r="D861" s="923" t="s">
        <v>2583</v>
      </c>
      <c r="E861" s="923" t="s">
        <v>2549</v>
      </c>
      <c r="F861" s="922" t="s">
        <v>8</v>
      </c>
      <c r="G861" s="922" t="str">
        <f>VLOOKUP(I861,'[12]Phan ca&amp; Ngay BDhoc'!$B$4:$I$110,8,0)</f>
        <v>C2-103</v>
      </c>
      <c r="H861" s="922"/>
      <c r="I861" s="922" t="s">
        <v>2180</v>
      </c>
      <c r="J861" s="922" t="str">
        <f>VLOOKUP(I861,'[12]Phan ca&amp; Ngay BDhoc'!$B$4:$I$110,6,0)</f>
        <v>3/9/2018</v>
      </c>
      <c r="K861" s="921" t="s">
        <v>180</v>
      </c>
      <c r="L861" s="921"/>
      <c r="M861" s="920" t="s">
        <v>2487</v>
      </c>
      <c r="N861" s="920">
        <v>0</v>
      </c>
      <c r="O861" s="919">
        <v>3403</v>
      </c>
      <c r="P861" s="919" t="s">
        <v>2472</v>
      </c>
      <c r="Q861" s="934">
        <v>0</v>
      </c>
      <c r="R861" s="918">
        <v>741</v>
      </c>
    </row>
    <row r="862" spans="1:18" ht="28.5" hidden="1" x14ac:dyDescent="0.2">
      <c r="A862" s="926">
        <v>597</v>
      </c>
      <c r="B862" s="926"/>
      <c r="C862" s="926"/>
      <c r="D862" s="933" t="s">
        <v>2470</v>
      </c>
      <c r="E862" s="923" t="s">
        <v>670</v>
      </c>
      <c r="F862" s="926" t="s">
        <v>9</v>
      </c>
      <c r="G862" s="923" t="s">
        <v>2708</v>
      </c>
      <c r="H862" s="926"/>
      <c r="I862" s="922" t="s">
        <v>2181</v>
      </c>
      <c r="J862" s="922" t="str">
        <f>VLOOKUP(I862,'[12]Phan ca&amp; Ngay BDhoc'!$B$4:$I$110,6,0)</f>
        <v>3/9/2018</v>
      </c>
      <c r="K862" s="926"/>
      <c r="L862" s="926"/>
      <c r="M862" s="926"/>
      <c r="N862" s="960"/>
      <c r="O862" s="932"/>
      <c r="P862" s="932"/>
      <c r="R862" s="918">
        <v>742</v>
      </c>
    </row>
    <row r="863" spans="1:18" ht="28.5" hidden="1" x14ac:dyDescent="0.2">
      <c r="A863" s="926">
        <v>598</v>
      </c>
      <c r="B863" s="922" t="str">
        <f t="shared" ref="B863:B891" si="79">CONCATENATE("2018",C863,"K13",K863)</f>
        <v>20180903111K1311</v>
      </c>
      <c r="C863" s="922" t="str">
        <f>VLOOKUP(D863,[11]QuyetdinhPCGD!$B$6:$C$1489,2,0)</f>
        <v>0903111</v>
      </c>
      <c r="D863" s="930" t="s">
        <v>2575</v>
      </c>
      <c r="E863" s="929" t="s">
        <v>71</v>
      </c>
      <c r="F863" s="926" t="s">
        <v>12</v>
      </c>
      <c r="G863" s="922" t="s">
        <v>4718</v>
      </c>
      <c r="H863" s="926"/>
      <c r="I863" s="922" t="s">
        <v>2181</v>
      </c>
      <c r="J863" s="922" t="str">
        <f>VLOOKUP(I863,'[12]Phan ca&amp; Ngay BDhoc'!$B$4:$I$110,6,0)</f>
        <v>3/9/2018</v>
      </c>
      <c r="K863" s="925" t="s">
        <v>321</v>
      </c>
      <c r="L863" s="925"/>
      <c r="M863" s="920" t="s">
        <v>2487</v>
      </c>
      <c r="N863" s="920">
        <v>0</v>
      </c>
      <c r="O863" s="919">
        <v>2821</v>
      </c>
      <c r="P863" s="919" t="s">
        <v>2472</v>
      </c>
      <c r="Q863" s="934">
        <v>0</v>
      </c>
      <c r="R863" s="918">
        <v>743</v>
      </c>
    </row>
    <row r="864" spans="1:18" ht="71.25" hidden="1" x14ac:dyDescent="0.2">
      <c r="A864" s="922">
        <v>599</v>
      </c>
      <c r="B864" s="922" t="str">
        <f t="shared" si="79"/>
        <v>20181203106K1309</v>
      </c>
      <c r="C864" s="922" t="str">
        <f>VLOOKUP(D864,[11]QuyetdinhPCGD!$B$6:$C$1489,2,0)</f>
        <v>1203106</v>
      </c>
      <c r="D864" s="923" t="s">
        <v>2412</v>
      </c>
      <c r="E864" s="923" t="s">
        <v>670</v>
      </c>
      <c r="F864" s="922" t="s">
        <v>10</v>
      </c>
      <c r="G864" s="922" t="str">
        <f>RIGHT(N864,6)</f>
        <v>C8-302</v>
      </c>
      <c r="H864" s="923" t="s">
        <v>2807</v>
      </c>
      <c r="I864" s="922" t="s">
        <v>2181</v>
      </c>
      <c r="J864" s="922" t="str">
        <f>VLOOKUP(I864,'[12]Phan ca&amp; Ngay BDhoc'!$B$4:$I$110,6,0)</f>
        <v>3/9/2018</v>
      </c>
      <c r="K864" s="921" t="s">
        <v>176</v>
      </c>
      <c r="L864" s="921"/>
      <c r="M864" s="920" t="s">
        <v>2807</v>
      </c>
      <c r="N864" s="939" t="s">
        <v>2800</v>
      </c>
      <c r="O864" s="919">
        <v>1633</v>
      </c>
      <c r="P864" s="924" t="s">
        <v>2468</v>
      </c>
      <c r="Q864" s="934">
        <v>0</v>
      </c>
      <c r="R864" s="918">
        <v>744</v>
      </c>
    </row>
    <row r="865" spans="1:18" ht="30" hidden="1" x14ac:dyDescent="0.2">
      <c r="A865" s="922">
        <v>600</v>
      </c>
      <c r="B865" s="922" t="str">
        <f t="shared" si="79"/>
        <v>20181303176K1307</v>
      </c>
      <c r="C865" s="922" t="str">
        <f>VLOOKUP(D865,[11]QuyetdinhPCGD!$B$6:$C$1489,2,0)</f>
        <v>1303176</v>
      </c>
      <c r="D865" s="923" t="s">
        <v>2761</v>
      </c>
      <c r="E865" s="923" t="s">
        <v>65</v>
      </c>
      <c r="F865" s="922" t="s">
        <v>11</v>
      </c>
      <c r="G865" s="922" t="str">
        <f t="shared" ref="G865:G870" si="80">RIGHT(M865,6)</f>
        <v>C3-302</v>
      </c>
      <c r="H865" s="922"/>
      <c r="I865" s="922" t="s">
        <v>2181</v>
      </c>
      <c r="J865" s="922" t="str">
        <f>VLOOKUP(I865,'[12]Phan ca&amp; Ngay BDhoc'!$B$4:$I$110,6,0)</f>
        <v>3/9/2018</v>
      </c>
      <c r="K865" s="921" t="s">
        <v>117</v>
      </c>
      <c r="L865" s="921"/>
      <c r="M865" s="920" t="s">
        <v>2777</v>
      </c>
      <c r="N865" s="920" t="s">
        <v>2808</v>
      </c>
      <c r="O865" s="919">
        <v>2225</v>
      </c>
      <c r="P865" s="924" t="s">
        <v>2468</v>
      </c>
      <c r="Q865" s="934">
        <v>0</v>
      </c>
      <c r="R865" s="918">
        <v>745</v>
      </c>
    </row>
    <row r="866" spans="1:18" ht="30" hidden="1" x14ac:dyDescent="0.2">
      <c r="A866" s="922">
        <v>601</v>
      </c>
      <c r="B866" s="922" t="str">
        <f t="shared" si="79"/>
        <v>20181303176K1307</v>
      </c>
      <c r="C866" s="922" t="str">
        <f>VLOOKUP(D866,[11]QuyetdinhPCGD!$B$6:$C$1489,2,0)</f>
        <v>1303176</v>
      </c>
      <c r="D866" s="923" t="s">
        <v>2761</v>
      </c>
      <c r="E866" s="923" t="s">
        <v>65</v>
      </c>
      <c r="F866" s="922" t="s">
        <v>13</v>
      </c>
      <c r="G866" s="922" t="str">
        <f t="shared" si="80"/>
        <v>C3-302</v>
      </c>
      <c r="H866" s="922"/>
      <c r="I866" s="922" t="s">
        <v>2181</v>
      </c>
      <c r="J866" s="922" t="str">
        <f>VLOOKUP(I866,'[12]Phan ca&amp; Ngay BDhoc'!$B$4:$I$110,6,0)</f>
        <v>3/9/2018</v>
      </c>
      <c r="K866" s="921" t="s">
        <v>117</v>
      </c>
      <c r="L866" s="921"/>
      <c r="M866" s="920" t="s">
        <v>2777</v>
      </c>
      <c r="N866" s="920" t="s">
        <v>2808</v>
      </c>
      <c r="O866" s="919">
        <v>3409</v>
      </c>
      <c r="P866" s="924" t="s">
        <v>2468</v>
      </c>
      <c r="Q866" s="934">
        <v>0</v>
      </c>
      <c r="R866" s="918">
        <v>746</v>
      </c>
    </row>
    <row r="867" spans="1:18" ht="30" hidden="1" x14ac:dyDescent="0.2">
      <c r="A867" s="922">
        <v>602</v>
      </c>
      <c r="B867" s="922" t="str">
        <f t="shared" si="79"/>
        <v>20181303176K1308</v>
      </c>
      <c r="C867" s="922" t="str">
        <f>VLOOKUP(D867,[11]QuyetdinhPCGD!$B$6:$C$1489,2,0)</f>
        <v>1303176</v>
      </c>
      <c r="D867" s="923" t="s">
        <v>2761</v>
      </c>
      <c r="E867" s="923" t="s">
        <v>166</v>
      </c>
      <c r="F867" s="922" t="s">
        <v>11</v>
      </c>
      <c r="G867" s="922" t="str">
        <f t="shared" si="80"/>
        <v>C3-302</v>
      </c>
      <c r="H867" s="922"/>
      <c r="I867" s="922" t="s">
        <v>2181</v>
      </c>
      <c r="J867" s="922" t="str">
        <f>VLOOKUP(I867,'[12]Phan ca&amp; Ngay BDhoc'!$B$4:$I$110,6,0)</f>
        <v>3/9/2018</v>
      </c>
      <c r="K867" s="921" t="s">
        <v>119</v>
      </c>
      <c r="L867" s="921"/>
      <c r="M867" s="920" t="s">
        <v>2777</v>
      </c>
      <c r="N867" s="920" t="s">
        <v>2809</v>
      </c>
      <c r="O867" s="919">
        <v>2227</v>
      </c>
      <c r="P867" s="924" t="s">
        <v>2468</v>
      </c>
      <c r="Q867" s="934">
        <v>0</v>
      </c>
      <c r="R867" s="918">
        <v>747</v>
      </c>
    </row>
    <row r="868" spans="1:18" ht="30" hidden="1" x14ac:dyDescent="0.2">
      <c r="A868" s="922">
        <v>603</v>
      </c>
      <c r="B868" s="922" t="str">
        <f t="shared" si="79"/>
        <v>20181303176K1308</v>
      </c>
      <c r="C868" s="922" t="str">
        <f>VLOOKUP(D868,[11]QuyetdinhPCGD!$B$6:$C$1489,2,0)</f>
        <v>1303176</v>
      </c>
      <c r="D868" s="923" t="s">
        <v>2761</v>
      </c>
      <c r="E868" s="923" t="s">
        <v>166</v>
      </c>
      <c r="F868" s="922" t="s">
        <v>13</v>
      </c>
      <c r="G868" s="922" t="str">
        <f t="shared" si="80"/>
        <v>C3-302</v>
      </c>
      <c r="H868" s="922"/>
      <c r="I868" s="922" t="s">
        <v>2181</v>
      </c>
      <c r="J868" s="922" t="str">
        <f>VLOOKUP(I868,'[12]Phan ca&amp; Ngay BDhoc'!$B$4:$I$110,6,0)</f>
        <v>3/9/2018</v>
      </c>
      <c r="K868" s="921" t="s">
        <v>119</v>
      </c>
      <c r="L868" s="921"/>
      <c r="M868" s="920" t="s">
        <v>2777</v>
      </c>
      <c r="N868" s="920" t="s">
        <v>2809</v>
      </c>
      <c r="O868" s="919">
        <v>3411</v>
      </c>
      <c r="P868" s="924" t="s">
        <v>2468</v>
      </c>
      <c r="Q868" s="934">
        <v>0</v>
      </c>
      <c r="R868" s="918">
        <v>748</v>
      </c>
    </row>
    <row r="869" spans="1:18" ht="30" hidden="1" x14ac:dyDescent="0.2">
      <c r="A869" s="922">
        <v>604</v>
      </c>
      <c r="B869" s="922" t="str">
        <f t="shared" si="79"/>
        <v>20181303176K1309</v>
      </c>
      <c r="C869" s="922" t="str">
        <f>VLOOKUP(D869,[11]QuyetdinhPCGD!$B$6:$C$1489,2,0)</f>
        <v>1303176</v>
      </c>
      <c r="D869" s="923" t="s">
        <v>2761</v>
      </c>
      <c r="E869" s="923" t="s">
        <v>166</v>
      </c>
      <c r="F869" s="922" t="s">
        <v>11</v>
      </c>
      <c r="G869" s="922" t="str">
        <f t="shared" si="80"/>
        <v>C3-202</v>
      </c>
      <c r="H869" s="922"/>
      <c r="I869" s="922" t="s">
        <v>2181</v>
      </c>
      <c r="J869" s="922" t="str">
        <f>VLOOKUP(I869,'[12]Phan ca&amp; Ngay BDhoc'!$B$4:$I$110,6,0)</f>
        <v>3/9/2018</v>
      </c>
      <c r="K869" s="921" t="s">
        <v>176</v>
      </c>
      <c r="L869" s="921"/>
      <c r="M869" s="920" t="s">
        <v>2763</v>
      </c>
      <c r="N869" s="920" t="s">
        <v>2810</v>
      </c>
      <c r="O869" s="919">
        <v>2229</v>
      </c>
      <c r="P869" s="924" t="s">
        <v>2468</v>
      </c>
      <c r="Q869" s="934">
        <v>0</v>
      </c>
      <c r="R869" s="918">
        <v>749</v>
      </c>
    </row>
    <row r="870" spans="1:18" ht="30" hidden="1" x14ac:dyDescent="0.2">
      <c r="A870" s="922">
        <v>605</v>
      </c>
      <c r="B870" s="922" t="str">
        <f t="shared" si="79"/>
        <v>20181303176K1309</v>
      </c>
      <c r="C870" s="922" t="str">
        <f>VLOOKUP(D870,[11]QuyetdinhPCGD!$B$6:$C$1489,2,0)</f>
        <v>1303176</v>
      </c>
      <c r="D870" s="923" t="s">
        <v>2761</v>
      </c>
      <c r="E870" s="923" t="s">
        <v>166</v>
      </c>
      <c r="F870" s="922" t="s">
        <v>13</v>
      </c>
      <c r="G870" s="922" t="str">
        <f t="shared" si="80"/>
        <v>C3-202</v>
      </c>
      <c r="H870" s="922"/>
      <c r="I870" s="922" t="s">
        <v>2181</v>
      </c>
      <c r="J870" s="922" t="str">
        <f>VLOOKUP(I870,'[12]Phan ca&amp; Ngay BDhoc'!$B$4:$I$110,6,0)</f>
        <v>3/9/2018</v>
      </c>
      <c r="K870" s="921" t="s">
        <v>176</v>
      </c>
      <c r="L870" s="921"/>
      <c r="M870" s="920" t="s">
        <v>2763</v>
      </c>
      <c r="N870" s="920" t="s">
        <v>2810</v>
      </c>
      <c r="O870" s="919">
        <v>3413</v>
      </c>
      <c r="P870" s="924" t="s">
        <v>2468</v>
      </c>
      <c r="Q870" s="934">
        <v>0</v>
      </c>
      <c r="R870" s="918">
        <v>750</v>
      </c>
    </row>
    <row r="871" spans="1:18" ht="28.5" hidden="1" x14ac:dyDescent="0.2">
      <c r="A871" s="922">
        <v>606</v>
      </c>
      <c r="B871" s="922" t="str">
        <f t="shared" si="79"/>
        <v>20181003107K1311</v>
      </c>
      <c r="C871" s="922" t="str">
        <f>VLOOKUP(D871,[11]QuyetdinhPCGD!$B$6:$C$1489,2,0)</f>
        <v>1003107</v>
      </c>
      <c r="D871" s="923" t="s">
        <v>2583</v>
      </c>
      <c r="E871" s="923" t="s">
        <v>2540</v>
      </c>
      <c r="F871" s="922" t="s">
        <v>12</v>
      </c>
      <c r="G871" s="940" t="str">
        <f>VLOOKUP(I871,'[12]Phan ca&amp; Ngay BDhoc'!$B$4:$I$110,8,0)</f>
        <v>C2-202</v>
      </c>
      <c r="H871" s="922"/>
      <c r="I871" s="922" t="s">
        <v>2181</v>
      </c>
      <c r="J871" s="922" t="str">
        <f>VLOOKUP(I871,'[12]Phan ca&amp; Ngay BDhoc'!$B$4:$I$110,6,0)</f>
        <v>3/9/2018</v>
      </c>
      <c r="K871" s="921" t="s">
        <v>321</v>
      </c>
      <c r="L871" s="921"/>
      <c r="M871" s="920" t="s">
        <v>2487</v>
      </c>
      <c r="N871" s="920">
        <v>0</v>
      </c>
      <c r="O871" s="919">
        <v>2817</v>
      </c>
      <c r="P871" s="924" t="s">
        <v>2468</v>
      </c>
      <c r="Q871" s="934">
        <v>0</v>
      </c>
      <c r="R871" s="918">
        <v>751</v>
      </c>
    </row>
    <row r="872" spans="1:18" ht="28.5" hidden="1" x14ac:dyDescent="0.2">
      <c r="A872" s="926">
        <v>607</v>
      </c>
      <c r="B872" s="922" t="str">
        <f t="shared" si="79"/>
        <v>20180903111K1312</v>
      </c>
      <c r="C872" s="922" t="str">
        <f>VLOOKUP(D872,[11]QuyetdinhPCGD!$B$6:$C$1489,2,0)</f>
        <v>0903111</v>
      </c>
      <c r="D872" s="930" t="s">
        <v>2575</v>
      </c>
      <c r="E872" s="929" t="s">
        <v>169</v>
      </c>
      <c r="F872" s="926" t="s">
        <v>13</v>
      </c>
      <c r="G872" s="922" t="s">
        <v>4718</v>
      </c>
      <c r="H872" s="926"/>
      <c r="I872" s="922" t="s">
        <v>1106</v>
      </c>
      <c r="J872" s="922" t="str">
        <f>VLOOKUP(I872,'[12]Phan ca&amp; Ngay BDhoc'!$B$4:$I$110,6,0)</f>
        <v>3/9/2018</v>
      </c>
      <c r="K872" s="925" t="s">
        <v>319</v>
      </c>
      <c r="L872" s="925"/>
      <c r="M872" s="920" t="s">
        <v>2487</v>
      </c>
      <c r="N872" s="920">
        <v>0</v>
      </c>
      <c r="O872" s="919">
        <v>3259</v>
      </c>
      <c r="P872" s="919" t="s">
        <v>2472</v>
      </c>
      <c r="Q872" s="934">
        <v>0</v>
      </c>
      <c r="R872" s="918">
        <v>752</v>
      </c>
    </row>
    <row r="873" spans="1:18" ht="45" hidden="1" x14ac:dyDescent="0.2">
      <c r="A873" s="922">
        <v>608</v>
      </c>
      <c r="B873" s="922" t="str">
        <f t="shared" si="79"/>
        <v>20181203106K1310</v>
      </c>
      <c r="C873" s="922" t="str">
        <f>VLOOKUP(D873,[11]QuyetdinhPCGD!$B$6:$C$1489,2,0)</f>
        <v>1203106</v>
      </c>
      <c r="D873" s="923" t="s">
        <v>2412</v>
      </c>
      <c r="E873" s="923" t="s">
        <v>670</v>
      </c>
      <c r="F873" s="922" t="s">
        <v>9</v>
      </c>
      <c r="G873" s="922" t="str">
        <f>RIGHT(N873,6)</f>
        <v>C8-301</v>
      </c>
      <c r="H873" s="922"/>
      <c r="I873" s="922" t="s">
        <v>1106</v>
      </c>
      <c r="J873" s="922" t="str">
        <f>VLOOKUP(I873,'[12]Phan ca&amp; Ngay BDhoc'!$B$4:$I$110,6,0)</f>
        <v>3/9/2018</v>
      </c>
      <c r="K873" s="921" t="s">
        <v>180</v>
      </c>
      <c r="L873" s="921"/>
      <c r="M873" s="920" t="s">
        <v>2487</v>
      </c>
      <c r="N873" s="920" t="s">
        <v>2592</v>
      </c>
      <c r="O873" s="919">
        <v>887</v>
      </c>
      <c r="P873" s="924" t="s">
        <v>2468</v>
      </c>
      <c r="Q873" s="934">
        <v>0</v>
      </c>
      <c r="R873" s="918">
        <v>753</v>
      </c>
    </row>
    <row r="874" spans="1:18" ht="30" hidden="1" x14ac:dyDescent="0.2">
      <c r="A874" s="922">
        <v>609</v>
      </c>
      <c r="B874" s="922" t="str">
        <f t="shared" si="79"/>
        <v>20181303164K1301</v>
      </c>
      <c r="C874" s="922" t="str">
        <f>VLOOKUP(D874,[11]QuyetdinhPCGD!$B$6:$C$1489,2,0)</f>
        <v>1303164</v>
      </c>
      <c r="D874" s="923" t="s">
        <v>2682</v>
      </c>
      <c r="E874" s="923" t="s">
        <v>65</v>
      </c>
      <c r="F874" s="923" t="s">
        <v>8</v>
      </c>
      <c r="G874" s="922" t="str">
        <f t="shared" ref="G874:G879" si="81">RIGHT(M874,6)</f>
        <v>C3-402</v>
      </c>
      <c r="H874" s="923"/>
      <c r="I874" s="922" t="s">
        <v>1106</v>
      </c>
      <c r="J874" s="922" t="str">
        <f>VLOOKUP(I874,'[12]Phan ca&amp; Ngay BDhoc'!$B$4:$I$110,6,0)</f>
        <v>3/9/2018</v>
      </c>
      <c r="K874" s="938" t="s">
        <v>62</v>
      </c>
      <c r="L874" s="938"/>
      <c r="M874" s="953" t="s">
        <v>2579</v>
      </c>
      <c r="N874" s="920" t="s">
        <v>2811</v>
      </c>
      <c r="O874" s="919">
        <v>295</v>
      </c>
      <c r="P874" s="924" t="s">
        <v>2468</v>
      </c>
      <c r="Q874" s="934">
        <v>0</v>
      </c>
      <c r="R874" s="918">
        <v>754</v>
      </c>
    </row>
    <row r="875" spans="1:18" ht="30" hidden="1" x14ac:dyDescent="0.2">
      <c r="A875" s="922">
        <v>610</v>
      </c>
      <c r="B875" s="922" t="str">
        <f t="shared" si="79"/>
        <v>20181303164K1301</v>
      </c>
      <c r="C875" s="922" t="str">
        <f>VLOOKUP(D875,[11]QuyetdinhPCGD!$B$6:$C$1489,2,0)</f>
        <v>1303164</v>
      </c>
      <c r="D875" s="923" t="s">
        <v>2682</v>
      </c>
      <c r="E875" s="923" t="s">
        <v>65</v>
      </c>
      <c r="F875" s="922" t="s">
        <v>10</v>
      </c>
      <c r="G875" s="922" t="str">
        <f t="shared" si="81"/>
        <v>C3-402</v>
      </c>
      <c r="H875" s="922"/>
      <c r="I875" s="922" t="s">
        <v>1106</v>
      </c>
      <c r="J875" s="922" t="str">
        <f>VLOOKUP(I875,'[12]Phan ca&amp; Ngay BDhoc'!$B$4:$I$110,6,0)</f>
        <v>3/9/2018</v>
      </c>
      <c r="K875" s="921" t="s">
        <v>62</v>
      </c>
      <c r="L875" s="921"/>
      <c r="M875" s="953" t="s">
        <v>2579</v>
      </c>
      <c r="N875" s="920" t="s">
        <v>2811</v>
      </c>
      <c r="O875" s="919">
        <v>1479</v>
      </c>
      <c r="P875" s="924" t="s">
        <v>2468</v>
      </c>
      <c r="Q875" s="934">
        <v>0</v>
      </c>
      <c r="R875" s="918">
        <v>755</v>
      </c>
    </row>
    <row r="876" spans="1:18" ht="30" hidden="1" x14ac:dyDescent="0.2">
      <c r="A876" s="922">
        <v>611</v>
      </c>
      <c r="B876" s="922" t="str">
        <f t="shared" si="79"/>
        <v>20181303164K1302</v>
      </c>
      <c r="C876" s="922" t="str">
        <f>VLOOKUP(D876,[11]QuyetdinhPCGD!$B$6:$C$1489,2,0)</f>
        <v>1303164</v>
      </c>
      <c r="D876" s="923" t="s">
        <v>2682</v>
      </c>
      <c r="E876" s="923" t="s">
        <v>166</v>
      </c>
      <c r="F876" s="923" t="s">
        <v>8</v>
      </c>
      <c r="G876" s="922" t="str">
        <f t="shared" si="81"/>
        <v>C3-402</v>
      </c>
      <c r="H876" s="923"/>
      <c r="I876" s="922" t="s">
        <v>1106</v>
      </c>
      <c r="J876" s="922" t="str">
        <f>VLOOKUP(I876,'[12]Phan ca&amp; Ngay BDhoc'!$B$4:$I$110,6,0)</f>
        <v>3/9/2018</v>
      </c>
      <c r="K876" s="921" t="s">
        <v>70</v>
      </c>
      <c r="L876" s="921"/>
      <c r="M876" s="953" t="s">
        <v>2579</v>
      </c>
      <c r="N876" s="920" t="s">
        <v>2812</v>
      </c>
      <c r="O876" s="919">
        <v>297</v>
      </c>
      <c r="P876" s="924" t="s">
        <v>2468</v>
      </c>
      <c r="Q876" s="934">
        <v>0</v>
      </c>
      <c r="R876" s="918">
        <v>756</v>
      </c>
    </row>
    <row r="877" spans="1:18" ht="30" hidden="1" x14ac:dyDescent="0.2">
      <c r="A877" s="922">
        <v>612</v>
      </c>
      <c r="B877" s="922" t="str">
        <f t="shared" si="79"/>
        <v>20181303164K1302</v>
      </c>
      <c r="C877" s="922" t="str">
        <f>VLOOKUP(D877,[11]QuyetdinhPCGD!$B$6:$C$1489,2,0)</f>
        <v>1303164</v>
      </c>
      <c r="D877" s="923" t="s">
        <v>2682</v>
      </c>
      <c r="E877" s="923" t="s">
        <v>166</v>
      </c>
      <c r="F877" s="922" t="s">
        <v>10</v>
      </c>
      <c r="G877" s="922" t="str">
        <f t="shared" si="81"/>
        <v>C3-402</v>
      </c>
      <c r="H877" s="922"/>
      <c r="I877" s="922" t="s">
        <v>1106</v>
      </c>
      <c r="J877" s="922" t="str">
        <f>VLOOKUP(I877,'[12]Phan ca&amp; Ngay BDhoc'!$B$4:$I$110,6,0)</f>
        <v>3/9/2018</v>
      </c>
      <c r="K877" s="921" t="s">
        <v>70</v>
      </c>
      <c r="L877" s="921"/>
      <c r="M877" s="953" t="s">
        <v>2579</v>
      </c>
      <c r="N877" s="920" t="s">
        <v>2812</v>
      </c>
      <c r="O877" s="919">
        <v>1481</v>
      </c>
      <c r="P877" s="924" t="s">
        <v>2468</v>
      </c>
      <c r="Q877" s="934">
        <v>0</v>
      </c>
      <c r="R877" s="918">
        <v>757</v>
      </c>
    </row>
    <row r="878" spans="1:18" ht="30" hidden="1" x14ac:dyDescent="0.2">
      <c r="A878" s="922">
        <v>613</v>
      </c>
      <c r="B878" s="922" t="str">
        <f t="shared" si="79"/>
        <v>20181303164K1303</v>
      </c>
      <c r="C878" s="922" t="str">
        <f>VLOOKUP(D878,[11]QuyetdinhPCGD!$B$6:$C$1489,2,0)</f>
        <v>1303164</v>
      </c>
      <c r="D878" s="923" t="s">
        <v>2682</v>
      </c>
      <c r="E878" s="923" t="s">
        <v>166</v>
      </c>
      <c r="F878" s="923" t="s">
        <v>8</v>
      </c>
      <c r="G878" s="922" t="str">
        <f t="shared" si="81"/>
        <v>C3-506</v>
      </c>
      <c r="H878" s="923"/>
      <c r="I878" s="922" t="s">
        <v>1106</v>
      </c>
      <c r="J878" s="922" t="str">
        <f>VLOOKUP(I878,'[12]Phan ca&amp; Ngay BDhoc'!$B$4:$I$110,6,0)</f>
        <v>3/9/2018</v>
      </c>
      <c r="K878" s="921" t="s">
        <v>75</v>
      </c>
      <c r="L878" s="921"/>
      <c r="M878" s="920" t="s">
        <v>2656</v>
      </c>
      <c r="N878" s="920" t="s">
        <v>2813</v>
      </c>
      <c r="O878" s="919">
        <v>299</v>
      </c>
      <c r="P878" s="924" t="s">
        <v>2468</v>
      </c>
      <c r="Q878" s="934">
        <v>0</v>
      </c>
      <c r="R878" s="918">
        <v>758</v>
      </c>
    </row>
    <row r="879" spans="1:18" ht="30" hidden="1" x14ac:dyDescent="0.2">
      <c r="A879" s="922">
        <v>614</v>
      </c>
      <c r="B879" s="922" t="str">
        <f t="shared" si="79"/>
        <v>20181303164K1303</v>
      </c>
      <c r="C879" s="922" t="str">
        <f>VLOOKUP(D879,[11]QuyetdinhPCGD!$B$6:$C$1489,2,0)</f>
        <v>1303164</v>
      </c>
      <c r="D879" s="923" t="s">
        <v>2682</v>
      </c>
      <c r="E879" s="923" t="s">
        <v>166</v>
      </c>
      <c r="F879" s="922" t="s">
        <v>10</v>
      </c>
      <c r="G879" s="922" t="str">
        <f t="shared" si="81"/>
        <v>C3-506</v>
      </c>
      <c r="H879" s="922"/>
      <c r="I879" s="922" t="s">
        <v>1106</v>
      </c>
      <c r="J879" s="922" t="str">
        <f>VLOOKUP(I879,'[12]Phan ca&amp; Ngay BDhoc'!$B$4:$I$110,6,0)</f>
        <v>3/9/2018</v>
      </c>
      <c r="K879" s="921" t="s">
        <v>75</v>
      </c>
      <c r="L879" s="921"/>
      <c r="M879" s="920" t="s">
        <v>2656</v>
      </c>
      <c r="N879" s="920" t="s">
        <v>2813</v>
      </c>
      <c r="O879" s="919">
        <v>1483</v>
      </c>
      <c r="P879" s="924" t="s">
        <v>2468</v>
      </c>
      <c r="Q879" s="934">
        <v>0</v>
      </c>
      <c r="R879" s="918">
        <v>759</v>
      </c>
    </row>
    <row r="880" spans="1:18" ht="28.5" hidden="1" x14ac:dyDescent="0.2">
      <c r="A880" s="922">
        <v>615</v>
      </c>
      <c r="B880" s="922" t="str">
        <f t="shared" si="79"/>
        <v>20181003107K1312</v>
      </c>
      <c r="C880" s="922" t="str">
        <f>VLOOKUP(D880,[11]QuyetdinhPCGD!$B$6:$C$1489,2,0)</f>
        <v>1003107</v>
      </c>
      <c r="D880" s="923" t="s">
        <v>2583</v>
      </c>
      <c r="E880" s="923" t="s">
        <v>2540</v>
      </c>
      <c r="F880" s="922" t="s">
        <v>13</v>
      </c>
      <c r="G880" s="922" t="str">
        <f>VLOOKUP(I880,'[12]Phan ca&amp; Ngay BDhoc'!$B$4:$I$110,8,0)</f>
        <v>C2-503</v>
      </c>
      <c r="H880" s="922"/>
      <c r="I880" s="922" t="s">
        <v>1106</v>
      </c>
      <c r="J880" s="922" t="str">
        <f>VLOOKUP(I880,'[12]Phan ca&amp; Ngay BDhoc'!$B$4:$I$110,6,0)</f>
        <v>3/9/2018</v>
      </c>
      <c r="K880" s="921" t="s">
        <v>319</v>
      </c>
      <c r="L880" s="921"/>
      <c r="M880" s="920" t="s">
        <v>2487</v>
      </c>
      <c r="N880" s="920">
        <v>0</v>
      </c>
      <c r="O880" s="919">
        <v>3255</v>
      </c>
      <c r="P880" s="924" t="s">
        <v>2468</v>
      </c>
      <c r="Q880" s="934">
        <v>0</v>
      </c>
      <c r="R880" s="918">
        <v>760</v>
      </c>
    </row>
    <row r="881" spans="1:19" ht="28.5" hidden="1" x14ac:dyDescent="0.2">
      <c r="A881" s="922">
        <v>616</v>
      </c>
      <c r="B881" s="922" t="str">
        <f t="shared" si="79"/>
        <v>20181003110K1303</v>
      </c>
      <c r="C881" s="922" t="str">
        <f>VLOOKUP(D881,[11]QuyetdinhPCGD!$B$6:$C$1489,2,0)</f>
        <v>1003110</v>
      </c>
      <c r="D881" s="923" t="s">
        <v>2584</v>
      </c>
      <c r="E881" s="923" t="s">
        <v>670</v>
      </c>
      <c r="F881" s="922" t="s">
        <v>11</v>
      </c>
      <c r="G881" s="922" t="str">
        <f>VLOOKUP(I881,'[12]Phan ca&amp; Ngay BDhoc'!$B$4:$I$110,8,0)</f>
        <v>C2-503</v>
      </c>
      <c r="H881" s="922"/>
      <c r="I881" s="922" t="s">
        <v>1106</v>
      </c>
      <c r="J881" s="922" t="str">
        <f>VLOOKUP(I881,'[12]Phan ca&amp; Ngay BDhoc'!$B$4:$I$110,6,0)</f>
        <v>3/9/2018</v>
      </c>
      <c r="K881" s="921" t="s">
        <v>75</v>
      </c>
      <c r="L881" s="921"/>
      <c r="M881" s="920" t="s">
        <v>2487</v>
      </c>
      <c r="N881" s="920">
        <v>0</v>
      </c>
      <c r="O881" s="919">
        <v>2071</v>
      </c>
      <c r="P881" s="924" t="s">
        <v>2468</v>
      </c>
      <c r="Q881" s="934">
        <v>0</v>
      </c>
      <c r="R881" s="918">
        <v>761</v>
      </c>
    </row>
    <row r="882" spans="1:19" ht="28.5" hidden="1" x14ac:dyDescent="0.2">
      <c r="A882" s="926">
        <v>617</v>
      </c>
      <c r="B882" s="922" t="str">
        <f t="shared" si="79"/>
        <v>20180903111K1313</v>
      </c>
      <c r="C882" s="922" t="str">
        <f>VLOOKUP(D882,[11]QuyetdinhPCGD!$B$6:$C$1489,2,0)</f>
        <v>0903111</v>
      </c>
      <c r="D882" s="930" t="s">
        <v>2575</v>
      </c>
      <c r="E882" s="929" t="s">
        <v>166</v>
      </c>
      <c r="F882" s="926" t="s">
        <v>13</v>
      </c>
      <c r="G882" s="922" t="s">
        <v>4718</v>
      </c>
      <c r="H882" s="926"/>
      <c r="I882" s="922" t="s">
        <v>1108</v>
      </c>
      <c r="J882" s="922" t="str">
        <f>VLOOKUP(I882,'[12]Phan ca&amp; Ngay BDhoc'!$B$4:$I$110,6,0)</f>
        <v>3/9/2018</v>
      </c>
      <c r="K882" s="925" t="s">
        <v>323</v>
      </c>
      <c r="L882" s="925"/>
      <c r="M882" s="920" t="s">
        <v>2487</v>
      </c>
      <c r="N882" s="920">
        <v>0</v>
      </c>
      <c r="O882" s="919">
        <v>3265</v>
      </c>
      <c r="P882" s="924" t="s">
        <v>2468</v>
      </c>
      <c r="Q882" s="934">
        <v>0</v>
      </c>
      <c r="R882" s="918">
        <v>762</v>
      </c>
    </row>
    <row r="883" spans="1:19" ht="45" hidden="1" x14ac:dyDescent="0.2">
      <c r="A883" s="922">
        <v>618</v>
      </c>
      <c r="B883" s="922" t="str">
        <f t="shared" si="79"/>
        <v>20181203106K1311</v>
      </c>
      <c r="C883" s="922" t="str">
        <f>VLOOKUP(D883,[11]QuyetdinhPCGD!$B$6:$C$1489,2,0)</f>
        <v>1203106</v>
      </c>
      <c r="D883" s="923" t="s">
        <v>2412</v>
      </c>
      <c r="E883" s="923" t="s">
        <v>2550</v>
      </c>
      <c r="F883" s="922" t="s">
        <v>9</v>
      </c>
      <c r="G883" s="922" t="str">
        <f>RIGHT(N883,6)</f>
        <v>C8-301</v>
      </c>
      <c r="H883" s="922"/>
      <c r="I883" s="922" t="s">
        <v>1108</v>
      </c>
      <c r="J883" s="922" t="str">
        <f>VLOOKUP(I883,'[12]Phan ca&amp; Ngay BDhoc'!$B$4:$I$110,6,0)</f>
        <v>3/9/2018</v>
      </c>
      <c r="K883" s="921" t="s">
        <v>321</v>
      </c>
      <c r="L883" s="921"/>
      <c r="M883" s="920" t="s">
        <v>2487</v>
      </c>
      <c r="N883" s="920" t="s">
        <v>2592</v>
      </c>
      <c r="O883" s="919">
        <v>893</v>
      </c>
      <c r="P883" s="919" t="s">
        <v>2472</v>
      </c>
      <c r="Q883" s="934">
        <v>0</v>
      </c>
      <c r="R883" s="918">
        <v>763</v>
      </c>
    </row>
    <row r="884" spans="1:19" ht="30" hidden="1" x14ac:dyDescent="0.2">
      <c r="A884" s="922">
        <v>619</v>
      </c>
      <c r="B884" s="922" t="str">
        <f t="shared" si="79"/>
        <v>20181303164K1304</v>
      </c>
      <c r="C884" s="922" t="str">
        <f>VLOOKUP(D884,[11]QuyetdinhPCGD!$B$6:$C$1489,2,0)</f>
        <v>1303164</v>
      </c>
      <c r="D884" s="923" t="s">
        <v>2682</v>
      </c>
      <c r="E884" s="923" t="s">
        <v>71</v>
      </c>
      <c r="F884" s="923" t="s">
        <v>8</v>
      </c>
      <c r="G884" s="922" t="str">
        <f t="shared" ref="G884:G889" si="82">RIGHT(M884,6)</f>
        <v>C3-402</v>
      </c>
      <c r="H884" s="923"/>
      <c r="I884" s="922" t="s">
        <v>1108</v>
      </c>
      <c r="J884" s="922" t="str">
        <f>VLOOKUP(I884,'[12]Phan ca&amp; Ngay BDhoc'!$B$4:$I$110,6,0)</f>
        <v>3/9/2018</v>
      </c>
      <c r="K884" s="938" t="s">
        <v>89</v>
      </c>
      <c r="L884" s="938"/>
      <c r="M884" s="953" t="s">
        <v>2579</v>
      </c>
      <c r="N884" s="920" t="s">
        <v>2814</v>
      </c>
      <c r="O884" s="919">
        <v>301</v>
      </c>
      <c r="P884" s="919" t="s">
        <v>2472</v>
      </c>
      <c r="Q884" s="934">
        <v>0</v>
      </c>
      <c r="R884" s="918">
        <v>764</v>
      </c>
    </row>
    <row r="885" spans="1:19" ht="30" hidden="1" x14ac:dyDescent="0.2">
      <c r="A885" s="922">
        <v>620</v>
      </c>
      <c r="B885" s="922" t="str">
        <f t="shared" si="79"/>
        <v>20181303164K1304</v>
      </c>
      <c r="C885" s="922" t="str">
        <f>VLOOKUP(D885,[11]QuyetdinhPCGD!$B$6:$C$1489,2,0)</f>
        <v>1303164</v>
      </c>
      <c r="D885" s="923" t="s">
        <v>2682</v>
      </c>
      <c r="E885" s="923" t="s">
        <v>71</v>
      </c>
      <c r="F885" s="922" t="s">
        <v>10</v>
      </c>
      <c r="G885" s="922" t="str">
        <f t="shared" si="82"/>
        <v>C3-402</v>
      </c>
      <c r="H885" s="922"/>
      <c r="I885" s="922" t="s">
        <v>1108</v>
      </c>
      <c r="J885" s="922" t="str">
        <f>VLOOKUP(I885,'[12]Phan ca&amp; Ngay BDhoc'!$B$4:$I$110,6,0)</f>
        <v>3/9/2018</v>
      </c>
      <c r="K885" s="921" t="s">
        <v>89</v>
      </c>
      <c r="L885" s="921"/>
      <c r="M885" s="953" t="s">
        <v>2579</v>
      </c>
      <c r="N885" s="920" t="s">
        <v>2814</v>
      </c>
      <c r="O885" s="919">
        <v>1485</v>
      </c>
      <c r="P885" s="919" t="s">
        <v>2472</v>
      </c>
      <c r="Q885" s="934">
        <v>0</v>
      </c>
      <c r="R885" s="918">
        <v>765</v>
      </c>
    </row>
    <row r="886" spans="1:19" ht="30" hidden="1" x14ac:dyDescent="0.2">
      <c r="A886" s="922">
        <v>621</v>
      </c>
      <c r="B886" s="922" t="str">
        <f t="shared" si="79"/>
        <v>20181303164K1305</v>
      </c>
      <c r="C886" s="922" t="str">
        <f>VLOOKUP(D886,[11]QuyetdinhPCGD!$B$6:$C$1489,2,0)</f>
        <v>1303164</v>
      </c>
      <c r="D886" s="923" t="s">
        <v>2682</v>
      </c>
      <c r="E886" s="923" t="s">
        <v>169</v>
      </c>
      <c r="F886" s="923" t="s">
        <v>8</v>
      </c>
      <c r="G886" s="922" t="str">
        <f t="shared" si="82"/>
        <v>C3-402</v>
      </c>
      <c r="H886" s="923"/>
      <c r="I886" s="922" t="s">
        <v>1108</v>
      </c>
      <c r="J886" s="922" t="str">
        <f>VLOOKUP(I886,'[12]Phan ca&amp; Ngay BDhoc'!$B$4:$I$110,6,0)</f>
        <v>3/9/2018</v>
      </c>
      <c r="K886" s="938" t="s">
        <v>112</v>
      </c>
      <c r="L886" s="938"/>
      <c r="M886" s="953" t="s">
        <v>2579</v>
      </c>
      <c r="N886" s="920" t="s">
        <v>2815</v>
      </c>
      <c r="O886" s="919">
        <v>303</v>
      </c>
      <c r="P886" s="919" t="s">
        <v>2472</v>
      </c>
      <c r="Q886" s="934">
        <v>0</v>
      </c>
      <c r="R886" s="918">
        <v>766</v>
      </c>
    </row>
    <row r="887" spans="1:19" ht="30" hidden="1" x14ac:dyDescent="0.2">
      <c r="A887" s="922">
        <v>622</v>
      </c>
      <c r="B887" s="922" t="str">
        <f t="shared" si="79"/>
        <v>20181303164K1305</v>
      </c>
      <c r="C887" s="922" t="str">
        <f>VLOOKUP(D887,[11]QuyetdinhPCGD!$B$6:$C$1489,2,0)</f>
        <v>1303164</v>
      </c>
      <c r="D887" s="923" t="s">
        <v>2682</v>
      </c>
      <c r="E887" s="923" t="s">
        <v>169</v>
      </c>
      <c r="F887" s="922" t="s">
        <v>10</v>
      </c>
      <c r="G887" s="922" t="str">
        <f t="shared" si="82"/>
        <v>C3-402</v>
      </c>
      <c r="H887" s="922"/>
      <c r="I887" s="922" t="s">
        <v>1108</v>
      </c>
      <c r="J887" s="922" t="str">
        <f>VLOOKUP(I887,'[12]Phan ca&amp; Ngay BDhoc'!$B$4:$I$110,6,0)</f>
        <v>3/9/2018</v>
      </c>
      <c r="K887" s="921" t="s">
        <v>112</v>
      </c>
      <c r="L887" s="921"/>
      <c r="M887" s="953" t="s">
        <v>2579</v>
      </c>
      <c r="N887" s="920" t="s">
        <v>2815</v>
      </c>
      <c r="O887" s="919">
        <v>1487</v>
      </c>
      <c r="P887" s="919" t="s">
        <v>2472</v>
      </c>
      <c r="Q887" s="934">
        <v>0</v>
      </c>
      <c r="R887" s="918">
        <v>767</v>
      </c>
    </row>
    <row r="888" spans="1:19" ht="30" hidden="1" x14ac:dyDescent="0.2">
      <c r="A888" s="922">
        <v>623</v>
      </c>
      <c r="B888" s="922" t="str">
        <f t="shared" si="79"/>
        <v>20181303164K1306</v>
      </c>
      <c r="C888" s="922" t="str">
        <f>VLOOKUP(D888,[11]QuyetdinhPCGD!$B$6:$C$1489,2,0)</f>
        <v>1303164</v>
      </c>
      <c r="D888" s="923" t="s">
        <v>2682</v>
      </c>
      <c r="E888" s="923" t="s">
        <v>169</v>
      </c>
      <c r="F888" s="923" t="s">
        <v>8</v>
      </c>
      <c r="G888" s="922" t="str">
        <f t="shared" si="82"/>
        <v>C3-506</v>
      </c>
      <c r="H888" s="923"/>
      <c r="I888" s="922" t="s">
        <v>1108</v>
      </c>
      <c r="J888" s="922" t="str">
        <f>VLOOKUP(I888,'[12]Phan ca&amp; Ngay BDhoc'!$B$4:$I$110,6,0)</f>
        <v>3/9/2018</v>
      </c>
      <c r="K888" s="938" t="s">
        <v>115</v>
      </c>
      <c r="L888" s="938"/>
      <c r="M888" s="920" t="s">
        <v>2656</v>
      </c>
      <c r="N888" s="920" t="s">
        <v>2816</v>
      </c>
      <c r="O888" s="919">
        <v>305</v>
      </c>
      <c r="P888" s="919" t="s">
        <v>2472</v>
      </c>
      <c r="Q888" s="934">
        <v>0</v>
      </c>
      <c r="R888" s="918">
        <v>768</v>
      </c>
    </row>
    <row r="889" spans="1:19" ht="30" hidden="1" x14ac:dyDescent="0.2">
      <c r="A889" s="922">
        <v>624</v>
      </c>
      <c r="B889" s="922" t="str">
        <f t="shared" si="79"/>
        <v>20181303164K1306</v>
      </c>
      <c r="C889" s="922" t="str">
        <f>VLOOKUP(D889,[11]QuyetdinhPCGD!$B$6:$C$1489,2,0)</f>
        <v>1303164</v>
      </c>
      <c r="D889" s="923" t="s">
        <v>2682</v>
      </c>
      <c r="E889" s="923" t="s">
        <v>169</v>
      </c>
      <c r="F889" s="922" t="s">
        <v>10</v>
      </c>
      <c r="G889" s="922" t="str">
        <f t="shared" si="82"/>
        <v>C3-506</v>
      </c>
      <c r="H889" s="922"/>
      <c r="I889" s="922" t="s">
        <v>1108</v>
      </c>
      <c r="J889" s="922" t="str">
        <f>VLOOKUP(I889,'[12]Phan ca&amp; Ngay BDhoc'!$B$4:$I$110,6,0)</f>
        <v>3/9/2018</v>
      </c>
      <c r="K889" s="921" t="s">
        <v>115</v>
      </c>
      <c r="L889" s="921"/>
      <c r="M889" s="920" t="s">
        <v>2656</v>
      </c>
      <c r="N889" s="920" t="s">
        <v>2816</v>
      </c>
      <c r="O889" s="919">
        <v>1489</v>
      </c>
      <c r="P889" s="919" t="s">
        <v>2472</v>
      </c>
      <c r="Q889" s="934">
        <v>0</v>
      </c>
      <c r="R889" s="918">
        <v>769</v>
      </c>
    </row>
    <row r="890" spans="1:19" ht="28.5" hidden="1" x14ac:dyDescent="0.2">
      <c r="A890" s="922">
        <v>625</v>
      </c>
      <c r="B890" s="922" t="str">
        <f t="shared" si="79"/>
        <v>20181003107K1313</v>
      </c>
      <c r="C890" s="922" t="str">
        <f>VLOOKUP(D890,[11]QuyetdinhPCGD!$B$6:$C$1489,2,0)</f>
        <v>1003107</v>
      </c>
      <c r="D890" s="923" t="s">
        <v>2583</v>
      </c>
      <c r="E890" s="923" t="s">
        <v>2549</v>
      </c>
      <c r="F890" s="922" t="s">
        <v>13</v>
      </c>
      <c r="G890" s="922" t="str">
        <f>VLOOKUP(I890,'[12]Phan ca&amp; Ngay BDhoc'!$B$4:$I$110,8,0)</f>
        <v>C2-503</v>
      </c>
      <c r="H890" s="922"/>
      <c r="I890" s="922" t="s">
        <v>1108</v>
      </c>
      <c r="J890" s="922" t="str">
        <f>VLOOKUP(I890,'[12]Phan ca&amp; Ngay BDhoc'!$B$4:$I$110,6,0)</f>
        <v>3/9/2018</v>
      </c>
      <c r="K890" s="921" t="s">
        <v>323</v>
      </c>
      <c r="L890" s="921"/>
      <c r="M890" s="920" t="s">
        <v>2487</v>
      </c>
      <c r="N890" s="920">
        <v>0</v>
      </c>
      <c r="O890" s="919">
        <v>3261</v>
      </c>
      <c r="P890" s="919" t="s">
        <v>2472</v>
      </c>
      <c r="Q890" s="934">
        <v>0</v>
      </c>
      <c r="R890" s="918">
        <v>770</v>
      </c>
    </row>
    <row r="891" spans="1:19" ht="28.5" hidden="1" x14ac:dyDescent="0.2">
      <c r="A891" s="922">
        <v>626</v>
      </c>
      <c r="B891" s="922" t="str">
        <f t="shared" si="79"/>
        <v>20181003110K1304</v>
      </c>
      <c r="C891" s="922" t="str">
        <f>VLOOKUP(D891,[11]QuyetdinhPCGD!$B$6:$C$1489,2,0)</f>
        <v>1003110</v>
      </c>
      <c r="D891" s="923" t="s">
        <v>2584</v>
      </c>
      <c r="E891" s="923" t="s">
        <v>2550</v>
      </c>
      <c r="F891" s="922" t="s">
        <v>11</v>
      </c>
      <c r="G891" s="922" t="str">
        <f>VLOOKUP(I891,'[12]Phan ca&amp; Ngay BDhoc'!$B$4:$I$110,8,0)</f>
        <v>C2-503</v>
      </c>
      <c r="H891" s="922"/>
      <c r="I891" s="922" t="s">
        <v>1108</v>
      </c>
      <c r="J891" s="922" t="str">
        <f>VLOOKUP(I891,'[12]Phan ca&amp; Ngay BDhoc'!$B$4:$I$110,6,0)</f>
        <v>3/9/2018</v>
      </c>
      <c r="K891" s="921" t="s">
        <v>89</v>
      </c>
      <c r="L891" s="921"/>
      <c r="M891" s="920" t="s">
        <v>2487</v>
      </c>
      <c r="N891" s="920">
        <v>0</v>
      </c>
      <c r="O891" s="919">
        <v>2077</v>
      </c>
      <c r="P891" s="919" t="s">
        <v>2472</v>
      </c>
      <c r="Q891" s="934">
        <v>0</v>
      </c>
      <c r="R891" s="918">
        <v>771</v>
      </c>
    </row>
    <row r="892" spans="1:19" ht="28.5" hidden="1" x14ac:dyDescent="0.2">
      <c r="A892" s="926">
        <v>627</v>
      </c>
      <c r="B892" s="926"/>
      <c r="C892" s="926"/>
      <c r="D892" s="933" t="s">
        <v>2470</v>
      </c>
      <c r="E892" s="923" t="s">
        <v>2550</v>
      </c>
      <c r="F892" s="922" t="s">
        <v>9</v>
      </c>
      <c r="G892" s="923" t="s">
        <v>2585</v>
      </c>
      <c r="H892" s="922"/>
      <c r="I892" s="922" t="s">
        <v>182</v>
      </c>
      <c r="J892" s="922" t="str">
        <f>VLOOKUP(I892,'[12]Phan ca&amp; Ngay BDhoc'!$B$4:$I$110,6,0)</f>
        <v>3/9/2018</v>
      </c>
      <c r="K892" s="926"/>
      <c r="L892" s="956" t="s">
        <v>2817</v>
      </c>
      <c r="M892" s="926"/>
      <c r="N892" s="926"/>
      <c r="O892" s="932"/>
      <c r="P892" s="932"/>
      <c r="R892" s="918">
        <v>772</v>
      </c>
      <c r="S892" s="955" t="s">
        <v>2660</v>
      </c>
    </row>
    <row r="893" spans="1:19" ht="28.5" hidden="1" x14ac:dyDescent="0.2">
      <c r="A893" s="926">
        <v>628</v>
      </c>
      <c r="B893" s="926"/>
      <c r="C893" s="926"/>
      <c r="D893" s="933" t="s">
        <v>2470</v>
      </c>
      <c r="E893" s="923" t="s">
        <v>2550</v>
      </c>
      <c r="F893" s="922" t="s">
        <v>9</v>
      </c>
      <c r="G893" s="923" t="s">
        <v>2586</v>
      </c>
      <c r="H893" s="922"/>
      <c r="I893" s="922" t="s">
        <v>182</v>
      </c>
      <c r="J893" s="922" t="str">
        <f>VLOOKUP(I893,'[12]Phan ca&amp; Ngay BDhoc'!$B$4:$I$110,6,0)</f>
        <v>3/9/2018</v>
      </c>
      <c r="K893" s="926"/>
      <c r="L893" s="956" t="s">
        <v>2817</v>
      </c>
      <c r="M893" s="926"/>
      <c r="N893" s="926"/>
      <c r="O893" s="932"/>
      <c r="P893" s="932"/>
      <c r="R893" s="918">
        <v>773</v>
      </c>
      <c r="S893" s="955" t="s">
        <v>2660</v>
      </c>
    </row>
    <row r="894" spans="1:19" ht="45" hidden="1" x14ac:dyDescent="0.2">
      <c r="A894" s="922">
        <v>629</v>
      </c>
      <c r="B894" s="922" t="str">
        <f t="shared" ref="B894:B925" si="83">CONCATENATE("2018",C894,"K13",K894)</f>
        <v>2018BS6002K1333</v>
      </c>
      <c r="C894" s="922" t="str">
        <f>VLOOKUP(D894,'[11]QuyetdinhPCGD (CDIO)'!$B$6:$C$1940,2,0)</f>
        <v>BS6002</v>
      </c>
      <c r="D894" s="931" t="s">
        <v>2539</v>
      </c>
      <c r="E894" s="923" t="s">
        <v>2540</v>
      </c>
      <c r="F894" s="922" t="s">
        <v>8</v>
      </c>
      <c r="G894" s="922" t="str">
        <f>RIGHT(N894,6)</f>
        <v>C2-302</v>
      </c>
      <c r="H894" s="922"/>
      <c r="I894" s="922" t="s">
        <v>2184</v>
      </c>
      <c r="J894" s="922" t="str">
        <f>VLOOKUP(I894,'[12]Phan ca&amp; Ngay BDhoc'!$B$4:$I$110,6,0)</f>
        <v>3/9/2018</v>
      </c>
      <c r="K894" s="921" t="s">
        <v>1694</v>
      </c>
      <c r="L894" s="956" t="s">
        <v>2817</v>
      </c>
      <c r="M894" s="920">
        <v>0</v>
      </c>
      <c r="N894" s="953" t="s">
        <v>2555</v>
      </c>
      <c r="O894" s="919">
        <v>3547</v>
      </c>
      <c r="P894" s="924" t="s">
        <v>2468</v>
      </c>
      <c r="R894" s="918">
        <v>774</v>
      </c>
      <c r="S894" s="955" t="s">
        <v>2660</v>
      </c>
    </row>
    <row r="895" spans="1:19" ht="28.5" hidden="1" x14ac:dyDescent="0.2">
      <c r="A895" s="926">
        <v>630</v>
      </c>
      <c r="B895" s="922" t="str">
        <f t="shared" si="83"/>
        <v>2018PE6009K1340</v>
      </c>
      <c r="C895" s="922" t="str">
        <f>VLOOKUP(D895,'[11]QuyetdinhPCGD (CDIO)'!$B$6:$C$1940,2,0)</f>
        <v>PE6009</v>
      </c>
      <c r="D895" s="930" t="s">
        <v>2474</v>
      </c>
      <c r="E895" s="923" t="s">
        <v>169</v>
      </c>
      <c r="F895" s="922" t="s">
        <v>10</v>
      </c>
      <c r="G895" s="922" t="s">
        <v>4718</v>
      </c>
      <c r="H895" s="922"/>
      <c r="I895" s="922" t="s">
        <v>2184</v>
      </c>
      <c r="J895" s="922" t="str">
        <f>VLOOKUP(I895,'[12]Phan ca&amp; Ngay BDhoc'!$B$4:$I$110,6,0)</f>
        <v>3/9/2018</v>
      </c>
      <c r="K895" s="925" t="s">
        <v>1711</v>
      </c>
      <c r="L895" s="956" t="s">
        <v>2817</v>
      </c>
      <c r="M895" s="920">
        <v>0</v>
      </c>
      <c r="N895" s="920">
        <v>0</v>
      </c>
      <c r="O895" s="919">
        <v>3551</v>
      </c>
      <c r="P895" s="919" t="s">
        <v>2472</v>
      </c>
      <c r="R895" s="918">
        <v>775</v>
      </c>
      <c r="S895" s="955" t="s">
        <v>2660</v>
      </c>
    </row>
    <row r="896" spans="1:19" ht="45" hidden="1" x14ac:dyDescent="0.2">
      <c r="A896" s="922">
        <v>631</v>
      </c>
      <c r="B896" s="922" t="str">
        <f t="shared" si="83"/>
        <v>2018CT6001K1311</v>
      </c>
      <c r="C896" s="922" t="str">
        <f>VLOOKUP(D896,'[11]QuyetdinhPCGD (CDIO)'!$B$6:$C$1940,2,0)</f>
        <v>CT6001</v>
      </c>
      <c r="D896" s="923" t="s">
        <v>2115</v>
      </c>
      <c r="E896" s="923" t="s">
        <v>670</v>
      </c>
      <c r="F896" s="922" t="s">
        <v>9</v>
      </c>
      <c r="G896" s="922" t="str">
        <f>RIGHT(N896,6)</f>
        <v>C1-403</v>
      </c>
      <c r="H896" s="922"/>
      <c r="I896" s="922" t="s">
        <v>2184</v>
      </c>
      <c r="J896" s="922" t="str">
        <f>VLOOKUP(I896,'[12]Phan ca&amp; Ngay BDhoc'!$B$4:$I$110,6,0)</f>
        <v>3/9/2018</v>
      </c>
      <c r="K896" s="921" t="s">
        <v>321</v>
      </c>
      <c r="L896" s="956" t="s">
        <v>2817</v>
      </c>
      <c r="M896" s="920" t="s">
        <v>2487</v>
      </c>
      <c r="N896" s="953" t="s">
        <v>2818</v>
      </c>
      <c r="O896" s="919">
        <v>1771</v>
      </c>
      <c r="P896" s="924" t="s">
        <v>2468</v>
      </c>
      <c r="R896" s="918">
        <v>776</v>
      </c>
      <c r="S896" s="955" t="s">
        <v>2660</v>
      </c>
    </row>
    <row r="897" spans="1:19" ht="45" hidden="1" x14ac:dyDescent="0.2">
      <c r="A897" s="922">
        <v>632</v>
      </c>
      <c r="B897" s="922" t="str">
        <f t="shared" si="83"/>
        <v>2018CT6108K1304</v>
      </c>
      <c r="C897" s="922" t="str">
        <f>VLOOKUP(D897,'[11]QuyetdinhPCGD (CDIO)'!$B$6:$C$1940,2,0)</f>
        <v>CT6108</v>
      </c>
      <c r="D897" s="931" t="s">
        <v>2541</v>
      </c>
      <c r="E897" s="923" t="s">
        <v>670</v>
      </c>
      <c r="F897" s="922" t="s">
        <v>10</v>
      </c>
      <c r="G897" s="922" t="str">
        <f>RIGHT(N897,6)</f>
        <v>C2-302</v>
      </c>
      <c r="H897" s="922"/>
      <c r="I897" s="922" t="s">
        <v>2184</v>
      </c>
      <c r="J897" s="922" t="str">
        <f>VLOOKUP(I897,'[12]Phan ca&amp; Ngay BDhoc'!$B$4:$I$110,6,0)</f>
        <v>3/9/2018</v>
      </c>
      <c r="K897" s="921" t="s">
        <v>89</v>
      </c>
      <c r="L897" s="956" t="s">
        <v>2817</v>
      </c>
      <c r="M897" s="920">
        <v>0</v>
      </c>
      <c r="N897" s="953" t="s">
        <v>2555</v>
      </c>
      <c r="O897" s="919">
        <v>2363</v>
      </c>
      <c r="P897" s="924" t="s">
        <v>2468</v>
      </c>
      <c r="R897" s="918">
        <v>777</v>
      </c>
      <c r="S897" s="955" t="s">
        <v>2660</v>
      </c>
    </row>
    <row r="898" spans="1:19" ht="28.5" hidden="1" x14ac:dyDescent="0.2">
      <c r="A898" s="922">
        <v>633</v>
      </c>
      <c r="B898" s="922" t="str">
        <f t="shared" si="83"/>
        <v>2018FL6165K1301</v>
      </c>
      <c r="C898" s="922" t="str">
        <f>VLOOKUP(D898,'[11]QuyetdinhPCGD (CDIO)'!$B$6:$C$1940,2,0)</f>
        <v>FL6165</v>
      </c>
      <c r="D898" s="931" t="s">
        <v>2819</v>
      </c>
      <c r="E898" s="923" t="s">
        <v>65</v>
      </c>
      <c r="F898" s="922" t="s">
        <v>11</v>
      </c>
      <c r="G898" s="922" t="str">
        <f>VLOOKUP(I898,'[12]Phan ca&amp; Ngay BDhoc'!$B$4:$I$110,8,0)</f>
        <v>C3-303</v>
      </c>
      <c r="H898" s="922"/>
      <c r="I898" s="922" t="s">
        <v>2184</v>
      </c>
      <c r="J898" s="922" t="str">
        <f>VLOOKUP(I898,'[12]Phan ca&amp; Ngay BDhoc'!$B$4:$I$110,6,0)</f>
        <v>3/9/2018</v>
      </c>
      <c r="K898" s="921" t="s">
        <v>62</v>
      </c>
      <c r="L898" s="956" t="s">
        <v>2817</v>
      </c>
      <c r="M898" s="920" t="s">
        <v>2487</v>
      </c>
      <c r="N898" s="920" t="s">
        <v>2820</v>
      </c>
      <c r="O898" s="919">
        <v>1179</v>
      </c>
      <c r="P898" s="924" t="s">
        <v>2468</v>
      </c>
      <c r="R898" s="918">
        <v>778</v>
      </c>
      <c r="S898" s="955" t="s">
        <v>2660</v>
      </c>
    </row>
    <row r="899" spans="1:19" ht="28.5" hidden="1" x14ac:dyDescent="0.2">
      <c r="A899" s="922">
        <v>634</v>
      </c>
      <c r="B899" s="922" t="str">
        <f t="shared" si="83"/>
        <v>2018FL6165K1301</v>
      </c>
      <c r="C899" s="922" t="str">
        <f>VLOOKUP(D899,'[11]QuyetdinhPCGD (CDIO)'!$B$6:$C$1940,2,0)</f>
        <v>FL6165</v>
      </c>
      <c r="D899" s="931" t="s">
        <v>2819</v>
      </c>
      <c r="E899" s="923" t="s">
        <v>65</v>
      </c>
      <c r="F899" s="922" t="s">
        <v>13</v>
      </c>
      <c r="G899" s="922" t="str">
        <f>VLOOKUP(I899,'[12]Phan ca&amp; Ngay BDhoc'!$B$4:$I$110,8,0)</f>
        <v>C3-303</v>
      </c>
      <c r="H899" s="922"/>
      <c r="I899" s="922" t="s">
        <v>2184</v>
      </c>
      <c r="J899" s="922" t="str">
        <f>VLOOKUP(I899,'[12]Phan ca&amp; Ngay BDhoc'!$B$4:$I$110,6,0)</f>
        <v>3/9/2018</v>
      </c>
      <c r="K899" s="921" t="s">
        <v>62</v>
      </c>
      <c r="L899" s="956" t="s">
        <v>2817</v>
      </c>
      <c r="M899" s="920" t="s">
        <v>2487</v>
      </c>
      <c r="N899" s="920" t="s">
        <v>2820</v>
      </c>
      <c r="O899" s="919">
        <v>2955</v>
      </c>
      <c r="P899" s="924" t="s">
        <v>2468</v>
      </c>
      <c r="R899" s="918">
        <v>779</v>
      </c>
      <c r="S899" s="955" t="s">
        <v>2660</v>
      </c>
    </row>
    <row r="900" spans="1:19" ht="28.5" hidden="1" x14ac:dyDescent="0.2">
      <c r="A900" s="922">
        <v>635</v>
      </c>
      <c r="B900" s="922" t="str">
        <f t="shared" si="83"/>
        <v>2018FL6165K1302</v>
      </c>
      <c r="C900" s="922" t="str">
        <f>VLOOKUP(D900,'[11]QuyetdinhPCGD (CDIO)'!$B$6:$C$1940,2,0)</f>
        <v>FL6165</v>
      </c>
      <c r="D900" s="931" t="s">
        <v>2819</v>
      </c>
      <c r="E900" s="923" t="s">
        <v>166</v>
      </c>
      <c r="F900" s="922" t="s">
        <v>11</v>
      </c>
      <c r="G900" s="922" t="str">
        <f>VLOOKUP(I900,'[12]Phan ca&amp; Ngay BDhoc'!$B$4:$I$110,8,0)</f>
        <v>C3-303</v>
      </c>
      <c r="H900" s="922"/>
      <c r="I900" s="922" t="s">
        <v>2184</v>
      </c>
      <c r="J900" s="922" t="str">
        <f>VLOOKUP(I900,'[12]Phan ca&amp; Ngay BDhoc'!$B$4:$I$110,6,0)</f>
        <v>3/9/2018</v>
      </c>
      <c r="K900" s="921" t="s">
        <v>70</v>
      </c>
      <c r="L900" s="956" t="s">
        <v>2817</v>
      </c>
      <c r="M900" s="920" t="s">
        <v>2487</v>
      </c>
      <c r="N900" s="920" t="s">
        <v>2821</v>
      </c>
      <c r="O900" s="919">
        <v>1181</v>
      </c>
      <c r="P900" s="924" t="s">
        <v>2468</v>
      </c>
      <c r="R900" s="918">
        <v>780</v>
      </c>
      <c r="S900" s="955" t="s">
        <v>2660</v>
      </c>
    </row>
    <row r="901" spans="1:19" ht="28.5" hidden="1" x14ac:dyDescent="0.2">
      <c r="A901" s="922">
        <v>636</v>
      </c>
      <c r="B901" s="922" t="str">
        <f t="shared" si="83"/>
        <v>2018FL6165K1302</v>
      </c>
      <c r="C901" s="922" t="str">
        <f>VLOOKUP(D901,'[11]QuyetdinhPCGD (CDIO)'!$B$6:$C$1940,2,0)</f>
        <v>FL6165</v>
      </c>
      <c r="D901" s="931" t="s">
        <v>2819</v>
      </c>
      <c r="E901" s="923" t="s">
        <v>166</v>
      </c>
      <c r="F901" s="922" t="s">
        <v>13</v>
      </c>
      <c r="G901" s="922" t="str">
        <f>VLOOKUP(I901,'[12]Phan ca&amp; Ngay BDhoc'!$B$4:$I$110,8,0)</f>
        <v>C3-303</v>
      </c>
      <c r="H901" s="922"/>
      <c r="I901" s="922" t="s">
        <v>2184</v>
      </c>
      <c r="J901" s="922" t="str">
        <f>VLOOKUP(I901,'[12]Phan ca&amp; Ngay BDhoc'!$B$4:$I$110,6,0)</f>
        <v>3/9/2018</v>
      </c>
      <c r="K901" s="921" t="s">
        <v>70</v>
      </c>
      <c r="L901" s="956" t="s">
        <v>2817</v>
      </c>
      <c r="M901" s="920" t="s">
        <v>2487</v>
      </c>
      <c r="N901" s="920" t="s">
        <v>2821</v>
      </c>
      <c r="O901" s="919">
        <v>2957</v>
      </c>
      <c r="P901" s="924" t="s">
        <v>2468</v>
      </c>
      <c r="R901" s="918">
        <v>781</v>
      </c>
      <c r="S901" s="955" t="s">
        <v>2660</v>
      </c>
    </row>
    <row r="902" spans="1:19" ht="30" hidden="1" x14ac:dyDescent="0.2">
      <c r="A902" s="922">
        <v>637</v>
      </c>
      <c r="B902" s="922" t="str">
        <f t="shared" si="83"/>
        <v>2018FL6165K1303</v>
      </c>
      <c r="C902" s="922" t="str">
        <f>VLOOKUP(D902,'[11]QuyetdinhPCGD (CDIO)'!$B$6:$C$1940,2,0)</f>
        <v>FL6165</v>
      </c>
      <c r="D902" s="931" t="s">
        <v>2819</v>
      </c>
      <c r="E902" s="923" t="s">
        <v>65</v>
      </c>
      <c r="F902" s="922" t="s">
        <v>11</v>
      </c>
      <c r="G902" s="922" t="str">
        <f>RIGHT(M902,6)</f>
        <v>C3-506</v>
      </c>
      <c r="H902" s="922"/>
      <c r="I902" s="922" t="s">
        <v>2184</v>
      </c>
      <c r="J902" s="922" t="str">
        <f>VLOOKUP(I902,'[12]Phan ca&amp; Ngay BDhoc'!$B$4:$I$110,6,0)</f>
        <v>3/9/2018</v>
      </c>
      <c r="K902" s="921" t="s">
        <v>75</v>
      </c>
      <c r="L902" s="956" t="s">
        <v>2817</v>
      </c>
      <c r="M902" s="953" t="s">
        <v>2656</v>
      </c>
      <c r="N902" s="920" t="s">
        <v>2822</v>
      </c>
      <c r="O902" s="919">
        <v>1183</v>
      </c>
      <c r="P902" s="924" t="s">
        <v>2468</v>
      </c>
      <c r="R902" s="918">
        <v>782</v>
      </c>
      <c r="S902" s="955" t="s">
        <v>2660</v>
      </c>
    </row>
    <row r="903" spans="1:19" ht="30" hidden="1" x14ac:dyDescent="0.2">
      <c r="A903" s="922">
        <v>638</v>
      </c>
      <c r="B903" s="922" t="str">
        <f t="shared" si="83"/>
        <v>2018FL6165K1303</v>
      </c>
      <c r="C903" s="922" t="str">
        <f>VLOOKUP(D903,'[11]QuyetdinhPCGD (CDIO)'!$B$6:$C$1940,2,0)</f>
        <v>FL6165</v>
      </c>
      <c r="D903" s="931" t="s">
        <v>2819</v>
      </c>
      <c r="E903" s="923" t="s">
        <v>65</v>
      </c>
      <c r="F903" s="922" t="s">
        <v>13</v>
      </c>
      <c r="G903" s="922" t="str">
        <f>RIGHT(M903,6)</f>
        <v>C3-506</v>
      </c>
      <c r="H903" s="922"/>
      <c r="I903" s="922" t="s">
        <v>2184</v>
      </c>
      <c r="J903" s="922" t="str">
        <f>VLOOKUP(I903,'[12]Phan ca&amp; Ngay BDhoc'!$B$4:$I$110,6,0)</f>
        <v>3/9/2018</v>
      </c>
      <c r="K903" s="921" t="s">
        <v>75</v>
      </c>
      <c r="L903" s="956" t="s">
        <v>2817</v>
      </c>
      <c r="M903" s="953" t="s">
        <v>2656</v>
      </c>
      <c r="N903" s="920" t="s">
        <v>2822</v>
      </c>
      <c r="O903" s="919">
        <v>2959</v>
      </c>
      <c r="P903" s="924" t="s">
        <v>2468</v>
      </c>
      <c r="R903" s="918">
        <v>783</v>
      </c>
      <c r="S903" s="955" t="s">
        <v>2660</v>
      </c>
    </row>
    <row r="904" spans="1:19" ht="45" hidden="1" x14ac:dyDescent="0.2">
      <c r="A904" s="922">
        <v>639</v>
      </c>
      <c r="B904" s="922" t="str">
        <f t="shared" si="83"/>
        <v>2018BS6006K1322</v>
      </c>
      <c r="C904" s="922" t="str">
        <f>VLOOKUP(D904,'[11]QuyetdinhPCGD (CDIO)'!$B$6:$C$1940,2,0)</f>
        <v>BS6006</v>
      </c>
      <c r="D904" s="931" t="s">
        <v>2548</v>
      </c>
      <c r="E904" s="923" t="s">
        <v>670</v>
      </c>
      <c r="F904" s="923" t="s">
        <v>12</v>
      </c>
      <c r="G904" s="922" t="str">
        <f>RIGHT(N904,6)</f>
        <v>C2-302</v>
      </c>
      <c r="H904" s="923"/>
      <c r="I904" s="922" t="s">
        <v>2184</v>
      </c>
      <c r="J904" s="922" t="str">
        <f>VLOOKUP(I904,'[12]Phan ca&amp; Ngay BDhoc'!$B$4:$I$110,6,0)</f>
        <v>3/9/2018</v>
      </c>
      <c r="K904" s="921" t="s">
        <v>370</v>
      </c>
      <c r="L904" s="956" t="s">
        <v>2817</v>
      </c>
      <c r="M904" s="920">
        <v>0</v>
      </c>
      <c r="N904" s="953" t="s">
        <v>2555</v>
      </c>
      <c r="O904" s="919">
        <v>587</v>
      </c>
      <c r="P904" s="924" t="s">
        <v>2468</v>
      </c>
      <c r="R904" s="918">
        <v>784</v>
      </c>
      <c r="S904" s="955" t="s">
        <v>2660</v>
      </c>
    </row>
    <row r="905" spans="1:19" ht="42.75" hidden="1" x14ac:dyDescent="0.2">
      <c r="A905" s="926">
        <v>640</v>
      </c>
      <c r="B905" s="922" t="str">
        <f t="shared" si="83"/>
        <v>2018PE6017K1308</v>
      </c>
      <c r="C905" s="922" t="str">
        <f>VLOOKUP(D905,'[11]QuyetdinhPCGD (CDIO)'!$B$6:$C$1940,2,0)</f>
        <v>PE6017</v>
      </c>
      <c r="D905" s="930" t="s">
        <v>2491</v>
      </c>
      <c r="E905" s="929" t="s">
        <v>65</v>
      </c>
      <c r="F905" s="926" t="s">
        <v>9</v>
      </c>
      <c r="G905" s="922" t="s">
        <v>4718</v>
      </c>
      <c r="H905" s="926"/>
      <c r="I905" s="922" t="s">
        <v>2257</v>
      </c>
      <c r="J905" s="922" t="str">
        <f>VLOOKUP(I905,'[12]Phan ca&amp; Ngay BDhoc'!$B$4:$I$110,6,0)</f>
        <v>1/10/2018</v>
      </c>
      <c r="K905" s="925" t="s">
        <v>119</v>
      </c>
      <c r="L905" s="925"/>
      <c r="M905" s="920" t="s">
        <v>2487</v>
      </c>
      <c r="N905" s="920">
        <v>0</v>
      </c>
      <c r="O905" s="919">
        <v>959</v>
      </c>
      <c r="P905" s="924" t="s">
        <v>2468</v>
      </c>
      <c r="R905" s="918">
        <v>785</v>
      </c>
    </row>
    <row r="906" spans="1:19" ht="42.75" hidden="1" x14ac:dyDescent="0.2">
      <c r="A906" s="922">
        <v>641</v>
      </c>
      <c r="B906" s="922" t="str">
        <f t="shared" si="83"/>
        <v>2018BS6002K1334</v>
      </c>
      <c r="C906" s="922" t="str">
        <f>VLOOKUP(D906,'[11]QuyetdinhPCGD (CDIO)'!$B$6:$C$1940,2,0)</f>
        <v>BS6002</v>
      </c>
      <c r="D906" s="923" t="s">
        <v>2539</v>
      </c>
      <c r="E906" s="923" t="s">
        <v>2549</v>
      </c>
      <c r="F906" s="923" t="s">
        <v>8</v>
      </c>
      <c r="G906" s="922" t="str">
        <f>VLOOKUP(I906,'[12]Phan ca&amp; Ngay BDhoc'!$B$4:$I$110,8,0)</f>
        <v>C1-402</v>
      </c>
      <c r="H906" s="923"/>
      <c r="I906" s="922" t="s">
        <v>2257</v>
      </c>
      <c r="J906" s="922" t="str">
        <f>VLOOKUP(I906,'[12]Phan ca&amp; Ngay BDhoc'!$B$4:$I$110,6,0)</f>
        <v>1/10/2018</v>
      </c>
      <c r="K906" s="921" t="s">
        <v>1698</v>
      </c>
      <c r="L906" s="921"/>
      <c r="M906" s="920" t="s">
        <v>2487</v>
      </c>
      <c r="N906" s="920">
        <v>0</v>
      </c>
      <c r="O906" s="919">
        <v>361</v>
      </c>
      <c r="P906" s="919" t="s">
        <v>2472</v>
      </c>
      <c r="Q906" s="934"/>
      <c r="R906" s="918">
        <v>786</v>
      </c>
    </row>
    <row r="907" spans="1:19" ht="42.75" hidden="1" x14ac:dyDescent="0.2">
      <c r="A907" s="922">
        <v>642</v>
      </c>
      <c r="B907" s="922" t="str">
        <f t="shared" si="83"/>
        <v>2018IT6011K1301</v>
      </c>
      <c r="C907" s="922" t="str">
        <f>VLOOKUP(D907,'[11]QuyetdinhPCGD (CDIO)'!$B$6:$C$1940,2,0)</f>
        <v>IT6011</v>
      </c>
      <c r="D907" s="931" t="s">
        <v>2823</v>
      </c>
      <c r="E907" s="929" t="s">
        <v>2549</v>
      </c>
      <c r="F907" s="922" t="s">
        <v>11</v>
      </c>
      <c r="G907" s="922" t="str">
        <f>VLOOKUP(I907,'[12]Phan ca&amp; Ngay BDhoc'!$B$4:$I$110,8,0)</f>
        <v>C1-402</v>
      </c>
      <c r="H907" s="922"/>
      <c r="I907" s="922" t="s">
        <v>2257</v>
      </c>
      <c r="J907" s="922" t="str">
        <f>VLOOKUP(I907,'[12]Phan ca&amp; Ngay BDhoc'!$B$4:$I$110,6,0)</f>
        <v>1/10/2018</v>
      </c>
      <c r="K907" s="921" t="s">
        <v>62</v>
      </c>
      <c r="L907" s="956" t="s">
        <v>2817</v>
      </c>
      <c r="M907" s="920" t="s">
        <v>2487</v>
      </c>
      <c r="N907" s="920">
        <v>0</v>
      </c>
      <c r="O907" s="919">
        <v>2137</v>
      </c>
      <c r="P907" s="919" t="s">
        <v>2472</v>
      </c>
      <c r="R907" s="918">
        <v>787</v>
      </c>
    </row>
    <row r="908" spans="1:19" ht="42.75" hidden="1" x14ac:dyDescent="0.2">
      <c r="A908" s="922">
        <v>643</v>
      </c>
      <c r="B908" s="922" t="str">
        <f t="shared" si="83"/>
        <v>2018LP6002K1310</v>
      </c>
      <c r="C908" s="922" t="str">
        <f>VLOOKUP(D908,'[11]QuyetdinhPCGD (CDIO)'!$B$6:$C$1940,2,0)</f>
        <v>LP6002</v>
      </c>
      <c r="D908" s="923" t="s">
        <v>2412</v>
      </c>
      <c r="E908" s="923" t="s">
        <v>2550</v>
      </c>
      <c r="F908" s="922" t="s">
        <v>10</v>
      </c>
      <c r="G908" s="922" t="str">
        <f>VLOOKUP(I908,'[12]Phan ca&amp; Ngay BDhoc'!$B$4:$I$110,8,0)</f>
        <v>C1-402</v>
      </c>
      <c r="H908" s="922"/>
      <c r="I908" s="922" t="s">
        <v>2257</v>
      </c>
      <c r="J908" s="922" t="str">
        <f>VLOOKUP(I908,'[12]Phan ca&amp; Ngay BDhoc'!$B$4:$I$110,6,0)</f>
        <v>1/10/2018</v>
      </c>
      <c r="K908" s="921" t="s">
        <v>180</v>
      </c>
      <c r="L908" s="921"/>
      <c r="M908" s="920" t="s">
        <v>2487</v>
      </c>
      <c r="N908" s="920">
        <v>0</v>
      </c>
      <c r="O908" s="919">
        <v>1545</v>
      </c>
      <c r="P908" s="919" t="s">
        <v>2472</v>
      </c>
      <c r="R908" s="918">
        <v>788</v>
      </c>
    </row>
    <row r="909" spans="1:19" ht="42.75" hidden="1" x14ac:dyDescent="0.2">
      <c r="A909" s="922">
        <v>644</v>
      </c>
      <c r="B909" s="922" t="str">
        <f t="shared" si="83"/>
        <v>2018FL6085K1301</v>
      </c>
      <c r="C909" s="922" t="str">
        <f>VLOOKUP(D909,'[11]QuyetdinhPCGD (CDIO)'!$B$6:$C$1940,2,0)</f>
        <v>FL6085</v>
      </c>
      <c r="D909" s="923" t="s">
        <v>2593</v>
      </c>
      <c r="E909" s="923" t="s">
        <v>71</v>
      </c>
      <c r="F909" s="922" t="s">
        <v>9</v>
      </c>
      <c r="G909" s="922" t="str">
        <f t="shared" ref="G909:G914" si="84">RIGHT(M909,6)</f>
        <v>C3-503</v>
      </c>
      <c r="H909" s="922"/>
      <c r="I909" s="922" t="s">
        <v>2257</v>
      </c>
      <c r="J909" s="922" t="str">
        <f>VLOOKUP(I909,'[12]Phan ca&amp; Ngay BDhoc'!$B$4:$I$110,6,0)</f>
        <v>1/10/2018</v>
      </c>
      <c r="K909" s="921" t="s">
        <v>62</v>
      </c>
      <c r="L909" s="921"/>
      <c r="M909" s="920" t="s">
        <v>2824</v>
      </c>
      <c r="N909" s="920" t="s">
        <v>2825</v>
      </c>
      <c r="O909" s="919">
        <v>953</v>
      </c>
      <c r="P909" s="919" t="s">
        <v>2472</v>
      </c>
      <c r="R909" s="918">
        <v>789</v>
      </c>
    </row>
    <row r="910" spans="1:19" ht="42.75" hidden="1" x14ac:dyDescent="0.2">
      <c r="A910" s="922">
        <v>645</v>
      </c>
      <c r="B910" s="922" t="str">
        <f t="shared" si="83"/>
        <v>2018FL6085K1301</v>
      </c>
      <c r="C910" s="922" t="str">
        <f>VLOOKUP(D910,'[11]QuyetdinhPCGD (CDIO)'!$B$6:$C$1940,2,0)</f>
        <v>FL6085</v>
      </c>
      <c r="D910" s="923" t="s">
        <v>2593</v>
      </c>
      <c r="E910" s="923" t="s">
        <v>71</v>
      </c>
      <c r="F910" s="922" t="s">
        <v>12</v>
      </c>
      <c r="G910" s="922" t="str">
        <f t="shared" si="84"/>
        <v>C3-503</v>
      </c>
      <c r="H910" s="922"/>
      <c r="I910" s="922" t="s">
        <v>2257</v>
      </c>
      <c r="J910" s="922" t="str">
        <f>VLOOKUP(I910,'[12]Phan ca&amp; Ngay BDhoc'!$B$4:$I$110,6,0)</f>
        <v>1/10/2018</v>
      </c>
      <c r="K910" s="921" t="s">
        <v>62</v>
      </c>
      <c r="L910" s="921"/>
      <c r="M910" s="920" t="s">
        <v>2824</v>
      </c>
      <c r="N910" s="920" t="s">
        <v>2825</v>
      </c>
      <c r="O910" s="919">
        <v>2729</v>
      </c>
      <c r="P910" s="919" t="s">
        <v>2472</v>
      </c>
      <c r="R910" s="918">
        <v>790</v>
      </c>
    </row>
    <row r="911" spans="1:19" ht="42.75" hidden="1" x14ac:dyDescent="0.2">
      <c r="A911" s="922">
        <v>646</v>
      </c>
      <c r="B911" s="922" t="str">
        <f t="shared" si="83"/>
        <v>2018FL6085K1302</v>
      </c>
      <c r="C911" s="922" t="str">
        <f>VLOOKUP(D911,'[11]QuyetdinhPCGD (CDIO)'!$B$6:$C$1940,2,0)</f>
        <v>FL6085</v>
      </c>
      <c r="D911" s="923" t="s">
        <v>2593</v>
      </c>
      <c r="E911" s="923" t="s">
        <v>169</v>
      </c>
      <c r="F911" s="922" t="s">
        <v>9</v>
      </c>
      <c r="G911" s="922" t="str">
        <f t="shared" si="84"/>
        <v>C3-503</v>
      </c>
      <c r="H911" s="922"/>
      <c r="I911" s="922" t="s">
        <v>2257</v>
      </c>
      <c r="J911" s="922" t="str">
        <f>VLOOKUP(I911,'[12]Phan ca&amp; Ngay BDhoc'!$B$4:$I$110,6,0)</f>
        <v>1/10/2018</v>
      </c>
      <c r="K911" s="921" t="s">
        <v>70</v>
      </c>
      <c r="L911" s="921"/>
      <c r="M911" s="920" t="s">
        <v>2824</v>
      </c>
      <c r="N911" s="920" t="s">
        <v>2826</v>
      </c>
      <c r="O911" s="919">
        <v>955</v>
      </c>
      <c r="P911" s="919" t="s">
        <v>2472</v>
      </c>
      <c r="R911" s="918">
        <v>791</v>
      </c>
    </row>
    <row r="912" spans="1:19" ht="42.75" hidden="1" x14ac:dyDescent="0.2">
      <c r="A912" s="922">
        <v>647</v>
      </c>
      <c r="B912" s="922" t="str">
        <f t="shared" si="83"/>
        <v>2018FL6085K1302</v>
      </c>
      <c r="C912" s="922" t="str">
        <f>VLOOKUP(D912,'[11]QuyetdinhPCGD (CDIO)'!$B$6:$C$1940,2,0)</f>
        <v>FL6085</v>
      </c>
      <c r="D912" s="923" t="s">
        <v>2593</v>
      </c>
      <c r="E912" s="923" t="s">
        <v>169</v>
      </c>
      <c r="F912" s="922" t="s">
        <v>12</v>
      </c>
      <c r="G912" s="922" t="str">
        <f t="shared" si="84"/>
        <v>C3-503</v>
      </c>
      <c r="H912" s="922"/>
      <c r="I912" s="922" t="s">
        <v>2257</v>
      </c>
      <c r="J912" s="922" t="str">
        <f>VLOOKUP(I912,'[12]Phan ca&amp; Ngay BDhoc'!$B$4:$I$110,6,0)</f>
        <v>1/10/2018</v>
      </c>
      <c r="K912" s="921" t="s">
        <v>70</v>
      </c>
      <c r="L912" s="921"/>
      <c r="M912" s="920" t="s">
        <v>2824</v>
      </c>
      <c r="N912" s="920" t="s">
        <v>2826</v>
      </c>
      <c r="O912" s="919">
        <v>2731</v>
      </c>
      <c r="P912" s="919" t="s">
        <v>2472</v>
      </c>
      <c r="R912" s="918">
        <v>792</v>
      </c>
    </row>
    <row r="913" spans="1:19" ht="42.75" hidden="1" x14ac:dyDescent="0.2">
      <c r="A913" s="922">
        <v>648</v>
      </c>
      <c r="B913" s="922" t="str">
        <f t="shared" si="83"/>
        <v>2018FL6085K1303</v>
      </c>
      <c r="C913" s="922" t="str">
        <f>VLOOKUP(D913,'[11]QuyetdinhPCGD (CDIO)'!$B$6:$C$1940,2,0)</f>
        <v>FL6085</v>
      </c>
      <c r="D913" s="923" t="s">
        <v>2593</v>
      </c>
      <c r="E913" s="923" t="s">
        <v>169</v>
      </c>
      <c r="F913" s="922" t="s">
        <v>9</v>
      </c>
      <c r="G913" s="922" t="str">
        <f t="shared" si="84"/>
        <v>C3-302</v>
      </c>
      <c r="H913" s="922"/>
      <c r="I913" s="922" t="s">
        <v>2257</v>
      </c>
      <c r="J913" s="922" t="str">
        <f>VLOOKUP(I913,'[12]Phan ca&amp; Ngay BDhoc'!$B$4:$I$110,6,0)</f>
        <v>1/10/2018</v>
      </c>
      <c r="K913" s="921" t="s">
        <v>75</v>
      </c>
      <c r="L913" s="921"/>
      <c r="M913" s="959" t="s">
        <v>2777</v>
      </c>
      <c r="N913" s="920" t="s">
        <v>2827</v>
      </c>
      <c r="O913" s="919">
        <v>957</v>
      </c>
      <c r="P913" s="919" t="s">
        <v>2472</v>
      </c>
      <c r="R913" s="918">
        <v>793</v>
      </c>
    </row>
    <row r="914" spans="1:19" ht="42.75" hidden="1" x14ac:dyDescent="0.2">
      <c r="A914" s="922">
        <v>649</v>
      </c>
      <c r="B914" s="922" t="str">
        <f t="shared" si="83"/>
        <v>2018FL6085K1303</v>
      </c>
      <c r="C914" s="922" t="str">
        <f>VLOOKUP(D914,'[11]QuyetdinhPCGD (CDIO)'!$B$6:$C$1940,2,0)</f>
        <v>FL6085</v>
      </c>
      <c r="D914" s="923" t="s">
        <v>2593</v>
      </c>
      <c r="E914" s="923" t="s">
        <v>169</v>
      </c>
      <c r="F914" s="922" t="s">
        <v>12</v>
      </c>
      <c r="G914" s="922" t="str">
        <f t="shared" si="84"/>
        <v>C3-302</v>
      </c>
      <c r="H914" s="922"/>
      <c r="I914" s="922" t="s">
        <v>2257</v>
      </c>
      <c r="J914" s="922" t="str">
        <f>VLOOKUP(I914,'[12]Phan ca&amp; Ngay BDhoc'!$B$4:$I$110,6,0)</f>
        <v>1/10/2018</v>
      </c>
      <c r="K914" s="921" t="s">
        <v>75</v>
      </c>
      <c r="L914" s="921"/>
      <c r="M914" s="959" t="s">
        <v>2777</v>
      </c>
      <c r="N914" s="920" t="s">
        <v>2827</v>
      </c>
      <c r="O914" s="919">
        <v>2735</v>
      </c>
      <c r="P914" s="919" t="s">
        <v>2472</v>
      </c>
      <c r="R914" s="918">
        <v>794</v>
      </c>
    </row>
    <row r="915" spans="1:19" ht="42.75" hidden="1" x14ac:dyDescent="0.2">
      <c r="A915" s="926">
        <v>650</v>
      </c>
      <c r="B915" s="922" t="str">
        <f t="shared" si="83"/>
        <v>2018PE6017K1309</v>
      </c>
      <c r="C915" s="922" t="str">
        <f>VLOOKUP(D915,'[11]QuyetdinhPCGD (CDIO)'!$B$6:$C$1940,2,0)</f>
        <v>PE6017</v>
      </c>
      <c r="D915" s="930" t="s">
        <v>2491</v>
      </c>
      <c r="E915" s="929" t="s">
        <v>71</v>
      </c>
      <c r="F915" s="926" t="s">
        <v>9</v>
      </c>
      <c r="G915" s="922" t="s">
        <v>4718</v>
      </c>
      <c r="H915" s="926"/>
      <c r="I915" s="922" t="s">
        <v>2259</v>
      </c>
      <c r="J915" s="922" t="str">
        <f>VLOOKUP(I915,'[12]Phan ca&amp; Ngay BDhoc'!$B$4:$I$110,6,0)</f>
        <v>1/10/2018</v>
      </c>
      <c r="K915" s="925" t="s">
        <v>176</v>
      </c>
      <c r="L915" s="925"/>
      <c r="M915" s="920" t="s">
        <v>2487</v>
      </c>
      <c r="N915" s="920">
        <v>0</v>
      </c>
      <c r="O915" s="919">
        <v>967</v>
      </c>
      <c r="P915" s="919" t="s">
        <v>2472</v>
      </c>
      <c r="R915" s="918">
        <v>795</v>
      </c>
    </row>
    <row r="916" spans="1:19" ht="42.75" hidden="1" x14ac:dyDescent="0.2">
      <c r="A916" s="922">
        <v>651</v>
      </c>
      <c r="B916" s="922" t="str">
        <f t="shared" si="83"/>
        <v>2018BS6002K1335</v>
      </c>
      <c r="C916" s="922" t="str">
        <f>VLOOKUP(D916,'[11]QuyetdinhPCGD (CDIO)'!$B$6:$C$1940,2,0)</f>
        <v>BS6002</v>
      </c>
      <c r="D916" s="923" t="s">
        <v>2539</v>
      </c>
      <c r="E916" s="923" t="s">
        <v>2540</v>
      </c>
      <c r="F916" s="923" t="s">
        <v>8</v>
      </c>
      <c r="G916" s="922" t="str">
        <f>VLOOKUP(I916,'[12]Phan ca&amp; Ngay BDhoc'!$B$4:$I$110,8,0)</f>
        <v>C1-402</v>
      </c>
      <c r="H916" s="923"/>
      <c r="I916" s="922" t="s">
        <v>2259</v>
      </c>
      <c r="J916" s="922" t="str">
        <f>VLOOKUP(I916,'[12]Phan ca&amp; Ngay BDhoc'!$B$4:$I$110,6,0)</f>
        <v>1/10/2018</v>
      </c>
      <c r="K916" s="921" t="s">
        <v>1700</v>
      </c>
      <c r="L916" s="921"/>
      <c r="M916" s="920" t="s">
        <v>2487</v>
      </c>
      <c r="N916" s="920">
        <v>0</v>
      </c>
      <c r="O916" s="919">
        <v>369</v>
      </c>
      <c r="P916" s="924" t="s">
        <v>2468</v>
      </c>
      <c r="Q916" s="934"/>
      <c r="R916" s="918">
        <v>796</v>
      </c>
    </row>
    <row r="917" spans="1:19" ht="42.75" hidden="1" x14ac:dyDescent="0.2">
      <c r="A917" s="922">
        <v>652</v>
      </c>
      <c r="B917" s="922" t="str">
        <f t="shared" si="83"/>
        <v>2018IT6011K1302</v>
      </c>
      <c r="C917" s="922" t="str">
        <f>VLOOKUP(D917,'[11]QuyetdinhPCGD (CDIO)'!$B$6:$C$1940,2,0)</f>
        <v>IT6011</v>
      </c>
      <c r="D917" s="931" t="s">
        <v>2823</v>
      </c>
      <c r="E917" s="929" t="s">
        <v>2540</v>
      </c>
      <c r="F917" s="922" t="s">
        <v>11</v>
      </c>
      <c r="G917" s="922" t="str">
        <f>VLOOKUP(I917,'[12]Phan ca&amp; Ngay BDhoc'!$B$4:$I$110,8,0)</f>
        <v>C1-402</v>
      </c>
      <c r="H917" s="922"/>
      <c r="I917" s="922" t="s">
        <v>2259</v>
      </c>
      <c r="J917" s="922" t="str">
        <f>VLOOKUP(I917,'[12]Phan ca&amp; Ngay BDhoc'!$B$4:$I$110,6,0)</f>
        <v>1/10/2018</v>
      </c>
      <c r="K917" s="938" t="s">
        <v>70</v>
      </c>
      <c r="L917" s="956" t="s">
        <v>2817</v>
      </c>
      <c r="M917" s="920" t="s">
        <v>2487</v>
      </c>
      <c r="N917" s="920">
        <v>0</v>
      </c>
      <c r="O917" s="919">
        <v>2145</v>
      </c>
      <c r="P917" s="924" t="s">
        <v>2468</v>
      </c>
      <c r="R917" s="918">
        <v>797</v>
      </c>
    </row>
    <row r="918" spans="1:19" ht="42.75" hidden="1" x14ac:dyDescent="0.2">
      <c r="A918" s="922">
        <v>653</v>
      </c>
      <c r="B918" s="922" t="str">
        <f t="shared" si="83"/>
        <v>2018LP6002K1311</v>
      </c>
      <c r="C918" s="922" t="str">
        <f>VLOOKUP(D918,'[11]QuyetdinhPCGD (CDIO)'!$B$6:$C$1940,2,0)</f>
        <v>LP6002</v>
      </c>
      <c r="D918" s="923" t="s">
        <v>2412</v>
      </c>
      <c r="E918" s="923" t="s">
        <v>670</v>
      </c>
      <c r="F918" s="922" t="s">
        <v>10</v>
      </c>
      <c r="G918" s="922" t="str">
        <f>VLOOKUP(I918,'[12]Phan ca&amp; Ngay BDhoc'!$B$4:$I$110,8,0)</f>
        <v>C1-402</v>
      </c>
      <c r="H918" s="922"/>
      <c r="I918" s="922" t="s">
        <v>2259</v>
      </c>
      <c r="J918" s="922" t="str">
        <f>VLOOKUP(I918,'[12]Phan ca&amp; Ngay BDhoc'!$B$4:$I$110,6,0)</f>
        <v>1/10/2018</v>
      </c>
      <c r="K918" s="921" t="s">
        <v>321</v>
      </c>
      <c r="L918" s="921"/>
      <c r="M918" s="920" t="s">
        <v>2487</v>
      </c>
      <c r="N918" s="920">
        <v>0</v>
      </c>
      <c r="O918" s="919">
        <v>1553</v>
      </c>
      <c r="P918" s="924" t="s">
        <v>2468</v>
      </c>
      <c r="R918" s="918">
        <v>798</v>
      </c>
    </row>
    <row r="919" spans="1:19" ht="42.75" hidden="1" x14ac:dyDescent="0.2">
      <c r="A919" s="922">
        <v>654</v>
      </c>
      <c r="B919" s="922" t="str">
        <f t="shared" si="83"/>
        <v>2018FL6085K1304</v>
      </c>
      <c r="C919" s="922" t="str">
        <f>VLOOKUP(D919,'[11]QuyetdinhPCGD (CDIO)'!$B$6:$C$1940,2,0)</f>
        <v>FL6085</v>
      </c>
      <c r="D919" s="923" t="s">
        <v>2593</v>
      </c>
      <c r="E919" s="923" t="s">
        <v>65</v>
      </c>
      <c r="F919" s="922" t="s">
        <v>9</v>
      </c>
      <c r="G919" s="922" t="str">
        <f t="shared" ref="G919:G924" si="85">RIGHT(M919,6)</f>
        <v>C3-503</v>
      </c>
      <c r="H919" s="922"/>
      <c r="I919" s="922" t="s">
        <v>2259</v>
      </c>
      <c r="J919" s="922" t="str">
        <f>VLOOKUP(I919,'[12]Phan ca&amp; Ngay BDhoc'!$B$4:$I$110,6,0)</f>
        <v>1/10/2018</v>
      </c>
      <c r="K919" s="921" t="s">
        <v>89</v>
      </c>
      <c r="L919" s="921"/>
      <c r="M919" s="920" t="s">
        <v>2824</v>
      </c>
      <c r="N919" s="920" t="s">
        <v>2828</v>
      </c>
      <c r="O919" s="919">
        <v>961</v>
      </c>
      <c r="P919" s="924" t="s">
        <v>2468</v>
      </c>
      <c r="R919" s="918">
        <v>799</v>
      </c>
    </row>
    <row r="920" spans="1:19" ht="42.75" hidden="1" x14ac:dyDescent="0.2">
      <c r="A920" s="922">
        <v>655</v>
      </c>
      <c r="B920" s="922" t="str">
        <f t="shared" si="83"/>
        <v>2018FL6085K1304</v>
      </c>
      <c r="C920" s="922" t="str">
        <f>VLOOKUP(D920,'[11]QuyetdinhPCGD (CDIO)'!$B$6:$C$1940,2,0)</f>
        <v>FL6085</v>
      </c>
      <c r="D920" s="923" t="s">
        <v>2593</v>
      </c>
      <c r="E920" s="923" t="s">
        <v>65</v>
      </c>
      <c r="F920" s="922" t="s">
        <v>12</v>
      </c>
      <c r="G920" s="922" t="str">
        <f t="shared" si="85"/>
        <v>C3-503</v>
      </c>
      <c r="H920" s="922"/>
      <c r="I920" s="922" t="s">
        <v>2259</v>
      </c>
      <c r="J920" s="922" t="str">
        <f>VLOOKUP(I920,'[12]Phan ca&amp; Ngay BDhoc'!$B$4:$I$110,6,0)</f>
        <v>1/10/2018</v>
      </c>
      <c r="K920" s="921" t="s">
        <v>89</v>
      </c>
      <c r="L920" s="921"/>
      <c r="M920" s="920" t="s">
        <v>2824</v>
      </c>
      <c r="N920" s="920" t="s">
        <v>2828</v>
      </c>
      <c r="O920" s="919">
        <v>2737</v>
      </c>
      <c r="P920" s="924" t="s">
        <v>2468</v>
      </c>
      <c r="R920" s="918">
        <v>800</v>
      </c>
    </row>
    <row r="921" spans="1:19" ht="42.75" hidden="1" x14ac:dyDescent="0.2">
      <c r="A921" s="922">
        <v>656</v>
      </c>
      <c r="B921" s="922" t="str">
        <f t="shared" si="83"/>
        <v>2018FL6085K1305</v>
      </c>
      <c r="C921" s="922" t="str">
        <f>VLOOKUP(D921,'[11]QuyetdinhPCGD (CDIO)'!$B$6:$C$1940,2,0)</f>
        <v>FL6085</v>
      </c>
      <c r="D921" s="923" t="s">
        <v>2593</v>
      </c>
      <c r="E921" s="923" t="s">
        <v>166</v>
      </c>
      <c r="F921" s="922" t="s">
        <v>9</v>
      </c>
      <c r="G921" s="922" t="str">
        <f t="shared" si="85"/>
        <v>C3-503</v>
      </c>
      <c r="H921" s="922"/>
      <c r="I921" s="922" t="s">
        <v>2259</v>
      </c>
      <c r="J921" s="922" t="str">
        <f>VLOOKUP(I921,'[12]Phan ca&amp; Ngay BDhoc'!$B$4:$I$110,6,0)</f>
        <v>1/10/2018</v>
      </c>
      <c r="K921" s="921" t="s">
        <v>112</v>
      </c>
      <c r="L921" s="921"/>
      <c r="M921" s="920" t="s">
        <v>2824</v>
      </c>
      <c r="N921" s="920" t="s">
        <v>2829</v>
      </c>
      <c r="O921" s="919">
        <v>963</v>
      </c>
      <c r="P921" s="924" t="s">
        <v>2468</v>
      </c>
      <c r="R921" s="918">
        <v>801</v>
      </c>
    </row>
    <row r="922" spans="1:19" ht="42.75" hidden="1" x14ac:dyDescent="0.2">
      <c r="A922" s="922">
        <v>657</v>
      </c>
      <c r="B922" s="922" t="str">
        <f t="shared" si="83"/>
        <v>2018FL6085K1305</v>
      </c>
      <c r="C922" s="922" t="str">
        <f>VLOOKUP(D922,'[11]QuyetdinhPCGD (CDIO)'!$B$6:$C$1940,2,0)</f>
        <v>FL6085</v>
      </c>
      <c r="D922" s="923" t="s">
        <v>2593</v>
      </c>
      <c r="E922" s="923" t="s">
        <v>166</v>
      </c>
      <c r="F922" s="922" t="s">
        <v>12</v>
      </c>
      <c r="G922" s="922" t="str">
        <f t="shared" si="85"/>
        <v>C3-503</v>
      </c>
      <c r="H922" s="922"/>
      <c r="I922" s="922" t="s">
        <v>2259</v>
      </c>
      <c r="J922" s="922" t="str">
        <f>VLOOKUP(I922,'[12]Phan ca&amp; Ngay BDhoc'!$B$4:$I$110,6,0)</f>
        <v>1/10/2018</v>
      </c>
      <c r="K922" s="921" t="s">
        <v>112</v>
      </c>
      <c r="L922" s="921"/>
      <c r="M922" s="920" t="s">
        <v>2824</v>
      </c>
      <c r="N922" s="920" t="s">
        <v>2829</v>
      </c>
      <c r="O922" s="919">
        <v>2739</v>
      </c>
      <c r="P922" s="924" t="s">
        <v>2468</v>
      </c>
      <c r="R922" s="918">
        <v>802</v>
      </c>
    </row>
    <row r="923" spans="1:19" ht="42.75" hidden="1" x14ac:dyDescent="0.2">
      <c r="A923" s="922">
        <v>658</v>
      </c>
      <c r="B923" s="922" t="str">
        <f t="shared" si="83"/>
        <v>2018FL6085K1306</v>
      </c>
      <c r="C923" s="922" t="str">
        <f>VLOOKUP(D923,'[11]QuyetdinhPCGD (CDIO)'!$B$6:$C$1940,2,0)</f>
        <v>FL6085</v>
      </c>
      <c r="D923" s="923" t="s">
        <v>2593</v>
      </c>
      <c r="E923" s="923" t="s">
        <v>166</v>
      </c>
      <c r="F923" s="922" t="s">
        <v>9</v>
      </c>
      <c r="G923" s="922" t="str">
        <f t="shared" si="85"/>
        <v>C3-302</v>
      </c>
      <c r="H923" s="922"/>
      <c r="I923" s="922" t="s">
        <v>2259</v>
      </c>
      <c r="J923" s="922" t="str">
        <f>VLOOKUP(I923,'[12]Phan ca&amp; Ngay BDhoc'!$B$4:$I$110,6,0)</f>
        <v>1/10/2018</v>
      </c>
      <c r="K923" s="921" t="s">
        <v>115</v>
      </c>
      <c r="L923" s="921"/>
      <c r="M923" s="959" t="s">
        <v>2777</v>
      </c>
      <c r="N923" s="920" t="s">
        <v>2830</v>
      </c>
      <c r="O923" s="919">
        <v>965</v>
      </c>
      <c r="P923" s="924" t="s">
        <v>2468</v>
      </c>
      <c r="R923" s="918">
        <v>803</v>
      </c>
    </row>
    <row r="924" spans="1:19" ht="42.75" hidden="1" x14ac:dyDescent="0.2">
      <c r="A924" s="922">
        <v>659</v>
      </c>
      <c r="B924" s="922" t="str">
        <f t="shared" si="83"/>
        <v>2018FL6085K1306</v>
      </c>
      <c r="C924" s="922" t="str">
        <f>VLOOKUP(D924,'[11]QuyetdinhPCGD (CDIO)'!$B$6:$C$1940,2,0)</f>
        <v>FL6085</v>
      </c>
      <c r="D924" s="923" t="s">
        <v>2593</v>
      </c>
      <c r="E924" s="923" t="s">
        <v>166</v>
      </c>
      <c r="F924" s="922" t="s">
        <v>12</v>
      </c>
      <c r="G924" s="922" t="str">
        <f t="shared" si="85"/>
        <v>C3-302</v>
      </c>
      <c r="H924" s="922"/>
      <c r="I924" s="922" t="s">
        <v>2259</v>
      </c>
      <c r="J924" s="922" t="str">
        <f>VLOOKUP(I924,'[12]Phan ca&amp; Ngay BDhoc'!$B$4:$I$110,6,0)</f>
        <v>1/10/2018</v>
      </c>
      <c r="K924" s="921" t="s">
        <v>115</v>
      </c>
      <c r="L924" s="921"/>
      <c r="M924" s="959" t="s">
        <v>2777</v>
      </c>
      <c r="N924" s="920" t="s">
        <v>2830</v>
      </c>
      <c r="O924" s="919">
        <v>2743</v>
      </c>
      <c r="P924" s="924" t="s">
        <v>2468</v>
      </c>
      <c r="R924" s="918">
        <v>804</v>
      </c>
    </row>
    <row r="925" spans="1:19" ht="42.75" hidden="1" x14ac:dyDescent="0.2">
      <c r="A925" s="926">
        <v>660</v>
      </c>
      <c r="B925" s="922" t="str">
        <f t="shared" si="83"/>
        <v>2018PE6017K1310</v>
      </c>
      <c r="C925" s="922" t="str">
        <f>VLOOKUP(D925,'[11]QuyetdinhPCGD (CDIO)'!$B$6:$C$1940,2,0)</f>
        <v>PE6017</v>
      </c>
      <c r="D925" s="930" t="s">
        <v>2491</v>
      </c>
      <c r="E925" s="929" t="s">
        <v>166</v>
      </c>
      <c r="F925" s="926" t="s">
        <v>9</v>
      </c>
      <c r="G925" s="922" t="s">
        <v>4718</v>
      </c>
      <c r="H925" s="926"/>
      <c r="I925" s="922" t="s">
        <v>2260</v>
      </c>
      <c r="J925" s="922" t="str">
        <f>VLOOKUP(I925,'[12]Phan ca&amp; Ngay BDhoc'!$B$4:$I$110,6,0)</f>
        <v>1/10/2018</v>
      </c>
      <c r="K925" s="956" t="s">
        <v>180</v>
      </c>
      <c r="L925" s="956" t="s">
        <v>2817</v>
      </c>
      <c r="M925" s="920" t="s">
        <v>2487</v>
      </c>
      <c r="N925" s="920">
        <v>0</v>
      </c>
      <c r="O925" s="919">
        <v>973</v>
      </c>
      <c r="P925" s="924" t="s">
        <v>2468</v>
      </c>
      <c r="R925" s="918">
        <v>805</v>
      </c>
      <c r="S925" s="955" t="s">
        <v>2660</v>
      </c>
    </row>
    <row r="926" spans="1:19" ht="45" hidden="1" x14ac:dyDescent="0.2">
      <c r="A926" s="922">
        <v>661</v>
      </c>
      <c r="B926" s="922" t="str">
        <f t="shared" ref="B926:B957" si="86">CONCATENATE("2018",C926,"K13",K926)</f>
        <v>2018BS6002K1336</v>
      </c>
      <c r="C926" s="922" t="str">
        <f>VLOOKUP(D926,'[11]QuyetdinhPCGD (CDIO)'!$B$6:$C$1940,2,0)</f>
        <v>BS6002</v>
      </c>
      <c r="D926" s="923" t="s">
        <v>2539</v>
      </c>
      <c r="E926" s="930" t="s">
        <v>2549</v>
      </c>
      <c r="F926" s="944" t="s">
        <v>11</v>
      </c>
      <c r="G926" s="944" t="str">
        <f>RIGHT(N926,6)</f>
        <v>C1-403</v>
      </c>
      <c r="H926" s="922"/>
      <c r="I926" s="922" t="s">
        <v>2260</v>
      </c>
      <c r="J926" s="922" t="str">
        <f>VLOOKUP(I926,'[12]Phan ca&amp; Ngay BDhoc'!$B$4:$I$110,6,0)</f>
        <v>1/10/2018</v>
      </c>
      <c r="K926" s="956" t="s">
        <v>1702</v>
      </c>
      <c r="L926" s="956" t="s">
        <v>2817</v>
      </c>
      <c r="M926" s="920" t="s">
        <v>2487</v>
      </c>
      <c r="N926" s="951" t="s">
        <v>2818</v>
      </c>
      <c r="O926" s="919">
        <v>2745</v>
      </c>
      <c r="P926" s="919" t="s">
        <v>2472</v>
      </c>
      <c r="R926" s="918">
        <v>806</v>
      </c>
      <c r="S926" s="955" t="s">
        <v>2660</v>
      </c>
    </row>
    <row r="927" spans="1:19" ht="45" hidden="1" x14ac:dyDescent="0.2">
      <c r="A927" s="922">
        <v>662</v>
      </c>
      <c r="B927" s="922" t="str">
        <f t="shared" si="86"/>
        <v>2018IT6011K1303</v>
      </c>
      <c r="C927" s="922" t="str">
        <f>VLOOKUP(D927,'[11]QuyetdinhPCGD (CDIO)'!$B$6:$C$1940,2,0)</f>
        <v>IT6011</v>
      </c>
      <c r="D927" s="931" t="s">
        <v>2823</v>
      </c>
      <c r="E927" s="930" t="s">
        <v>2549</v>
      </c>
      <c r="F927" s="922" t="s">
        <v>12</v>
      </c>
      <c r="G927" s="922" t="str">
        <f>RIGHT(N927,6)</f>
        <v>C1-402</v>
      </c>
      <c r="H927" s="922"/>
      <c r="I927" s="922" t="s">
        <v>2260</v>
      </c>
      <c r="J927" s="922" t="str">
        <f>VLOOKUP(I927,'[12]Phan ca&amp; Ngay BDhoc'!$B$4:$I$110,6,0)</f>
        <v>1/10/2018</v>
      </c>
      <c r="K927" s="956" t="s">
        <v>75</v>
      </c>
      <c r="L927" s="956" t="s">
        <v>2817</v>
      </c>
      <c r="M927" s="920" t="s">
        <v>2487</v>
      </c>
      <c r="N927" s="920" t="s">
        <v>2557</v>
      </c>
      <c r="O927" s="919">
        <v>2153</v>
      </c>
      <c r="P927" s="919" t="s">
        <v>2472</v>
      </c>
      <c r="R927" s="918">
        <v>807</v>
      </c>
      <c r="S927" s="955" t="s">
        <v>2660</v>
      </c>
    </row>
    <row r="928" spans="1:19" ht="45" hidden="1" x14ac:dyDescent="0.2">
      <c r="A928" s="922">
        <v>663</v>
      </c>
      <c r="B928" s="922" t="str">
        <f t="shared" si="86"/>
        <v>2018LP6002K1312</v>
      </c>
      <c r="C928" s="922" t="str">
        <f>VLOOKUP(D928,'[11]QuyetdinhPCGD (CDIO)'!$B$6:$C$1940,2,0)</f>
        <v>LP6002</v>
      </c>
      <c r="D928" s="923" t="s">
        <v>2412</v>
      </c>
      <c r="E928" s="923" t="s">
        <v>2550</v>
      </c>
      <c r="F928" s="922" t="s">
        <v>9</v>
      </c>
      <c r="G928" s="922" t="str">
        <f>RIGHT(N928,6)</f>
        <v>C1-402</v>
      </c>
      <c r="H928" s="922"/>
      <c r="I928" s="922" t="s">
        <v>2260</v>
      </c>
      <c r="J928" s="922" t="str">
        <f>VLOOKUP(I928,'[12]Phan ca&amp; Ngay BDhoc'!$B$4:$I$110,6,0)</f>
        <v>1/10/2018</v>
      </c>
      <c r="K928" s="956" t="s">
        <v>319</v>
      </c>
      <c r="L928" s="956" t="s">
        <v>2817</v>
      </c>
      <c r="M928" s="920" t="s">
        <v>2487</v>
      </c>
      <c r="N928" s="920" t="s">
        <v>2557</v>
      </c>
      <c r="O928" s="919">
        <v>969</v>
      </c>
      <c r="P928" s="919" t="s">
        <v>2472</v>
      </c>
      <c r="R928" s="918">
        <v>808</v>
      </c>
      <c r="S928" s="955" t="s">
        <v>2660</v>
      </c>
    </row>
    <row r="929" spans="1:22" ht="42.75" hidden="1" x14ac:dyDescent="0.2">
      <c r="A929" s="922">
        <v>664</v>
      </c>
      <c r="B929" s="922" t="str">
        <f t="shared" si="86"/>
        <v>2018FL6085K1307</v>
      </c>
      <c r="C929" s="922" t="str">
        <f>VLOOKUP(D929,'[11]QuyetdinhPCGD (CDIO)'!$B$6:$C$1940,2,0)</f>
        <v>FL6085</v>
      </c>
      <c r="D929" s="923" t="s">
        <v>2593</v>
      </c>
      <c r="E929" s="923" t="s">
        <v>71</v>
      </c>
      <c r="F929" s="923" t="s">
        <v>8</v>
      </c>
      <c r="G929" s="922" t="str">
        <f t="shared" ref="G929:G934" si="87">RIGHT(M929,6)</f>
        <v>C3-502</v>
      </c>
      <c r="H929" s="923"/>
      <c r="I929" s="922" t="s">
        <v>2260</v>
      </c>
      <c r="J929" s="922" t="str">
        <f>VLOOKUP(I929,'[12]Phan ca&amp; Ngay BDhoc'!$B$4:$I$110,6,0)</f>
        <v>1/10/2018</v>
      </c>
      <c r="K929" s="957" t="s">
        <v>117</v>
      </c>
      <c r="L929" s="956" t="s">
        <v>2817</v>
      </c>
      <c r="M929" s="920" t="s">
        <v>2725</v>
      </c>
      <c r="N929" s="920" t="s">
        <v>2831</v>
      </c>
      <c r="O929" s="919">
        <v>377</v>
      </c>
      <c r="P929" s="919" t="s">
        <v>2472</v>
      </c>
      <c r="Q929" s="934"/>
      <c r="R929" s="918">
        <v>809</v>
      </c>
      <c r="S929" s="955" t="s">
        <v>2660</v>
      </c>
    </row>
    <row r="930" spans="1:22" ht="42.75" hidden="1" x14ac:dyDescent="0.2">
      <c r="A930" s="922">
        <v>665</v>
      </c>
      <c r="B930" s="922" t="str">
        <f t="shared" si="86"/>
        <v>2018FL6085K1307</v>
      </c>
      <c r="C930" s="922" t="str">
        <f>VLOOKUP(D930,'[11]QuyetdinhPCGD (CDIO)'!$B$6:$C$1940,2,0)</f>
        <v>FL6085</v>
      </c>
      <c r="D930" s="923" t="s">
        <v>2593</v>
      </c>
      <c r="E930" s="923" t="s">
        <v>71</v>
      </c>
      <c r="F930" s="922" t="s">
        <v>10</v>
      </c>
      <c r="G930" s="922" t="str">
        <f t="shared" si="87"/>
        <v>C3-502</v>
      </c>
      <c r="H930" s="922"/>
      <c r="I930" s="922" t="s">
        <v>2260</v>
      </c>
      <c r="J930" s="922" t="str">
        <f>VLOOKUP(I930,'[12]Phan ca&amp; Ngay BDhoc'!$B$4:$I$110,6,0)</f>
        <v>1/10/2018</v>
      </c>
      <c r="K930" s="956" t="s">
        <v>117</v>
      </c>
      <c r="L930" s="956" t="s">
        <v>2817</v>
      </c>
      <c r="M930" s="920" t="s">
        <v>2725</v>
      </c>
      <c r="N930" s="920" t="s">
        <v>2831</v>
      </c>
      <c r="O930" s="919">
        <v>1561</v>
      </c>
      <c r="P930" s="919" t="s">
        <v>2472</v>
      </c>
      <c r="R930" s="918">
        <v>810</v>
      </c>
      <c r="S930" s="955" t="s">
        <v>2660</v>
      </c>
    </row>
    <row r="931" spans="1:22" ht="42.75" hidden="1" x14ac:dyDescent="0.2">
      <c r="A931" s="922">
        <v>666</v>
      </c>
      <c r="B931" s="922" t="str">
        <f t="shared" si="86"/>
        <v>2018FL6085K1308</v>
      </c>
      <c r="C931" s="922" t="str">
        <f>VLOOKUP(D931,'[11]QuyetdinhPCGD (CDIO)'!$B$6:$C$1940,2,0)</f>
        <v>FL6085</v>
      </c>
      <c r="D931" s="923" t="s">
        <v>2593</v>
      </c>
      <c r="E931" s="923" t="s">
        <v>169</v>
      </c>
      <c r="F931" s="923" t="s">
        <v>8</v>
      </c>
      <c r="G931" s="922" t="str">
        <f t="shared" si="87"/>
        <v>C3-502</v>
      </c>
      <c r="H931" s="923"/>
      <c r="I931" s="922" t="s">
        <v>2260</v>
      </c>
      <c r="J931" s="922" t="str">
        <f>VLOOKUP(I931,'[12]Phan ca&amp; Ngay BDhoc'!$B$4:$I$110,6,0)</f>
        <v>1/10/2018</v>
      </c>
      <c r="K931" s="957" t="s">
        <v>119</v>
      </c>
      <c r="L931" s="956" t="s">
        <v>2817</v>
      </c>
      <c r="M931" s="920" t="s">
        <v>2725</v>
      </c>
      <c r="N931" s="920" t="s">
        <v>2832</v>
      </c>
      <c r="O931" s="919">
        <v>379</v>
      </c>
      <c r="P931" s="919" t="s">
        <v>2472</v>
      </c>
      <c r="Q931" s="934"/>
      <c r="R931" s="918">
        <v>811</v>
      </c>
      <c r="S931" s="955" t="s">
        <v>2660</v>
      </c>
    </row>
    <row r="932" spans="1:22" ht="42.75" hidden="1" x14ac:dyDescent="0.2">
      <c r="A932" s="922">
        <v>667</v>
      </c>
      <c r="B932" s="922" t="str">
        <f t="shared" si="86"/>
        <v>2018FL6085K1308</v>
      </c>
      <c r="C932" s="922" t="str">
        <f>VLOOKUP(D932,'[11]QuyetdinhPCGD (CDIO)'!$B$6:$C$1940,2,0)</f>
        <v>FL6085</v>
      </c>
      <c r="D932" s="923" t="s">
        <v>2593</v>
      </c>
      <c r="E932" s="923" t="s">
        <v>169</v>
      </c>
      <c r="F932" s="922" t="s">
        <v>10</v>
      </c>
      <c r="G932" s="922" t="str">
        <f t="shared" si="87"/>
        <v>C3-502</v>
      </c>
      <c r="H932" s="922"/>
      <c r="I932" s="922" t="s">
        <v>2260</v>
      </c>
      <c r="J932" s="922" t="str">
        <f>VLOOKUP(I932,'[12]Phan ca&amp; Ngay BDhoc'!$B$4:$I$110,6,0)</f>
        <v>1/10/2018</v>
      </c>
      <c r="K932" s="956" t="s">
        <v>119</v>
      </c>
      <c r="L932" s="956" t="s">
        <v>2817</v>
      </c>
      <c r="M932" s="920" t="s">
        <v>2725</v>
      </c>
      <c r="N932" s="920" t="s">
        <v>2832</v>
      </c>
      <c r="O932" s="919">
        <v>1563</v>
      </c>
      <c r="P932" s="919" t="s">
        <v>2472</v>
      </c>
      <c r="R932" s="918">
        <v>812</v>
      </c>
      <c r="S932" s="955" t="s">
        <v>2660</v>
      </c>
    </row>
    <row r="933" spans="1:22" ht="42.75" hidden="1" x14ac:dyDescent="0.2">
      <c r="A933" s="922">
        <v>668</v>
      </c>
      <c r="B933" s="922" t="str">
        <f t="shared" si="86"/>
        <v>2018FL6085K1309</v>
      </c>
      <c r="C933" s="922" t="str">
        <f>VLOOKUP(D933,'[11]QuyetdinhPCGD (CDIO)'!$B$6:$C$1940,2,0)</f>
        <v>FL6085</v>
      </c>
      <c r="D933" s="923" t="s">
        <v>2593</v>
      </c>
      <c r="E933" s="923" t="s">
        <v>169</v>
      </c>
      <c r="F933" s="923" t="s">
        <v>8</v>
      </c>
      <c r="G933" s="922" t="str">
        <f t="shared" si="87"/>
        <v>C3-405</v>
      </c>
      <c r="H933" s="923"/>
      <c r="I933" s="922" t="s">
        <v>2260</v>
      </c>
      <c r="J933" s="922" t="str">
        <f>VLOOKUP(I933,'[12]Phan ca&amp; Ngay BDhoc'!$B$4:$I$110,6,0)</f>
        <v>1/10/2018</v>
      </c>
      <c r="K933" s="957" t="s">
        <v>176</v>
      </c>
      <c r="L933" s="956" t="s">
        <v>2817</v>
      </c>
      <c r="M933" s="953" t="s">
        <v>2739</v>
      </c>
      <c r="N933" s="920" t="s">
        <v>2833</v>
      </c>
      <c r="O933" s="919">
        <v>381</v>
      </c>
      <c r="P933" s="919" t="s">
        <v>2472</v>
      </c>
      <c r="Q933" s="934"/>
      <c r="R933" s="918">
        <v>813</v>
      </c>
      <c r="S933" s="955" t="s">
        <v>2660</v>
      </c>
    </row>
    <row r="934" spans="1:22" ht="42.75" hidden="1" x14ac:dyDescent="0.2">
      <c r="A934" s="922">
        <v>669</v>
      </c>
      <c r="B934" s="922" t="str">
        <f t="shared" si="86"/>
        <v>2018FL6085K1309</v>
      </c>
      <c r="C934" s="922" t="str">
        <f>VLOOKUP(D934,'[11]QuyetdinhPCGD (CDIO)'!$B$6:$C$1940,2,0)</f>
        <v>FL6085</v>
      </c>
      <c r="D934" s="923" t="s">
        <v>2593</v>
      </c>
      <c r="E934" s="923" t="s">
        <v>169</v>
      </c>
      <c r="F934" s="922" t="s">
        <v>10</v>
      </c>
      <c r="G934" s="922" t="str">
        <f t="shared" si="87"/>
        <v>C3-405</v>
      </c>
      <c r="H934" s="922"/>
      <c r="I934" s="922" t="s">
        <v>2260</v>
      </c>
      <c r="J934" s="922" t="str">
        <f>VLOOKUP(I934,'[12]Phan ca&amp; Ngay BDhoc'!$B$4:$I$110,6,0)</f>
        <v>1/10/2018</v>
      </c>
      <c r="K934" s="956" t="s">
        <v>176</v>
      </c>
      <c r="L934" s="956" t="s">
        <v>2817</v>
      </c>
      <c r="M934" s="953" t="s">
        <v>2739</v>
      </c>
      <c r="N934" s="920" t="s">
        <v>2833</v>
      </c>
      <c r="O934" s="919">
        <v>1565</v>
      </c>
      <c r="P934" s="919" t="s">
        <v>2472</v>
      </c>
      <c r="R934" s="918">
        <v>814</v>
      </c>
      <c r="S934" s="955" t="s">
        <v>2660</v>
      </c>
    </row>
    <row r="935" spans="1:22" ht="42.75" hidden="1" x14ac:dyDescent="0.2">
      <c r="A935" s="928"/>
      <c r="B935" s="928" t="str">
        <f t="shared" si="86"/>
        <v>2018PE6017K13101</v>
      </c>
      <c r="C935" s="928" t="str">
        <f>VLOOKUP(D935,'[11]QuyetdinhPCGD (CDIO)'!$B$6:$C$1940,2,0)</f>
        <v>PE6017</v>
      </c>
      <c r="D935" s="954" t="s">
        <v>2491</v>
      </c>
      <c r="E935" s="954"/>
      <c r="F935" s="928"/>
      <c r="G935" s="922"/>
      <c r="H935" s="928"/>
      <c r="I935" s="928" t="s">
        <v>2834</v>
      </c>
      <c r="J935" s="928"/>
      <c r="K935" s="956" t="s">
        <v>2612</v>
      </c>
      <c r="L935" s="956" t="s">
        <v>4731</v>
      </c>
      <c r="M935" s="953" t="s">
        <v>2487</v>
      </c>
      <c r="N935" s="920">
        <v>0</v>
      </c>
      <c r="O935" s="919">
        <v>973</v>
      </c>
      <c r="P935" s="924" t="s">
        <v>2468</v>
      </c>
      <c r="R935" s="918">
        <v>805</v>
      </c>
      <c r="S935" s="955" t="s">
        <v>2835</v>
      </c>
      <c r="T935" s="954" t="s">
        <v>169</v>
      </c>
      <c r="U935" s="928" t="s">
        <v>9</v>
      </c>
      <c r="V935" s="922" t="s">
        <v>4718</v>
      </c>
    </row>
    <row r="936" spans="1:22" ht="45" hidden="1" x14ac:dyDescent="0.2">
      <c r="A936" s="928"/>
      <c r="B936" s="928" t="str">
        <f t="shared" si="86"/>
        <v>2018BS6002K13361</v>
      </c>
      <c r="C936" s="928" t="str">
        <f>VLOOKUP(D936,'[11]QuyetdinhPCGD (CDIO)'!$B$6:$C$1940,2,0)</f>
        <v>BS6002</v>
      </c>
      <c r="D936" s="954" t="s">
        <v>2539</v>
      </c>
      <c r="E936" s="954"/>
      <c r="F936" s="928"/>
      <c r="G936" s="928"/>
      <c r="H936" s="928"/>
      <c r="I936" s="928" t="s">
        <v>2834</v>
      </c>
      <c r="J936" s="928"/>
      <c r="K936" s="956" t="s">
        <v>2836</v>
      </c>
      <c r="L936" s="956" t="s">
        <v>4731</v>
      </c>
      <c r="M936" s="953" t="s">
        <v>2487</v>
      </c>
      <c r="N936" s="951" t="s">
        <v>2818</v>
      </c>
      <c r="O936" s="919">
        <v>2745</v>
      </c>
      <c r="P936" s="919" t="s">
        <v>2472</v>
      </c>
      <c r="R936" s="918">
        <v>806</v>
      </c>
      <c r="S936" s="955" t="s">
        <v>2835</v>
      </c>
      <c r="T936" s="954" t="s">
        <v>2540</v>
      </c>
      <c r="U936" s="928" t="s">
        <v>11</v>
      </c>
      <c r="V936" s="928" t="str">
        <f>RIGHT(AC936,6)</f>
        <v/>
      </c>
    </row>
    <row r="937" spans="1:22" ht="42.75" hidden="1" x14ac:dyDescent="0.2">
      <c r="A937" s="928"/>
      <c r="B937" s="928" t="str">
        <f t="shared" si="86"/>
        <v>2018IT6011K13031</v>
      </c>
      <c r="C937" s="928" t="str">
        <f>VLOOKUP(D937,'[11]QuyetdinhPCGD (CDIO)'!$B$6:$C$1940,2,0)</f>
        <v>IT6011</v>
      </c>
      <c r="D937" s="958" t="s">
        <v>2823</v>
      </c>
      <c r="E937" s="954"/>
      <c r="F937" s="928"/>
      <c r="G937" s="928"/>
      <c r="H937" s="928"/>
      <c r="I937" s="928" t="s">
        <v>2834</v>
      </c>
      <c r="J937" s="928"/>
      <c r="K937" s="956" t="s">
        <v>2526</v>
      </c>
      <c r="L937" s="956" t="s">
        <v>4731</v>
      </c>
      <c r="M937" s="953" t="s">
        <v>2487</v>
      </c>
      <c r="N937" s="920">
        <v>0</v>
      </c>
      <c r="O937" s="919">
        <v>2153</v>
      </c>
      <c r="P937" s="919" t="s">
        <v>2472</v>
      </c>
      <c r="R937" s="918">
        <v>807</v>
      </c>
      <c r="S937" s="955" t="s">
        <v>2835</v>
      </c>
      <c r="T937" s="954" t="s">
        <v>2540</v>
      </c>
      <c r="U937" s="928" t="s">
        <v>12</v>
      </c>
      <c r="V937" s="928" t="e">
        <f>VLOOKUP(X937,'[12]Phan ca&amp; Ngay BDhoc'!$B$4:$I$110,8,0)</f>
        <v>#N/A</v>
      </c>
    </row>
    <row r="938" spans="1:22" ht="42.75" hidden="1" x14ac:dyDescent="0.2">
      <c r="A938" s="928"/>
      <c r="B938" s="928" t="str">
        <f t="shared" si="86"/>
        <v>2018LP6002K13121</v>
      </c>
      <c r="C938" s="928" t="str">
        <f>VLOOKUP(D938,'[11]QuyetdinhPCGD (CDIO)'!$B$6:$C$1940,2,0)</f>
        <v>LP6002</v>
      </c>
      <c r="D938" s="954" t="s">
        <v>2412</v>
      </c>
      <c r="E938" s="954"/>
      <c r="F938" s="928"/>
      <c r="G938" s="928"/>
      <c r="H938" s="928"/>
      <c r="I938" s="928" t="s">
        <v>2834</v>
      </c>
      <c r="J938" s="928"/>
      <c r="K938" s="956" t="s">
        <v>2503</v>
      </c>
      <c r="L938" s="956" t="s">
        <v>4731</v>
      </c>
      <c r="M938" s="953" t="s">
        <v>2487</v>
      </c>
      <c r="N938" s="920">
        <v>0</v>
      </c>
      <c r="O938" s="919">
        <v>969</v>
      </c>
      <c r="P938" s="919" t="s">
        <v>2472</v>
      </c>
      <c r="R938" s="918">
        <v>808</v>
      </c>
      <c r="S938" s="955" t="s">
        <v>2835</v>
      </c>
      <c r="T938" s="954" t="s">
        <v>670</v>
      </c>
      <c r="U938" s="928" t="s">
        <v>9</v>
      </c>
      <c r="V938" s="928" t="e">
        <f>VLOOKUP(X938,'[12]Phan ca&amp; Ngay BDhoc'!$B$4:$I$110,8,0)</f>
        <v>#N/A</v>
      </c>
    </row>
    <row r="939" spans="1:22" ht="42.75" hidden="1" x14ac:dyDescent="0.2">
      <c r="A939" s="928"/>
      <c r="B939" s="928" t="str">
        <f t="shared" si="86"/>
        <v>2018FL6085K13071</v>
      </c>
      <c r="C939" s="928" t="str">
        <f>VLOOKUP(D939,'[11]QuyetdinhPCGD (CDIO)'!$B$6:$C$1940,2,0)</f>
        <v>FL6085</v>
      </c>
      <c r="D939" s="954" t="s">
        <v>2593</v>
      </c>
      <c r="E939" s="954"/>
      <c r="F939" s="954"/>
      <c r="G939" s="928"/>
      <c r="H939" s="954"/>
      <c r="I939" s="928" t="s">
        <v>2834</v>
      </c>
      <c r="J939" s="928"/>
      <c r="K939" s="957" t="s">
        <v>2837</v>
      </c>
      <c r="L939" s="956" t="s">
        <v>4731</v>
      </c>
      <c r="M939" s="953" t="s">
        <v>2613</v>
      </c>
      <c r="N939" s="920" t="s">
        <v>2831</v>
      </c>
      <c r="O939" s="919">
        <v>377</v>
      </c>
      <c r="P939" s="919" t="s">
        <v>2472</v>
      </c>
      <c r="Q939" s="934"/>
      <c r="R939" s="918">
        <v>809</v>
      </c>
      <c r="S939" s="955" t="s">
        <v>2835</v>
      </c>
      <c r="T939" s="954" t="s">
        <v>65</v>
      </c>
      <c r="U939" s="954" t="s">
        <v>8</v>
      </c>
      <c r="V939" s="928" t="str">
        <f t="shared" ref="V939:V944" si="88">RIGHT(AB939,6)</f>
        <v/>
      </c>
    </row>
    <row r="940" spans="1:22" ht="42.75" hidden="1" x14ac:dyDescent="0.2">
      <c r="A940" s="928"/>
      <c r="B940" s="928" t="str">
        <f t="shared" si="86"/>
        <v>2018FL6085K13071</v>
      </c>
      <c r="C940" s="928" t="str">
        <f>VLOOKUP(D940,'[11]QuyetdinhPCGD (CDIO)'!$B$6:$C$1940,2,0)</f>
        <v>FL6085</v>
      </c>
      <c r="D940" s="954" t="s">
        <v>2593</v>
      </c>
      <c r="E940" s="954"/>
      <c r="F940" s="928"/>
      <c r="G940" s="928"/>
      <c r="H940" s="928"/>
      <c r="I940" s="928" t="s">
        <v>2834</v>
      </c>
      <c r="J940" s="928"/>
      <c r="K940" s="956" t="s">
        <v>2837</v>
      </c>
      <c r="L940" s="956" t="s">
        <v>4731</v>
      </c>
      <c r="M940" s="953" t="s">
        <v>2613</v>
      </c>
      <c r="N940" s="920" t="s">
        <v>2831</v>
      </c>
      <c r="O940" s="919">
        <v>1561</v>
      </c>
      <c r="P940" s="919" t="s">
        <v>2472</v>
      </c>
      <c r="R940" s="918">
        <v>810</v>
      </c>
      <c r="S940" s="955" t="s">
        <v>2835</v>
      </c>
      <c r="T940" s="954" t="s">
        <v>65</v>
      </c>
      <c r="U940" s="928" t="s">
        <v>10</v>
      </c>
      <c r="V940" s="928" t="str">
        <f t="shared" si="88"/>
        <v/>
      </c>
    </row>
    <row r="941" spans="1:22" ht="42.75" hidden="1" x14ac:dyDescent="0.2">
      <c r="A941" s="928"/>
      <c r="B941" s="928" t="str">
        <f t="shared" si="86"/>
        <v>2018FL6085K13081</v>
      </c>
      <c r="C941" s="928" t="str">
        <f>VLOOKUP(D941,'[11]QuyetdinhPCGD (CDIO)'!$B$6:$C$1940,2,0)</f>
        <v>FL6085</v>
      </c>
      <c r="D941" s="954" t="s">
        <v>2593</v>
      </c>
      <c r="E941" s="954"/>
      <c r="F941" s="954"/>
      <c r="G941" s="928"/>
      <c r="H941" s="954"/>
      <c r="I941" s="928" t="s">
        <v>2834</v>
      </c>
      <c r="J941" s="928"/>
      <c r="K941" s="957" t="s">
        <v>2838</v>
      </c>
      <c r="L941" s="956" t="s">
        <v>4731</v>
      </c>
      <c r="M941" s="953" t="s">
        <v>2613</v>
      </c>
      <c r="N941" s="920" t="s">
        <v>2832</v>
      </c>
      <c r="O941" s="919">
        <v>379</v>
      </c>
      <c r="P941" s="919" t="s">
        <v>2472</v>
      </c>
      <c r="Q941" s="934"/>
      <c r="R941" s="918">
        <v>811</v>
      </c>
      <c r="S941" s="955" t="s">
        <v>2835</v>
      </c>
      <c r="T941" s="954" t="s">
        <v>166</v>
      </c>
      <c r="U941" s="954" t="s">
        <v>8</v>
      </c>
      <c r="V941" s="928" t="str">
        <f t="shared" si="88"/>
        <v/>
      </c>
    </row>
    <row r="942" spans="1:22" ht="42.75" hidden="1" x14ac:dyDescent="0.2">
      <c r="A942" s="928"/>
      <c r="B942" s="928" t="str">
        <f t="shared" si="86"/>
        <v>2018FL6085K13081</v>
      </c>
      <c r="C942" s="928" t="str">
        <f>VLOOKUP(D942,'[11]QuyetdinhPCGD (CDIO)'!$B$6:$C$1940,2,0)</f>
        <v>FL6085</v>
      </c>
      <c r="D942" s="954" t="s">
        <v>2593</v>
      </c>
      <c r="E942" s="954"/>
      <c r="F942" s="928"/>
      <c r="G942" s="928"/>
      <c r="H942" s="928"/>
      <c r="I942" s="928" t="s">
        <v>2834</v>
      </c>
      <c r="J942" s="928"/>
      <c r="K942" s="956" t="s">
        <v>2838</v>
      </c>
      <c r="L942" s="956" t="s">
        <v>4731</v>
      </c>
      <c r="M942" s="953" t="s">
        <v>2613</v>
      </c>
      <c r="N942" s="920" t="s">
        <v>2832</v>
      </c>
      <c r="O942" s="919">
        <v>1563</v>
      </c>
      <c r="P942" s="919" t="s">
        <v>2472</v>
      </c>
      <c r="R942" s="918">
        <v>812</v>
      </c>
      <c r="S942" s="955" t="s">
        <v>2835</v>
      </c>
      <c r="T942" s="954" t="s">
        <v>166</v>
      </c>
      <c r="U942" s="928" t="s">
        <v>10</v>
      </c>
      <c r="V942" s="928" t="str">
        <f t="shared" si="88"/>
        <v/>
      </c>
    </row>
    <row r="943" spans="1:22" ht="42.75" hidden="1" x14ac:dyDescent="0.2">
      <c r="A943" s="928"/>
      <c r="B943" s="928" t="str">
        <f t="shared" si="86"/>
        <v>2018FL6085K13091</v>
      </c>
      <c r="C943" s="928" t="str">
        <f>VLOOKUP(D943,'[11]QuyetdinhPCGD (CDIO)'!$B$6:$C$1940,2,0)</f>
        <v>FL6085</v>
      </c>
      <c r="D943" s="954" t="s">
        <v>2593</v>
      </c>
      <c r="E943" s="954"/>
      <c r="F943" s="954"/>
      <c r="G943" s="928"/>
      <c r="H943" s="954"/>
      <c r="I943" s="928" t="s">
        <v>2834</v>
      </c>
      <c r="J943" s="928"/>
      <c r="K943" s="957" t="s">
        <v>2794</v>
      </c>
      <c r="L943" s="956" t="s">
        <v>4731</v>
      </c>
      <c r="M943" s="953" t="s">
        <v>2617</v>
      </c>
      <c r="N943" s="920" t="s">
        <v>2833</v>
      </c>
      <c r="O943" s="919">
        <v>381</v>
      </c>
      <c r="P943" s="919" t="s">
        <v>2472</v>
      </c>
      <c r="Q943" s="934"/>
      <c r="R943" s="918">
        <v>813</v>
      </c>
      <c r="S943" s="955" t="s">
        <v>2835</v>
      </c>
      <c r="T943" s="954" t="s">
        <v>166</v>
      </c>
      <c r="U943" s="954" t="s">
        <v>8</v>
      </c>
      <c r="V943" s="928" t="str">
        <f t="shared" si="88"/>
        <v/>
      </c>
    </row>
    <row r="944" spans="1:22" ht="42.75" hidden="1" x14ac:dyDescent="0.2">
      <c r="A944" s="928"/>
      <c r="B944" s="928" t="str">
        <f t="shared" si="86"/>
        <v>2018FL6085K13091</v>
      </c>
      <c r="C944" s="928" t="str">
        <f>VLOOKUP(D944,'[11]QuyetdinhPCGD (CDIO)'!$B$6:$C$1940,2,0)</f>
        <v>FL6085</v>
      </c>
      <c r="D944" s="954" t="s">
        <v>2593</v>
      </c>
      <c r="E944" s="954"/>
      <c r="F944" s="928"/>
      <c r="G944" s="928"/>
      <c r="H944" s="928"/>
      <c r="I944" s="928" t="s">
        <v>2834</v>
      </c>
      <c r="J944" s="928"/>
      <c r="K944" s="956" t="s">
        <v>2794</v>
      </c>
      <c r="L944" s="956" t="s">
        <v>4731</v>
      </c>
      <c r="M944" s="953" t="s">
        <v>2617</v>
      </c>
      <c r="N944" s="920" t="s">
        <v>2833</v>
      </c>
      <c r="O944" s="919">
        <v>1565</v>
      </c>
      <c r="P944" s="919" t="s">
        <v>2472</v>
      </c>
      <c r="R944" s="918">
        <v>814</v>
      </c>
      <c r="S944" s="955" t="s">
        <v>2835</v>
      </c>
      <c r="T944" s="954" t="s">
        <v>166</v>
      </c>
      <c r="U944" s="928" t="s">
        <v>10</v>
      </c>
      <c r="V944" s="928" t="str">
        <f t="shared" si="88"/>
        <v/>
      </c>
    </row>
    <row r="945" spans="1:18" ht="28.5" hidden="1" x14ac:dyDescent="0.2">
      <c r="A945" s="926">
        <v>670</v>
      </c>
      <c r="B945" s="922" t="str">
        <f t="shared" si="86"/>
        <v>20180903111K1314</v>
      </c>
      <c r="C945" s="922" t="str">
        <f>VLOOKUP(D945,[11]QuyetdinhPCGD!$B$6:$C$1489,2,0)</f>
        <v>0903111</v>
      </c>
      <c r="D945" s="930" t="s">
        <v>2575</v>
      </c>
      <c r="E945" s="929" t="s">
        <v>166</v>
      </c>
      <c r="F945" s="926" t="s">
        <v>13</v>
      </c>
      <c r="G945" s="922" t="s">
        <v>4718</v>
      </c>
      <c r="H945" s="926"/>
      <c r="I945" s="922" t="s">
        <v>2188</v>
      </c>
      <c r="J945" s="922" t="str">
        <f>VLOOKUP(I945,'[12]Phan ca&amp; Ngay BDhoc'!$B$4:$I$110,6,0)</f>
        <v>3/9/2018</v>
      </c>
      <c r="K945" s="925" t="s">
        <v>346</v>
      </c>
      <c r="L945" s="925"/>
      <c r="M945" s="920" t="s">
        <v>2487</v>
      </c>
      <c r="N945" s="920">
        <v>0</v>
      </c>
      <c r="O945" s="919">
        <v>3313</v>
      </c>
      <c r="P945" s="924" t="s">
        <v>2468</v>
      </c>
      <c r="Q945" s="934">
        <v>0</v>
      </c>
      <c r="R945" s="918">
        <v>815</v>
      </c>
    </row>
    <row r="946" spans="1:18" ht="28.5" hidden="1" x14ac:dyDescent="0.2">
      <c r="A946" s="922">
        <v>671</v>
      </c>
      <c r="B946" s="922" t="str">
        <f t="shared" si="86"/>
        <v>20180503143K1307</v>
      </c>
      <c r="C946" s="922" t="str">
        <f>VLOOKUP(D946,[11]QuyetdinhPCGD!$B$6:$C$1489,2,0)</f>
        <v>0503143</v>
      </c>
      <c r="D946" s="923" t="s">
        <v>2591</v>
      </c>
      <c r="E946" s="923" t="s">
        <v>2550</v>
      </c>
      <c r="F946" s="922" t="s">
        <v>9</v>
      </c>
      <c r="G946" s="922" t="str">
        <f>VLOOKUP(I946,'[12]Phan ca&amp; Ngay BDhoc'!$B$4:$I$110,8,0)</f>
        <v>C1-401</v>
      </c>
      <c r="H946" s="922"/>
      <c r="I946" s="922" t="s">
        <v>2188</v>
      </c>
      <c r="J946" s="922" t="str">
        <f>VLOOKUP(I946,'[12]Phan ca&amp; Ngay BDhoc'!$B$4:$I$110,6,0)</f>
        <v>3/9/2018</v>
      </c>
      <c r="K946" s="921" t="s">
        <v>117</v>
      </c>
      <c r="L946" s="921"/>
      <c r="M946" s="920" t="s">
        <v>2487</v>
      </c>
      <c r="N946" s="920">
        <v>0</v>
      </c>
      <c r="O946" s="919">
        <v>1533</v>
      </c>
      <c r="P946" s="919" t="s">
        <v>2472</v>
      </c>
      <c r="Q946" s="934">
        <v>0</v>
      </c>
      <c r="R946" s="918">
        <v>816</v>
      </c>
    </row>
    <row r="947" spans="1:18" ht="71.25" hidden="1" x14ac:dyDescent="0.2">
      <c r="A947" s="922">
        <v>672</v>
      </c>
      <c r="B947" s="922" t="str">
        <f t="shared" si="86"/>
        <v>20181203106K1312</v>
      </c>
      <c r="C947" s="922" t="str">
        <f>VLOOKUP(D947,[11]QuyetdinhPCGD!$B$6:$C$1489,2,0)</f>
        <v>1203106</v>
      </c>
      <c r="D947" s="923" t="s">
        <v>2412</v>
      </c>
      <c r="E947" s="923" t="s">
        <v>2550</v>
      </c>
      <c r="F947" s="922" t="s">
        <v>12</v>
      </c>
      <c r="G947" s="922" t="str">
        <f>RIGHT(N947,6)</f>
        <v>C8-301</v>
      </c>
      <c r="H947" s="923" t="s">
        <v>2839</v>
      </c>
      <c r="I947" s="922" t="s">
        <v>2188</v>
      </c>
      <c r="J947" s="922" t="str">
        <f>VLOOKUP(I947,'[12]Phan ca&amp; Ngay BDhoc'!$B$4:$I$110,6,0)</f>
        <v>3/9/2018</v>
      </c>
      <c r="K947" s="921" t="s">
        <v>319</v>
      </c>
      <c r="L947" s="921"/>
      <c r="M947" s="920" t="s">
        <v>2487</v>
      </c>
      <c r="N947" s="920" t="s">
        <v>2592</v>
      </c>
      <c r="O947" s="919">
        <v>3309</v>
      </c>
      <c r="P947" s="919" t="s">
        <v>2472</v>
      </c>
      <c r="Q947" s="934">
        <v>0</v>
      </c>
      <c r="R947" s="918">
        <v>817</v>
      </c>
    </row>
    <row r="948" spans="1:18" ht="30" hidden="1" x14ac:dyDescent="0.2">
      <c r="A948" s="922">
        <v>673</v>
      </c>
      <c r="B948" s="922" t="str">
        <f t="shared" si="86"/>
        <v>20181303190K1319</v>
      </c>
      <c r="C948" s="922" t="str">
        <f>VLOOKUP(D948,[11]QuyetdinhPCGD!$B$6:$C$1489,2,0)</f>
        <v>1303190</v>
      </c>
      <c r="D948" s="923" t="s">
        <v>2593</v>
      </c>
      <c r="E948" s="923" t="s">
        <v>65</v>
      </c>
      <c r="F948" s="922" t="s">
        <v>11</v>
      </c>
      <c r="G948" s="922" t="str">
        <f t="shared" ref="G948:G953" si="89">RIGHT(M948,6)</f>
        <v>C3-503</v>
      </c>
      <c r="H948" s="922"/>
      <c r="I948" s="922" t="s">
        <v>2188</v>
      </c>
      <c r="J948" s="922" t="str">
        <f>VLOOKUP(I948,'[12]Phan ca&amp; Ngay BDhoc'!$B$4:$I$110,6,0)</f>
        <v>3/9/2018</v>
      </c>
      <c r="K948" s="921" t="s">
        <v>363</v>
      </c>
      <c r="L948" s="921"/>
      <c r="M948" s="920" t="s">
        <v>2824</v>
      </c>
      <c r="N948" s="920" t="s">
        <v>2840</v>
      </c>
      <c r="O948" s="919">
        <v>941</v>
      </c>
      <c r="P948" s="924" t="s">
        <v>2468</v>
      </c>
      <c r="Q948" s="934">
        <v>0</v>
      </c>
      <c r="R948" s="918">
        <v>818</v>
      </c>
    </row>
    <row r="949" spans="1:18" ht="30" hidden="1" x14ac:dyDescent="0.2">
      <c r="A949" s="922">
        <v>674</v>
      </c>
      <c r="B949" s="922" t="str">
        <f t="shared" si="86"/>
        <v>20181303190K1319</v>
      </c>
      <c r="C949" s="922" t="str">
        <f>VLOOKUP(D949,[11]QuyetdinhPCGD!$B$6:$C$1489,2,0)</f>
        <v>1303190</v>
      </c>
      <c r="D949" s="923" t="s">
        <v>2593</v>
      </c>
      <c r="E949" s="923" t="s">
        <v>65</v>
      </c>
      <c r="F949" s="922" t="s">
        <v>13</v>
      </c>
      <c r="G949" s="922" t="str">
        <f t="shared" si="89"/>
        <v>C3-503</v>
      </c>
      <c r="H949" s="922"/>
      <c r="I949" s="922" t="s">
        <v>2188</v>
      </c>
      <c r="J949" s="922" t="str">
        <f>VLOOKUP(I949,'[12]Phan ca&amp; Ngay BDhoc'!$B$4:$I$110,6,0)</f>
        <v>3/9/2018</v>
      </c>
      <c r="K949" s="921" t="s">
        <v>363</v>
      </c>
      <c r="L949" s="921"/>
      <c r="M949" s="920" t="s">
        <v>2824</v>
      </c>
      <c r="N949" s="920" t="s">
        <v>2840</v>
      </c>
      <c r="O949" s="919">
        <v>2717</v>
      </c>
      <c r="P949" s="924" t="s">
        <v>2468</v>
      </c>
      <c r="Q949" s="934">
        <v>0</v>
      </c>
      <c r="R949" s="918">
        <v>819</v>
      </c>
    </row>
    <row r="950" spans="1:18" ht="30" hidden="1" x14ac:dyDescent="0.2">
      <c r="A950" s="922">
        <v>675</v>
      </c>
      <c r="B950" s="922" t="str">
        <f t="shared" si="86"/>
        <v>20181303190K1320</v>
      </c>
      <c r="C950" s="922" t="str">
        <f>VLOOKUP(D950,[11]QuyetdinhPCGD!$B$6:$C$1489,2,0)</f>
        <v>1303190</v>
      </c>
      <c r="D950" s="923" t="s">
        <v>2593</v>
      </c>
      <c r="E950" s="923" t="s">
        <v>166</v>
      </c>
      <c r="F950" s="922" t="s">
        <v>11</v>
      </c>
      <c r="G950" s="922" t="str">
        <f t="shared" si="89"/>
        <v>C3-503</v>
      </c>
      <c r="H950" s="922"/>
      <c r="I950" s="922" t="s">
        <v>2188</v>
      </c>
      <c r="J950" s="922" t="str">
        <f>VLOOKUP(I950,'[12]Phan ca&amp; Ngay BDhoc'!$B$4:$I$110,6,0)</f>
        <v>3/9/2018</v>
      </c>
      <c r="K950" s="921" t="s">
        <v>365</v>
      </c>
      <c r="L950" s="921"/>
      <c r="M950" s="920" t="s">
        <v>2824</v>
      </c>
      <c r="N950" s="920" t="s">
        <v>2841</v>
      </c>
      <c r="O950" s="919">
        <v>943</v>
      </c>
      <c r="P950" s="924" t="s">
        <v>2468</v>
      </c>
      <c r="Q950" s="934">
        <v>0</v>
      </c>
      <c r="R950" s="918">
        <v>820</v>
      </c>
    </row>
    <row r="951" spans="1:18" ht="30" hidden="1" x14ac:dyDescent="0.2">
      <c r="A951" s="922">
        <v>676</v>
      </c>
      <c r="B951" s="922" t="str">
        <f t="shared" si="86"/>
        <v>20181303190K1320</v>
      </c>
      <c r="C951" s="922" t="str">
        <f>VLOOKUP(D951,[11]QuyetdinhPCGD!$B$6:$C$1489,2,0)</f>
        <v>1303190</v>
      </c>
      <c r="D951" s="923" t="s">
        <v>2593</v>
      </c>
      <c r="E951" s="923" t="s">
        <v>166</v>
      </c>
      <c r="F951" s="922" t="s">
        <v>13</v>
      </c>
      <c r="G951" s="922" t="str">
        <f t="shared" si="89"/>
        <v>C3-503</v>
      </c>
      <c r="H951" s="922"/>
      <c r="I951" s="922" t="s">
        <v>2188</v>
      </c>
      <c r="J951" s="922" t="str">
        <f>VLOOKUP(I951,'[12]Phan ca&amp; Ngay BDhoc'!$B$4:$I$110,6,0)</f>
        <v>3/9/2018</v>
      </c>
      <c r="K951" s="921" t="s">
        <v>365</v>
      </c>
      <c r="L951" s="921"/>
      <c r="M951" s="920" t="s">
        <v>2824</v>
      </c>
      <c r="N951" s="920" t="s">
        <v>2841</v>
      </c>
      <c r="O951" s="919">
        <v>2719</v>
      </c>
      <c r="P951" s="924" t="s">
        <v>2468</v>
      </c>
      <c r="Q951" s="934">
        <v>0</v>
      </c>
      <c r="R951" s="918">
        <v>821</v>
      </c>
    </row>
    <row r="952" spans="1:18" ht="30" hidden="1" x14ac:dyDescent="0.2">
      <c r="A952" s="922">
        <v>677</v>
      </c>
      <c r="B952" s="922" t="str">
        <f t="shared" si="86"/>
        <v>20181303190K1321</v>
      </c>
      <c r="C952" s="922" t="str">
        <f>VLOOKUP(D952,[11]QuyetdinhPCGD!$B$6:$C$1489,2,0)</f>
        <v>1303190</v>
      </c>
      <c r="D952" s="923" t="s">
        <v>2593</v>
      </c>
      <c r="E952" s="923" t="s">
        <v>65</v>
      </c>
      <c r="F952" s="922" t="s">
        <v>11</v>
      </c>
      <c r="G952" s="922" t="str">
        <f t="shared" si="89"/>
        <v>C3-304</v>
      </c>
      <c r="H952" s="922"/>
      <c r="I952" s="922" t="s">
        <v>2188</v>
      </c>
      <c r="J952" s="922" t="str">
        <f>VLOOKUP(I952,'[12]Phan ca&amp; Ngay BDhoc'!$B$4:$I$110,6,0)</f>
        <v>3/9/2018</v>
      </c>
      <c r="K952" s="938" t="s">
        <v>368</v>
      </c>
      <c r="L952" s="938"/>
      <c r="M952" s="920" t="s">
        <v>2605</v>
      </c>
      <c r="N952" s="920" t="s">
        <v>2842</v>
      </c>
      <c r="O952" s="919">
        <v>945</v>
      </c>
      <c r="P952" s="924" t="s">
        <v>2468</v>
      </c>
      <c r="Q952" s="934">
        <v>0</v>
      </c>
      <c r="R952" s="918">
        <v>822</v>
      </c>
    </row>
    <row r="953" spans="1:18" ht="30" hidden="1" x14ac:dyDescent="0.2">
      <c r="A953" s="922">
        <v>678</v>
      </c>
      <c r="B953" s="922" t="str">
        <f t="shared" si="86"/>
        <v>20181303190K1321</v>
      </c>
      <c r="C953" s="922" t="str">
        <f>VLOOKUP(D953,[11]QuyetdinhPCGD!$B$6:$C$1489,2,0)</f>
        <v>1303190</v>
      </c>
      <c r="D953" s="923" t="s">
        <v>2593</v>
      </c>
      <c r="E953" s="923" t="s">
        <v>65</v>
      </c>
      <c r="F953" s="922" t="s">
        <v>13</v>
      </c>
      <c r="G953" s="922" t="str">
        <f t="shared" si="89"/>
        <v>C3-304</v>
      </c>
      <c r="H953" s="922"/>
      <c r="I953" s="922" t="s">
        <v>2188</v>
      </c>
      <c r="J953" s="922" t="str">
        <f>VLOOKUP(I953,'[12]Phan ca&amp; Ngay BDhoc'!$B$4:$I$110,6,0)</f>
        <v>3/9/2018</v>
      </c>
      <c r="K953" s="921" t="s">
        <v>368</v>
      </c>
      <c r="L953" s="946"/>
      <c r="M953" s="945" t="s">
        <v>2605</v>
      </c>
      <c r="N953" s="920" t="s">
        <v>2842</v>
      </c>
      <c r="O953" s="919">
        <v>2721</v>
      </c>
      <c r="P953" s="924" t="s">
        <v>2468</v>
      </c>
      <c r="Q953" s="934">
        <v>0</v>
      </c>
      <c r="R953" s="918">
        <v>823</v>
      </c>
    </row>
    <row r="954" spans="1:18" ht="28.5" hidden="1" x14ac:dyDescent="0.2">
      <c r="A954" s="922">
        <v>679</v>
      </c>
      <c r="B954" s="922" t="str">
        <f t="shared" si="86"/>
        <v>20181003107K1314</v>
      </c>
      <c r="C954" s="922" t="str">
        <f>VLOOKUP(D954,[11]QuyetdinhPCGD!$B$6:$C$1489,2,0)</f>
        <v>1003107</v>
      </c>
      <c r="D954" s="923" t="s">
        <v>2583</v>
      </c>
      <c r="E954" s="923" t="s">
        <v>2549</v>
      </c>
      <c r="F954" s="922" t="s">
        <v>11</v>
      </c>
      <c r="G954" s="922" t="str">
        <f>VLOOKUP(I954,'[12]Phan ca&amp; Ngay BDhoc'!$B$4:$I$110,8,0)</f>
        <v>C1-401</v>
      </c>
      <c r="H954" s="922"/>
      <c r="I954" s="922" t="s">
        <v>2188</v>
      </c>
      <c r="J954" s="922" t="str">
        <f>VLOOKUP(I954,'[12]Phan ca&amp; Ngay BDhoc'!$B$4:$I$110,6,0)</f>
        <v>3/9/2018</v>
      </c>
      <c r="K954" s="921" t="s">
        <v>346</v>
      </c>
      <c r="L954" s="921"/>
      <c r="M954" s="920" t="s">
        <v>2487</v>
      </c>
      <c r="N954" s="920">
        <v>0</v>
      </c>
      <c r="O954" s="919">
        <v>2125</v>
      </c>
      <c r="P954" s="919" t="s">
        <v>2472</v>
      </c>
      <c r="Q954" s="934">
        <v>0</v>
      </c>
      <c r="R954" s="918">
        <v>824</v>
      </c>
    </row>
    <row r="955" spans="1:18" ht="28.5" hidden="1" x14ac:dyDescent="0.2">
      <c r="A955" s="926">
        <v>680</v>
      </c>
      <c r="B955" s="922" t="str">
        <f t="shared" si="86"/>
        <v>20180903111K1315</v>
      </c>
      <c r="C955" s="922" t="str">
        <f>VLOOKUP(D955,[11]QuyetdinhPCGD!$B$6:$C$1489,2,0)</f>
        <v>0903111</v>
      </c>
      <c r="D955" s="930" t="s">
        <v>2575</v>
      </c>
      <c r="E955" s="929" t="s">
        <v>169</v>
      </c>
      <c r="F955" s="926" t="s">
        <v>13</v>
      </c>
      <c r="G955" s="922" t="s">
        <v>4718</v>
      </c>
      <c r="H955" s="926"/>
      <c r="I955" s="922" t="s">
        <v>2189</v>
      </c>
      <c r="J955" s="922" t="str">
        <f>VLOOKUP(I955,'[12]Phan ca&amp; Ngay BDhoc'!$B$4:$I$110,6,0)</f>
        <v>3/9/2018</v>
      </c>
      <c r="K955" s="925" t="s">
        <v>353</v>
      </c>
      <c r="L955" s="925"/>
      <c r="M955" s="920" t="s">
        <v>2487</v>
      </c>
      <c r="N955" s="920">
        <v>0</v>
      </c>
      <c r="O955" s="919">
        <v>3319</v>
      </c>
      <c r="P955" s="919" t="s">
        <v>2472</v>
      </c>
      <c r="Q955" s="934">
        <v>0</v>
      </c>
      <c r="R955" s="918">
        <v>825</v>
      </c>
    </row>
    <row r="956" spans="1:18" ht="28.5" hidden="1" x14ac:dyDescent="0.2">
      <c r="A956" s="922">
        <v>681</v>
      </c>
      <c r="B956" s="922" t="str">
        <f t="shared" si="86"/>
        <v>20180503143K1308</v>
      </c>
      <c r="C956" s="922" t="str">
        <f>VLOOKUP(D956,[11]QuyetdinhPCGD!$B$6:$C$1489,2,0)</f>
        <v>0503143</v>
      </c>
      <c r="D956" s="923" t="s">
        <v>2591</v>
      </c>
      <c r="E956" s="923" t="s">
        <v>670</v>
      </c>
      <c r="F956" s="922" t="s">
        <v>9</v>
      </c>
      <c r="G956" s="922" t="str">
        <f>VLOOKUP(I956,'[12]Phan ca&amp; Ngay BDhoc'!$B$4:$I$110,8,0)</f>
        <v>C1-401</v>
      </c>
      <c r="H956" s="922"/>
      <c r="I956" s="922" t="s">
        <v>2189</v>
      </c>
      <c r="J956" s="922" t="str">
        <f>VLOOKUP(I956,'[12]Phan ca&amp; Ngay BDhoc'!$B$4:$I$110,6,0)</f>
        <v>3/9/2018</v>
      </c>
      <c r="K956" s="921" t="s">
        <v>119</v>
      </c>
      <c r="L956" s="921"/>
      <c r="M956" s="920" t="s">
        <v>2487</v>
      </c>
      <c r="N956" s="920">
        <v>0</v>
      </c>
      <c r="O956" s="919">
        <v>1539</v>
      </c>
      <c r="P956" s="924" t="s">
        <v>2468</v>
      </c>
      <c r="Q956" s="934">
        <v>0</v>
      </c>
      <c r="R956" s="918">
        <v>826</v>
      </c>
    </row>
    <row r="957" spans="1:18" ht="71.25" hidden="1" x14ac:dyDescent="0.2">
      <c r="A957" s="922">
        <v>682</v>
      </c>
      <c r="B957" s="922" t="str">
        <f t="shared" si="86"/>
        <v>20181203106K1313</v>
      </c>
      <c r="C957" s="922" t="str">
        <f>VLOOKUP(D957,[11]QuyetdinhPCGD!$B$6:$C$1489,2,0)</f>
        <v>1203106</v>
      </c>
      <c r="D957" s="923" t="s">
        <v>2412</v>
      </c>
      <c r="E957" s="923" t="s">
        <v>670</v>
      </c>
      <c r="F957" s="922" t="s">
        <v>12</v>
      </c>
      <c r="G957" s="922" t="str">
        <f>RIGHT(N957,6)</f>
        <v>C8-301</v>
      </c>
      <c r="H957" s="923" t="s">
        <v>2843</v>
      </c>
      <c r="I957" s="922" t="s">
        <v>2189</v>
      </c>
      <c r="J957" s="922" t="str">
        <f>VLOOKUP(I957,'[12]Phan ca&amp; Ngay BDhoc'!$B$4:$I$110,6,0)</f>
        <v>3/9/2018</v>
      </c>
      <c r="K957" s="921" t="s">
        <v>323</v>
      </c>
      <c r="L957" s="921"/>
      <c r="M957" s="920" t="s">
        <v>2843</v>
      </c>
      <c r="N957" s="920" t="s">
        <v>2592</v>
      </c>
      <c r="O957" s="919">
        <v>3315</v>
      </c>
      <c r="P957" s="924" t="s">
        <v>2468</v>
      </c>
      <c r="Q957" s="934">
        <v>0</v>
      </c>
      <c r="R957" s="918">
        <v>827</v>
      </c>
    </row>
    <row r="958" spans="1:18" ht="30" hidden="1" x14ac:dyDescent="0.2">
      <c r="A958" s="922">
        <v>683</v>
      </c>
      <c r="B958" s="922" t="str">
        <f t="shared" ref="B958:B964" si="90">CONCATENATE("2018",C958,"K13",K958)</f>
        <v>20181303190K1322</v>
      </c>
      <c r="C958" s="922" t="str">
        <f>VLOOKUP(D958,[11]QuyetdinhPCGD!$B$6:$C$1489,2,0)</f>
        <v>1303190</v>
      </c>
      <c r="D958" s="923" t="s">
        <v>2593</v>
      </c>
      <c r="E958" s="923" t="s">
        <v>71</v>
      </c>
      <c r="F958" s="922" t="s">
        <v>11</v>
      </c>
      <c r="G958" s="922" t="str">
        <f t="shared" ref="G958:G963" si="91">RIGHT(M958,6)</f>
        <v>C3-503</v>
      </c>
      <c r="H958" s="922"/>
      <c r="I958" s="922" t="s">
        <v>2189</v>
      </c>
      <c r="J958" s="922" t="str">
        <f>VLOOKUP(I958,'[12]Phan ca&amp; Ngay BDhoc'!$B$4:$I$110,6,0)</f>
        <v>3/9/2018</v>
      </c>
      <c r="K958" s="938" t="s">
        <v>370</v>
      </c>
      <c r="L958" s="938"/>
      <c r="M958" s="920" t="s">
        <v>2824</v>
      </c>
      <c r="N958" s="920" t="s">
        <v>2844</v>
      </c>
      <c r="O958" s="919">
        <v>947</v>
      </c>
      <c r="P958" s="919" t="s">
        <v>2472</v>
      </c>
      <c r="Q958" s="934">
        <v>0</v>
      </c>
      <c r="R958" s="918">
        <v>828</v>
      </c>
    </row>
    <row r="959" spans="1:18" ht="30" hidden="1" x14ac:dyDescent="0.2">
      <c r="A959" s="922">
        <v>684</v>
      </c>
      <c r="B959" s="922" t="str">
        <f t="shared" si="90"/>
        <v>20181303190K1322</v>
      </c>
      <c r="C959" s="922" t="str">
        <f>VLOOKUP(D959,[11]QuyetdinhPCGD!$B$6:$C$1489,2,0)</f>
        <v>1303190</v>
      </c>
      <c r="D959" s="923" t="s">
        <v>2593</v>
      </c>
      <c r="E959" s="923" t="s">
        <v>71</v>
      </c>
      <c r="F959" s="922" t="s">
        <v>13</v>
      </c>
      <c r="G959" s="922" t="str">
        <f t="shared" si="91"/>
        <v>C3-503</v>
      </c>
      <c r="H959" s="922"/>
      <c r="I959" s="922" t="s">
        <v>2189</v>
      </c>
      <c r="J959" s="922" t="str">
        <f>VLOOKUP(I959,'[12]Phan ca&amp; Ngay BDhoc'!$B$4:$I$110,6,0)</f>
        <v>3/9/2018</v>
      </c>
      <c r="K959" s="921" t="s">
        <v>370</v>
      </c>
      <c r="L959" s="946"/>
      <c r="M959" s="945" t="s">
        <v>2824</v>
      </c>
      <c r="N959" s="920" t="s">
        <v>2844</v>
      </c>
      <c r="O959" s="919">
        <v>2723</v>
      </c>
      <c r="P959" s="919" t="s">
        <v>2472</v>
      </c>
      <c r="Q959" s="934">
        <v>0</v>
      </c>
      <c r="R959" s="918">
        <v>829</v>
      </c>
    </row>
    <row r="960" spans="1:18" ht="30" hidden="1" x14ac:dyDescent="0.2">
      <c r="A960" s="922">
        <v>685</v>
      </c>
      <c r="B960" s="922" t="str">
        <f t="shared" si="90"/>
        <v>20181303190K1323</v>
      </c>
      <c r="C960" s="922" t="str">
        <f>VLOOKUP(D960,[11]QuyetdinhPCGD!$B$6:$C$1489,2,0)</f>
        <v>1303190</v>
      </c>
      <c r="D960" s="923" t="s">
        <v>2593</v>
      </c>
      <c r="E960" s="923" t="s">
        <v>169</v>
      </c>
      <c r="F960" s="922" t="s">
        <v>11</v>
      </c>
      <c r="G960" s="922" t="str">
        <f t="shared" si="91"/>
        <v>C3-503</v>
      </c>
      <c r="H960" s="922"/>
      <c r="I960" s="922" t="s">
        <v>2189</v>
      </c>
      <c r="J960" s="922" t="str">
        <f>VLOOKUP(I960,'[12]Phan ca&amp; Ngay BDhoc'!$B$4:$I$110,6,0)</f>
        <v>3/9/2018</v>
      </c>
      <c r="K960" s="938" t="s">
        <v>373</v>
      </c>
      <c r="L960" s="938"/>
      <c r="M960" s="920" t="s">
        <v>2824</v>
      </c>
      <c r="N960" s="920" t="s">
        <v>2845</v>
      </c>
      <c r="O960" s="919">
        <v>949</v>
      </c>
      <c r="P960" s="919" t="s">
        <v>2472</v>
      </c>
      <c r="Q960" s="934">
        <v>0</v>
      </c>
      <c r="R960" s="918">
        <v>830</v>
      </c>
    </row>
    <row r="961" spans="1:18" ht="30" hidden="1" x14ac:dyDescent="0.2">
      <c r="A961" s="922">
        <v>686</v>
      </c>
      <c r="B961" s="922" t="str">
        <f t="shared" si="90"/>
        <v>20181303190K1323</v>
      </c>
      <c r="C961" s="922" t="str">
        <f>VLOOKUP(D961,[11]QuyetdinhPCGD!$B$6:$C$1489,2,0)</f>
        <v>1303190</v>
      </c>
      <c r="D961" s="923" t="s">
        <v>2593</v>
      </c>
      <c r="E961" s="923" t="s">
        <v>169</v>
      </c>
      <c r="F961" s="922" t="s">
        <v>13</v>
      </c>
      <c r="G961" s="922" t="str">
        <f t="shared" si="91"/>
        <v>C3-503</v>
      </c>
      <c r="H961" s="922"/>
      <c r="I961" s="922" t="s">
        <v>2189</v>
      </c>
      <c r="J961" s="922" t="str">
        <f>VLOOKUP(I961,'[12]Phan ca&amp; Ngay BDhoc'!$B$4:$I$110,6,0)</f>
        <v>3/9/2018</v>
      </c>
      <c r="K961" s="921" t="s">
        <v>373</v>
      </c>
      <c r="L961" s="921"/>
      <c r="M961" s="920" t="s">
        <v>2824</v>
      </c>
      <c r="N961" s="920" t="s">
        <v>2845</v>
      </c>
      <c r="O961" s="919">
        <v>2725</v>
      </c>
      <c r="P961" s="919" t="s">
        <v>2472</v>
      </c>
      <c r="Q961" s="934">
        <v>0</v>
      </c>
      <c r="R961" s="918">
        <v>831</v>
      </c>
    </row>
    <row r="962" spans="1:18" ht="30" hidden="1" x14ac:dyDescent="0.2">
      <c r="A962" s="922">
        <v>687</v>
      </c>
      <c r="B962" s="922" t="str">
        <f t="shared" si="90"/>
        <v>20181303190K1324</v>
      </c>
      <c r="C962" s="922" t="str">
        <f>VLOOKUP(D962,[11]QuyetdinhPCGD!$B$6:$C$1489,2,0)</f>
        <v>1303190</v>
      </c>
      <c r="D962" s="923" t="s">
        <v>2593</v>
      </c>
      <c r="E962" s="923" t="s">
        <v>71</v>
      </c>
      <c r="F962" s="922" t="s">
        <v>11</v>
      </c>
      <c r="G962" s="922" t="str">
        <f t="shared" si="91"/>
        <v>C3-304</v>
      </c>
      <c r="H962" s="922"/>
      <c r="I962" s="922" t="s">
        <v>2189</v>
      </c>
      <c r="J962" s="922" t="str">
        <f>VLOOKUP(I962,'[12]Phan ca&amp; Ngay BDhoc'!$B$4:$I$110,6,0)</f>
        <v>3/9/2018</v>
      </c>
      <c r="K962" s="938" t="s">
        <v>381</v>
      </c>
      <c r="L962" s="938"/>
      <c r="M962" s="920" t="s">
        <v>2605</v>
      </c>
      <c r="N962" s="920" t="s">
        <v>2846</v>
      </c>
      <c r="O962" s="919">
        <v>951</v>
      </c>
      <c r="P962" s="919" t="s">
        <v>2472</v>
      </c>
      <c r="Q962" s="934">
        <v>0</v>
      </c>
      <c r="R962" s="918">
        <v>832</v>
      </c>
    </row>
    <row r="963" spans="1:18" ht="30" hidden="1" x14ac:dyDescent="0.2">
      <c r="A963" s="922">
        <v>688</v>
      </c>
      <c r="B963" s="922" t="str">
        <f t="shared" si="90"/>
        <v>20181303190K1324</v>
      </c>
      <c r="C963" s="922" t="str">
        <f>VLOOKUP(D963,[11]QuyetdinhPCGD!$B$6:$C$1489,2,0)</f>
        <v>1303190</v>
      </c>
      <c r="D963" s="923" t="s">
        <v>2593</v>
      </c>
      <c r="E963" s="923" t="s">
        <v>71</v>
      </c>
      <c r="F963" s="922" t="s">
        <v>13</v>
      </c>
      <c r="G963" s="922" t="str">
        <f t="shared" si="91"/>
        <v>C3-304</v>
      </c>
      <c r="H963" s="922"/>
      <c r="I963" s="922" t="s">
        <v>2189</v>
      </c>
      <c r="J963" s="922" t="str">
        <f>VLOOKUP(I963,'[12]Phan ca&amp; Ngay BDhoc'!$B$4:$I$110,6,0)</f>
        <v>3/9/2018</v>
      </c>
      <c r="K963" s="921" t="s">
        <v>381</v>
      </c>
      <c r="L963" s="921"/>
      <c r="M963" s="920" t="s">
        <v>2605</v>
      </c>
      <c r="N963" s="920" t="s">
        <v>2846</v>
      </c>
      <c r="O963" s="919">
        <v>2727</v>
      </c>
      <c r="P963" s="919" t="s">
        <v>2472</v>
      </c>
      <c r="Q963" s="934">
        <v>0</v>
      </c>
      <c r="R963" s="918">
        <v>833</v>
      </c>
    </row>
    <row r="964" spans="1:18" ht="28.5" hidden="1" x14ac:dyDescent="0.2">
      <c r="A964" s="922">
        <v>689</v>
      </c>
      <c r="B964" s="922" t="str">
        <f t="shared" si="90"/>
        <v>20181003107K1315</v>
      </c>
      <c r="C964" s="922" t="str">
        <f>VLOOKUP(D964,[11]QuyetdinhPCGD!$B$6:$C$1489,2,0)</f>
        <v>1003107</v>
      </c>
      <c r="D964" s="923" t="s">
        <v>2583</v>
      </c>
      <c r="E964" s="923" t="s">
        <v>2540</v>
      </c>
      <c r="F964" s="922" t="s">
        <v>11</v>
      </c>
      <c r="G964" s="922" t="str">
        <f>VLOOKUP(I964,'[12]Phan ca&amp; Ngay BDhoc'!$B$4:$I$110,8,0)</f>
        <v>C1-401</v>
      </c>
      <c r="H964" s="922"/>
      <c r="I964" s="922" t="s">
        <v>2189</v>
      </c>
      <c r="J964" s="922" t="str">
        <f>VLOOKUP(I964,'[12]Phan ca&amp; Ngay BDhoc'!$B$4:$I$110,6,0)</f>
        <v>3/9/2018</v>
      </c>
      <c r="K964" s="921" t="s">
        <v>353</v>
      </c>
      <c r="L964" s="921"/>
      <c r="M964" s="920" t="s">
        <v>2487</v>
      </c>
      <c r="N964" s="920">
        <v>0</v>
      </c>
      <c r="O964" s="919">
        <v>2131</v>
      </c>
      <c r="P964" s="924" t="s">
        <v>2468</v>
      </c>
      <c r="Q964" s="934">
        <v>0</v>
      </c>
      <c r="R964" s="918">
        <v>834</v>
      </c>
    </row>
    <row r="965" spans="1:18" ht="28.5" hidden="1" x14ac:dyDescent="0.2">
      <c r="A965" s="926">
        <v>690</v>
      </c>
      <c r="B965" s="926"/>
      <c r="C965" s="926"/>
      <c r="D965" s="933" t="s">
        <v>2470</v>
      </c>
      <c r="E965" s="923" t="s">
        <v>2550</v>
      </c>
      <c r="F965" s="926" t="s">
        <v>9</v>
      </c>
      <c r="G965" s="923" t="s">
        <v>2708</v>
      </c>
      <c r="H965" s="926"/>
      <c r="I965" s="922" t="s">
        <v>2190</v>
      </c>
      <c r="J965" s="922" t="str">
        <f>VLOOKUP(I965,'[12]Phan ca&amp; Ngay BDhoc'!$B$4:$I$110,6,0)</f>
        <v>3/9/2018</v>
      </c>
      <c r="K965" s="926"/>
      <c r="L965" s="926"/>
      <c r="M965" s="926"/>
      <c r="N965" s="926"/>
      <c r="O965" s="932"/>
      <c r="P965" s="932"/>
      <c r="R965" s="918">
        <v>835</v>
      </c>
    </row>
    <row r="966" spans="1:18" ht="28.5" hidden="1" x14ac:dyDescent="0.2">
      <c r="A966" s="926">
        <v>691</v>
      </c>
      <c r="B966" s="922" t="str">
        <f t="shared" ref="B966:B974" si="92">CONCATENATE("2018",C966,"K13",K966)</f>
        <v>20180903111K1316</v>
      </c>
      <c r="C966" s="922" t="str">
        <f>VLOOKUP(D966,[11]QuyetdinhPCGD!$B$6:$C$1489,2,0)</f>
        <v>0903111</v>
      </c>
      <c r="D966" s="930" t="s">
        <v>2575</v>
      </c>
      <c r="E966" s="929" t="s">
        <v>65</v>
      </c>
      <c r="F966" s="926" t="s">
        <v>12</v>
      </c>
      <c r="G966" s="922" t="s">
        <v>4718</v>
      </c>
      <c r="H966" s="926"/>
      <c r="I966" s="922" t="s">
        <v>2190</v>
      </c>
      <c r="J966" s="922" t="str">
        <f>VLOOKUP(I966,'[12]Phan ca&amp; Ngay BDhoc'!$B$4:$I$110,6,0)</f>
        <v>3/9/2018</v>
      </c>
      <c r="K966" s="925" t="s">
        <v>355</v>
      </c>
      <c r="L966" s="925"/>
      <c r="M966" s="920" t="s">
        <v>2487</v>
      </c>
      <c r="N966" s="920">
        <v>0</v>
      </c>
      <c r="O966" s="919">
        <v>2827</v>
      </c>
      <c r="P966" s="924" t="s">
        <v>2468</v>
      </c>
      <c r="Q966" s="934">
        <v>0</v>
      </c>
      <c r="R966" s="918">
        <v>836</v>
      </c>
    </row>
    <row r="967" spans="1:18" ht="71.25" hidden="1" x14ac:dyDescent="0.2">
      <c r="A967" s="922">
        <v>692</v>
      </c>
      <c r="B967" s="922" t="str">
        <f t="shared" si="92"/>
        <v>20181203106K1314</v>
      </c>
      <c r="C967" s="922" t="str">
        <f>VLOOKUP(D967,[11]QuyetdinhPCGD!$B$6:$C$1489,2,0)</f>
        <v>1203106</v>
      </c>
      <c r="D967" s="923" t="s">
        <v>2412</v>
      </c>
      <c r="E967" s="923" t="s">
        <v>2550</v>
      </c>
      <c r="F967" s="923" t="s">
        <v>10</v>
      </c>
      <c r="G967" s="922" t="str">
        <f>RIGHT(N967,6)</f>
        <v>C8-302</v>
      </c>
      <c r="H967" s="923" t="s">
        <v>2847</v>
      </c>
      <c r="I967" s="922" t="s">
        <v>2190</v>
      </c>
      <c r="J967" s="922" t="str">
        <f>VLOOKUP(I967,'[12]Phan ca&amp; Ngay BDhoc'!$B$4:$I$110,6,0)</f>
        <v>3/9/2018</v>
      </c>
      <c r="K967" s="921" t="s">
        <v>346</v>
      </c>
      <c r="L967" s="921"/>
      <c r="M967" s="939" t="s">
        <v>2847</v>
      </c>
      <c r="N967" s="939" t="s">
        <v>2800</v>
      </c>
      <c r="O967" s="919">
        <v>455</v>
      </c>
      <c r="P967" s="919" t="s">
        <v>2472</v>
      </c>
      <c r="Q967" s="934">
        <v>0</v>
      </c>
      <c r="R967" s="918">
        <v>837</v>
      </c>
    </row>
    <row r="968" spans="1:18" ht="30" hidden="1" x14ac:dyDescent="0.2">
      <c r="A968" s="922">
        <v>693</v>
      </c>
      <c r="B968" s="922" t="str">
        <f t="shared" si="92"/>
        <v>20181303176K1310</v>
      </c>
      <c r="C968" s="922" t="str">
        <f>VLOOKUP(D968,[11]QuyetdinhPCGD!$B$6:$C$1489,2,0)</f>
        <v>1303176</v>
      </c>
      <c r="D968" s="923" t="s">
        <v>2761</v>
      </c>
      <c r="E968" s="923" t="s">
        <v>71</v>
      </c>
      <c r="F968" s="922" t="s">
        <v>11</v>
      </c>
      <c r="G968" s="922" t="str">
        <f t="shared" ref="G968:G973" si="93">RIGHT(M968,6)</f>
        <v>C3-302</v>
      </c>
      <c r="H968" s="922"/>
      <c r="I968" s="922" t="s">
        <v>2190</v>
      </c>
      <c r="J968" s="922" t="str">
        <f>VLOOKUP(I968,'[12]Phan ca&amp; Ngay BDhoc'!$B$4:$I$110,6,0)</f>
        <v>3/9/2018</v>
      </c>
      <c r="K968" s="921" t="s">
        <v>180</v>
      </c>
      <c r="L968" s="921"/>
      <c r="M968" s="920" t="s">
        <v>2777</v>
      </c>
      <c r="N968" s="920" t="s">
        <v>2848</v>
      </c>
      <c r="O968" s="919">
        <v>2231</v>
      </c>
      <c r="P968" s="919" t="s">
        <v>2472</v>
      </c>
      <c r="Q968" s="934">
        <v>0</v>
      </c>
      <c r="R968" s="918">
        <v>838</v>
      </c>
    </row>
    <row r="969" spans="1:18" ht="30" hidden="1" x14ac:dyDescent="0.2">
      <c r="A969" s="922">
        <v>694</v>
      </c>
      <c r="B969" s="922" t="str">
        <f t="shared" si="92"/>
        <v>20181303176K1310</v>
      </c>
      <c r="C969" s="922" t="str">
        <f>VLOOKUP(D969,[11]QuyetdinhPCGD!$B$6:$C$1489,2,0)</f>
        <v>1303176</v>
      </c>
      <c r="D969" s="923" t="s">
        <v>2761</v>
      </c>
      <c r="E969" s="923" t="s">
        <v>71</v>
      </c>
      <c r="F969" s="922" t="s">
        <v>13</v>
      </c>
      <c r="G969" s="922" t="str">
        <f t="shared" si="93"/>
        <v>C3-302</v>
      </c>
      <c r="H969" s="922"/>
      <c r="I969" s="922" t="s">
        <v>2190</v>
      </c>
      <c r="J969" s="922" t="str">
        <f>VLOOKUP(I969,'[12]Phan ca&amp; Ngay BDhoc'!$B$4:$I$110,6,0)</f>
        <v>3/9/2018</v>
      </c>
      <c r="K969" s="921" t="s">
        <v>180</v>
      </c>
      <c r="L969" s="921"/>
      <c r="M969" s="920" t="s">
        <v>2777</v>
      </c>
      <c r="N969" s="920" t="s">
        <v>2848</v>
      </c>
      <c r="O969" s="919">
        <v>3415</v>
      </c>
      <c r="P969" s="919" t="s">
        <v>2472</v>
      </c>
      <c r="Q969" s="934">
        <v>0</v>
      </c>
      <c r="R969" s="918">
        <v>839</v>
      </c>
    </row>
    <row r="970" spans="1:18" ht="30" hidden="1" x14ac:dyDescent="0.2">
      <c r="A970" s="922">
        <v>695</v>
      </c>
      <c r="B970" s="922" t="str">
        <f t="shared" si="92"/>
        <v>20181303176K1311</v>
      </c>
      <c r="C970" s="922" t="str">
        <f>VLOOKUP(D970,[11]QuyetdinhPCGD!$B$6:$C$1489,2,0)</f>
        <v>1303176</v>
      </c>
      <c r="D970" s="923" t="s">
        <v>2761</v>
      </c>
      <c r="E970" s="923" t="s">
        <v>169</v>
      </c>
      <c r="F970" s="922" t="s">
        <v>11</v>
      </c>
      <c r="G970" s="922" t="str">
        <f t="shared" si="93"/>
        <v>C3-302</v>
      </c>
      <c r="H970" s="922"/>
      <c r="I970" s="922" t="s">
        <v>2190</v>
      </c>
      <c r="J970" s="922" t="str">
        <f>VLOOKUP(I970,'[12]Phan ca&amp; Ngay BDhoc'!$B$4:$I$110,6,0)</f>
        <v>3/9/2018</v>
      </c>
      <c r="K970" s="921" t="s">
        <v>321</v>
      </c>
      <c r="L970" s="921"/>
      <c r="M970" s="920" t="s">
        <v>2777</v>
      </c>
      <c r="N970" s="920" t="s">
        <v>2849</v>
      </c>
      <c r="O970" s="919">
        <v>2233</v>
      </c>
      <c r="P970" s="919" t="s">
        <v>2472</v>
      </c>
      <c r="Q970" s="934">
        <v>0</v>
      </c>
      <c r="R970" s="918">
        <v>840</v>
      </c>
    </row>
    <row r="971" spans="1:18" ht="30" hidden="1" x14ac:dyDescent="0.2">
      <c r="A971" s="922">
        <v>696</v>
      </c>
      <c r="B971" s="922" t="str">
        <f t="shared" si="92"/>
        <v>20181303176K1311</v>
      </c>
      <c r="C971" s="922" t="str">
        <f>VLOOKUP(D971,[11]QuyetdinhPCGD!$B$6:$C$1489,2,0)</f>
        <v>1303176</v>
      </c>
      <c r="D971" s="923" t="s">
        <v>2761</v>
      </c>
      <c r="E971" s="923" t="s">
        <v>169</v>
      </c>
      <c r="F971" s="922" t="s">
        <v>13</v>
      </c>
      <c r="G971" s="922" t="str">
        <f t="shared" si="93"/>
        <v>C3-302</v>
      </c>
      <c r="H971" s="922"/>
      <c r="I971" s="922" t="s">
        <v>2190</v>
      </c>
      <c r="J971" s="922" t="str">
        <f>VLOOKUP(I971,'[12]Phan ca&amp; Ngay BDhoc'!$B$4:$I$110,6,0)</f>
        <v>3/9/2018</v>
      </c>
      <c r="K971" s="921" t="s">
        <v>321</v>
      </c>
      <c r="L971" s="921"/>
      <c r="M971" s="920" t="s">
        <v>2777</v>
      </c>
      <c r="N971" s="920" t="s">
        <v>2849</v>
      </c>
      <c r="O971" s="919">
        <v>3417</v>
      </c>
      <c r="P971" s="919" t="s">
        <v>2472</v>
      </c>
      <c r="Q971" s="934">
        <v>0</v>
      </c>
      <c r="R971" s="918">
        <v>841</v>
      </c>
    </row>
    <row r="972" spans="1:18" ht="30" hidden="1" x14ac:dyDescent="0.2">
      <c r="A972" s="922">
        <v>697</v>
      </c>
      <c r="B972" s="922" t="str">
        <f t="shared" si="92"/>
        <v>20181303176K1312</v>
      </c>
      <c r="C972" s="922" t="str">
        <f>VLOOKUP(D972,[11]QuyetdinhPCGD!$B$6:$C$1489,2,0)</f>
        <v>1303176</v>
      </c>
      <c r="D972" s="923" t="s">
        <v>2761</v>
      </c>
      <c r="E972" s="923" t="s">
        <v>169</v>
      </c>
      <c r="F972" s="922" t="s">
        <v>11</v>
      </c>
      <c r="G972" s="922" t="str">
        <f t="shared" si="93"/>
        <v>C3-202</v>
      </c>
      <c r="H972" s="922"/>
      <c r="I972" s="922" t="s">
        <v>2190</v>
      </c>
      <c r="J972" s="922" t="str">
        <f>VLOOKUP(I972,'[12]Phan ca&amp; Ngay BDhoc'!$B$4:$I$110,6,0)</f>
        <v>3/9/2018</v>
      </c>
      <c r="K972" s="921" t="s">
        <v>319</v>
      </c>
      <c r="L972" s="921"/>
      <c r="M972" s="920" t="s">
        <v>2763</v>
      </c>
      <c r="N972" s="920" t="s">
        <v>2850</v>
      </c>
      <c r="O972" s="919">
        <v>2235</v>
      </c>
      <c r="P972" s="919" t="s">
        <v>2472</v>
      </c>
      <c r="Q972" s="934">
        <v>0</v>
      </c>
      <c r="R972" s="918">
        <v>842</v>
      </c>
    </row>
    <row r="973" spans="1:18" ht="30" hidden="1" x14ac:dyDescent="0.2">
      <c r="A973" s="922">
        <v>698</v>
      </c>
      <c r="B973" s="922" t="str">
        <f t="shared" si="92"/>
        <v>20181303176K1312</v>
      </c>
      <c r="C973" s="922" t="str">
        <f>VLOOKUP(D973,[11]QuyetdinhPCGD!$B$6:$C$1489,2,0)</f>
        <v>1303176</v>
      </c>
      <c r="D973" s="923" t="s">
        <v>2761</v>
      </c>
      <c r="E973" s="923" t="s">
        <v>169</v>
      </c>
      <c r="F973" s="922" t="s">
        <v>13</v>
      </c>
      <c r="G973" s="922" t="str">
        <f t="shared" si="93"/>
        <v>C3-202</v>
      </c>
      <c r="H973" s="922"/>
      <c r="I973" s="922" t="s">
        <v>2190</v>
      </c>
      <c r="J973" s="922" t="str">
        <f>VLOOKUP(I973,'[12]Phan ca&amp; Ngay BDhoc'!$B$4:$I$110,6,0)</f>
        <v>3/9/2018</v>
      </c>
      <c r="K973" s="921" t="s">
        <v>319</v>
      </c>
      <c r="L973" s="921"/>
      <c r="M973" s="920" t="s">
        <v>2763</v>
      </c>
      <c r="N973" s="920" t="s">
        <v>2850</v>
      </c>
      <c r="O973" s="919">
        <v>3419</v>
      </c>
      <c r="P973" s="919" t="s">
        <v>2472</v>
      </c>
      <c r="Q973" s="934">
        <v>0</v>
      </c>
      <c r="R973" s="918">
        <v>843</v>
      </c>
    </row>
    <row r="974" spans="1:18" ht="30" hidden="1" x14ac:dyDescent="0.2">
      <c r="A974" s="922">
        <v>699</v>
      </c>
      <c r="B974" s="922" t="str">
        <f t="shared" si="92"/>
        <v>20181003107K1316</v>
      </c>
      <c r="C974" s="922" t="str">
        <f>VLOOKUP(D974,[11]QuyetdinhPCGD!$B$6:$C$1489,2,0)</f>
        <v>1003107</v>
      </c>
      <c r="D974" s="923" t="s">
        <v>2583</v>
      </c>
      <c r="E974" s="923" t="s">
        <v>2549</v>
      </c>
      <c r="F974" s="922" t="s">
        <v>12</v>
      </c>
      <c r="G974" s="940" t="str">
        <f>VLOOKUP(I974,'[12]Phan ca&amp; Ngay BDhoc'!$B$4:$I$110,8,0)</f>
        <v>C2-202</v>
      </c>
      <c r="H974" s="922"/>
      <c r="I974" s="922" t="s">
        <v>2190</v>
      </c>
      <c r="J974" s="922" t="str">
        <f>VLOOKUP(I974,'[12]Phan ca&amp; Ngay BDhoc'!$B$4:$I$110,6,0)</f>
        <v>3/9/2018</v>
      </c>
      <c r="K974" s="921" t="s">
        <v>355</v>
      </c>
      <c r="L974" s="921"/>
      <c r="M974" s="920" t="s">
        <v>2487</v>
      </c>
      <c r="N974" s="920" t="s">
        <v>2506</v>
      </c>
      <c r="O974" s="919">
        <v>2823</v>
      </c>
      <c r="P974" s="919" t="s">
        <v>2472</v>
      </c>
      <c r="Q974" s="934">
        <v>0</v>
      </c>
      <c r="R974" s="918">
        <v>844</v>
      </c>
    </row>
    <row r="975" spans="1:18" ht="42.75" hidden="1" x14ac:dyDescent="0.2">
      <c r="A975" s="926">
        <v>700</v>
      </c>
      <c r="B975" s="926"/>
      <c r="C975" s="926"/>
      <c r="D975" s="933" t="s">
        <v>2470</v>
      </c>
      <c r="E975" s="923" t="s">
        <v>670</v>
      </c>
      <c r="F975" s="926" t="s">
        <v>12</v>
      </c>
      <c r="G975" s="923" t="s">
        <v>2573</v>
      </c>
      <c r="H975" s="926"/>
      <c r="I975" s="922" t="s">
        <v>2851</v>
      </c>
      <c r="J975" s="922" t="str">
        <f>VLOOKUP(I975,'[12]Phan ca&amp; Ngay BDhoc'!$B$4:$I$110,6,0)</f>
        <v>3/9/2018</v>
      </c>
      <c r="K975" s="926"/>
      <c r="L975" s="926"/>
      <c r="M975" s="926"/>
      <c r="N975" s="926"/>
      <c r="O975" s="932"/>
      <c r="P975" s="932"/>
      <c r="R975" s="918">
        <v>845</v>
      </c>
    </row>
    <row r="976" spans="1:18" ht="42.75" hidden="1" x14ac:dyDescent="0.2">
      <c r="A976" s="926">
        <v>701</v>
      </c>
      <c r="B976" s="926"/>
      <c r="C976" s="926"/>
      <c r="D976" s="933" t="s">
        <v>2470</v>
      </c>
      <c r="E976" s="923" t="s">
        <v>670</v>
      </c>
      <c r="F976" s="926" t="s">
        <v>12</v>
      </c>
      <c r="G976" s="923" t="s">
        <v>2574</v>
      </c>
      <c r="H976" s="926"/>
      <c r="I976" s="922" t="s">
        <v>2851</v>
      </c>
      <c r="J976" s="922" t="str">
        <f>VLOOKUP(I976,'[12]Phan ca&amp; Ngay BDhoc'!$B$4:$I$110,6,0)</f>
        <v>3/9/2018</v>
      </c>
      <c r="K976" s="926"/>
      <c r="L976" s="926"/>
      <c r="M976" s="926"/>
      <c r="N976" s="926"/>
      <c r="O976" s="932"/>
      <c r="P976" s="932"/>
      <c r="R976" s="918">
        <v>846</v>
      </c>
    </row>
    <row r="977" spans="1:18" ht="42.75" hidden="1" x14ac:dyDescent="0.2">
      <c r="A977" s="926">
        <v>702</v>
      </c>
      <c r="B977" s="922" t="str">
        <f t="shared" ref="B977:B1008" si="94">CONCATENATE("2018",C977,"K13",K977)</f>
        <v>20180903111K1317</v>
      </c>
      <c r="C977" s="922" t="str">
        <f>VLOOKUP(D977,[11]QuyetdinhPCGD!$B$6:$C$1489,2,0)</f>
        <v>0903111</v>
      </c>
      <c r="D977" s="930" t="s">
        <v>2575</v>
      </c>
      <c r="E977" s="929" t="s">
        <v>166</v>
      </c>
      <c r="F977" s="926" t="s">
        <v>10</v>
      </c>
      <c r="G977" s="922" t="s">
        <v>4718</v>
      </c>
      <c r="H977" s="926"/>
      <c r="I977" s="922" t="s">
        <v>2851</v>
      </c>
      <c r="J977" s="922" t="str">
        <f>VLOOKUP(I977,'[12]Phan ca&amp; Ngay BDhoc'!$B$4:$I$110,6,0)</f>
        <v>3/9/2018</v>
      </c>
      <c r="K977" s="925" t="s">
        <v>358</v>
      </c>
      <c r="L977" s="925"/>
      <c r="M977" s="920" t="s">
        <v>2487</v>
      </c>
      <c r="N977" s="920">
        <v>0</v>
      </c>
      <c r="O977" s="919">
        <v>1495</v>
      </c>
      <c r="P977" s="919" t="s">
        <v>2472</v>
      </c>
      <c r="Q977" s="934">
        <v>0</v>
      </c>
      <c r="R977" s="918">
        <v>847</v>
      </c>
    </row>
    <row r="978" spans="1:18" ht="71.25" hidden="1" x14ac:dyDescent="0.2">
      <c r="A978" s="922">
        <v>703</v>
      </c>
      <c r="B978" s="922" t="str">
        <f t="shared" si="94"/>
        <v>20181203106K1315</v>
      </c>
      <c r="C978" s="922" t="str">
        <f>VLOOKUP(D978,[11]QuyetdinhPCGD!$B$6:$C$1489,2,0)</f>
        <v>1203106</v>
      </c>
      <c r="D978" s="923" t="s">
        <v>2412</v>
      </c>
      <c r="E978" s="923" t="s">
        <v>670</v>
      </c>
      <c r="F978" s="922" t="s">
        <v>9</v>
      </c>
      <c r="G978" s="922" t="str">
        <f>RIGHT(N978,6)</f>
        <v>C8-301</v>
      </c>
      <c r="H978" s="923" t="s">
        <v>2852</v>
      </c>
      <c r="I978" s="922" t="s">
        <v>2851</v>
      </c>
      <c r="J978" s="922" t="str">
        <f>VLOOKUP(I978,'[12]Phan ca&amp; Ngay BDhoc'!$B$4:$I$110,6,0)</f>
        <v>3/9/2018</v>
      </c>
      <c r="K978" s="921" t="s">
        <v>353</v>
      </c>
      <c r="L978" s="921"/>
      <c r="M978" s="920" t="s">
        <v>2852</v>
      </c>
      <c r="N978" s="920" t="s">
        <v>2592</v>
      </c>
      <c r="O978" s="919">
        <v>899</v>
      </c>
      <c r="P978" s="924" t="s">
        <v>2468</v>
      </c>
      <c r="Q978" s="934">
        <v>0</v>
      </c>
      <c r="R978" s="918">
        <v>848</v>
      </c>
    </row>
    <row r="979" spans="1:18" ht="42.75" hidden="1" x14ac:dyDescent="0.2">
      <c r="A979" s="922">
        <v>704</v>
      </c>
      <c r="B979" s="922" t="str">
        <f t="shared" si="94"/>
        <v>20181303190K1325</v>
      </c>
      <c r="C979" s="922" t="str">
        <f>VLOOKUP(D979,[11]QuyetdinhPCGD!$B$6:$C$1489,2,0)</f>
        <v>1303190</v>
      </c>
      <c r="D979" s="923" t="s">
        <v>2593</v>
      </c>
      <c r="E979" s="923" t="s">
        <v>65</v>
      </c>
      <c r="F979" s="922" t="s">
        <v>11</v>
      </c>
      <c r="G979" s="922" t="str">
        <f t="shared" ref="G979:G984" si="95">RIGHT(M979,6)</f>
        <v>C3-502</v>
      </c>
      <c r="H979" s="922"/>
      <c r="I979" s="922" t="s">
        <v>2851</v>
      </c>
      <c r="J979" s="922" t="str">
        <f>VLOOKUP(I979,'[12]Phan ca&amp; Ngay BDhoc'!$B$4:$I$110,6,0)</f>
        <v>3/9/2018</v>
      </c>
      <c r="K979" s="938" t="s">
        <v>433</v>
      </c>
      <c r="L979" s="938"/>
      <c r="M979" s="920" t="s">
        <v>2725</v>
      </c>
      <c r="N979" s="920" t="s">
        <v>2853</v>
      </c>
      <c r="O979" s="919">
        <v>2083</v>
      </c>
      <c r="P979" s="924" t="s">
        <v>2468</v>
      </c>
      <c r="Q979" s="934">
        <v>0</v>
      </c>
      <c r="R979" s="918">
        <v>849</v>
      </c>
    </row>
    <row r="980" spans="1:18" ht="42.75" hidden="1" x14ac:dyDescent="0.2">
      <c r="A980" s="922">
        <v>705</v>
      </c>
      <c r="B980" s="922" t="str">
        <f t="shared" si="94"/>
        <v>20181303190K1325</v>
      </c>
      <c r="C980" s="922" t="str">
        <f>VLOOKUP(D980,[11]QuyetdinhPCGD!$B$6:$C$1489,2,0)</f>
        <v>1303190</v>
      </c>
      <c r="D980" s="923" t="s">
        <v>2593</v>
      </c>
      <c r="E980" s="923" t="s">
        <v>65</v>
      </c>
      <c r="F980" s="922" t="s">
        <v>13</v>
      </c>
      <c r="G980" s="922" t="str">
        <f t="shared" si="95"/>
        <v>C3-502</v>
      </c>
      <c r="H980" s="922"/>
      <c r="I980" s="922" t="s">
        <v>2851</v>
      </c>
      <c r="J980" s="922" t="str">
        <f>VLOOKUP(I980,'[12]Phan ca&amp; Ngay BDhoc'!$B$4:$I$110,6,0)</f>
        <v>3/9/2018</v>
      </c>
      <c r="K980" s="921" t="s">
        <v>433</v>
      </c>
      <c r="L980" s="921"/>
      <c r="M980" s="920" t="s">
        <v>2725</v>
      </c>
      <c r="N980" s="920" t="s">
        <v>2853</v>
      </c>
      <c r="O980" s="919">
        <v>3267</v>
      </c>
      <c r="P980" s="924" t="s">
        <v>2468</v>
      </c>
      <c r="Q980" s="934">
        <v>0</v>
      </c>
      <c r="R980" s="918">
        <v>850</v>
      </c>
    </row>
    <row r="981" spans="1:18" ht="42.75" hidden="1" x14ac:dyDescent="0.2">
      <c r="A981" s="922">
        <v>706</v>
      </c>
      <c r="B981" s="922" t="str">
        <f t="shared" si="94"/>
        <v>20181303190K1326</v>
      </c>
      <c r="C981" s="922" t="str">
        <f>VLOOKUP(D981,[11]QuyetdinhPCGD!$B$6:$C$1489,2,0)</f>
        <v>1303190</v>
      </c>
      <c r="D981" s="923" t="s">
        <v>2593</v>
      </c>
      <c r="E981" s="923" t="s">
        <v>166</v>
      </c>
      <c r="F981" s="922" t="s">
        <v>11</v>
      </c>
      <c r="G981" s="922" t="str">
        <f t="shared" si="95"/>
        <v>C3-502</v>
      </c>
      <c r="H981" s="922"/>
      <c r="I981" s="922" t="s">
        <v>2851</v>
      </c>
      <c r="J981" s="922" t="str">
        <f>VLOOKUP(I981,'[12]Phan ca&amp; Ngay BDhoc'!$B$4:$I$110,6,0)</f>
        <v>3/9/2018</v>
      </c>
      <c r="K981" s="938" t="s">
        <v>434</v>
      </c>
      <c r="L981" s="938"/>
      <c r="M981" s="920" t="s">
        <v>2725</v>
      </c>
      <c r="N981" s="920" t="s">
        <v>2854</v>
      </c>
      <c r="O981" s="919">
        <v>2085</v>
      </c>
      <c r="P981" s="924" t="s">
        <v>2468</v>
      </c>
      <c r="Q981" s="934">
        <v>0</v>
      </c>
      <c r="R981" s="918">
        <v>851</v>
      </c>
    </row>
    <row r="982" spans="1:18" ht="42.75" hidden="1" x14ac:dyDescent="0.2">
      <c r="A982" s="922">
        <v>707</v>
      </c>
      <c r="B982" s="922" t="str">
        <f t="shared" si="94"/>
        <v>20181303190K1326</v>
      </c>
      <c r="C982" s="922" t="str">
        <f>VLOOKUP(D982,[11]QuyetdinhPCGD!$B$6:$C$1489,2,0)</f>
        <v>1303190</v>
      </c>
      <c r="D982" s="923" t="s">
        <v>2593</v>
      </c>
      <c r="E982" s="923" t="s">
        <v>166</v>
      </c>
      <c r="F982" s="922" t="s">
        <v>13</v>
      </c>
      <c r="G982" s="922" t="str">
        <f t="shared" si="95"/>
        <v>C3-502</v>
      </c>
      <c r="H982" s="922"/>
      <c r="I982" s="922" t="s">
        <v>2851</v>
      </c>
      <c r="J982" s="922" t="str">
        <f>VLOOKUP(I982,'[12]Phan ca&amp; Ngay BDhoc'!$B$4:$I$110,6,0)</f>
        <v>3/9/2018</v>
      </c>
      <c r="K982" s="921" t="s">
        <v>434</v>
      </c>
      <c r="L982" s="921"/>
      <c r="M982" s="920" t="s">
        <v>2725</v>
      </c>
      <c r="N982" s="920" t="s">
        <v>2854</v>
      </c>
      <c r="O982" s="919">
        <v>3269</v>
      </c>
      <c r="P982" s="924" t="s">
        <v>2468</v>
      </c>
      <c r="Q982" s="934">
        <v>0</v>
      </c>
      <c r="R982" s="918">
        <v>852</v>
      </c>
    </row>
    <row r="983" spans="1:18" ht="42.75" hidden="1" x14ac:dyDescent="0.2">
      <c r="A983" s="922">
        <v>708</v>
      </c>
      <c r="B983" s="922" t="str">
        <f t="shared" si="94"/>
        <v>20181303190K1327</v>
      </c>
      <c r="C983" s="922" t="str">
        <f>VLOOKUP(D983,[11]QuyetdinhPCGD!$B$6:$C$1489,2,0)</f>
        <v>1303190</v>
      </c>
      <c r="D983" s="923" t="s">
        <v>2593</v>
      </c>
      <c r="E983" s="923" t="s">
        <v>166</v>
      </c>
      <c r="F983" s="922" t="s">
        <v>11</v>
      </c>
      <c r="G983" s="922" t="str">
        <f t="shared" si="95"/>
        <v>C3-506</v>
      </c>
      <c r="H983" s="922"/>
      <c r="I983" s="922" t="s">
        <v>2851</v>
      </c>
      <c r="J983" s="922" t="str">
        <f>VLOOKUP(I983,'[12]Phan ca&amp; Ngay BDhoc'!$B$4:$I$110,6,0)</f>
        <v>3/9/2018</v>
      </c>
      <c r="K983" s="921" t="s">
        <v>498</v>
      </c>
      <c r="L983" s="921"/>
      <c r="M983" s="953" t="s">
        <v>2656</v>
      </c>
      <c r="N983" s="920" t="s">
        <v>2855</v>
      </c>
      <c r="O983" s="919">
        <v>2087</v>
      </c>
      <c r="P983" s="924" t="s">
        <v>2468</v>
      </c>
      <c r="Q983" s="934">
        <v>0</v>
      </c>
      <c r="R983" s="918">
        <v>853</v>
      </c>
    </row>
    <row r="984" spans="1:18" ht="42.75" hidden="1" x14ac:dyDescent="0.2">
      <c r="A984" s="922">
        <v>709</v>
      </c>
      <c r="B984" s="922" t="str">
        <f t="shared" si="94"/>
        <v>20181303190K1327</v>
      </c>
      <c r="C984" s="922" t="str">
        <f>VLOOKUP(D984,[11]QuyetdinhPCGD!$B$6:$C$1489,2,0)</f>
        <v>1303190</v>
      </c>
      <c r="D984" s="923" t="s">
        <v>2593</v>
      </c>
      <c r="E984" s="923" t="s">
        <v>166</v>
      </c>
      <c r="F984" s="922" t="s">
        <v>13</v>
      </c>
      <c r="G984" s="922" t="str">
        <f t="shared" si="95"/>
        <v>C3-506</v>
      </c>
      <c r="H984" s="922"/>
      <c r="I984" s="922" t="s">
        <v>2851</v>
      </c>
      <c r="J984" s="922" t="str">
        <f>VLOOKUP(I984,'[12]Phan ca&amp; Ngay BDhoc'!$B$4:$I$110,6,0)</f>
        <v>3/9/2018</v>
      </c>
      <c r="K984" s="921" t="s">
        <v>498</v>
      </c>
      <c r="L984" s="921"/>
      <c r="M984" s="953" t="s">
        <v>2656</v>
      </c>
      <c r="N984" s="920" t="s">
        <v>2855</v>
      </c>
      <c r="O984" s="919">
        <v>3271</v>
      </c>
      <c r="P984" s="924" t="s">
        <v>2468</v>
      </c>
      <c r="Q984" s="934">
        <v>0</v>
      </c>
      <c r="R984" s="918">
        <v>854</v>
      </c>
    </row>
    <row r="985" spans="1:18" ht="42.75" hidden="1" x14ac:dyDescent="0.2">
      <c r="A985" s="922">
        <v>710</v>
      </c>
      <c r="B985" s="922" t="str">
        <f t="shared" si="94"/>
        <v>20181003107K1317</v>
      </c>
      <c r="C985" s="922" t="str">
        <f>VLOOKUP(D985,[11]QuyetdinhPCGD!$B$6:$C$1489,2,0)</f>
        <v>1003107</v>
      </c>
      <c r="D985" s="923" t="s">
        <v>2583</v>
      </c>
      <c r="E985" s="923" t="s">
        <v>2540</v>
      </c>
      <c r="F985" s="923" t="s">
        <v>8</v>
      </c>
      <c r="G985" s="922" t="str">
        <f>VLOOKUP(I985,'[12]Phan ca&amp; Ngay BDhoc'!$B$4:$I$110,8,0)</f>
        <v>C1-502</v>
      </c>
      <c r="H985" s="923"/>
      <c r="I985" s="922" t="s">
        <v>2851</v>
      </c>
      <c r="J985" s="922" t="str">
        <f>VLOOKUP(I985,'[12]Phan ca&amp; Ngay BDhoc'!$B$4:$I$110,6,0)</f>
        <v>3/9/2018</v>
      </c>
      <c r="K985" s="921" t="s">
        <v>358</v>
      </c>
      <c r="L985" s="921"/>
      <c r="M985" s="920" t="s">
        <v>2487</v>
      </c>
      <c r="N985" s="920">
        <v>0</v>
      </c>
      <c r="O985" s="919">
        <v>307</v>
      </c>
      <c r="P985" s="924" t="s">
        <v>2468</v>
      </c>
      <c r="Q985" s="934">
        <v>0</v>
      </c>
      <c r="R985" s="918">
        <v>855</v>
      </c>
    </row>
    <row r="986" spans="1:18" ht="42.75" hidden="1" x14ac:dyDescent="0.2">
      <c r="A986" s="922">
        <v>711</v>
      </c>
      <c r="B986" s="922" t="str">
        <f t="shared" si="94"/>
        <v>20181003110K1305</v>
      </c>
      <c r="C986" s="922" t="str">
        <f>VLOOKUP(D986,[11]QuyetdinhPCGD!$B$6:$C$1489,2,0)</f>
        <v>1003110</v>
      </c>
      <c r="D986" s="923" t="s">
        <v>2584</v>
      </c>
      <c r="E986" s="929" t="s">
        <v>2550</v>
      </c>
      <c r="F986" s="922" t="s">
        <v>10</v>
      </c>
      <c r="G986" s="940" t="str">
        <f>RIGHT(M986,6)</f>
        <v>C1-503</v>
      </c>
      <c r="H986" s="922"/>
      <c r="I986" s="922" t="s">
        <v>2851</v>
      </c>
      <c r="J986" s="922" t="str">
        <f>VLOOKUP(I986,'[12]Phan ca&amp; Ngay BDhoc'!$B$4:$I$110,6,0)</f>
        <v>3/9/2018</v>
      </c>
      <c r="K986" s="921" t="s">
        <v>112</v>
      </c>
      <c r="L986" s="921" t="s">
        <v>4730</v>
      </c>
      <c r="M986" s="953" t="s">
        <v>2883</v>
      </c>
      <c r="N986" s="920">
        <v>0</v>
      </c>
      <c r="O986" s="919">
        <v>1491</v>
      </c>
      <c r="P986" s="924" t="s">
        <v>2468</v>
      </c>
      <c r="Q986" s="934">
        <v>0</v>
      </c>
      <c r="R986" s="918">
        <v>856</v>
      </c>
    </row>
    <row r="987" spans="1:18" ht="28.5" hidden="1" x14ac:dyDescent="0.2">
      <c r="A987" s="922">
        <v>712</v>
      </c>
      <c r="B987" s="922" t="str">
        <f t="shared" si="94"/>
        <v>2018BS6001K1312</v>
      </c>
      <c r="C987" s="922" t="str">
        <f>VLOOKUP(D987,'[11]QuyetdinhPCGD (CDIO)'!$B$6:$C$1940,2,0)</f>
        <v>BS6001</v>
      </c>
      <c r="D987" s="923" t="s">
        <v>2619</v>
      </c>
      <c r="E987" s="929" t="s">
        <v>2540</v>
      </c>
      <c r="F987" s="922" t="s">
        <v>12</v>
      </c>
      <c r="G987" s="922" t="str">
        <f>VLOOKUP(I987,'[12]Phan ca&amp; Ngay BDhoc'!$B$4:$I$110,8,0)</f>
        <v>C2-301</v>
      </c>
      <c r="H987" s="922"/>
      <c r="I987" s="922" t="s">
        <v>510</v>
      </c>
      <c r="J987" s="922" t="str">
        <f>VLOOKUP(I987,'[12]Phan ca&amp; Ngay BDhoc'!$B$4:$I$110,6,0)</f>
        <v>1/10/2018</v>
      </c>
      <c r="K987" s="921" t="s">
        <v>319</v>
      </c>
      <c r="L987" s="921"/>
      <c r="M987" s="920">
        <v>0</v>
      </c>
      <c r="N987" s="920">
        <v>0</v>
      </c>
      <c r="O987" s="919">
        <v>2507</v>
      </c>
      <c r="P987" s="924" t="s">
        <v>2468</v>
      </c>
      <c r="R987" s="918">
        <v>857</v>
      </c>
    </row>
    <row r="988" spans="1:18" ht="28.5" hidden="1" x14ac:dyDescent="0.2">
      <c r="A988" s="922">
        <v>713</v>
      </c>
      <c r="B988" s="922" t="str">
        <f t="shared" si="94"/>
        <v>2018BS6002K1337</v>
      </c>
      <c r="C988" s="922" t="str">
        <f>VLOOKUP(D988,'[11]QuyetdinhPCGD (CDIO)'!$B$6:$C$1940,2,0)</f>
        <v>BS6002</v>
      </c>
      <c r="D988" s="931" t="s">
        <v>2539</v>
      </c>
      <c r="E988" s="923" t="s">
        <v>2540</v>
      </c>
      <c r="F988" s="922" t="s">
        <v>9</v>
      </c>
      <c r="G988" s="922" t="str">
        <f>VLOOKUP(I988,'[12]Phan ca&amp; Ngay BDhoc'!$B$4:$I$110,8,0)</f>
        <v>C2-301</v>
      </c>
      <c r="H988" s="922"/>
      <c r="I988" s="922" t="s">
        <v>510</v>
      </c>
      <c r="J988" s="922" t="str">
        <f>VLOOKUP(I988,'[12]Phan ca&amp; Ngay BDhoc'!$B$4:$I$110,6,0)</f>
        <v>1/10/2018</v>
      </c>
      <c r="K988" s="921" t="s">
        <v>1704</v>
      </c>
      <c r="L988" s="921"/>
      <c r="M988" s="920" t="s">
        <v>2487</v>
      </c>
      <c r="N988" s="920">
        <v>0</v>
      </c>
      <c r="O988" s="919">
        <v>731</v>
      </c>
      <c r="P988" s="924" t="s">
        <v>2468</v>
      </c>
      <c r="R988" s="918">
        <v>858</v>
      </c>
    </row>
    <row r="989" spans="1:18" ht="28.5" hidden="1" x14ac:dyDescent="0.2">
      <c r="A989" s="926">
        <v>714</v>
      </c>
      <c r="B989" s="922" t="str">
        <f t="shared" si="94"/>
        <v>2018PE6009K1341</v>
      </c>
      <c r="C989" s="922" t="str">
        <f>VLOOKUP(D989,'[11]QuyetdinhPCGD (CDIO)'!$B$6:$C$1940,2,0)</f>
        <v>PE6009</v>
      </c>
      <c r="D989" s="930" t="s">
        <v>2474</v>
      </c>
      <c r="E989" s="929" t="s">
        <v>71</v>
      </c>
      <c r="F989" s="926" t="s">
        <v>11</v>
      </c>
      <c r="G989" s="922" t="s">
        <v>4718</v>
      </c>
      <c r="H989" s="926"/>
      <c r="I989" s="922" t="s">
        <v>510</v>
      </c>
      <c r="J989" s="922" t="str">
        <f>VLOOKUP(I989,'[12]Phan ca&amp; Ngay BDhoc'!$B$4:$I$110,6,0)</f>
        <v>1/10/2018</v>
      </c>
      <c r="K989" s="925" t="s">
        <v>1713</v>
      </c>
      <c r="L989" s="925"/>
      <c r="M989" s="920" t="s">
        <v>2487</v>
      </c>
      <c r="N989" s="920">
        <v>0</v>
      </c>
      <c r="O989" s="919">
        <v>1919</v>
      </c>
      <c r="P989" s="919" t="s">
        <v>2472</v>
      </c>
      <c r="R989" s="918">
        <v>859</v>
      </c>
    </row>
    <row r="990" spans="1:18" ht="28.5" hidden="1" x14ac:dyDescent="0.2">
      <c r="A990" s="922">
        <v>715</v>
      </c>
      <c r="B990" s="922" t="str">
        <f t="shared" si="94"/>
        <v>2018AT6026K1301</v>
      </c>
      <c r="C990" s="922" t="str">
        <f>VLOOKUP(D990,'[11]QuyetdinhPCGD (CDIO)'!$B$6:$C$1940,2,0)</f>
        <v>AT6026</v>
      </c>
      <c r="D990" s="931" t="s">
        <v>2856</v>
      </c>
      <c r="E990" s="923" t="s">
        <v>670</v>
      </c>
      <c r="F990" s="922" t="s">
        <v>11</v>
      </c>
      <c r="G990" s="922" t="str">
        <f>VLOOKUP(I990,'[12]Phan ca&amp; Ngay BDhoc'!$B$4:$I$110,8,0)</f>
        <v>C2-301</v>
      </c>
      <c r="H990" s="922"/>
      <c r="I990" s="922" t="s">
        <v>510</v>
      </c>
      <c r="J990" s="922" t="str">
        <f>VLOOKUP(I990,'[12]Phan ca&amp; Ngay BDhoc'!$B$4:$I$110,6,0)</f>
        <v>1/10/2018</v>
      </c>
      <c r="K990" s="921" t="s">
        <v>62</v>
      </c>
      <c r="L990" s="921"/>
      <c r="M990" s="920" t="s">
        <v>2487</v>
      </c>
      <c r="N990" s="920">
        <v>0</v>
      </c>
      <c r="O990" s="919">
        <v>1915</v>
      </c>
      <c r="P990" s="924" t="s">
        <v>2468</v>
      </c>
      <c r="R990" s="918">
        <v>860</v>
      </c>
    </row>
    <row r="991" spans="1:18" ht="30" hidden="1" x14ac:dyDescent="0.2">
      <c r="A991" s="922">
        <v>716</v>
      </c>
      <c r="B991" s="922" t="str">
        <f t="shared" si="94"/>
        <v>2018FL6154K1301</v>
      </c>
      <c r="C991" s="922" t="str">
        <f>VLOOKUP(D991,'[11]QuyetdinhPCGD (CDIO)'!$B$6:$C$1940,2,0)</f>
        <v>FL6154</v>
      </c>
      <c r="D991" s="923" t="s">
        <v>2857</v>
      </c>
      <c r="E991" s="923" t="s">
        <v>65</v>
      </c>
      <c r="F991" s="923" t="s">
        <v>8</v>
      </c>
      <c r="G991" s="922" t="str">
        <f t="shared" ref="G991:G996" si="96">RIGHT(M991,6)</f>
        <v>C3-403</v>
      </c>
      <c r="H991" s="923"/>
      <c r="I991" s="922" t="s">
        <v>510</v>
      </c>
      <c r="J991" s="922" t="str">
        <f>VLOOKUP(I991,'[12]Phan ca&amp; Ngay BDhoc'!$B$4:$I$110,6,0)</f>
        <v>1/10/2018</v>
      </c>
      <c r="K991" s="938" t="s">
        <v>62</v>
      </c>
      <c r="L991" s="938"/>
      <c r="M991" s="920" t="s">
        <v>2858</v>
      </c>
      <c r="N991" s="920" t="s">
        <v>2859</v>
      </c>
      <c r="O991" s="919">
        <v>139</v>
      </c>
      <c r="P991" s="924" t="s">
        <v>2468</v>
      </c>
      <c r="R991" s="918">
        <v>861</v>
      </c>
    </row>
    <row r="992" spans="1:18" ht="30" hidden="1" x14ac:dyDescent="0.2">
      <c r="A992" s="922">
        <v>717</v>
      </c>
      <c r="B992" s="922" t="str">
        <f t="shared" si="94"/>
        <v>2018FL6154K1301</v>
      </c>
      <c r="C992" s="922" t="str">
        <f>VLOOKUP(D992,'[11]QuyetdinhPCGD (CDIO)'!$B$6:$C$1940,2,0)</f>
        <v>FL6154</v>
      </c>
      <c r="D992" s="923" t="s">
        <v>2857</v>
      </c>
      <c r="E992" s="923" t="s">
        <v>65</v>
      </c>
      <c r="F992" s="922" t="s">
        <v>10</v>
      </c>
      <c r="G992" s="922" t="str">
        <f t="shared" si="96"/>
        <v>C3-403</v>
      </c>
      <c r="H992" s="922"/>
      <c r="I992" s="922" t="s">
        <v>510</v>
      </c>
      <c r="J992" s="922" t="str">
        <f>VLOOKUP(I992,'[12]Phan ca&amp; Ngay BDhoc'!$B$4:$I$110,6,0)</f>
        <v>1/10/2018</v>
      </c>
      <c r="K992" s="921" t="s">
        <v>62</v>
      </c>
      <c r="L992" s="921"/>
      <c r="M992" s="920" t="s">
        <v>2858</v>
      </c>
      <c r="N992" s="920" t="s">
        <v>2859</v>
      </c>
      <c r="O992" s="919">
        <v>1323</v>
      </c>
      <c r="P992" s="924" t="s">
        <v>2468</v>
      </c>
      <c r="R992" s="918">
        <v>862</v>
      </c>
    </row>
    <row r="993" spans="1:18" ht="30" hidden="1" x14ac:dyDescent="0.2">
      <c r="A993" s="922">
        <v>718</v>
      </c>
      <c r="B993" s="922" t="str">
        <f t="shared" si="94"/>
        <v>2018FL6154K1302</v>
      </c>
      <c r="C993" s="922" t="str">
        <f>VLOOKUP(D993,'[11]QuyetdinhPCGD (CDIO)'!$B$6:$C$1940,2,0)</f>
        <v>FL6154</v>
      </c>
      <c r="D993" s="923" t="s">
        <v>2857</v>
      </c>
      <c r="E993" s="923" t="s">
        <v>166</v>
      </c>
      <c r="F993" s="923" t="s">
        <v>8</v>
      </c>
      <c r="G993" s="922" t="str">
        <f t="shared" si="96"/>
        <v>C3-403</v>
      </c>
      <c r="H993" s="923"/>
      <c r="I993" s="922" t="s">
        <v>510</v>
      </c>
      <c r="J993" s="922" t="str">
        <f>VLOOKUP(I993,'[12]Phan ca&amp; Ngay BDhoc'!$B$4:$I$110,6,0)</f>
        <v>1/10/2018</v>
      </c>
      <c r="K993" s="921" t="s">
        <v>70</v>
      </c>
      <c r="L993" s="921"/>
      <c r="M993" s="920" t="s">
        <v>2858</v>
      </c>
      <c r="N993" s="920" t="s">
        <v>2860</v>
      </c>
      <c r="O993" s="919">
        <v>141</v>
      </c>
      <c r="P993" s="924" t="s">
        <v>2468</v>
      </c>
      <c r="R993" s="918">
        <v>863</v>
      </c>
    </row>
    <row r="994" spans="1:18" ht="30" hidden="1" x14ac:dyDescent="0.2">
      <c r="A994" s="922">
        <v>719</v>
      </c>
      <c r="B994" s="922" t="str">
        <f t="shared" si="94"/>
        <v>2018FL6154K1302</v>
      </c>
      <c r="C994" s="922" t="str">
        <f>VLOOKUP(D994,'[11]QuyetdinhPCGD (CDIO)'!$B$6:$C$1940,2,0)</f>
        <v>FL6154</v>
      </c>
      <c r="D994" s="923" t="s">
        <v>2857</v>
      </c>
      <c r="E994" s="923" t="s">
        <v>166</v>
      </c>
      <c r="F994" s="922" t="s">
        <v>10</v>
      </c>
      <c r="G994" s="922" t="str">
        <f t="shared" si="96"/>
        <v>C3-403</v>
      </c>
      <c r="H994" s="922"/>
      <c r="I994" s="922" t="s">
        <v>510</v>
      </c>
      <c r="J994" s="922" t="str">
        <f>VLOOKUP(I994,'[12]Phan ca&amp; Ngay BDhoc'!$B$4:$I$110,6,0)</f>
        <v>1/10/2018</v>
      </c>
      <c r="K994" s="921" t="s">
        <v>70</v>
      </c>
      <c r="L994" s="921"/>
      <c r="M994" s="920" t="s">
        <v>2858</v>
      </c>
      <c r="N994" s="920" t="s">
        <v>2860</v>
      </c>
      <c r="O994" s="919">
        <v>1325</v>
      </c>
      <c r="P994" s="924" t="s">
        <v>2468</v>
      </c>
      <c r="R994" s="918">
        <v>864</v>
      </c>
    </row>
    <row r="995" spans="1:18" ht="30" hidden="1" x14ac:dyDescent="0.2">
      <c r="A995" s="922">
        <v>720</v>
      </c>
      <c r="B995" s="922" t="str">
        <f t="shared" si="94"/>
        <v>2018FL6154K1303</v>
      </c>
      <c r="C995" s="922" t="str">
        <f>VLOOKUP(D995,'[11]QuyetdinhPCGD (CDIO)'!$B$6:$C$1940,2,0)</f>
        <v>FL6154</v>
      </c>
      <c r="D995" s="923" t="s">
        <v>2857</v>
      </c>
      <c r="E995" s="923" t="s">
        <v>65</v>
      </c>
      <c r="F995" s="923" t="s">
        <v>8</v>
      </c>
      <c r="G995" s="922" t="str">
        <f t="shared" si="96"/>
        <v>C3-305</v>
      </c>
      <c r="H995" s="923"/>
      <c r="I995" s="922" t="s">
        <v>510</v>
      </c>
      <c r="J995" s="922" t="str">
        <f>VLOOKUP(I995,'[12]Phan ca&amp; Ngay BDhoc'!$B$4:$I$110,6,0)</f>
        <v>1/10/2018</v>
      </c>
      <c r="K995" s="921" t="s">
        <v>75</v>
      </c>
      <c r="L995" s="921"/>
      <c r="M995" s="920" t="s">
        <v>2546</v>
      </c>
      <c r="N995" s="920" t="s">
        <v>2861</v>
      </c>
      <c r="O995" s="919">
        <v>143</v>
      </c>
      <c r="P995" s="924" t="s">
        <v>2468</v>
      </c>
      <c r="R995" s="918">
        <v>865</v>
      </c>
    </row>
    <row r="996" spans="1:18" ht="30" hidden="1" x14ac:dyDescent="0.2">
      <c r="A996" s="922">
        <v>721</v>
      </c>
      <c r="B996" s="922" t="str">
        <f t="shared" si="94"/>
        <v>2018FL6154K1303</v>
      </c>
      <c r="C996" s="922" t="str">
        <f>VLOOKUP(D996,'[11]QuyetdinhPCGD (CDIO)'!$B$6:$C$1940,2,0)</f>
        <v>FL6154</v>
      </c>
      <c r="D996" s="923" t="s">
        <v>2857</v>
      </c>
      <c r="E996" s="923" t="s">
        <v>65</v>
      </c>
      <c r="F996" s="922" t="s">
        <v>10</v>
      </c>
      <c r="G996" s="922" t="str">
        <f t="shared" si="96"/>
        <v>C3-305</v>
      </c>
      <c r="H996" s="922"/>
      <c r="I996" s="922" t="s">
        <v>510</v>
      </c>
      <c r="J996" s="922" t="str">
        <f>VLOOKUP(I996,'[12]Phan ca&amp; Ngay BDhoc'!$B$4:$I$110,6,0)</f>
        <v>1/10/2018</v>
      </c>
      <c r="K996" s="921" t="s">
        <v>75</v>
      </c>
      <c r="L996" s="921"/>
      <c r="M996" s="920" t="s">
        <v>2546</v>
      </c>
      <c r="N996" s="920" t="s">
        <v>2861</v>
      </c>
      <c r="O996" s="919">
        <v>1327</v>
      </c>
      <c r="P996" s="924" t="s">
        <v>2468</v>
      </c>
      <c r="R996" s="918">
        <v>866</v>
      </c>
    </row>
    <row r="997" spans="1:18" ht="28.5" hidden="1" x14ac:dyDescent="0.2">
      <c r="A997" s="922">
        <v>722</v>
      </c>
      <c r="B997" s="922" t="str">
        <f t="shared" si="94"/>
        <v>2018ME6042K1315</v>
      </c>
      <c r="C997" s="922" t="str">
        <f>VLOOKUP(D997,'[11]QuyetdinhPCGD (CDIO)'!$B$6:$C$1940,2,0)</f>
        <v>ME6042</v>
      </c>
      <c r="D997" s="931" t="s">
        <v>2186</v>
      </c>
      <c r="E997" s="923" t="s">
        <v>2540</v>
      </c>
      <c r="F997" s="922" t="s">
        <v>13</v>
      </c>
      <c r="G997" s="922" t="str">
        <f>VLOOKUP(I997,'[12]Phan ca&amp; Ngay BDhoc'!$B$4:$I$110,8,0)</f>
        <v>C2-301</v>
      </c>
      <c r="H997" s="922"/>
      <c r="I997" s="922" t="s">
        <v>510</v>
      </c>
      <c r="J997" s="922" t="str">
        <f>VLOOKUP(I997,'[12]Phan ca&amp; Ngay BDhoc'!$B$4:$I$110,6,0)</f>
        <v>1/10/2018</v>
      </c>
      <c r="K997" s="921" t="s">
        <v>353</v>
      </c>
      <c r="L997" s="921"/>
      <c r="M997" s="920">
        <v>0</v>
      </c>
      <c r="N997" s="920">
        <v>0</v>
      </c>
      <c r="O997" s="919">
        <v>3099</v>
      </c>
      <c r="P997" s="924" t="s">
        <v>2468</v>
      </c>
      <c r="R997" s="918">
        <v>867</v>
      </c>
    </row>
    <row r="998" spans="1:18" ht="28.5" hidden="1" x14ac:dyDescent="0.2">
      <c r="A998" s="922">
        <v>723</v>
      </c>
      <c r="B998" s="922" t="str">
        <f t="shared" si="94"/>
        <v>2018BS6001K1313</v>
      </c>
      <c r="C998" s="922" t="str">
        <f>VLOOKUP(D998,'[11]QuyetdinhPCGD (CDIO)'!$B$6:$C$1940,2,0)</f>
        <v>BS6001</v>
      </c>
      <c r="D998" s="923" t="s">
        <v>2619</v>
      </c>
      <c r="E998" s="929" t="s">
        <v>2549</v>
      </c>
      <c r="F998" s="922" t="s">
        <v>12</v>
      </c>
      <c r="G998" s="922" t="str">
        <f>VLOOKUP(I998,'[12]Phan ca&amp; Ngay BDhoc'!$B$4:$I$110,8,0)</f>
        <v>C2-301</v>
      </c>
      <c r="H998" s="922"/>
      <c r="I998" s="922" t="s">
        <v>521</v>
      </c>
      <c r="J998" s="922" t="str">
        <f>VLOOKUP(I998,'[12]Phan ca&amp; Ngay BDhoc'!$B$4:$I$110,6,0)</f>
        <v>1/10/2018</v>
      </c>
      <c r="K998" s="921" t="s">
        <v>323</v>
      </c>
      <c r="L998" s="921"/>
      <c r="M998" s="920">
        <v>0</v>
      </c>
      <c r="N998" s="920">
        <v>0</v>
      </c>
      <c r="O998" s="919">
        <v>2513</v>
      </c>
      <c r="P998" s="919" t="s">
        <v>2472</v>
      </c>
      <c r="R998" s="918">
        <v>868</v>
      </c>
    </row>
    <row r="999" spans="1:18" ht="28.5" hidden="1" x14ac:dyDescent="0.2">
      <c r="A999" s="922">
        <v>724</v>
      </c>
      <c r="B999" s="922" t="str">
        <f t="shared" si="94"/>
        <v>2018BS6002K1338</v>
      </c>
      <c r="C999" s="922" t="str">
        <f>VLOOKUP(D999,'[11]QuyetdinhPCGD (CDIO)'!$B$6:$C$1940,2,0)</f>
        <v>BS6002</v>
      </c>
      <c r="D999" s="931" t="s">
        <v>2539</v>
      </c>
      <c r="E999" s="923" t="s">
        <v>2549</v>
      </c>
      <c r="F999" s="922" t="s">
        <v>9</v>
      </c>
      <c r="G999" s="922" t="str">
        <f>VLOOKUP(I999,'[12]Phan ca&amp; Ngay BDhoc'!$B$4:$I$110,8,0)</f>
        <v>C2-301</v>
      </c>
      <c r="H999" s="922"/>
      <c r="I999" s="922" t="s">
        <v>521</v>
      </c>
      <c r="J999" s="922" t="str">
        <f>VLOOKUP(I999,'[12]Phan ca&amp; Ngay BDhoc'!$B$4:$I$110,6,0)</f>
        <v>1/10/2018</v>
      </c>
      <c r="K999" s="921" t="s">
        <v>1707</v>
      </c>
      <c r="L999" s="921"/>
      <c r="M999" s="920" t="s">
        <v>2487</v>
      </c>
      <c r="N999" s="920">
        <v>0</v>
      </c>
      <c r="O999" s="919">
        <v>737</v>
      </c>
      <c r="P999" s="919" t="s">
        <v>2472</v>
      </c>
      <c r="R999" s="918">
        <v>869</v>
      </c>
    </row>
    <row r="1000" spans="1:18" ht="28.5" hidden="1" x14ac:dyDescent="0.2">
      <c r="A1000" s="926">
        <v>725</v>
      </c>
      <c r="B1000" s="922" t="str">
        <f t="shared" si="94"/>
        <v>2018PE6009K1342</v>
      </c>
      <c r="C1000" s="922" t="str">
        <f>VLOOKUP(D1000,'[11]QuyetdinhPCGD (CDIO)'!$B$6:$C$1940,2,0)</f>
        <v>PE6009</v>
      </c>
      <c r="D1000" s="930" t="s">
        <v>2474</v>
      </c>
      <c r="E1000" s="929" t="s">
        <v>65</v>
      </c>
      <c r="F1000" s="926" t="s">
        <v>11</v>
      </c>
      <c r="G1000" s="922" t="s">
        <v>4718</v>
      </c>
      <c r="H1000" s="926"/>
      <c r="I1000" s="922" t="s">
        <v>521</v>
      </c>
      <c r="J1000" s="922" t="str">
        <f>VLOOKUP(I1000,'[12]Phan ca&amp; Ngay BDhoc'!$B$4:$I$110,6,0)</f>
        <v>1/10/2018</v>
      </c>
      <c r="K1000" s="925" t="s">
        <v>1716</v>
      </c>
      <c r="L1000" s="925"/>
      <c r="M1000" s="920" t="s">
        <v>2487</v>
      </c>
      <c r="N1000" s="920">
        <v>0</v>
      </c>
      <c r="O1000" s="919">
        <v>1925</v>
      </c>
      <c r="P1000" s="924" t="s">
        <v>2468</v>
      </c>
      <c r="R1000" s="918">
        <v>870</v>
      </c>
    </row>
    <row r="1001" spans="1:18" ht="28.5" hidden="1" x14ac:dyDescent="0.2">
      <c r="A1001" s="922">
        <v>726</v>
      </c>
      <c r="B1001" s="922" t="str">
        <f t="shared" si="94"/>
        <v>2018AT6026K1302</v>
      </c>
      <c r="C1001" s="922" t="str">
        <f>VLOOKUP(D1001,'[11]QuyetdinhPCGD (CDIO)'!$B$6:$C$1940,2,0)</f>
        <v>AT6026</v>
      </c>
      <c r="D1001" s="931" t="s">
        <v>2856</v>
      </c>
      <c r="E1001" s="923" t="s">
        <v>2550</v>
      </c>
      <c r="F1001" s="922" t="s">
        <v>11</v>
      </c>
      <c r="G1001" s="922" t="str">
        <f>VLOOKUP(I1001,'[12]Phan ca&amp; Ngay BDhoc'!$B$4:$I$110,8,0)</f>
        <v>C2-301</v>
      </c>
      <c r="H1001" s="922"/>
      <c r="I1001" s="922" t="s">
        <v>521</v>
      </c>
      <c r="J1001" s="922" t="str">
        <f>VLOOKUP(I1001,'[12]Phan ca&amp; Ngay BDhoc'!$B$4:$I$110,6,0)</f>
        <v>1/10/2018</v>
      </c>
      <c r="K1001" s="921" t="s">
        <v>70</v>
      </c>
      <c r="L1001" s="921"/>
      <c r="M1001" s="920" t="s">
        <v>2487</v>
      </c>
      <c r="N1001" s="920">
        <v>0</v>
      </c>
      <c r="O1001" s="919">
        <v>1921</v>
      </c>
      <c r="P1001" s="919" t="s">
        <v>2472</v>
      </c>
      <c r="R1001" s="918">
        <v>871</v>
      </c>
    </row>
    <row r="1002" spans="1:18" ht="30" hidden="1" x14ac:dyDescent="0.2">
      <c r="A1002" s="922">
        <v>727</v>
      </c>
      <c r="B1002" s="922" t="str">
        <f t="shared" si="94"/>
        <v>2018FL6154K1304</v>
      </c>
      <c r="C1002" s="922" t="str">
        <f>VLOOKUP(D1002,'[11]QuyetdinhPCGD (CDIO)'!$B$6:$C$1940,2,0)</f>
        <v>FL6154</v>
      </c>
      <c r="D1002" s="923" t="s">
        <v>2857</v>
      </c>
      <c r="E1002" s="923" t="s">
        <v>71</v>
      </c>
      <c r="F1002" s="923" t="s">
        <v>8</v>
      </c>
      <c r="G1002" s="922" t="str">
        <f t="shared" ref="G1002:G1007" si="97">RIGHT(M1002,6)</f>
        <v>C3-403</v>
      </c>
      <c r="H1002" s="923"/>
      <c r="I1002" s="922" t="s">
        <v>521</v>
      </c>
      <c r="J1002" s="922" t="str">
        <f>VLOOKUP(I1002,'[12]Phan ca&amp; Ngay BDhoc'!$B$4:$I$110,6,0)</f>
        <v>1/10/2018</v>
      </c>
      <c r="K1002" s="938" t="s">
        <v>89</v>
      </c>
      <c r="L1002" s="938"/>
      <c r="M1002" s="920" t="s">
        <v>2858</v>
      </c>
      <c r="N1002" s="920" t="s">
        <v>2862</v>
      </c>
      <c r="O1002" s="919">
        <v>145</v>
      </c>
      <c r="P1002" s="919" t="s">
        <v>2472</v>
      </c>
      <c r="Q1002" s="934"/>
      <c r="R1002" s="918">
        <v>872</v>
      </c>
    </row>
    <row r="1003" spans="1:18" ht="30" hidden="1" x14ac:dyDescent="0.2">
      <c r="A1003" s="922">
        <v>728</v>
      </c>
      <c r="B1003" s="922" t="str">
        <f t="shared" si="94"/>
        <v>2018FL6154K1304</v>
      </c>
      <c r="C1003" s="922" t="str">
        <f>VLOOKUP(D1003,'[11]QuyetdinhPCGD (CDIO)'!$B$6:$C$1940,2,0)</f>
        <v>FL6154</v>
      </c>
      <c r="D1003" s="923" t="s">
        <v>2857</v>
      </c>
      <c r="E1003" s="923" t="s">
        <v>71</v>
      </c>
      <c r="F1003" s="922" t="s">
        <v>10</v>
      </c>
      <c r="G1003" s="922" t="str">
        <f t="shared" si="97"/>
        <v>C3-403</v>
      </c>
      <c r="H1003" s="922"/>
      <c r="I1003" s="922" t="s">
        <v>521</v>
      </c>
      <c r="J1003" s="922" t="str">
        <f>VLOOKUP(I1003,'[12]Phan ca&amp; Ngay BDhoc'!$B$4:$I$110,6,0)</f>
        <v>1/10/2018</v>
      </c>
      <c r="K1003" s="921" t="s">
        <v>89</v>
      </c>
      <c r="L1003" s="921"/>
      <c r="M1003" s="920" t="s">
        <v>2858</v>
      </c>
      <c r="N1003" s="920" t="s">
        <v>2862</v>
      </c>
      <c r="O1003" s="919">
        <v>1329</v>
      </c>
      <c r="P1003" s="919" t="s">
        <v>2472</v>
      </c>
      <c r="R1003" s="918">
        <v>873</v>
      </c>
    </row>
    <row r="1004" spans="1:18" ht="30" hidden="1" x14ac:dyDescent="0.2">
      <c r="A1004" s="922">
        <v>729</v>
      </c>
      <c r="B1004" s="922" t="str">
        <f t="shared" si="94"/>
        <v>2018FL6154K1305</v>
      </c>
      <c r="C1004" s="922" t="str">
        <f>VLOOKUP(D1004,'[11]QuyetdinhPCGD (CDIO)'!$B$6:$C$1940,2,0)</f>
        <v>FL6154</v>
      </c>
      <c r="D1004" s="923" t="s">
        <v>2857</v>
      </c>
      <c r="E1004" s="923" t="s">
        <v>169</v>
      </c>
      <c r="F1004" s="923" t="s">
        <v>8</v>
      </c>
      <c r="G1004" s="922" t="str">
        <f t="shared" si="97"/>
        <v>C3-403</v>
      </c>
      <c r="H1004" s="923"/>
      <c r="I1004" s="922" t="s">
        <v>521</v>
      </c>
      <c r="J1004" s="922" t="str">
        <f>VLOOKUP(I1004,'[12]Phan ca&amp; Ngay BDhoc'!$B$4:$I$110,6,0)</f>
        <v>1/10/2018</v>
      </c>
      <c r="K1004" s="938" t="s">
        <v>112</v>
      </c>
      <c r="L1004" s="938"/>
      <c r="M1004" s="920" t="s">
        <v>2858</v>
      </c>
      <c r="N1004" s="920" t="s">
        <v>2863</v>
      </c>
      <c r="O1004" s="919">
        <v>147</v>
      </c>
      <c r="P1004" s="919" t="s">
        <v>2472</v>
      </c>
      <c r="Q1004" s="934"/>
      <c r="R1004" s="918">
        <v>874</v>
      </c>
    </row>
    <row r="1005" spans="1:18" ht="30" hidden="1" x14ac:dyDescent="0.2">
      <c r="A1005" s="922">
        <v>730</v>
      </c>
      <c r="B1005" s="922" t="str">
        <f t="shared" si="94"/>
        <v>2018FL6154K1305</v>
      </c>
      <c r="C1005" s="922" t="str">
        <f>VLOOKUP(D1005,'[11]QuyetdinhPCGD (CDIO)'!$B$6:$C$1940,2,0)</f>
        <v>FL6154</v>
      </c>
      <c r="D1005" s="923" t="s">
        <v>2857</v>
      </c>
      <c r="E1005" s="923" t="s">
        <v>169</v>
      </c>
      <c r="F1005" s="922" t="s">
        <v>10</v>
      </c>
      <c r="G1005" s="922" t="str">
        <f t="shared" si="97"/>
        <v>C3-403</v>
      </c>
      <c r="H1005" s="922"/>
      <c r="I1005" s="922" t="s">
        <v>521</v>
      </c>
      <c r="J1005" s="922" t="str">
        <f>VLOOKUP(I1005,'[12]Phan ca&amp; Ngay BDhoc'!$B$4:$I$110,6,0)</f>
        <v>1/10/2018</v>
      </c>
      <c r="K1005" s="921" t="s">
        <v>112</v>
      </c>
      <c r="L1005" s="921"/>
      <c r="M1005" s="920" t="s">
        <v>2858</v>
      </c>
      <c r="N1005" s="920" t="s">
        <v>2863</v>
      </c>
      <c r="O1005" s="919">
        <v>1331</v>
      </c>
      <c r="P1005" s="919" t="s">
        <v>2472</v>
      </c>
      <c r="R1005" s="918">
        <v>875</v>
      </c>
    </row>
    <row r="1006" spans="1:18" ht="30" hidden="1" x14ac:dyDescent="0.2">
      <c r="A1006" s="922">
        <v>731</v>
      </c>
      <c r="B1006" s="922" t="str">
        <f t="shared" si="94"/>
        <v>2018FL6154K1306</v>
      </c>
      <c r="C1006" s="922" t="str">
        <f>VLOOKUP(D1006,'[11]QuyetdinhPCGD (CDIO)'!$B$6:$C$1940,2,0)</f>
        <v>FL6154</v>
      </c>
      <c r="D1006" s="923" t="s">
        <v>2857</v>
      </c>
      <c r="E1006" s="923" t="s">
        <v>71</v>
      </c>
      <c r="F1006" s="923" t="s">
        <v>8</v>
      </c>
      <c r="G1006" s="922" t="str">
        <f t="shared" si="97"/>
        <v>C3-305</v>
      </c>
      <c r="H1006" s="923"/>
      <c r="I1006" s="922" t="s">
        <v>521</v>
      </c>
      <c r="J1006" s="922" t="str">
        <f>VLOOKUP(I1006,'[12]Phan ca&amp; Ngay BDhoc'!$B$4:$I$110,6,0)</f>
        <v>1/10/2018</v>
      </c>
      <c r="K1006" s="938" t="s">
        <v>115</v>
      </c>
      <c r="L1006" s="938"/>
      <c r="M1006" s="920" t="s">
        <v>2546</v>
      </c>
      <c r="N1006" s="920" t="s">
        <v>2864</v>
      </c>
      <c r="O1006" s="919">
        <v>149</v>
      </c>
      <c r="P1006" s="919" t="s">
        <v>2472</v>
      </c>
      <c r="Q1006" s="934"/>
      <c r="R1006" s="918">
        <v>876</v>
      </c>
    </row>
    <row r="1007" spans="1:18" ht="30" hidden="1" x14ac:dyDescent="0.2">
      <c r="A1007" s="922">
        <v>732</v>
      </c>
      <c r="B1007" s="922" t="str">
        <f t="shared" si="94"/>
        <v>2018FL6154K1306</v>
      </c>
      <c r="C1007" s="922" t="str">
        <f>VLOOKUP(D1007,'[11]QuyetdinhPCGD (CDIO)'!$B$6:$C$1940,2,0)</f>
        <v>FL6154</v>
      </c>
      <c r="D1007" s="923" t="s">
        <v>2857</v>
      </c>
      <c r="E1007" s="923" t="s">
        <v>71</v>
      </c>
      <c r="F1007" s="922" t="s">
        <v>10</v>
      </c>
      <c r="G1007" s="922" t="str">
        <f t="shared" si="97"/>
        <v>C3-305</v>
      </c>
      <c r="H1007" s="922"/>
      <c r="I1007" s="922" t="s">
        <v>521</v>
      </c>
      <c r="J1007" s="922" t="str">
        <f>VLOOKUP(I1007,'[12]Phan ca&amp; Ngay BDhoc'!$B$4:$I$110,6,0)</f>
        <v>1/10/2018</v>
      </c>
      <c r="K1007" s="921" t="s">
        <v>115</v>
      </c>
      <c r="L1007" s="921"/>
      <c r="M1007" s="920" t="s">
        <v>2546</v>
      </c>
      <c r="N1007" s="920" t="s">
        <v>2864</v>
      </c>
      <c r="O1007" s="919">
        <v>1333</v>
      </c>
      <c r="P1007" s="919" t="s">
        <v>2472</v>
      </c>
      <c r="R1007" s="918">
        <v>877</v>
      </c>
    </row>
    <row r="1008" spans="1:18" ht="28.5" hidden="1" x14ac:dyDescent="0.2">
      <c r="A1008" s="922">
        <v>733</v>
      </c>
      <c r="B1008" s="922" t="str">
        <f t="shared" si="94"/>
        <v>2018ME6042K1316</v>
      </c>
      <c r="C1008" s="922" t="str">
        <f>VLOOKUP(D1008,'[11]QuyetdinhPCGD (CDIO)'!$B$6:$C$1940,2,0)</f>
        <v>ME6042</v>
      </c>
      <c r="D1008" s="931" t="s">
        <v>2186</v>
      </c>
      <c r="E1008" s="923" t="s">
        <v>2549</v>
      </c>
      <c r="F1008" s="922" t="s">
        <v>13</v>
      </c>
      <c r="G1008" s="922" t="str">
        <f>VLOOKUP(I1008,'[12]Phan ca&amp; Ngay BDhoc'!$B$4:$I$110,8,0)</f>
        <v>C2-301</v>
      </c>
      <c r="H1008" s="922"/>
      <c r="I1008" s="922" t="s">
        <v>521</v>
      </c>
      <c r="J1008" s="922" t="str">
        <f>VLOOKUP(I1008,'[12]Phan ca&amp; Ngay BDhoc'!$B$4:$I$110,6,0)</f>
        <v>1/10/2018</v>
      </c>
      <c r="K1008" s="921" t="s">
        <v>355</v>
      </c>
      <c r="L1008" s="921"/>
      <c r="M1008" s="920">
        <v>0</v>
      </c>
      <c r="N1008" s="920">
        <v>0</v>
      </c>
      <c r="O1008" s="919">
        <v>3105</v>
      </c>
      <c r="P1008" s="919" t="s">
        <v>2472</v>
      </c>
      <c r="R1008" s="918">
        <v>878</v>
      </c>
    </row>
    <row r="1009" spans="1:18" ht="45" hidden="1" x14ac:dyDescent="0.2">
      <c r="A1009" s="922">
        <v>734</v>
      </c>
      <c r="B1009" s="922" t="str">
        <f t="shared" ref="B1009:B1040" si="98">CONCATENATE("2018",C1009,"K13",K1009)</f>
        <v>2018BS6001K1314</v>
      </c>
      <c r="C1009" s="922" t="str">
        <f>VLOOKUP(D1009,'[11]QuyetdinhPCGD (CDIO)'!$B$6:$C$1940,2,0)</f>
        <v>BS6001</v>
      </c>
      <c r="D1009" s="923" t="s">
        <v>2619</v>
      </c>
      <c r="E1009" s="923" t="s">
        <v>670</v>
      </c>
      <c r="F1009" s="922" t="s">
        <v>9</v>
      </c>
      <c r="G1009" s="922" t="str">
        <f>RIGHT(N1009,6)</f>
        <v>C2-303</v>
      </c>
      <c r="H1009" s="922"/>
      <c r="I1009" s="922" t="s">
        <v>522</v>
      </c>
      <c r="J1009" s="922" t="str">
        <f>VLOOKUP(I1009,'[12]Phan ca&amp; Ngay BDhoc'!$B$4:$I$110,6,0)</f>
        <v>1/10/2018</v>
      </c>
      <c r="K1009" s="921" t="s">
        <v>346</v>
      </c>
      <c r="L1009" s="921"/>
      <c r="M1009" s="920">
        <v>0</v>
      </c>
      <c r="N1009" s="920" t="s">
        <v>2865</v>
      </c>
      <c r="O1009" s="919">
        <v>743</v>
      </c>
      <c r="P1009" s="924" t="s">
        <v>2468</v>
      </c>
      <c r="R1009" s="918">
        <v>879</v>
      </c>
    </row>
    <row r="1010" spans="1:18" ht="45" hidden="1" x14ac:dyDescent="0.2">
      <c r="A1010" s="922">
        <v>735</v>
      </c>
      <c r="B1010" s="922" t="str">
        <f t="shared" si="98"/>
        <v>2018BS6002K1339</v>
      </c>
      <c r="C1010" s="922" t="str">
        <f>VLOOKUP(D1010,'[11]QuyetdinhPCGD (CDIO)'!$B$6:$C$1940,2,0)</f>
        <v>BS6002</v>
      </c>
      <c r="D1010" s="931" t="s">
        <v>2539</v>
      </c>
      <c r="E1010" s="923" t="s">
        <v>2540</v>
      </c>
      <c r="F1010" s="922" t="s">
        <v>12</v>
      </c>
      <c r="G1010" s="922" t="str">
        <f>RIGHT(N1010,6)</f>
        <v>C2-303</v>
      </c>
      <c r="H1010" s="922"/>
      <c r="I1010" s="922" t="s">
        <v>522</v>
      </c>
      <c r="J1010" s="922" t="str">
        <f>VLOOKUP(I1010,'[12]Phan ca&amp; Ngay BDhoc'!$B$4:$I$110,6,0)</f>
        <v>1/10/2018</v>
      </c>
      <c r="K1010" s="921" t="s">
        <v>1709</v>
      </c>
      <c r="L1010" s="921"/>
      <c r="M1010" s="920" t="s">
        <v>2487</v>
      </c>
      <c r="N1010" s="920" t="s">
        <v>2865</v>
      </c>
      <c r="O1010" s="919">
        <v>2519</v>
      </c>
      <c r="P1010" s="924" t="s">
        <v>2468</v>
      </c>
      <c r="R1010" s="918">
        <v>880</v>
      </c>
    </row>
    <row r="1011" spans="1:18" ht="28.5" hidden="1" x14ac:dyDescent="0.2">
      <c r="A1011" s="926">
        <v>736</v>
      </c>
      <c r="B1011" s="922" t="str">
        <f t="shared" si="98"/>
        <v>2018PE6009K1343</v>
      </c>
      <c r="C1011" s="922" t="str">
        <f>VLOOKUP(D1011,'[11]QuyetdinhPCGD (CDIO)'!$B$6:$C$1940,2,0)</f>
        <v>PE6009</v>
      </c>
      <c r="D1011" s="930" t="s">
        <v>2474</v>
      </c>
      <c r="E1011" s="929" t="s">
        <v>71</v>
      </c>
      <c r="F1011" s="923" t="s">
        <v>8</v>
      </c>
      <c r="G1011" s="922" t="s">
        <v>4718</v>
      </c>
      <c r="H1011" s="929"/>
      <c r="I1011" s="922" t="s">
        <v>522</v>
      </c>
      <c r="J1011" s="922" t="str">
        <f>VLOOKUP(I1011,'[12]Phan ca&amp; Ngay BDhoc'!$B$4:$I$110,6,0)</f>
        <v>1/10/2018</v>
      </c>
      <c r="K1011" s="925" t="s">
        <v>1718</v>
      </c>
      <c r="L1011" s="925"/>
      <c r="M1011" s="920" t="s">
        <v>2487</v>
      </c>
      <c r="N1011" s="920">
        <v>0</v>
      </c>
      <c r="O1011" s="919">
        <v>155</v>
      </c>
      <c r="P1011" s="919" t="s">
        <v>2472</v>
      </c>
      <c r="Q1011" s="934"/>
      <c r="R1011" s="918">
        <v>881</v>
      </c>
    </row>
    <row r="1012" spans="1:18" ht="45" hidden="1" x14ac:dyDescent="0.2">
      <c r="A1012" s="922">
        <v>737</v>
      </c>
      <c r="B1012" s="922" t="str">
        <f t="shared" si="98"/>
        <v>2018AT6026K1303</v>
      </c>
      <c r="C1012" s="922" t="str">
        <f>VLOOKUP(D1012,'[11]QuyetdinhPCGD (CDIO)'!$B$6:$C$1940,2,0)</f>
        <v>AT6026</v>
      </c>
      <c r="D1012" s="931" t="s">
        <v>2856</v>
      </c>
      <c r="E1012" s="923" t="s">
        <v>670</v>
      </c>
      <c r="F1012" s="923" t="s">
        <v>8</v>
      </c>
      <c r="G1012" s="922" t="str">
        <f>RIGHT(N1012,6)</f>
        <v>C2-301</v>
      </c>
      <c r="H1012" s="923"/>
      <c r="I1012" s="922" t="s">
        <v>522</v>
      </c>
      <c r="J1012" s="922" t="str">
        <f>VLOOKUP(I1012,'[12]Phan ca&amp; Ngay BDhoc'!$B$4:$I$110,6,0)</f>
        <v>1/10/2018</v>
      </c>
      <c r="K1012" s="921" t="s">
        <v>75</v>
      </c>
      <c r="L1012" s="921"/>
      <c r="M1012" s="920" t="s">
        <v>2487</v>
      </c>
      <c r="N1012" s="920" t="s">
        <v>2866</v>
      </c>
      <c r="O1012" s="919">
        <v>151</v>
      </c>
      <c r="P1012" s="924" t="s">
        <v>2468</v>
      </c>
      <c r="Q1012" s="934"/>
      <c r="R1012" s="918">
        <v>882</v>
      </c>
    </row>
    <row r="1013" spans="1:18" ht="28.5" hidden="1" x14ac:dyDescent="0.2">
      <c r="A1013" s="922">
        <v>738</v>
      </c>
      <c r="B1013" s="922" t="str">
        <f t="shared" si="98"/>
        <v>2018FL6154K1307</v>
      </c>
      <c r="C1013" s="922" t="str">
        <f>VLOOKUP(D1013,'[11]QuyetdinhPCGD (CDIO)'!$B$6:$C$1940,2,0)</f>
        <v>FL6154</v>
      </c>
      <c r="D1013" s="923" t="s">
        <v>2857</v>
      </c>
      <c r="E1013" s="923" t="s">
        <v>65</v>
      </c>
      <c r="F1013" s="922" t="s">
        <v>11</v>
      </c>
      <c r="G1013" s="922" t="str">
        <f>VLOOKUP(I1013,'[12]Phan ca&amp; Ngay BDhoc'!$B$4:$I$110,8,0)</f>
        <v>C3-403</v>
      </c>
      <c r="H1013" s="922"/>
      <c r="I1013" s="922" t="s">
        <v>522</v>
      </c>
      <c r="J1013" s="922" t="str">
        <f>VLOOKUP(I1013,'[12]Phan ca&amp; Ngay BDhoc'!$B$4:$I$110,6,0)</f>
        <v>1/10/2018</v>
      </c>
      <c r="K1013" s="921" t="s">
        <v>117</v>
      </c>
      <c r="L1013" s="921"/>
      <c r="M1013" s="920" t="s">
        <v>2487</v>
      </c>
      <c r="N1013" s="920" t="s">
        <v>2867</v>
      </c>
      <c r="O1013" s="919">
        <v>1927</v>
      </c>
      <c r="P1013" s="924" t="s">
        <v>2468</v>
      </c>
      <c r="R1013" s="918">
        <v>883</v>
      </c>
    </row>
    <row r="1014" spans="1:18" ht="28.5" hidden="1" x14ac:dyDescent="0.2">
      <c r="A1014" s="922">
        <v>739</v>
      </c>
      <c r="B1014" s="922" t="str">
        <f t="shared" si="98"/>
        <v>2018FL6154K1307</v>
      </c>
      <c r="C1014" s="922" t="str">
        <f>VLOOKUP(D1014,'[11]QuyetdinhPCGD (CDIO)'!$B$6:$C$1940,2,0)</f>
        <v>FL6154</v>
      </c>
      <c r="D1014" s="923" t="s">
        <v>2857</v>
      </c>
      <c r="E1014" s="923" t="s">
        <v>65</v>
      </c>
      <c r="F1014" s="922" t="s">
        <v>13</v>
      </c>
      <c r="G1014" s="922" t="str">
        <f>VLOOKUP(I1014,'[12]Phan ca&amp; Ngay BDhoc'!$B$4:$I$110,8,0)</f>
        <v>C3-403</v>
      </c>
      <c r="H1014" s="922"/>
      <c r="I1014" s="922" t="s">
        <v>522</v>
      </c>
      <c r="J1014" s="922" t="str">
        <f>VLOOKUP(I1014,'[12]Phan ca&amp; Ngay BDhoc'!$B$4:$I$110,6,0)</f>
        <v>1/10/2018</v>
      </c>
      <c r="K1014" s="921" t="s">
        <v>117</v>
      </c>
      <c r="L1014" s="921"/>
      <c r="M1014" s="920" t="s">
        <v>2487</v>
      </c>
      <c r="N1014" s="920" t="s">
        <v>2867</v>
      </c>
      <c r="O1014" s="919">
        <v>3111</v>
      </c>
      <c r="P1014" s="924" t="s">
        <v>2468</v>
      </c>
      <c r="R1014" s="918">
        <v>884</v>
      </c>
    </row>
    <row r="1015" spans="1:18" ht="28.5" hidden="1" x14ac:dyDescent="0.2">
      <c r="A1015" s="922">
        <v>740</v>
      </c>
      <c r="B1015" s="922" t="str">
        <f t="shared" si="98"/>
        <v>2018FL6154K1308</v>
      </c>
      <c r="C1015" s="922" t="str">
        <f>VLOOKUP(D1015,'[11]QuyetdinhPCGD (CDIO)'!$B$6:$C$1940,2,0)</f>
        <v>FL6154</v>
      </c>
      <c r="D1015" s="923" t="s">
        <v>2857</v>
      </c>
      <c r="E1015" s="923" t="s">
        <v>166</v>
      </c>
      <c r="F1015" s="922" t="s">
        <v>11</v>
      </c>
      <c r="G1015" s="922" t="str">
        <f>VLOOKUP(I1015,'[12]Phan ca&amp; Ngay BDhoc'!$B$4:$I$110,8,0)</f>
        <v>C3-403</v>
      </c>
      <c r="H1015" s="922"/>
      <c r="I1015" s="922" t="s">
        <v>522</v>
      </c>
      <c r="J1015" s="922" t="str">
        <f>VLOOKUP(I1015,'[12]Phan ca&amp; Ngay BDhoc'!$B$4:$I$110,6,0)</f>
        <v>1/10/2018</v>
      </c>
      <c r="K1015" s="921" t="s">
        <v>119</v>
      </c>
      <c r="L1015" s="921"/>
      <c r="M1015" s="920" t="s">
        <v>2487</v>
      </c>
      <c r="N1015" s="920" t="s">
        <v>2868</v>
      </c>
      <c r="O1015" s="919">
        <v>1929</v>
      </c>
      <c r="P1015" s="924" t="s">
        <v>2468</v>
      </c>
      <c r="R1015" s="918">
        <v>885</v>
      </c>
    </row>
    <row r="1016" spans="1:18" ht="28.5" hidden="1" x14ac:dyDescent="0.2">
      <c r="A1016" s="922">
        <v>741</v>
      </c>
      <c r="B1016" s="922" t="str">
        <f t="shared" si="98"/>
        <v>2018FL6154K1308</v>
      </c>
      <c r="C1016" s="922" t="str">
        <f>VLOOKUP(D1016,'[11]QuyetdinhPCGD (CDIO)'!$B$6:$C$1940,2,0)</f>
        <v>FL6154</v>
      </c>
      <c r="D1016" s="923" t="s">
        <v>2857</v>
      </c>
      <c r="E1016" s="923" t="s">
        <v>166</v>
      </c>
      <c r="F1016" s="922" t="s">
        <v>13</v>
      </c>
      <c r="G1016" s="922" t="str">
        <f>VLOOKUP(I1016,'[12]Phan ca&amp; Ngay BDhoc'!$B$4:$I$110,8,0)</f>
        <v>C3-403</v>
      </c>
      <c r="H1016" s="922"/>
      <c r="I1016" s="922" t="s">
        <v>522</v>
      </c>
      <c r="J1016" s="922" t="str">
        <f>VLOOKUP(I1016,'[12]Phan ca&amp; Ngay BDhoc'!$B$4:$I$110,6,0)</f>
        <v>1/10/2018</v>
      </c>
      <c r="K1016" s="921" t="s">
        <v>119</v>
      </c>
      <c r="L1016" s="921"/>
      <c r="M1016" s="920" t="s">
        <v>2487</v>
      </c>
      <c r="N1016" s="920" t="s">
        <v>2868</v>
      </c>
      <c r="O1016" s="919">
        <v>3113</v>
      </c>
      <c r="P1016" s="924" t="s">
        <v>2468</v>
      </c>
      <c r="R1016" s="918">
        <v>886</v>
      </c>
    </row>
    <row r="1017" spans="1:18" ht="30" hidden="1" x14ac:dyDescent="0.2">
      <c r="A1017" s="922">
        <v>742</v>
      </c>
      <c r="B1017" s="922" t="str">
        <f t="shared" si="98"/>
        <v>2018FL6154K1309</v>
      </c>
      <c r="C1017" s="922" t="str">
        <f>VLOOKUP(D1017,'[11]QuyetdinhPCGD (CDIO)'!$B$6:$C$1940,2,0)</f>
        <v>FL6154</v>
      </c>
      <c r="D1017" s="923" t="s">
        <v>2857</v>
      </c>
      <c r="E1017" s="923" t="s">
        <v>65</v>
      </c>
      <c r="F1017" s="922" t="s">
        <v>11</v>
      </c>
      <c r="G1017" s="922" t="str">
        <f>RIGHT(M1017,6)</f>
        <v>C3-305</v>
      </c>
      <c r="H1017" s="922"/>
      <c r="I1017" s="922" t="s">
        <v>522</v>
      </c>
      <c r="J1017" s="922" t="str">
        <f>VLOOKUP(I1017,'[12]Phan ca&amp; Ngay BDhoc'!$B$4:$I$110,6,0)</f>
        <v>1/10/2018</v>
      </c>
      <c r="K1017" s="921" t="s">
        <v>176</v>
      </c>
      <c r="L1017" s="921"/>
      <c r="M1017" s="920" t="s">
        <v>2546</v>
      </c>
      <c r="N1017" s="920" t="s">
        <v>2869</v>
      </c>
      <c r="O1017" s="919">
        <v>1931</v>
      </c>
      <c r="P1017" s="924" t="s">
        <v>2468</v>
      </c>
      <c r="R1017" s="918">
        <v>887</v>
      </c>
    </row>
    <row r="1018" spans="1:18" ht="30" hidden="1" x14ac:dyDescent="0.2">
      <c r="A1018" s="922">
        <v>743</v>
      </c>
      <c r="B1018" s="922" t="str">
        <f t="shared" si="98"/>
        <v>2018FL6154K1309</v>
      </c>
      <c r="C1018" s="922" t="str">
        <f>VLOOKUP(D1018,'[11]QuyetdinhPCGD (CDIO)'!$B$6:$C$1940,2,0)</f>
        <v>FL6154</v>
      </c>
      <c r="D1018" s="923" t="s">
        <v>2857</v>
      </c>
      <c r="E1018" s="923" t="s">
        <v>65</v>
      </c>
      <c r="F1018" s="922" t="s">
        <v>13</v>
      </c>
      <c r="G1018" s="922" t="str">
        <f>RIGHT(M1018,6)</f>
        <v>C3-305</v>
      </c>
      <c r="H1018" s="922"/>
      <c r="I1018" s="922" t="s">
        <v>522</v>
      </c>
      <c r="J1018" s="922" t="str">
        <f>VLOOKUP(I1018,'[12]Phan ca&amp; Ngay BDhoc'!$B$4:$I$110,6,0)</f>
        <v>1/10/2018</v>
      </c>
      <c r="K1018" s="921" t="s">
        <v>176</v>
      </c>
      <c r="L1018" s="921"/>
      <c r="M1018" s="920" t="s">
        <v>2546</v>
      </c>
      <c r="N1018" s="920" t="s">
        <v>2869</v>
      </c>
      <c r="O1018" s="919">
        <v>3115</v>
      </c>
      <c r="P1018" s="924" t="s">
        <v>2468</v>
      </c>
      <c r="R1018" s="918">
        <v>888</v>
      </c>
    </row>
    <row r="1019" spans="1:18" ht="45" hidden="1" x14ac:dyDescent="0.2">
      <c r="A1019" s="922">
        <v>744</v>
      </c>
      <c r="B1019" s="922" t="str">
        <f t="shared" si="98"/>
        <v>2018ME6042K1317</v>
      </c>
      <c r="C1019" s="922" t="str">
        <f>VLOOKUP(D1019,'[11]QuyetdinhPCGD (CDIO)'!$B$6:$C$1940,2,0)</f>
        <v>ME6042</v>
      </c>
      <c r="D1019" s="931" t="s">
        <v>2186</v>
      </c>
      <c r="E1019" s="923" t="s">
        <v>2540</v>
      </c>
      <c r="F1019" s="922" t="s">
        <v>10</v>
      </c>
      <c r="G1019" s="922" t="str">
        <f>RIGHT(N1019,6)</f>
        <v>C2-301</v>
      </c>
      <c r="H1019" s="922"/>
      <c r="I1019" s="922" t="s">
        <v>522</v>
      </c>
      <c r="J1019" s="922" t="str">
        <f>VLOOKUP(I1019,'[12]Phan ca&amp; Ngay BDhoc'!$B$4:$I$110,6,0)</f>
        <v>1/10/2018</v>
      </c>
      <c r="K1019" s="921" t="s">
        <v>358</v>
      </c>
      <c r="L1019" s="921"/>
      <c r="M1019" s="920">
        <v>0</v>
      </c>
      <c r="N1019" s="920" t="s">
        <v>2866</v>
      </c>
      <c r="O1019" s="919">
        <v>1335</v>
      </c>
      <c r="P1019" s="924" t="s">
        <v>2468</v>
      </c>
      <c r="R1019" s="918">
        <v>889</v>
      </c>
    </row>
    <row r="1020" spans="1:18" ht="45" hidden="1" x14ac:dyDescent="0.2">
      <c r="A1020" s="922">
        <v>745</v>
      </c>
      <c r="B1020" s="922" t="str">
        <f t="shared" si="98"/>
        <v>2018BS6001K1315</v>
      </c>
      <c r="C1020" s="922" t="str">
        <f>VLOOKUP(D1020,'[11]QuyetdinhPCGD (CDIO)'!$B$6:$C$1940,2,0)</f>
        <v>BS6001</v>
      </c>
      <c r="D1020" s="923" t="s">
        <v>2619</v>
      </c>
      <c r="E1020" s="923" t="s">
        <v>2550</v>
      </c>
      <c r="F1020" s="922" t="s">
        <v>9</v>
      </c>
      <c r="G1020" s="922" t="str">
        <f>RIGHT(N1020,6)</f>
        <v>C2-303</v>
      </c>
      <c r="H1020" s="922"/>
      <c r="I1020" s="922" t="s">
        <v>523</v>
      </c>
      <c r="J1020" s="922" t="str">
        <f>VLOOKUP(I1020,'[12]Phan ca&amp; Ngay BDhoc'!$B$4:$I$110,6,0)</f>
        <v>1/10/2018</v>
      </c>
      <c r="K1020" s="921" t="s">
        <v>353</v>
      </c>
      <c r="L1020" s="921"/>
      <c r="M1020" s="920">
        <v>0</v>
      </c>
      <c r="N1020" s="920" t="s">
        <v>2865</v>
      </c>
      <c r="O1020" s="919">
        <v>749</v>
      </c>
      <c r="P1020" s="919" t="s">
        <v>2472</v>
      </c>
      <c r="R1020" s="918">
        <v>890</v>
      </c>
    </row>
    <row r="1021" spans="1:18" ht="45" hidden="1" x14ac:dyDescent="0.2">
      <c r="A1021" s="922">
        <v>746</v>
      </c>
      <c r="B1021" s="922" t="str">
        <f t="shared" si="98"/>
        <v>2018BS6002K1340</v>
      </c>
      <c r="C1021" s="922" t="str">
        <f>VLOOKUP(D1021,'[11]QuyetdinhPCGD (CDIO)'!$B$6:$C$1940,2,0)</f>
        <v>BS6002</v>
      </c>
      <c r="D1021" s="931" t="s">
        <v>2539</v>
      </c>
      <c r="E1021" s="923" t="s">
        <v>2549</v>
      </c>
      <c r="F1021" s="922" t="s">
        <v>12</v>
      </c>
      <c r="G1021" s="922" t="str">
        <f>RIGHT(N1021,6)</f>
        <v>C2-303</v>
      </c>
      <c r="H1021" s="922"/>
      <c r="I1021" s="922" t="s">
        <v>523</v>
      </c>
      <c r="J1021" s="922" t="str">
        <f>VLOOKUP(I1021,'[12]Phan ca&amp; Ngay BDhoc'!$B$4:$I$110,6,0)</f>
        <v>1/10/2018</v>
      </c>
      <c r="K1021" s="921" t="s">
        <v>1711</v>
      </c>
      <c r="L1021" s="921"/>
      <c r="M1021" s="920" t="s">
        <v>2487</v>
      </c>
      <c r="N1021" s="920" t="s">
        <v>2865</v>
      </c>
      <c r="O1021" s="919">
        <v>2525</v>
      </c>
      <c r="P1021" s="919" t="s">
        <v>2472</v>
      </c>
      <c r="R1021" s="918">
        <v>891</v>
      </c>
    </row>
    <row r="1022" spans="1:18" ht="28.5" hidden="1" x14ac:dyDescent="0.2">
      <c r="A1022" s="926">
        <v>747</v>
      </c>
      <c r="B1022" s="922" t="str">
        <f t="shared" si="98"/>
        <v>2018PE6009K1344</v>
      </c>
      <c r="C1022" s="922" t="str">
        <f>VLOOKUP(D1022,'[11]QuyetdinhPCGD (CDIO)'!$B$6:$C$1940,2,0)</f>
        <v>PE6009</v>
      </c>
      <c r="D1022" s="930" t="s">
        <v>2474</v>
      </c>
      <c r="E1022" s="929" t="s">
        <v>65</v>
      </c>
      <c r="F1022" s="923" t="s">
        <v>8</v>
      </c>
      <c r="G1022" s="922" t="s">
        <v>4718</v>
      </c>
      <c r="H1022" s="929"/>
      <c r="I1022" s="922" t="s">
        <v>523</v>
      </c>
      <c r="J1022" s="922" t="str">
        <f>VLOOKUP(I1022,'[12]Phan ca&amp; Ngay BDhoc'!$B$4:$I$110,6,0)</f>
        <v>1/10/2018</v>
      </c>
      <c r="K1022" s="925" t="s">
        <v>1721</v>
      </c>
      <c r="L1022" s="925"/>
      <c r="M1022" s="920" t="s">
        <v>2487</v>
      </c>
      <c r="N1022" s="920">
        <v>0</v>
      </c>
      <c r="O1022" s="919">
        <v>161</v>
      </c>
      <c r="P1022" s="924" t="s">
        <v>2468</v>
      </c>
      <c r="Q1022" s="934"/>
      <c r="R1022" s="918">
        <v>892</v>
      </c>
    </row>
    <row r="1023" spans="1:18" ht="45" hidden="1" x14ac:dyDescent="0.2">
      <c r="A1023" s="922">
        <v>748</v>
      </c>
      <c r="B1023" s="922" t="str">
        <f t="shared" si="98"/>
        <v>2018AT6026K1304</v>
      </c>
      <c r="C1023" s="922" t="str">
        <f>VLOOKUP(D1023,'[11]QuyetdinhPCGD (CDIO)'!$B$6:$C$1940,2,0)</f>
        <v>AT6026</v>
      </c>
      <c r="D1023" s="931" t="s">
        <v>2856</v>
      </c>
      <c r="E1023" s="923" t="s">
        <v>2550</v>
      </c>
      <c r="F1023" s="923" t="s">
        <v>8</v>
      </c>
      <c r="G1023" s="922" t="str">
        <f>RIGHT(N1023,6)</f>
        <v>C2-301</v>
      </c>
      <c r="H1023" s="923"/>
      <c r="I1023" s="922" t="s">
        <v>523</v>
      </c>
      <c r="J1023" s="922" t="str">
        <f>VLOOKUP(I1023,'[12]Phan ca&amp; Ngay BDhoc'!$B$4:$I$110,6,0)</f>
        <v>1/10/2018</v>
      </c>
      <c r="K1023" s="921" t="s">
        <v>89</v>
      </c>
      <c r="L1023" s="921"/>
      <c r="M1023" s="920" t="s">
        <v>2487</v>
      </c>
      <c r="N1023" s="920" t="s">
        <v>2866</v>
      </c>
      <c r="O1023" s="919">
        <v>157</v>
      </c>
      <c r="P1023" s="919" t="s">
        <v>2472</v>
      </c>
      <c r="Q1023" s="934"/>
      <c r="R1023" s="918">
        <v>893</v>
      </c>
    </row>
    <row r="1024" spans="1:18" ht="28.5" hidden="1" x14ac:dyDescent="0.2">
      <c r="A1024" s="922">
        <v>749</v>
      </c>
      <c r="B1024" s="922" t="str">
        <f t="shared" si="98"/>
        <v>2018FL6154K1310</v>
      </c>
      <c r="C1024" s="922" t="str">
        <f>VLOOKUP(D1024,'[11]QuyetdinhPCGD (CDIO)'!$B$6:$C$1940,2,0)</f>
        <v>FL6154</v>
      </c>
      <c r="D1024" s="923" t="s">
        <v>2857</v>
      </c>
      <c r="E1024" s="923" t="s">
        <v>71</v>
      </c>
      <c r="F1024" s="922" t="s">
        <v>13</v>
      </c>
      <c r="G1024" s="922" t="str">
        <f>VLOOKUP(I1024,'[12]Phan ca&amp; Ngay BDhoc'!$B$4:$I$110,8,0)</f>
        <v>C3-403</v>
      </c>
      <c r="H1024" s="922"/>
      <c r="I1024" s="922" t="s">
        <v>523</v>
      </c>
      <c r="J1024" s="922" t="str">
        <f>VLOOKUP(I1024,'[12]Phan ca&amp; Ngay BDhoc'!$B$4:$I$110,6,0)</f>
        <v>1/10/2018</v>
      </c>
      <c r="K1024" s="921" t="s">
        <v>180</v>
      </c>
      <c r="L1024" s="921"/>
      <c r="M1024" s="920" t="s">
        <v>2487</v>
      </c>
      <c r="N1024" s="951" t="s">
        <v>2870</v>
      </c>
      <c r="O1024" s="919">
        <v>3117</v>
      </c>
      <c r="P1024" s="919" t="s">
        <v>2472</v>
      </c>
      <c r="R1024" s="918">
        <v>894</v>
      </c>
    </row>
    <row r="1025" spans="1:18" ht="28.5" hidden="1" x14ac:dyDescent="0.2">
      <c r="A1025" s="922">
        <v>750</v>
      </c>
      <c r="B1025" s="922" t="str">
        <f t="shared" si="98"/>
        <v>2018FL6154K1311</v>
      </c>
      <c r="C1025" s="922" t="str">
        <f>VLOOKUP(D1025,'[11]QuyetdinhPCGD (CDIO)'!$B$6:$C$1940,2,0)</f>
        <v>FL6154</v>
      </c>
      <c r="D1025" s="923" t="s">
        <v>2857</v>
      </c>
      <c r="E1025" s="923" t="s">
        <v>169</v>
      </c>
      <c r="F1025" s="922" t="s">
        <v>13</v>
      </c>
      <c r="G1025" s="922" t="str">
        <f>VLOOKUP(I1025,'[12]Phan ca&amp; Ngay BDhoc'!$B$4:$I$110,8,0)</f>
        <v>C3-403</v>
      </c>
      <c r="H1025" s="922"/>
      <c r="I1025" s="922" t="s">
        <v>523</v>
      </c>
      <c r="J1025" s="922" t="str">
        <f>VLOOKUP(I1025,'[12]Phan ca&amp; Ngay BDhoc'!$B$4:$I$110,6,0)</f>
        <v>1/10/2018</v>
      </c>
      <c r="K1025" s="950" t="s">
        <v>321</v>
      </c>
      <c r="L1025" s="921"/>
      <c r="M1025" s="920" t="s">
        <v>2487</v>
      </c>
      <c r="N1025" s="949" t="s">
        <v>2871</v>
      </c>
      <c r="O1025" s="919">
        <v>3119</v>
      </c>
      <c r="P1025" s="919" t="s">
        <v>2472</v>
      </c>
      <c r="R1025" s="918">
        <v>895</v>
      </c>
    </row>
    <row r="1026" spans="1:18" ht="28.5" hidden="1" x14ac:dyDescent="0.2">
      <c r="A1026" s="922">
        <v>751</v>
      </c>
      <c r="B1026" s="922" t="str">
        <f t="shared" si="98"/>
        <v>2018FL6154K1310</v>
      </c>
      <c r="C1026" s="922" t="str">
        <f>VLOOKUP(D1026,'[11]QuyetdinhPCGD (CDIO)'!$B$6:$C$1940,2,0)</f>
        <v>FL6154</v>
      </c>
      <c r="D1026" s="923" t="s">
        <v>2857</v>
      </c>
      <c r="E1026" s="923" t="s">
        <v>71</v>
      </c>
      <c r="F1026" s="922" t="s">
        <v>11</v>
      </c>
      <c r="G1026" s="922" t="str">
        <f>VLOOKUP(I1026,'[12]Phan ca&amp; Ngay BDhoc'!$B$4:$I$110,8,0)</f>
        <v>C3-403</v>
      </c>
      <c r="H1026" s="922"/>
      <c r="I1026" s="922" t="s">
        <v>523</v>
      </c>
      <c r="J1026" s="922" t="str">
        <f>VLOOKUP(I1026,'[12]Phan ca&amp; Ngay BDhoc'!$B$4:$I$110,6,0)</f>
        <v>1/10/2018</v>
      </c>
      <c r="K1026" s="952" t="s">
        <v>180</v>
      </c>
      <c r="L1026" s="921"/>
      <c r="M1026" s="920" t="s">
        <v>2487</v>
      </c>
      <c r="N1026" s="951" t="s">
        <v>2870</v>
      </c>
      <c r="O1026" s="919">
        <v>1933</v>
      </c>
      <c r="P1026" s="919" t="s">
        <v>2472</v>
      </c>
      <c r="R1026" s="918">
        <v>896</v>
      </c>
    </row>
    <row r="1027" spans="1:18" ht="30" hidden="1" x14ac:dyDescent="0.2">
      <c r="A1027" s="922">
        <v>752</v>
      </c>
      <c r="B1027" s="922" t="str">
        <f t="shared" si="98"/>
        <v>2018FL6154K1312</v>
      </c>
      <c r="C1027" s="922" t="str">
        <f>VLOOKUP(D1027,'[11]QuyetdinhPCGD (CDIO)'!$B$6:$C$1940,2,0)</f>
        <v>FL6154</v>
      </c>
      <c r="D1027" s="923" t="s">
        <v>2857</v>
      </c>
      <c r="E1027" s="923" t="s">
        <v>71</v>
      </c>
      <c r="F1027" s="922" t="s">
        <v>13</v>
      </c>
      <c r="G1027" s="922" t="str">
        <f>RIGHT(M1027,6)</f>
        <v>C3-305</v>
      </c>
      <c r="H1027" s="922"/>
      <c r="I1027" s="922" t="s">
        <v>523</v>
      </c>
      <c r="J1027" s="922" t="str">
        <f>VLOOKUP(I1027,'[12]Phan ca&amp; Ngay BDhoc'!$B$4:$I$110,6,0)</f>
        <v>1/10/2018</v>
      </c>
      <c r="K1027" s="947" t="s">
        <v>319</v>
      </c>
      <c r="L1027" s="921"/>
      <c r="M1027" s="920" t="s">
        <v>2546</v>
      </c>
      <c r="N1027" s="941" t="s">
        <v>2872</v>
      </c>
      <c r="O1027" s="919">
        <v>3121</v>
      </c>
      <c r="P1027" s="919" t="s">
        <v>2472</v>
      </c>
      <c r="R1027" s="918">
        <v>897</v>
      </c>
    </row>
    <row r="1028" spans="1:18" ht="28.5" hidden="1" x14ac:dyDescent="0.2">
      <c r="A1028" s="922">
        <v>753</v>
      </c>
      <c r="B1028" s="922" t="str">
        <f t="shared" si="98"/>
        <v>2018FL6154K1311</v>
      </c>
      <c r="C1028" s="922" t="str">
        <f>VLOOKUP(D1028,'[11]QuyetdinhPCGD (CDIO)'!$B$6:$C$1940,2,0)</f>
        <v>FL6154</v>
      </c>
      <c r="D1028" s="923" t="s">
        <v>2857</v>
      </c>
      <c r="E1028" s="923" t="s">
        <v>169</v>
      </c>
      <c r="F1028" s="922" t="s">
        <v>11</v>
      </c>
      <c r="G1028" s="922" t="str">
        <f>VLOOKUP(I1028,'[12]Phan ca&amp; Ngay BDhoc'!$B$4:$I$110,8,0)</f>
        <v>C3-403</v>
      </c>
      <c r="H1028" s="922"/>
      <c r="I1028" s="922" t="s">
        <v>523</v>
      </c>
      <c r="J1028" s="922" t="str">
        <f>VLOOKUP(I1028,'[12]Phan ca&amp; Ngay BDhoc'!$B$4:$I$110,6,0)</f>
        <v>1/10/2018</v>
      </c>
      <c r="K1028" s="950" t="s">
        <v>321</v>
      </c>
      <c r="L1028" s="921"/>
      <c r="M1028" s="920" t="s">
        <v>2487</v>
      </c>
      <c r="N1028" s="949" t="s">
        <v>2871</v>
      </c>
      <c r="O1028" s="919">
        <v>1935</v>
      </c>
      <c r="P1028" s="919" t="s">
        <v>2472</v>
      </c>
      <c r="R1028" s="918">
        <v>898</v>
      </c>
    </row>
    <row r="1029" spans="1:18" ht="30" hidden="1" x14ac:dyDescent="0.2">
      <c r="A1029" s="922">
        <v>754</v>
      </c>
      <c r="B1029" s="922" t="str">
        <f t="shared" si="98"/>
        <v>2018FL6154K1312</v>
      </c>
      <c r="C1029" s="922" t="str">
        <f>VLOOKUP(D1029,'[11]QuyetdinhPCGD (CDIO)'!$B$6:$C$1940,2,0)</f>
        <v>FL6154</v>
      </c>
      <c r="D1029" s="923" t="s">
        <v>2857</v>
      </c>
      <c r="E1029" s="923" t="s">
        <v>71</v>
      </c>
      <c r="F1029" s="922" t="s">
        <v>11</v>
      </c>
      <c r="G1029" s="922" t="str">
        <f>RIGHT(M1029,6)</f>
        <v>C3-305</v>
      </c>
      <c r="H1029" s="922"/>
      <c r="I1029" s="922" t="s">
        <v>523</v>
      </c>
      <c r="J1029" s="922" t="str">
        <f>VLOOKUP(I1029,'[12]Phan ca&amp; Ngay BDhoc'!$B$4:$I$110,6,0)</f>
        <v>1/10/2018</v>
      </c>
      <c r="K1029" s="947" t="s">
        <v>319</v>
      </c>
      <c r="L1029" s="921"/>
      <c r="M1029" s="920" t="s">
        <v>2546</v>
      </c>
      <c r="N1029" s="941" t="s">
        <v>2872</v>
      </c>
      <c r="O1029" s="919">
        <v>1937</v>
      </c>
      <c r="P1029" s="919" t="s">
        <v>2472</v>
      </c>
      <c r="R1029" s="918">
        <v>899</v>
      </c>
    </row>
    <row r="1030" spans="1:18" ht="45" hidden="1" x14ac:dyDescent="0.2">
      <c r="A1030" s="922">
        <v>755</v>
      </c>
      <c r="B1030" s="922" t="str">
        <f t="shared" si="98"/>
        <v>2018ME6042K1318</v>
      </c>
      <c r="C1030" s="922" t="str">
        <f>VLOOKUP(D1030,'[11]QuyetdinhPCGD (CDIO)'!$B$6:$C$1940,2,0)</f>
        <v>ME6042</v>
      </c>
      <c r="D1030" s="931" t="s">
        <v>2186</v>
      </c>
      <c r="E1030" s="923" t="s">
        <v>2549</v>
      </c>
      <c r="F1030" s="922" t="s">
        <v>10</v>
      </c>
      <c r="G1030" s="922" t="str">
        <f>RIGHT(N1030,6)</f>
        <v>C2-301</v>
      </c>
      <c r="H1030" s="922"/>
      <c r="I1030" s="922" t="s">
        <v>523</v>
      </c>
      <c r="J1030" s="922" t="str">
        <f>VLOOKUP(I1030,'[12]Phan ca&amp; Ngay BDhoc'!$B$4:$I$110,6,0)</f>
        <v>1/10/2018</v>
      </c>
      <c r="K1030" s="921" t="s">
        <v>360</v>
      </c>
      <c r="L1030" s="921"/>
      <c r="M1030" s="920">
        <v>0</v>
      </c>
      <c r="N1030" s="920" t="s">
        <v>2866</v>
      </c>
      <c r="O1030" s="919">
        <v>1341</v>
      </c>
      <c r="P1030" s="919" t="s">
        <v>2472</v>
      </c>
      <c r="R1030" s="918">
        <v>900</v>
      </c>
    </row>
    <row r="1031" spans="1:18" ht="28.5" hidden="1" x14ac:dyDescent="0.2">
      <c r="A1031" s="922">
        <v>756</v>
      </c>
      <c r="B1031" s="922" t="str">
        <f t="shared" si="98"/>
        <v>2018BS6001K1316</v>
      </c>
      <c r="C1031" s="922" t="str">
        <f>VLOOKUP(D1031,'[11]QuyetdinhPCGD (CDIO)'!$B$6:$C$1940,2,0)</f>
        <v>BS6001</v>
      </c>
      <c r="D1031" s="923" t="s">
        <v>2619</v>
      </c>
      <c r="E1031" s="923" t="s">
        <v>670</v>
      </c>
      <c r="F1031" s="923" t="s">
        <v>8</v>
      </c>
      <c r="G1031" s="922" t="str">
        <f>VLOOKUP(I1031,'[12]Phan ca&amp; Ngay BDhoc'!$B$4:$I$110,8,0)</f>
        <v>C2-303</v>
      </c>
      <c r="H1031" s="923"/>
      <c r="I1031" s="922" t="s">
        <v>530</v>
      </c>
      <c r="J1031" s="922" t="str">
        <f>VLOOKUP(I1031,'[12]Phan ca&amp; Ngay BDhoc'!$B$4:$I$110,6,0)</f>
        <v>1/10/2018</v>
      </c>
      <c r="K1031" s="921" t="s">
        <v>355</v>
      </c>
      <c r="L1031" s="921"/>
      <c r="M1031" s="920">
        <v>0</v>
      </c>
      <c r="N1031" s="920">
        <v>0</v>
      </c>
      <c r="O1031" s="919">
        <v>163</v>
      </c>
      <c r="P1031" s="924" t="s">
        <v>2468</v>
      </c>
      <c r="Q1031" s="934"/>
      <c r="R1031" s="918">
        <v>901</v>
      </c>
    </row>
    <row r="1032" spans="1:18" ht="28.5" hidden="1" x14ac:dyDescent="0.2">
      <c r="A1032" s="922">
        <v>757</v>
      </c>
      <c r="B1032" s="922" t="str">
        <f t="shared" si="98"/>
        <v>2018BS6002K1341</v>
      </c>
      <c r="C1032" s="922" t="str">
        <f>VLOOKUP(D1032,'[11]QuyetdinhPCGD (CDIO)'!$B$6:$C$1940,2,0)</f>
        <v>BS6002</v>
      </c>
      <c r="D1032" s="931" t="s">
        <v>2539</v>
      </c>
      <c r="E1032" s="923" t="s">
        <v>2540</v>
      </c>
      <c r="F1032" s="922" t="s">
        <v>13</v>
      </c>
      <c r="G1032" s="922" t="str">
        <f>VLOOKUP(I1032,'[12]Phan ca&amp; Ngay BDhoc'!$B$4:$I$110,8,0)</f>
        <v>C2-303</v>
      </c>
      <c r="H1032" s="922"/>
      <c r="I1032" s="922" t="s">
        <v>530</v>
      </c>
      <c r="J1032" s="922" t="str">
        <f>VLOOKUP(I1032,'[12]Phan ca&amp; Ngay BDhoc'!$B$4:$I$110,6,0)</f>
        <v>1/10/2018</v>
      </c>
      <c r="K1032" s="921" t="s">
        <v>1713</v>
      </c>
      <c r="L1032" s="921"/>
      <c r="M1032" s="920" t="s">
        <v>2487</v>
      </c>
      <c r="N1032" s="920">
        <v>0</v>
      </c>
      <c r="O1032" s="919">
        <v>3123</v>
      </c>
      <c r="P1032" s="924" t="s">
        <v>2468</v>
      </c>
      <c r="R1032" s="918">
        <v>902</v>
      </c>
    </row>
    <row r="1033" spans="1:18" ht="28.5" hidden="1" x14ac:dyDescent="0.2">
      <c r="A1033" s="926">
        <v>758</v>
      </c>
      <c r="B1033" s="922" t="str">
        <f t="shared" si="98"/>
        <v>2018PE6009K1345</v>
      </c>
      <c r="C1033" s="922" t="str">
        <f>VLOOKUP(D1033,'[11]QuyetdinhPCGD (CDIO)'!$B$6:$C$1940,2,0)</f>
        <v>PE6009</v>
      </c>
      <c r="D1033" s="930" t="s">
        <v>2474</v>
      </c>
      <c r="E1033" s="929" t="s">
        <v>169</v>
      </c>
      <c r="F1033" s="923" t="s">
        <v>8</v>
      </c>
      <c r="G1033" s="922" t="s">
        <v>4718</v>
      </c>
      <c r="H1033" s="929"/>
      <c r="I1033" s="922" t="s">
        <v>530</v>
      </c>
      <c r="J1033" s="922" t="str">
        <f>VLOOKUP(I1033,'[12]Phan ca&amp; Ngay BDhoc'!$B$4:$I$110,6,0)</f>
        <v>1/10/2018</v>
      </c>
      <c r="K1033" s="925" t="s">
        <v>1723</v>
      </c>
      <c r="L1033" s="925"/>
      <c r="M1033" s="920" t="s">
        <v>2487</v>
      </c>
      <c r="N1033" s="920">
        <v>0</v>
      </c>
      <c r="O1033" s="919">
        <v>167</v>
      </c>
      <c r="P1033" s="919" t="s">
        <v>2472</v>
      </c>
      <c r="Q1033" s="934"/>
      <c r="R1033" s="918">
        <v>903</v>
      </c>
    </row>
    <row r="1034" spans="1:18" ht="28.5" hidden="1" x14ac:dyDescent="0.2">
      <c r="A1034" s="922">
        <v>759</v>
      </c>
      <c r="B1034" s="922" t="str">
        <f t="shared" si="98"/>
        <v>2018AT6026K1305</v>
      </c>
      <c r="C1034" s="922" t="str">
        <f>VLOOKUP(D1034,'[11]QuyetdinhPCGD (CDIO)'!$B$6:$C$1940,2,0)</f>
        <v>AT6026</v>
      </c>
      <c r="D1034" s="931" t="s">
        <v>2856</v>
      </c>
      <c r="E1034" s="923" t="s">
        <v>670</v>
      </c>
      <c r="F1034" s="922" t="s">
        <v>10</v>
      </c>
      <c r="G1034" s="922" t="str">
        <f>VLOOKUP(I1034,'[12]Phan ca&amp; Ngay BDhoc'!$B$4:$I$110,8,0)</f>
        <v>C2-303</v>
      </c>
      <c r="H1034" s="922"/>
      <c r="I1034" s="922" t="s">
        <v>530</v>
      </c>
      <c r="J1034" s="922" t="str">
        <f>VLOOKUP(I1034,'[12]Phan ca&amp; Ngay BDhoc'!$B$4:$I$110,6,0)</f>
        <v>1/10/2018</v>
      </c>
      <c r="K1034" s="921" t="s">
        <v>112</v>
      </c>
      <c r="L1034" s="921"/>
      <c r="M1034" s="920" t="s">
        <v>2487</v>
      </c>
      <c r="N1034" s="920">
        <v>0</v>
      </c>
      <c r="O1034" s="919">
        <v>1347</v>
      </c>
      <c r="P1034" s="924" t="s">
        <v>2468</v>
      </c>
      <c r="R1034" s="918">
        <v>904</v>
      </c>
    </row>
    <row r="1035" spans="1:18" ht="30" hidden="1" x14ac:dyDescent="0.2">
      <c r="A1035" s="922">
        <v>760</v>
      </c>
      <c r="B1035" s="922" t="str">
        <f t="shared" si="98"/>
        <v>2018FL6154K1313</v>
      </c>
      <c r="C1035" s="922" t="str">
        <f>VLOOKUP(D1035,'[11]QuyetdinhPCGD (CDIO)'!$B$6:$C$1940,2,0)</f>
        <v>FL6154</v>
      </c>
      <c r="D1035" s="923" t="s">
        <v>2857</v>
      </c>
      <c r="E1035" s="923" t="s">
        <v>65</v>
      </c>
      <c r="F1035" s="922" t="s">
        <v>9</v>
      </c>
      <c r="G1035" s="922" t="str">
        <f t="shared" ref="G1035:G1040" si="99">RIGHT(M1035,6)</f>
        <v>C3-403</v>
      </c>
      <c r="H1035" s="922"/>
      <c r="I1035" s="922" t="s">
        <v>530</v>
      </c>
      <c r="J1035" s="922" t="str">
        <f>VLOOKUP(I1035,'[12]Phan ca&amp; Ngay BDhoc'!$B$4:$I$110,6,0)</f>
        <v>1/10/2018</v>
      </c>
      <c r="K1035" s="938" t="s">
        <v>323</v>
      </c>
      <c r="L1035" s="938"/>
      <c r="M1035" s="920" t="s">
        <v>2858</v>
      </c>
      <c r="N1035" s="920" t="s">
        <v>2873</v>
      </c>
      <c r="O1035" s="919">
        <v>755</v>
      </c>
      <c r="P1035" s="924" t="s">
        <v>2468</v>
      </c>
      <c r="R1035" s="918">
        <v>905</v>
      </c>
    </row>
    <row r="1036" spans="1:18" ht="30" hidden="1" x14ac:dyDescent="0.2">
      <c r="A1036" s="922">
        <v>761</v>
      </c>
      <c r="B1036" s="922" t="str">
        <f t="shared" si="98"/>
        <v>2018FL6154K1313</v>
      </c>
      <c r="C1036" s="922" t="str">
        <f>VLOOKUP(D1036,'[11]QuyetdinhPCGD (CDIO)'!$B$6:$C$1940,2,0)</f>
        <v>FL6154</v>
      </c>
      <c r="D1036" s="923" t="s">
        <v>2857</v>
      </c>
      <c r="E1036" s="923" t="s">
        <v>65</v>
      </c>
      <c r="F1036" s="922" t="s">
        <v>12</v>
      </c>
      <c r="G1036" s="922" t="str">
        <f t="shared" si="99"/>
        <v>C3-403</v>
      </c>
      <c r="H1036" s="922"/>
      <c r="I1036" s="922" t="s">
        <v>530</v>
      </c>
      <c r="J1036" s="922" t="str">
        <f>VLOOKUP(I1036,'[12]Phan ca&amp; Ngay BDhoc'!$B$4:$I$110,6,0)</f>
        <v>1/10/2018</v>
      </c>
      <c r="K1036" s="938" t="s">
        <v>323</v>
      </c>
      <c r="L1036" s="938"/>
      <c r="M1036" s="920" t="s">
        <v>2858</v>
      </c>
      <c r="N1036" s="920" t="s">
        <v>2873</v>
      </c>
      <c r="O1036" s="919">
        <v>2531</v>
      </c>
      <c r="P1036" s="924" t="s">
        <v>2468</v>
      </c>
      <c r="R1036" s="918">
        <v>906</v>
      </c>
    </row>
    <row r="1037" spans="1:18" ht="30" hidden="1" x14ac:dyDescent="0.2">
      <c r="A1037" s="922">
        <v>762</v>
      </c>
      <c r="B1037" s="922" t="str">
        <f t="shared" si="98"/>
        <v>2018FL6154K1314</v>
      </c>
      <c r="C1037" s="922" t="str">
        <f>VLOOKUP(D1037,'[11]QuyetdinhPCGD (CDIO)'!$B$6:$C$1940,2,0)</f>
        <v>FL6154</v>
      </c>
      <c r="D1037" s="923" t="s">
        <v>2857</v>
      </c>
      <c r="E1037" s="923" t="s">
        <v>166</v>
      </c>
      <c r="F1037" s="922" t="s">
        <v>9</v>
      </c>
      <c r="G1037" s="922" t="str">
        <f t="shared" si="99"/>
        <v>C3-403</v>
      </c>
      <c r="H1037" s="922"/>
      <c r="I1037" s="922" t="s">
        <v>530</v>
      </c>
      <c r="J1037" s="922" t="str">
        <f>VLOOKUP(I1037,'[12]Phan ca&amp; Ngay BDhoc'!$B$4:$I$110,6,0)</f>
        <v>1/10/2018</v>
      </c>
      <c r="K1037" s="938" t="s">
        <v>346</v>
      </c>
      <c r="L1037" s="938"/>
      <c r="M1037" s="920" t="s">
        <v>2858</v>
      </c>
      <c r="N1037" s="920" t="s">
        <v>2874</v>
      </c>
      <c r="O1037" s="919">
        <v>757</v>
      </c>
      <c r="P1037" s="924" t="s">
        <v>2468</v>
      </c>
      <c r="R1037" s="918">
        <v>907</v>
      </c>
    </row>
    <row r="1038" spans="1:18" ht="30" hidden="1" x14ac:dyDescent="0.2">
      <c r="A1038" s="922">
        <v>763</v>
      </c>
      <c r="B1038" s="922" t="str">
        <f t="shared" si="98"/>
        <v>2018FL6154K1314</v>
      </c>
      <c r="C1038" s="922" t="str">
        <f>VLOOKUP(D1038,'[11]QuyetdinhPCGD (CDIO)'!$B$6:$C$1940,2,0)</f>
        <v>FL6154</v>
      </c>
      <c r="D1038" s="923" t="s">
        <v>2857</v>
      </c>
      <c r="E1038" s="923" t="s">
        <v>166</v>
      </c>
      <c r="F1038" s="922" t="s">
        <v>12</v>
      </c>
      <c r="G1038" s="922" t="str">
        <f t="shared" si="99"/>
        <v>C3-403</v>
      </c>
      <c r="H1038" s="922"/>
      <c r="I1038" s="922" t="s">
        <v>530</v>
      </c>
      <c r="J1038" s="922" t="str">
        <f>VLOOKUP(I1038,'[12]Phan ca&amp; Ngay BDhoc'!$B$4:$I$110,6,0)</f>
        <v>1/10/2018</v>
      </c>
      <c r="K1038" s="938" t="s">
        <v>346</v>
      </c>
      <c r="L1038" s="938"/>
      <c r="M1038" s="920" t="s">
        <v>2858</v>
      </c>
      <c r="N1038" s="920" t="s">
        <v>2874</v>
      </c>
      <c r="O1038" s="919">
        <v>2533</v>
      </c>
      <c r="P1038" s="924" t="s">
        <v>2468</v>
      </c>
      <c r="R1038" s="918">
        <v>908</v>
      </c>
    </row>
    <row r="1039" spans="1:18" ht="30" hidden="1" x14ac:dyDescent="0.2">
      <c r="A1039" s="922">
        <v>764</v>
      </c>
      <c r="B1039" s="922" t="str">
        <f t="shared" si="98"/>
        <v>2018FL6154K1315</v>
      </c>
      <c r="C1039" s="922" t="str">
        <f>VLOOKUP(D1039,'[11]QuyetdinhPCGD (CDIO)'!$B$6:$C$1940,2,0)</f>
        <v>FL6154</v>
      </c>
      <c r="D1039" s="923" t="s">
        <v>2857</v>
      </c>
      <c r="E1039" s="923" t="s">
        <v>65</v>
      </c>
      <c r="F1039" s="922" t="s">
        <v>9</v>
      </c>
      <c r="G1039" s="922" t="str">
        <f t="shared" si="99"/>
        <v>C3-305</v>
      </c>
      <c r="H1039" s="922"/>
      <c r="I1039" s="922" t="s">
        <v>530</v>
      </c>
      <c r="J1039" s="922" t="str">
        <f>VLOOKUP(I1039,'[12]Phan ca&amp; Ngay BDhoc'!$B$4:$I$110,6,0)</f>
        <v>1/10/2018</v>
      </c>
      <c r="K1039" s="938" t="s">
        <v>353</v>
      </c>
      <c r="L1039" s="938"/>
      <c r="M1039" s="920" t="s">
        <v>2546</v>
      </c>
      <c r="N1039" s="920" t="s">
        <v>2875</v>
      </c>
      <c r="O1039" s="919">
        <v>759</v>
      </c>
      <c r="P1039" s="924" t="s">
        <v>2468</v>
      </c>
      <c r="R1039" s="918">
        <v>909</v>
      </c>
    </row>
    <row r="1040" spans="1:18" ht="30" hidden="1" x14ac:dyDescent="0.2">
      <c r="A1040" s="922">
        <v>765</v>
      </c>
      <c r="B1040" s="922" t="str">
        <f t="shared" si="98"/>
        <v>2018FL6154K1315</v>
      </c>
      <c r="C1040" s="922" t="str">
        <f>VLOOKUP(D1040,'[11]QuyetdinhPCGD (CDIO)'!$B$6:$C$1940,2,0)</f>
        <v>FL6154</v>
      </c>
      <c r="D1040" s="923" t="s">
        <v>2857</v>
      </c>
      <c r="E1040" s="923" t="s">
        <v>65</v>
      </c>
      <c r="F1040" s="922" t="s">
        <v>12</v>
      </c>
      <c r="G1040" s="922" t="str">
        <f t="shared" si="99"/>
        <v>C3-305</v>
      </c>
      <c r="H1040" s="922"/>
      <c r="I1040" s="922" t="s">
        <v>530</v>
      </c>
      <c r="J1040" s="922" t="str">
        <f>VLOOKUP(I1040,'[12]Phan ca&amp; Ngay BDhoc'!$B$4:$I$110,6,0)</f>
        <v>1/10/2018</v>
      </c>
      <c r="K1040" s="938" t="s">
        <v>353</v>
      </c>
      <c r="L1040" s="938"/>
      <c r="M1040" s="920" t="s">
        <v>2546</v>
      </c>
      <c r="N1040" s="920" t="s">
        <v>2875</v>
      </c>
      <c r="O1040" s="919">
        <v>2535</v>
      </c>
      <c r="P1040" s="924" t="s">
        <v>2468</v>
      </c>
      <c r="R1040" s="918">
        <v>910</v>
      </c>
    </row>
    <row r="1041" spans="1:18" ht="28.5" hidden="1" x14ac:dyDescent="0.2">
      <c r="A1041" s="922">
        <v>766</v>
      </c>
      <c r="B1041" s="922" t="str">
        <f t="shared" ref="B1041:B1072" si="100">CONCATENATE("2018",C1041,"K13",K1041)</f>
        <v>2018ME6042K1319</v>
      </c>
      <c r="C1041" s="922" t="str">
        <f>VLOOKUP(D1041,'[11]QuyetdinhPCGD (CDIO)'!$B$6:$C$1940,2,0)</f>
        <v>ME6042</v>
      </c>
      <c r="D1041" s="931" t="s">
        <v>2186</v>
      </c>
      <c r="E1041" s="923" t="s">
        <v>2540</v>
      </c>
      <c r="F1041" s="922" t="s">
        <v>11</v>
      </c>
      <c r="G1041" s="922" t="str">
        <f>VLOOKUP(I1041,'[12]Phan ca&amp; Ngay BDhoc'!$B$4:$I$110,8,0)</f>
        <v>C2-303</v>
      </c>
      <c r="H1041" s="922"/>
      <c r="I1041" s="922" t="s">
        <v>530</v>
      </c>
      <c r="J1041" s="922" t="str">
        <f>VLOOKUP(I1041,'[12]Phan ca&amp; Ngay BDhoc'!$B$4:$I$110,6,0)</f>
        <v>1/10/2018</v>
      </c>
      <c r="K1041" s="921" t="s">
        <v>363</v>
      </c>
      <c r="L1041" s="921"/>
      <c r="M1041" s="920">
        <v>0</v>
      </c>
      <c r="N1041" s="920">
        <v>0</v>
      </c>
      <c r="O1041" s="919">
        <v>1939</v>
      </c>
      <c r="P1041" s="924" t="s">
        <v>2468</v>
      </c>
      <c r="R1041" s="918">
        <v>911</v>
      </c>
    </row>
    <row r="1042" spans="1:18" ht="28.5" hidden="1" x14ac:dyDescent="0.2">
      <c r="A1042" s="922">
        <v>767</v>
      </c>
      <c r="B1042" s="922" t="str">
        <f t="shared" si="100"/>
        <v>2018BS6001K1317</v>
      </c>
      <c r="C1042" s="922" t="str">
        <f>VLOOKUP(D1042,'[11]QuyetdinhPCGD (CDIO)'!$B$6:$C$1940,2,0)</f>
        <v>BS6001</v>
      </c>
      <c r="D1042" s="923" t="s">
        <v>2619</v>
      </c>
      <c r="E1042" s="923" t="s">
        <v>2550</v>
      </c>
      <c r="F1042" s="923" t="s">
        <v>8</v>
      </c>
      <c r="G1042" s="922" t="str">
        <f>VLOOKUP(I1042,'[12]Phan ca&amp; Ngay BDhoc'!$B$4:$I$110,8,0)</f>
        <v>C2-303</v>
      </c>
      <c r="H1042" s="923"/>
      <c r="I1042" s="922" t="s">
        <v>531</v>
      </c>
      <c r="J1042" s="922" t="str">
        <f>VLOOKUP(I1042,'[12]Phan ca&amp; Ngay BDhoc'!$B$4:$I$110,6,0)</f>
        <v>1/10/2018</v>
      </c>
      <c r="K1042" s="921" t="s">
        <v>358</v>
      </c>
      <c r="L1042" s="921"/>
      <c r="M1042" s="920">
        <v>0</v>
      </c>
      <c r="N1042" s="920">
        <v>0</v>
      </c>
      <c r="O1042" s="919">
        <v>169</v>
      </c>
      <c r="P1042" s="919" t="s">
        <v>2472</v>
      </c>
      <c r="Q1042" s="934"/>
      <c r="R1042" s="918">
        <v>912</v>
      </c>
    </row>
    <row r="1043" spans="1:18" ht="28.5" hidden="1" x14ac:dyDescent="0.2">
      <c r="A1043" s="922">
        <v>768</v>
      </c>
      <c r="B1043" s="922" t="str">
        <f t="shared" si="100"/>
        <v>2018BS6002K1342</v>
      </c>
      <c r="C1043" s="922" t="str">
        <f>VLOOKUP(D1043,'[11]QuyetdinhPCGD (CDIO)'!$B$6:$C$1940,2,0)</f>
        <v>BS6002</v>
      </c>
      <c r="D1043" s="931" t="s">
        <v>2539</v>
      </c>
      <c r="E1043" s="923" t="s">
        <v>2549</v>
      </c>
      <c r="F1043" s="922" t="s">
        <v>13</v>
      </c>
      <c r="G1043" s="922" t="str">
        <f>VLOOKUP(I1043,'[12]Phan ca&amp; Ngay BDhoc'!$B$4:$I$110,8,0)</f>
        <v>C2-303</v>
      </c>
      <c r="H1043" s="922"/>
      <c r="I1043" s="922" t="s">
        <v>531</v>
      </c>
      <c r="J1043" s="922" t="str">
        <f>VLOOKUP(I1043,'[12]Phan ca&amp; Ngay BDhoc'!$B$4:$I$110,6,0)</f>
        <v>1/10/2018</v>
      </c>
      <c r="K1043" s="921" t="s">
        <v>1716</v>
      </c>
      <c r="L1043" s="921"/>
      <c r="M1043" s="920" t="s">
        <v>2487</v>
      </c>
      <c r="N1043" s="920">
        <v>0</v>
      </c>
      <c r="O1043" s="919">
        <v>3129</v>
      </c>
      <c r="P1043" s="919" t="s">
        <v>2472</v>
      </c>
      <c r="R1043" s="918">
        <v>913</v>
      </c>
    </row>
    <row r="1044" spans="1:18" ht="28.5" hidden="1" x14ac:dyDescent="0.2">
      <c r="A1044" s="926">
        <v>769</v>
      </c>
      <c r="B1044" s="922" t="str">
        <f t="shared" si="100"/>
        <v>2018PE6009K1346</v>
      </c>
      <c r="C1044" s="922" t="str">
        <f>VLOOKUP(D1044,'[11]QuyetdinhPCGD (CDIO)'!$B$6:$C$1940,2,0)</f>
        <v>PE6009</v>
      </c>
      <c r="D1044" s="930" t="s">
        <v>2474</v>
      </c>
      <c r="E1044" s="929" t="s">
        <v>166</v>
      </c>
      <c r="F1044" s="923" t="s">
        <v>8</v>
      </c>
      <c r="G1044" s="922" t="s">
        <v>4718</v>
      </c>
      <c r="H1044" s="929"/>
      <c r="I1044" s="922" t="s">
        <v>531</v>
      </c>
      <c r="J1044" s="922" t="str">
        <f>VLOOKUP(I1044,'[12]Phan ca&amp; Ngay BDhoc'!$B$4:$I$110,6,0)</f>
        <v>1/10/2018</v>
      </c>
      <c r="K1044" s="925" t="s">
        <v>1725</v>
      </c>
      <c r="L1044" s="925"/>
      <c r="M1044" s="920" t="s">
        <v>2487</v>
      </c>
      <c r="N1044" s="920">
        <v>0</v>
      </c>
      <c r="O1044" s="919">
        <v>173</v>
      </c>
      <c r="P1044" s="924" t="s">
        <v>2468</v>
      </c>
      <c r="Q1044" s="934"/>
      <c r="R1044" s="918">
        <v>914</v>
      </c>
    </row>
    <row r="1045" spans="1:18" ht="28.5" hidden="1" x14ac:dyDescent="0.2">
      <c r="A1045" s="922">
        <v>770</v>
      </c>
      <c r="B1045" s="922" t="str">
        <f t="shared" si="100"/>
        <v>2018AT6026K1306</v>
      </c>
      <c r="C1045" s="922" t="str">
        <f>VLOOKUP(D1045,'[11]QuyetdinhPCGD (CDIO)'!$B$6:$C$1940,2,0)</f>
        <v>AT6026</v>
      </c>
      <c r="D1045" s="931" t="s">
        <v>2856</v>
      </c>
      <c r="E1045" s="923" t="s">
        <v>2550</v>
      </c>
      <c r="F1045" s="922" t="s">
        <v>10</v>
      </c>
      <c r="G1045" s="922" t="str">
        <f>VLOOKUP(I1045,'[12]Phan ca&amp; Ngay BDhoc'!$B$4:$I$110,8,0)</f>
        <v>C2-303</v>
      </c>
      <c r="H1045" s="922"/>
      <c r="I1045" s="922" t="s">
        <v>531</v>
      </c>
      <c r="J1045" s="922" t="str">
        <f>VLOOKUP(I1045,'[12]Phan ca&amp; Ngay BDhoc'!$B$4:$I$110,6,0)</f>
        <v>1/10/2018</v>
      </c>
      <c r="K1045" s="921" t="s">
        <v>115</v>
      </c>
      <c r="L1045" s="921"/>
      <c r="M1045" s="920" t="s">
        <v>2487</v>
      </c>
      <c r="N1045" s="920">
        <v>0</v>
      </c>
      <c r="O1045" s="919">
        <v>1353</v>
      </c>
      <c r="P1045" s="919" t="s">
        <v>2472</v>
      </c>
      <c r="R1045" s="918">
        <v>915</v>
      </c>
    </row>
    <row r="1046" spans="1:18" ht="30" hidden="1" x14ac:dyDescent="0.2">
      <c r="A1046" s="922">
        <v>771</v>
      </c>
      <c r="B1046" s="922" t="str">
        <f t="shared" si="100"/>
        <v>2018FL6154K1316</v>
      </c>
      <c r="C1046" s="922" t="str">
        <f>VLOOKUP(D1046,'[11]QuyetdinhPCGD (CDIO)'!$B$6:$C$1940,2,0)</f>
        <v>FL6154</v>
      </c>
      <c r="D1046" s="923" t="s">
        <v>2857</v>
      </c>
      <c r="E1046" s="923" t="s">
        <v>71</v>
      </c>
      <c r="F1046" s="922" t="s">
        <v>9</v>
      </c>
      <c r="G1046" s="922" t="str">
        <f t="shared" ref="G1046:G1051" si="101">RIGHT(M1046,6)</f>
        <v>C3-403</v>
      </c>
      <c r="H1046" s="922"/>
      <c r="I1046" s="922" t="s">
        <v>531</v>
      </c>
      <c r="J1046" s="922" t="str">
        <f>VLOOKUP(I1046,'[12]Phan ca&amp; Ngay BDhoc'!$B$4:$I$110,6,0)</f>
        <v>1/10/2018</v>
      </c>
      <c r="K1046" s="938" t="s">
        <v>355</v>
      </c>
      <c r="L1046" s="938"/>
      <c r="M1046" s="920" t="s">
        <v>2858</v>
      </c>
      <c r="N1046" s="920" t="s">
        <v>2876</v>
      </c>
      <c r="O1046" s="919">
        <v>761</v>
      </c>
      <c r="P1046" s="919" t="s">
        <v>2472</v>
      </c>
      <c r="R1046" s="918">
        <v>916</v>
      </c>
    </row>
    <row r="1047" spans="1:18" ht="30" hidden="1" x14ac:dyDescent="0.2">
      <c r="A1047" s="922">
        <v>772</v>
      </c>
      <c r="B1047" s="922" t="str">
        <f t="shared" si="100"/>
        <v>2018FL6154K1316</v>
      </c>
      <c r="C1047" s="922" t="str">
        <f>VLOOKUP(D1047,'[11]QuyetdinhPCGD (CDIO)'!$B$6:$C$1940,2,0)</f>
        <v>FL6154</v>
      </c>
      <c r="D1047" s="923" t="s">
        <v>2857</v>
      </c>
      <c r="E1047" s="923" t="s">
        <v>71</v>
      </c>
      <c r="F1047" s="922" t="s">
        <v>12</v>
      </c>
      <c r="G1047" s="922" t="str">
        <f t="shared" si="101"/>
        <v>C3-403</v>
      </c>
      <c r="H1047" s="922"/>
      <c r="I1047" s="922" t="s">
        <v>531</v>
      </c>
      <c r="J1047" s="922" t="str">
        <f>VLOOKUP(I1047,'[12]Phan ca&amp; Ngay BDhoc'!$B$4:$I$110,6,0)</f>
        <v>1/10/2018</v>
      </c>
      <c r="K1047" s="938" t="s">
        <v>355</v>
      </c>
      <c r="L1047" s="938"/>
      <c r="M1047" s="920" t="s">
        <v>2858</v>
      </c>
      <c r="N1047" s="920" t="s">
        <v>2876</v>
      </c>
      <c r="O1047" s="919">
        <v>2537</v>
      </c>
      <c r="P1047" s="919" t="s">
        <v>2472</v>
      </c>
      <c r="R1047" s="918">
        <v>917</v>
      </c>
    </row>
    <row r="1048" spans="1:18" ht="30" hidden="1" x14ac:dyDescent="0.2">
      <c r="A1048" s="922">
        <v>773</v>
      </c>
      <c r="B1048" s="922" t="str">
        <f t="shared" si="100"/>
        <v>2018FL6154K1317</v>
      </c>
      <c r="C1048" s="922" t="str">
        <f>VLOOKUP(D1048,'[11]QuyetdinhPCGD (CDIO)'!$B$6:$C$1940,2,0)</f>
        <v>FL6154</v>
      </c>
      <c r="D1048" s="923" t="s">
        <v>2857</v>
      </c>
      <c r="E1048" s="923" t="s">
        <v>169</v>
      </c>
      <c r="F1048" s="922" t="s">
        <v>9</v>
      </c>
      <c r="G1048" s="922" t="str">
        <f t="shared" si="101"/>
        <v>C3-403</v>
      </c>
      <c r="H1048" s="922"/>
      <c r="I1048" s="922" t="s">
        <v>531</v>
      </c>
      <c r="J1048" s="922" t="str">
        <f>VLOOKUP(I1048,'[12]Phan ca&amp; Ngay BDhoc'!$B$4:$I$110,6,0)</f>
        <v>1/10/2018</v>
      </c>
      <c r="K1048" s="938" t="s">
        <v>358</v>
      </c>
      <c r="L1048" s="938"/>
      <c r="M1048" s="920" t="s">
        <v>2858</v>
      </c>
      <c r="N1048" s="920" t="s">
        <v>2877</v>
      </c>
      <c r="O1048" s="919">
        <v>763</v>
      </c>
      <c r="P1048" s="919" t="s">
        <v>2472</v>
      </c>
      <c r="R1048" s="918">
        <v>918</v>
      </c>
    </row>
    <row r="1049" spans="1:18" ht="30" hidden="1" x14ac:dyDescent="0.2">
      <c r="A1049" s="922">
        <v>774</v>
      </c>
      <c r="B1049" s="922" t="str">
        <f t="shared" si="100"/>
        <v>2018FL6154K1317</v>
      </c>
      <c r="C1049" s="922" t="str">
        <f>VLOOKUP(D1049,'[11]QuyetdinhPCGD (CDIO)'!$B$6:$C$1940,2,0)</f>
        <v>FL6154</v>
      </c>
      <c r="D1049" s="923" t="s">
        <v>2857</v>
      </c>
      <c r="E1049" s="923" t="s">
        <v>169</v>
      </c>
      <c r="F1049" s="922" t="s">
        <v>12</v>
      </c>
      <c r="G1049" s="922" t="str">
        <f t="shared" si="101"/>
        <v>C3-403</v>
      </c>
      <c r="H1049" s="922"/>
      <c r="I1049" s="922" t="s">
        <v>531</v>
      </c>
      <c r="J1049" s="922" t="str">
        <f>VLOOKUP(I1049,'[12]Phan ca&amp; Ngay BDhoc'!$B$4:$I$110,6,0)</f>
        <v>1/10/2018</v>
      </c>
      <c r="K1049" s="938" t="s">
        <v>358</v>
      </c>
      <c r="L1049" s="938"/>
      <c r="M1049" s="920" t="s">
        <v>2858</v>
      </c>
      <c r="N1049" s="920" t="s">
        <v>2877</v>
      </c>
      <c r="O1049" s="919">
        <v>2539</v>
      </c>
      <c r="P1049" s="919" t="s">
        <v>2472</v>
      </c>
      <c r="R1049" s="918">
        <v>919</v>
      </c>
    </row>
    <row r="1050" spans="1:18" ht="30" hidden="1" x14ac:dyDescent="0.2">
      <c r="A1050" s="922">
        <v>775</v>
      </c>
      <c r="B1050" s="922" t="str">
        <f t="shared" si="100"/>
        <v>2018FL6154K1318</v>
      </c>
      <c r="C1050" s="922" t="str">
        <f>VLOOKUP(D1050,'[11]QuyetdinhPCGD (CDIO)'!$B$6:$C$1940,2,0)</f>
        <v>FL6154</v>
      </c>
      <c r="D1050" s="923" t="s">
        <v>2857</v>
      </c>
      <c r="E1050" s="923" t="s">
        <v>71</v>
      </c>
      <c r="F1050" s="922" t="s">
        <v>9</v>
      </c>
      <c r="G1050" s="922" t="str">
        <f t="shared" si="101"/>
        <v>C3-305</v>
      </c>
      <c r="H1050" s="922"/>
      <c r="I1050" s="922" t="s">
        <v>531</v>
      </c>
      <c r="J1050" s="922" t="str">
        <f>VLOOKUP(I1050,'[12]Phan ca&amp; Ngay BDhoc'!$B$4:$I$110,6,0)</f>
        <v>1/10/2018</v>
      </c>
      <c r="K1050" s="938" t="s">
        <v>360</v>
      </c>
      <c r="L1050" s="938"/>
      <c r="M1050" s="920" t="s">
        <v>2546</v>
      </c>
      <c r="N1050" s="920" t="s">
        <v>2878</v>
      </c>
      <c r="O1050" s="919">
        <v>765</v>
      </c>
      <c r="P1050" s="919" t="s">
        <v>2472</v>
      </c>
      <c r="R1050" s="918">
        <v>920</v>
      </c>
    </row>
    <row r="1051" spans="1:18" ht="30" hidden="1" x14ac:dyDescent="0.2">
      <c r="A1051" s="922">
        <v>776</v>
      </c>
      <c r="B1051" s="922" t="str">
        <f t="shared" si="100"/>
        <v>2018FL6154K1318</v>
      </c>
      <c r="C1051" s="922" t="str">
        <f>VLOOKUP(D1051,'[11]QuyetdinhPCGD (CDIO)'!$B$6:$C$1940,2,0)</f>
        <v>FL6154</v>
      </c>
      <c r="D1051" s="923" t="s">
        <v>2857</v>
      </c>
      <c r="E1051" s="923" t="s">
        <v>71</v>
      </c>
      <c r="F1051" s="922" t="s">
        <v>12</v>
      </c>
      <c r="G1051" s="922" t="str">
        <f t="shared" si="101"/>
        <v>C3-305</v>
      </c>
      <c r="H1051" s="922"/>
      <c r="I1051" s="922" t="s">
        <v>531</v>
      </c>
      <c r="J1051" s="922" t="str">
        <f>VLOOKUP(I1051,'[12]Phan ca&amp; Ngay BDhoc'!$B$4:$I$110,6,0)</f>
        <v>1/10/2018</v>
      </c>
      <c r="K1051" s="938" t="s">
        <v>360</v>
      </c>
      <c r="L1051" s="938"/>
      <c r="M1051" s="920" t="s">
        <v>2546</v>
      </c>
      <c r="N1051" s="920" t="s">
        <v>2878</v>
      </c>
      <c r="O1051" s="919">
        <v>2541</v>
      </c>
      <c r="P1051" s="919" t="s">
        <v>2472</v>
      </c>
      <c r="R1051" s="918">
        <v>921</v>
      </c>
    </row>
    <row r="1052" spans="1:18" ht="28.5" hidden="1" x14ac:dyDescent="0.2">
      <c r="A1052" s="922">
        <v>777</v>
      </c>
      <c r="B1052" s="922" t="str">
        <f t="shared" si="100"/>
        <v>2018ME6042K1320</v>
      </c>
      <c r="C1052" s="922" t="str">
        <f>VLOOKUP(D1052,'[11]QuyetdinhPCGD (CDIO)'!$B$6:$C$1940,2,0)</f>
        <v>ME6042</v>
      </c>
      <c r="D1052" s="931" t="s">
        <v>2186</v>
      </c>
      <c r="E1052" s="923" t="s">
        <v>2549</v>
      </c>
      <c r="F1052" s="922" t="s">
        <v>11</v>
      </c>
      <c r="G1052" s="922" t="str">
        <f>VLOOKUP(I1052,'[12]Phan ca&amp; Ngay BDhoc'!$B$4:$I$110,8,0)</f>
        <v>C2-303</v>
      </c>
      <c r="H1052" s="922"/>
      <c r="I1052" s="922" t="s">
        <v>531</v>
      </c>
      <c r="J1052" s="922" t="str">
        <f>VLOOKUP(I1052,'[12]Phan ca&amp; Ngay BDhoc'!$B$4:$I$110,6,0)</f>
        <v>1/10/2018</v>
      </c>
      <c r="K1052" s="921" t="s">
        <v>365</v>
      </c>
      <c r="L1052" s="921"/>
      <c r="M1052" s="920">
        <v>0</v>
      </c>
      <c r="N1052" s="920">
        <v>0</v>
      </c>
      <c r="O1052" s="919">
        <v>1945</v>
      </c>
      <c r="P1052" s="919" t="s">
        <v>2472</v>
      </c>
      <c r="R1052" s="918">
        <v>922</v>
      </c>
    </row>
    <row r="1053" spans="1:18" ht="42.75" hidden="1" x14ac:dyDescent="0.2">
      <c r="A1053" s="944"/>
      <c r="B1053" s="922" t="str">
        <f t="shared" si="100"/>
        <v>2018BS6001K13161</v>
      </c>
      <c r="C1053" s="922" t="str">
        <f>VLOOKUP(D1053,'[11]QuyetdinhPCGD (CDIO)'!$B$6:$C$1940,2,0)</f>
        <v>BS6001</v>
      </c>
      <c r="D1053" s="923" t="s">
        <v>2619</v>
      </c>
      <c r="E1053" s="923" t="s">
        <v>670</v>
      </c>
      <c r="F1053" s="923" t="s">
        <v>9</v>
      </c>
      <c r="G1053" s="922" t="str">
        <f>VLOOKUP(I1053,'[12]Phan ca&amp; Ngay BDhoc'!$B$4:$I$110,8,0)</f>
        <v>C1-501</v>
      </c>
      <c r="H1053" s="923"/>
      <c r="I1053" s="944" t="s">
        <v>2879</v>
      </c>
      <c r="J1053" s="922" t="str">
        <f>VLOOKUP(I1053,'[12]Phan ca&amp; Ngay BDhoc'!$B$4:$I$110,6,0)</f>
        <v>1/10/2018</v>
      </c>
      <c r="K1053" s="947" t="s">
        <v>2880</v>
      </c>
      <c r="L1053" s="947" t="s">
        <v>2504</v>
      </c>
      <c r="M1053" s="920">
        <v>0</v>
      </c>
      <c r="N1053" s="920">
        <v>0</v>
      </c>
      <c r="O1053" s="919">
        <v>163</v>
      </c>
      <c r="P1053" s="924" t="s">
        <v>2468</v>
      </c>
      <c r="Q1053" s="934"/>
      <c r="R1053" s="918">
        <v>901</v>
      </c>
    </row>
    <row r="1054" spans="1:18" ht="42.75" hidden="1" x14ac:dyDescent="0.2">
      <c r="A1054" s="944"/>
      <c r="B1054" s="922" t="str">
        <f t="shared" si="100"/>
        <v>2018BS6002K13411</v>
      </c>
      <c r="C1054" s="922" t="str">
        <f>VLOOKUP(D1054,'[11]QuyetdinhPCGD (CDIO)'!$B$6:$C$1940,2,0)</f>
        <v>BS6002</v>
      </c>
      <c r="D1054" s="931" t="s">
        <v>2539</v>
      </c>
      <c r="E1054" s="923" t="s">
        <v>2540</v>
      </c>
      <c r="F1054" s="922" t="s">
        <v>12</v>
      </c>
      <c r="G1054" s="922" t="str">
        <f>VLOOKUP(I1054,'[12]Phan ca&amp; Ngay BDhoc'!$B$4:$I$110,8,0)</f>
        <v>C1-501</v>
      </c>
      <c r="H1054" s="922"/>
      <c r="I1054" s="944" t="s">
        <v>2879</v>
      </c>
      <c r="J1054" s="922" t="str">
        <f>VLOOKUP(I1054,'[12]Phan ca&amp; Ngay BDhoc'!$B$4:$I$110,6,0)</f>
        <v>1/10/2018</v>
      </c>
      <c r="K1054" s="947" t="s">
        <v>2881</v>
      </c>
      <c r="L1054" s="947" t="s">
        <v>2504</v>
      </c>
      <c r="M1054" s="920" t="s">
        <v>2487</v>
      </c>
      <c r="N1054" s="920">
        <v>0</v>
      </c>
      <c r="O1054" s="919">
        <v>3123</v>
      </c>
      <c r="P1054" s="924" t="s">
        <v>2468</v>
      </c>
      <c r="R1054" s="918">
        <v>902</v>
      </c>
    </row>
    <row r="1055" spans="1:18" ht="42.75" hidden="1" x14ac:dyDescent="0.2">
      <c r="A1055" s="944"/>
      <c r="B1055" s="922" t="str">
        <f t="shared" si="100"/>
        <v>2018PE6009K13451</v>
      </c>
      <c r="C1055" s="922" t="str">
        <f>VLOOKUP(D1055,'[11]QuyetdinhPCGD (CDIO)'!$B$6:$C$1940,2,0)</f>
        <v>PE6009</v>
      </c>
      <c r="D1055" s="930" t="s">
        <v>2474</v>
      </c>
      <c r="E1055" s="929" t="s">
        <v>169</v>
      </c>
      <c r="F1055" s="923" t="s">
        <v>10</v>
      </c>
      <c r="G1055" s="922" t="s">
        <v>4718</v>
      </c>
      <c r="H1055" s="929"/>
      <c r="I1055" s="944" t="s">
        <v>2879</v>
      </c>
      <c r="J1055" s="922" t="str">
        <f>VLOOKUP(I1055,'[12]Phan ca&amp; Ngay BDhoc'!$B$4:$I$110,6,0)</f>
        <v>1/10/2018</v>
      </c>
      <c r="K1055" s="947" t="s">
        <v>2882</v>
      </c>
      <c r="L1055" s="947" t="s">
        <v>2504</v>
      </c>
      <c r="M1055" s="920" t="s">
        <v>2487</v>
      </c>
      <c r="N1055" s="920">
        <v>0</v>
      </c>
      <c r="O1055" s="919">
        <v>167</v>
      </c>
      <c r="P1055" s="919" t="s">
        <v>2472</v>
      </c>
      <c r="Q1055" s="934"/>
      <c r="R1055" s="918">
        <v>903</v>
      </c>
    </row>
    <row r="1056" spans="1:18" ht="45" hidden="1" x14ac:dyDescent="0.2">
      <c r="A1056" s="944"/>
      <c r="B1056" s="922" t="str">
        <f t="shared" si="100"/>
        <v>2018AT6026K13051</v>
      </c>
      <c r="C1056" s="922" t="str">
        <f>VLOOKUP(D1056,'[11]QuyetdinhPCGD (CDIO)'!$B$6:$C$1940,2,0)</f>
        <v>AT6026</v>
      </c>
      <c r="D1056" s="931" t="s">
        <v>2856</v>
      </c>
      <c r="E1056" s="923" t="s">
        <v>670</v>
      </c>
      <c r="F1056" s="922" t="s">
        <v>10</v>
      </c>
      <c r="G1056" s="944" t="str">
        <f>RIGHT(N1056,6)</f>
        <v>C1-503</v>
      </c>
      <c r="H1056" s="922"/>
      <c r="I1056" s="944" t="s">
        <v>2879</v>
      </c>
      <c r="J1056" s="922" t="str">
        <f>VLOOKUP(I1056,'[12]Phan ca&amp; Ngay BDhoc'!$B$4:$I$110,6,0)</f>
        <v>1/10/2018</v>
      </c>
      <c r="K1056" s="947" t="s">
        <v>2508</v>
      </c>
      <c r="L1056" s="947" t="s">
        <v>2504</v>
      </c>
      <c r="M1056" s="920" t="s">
        <v>2487</v>
      </c>
      <c r="N1056" s="941" t="s">
        <v>2883</v>
      </c>
      <c r="O1056" s="919">
        <v>1347</v>
      </c>
      <c r="P1056" s="924" t="s">
        <v>2468</v>
      </c>
      <c r="R1056" s="918">
        <v>904</v>
      </c>
    </row>
    <row r="1057" spans="1:18" ht="42.75" hidden="1" x14ac:dyDescent="0.2">
      <c r="A1057" s="944"/>
      <c r="B1057" s="922" t="str">
        <f t="shared" si="100"/>
        <v>2018FL6154K13131</v>
      </c>
      <c r="C1057" s="922" t="str">
        <f>VLOOKUP(D1057,'[11]QuyetdinhPCGD (CDIO)'!$B$6:$C$1940,2,0)</f>
        <v>FL6154</v>
      </c>
      <c r="D1057" s="923" t="s">
        <v>2857</v>
      </c>
      <c r="E1057" s="923" t="s">
        <v>65</v>
      </c>
      <c r="F1057" s="922" t="s">
        <v>11</v>
      </c>
      <c r="G1057" s="928" t="str">
        <f t="shared" ref="G1057:G1062" si="102">RIGHT(M1057,6)</f>
        <v>C3-504</v>
      </c>
      <c r="H1057" s="922"/>
      <c r="I1057" s="944" t="s">
        <v>2879</v>
      </c>
      <c r="J1057" s="922" t="str">
        <f>VLOOKUP(I1057,'[12]Phan ca&amp; Ngay BDhoc'!$B$4:$I$110,6,0)</f>
        <v>1/10/2018</v>
      </c>
      <c r="K1057" s="948" t="s">
        <v>2795</v>
      </c>
      <c r="L1057" s="947" t="s">
        <v>2504</v>
      </c>
      <c r="M1057" s="941" t="s">
        <v>2560</v>
      </c>
      <c r="N1057" s="920" t="s">
        <v>2873</v>
      </c>
      <c r="O1057" s="919">
        <v>755</v>
      </c>
      <c r="P1057" s="924" t="s">
        <v>2468</v>
      </c>
      <c r="R1057" s="918">
        <v>905</v>
      </c>
    </row>
    <row r="1058" spans="1:18" ht="42.75" hidden="1" x14ac:dyDescent="0.2">
      <c r="A1058" s="944"/>
      <c r="B1058" s="922" t="str">
        <f t="shared" si="100"/>
        <v>2018FL6154K13131</v>
      </c>
      <c r="C1058" s="922" t="str">
        <f>VLOOKUP(D1058,'[11]QuyetdinhPCGD (CDIO)'!$B$6:$C$1940,2,0)</f>
        <v>FL6154</v>
      </c>
      <c r="D1058" s="923" t="s">
        <v>2857</v>
      </c>
      <c r="E1058" s="923" t="s">
        <v>65</v>
      </c>
      <c r="F1058" s="922" t="s">
        <v>13</v>
      </c>
      <c r="G1058" s="928" t="str">
        <f t="shared" si="102"/>
        <v>C3-504</v>
      </c>
      <c r="H1058" s="922"/>
      <c r="I1058" s="944" t="s">
        <v>2879</v>
      </c>
      <c r="J1058" s="922" t="str">
        <f>VLOOKUP(I1058,'[12]Phan ca&amp; Ngay BDhoc'!$B$4:$I$110,6,0)</f>
        <v>1/10/2018</v>
      </c>
      <c r="K1058" s="948" t="s">
        <v>2795</v>
      </c>
      <c r="L1058" s="947" t="s">
        <v>2504</v>
      </c>
      <c r="M1058" s="941" t="s">
        <v>2560</v>
      </c>
      <c r="N1058" s="920" t="s">
        <v>2873</v>
      </c>
      <c r="O1058" s="919">
        <v>2531</v>
      </c>
      <c r="P1058" s="924" t="s">
        <v>2468</v>
      </c>
      <c r="R1058" s="918">
        <v>906</v>
      </c>
    </row>
    <row r="1059" spans="1:18" ht="42.75" hidden="1" x14ac:dyDescent="0.2">
      <c r="A1059" s="944"/>
      <c r="B1059" s="922" t="str">
        <f t="shared" si="100"/>
        <v>2018FL6154K13141</v>
      </c>
      <c r="C1059" s="922" t="str">
        <f>VLOOKUP(D1059,'[11]QuyetdinhPCGD (CDIO)'!$B$6:$C$1940,2,0)</f>
        <v>FL6154</v>
      </c>
      <c r="D1059" s="923" t="s">
        <v>2857</v>
      </c>
      <c r="E1059" s="923" t="s">
        <v>166</v>
      </c>
      <c r="F1059" s="922" t="s">
        <v>11</v>
      </c>
      <c r="G1059" s="928" t="str">
        <f t="shared" si="102"/>
        <v>C3-504</v>
      </c>
      <c r="H1059" s="922"/>
      <c r="I1059" s="944" t="s">
        <v>2879</v>
      </c>
      <c r="J1059" s="922" t="str">
        <f>VLOOKUP(I1059,'[12]Phan ca&amp; Ngay BDhoc'!$B$4:$I$110,6,0)</f>
        <v>1/10/2018</v>
      </c>
      <c r="K1059" s="948" t="s">
        <v>2521</v>
      </c>
      <c r="L1059" s="947" t="s">
        <v>2504</v>
      </c>
      <c r="M1059" s="941" t="s">
        <v>2560</v>
      </c>
      <c r="N1059" s="920" t="s">
        <v>2874</v>
      </c>
      <c r="O1059" s="919">
        <v>757</v>
      </c>
      <c r="P1059" s="924" t="s">
        <v>2468</v>
      </c>
      <c r="R1059" s="918">
        <v>907</v>
      </c>
    </row>
    <row r="1060" spans="1:18" ht="42.75" hidden="1" x14ac:dyDescent="0.2">
      <c r="A1060" s="944"/>
      <c r="B1060" s="922" t="str">
        <f t="shared" si="100"/>
        <v>2018FL6154K13141</v>
      </c>
      <c r="C1060" s="922" t="str">
        <f>VLOOKUP(D1060,'[11]QuyetdinhPCGD (CDIO)'!$B$6:$C$1940,2,0)</f>
        <v>FL6154</v>
      </c>
      <c r="D1060" s="923" t="s">
        <v>2857</v>
      </c>
      <c r="E1060" s="923" t="s">
        <v>166</v>
      </c>
      <c r="F1060" s="922" t="s">
        <v>13</v>
      </c>
      <c r="G1060" s="928" t="str">
        <f t="shared" si="102"/>
        <v>C3-504</v>
      </c>
      <c r="H1060" s="922"/>
      <c r="I1060" s="944" t="s">
        <v>2879</v>
      </c>
      <c r="J1060" s="922" t="str">
        <f>VLOOKUP(I1060,'[12]Phan ca&amp; Ngay BDhoc'!$B$4:$I$110,6,0)</f>
        <v>1/10/2018</v>
      </c>
      <c r="K1060" s="948" t="s">
        <v>2521</v>
      </c>
      <c r="L1060" s="947" t="s">
        <v>2504</v>
      </c>
      <c r="M1060" s="941" t="s">
        <v>2560</v>
      </c>
      <c r="N1060" s="920" t="s">
        <v>2874</v>
      </c>
      <c r="O1060" s="919">
        <v>2533</v>
      </c>
      <c r="P1060" s="924" t="s">
        <v>2468</v>
      </c>
      <c r="R1060" s="918">
        <v>908</v>
      </c>
    </row>
    <row r="1061" spans="1:18" ht="42.75" hidden="1" x14ac:dyDescent="0.2">
      <c r="A1061" s="944"/>
      <c r="B1061" s="922" t="str">
        <f t="shared" si="100"/>
        <v>2018FL6154K13151</v>
      </c>
      <c r="C1061" s="922" t="str">
        <f>VLOOKUP(D1061,'[11]QuyetdinhPCGD (CDIO)'!$B$6:$C$1940,2,0)</f>
        <v>FL6154</v>
      </c>
      <c r="D1061" s="923" t="s">
        <v>2857</v>
      </c>
      <c r="E1061" s="923" t="s">
        <v>65</v>
      </c>
      <c r="F1061" s="922" t="s">
        <v>11</v>
      </c>
      <c r="G1061" s="944" t="str">
        <f t="shared" si="102"/>
        <v>C3-305</v>
      </c>
      <c r="H1061" s="922"/>
      <c r="I1061" s="944" t="s">
        <v>2879</v>
      </c>
      <c r="J1061" s="922" t="str">
        <f>VLOOKUP(I1061,'[12]Phan ca&amp; Ngay BDhoc'!$B$4:$I$110,6,0)</f>
        <v>1/10/2018</v>
      </c>
      <c r="K1061" s="948" t="s">
        <v>2798</v>
      </c>
      <c r="L1061" s="947" t="s">
        <v>2504</v>
      </c>
      <c r="M1061" s="941" t="s">
        <v>2546</v>
      </c>
      <c r="N1061" s="920" t="s">
        <v>2875</v>
      </c>
      <c r="O1061" s="919">
        <v>759</v>
      </c>
      <c r="P1061" s="924" t="s">
        <v>2468</v>
      </c>
      <c r="R1061" s="918">
        <v>909</v>
      </c>
    </row>
    <row r="1062" spans="1:18" ht="42.75" hidden="1" x14ac:dyDescent="0.2">
      <c r="A1062" s="944"/>
      <c r="B1062" s="922" t="str">
        <f t="shared" si="100"/>
        <v>2018FL6154K13151</v>
      </c>
      <c r="C1062" s="922" t="str">
        <f>VLOOKUP(D1062,'[11]QuyetdinhPCGD (CDIO)'!$B$6:$C$1940,2,0)</f>
        <v>FL6154</v>
      </c>
      <c r="D1062" s="923" t="s">
        <v>2857</v>
      </c>
      <c r="E1062" s="923" t="s">
        <v>65</v>
      </c>
      <c r="F1062" s="922" t="s">
        <v>13</v>
      </c>
      <c r="G1062" s="944" t="str">
        <f t="shared" si="102"/>
        <v>C3-305</v>
      </c>
      <c r="H1062" s="922"/>
      <c r="I1062" s="944" t="s">
        <v>2879</v>
      </c>
      <c r="J1062" s="922" t="str">
        <f>VLOOKUP(I1062,'[12]Phan ca&amp; Ngay BDhoc'!$B$4:$I$110,6,0)</f>
        <v>1/10/2018</v>
      </c>
      <c r="K1062" s="948" t="s">
        <v>2798</v>
      </c>
      <c r="L1062" s="947" t="s">
        <v>2504</v>
      </c>
      <c r="M1062" s="941" t="s">
        <v>2546</v>
      </c>
      <c r="N1062" s="920" t="s">
        <v>2875</v>
      </c>
      <c r="O1062" s="919">
        <v>2535</v>
      </c>
      <c r="P1062" s="924" t="s">
        <v>2468</v>
      </c>
      <c r="R1062" s="918">
        <v>910</v>
      </c>
    </row>
    <row r="1063" spans="1:18" ht="42.75" hidden="1" x14ac:dyDescent="0.2">
      <c r="A1063" s="944"/>
      <c r="B1063" s="922" t="str">
        <f t="shared" si="100"/>
        <v>2018ME6042K13191</v>
      </c>
      <c r="C1063" s="922" t="str">
        <f>VLOOKUP(D1063,'[11]QuyetdinhPCGD (CDIO)'!$B$6:$C$1940,2,0)</f>
        <v>ME6042</v>
      </c>
      <c r="D1063" s="931" t="s">
        <v>2186</v>
      </c>
      <c r="E1063" s="923" t="s">
        <v>2540</v>
      </c>
      <c r="F1063" s="922" t="s">
        <v>8</v>
      </c>
      <c r="G1063" s="922" t="str">
        <f>VLOOKUP(I1063,'[12]Phan ca&amp; Ngay BDhoc'!$B$4:$I$110,8,0)</f>
        <v>C1-501</v>
      </c>
      <c r="H1063" s="922"/>
      <c r="I1063" s="944" t="s">
        <v>2879</v>
      </c>
      <c r="J1063" s="922" t="str">
        <f>VLOOKUP(I1063,'[12]Phan ca&amp; Ngay BDhoc'!$B$4:$I$110,6,0)</f>
        <v>1/10/2018</v>
      </c>
      <c r="K1063" s="947" t="s">
        <v>2884</v>
      </c>
      <c r="L1063" s="947" t="s">
        <v>2504</v>
      </c>
      <c r="M1063" s="920">
        <v>0</v>
      </c>
      <c r="N1063" s="920">
        <v>0</v>
      </c>
      <c r="O1063" s="919">
        <v>1939</v>
      </c>
      <c r="P1063" s="924" t="s">
        <v>2468</v>
      </c>
      <c r="R1063" s="918">
        <v>911</v>
      </c>
    </row>
    <row r="1064" spans="1:18" ht="45" hidden="1" x14ac:dyDescent="0.2">
      <c r="A1064" s="922">
        <v>778</v>
      </c>
      <c r="B1064" s="922" t="str">
        <f t="shared" si="100"/>
        <v>2018TO6001K1303</v>
      </c>
      <c r="C1064" s="922" t="str">
        <f>VLOOKUP(D1064,'[11]QuyetdinhPCGD (CDIO)'!$B$6:$C$1940,2,0)</f>
        <v>TO6001</v>
      </c>
      <c r="D1064" s="931" t="s">
        <v>713</v>
      </c>
      <c r="E1064" s="923" t="s">
        <v>2549</v>
      </c>
      <c r="F1064" s="923" t="s">
        <v>8</v>
      </c>
      <c r="G1064" s="922" t="str">
        <f>RIGHT(N1064,6)</f>
        <v>C1-203</v>
      </c>
      <c r="H1064" s="923"/>
      <c r="I1064" s="922" t="s">
        <v>2885</v>
      </c>
      <c r="J1064" s="922" t="str">
        <f>VLOOKUP(I1064,'[12]Phan ca&amp; Ngay BDhoc'!$B$4:$I$110,6,0)</f>
        <v>3/9/2018</v>
      </c>
      <c r="K1064" s="921" t="s">
        <v>75</v>
      </c>
      <c r="L1064" s="921"/>
      <c r="M1064" s="920">
        <v>0</v>
      </c>
      <c r="N1064" s="920" t="s">
        <v>2886</v>
      </c>
      <c r="O1064" s="919">
        <v>545</v>
      </c>
      <c r="P1064" s="919" t="s">
        <v>2472</v>
      </c>
      <c r="R1064" s="918">
        <v>923</v>
      </c>
    </row>
    <row r="1065" spans="1:18" ht="42.75" hidden="1" x14ac:dyDescent="0.2">
      <c r="A1065" s="926">
        <v>779</v>
      </c>
      <c r="B1065" s="922" t="str">
        <f t="shared" si="100"/>
        <v>2018PE6009K1347</v>
      </c>
      <c r="C1065" s="922" t="str">
        <f>VLOOKUP(D1065,'[11]QuyetdinhPCGD (CDIO)'!$B$6:$C$1940,2,0)</f>
        <v>PE6009</v>
      </c>
      <c r="D1065" s="930" t="s">
        <v>2474</v>
      </c>
      <c r="E1065" s="929" t="s">
        <v>166</v>
      </c>
      <c r="F1065" s="926" t="s">
        <v>12</v>
      </c>
      <c r="G1065" s="922" t="s">
        <v>4718</v>
      </c>
      <c r="H1065" s="926"/>
      <c r="I1065" s="922" t="s">
        <v>2885</v>
      </c>
      <c r="J1065" s="922" t="str">
        <f>VLOOKUP(I1065,'[12]Phan ca&amp; Ngay BDhoc'!$B$4:$I$110,6,0)</f>
        <v>3/9/2018</v>
      </c>
      <c r="K1065" s="925" t="s">
        <v>1727</v>
      </c>
      <c r="L1065" s="925"/>
      <c r="M1065" s="920">
        <v>0</v>
      </c>
      <c r="N1065" s="920">
        <v>0</v>
      </c>
      <c r="O1065" s="919">
        <v>2917</v>
      </c>
      <c r="P1065" s="924" t="s">
        <v>2468</v>
      </c>
      <c r="R1065" s="918">
        <v>924</v>
      </c>
    </row>
    <row r="1066" spans="1:18" ht="45" hidden="1" x14ac:dyDescent="0.2">
      <c r="A1066" s="922">
        <v>780</v>
      </c>
      <c r="B1066" s="922" t="str">
        <f t="shared" si="100"/>
        <v>2018TO6038K1303</v>
      </c>
      <c r="C1066" s="922" t="str">
        <f>VLOOKUP(D1066,'[11]QuyetdinhPCGD (CDIO)'!$B$6:$C$1940,2,0)</f>
        <v>TO6038</v>
      </c>
      <c r="D1066" s="931" t="s">
        <v>2662</v>
      </c>
      <c r="E1066" s="923" t="s">
        <v>2550</v>
      </c>
      <c r="F1066" s="940" t="s">
        <v>9</v>
      </c>
      <c r="G1066" s="940" t="str">
        <f>RIGHT(N1066,6)</f>
        <v>C1-101</v>
      </c>
      <c r="H1066" s="922"/>
      <c r="I1066" s="922" t="s">
        <v>2885</v>
      </c>
      <c r="J1066" s="922" t="str">
        <f>VLOOKUP(I1066,'[12]Phan ca&amp; Ngay BDhoc'!$B$4:$I$110,6,0)</f>
        <v>3/9/2018</v>
      </c>
      <c r="K1066" s="921" t="s">
        <v>75</v>
      </c>
      <c r="L1066" s="921"/>
      <c r="M1066" s="920">
        <v>0</v>
      </c>
      <c r="N1066" s="920" t="s">
        <v>2887</v>
      </c>
      <c r="O1066" s="919">
        <v>1729</v>
      </c>
      <c r="P1066" s="919" t="s">
        <v>2472</v>
      </c>
      <c r="R1066" s="918">
        <v>925</v>
      </c>
    </row>
    <row r="1067" spans="1:18" ht="45" hidden="1" x14ac:dyDescent="0.2">
      <c r="A1067" s="922">
        <v>781</v>
      </c>
      <c r="B1067" s="922" t="str">
        <f t="shared" si="100"/>
        <v>2018TO6044K1303</v>
      </c>
      <c r="C1067" s="922" t="str">
        <f>VLOOKUP(D1067,'[11]QuyetdinhPCGD (CDIO)'!$B$6:$C$1940,2,0)</f>
        <v>TO6044</v>
      </c>
      <c r="D1067" s="931" t="s">
        <v>2663</v>
      </c>
      <c r="E1067" s="923" t="s">
        <v>2549</v>
      </c>
      <c r="F1067" s="940" t="s">
        <v>10</v>
      </c>
      <c r="G1067" s="940" t="str">
        <f>RIGHT(N1067,6)</f>
        <v>C1-203</v>
      </c>
      <c r="H1067" s="922"/>
      <c r="I1067" s="922" t="s">
        <v>2885</v>
      </c>
      <c r="J1067" s="922" t="str">
        <f>VLOOKUP(I1067,'[12]Phan ca&amp; Ngay BDhoc'!$B$4:$I$110,6,0)</f>
        <v>3/9/2018</v>
      </c>
      <c r="K1067" s="921" t="s">
        <v>75</v>
      </c>
      <c r="L1067" s="921"/>
      <c r="M1067" s="920">
        <v>0</v>
      </c>
      <c r="N1067" s="920" t="s">
        <v>2886</v>
      </c>
      <c r="O1067" s="919">
        <v>1137</v>
      </c>
      <c r="P1067" s="919" t="s">
        <v>2472</v>
      </c>
      <c r="R1067" s="918">
        <v>926</v>
      </c>
    </row>
    <row r="1068" spans="1:18" ht="45" hidden="1" x14ac:dyDescent="0.2">
      <c r="A1068" s="922">
        <v>782</v>
      </c>
      <c r="B1068" s="922" t="str">
        <f t="shared" si="100"/>
        <v>2018LP6002K1314</v>
      </c>
      <c r="C1068" s="922" t="str">
        <f>VLOOKUP(D1068,'[11]QuyetdinhPCGD (CDIO)'!$B$6:$C$1940,2,0)</f>
        <v>LP6002</v>
      </c>
      <c r="D1068" s="923" t="s">
        <v>2412</v>
      </c>
      <c r="E1068" s="923" t="s">
        <v>2550</v>
      </c>
      <c r="F1068" s="922" t="s">
        <v>12</v>
      </c>
      <c r="G1068" s="922" t="str">
        <f>RIGHT(N1068,6)</f>
        <v>C1-101</v>
      </c>
      <c r="H1068" s="922"/>
      <c r="I1068" s="922" t="s">
        <v>2885</v>
      </c>
      <c r="J1068" s="922" t="str">
        <f>VLOOKUP(I1068,'[12]Phan ca&amp; Ngay BDhoc'!$B$4:$I$110,6,0)</f>
        <v>3/9/2018</v>
      </c>
      <c r="K1068" s="921" t="s">
        <v>346</v>
      </c>
      <c r="L1068" s="921"/>
      <c r="M1068" s="920">
        <v>0</v>
      </c>
      <c r="N1068" s="920" t="s">
        <v>2887</v>
      </c>
      <c r="O1068" s="919">
        <v>2913</v>
      </c>
      <c r="P1068" s="919" t="s">
        <v>2472</v>
      </c>
      <c r="R1068" s="918">
        <v>927</v>
      </c>
    </row>
    <row r="1069" spans="1:18" ht="42.75" hidden="1" x14ac:dyDescent="0.2">
      <c r="A1069" s="922">
        <v>783</v>
      </c>
      <c r="B1069" s="922" t="str">
        <f t="shared" si="100"/>
        <v>2018FL6124K1307</v>
      </c>
      <c r="C1069" s="922" t="str">
        <f>VLOOKUP(D1069,'[11]QuyetdinhPCGD (CDIO)'!$B$6:$C$1940,2,0)</f>
        <v>FL6124</v>
      </c>
      <c r="D1069" s="923" t="s">
        <v>2664</v>
      </c>
      <c r="E1069" s="923" t="s">
        <v>71</v>
      </c>
      <c r="F1069" s="922" t="s">
        <v>11</v>
      </c>
      <c r="G1069" s="922" t="str">
        <f>VLOOKUP(I1069,'[12]Phan ca&amp; Ngay BDhoc'!$B$4:$I$110,8,0)</f>
        <v>C3-301</v>
      </c>
      <c r="H1069" s="922"/>
      <c r="I1069" s="922" t="s">
        <v>2885</v>
      </c>
      <c r="J1069" s="922" t="str">
        <f>VLOOKUP(I1069,'[12]Phan ca&amp; Ngay BDhoc'!$B$4:$I$110,6,0)</f>
        <v>3/9/2018</v>
      </c>
      <c r="K1069" s="921" t="s">
        <v>117</v>
      </c>
      <c r="L1069" s="921"/>
      <c r="M1069" s="920" t="s">
        <v>2487</v>
      </c>
      <c r="N1069" s="920" t="s">
        <v>2888</v>
      </c>
      <c r="O1069" s="919">
        <v>2321</v>
      </c>
      <c r="P1069" s="919" t="s">
        <v>2472</v>
      </c>
      <c r="R1069" s="918">
        <v>928</v>
      </c>
    </row>
    <row r="1070" spans="1:18" ht="42.75" hidden="1" x14ac:dyDescent="0.2">
      <c r="A1070" s="922">
        <v>784</v>
      </c>
      <c r="B1070" s="922" t="str">
        <f t="shared" si="100"/>
        <v>2018FL6124K1307</v>
      </c>
      <c r="C1070" s="922" t="str">
        <f>VLOOKUP(D1070,'[11]QuyetdinhPCGD (CDIO)'!$B$6:$C$1940,2,0)</f>
        <v>FL6124</v>
      </c>
      <c r="D1070" s="923" t="s">
        <v>2664</v>
      </c>
      <c r="E1070" s="923" t="s">
        <v>71</v>
      </c>
      <c r="F1070" s="922" t="s">
        <v>13</v>
      </c>
      <c r="G1070" s="922" t="str">
        <f>VLOOKUP(I1070,'[12]Phan ca&amp; Ngay BDhoc'!$B$4:$I$110,8,0)</f>
        <v>C3-301</v>
      </c>
      <c r="H1070" s="922"/>
      <c r="I1070" s="922" t="s">
        <v>2885</v>
      </c>
      <c r="J1070" s="922" t="str">
        <f>VLOOKUP(I1070,'[12]Phan ca&amp; Ngay BDhoc'!$B$4:$I$110,6,0)</f>
        <v>3/9/2018</v>
      </c>
      <c r="K1070" s="921" t="s">
        <v>117</v>
      </c>
      <c r="L1070" s="921"/>
      <c r="M1070" s="920" t="s">
        <v>2487</v>
      </c>
      <c r="N1070" s="920" t="s">
        <v>2888</v>
      </c>
      <c r="O1070" s="919">
        <v>3505</v>
      </c>
      <c r="P1070" s="919" t="s">
        <v>2472</v>
      </c>
      <c r="R1070" s="918">
        <v>929</v>
      </c>
    </row>
    <row r="1071" spans="1:18" ht="42.75" hidden="1" x14ac:dyDescent="0.2">
      <c r="A1071" s="922">
        <v>785</v>
      </c>
      <c r="B1071" s="922" t="str">
        <f t="shared" si="100"/>
        <v>2018FL6124K1308</v>
      </c>
      <c r="C1071" s="922" t="str">
        <f>VLOOKUP(D1071,'[11]QuyetdinhPCGD (CDIO)'!$B$6:$C$1940,2,0)</f>
        <v>FL6124</v>
      </c>
      <c r="D1071" s="923" t="s">
        <v>2664</v>
      </c>
      <c r="E1071" s="923" t="s">
        <v>169</v>
      </c>
      <c r="F1071" s="922" t="s">
        <v>11</v>
      </c>
      <c r="G1071" s="922" t="str">
        <f>VLOOKUP(I1071,'[12]Phan ca&amp; Ngay BDhoc'!$B$4:$I$110,8,0)</f>
        <v>C3-301</v>
      </c>
      <c r="H1071" s="922"/>
      <c r="I1071" s="922" t="s">
        <v>2885</v>
      </c>
      <c r="J1071" s="922" t="str">
        <f>VLOOKUP(I1071,'[12]Phan ca&amp; Ngay BDhoc'!$B$4:$I$110,6,0)</f>
        <v>3/9/2018</v>
      </c>
      <c r="K1071" s="921" t="s">
        <v>119</v>
      </c>
      <c r="L1071" s="921"/>
      <c r="M1071" s="920" t="s">
        <v>2487</v>
      </c>
      <c r="N1071" s="920" t="s">
        <v>2889</v>
      </c>
      <c r="O1071" s="919">
        <v>2323</v>
      </c>
      <c r="P1071" s="919" t="s">
        <v>2472</v>
      </c>
      <c r="R1071" s="918">
        <v>930</v>
      </c>
    </row>
    <row r="1072" spans="1:18" ht="42.75" hidden="1" x14ac:dyDescent="0.2">
      <c r="A1072" s="922">
        <v>786</v>
      </c>
      <c r="B1072" s="922" t="str">
        <f t="shared" si="100"/>
        <v>2018FL6124K1308</v>
      </c>
      <c r="C1072" s="922" t="str">
        <f>VLOOKUP(D1072,'[11]QuyetdinhPCGD (CDIO)'!$B$6:$C$1940,2,0)</f>
        <v>FL6124</v>
      </c>
      <c r="D1072" s="923" t="s">
        <v>2664</v>
      </c>
      <c r="E1072" s="923" t="s">
        <v>169</v>
      </c>
      <c r="F1072" s="922" t="s">
        <v>13</v>
      </c>
      <c r="G1072" s="922" t="str">
        <f>VLOOKUP(I1072,'[12]Phan ca&amp; Ngay BDhoc'!$B$4:$I$110,8,0)</f>
        <v>C3-301</v>
      </c>
      <c r="H1072" s="922"/>
      <c r="I1072" s="922" t="s">
        <v>2885</v>
      </c>
      <c r="J1072" s="922" t="str">
        <f>VLOOKUP(I1072,'[12]Phan ca&amp; Ngay BDhoc'!$B$4:$I$110,6,0)</f>
        <v>3/9/2018</v>
      </c>
      <c r="K1072" s="921" t="s">
        <v>119</v>
      </c>
      <c r="L1072" s="921"/>
      <c r="M1072" s="920" t="s">
        <v>2487</v>
      </c>
      <c r="N1072" s="920" t="s">
        <v>2889</v>
      </c>
      <c r="O1072" s="919">
        <v>3507</v>
      </c>
      <c r="P1072" s="919" t="s">
        <v>2472</v>
      </c>
      <c r="R1072" s="918">
        <v>931</v>
      </c>
    </row>
    <row r="1073" spans="1:18" ht="42.75" hidden="1" x14ac:dyDescent="0.2">
      <c r="A1073" s="922">
        <v>787</v>
      </c>
      <c r="B1073" s="922" t="str">
        <f t="shared" ref="B1073:B1085" si="103">CONCATENATE("2018",C1073,"K13",K1073)</f>
        <v>2018FL6124K1309</v>
      </c>
      <c r="C1073" s="922" t="str">
        <f>VLOOKUP(D1073,'[11]QuyetdinhPCGD (CDIO)'!$B$6:$C$1940,2,0)</f>
        <v>FL6124</v>
      </c>
      <c r="D1073" s="923" t="s">
        <v>2664</v>
      </c>
      <c r="E1073" s="923" t="s">
        <v>169</v>
      </c>
      <c r="F1073" s="922" t="s">
        <v>11</v>
      </c>
      <c r="G1073" s="922" t="str">
        <f>RIGHT(M1073,6)</f>
        <v>C3-304</v>
      </c>
      <c r="H1073" s="922"/>
      <c r="I1073" s="922" t="s">
        <v>2885</v>
      </c>
      <c r="J1073" s="922" t="str">
        <f>VLOOKUP(I1073,'[12]Phan ca&amp; Ngay BDhoc'!$B$4:$I$110,6,0)</f>
        <v>3/9/2018</v>
      </c>
      <c r="K1073" s="921" t="s">
        <v>176</v>
      </c>
      <c r="L1073" s="921"/>
      <c r="M1073" s="920" t="s">
        <v>2605</v>
      </c>
      <c r="N1073" s="920" t="s">
        <v>2890</v>
      </c>
      <c r="O1073" s="919">
        <v>2325</v>
      </c>
      <c r="P1073" s="919" t="s">
        <v>2472</v>
      </c>
      <c r="R1073" s="918">
        <v>932</v>
      </c>
    </row>
    <row r="1074" spans="1:18" ht="42.75" hidden="1" x14ac:dyDescent="0.2">
      <c r="A1074" s="922">
        <v>788</v>
      </c>
      <c r="B1074" s="922" t="str">
        <f t="shared" si="103"/>
        <v>2018FL6124K1309</v>
      </c>
      <c r="C1074" s="922" t="str">
        <f>VLOOKUP(D1074,'[11]QuyetdinhPCGD (CDIO)'!$B$6:$C$1940,2,0)</f>
        <v>FL6124</v>
      </c>
      <c r="D1074" s="923" t="s">
        <v>2664</v>
      </c>
      <c r="E1074" s="923" t="s">
        <v>169</v>
      </c>
      <c r="F1074" s="922" t="s">
        <v>13</v>
      </c>
      <c r="G1074" s="922" t="str">
        <f>RIGHT(M1074,6)</f>
        <v>C3-304</v>
      </c>
      <c r="H1074" s="922"/>
      <c r="I1074" s="922" t="s">
        <v>2885</v>
      </c>
      <c r="J1074" s="922" t="str">
        <f>VLOOKUP(I1074,'[12]Phan ca&amp; Ngay BDhoc'!$B$4:$I$110,6,0)</f>
        <v>3/9/2018</v>
      </c>
      <c r="K1074" s="921" t="s">
        <v>176</v>
      </c>
      <c r="L1074" s="921"/>
      <c r="M1074" s="920" t="s">
        <v>2605</v>
      </c>
      <c r="N1074" s="920" t="s">
        <v>2890</v>
      </c>
      <c r="O1074" s="919">
        <v>3509</v>
      </c>
      <c r="P1074" s="919" t="s">
        <v>2472</v>
      </c>
      <c r="R1074" s="918">
        <v>933</v>
      </c>
    </row>
    <row r="1075" spans="1:18" ht="45" hidden="1" x14ac:dyDescent="0.2">
      <c r="A1075" s="922">
        <v>789</v>
      </c>
      <c r="B1075" s="922" t="str">
        <f t="shared" si="103"/>
        <v>2018TO6001K1304</v>
      </c>
      <c r="C1075" s="922" t="str">
        <f>VLOOKUP(D1075,'[11]QuyetdinhPCGD (CDIO)'!$B$6:$C$1940,2,0)</f>
        <v>TO6001</v>
      </c>
      <c r="D1075" s="931" t="s">
        <v>713</v>
      </c>
      <c r="E1075" s="923" t="s">
        <v>2540</v>
      </c>
      <c r="F1075" s="923" t="s">
        <v>8</v>
      </c>
      <c r="G1075" s="922" t="str">
        <f>RIGHT(N1075,6)</f>
        <v>C1-203</v>
      </c>
      <c r="H1075" s="923"/>
      <c r="I1075" s="922" t="s">
        <v>2891</v>
      </c>
      <c r="J1075" s="922" t="str">
        <f>VLOOKUP(I1075,'[12]Phan ca&amp; Ngay BDhoc'!$B$4:$I$110,6,0)</f>
        <v>3/9/2018</v>
      </c>
      <c r="K1075" s="921" t="s">
        <v>89</v>
      </c>
      <c r="L1075" s="921"/>
      <c r="M1075" s="920">
        <v>0</v>
      </c>
      <c r="N1075" s="920" t="s">
        <v>2886</v>
      </c>
      <c r="O1075" s="919">
        <v>551</v>
      </c>
      <c r="P1075" s="924" t="s">
        <v>2468</v>
      </c>
      <c r="R1075" s="918">
        <v>934</v>
      </c>
    </row>
    <row r="1076" spans="1:18" ht="42.75" hidden="1" x14ac:dyDescent="0.2">
      <c r="A1076" s="926">
        <v>790</v>
      </c>
      <c r="B1076" s="922" t="str">
        <f t="shared" si="103"/>
        <v>2018PE6009K1348</v>
      </c>
      <c r="C1076" s="922" t="str">
        <f>VLOOKUP(D1076,'[11]QuyetdinhPCGD (CDIO)'!$B$6:$C$1940,2,0)</f>
        <v>PE6009</v>
      </c>
      <c r="D1076" s="930" t="s">
        <v>2474</v>
      </c>
      <c r="E1076" s="929" t="s">
        <v>169</v>
      </c>
      <c r="F1076" s="926" t="s">
        <v>12</v>
      </c>
      <c r="G1076" s="922" t="s">
        <v>4718</v>
      </c>
      <c r="H1076" s="926"/>
      <c r="I1076" s="922" t="s">
        <v>2891</v>
      </c>
      <c r="J1076" s="922" t="str">
        <f>VLOOKUP(I1076,'[12]Phan ca&amp; Ngay BDhoc'!$B$4:$I$110,6,0)</f>
        <v>3/9/2018</v>
      </c>
      <c r="K1076" s="925" t="s">
        <v>1729</v>
      </c>
      <c r="L1076" s="925"/>
      <c r="M1076" s="920">
        <v>0</v>
      </c>
      <c r="N1076" s="920">
        <v>0</v>
      </c>
      <c r="O1076" s="919">
        <v>2923</v>
      </c>
      <c r="P1076" s="919" t="s">
        <v>2472</v>
      </c>
      <c r="R1076" s="918">
        <v>935</v>
      </c>
    </row>
    <row r="1077" spans="1:18" ht="45" hidden="1" x14ac:dyDescent="0.2">
      <c r="A1077" s="922">
        <v>791</v>
      </c>
      <c r="B1077" s="922" t="str">
        <f t="shared" si="103"/>
        <v>2018TO6038K1304</v>
      </c>
      <c r="C1077" s="922" t="str">
        <f>VLOOKUP(D1077,'[11]QuyetdinhPCGD (CDIO)'!$B$6:$C$1940,2,0)</f>
        <v>TO6038</v>
      </c>
      <c r="D1077" s="931" t="s">
        <v>2662</v>
      </c>
      <c r="E1077" s="923" t="s">
        <v>2892</v>
      </c>
      <c r="F1077" s="940" t="s">
        <v>9</v>
      </c>
      <c r="G1077" s="940" t="str">
        <f>RIGHT(N1077,6)</f>
        <v>C1-101</v>
      </c>
      <c r="H1077" s="922"/>
      <c r="I1077" s="922" t="s">
        <v>2891</v>
      </c>
      <c r="J1077" s="922" t="str">
        <f>VLOOKUP(I1077,'[12]Phan ca&amp; Ngay BDhoc'!$B$4:$I$110,6,0)</f>
        <v>3/9/2018</v>
      </c>
      <c r="K1077" s="921" t="s">
        <v>89</v>
      </c>
      <c r="L1077" s="921"/>
      <c r="M1077" s="920">
        <v>0</v>
      </c>
      <c r="N1077" s="920" t="s">
        <v>2887</v>
      </c>
      <c r="O1077" s="919">
        <v>1735</v>
      </c>
      <c r="P1077" s="924" t="s">
        <v>2468</v>
      </c>
      <c r="R1077" s="918">
        <v>936</v>
      </c>
    </row>
    <row r="1078" spans="1:18" ht="45" hidden="1" x14ac:dyDescent="0.2">
      <c r="A1078" s="922">
        <v>792</v>
      </c>
      <c r="B1078" s="922" t="str">
        <f t="shared" si="103"/>
        <v>2018TO6044K1304</v>
      </c>
      <c r="C1078" s="922" t="str">
        <f>VLOOKUP(D1078,'[11]QuyetdinhPCGD (CDIO)'!$B$6:$C$1940,2,0)</f>
        <v>TO6044</v>
      </c>
      <c r="D1078" s="931" t="s">
        <v>2663</v>
      </c>
      <c r="E1078" s="923" t="s">
        <v>2540</v>
      </c>
      <c r="F1078" s="940" t="s">
        <v>10</v>
      </c>
      <c r="G1078" s="940" t="str">
        <f>RIGHT(N1078,6)</f>
        <v>C1-203</v>
      </c>
      <c r="H1078" s="922"/>
      <c r="I1078" s="922" t="s">
        <v>2891</v>
      </c>
      <c r="J1078" s="922" t="str">
        <f>VLOOKUP(I1078,'[12]Phan ca&amp; Ngay BDhoc'!$B$4:$I$110,6,0)</f>
        <v>3/9/2018</v>
      </c>
      <c r="K1078" s="921" t="s">
        <v>89</v>
      </c>
      <c r="L1078" s="921"/>
      <c r="M1078" s="920">
        <v>0</v>
      </c>
      <c r="N1078" s="920" t="s">
        <v>2886</v>
      </c>
      <c r="O1078" s="919">
        <v>1143</v>
      </c>
      <c r="P1078" s="924" t="s">
        <v>2468</v>
      </c>
      <c r="R1078" s="918">
        <v>937</v>
      </c>
    </row>
    <row r="1079" spans="1:18" ht="45" hidden="1" x14ac:dyDescent="0.2">
      <c r="A1079" s="922">
        <v>793</v>
      </c>
      <c r="B1079" s="922" t="str">
        <f t="shared" si="103"/>
        <v>2018LP6002K1315</v>
      </c>
      <c r="C1079" s="922" t="str">
        <f>VLOOKUP(D1079,'[11]QuyetdinhPCGD (CDIO)'!$B$6:$C$1940,2,0)</f>
        <v>LP6002</v>
      </c>
      <c r="D1079" s="923" t="s">
        <v>2412</v>
      </c>
      <c r="E1079" s="923" t="s">
        <v>2892</v>
      </c>
      <c r="F1079" s="922" t="s">
        <v>12</v>
      </c>
      <c r="G1079" s="922" t="str">
        <f>RIGHT(N1079,6)</f>
        <v>C1-101</v>
      </c>
      <c r="H1079" s="922"/>
      <c r="I1079" s="922" t="s">
        <v>2891</v>
      </c>
      <c r="J1079" s="922" t="str">
        <f>VLOOKUP(I1079,'[12]Phan ca&amp; Ngay BDhoc'!$B$4:$I$110,6,0)</f>
        <v>3/9/2018</v>
      </c>
      <c r="K1079" s="921" t="s">
        <v>353</v>
      </c>
      <c r="L1079" s="921"/>
      <c r="M1079" s="920">
        <v>0</v>
      </c>
      <c r="N1079" s="920" t="s">
        <v>2887</v>
      </c>
      <c r="O1079" s="919">
        <v>2919</v>
      </c>
      <c r="P1079" s="924" t="s">
        <v>2468</v>
      </c>
      <c r="R1079" s="918">
        <v>938</v>
      </c>
    </row>
    <row r="1080" spans="1:18" ht="42.75" hidden="1" x14ac:dyDescent="0.2">
      <c r="A1080" s="922">
        <v>794</v>
      </c>
      <c r="B1080" s="922" t="str">
        <f t="shared" si="103"/>
        <v>2018FL6124K1310</v>
      </c>
      <c r="C1080" s="922" t="str">
        <f>VLOOKUP(D1080,'[11]QuyetdinhPCGD (CDIO)'!$B$6:$C$1940,2,0)</f>
        <v>FL6124</v>
      </c>
      <c r="D1080" s="923" t="s">
        <v>2664</v>
      </c>
      <c r="E1080" s="923" t="s">
        <v>65</v>
      </c>
      <c r="F1080" s="922" t="s">
        <v>11</v>
      </c>
      <c r="G1080" s="922" t="str">
        <f>VLOOKUP(I1080,'[12]Phan ca&amp; Ngay BDhoc'!$B$4:$I$110,8,0)</f>
        <v>C3-301</v>
      </c>
      <c r="H1080" s="922"/>
      <c r="I1080" s="922" t="s">
        <v>2891</v>
      </c>
      <c r="J1080" s="922" t="str">
        <f>VLOOKUP(I1080,'[12]Phan ca&amp; Ngay BDhoc'!$B$4:$I$110,6,0)</f>
        <v>3/9/2018</v>
      </c>
      <c r="K1080" s="921" t="s">
        <v>180</v>
      </c>
      <c r="L1080" s="921"/>
      <c r="M1080" s="920" t="s">
        <v>2487</v>
      </c>
      <c r="N1080" s="920" t="s">
        <v>2893</v>
      </c>
      <c r="O1080" s="919">
        <v>2327</v>
      </c>
      <c r="P1080" s="924" t="s">
        <v>2468</v>
      </c>
      <c r="R1080" s="918">
        <v>939</v>
      </c>
    </row>
    <row r="1081" spans="1:18" ht="42.75" hidden="1" x14ac:dyDescent="0.2">
      <c r="A1081" s="922">
        <v>795</v>
      </c>
      <c r="B1081" s="922" t="str">
        <f t="shared" si="103"/>
        <v>2018FL6124K1310</v>
      </c>
      <c r="C1081" s="922" t="str">
        <f>VLOOKUP(D1081,'[11]QuyetdinhPCGD (CDIO)'!$B$6:$C$1940,2,0)</f>
        <v>FL6124</v>
      </c>
      <c r="D1081" s="923" t="s">
        <v>2664</v>
      </c>
      <c r="E1081" s="923" t="s">
        <v>65</v>
      </c>
      <c r="F1081" s="922" t="s">
        <v>13</v>
      </c>
      <c r="G1081" s="922" t="str">
        <f>VLOOKUP(I1081,'[12]Phan ca&amp; Ngay BDhoc'!$B$4:$I$110,8,0)</f>
        <v>C3-301</v>
      </c>
      <c r="H1081" s="922"/>
      <c r="I1081" s="922" t="s">
        <v>2891</v>
      </c>
      <c r="J1081" s="922" t="str">
        <f>VLOOKUP(I1081,'[12]Phan ca&amp; Ngay BDhoc'!$B$4:$I$110,6,0)</f>
        <v>3/9/2018</v>
      </c>
      <c r="K1081" s="921" t="s">
        <v>180</v>
      </c>
      <c r="L1081" s="946"/>
      <c r="M1081" s="945" t="s">
        <v>2487</v>
      </c>
      <c r="N1081" s="920" t="s">
        <v>2893</v>
      </c>
      <c r="O1081" s="919">
        <v>3511</v>
      </c>
      <c r="P1081" s="924" t="s">
        <v>2468</v>
      </c>
      <c r="R1081" s="918">
        <v>940</v>
      </c>
    </row>
    <row r="1082" spans="1:18" ht="42.75" hidden="1" x14ac:dyDescent="0.2">
      <c r="A1082" s="922">
        <v>796</v>
      </c>
      <c r="B1082" s="922" t="str">
        <f t="shared" si="103"/>
        <v>2018FL6124K1311</v>
      </c>
      <c r="C1082" s="922" t="str">
        <f>VLOOKUP(D1082,'[11]QuyetdinhPCGD (CDIO)'!$B$6:$C$1940,2,0)</f>
        <v>FL6124</v>
      </c>
      <c r="D1082" s="923" t="s">
        <v>2664</v>
      </c>
      <c r="E1082" s="923" t="s">
        <v>166</v>
      </c>
      <c r="F1082" s="922" t="s">
        <v>11</v>
      </c>
      <c r="G1082" s="922" t="str">
        <f>VLOOKUP(I1082,'[12]Phan ca&amp; Ngay BDhoc'!$B$4:$I$110,8,0)</f>
        <v>C3-301</v>
      </c>
      <c r="H1082" s="922"/>
      <c r="I1082" s="922" t="s">
        <v>2891</v>
      </c>
      <c r="J1082" s="922" t="str">
        <f>VLOOKUP(I1082,'[12]Phan ca&amp; Ngay BDhoc'!$B$4:$I$110,6,0)</f>
        <v>3/9/2018</v>
      </c>
      <c r="K1082" s="921" t="s">
        <v>321</v>
      </c>
      <c r="L1082" s="921"/>
      <c r="M1082" s="920" t="s">
        <v>2487</v>
      </c>
      <c r="N1082" s="920" t="s">
        <v>2894</v>
      </c>
      <c r="O1082" s="919">
        <v>2329</v>
      </c>
      <c r="P1082" s="924" t="s">
        <v>2468</v>
      </c>
      <c r="R1082" s="918">
        <v>941</v>
      </c>
    </row>
    <row r="1083" spans="1:18" ht="42.75" hidden="1" x14ac:dyDescent="0.2">
      <c r="A1083" s="922">
        <v>797</v>
      </c>
      <c r="B1083" s="922" t="str">
        <f t="shared" si="103"/>
        <v>2018FL6124K1311</v>
      </c>
      <c r="C1083" s="922" t="str">
        <f>VLOOKUP(D1083,'[11]QuyetdinhPCGD (CDIO)'!$B$6:$C$1940,2,0)</f>
        <v>FL6124</v>
      </c>
      <c r="D1083" s="923" t="s">
        <v>2664</v>
      </c>
      <c r="E1083" s="923" t="s">
        <v>166</v>
      </c>
      <c r="F1083" s="922" t="s">
        <v>13</v>
      </c>
      <c r="G1083" s="922" t="str">
        <f>VLOOKUP(I1083,'[12]Phan ca&amp; Ngay BDhoc'!$B$4:$I$110,8,0)</f>
        <v>C3-301</v>
      </c>
      <c r="H1083" s="922"/>
      <c r="I1083" s="922" t="s">
        <v>2891</v>
      </c>
      <c r="J1083" s="922" t="str">
        <f>VLOOKUP(I1083,'[12]Phan ca&amp; Ngay BDhoc'!$B$4:$I$110,6,0)</f>
        <v>3/9/2018</v>
      </c>
      <c r="K1083" s="921" t="s">
        <v>321</v>
      </c>
      <c r="L1083" s="946"/>
      <c r="M1083" s="945" t="s">
        <v>2487</v>
      </c>
      <c r="N1083" s="920" t="s">
        <v>2894</v>
      </c>
      <c r="O1083" s="919">
        <v>3513</v>
      </c>
      <c r="P1083" s="924" t="s">
        <v>2468</v>
      </c>
      <c r="R1083" s="918">
        <v>942</v>
      </c>
    </row>
    <row r="1084" spans="1:18" ht="42.75" hidden="1" x14ac:dyDescent="0.2">
      <c r="A1084" s="922">
        <v>798</v>
      </c>
      <c r="B1084" s="922" t="str">
        <f t="shared" si="103"/>
        <v>2018FL6124K1312</v>
      </c>
      <c r="C1084" s="922" t="str">
        <f>VLOOKUP(D1084,'[11]QuyetdinhPCGD (CDIO)'!$B$6:$C$1940,2,0)</f>
        <v>FL6124</v>
      </c>
      <c r="D1084" s="923" t="s">
        <v>2664</v>
      </c>
      <c r="E1084" s="923" t="s">
        <v>166</v>
      </c>
      <c r="F1084" s="922" t="s">
        <v>11</v>
      </c>
      <c r="G1084" s="922" t="str">
        <f>RIGHT(M1084,6)</f>
        <v>C3-304</v>
      </c>
      <c r="H1084" s="922"/>
      <c r="I1084" s="922" t="s">
        <v>2891</v>
      </c>
      <c r="J1084" s="922" t="str">
        <f>VLOOKUP(I1084,'[12]Phan ca&amp; Ngay BDhoc'!$B$4:$I$110,6,0)</f>
        <v>3/9/2018</v>
      </c>
      <c r="K1084" s="921" t="s">
        <v>319</v>
      </c>
      <c r="L1084" s="921"/>
      <c r="M1084" s="920" t="s">
        <v>2605</v>
      </c>
      <c r="N1084" s="920" t="s">
        <v>2895</v>
      </c>
      <c r="O1084" s="919">
        <v>2331</v>
      </c>
      <c r="P1084" s="924" t="s">
        <v>2468</v>
      </c>
      <c r="R1084" s="918">
        <v>943</v>
      </c>
    </row>
    <row r="1085" spans="1:18" ht="42.75" hidden="1" x14ac:dyDescent="0.2">
      <c r="A1085" s="922">
        <v>799</v>
      </c>
      <c r="B1085" s="922" t="str">
        <f t="shared" si="103"/>
        <v>2018FL6124K1312</v>
      </c>
      <c r="C1085" s="922" t="str">
        <f>VLOOKUP(D1085,'[11]QuyetdinhPCGD (CDIO)'!$B$6:$C$1940,2,0)</f>
        <v>FL6124</v>
      </c>
      <c r="D1085" s="923" t="s">
        <v>2664</v>
      </c>
      <c r="E1085" s="923" t="s">
        <v>166</v>
      </c>
      <c r="F1085" s="922" t="s">
        <v>13</v>
      </c>
      <c r="G1085" s="922" t="str">
        <f>RIGHT(M1085,6)</f>
        <v>C3-304</v>
      </c>
      <c r="H1085" s="922"/>
      <c r="I1085" s="922" t="s">
        <v>2891</v>
      </c>
      <c r="J1085" s="922" t="str">
        <f>VLOOKUP(I1085,'[12]Phan ca&amp; Ngay BDhoc'!$B$4:$I$110,6,0)</f>
        <v>3/9/2018</v>
      </c>
      <c r="K1085" s="921" t="s">
        <v>319</v>
      </c>
      <c r="L1085" s="921"/>
      <c r="M1085" s="920" t="s">
        <v>2605</v>
      </c>
      <c r="N1085" s="920" t="s">
        <v>2895</v>
      </c>
      <c r="O1085" s="919">
        <v>3515</v>
      </c>
      <c r="P1085" s="924" t="s">
        <v>2468</v>
      </c>
      <c r="R1085" s="918">
        <v>944</v>
      </c>
    </row>
    <row r="1086" spans="1:18" ht="42.75" hidden="1" x14ac:dyDescent="0.2">
      <c r="A1086" s="926">
        <v>800</v>
      </c>
      <c r="B1086" s="926"/>
      <c r="C1086" s="926"/>
      <c r="D1086" s="933" t="s">
        <v>2470</v>
      </c>
      <c r="E1086" s="923" t="s">
        <v>670</v>
      </c>
      <c r="F1086" s="926" t="s">
        <v>12</v>
      </c>
      <c r="G1086" s="923" t="s">
        <v>2585</v>
      </c>
      <c r="H1086" s="926"/>
      <c r="I1086" s="922" t="s">
        <v>2206</v>
      </c>
      <c r="J1086" s="922" t="str">
        <f>VLOOKUP(I1086,'[12]Phan ca&amp; Ngay BDhoc'!$B$4:$I$110,6,0)</f>
        <v>3/9/2018</v>
      </c>
      <c r="K1086" s="926"/>
      <c r="L1086" s="926"/>
      <c r="M1086" s="926"/>
      <c r="N1086" s="926"/>
      <c r="O1086" s="932"/>
      <c r="P1086" s="932"/>
      <c r="R1086" s="918">
        <v>945</v>
      </c>
    </row>
    <row r="1087" spans="1:18" ht="42.75" hidden="1" x14ac:dyDescent="0.2">
      <c r="A1087" s="926">
        <v>801</v>
      </c>
      <c r="B1087" s="926"/>
      <c r="C1087" s="926"/>
      <c r="D1087" s="933" t="s">
        <v>2470</v>
      </c>
      <c r="E1087" s="923" t="s">
        <v>670</v>
      </c>
      <c r="F1087" s="926" t="s">
        <v>12</v>
      </c>
      <c r="G1087" s="923" t="s">
        <v>2586</v>
      </c>
      <c r="H1087" s="926"/>
      <c r="I1087" s="922" t="s">
        <v>2206</v>
      </c>
      <c r="J1087" s="922" t="str">
        <f>VLOOKUP(I1087,'[12]Phan ca&amp; Ngay BDhoc'!$B$4:$I$110,6,0)</f>
        <v>3/9/2018</v>
      </c>
      <c r="K1087" s="926"/>
      <c r="L1087" s="926"/>
      <c r="M1087" s="926"/>
      <c r="N1087" s="926"/>
      <c r="O1087" s="932"/>
      <c r="P1087" s="932"/>
      <c r="R1087" s="918">
        <v>946</v>
      </c>
    </row>
    <row r="1088" spans="1:18" ht="42.75" hidden="1" x14ac:dyDescent="0.2">
      <c r="A1088" s="922">
        <v>802</v>
      </c>
      <c r="B1088" s="922" t="str">
        <f t="shared" ref="B1088:B1097" si="104">CONCATENATE("2018",C1088,"K13",K1088)</f>
        <v>2018BS6010K1313</v>
      </c>
      <c r="C1088" s="922" t="str">
        <f>VLOOKUP(D1088,'[11]QuyetdinhPCGD (CDIO)'!$B$6:$C$1940,2,0)</f>
        <v>BS6010</v>
      </c>
      <c r="D1088" s="931" t="s">
        <v>2473</v>
      </c>
      <c r="E1088" s="929" t="s">
        <v>2549</v>
      </c>
      <c r="F1088" s="922" t="s">
        <v>9</v>
      </c>
      <c r="G1088" s="922" t="str">
        <f>VLOOKUP(I1088,'[12]Phan ca&amp; Ngay BDhoc'!$B$4:$I$110,8,0)</f>
        <v>C2-202</v>
      </c>
      <c r="H1088" s="922"/>
      <c r="I1088" s="922" t="s">
        <v>2206</v>
      </c>
      <c r="J1088" s="922" t="str">
        <f>VLOOKUP(I1088,'[12]Phan ca&amp; Ngay BDhoc'!$B$4:$I$110,6,0)</f>
        <v>3/9/2018</v>
      </c>
      <c r="K1088" s="921" t="s">
        <v>323</v>
      </c>
      <c r="L1088" s="921"/>
      <c r="M1088" s="920" t="s">
        <v>2487</v>
      </c>
      <c r="N1088" s="920">
        <v>0</v>
      </c>
      <c r="O1088" s="919">
        <v>1053</v>
      </c>
      <c r="P1088" s="919" t="s">
        <v>2472</v>
      </c>
      <c r="R1088" s="918">
        <v>947</v>
      </c>
    </row>
    <row r="1089" spans="1:18" ht="42.75" hidden="1" x14ac:dyDescent="0.2">
      <c r="A1089" s="926">
        <v>803</v>
      </c>
      <c r="B1089" s="922" t="str">
        <f t="shared" si="104"/>
        <v>2018PE6009K1349</v>
      </c>
      <c r="C1089" s="922" t="str">
        <f>VLOOKUP(D1089,'[11]QuyetdinhPCGD (CDIO)'!$B$6:$C$1940,2,0)</f>
        <v>PE6009</v>
      </c>
      <c r="D1089" s="930" t="s">
        <v>2474</v>
      </c>
      <c r="E1089" s="929" t="s">
        <v>65</v>
      </c>
      <c r="F1089" s="926" t="s">
        <v>9</v>
      </c>
      <c r="G1089" s="922" t="s">
        <v>4718</v>
      </c>
      <c r="H1089" s="926"/>
      <c r="I1089" s="922" t="s">
        <v>2206</v>
      </c>
      <c r="J1089" s="922" t="str">
        <f>VLOOKUP(I1089,'[12]Phan ca&amp; Ngay BDhoc'!$B$4:$I$110,6,0)</f>
        <v>3/9/2018</v>
      </c>
      <c r="K1089" s="925" t="s">
        <v>1731</v>
      </c>
      <c r="L1089" s="925"/>
      <c r="M1089" s="920" t="s">
        <v>2487</v>
      </c>
      <c r="N1089" s="920">
        <v>0</v>
      </c>
      <c r="O1089" s="919">
        <v>1057</v>
      </c>
      <c r="P1089" s="924" t="s">
        <v>2468</v>
      </c>
      <c r="R1089" s="918">
        <v>948</v>
      </c>
    </row>
    <row r="1090" spans="1:18" ht="42.75" hidden="1" x14ac:dyDescent="0.2">
      <c r="A1090" s="922">
        <v>804</v>
      </c>
      <c r="B1090" s="922" t="str">
        <f t="shared" si="104"/>
        <v>2018BM6043K1301</v>
      </c>
      <c r="C1090" s="922" t="str">
        <f>VLOOKUP(D1090,'[11]QuyetdinhPCGD (CDIO)'!$B$6:$C$1940,2,0)</f>
        <v>BM6043</v>
      </c>
      <c r="D1090" s="931" t="s">
        <v>2896</v>
      </c>
      <c r="E1090" s="923" t="s">
        <v>2549</v>
      </c>
      <c r="F1090" s="922" t="s">
        <v>11</v>
      </c>
      <c r="G1090" s="922" t="str">
        <f>VLOOKUP(I1090,'[12]Phan ca&amp; Ngay BDhoc'!$B$4:$I$110,8,0)</f>
        <v>C2-202</v>
      </c>
      <c r="H1090" s="922"/>
      <c r="I1090" s="922" t="s">
        <v>2206</v>
      </c>
      <c r="J1090" s="922" t="str">
        <f>VLOOKUP(I1090,'[12]Phan ca&amp; Ngay BDhoc'!$B$4:$I$110,6,0)</f>
        <v>3/9/2018</v>
      </c>
      <c r="K1090" s="921" t="s">
        <v>62</v>
      </c>
      <c r="L1090" s="921"/>
      <c r="M1090" s="920">
        <v>0</v>
      </c>
      <c r="N1090" s="920">
        <v>0</v>
      </c>
      <c r="O1090" s="919">
        <v>2237</v>
      </c>
      <c r="P1090" s="919" t="s">
        <v>2472</v>
      </c>
      <c r="R1090" s="918">
        <v>949</v>
      </c>
    </row>
    <row r="1091" spans="1:18" ht="42.75" hidden="1" x14ac:dyDescent="0.2">
      <c r="A1091" s="922">
        <v>805</v>
      </c>
      <c r="B1091" s="922" t="str">
        <f t="shared" si="104"/>
        <v>2018LP6002K1316</v>
      </c>
      <c r="C1091" s="922" t="str">
        <f>VLOOKUP(D1091,'[11]QuyetdinhPCGD (CDIO)'!$B$6:$C$1940,2,0)</f>
        <v>LP6002</v>
      </c>
      <c r="D1091" s="923" t="s">
        <v>2412</v>
      </c>
      <c r="E1091" s="923" t="s">
        <v>2550</v>
      </c>
      <c r="F1091" s="922" t="s">
        <v>13</v>
      </c>
      <c r="G1091" s="922" t="str">
        <f>VLOOKUP(I1091,'[12]Phan ca&amp; Ngay BDhoc'!$B$4:$I$110,8,0)</f>
        <v>C2-202</v>
      </c>
      <c r="H1091" s="922"/>
      <c r="I1091" s="922" t="s">
        <v>2206</v>
      </c>
      <c r="J1091" s="922" t="str">
        <f>VLOOKUP(I1091,'[12]Phan ca&amp; Ngay BDhoc'!$B$4:$I$110,6,0)</f>
        <v>3/9/2018</v>
      </c>
      <c r="K1091" s="921" t="s">
        <v>355</v>
      </c>
      <c r="L1091" s="921"/>
      <c r="M1091" s="920" t="s">
        <v>2487</v>
      </c>
      <c r="N1091" s="920">
        <v>0</v>
      </c>
      <c r="O1091" s="919">
        <v>3421</v>
      </c>
      <c r="P1091" s="919" t="s">
        <v>2472</v>
      </c>
      <c r="R1091" s="918">
        <v>950</v>
      </c>
    </row>
    <row r="1092" spans="1:18" ht="42.75" hidden="1" x14ac:dyDescent="0.2">
      <c r="A1092" s="922">
        <v>806</v>
      </c>
      <c r="B1092" s="922" t="str">
        <f t="shared" si="104"/>
        <v>2018FL6160K1316</v>
      </c>
      <c r="C1092" s="922" t="str">
        <f>VLOOKUP(D1092,'[11]QuyetdinhPCGD (CDIO)'!$B$6:$C$1940,2,0)</f>
        <v>FL6160</v>
      </c>
      <c r="D1092" s="923" t="s">
        <v>2761</v>
      </c>
      <c r="E1092" s="923" t="s">
        <v>71</v>
      </c>
      <c r="F1092" s="923" t="s">
        <v>8</v>
      </c>
      <c r="G1092" s="922" t="str">
        <f t="shared" ref="G1092:G1097" si="105">RIGHT(M1092,6)</f>
        <v>C3-204</v>
      </c>
      <c r="H1092" s="923"/>
      <c r="I1092" s="922" t="s">
        <v>2206</v>
      </c>
      <c r="J1092" s="922" t="str">
        <f>VLOOKUP(I1092,'[12]Phan ca&amp; Ngay BDhoc'!$B$4:$I$110,6,0)</f>
        <v>3/9/2018</v>
      </c>
      <c r="K1092" s="938" t="s">
        <v>355</v>
      </c>
      <c r="L1092" s="938"/>
      <c r="M1092" s="920" t="s">
        <v>2897</v>
      </c>
      <c r="N1092" s="920" t="s">
        <v>1906</v>
      </c>
      <c r="O1092" s="919">
        <v>461</v>
      </c>
      <c r="P1092" s="919" t="s">
        <v>2472</v>
      </c>
      <c r="Q1092" s="934"/>
      <c r="R1092" s="918">
        <v>951</v>
      </c>
    </row>
    <row r="1093" spans="1:18" ht="42.75" hidden="1" x14ac:dyDescent="0.2">
      <c r="A1093" s="922">
        <v>807</v>
      </c>
      <c r="B1093" s="922" t="str">
        <f t="shared" si="104"/>
        <v>2018FL6160K1316</v>
      </c>
      <c r="C1093" s="922" t="str">
        <f>VLOOKUP(D1093,'[11]QuyetdinhPCGD (CDIO)'!$B$6:$C$1940,2,0)</f>
        <v>FL6160</v>
      </c>
      <c r="D1093" s="923" t="s">
        <v>2761</v>
      </c>
      <c r="E1093" s="923" t="s">
        <v>71</v>
      </c>
      <c r="F1093" s="922" t="s">
        <v>10</v>
      </c>
      <c r="G1093" s="922" t="str">
        <f t="shared" si="105"/>
        <v>C3-204</v>
      </c>
      <c r="H1093" s="922"/>
      <c r="I1093" s="922" t="s">
        <v>2206</v>
      </c>
      <c r="J1093" s="922" t="str">
        <f>VLOOKUP(I1093,'[12]Phan ca&amp; Ngay BDhoc'!$B$4:$I$110,6,0)</f>
        <v>3/9/2018</v>
      </c>
      <c r="K1093" s="938" t="s">
        <v>355</v>
      </c>
      <c r="L1093" s="938"/>
      <c r="M1093" s="920" t="s">
        <v>2897</v>
      </c>
      <c r="N1093" s="920" t="s">
        <v>1906</v>
      </c>
      <c r="O1093" s="919">
        <v>1645</v>
      </c>
      <c r="P1093" s="919" t="s">
        <v>2472</v>
      </c>
      <c r="R1093" s="918">
        <v>952</v>
      </c>
    </row>
    <row r="1094" spans="1:18" ht="42.75" hidden="1" x14ac:dyDescent="0.2">
      <c r="A1094" s="922">
        <v>808</v>
      </c>
      <c r="B1094" s="922" t="str">
        <f t="shared" si="104"/>
        <v>2018FL6160K1317</v>
      </c>
      <c r="C1094" s="922" t="str">
        <f>VLOOKUP(D1094,'[11]QuyetdinhPCGD (CDIO)'!$B$6:$C$1940,2,0)</f>
        <v>FL6160</v>
      </c>
      <c r="D1094" s="923" t="s">
        <v>2761</v>
      </c>
      <c r="E1094" s="923" t="s">
        <v>169</v>
      </c>
      <c r="F1094" s="923" t="s">
        <v>8</v>
      </c>
      <c r="G1094" s="922" t="str">
        <f t="shared" si="105"/>
        <v>C3-204</v>
      </c>
      <c r="H1094" s="923"/>
      <c r="I1094" s="922" t="s">
        <v>2206</v>
      </c>
      <c r="J1094" s="922" t="str">
        <f>VLOOKUP(I1094,'[12]Phan ca&amp; Ngay BDhoc'!$B$4:$I$110,6,0)</f>
        <v>3/9/2018</v>
      </c>
      <c r="K1094" s="938" t="s">
        <v>358</v>
      </c>
      <c r="L1094" s="938"/>
      <c r="M1094" s="920" t="s">
        <v>2897</v>
      </c>
      <c r="N1094" s="920" t="s">
        <v>1908</v>
      </c>
      <c r="O1094" s="919">
        <v>463</v>
      </c>
      <c r="P1094" s="919" t="s">
        <v>2472</v>
      </c>
      <c r="Q1094" s="934"/>
      <c r="R1094" s="918">
        <v>953</v>
      </c>
    </row>
    <row r="1095" spans="1:18" ht="42.75" hidden="1" x14ac:dyDescent="0.2">
      <c r="A1095" s="922">
        <v>809</v>
      </c>
      <c r="B1095" s="922" t="str">
        <f t="shared" si="104"/>
        <v>2018FL6160K1317</v>
      </c>
      <c r="C1095" s="922" t="str">
        <f>VLOOKUP(D1095,'[11]QuyetdinhPCGD (CDIO)'!$B$6:$C$1940,2,0)</f>
        <v>FL6160</v>
      </c>
      <c r="D1095" s="923" t="s">
        <v>2761</v>
      </c>
      <c r="E1095" s="923" t="s">
        <v>169</v>
      </c>
      <c r="F1095" s="922" t="s">
        <v>10</v>
      </c>
      <c r="G1095" s="922" t="str">
        <f t="shared" si="105"/>
        <v>C3-204</v>
      </c>
      <c r="H1095" s="922"/>
      <c r="I1095" s="922" t="s">
        <v>2206</v>
      </c>
      <c r="J1095" s="922" t="str">
        <f>VLOOKUP(I1095,'[12]Phan ca&amp; Ngay BDhoc'!$B$4:$I$110,6,0)</f>
        <v>3/9/2018</v>
      </c>
      <c r="K1095" s="938" t="s">
        <v>358</v>
      </c>
      <c r="L1095" s="938"/>
      <c r="M1095" s="920" t="s">
        <v>2897</v>
      </c>
      <c r="N1095" s="920" t="s">
        <v>1908</v>
      </c>
      <c r="O1095" s="919">
        <v>1647</v>
      </c>
      <c r="P1095" s="919" t="s">
        <v>2472</v>
      </c>
      <c r="R1095" s="918">
        <v>954</v>
      </c>
    </row>
    <row r="1096" spans="1:18" ht="42.75" hidden="1" x14ac:dyDescent="0.2">
      <c r="A1096" s="922">
        <v>810</v>
      </c>
      <c r="B1096" s="922" t="str">
        <f t="shared" si="104"/>
        <v>2018FL6160K1318</v>
      </c>
      <c r="C1096" s="922" t="str">
        <f>VLOOKUP(D1096,'[11]QuyetdinhPCGD (CDIO)'!$B$6:$C$1940,2,0)</f>
        <v>FL6160</v>
      </c>
      <c r="D1096" s="923" t="s">
        <v>2761</v>
      </c>
      <c r="E1096" s="923" t="s">
        <v>71</v>
      </c>
      <c r="F1096" s="923" t="s">
        <v>8</v>
      </c>
      <c r="G1096" s="922" t="str">
        <f t="shared" si="105"/>
        <v>C3-205</v>
      </c>
      <c r="H1096" s="923"/>
      <c r="I1096" s="922" t="s">
        <v>2206</v>
      </c>
      <c r="J1096" s="922" t="str">
        <f>VLOOKUP(I1096,'[12]Phan ca&amp; Ngay BDhoc'!$B$4:$I$110,6,0)</f>
        <v>3/9/2018</v>
      </c>
      <c r="K1096" s="938" t="s">
        <v>360</v>
      </c>
      <c r="L1096" s="938"/>
      <c r="M1096" s="920" t="s">
        <v>2617</v>
      </c>
      <c r="N1096" s="920" t="s">
        <v>1910</v>
      </c>
      <c r="O1096" s="919">
        <v>465</v>
      </c>
      <c r="P1096" s="919" t="s">
        <v>2472</v>
      </c>
      <c r="Q1096" s="934"/>
      <c r="R1096" s="918">
        <v>955</v>
      </c>
    </row>
    <row r="1097" spans="1:18" ht="42.75" hidden="1" x14ac:dyDescent="0.2">
      <c r="A1097" s="922">
        <v>811</v>
      </c>
      <c r="B1097" s="922" t="str">
        <f t="shared" si="104"/>
        <v>2018FL6160K1318</v>
      </c>
      <c r="C1097" s="922" t="str">
        <f>VLOOKUP(D1097,'[11]QuyetdinhPCGD (CDIO)'!$B$6:$C$1940,2,0)</f>
        <v>FL6160</v>
      </c>
      <c r="D1097" s="923" t="s">
        <v>2761</v>
      </c>
      <c r="E1097" s="923" t="s">
        <v>71</v>
      </c>
      <c r="F1097" s="922" t="s">
        <v>10</v>
      </c>
      <c r="G1097" s="922" t="str">
        <f t="shared" si="105"/>
        <v>C3-205</v>
      </c>
      <c r="H1097" s="922"/>
      <c r="I1097" s="922" t="s">
        <v>2206</v>
      </c>
      <c r="J1097" s="922" t="str">
        <f>VLOOKUP(I1097,'[12]Phan ca&amp; Ngay BDhoc'!$B$4:$I$110,6,0)</f>
        <v>3/9/2018</v>
      </c>
      <c r="K1097" s="938" t="s">
        <v>360</v>
      </c>
      <c r="L1097" s="938"/>
      <c r="M1097" s="920" t="s">
        <v>2617</v>
      </c>
      <c r="N1097" s="920" t="s">
        <v>1910</v>
      </c>
      <c r="O1097" s="919">
        <v>1649</v>
      </c>
      <c r="P1097" s="919" t="s">
        <v>2472</v>
      </c>
      <c r="R1097" s="918">
        <v>956</v>
      </c>
    </row>
    <row r="1098" spans="1:18" ht="42.75" hidden="1" x14ac:dyDescent="0.2">
      <c r="A1098" s="926">
        <v>812</v>
      </c>
      <c r="B1098" s="926"/>
      <c r="C1098" s="926"/>
      <c r="D1098" s="933" t="s">
        <v>2470</v>
      </c>
      <c r="E1098" s="923" t="s">
        <v>2550</v>
      </c>
      <c r="F1098" s="926" t="s">
        <v>12</v>
      </c>
      <c r="G1098" s="923" t="s">
        <v>2573</v>
      </c>
      <c r="H1098" s="926"/>
      <c r="I1098" s="922" t="s">
        <v>2207</v>
      </c>
      <c r="J1098" s="922" t="str">
        <f>VLOOKUP(I1098,'[12]Phan ca&amp; Ngay BDhoc'!$B$4:$I$110,6,0)</f>
        <v>3/9/2018</v>
      </c>
      <c r="K1098" s="926"/>
      <c r="L1098" s="926"/>
      <c r="M1098" s="926"/>
      <c r="N1098" s="926"/>
      <c r="O1098" s="932"/>
      <c r="P1098" s="932"/>
      <c r="R1098" s="918">
        <v>957</v>
      </c>
    </row>
    <row r="1099" spans="1:18" ht="42.75" hidden="1" x14ac:dyDescent="0.2">
      <c r="A1099" s="926">
        <v>813</v>
      </c>
      <c r="B1099" s="926"/>
      <c r="C1099" s="926"/>
      <c r="D1099" s="933" t="s">
        <v>2470</v>
      </c>
      <c r="E1099" s="923" t="s">
        <v>2550</v>
      </c>
      <c r="F1099" s="926" t="s">
        <v>12</v>
      </c>
      <c r="G1099" s="923" t="s">
        <v>2574</v>
      </c>
      <c r="H1099" s="926"/>
      <c r="I1099" s="922" t="s">
        <v>2207</v>
      </c>
      <c r="J1099" s="922" t="str">
        <f>VLOOKUP(I1099,'[12]Phan ca&amp; Ngay BDhoc'!$B$4:$I$110,6,0)</f>
        <v>3/9/2018</v>
      </c>
      <c r="K1099" s="926"/>
      <c r="L1099" s="926"/>
      <c r="M1099" s="926"/>
      <c r="N1099" s="926"/>
      <c r="O1099" s="932"/>
      <c r="P1099" s="932"/>
      <c r="R1099" s="918">
        <v>958</v>
      </c>
    </row>
    <row r="1100" spans="1:18" ht="42.75" hidden="1" x14ac:dyDescent="0.2">
      <c r="A1100" s="922">
        <v>814</v>
      </c>
      <c r="B1100" s="922" t="str">
        <f t="shared" ref="B1100:B1109" si="106">CONCATENATE("2018",C1100,"K13",K1100)</f>
        <v>2018BS6010K1314</v>
      </c>
      <c r="C1100" s="922" t="str">
        <f>VLOOKUP(D1100,'[11]QuyetdinhPCGD (CDIO)'!$B$6:$C$1940,2,0)</f>
        <v>BS6010</v>
      </c>
      <c r="D1100" s="931" t="s">
        <v>2473</v>
      </c>
      <c r="E1100" s="929" t="s">
        <v>2540</v>
      </c>
      <c r="F1100" s="922" t="s">
        <v>9</v>
      </c>
      <c r="G1100" s="922" t="str">
        <f>VLOOKUP(I1100,'[12]Phan ca&amp; Ngay BDhoc'!$B$4:$I$110,8,0)</f>
        <v>C2-202</v>
      </c>
      <c r="H1100" s="922"/>
      <c r="I1100" s="922" t="s">
        <v>2207</v>
      </c>
      <c r="J1100" s="922" t="str">
        <f>VLOOKUP(I1100,'[12]Phan ca&amp; Ngay BDhoc'!$B$4:$I$110,6,0)</f>
        <v>3/9/2018</v>
      </c>
      <c r="K1100" s="921" t="s">
        <v>346</v>
      </c>
      <c r="L1100" s="921"/>
      <c r="M1100" s="920" t="s">
        <v>2487</v>
      </c>
      <c r="N1100" s="920">
        <v>0</v>
      </c>
      <c r="O1100" s="919">
        <v>1059</v>
      </c>
      <c r="P1100" s="924" t="s">
        <v>2468</v>
      </c>
      <c r="R1100" s="918">
        <v>959</v>
      </c>
    </row>
    <row r="1101" spans="1:18" ht="42.75" hidden="1" x14ac:dyDescent="0.2">
      <c r="A1101" s="926">
        <v>815</v>
      </c>
      <c r="B1101" s="922" t="str">
        <f t="shared" si="106"/>
        <v>2018PE6009K1350</v>
      </c>
      <c r="C1101" s="922" t="str">
        <f>VLOOKUP(D1101,'[11]QuyetdinhPCGD (CDIO)'!$B$6:$C$1940,2,0)</f>
        <v>PE6009</v>
      </c>
      <c r="D1101" s="930" t="s">
        <v>2474</v>
      </c>
      <c r="E1101" s="929" t="s">
        <v>71</v>
      </c>
      <c r="F1101" s="926" t="s">
        <v>9</v>
      </c>
      <c r="G1101" s="922" t="s">
        <v>4718</v>
      </c>
      <c r="H1101" s="926"/>
      <c r="I1101" s="922" t="s">
        <v>2207</v>
      </c>
      <c r="J1101" s="922" t="str">
        <f>VLOOKUP(I1101,'[12]Phan ca&amp; Ngay BDhoc'!$B$4:$I$110,6,0)</f>
        <v>3/9/2018</v>
      </c>
      <c r="K1101" s="925" t="s">
        <v>1734</v>
      </c>
      <c r="L1101" s="925"/>
      <c r="M1101" s="920" t="s">
        <v>2487</v>
      </c>
      <c r="N1101" s="920">
        <v>0</v>
      </c>
      <c r="O1101" s="919">
        <v>1063</v>
      </c>
      <c r="P1101" s="919" t="s">
        <v>2472</v>
      </c>
      <c r="R1101" s="918">
        <v>960</v>
      </c>
    </row>
    <row r="1102" spans="1:18" ht="42.75" hidden="1" x14ac:dyDescent="0.2">
      <c r="A1102" s="922">
        <v>816</v>
      </c>
      <c r="B1102" s="922" t="str">
        <f t="shared" si="106"/>
        <v>2018BM6043K1302</v>
      </c>
      <c r="C1102" s="922" t="str">
        <f>VLOOKUP(D1102,'[11]QuyetdinhPCGD (CDIO)'!$B$6:$C$1940,2,0)</f>
        <v>BM6043</v>
      </c>
      <c r="D1102" s="931" t="s">
        <v>2896</v>
      </c>
      <c r="E1102" s="923" t="s">
        <v>2540</v>
      </c>
      <c r="F1102" s="922" t="s">
        <v>11</v>
      </c>
      <c r="G1102" s="922" t="str">
        <f>VLOOKUP(I1102,'[12]Phan ca&amp; Ngay BDhoc'!$B$4:$I$110,8,0)</f>
        <v>C2-202</v>
      </c>
      <c r="H1102" s="922"/>
      <c r="I1102" s="922" t="s">
        <v>2207</v>
      </c>
      <c r="J1102" s="922" t="str">
        <f>VLOOKUP(I1102,'[12]Phan ca&amp; Ngay BDhoc'!$B$4:$I$110,6,0)</f>
        <v>3/9/2018</v>
      </c>
      <c r="K1102" s="921" t="s">
        <v>70</v>
      </c>
      <c r="L1102" s="921"/>
      <c r="M1102" s="920">
        <v>0</v>
      </c>
      <c r="N1102" s="920">
        <v>0</v>
      </c>
      <c r="O1102" s="919">
        <v>2243</v>
      </c>
      <c r="P1102" s="924" t="s">
        <v>2468</v>
      </c>
      <c r="R1102" s="918">
        <v>961</v>
      </c>
    </row>
    <row r="1103" spans="1:18" ht="42.75" hidden="1" x14ac:dyDescent="0.2">
      <c r="A1103" s="922">
        <v>817</v>
      </c>
      <c r="B1103" s="922" t="str">
        <f t="shared" si="106"/>
        <v>2018LP6002K1317</v>
      </c>
      <c r="C1103" s="922" t="str">
        <f>VLOOKUP(D1103,'[11]QuyetdinhPCGD (CDIO)'!$B$6:$C$1940,2,0)</f>
        <v>LP6002</v>
      </c>
      <c r="D1103" s="923" t="s">
        <v>2412</v>
      </c>
      <c r="E1103" s="923" t="s">
        <v>670</v>
      </c>
      <c r="F1103" s="922" t="s">
        <v>13</v>
      </c>
      <c r="G1103" s="922" t="str">
        <f>VLOOKUP(I1103,'[12]Phan ca&amp; Ngay BDhoc'!$B$4:$I$110,8,0)</f>
        <v>C2-202</v>
      </c>
      <c r="H1103" s="922"/>
      <c r="I1103" s="922" t="s">
        <v>2207</v>
      </c>
      <c r="J1103" s="922" t="str">
        <f>VLOOKUP(I1103,'[12]Phan ca&amp; Ngay BDhoc'!$B$4:$I$110,6,0)</f>
        <v>3/9/2018</v>
      </c>
      <c r="K1103" s="921" t="s">
        <v>358</v>
      </c>
      <c r="L1103" s="921"/>
      <c r="M1103" s="920" t="s">
        <v>2487</v>
      </c>
      <c r="N1103" s="920">
        <v>0</v>
      </c>
      <c r="O1103" s="919">
        <v>3427</v>
      </c>
      <c r="P1103" s="924" t="s">
        <v>2468</v>
      </c>
      <c r="R1103" s="918">
        <v>962</v>
      </c>
    </row>
    <row r="1104" spans="1:18" ht="42.75" hidden="1" x14ac:dyDescent="0.2">
      <c r="A1104" s="922">
        <v>818</v>
      </c>
      <c r="B1104" s="922" t="str">
        <f t="shared" si="106"/>
        <v>2018FL6160K1319</v>
      </c>
      <c r="C1104" s="922" t="str">
        <f>VLOOKUP(D1104,'[11]QuyetdinhPCGD (CDIO)'!$B$6:$C$1940,2,0)</f>
        <v>FL6160</v>
      </c>
      <c r="D1104" s="923" t="s">
        <v>2761</v>
      </c>
      <c r="E1104" s="923" t="s">
        <v>65</v>
      </c>
      <c r="F1104" s="923" t="s">
        <v>8</v>
      </c>
      <c r="G1104" s="922" t="str">
        <f t="shared" ref="G1104:G1109" si="107">RIGHT(M1104,6)</f>
        <v>C3-204</v>
      </c>
      <c r="H1104" s="923"/>
      <c r="I1104" s="922" t="s">
        <v>2207</v>
      </c>
      <c r="J1104" s="922" t="str">
        <f>VLOOKUP(I1104,'[12]Phan ca&amp; Ngay BDhoc'!$B$4:$I$110,6,0)</f>
        <v>3/9/2018</v>
      </c>
      <c r="K1104" s="921" t="s">
        <v>363</v>
      </c>
      <c r="L1104" s="921"/>
      <c r="M1104" s="920" t="s">
        <v>2897</v>
      </c>
      <c r="N1104" s="920" t="s">
        <v>2898</v>
      </c>
      <c r="O1104" s="919">
        <v>467</v>
      </c>
      <c r="P1104" s="924" t="s">
        <v>2468</v>
      </c>
      <c r="Q1104" s="934"/>
      <c r="R1104" s="918">
        <v>963</v>
      </c>
    </row>
    <row r="1105" spans="1:18" ht="42.75" hidden="1" x14ac:dyDescent="0.2">
      <c r="A1105" s="922">
        <v>819</v>
      </c>
      <c r="B1105" s="922" t="str">
        <f t="shared" si="106"/>
        <v>2018FL6160K1319</v>
      </c>
      <c r="C1105" s="922" t="str">
        <f>VLOOKUP(D1105,'[11]QuyetdinhPCGD (CDIO)'!$B$6:$C$1940,2,0)</f>
        <v>FL6160</v>
      </c>
      <c r="D1105" s="923" t="s">
        <v>2761</v>
      </c>
      <c r="E1105" s="923" t="s">
        <v>65</v>
      </c>
      <c r="F1105" s="922" t="s">
        <v>10</v>
      </c>
      <c r="G1105" s="922" t="str">
        <f t="shared" si="107"/>
        <v>C3-204</v>
      </c>
      <c r="H1105" s="922"/>
      <c r="I1105" s="922" t="s">
        <v>2207</v>
      </c>
      <c r="J1105" s="922" t="str">
        <f>VLOOKUP(I1105,'[12]Phan ca&amp; Ngay BDhoc'!$B$4:$I$110,6,0)</f>
        <v>3/9/2018</v>
      </c>
      <c r="K1105" s="921" t="s">
        <v>363</v>
      </c>
      <c r="L1105" s="921"/>
      <c r="M1105" s="920" t="s">
        <v>2897</v>
      </c>
      <c r="N1105" s="920" t="s">
        <v>2898</v>
      </c>
      <c r="O1105" s="919">
        <v>1651</v>
      </c>
      <c r="P1105" s="924" t="s">
        <v>2468</v>
      </c>
      <c r="R1105" s="918">
        <v>964</v>
      </c>
    </row>
    <row r="1106" spans="1:18" ht="42.75" hidden="1" x14ac:dyDescent="0.2">
      <c r="A1106" s="922">
        <v>820</v>
      </c>
      <c r="B1106" s="922" t="str">
        <f t="shared" si="106"/>
        <v>2018FL6160K1320</v>
      </c>
      <c r="C1106" s="922" t="str">
        <f>VLOOKUP(D1106,'[11]QuyetdinhPCGD (CDIO)'!$B$6:$C$1940,2,0)</f>
        <v>FL6160</v>
      </c>
      <c r="D1106" s="923" t="s">
        <v>2761</v>
      </c>
      <c r="E1106" s="923" t="s">
        <v>166</v>
      </c>
      <c r="F1106" s="923" t="s">
        <v>8</v>
      </c>
      <c r="G1106" s="922" t="str">
        <f t="shared" si="107"/>
        <v>C3-204</v>
      </c>
      <c r="H1106" s="923"/>
      <c r="I1106" s="922" t="s">
        <v>2207</v>
      </c>
      <c r="J1106" s="922" t="str">
        <f>VLOOKUP(I1106,'[12]Phan ca&amp; Ngay BDhoc'!$B$4:$I$110,6,0)</f>
        <v>3/9/2018</v>
      </c>
      <c r="K1106" s="921" t="s">
        <v>365</v>
      </c>
      <c r="L1106" s="921"/>
      <c r="M1106" s="920" t="s">
        <v>2897</v>
      </c>
      <c r="N1106" s="920" t="s">
        <v>2899</v>
      </c>
      <c r="O1106" s="919">
        <v>469</v>
      </c>
      <c r="P1106" s="924" t="s">
        <v>2468</v>
      </c>
      <c r="Q1106" s="934"/>
      <c r="R1106" s="918">
        <v>965</v>
      </c>
    </row>
    <row r="1107" spans="1:18" ht="42.75" hidden="1" x14ac:dyDescent="0.2">
      <c r="A1107" s="922">
        <v>821</v>
      </c>
      <c r="B1107" s="922" t="str">
        <f t="shared" si="106"/>
        <v>2018FL6160K1320</v>
      </c>
      <c r="C1107" s="922" t="str">
        <f>VLOOKUP(D1107,'[11]QuyetdinhPCGD (CDIO)'!$B$6:$C$1940,2,0)</f>
        <v>FL6160</v>
      </c>
      <c r="D1107" s="923" t="s">
        <v>2761</v>
      </c>
      <c r="E1107" s="923" t="s">
        <v>166</v>
      </c>
      <c r="F1107" s="922" t="s">
        <v>10</v>
      </c>
      <c r="G1107" s="922" t="str">
        <f t="shared" si="107"/>
        <v>C3-204</v>
      </c>
      <c r="H1107" s="922"/>
      <c r="I1107" s="922" t="s">
        <v>2207</v>
      </c>
      <c r="J1107" s="922" t="str">
        <f>VLOOKUP(I1107,'[12]Phan ca&amp; Ngay BDhoc'!$B$4:$I$110,6,0)</f>
        <v>3/9/2018</v>
      </c>
      <c r="K1107" s="921" t="s">
        <v>365</v>
      </c>
      <c r="L1107" s="921"/>
      <c r="M1107" s="920" t="s">
        <v>2897</v>
      </c>
      <c r="N1107" s="920" t="s">
        <v>2899</v>
      </c>
      <c r="O1107" s="919">
        <v>1653</v>
      </c>
      <c r="P1107" s="924" t="s">
        <v>2468</v>
      </c>
      <c r="R1107" s="918">
        <v>966</v>
      </c>
    </row>
    <row r="1108" spans="1:18" ht="42.75" hidden="1" x14ac:dyDescent="0.2">
      <c r="A1108" s="922">
        <v>822</v>
      </c>
      <c r="B1108" s="922" t="str">
        <f t="shared" si="106"/>
        <v>2018FL6160K1321</v>
      </c>
      <c r="C1108" s="922" t="str">
        <f>VLOOKUP(D1108,'[11]QuyetdinhPCGD (CDIO)'!$B$6:$C$1940,2,0)</f>
        <v>FL6160</v>
      </c>
      <c r="D1108" s="923" t="s">
        <v>2761</v>
      </c>
      <c r="E1108" s="923" t="s">
        <v>65</v>
      </c>
      <c r="F1108" s="923" t="s">
        <v>8</v>
      </c>
      <c r="G1108" s="922" t="str">
        <f t="shared" si="107"/>
        <v>C3-205</v>
      </c>
      <c r="H1108" s="923"/>
      <c r="I1108" s="922" t="s">
        <v>2207</v>
      </c>
      <c r="J1108" s="922" t="str">
        <f>VLOOKUP(I1108,'[12]Phan ca&amp; Ngay BDhoc'!$B$4:$I$110,6,0)</f>
        <v>3/9/2018</v>
      </c>
      <c r="K1108" s="921" t="s">
        <v>368</v>
      </c>
      <c r="L1108" s="921"/>
      <c r="M1108" s="920" t="s">
        <v>2617</v>
      </c>
      <c r="N1108" s="920" t="s">
        <v>2900</v>
      </c>
      <c r="O1108" s="919">
        <v>471</v>
      </c>
      <c r="P1108" s="924" t="s">
        <v>2468</v>
      </c>
      <c r="Q1108" s="934"/>
      <c r="R1108" s="918">
        <v>967</v>
      </c>
    </row>
    <row r="1109" spans="1:18" ht="42.75" hidden="1" x14ac:dyDescent="0.2">
      <c r="A1109" s="922">
        <v>823</v>
      </c>
      <c r="B1109" s="922" t="str">
        <f t="shared" si="106"/>
        <v>2018FL6160K1321</v>
      </c>
      <c r="C1109" s="922" t="str">
        <f>VLOOKUP(D1109,'[11]QuyetdinhPCGD (CDIO)'!$B$6:$C$1940,2,0)</f>
        <v>FL6160</v>
      </c>
      <c r="D1109" s="923" t="s">
        <v>2761</v>
      </c>
      <c r="E1109" s="923" t="s">
        <v>65</v>
      </c>
      <c r="F1109" s="922" t="s">
        <v>10</v>
      </c>
      <c r="G1109" s="922" t="str">
        <f t="shared" si="107"/>
        <v>C3-205</v>
      </c>
      <c r="H1109" s="922"/>
      <c r="I1109" s="922" t="s">
        <v>2207</v>
      </c>
      <c r="J1109" s="922" t="str">
        <f>VLOOKUP(I1109,'[12]Phan ca&amp; Ngay BDhoc'!$B$4:$I$110,6,0)</f>
        <v>3/9/2018</v>
      </c>
      <c r="K1109" s="921" t="s">
        <v>368</v>
      </c>
      <c r="L1109" s="921"/>
      <c r="M1109" s="920" t="s">
        <v>2617</v>
      </c>
      <c r="N1109" s="920" t="s">
        <v>2900</v>
      </c>
      <c r="O1109" s="919">
        <v>1655</v>
      </c>
      <c r="P1109" s="924" t="s">
        <v>2468</v>
      </c>
      <c r="R1109" s="918">
        <v>968</v>
      </c>
    </row>
    <row r="1110" spans="1:18" ht="42.75" hidden="1" x14ac:dyDescent="0.2">
      <c r="A1110" s="926">
        <v>824</v>
      </c>
      <c r="B1110" s="926"/>
      <c r="C1110" s="926"/>
      <c r="D1110" s="933" t="s">
        <v>2470</v>
      </c>
      <c r="E1110" s="923" t="s">
        <v>670</v>
      </c>
      <c r="F1110" s="926" t="s">
        <v>8</v>
      </c>
      <c r="G1110" s="923" t="s">
        <v>2708</v>
      </c>
      <c r="H1110" s="926"/>
      <c r="I1110" s="922" t="s">
        <v>2208</v>
      </c>
      <c r="J1110" s="922" t="str">
        <f>VLOOKUP(I1110,'[12]Phan ca&amp; Ngay BDhoc'!$B$4:$I$110,6,0)</f>
        <v>3/9/2018</v>
      </c>
      <c r="K1110" s="926"/>
      <c r="L1110" s="926"/>
      <c r="M1110" s="926"/>
      <c r="N1110" s="926"/>
      <c r="O1110" s="932"/>
      <c r="P1110" s="932"/>
      <c r="R1110" s="918">
        <v>969</v>
      </c>
    </row>
    <row r="1111" spans="1:18" ht="42.75" hidden="1" x14ac:dyDescent="0.2">
      <c r="A1111" s="926">
        <v>825</v>
      </c>
      <c r="B1111" s="926"/>
      <c r="C1111" s="926"/>
      <c r="D1111" s="933" t="s">
        <v>2470</v>
      </c>
      <c r="E1111" s="923" t="s">
        <v>670</v>
      </c>
      <c r="F1111" s="926" t="s">
        <v>8</v>
      </c>
      <c r="G1111" s="923" t="s">
        <v>2685</v>
      </c>
      <c r="H1111" s="926"/>
      <c r="I1111" s="922" t="s">
        <v>2208</v>
      </c>
      <c r="J1111" s="922" t="str">
        <f>VLOOKUP(I1111,'[12]Phan ca&amp; Ngay BDhoc'!$B$4:$I$110,6,0)</f>
        <v>3/9/2018</v>
      </c>
      <c r="K1111" s="926"/>
      <c r="L1111" s="926"/>
      <c r="M1111" s="926"/>
      <c r="N1111" s="926"/>
      <c r="O1111" s="932"/>
      <c r="P1111" s="932"/>
      <c r="R1111" s="918">
        <v>970</v>
      </c>
    </row>
    <row r="1112" spans="1:18" ht="45" hidden="1" x14ac:dyDescent="0.2">
      <c r="A1112" s="922">
        <v>826</v>
      </c>
      <c r="B1112" s="922" t="str">
        <f t="shared" ref="B1112:B1121" si="108">CONCATENATE("2018",C1112,"K13",K1112)</f>
        <v>2018BS6010K1315</v>
      </c>
      <c r="C1112" s="922" t="str">
        <f>VLOOKUP(D1112,'[11]QuyetdinhPCGD (CDIO)'!$B$6:$C$1940,2,0)</f>
        <v>BS6010</v>
      </c>
      <c r="D1112" s="931" t="s">
        <v>2473</v>
      </c>
      <c r="E1112" s="923" t="s">
        <v>2577</v>
      </c>
      <c r="F1112" s="922" t="s">
        <v>10</v>
      </c>
      <c r="G1112" s="922" t="str">
        <f>RIGHT(N1112,6)</f>
        <v>C2-202</v>
      </c>
      <c r="H1112" s="922"/>
      <c r="I1112" s="922" t="s">
        <v>2208</v>
      </c>
      <c r="J1112" s="922" t="str">
        <f>VLOOKUP(I1112,'[12]Phan ca&amp; Ngay BDhoc'!$B$4:$I$110,6,0)</f>
        <v>3/9/2018</v>
      </c>
      <c r="K1112" s="921" t="s">
        <v>353</v>
      </c>
      <c r="L1112" s="921"/>
      <c r="M1112" s="920" t="s">
        <v>2487</v>
      </c>
      <c r="N1112" s="920" t="s">
        <v>2901</v>
      </c>
      <c r="O1112" s="919">
        <v>1657</v>
      </c>
      <c r="P1112" s="919" t="s">
        <v>2472</v>
      </c>
      <c r="R1112" s="918">
        <v>971</v>
      </c>
    </row>
    <row r="1113" spans="1:18" ht="42.75" hidden="1" x14ac:dyDescent="0.2">
      <c r="A1113" s="926">
        <v>827</v>
      </c>
      <c r="B1113" s="922" t="str">
        <f t="shared" si="108"/>
        <v>2018PE6009K1351</v>
      </c>
      <c r="C1113" s="922" t="str">
        <f>VLOOKUP(D1113,'[11]QuyetdinhPCGD (CDIO)'!$B$6:$C$1940,2,0)</f>
        <v>PE6009</v>
      </c>
      <c r="D1113" s="930" t="s">
        <v>2474</v>
      </c>
      <c r="E1113" s="929" t="s">
        <v>166</v>
      </c>
      <c r="F1113" s="926" t="s">
        <v>9</v>
      </c>
      <c r="G1113" s="922" t="s">
        <v>4718</v>
      </c>
      <c r="H1113" s="926"/>
      <c r="I1113" s="922" t="s">
        <v>2208</v>
      </c>
      <c r="J1113" s="922" t="str">
        <f>VLOOKUP(I1113,'[12]Phan ca&amp; Ngay BDhoc'!$B$4:$I$110,6,0)</f>
        <v>3/9/2018</v>
      </c>
      <c r="K1113" s="925" t="s">
        <v>1736</v>
      </c>
      <c r="L1113" s="925"/>
      <c r="M1113" s="920" t="s">
        <v>2487</v>
      </c>
      <c r="N1113" s="920">
        <v>0</v>
      </c>
      <c r="O1113" s="919">
        <v>1069</v>
      </c>
      <c r="P1113" s="924" t="s">
        <v>2468</v>
      </c>
      <c r="R1113" s="918">
        <v>972</v>
      </c>
    </row>
    <row r="1114" spans="1:18" ht="45" hidden="1" x14ac:dyDescent="0.2">
      <c r="A1114" s="922">
        <v>828</v>
      </c>
      <c r="B1114" s="922" t="str">
        <f t="shared" si="108"/>
        <v>2018BM6043K1303</v>
      </c>
      <c r="C1114" s="922" t="str">
        <f>VLOOKUP(D1114,'[11]QuyetdinhPCGD (CDIO)'!$B$6:$C$1940,2,0)</f>
        <v>BM6043</v>
      </c>
      <c r="D1114" s="931" t="s">
        <v>2896</v>
      </c>
      <c r="E1114" s="923" t="s">
        <v>2549</v>
      </c>
      <c r="F1114" s="922" t="s">
        <v>9</v>
      </c>
      <c r="G1114" s="922" t="str">
        <f>RIGHT(N1114,6)</f>
        <v>C2-203</v>
      </c>
      <c r="H1114" s="922"/>
      <c r="I1114" s="922" t="s">
        <v>2208</v>
      </c>
      <c r="J1114" s="922" t="str">
        <f>VLOOKUP(I1114,'[12]Phan ca&amp; Ngay BDhoc'!$B$4:$I$110,6,0)</f>
        <v>3/9/2018</v>
      </c>
      <c r="K1114" s="921" t="s">
        <v>75</v>
      </c>
      <c r="L1114" s="921"/>
      <c r="M1114" s="920">
        <v>0</v>
      </c>
      <c r="N1114" s="920" t="s">
        <v>2902</v>
      </c>
      <c r="O1114" s="919">
        <v>1065</v>
      </c>
      <c r="P1114" s="919" t="s">
        <v>2472</v>
      </c>
      <c r="R1114" s="918">
        <v>973</v>
      </c>
    </row>
    <row r="1115" spans="1:18" ht="45" hidden="1" x14ac:dyDescent="0.2">
      <c r="A1115" s="922">
        <v>829</v>
      </c>
      <c r="B1115" s="922" t="str">
        <f t="shared" si="108"/>
        <v>2018LP6002K1318</v>
      </c>
      <c r="C1115" s="922" t="str">
        <f>VLOOKUP(D1115,'[11]QuyetdinhPCGD (CDIO)'!$B$6:$C$1940,2,0)</f>
        <v>LP6002</v>
      </c>
      <c r="D1115" s="923" t="s">
        <v>2412</v>
      </c>
      <c r="E1115" s="923" t="s">
        <v>2550</v>
      </c>
      <c r="F1115" s="922" t="s">
        <v>12</v>
      </c>
      <c r="G1115" s="922" t="str">
        <f>RIGHT(N1115,6)</f>
        <v>C2-203</v>
      </c>
      <c r="H1115" s="922"/>
      <c r="I1115" s="922" t="s">
        <v>2208</v>
      </c>
      <c r="J1115" s="922" t="str">
        <f>VLOOKUP(I1115,'[12]Phan ca&amp; Ngay BDhoc'!$B$4:$I$110,6,0)</f>
        <v>3/9/2018</v>
      </c>
      <c r="K1115" s="921" t="s">
        <v>360</v>
      </c>
      <c r="L1115" s="921"/>
      <c r="M1115" s="920" t="s">
        <v>2487</v>
      </c>
      <c r="N1115" s="920" t="s">
        <v>2902</v>
      </c>
      <c r="O1115" s="919">
        <v>2841</v>
      </c>
      <c r="P1115" s="919" t="s">
        <v>2472</v>
      </c>
      <c r="R1115" s="918">
        <v>974</v>
      </c>
    </row>
    <row r="1116" spans="1:18" ht="42.75" hidden="1" x14ac:dyDescent="0.2">
      <c r="A1116" s="922">
        <v>830</v>
      </c>
      <c r="B1116" s="922" t="str">
        <f t="shared" si="108"/>
        <v>2018FL6160K1322</v>
      </c>
      <c r="C1116" s="922" t="str">
        <f>VLOOKUP(D1116,'[11]QuyetdinhPCGD (CDIO)'!$B$6:$C$1940,2,0)</f>
        <v>FL6160</v>
      </c>
      <c r="D1116" s="923" t="s">
        <v>2761</v>
      </c>
      <c r="E1116" s="923" t="s">
        <v>71</v>
      </c>
      <c r="F1116" s="922" t="s">
        <v>11</v>
      </c>
      <c r="G1116" s="922" t="str">
        <f>VLOOKUP(I1116,'[12]Phan ca&amp; Ngay BDhoc'!$B$4:$I$110,8,0)</f>
        <v>C3-204</v>
      </c>
      <c r="H1116" s="922"/>
      <c r="I1116" s="922" t="s">
        <v>2208</v>
      </c>
      <c r="J1116" s="922" t="str">
        <f>VLOOKUP(I1116,'[12]Phan ca&amp; Ngay BDhoc'!$B$4:$I$110,6,0)</f>
        <v>3/9/2018</v>
      </c>
      <c r="K1116" s="921" t="s">
        <v>370</v>
      </c>
      <c r="L1116" s="921"/>
      <c r="M1116" s="920" t="s">
        <v>2487</v>
      </c>
      <c r="N1116" s="920" t="s">
        <v>2903</v>
      </c>
      <c r="O1116" s="919">
        <v>2249</v>
      </c>
      <c r="P1116" s="919" t="s">
        <v>2472</v>
      </c>
      <c r="R1116" s="918">
        <v>975</v>
      </c>
    </row>
    <row r="1117" spans="1:18" ht="42.75" hidden="1" x14ac:dyDescent="0.2">
      <c r="A1117" s="922">
        <v>831</v>
      </c>
      <c r="B1117" s="922" t="str">
        <f t="shared" si="108"/>
        <v>2018FL6160K1322</v>
      </c>
      <c r="C1117" s="922" t="str">
        <f>VLOOKUP(D1117,'[11]QuyetdinhPCGD (CDIO)'!$B$6:$C$1940,2,0)</f>
        <v>FL6160</v>
      </c>
      <c r="D1117" s="923" t="s">
        <v>2761</v>
      </c>
      <c r="E1117" s="923" t="s">
        <v>71</v>
      </c>
      <c r="F1117" s="922" t="s">
        <v>13</v>
      </c>
      <c r="G1117" s="922" t="str">
        <f>VLOOKUP(I1117,'[12]Phan ca&amp; Ngay BDhoc'!$B$4:$I$110,8,0)</f>
        <v>C3-204</v>
      </c>
      <c r="H1117" s="922"/>
      <c r="I1117" s="922" t="s">
        <v>2208</v>
      </c>
      <c r="J1117" s="922" t="str">
        <f>VLOOKUP(I1117,'[12]Phan ca&amp; Ngay BDhoc'!$B$4:$I$110,6,0)</f>
        <v>3/9/2018</v>
      </c>
      <c r="K1117" s="921" t="s">
        <v>370</v>
      </c>
      <c r="L1117" s="921"/>
      <c r="M1117" s="920" t="s">
        <v>2487</v>
      </c>
      <c r="N1117" s="920" t="s">
        <v>2903</v>
      </c>
      <c r="O1117" s="919">
        <v>3433</v>
      </c>
      <c r="P1117" s="919" t="s">
        <v>2472</v>
      </c>
      <c r="R1117" s="918">
        <v>976</v>
      </c>
    </row>
    <row r="1118" spans="1:18" ht="42.75" hidden="1" x14ac:dyDescent="0.2">
      <c r="A1118" s="922">
        <v>832</v>
      </c>
      <c r="B1118" s="922" t="str">
        <f t="shared" si="108"/>
        <v>2018FL6160K1323</v>
      </c>
      <c r="C1118" s="922" t="str">
        <f>VLOOKUP(D1118,'[11]QuyetdinhPCGD (CDIO)'!$B$6:$C$1940,2,0)</f>
        <v>FL6160</v>
      </c>
      <c r="D1118" s="923" t="s">
        <v>2761</v>
      </c>
      <c r="E1118" s="923" t="s">
        <v>169</v>
      </c>
      <c r="F1118" s="922" t="s">
        <v>11</v>
      </c>
      <c r="G1118" s="922" t="str">
        <f>VLOOKUP(I1118,'[12]Phan ca&amp; Ngay BDhoc'!$B$4:$I$110,8,0)</f>
        <v>C3-204</v>
      </c>
      <c r="H1118" s="922"/>
      <c r="I1118" s="922" t="s">
        <v>2208</v>
      </c>
      <c r="J1118" s="922" t="str">
        <f>VLOOKUP(I1118,'[12]Phan ca&amp; Ngay BDhoc'!$B$4:$I$110,6,0)</f>
        <v>3/9/2018</v>
      </c>
      <c r="K1118" s="921" t="s">
        <v>373</v>
      </c>
      <c r="L1118" s="921"/>
      <c r="M1118" s="920" t="s">
        <v>2487</v>
      </c>
      <c r="N1118" s="920" t="s">
        <v>2904</v>
      </c>
      <c r="O1118" s="919">
        <v>2251</v>
      </c>
      <c r="P1118" s="919" t="s">
        <v>2472</v>
      </c>
      <c r="R1118" s="918">
        <v>977</v>
      </c>
    </row>
    <row r="1119" spans="1:18" ht="42.75" hidden="1" x14ac:dyDescent="0.2">
      <c r="A1119" s="922">
        <v>833</v>
      </c>
      <c r="B1119" s="922" t="str">
        <f t="shared" si="108"/>
        <v>2018FL6160K1323</v>
      </c>
      <c r="C1119" s="922" t="str">
        <f>VLOOKUP(D1119,'[11]QuyetdinhPCGD (CDIO)'!$B$6:$C$1940,2,0)</f>
        <v>FL6160</v>
      </c>
      <c r="D1119" s="923" t="s">
        <v>2761</v>
      </c>
      <c r="E1119" s="923" t="s">
        <v>169</v>
      </c>
      <c r="F1119" s="922" t="s">
        <v>13</v>
      </c>
      <c r="G1119" s="922" t="str">
        <f>VLOOKUP(I1119,'[12]Phan ca&amp; Ngay BDhoc'!$B$4:$I$110,8,0)</f>
        <v>C3-204</v>
      </c>
      <c r="H1119" s="922"/>
      <c r="I1119" s="922" t="s">
        <v>2208</v>
      </c>
      <c r="J1119" s="922" t="str">
        <f>VLOOKUP(I1119,'[12]Phan ca&amp; Ngay BDhoc'!$B$4:$I$110,6,0)</f>
        <v>3/9/2018</v>
      </c>
      <c r="K1119" s="921" t="s">
        <v>373</v>
      </c>
      <c r="L1119" s="921"/>
      <c r="M1119" s="920" t="s">
        <v>2487</v>
      </c>
      <c r="N1119" s="920" t="s">
        <v>2904</v>
      </c>
      <c r="O1119" s="919">
        <v>3435</v>
      </c>
      <c r="P1119" s="919" t="s">
        <v>2472</v>
      </c>
      <c r="R1119" s="918">
        <v>978</v>
      </c>
    </row>
    <row r="1120" spans="1:18" ht="42.75" hidden="1" x14ac:dyDescent="0.2">
      <c r="A1120" s="922">
        <v>834</v>
      </c>
      <c r="B1120" s="922" t="str">
        <f t="shared" si="108"/>
        <v>2018FL6160K1324</v>
      </c>
      <c r="C1120" s="922" t="str">
        <f>VLOOKUP(D1120,'[11]QuyetdinhPCGD (CDIO)'!$B$6:$C$1940,2,0)</f>
        <v>FL6160</v>
      </c>
      <c r="D1120" s="923" t="s">
        <v>2761</v>
      </c>
      <c r="E1120" s="923" t="s">
        <v>71</v>
      </c>
      <c r="F1120" s="922" t="s">
        <v>11</v>
      </c>
      <c r="G1120" s="922" t="str">
        <f>RIGHT(M1120,6)</f>
        <v>C3-205</v>
      </c>
      <c r="H1120" s="922"/>
      <c r="I1120" s="922" t="s">
        <v>2208</v>
      </c>
      <c r="J1120" s="922" t="str">
        <f>VLOOKUP(I1120,'[12]Phan ca&amp; Ngay BDhoc'!$B$4:$I$110,6,0)</f>
        <v>3/9/2018</v>
      </c>
      <c r="K1120" s="921" t="s">
        <v>381</v>
      </c>
      <c r="L1120" s="921"/>
      <c r="M1120" s="920" t="s">
        <v>2617</v>
      </c>
      <c r="N1120" s="920" t="s">
        <v>2905</v>
      </c>
      <c r="O1120" s="919">
        <v>2253</v>
      </c>
      <c r="P1120" s="919" t="s">
        <v>2472</v>
      </c>
      <c r="R1120" s="918">
        <v>979</v>
      </c>
    </row>
    <row r="1121" spans="1:18" ht="42.75" hidden="1" x14ac:dyDescent="0.2">
      <c r="A1121" s="922">
        <v>835</v>
      </c>
      <c r="B1121" s="922" t="str">
        <f t="shared" si="108"/>
        <v>2018FL6160K1324</v>
      </c>
      <c r="C1121" s="922" t="str">
        <f>VLOOKUP(D1121,'[11]QuyetdinhPCGD (CDIO)'!$B$6:$C$1940,2,0)</f>
        <v>FL6160</v>
      </c>
      <c r="D1121" s="923" t="s">
        <v>2761</v>
      </c>
      <c r="E1121" s="923" t="s">
        <v>71</v>
      </c>
      <c r="F1121" s="922" t="s">
        <v>13</v>
      </c>
      <c r="G1121" s="922" t="str">
        <f>RIGHT(M1121,6)</f>
        <v>C3-205</v>
      </c>
      <c r="H1121" s="922"/>
      <c r="I1121" s="922" t="s">
        <v>2208</v>
      </c>
      <c r="J1121" s="922" t="str">
        <f>VLOOKUP(I1121,'[12]Phan ca&amp; Ngay BDhoc'!$B$4:$I$110,6,0)</f>
        <v>3/9/2018</v>
      </c>
      <c r="K1121" s="921" t="s">
        <v>381</v>
      </c>
      <c r="L1121" s="921"/>
      <c r="M1121" s="920" t="s">
        <v>2617</v>
      </c>
      <c r="N1121" s="920" t="s">
        <v>2905</v>
      </c>
      <c r="O1121" s="919">
        <v>3437</v>
      </c>
      <c r="P1121" s="919" t="s">
        <v>2472</v>
      </c>
      <c r="R1121" s="918">
        <v>980</v>
      </c>
    </row>
    <row r="1122" spans="1:18" ht="42.75" hidden="1" x14ac:dyDescent="0.2">
      <c r="A1122" s="926">
        <v>836</v>
      </c>
      <c r="B1122" s="926"/>
      <c r="C1122" s="926"/>
      <c r="D1122" s="933" t="s">
        <v>2470</v>
      </c>
      <c r="E1122" s="923" t="s">
        <v>2550</v>
      </c>
      <c r="F1122" s="926" t="s">
        <v>8</v>
      </c>
      <c r="G1122" s="923" t="s">
        <v>2573</v>
      </c>
      <c r="H1122" s="926"/>
      <c r="I1122" s="922" t="s">
        <v>2209</v>
      </c>
      <c r="J1122" s="922" t="str">
        <f>VLOOKUP(I1122,'[12]Phan ca&amp; Ngay BDhoc'!$B$4:$I$110,6,0)</f>
        <v>3/9/2018</v>
      </c>
      <c r="K1122" s="926"/>
      <c r="L1122" s="926"/>
      <c r="M1122" s="926"/>
      <c r="N1122" s="926"/>
      <c r="O1122" s="932"/>
      <c r="P1122" s="932"/>
      <c r="R1122" s="918">
        <v>981</v>
      </c>
    </row>
    <row r="1123" spans="1:18" ht="42.75" hidden="1" x14ac:dyDescent="0.2">
      <c r="A1123" s="926">
        <v>837</v>
      </c>
      <c r="B1123" s="926"/>
      <c r="C1123" s="926"/>
      <c r="D1123" s="933" t="s">
        <v>2470</v>
      </c>
      <c r="E1123" s="923" t="s">
        <v>2550</v>
      </c>
      <c r="F1123" s="926" t="s">
        <v>8</v>
      </c>
      <c r="G1123" s="923" t="s">
        <v>2574</v>
      </c>
      <c r="H1123" s="926"/>
      <c r="I1123" s="922" t="s">
        <v>2209</v>
      </c>
      <c r="J1123" s="922" t="str">
        <f>VLOOKUP(I1123,'[12]Phan ca&amp; Ngay BDhoc'!$B$4:$I$110,6,0)</f>
        <v>3/9/2018</v>
      </c>
      <c r="K1123" s="926"/>
      <c r="L1123" s="926"/>
      <c r="M1123" s="926"/>
      <c r="N1123" s="926"/>
      <c r="O1123" s="932"/>
      <c r="P1123" s="932"/>
      <c r="R1123" s="918">
        <v>982</v>
      </c>
    </row>
    <row r="1124" spans="1:18" ht="45" hidden="1" x14ac:dyDescent="0.2">
      <c r="A1124" s="922">
        <v>838</v>
      </c>
      <c r="B1124" s="922" t="str">
        <f t="shared" ref="B1124:B1133" si="109">CONCATENATE("2018",C1124,"K13",K1124)</f>
        <v>2018BS6010K1316</v>
      </c>
      <c r="C1124" s="922" t="str">
        <f>VLOOKUP(D1124,'[11]QuyetdinhPCGD (CDIO)'!$B$6:$C$1940,2,0)</f>
        <v>BS6010</v>
      </c>
      <c r="D1124" s="931" t="s">
        <v>2473</v>
      </c>
      <c r="E1124" s="923" t="s">
        <v>2587</v>
      </c>
      <c r="F1124" s="922" t="s">
        <v>10</v>
      </c>
      <c r="G1124" s="922" t="str">
        <f>RIGHT(N1124,6)</f>
        <v>C2-202</v>
      </c>
      <c r="H1124" s="922"/>
      <c r="I1124" s="922" t="s">
        <v>2209</v>
      </c>
      <c r="J1124" s="922" t="str">
        <f>VLOOKUP(I1124,'[12]Phan ca&amp; Ngay BDhoc'!$B$4:$I$110,6,0)</f>
        <v>3/9/2018</v>
      </c>
      <c r="K1124" s="921" t="s">
        <v>355</v>
      </c>
      <c r="L1124" s="921"/>
      <c r="M1124" s="920" t="s">
        <v>2487</v>
      </c>
      <c r="N1124" s="920" t="s">
        <v>2901</v>
      </c>
      <c r="O1124" s="919">
        <v>1663</v>
      </c>
      <c r="P1124" s="924" t="s">
        <v>2468</v>
      </c>
      <c r="R1124" s="918">
        <v>983</v>
      </c>
    </row>
    <row r="1125" spans="1:18" ht="42.75" hidden="1" x14ac:dyDescent="0.2">
      <c r="A1125" s="926">
        <v>839</v>
      </c>
      <c r="B1125" s="922" t="str">
        <f t="shared" si="109"/>
        <v>2018PE6009K1352</v>
      </c>
      <c r="C1125" s="922" t="str">
        <f>VLOOKUP(D1125,'[11]QuyetdinhPCGD (CDIO)'!$B$6:$C$1940,2,0)</f>
        <v>PE6009</v>
      </c>
      <c r="D1125" s="930" t="s">
        <v>2474</v>
      </c>
      <c r="E1125" s="929" t="s">
        <v>169</v>
      </c>
      <c r="F1125" s="926" t="s">
        <v>9</v>
      </c>
      <c r="G1125" s="922" t="s">
        <v>4718</v>
      </c>
      <c r="H1125" s="926"/>
      <c r="I1125" s="922" t="s">
        <v>2209</v>
      </c>
      <c r="J1125" s="922" t="str">
        <f>VLOOKUP(I1125,'[12]Phan ca&amp; Ngay BDhoc'!$B$4:$I$110,6,0)</f>
        <v>3/9/2018</v>
      </c>
      <c r="K1125" s="925" t="s">
        <v>1738</v>
      </c>
      <c r="L1125" s="925"/>
      <c r="M1125" s="920" t="s">
        <v>2487</v>
      </c>
      <c r="N1125" s="920">
        <v>0</v>
      </c>
      <c r="O1125" s="919">
        <v>1075</v>
      </c>
      <c r="P1125" s="919" t="s">
        <v>2472</v>
      </c>
      <c r="R1125" s="918">
        <v>984</v>
      </c>
    </row>
    <row r="1126" spans="1:18" ht="45" hidden="1" x14ac:dyDescent="0.2">
      <c r="A1126" s="922">
        <v>840</v>
      </c>
      <c r="B1126" s="922" t="str">
        <f t="shared" si="109"/>
        <v>2018BM6043K1304</v>
      </c>
      <c r="C1126" s="922" t="str">
        <f>VLOOKUP(D1126,'[11]QuyetdinhPCGD (CDIO)'!$B$6:$C$1940,2,0)</f>
        <v>BM6043</v>
      </c>
      <c r="D1126" s="931" t="s">
        <v>2896</v>
      </c>
      <c r="E1126" s="923" t="s">
        <v>2540</v>
      </c>
      <c r="F1126" s="922" t="s">
        <v>9</v>
      </c>
      <c r="G1126" s="922" t="str">
        <f>RIGHT(N1126,6)</f>
        <v>C2-203</v>
      </c>
      <c r="H1126" s="922"/>
      <c r="I1126" s="922" t="s">
        <v>2209</v>
      </c>
      <c r="J1126" s="922" t="str">
        <f>VLOOKUP(I1126,'[12]Phan ca&amp; Ngay BDhoc'!$B$4:$I$110,6,0)</f>
        <v>3/9/2018</v>
      </c>
      <c r="K1126" s="921" t="s">
        <v>89</v>
      </c>
      <c r="L1126" s="921"/>
      <c r="M1126" s="920">
        <v>0</v>
      </c>
      <c r="N1126" s="920" t="s">
        <v>2902</v>
      </c>
      <c r="O1126" s="919">
        <v>1071</v>
      </c>
      <c r="P1126" s="924" t="s">
        <v>2468</v>
      </c>
      <c r="R1126" s="918">
        <v>985</v>
      </c>
    </row>
    <row r="1127" spans="1:18" ht="45" hidden="1" x14ac:dyDescent="0.2">
      <c r="A1127" s="922">
        <v>841</v>
      </c>
      <c r="B1127" s="922" t="str">
        <f t="shared" si="109"/>
        <v>2018LP6002K1319</v>
      </c>
      <c r="C1127" s="922" t="str">
        <f>VLOOKUP(D1127,'[11]QuyetdinhPCGD (CDIO)'!$B$6:$C$1940,2,0)</f>
        <v>LP6002</v>
      </c>
      <c r="D1127" s="923" t="s">
        <v>2412</v>
      </c>
      <c r="E1127" s="923" t="s">
        <v>670</v>
      </c>
      <c r="F1127" s="922" t="s">
        <v>12</v>
      </c>
      <c r="G1127" s="922" t="str">
        <f>RIGHT(N1127,6)</f>
        <v>C2-203</v>
      </c>
      <c r="H1127" s="922"/>
      <c r="I1127" s="922" t="s">
        <v>2209</v>
      </c>
      <c r="J1127" s="922" t="str">
        <f>VLOOKUP(I1127,'[12]Phan ca&amp; Ngay BDhoc'!$B$4:$I$110,6,0)</f>
        <v>3/9/2018</v>
      </c>
      <c r="K1127" s="921" t="s">
        <v>363</v>
      </c>
      <c r="L1127" s="921"/>
      <c r="M1127" s="920" t="s">
        <v>2487</v>
      </c>
      <c r="N1127" s="920" t="s">
        <v>2902</v>
      </c>
      <c r="O1127" s="919">
        <v>2847</v>
      </c>
      <c r="P1127" s="924" t="s">
        <v>2468</v>
      </c>
      <c r="R1127" s="918">
        <v>986</v>
      </c>
    </row>
    <row r="1128" spans="1:18" ht="42.75" hidden="1" x14ac:dyDescent="0.2">
      <c r="A1128" s="922">
        <v>842</v>
      </c>
      <c r="B1128" s="922" t="str">
        <f t="shared" si="109"/>
        <v>2018FL6160K1325</v>
      </c>
      <c r="C1128" s="922" t="str">
        <f>VLOOKUP(D1128,'[11]QuyetdinhPCGD (CDIO)'!$B$6:$C$1940,2,0)</f>
        <v>FL6160</v>
      </c>
      <c r="D1128" s="923" t="s">
        <v>2761</v>
      </c>
      <c r="E1128" s="923" t="s">
        <v>65</v>
      </c>
      <c r="F1128" s="922" t="s">
        <v>11</v>
      </c>
      <c r="G1128" s="922" t="str">
        <f>VLOOKUP(I1128,'[12]Phan ca&amp; Ngay BDhoc'!$B$4:$I$110,8,0)</f>
        <v>C3-204</v>
      </c>
      <c r="H1128" s="922"/>
      <c r="I1128" s="922" t="s">
        <v>2209</v>
      </c>
      <c r="J1128" s="922" t="str">
        <f>VLOOKUP(I1128,'[12]Phan ca&amp; Ngay BDhoc'!$B$4:$I$110,6,0)</f>
        <v>3/9/2018</v>
      </c>
      <c r="K1128" s="938" t="s">
        <v>433</v>
      </c>
      <c r="L1128" s="938"/>
      <c r="M1128" s="920" t="s">
        <v>2487</v>
      </c>
      <c r="N1128" s="920" t="s">
        <v>2906</v>
      </c>
      <c r="O1128" s="919">
        <v>2255</v>
      </c>
      <c r="P1128" s="924" t="s">
        <v>2468</v>
      </c>
      <c r="R1128" s="918">
        <v>987</v>
      </c>
    </row>
    <row r="1129" spans="1:18" ht="42.75" hidden="1" x14ac:dyDescent="0.2">
      <c r="A1129" s="922">
        <v>843</v>
      </c>
      <c r="B1129" s="922" t="str">
        <f t="shared" si="109"/>
        <v>2018FL6160K1325</v>
      </c>
      <c r="C1129" s="922" t="str">
        <f>VLOOKUP(D1129,'[11]QuyetdinhPCGD (CDIO)'!$B$6:$C$1940,2,0)</f>
        <v>FL6160</v>
      </c>
      <c r="D1129" s="923" t="s">
        <v>2761</v>
      </c>
      <c r="E1129" s="923" t="s">
        <v>65</v>
      </c>
      <c r="F1129" s="922" t="s">
        <v>13</v>
      </c>
      <c r="G1129" s="922" t="str">
        <f>VLOOKUP(I1129,'[12]Phan ca&amp; Ngay BDhoc'!$B$4:$I$110,8,0)</f>
        <v>C3-204</v>
      </c>
      <c r="H1129" s="922"/>
      <c r="I1129" s="922" t="s">
        <v>2209</v>
      </c>
      <c r="J1129" s="922" t="str">
        <f>VLOOKUP(I1129,'[12]Phan ca&amp; Ngay BDhoc'!$B$4:$I$110,6,0)</f>
        <v>3/9/2018</v>
      </c>
      <c r="K1129" s="938" t="s">
        <v>433</v>
      </c>
      <c r="L1129" s="938"/>
      <c r="M1129" s="920" t="s">
        <v>2487</v>
      </c>
      <c r="N1129" s="920" t="s">
        <v>2906</v>
      </c>
      <c r="O1129" s="919">
        <v>3439</v>
      </c>
      <c r="P1129" s="924" t="s">
        <v>2468</v>
      </c>
      <c r="R1129" s="918">
        <v>988</v>
      </c>
    </row>
    <row r="1130" spans="1:18" ht="42.75" hidden="1" x14ac:dyDescent="0.2">
      <c r="A1130" s="922">
        <v>844</v>
      </c>
      <c r="B1130" s="922" t="str">
        <f t="shared" si="109"/>
        <v>2018FL6160K1326</v>
      </c>
      <c r="C1130" s="922" t="str">
        <f>VLOOKUP(D1130,'[11]QuyetdinhPCGD (CDIO)'!$B$6:$C$1940,2,0)</f>
        <v>FL6160</v>
      </c>
      <c r="D1130" s="923" t="s">
        <v>2761</v>
      </c>
      <c r="E1130" s="923" t="s">
        <v>166</v>
      </c>
      <c r="F1130" s="922" t="s">
        <v>11</v>
      </c>
      <c r="G1130" s="922" t="str">
        <f>VLOOKUP(I1130,'[12]Phan ca&amp; Ngay BDhoc'!$B$4:$I$110,8,0)</f>
        <v>C3-204</v>
      </c>
      <c r="H1130" s="922"/>
      <c r="I1130" s="922" t="s">
        <v>2209</v>
      </c>
      <c r="J1130" s="922" t="str">
        <f>VLOOKUP(I1130,'[12]Phan ca&amp; Ngay BDhoc'!$B$4:$I$110,6,0)</f>
        <v>3/9/2018</v>
      </c>
      <c r="K1130" s="938" t="s">
        <v>434</v>
      </c>
      <c r="L1130" s="938"/>
      <c r="M1130" s="920" t="s">
        <v>2487</v>
      </c>
      <c r="N1130" s="920" t="s">
        <v>2907</v>
      </c>
      <c r="O1130" s="919">
        <v>2257</v>
      </c>
      <c r="P1130" s="924" t="s">
        <v>2468</v>
      </c>
      <c r="R1130" s="918">
        <v>989</v>
      </c>
    </row>
    <row r="1131" spans="1:18" ht="42.75" hidden="1" x14ac:dyDescent="0.2">
      <c r="A1131" s="922">
        <v>845</v>
      </c>
      <c r="B1131" s="922" t="str">
        <f t="shared" si="109"/>
        <v>2018FL6160K1326</v>
      </c>
      <c r="C1131" s="922" t="str">
        <f>VLOOKUP(D1131,'[11]QuyetdinhPCGD (CDIO)'!$B$6:$C$1940,2,0)</f>
        <v>FL6160</v>
      </c>
      <c r="D1131" s="923" t="s">
        <v>2761</v>
      </c>
      <c r="E1131" s="923" t="s">
        <v>166</v>
      </c>
      <c r="F1131" s="922" t="s">
        <v>13</v>
      </c>
      <c r="G1131" s="922" t="str">
        <f>VLOOKUP(I1131,'[12]Phan ca&amp; Ngay BDhoc'!$B$4:$I$110,8,0)</f>
        <v>C3-204</v>
      </c>
      <c r="H1131" s="922"/>
      <c r="I1131" s="922" t="s">
        <v>2209</v>
      </c>
      <c r="J1131" s="922" t="str">
        <f>VLOOKUP(I1131,'[12]Phan ca&amp; Ngay BDhoc'!$B$4:$I$110,6,0)</f>
        <v>3/9/2018</v>
      </c>
      <c r="K1131" s="938" t="s">
        <v>434</v>
      </c>
      <c r="L1131" s="938"/>
      <c r="M1131" s="920" t="s">
        <v>2487</v>
      </c>
      <c r="N1131" s="920" t="s">
        <v>2907</v>
      </c>
      <c r="O1131" s="919">
        <v>3441</v>
      </c>
      <c r="P1131" s="924" t="s">
        <v>2468</v>
      </c>
      <c r="R1131" s="918">
        <v>990</v>
      </c>
    </row>
    <row r="1132" spans="1:18" ht="42.75" hidden="1" x14ac:dyDescent="0.2">
      <c r="A1132" s="922">
        <v>846</v>
      </c>
      <c r="B1132" s="922" t="str">
        <f t="shared" si="109"/>
        <v>2018FL6160K1327</v>
      </c>
      <c r="C1132" s="922" t="str">
        <f>VLOOKUP(D1132,'[11]QuyetdinhPCGD (CDIO)'!$B$6:$C$1940,2,0)</f>
        <v>FL6160</v>
      </c>
      <c r="D1132" s="923" t="s">
        <v>2761</v>
      </c>
      <c r="E1132" s="923" t="s">
        <v>65</v>
      </c>
      <c r="F1132" s="922" t="s">
        <v>11</v>
      </c>
      <c r="G1132" s="922" t="str">
        <f>RIGHT(M1132,6)</f>
        <v>C3-205</v>
      </c>
      <c r="H1132" s="922"/>
      <c r="I1132" s="922" t="s">
        <v>2209</v>
      </c>
      <c r="J1132" s="922" t="str">
        <f>VLOOKUP(I1132,'[12]Phan ca&amp; Ngay BDhoc'!$B$4:$I$110,6,0)</f>
        <v>3/9/2018</v>
      </c>
      <c r="K1132" s="938" t="s">
        <v>498</v>
      </c>
      <c r="L1132" s="938"/>
      <c r="M1132" s="920" t="s">
        <v>2617</v>
      </c>
      <c r="N1132" s="920" t="s">
        <v>2908</v>
      </c>
      <c r="O1132" s="919">
        <v>2259</v>
      </c>
      <c r="P1132" s="924" t="s">
        <v>2468</v>
      </c>
      <c r="R1132" s="918">
        <v>991</v>
      </c>
    </row>
    <row r="1133" spans="1:18" ht="42.75" hidden="1" x14ac:dyDescent="0.2">
      <c r="A1133" s="922">
        <v>847</v>
      </c>
      <c r="B1133" s="922" t="str">
        <f t="shared" si="109"/>
        <v>2018FL6160K1327</v>
      </c>
      <c r="C1133" s="922" t="str">
        <f>VLOOKUP(D1133,'[11]QuyetdinhPCGD (CDIO)'!$B$6:$C$1940,2,0)</f>
        <v>FL6160</v>
      </c>
      <c r="D1133" s="923" t="s">
        <v>2761</v>
      </c>
      <c r="E1133" s="923" t="s">
        <v>65</v>
      </c>
      <c r="F1133" s="922" t="s">
        <v>13</v>
      </c>
      <c r="G1133" s="922" t="str">
        <f>RIGHT(M1133,6)</f>
        <v>C3-205</v>
      </c>
      <c r="H1133" s="922"/>
      <c r="I1133" s="922" t="s">
        <v>2209</v>
      </c>
      <c r="J1133" s="922" t="str">
        <f>VLOOKUP(I1133,'[12]Phan ca&amp; Ngay BDhoc'!$B$4:$I$110,6,0)</f>
        <v>3/9/2018</v>
      </c>
      <c r="K1133" s="938" t="s">
        <v>498</v>
      </c>
      <c r="L1133" s="938"/>
      <c r="M1133" s="920" t="s">
        <v>2617</v>
      </c>
      <c r="N1133" s="920" t="s">
        <v>2908</v>
      </c>
      <c r="O1133" s="919">
        <v>3443</v>
      </c>
      <c r="P1133" s="924" t="s">
        <v>2468</v>
      </c>
      <c r="R1133" s="918">
        <v>992</v>
      </c>
    </row>
    <row r="1134" spans="1:18" ht="42.75" hidden="1" x14ac:dyDescent="0.2">
      <c r="A1134" s="926">
        <v>848</v>
      </c>
      <c r="B1134" s="926"/>
      <c r="C1134" s="926"/>
      <c r="D1134" s="933" t="s">
        <v>2470</v>
      </c>
      <c r="E1134" s="923" t="s">
        <v>670</v>
      </c>
      <c r="F1134" s="926" t="s">
        <v>9</v>
      </c>
      <c r="G1134" s="923" t="s">
        <v>2685</v>
      </c>
      <c r="H1134" s="926"/>
      <c r="I1134" s="922" t="s">
        <v>2210</v>
      </c>
      <c r="J1134" s="922" t="str">
        <f>VLOOKUP(I1134,'[12]Phan ca&amp; Ngay BDhoc'!$B$4:$I$110,6,0)</f>
        <v>3/9/2018</v>
      </c>
      <c r="K1134" s="926"/>
      <c r="L1134" s="926"/>
      <c r="M1134" s="926"/>
      <c r="N1134" s="926"/>
      <c r="O1134" s="932"/>
      <c r="P1134" s="932"/>
      <c r="R1134" s="918">
        <v>993</v>
      </c>
    </row>
    <row r="1135" spans="1:18" ht="42.75" hidden="1" x14ac:dyDescent="0.2">
      <c r="A1135" s="926">
        <v>849</v>
      </c>
      <c r="B1135" s="926"/>
      <c r="C1135" s="926"/>
      <c r="D1135" s="933" t="s">
        <v>2470</v>
      </c>
      <c r="E1135" s="923" t="s">
        <v>670</v>
      </c>
      <c r="F1135" s="926" t="s">
        <v>9</v>
      </c>
      <c r="G1135" s="923" t="s">
        <v>2573</v>
      </c>
      <c r="H1135" s="926"/>
      <c r="I1135" s="922" t="s">
        <v>2210</v>
      </c>
      <c r="J1135" s="922" t="str">
        <f>VLOOKUP(I1135,'[12]Phan ca&amp; Ngay BDhoc'!$B$4:$I$110,6,0)</f>
        <v>3/9/2018</v>
      </c>
      <c r="K1135" s="926"/>
      <c r="L1135" s="926"/>
      <c r="M1135" s="926"/>
      <c r="N1135" s="926"/>
      <c r="O1135" s="932"/>
      <c r="P1135" s="932"/>
      <c r="R1135" s="918">
        <v>994</v>
      </c>
    </row>
    <row r="1136" spans="1:18" ht="42.75" hidden="1" x14ac:dyDescent="0.2">
      <c r="A1136" s="922">
        <v>850</v>
      </c>
      <c r="B1136" s="922" t="str">
        <f t="shared" ref="B1136:B1145" si="110">CONCATENATE("2018",C1136,"K13",K1136)</f>
        <v>2018BS6010K1317</v>
      </c>
      <c r="C1136" s="922" t="str">
        <f>VLOOKUP(D1136,'[11]QuyetdinhPCGD (CDIO)'!$B$6:$C$1940,2,0)</f>
        <v>BS6010</v>
      </c>
      <c r="D1136" s="931" t="s">
        <v>2473</v>
      </c>
      <c r="E1136" s="923" t="s">
        <v>2577</v>
      </c>
      <c r="F1136" s="923" t="s">
        <v>8</v>
      </c>
      <c r="G1136" s="922" t="str">
        <f>VLOOKUP(I1136,'[12]Phan ca&amp; Ngay BDhoc'!$B$4:$I$110,8,0)</f>
        <v>C2-203</v>
      </c>
      <c r="H1136" s="923"/>
      <c r="I1136" s="922" t="s">
        <v>2210</v>
      </c>
      <c r="J1136" s="922" t="str">
        <f>VLOOKUP(I1136,'[12]Phan ca&amp; Ngay BDhoc'!$B$4:$I$110,6,0)</f>
        <v>3/9/2018</v>
      </c>
      <c r="K1136" s="921" t="s">
        <v>358</v>
      </c>
      <c r="L1136" s="921"/>
      <c r="M1136" s="920" t="s">
        <v>2487</v>
      </c>
      <c r="N1136" s="920">
        <v>0</v>
      </c>
      <c r="O1136" s="919">
        <v>485</v>
      </c>
      <c r="P1136" s="919" t="s">
        <v>2472</v>
      </c>
      <c r="Q1136" s="934"/>
      <c r="R1136" s="918">
        <v>995</v>
      </c>
    </row>
    <row r="1137" spans="1:18" ht="42.75" hidden="1" x14ac:dyDescent="0.2">
      <c r="A1137" s="926">
        <v>851</v>
      </c>
      <c r="B1137" s="922" t="str">
        <f t="shared" si="110"/>
        <v>2018PE6009K1353</v>
      </c>
      <c r="C1137" s="922" t="str">
        <f>VLOOKUP(D1137,'[11]QuyetdinhPCGD (CDIO)'!$B$6:$C$1940,2,0)</f>
        <v>PE6009</v>
      </c>
      <c r="D1137" s="930" t="s">
        <v>2474</v>
      </c>
      <c r="E1137" s="929" t="s">
        <v>166</v>
      </c>
      <c r="F1137" s="926" t="s">
        <v>11</v>
      </c>
      <c r="G1137" s="922" t="s">
        <v>4718</v>
      </c>
      <c r="H1137" s="926"/>
      <c r="I1137" s="922" t="s">
        <v>2210</v>
      </c>
      <c r="J1137" s="922" t="str">
        <f>VLOOKUP(I1137,'[12]Phan ca&amp; Ngay BDhoc'!$B$4:$I$110,6,0)</f>
        <v>3/9/2018</v>
      </c>
      <c r="K1137" s="925" t="s">
        <v>1740</v>
      </c>
      <c r="L1137" s="925"/>
      <c r="M1137" s="920" t="s">
        <v>2487</v>
      </c>
      <c r="N1137" s="920">
        <v>0</v>
      </c>
      <c r="O1137" s="919">
        <v>2265</v>
      </c>
      <c r="P1137" s="924" t="s">
        <v>2468</v>
      </c>
      <c r="R1137" s="918">
        <v>996</v>
      </c>
    </row>
    <row r="1138" spans="1:18" ht="42.75" hidden="1" x14ac:dyDescent="0.2">
      <c r="A1138" s="922">
        <v>852</v>
      </c>
      <c r="B1138" s="922" t="str">
        <f t="shared" si="110"/>
        <v>2018BM6043K1305</v>
      </c>
      <c r="C1138" s="922" t="str">
        <f>VLOOKUP(D1138,'[11]QuyetdinhPCGD (CDIO)'!$B$6:$C$1940,2,0)</f>
        <v>BM6043</v>
      </c>
      <c r="D1138" s="931" t="s">
        <v>2896</v>
      </c>
      <c r="E1138" s="923" t="s">
        <v>2549</v>
      </c>
      <c r="F1138" s="922" t="s">
        <v>10</v>
      </c>
      <c r="G1138" s="922" t="str">
        <f>VLOOKUP(I1138,'[12]Phan ca&amp; Ngay BDhoc'!$B$4:$I$110,8,0)</f>
        <v>C2-203</v>
      </c>
      <c r="H1138" s="922"/>
      <c r="I1138" s="922" t="s">
        <v>2210</v>
      </c>
      <c r="J1138" s="922" t="str">
        <f>VLOOKUP(I1138,'[12]Phan ca&amp; Ngay BDhoc'!$B$4:$I$110,6,0)</f>
        <v>3/9/2018</v>
      </c>
      <c r="K1138" s="921" t="s">
        <v>112</v>
      </c>
      <c r="L1138" s="921"/>
      <c r="M1138" s="920">
        <v>0</v>
      </c>
      <c r="N1138" s="920">
        <v>0</v>
      </c>
      <c r="O1138" s="919">
        <v>1669</v>
      </c>
      <c r="P1138" s="919" t="s">
        <v>2472</v>
      </c>
      <c r="R1138" s="918">
        <v>997</v>
      </c>
    </row>
    <row r="1139" spans="1:18" ht="42.75" hidden="1" x14ac:dyDescent="0.2">
      <c r="A1139" s="922">
        <v>853</v>
      </c>
      <c r="B1139" s="922" t="str">
        <f t="shared" si="110"/>
        <v>2018LP6002K1320</v>
      </c>
      <c r="C1139" s="922" t="str">
        <f>VLOOKUP(D1139,'[11]QuyetdinhPCGD (CDIO)'!$B$6:$C$1940,2,0)</f>
        <v>LP6002</v>
      </c>
      <c r="D1139" s="923" t="s">
        <v>2412</v>
      </c>
      <c r="E1139" s="923" t="s">
        <v>2550</v>
      </c>
      <c r="F1139" s="922" t="s">
        <v>11</v>
      </c>
      <c r="G1139" s="922" t="str">
        <f>VLOOKUP(I1139,'[12]Phan ca&amp; Ngay BDhoc'!$B$4:$I$110,8,0)</f>
        <v>C2-203</v>
      </c>
      <c r="H1139" s="922"/>
      <c r="I1139" s="922" t="s">
        <v>2210</v>
      </c>
      <c r="J1139" s="922" t="str">
        <f>VLOOKUP(I1139,'[12]Phan ca&amp; Ngay BDhoc'!$B$4:$I$110,6,0)</f>
        <v>3/9/2018</v>
      </c>
      <c r="K1139" s="921" t="s">
        <v>365</v>
      </c>
      <c r="L1139" s="921"/>
      <c r="M1139" s="920" t="s">
        <v>2487</v>
      </c>
      <c r="N1139" s="920">
        <v>0</v>
      </c>
      <c r="O1139" s="919">
        <v>2261</v>
      </c>
      <c r="P1139" s="919" t="s">
        <v>2472</v>
      </c>
      <c r="R1139" s="918">
        <v>998</v>
      </c>
    </row>
    <row r="1140" spans="1:18" ht="42.75" hidden="1" x14ac:dyDescent="0.2">
      <c r="A1140" s="922">
        <v>854</v>
      </c>
      <c r="B1140" s="922" t="str">
        <f t="shared" si="110"/>
        <v>2018FL6160K1328</v>
      </c>
      <c r="C1140" s="922" t="str">
        <f>VLOOKUP(D1140,'[11]QuyetdinhPCGD (CDIO)'!$B$6:$C$1940,2,0)</f>
        <v>FL6160</v>
      </c>
      <c r="D1140" s="923" t="s">
        <v>2761</v>
      </c>
      <c r="E1140" s="923" t="s">
        <v>71</v>
      </c>
      <c r="F1140" s="922" t="s">
        <v>9</v>
      </c>
      <c r="G1140" s="922" t="str">
        <f t="shared" ref="G1140:G1145" si="111">RIGHT(M1140,6)</f>
        <v>C3-204</v>
      </c>
      <c r="H1140" s="922"/>
      <c r="I1140" s="922" t="s">
        <v>2210</v>
      </c>
      <c r="J1140" s="922" t="str">
        <f>VLOOKUP(I1140,'[12]Phan ca&amp; Ngay BDhoc'!$B$4:$I$110,6,0)</f>
        <v>3/9/2018</v>
      </c>
      <c r="K1140" s="938" t="s">
        <v>503</v>
      </c>
      <c r="L1140" s="938"/>
      <c r="M1140" s="920" t="s">
        <v>2897</v>
      </c>
      <c r="N1140" s="920" t="s">
        <v>2909</v>
      </c>
      <c r="O1140" s="919">
        <v>1077</v>
      </c>
      <c r="P1140" s="919" t="s">
        <v>2472</v>
      </c>
      <c r="R1140" s="918">
        <v>999</v>
      </c>
    </row>
    <row r="1141" spans="1:18" ht="42.75" hidden="1" x14ac:dyDescent="0.2">
      <c r="A1141" s="922">
        <v>855</v>
      </c>
      <c r="B1141" s="922" t="str">
        <f t="shared" si="110"/>
        <v>2018FL6160K1328</v>
      </c>
      <c r="C1141" s="922" t="str">
        <f>VLOOKUP(D1141,'[11]QuyetdinhPCGD (CDIO)'!$B$6:$C$1940,2,0)</f>
        <v>FL6160</v>
      </c>
      <c r="D1141" s="923" t="s">
        <v>2761</v>
      </c>
      <c r="E1141" s="923" t="s">
        <v>71</v>
      </c>
      <c r="F1141" s="922" t="s">
        <v>12</v>
      </c>
      <c r="G1141" s="922" t="str">
        <f t="shared" si="111"/>
        <v>C3-204</v>
      </c>
      <c r="H1141" s="922"/>
      <c r="I1141" s="922" t="s">
        <v>2210</v>
      </c>
      <c r="J1141" s="922" t="str">
        <f>VLOOKUP(I1141,'[12]Phan ca&amp; Ngay BDhoc'!$B$4:$I$110,6,0)</f>
        <v>3/9/2018</v>
      </c>
      <c r="K1141" s="938" t="s">
        <v>503</v>
      </c>
      <c r="L1141" s="938"/>
      <c r="M1141" s="920" t="s">
        <v>2897</v>
      </c>
      <c r="N1141" s="920" t="s">
        <v>2909</v>
      </c>
      <c r="O1141" s="919">
        <v>2853</v>
      </c>
      <c r="P1141" s="919" t="s">
        <v>2472</v>
      </c>
      <c r="R1141" s="918">
        <v>1000</v>
      </c>
    </row>
    <row r="1142" spans="1:18" ht="42.75" hidden="1" x14ac:dyDescent="0.2">
      <c r="A1142" s="922">
        <v>856</v>
      </c>
      <c r="B1142" s="922" t="str">
        <f t="shared" si="110"/>
        <v>2018FL6160K1329</v>
      </c>
      <c r="C1142" s="922" t="str">
        <f>VLOOKUP(D1142,'[11]QuyetdinhPCGD (CDIO)'!$B$6:$C$1940,2,0)</f>
        <v>FL6160</v>
      </c>
      <c r="D1142" s="923" t="s">
        <v>2761</v>
      </c>
      <c r="E1142" s="923" t="s">
        <v>169</v>
      </c>
      <c r="F1142" s="922" t="s">
        <v>9</v>
      </c>
      <c r="G1142" s="922" t="str">
        <f t="shared" si="111"/>
        <v>C3-204</v>
      </c>
      <c r="H1142" s="922"/>
      <c r="I1142" s="922" t="s">
        <v>2210</v>
      </c>
      <c r="J1142" s="922" t="str">
        <f>VLOOKUP(I1142,'[12]Phan ca&amp; Ngay BDhoc'!$B$4:$I$110,6,0)</f>
        <v>3/9/2018</v>
      </c>
      <c r="K1142" s="938" t="s">
        <v>508</v>
      </c>
      <c r="L1142" s="938"/>
      <c r="M1142" s="920" t="s">
        <v>2897</v>
      </c>
      <c r="N1142" s="920" t="s">
        <v>2910</v>
      </c>
      <c r="O1142" s="919">
        <v>1079</v>
      </c>
      <c r="P1142" s="919" t="s">
        <v>2472</v>
      </c>
      <c r="R1142" s="918">
        <v>1001</v>
      </c>
    </row>
    <row r="1143" spans="1:18" ht="42.75" hidden="1" x14ac:dyDescent="0.2">
      <c r="A1143" s="922">
        <v>857</v>
      </c>
      <c r="B1143" s="922" t="str">
        <f t="shared" si="110"/>
        <v>2018FL6160K1329</v>
      </c>
      <c r="C1143" s="922" t="str">
        <f>VLOOKUP(D1143,'[11]QuyetdinhPCGD (CDIO)'!$B$6:$C$1940,2,0)</f>
        <v>FL6160</v>
      </c>
      <c r="D1143" s="923" t="s">
        <v>2761</v>
      </c>
      <c r="E1143" s="923" t="s">
        <v>169</v>
      </c>
      <c r="F1143" s="922" t="s">
        <v>12</v>
      </c>
      <c r="G1143" s="922" t="str">
        <f t="shared" si="111"/>
        <v>C3-204</v>
      </c>
      <c r="H1143" s="922"/>
      <c r="I1143" s="922" t="s">
        <v>2210</v>
      </c>
      <c r="J1143" s="922" t="str">
        <f>VLOOKUP(I1143,'[12]Phan ca&amp; Ngay BDhoc'!$B$4:$I$110,6,0)</f>
        <v>3/9/2018</v>
      </c>
      <c r="K1143" s="938" t="s">
        <v>508</v>
      </c>
      <c r="L1143" s="938"/>
      <c r="M1143" s="920" t="s">
        <v>2897</v>
      </c>
      <c r="N1143" s="920" t="s">
        <v>2910</v>
      </c>
      <c r="O1143" s="919">
        <v>2855</v>
      </c>
      <c r="P1143" s="919" t="s">
        <v>2472</v>
      </c>
      <c r="R1143" s="918">
        <v>1002</v>
      </c>
    </row>
    <row r="1144" spans="1:18" ht="42.75" hidden="1" x14ac:dyDescent="0.2">
      <c r="A1144" s="922">
        <v>858</v>
      </c>
      <c r="B1144" s="922" t="str">
        <f t="shared" si="110"/>
        <v>2018FL6160K1330</v>
      </c>
      <c r="C1144" s="922" t="str">
        <f>VLOOKUP(D1144,'[11]QuyetdinhPCGD (CDIO)'!$B$6:$C$1940,2,0)</f>
        <v>FL6160</v>
      </c>
      <c r="D1144" s="923" t="s">
        <v>2761</v>
      </c>
      <c r="E1144" s="923" t="s">
        <v>71</v>
      </c>
      <c r="F1144" s="922" t="s">
        <v>9</v>
      </c>
      <c r="G1144" s="922" t="str">
        <f t="shared" si="111"/>
        <v>C3-205</v>
      </c>
      <c r="H1144" s="922"/>
      <c r="I1144" s="922" t="s">
        <v>2210</v>
      </c>
      <c r="J1144" s="922" t="str">
        <f>VLOOKUP(I1144,'[12]Phan ca&amp; Ngay BDhoc'!$B$4:$I$110,6,0)</f>
        <v>3/9/2018</v>
      </c>
      <c r="K1144" s="938" t="s">
        <v>692</v>
      </c>
      <c r="L1144" s="938"/>
      <c r="M1144" s="920" t="s">
        <v>2617</v>
      </c>
      <c r="N1144" s="920" t="s">
        <v>2911</v>
      </c>
      <c r="O1144" s="919">
        <v>1081</v>
      </c>
      <c r="P1144" s="919" t="s">
        <v>2472</v>
      </c>
      <c r="R1144" s="918">
        <v>1003</v>
      </c>
    </row>
    <row r="1145" spans="1:18" ht="42.75" hidden="1" x14ac:dyDescent="0.2">
      <c r="A1145" s="922">
        <v>859</v>
      </c>
      <c r="B1145" s="922" t="str">
        <f t="shared" si="110"/>
        <v>2018FL6160K1330</v>
      </c>
      <c r="C1145" s="922" t="str">
        <f>VLOOKUP(D1145,'[11]QuyetdinhPCGD (CDIO)'!$B$6:$C$1940,2,0)</f>
        <v>FL6160</v>
      </c>
      <c r="D1145" s="923" t="s">
        <v>2761</v>
      </c>
      <c r="E1145" s="923" t="s">
        <v>71</v>
      </c>
      <c r="F1145" s="922" t="s">
        <v>12</v>
      </c>
      <c r="G1145" s="922" t="str">
        <f t="shared" si="111"/>
        <v>C3-205</v>
      </c>
      <c r="H1145" s="922"/>
      <c r="I1145" s="922" t="s">
        <v>2210</v>
      </c>
      <c r="J1145" s="922" t="str">
        <f>VLOOKUP(I1145,'[12]Phan ca&amp; Ngay BDhoc'!$B$4:$I$110,6,0)</f>
        <v>3/9/2018</v>
      </c>
      <c r="K1145" s="938" t="s">
        <v>692</v>
      </c>
      <c r="L1145" s="938"/>
      <c r="M1145" s="920" t="s">
        <v>2617</v>
      </c>
      <c r="N1145" s="920" t="s">
        <v>2911</v>
      </c>
      <c r="O1145" s="919">
        <v>2857</v>
      </c>
      <c r="P1145" s="919" t="s">
        <v>2472</v>
      </c>
      <c r="R1145" s="918">
        <v>1004</v>
      </c>
    </row>
    <row r="1146" spans="1:18" ht="42.75" hidden="1" x14ac:dyDescent="0.2">
      <c r="A1146" s="926">
        <v>860</v>
      </c>
      <c r="B1146" s="926"/>
      <c r="C1146" s="926"/>
      <c r="D1146" s="933" t="s">
        <v>2470</v>
      </c>
      <c r="E1146" s="923" t="s">
        <v>670</v>
      </c>
      <c r="F1146" s="926" t="s">
        <v>13</v>
      </c>
      <c r="G1146" s="923" t="s">
        <v>2573</v>
      </c>
      <c r="H1146" s="926"/>
      <c r="I1146" s="922" t="s">
        <v>2212</v>
      </c>
      <c r="J1146" s="922" t="str">
        <f>VLOOKUP(I1146,'[12]Phan ca&amp; Ngay BDhoc'!$B$4:$I$110,6,0)</f>
        <v>3/9/2018</v>
      </c>
      <c r="K1146" s="926"/>
      <c r="L1146" s="926"/>
      <c r="M1146" s="926"/>
      <c r="N1146" s="926"/>
      <c r="O1146" s="932"/>
      <c r="P1146" s="932"/>
      <c r="R1146" s="918">
        <v>1005</v>
      </c>
    </row>
    <row r="1147" spans="1:18" ht="42.75" hidden="1" x14ac:dyDescent="0.2">
      <c r="A1147" s="926">
        <v>861</v>
      </c>
      <c r="B1147" s="926"/>
      <c r="C1147" s="926"/>
      <c r="D1147" s="933" t="s">
        <v>2470</v>
      </c>
      <c r="E1147" s="923" t="s">
        <v>670</v>
      </c>
      <c r="F1147" s="926" t="s">
        <v>13</v>
      </c>
      <c r="G1147" s="923" t="s">
        <v>2574</v>
      </c>
      <c r="H1147" s="926"/>
      <c r="I1147" s="922" t="s">
        <v>2212</v>
      </c>
      <c r="J1147" s="922" t="str">
        <f>VLOOKUP(I1147,'[12]Phan ca&amp; Ngay BDhoc'!$B$4:$I$110,6,0)</f>
        <v>3/9/2018</v>
      </c>
      <c r="K1147" s="926"/>
      <c r="L1147" s="926"/>
      <c r="M1147" s="926"/>
      <c r="N1147" s="926"/>
      <c r="O1147" s="932"/>
      <c r="P1147" s="932"/>
      <c r="R1147" s="918">
        <v>1006</v>
      </c>
    </row>
    <row r="1148" spans="1:18" ht="42.75" hidden="1" x14ac:dyDescent="0.2">
      <c r="A1148" s="922">
        <v>862</v>
      </c>
      <c r="B1148" s="922" t="str">
        <f t="shared" ref="B1148:B1189" si="112">CONCATENATE("2018",C1148,"K13",K1148)</f>
        <v>2018BS6010K1318</v>
      </c>
      <c r="C1148" s="922" t="str">
        <f>VLOOKUP(D1148,'[11]QuyetdinhPCGD (CDIO)'!$B$6:$C$1940,2,0)</f>
        <v>BS6010</v>
      </c>
      <c r="D1148" s="931" t="s">
        <v>2473</v>
      </c>
      <c r="E1148" s="923" t="s">
        <v>2587</v>
      </c>
      <c r="F1148" s="923" t="s">
        <v>8</v>
      </c>
      <c r="G1148" s="922" t="str">
        <f>VLOOKUP(I1148,'[12]Phan ca&amp; Ngay BDhoc'!$B$4:$I$110,8,0)</f>
        <v>C2-203</v>
      </c>
      <c r="H1148" s="923"/>
      <c r="I1148" s="922" t="s">
        <v>2212</v>
      </c>
      <c r="J1148" s="922" t="str">
        <f>VLOOKUP(I1148,'[12]Phan ca&amp; Ngay BDhoc'!$B$4:$I$110,6,0)</f>
        <v>3/9/2018</v>
      </c>
      <c r="K1148" s="921" t="s">
        <v>360</v>
      </c>
      <c r="L1148" s="921"/>
      <c r="M1148" s="920" t="s">
        <v>2487</v>
      </c>
      <c r="N1148" s="920">
        <v>0</v>
      </c>
      <c r="O1148" s="919">
        <v>491</v>
      </c>
      <c r="P1148" s="924" t="s">
        <v>2468</v>
      </c>
      <c r="Q1148" s="934"/>
      <c r="R1148" s="918">
        <v>1007</v>
      </c>
    </row>
    <row r="1149" spans="1:18" ht="42.75" hidden="1" x14ac:dyDescent="0.2">
      <c r="A1149" s="926">
        <v>863</v>
      </c>
      <c r="B1149" s="922" t="str">
        <f t="shared" si="112"/>
        <v>2018PE6009K1354</v>
      </c>
      <c r="C1149" s="922" t="str">
        <f>VLOOKUP(D1149,'[11]QuyetdinhPCGD (CDIO)'!$B$6:$C$1940,2,0)</f>
        <v>PE6009</v>
      </c>
      <c r="D1149" s="930" t="s">
        <v>2474</v>
      </c>
      <c r="E1149" s="929" t="s">
        <v>169</v>
      </c>
      <c r="F1149" s="926" t="s">
        <v>11</v>
      </c>
      <c r="G1149" s="922" t="s">
        <v>4718</v>
      </c>
      <c r="H1149" s="926"/>
      <c r="I1149" s="922" t="s">
        <v>2212</v>
      </c>
      <c r="J1149" s="922" t="str">
        <f>VLOOKUP(I1149,'[12]Phan ca&amp; Ngay BDhoc'!$B$4:$I$110,6,0)</f>
        <v>3/9/2018</v>
      </c>
      <c r="K1149" s="925" t="s">
        <v>1742</v>
      </c>
      <c r="L1149" s="925"/>
      <c r="M1149" s="920" t="s">
        <v>2487</v>
      </c>
      <c r="N1149" s="920">
        <v>0</v>
      </c>
      <c r="O1149" s="919">
        <v>2271</v>
      </c>
      <c r="P1149" s="919" t="s">
        <v>2472</v>
      </c>
      <c r="R1149" s="918">
        <v>1008</v>
      </c>
    </row>
    <row r="1150" spans="1:18" ht="42.75" hidden="1" x14ac:dyDescent="0.2">
      <c r="A1150" s="922">
        <v>864</v>
      </c>
      <c r="B1150" s="922" t="str">
        <f t="shared" si="112"/>
        <v>2018BM6043K1306</v>
      </c>
      <c r="C1150" s="922" t="str">
        <f>VLOOKUP(D1150,'[11]QuyetdinhPCGD (CDIO)'!$B$6:$C$1940,2,0)</f>
        <v>BM6043</v>
      </c>
      <c r="D1150" s="931" t="s">
        <v>2896</v>
      </c>
      <c r="E1150" s="923" t="s">
        <v>2540</v>
      </c>
      <c r="F1150" s="922" t="s">
        <v>10</v>
      </c>
      <c r="G1150" s="922" t="str">
        <f>VLOOKUP(I1150,'[12]Phan ca&amp; Ngay BDhoc'!$B$4:$I$110,8,0)</f>
        <v>C2-203</v>
      </c>
      <c r="H1150" s="922"/>
      <c r="I1150" s="922" t="s">
        <v>2212</v>
      </c>
      <c r="J1150" s="922" t="str">
        <f>VLOOKUP(I1150,'[12]Phan ca&amp; Ngay BDhoc'!$B$4:$I$110,6,0)</f>
        <v>3/9/2018</v>
      </c>
      <c r="K1150" s="921" t="s">
        <v>115</v>
      </c>
      <c r="L1150" s="921"/>
      <c r="M1150" s="920">
        <v>0</v>
      </c>
      <c r="N1150" s="920">
        <v>0</v>
      </c>
      <c r="O1150" s="919">
        <v>1675</v>
      </c>
      <c r="P1150" s="924" t="s">
        <v>2468</v>
      </c>
      <c r="R1150" s="918">
        <v>1009</v>
      </c>
    </row>
    <row r="1151" spans="1:18" ht="42.75" hidden="1" x14ac:dyDescent="0.2">
      <c r="A1151" s="922">
        <v>865</v>
      </c>
      <c r="B1151" s="922" t="str">
        <f t="shared" si="112"/>
        <v>2018LP6002K1321</v>
      </c>
      <c r="C1151" s="922" t="str">
        <f>VLOOKUP(D1151,'[11]QuyetdinhPCGD (CDIO)'!$B$6:$C$1940,2,0)</f>
        <v>LP6002</v>
      </c>
      <c r="D1151" s="923" t="s">
        <v>2412</v>
      </c>
      <c r="E1151" s="923" t="s">
        <v>670</v>
      </c>
      <c r="F1151" s="922" t="s">
        <v>11</v>
      </c>
      <c r="G1151" s="922" t="str">
        <f>VLOOKUP(I1151,'[12]Phan ca&amp; Ngay BDhoc'!$B$4:$I$110,8,0)</f>
        <v>C2-203</v>
      </c>
      <c r="H1151" s="922"/>
      <c r="I1151" s="922" t="s">
        <v>2212</v>
      </c>
      <c r="J1151" s="922" t="str">
        <f>VLOOKUP(I1151,'[12]Phan ca&amp; Ngay BDhoc'!$B$4:$I$110,6,0)</f>
        <v>3/9/2018</v>
      </c>
      <c r="K1151" s="921" t="s">
        <v>368</v>
      </c>
      <c r="L1151" s="921"/>
      <c r="M1151" s="920" t="s">
        <v>2487</v>
      </c>
      <c r="N1151" s="920">
        <v>0</v>
      </c>
      <c r="O1151" s="919">
        <v>2267</v>
      </c>
      <c r="P1151" s="924" t="s">
        <v>2468</v>
      </c>
      <c r="R1151" s="918">
        <v>1010</v>
      </c>
    </row>
    <row r="1152" spans="1:18" ht="42.75" hidden="1" x14ac:dyDescent="0.2">
      <c r="A1152" s="922">
        <v>866</v>
      </c>
      <c r="B1152" s="922" t="str">
        <f t="shared" si="112"/>
        <v>2018FL6160K1331</v>
      </c>
      <c r="C1152" s="922" t="str">
        <f>VLOOKUP(D1152,'[11]QuyetdinhPCGD (CDIO)'!$B$6:$C$1940,2,0)</f>
        <v>FL6160</v>
      </c>
      <c r="D1152" s="923" t="s">
        <v>2761</v>
      </c>
      <c r="E1152" s="923" t="s">
        <v>65</v>
      </c>
      <c r="F1152" s="922" t="s">
        <v>9</v>
      </c>
      <c r="G1152" s="922" t="str">
        <f t="shared" ref="G1152:G1157" si="113">RIGHT(M1152,6)</f>
        <v>C3-204</v>
      </c>
      <c r="H1152" s="922"/>
      <c r="I1152" s="922" t="s">
        <v>2212</v>
      </c>
      <c r="J1152" s="922" t="str">
        <f>VLOOKUP(I1152,'[12]Phan ca&amp; Ngay BDhoc'!$B$4:$I$110,6,0)</f>
        <v>3/9/2018</v>
      </c>
      <c r="K1152" s="921" t="s">
        <v>693</v>
      </c>
      <c r="L1152" s="921"/>
      <c r="M1152" s="920" t="s">
        <v>2897</v>
      </c>
      <c r="N1152" s="920" t="s">
        <v>2912</v>
      </c>
      <c r="O1152" s="919">
        <v>1083</v>
      </c>
      <c r="P1152" s="924" t="s">
        <v>2468</v>
      </c>
      <c r="R1152" s="918">
        <v>1011</v>
      </c>
    </row>
    <row r="1153" spans="1:18" ht="42.75" hidden="1" x14ac:dyDescent="0.2">
      <c r="A1153" s="922">
        <v>867</v>
      </c>
      <c r="B1153" s="922" t="str">
        <f t="shared" si="112"/>
        <v>2018FL6160K1331</v>
      </c>
      <c r="C1153" s="922" t="str">
        <f>VLOOKUP(D1153,'[11]QuyetdinhPCGD (CDIO)'!$B$6:$C$1940,2,0)</f>
        <v>FL6160</v>
      </c>
      <c r="D1153" s="923" t="s">
        <v>2761</v>
      </c>
      <c r="E1153" s="923" t="s">
        <v>65</v>
      </c>
      <c r="F1153" s="922" t="s">
        <v>12</v>
      </c>
      <c r="G1153" s="922" t="str">
        <f t="shared" si="113"/>
        <v>C3-204</v>
      </c>
      <c r="H1153" s="922"/>
      <c r="I1153" s="922" t="s">
        <v>2212</v>
      </c>
      <c r="J1153" s="922" t="str">
        <f>VLOOKUP(I1153,'[12]Phan ca&amp; Ngay BDhoc'!$B$4:$I$110,6,0)</f>
        <v>3/9/2018</v>
      </c>
      <c r="K1153" s="921" t="s">
        <v>693</v>
      </c>
      <c r="L1153" s="921"/>
      <c r="M1153" s="920" t="s">
        <v>2897</v>
      </c>
      <c r="N1153" s="920" t="s">
        <v>2912</v>
      </c>
      <c r="O1153" s="919">
        <v>2859</v>
      </c>
      <c r="P1153" s="924" t="s">
        <v>2468</v>
      </c>
      <c r="R1153" s="918">
        <v>1012</v>
      </c>
    </row>
    <row r="1154" spans="1:18" ht="42.75" hidden="1" x14ac:dyDescent="0.2">
      <c r="A1154" s="922">
        <v>868</v>
      </c>
      <c r="B1154" s="922" t="str">
        <f t="shared" si="112"/>
        <v>2018FL6160K1332</v>
      </c>
      <c r="C1154" s="922" t="str">
        <f>VLOOKUP(D1154,'[11]QuyetdinhPCGD (CDIO)'!$B$6:$C$1940,2,0)</f>
        <v>FL6160</v>
      </c>
      <c r="D1154" s="923" t="s">
        <v>2761</v>
      </c>
      <c r="E1154" s="923" t="s">
        <v>166</v>
      </c>
      <c r="F1154" s="922" t="s">
        <v>9</v>
      </c>
      <c r="G1154" s="922" t="str">
        <f t="shared" si="113"/>
        <v>C3-204</v>
      </c>
      <c r="H1154" s="922"/>
      <c r="I1154" s="922" t="s">
        <v>2212</v>
      </c>
      <c r="J1154" s="922" t="str">
        <f>VLOOKUP(I1154,'[12]Phan ca&amp; Ngay BDhoc'!$B$4:$I$110,6,0)</f>
        <v>3/9/2018</v>
      </c>
      <c r="K1154" s="921" t="s">
        <v>694</v>
      </c>
      <c r="L1154" s="921"/>
      <c r="M1154" s="920" t="s">
        <v>2897</v>
      </c>
      <c r="N1154" s="920" t="s">
        <v>2913</v>
      </c>
      <c r="O1154" s="919">
        <v>1085</v>
      </c>
      <c r="P1154" s="924" t="s">
        <v>2468</v>
      </c>
      <c r="R1154" s="918">
        <v>1013</v>
      </c>
    </row>
    <row r="1155" spans="1:18" ht="42.75" hidden="1" x14ac:dyDescent="0.2">
      <c r="A1155" s="922">
        <v>869</v>
      </c>
      <c r="B1155" s="922" t="str">
        <f t="shared" si="112"/>
        <v>2018FL6160K1332</v>
      </c>
      <c r="C1155" s="922" t="str">
        <f>VLOOKUP(D1155,'[11]QuyetdinhPCGD (CDIO)'!$B$6:$C$1940,2,0)</f>
        <v>FL6160</v>
      </c>
      <c r="D1155" s="923" t="s">
        <v>2761</v>
      </c>
      <c r="E1155" s="923" t="s">
        <v>166</v>
      </c>
      <c r="F1155" s="922" t="s">
        <v>12</v>
      </c>
      <c r="G1155" s="922" t="str">
        <f t="shared" si="113"/>
        <v>C3-204</v>
      </c>
      <c r="H1155" s="922"/>
      <c r="I1155" s="922" t="s">
        <v>2212</v>
      </c>
      <c r="J1155" s="922" t="str">
        <f>VLOOKUP(I1155,'[12]Phan ca&amp; Ngay BDhoc'!$B$4:$I$110,6,0)</f>
        <v>3/9/2018</v>
      </c>
      <c r="K1155" s="921" t="s">
        <v>694</v>
      </c>
      <c r="L1155" s="921"/>
      <c r="M1155" s="920" t="s">
        <v>2897</v>
      </c>
      <c r="N1155" s="920" t="s">
        <v>2913</v>
      </c>
      <c r="O1155" s="919">
        <v>2861</v>
      </c>
      <c r="P1155" s="924" t="s">
        <v>2468</v>
      </c>
      <c r="R1155" s="918">
        <v>1014</v>
      </c>
    </row>
    <row r="1156" spans="1:18" ht="42.75" hidden="1" x14ac:dyDescent="0.2">
      <c r="A1156" s="922">
        <v>870</v>
      </c>
      <c r="B1156" s="922" t="str">
        <f t="shared" si="112"/>
        <v>2018FL6160K1333</v>
      </c>
      <c r="C1156" s="922" t="str">
        <f>VLOOKUP(D1156,'[11]QuyetdinhPCGD (CDIO)'!$B$6:$C$1940,2,0)</f>
        <v>FL6160</v>
      </c>
      <c r="D1156" s="923" t="s">
        <v>2761</v>
      </c>
      <c r="E1156" s="923" t="s">
        <v>65</v>
      </c>
      <c r="F1156" s="922" t="s">
        <v>9</v>
      </c>
      <c r="G1156" s="922" t="str">
        <f t="shared" si="113"/>
        <v>C3-205</v>
      </c>
      <c r="H1156" s="922"/>
      <c r="I1156" s="922" t="s">
        <v>2212</v>
      </c>
      <c r="J1156" s="922" t="str">
        <f>VLOOKUP(I1156,'[12]Phan ca&amp; Ngay BDhoc'!$B$4:$I$110,6,0)</f>
        <v>3/9/2018</v>
      </c>
      <c r="K1156" s="921" t="s">
        <v>1694</v>
      </c>
      <c r="L1156" s="921"/>
      <c r="M1156" s="920" t="s">
        <v>2617</v>
      </c>
      <c r="N1156" s="920" t="s">
        <v>2914</v>
      </c>
      <c r="O1156" s="919">
        <v>1087</v>
      </c>
      <c r="P1156" s="924" t="s">
        <v>2468</v>
      </c>
      <c r="R1156" s="918">
        <v>1015</v>
      </c>
    </row>
    <row r="1157" spans="1:18" ht="42.75" hidden="1" x14ac:dyDescent="0.2">
      <c r="A1157" s="922">
        <v>871</v>
      </c>
      <c r="B1157" s="922" t="str">
        <f t="shared" si="112"/>
        <v>2018FL6160K1333</v>
      </c>
      <c r="C1157" s="922" t="str">
        <f>VLOOKUP(D1157,'[11]QuyetdinhPCGD (CDIO)'!$B$6:$C$1940,2,0)</f>
        <v>FL6160</v>
      </c>
      <c r="D1157" s="923" t="s">
        <v>2761</v>
      </c>
      <c r="E1157" s="923" t="s">
        <v>65</v>
      </c>
      <c r="F1157" s="922" t="s">
        <v>12</v>
      </c>
      <c r="G1157" s="922" t="str">
        <f t="shared" si="113"/>
        <v>C3-205</v>
      </c>
      <c r="H1157" s="922"/>
      <c r="I1157" s="922" t="s">
        <v>2212</v>
      </c>
      <c r="J1157" s="922" t="str">
        <f>VLOOKUP(I1157,'[12]Phan ca&amp; Ngay BDhoc'!$B$4:$I$110,6,0)</f>
        <v>3/9/2018</v>
      </c>
      <c r="K1157" s="921" t="s">
        <v>1694</v>
      </c>
      <c r="L1157" s="921"/>
      <c r="M1157" s="920" t="s">
        <v>2617</v>
      </c>
      <c r="N1157" s="920" t="s">
        <v>2914</v>
      </c>
      <c r="O1157" s="919">
        <v>2863</v>
      </c>
      <c r="P1157" s="924" t="s">
        <v>2468</v>
      </c>
      <c r="R1157" s="918">
        <v>1016</v>
      </c>
    </row>
    <row r="1158" spans="1:18" ht="42.75" hidden="1" x14ac:dyDescent="0.2">
      <c r="A1158" s="943">
        <v>862</v>
      </c>
      <c r="B1158" s="943" t="str">
        <f t="shared" si="112"/>
        <v>2018BS6010K13182</v>
      </c>
      <c r="C1158" s="922" t="str">
        <f>VLOOKUP(D1158,'[11]QuyetdinhPCGD (CDIO)'!$B$6:$C$1940,2,0)</f>
        <v>BS6010</v>
      </c>
      <c r="D1158" s="931" t="s">
        <v>2473</v>
      </c>
      <c r="E1158" s="923" t="s">
        <v>2587</v>
      </c>
      <c r="F1158" s="923" t="s">
        <v>13</v>
      </c>
      <c r="G1158" s="922" t="str">
        <f>VLOOKUP(I1158,'[12]Phan ca&amp; Ngay BDhoc'!$B$4:$I$110,8,0)</f>
        <v>C2-201</v>
      </c>
      <c r="H1158" s="923"/>
      <c r="I1158" s="943" t="s">
        <v>4721</v>
      </c>
      <c r="J1158" s="943" t="str">
        <f>VLOOKUP(I1158,'[12]Phan ca&amp; Ngay BDhoc'!$B$4:$I$110,6,0)</f>
        <v>3/9/2018</v>
      </c>
      <c r="K1158" s="942" t="s">
        <v>4729</v>
      </c>
      <c r="L1158" s="921"/>
      <c r="M1158" s="920" t="s">
        <v>2487</v>
      </c>
      <c r="N1158" s="920">
        <v>0</v>
      </c>
      <c r="O1158" s="919">
        <v>491</v>
      </c>
      <c r="P1158" s="924" t="s">
        <v>2468</v>
      </c>
      <c r="Q1158" s="934"/>
      <c r="R1158" s="918">
        <v>1007</v>
      </c>
    </row>
    <row r="1159" spans="1:18" ht="42.75" hidden="1" x14ac:dyDescent="0.2">
      <c r="A1159" s="943">
        <v>863</v>
      </c>
      <c r="B1159" s="943" t="str">
        <f t="shared" si="112"/>
        <v>2018PE6009K13542</v>
      </c>
      <c r="C1159" s="922" t="str">
        <f>VLOOKUP(D1159,'[11]QuyetdinhPCGD (CDIO)'!$B$6:$C$1940,2,0)</f>
        <v>PE6009</v>
      </c>
      <c r="D1159" s="930" t="s">
        <v>2474</v>
      </c>
      <c r="E1159" s="929" t="s">
        <v>169</v>
      </c>
      <c r="F1159" s="926" t="s">
        <v>9</v>
      </c>
      <c r="G1159" s="922" t="s">
        <v>4718</v>
      </c>
      <c r="H1159" s="926"/>
      <c r="I1159" s="943" t="s">
        <v>4721</v>
      </c>
      <c r="J1159" s="943" t="str">
        <f>VLOOKUP(I1159,'[12]Phan ca&amp; Ngay BDhoc'!$B$4:$I$110,6,0)</f>
        <v>3/9/2018</v>
      </c>
      <c r="K1159" s="942" t="s">
        <v>4728</v>
      </c>
      <c r="L1159" s="925"/>
      <c r="M1159" s="920" t="s">
        <v>2487</v>
      </c>
      <c r="N1159" s="920">
        <v>0</v>
      </c>
      <c r="O1159" s="919">
        <v>2271</v>
      </c>
      <c r="P1159" s="919" t="s">
        <v>2472</v>
      </c>
      <c r="R1159" s="918">
        <v>1008</v>
      </c>
    </row>
    <row r="1160" spans="1:18" ht="45" hidden="1" x14ac:dyDescent="0.2">
      <c r="A1160" s="943">
        <v>864</v>
      </c>
      <c r="B1160" s="943" t="str">
        <f t="shared" si="112"/>
        <v>2018BM6043K13062</v>
      </c>
      <c r="C1160" s="922" t="str">
        <f>VLOOKUP(D1160,'[11]QuyetdinhPCGD (CDIO)'!$B$6:$C$1940,2,0)</f>
        <v>BM6043</v>
      </c>
      <c r="D1160" s="931" t="s">
        <v>2896</v>
      </c>
      <c r="E1160" s="923" t="s">
        <v>2540</v>
      </c>
      <c r="F1160" s="922" t="s">
        <v>10</v>
      </c>
      <c r="G1160" s="944" t="str">
        <f>RIGHT(N1160,6)</f>
        <v>C2-103</v>
      </c>
      <c r="H1160" s="922"/>
      <c r="I1160" s="943" t="s">
        <v>4721</v>
      </c>
      <c r="J1160" s="943" t="str">
        <f>VLOOKUP(I1160,'[12]Phan ca&amp; Ngay BDhoc'!$B$4:$I$110,6,0)</f>
        <v>3/9/2018</v>
      </c>
      <c r="K1160" s="942" t="s">
        <v>4727</v>
      </c>
      <c r="L1160" s="921"/>
      <c r="M1160" s="920">
        <v>0</v>
      </c>
      <c r="N1160" s="941" t="s">
        <v>2782</v>
      </c>
      <c r="O1160" s="919">
        <v>1675</v>
      </c>
      <c r="P1160" s="924" t="s">
        <v>2468</v>
      </c>
      <c r="R1160" s="918">
        <v>1009</v>
      </c>
    </row>
    <row r="1161" spans="1:18" ht="42.75" hidden="1" x14ac:dyDescent="0.2">
      <c r="A1161" s="943">
        <v>865</v>
      </c>
      <c r="B1161" s="943" t="str">
        <f t="shared" si="112"/>
        <v>2018LP6002K13212</v>
      </c>
      <c r="C1161" s="922" t="str">
        <f>VLOOKUP(D1161,'[11]QuyetdinhPCGD (CDIO)'!$B$6:$C$1940,2,0)</f>
        <v>LP6002</v>
      </c>
      <c r="D1161" s="923" t="s">
        <v>2412</v>
      </c>
      <c r="E1161" s="923" t="s">
        <v>670</v>
      </c>
      <c r="F1161" s="922" t="s">
        <v>11</v>
      </c>
      <c r="G1161" s="922" t="str">
        <f>VLOOKUP(I1161,'[12]Phan ca&amp; Ngay BDhoc'!$B$4:$I$110,8,0)</f>
        <v>C2-201</v>
      </c>
      <c r="H1161" s="922"/>
      <c r="I1161" s="943" t="s">
        <v>4721</v>
      </c>
      <c r="J1161" s="943" t="str">
        <f>VLOOKUP(I1161,'[12]Phan ca&amp; Ngay BDhoc'!$B$4:$I$110,6,0)</f>
        <v>3/9/2018</v>
      </c>
      <c r="K1161" s="942" t="s">
        <v>4726</v>
      </c>
      <c r="L1161" s="921"/>
      <c r="M1161" s="920" t="s">
        <v>2487</v>
      </c>
      <c r="N1161" s="920">
        <v>0</v>
      </c>
      <c r="O1161" s="919">
        <v>2267</v>
      </c>
      <c r="P1161" s="924" t="s">
        <v>2468</v>
      </c>
      <c r="R1161" s="918">
        <v>1010</v>
      </c>
    </row>
    <row r="1162" spans="1:18" ht="42.75" hidden="1" x14ac:dyDescent="0.2">
      <c r="A1162" s="943">
        <v>866</v>
      </c>
      <c r="B1162" s="943" t="str">
        <f t="shared" si="112"/>
        <v>2018FL6160K13312</v>
      </c>
      <c r="C1162" s="922" t="str">
        <f>VLOOKUP(D1162,'[11]QuyetdinhPCGD (CDIO)'!$B$6:$C$1940,2,0)</f>
        <v>FL6160</v>
      </c>
      <c r="D1162" s="923" t="s">
        <v>2761</v>
      </c>
      <c r="E1162" s="923" t="s">
        <v>65</v>
      </c>
      <c r="F1162" s="922" t="s">
        <v>9</v>
      </c>
      <c r="G1162" s="944" t="str">
        <f t="shared" ref="G1162:G1167" si="114">RIGHT(M1162,6)</f>
        <v>C3-202</v>
      </c>
      <c r="H1162" s="922"/>
      <c r="I1162" s="943" t="s">
        <v>4721</v>
      </c>
      <c r="J1162" s="943" t="str">
        <f>VLOOKUP(I1162,'[12]Phan ca&amp; Ngay BDhoc'!$B$4:$I$110,6,0)</f>
        <v>3/9/2018</v>
      </c>
      <c r="K1162" s="942" t="s">
        <v>4725</v>
      </c>
      <c r="L1162" s="921"/>
      <c r="M1162" s="941" t="s">
        <v>2763</v>
      </c>
      <c r="N1162" s="920" t="s">
        <v>4724</v>
      </c>
      <c r="O1162" s="919">
        <v>1083</v>
      </c>
      <c r="P1162" s="924" t="s">
        <v>2468</v>
      </c>
      <c r="R1162" s="918">
        <v>1011</v>
      </c>
    </row>
    <row r="1163" spans="1:18" ht="42.75" hidden="1" x14ac:dyDescent="0.2">
      <c r="A1163" s="943">
        <v>867</v>
      </c>
      <c r="B1163" s="943" t="str">
        <f t="shared" si="112"/>
        <v>2018FL6160K13312</v>
      </c>
      <c r="C1163" s="922" t="str">
        <f>VLOOKUP(D1163,'[11]QuyetdinhPCGD (CDIO)'!$B$6:$C$1940,2,0)</f>
        <v>FL6160</v>
      </c>
      <c r="D1163" s="923" t="s">
        <v>2761</v>
      </c>
      <c r="E1163" s="923" t="s">
        <v>65</v>
      </c>
      <c r="F1163" s="922" t="s">
        <v>12</v>
      </c>
      <c r="G1163" s="944" t="str">
        <f t="shared" si="114"/>
        <v>C3-202</v>
      </c>
      <c r="H1163" s="922"/>
      <c r="I1163" s="943" t="s">
        <v>4721</v>
      </c>
      <c r="J1163" s="943" t="str">
        <f>VLOOKUP(I1163,'[12]Phan ca&amp; Ngay BDhoc'!$B$4:$I$110,6,0)</f>
        <v>3/9/2018</v>
      </c>
      <c r="K1163" s="942" t="s">
        <v>4725</v>
      </c>
      <c r="L1163" s="921"/>
      <c r="M1163" s="941" t="s">
        <v>2763</v>
      </c>
      <c r="N1163" s="920" t="s">
        <v>4724</v>
      </c>
      <c r="O1163" s="919">
        <v>2859</v>
      </c>
      <c r="P1163" s="924" t="s">
        <v>2468</v>
      </c>
      <c r="R1163" s="918">
        <v>1012</v>
      </c>
    </row>
    <row r="1164" spans="1:18" ht="42.75" hidden="1" x14ac:dyDescent="0.2">
      <c r="A1164" s="943">
        <v>868</v>
      </c>
      <c r="B1164" s="943" t="str">
        <f t="shared" si="112"/>
        <v>2018FL6160K13322</v>
      </c>
      <c r="C1164" s="922" t="str">
        <f>VLOOKUP(D1164,'[11]QuyetdinhPCGD (CDIO)'!$B$6:$C$1940,2,0)</f>
        <v>FL6160</v>
      </c>
      <c r="D1164" s="923" t="s">
        <v>2761</v>
      </c>
      <c r="E1164" s="923" t="s">
        <v>166</v>
      </c>
      <c r="F1164" s="922" t="s">
        <v>9</v>
      </c>
      <c r="G1164" s="944" t="str">
        <f t="shared" si="114"/>
        <v>C3-504</v>
      </c>
      <c r="H1164" s="922"/>
      <c r="I1164" s="943" t="s">
        <v>4721</v>
      </c>
      <c r="J1164" s="943" t="str">
        <f>VLOOKUP(I1164,'[12]Phan ca&amp; Ngay BDhoc'!$B$4:$I$110,6,0)</f>
        <v>3/9/2018</v>
      </c>
      <c r="K1164" s="942" t="s">
        <v>4723</v>
      </c>
      <c r="L1164" s="921"/>
      <c r="M1164" s="941" t="s">
        <v>2560</v>
      </c>
      <c r="N1164" s="920" t="s">
        <v>4722</v>
      </c>
      <c r="O1164" s="919">
        <v>1085</v>
      </c>
      <c r="P1164" s="924" t="s">
        <v>2468</v>
      </c>
      <c r="R1164" s="918">
        <v>1013</v>
      </c>
    </row>
    <row r="1165" spans="1:18" ht="42.75" hidden="1" x14ac:dyDescent="0.2">
      <c r="A1165" s="943">
        <v>869</v>
      </c>
      <c r="B1165" s="943" t="str">
        <f t="shared" si="112"/>
        <v>2018FL6160K13322</v>
      </c>
      <c r="C1165" s="922" t="str">
        <f>VLOOKUP(D1165,'[11]QuyetdinhPCGD (CDIO)'!$B$6:$C$1940,2,0)</f>
        <v>FL6160</v>
      </c>
      <c r="D1165" s="923" t="s">
        <v>2761</v>
      </c>
      <c r="E1165" s="923" t="s">
        <v>166</v>
      </c>
      <c r="F1165" s="922" t="s">
        <v>12</v>
      </c>
      <c r="G1165" s="944" t="str">
        <f t="shared" si="114"/>
        <v>C3-504</v>
      </c>
      <c r="H1165" s="922"/>
      <c r="I1165" s="943" t="s">
        <v>4721</v>
      </c>
      <c r="J1165" s="943" t="str">
        <f>VLOOKUP(I1165,'[12]Phan ca&amp; Ngay BDhoc'!$B$4:$I$110,6,0)</f>
        <v>3/9/2018</v>
      </c>
      <c r="K1165" s="942" t="s">
        <v>4723</v>
      </c>
      <c r="L1165" s="921"/>
      <c r="M1165" s="941" t="s">
        <v>2560</v>
      </c>
      <c r="N1165" s="920" t="s">
        <v>4722</v>
      </c>
      <c r="O1165" s="919">
        <v>2861</v>
      </c>
      <c r="P1165" s="924" t="s">
        <v>2468</v>
      </c>
      <c r="R1165" s="918">
        <v>1014</v>
      </c>
    </row>
    <row r="1166" spans="1:18" ht="42.75" hidden="1" x14ac:dyDescent="0.2">
      <c r="A1166" s="943">
        <v>870</v>
      </c>
      <c r="B1166" s="943" t="str">
        <f t="shared" si="112"/>
        <v>2018FL6160K13332</v>
      </c>
      <c r="C1166" s="922" t="str">
        <f>VLOOKUP(D1166,'[11]QuyetdinhPCGD (CDIO)'!$B$6:$C$1940,2,0)</f>
        <v>FL6160</v>
      </c>
      <c r="D1166" s="923" t="s">
        <v>2761</v>
      </c>
      <c r="E1166" s="923" t="s">
        <v>65</v>
      </c>
      <c r="F1166" s="922" t="s">
        <v>9</v>
      </c>
      <c r="G1166" s="944" t="str">
        <f t="shared" si="114"/>
        <v>C3-502</v>
      </c>
      <c r="H1166" s="922"/>
      <c r="I1166" s="943" t="s">
        <v>4721</v>
      </c>
      <c r="J1166" s="943" t="str">
        <f>VLOOKUP(I1166,'[12]Phan ca&amp; Ngay BDhoc'!$B$4:$I$110,6,0)</f>
        <v>3/9/2018</v>
      </c>
      <c r="K1166" s="942" t="s">
        <v>4720</v>
      </c>
      <c r="L1166" s="921"/>
      <c r="M1166" s="941" t="s">
        <v>2725</v>
      </c>
      <c r="N1166" s="920" t="s">
        <v>4719</v>
      </c>
      <c r="O1166" s="919">
        <v>1087</v>
      </c>
      <c r="P1166" s="924" t="s">
        <v>2468</v>
      </c>
      <c r="R1166" s="918">
        <v>1015</v>
      </c>
    </row>
    <row r="1167" spans="1:18" ht="42.75" hidden="1" x14ac:dyDescent="0.2">
      <c r="A1167" s="943">
        <v>871</v>
      </c>
      <c r="B1167" s="943" t="str">
        <f t="shared" si="112"/>
        <v>2018FL6160K13332</v>
      </c>
      <c r="C1167" s="922" t="str">
        <f>VLOOKUP(D1167,'[11]QuyetdinhPCGD (CDIO)'!$B$6:$C$1940,2,0)</f>
        <v>FL6160</v>
      </c>
      <c r="D1167" s="923" t="s">
        <v>2761</v>
      </c>
      <c r="E1167" s="923" t="s">
        <v>65</v>
      </c>
      <c r="F1167" s="922" t="s">
        <v>12</v>
      </c>
      <c r="G1167" s="944" t="str">
        <f t="shared" si="114"/>
        <v>C3-502</v>
      </c>
      <c r="H1167" s="922"/>
      <c r="I1167" s="943" t="s">
        <v>4721</v>
      </c>
      <c r="J1167" s="943" t="str">
        <f>VLOOKUP(I1167,'[12]Phan ca&amp; Ngay BDhoc'!$B$4:$I$110,6,0)</f>
        <v>3/9/2018</v>
      </c>
      <c r="K1167" s="942" t="s">
        <v>4720</v>
      </c>
      <c r="L1167" s="921"/>
      <c r="M1167" s="941" t="s">
        <v>2725</v>
      </c>
      <c r="N1167" s="920" t="s">
        <v>4719</v>
      </c>
      <c r="O1167" s="919">
        <v>2863</v>
      </c>
      <c r="P1167" s="924" t="s">
        <v>2468</v>
      </c>
      <c r="R1167" s="918">
        <v>1016</v>
      </c>
    </row>
    <row r="1168" spans="1:18" ht="28.5" hidden="1" x14ac:dyDescent="0.2">
      <c r="A1168" s="922">
        <v>872</v>
      </c>
      <c r="B1168" s="922" t="str">
        <f t="shared" si="112"/>
        <v>2018TO6001K1305</v>
      </c>
      <c r="C1168" s="922" t="str">
        <f>VLOOKUP(D1168,'[11]QuyetdinhPCGD (CDIO)'!$B$6:$C$1940,2,0)</f>
        <v>TO6001</v>
      </c>
      <c r="D1168" s="931" t="s">
        <v>713</v>
      </c>
      <c r="E1168" s="923" t="s">
        <v>2540</v>
      </c>
      <c r="F1168" s="922" t="s">
        <v>11</v>
      </c>
      <c r="G1168" s="922" t="str">
        <f>VLOOKUP(I1168,'[12]Phan ca&amp; Ngay BDhoc'!$B$4:$I$110,8,0)</f>
        <v>C1-101</v>
      </c>
      <c r="H1168" s="922"/>
      <c r="I1168" s="922" t="s">
        <v>2915</v>
      </c>
      <c r="J1168" s="922" t="str">
        <f>VLOOKUP(I1168,'[12]Phan ca&amp; Ngay BDhoc'!$B$4:$I$110,6,0)</f>
        <v>3/9/2018</v>
      </c>
      <c r="K1168" s="921" t="s">
        <v>112</v>
      </c>
      <c r="L1168" s="921"/>
      <c r="M1168" s="920">
        <v>0</v>
      </c>
      <c r="N1168" s="920">
        <v>0</v>
      </c>
      <c r="O1168" s="919">
        <v>2333</v>
      </c>
      <c r="P1168" s="924" t="s">
        <v>2468</v>
      </c>
      <c r="R1168" s="918">
        <v>1017</v>
      </c>
    </row>
    <row r="1169" spans="1:18" ht="28.5" hidden="1" x14ac:dyDescent="0.2">
      <c r="A1169" s="926">
        <v>873</v>
      </c>
      <c r="B1169" s="922" t="str">
        <f t="shared" si="112"/>
        <v>2018PE6009K1355</v>
      </c>
      <c r="C1169" s="922" t="str">
        <f>VLOOKUP(D1169,'[11]QuyetdinhPCGD (CDIO)'!$B$6:$C$1940,2,0)</f>
        <v>PE6009</v>
      </c>
      <c r="D1169" s="930" t="s">
        <v>2474</v>
      </c>
      <c r="E1169" s="929" t="s">
        <v>71</v>
      </c>
      <c r="F1169" s="926" t="s">
        <v>10</v>
      </c>
      <c r="G1169" s="922" t="s">
        <v>4718</v>
      </c>
      <c r="H1169" s="926"/>
      <c r="I1169" s="922" t="s">
        <v>2915</v>
      </c>
      <c r="J1169" s="922" t="str">
        <f>VLOOKUP(I1169,'[12]Phan ca&amp; Ngay BDhoc'!$B$4:$I$110,6,0)</f>
        <v>3/9/2018</v>
      </c>
      <c r="K1169" s="925" t="s">
        <v>1744</v>
      </c>
      <c r="L1169" s="925"/>
      <c r="M1169" s="920">
        <v>0</v>
      </c>
      <c r="N1169" s="920">
        <v>0</v>
      </c>
      <c r="O1169" s="919">
        <v>1745</v>
      </c>
      <c r="P1169" s="919" t="s">
        <v>2472</v>
      </c>
      <c r="R1169" s="918">
        <v>1018</v>
      </c>
    </row>
    <row r="1170" spans="1:18" ht="28.5" hidden="1" x14ac:dyDescent="0.2">
      <c r="A1170" s="922">
        <v>874</v>
      </c>
      <c r="B1170" s="922" t="str">
        <f t="shared" si="112"/>
        <v>2018TO6038K1305</v>
      </c>
      <c r="C1170" s="922" t="str">
        <f>VLOOKUP(D1170,'[11]QuyetdinhPCGD (CDIO)'!$B$6:$C$1940,2,0)</f>
        <v>TO6038</v>
      </c>
      <c r="D1170" s="931" t="s">
        <v>2662</v>
      </c>
      <c r="E1170" s="923" t="s">
        <v>670</v>
      </c>
      <c r="F1170" s="940" t="s">
        <v>10</v>
      </c>
      <c r="G1170" s="922" t="str">
        <f>VLOOKUP(I1170,'[12]Phan ca&amp; Ngay BDhoc'!$B$4:$I$110,8,0)</f>
        <v>C1-101</v>
      </c>
      <c r="H1170" s="922"/>
      <c r="I1170" s="922" t="s">
        <v>2915</v>
      </c>
      <c r="J1170" s="922" t="str">
        <f>VLOOKUP(I1170,'[12]Phan ca&amp; Ngay BDhoc'!$B$4:$I$110,6,0)</f>
        <v>3/9/2018</v>
      </c>
      <c r="K1170" s="921" t="s">
        <v>112</v>
      </c>
      <c r="L1170" s="921"/>
      <c r="M1170" s="920">
        <v>0</v>
      </c>
      <c r="N1170" s="920">
        <v>0</v>
      </c>
      <c r="O1170" s="919">
        <v>3517</v>
      </c>
      <c r="P1170" s="924" t="s">
        <v>2468</v>
      </c>
      <c r="R1170" s="918">
        <v>1019</v>
      </c>
    </row>
    <row r="1171" spans="1:18" ht="57" hidden="1" x14ac:dyDescent="0.2">
      <c r="A1171" s="922">
        <v>875</v>
      </c>
      <c r="B1171" s="922" t="str">
        <f t="shared" si="112"/>
        <v>2018TO6044K1305</v>
      </c>
      <c r="C1171" s="922" t="str">
        <f>VLOOKUP(D1171,'[11]QuyetdinhPCGD (CDIO)'!$B$6:$C$1940,2,0)</f>
        <v>TO6044</v>
      </c>
      <c r="D1171" s="931" t="s">
        <v>2663</v>
      </c>
      <c r="E1171" s="923" t="s">
        <v>2540</v>
      </c>
      <c r="F1171" s="940" t="s">
        <v>13</v>
      </c>
      <c r="G1171" s="940" t="s">
        <v>2916</v>
      </c>
      <c r="H1171" s="922" t="s">
        <v>2917</v>
      </c>
      <c r="I1171" s="922" t="s">
        <v>2915</v>
      </c>
      <c r="J1171" s="922" t="str">
        <f>VLOOKUP(I1171,'[12]Phan ca&amp; Ngay BDhoc'!$B$4:$I$110,6,0)</f>
        <v>3/9/2018</v>
      </c>
      <c r="K1171" s="921" t="s">
        <v>112</v>
      </c>
      <c r="L1171" s="921"/>
      <c r="M1171" s="920">
        <v>0</v>
      </c>
      <c r="N1171" s="920">
        <v>0</v>
      </c>
      <c r="O1171" s="919">
        <v>1741</v>
      </c>
      <c r="P1171" s="924" t="s">
        <v>2468</v>
      </c>
      <c r="R1171" s="918">
        <v>1020</v>
      </c>
    </row>
    <row r="1172" spans="1:18" ht="42.75" hidden="1" x14ac:dyDescent="0.2">
      <c r="A1172" s="922">
        <v>876</v>
      </c>
      <c r="B1172" s="922" t="str">
        <f t="shared" si="112"/>
        <v>2018LP6002K1322</v>
      </c>
      <c r="C1172" s="922" t="str">
        <f>VLOOKUP(D1172,'[11]QuyetdinhPCGD (CDIO)'!$B$6:$C$1940,2,0)</f>
        <v>LP6002</v>
      </c>
      <c r="D1172" s="923" t="s">
        <v>2412</v>
      </c>
      <c r="E1172" s="923" t="s">
        <v>670</v>
      </c>
      <c r="F1172" s="923" t="s">
        <v>8</v>
      </c>
      <c r="G1172" s="922" t="str">
        <f>VLOOKUP(I1172,'[12]Phan ca&amp; Ngay BDhoc'!$B$4:$I$110,8,0)</f>
        <v>C1-101</v>
      </c>
      <c r="H1172" s="923"/>
      <c r="I1172" s="922" t="s">
        <v>2915</v>
      </c>
      <c r="J1172" s="922" t="str">
        <f>VLOOKUP(I1172,'[12]Phan ca&amp; Ngay BDhoc'!$B$4:$I$110,6,0)</f>
        <v>3/9/2018</v>
      </c>
      <c r="K1172" s="921" t="s">
        <v>370</v>
      </c>
      <c r="L1172" s="921"/>
      <c r="M1172" s="920">
        <v>0</v>
      </c>
      <c r="N1172" s="920">
        <v>0</v>
      </c>
      <c r="O1172" s="919">
        <v>557</v>
      </c>
      <c r="P1172" s="924" t="s">
        <v>2468</v>
      </c>
      <c r="R1172" s="918">
        <v>1021</v>
      </c>
    </row>
    <row r="1173" spans="1:18" ht="30" hidden="1" x14ac:dyDescent="0.2">
      <c r="A1173" s="922">
        <v>877</v>
      </c>
      <c r="B1173" s="922" t="str">
        <f t="shared" si="112"/>
        <v>2018FL6142K1301</v>
      </c>
      <c r="C1173" s="922" t="str">
        <f>VLOOKUP(D1173,'[11]QuyetdinhPCGD (CDIO)'!$B$6:$C$1940,2,0)</f>
        <v>FL6142</v>
      </c>
      <c r="D1173" s="923" t="s">
        <v>2918</v>
      </c>
      <c r="E1173" s="923" t="s">
        <v>65</v>
      </c>
      <c r="F1173" s="922" t="s">
        <v>9</v>
      </c>
      <c r="G1173" s="922" t="str">
        <f t="shared" ref="G1173:G1178" si="115">RIGHT(M1173,6)</f>
        <v>C3-301</v>
      </c>
      <c r="H1173" s="922"/>
      <c r="I1173" s="922" t="s">
        <v>2915</v>
      </c>
      <c r="J1173" s="922" t="str">
        <f>VLOOKUP(I1173,'[12]Phan ca&amp; Ngay BDhoc'!$B$4:$I$110,6,0)</f>
        <v>3/9/2018</v>
      </c>
      <c r="K1173" s="938" t="s">
        <v>62</v>
      </c>
      <c r="L1173" s="938"/>
      <c r="M1173" s="920" t="s">
        <v>2665</v>
      </c>
      <c r="N1173" s="920" t="s">
        <v>2919</v>
      </c>
      <c r="O1173" s="919">
        <v>1149</v>
      </c>
      <c r="P1173" s="924" t="s">
        <v>2468</v>
      </c>
      <c r="R1173" s="918">
        <v>1022</v>
      </c>
    </row>
    <row r="1174" spans="1:18" ht="30" hidden="1" x14ac:dyDescent="0.2">
      <c r="A1174" s="922">
        <v>878</v>
      </c>
      <c r="B1174" s="922" t="str">
        <f t="shared" si="112"/>
        <v>2018FL6142K1301</v>
      </c>
      <c r="C1174" s="922" t="str">
        <f>VLOOKUP(D1174,'[11]QuyetdinhPCGD (CDIO)'!$B$6:$C$1940,2,0)</f>
        <v>FL6142</v>
      </c>
      <c r="D1174" s="923" t="s">
        <v>2918</v>
      </c>
      <c r="E1174" s="923" t="s">
        <v>65</v>
      </c>
      <c r="F1174" s="922" t="s">
        <v>12</v>
      </c>
      <c r="G1174" s="922" t="str">
        <f t="shared" si="115"/>
        <v>C3-301</v>
      </c>
      <c r="H1174" s="922"/>
      <c r="I1174" s="922" t="s">
        <v>2915</v>
      </c>
      <c r="J1174" s="922" t="str">
        <f>VLOOKUP(I1174,'[12]Phan ca&amp; Ngay BDhoc'!$B$4:$I$110,6,0)</f>
        <v>3/9/2018</v>
      </c>
      <c r="K1174" s="921" t="s">
        <v>62</v>
      </c>
      <c r="L1174" s="921"/>
      <c r="M1174" s="920" t="s">
        <v>2665</v>
      </c>
      <c r="N1174" s="920" t="s">
        <v>2919</v>
      </c>
      <c r="O1174" s="919">
        <v>2925</v>
      </c>
      <c r="P1174" s="924" t="s">
        <v>2468</v>
      </c>
      <c r="R1174" s="918">
        <v>1023</v>
      </c>
    </row>
    <row r="1175" spans="1:18" ht="30" hidden="1" x14ac:dyDescent="0.2">
      <c r="A1175" s="922">
        <v>879</v>
      </c>
      <c r="B1175" s="922" t="str">
        <f t="shared" si="112"/>
        <v>2018FL6142K1302</v>
      </c>
      <c r="C1175" s="922" t="str">
        <f>VLOOKUP(D1175,'[11]QuyetdinhPCGD (CDIO)'!$B$6:$C$1940,2,0)</f>
        <v>FL6142</v>
      </c>
      <c r="D1175" s="923" t="s">
        <v>2918</v>
      </c>
      <c r="E1175" s="923" t="s">
        <v>166</v>
      </c>
      <c r="F1175" s="922" t="s">
        <v>9</v>
      </c>
      <c r="G1175" s="922" t="str">
        <f t="shared" si="115"/>
        <v>C3-301</v>
      </c>
      <c r="H1175" s="922"/>
      <c r="I1175" s="922" t="s">
        <v>2915</v>
      </c>
      <c r="J1175" s="922" t="str">
        <f>VLOOKUP(I1175,'[12]Phan ca&amp; Ngay BDhoc'!$B$4:$I$110,6,0)</f>
        <v>3/9/2018</v>
      </c>
      <c r="K1175" s="921" t="s">
        <v>70</v>
      </c>
      <c r="L1175" s="921"/>
      <c r="M1175" s="920" t="s">
        <v>2665</v>
      </c>
      <c r="N1175" s="920" t="s">
        <v>2920</v>
      </c>
      <c r="O1175" s="919">
        <v>1151</v>
      </c>
      <c r="P1175" s="924" t="s">
        <v>2468</v>
      </c>
      <c r="R1175" s="918">
        <v>1024</v>
      </c>
    </row>
    <row r="1176" spans="1:18" ht="30" hidden="1" x14ac:dyDescent="0.2">
      <c r="A1176" s="922">
        <v>880</v>
      </c>
      <c r="B1176" s="922" t="str">
        <f t="shared" si="112"/>
        <v>2018FL6142K1302</v>
      </c>
      <c r="C1176" s="922" t="str">
        <f>VLOOKUP(D1176,'[11]QuyetdinhPCGD (CDIO)'!$B$6:$C$1940,2,0)</f>
        <v>FL6142</v>
      </c>
      <c r="D1176" s="923" t="s">
        <v>2918</v>
      </c>
      <c r="E1176" s="923" t="s">
        <v>166</v>
      </c>
      <c r="F1176" s="922" t="s">
        <v>12</v>
      </c>
      <c r="G1176" s="922" t="str">
        <f t="shared" si="115"/>
        <v>C3-301</v>
      </c>
      <c r="H1176" s="922"/>
      <c r="I1176" s="922" t="s">
        <v>2915</v>
      </c>
      <c r="J1176" s="922" t="str">
        <f>VLOOKUP(I1176,'[12]Phan ca&amp; Ngay BDhoc'!$B$4:$I$110,6,0)</f>
        <v>3/9/2018</v>
      </c>
      <c r="K1176" s="921" t="s">
        <v>70</v>
      </c>
      <c r="L1176" s="921"/>
      <c r="M1176" s="920" t="s">
        <v>2665</v>
      </c>
      <c r="N1176" s="920" t="s">
        <v>2920</v>
      </c>
      <c r="O1176" s="919">
        <v>2927</v>
      </c>
      <c r="P1176" s="924" t="s">
        <v>2468</v>
      </c>
      <c r="R1176" s="918">
        <v>1025</v>
      </c>
    </row>
    <row r="1177" spans="1:18" ht="30" hidden="1" x14ac:dyDescent="0.2">
      <c r="A1177" s="922">
        <v>881</v>
      </c>
      <c r="B1177" s="922" t="str">
        <f t="shared" si="112"/>
        <v>2018FL6142K1303</v>
      </c>
      <c r="C1177" s="922" t="str">
        <f>VLOOKUP(D1177,'[11]QuyetdinhPCGD (CDIO)'!$B$6:$C$1940,2,0)</f>
        <v>FL6142</v>
      </c>
      <c r="D1177" s="923" t="s">
        <v>2918</v>
      </c>
      <c r="E1177" s="923" t="s">
        <v>166</v>
      </c>
      <c r="F1177" s="922" t="s">
        <v>9</v>
      </c>
      <c r="G1177" s="922" t="str">
        <f t="shared" si="115"/>
        <v>C3-304</v>
      </c>
      <c r="H1177" s="922"/>
      <c r="I1177" s="922" t="s">
        <v>2915</v>
      </c>
      <c r="J1177" s="922" t="str">
        <f>VLOOKUP(I1177,'[12]Phan ca&amp; Ngay BDhoc'!$B$4:$I$110,6,0)</f>
        <v>3/9/2018</v>
      </c>
      <c r="K1177" s="921" t="s">
        <v>75</v>
      </c>
      <c r="L1177" s="921"/>
      <c r="M1177" s="920" t="s">
        <v>2605</v>
      </c>
      <c r="N1177" s="920" t="s">
        <v>2921</v>
      </c>
      <c r="O1177" s="919">
        <v>1153</v>
      </c>
      <c r="P1177" s="924" t="s">
        <v>2468</v>
      </c>
      <c r="R1177" s="918">
        <v>1026</v>
      </c>
    </row>
    <row r="1178" spans="1:18" ht="30" hidden="1" x14ac:dyDescent="0.2">
      <c r="A1178" s="922">
        <v>882</v>
      </c>
      <c r="B1178" s="922" t="str">
        <f t="shared" si="112"/>
        <v>2018FL6142K1303</v>
      </c>
      <c r="C1178" s="922" t="str">
        <f>VLOOKUP(D1178,'[11]QuyetdinhPCGD (CDIO)'!$B$6:$C$1940,2,0)</f>
        <v>FL6142</v>
      </c>
      <c r="D1178" s="923" t="s">
        <v>2918</v>
      </c>
      <c r="E1178" s="923" t="s">
        <v>166</v>
      </c>
      <c r="F1178" s="922" t="s">
        <v>12</v>
      </c>
      <c r="G1178" s="922" t="str">
        <f t="shared" si="115"/>
        <v>C3-304</v>
      </c>
      <c r="H1178" s="922"/>
      <c r="I1178" s="922" t="s">
        <v>2915</v>
      </c>
      <c r="J1178" s="922" t="str">
        <f>VLOOKUP(I1178,'[12]Phan ca&amp; Ngay BDhoc'!$B$4:$I$110,6,0)</f>
        <v>3/9/2018</v>
      </c>
      <c r="K1178" s="921" t="s">
        <v>75</v>
      </c>
      <c r="L1178" s="921"/>
      <c r="M1178" s="920" t="s">
        <v>2605</v>
      </c>
      <c r="N1178" s="920" t="s">
        <v>2921</v>
      </c>
      <c r="O1178" s="919">
        <v>2929</v>
      </c>
      <c r="P1178" s="924" t="s">
        <v>2468</v>
      </c>
      <c r="R1178" s="918">
        <v>1027</v>
      </c>
    </row>
    <row r="1179" spans="1:18" ht="28.5" hidden="1" x14ac:dyDescent="0.2">
      <c r="A1179" s="922">
        <v>883</v>
      </c>
      <c r="B1179" s="922" t="str">
        <f t="shared" si="112"/>
        <v>2018TO6001K1306</v>
      </c>
      <c r="C1179" s="922" t="str">
        <f>VLOOKUP(D1179,'[11]QuyetdinhPCGD (CDIO)'!$B$6:$C$1940,2,0)</f>
        <v>TO6001</v>
      </c>
      <c r="D1179" s="931" t="s">
        <v>713</v>
      </c>
      <c r="E1179" s="923" t="s">
        <v>2549</v>
      </c>
      <c r="F1179" s="922" t="s">
        <v>11</v>
      </c>
      <c r="G1179" s="922" t="str">
        <f>VLOOKUP(I1179,'[12]Phan ca&amp; Ngay BDhoc'!$B$4:$I$110,8,0)</f>
        <v>C1-101</v>
      </c>
      <c r="H1179" s="922"/>
      <c r="I1179" s="922" t="s">
        <v>2922</v>
      </c>
      <c r="J1179" s="922" t="str">
        <f>VLOOKUP(I1179,'[12]Phan ca&amp; Ngay BDhoc'!$B$4:$I$110,6,0)</f>
        <v>3/9/2018</v>
      </c>
      <c r="K1179" s="921" t="s">
        <v>115</v>
      </c>
      <c r="L1179" s="921"/>
      <c r="M1179" s="920">
        <v>0</v>
      </c>
      <c r="N1179" s="920">
        <v>0</v>
      </c>
      <c r="O1179" s="919">
        <v>2339</v>
      </c>
      <c r="P1179" s="919" t="s">
        <v>2472</v>
      </c>
      <c r="R1179" s="918">
        <v>1028</v>
      </c>
    </row>
    <row r="1180" spans="1:18" ht="28.5" hidden="1" x14ac:dyDescent="0.2">
      <c r="A1180" s="926">
        <v>884</v>
      </c>
      <c r="B1180" s="922" t="str">
        <f t="shared" si="112"/>
        <v>2018PE6009K1356</v>
      </c>
      <c r="C1180" s="922" t="str">
        <f>VLOOKUP(D1180,'[11]QuyetdinhPCGD (CDIO)'!$B$6:$C$1940,2,0)</f>
        <v>PE6009</v>
      </c>
      <c r="D1180" s="930" t="s">
        <v>2474</v>
      </c>
      <c r="E1180" s="929" t="s">
        <v>65</v>
      </c>
      <c r="F1180" s="926" t="s">
        <v>10</v>
      </c>
      <c r="G1180" s="922" t="s">
        <v>4718</v>
      </c>
      <c r="H1180" s="926"/>
      <c r="I1180" s="922" t="s">
        <v>2922</v>
      </c>
      <c r="J1180" s="922" t="str">
        <f>VLOOKUP(I1180,'[12]Phan ca&amp; Ngay BDhoc'!$B$4:$I$110,6,0)</f>
        <v>3/9/2018</v>
      </c>
      <c r="K1180" s="925" t="s">
        <v>1746</v>
      </c>
      <c r="L1180" s="925"/>
      <c r="M1180" s="920">
        <v>0</v>
      </c>
      <c r="N1180" s="920">
        <v>0</v>
      </c>
      <c r="O1180" s="919">
        <v>1751</v>
      </c>
      <c r="P1180" s="924" t="s">
        <v>2468</v>
      </c>
      <c r="R1180" s="918">
        <v>1029</v>
      </c>
    </row>
    <row r="1181" spans="1:18" ht="28.5" hidden="1" x14ac:dyDescent="0.2">
      <c r="A1181" s="922">
        <v>885</v>
      </c>
      <c r="B1181" s="922" t="str">
        <f t="shared" si="112"/>
        <v>2018TO6038K1306</v>
      </c>
      <c r="C1181" s="922" t="str">
        <f>VLOOKUP(D1181,'[11]QuyetdinhPCGD (CDIO)'!$B$6:$C$1940,2,0)</f>
        <v>TO6038</v>
      </c>
      <c r="D1181" s="931" t="s">
        <v>2662</v>
      </c>
      <c r="E1181" s="923" t="s">
        <v>2550</v>
      </c>
      <c r="F1181" s="940" t="s">
        <v>10</v>
      </c>
      <c r="G1181" s="922" t="str">
        <f>VLOOKUP(I1181,'[12]Phan ca&amp; Ngay BDhoc'!$B$4:$I$110,8,0)</f>
        <v>C1-101</v>
      </c>
      <c r="H1181" s="922"/>
      <c r="I1181" s="922" t="s">
        <v>2922</v>
      </c>
      <c r="J1181" s="922" t="str">
        <f>VLOOKUP(I1181,'[12]Phan ca&amp; Ngay BDhoc'!$B$4:$I$110,6,0)</f>
        <v>3/9/2018</v>
      </c>
      <c r="K1181" s="921" t="s">
        <v>115</v>
      </c>
      <c r="L1181" s="921"/>
      <c r="M1181" s="920">
        <v>0</v>
      </c>
      <c r="N1181" s="920">
        <v>0</v>
      </c>
      <c r="O1181" s="919">
        <v>3523</v>
      </c>
      <c r="P1181" s="919" t="s">
        <v>2472</v>
      </c>
      <c r="R1181" s="918">
        <v>1030</v>
      </c>
    </row>
    <row r="1182" spans="1:18" ht="57" hidden="1" x14ac:dyDescent="0.2">
      <c r="A1182" s="922">
        <v>886</v>
      </c>
      <c r="B1182" s="922" t="str">
        <f t="shared" si="112"/>
        <v>2018TO6044K1306</v>
      </c>
      <c r="C1182" s="922" t="str">
        <f>VLOOKUP(D1182,'[11]QuyetdinhPCGD (CDIO)'!$B$6:$C$1940,2,0)</f>
        <v>TO6044</v>
      </c>
      <c r="D1182" s="931" t="s">
        <v>2663</v>
      </c>
      <c r="E1182" s="923" t="s">
        <v>2549</v>
      </c>
      <c r="F1182" s="940" t="s">
        <v>13</v>
      </c>
      <c r="G1182" s="940" t="s">
        <v>2916</v>
      </c>
      <c r="H1182" s="922" t="s">
        <v>2923</v>
      </c>
      <c r="I1182" s="922" t="s">
        <v>2922</v>
      </c>
      <c r="J1182" s="922" t="str">
        <f>VLOOKUP(I1182,'[12]Phan ca&amp; Ngay BDhoc'!$B$4:$I$110,6,0)</f>
        <v>3/9/2018</v>
      </c>
      <c r="K1182" s="921" t="s">
        <v>115</v>
      </c>
      <c r="L1182" s="921"/>
      <c r="M1182" s="920">
        <v>0</v>
      </c>
      <c r="N1182" s="920">
        <v>0</v>
      </c>
      <c r="O1182" s="919">
        <v>1747</v>
      </c>
      <c r="P1182" s="919" t="s">
        <v>2472</v>
      </c>
      <c r="R1182" s="918">
        <v>1031</v>
      </c>
    </row>
    <row r="1183" spans="1:18" ht="42.75" hidden="1" x14ac:dyDescent="0.2">
      <c r="A1183" s="922">
        <v>887</v>
      </c>
      <c r="B1183" s="922" t="str">
        <f t="shared" si="112"/>
        <v>2018LP6002K1323</v>
      </c>
      <c r="C1183" s="922" t="str">
        <f>VLOOKUP(D1183,'[11]QuyetdinhPCGD (CDIO)'!$B$6:$C$1940,2,0)</f>
        <v>LP6002</v>
      </c>
      <c r="D1183" s="923" t="s">
        <v>2412</v>
      </c>
      <c r="E1183" s="923" t="s">
        <v>2550</v>
      </c>
      <c r="F1183" s="923" t="s">
        <v>8</v>
      </c>
      <c r="G1183" s="922" t="str">
        <f>VLOOKUP(I1183,'[12]Phan ca&amp; Ngay BDhoc'!$B$4:$I$110,8,0)</f>
        <v>C1-101</v>
      </c>
      <c r="H1183" s="923"/>
      <c r="I1183" s="922" t="s">
        <v>2922</v>
      </c>
      <c r="J1183" s="922" t="str">
        <f>VLOOKUP(I1183,'[12]Phan ca&amp; Ngay BDhoc'!$B$4:$I$110,6,0)</f>
        <v>3/9/2018</v>
      </c>
      <c r="K1183" s="921" t="s">
        <v>373</v>
      </c>
      <c r="L1183" s="921"/>
      <c r="M1183" s="920">
        <v>0</v>
      </c>
      <c r="N1183" s="920">
        <v>0</v>
      </c>
      <c r="O1183" s="919">
        <v>563</v>
      </c>
      <c r="P1183" s="919" t="s">
        <v>2472</v>
      </c>
      <c r="R1183" s="918">
        <v>1032</v>
      </c>
    </row>
    <row r="1184" spans="1:18" ht="30" hidden="1" x14ac:dyDescent="0.2">
      <c r="A1184" s="922">
        <v>888</v>
      </c>
      <c r="B1184" s="922" t="str">
        <f t="shared" si="112"/>
        <v>2018FL6142K1304</v>
      </c>
      <c r="C1184" s="922" t="str">
        <f>VLOOKUP(D1184,'[11]QuyetdinhPCGD (CDIO)'!$B$6:$C$1940,2,0)</f>
        <v>FL6142</v>
      </c>
      <c r="D1184" s="923" t="s">
        <v>2918</v>
      </c>
      <c r="E1184" s="923" t="s">
        <v>71</v>
      </c>
      <c r="F1184" s="922" t="s">
        <v>9</v>
      </c>
      <c r="G1184" s="922" t="str">
        <f t="shared" ref="G1184:G1189" si="116">RIGHT(M1184,6)</f>
        <v>C3-301</v>
      </c>
      <c r="H1184" s="922"/>
      <c r="I1184" s="922" t="s">
        <v>2922</v>
      </c>
      <c r="J1184" s="922" t="str">
        <f>VLOOKUP(I1184,'[12]Phan ca&amp; Ngay BDhoc'!$B$4:$I$110,6,0)</f>
        <v>3/9/2018</v>
      </c>
      <c r="K1184" s="938" t="s">
        <v>89</v>
      </c>
      <c r="L1184" s="938"/>
      <c r="M1184" s="920" t="s">
        <v>2665</v>
      </c>
      <c r="N1184" s="920" t="s">
        <v>2924</v>
      </c>
      <c r="O1184" s="919">
        <v>1155</v>
      </c>
      <c r="P1184" s="919" t="s">
        <v>2472</v>
      </c>
      <c r="R1184" s="918">
        <v>1033</v>
      </c>
    </row>
    <row r="1185" spans="1:18" ht="30" hidden="1" x14ac:dyDescent="0.2">
      <c r="A1185" s="922">
        <v>889</v>
      </c>
      <c r="B1185" s="922" t="str">
        <f t="shared" si="112"/>
        <v>2018FL6142K1304</v>
      </c>
      <c r="C1185" s="922" t="str">
        <f>VLOOKUP(D1185,'[11]QuyetdinhPCGD (CDIO)'!$B$6:$C$1940,2,0)</f>
        <v>FL6142</v>
      </c>
      <c r="D1185" s="923" t="s">
        <v>2918</v>
      </c>
      <c r="E1185" s="923" t="s">
        <v>71</v>
      </c>
      <c r="F1185" s="922" t="s">
        <v>12</v>
      </c>
      <c r="G1185" s="922" t="str">
        <f t="shared" si="116"/>
        <v>C3-301</v>
      </c>
      <c r="H1185" s="922"/>
      <c r="I1185" s="922" t="s">
        <v>2922</v>
      </c>
      <c r="J1185" s="922" t="str">
        <f>VLOOKUP(I1185,'[12]Phan ca&amp; Ngay BDhoc'!$B$4:$I$110,6,0)</f>
        <v>3/9/2018</v>
      </c>
      <c r="K1185" s="921" t="s">
        <v>89</v>
      </c>
      <c r="L1185" s="921"/>
      <c r="M1185" s="920" t="s">
        <v>2665</v>
      </c>
      <c r="N1185" s="920" t="s">
        <v>2924</v>
      </c>
      <c r="O1185" s="919">
        <v>2931</v>
      </c>
      <c r="P1185" s="919" t="s">
        <v>2472</v>
      </c>
      <c r="R1185" s="918">
        <v>1034</v>
      </c>
    </row>
    <row r="1186" spans="1:18" ht="30" hidden="1" x14ac:dyDescent="0.2">
      <c r="A1186" s="922">
        <v>890</v>
      </c>
      <c r="B1186" s="922" t="str">
        <f t="shared" si="112"/>
        <v>2018FL6142K1305</v>
      </c>
      <c r="C1186" s="922" t="str">
        <f>VLOOKUP(D1186,'[11]QuyetdinhPCGD (CDIO)'!$B$6:$C$1940,2,0)</f>
        <v>FL6142</v>
      </c>
      <c r="D1186" s="923" t="s">
        <v>2918</v>
      </c>
      <c r="E1186" s="923" t="s">
        <v>169</v>
      </c>
      <c r="F1186" s="922" t="s">
        <v>9</v>
      </c>
      <c r="G1186" s="922" t="str">
        <f t="shared" si="116"/>
        <v>C3-301</v>
      </c>
      <c r="H1186" s="922"/>
      <c r="I1186" s="922" t="s">
        <v>2922</v>
      </c>
      <c r="J1186" s="922" t="str">
        <f>VLOOKUP(I1186,'[12]Phan ca&amp; Ngay BDhoc'!$B$4:$I$110,6,0)</f>
        <v>3/9/2018</v>
      </c>
      <c r="K1186" s="938" t="s">
        <v>112</v>
      </c>
      <c r="L1186" s="938"/>
      <c r="M1186" s="920" t="s">
        <v>2665</v>
      </c>
      <c r="N1186" s="920" t="s">
        <v>2925</v>
      </c>
      <c r="O1186" s="919">
        <v>1157</v>
      </c>
      <c r="P1186" s="919" t="s">
        <v>2472</v>
      </c>
      <c r="R1186" s="918">
        <v>1035</v>
      </c>
    </row>
    <row r="1187" spans="1:18" ht="30" hidden="1" x14ac:dyDescent="0.2">
      <c r="A1187" s="922">
        <v>891</v>
      </c>
      <c r="B1187" s="922" t="str">
        <f t="shared" si="112"/>
        <v>2018FL6142K1305</v>
      </c>
      <c r="C1187" s="922" t="str">
        <f>VLOOKUP(D1187,'[11]QuyetdinhPCGD (CDIO)'!$B$6:$C$1940,2,0)</f>
        <v>FL6142</v>
      </c>
      <c r="D1187" s="923" t="s">
        <v>2918</v>
      </c>
      <c r="E1187" s="923" t="s">
        <v>169</v>
      </c>
      <c r="F1187" s="922" t="s">
        <v>12</v>
      </c>
      <c r="G1187" s="922" t="str">
        <f t="shared" si="116"/>
        <v>C3-301</v>
      </c>
      <c r="H1187" s="922"/>
      <c r="I1187" s="922" t="s">
        <v>2922</v>
      </c>
      <c r="J1187" s="922" t="str">
        <f>VLOOKUP(I1187,'[12]Phan ca&amp; Ngay BDhoc'!$B$4:$I$110,6,0)</f>
        <v>3/9/2018</v>
      </c>
      <c r="K1187" s="921" t="s">
        <v>112</v>
      </c>
      <c r="L1187" s="921"/>
      <c r="M1187" s="920" t="s">
        <v>2665</v>
      </c>
      <c r="N1187" s="920" t="s">
        <v>2925</v>
      </c>
      <c r="O1187" s="919">
        <v>2933</v>
      </c>
      <c r="P1187" s="919" t="s">
        <v>2472</v>
      </c>
      <c r="R1187" s="918">
        <v>1036</v>
      </c>
    </row>
    <row r="1188" spans="1:18" ht="30" hidden="1" x14ac:dyDescent="0.2">
      <c r="A1188" s="922">
        <v>892</v>
      </c>
      <c r="B1188" s="922" t="str">
        <f t="shared" si="112"/>
        <v>2018FL6142K1306</v>
      </c>
      <c r="C1188" s="922" t="str">
        <f>VLOOKUP(D1188,'[11]QuyetdinhPCGD (CDIO)'!$B$6:$C$1940,2,0)</f>
        <v>FL6142</v>
      </c>
      <c r="D1188" s="923" t="s">
        <v>2918</v>
      </c>
      <c r="E1188" s="923" t="s">
        <v>169</v>
      </c>
      <c r="F1188" s="922" t="s">
        <v>9</v>
      </c>
      <c r="G1188" s="922" t="str">
        <f t="shared" si="116"/>
        <v>C3-304</v>
      </c>
      <c r="H1188" s="922"/>
      <c r="I1188" s="922" t="s">
        <v>2922</v>
      </c>
      <c r="J1188" s="922" t="str">
        <f>VLOOKUP(I1188,'[12]Phan ca&amp; Ngay BDhoc'!$B$4:$I$110,6,0)</f>
        <v>3/9/2018</v>
      </c>
      <c r="K1188" s="938" t="s">
        <v>115</v>
      </c>
      <c r="L1188" s="938"/>
      <c r="M1188" s="920" t="s">
        <v>2605</v>
      </c>
      <c r="N1188" s="920" t="s">
        <v>2926</v>
      </c>
      <c r="O1188" s="919">
        <v>1159</v>
      </c>
      <c r="P1188" s="919" t="s">
        <v>2472</v>
      </c>
      <c r="R1188" s="918">
        <v>1037</v>
      </c>
    </row>
    <row r="1189" spans="1:18" ht="30" hidden="1" x14ac:dyDescent="0.2">
      <c r="A1189" s="922">
        <v>893</v>
      </c>
      <c r="B1189" s="922" t="str">
        <f t="shared" si="112"/>
        <v>2018FL6142K1306</v>
      </c>
      <c r="C1189" s="922" t="str">
        <f>VLOOKUP(D1189,'[11]QuyetdinhPCGD (CDIO)'!$B$6:$C$1940,2,0)</f>
        <v>FL6142</v>
      </c>
      <c r="D1189" s="923" t="s">
        <v>2918</v>
      </c>
      <c r="E1189" s="923" t="s">
        <v>169</v>
      </c>
      <c r="F1189" s="922" t="s">
        <v>12</v>
      </c>
      <c r="G1189" s="922" t="str">
        <f t="shared" si="116"/>
        <v>C3-304</v>
      </c>
      <c r="H1189" s="922"/>
      <c r="I1189" s="922" t="s">
        <v>2922</v>
      </c>
      <c r="J1189" s="922" t="str">
        <f>VLOOKUP(I1189,'[12]Phan ca&amp; Ngay BDhoc'!$B$4:$I$110,6,0)</f>
        <v>3/9/2018</v>
      </c>
      <c r="K1189" s="921" t="s">
        <v>115</v>
      </c>
      <c r="L1189" s="921"/>
      <c r="M1189" s="920" t="s">
        <v>2605</v>
      </c>
      <c r="N1189" s="920" t="s">
        <v>2926</v>
      </c>
      <c r="O1189" s="919">
        <v>2935</v>
      </c>
      <c r="P1189" s="919" t="s">
        <v>2472</v>
      </c>
      <c r="R1189" s="918">
        <v>1038</v>
      </c>
    </row>
    <row r="1190" spans="1:18" ht="28.5" hidden="1" x14ac:dyDescent="0.2">
      <c r="A1190" s="926">
        <v>894</v>
      </c>
      <c r="B1190" s="926"/>
      <c r="C1190" s="926"/>
      <c r="D1190" s="933" t="s">
        <v>2470</v>
      </c>
      <c r="E1190" s="923" t="s">
        <v>2550</v>
      </c>
      <c r="F1190" s="926" t="s">
        <v>11</v>
      </c>
      <c r="G1190" s="923" t="s">
        <v>2573</v>
      </c>
      <c r="H1190" s="926"/>
      <c r="I1190" s="922" t="s">
        <v>2213</v>
      </c>
      <c r="J1190" s="922" t="str">
        <f>VLOOKUP(I1190,'[12]Phan ca&amp; Ngay BDhoc'!$B$4:$I$110,6,0)</f>
        <v>3/9/2018</v>
      </c>
      <c r="K1190" s="926"/>
      <c r="L1190" s="926"/>
      <c r="M1190" s="926"/>
      <c r="N1190" s="926"/>
      <c r="O1190" s="932"/>
      <c r="P1190" s="932"/>
      <c r="R1190" s="918">
        <v>1039</v>
      </c>
    </row>
    <row r="1191" spans="1:18" ht="28.5" hidden="1" x14ac:dyDescent="0.2">
      <c r="A1191" s="926">
        <v>895</v>
      </c>
      <c r="B1191" s="926"/>
      <c r="C1191" s="926"/>
      <c r="D1191" s="933" t="s">
        <v>2470</v>
      </c>
      <c r="E1191" s="923" t="s">
        <v>2550</v>
      </c>
      <c r="F1191" s="926" t="s">
        <v>11</v>
      </c>
      <c r="G1191" s="923" t="s">
        <v>2574</v>
      </c>
      <c r="H1191" s="926"/>
      <c r="I1191" s="922" t="s">
        <v>2213</v>
      </c>
      <c r="J1191" s="922" t="str">
        <f>VLOOKUP(I1191,'[12]Phan ca&amp; Ngay BDhoc'!$B$4:$I$110,6,0)</f>
        <v>3/9/2018</v>
      </c>
      <c r="K1191" s="926"/>
      <c r="L1191" s="926"/>
      <c r="M1191" s="926"/>
      <c r="N1191" s="926"/>
      <c r="O1191" s="932"/>
      <c r="P1191" s="932"/>
      <c r="R1191" s="918">
        <v>1040</v>
      </c>
    </row>
    <row r="1192" spans="1:18" ht="28.5" hidden="1" x14ac:dyDescent="0.2">
      <c r="A1192" s="926">
        <v>896</v>
      </c>
      <c r="B1192" s="922" t="str">
        <f t="shared" ref="B1192:B1200" si="117">CONCATENATE("2018",C1192,"K13",K1192)</f>
        <v>20180903111K1319</v>
      </c>
      <c r="C1192" s="922" t="str">
        <f>VLOOKUP(D1192,[11]QuyetdinhPCGD!$B$6:$C$1489,2,0)</f>
        <v>0903111</v>
      </c>
      <c r="D1192" s="930" t="s">
        <v>2575</v>
      </c>
      <c r="E1192" s="929" t="s">
        <v>71</v>
      </c>
      <c r="F1192" s="926" t="s">
        <v>10</v>
      </c>
      <c r="G1192" s="922" t="s">
        <v>4718</v>
      </c>
      <c r="H1192" s="926"/>
      <c r="I1192" s="922" t="s">
        <v>2213</v>
      </c>
      <c r="J1192" s="922" t="str">
        <f>VLOOKUP(I1192,'[12]Phan ca&amp; Ngay BDhoc'!$B$4:$I$110,6,0)</f>
        <v>3/9/2018</v>
      </c>
      <c r="K1192" s="925" t="s">
        <v>363</v>
      </c>
      <c r="L1192" s="925"/>
      <c r="M1192" s="920" t="s">
        <v>2487</v>
      </c>
      <c r="N1192" s="920">
        <v>0</v>
      </c>
      <c r="O1192" s="919">
        <v>1685</v>
      </c>
      <c r="P1192" s="919" t="s">
        <v>2472</v>
      </c>
      <c r="Q1192" s="934">
        <v>0</v>
      </c>
      <c r="R1192" s="918">
        <v>1041</v>
      </c>
    </row>
    <row r="1193" spans="1:18" ht="42.75" hidden="1" x14ac:dyDescent="0.2">
      <c r="A1193" s="922">
        <v>897</v>
      </c>
      <c r="B1193" s="922" t="str">
        <f t="shared" si="117"/>
        <v>20181203106K1318</v>
      </c>
      <c r="C1193" s="922" t="str">
        <f>VLOOKUP(D1193,[11]QuyetdinhPCGD!$B$6:$C$1489,2,0)</f>
        <v>1203106</v>
      </c>
      <c r="D1193" s="923" t="s">
        <v>2412</v>
      </c>
      <c r="E1193" s="923" t="s">
        <v>670</v>
      </c>
      <c r="F1193" s="922" t="s">
        <v>10</v>
      </c>
      <c r="G1193" s="922" t="str">
        <f>RIGHT(N1193,6)</f>
        <v>C8-302</v>
      </c>
      <c r="H1193" s="922"/>
      <c r="I1193" s="922" t="s">
        <v>2213</v>
      </c>
      <c r="J1193" s="922" t="str">
        <f>VLOOKUP(I1193,'[12]Phan ca&amp; Ngay BDhoc'!$B$4:$I$110,6,0)</f>
        <v>3/9/2018</v>
      </c>
      <c r="K1193" s="921" t="s">
        <v>360</v>
      </c>
      <c r="L1193" s="921"/>
      <c r="M1193" s="920" t="s">
        <v>2487</v>
      </c>
      <c r="N1193" s="939" t="s">
        <v>2800</v>
      </c>
      <c r="O1193" s="919">
        <v>1681</v>
      </c>
      <c r="P1193" s="924" t="s">
        <v>2468</v>
      </c>
      <c r="Q1193" s="934">
        <v>0</v>
      </c>
      <c r="R1193" s="918">
        <v>1042</v>
      </c>
    </row>
    <row r="1194" spans="1:18" ht="30" hidden="1" x14ac:dyDescent="0.2">
      <c r="A1194" s="922">
        <v>898</v>
      </c>
      <c r="B1194" s="922" t="str">
        <f t="shared" si="117"/>
        <v>20181303176K1315</v>
      </c>
      <c r="C1194" s="922" t="str">
        <f>VLOOKUP(D1194,[11]QuyetdinhPCGD!$B$6:$C$1489,2,0)</f>
        <v>1303176</v>
      </c>
      <c r="D1194" s="923" t="s">
        <v>2761</v>
      </c>
      <c r="E1194" s="923" t="s">
        <v>65</v>
      </c>
      <c r="F1194" s="922" t="s">
        <v>9</v>
      </c>
      <c r="G1194" s="922" t="str">
        <f t="shared" ref="G1194:G1199" si="118">RIGHT(M1194,6)</f>
        <v>C3-206</v>
      </c>
      <c r="H1194" s="922"/>
      <c r="I1194" s="922" t="s">
        <v>2213</v>
      </c>
      <c r="J1194" s="922" t="str">
        <f>VLOOKUP(I1194,'[12]Phan ca&amp; Ngay BDhoc'!$B$4:$I$110,6,0)</f>
        <v>3/9/2018</v>
      </c>
      <c r="K1194" s="921" t="s">
        <v>353</v>
      </c>
      <c r="L1194" s="921"/>
      <c r="M1194" s="920" t="s">
        <v>2613</v>
      </c>
      <c r="N1194" s="920" t="s">
        <v>2927</v>
      </c>
      <c r="O1194" s="919">
        <v>1089</v>
      </c>
      <c r="P1194" s="924" t="s">
        <v>2468</v>
      </c>
      <c r="Q1194" s="934">
        <v>0</v>
      </c>
      <c r="R1194" s="918">
        <v>1043</v>
      </c>
    </row>
    <row r="1195" spans="1:18" ht="30" hidden="1" x14ac:dyDescent="0.2">
      <c r="A1195" s="922">
        <v>899</v>
      </c>
      <c r="B1195" s="922" t="str">
        <f t="shared" si="117"/>
        <v>20181303176K1315</v>
      </c>
      <c r="C1195" s="922" t="str">
        <f>VLOOKUP(D1195,[11]QuyetdinhPCGD!$B$6:$C$1489,2,0)</f>
        <v>1303176</v>
      </c>
      <c r="D1195" s="923" t="s">
        <v>2761</v>
      </c>
      <c r="E1195" s="923" t="s">
        <v>65</v>
      </c>
      <c r="F1195" s="922" t="s">
        <v>12</v>
      </c>
      <c r="G1195" s="922" t="str">
        <f t="shared" si="118"/>
        <v>C3-206</v>
      </c>
      <c r="H1195" s="922"/>
      <c r="I1195" s="922" t="s">
        <v>2213</v>
      </c>
      <c r="J1195" s="922" t="str">
        <f>VLOOKUP(I1195,'[12]Phan ca&amp; Ngay BDhoc'!$B$4:$I$110,6,0)</f>
        <v>3/9/2018</v>
      </c>
      <c r="K1195" s="921" t="s">
        <v>353</v>
      </c>
      <c r="L1195" s="921"/>
      <c r="M1195" s="920" t="s">
        <v>2613</v>
      </c>
      <c r="N1195" s="920" t="s">
        <v>2927</v>
      </c>
      <c r="O1195" s="919">
        <v>2865</v>
      </c>
      <c r="P1195" s="924" t="s">
        <v>2468</v>
      </c>
      <c r="Q1195" s="934">
        <v>0</v>
      </c>
      <c r="R1195" s="918">
        <v>1044</v>
      </c>
    </row>
    <row r="1196" spans="1:18" ht="30" hidden="1" x14ac:dyDescent="0.2">
      <c r="A1196" s="922">
        <v>900</v>
      </c>
      <c r="B1196" s="922" t="str">
        <f t="shared" si="117"/>
        <v>20181303176K1316</v>
      </c>
      <c r="C1196" s="922" t="str">
        <f>VLOOKUP(D1196,[11]QuyetdinhPCGD!$B$6:$C$1489,2,0)</f>
        <v>1303176</v>
      </c>
      <c r="D1196" s="923" t="s">
        <v>2761</v>
      </c>
      <c r="E1196" s="923" t="s">
        <v>166</v>
      </c>
      <c r="F1196" s="922" t="s">
        <v>9</v>
      </c>
      <c r="G1196" s="922" t="str">
        <f t="shared" si="118"/>
        <v>C3-206</v>
      </c>
      <c r="H1196" s="922"/>
      <c r="I1196" s="922" t="s">
        <v>2213</v>
      </c>
      <c r="J1196" s="922" t="str">
        <f>VLOOKUP(I1196,'[12]Phan ca&amp; Ngay BDhoc'!$B$4:$I$110,6,0)</f>
        <v>3/9/2018</v>
      </c>
      <c r="K1196" s="921" t="s">
        <v>355</v>
      </c>
      <c r="L1196" s="921"/>
      <c r="M1196" s="920" t="s">
        <v>2613</v>
      </c>
      <c r="N1196" s="920" t="s">
        <v>2928</v>
      </c>
      <c r="O1196" s="919">
        <v>1091</v>
      </c>
      <c r="P1196" s="924" t="s">
        <v>2468</v>
      </c>
      <c r="Q1196" s="934">
        <v>0</v>
      </c>
      <c r="R1196" s="918">
        <v>1045</v>
      </c>
    </row>
    <row r="1197" spans="1:18" ht="30" hidden="1" x14ac:dyDescent="0.2">
      <c r="A1197" s="922">
        <v>901</v>
      </c>
      <c r="B1197" s="922" t="str">
        <f t="shared" si="117"/>
        <v>20181303176K1316</v>
      </c>
      <c r="C1197" s="922" t="str">
        <f>VLOOKUP(D1197,[11]QuyetdinhPCGD!$B$6:$C$1489,2,0)</f>
        <v>1303176</v>
      </c>
      <c r="D1197" s="923" t="s">
        <v>2761</v>
      </c>
      <c r="E1197" s="923" t="s">
        <v>166</v>
      </c>
      <c r="F1197" s="922" t="s">
        <v>12</v>
      </c>
      <c r="G1197" s="922" t="str">
        <f t="shared" si="118"/>
        <v>C3-206</v>
      </c>
      <c r="H1197" s="922"/>
      <c r="I1197" s="922" t="s">
        <v>2213</v>
      </c>
      <c r="J1197" s="922" t="str">
        <f>VLOOKUP(I1197,'[12]Phan ca&amp; Ngay BDhoc'!$B$4:$I$110,6,0)</f>
        <v>3/9/2018</v>
      </c>
      <c r="K1197" s="921" t="s">
        <v>355</v>
      </c>
      <c r="L1197" s="921"/>
      <c r="M1197" s="920" t="s">
        <v>2613</v>
      </c>
      <c r="N1197" s="920" t="s">
        <v>2928</v>
      </c>
      <c r="O1197" s="919">
        <v>2867</v>
      </c>
      <c r="P1197" s="924" t="s">
        <v>2468</v>
      </c>
      <c r="Q1197" s="934">
        <v>0</v>
      </c>
      <c r="R1197" s="918">
        <v>1046</v>
      </c>
    </row>
    <row r="1198" spans="1:18" ht="30" hidden="1" x14ac:dyDescent="0.2">
      <c r="A1198" s="922">
        <v>902</v>
      </c>
      <c r="B1198" s="922" t="str">
        <f t="shared" si="117"/>
        <v>20181303176K1317</v>
      </c>
      <c r="C1198" s="922" t="str">
        <f>VLOOKUP(D1198,[11]QuyetdinhPCGD!$B$6:$C$1489,2,0)</f>
        <v>1303176</v>
      </c>
      <c r="D1198" s="923" t="s">
        <v>2761</v>
      </c>
      <c r="E1198" s="923" t="s">
        <v>166</v>
      </c>
      <c r="F1198" s="922" t="s">
        <v>9</v>
      </c>
      <c r="G1198" s="922" t="str">
        <f t="shared" si="118"/>
        <v>C3-205</v>
      </c>
      <c r="H1198" s="922"/>
      <c r="I1198" s="922" t="s">
        <v>2213</v>
      </c>
      <c r="J1198" s="922" t="str">
        <f>VLOOKUP(I1198,'[12]Phan ca&amp; Ngay BDhoc'!$B$4:$I$110,6,0)</f>
        <v>3/9/2018</v>
      </c>
      <c r="K1198" s="921" t="s">
        <v>358</v>
      </c>
      <c r="L1198" s="921"/>
      <c r="M1198" s="920" t="s">
        <v>2617</v>
      </c>
      <c r="N1198" s="920" t="s">
        <v>2929</v>
      </c>
      <c r="O1198" s="919">
        <v>1093</v>
      </c>
      <c r="P1198" s="924" t="s">
        <v>2468</v>
      </c>
      <c r="Q1198" s="934">
        <v>0</v>
      </c>
      <c r="R1198" s="918">
        <v>1047</v>
      </c>
    </row>
    <row r="1199" spans="1:18" ht="30" hidden="1" x14ac:dyDescent="0.2">
      <c r="A1199" s="922">
        <v>903</v>
      </c>
      <c r="B1199" s="922" t="str">
        <f t="shared" si="117"/>
        <v>20181303176K1317</v>
      </c>
      <c r="C1199" s="922" t="str">
        <f>VLOOKUP(D1199,[11]QuyetdinhPCGD!$B$6:$C$1489,2,0)</f>
        <v>1303176</v>
      </c>
      <c r="D1199" s="923" t="s">
        <v>2761</v>
      </c>
      <c r="E1199" s="923" t="s">
        <v>166</v>
      </c>
      <c r="F1199" s="922" t="s">
        <v>12</v>
      </c>
      <c r="G1199" s="922" t="str">
        <f t="shared" si="118"/>
        <v>C3-205</v>
      </c>
      <c r="H1199" s="922"/>
      <c r="I1199" s="922" t="s">
        <v>2213</v>
      </c>
      <c r="J1199" s="922" t="str">
        <f>VLOOKUP(I1199,'[12]Phan ca&amp; Ngay BDhoc'!$B$4:$I$110,6,0)</f>
        <v>3/9/2018</v>
      </c>
      <c r="K1199" s="921" t="s">
        <v>358</v>
      </c>
      <c r="L1199" s="921"/>
      <c r="M1199" s="920" t="s">
        <v>2617</v>
      </c>
      <c r="N1199" s="920" t="s">
        <v>2929</v>
      </c>
      <c r="O1199" s="919">
        <v>2869</v>
      </c>
      <c r="P1199" s="924" t="s">
        <v>2468</v>
      </c>
      <c r="Q1199" s="934">
        <v>0</v>
      </c>
      <c r="R1199" s="918">
        <v>1048</v>
      </c>
    </row>
    <row r="1200" spans="1:18" ht="28.5" hidden="1" x14ac:dyDescent="0.2">
      <c r="A1200" s="922">
        <v>904</v>
      </c>
      <c r="B1200" s="922" t="str">
        <f t="shared" si="117"/>
        <v>20181003107K1320</v>
      </c>
      <c r="C1200" s="922" t="str">
        <f>VLOOKUP(D1200,[11]QuyetdinhPCGD!$B$6:$C$1489,2,0)</f>
        <v>1003107</v>
      </c>
      <c r="D1200" s="923" t="s">
        <v>2583</v>
      </c>
      <c r="E1200" s="923" t="s">
        <v>2540</v>
      </c>
      <c r="F1200" s="922" t="s">
        <v>11</v>
      </c>
      <c r="G1200" s="922" t="str">
        <f>VLOOKUP(I1200,'[12]Phan ca&amp; Ngay BDhoc'!$B$4:$I$110,8,0)</f>
        <v>C2-302</v>
      </c>
      <c r="H1200" s="922"/>
      <c r="I1200" s="922" t="s">
        <v>2213</v>
      </c>
      <c r="J1200" s="922" t="str">
        <f>VLOOKUP(I1200,'[12]Phan ca&amp; Ngay BDhoc'!$B$4:$I$110,6,0)</f>
        <v>3/9/2018</v>
      </c>
      <c r="K1200" s="921" t="s">
        <v>365</v>
      </c>
      <c r="L1200" s="921"/>
      <c r="M1200" s="920" t="s">
        <v>2487</v>
      </c>
      <c r="N1200" s="920">
        <v>0</v>
      </c>
      <c r="O1200" s="919">
        <v>2273</v>
      </c>
      <c r="P1200" s="924" t="s">
        <v>2468</v>
      </c>
      <c r="Q1200" s="934">
        <v>0</v>
      </c>
      <c r="R1200" s="918">
        <v>1049</v>
      </c>
    </row>
    <row r="1201" spans="1:18" ht="28.5" hidden="1" x14ac:dyDescent="0.2">
      <c r="A1201" s="926">
        <v>905</v>
      </c>
      <c r="B1201" s="926"/>
      <c r="C1201" s="926"/>
      <c r="D1201" s="933" t="s">
        <v>2470</v>
      </c>
      <c r="E1201" s="923" t="s">
        <v>670</v>
      </c>
      <c r="F1201" s="926" t="s">
        <v>11</v>
      </c>
      <c r="G1201" s="923" t="s">
        <v>2573</v>
      </c>
      <c r="H1201" s="926"/>
      <c r="I1201" s="922" t="s">
        <v>2214</v>
      </c>
      <c r="J1201" s="922" t="str">
        <f>VLOOKUP(I1201,'[12]Phan ca&amp; Ngay BDhoc'!$B$4:$I$110,6,0)</f>
        <v>3/9/2018</v>
      </c>
      <c r="K1201" s="926"/>
      <c r="L1201" s="926"/>
      <c r="M1201" s="926"/>
      <c r="N1201" s="926"/>
      <c r="O1201" s="932"/>
      <c r="P1201" s="932"/>
      <c r="R1201" s="918">
        <v>1050</v>
      </c>
    </row>
    <row r="1202" spans="1:18" ht="28.5" hidden="1" x14ac:dyDescent="0.2">
      <c r="A1202" s="926">
        <v>906</v>
      </c>
      <c r="B1202" s="926"/>
      <c r="C1202" s="926"/>
      <c r="D1202" s="933" t="s">
        <v>2470</v>
      </c>
      <c r="E1202" s="923" t="s">
        <v>670</v>
      </c>
      <c r="F1202" s="926" t="s">
        <v>11</v>
      </c>
      <c r="G1202" s="923" t="s">
        <v>2574</v>
      </c>
      <c r="H1202" s="926"/>
      <c r="I1202" s="922" t="s">
        <v>2214</v>
      </c>
      <c r="J1202" s="922" t="str">
        <f>VLOOKUP(I1202,'[12]Phan ca&amp; Ngay BDhoc'!$B$4:$I$110,6,0)</f>
        <v>3/9/2018</v>
      </c>
      <c r="K1202" s="926"/>
      <c r="L1202" s="926"/>
      <c r="M1202" s="926"/>
      <c r="N1202" s="926"/>
      <c r="O1202" s="932"/>
      <c r="P1202" s="932"/>
      <c r="R1202" s="918">
        <v>1051</v>
      </c>
    </row>
    <row r="1203" spans="1:18" ht="28.5" hidden="1" x14ac:dyDescent="0.2">
      <c r="A1203" s="926">
        <v>907</v>
      </c>
      <c r="B1203" s="922" t="str">
        <f t="shared" ref="B1203:B1231" si="119">CONCATENATE("2018",C1203,"K13",K1203)</f>
        <v>20180903111K1320</v>
      </c>
      <c r="C1203" s="922" t="str">
        <f>VLOOKUP(D1203,[11]QuyetdinhPCGD!$B$6:$C$1489,2,0)</f>
        <v>0903111</v>
      </c>
      <c r="D1203" s="930" t="s">
        <v>2575</v>
      </c>
      <c r="E1203" s="929" t="s">
        <v>65</v>
      </c>
      <c r="F1203" s="926" t="s">
        <v>10</v>
      </c>
      <c r="G1203" s="922" t="s">
        <v>4718</v>
      </c>
      <c r="H1203" s="926"/>
      <c r="I1203" s="922" t="s">
        <v>2214</v>
      </c>
      <c r="J1203" s="922" t="str">
        <f>VLOOKUP(I1203,'[12]Phan ca&amp; Ngay BDhoc'!$B$4:$I$110,6,0)</f>
        <v>3/9/2018</v>
      </c>
      <c r="K1203" s="925" t="s">
        <v>365</v>
      </c>
      <c r="L1203" s="925"/>
      <c r="M1203" s="920" t="s">
        <v>2487</v>
      </c>
      <c r="N1203" s="920">
        <v>0</v>
      </c>
      <c r="O1203" s="919">
        <v>1691</v>
      </c>
      <c r="P1203" s="924" t="s">
        <v>2468</v>
      </c>
      <c r="Q1203" s="934">
        <v>0</v>
      </c>
      <c r="R1203" s="918">
        <v>1052</v>
      </c>
    </row>
    <row r="1204" spans="1:18" ht="42.75" hidden="1" x14ac:dyDescent="0.2">
      <c r="A1204" s="922">
        <v>908</v>
      </c>
      <c r="B1204" s="922" t="str">
        <f t="shared" si="119"/>
        <v>20181203106K1319</v>
      </c>
      <c r="C1204" s="922" t="str">
        <f>VLOOKUP(D1204,[11]QuyetdinhPCGD!$B$6:$C$1489,2,0)</f>
        <v>1203106</v>
      </c>
      <c r="D1204" s="923" t="s">
        <v>2412</v>
      </c>
      <c r="E1204" s="923" t="s">
        <v>2550</v>
      </c>
      <c r="F1204" s="922" t="s">
        <v>10</v>
      </c>
      <c r="G1204" s="922" t="str">
        <f>RIGHT(N1204,6)</f>
        <v>C8-302</v>
      </c>
      <c r="H1204" s="922"/>
      <c r="I1204" s="922" t="s">
        <v>2214</v>
      </c>
      <c r="J1204" s="922" t="str">
        <f>VLOOKUP(I1204,'[12]Phan ca&amp; Ngay BDhoc'!$B$4:$I$110,6,0)</f>
        <v>3/9/2018</v>
      </c>
      <c r="K1204" s="921" t="s">
        <v>363</v>
      </c>
      <c r="L1204" s="921"/>
      <c r="M1204" s="920" t="s">
        <v>2487</v>
      </c>
      <c r="N1204" s="939" t="s">
        <v>2800</v>
      </c>
      <c r="O1204" s="919">
        <v>1687</v>
      </c>
      <c r="P1204" s="919" t="s">
        <v>2472</v>
      </c>
      <c r="Q1204" s="934">
        <v>0</v>
      </c>
      <c r="R1204" s="918">
        <v>1053</v>
      </c>
    </row>
    <row r="1205" spans="1:18" ht="30" hidden="1" x14ac:dyDescent="0.2">
      <c r="A1205" s="922">
        <v>909</v>
      </c>
      <c r="B1205" s="922" t="str">
        <f t="shared" si="119"/>
        <v>20181303176K1318</v>
      </c>
      <c r="C1205" s="922" t="str">
        <f>VLOOKUP(D1205,[11]QuyetdinhPCGD!$B$6:$C$1489,2,0)</f>
        <v>1303176</v>
      </c>
      <c r="D1205" s="923" t="s">
        <v>2761</v>
      </c>
      <c r="E1205" s="923" t="s">
        <v>71</v>
      </c>
      <c r="F1205" s="922" t="s">
        <v>9</v>
      </c>
      <c r="G1205" s="922" t="str">
        <f t="shared" ref="G1205:G1210" si="120">RIGHT(M1205,6)</f>
        <v>C3-206</v>
      </c>
      <c r="H1205" s="922"/>
      <c r="I1205" s="922" t="s">
        <v>2214</v>
      </c>
      <c r="J1205" s="922" t="str">
        <f>VLOOKUP(I1205,'[12]Phan ca&amp; Ngay BDhoc'!$B$4:$I$110,6,0)</f>
        <v>3/9/2018</v>
      </c>
      <c r="K1205" s="921" t="s">
        <v>360</v>
      </c>
      <c r="L1205" s="921"/>
      <c r="M1205" s="920" t="s">
        <v>2613</v>
      </c>
      <c r="N1205" s="920" t="s">
        <v>2930</v>
      </c>
      <c r="O1205" s="919">
        <v>1095</v>
      </c>
      <c r="P1205" s="919" t="s">
        <v>2472</v>
      </c>
      <c r="Q1205" s="934">
        <v>0</v>
      </c>
      <c r="R1205" s="918">
        <v>1054</v>
      </c>
    </row>
    <row r="1206" spans="1:18" ht="30" hidden="1" x14ac:dyDescent="0.2">
      <c r="A1206" s="922">
        <v>910</v>
      </c>
      <c r="B1206" s="922" t="str">
        <f t="shared" si="119"/>
        <v>20181303176K1318</v>
      </c>
      <c r="C1206" s="922" t="str">
        <f>VLOOKUP(D1206,[11]QuyetdinhPCGD!$B$6:$C$1489,2,0)</f>
        <v>1303176</v>
      </c>
      <c r="D1206" s="923" t="s">
        <v>2761</v>
      </c>
      <c r="E1206" s="923" t="s">
        <v>71</v>
      </c>
      <c r="F1206" s="922" t="s">
        <v>12</v>
      </c>
      <c r="G1206" s="922" t="str">
        <f t="shared" si="120"/>
        <v>C3-206</v>
      </c>
      <c r="H1206" s="922"/>
      <c r="I1206" s="922" t="s">
        <v>2214</v>
      </c>
      <c r="J1206" s="922" t="str">
        <f>VLOOKUP(I1206,'[12]Phan ca&amp; Ngay BDhoc'!$B$4:$I$110,6,0)</f>
        <v>3/9/2018</v>
      </c>
      <c r="K1206" s="921" t="s">
        <v>360</v>
      </c>
      <c r="L1206" s="921"/>
      <c r="M1206" s="920" t="s">
        <v>2613</v>
      </c>
      <c r="N1206" s="920" t="s">
        <v>2930</v>
      </c>
      <c r="O1206" s="919">
        <v>2871</v>
      </c>
      <c r="P1206" s="919" t="s">
        <v>2472</v>
      </c>
      <c r="Q1206" s="934">
        <v>0</v>
      </c>
      <c r="R1206" s="918">
        <v>1055</v>
      </c>
    </row>
    <row r="1207" spans="1:18" ht="30" hidden="1" x14ac:dyDescent="0.2">
      <c r="A1207" s="922">
        <v>911</v>
      </c>
      <c r="B1207" s="922" t="str">
        <f t="shared" si="119"/>
        <v>20181303176K1319</v>
      </c>
      <c r="C1207" s="922" t="str">
        <f>VLOOKUP(D1207,[11]QuyetdinhPCGD!$B$6:$C$1489,2,0)</f>
        <v>1303176</v>
      </c>
      <c r="D1207" s="923" t="s">
        <v>2761</v>
      </c>
      <c r="E1207" s="923" t="s">
        <v>169</v>
      </c>
      <c r="F1207" s="922" t="s">
        <v>9</v>
      </c>
      <c r="G1207" s="922" t="str">
        <f t="shared" si="120"/>
        <v>C3-206</v>
      </c>
      <c r="H1207" s="922"/>
      <c r="I1207" s="922" t="s">
        <v>2214</v>
      </c>
      <c r="J1207" s="922" t="str">
        <f>VLOOKUP(I1207,'[12]Phan ca&amp; Ngay BDhoc'!$B$4:$I$110,6,0)</f>
        <v>3/9/2018</v>
      </c>
      <c r="K1207" s="921" t="s">
        <v>363</v>
      </c>
      <c r="L1207" s="921"/>
      <c r="M1207" s="920" t="s">
        <v>2613</v>
      </c>
      <c r="N1207" s="920" t="s">
        <v>2931</v>
      </c>
      <c r="O1207" s="919">
        <v>1097</v>
      </c>
      <c r="P1207" s="919" t="s">
        <v>2472</v>
      </c>
      <c r="Q1207" s="934">
        <v>0</v>
      </c>
      <c r="R1207" s="918">
        <v>1056</v>
      </c>
    </row>
    <row r="1208" spans="1:18" ht="30" hidden="1" x14ac:dyDescent="0.2">
      <c r="A1208" s="922">
        <v>912</v>
      </c>
      <c r="B1208" s="922" t="str">
        <f t="shared" si="119"/>
        <v>20181303176K1319</v>
      </c>
      <c r="C1208" s="922" t="str">
        <f>VLOOKUP(D1208,[11]QuyetdinhPCGD!$B$6:$C$1489,2,0)</f>
        <v>1303176</v>
      </c>
      <c r="D1208" s="923" t="s">
        <v>2761</v>
      </c>
      <c r="E1208" s="923" t="s">
        <v>169</v>
      </c>
      <c r="F1208" s="922" t="s">
        <v>12</v>
      </c>
      <c r="G1208" s="922" t="str">
        <f t="shared" si="120"/>
        <v>C3-206</v>
      </c>
      <c r="H1208" s="922"/>
      <c r="I1208" s="922" t="s">
        <v>2214</v>
      </c>
      <c r="J1208" s="922" t="str">
        <f>VLOOKUP(I1208,'[12]Phan ca&amp; Ngay BDhoc'!$B$4:$I$110,6,0)</f>
        <v>3/9/2018</v>
      </c>
      <c r="K1208" s="921" t="s">
        <v>363</v>
      </c>
      <c r="L1208" s="921"/>
      <c r="M1208" s="920" t="s">
        <v>2613</v>
      </c>
      <c r="N1208" s="920" t="s">
        <v>2931</v>
      </c>
      <c r="O1208" s="919">
        <v>2873</v>
      </c>
      <c r="P1208" s="919" t="s">
        <v>2472</v>
      </c>
      <c r="Q1208" s="934">
        <v>0</v>
      </c>
      <c r="R1208" s="918">
        <v>1057</v>
      </c>
    </row>
    <row r="1209" spans="1:18" ht="30" hidden="1" x14ac:dyDescent="0.2">
      <c r="A1209" s="922">
        <v>913</v>
      </c>
      <c r="B1209" s="922" t="str">
        <f t="shared" si="119"/>
        <v>20181303176K1320</v>
      </c>
      <c r="C1209" s="922" t="str">
        <f>VLOOKUP(D1209,[11]QuyetdinhPCGD!$B$6:$C$1489,2,0)</f>
        <v>1303176</v>
      </c>
      <c r="D1209" s="923" t="s">
        <v>2761</v>
      </c>
      <c r="E1209" s="923" t="s">
        <v>169</v>
      </c>
      <c r="F1209" s="922" t="s">
        <v>9</v>
      </c>
      <c r="G1209" s="922" t="str">
        <f t="shared" si="120"/>
        <v>C3-205</v>
      </c>
      <c r="H1209" s="922"/>
      <c r="I1209" s="922" t="s">
        <v>2214</v>
      </c>
      <c r="J1209" s="922" t="str">
        <f>VLOOKUP(I1209,'[12]Phan ca&amp; Ngay BDhoc'!$B$4:$I$110,6,0)</f>
        <v>3/9/2018</v>
      </c>
      <c r="K1209" s="921" t="s">
        <v>365</v>
      </c>
      <c r="L1209" s="921"/>
      <c r="M1209" s="920" t="s">
        <v>2617</v>
      </c>
      <c r="N1209" s="920" t="s">
        <v>2932</v>
      </c>
      <c r="O1209" s="919">
        <v>1099</v>
      </c>
      <c r="P1209" s="919" t="s">
        <v>2472</v>
      </c>
      <c r="Q1209" s="934">
        <v>0</v>
      </c>
      <c r="R1209" s="918">
        <v>1058</v>
      </c>
    </row>
    <row r="1210" spans="1:18" ht="30" hidden="1" x14ac:dyDescent="0.2">
      <c r="A1210" s="922">
        <v>914</v>
      </c>
      <c r="B1210" s="922" t="str">
        <f t="shared" si="119"/>
        <v>20181303176K1320</v>
      </c>
      <c r="C1210" s="922" t="str">
        <f>VLOOKUP(D1210,[11]QuyetdinhPCGD!$B$6:$C$1489,2,0)</f>
        <v>1303176</v>
      </c>
      <c r="D1210" s="923" t="s">
        <v>2761</v>
      </c>
      <c r="E1210" s="923" t="s">
        <v>169</v>
      </c>
      <c r="F1210" s="922" t="s">
        <v>12</v>
      </c>
      <c r="G1210" s="922" t="str">
        <f t="shared" si="120"/>
        <v>C3-205</v>
      </c>
      <c r="H1210" s="922"/>
      <c r="I1210" s="922" t="s">
        <v>2214</v>
      </c>
      <c r="J1210" s="922" t="str">
        <f>VLOOKUP(I1210,'[12]Phan ca&amp; Ngay BDhoc'!$B$4:$I$110,6,0)</f>
        <v>3/9/2018</v>
      </c>
      <c r="K1210" s="921" t="s">
        <v>365</v>
      </c>
      <c r="L1210" s="921"/>
      <c r="M1210" s="920" t="s">
        <v>2617</v>
      </c>
      <c r="N1210" s="920" t="s">
        <v>2932</v>
      </c>
      <c r="O1210" s="919">
        <v>2875</v>
      </c>
      <c r="P1210" s="919" t="s">
        <v>2472</v>
      </c>
      <c r="Q1210" s="934">
        <v>0</v>
      </c>
      <c r="R1210" s="918">
        <v>1059</v>
      </c>
    </row>
    <row r="1211" spans="1:18" ht="28.5" hidden="1" x14ac:dyDescent="0.2">
      <c r="A1211" s="922">
        <v>915</v>
      </c>
      <c r="B1211" s="922" t="str">
        <f t="shared" si="119"/>
        <v>20181003107K1321</v>
      </c>
      <c r="C1211" s="922" t="str">
        <f>VLOOKUP(D1211,[11]QuyetdinhPCGD!$B$6:$C$1489,2,0)</f>
        <v>1003107</v>
      </c>
      <c r="D1211" s="923" t="s">
        <v>2583</v>
      </c>
      <c r="E1211" s="923" t="s">
        <v>2549</v>
      </c>
      <c r="F1211" s="922" t="s">
        <v>11</v>
      </c>
      <c r="G1211" s="922" t="str">
        <f>VLOOKUP(I1211,'[12]Phan ca&amp; Ngay BDhoc'!$B$4:$I$110,8,0)</f>
        <v>C2-302</v>
      </c>
      <c r="H1211" s="922"/>
      <c r="I1211" s="922" t="s">
        <v>2214</v>
      </c>
      <c r="J1211" s="922" t="str">
        <f>VLOOKUP(I1211,'[12]Phan ca&amp; Ngay BDhoc'!$B$4:$I$110,6,0)</f>
        <v>3/9/2018</v>
      </c>
      <c r="K1211" s="921" t="s">
        <v>368</v>
      </c>
      <c r="L1211" s="921"/>
      <c r="M1211" s="920" t="s">
        <v>2487</v>
      </c>
      <c r="N1211" s="920">
        <v>0</v>
      </c>
      <c r="O1211" s="919">
        <v>2279</v>
      </c>
      <c r="P1211" s="919" t="s">
        <v>2472</v>
      </c>
      <c r="Q1211" s="934">
        <v>0</v>
      </c>
      <c r="R1211" s="918">
        <v>1060</v>
      </c>
    </row>
    <row r="1212" spans="1:18" ht="28.5" hidden="1" x14ac:dyDescent="0.2">
      <c r="A1212" s="926">
        <v>916</v>
      </c>
      <c r="B1212" s="922" t="str">
        <f t="shared" si="119"/>
        <v>20180903111K1321</v>
      </c>
      <c r="C1212" s="922" t="str">
        <f>VLOOKUP(D1212,[11]QuyetdinhPCGD!$B$6:$C$1489,2,0)</f>
        <v>0903111</v>
      </c>
      <c r="D1212" s="930" t="s">
        <v>2575</v>
      </c>
      <c r="E1212" s="929" t="s">
        <v>166</v>
      </c>
      <c r="F1212" s="926" t="s">
        <v>12</v>
      </c>
      <c r="G1212" s="922" t="s">
        <v>4718</v>
      </c>
      <c r="H1212" s="926"/>
      <c r="I1212" s="922" t="s">
        <v>2215</v>
      </c>
      <c r="J1212" s="922" t="str">
        <f>VLOOKUP(I1212,'[12]Phan ca&amp; Ngay BDhoc'!$B$4:$I$110,6,0)</f>
        <v>3/9/2018</v>
      </c>
      <c r="K1212" s="925" t="s">
        <v>368</v>
      </c>
      <c r="L1212" s="925"/>
      <c r="M1212" s="920" t="s">
        <v>2487</v>
      </c>
      <c r="N1212" s="920">
        <v>0</v>
      </c>
      <c r="O1212" s="919">
        <v>2893</v>
      </c>
      <c r="P1212" s="924" t="s">
        <v>2468</v>
      </c>
      <c r="Q1212" s="934">
        <v>0</v>
      </c>
      <c r="R1212" s="918">
        <v>1061</v>
      </c>
    </row>
    <row r="1213" spans="1:18" ht="71.25" hidden="1" x14ac:dyDescent="0.2">
      <c r="A1213" s="922">
        <v>917</v>
      </c>
      <c r="B1213" s="922" t="str">
        <f t="shared" si="119"/>
        <v>20181203106K1320</v>
      </c>
      <c r="C1213" s="922" t="str">
        <f>VLOOKUP(D1213,[11]QuyetdinhPCGD!$B$6:$C$1489,2,0)</f>
        <v>1203106</v>
      </c>
      <c r="D1213" s="923" t="s">
        <v>2412</v>
      </c>
      <c r="E1213" s="923" t="s">
        <v>2550</v>
      </c>
      <c r="F1213" s="922" t="s">
        <v>11</v>
      </c>
      <c r="G1213" s="922" t="str">
        <f>RIGHT(N1213,6)</f>
        <v>C8-302</v>
      </c>
      <c r="H1213" s="922" t="s">
        <v>2933</v>
      </c>
      <c r="I1213" s="922" t="s">
        <v>2215</v>
      </c>
      <c r="J1213" s="922" t="str">
        <f>VLOOKUP(I1213,'[12]Phan ca&amp; Ngay BDhoc'!$B$4:$I$110,6,0)</f>
        <v>3/9/2018</v>
      </c>
      <c r="K1213" s="921" t="s">
        <v>365</v>
      </c>
      <c r="L1213" s="921"/>
      <c r="M1213" s="920" t="s">
        <v>2487</v>
      </c>
      <c r="N1213" s="939" t="s">
        <v>2800</v>
      </c>
      <c r="O1213" s="919">
        <v>2889</v>
      </c>
      <c r="P1213" s="919" t="s">
        <v>2472</v>
      </c>
      <c r="Q1213" s="934">
        <v>0</v>
      </c>
      <c r="R1213" s="918">
        <v>1062</v>
      </c>
    </row>
    <row r="1214" spans="1:18" ht="28.5" hidden="1" x14ac:dyDescent="0.2">
      <c r="A1214" s="922">
        <v>918</v>
      </c>
      <c r="B1214" s="922" t="str">
        <f t="shared" si="119"/>
        <v>20181403132K1301</v>
      </c>
      <c r="C1214" s="922" t="str">
        <f>VLOOKUP(D1214,[11]QuyetdinhPCGD!$B$6:$C$1489,2,0)</f>
        <v>1403132</v>
      </c>
      <c r="D1214" s="923" t="s">
        <v>2934</v>
      </c>
      <c r="E1214" s="923" t="s">
        <v>2935</v>
      </c>
      <c r="F1214" s="922" t="s">
        <v>9</v>
      </c>
      <c r="G1214" s="922" t="str">
        <f>VLOOKUP(I1214,'[12]Phan ca&amp; Ngay BDhoc'!$B$4:$I$110,8,0)</f>
        <v>C1-102</v>
      </c>
      <c r="H1214" s="922"/>
      <c r="I1214" s="922" t="s">
        <v>2215</v>
      </c>
      <c r="J1214" s="922" t="str">
        <f>VLOOKUP(I1214,'[12]Phan ca&amp; Ngay BDhoc'!$B$4:$I$110,6,0)</f>
        <v>3/9/2018</v>
      </c>
      <c r="K1214" s="921" t="s">
        <v>62</v>
      </c>
      <c r="L1214" s="921"/>
      <c r="M1214" s="920" t="s">
        <v>2487</v>
      </c>
      <c r="N1214" s="920">
        <v>0</v>
      </c>
      <c r="O1214" s="919">
        <v>1113</v>
      </c>
      <c r="P1214" s="919" t="s">
        <v>2472</v>
      </c>
      <c r="Q1214" s="934">
        <v>0</v>
      </c>
      <c r="R1214" s="918">
        <v>1063</v>
      </c>
    </row>
    <row r="1215" spans="1:18" ht="30" hidden="1" x14ac:dyDescent="0.2">
      <c r="A1215" s="922">
        <v>919</v>
      </c>
      <c r="B1215" s="922" t="str">
        <f t="shared" si="119"/>
        <v>20181303176K1321</v>
      </c>
      <c r="C1215" s="922" t="str">
        <f>VLOOKUP(D1215,[11]QuyetdinhPCGD!$B$6:$C$1489,2,0)</f>
        <v>1303176</v>
      </c>
      <c r="D1215" s="923" t="s">
        <v>2761</v>
      </c>
      <c r="E1215" s="923" t="s">
        <v>71</v>
      </c>
      <c r="F1215" s="923" t="s">
        <v>8</v>
      </c>
      <c r="G1215" s="922" t="str">
        <f t="shared" ref="G1215:G1220" si="121">RIGHT(M1215,6)</f>
        <v>C3-302</v>
      </c>
      <c r="H1215" s="923"/>
      <c r="I1215" s="922" t="s">
        <v>2215</v>
      </c>
      <c r="J1215" s="922" t="str">
        <f>VLOOKUP(I1215,'[12]Phan ca&amp; Ngay BDhoc'!$B$4:$I$110,6,0)</f>
        <v>3/9/2018</v>
      </c>
      <c r="K1215" s="938" t="s">
        <v>368</v>
      </c>
      <c r="L1215" s="938"/>
      <c r="M1215" s="920" t="s">
        <v>2777</v>
      </c>
      <c r="N1215" s="920" t="s">
        <v>2936</v>
      </c>
      <c r="O1215" s="919">
        <v>521</v>
      </c>
      <c r="P1215" s="919" t="s">
        <v>2472</v>
      </c>
      <c r="Q1215" s="934">
        <v>0</v>
      </c>
      <c r="R1215" s="918">
        <v>1064</v>
      </c>
    </row>
    <row r="1216" spans="1:18" ht="30" hidden="1" x14ac:dyDescent="0.2">
      <c r="A1216" s="922">
        <v>920</v>
      </c>
      <c r="B1216" s="922" t="str">
        <f t="shared" si="119"/>
        <v>20181303176K1321</v>
      </c>
      <c r="C1216" s="922" t="str">
        <f>VLOOKUP(D1216,[11]QuyetdinhPCGD!$B$6:$C$1489,2,0)</f>
        <v>1303176</v>
      </c>
      <c r="D1216" s="923" t="s">
        <v>2761</v>
      </c>
      <c r="E1216" s="923" t="s">
        <v>71</v>
      </c>
      <c r="F1216" s="922" t="s">
        <v>10</v>
      </c>
      <c r="G1216" s="922" t="str">
        <f t="shared" si="121"/>
        <v>C3-302</v>
      </c>
      <c r="H1216" s="922"/>
      <c r="I1216" s="922" t="s">
        <v>2215</v>
      </c>
      <c r="J1216" s="922" t="str">
        <f>VLOOKUP(I1216,'[12]Phan ca&amp; Ngay BDhoc'!$B$4:$I$110,6,0)</f>
        <v>3/9/2018</v>
      </c>
      <c r="K1216" s="921" t="s">
        <v>368</v>
      </c>
      <c r="L1216" s="921"/>
      <c r="M1216" s="920" t="s">
        <v>2777</v>
      </c>
      <c r="N1216" s="920" t="s">
        <v>2936</v>
      </c>
      <c r="O1216" s="919">
        <v>1705</v>
      </c>
      <c r="P1216" s="919" t="s">
        <v>2472</v>
      </c>
      <c r="Q1216" s="934">
        <v>0</v>
      </c>
      <c r="R1216" s="918">
        <v>1065</v>
      </c>
    </row>
    <row r="1217" spans="1:21" ht="30" hidden="1" x14ac:dyDescent="0.2">
      <c r="A1217" s="922">
        <v>921</v>
      </c>
      <c r="B1217" s="922" t="str">
        <f t="shared" si="119"/>
        <v>20181303176K1322</v>
      </c>
      <c r="C1217" s="922" t="str">
        <f>VLOOKUP(D1217,[11]QuyetdinhPCGD!$B$6:$C$1489,2,0)</f>
        <v>1303176</v>
      </c>
      <c r="D1217" s="923" t="s">
        <v>2761</v>
      </c>
      <c r="E1217" s="923" t="s">
        <v>169</v>
      </c>
      <c r="F1217" s="923" t="s">
        <v>8</v>
      </c>
      <c r="G1217" s="922" t="str">
        <f t="shared" si="121"/>
        <v>C3-302</v>
      </c>
      <c r="H1217" s="923"/>
      <c r="I1217" s="922" t="s">
        <v>2215</v>
      </c>
      <c r="J1217" s="922" t="str">
        <f>VLOOKUP(I1217,'[12]Phan ca&amp; Ngay BDhoc'!$B$4:$I$110,6,0)</f>
        <v>3/9/2018</v>
      </c>
      <c r="K1217" s="938" t="s">
        <v>370</v>
      </c>
      <c r="L1217" s="938"/>
      <c r="M1217" s="920" t="s">
        <v>2777</v>
      </c>
      <c r="N1217" s="920" t="s">
        <v>2937</v>
      </c>
      <c r="O1217" s="919">
        <v>523</v>
      </c>
      <c r="P1217" s="919" t="s">
        <v>2472</v>
      </c>
      <c r="Q1217" s="934">
        <v>0</v>
      </c>
      <c r="R1217" s="918">
        <v>1066</v>
      </c>
    </row>
    <row r="1218" spans="1:21" ht="30" hidden="1" x14ac:dyDescent="0.2">
      <c r="A1218" s="922">
        <v>922</v>
      </c>
      <c r="B1218" s="922" t="str">
        <f t="shared" si="119"/>
        <v>20181303176K1322</v>
      </c>
      <c r="C1218" s="922" t="str">
        <f>VLOOKUP(D1218,[11]QuyetdinhPCGD!$B$6:$C$1489,2,0)</f>
        <v>1303176</v>
      </c>
      <c r="D1218" s="923" t="s">
        <v>2761</v>
      </c>
      <c r="E1218" s="923" t="s">
        <v>169</v>
      </c>
      <c r="F1218" s="922" t="s">
        <v>10</v>
      </c>
      <c r="G1218" s="922" t="str">
        <f t="shared" si="121"/>
        <v>C3-302</v>
      </c>
      <c r="H1218" s="922"/>
      <c r="I1218" s="922" t="s">
        <v>2215</v>
      </c>
      <c r="J1218" s="922" t="str">
        <f>VLOOKUP(I1218,'[12]Phan ca&amp; Ngay BDhoc'!$B$4:$I$110,6,0)</f>
        <v>3/9/2018</v>
      </c>
      <c r="K1218" s="921" t="s">
        <v>370</v>
      </c>
      <c r="L1218" s="921"/>
      <c r="M1218" s="920" t="s">
        <v>2777</v>
      </c>
      <c r="N1218" s="920" t="s">
        <v>2937</v>
      </c>
      <c r="O1218" s="919">
        <v>1707</v>
      </c>
      <c r="P1218" s="919" t="s">
        <v>2472</v>
      </c>
      <c r="Q1218" s="934">
        <v>0</v>
      </c>
      <c r="R1218" s="918">
        <v>1067</v>
      </c>
    </row>
    <row r="1219" spans="1:21" ht="30" hidden="1" x14ac:dyDescent="0.2">
      <c r="A1219" s="922">
        <v>923</v>
      </c>
      <c r="B1219" s="922" t="str">
        <f t="shared" si="119"/>
        <v>20181303176K1323</v>
      </c>
      <c r="C1219" s="922" t="str">
        <f>VLOOKUP(D1219,[11]QuyetdinhPCGD!$B$6:$C$1489,2,0)</f>
        <v>1303176</v>
      </c>
      <c r="D1219" s="923" t="s">
        <v>2761</v>
      </c>
      <c r="E1219" s="923" t="s">
        <v>169</v>
      </c>
      <c r="F1219" s="923" t="s">
        <v>8</v>
      </c>
      <c r="G1219" s="922" t="str">
        <f t="shared" si="121"/>
        <v>C3-304</v>
      </c>
      <c r="H1219" s="923"/>
      <c r="I1219" s="922" t="s">
        <v>2215</v>
      </c>
      <c r="J1219" s="922" t="str">
        <f>VLOOKUP(I1219,'[12]Phan ca&amp; Ngay BDhoc'!$B$4:$I$110,6,0)</f>
        <v>3/9/2018</v>
      </c>
      <c r="K1219" s="938" t="s">
        <v>373</v>
      </c>
      <c r="L1219" s="938"/>
      <c r="M1219" s="920" t="s">
        <v>2605</v>
      </c>
      <c r="N1219" s="920" t="s">
        <v>2938</v>
      </c>
      <c r="O1219" s="919">
        <v>525</v>
      </c>
      <c r="P1219" s="919" t="s">
        <v>2472</v>
      </c>
      <c r="Q1219" s="934">
        <v>0</v>
      </c>
      <c r="R1219" s="918">
        <v>1068</v>
      </c>
    </row>
    <row r="1220" spans="1:21" ht="30" hidden="1" x14ac:dyDescent="0.2">
      <c r="A1220" s="922">
        <v>924</v>
      </c>
      <c r="B1220" s="922" t="str">
        <f t="shared" si="119"/>
        <v>20181303176K1323</v>
      </c>
      <c r="C1220" s="922" t="str">
        <f>VLOOKUP(D1220,[11]QuyetdinhPCGD!$B$6:$C$1489,2,0)</f>
        <v>1303176</v>
      </c>
      <c r="D1220" s="923" t="s">
        <v>2761</v>
      </c>
      <c r="E1220" s="923" t="s">
        <v>169</v>
      </c>
      <c r="F1220" s="922" t="s">
        <v>10</v>
      </c>
      <c r="G1220" s="922" t="str">
        <f t="shared" si="121"/>
        <v>C3-304</v>
      </c>
      <c r="H1220" s="922"/>
      <c r="I1220" s="922" t="s">
        <v>2215</v>
      </c>
      <c r="J1220" s="922" t="str">
        <f>VLOOKUP(I1220,'[12]Phan ca&amp; Ngay BDhoc'!$B$4:$I$110,6,0)</f>
        <v>3/9/2018</v>
      </c>
      <c r="K1220" s="921" t="s">
        <v>373</v>
      </c>
      <c r="L1220" s="921"/>
      <c r="M1220" s="920" t="s">
        <v>2605</v>
      </c>
      <c r="N1220" s="920" t="s">
        <v>2938</v>
      </c>
      <c r="O1220" s="919">
        <v>1709</v>
      </c>
      <c r="P1220" s="919" t="s">
        <v>2472</v>
      </c>
      <c r="Q1220" s="934">
        <v>0</v>
      </c>
      <c r="R1220" s="918">
        <v>1069</v>
      </c>
    </row>
    <row r="1221" spans="1:21" ht="28.5" hidden="1" x14ac:dyDescent="0.2">
      <c r="A1221" s="922">
        <v>925</v>
      </c>
      <c r="B1221" s="922" t="str">
        <f t="shared" si="119"/>
        <v>20181003107K1322</v>
      </c>
      <c r="C1221" s="922" t="str">
        <f>VLOOKUP(D1221,[11]QuyetdinhPCGD!$B$6:$C$1489,2,0)</f>
        <v>1003107</v>
      </c>
      <c r="D1221" s="923" t="s">
        <v>2583</v>
      </c>
      <c r="E1221" s="923" t="s">
        <v>2549</v>
      </c>
      <c r="F1221" s="922" t="s">
        <v>12</v>
      </c>
      <c r="G1221" s="922" t="str">
        <f>VLOOKUP(I1221,'[12]Phan ca&amp; Ngay BDhoc'!$B$4:$I$110,8,0)</f>
        <v>C1-102</v>
      </c>
      <c r="H1221" s="922"/>
      <c r="I1221" s="922" t="s">
        <v>2215</v>
      </c>
      <c r="J1221" s="922" t="str">
        <f>VLOOKUP(I1221,'[12]Phan ca&amp; Ngay BDhoc'!$B$4:$I$110,6,0)</f>
        <v>3/9/2018</v>
      </c>
      <c r="K1221" s="921" t="s">
        <v>370</v>
      </c>
      <c r="L1221" s="921"/>
      <c r="M1221" s="920" t="s">
        <v>2487</v>
      </c>
      <c r="N1221" s="920">
        <v>0</v>
      </c>
      <c r="O1221" s="919">
        <v>2297</v>
      </c>
      <c r="P1221" s="919" t="s">
        <v>2472</v>
      </c>
      <c r="Q1221" s="934">
        <v>0</v>
      </c>
      <c r="R1221" s="918">
        <v>1070</v>
      </c>
    </row>
    <row r="1222" spans="1:21" ht="28.5" hidden="1" x14ac:dyDescent="0.2">
      <c r="A1222" s="926">
        <v>926</v>
      </c>
      <c r="B1222" s="922" t="str">
        <f t="shared" si="119"/>
        <v>20180903111K1322</v>
      </c>
      <c r="C1222" s="922" t="str">
        <f>VLOOKUP(D1222,[11]QuyetdinhPCGD!$B$6:$C$1489,2,0)</f>
        <v>0903111</v>
      </c>
      <c r="D1222" s="930" t="s">
        <v>2575</v>
      </c>
      <c r="E1222" s="929" t="s">
        <v>169</v>
      </c>
      <c r="F1222" s="926" t="s">
        <v>12</v>
      </c>
      <c r="G1222" s="922" t="s">
        <v>4718</v>
      </c>
      <c r="H1222" s="926"/>
      <c r="I1222" s="922" t="s">
        <v>2219</v>
      </c>
      <c r="J1222" s="922" t="str">
        <f>VLOOKUP(I1222,'[12]Phan ca&amp; Ngay BDhoc'!$B$4:$I$110,6,0)</f>
        <v>3/9/2018</v>
      </c>
      <c r="K1222" s="925" t="s">
        <v>370</v>
      </c>
      <c r="L1222" s="925"/>
      <c r="M1222" s="920" t="s">
        <v>2487</v>
      </c>
      <c r="N1222" s="920">
        <v>0</v>
      </c>
      <c r="O1222" s="919">
        <v>2899</v>
      </c>
      <c r="P1222" s="919" t="s">
        <v>2472</v>
      </c>
      <c r="Q1222" s="934">
        <v>0</v>
      </c>
      <c r="R1222" s="918">
        <v>1071</v>
      </c>
    </row>
    <row r="1223" spans="1:21" ht="71.25" hidden="1" x14ac:dyDescent="0.2">
      <c r="A1223" s="922">
        <v>927</v>
      </c>
      <c r="B1223" s="922" t="str">
        <f t="shared" si="119"/>
        <v>20181203106K1321</v>
      </c>
      <c r="C1223" s="922" t="str">
        <f>VLOOKUP(D1223,[11]QuyetdinhPCGD!$B$6:$C$1489,2,0)</f>
        <v>1203106</v>
      </c>
      <c r="D1223" s="923" t="s">
        <v>2412</v>
      </c>
      <c r="E1223" s="923" t="s">
        <v>670</v>
      </c>
      <c r="F1223" s="922" t="s">
        <v>11</v>
      </c>
      <c r="G1223" s="922" t="str">
        <f>RIGHT(N1223,6)</f>
        <v>C8-302</v>
      </c>
      <c r="H1223" s="922" t="s">
        <v>2939</v>
      </c>
      <c r="I1223" s="922" t="s">
        <v>2219</v>
      </c>
      <c r="J1223" s="922" t="str">
        <f>VLOOKUP(I1223,'[12]Phan ca&amp; Ngay BDhoc'!$B$4:$I$110,6,0)</f>
        <v>3/9/2018</v>
      </c>
      <c r="K1223" s="921" t="s">
        <v>368</v>
      </c>
      <c r="L1223" s="921"/>
      <c r="M1223" s="920" t="s">
        <v>2487</v>
      </c>
      <c r="N1223" s="939" t="s">
        <v>2800</v>
      </c>
      <c r="O1223" s="919">
        <v>2895</v>
      </c>
      <c r="P1223" s="924" t="s">
        <v>2468</v>
      </c>
      <c r="Q1223" s="934">
        <v>0</v>
      </c>
      <c r="R1223" s="918">
        <v>1072</v>
      </c>
    </row>
    <row r="1224" spans="1:21" ht="28.5" hidden="1" x14ac:dyDescent="0.2">
      <c r="A1224" s="922">
        <v>928</v>
      </c>
      <c r="B1224" s="922" t="str">
        <f t="shared" si="119"/>
        <v>20181403132K1302</v>
      </c>
      <c r="C1224" s="922" t="str">
        <f>VLOOKUP(D1224,[11]QuyetdinhPCGD!$B$6:$C$1489,2,0)</f>
        <v>1403132</v>
      </c>
      <c r="D1224" s="923" t="s">
        <v>2934</v>
      </c>
      <c r="E1224" s="923" t="s">
        <v>2587</v>
      </c>
      <c r="F1224" s="922" t="s">
        <v>9</v>
      </c>
      <c r="G1224" s="922" t="str">
        <f>VLOOKUP(I1224,'[12]Phan ca&amp; Ngay BDhoc'!$B$4:$I$110,8,0)</f>
        <v>C1-102</v>
      </c>
      <c r="H1224" s="922"/>
      <c r="I1224" s="922" t="s">
        <v>2219</v>
      </c>
      <c r="J1224" s="922" t="str">
        <f>VLOOKUP(I1224,'[12]Phan ca&amp; Ngay BDhoc'!$B$4:$I$110,6,0)</f>
        <v>3/9/2018</v>
      </c>
      <c r="K1224" s="921" t="s">
        <v>70</v>
      </c>
      <c r="L1224" s="921"/>
      <c r="M1224" s="920" t="s">
        <v>2487</v>
      </c>
      <c r="N1224" s="920">
        <v>0</v>
      </c>
      <c r="O1224" s="919">
        <v>1119</v>
      </c>
      <c r="P1224" s="924" t="s">
        <v>2468</v>
      </c>
      <c r="Q1224" s="934">
        <v>0</v>
      </c>
      <c r="R1224" s="918">
        <v>1073</v>
      </c>
    </row>
    <row r="1225" spans="1:21" ht="30" hidden="1" x14ac:dyDescent="0.2">
      <c r="A1225" s="922">
        <v>929</v>
      </c>
      <c r="B1225" s="922" t="str">
        <f t="shared" si="119"/>
        <v>20181303176K1324</v>
      </c>
      <c r="C1225" s="922" t="str">
        <f>VLOOKUP(D1225,[11]QuyetdinhPCGD!$B$6:$C$1489,2,0)</f>
        <v>1303176</v>
      </c>
      <c r="D1225" s="923" t="s">
        <v>2761</v>
      </c>
      <c r="E1225" s="923" t="s">
        <v>65</v>
      </c>
      <c r="F1225" s="923" t="s">
        <v>8</v>
      </c>
      <c r="G1225" s="922" t="str">
        <f t="shared" ref="G1225:G1230" si="122">RIGHT(M1225,6)</f>
        <v>C3-302</v>
      </c>
      <c r="H1225" s="923"/>
      <c r="I1225" s="922" t="s">
        <v>2219</v>
      </c>
      <c r="J1225" s="922" t="str">
        <f>VLOOKUP(I1225,'[12]Phan ca&amp; Ngay BDhoc'!$B$4:$I$110,6,0)</f>
        <v>3/9/2018</v>
      </c>
      <c r="K1225" s="938" t="s">
        <v>381</v>
      </c>
      <c r="L1225" s="938"/>
      <c r="M1225" s="920" t="s">
        <v>2777</v>
      </c>
      <c r="N1225" s="920" t="s">
        <v>2940</v>
      </c>
      <c r="O1225" s="919">
        <v>527</v>
      </c>
      <c r="P1225" s="924" t="s">
        <v>2468</v>
      </c>
      <c r="Q1225" s="934">
        <v>0</v>
      </c>
      <c r="R1225" s="918">
        <v>1074</v>
      </c>
    </row>
    <row r="1226" spans="1:21" ht="30" hidden="1" x14ac:dyDescent="0.2">
      <c r="A1226" s="922">
        <v>930</v>
      </c>
      <c r="B1226" s="922" t="str">
        <f t="shared" si="119"/>
        <v>20181303176K1324</v>
      </c>
      <c r="C1226" s="922" t="str">
        <f>VLOOKUP(D1226,[11]QuyetdinhPCGD!$B$6:$C$1489,2,0)</f>
        <v>1303176</v>
      </c>
      <c r="D1226" s="923" t="s">
        <v>2761</v>
      </c>
      <c r="E1226" s="923" t="s">
        <v>65</v>
      </c>
      <c r="F1226" s="922" t="s">
        <v>10</v>
      </c>
      <c r="G1226" s="922" t="str">
        <f t="shared" si="122"/>
        <v>C3-302</v>
      </c>
      <c r="H1226" s="922"/>
      <c r="I1226" s="922" t="s">
        <v>2219</v>
      </c>
      <c r="J1226" s="922" t="str">
        <f>VLOOKUP(I1226,'[12]Phan ca&amp; Ngay BDhoc'!$B$4:$I$110,6,0)</f>
        <v>3/9/2018</v>
      </c>
      <c r="K1226" s="921" t="s">
        <v>381</v>
      </c>
      <c r="L1226" s="921"/>
      <c r="M1226" s="920" t="s">
        <v>2777</v>
      </c>
      <c r="N1226" s="920" t="s">
        <v>2940</v>
      </c>
      <c r="O1226" s="919">
        <v>1711</v>
      </c>
      <c r="P1226" s="924" t="s">
        <v>2468</v>
      </c>
      <c r="Q1226" s="934">
        <v>0</v>
      </c>
      <c r="R1226" s="918">
        <v>1075</v>
      </c>
    </row>
    <row r="1227" spans="1:21" ht="30" hidden="1" x14ac:dyDescent="0.2">
      <c r="A1227" s="922">
        <v>931</v>
      </c>
      <c r="B1227" s="922" t="str">
        <f t="shared" si="119"/>
        <v>20181303176K1325</v>
      </c>
      <c r="C1227" s="922" t="str">
        <f>VLOOKUP(D1227,[11]QuyetdinhPCGD!$B$6:$C$1489,2,0)</f>
        <v>1303176</v>
      </c>
      <c r="D1227" s="923" t="s">
        <v>2761</v>
      </c>
      <c r="E1227" s="923" t="s">
        <v>166</v>
      </c>
      <c r="F1227" s="923" t="s">
        <v>8</v>
      </c>
      <c r="G1227" s="922" t="str">
        <f t="shared" si="122"/>
        <v>C3-302</v>
      </c>
      <c r="H1227" s="923"/>
      <c r="I1227" s="922" t="s">
        <v>2219</v>
      </c>
      <c r="J1227" s="922" t="str">
        <f>VLOOKUP(I1227,'[12]Phan ca&amp; Ngay BDhoc'!$B$4:$I$110,6,0)</f>
        <v>3/9/2018</v>
      </c>
      <c r="K1227" s="938" t="s">
        <v>433</v>
      </c>
      <c r="L1227" s="938"/>
      <c r="M1227" s="920" t="s">
        <v>2777</v>
      </c>
      <c r="N1227" s="920" t="s">
        <v>2941</v>
      </c>
      <c r="O1227" s="919">
        <v>529</v>
      </c>
      <c r="P1227" s="924" t="s">
        <v>2468</v>
      </c>
      <c r="Q1227" s="934">
        <v>0</v>
      </c>
      <c r="R1227" s="918">
        <v>1076</v>
      </c>
    </row>
    <row r="1228" spans="1:21" ht="30" hidden="1" x14ac:dyDescent="0.2">
      <c r="A1228" s="922">
        <v>932</v>
      </c>
      <c r="B1228" s="922" t="str">
        <f t="shared" si="119"/>
        <v>20181303176K1325</v>
      </c>
      <c r="C1228" s="922" t="str">
        <f>VLOOKUP(D1228,[11]QuyetdinhPCGD!$B$6:$C$1489,2,0)</f>
        <v>1303176</v>
      </c>
      <c r="D1228" s="923" t="s">
        <v>2761</v>
      </c>
      <c r="E1228" s="923" t="s">
        <v>166</v>
      </c>
      <c r="F1228" s="922" t="s">
        <v>10</v>
      </c>
      <c r="G1228" s="922" t="str">
        <f t="shared" si="122"/>
        <v>C3-302</v>
      </c>
      <c r="H1228" s="922"/>
      <c r="I1228" s="922" t="s">
        <v>2219</v>
      </c>
      <c r="J1228" s="922" t="str">
        <f>VLOOKUP(I1228,'[12]Phan ca&amp; Ngay BDhoc'!$B$4:$I$110,6,0)</f>
        <v>3/9/2018</v>
      </c>
      <c r="K1228" s="921" t="s">
        <v>433</v>
      </c>
      <c r="L1228" s="921"/>
      <c r="M1228" s="920" t="s">
        <v>2777</v>
      </c>
      <c r="N1228" s="920" t="s">
        <v>2941</v>
      </c>
      <c r="O1228" s="919">
        <v>1713</v>
      </c>
      <c r="P1228" s="924" t="s">
        <v>2468</v>
      </c>
      <c r="Q1228" s="934">
        <v>0</v>
      </c>
      <c r="R1228" s="918">
        <v>1077</v>
      </c>
    </row>
    <row r="1229" spans="1:21" ht="30" hidden="1" x14ac:dyDescent="0.2">
      <c r="A1229" s="922">
        <v>933</v>
      </c>
      <c r="B1229" s="922" t="str">
        <f t="shared" si="119"/>
        <v>20181303176K1326</v>
      </c>
      <c r="C1229" s="922" t="str">
        <f>VLOOKUP(D1229,[11]QuyetdinhPCGD!$B$6:$C$1489,2,0)</f>
        <v>1303176</v>
      </c>
      <c r="D1229" s="923" t="s">
        <v>2761</v>
      </c>
      <c r="E1229" s="923" t="s">
        <v>65</v>
      </c>
      <c r="F1229" s="923" t="s">
        <v>8</v>
      </c>
      <c r="G1229" s="922" t="str">
        <f t="shared" si="122"/>
        <v>C3-304</v>
      </c>
      <c r="H1229" s="923"/>
      <c r="I1229" s="922" t="s">
        <v>2219</v>
      </c>
      <c r="J1229" s="922" t="str">
        <f>VLOOKUP(I1229,'[12]Phan ca&amp; Ngay BDhoc'!$B$4:$I$110,6,0)</f>
        <v>3/9/2018</v>
      </c>
      <c r="K1229" s="938" t="s">
        <v>434</v>
      </c>
      <c r="L1229" s="938"/>
      <c r="M1229" s="920" t="s">
        <v>2605</v>
      </c>
      <c r="N1229" s="920" t="s">
        <v>2942</v>
      </c>
      <c r="O1229" s="919">
        <v>531</v>
      </c>
      <c r="P1229" s="924" t="s">
        <v>2468</v>
      </c>
      <c r="Q1229" s="934">
        <v>0</v>
      </c>
      <c r="R1229" s="918">
        <v>1078</v>
      </c>
    </row>
    <row r="1230" spans="1:21" ht="30" hidden="1" x14ac:dyDescent="0.2">
      <c r="A1230" s="922">
        <v>934</v>
      </c>
      <c r="B1230" s="922" t="str">
        <f t="shared" si="119"/>
        <v>20181303176K1326</v>
      </c>
      <c r="C1230" s="922" t="str">
        <f>VLOOKUP(D1230,[11]QuyetdinhPCGD!$B$6:$C$1489,2,0)</f>
        <v>1303176</v>
      </c>
      <c r="D1230" s="923" t="s">
        <v>2761</v>
      </c>
      <c r="E1230" s="923" t="s">
        <v>65</v>
      </c>
      <c r="F1230" s="922" t="s">
        <v>10</v>
      </c>
      <c r="G1230" s="922" t="str">
        <f t="shared" si="122"/>
        <v>C3-304</v>
      </c>
      <c r="H1230" s="922"/>
      <c r="I1230" s="922" t="s">
        <v>2219</v>
      </c>
      <c r="J1230" s="922" t="str">
        <f>VLOOKUP(I1230,'[12]Phan ca&amp; Ngay BDhoc'!$B$4:$I$110,6,0)</f>
        <v>3/9/2018</v>
      </c>
      <c r="K1230" s="921" t="s">
        <v>434</v>
      </c>
      <c r="L1230" s="921"/>
      <c r="M1230" s="920" t="s">
        <v>2605</v>
      </c>
      <c r="N1230" s="920" t="s">
        <v>2942</v>
      </c>
      <c r="O1230" s="937">
        <v>1715</v>
      </c>
      <c r="P1230" s="936" t="s">
        <v>2468</v>
      </c>
      <c r="Q1230" s="935">
        <v>0</v>
      </c>
      <c r="R1230" s="918">
        <v>1079</v>
      </c>
    </row>
    <row r="1231" spans="1:21" ht="28.5" hidden="1" x14ac:dyDescent="0.2">
      <c r="A1231" s="922">
        <v>935</v>
      </c>
      <c r="B1231" s="922" t="str">
        <f t="shared" si="119"/>
        <v>20181003107K1323</v>
      </c>
      <c r="C1231" s="922" t="str">
        <f>VLOOKUP(D1231,[11]QuyetdinhPCGD!$B$6:$C$1489,2,0)</f>
        <v>1003107</v>
      </c>
      <c r="D1231" s="923" t="s">
        <v>2583</v>
      </c>
      <c r="E1231" s="923" t="s">
        <v>2540</v>
      </c>
      <c r="F1231" s="922" t="s">
        <v>12</v>
      </c>
      <c r="G1231" s="922" t="str">
        <f>VLOOKUP(I1231,'[12]Phan ca&amp; Ngay BDhoc'!$B$4:$I$110,8,0)</f>
        <v>C1-102</v>
      </c>
      <c r="H1231" s="922"/>
      <c r="I1231" s="922" t="s">
        <v>2219</v>
      </c>
      <c r="J1231" s="922" t="str">
        <f>VLOOKUP(I1231,'[12]Phan ca&amp; Ngay BDhoc'!$B$4:$I$110,6,0)</f>
        <v>3/9/2018</v>
      </c>
      <c r="K1231" s="921" t="s">
        <v>373</v>
      </c>
      <c r="L1231" s="921"/>
      <c r="M1231" s="920" t="s">
        <v>2487</v>
      </c>
      <c r="N1231" s="920">
        <v>0</v>
      </c>
      <c r="O1231" s="919">
        <v>2303</v>
      </c>
      <c r="P1231" s="924" t="s">
        <v>2468</v>
      </c>
      <c r="Q1231" s="934">
        <v>0</v>
      </c>
      <c r="R1231" s="918">
        <v>1080</v>
      </c>
    </row>
    <row r="1232" spans="1:21" ht="42.75" hidden="1" x14ac:dyDescent="0.2">
      <c r="A1232" s="926">
        <v>936</v>
      </c>
      <c r="B1232" s="926"/>
      <c r="C1232" s="926"/>
      <c r="D1232" s="933" t="s">
        <v>2470</v>
      </c>
      <c r="E1232" s="929" t="s">
        <v>2550</v>
      </c>
      <c r="F1232" s="926" t="s">
        <v>12</v>
      </c>
      <c r="G1232" s="923" t="s">
        <v>2708</v>
      </c>
      <c r="H1232" s="926"/>
      <c r="I1232" s="922" t="s">
        <v>2220</v>
      </c>
      <c r="J1232" s="922" t="str">
        <f>VLOOKUP(I1232,'[12]Phan ca&amp; Ngay BDhoc'!$B$4:$I$110,6,0)</f>
        <v>3/9/2018</v>
      </c>
      <c r="K1232" s="926"/>
      <c r="L1232" s="926"/>
      <c r="M1232" s="926"/>
      <c r="N1232" s="926"/>
      <c r="O1232" s="932"/>
      <c r="P1232" s="932"/>
      <c r="R1232" s="918">
        <v>1081</v>
      </c>
      <c r="S1232" s="923" t="s">
        <v>670</v>
      </c>
      <c r="T1232" s="926" t="s">
        <v>12</v>
      </c>
      <c r="U1232" s="923" t="s">
        <v>2708</v>
      </c>
    </row>
    <row r="1233" spans="1:21" ht="42.75" hidden="1" x14ac:dyDescent="0.2">
      <c r="A1233" s="926">
        <v>937</v>
      </c>
      <c r="B1233" s="926"/>
      <c r="C1233" s="926"/>
      <c r="D1233" s="933" t="s">
        <v>2470</v>
      </c>
      <c r="E1233" s="929" t="s">
        <v>2550</v>
      </c>
      <c r="F1233" s="926" t="s">
        <v>12</v>
      </c>
      <c r="G1233" s="923" t="s">
        <v>2685</v>
      </c>
      <c r="H1233" s="926"/>
      <c r="I1233" s="922" t="s">
        <v>2220</v>
      </c>
      <c r="J1233" s="922" t="str">
        <f>VLOOKUP(I1233,'[12]Phan ca&amp; Ngay BDhoc'!$B$4:$I$110,6,0)</f>
        <v>3/9/2018</v>
      </c>
      <c r="K1233" s="926"/>
      <c r="L1233" s="926"/>
      <c r="M1233" s="926"/>
      <c r="N1233" s="926"/>
      <c r="O1233" s="932"/>
      <c r="P1233" s="932"/>
      <c r="R1233" s="918">
        <v>1082</v>
      </c>
      <c r="S1233" s="923" t="s">
        <v>670</v>
      </c>
      <c r="T1233" s="926" t="s">
        <v>12</v>
      </c>
      <c r="U1233" s="923" t="s">
        <v>2685</v>
      </c>
    </row>
    <row r="1234" spans="1:21" ht="42.75" hidden="1" x14ac:dyDescent="0.2">
      <c r="A1234" s="922">
        <v>938</v>
      </c>
      <c r="B1234" s="922" t="str">
        <f t="shared" ref="B1234:B1243" si="123">CONCATENATE("2018",C1234,"K13",K1234)</f>
        <v>2018BS6010K1319</v>
      </c>
      <c r="C1234" s="922" t="str">
        <f>VLOOKUP(D1234,'[11]QuyetdinhPCGD (CDIO)'!$B$6:$C$1940,2,0)</f>
        <v>BS6010</v>
      </c>
      <c r="D1234" s="931" t="s">
        <v>2473</v>
      </c>
      <c r="E1234" s="923" t="s">
        <v>2587</v>
      </c>
      <c r="F1234" s="922" t="s">
        <v>9</v>
      </c>
      <c r="G1234" s="922" t="str">
        <f>VLOOKUP(I1234,'[12]Phan ca&amp; Ngay BDhoc'!$B$4:$I$110,8,0)</f>
        <v>C2-201</v>
      </c>
      <c r="H1234" s="922"/>
      <c r="I1234" s="922" t="s">
        <v>2220</v>
      </c>
      <c r="J1234" s="922" t="str">
        <f>VLOOKUP(I1234,'[12]Phan ca&amp; Ngay BDhoc'!$B$4:$I$110,6,0)</f>
        <v>3/9/2018</v>
      </c>
      <c r="K1234" s="921" t="s">
        <v>363</v>
      </c>
      <c r="L1234" s="921"/>
      <c r="M1234" s="920" t="s">
        <v>2487</v>
      </c>
      <c r="N1234" s="920">
        <v>0</v>
      </c>
      <c r="O1234" s="919">
        <v>1101</v>
      </c>
      <c r="P1234" s="924" t="s">
        <v>2468</v>
      </c>
      <c r="R1234" s="918">
        <v>1083</v>
      </c>
    </row>
    <row r="1235" spans="1:21" ht="42.75" hidden="1" x14ac:dyDescent="0.2">
      <c r="A1235" s="922"/>
      <c r="B1235" s="922" t="str">
        <f t="shared" si="123"/>
        <v>2018BM6013K1301</v>
      </c>
      <c r="C1235" s="922" t="str">
        <f>VLOOKUP(D1235,'[11]QuyetdinhPCGD (CDIO)'!$B$6:$C$1940,2,0)</f>
        <v>BM6013</v>
      </c>
      <c r="D1235" s="927" t="s">
        <v>2943</v>
      </c>
      <c r="E1235" s="923" t="s">
        <v>2587</v>
      </c>
      <c r="F1235" s="922" t="s">
        <v>12</v>
      </c>
      <c r="G1235" s="922" t="str">
        <f>VLOOKUP(I1235,'[12]Phan ca&amp; Ngay BDhoc'!$B$4:$I$110,8,0)</f>
        <v>C2-201</v>
      </c>
      <c r="H1235" s="922"/>
      <c r="I1235" s="922" t="s">
        <v>2220</v>
      </c>
      <c r="J1235" s="922" t="str">
        <f>VLOOKUP(I1235,'[12]Phan ca&amp; Ngay BDhoc'!$B$4:$I$110,6,0)</f>
        <v>3/9/2018</v>
      </c>
      <c r="K1235" s="921" t="s">
        <v>62</v>
      </c>
      <c r="L1235" s="921"/>
      <c r="M1235" s="920"/>
      <c r="N1235" s="920"/>
      <c r="O1235" s="919"/>
      <c r="P1235" s="924"/>
      <c r="R1235" s="918"/>
    </row>
    <row r="1236" spans="1:21" ht="42.75" hidden="1" x14ac:dyDescent="0.2">
      <c r="A1236" s="926">
        <v>939</v>
      </c>
      <c r="B1236" s="922" t="str">
        <f t="shared" si="123"/>
        <v>2018PE6009K1357</v>
      </c>
      <c r="C1236" s="922" t="str">
        <f>VLOOKUP(D1236,'[11]QuyetdinhPCGD (CDIO)'!$B$6:$C$1940,2,0)</f>
        <v>PE6009</v>
      </c>
      <c r="D1236" s="930" t="s">
        <v>2474</v>
      </c>
      <c r="E1236" s="929" t="s">
        <v>169</v>
      </c>
      <c r="F1236" s="926" t="s">
        <v>10</v>
      </c>
      <c r="G1236" s="922" t="s">
        <v>4718</v>
      </c>
      <c r="H1236" s="926"/>
      <c r="I1236" s="922" t="s">
        <v>2220</v>
      </c>
      <c r="J1236" s="922" t="str">
        <f>VLOOKUP(I1236,'[12]Phan ca&amp; Ngay BDhoc'!$B$4:$I$110,6,0)</f>
        <v>3/9/2018</v>
      </c>
      <c r="K1236" s="925" t="s">
        <v>1748</v>
      </c>
      <c r="L1236" s="925"/>
      <c r="M1236" s="920" t="s">
        <v>2487</v>
      </c>
      <c r="N1236" s="920">
        <v>0</v>
      </c>
      <c r="O1236" s="919">
        <v>1697</v>
      </c>
      <c r="P1236" s="919" t="s">
        <v>2472</v>
      </c>
      <c r="R1236" s="918">
        <v>1084</v>
      </c>
    </row>
    <row r="1237" spans="1:21" ht="42.75" hidden="1" x14ac:dyDescent="0.2">
      <c r="A1237" s="922">
        <v>940</v>
      </c>
      <c r="B1237" s="922" t="str">
        <f t="shared" si="123"/>
        <v>2018LP6002K1324</v>
      </c>
      <c r="C1237" s="922" t="str">
        <f>VLOOKUP(D1237,'[11]QuyetdinhPCGD (CDIO)'!$B$6:$C$1940,2,0)</f>
        <v>LP6002</v>
      </c>
      <c r="D1237" s="923" t="s">
        <v>2412</v>
      </c>
      <c r="E1237" s="923" t="s">
        <v>670</v>
      </c>
      <c r="F1237" s="922" t="s">
        <v>10</v>
      </c>
      <c r="G1237" s="922" t="str">
        <f>VLOOKUP(I1237,'[12]Phan ca&amp; Ngay BDhoc'!$B$4:$I$110,8,0)</f>
        <v>C2-201</v>
      </c>
      <c r="H1237" s="922"/>
      <c r="I1237" s="922" t="s">
        <v>2220</v>
      </c>
      <c r="J1237" s="922" t="str">
        <f>VLOOKUP(I1237,'[12]Phan ca&amp; Ngay BDhoc'!$B$4:$I$110,6,0)</f>
        <v>3/9/2018</v>
      </c>
      <c r="K1237" s="921" t="s">
        <v>381</v>
      </c>
      <c r="L1237" s="921"/>
      <c r="M1237" s="920" t="s">
        <v>2487</v>
      </c>
      <c r="N1237" s="920">
        <v>0</v>
      </c>
      <c r="O1237" s="919">
        <v>1693</v>
      </c>
      <c r="P1237" s="924" t="s">
        <v>2468</v>
      </c>
      <c r="R1237" s="918">
        <v>1085</v>
      </c>
    </row>
    <row r="1238" spans="1:21" ht="42.75" hidden="1" x14ac:dyDescent="0.2">
      <c r="A1238" s="922">
        <v>941</v>
      </c>
      <c r="B1238" s="922" t="str">
        <f t="shared" si="123"/>
        <v>2018FL6160K1334</v>
      </c>
      <c r="C1238" s="922" t="str">
        <f>VLOOKUP(D1238,'[11]QuyetdinhPCGD (CDIO)'!$B$6:$C$1940,2,0)</f>
        <v>FL6160</v>
      </c>
      <c r="D1238" s="923" t="s">
        <v>2761</v>
      </c>
      <c r="E1238" s="923" t="s">
        <v>65</v>
      </c>
      <c r="F1238" s="922" t="s">
        <v>11</v>
      </c>
      <c r="G1238" s="922" t="str">
        <f t="shared" ref="G1238:G1243" si="124">RIGHT(M1238,6)</f>
        <v>C3-206</v>
      </c>
      <c r="H1238" s="922"/>
      <c r="I1238" s="922" t="s">
        <v>2220</v>
      </c>
      <c r="J1238" s="922" t="str">
        <f>VLOOKUP(I1238,'[12]Phan ca&amp; Ngay BDhoc'!$B$4:$I$110,6,0)</f>
        <v>3/9/2018</v>
      </c>
      <c r="K1238" s="921" t="s">
        <v>1698</v>
      </c>
      <c r="L1238" s="921"/>
      <c r="M1238" s="920" t="s">
        <v>2613</v>
      </c>
      <c r="N1238" s="920" t="s">
        <v>2944</v>
      </c>
      <c r="O1238" s="919">
        <v>2285</v>
      </c>
      <c r="P1238" s="924" t="s">
        <v>2468</v>
      </c>
      <c r="R1238" s="918">
        <v>1086</v>
      </c>
    </row>
    <row r="1239" spans="1:21" ht="42.75" hidden="1" x14ac:dyDescent="0.2">
      <c r="A1239" s="922">
        <v>942</v>
      </c>
      <c r="B1239" s="922" t="str">
        <f t="shared" si="123"/>
        <v>2018FL6160K1334</v>
      </c>
      <c r="C1239" s="922" t="str">
        <f>VLOOKUP(D1239,'[11]QuyetdinhPCGD (CDIO)'!$B$6:$C$1940,2,0)</f>
        <v>FL6160</v>
      </c>
      <c r="D1239" s="923" t="s">
        <v>2761</v>
      </c>
      <c r="E1239" s="923" t="s">
        <v>65</v>
      </c>
      <c r="F1239" s="922" t="s">
        <v>13</v>
      </c>
      <c r="G1239" s="922" t="str">
        <f t="shared" si="124"/>
        <v>C3-206</v>
      </c>
      <c r="H1239" s="922"/>
      <c r="I1239" s="922" t="s">
        <v>2220</v>
      </c>
      <c r="J1239" s="922" t="str">
        <f>VLOOKUP(I1239,'[12]Phan ca&amp; Ngay BDhoc'!$B$4:$I$110,6,0)</f>
        <v>3/9/2018</v>
      </c>
      <c r="K1239" s="921" t="s">
        <v>1698</v>
      </c>
      <c r="L1239" s="921"/>
      <c r="M1239" s="920" t="s">
        <v>2613</v>
      </c>
      <c r="N1239" s="920" t="s">
        <v>2944</v>
      </c>
      <c r="O1239" s="919">
        <v>3469</v>
      </c>
      <c r="P1239" s="924" t="s">
        <v>2468</v>
      </c>
      <c r="R1239" s="918">
        <v>1087</v>
      </c>
    </row>
    <row r="1240" spans="1:21" ht="42.75" hidden="1" x14ac:dyDescent="0.2">
      <c r="A1240" s="922">
        <v>943</v>
      </c>
      <c r="B1240" s="922" t="str">
        <f t="shared" si="123"/>
        <v>2018FL6160K1335</v>
      </c>
      <c r="C1240" s="922" t="str">
        <f>VLOOKUP(D1240,'[11]QuyetdinhPCGD (CDIO)'!$B$6:$C$1940,2,0)</f>
        <v>FL6160</v>
      </c>
      <c r="D1240" s="923" t="s">
        <v>2761</v>
      </c>
      <c r="E1240" s="923" t="s">
        <v>166</v>
      </c>
      <c r="F1240" s="922" t="s">
        <v>11</v>
      </c>
      <c r="G1240" s="922" t="str">
        <f t="shared" si="124"/>
        <v>C3-206</v>
      </c>
      <c r="H1240" s="922"/>
      <c r="I1240" s="922" t="s">
        <v>2220</v>
      </c>
      <c r="J1240" s="922" t="str">
        <f>VLOOKUP(I1240,'[12]Phan ca&amp; Ngay BDhoc'!$B$4:$I$110,6,0)</f>
        <v>3/9/2018</v>
      </c>
      <c r="K1240" s="921" t="s">
        <v>1700</v>
      </c>
      <c r="L1240" s="921"/>
      <c r="M1240" s="920" t="s">
        <v>2613</v>
      </c>
      <c r="N1240" s="920" t="s">
        <v>2945</v>
      </c>
      <c r="O1240" s="919">
        <v>2287</v>
      </c>
      <c r="P1240" s="924" t="s">
        <v>2468</v>
      </c>
      <c r="R1240" s="918">
        <v>1088</v>
      </c>
    </row>
    <row r="1241" spans="1:21" ht="42.75" hidden="1" x14ac:dyDescent="0.2">
      <c r="A1241" s="922">
        <v>944</v>
      </c>
      <c r="B1241" s="922" t="str">
        <f t="shared" si="123"/>
        <v>2018FL6160K1335</v>
      </c>
      <c r="C1241" s="922" t="str">
        <f>VLOOKUP(D1241,'[11]QuyetdinhPCGD (CDIO)'!$B$6:$C$1940,2,0)</f>
        <v>FL6160</v>
      </c>
      <c r="D1241" s="923" t="s">
        <v>2761</v>
      </c>
      <c r="E1241" s="923" t="s">
        <v>166</v>
      </c>
      <c r="F1241" s="922" t="s">
        <v>13</v>
      </c>
      <c r="G1241" s="922" t="str">
        <f t="shared" si="124"/>
        <v>C3-206</v>
      </c>
      <c r="H1241" s="922"/>
      <c r="I1241" s="922" t="s">
        <v>2220</v>
      </c>
      <c r="J1241" s="922" t="str">
        <f>VLOOKUP(I1241,'[12]Phan ca&amp; Ngay BDhoc'!$B$4:$I$110,6,0)</f>
        <v>3/9/2018</v>
      </c>
      <c r="K1241" s="921" t="s">
        <v>1700</v>
      </c>
      <c r="L1241" s="921"/>
      <c r="M1241" s="920" t="s">
        <v>2613</v>
      </c>
      <c r="N1241" s="920" t="s">
        <v>2945</v>
      </c>
      <c r="O1241" s="919">
        <v>3471</v>
      </c>
      <c r="P1241" s="924" t="s">
        <v>2468</v>
      </c>
      <c r="R1241" s="918">
        <v>1089</v>
      </c>
    </row>
    <row r="1242" spans="1:21" ht="42.75" hidden="1" x14ac:dyDescent="0.2">
      <c r="A1242" s="922">
        <v>945</v>
      </c>
      <c r="B1242" s="922" t="str">
        <f t="shared" si="123"/>
        <v>2018FL6160K1336</v>
      </c>
      <c r="C1242" s="922" t="str">
        <f>VLOOKUP(D1242,'[11]QuyetdinhPCGD (CDIO)'!$B$6:$C$1940,2,0)</f>
        <v>FL6160</v>
      </c>
      <c r="D1242" s="923" t="s">
        <v>2761</v>
      </c>
      <c r="E1242" s="923" t="s">
        <v>166</v>
      </c>
      <c r="F1242" s="922" t="s">
        <v>11</v>
      </c>
      <c r="G1242" s="922" t="str">
        <f t="shared" si="124"/>
        <v>C3-205</v>
      </c>
      <c r="H1242" s="922"/>
      <c r="I1242" s="922" t="s">
        <v>2220</v>
      </c>
      <c r="J1242" s="922" t="str">
        <f>VLOOKUP(I1242,'[12]Phan ca&amp; Ngay BDhoc'!$B$4:$I$110,6,0)</f>
        <v>3/9/2018</v>
      </c>
      <c r="K1242" s="921" t="s">
        <v>1702</v>
      </c>
      <c r="L1242" s="921"/>
      <c r="M1242" s="920" t="s">
        <v>2617</v>
      </c>
      <c r="N1242" s="920" t="s">
        <v>2946</v>
      </c>
      <c r="O1242" s="919">
        <v>2289</v>
      </c>
      <c r="P1242" s="924" t="s">
        <v>2468</v>
      </c>
      <c r="R1242" s="918">
        <v>1090</v>
      </c>
    </row>
    <row r="1243" spans="1:21" ht="42.75" hidden="1" x14ac:dyDescent="0.2">
      <c r="A1243" s="922">
        <v>946</v>
      </c>
      <c r="B1243" s="922" t="str">
        <f t="shared" si="123"/>
        <v>2018FL6160K1336</v>
      </c>
      <c r="C1243" s="922" t="str">
        <f>VLOOKUP(D1243,'[11]QuyetdinhPCGD (CDIO)'!$B$6:$C$1940,2,0)</f>
        <v>FL6160</v>
      </c>
      <c r="D1243" s="923" t="s">
        <v>2761</v>
      </c>
      <c r="E1243" s="923" t="s">
        <v>166</v>
      </c>
      <c r="F1243" s="922" t="s">
        <v>13</v>
      </c>
      <c r="G1243" s="922" t="str">
        <f t="shared" si="124"/>
        <v>C3-205</v>
      </c>
      <c r="H1243" s="922"/>
      <c r="I1243" s="922" t="s">
        <v>2220</v>
      </c>
      <c r="J1243" s="922" t="str">
        <f>VLOOKUP(I1243,'[12]Phan ca&amp; Ngay BDhoc'!$B$4:$I$110,6,0)</f>
        <v>3/9/2018</v>
      </c>
      <c r="K1243" s="921" t="s">
        <v>1702</v>
      </c>
      <c r="L1243" s="921"/>
      <c r="M1243" s="920" t="s">
        <v>2617</v>
      </c>
      <c r="N1243" s="920" t="s">
        <v>2946</v>
      </c>
      <c r="O1243" s="919">
        <v>3473</v>
      </c>
      <c r="P1243" s="924" t="s">
        <v>2468</v>
      </c>
      <c r="R1243" s="918">
        <v>1091</v>
      </c>
    </row>
    <row r="1244" spans="1:21" ht="42.75" hidden="1" x14ac:dyDescent="0.2">
      <c r="A1244" s="926">
        <v>947</v>
      </c>
      <c r="B1244" s="926"/>
      <c r="C1244" s="926"/>
      <c r="D1244" s="933" t="s">
        <v>2470</v>
      </c>
      <c r="E1244" s="929" t="s">
        <v>670</v>
      </c>
      <c r="F1244" s="926" t="s">
        <v>12</v>
      </c>
      <c r="G1244" s="923" t="s">
        <v>2708</v>
      </c>
      <c r="H1244" s="926"/>
      <c r="I1244" s="922" t="s">
        <v>2221</v>
      </c>
      <c r="J1244" s="922" t="str">
        <f>VLOOKUP(I1244,'[12]Phan ca&amp; Ngay BDhoc'!$B$4:$I$110,6,0)</f>
        <v>3/9/2018</v>
      </c>
      <c r="K1244" s="926"/>
      <c r="L1244" s="926"/>
      <c r="M1244" s="926"/>
      <c r="N1244" s="926"/>
      <c r="O1244" s="932"/>
      <c r="P1244" s="932"/>
      <c r="R1244" s="918">
        <v>1092</v>
      </c>
      <c r="S1244" s="923" t="s">
        <v>2550</v>
      </c>
      <c r="T1244" s="926" t="s">
        <v>12</v>
      </c>
      <c r="U1244" s="923" t="s">
        <v>2708</v>
      </c>
    </row>
    <row r="1245" spans="1:21" ht="42.75" hidden="1" x14ac:dyDescent="0.2">
      <c r="A1245" s="926">
        <v>948</v>
      </c>
      <c r="B1245" s="926"/>
      <c r="C1245" s="926"/>
      <c r="D1245" s="933" t="s">
        <v>2470</v>
      </c>
      <c r="E1245" s="929" t="s">
        <v>670</v>
      </c>
      <c r="F1245" s="926" t="s">
        <v>12</v>
      </c>
      <c r="G1245" s="923" t="s">
        <v>2685</v>
      </c>
      <c r="H1245" s="926"/>
      <c r="I1245" s="922" t="s">
        <v>2221</v>
      </c>
      <c r="J1245" s="922" t="str">
        <f>VLOOKUP(I1245,'[12]Phan ca&amp; Ngay BDhoc'!$B$4:$I$110,6,0)</f>
        <v>3/9/2018</v>
      </c>
      <c r="K1245" s="926"/>
      <c r="L1245" s="926"/>
      <c r="M1245" s="926"/>
      <c r="N1245" s="926"/>
      <c r="O1245" s="932"/>
      <c r="P1245" s="932"/>
      <c r="R1245" s="918">
        <v>1093</v>
      </c>
      <c r="S1245" s="923" t="s">
        <v>2550</v>
      </c>
      <c r="T1245" s="926" t="s">
        <v>12</v>
      </c>
      <c r="U1245" s="923" t="s">
        <v>2685</v>
      </c>
    </row>
    <row r="1246" spans="1:21" ht="42.75" hidden="1" x14ac:dyDescent="0.2">
      <c r="A1246" s="922">
        <v>949</v>
      </c>
      <c r="B1246" s="922" t="str">
        <f t="shared" ref="B1246:B1255" si="125">CONCATENATE("2018",C1246,"K13",K1246)</f>
        <v>2018BS6010K1320</v>
      </c>
      <c r="C1246" s="922" t="str">
        <f>VLOOKUP(D1246,'[11]QuyetdinhPCGD (CDIO)'!$B$6:$C$1940,2,0)</f>
        <v>BS6010</v>
      </c>
      <c r="D1246" s="931" t="s">
        <v>2473</v>
      </c>
      <c r="E1246" s="923" t="s">
        <v>2577</v>
      </c>
      <c r="F1246" s="922" t="s">
        <v>9</v>
      </c>
      <c r="G1246" s="922" t="str">
        <f>VLOOKUP(I1246,'[12]Phan ca&amp; Ngay BDhoc'!$B$4:$I$110,8,0)</f>
        <v>C2-201</v>
      </c>
      <c r="H1246" s="922"/>
      <c r="I1246" s="922" t="s">
        <v>2221</v>
      </c>
      <c r="J1246" s="922" t="str">
        <f>VLOOKUP(I1246,'[12]Phan ca&amp; Ngay BDhoc'!$B$4:$I$110,6,0)</f>
        <v>3/9/2018</v>
      </c>
      <c r="K1246" s="921" t="s">
        <v>365</v>
      </c>
      <c r="L1246" s="921"/>
      <c r="M1246" s="920" t="s">
        <v>2487</v>
      </c>
      <c r="N1246" s="920">
        <v>0</v>
      </c>
      <c r="O1246" s="919">
        <v>1107</v>
      </c>
      <c r="P1246" s="919" t="s">
        <v>2472</v>
      </c>
      <c r="R1246" s="918">
        <v>1094</v>
      </c>
    </row>
    <row r="1247" spans="1:21" ht="42.75" hidden="1" x14ac:dyDescent="0.2">
      <c r="A1247" s="926">
        <v>950</v>
      </c>
      <c r="B1247" s="922" t="str">
        <f t="shared" si="125"/>
        <v>2018PE6009K1358</v>
      </c>
      <c r="C1247" s="922" t="str">
        <f>VLOOKUP(D1247,'[11]QuyetdinhPCGD (CDIO)'!$B$6:$C$1940,2,0)</f>
        <v>PE6009</v>
      </c>
      <c r="D1247" s="930" t="s">
        <v>2474</v>
      </c>
      <c r="E1247" s="929" t="s">
        <v>166</v>
      </c>
      <c r="F1247" s="926" t="s">
        <v>10</v>
      </c>
      <c r="G1247" s="922" t="s">
        <v>4718</v>
      </c>
      <c r="H1247" s="926"/>
      <c r="I1247" s="922" t="s">
        <v>2221</v>
      </c>
      <c r="J1247" s="922" t="str">
        <f>VLOOKUP(I1247,'[12]Phan ca&amp; Ngay BDhoc'!$B$4:$I$110,6,0)</f>
        <v>3/9/2018</v>
      </c>
      <c r="K1247" s="925" t="s">
        <v>1750</v>
      </c>
      <c r="L1247" s="925"/>
      <c r="M1247" s="920" t="s">
        <v>2487</v>
      </c>
      <c r="N1247" s="920">
        <v>0</v>
      </c>
      <c r="O1247" s="919">
        <v>1703</v>
      </c>
      <c r="P1247" s="924" t="s">
        <v>2468</v>
      </c>
      <c r="R1247" s="918">
        <v>1095</v>
      </c>
    </row>
    <row r="1248" spans="1:21" ht="42.75" hidden="1" x14ac:dyDescent="0.2">
      <c r="A1248" s="928"/>
      <c r="B1248" s="922" t="str">
        <f t="shared" si="125"/>
        <v>2018BM6013K1302</v>
      </c>
      <c r="C1248" s="922" t="str">
        <f>VLOOKUP(D1248,'[11]QuyetdinhPCGD (CDIO)'!$B$6:$C$1940,2,0)</f>
        <v>BM6013</v>
      </c>
      <c r="D1248" s="927" t="s">
        <v>2943</v>
      </c>
      <c r="E1248" s="923" t="s">
        <v>2577</v>
      </c>
      <c r="F1248" s="922" t="s">
        <v>12</v>
      </c>
      <c r="G1248" s="922" t="str">
        <f>VLOOKUP(I1248,'[12]Phan ca&amp; Ngay BDhoc'!$B$4:$I$110,8,0)</f>
        <v>C2-201</v>
      </c>
      <c r="H1248" s="926"/>
      <c r="I1248" s="922" t="s">
        <v>2221</v>
      </c>
      <c r="J1248" s="922" t="str">
        <f>VLOOKUP(I1248,'[12]Phan ca&amp; Ngay BDhoc'!$B$4:$I$110,6,0)</f>
        <v>3/9/2018</v>
      </c>
      <c r="K1248" s="925" t="s">
        <v>70</v>
      </c>
      <c r="L1248" s="925"/>
      <c r="M1248" s="920"/>
      <c r="N1248" s="920"/>
      <c r="O1248" s="919"/>
      <c r="P1248" s="924"/>
      <c r="R1248" s="918"/>
    </row>
    <row r="1249" spans="1:18" ht="42.75" hidden="1" x14ac:dyDescent="0.2">
      <c r="A1249" s="922">
        <v>951</v>
      </c>
      <c r="B1249" s="922" t="str">
        <f t="shared" si="125"/>
        <v>2018LP6002K1325</v>
      </c>
      <c r="C1249" s="922" t="str">
        <f>VLOOKUP(D1249,'[11]QuyetdinhPCGD (CDIO)'!$B$6:$C$1940,2,0)</f>
        <v>LP6002</v>
      </c>
      <c r="D1249" s="923" t="s">
        <v>2412</v>
      </c>
      <c r="E1249" s="923" t="s">
        <v>2550</v>
      </c>
      <c r="F1249" s="922" t="s">
        <v>10</v>
      </c>
      <c r="G1249" s="922" t="str">
        <f>VLOOKUP(I1249,'[12]Phan ca&amp; Ngay BDhoc'!$B$4:$I$110,8,0)</f>
        <v>C2-201</v>
      </c>
      <c r="H1249" s="922"/>
      <c r="I1249" s="922" t="s">
        <v>2221</v>
      </c>
      <c r="J1249" s="922" t="str">
        <f>VLOOKUP(I1249,'[12]Phan ca&amp; Ngay BDhoc'!$B$4:$I$110,6,0)</f>
        <v>3/9/2018</v>
      </c>
      <c r="K1249" s="921" t="s">
        <v>433</v>
      </c>
      <c r="L1249" s="921"/>
      <c r="M1249" s="920">
        <v>0</v>
      </c>
      <c r="N1249" s="920">
        <v>0</v>
      </c>
      <c r="O1249" s="919">
        <v>1699</v>
      </c>
      <c r="P1249" s="919" t="s">
        <v>2472</v>
      </c>
      <c r="R1249" s="918">
        <v>1096</v>
      </c>
    </row>
    <row r="1250" spans="1:18" ht="42.75" hidden="1" x14ac:dyDescent="0.2">
      <c r="A1250" s="922">
        <v>952</v>
      </c>
      <c r="B1250" s="922" t="str">
        <f t="shared" si="125"/>
        <v>2018FL6160K1337</v>
      </c>
      <c r="C1250" s="922" t="str">
        <f>VLOOKUP(D1250,'[11]QuyetdinhPCGD (CDIO)'!$B$6:$C$1940,2,0)</f>
        <v>FL6160</v>
      </c>
      <c r="D1250" s="923" t="s">
        <v>2761</v>
      </c>
      <c r="E1250" s="923" t="s">
        <v>71</v>
      </c>
      <c r="F1250" s="922" t="s">
        <v>11</v>
      </c>
      <c r="G1250" s="922" t="str">
        <f t="shared" ref="G1250:G1255" si="126">RIGHT(M1250,6)</f>
        <v>C3-206</v>
      </c>
      <c r="H1250" s="922"/>
      <c r="I1250" s="922" t="s">
        <v>2221</v>
      </c>
      <c r="J1250" s="922" t="str">
        <f>VLOOKUP(I1250,'[12]Phan ca&amp; Ngay BDhoc'!$B$4:$I$110,6,0)</f>
        <v>3/9/2018</v>
      </c>
      <c r="K1250" s="921" t="s">
        <v>1704</v>
      </c>
      <c r="L1250" s="921"/>
      <c r="M1250" s="920" t="s">
        <v>2613</v>
      </c>
      <c r="N1250" s="920" t="s">
        <v>2947</v>
      </c>
      <c r="O1250" s="919">
        <v>2291</v>
      </c>
      <c r="P1250" s="919" t="s">
        <v>2472</v>
      </c>
      <c r="R1250" s="918">
        <v>1097</v>
      </c>
    </row>
    <row r="1251" spans="1:18" ht="42.75" hidden="1" x14ac:dyDescent="0.2">
      <c r="A1251" s="922">
        <v>953</v>
      </c>
      <c r="B1251" s="922" t="str">
        <f t="shared" si="125"/>
        <v>2018FL6160K1337</v>
      </c>
      <c r="C1251" s="922" t="str">
        <f>VLOOKUP(D1251,'[11]QuyetdinhPCGD (CDIO)'!$B$6:$C$1940,2,0)</f>
        <v>FL6160</v>
      </c>
      <c r="D1251" s="923" t="s">
        <v>2761</v>
      </c>
      <c r="E1251" s="923" t="s">
        <v>71</v>
      </c>
      <c r="F1251" s="922" t="s">
        <v>13</v>
      </c>
      <c r="G1251" s="922" t="str">
        <f t="shared" si="126"/>
        <v>C3-206</v>
      </c>
      <c r="H1251" s="922"/>
      <c r="I1251" s="922" t="s">
        <v>2221</v>
      </c>
      <c r="J1251" s="922" t="str">
        <f>VLOOKUP(I1251,'[12]Phan ca&amp; Ngay BDhoc'!$B$4:$I$110,6,0)</f>
        <v>3/9/2018</v>
      </c>
      <c r="K1251" s="921" t="s">
        <v>1704</v>
      </c>
      <c r="L1251" s="921"/>
      <c r="M1251" s="920" t="s">
        <v>2613</v>
      </c>
      <c r="N1251" s="920" t="s">
        <v>2947</v>
      </c>
      <c r="O1251" s="919">
        <v>3475</v>
      </c>
      <c r="P1251" s="919" t="s">
        <v>2472</v>
      </c>
      <c r="R1251" s="918">
        <v>1098</v>
      </c>
    </row>
    <row r="1252" spans="1:18" ht="42.75" hidden="1" x14ac:dyDescent="0.2">
      <c r="A1252" s="922">
        <v>954</v>
      </c>
      <c r="B1252" s="922" t="str">
        <f t="shared" si="125"/>
        <v>2018FL6160K1338</v>
      </c>
      <c r="C1252" s="922" t="str">
        <f>VLOOKUP(D1252,'[11]QuyetdinhPCGD (CDIO)'!$B$6:$C$1940,2,0)</f>
        <v>FL6160</v>
      </c>
      <c r="D1252" s="923" t="s">
        <v>2761</v>
      </c>
      <c r="E1252" s="923" t="s">
        <v>169</v>
      </c>
      <c r="F1252" s="922" t="s">
        <v>11</v>
      </c>
      <c r="G1252" s="922" t="str">
        <f t="shared" si="126"/>
        <v>C3-206</v>
      </c>
      <c r="H1252" s="922"/>
      <c r="I1252" s="922" t="s">
        <v>2221</v>
      </c>
      <c r="J1252" s="922" t="str">
        <f>VLOOKUP(I1252,'[12]Phan ca&amp; Ngay BDhoc'!$B$4:$I$110,6,0)</f>
        <v>3/9/2018</v>
      </c>
      <c r="K1252" s="921" t="s">
        <v>1707</v>
      </c>
      <c r="L1252" s="921"/>
      <c r="M1252" s="920" t="s">
        <v>2613</v>
      </c>
      <c r="N1252" s="920" t="s">
        <v>2948</v>
      </c>
      <c r="O1252" s="919">
        <v>2293</v>
      </c>
      <c r="P1252" s="919" t="s">
        <v>2472</v>
      </c>
      <c r="R1252" s="918">
        <v>1099</v>
      </c>
    </row>
    <row r="1253" spans="1:18" ht="42.75" hidden="1" x14ac:dyDescent="0.2">
      <c r="A1253" s="922">
        <v>955</v>
      </c>
      <c r="B1253" s="922" t="str">
        <f t="shared" si="125"/>
        <v>2018FL6160K1338</v>
      </c>
      <c r="C1253" s="922" t="str">
        <f>VLOOKUP(D1253,'[11]QuyetdinhPCGD (CDIO)'!$B$6:$C$1940,2,0)</f>
        <v>FL6160</v>
      </c>
      <c r="D1253" s="923" t="s">
        <v>2761</v>
      </c>
      <c r="E1253" s="923" t="s">
        <v>169</v>
      </c>
      <c r="F1253" s="922" t="s">
        <v>13</v>
      </c>
      <c r="G1253" s="922" t="str">
        <f t="shared" si="126"/>
        <v>C3-206</v>
      </c>
      <c r="H1253" s="922"/>
      <c r="I1253" s="922" t="s">
        <v>2221</v>
      </c>
      <c r="J1253" s="922" t="str">
        <f>VLOOKUP(I1253,'[12]Phan ca&amp; Ngay BDhoc'!$B$4:$I$110,6,0)</f>
        <v>3/9/2018</v>
      </c>
      <c r="K1253" s="921" t="s">
        <v>1707</v>
      </c>
      <c r="L1253" s="921"/>
      <c r="M1253" s="920" t="s">
        <v>2613</v>
      </c>
      <c r="N1253" s="920" t="s">
        <v>2948</v>
      </c>
      <c r="O1253" s="919">
        <v>3477</v>
      </c>
      <c r="P1253" s="919" t="s">
        <v>2472</v>
      </c>
      <c r="R1253" s="918">
        <v>1100</v>
      </c>
    </row>
    <row r="1254" spans="1:18" ht="42.75" hidden="1" x14ac:dyDescent="0.2">
      <c r="A1254" s="922">
        <v>956</v>
      </c>
      <c r="B1254" s="922" t="str">
        <f t="shared" si="125"/>
        <v>2018FL6160K1339</v>
      </c>
      <c r="C1254" s="922" t="str">
        <f>VLOOKUP(D1254,'[11]QuyetdinhPCGD (CDIO)'!$B$6:$C$1940,2,0)</f>
        <v>FL6160</v>
      </c>
      <c r="D1254" s="923" t="s">
        <v>2761</v>
      </c>
      <c r="E1254" s="923" t="s">
        <v>169</v>
      </c>
      <c r="F1254" s="922" t="s">
        <v>11</v>
      </c>
      <c r="G1254" s="922" t="str">
        <f t="shared" si="126"/>
        <v>C3-205</v>
      </c>
      <c r="H1254" s="922"/>
      <c r="I1254" s="922" t="s">
        <v>2221</v>
      </c>
      <c r="J1254" s="922" t="str">
        <f>VLOOKUP(I1254,'[12]Phan ca&amp; Ngay BDhoc'!$B$4:$I$110,6,0)</f>
        <v>3/9/2018</v>
      </c>
      <c r="K1254" s="921" t="s">
        <v>1709</v>
      </c>
      <c r="L1254" s="921"/>
      <c r="M1254" s="920" t="s">
        <v>2617</v>
      </c>
      <c r="N1254" s="920" t="s">
        <v>2949</v>
      </c>
      <c r="O1254" s="919">
        <v>2295</v>
      </c>
      <c r="P1254" s="919" t="s">
        <v>2472</v>
      </c>
      <c r="R1254" s="918">
        <v>1101</v>
      </c>
    </row>
    <row r="1255" spans="1:18" ht="42.75" hidden="1" x14ac:dyDescent="0.2">
      <c r="A1255" s="922">
        <v>957</v>
      </c>
      <c r="B1255" s="922" t="str">
        <f t="shared" si="125"/>
        <v>2018FL6160K1339</v>
      </c>
      <c r="C1255" s="922" t="str">
        <f>VLOOKUP(D1255,'[11]QuyetdinhPCGD (CDIO)'!$B$6:$C$1940,2,0)</f>
        <v>FL6160</v>
      </c>
      <c r="D1255" s="923" t="s">
        <v>2761</v>
      </c>
      <c r="E1255" s="923" t="s">
        <v>169</v>
      </c>
      <c r="F1255" s="922" t="s">
        <v>13</v>
      </c>
      <c r="G1255" s="922" t="str">
        <f t="shared" si="126"/>
        <v>C3-205</v>
      </c>
      <c r="H1255" s="922"/>
      <c r="I1255" s="922" t="s">
        <v>2221</v>
      </c>
      <c r="J1255" s="922" t="str">
        <f>VLOOKUP(I1255,'[12]Phan ca&amp; Ngay BDhoc'!$B$4:$I$110,6,0)</f>
        <v>3/9/2018</v>
      </c>
      <c r="K1255" s="921" t="s">
        <v>1709</v>
      </c>
      <c r="L1255" s="921"/>
      <c r="M1255" s="920" t="s">
        <v>2617</v>
      </c>
      <c r="N1255" s="920" t="s">
        <v>2949</v>
      </c>
      <c r="O1255" s="919">
        <v>3479</v>
      </c>
      <c r="P1255" s="919" t="s">
        <v>2472</v>
      </c>
      <c r="R1255" s="918">
        <v>1102</v>
      </c>
    </row>
  </sheetData>
  <autoFilter ref="A6:V1255">
    <filterColumn colId="5">
      <filters>
        <filter val="Thứ 6"/>
      </filters>
    </filterColumn>
    <filterColumn colId="8">
      <filters>
        <filter val="CN May 1"/>
        <filter val="CN May 2"/>
        <filter val="CN May 3"/>
        <filter val="Thiết kế thời trang 1"/>
      </filters>
    </filterColumn>
  </autoFilter>
  <mergeCells count="1">
    <mergeCell ref="A1:P1"/>
  </mergeCells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Y654"/>
  <sheetViews>
    <sheetView zoomScale="95" zoomScaleNormal="95" workbookViewId="0">
      <selection activeCell="I130" sqref="I130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16.28515625" style="127" customWidth="1"/>
    <col min="6" max="6" width="5.28515625" style="128" customWidth="1"/>
    <col min="7" max="7" width="5.28515625" style="129" customWidth="1"/>
    <col min="8" max="8" width="4.7109375" style="20" customWidth="1"/>
    <col min="9" max="9" width="4.7109375" style="130" customWidth="1"/>
    <col min="10" max="10" width="5.5703125" style="20" customWidth="1"/>
    <col min="11" max="11" width="5.7109375" style="21" customWidth="1"/>
    <col min="12" max="12" width="6" style="20" customWidth="1"/>
    <col min="13" max="13" width="6" style="131" customWidth="1"/>
    <col min="14" max="14" width="5.28515625" style="20" customWidth="1"/>
    <col min="15" max="15" width="5.28515625" style="21" customWidth="1"/>
    <col min="16" max="16" width="5.28515625" style="20" customWidth="1"/>
    <col min="17" max="17" width="5.28515625" style="21" customWidth="1"/>
    <col min="18" max="19" width="5.28515625" style="126" customWidth="1"/>
    <col min="20" max="20" width="15.85546875" style="557" customWidth="1"/>
    <col min="21" max="21" width="8.140625" style="278" customWidth="1"/>
    <col min="22" max="22" width="15.85546875" style="349" customWidth="1"/>
    <col min="23" max="23" width="8.28515625" style="238" customWidth="1"/>
    <col min="24" max="24" width="16.42578125" style="279" customWidth="1"/>
    <col min="25" max="25" width="17.42578125" style="529" customWidth="1"/>
    <col min="26" max="26" width="16.42578125" style="280" customWidth="1"/>
    <col min="27" max="27" width="9.7109375" style="132" customWidth="1"/>
    <col min="28" max="28" width="9.85546875" style="68" customWidth="1"/>
    <col min="29" max="29" width="7.7109375" style="129" customWidth="1"/>
    <col min="31" max="31" width="13.140625" style="96" customWidth="1"/>
    <col min="32" max="32" width="13.85546875" customWidth="1"/>
  </cols>
  <sheetData>
    <row r="1" spans="1:51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1"/>
      <c r="U1" s="255"/>
      <c r="V1" s="811"/>
      <c r="W1" s="811"/>
      <c r="X1" s="256"/>
      <c r="Y1" s="513"/>
      <c r="Z1" s="258"/>
      <c r="AA1" s="1"/>
      <c r="AB1" s="2"/>
      <c r="AC1" s="2"/>
      <c r="AD1" s="3"/>
      <c r="AE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"/>
      <c r="AY1" s="5"/>
    </row>
    <row r="2" spans="1:51" ht="16.5" x14ac:dyDescent="0.25">
      <c r="A2" s="1412" t="s">
        <v>4693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1"/>
      <c r="U2" s="259"/>
      <c r="V2" s="811"/>
      <c r="W2" s="811"/>
      <c r="X2" s="256"/>
      <c r="Y2" s="513"/>
      <c r="Z2" s="258"/>
      <c r="AA2" s="7"/>
      <c r="AB2" s="8"/>
      <c r="AC2" s="8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6.5" x14ac:dyDescent="0.25">
      <c r="A3" s="11"/>
      <c r="B3" s="12"/>
      <c r="C3" s="11"/>
      <c r="D3" s="12"/>
      <c r="E3" s="12"/>
      <c r="F3" s="13"/>
      <c r="G3" s="14"/>
      <c r="H3" s="1409" t="s">
        <v>1</v>
      </c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13"/>
      <c r="U3" s="260"/>
      <c r="V3" s="811"/>
      <c r="W3" s="1414"/>
      <c r="X3" s="1415"/>
      <c r="Y3" s="273"/>
      <c r="Z3" s="258"/>
      <c r="AA3" s="7"/>
      <c r="AB3" s="15"/>
      <c r="AC3" s="14"/>
      <c r="AD3" s="16"/>
      <c r="AE3" s="17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</row>
    <row r="4" spans="1:51" s="814" customFormat="1" ht="16.5" x14ac:dyDescent="0.25">
      <c r="A4" s="807"/>
      <c r="B4" s="807"/>
      <c r="C4" s="807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260"/>
      <c r="V4" s="347"/>
      <c r="W4" s="257"/>
      <c r="X4" s="273"/>
      <c r="Y4" s="514"/>
      <c r="Z4" s="258"/>
      <c r="AA4" s="22"/>
      <c r="AB4" s="23"/>
      <c r="AC4" s="14"/>
      <c r="AD4" s="16"/>
      <c r="AE4" s="17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x14ac:dyDescent="0.25">
      <c r="A5" s="24"/>
      <c r="B5" s="24"/>
      <c r="C5" s="25"/>
      <c r="D5" s="26"/>
      <c r="E5" s="26"/>
      <c r="F5" s="27"/>
      <c r="G5" s="28"/>
      <c r="H5" s="809"/>
      <c r="I5" s="29"/>
      <c r="J5" s="30"/>
      <c r="K5" s="28"/>
      <c r="L5" s="31"/>
      <c r="M5" s="32"/>
      <c r="N5" s="809"/>
      <c r="O5" s="28"/>
      <c r="P5" s="809"/>
      <c r="Q5" s="15"/>
      <c r="R5" s="33"/>
      <c r="S5" s="34"/>
      <c r="T5" s="35" t="s">
        <v>4703</v>
      </c>
      <c r="U5" s="260"/>
      <c r="V5" s="811"/>
      <c r="W5" s="810"/>
      <c r="X5" s="256"/>
      <c r="Y5" s="513"/>
      <c r="Z5" s="258"/>
      <c r="AA5" s="7"/>
      <c r="AB5" s="36"/>
      <c r="AC5" s="28"/>
      <c r="AD5" s="37"/>
      <c r="AE5" s="38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</row>
    <row r="6" spans="1:51" ht="16.5" customHeight="1" x14ac:dyDescent="0.25">
      <c r="A6" s="39" t="s">
        <v>3</v>
      </c>
      <c r="B6" s="39" t="s">
        <v>4</v>
      </c>
      <c r="C6" s="40" t="s">
        <v>5</v>
      </c>
      <c r="D6" s="41" t="s">
        <v>6</v>
      </c>
      <c r="E6" s="41" t="s">
        <v>7</v>
      </c>
      <c r="F6" s="1416" t="s">
        <v>8</v>
      </c>
      <c r="G6" s="1417"/>
      <c r="H6" s="1416" t="s">
        <v>9</v>
      </c>
      <c r="I6" s="1418"/>
      <c r="J6" s="1416" t="s">
        <v>10</v>
      </c>
      <c r="K6" s="1418"/>
      <c r="L6" s="1416" t="s">
        <v>11</v>
      </c>
      <c r="M6" s="1417"/>
      <c r="N6" s="1416" t="s">
        <v>12</v>
      </c>
      <c r="O6" s="1418"/>
      <c r="P6" s="1419" t="s">
        <v>13</v>
      </c>
      <c r="Q6" s="1420"/>
      <c r="R6" s="1421" t="s">
        <v>14</v>
      </c>
      <c r="S6" s="1422"/>
      <c r="T6" s="1423" t="s">
        <v>15</v>
      </c>
      <c r="U6" s="261" t="s">
        <v>16</v>
      </c>
      <c r="V6" s="341"/>
      <c r="W6" s="262" t="s">
        <v>17</v>
      </c>
      <c r="X6" s="263"/>
      <c r="Y6" s="530"/>
      <c r="Z6" s="531"/>
      <c r="AA6" s="42" t="s">
        <v>18</v>
      </c>
      <c r="AB6" s="1407"/>
      <c r="AC6" s="1408"/>
      <c r="AD6" s="43"/>
      <c r="AE6" s="4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5"/>
    </row>
    <row r="7" spans="1:51" ht="23.25" customHeight="1" x14ac:dyDescent="0.25">
      <c r="A7" s="46"/>
      <c r="B7" s="46"/>
      <c r="C7" s="46"/>
      <c r="D7" s="47"/>
      <c r="E7" s="47"/>
      <c r="F7" s="48" t="s">
        <v>19</v>
      </c>
      <c r="G7" s="49" t="s">
        <v>20</v>
      </c>
      <c r="H7" s="50" t="s">
        <v>19</v>
      </c>
      <c r="I7" s="51" t="s">
        <v>20</v>
      </c>
      <c r="J7" s="50" t="s">
        <v>19</v>
      </c>
      <c r="K7" s="49" t="s">
        <v>20</v>
      </c>
      <c r="L7" s="50" t="s">
        <v>19</v>
      </c>
      <c r="M7" s="49" t="s">
        <v>20</v>
      </c>
      <c r="N7" s="50" t="s">
        <v>19</v>
      </c>
      <c r="O7" s="49" t="s">
        <v>20</v>
      </c>
      <c r="P7" s="52" t="s">
        <v>19</v>
      </c>
      <c r="Q7" s="52" t="s">
        <v>20</v>
      </c>
      <c r="R7" s="50" t="s">
        <v>19</v>
      </c>
      <c r="S7" s="813" t="s">
        <v>21</v>
      </c>
      <c r="T7" s="1424"/>
      <c r="U7" s="67" t="s">
        <v>22</v>
      </c>
      <c r="V7" s="342" t="s">
        <v>2963</v>
      </c>
      <c r="W7" s="67" t="s">
        <v>2992</v>
      </c>
      <c r="X7" s="67" t="s">
        <v>2993</v>
      </c>
      <c r="Y7" s="515" t="s">
        <v>2978</v>
      </c>
      <c r="Z7" s="515" t="s">
        <v>4672</v>
      </c>
      <c r="AA7" s="42" t="s">
        <v>24</v>
      </c>
      <c r="AB7" s="53"/>
      <c r="AC7" s="49"/>
      <c r="AD7" s="54"/>
      <c r="AE7" s="55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6"/>
    </row>
    <row r="8" spans="1:51" ht="28.5" hidden="1" customHeight="1" x14ac:dyDescent="0.25">
      <c r="A8" s="243">
        <v>1</v>
      </c>
      <c r="B8" s="244" t="s">
        <v>2964</v>
      </c>
      <c r="C8" s="244">
        <v>10</v>
      </c>
      <c r="D8" s="245" t="s">
        <v>2950</v>
      </c>
      <c r="E8" s="245" t="s">
        <v>308</v>
      </c>
      <c r="F8" s="272">
        <v>2</v>
      </c>
      <c r="G8" s="67">
        <v>402</v>
      </c>
      <c r="H8" s="61"/>
      <c r="I8" s="294"/>
      <c r="J8" s="61"/>
      <c r="K8" s="67"/>
      <c r="L8" s="61"/>
      <c r="M8" s="67"/>
      <c r="N8" s="61"/>
      <c r="O8" s="67"/>
      <c r="P8" s="264"/>
      <c r="Q8" s="264"/>
      <c r="R8" s="61"/>
      <c r="S8" s="295"/>
      <c r="T8" s="541" t="s">
        <v>3176</v>
      </c>
      <c r="U8" s="286" t="s">
        <v>4671</v>
      </c>
      <c r="V8" s="343" t="s">
        <v>142</v>
      </c>
      <c r="W8" s="276" t="s">
        <v>8</v>
      </c>
      <c r="X8" s="277" t="s">
        <v>309</v>
      </c>
      <c r="Y8" s="516" t="s">
        <v>77</v>
      </c>
      <c r="Z8" s="265"/>
      <c r="AA8" s="42"/>
      <c r="AB8" s="53"/>
      <c r="AC8" s="49"/>
      <c r="AD8" s="54"/>
      <c r="AE8" s="55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7"/>
    </row>
    <row r="9" spans="1:51" ht="28.5" hidden="1" customHeight="1" x14ac:dyDescent="0.25">
      <c r="A9" s="243">
        <v>2</v>
      </c>
      <c r="B9" s="244" t="s">
        <v>2964</v>
      </c>
      <c r="C9" s="244">
        <v>10</v>
      </c>
      <c r="D9" s="245" t="s">
        <v>2951</v>
      </c>
      <c r="E9" s="245" t="s">
        <v>308</v>
      </c>
      <c r="F9" s="272"/>
      <c r="G9" s="67"/>
      <c r="H9" s="61">
        <v>2</v>
      </c>
      <c r="I9" s="67">
        <v>402</v>
      </c>
      <c r="J9" s="61"/>
      <c r="K9" s="67"/>
      <c r="L9" s="61"/>
      <c r="M9" s="67"/>
      <c r="N9" s="61"/>
      <c r="O9" s="67"/>
      <c r="P9" s="264"/>
      <c r="Q9" s="264"/>
      <c r="R9" s="61"/>
      <c r="S9" s="295"/>
      <c r="T9" s="541" t="s">
        <v>3177</v>
      </c>
      <c r="U9" s="286" t="s">
        <v>4671</v>
      </c>
      <c r="V9" s="343" t="s">
        <v>142</v>
      </c>
      <c r="W9" s="276" t="s">
        <v>9</v>
      </c>
      <c r="X9" s="277" t="s">
        <v>309</v>
      </c>
      <c r="Y9" s="516" t="s">
        <v>77</v>
      </c>
      <c r="Z9" s="265"/>
      <c r="AA9" s="42"/>
      <c r="AB9" s="53"/>
      <c r="AC9" s="49"/>
      <c r="AD9" s="54"/>
      <c r="AE9" s="55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7"/>
    </row>
    <row r="10" spans="1:51" ht="28.5" customHeight="1" x14ac:dyDescent="0.25">
      <c r="A10" s="243">
        <v>3</v>
      </c>
      <c r="B10" s="244" t="s">
        <v>2964</v>
      </c>
      <c r="C10" s="244">
        <v>10</v>
      </c>
      <c r="D10" s="245" t="s">
        <v>2952</v>
      </c>
      <c r="E10" s="245" t="s">
        <v>308</v>
      </c>
      <c r="F10" s="272"/>
      <c r="G10" s="67"/>
      <c r="H10" s="61"/>
      <c r="I10" s="294"/>
      <c r="J10" s="61"/>
      <c r="K10" s="67"/>
      <c r="L10" s="61"/>
      <c r="M10" s="67"/>
      <c r="N10" s="61">
        <v>1</v>
      </c>
      <c r="O10" s="67">
        <v>402</v>
      </c>
      <c r="P10" s="264"/>
      <c r="Q10" s="264"/>
      <c r="R10" s="61"/>
      <c r="S10" s="295"/>
      <c r="T10" s="541" t="s">
        <v>3178</v>
      </c>
      <c r="U10" s="286" t="s">
        <v>4671</v>
      </c>
      <c r="V10" s="343" t="s">
        <v>138</v>
      </c>
      <c r="W10" s="276" t="s">
        <v>12</v>
      </c>
      <c r="X10" s="277" t="s">
        <v>309</v>
      </c>
      <c r="Y10" s="516" t="s">
        <v>77</v>
      </c>
      <c r="Z10" s="265"/>
      <c r="AA10" s="42"/>
      <c r="AB10" s="53"/>
      <c r="AC10" s="49"/>
      <c r="AD10" s="54"/>
      <c r="AE10" s="55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7"/>
    </row>
    <row r="11" spans="1:51" ht="28.5" hidden="1" customHeight="1" x14ac:dyDescent="0.25">
      <c r="A11" s="243">
        <v>4</v>
      </c>
      <c r="B11" s="244" t="s">
        <v>2964</v>
      </c>
      <c r="C11" s="244">
        <v>10</v>
      </c>
      <c r="D11" s="245" t="s">
        <v>2953</v>
      </c>
      <c r="E11" s="245" t="s">
        <v>308</v>
      </c>
      <c r="F11" s="272"/>
      <c r="G11" s="67"/>
      <c r="H11" s="61"/>
      <c r="I11" s="294"/>
      <c r="J11" s="61"/>
      <c r="K11" s="67"/>
      <c r="L11" s="61"/>
      <c r="M11" s="67"/>
      <c r="N11" s="61"/>
      <c r="O11" s="67"/>
      <c r="P11" s="264">
        <v>3</v>
      </c>
      <c r="Q11" s="67">
        <v>402</v>
      </c>
      <c r="R11" s="61"/>
      <c r="S11" s="295"/>
      <c r="T11" s="548" t="s">
        <v>4623</v>
      </c>
      <c r="U11" s="286" t="s">
        <v>4671</v>
      </c>
      <c r="V11" s="343" t="s">
        <v>311</v>
      </c>
      <c r="W11" s="276" t="s">
        <v>13</v>
      </c>
      <c r="X11" s="277" t="s">
        <v>309</v>
      </c>
      <c r="Y11" s="516" t="s">
        <v>77</v>
      </c>
      <c r="Z11" s="265"/>
      <c r="AA11" s="42"/>
      <c r="AB11" s="53"/>
      <c r="AC11" s="49"/>
      <c r="AD11" s="54"/>
      <c r="AE11" s="55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7"/>
    </row>
    <row r="12" spans="1:51" ht="28.5" customHeight="1" x14ac:dyDescent="0.25">
      <c r="A12" s="243">
        <v>5</v>
      </c>
      <c r="B12" s="244" t="s">
        <v>2964</v>
      </c>
      <c r="C12" s="244">
        <v>10</v>
      </c>
      <c r="D12" s="805" t="s">
        <v>2955</v>
      </c>
      <c r="E12" s="245" t="s">
        <v>308</v>
      </c>
      <c r="F12" s="272"/>
      <c r="G12" s="67"/>
      <c r="H12" s="799">
        <v>0</v>
      </c>
      <c r="I12" s="67"/>
      <c r="J12" s="61"/>
      <c r="K12" s="67"/>
      <c r="L12" s="61"/>
      <c r="M12" s="67"/>
      <c r="N12" s="61"/>
      <c r="O12" s="67"/>
      <c r="P12" s="264"/>
      <c r="Q12" s="264"/>
      <c r="R12" s="61"/>
      <c r="S12" s="295"/>
      <c r="T12" s="806" t="s">
        <v>3178</v>
      </c>
      <c r="U12" s="61" t="s">
        <v>4677</v>
      </c>
      <c r="V12" s="343" t="s">
        <v>138</v>
      </c>
      <c r="W12" s="276" t="s">
        <v>9</v>
      </c>
      <c r="X12" s="277" t="s">
        <v>309</v>
      </c>
      <c r="Y12" s="517" t="s">
        <v>84</v>
      </c>
      <c r="Z12" s="265"/>
      <c r="AA12" s="42"/>
      <c r="AB12" s="53"/>
      <c r="AC12" s="49"/>
      <c r="AD12" s="54"/>
      <c r="AE12" s="55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7"/>
    </row>
    <row r="13" spans="1:51" ht="28.5" hidden="1" customHeight="1" x14ac:dyDescent="0.25">
      <c r="A13" s="243">
        <v>6</v>
      </c>
      <c r="B13" s="244" t="s">
        <v>2964</v>
      </c>
      <c r="C13" s="244">
        <v>10</v>
      </c>
      <c r="D13" s="245" t="s">
        <v>2954</v>
      </c>
      <c r="E13" s="245" t="s">
        <v>308</v>
      </c>
      <c r="F13" s="272">
        <v>1</v>
      </c>
      <c r="G13" s="67">
        <v>402</v>
      </c>
      <c r="H13" s="61"/>
      <c r="I13" s="294"/>
      <c r="J13" s="61"/>
      <c r="K13" s="67"/>
      <c r="L13" s="61"/>
      <c r="M13" s="67"/>
      <c r="N13" s="61"/>
      <c r="O13" s="67"/>
      <c r="P13" s="264"/>
      <c r="Q13" s="264"/>
      <c r="R13" s="61"/>
      <c r="S13" s="295"/>
      <c r="T13" s="541" t="s">
        <v>3177</v>
      </c>
      <c r="U13" s="286" t="s">
        <v>4671</v>
      </c>
      <c r="V13" s="343" t="s">
        <v>138</v>
      </c>
      <c r="W13" s="276" t="s">
        <v>8</v>
      </c>
      <c r="X13" s="277" t="s">
        <v>309</v>
      </c>
      <c r="Y13" s="517" t="s">
        <v>84</v>
      </c>
      <c r="Z13" s="265"/>
      <c r="AA13" s="42"/>
      <c r="AB13" s="53"/>
      <c r="AC13" s="49"/>
      <c r="AD13" s="54"/>
      <c r="AE13" s="55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7"/>
    </row>
    <row r="14" spans="1:51" ht="28.5" customHeight="1" x14ac:dyDescent="0.25">
      <c r="A14" s="243">
        <v>7</v>
      </c>
      <c r="B14" s="244" t="s">
        <v>2964</v>
      </c>
      <c r="C14" s="244">
        <v>10</v>
      </c>
      <c r="D14" s="245" t="s">
        <v>2956</v>
      </c>
      <c r="E14" s="245" t="s">
        <v>308</v>
      </c>
      <c r="F14" s="272"/>
      <c r="G14" s="67"/>
      <c r="H14" s="61"/>
      <c r="I14" s="294"/>
      <c r="J14" s="61"/>
      <c r="K14" s="67"/>
      <c r="L14" s="61"/>
      <c r="M14" s="67"/>
      <c r="N14" s="61"/>
      <c r="O14" s="67"/>
      <c r="P14" s="264">
        <v>2</v>
      </c>
      <c r="Q14" s="67">
        <v>402</v>
      </c>
      <c r="R14" s="61"/>
      <c r="S14" s="295"/>
      <c r="T14" s="541" t="s">
        <v>3178</v>
      </c>
      <c r="U14" s="286" t="s">
        <v>4671</v>
      </c>
      <c r="V14" s="343" t="s">
        <v>142</v>
      </c>
      <c r="W14" s="276" t="s">
        <v>13</v>
      </c>
      <c r="X14" s="277" t="s">
        <v>309</v>
      </c>
      <c r="Y14" s="517" t="s">
        <v>84</v>
      </c>
      <c r="Z14" s="265"/>
      <c r="AA14" s="42"/>
      <c r="AB14" s="53"/>
      <c r="AC14" s="49"/>
      <c r="AD14" s="54"/>
      <c r="AE14" s="55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7"/>
    </row>
    <row r="15" spans="1:51" ht="28.5" hidden="1" customHeight="1" x14ac:dyDescent="0.25">
      <c r="A15" s="243">
        <v>8</v>
      </c>
      <c r="B15" s="244" t="s">
        <v>2964</v>
      </c>
      <c r="C15" s="244">
        <v>10</v>
      </c>
      <c r="D15" s="245" t="s">
        <v>2958</v>
      </c>
      <c r="E15" s="245" t="s">
        <v>308</v>
      </c>
      <c r="F15" s="272"/>
      <c r="G15" s="67"/>
      <c r="H15" s="61"/>
      <c r="I15" s="294"/>
      <c r="J15" s="61">
        <v>2</v>
      </c>
      <c r="K15" s="67">
        <v>402</v>
      </c>
      <c r="L15" s="61"/>
      <c r="M15" s="67"/>
      <c r="N15" s="61"/>
      <c r="O15" s="67"/>
      <c r="P15" s="264"/>
      <c r="Q15" s="264"/>
      <c r="R15" s="61"/>
      <c r="S15" s="295"/>
      <c r="T15" s="548" t="s">
        <v>4623</v>
      </c>
      <c r="U15" s="286" t="s">
        <v>4671</v>
      </c>
      <c r="V15" s="343" t="s">
        <v>142</v>
      </c>
      <c r="W15" s="276" t="s">
        <v>10</v>
      </c>
      <c r="X15" s="277" t="s">
        <v>309</v>
      </c>
      <c r="Y15" s="518" t="s">
        <v>86</v>
      </c>
      <c r="Z15" s="265"/>
      <c r="AA15" s="42"/>
      <c r="AB15" s="53"/>
      <c r="AC15" s="49"/>
      <c r="AD15" s="54"/>
      <c r="AE15" s="55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</row>
    <row r="16" spans="1:51" ht="28.5" hidden="1" customHeight="1" x14ac:dyDescent="0.25">
      <c r="A16" s="243">
        <v>9</v>
      </c>
      <c r="B16" s="244" t="s">
        <v>2964</v>
      </c>
      <c r="C16" s="244">
        <v>10</v>
      </c>
      <c r="D16" s="245" t="s">
        <v>2959</v>
      </c>
      <c r="E16" s="245" t="s">
        <v>308</v>
      </c>
      <c r="F16" s="272"/>
      <c r="G16" s="67"/>
      <c r="H16" s="61"/>
      <c r="I16" s="294"/>
      <c r="J16" s="61"/>
      <c r="K16" s="67"/>
      <c r="L16" s="61">
        <v>2</v>
      </c>
      <c r="M16" s="67">
        <v>405</v>
      </c>
      <c r="N16" s="61"/>
      <c r="O16" s="67"/>
      <c r="P16" s="264"/>
      <c r="Q16" s="264"/>
      <c r="R16" s="61"/>
      <c r="S16" s="295"/>
      <c r="T16" s="541" t="s">
        <v>3179</v>
      </c>
      <c r="U16" s="286" t="s">
        <v>4671</v>
      </c>
      <c r="V16" s="343" t="s">
        <v>142</v>
      </c>
      <c r="W16" s="276" t="s">
        <v>11</v>
      </c>
      <c r="X16" s="277" t="s">
        <v>309</v>
      </c>
      <c r="Y16" s="518" t="s">
        <v>86</v>
      </c>
      <c r="Z16" s="265"/>
      <c r="AA16" s="42"/>
      <c r="AB16" s="53"/>
      <c r="AC16" s="49"/>
      <c r="AD16" s="54"/>
      <c r="AE16" s="55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</row>
    <row r="17" spans="1:51" ht="28.5" hidden="1" customHeight="1" x14ac:dyDescent="0.25">
      <c r="A17" s="243">
        <v>10</v>
      </c>
      <c r="B17" s="244" t="s">
        <v>2964</v>
      </c>
      <c r="C17" s="244">
        <v>10</v>
      </c>
      <c r="D17" s="245" t="s">
        <v>2957</v>
      </c>
      <c r="E17" s="245" t="s">
        <v>308</v>
      </c>
      <c r="F17" s="272"/>
      <c r="G17" s="67"/>
      <c r="H17" s="61"/>
      <c r="I17" s="294"/>
      <c r="J17" s="61">
        <v>3</v>
      </c>
      <c r="K17" s="67">
        <v>402</v>
      </c>
      <c r="L17" s="61"/>
      <c r="M17" s="67"/>
      <c r="N17" s="61"/>
      <c r="O17" s="67"/>
      <c r="P17" s="264"/>
      <c r="Q17" s="264"/>
      <c r="R17" s="61"/>
      <c r="S17" s="295"/>
      <c r="T17" s="541" t="s">
        <v>3177</v>
      </c>
      <c r="U17" s="286" t="s">
        <v>4671</v>
      </c>
      <c r="V17" s="343" t="s">
        <v>311</v>
      </c>
      <c r="W17" s="276" t="s">
        <v>10</v>
      </c>
      <c r="X17" s="277" t="s">
        <v>309</v>
      </c>
      <c r="Y17" s="518" t="s">
        <v>86</v>
      </c>
      <c r="Z17" s="265"/>
      <c r="AA17" s="42"/>
      <c r="AB17" s="53"/>
      <c r="AC17" s="49"/>
      <c r="AD17" s="54"/>
      <c r="AE17" s="55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7"/>
    </row>
    <row r="18" spans="1:51" ht="28.5" hidden="1" customHeight="1" x14ac:dyDescent="0.25">
      <c r="A18" s="243">
        <v>11</v>
      </c>
      <c r="B18" s="299" t="s">
        <v>2964</v>
      </c>
      <c r="C18" s="299">
        <v>10</v>
      </c>
      <c r="D18" s="804" t="s">
        <v>2961</v>
      </c>
      <c r="E18" s="329" t="s">
        <v>308</v>
      </c>
      <c r="F18" s="305"/>
      <c r="G18" s="306"/>
      <c r="H18" s="300"/>
      <c r="I18" s="307"/>
      <c r="J18" s="300"/>
      <c r="K18" s="306"/>
      <c r="L18" s="300">
        <v>1</v>
      </c>
      <c r="M18" s="67">
        <v>405</v>
      </c>
      <c r="N18" s="300"/>
      <c r="O18" s="306"/>
      <c r="P18" s="308"/>
      <c r="Q18" s="308"/>
      <c r="R18" s="300"/>
      <c r="S18" s="309"/>
      <c r="T18" s="806" t="s">
        <v>3176</v>
      </c>
      <c r="U18" s="336" t="s">
        <v>4678</v>
      </c>
      <c r="V18" s="344" t="s">
        <v>138</v>
      </c>
      <c r="W18" s="330" t="s">
        <v>11</v>
      </c>
      <c r="X18" s="331" t="s">
        <v>309</v>
      </c>
      <c r="Y18" s="519" t="s">
        <v>88</v>
      </c>
      <c r="Z18" s="310"/>
      <c r="AA18" s="311"/>
      <c r="AB18" s="312"/>
      <c r="AC18" s="313"/>
      <c r="AD18" s="54"/>
      <c r="AE18" s="55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7"/>
    </row>
    <row r="19" spans="1:51" ht="28.5" hidden="1" customHeight="1" x14ac:dyDescent="0.25">
      <c r="A19" s="243">
        <v>12</v>
      </c>
      <c r="B19" s="244" t="s">
        <v>2964</v>
      </c>
      <c r="C19" s="244">
        <v>10</v>
      </c>
      <c r="D19" s="245" t="s">
        <v>2960</v>
      </c>
      <c r="E19" s="245" t="s">
        <v>308</v>
      </c>
      <c r="F19" s="272"/>
      <c r="G19" s="67"/>
      <c r="H19" s="61"/>
      <c r="I19" s="294"/>
      <c r="J19" s="61">
        <v>1</v>
      </c>
      <c r="K19" s="67">
        <v>402</v>
      </c>
      <c r="L19" s="61"/>
      <c r="M19" s="67"/>
      <c r="N19" s="61"/>
      <c r="O19" s="67"/>
      <c r="P19" s="264"/>
      <c r="Q19" s="264"/>
      <c r="R19" s="61"/>
      <c r="S19" s="295"/>
      <c r="T19" s="541" t="s">
        <v>3179</v>
      </c>
      <c r="U19" s="286" t="s">
        <v>4671</v>
      </c>
      <c r="V19" s="343" t="s">
        <v>138</v>
      </c>
      <c r="W19" s="276" t="s">
        <v>10</v>
      </c>
      <c r="X19" s="277" t="s">
        <v>309</v>
      </c>
      <c r="Y19" s="518" t="s">
        <v>88</v>
      </c>
      <c r="Z19" s="265"/>
      <c r="AA19" s="42"/>
      <c r="AB19" s="53"/>
      <c r="AC19" s="49"/>
      <c r="AD19" s="54"/>
      <c r="AE19" s="55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7"/>
    </row>
    <row r="20" spans="1:51" ht="28.5" customHeight="1" x14ac:dyDescent="0.25">
      <c r="A20" s="243">
        <v>13</v>
      </c>
      <c r="B20" s="301" t="s">
        <v>2964</v>
      </c>
      <c r="C20" s="301">
        <v>10</v>
      </c>
      <c r="D20" s="245" t="s">
        <v>2962</v>
      </c>
      <c r="E20" s="245" t="s">
        <v>308</v>
      </c>
      <c r="F20" s="272"/>
      <c r="G20" s="67"/>
      <c r="H20" s="61"/>
      <c r="I20" s="294"/>
      <c r="J20" s="61"/>
      <c r="K20" s="67"/>
      <c r="L20" s="61"/>
      <c r="M20" s="67"/>
      <c r="N20" s="61">
        <v>2</v>
      </c>
      <c r="O20" s="67">
        <v>402</v>
      </c>
      <c r="P20" s="264"/>
      <c r="Q20" s="264"/>
      <c r="R20" s="61"/>
      <c r="S20" s="61"/>
      <c r="T20" s="541" t="s">
        <v>3178</v>
      </c>
      <c r="U20" s="286" t="s">
        <v>4671</v>
      </c>
      <c r="V20" s="343" t="s">
        <v>142</v>
      </c>
      <c r="W20" s="276" t="s">
        <v>12</v>
      </c>
      <c r="X20" s="277" t="s">
        <v>309</v>
      </c>
      <c r="Y20" s="518" t="s">
        <v>88</v>
      </c>
      <c r="Z20" s="265"/>
      <c r="AA20" s="42"/>
      <c r="AB20" s="53"/>
      <c r="AC20" s="49"/>
      <c r="AD20" s="314"/>
      <c r="AE20" s="55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7"/>
    </row>
    <row r="21" spans="1:51" ht="28.5" hidden="1" customHeight="1" x14ac:dyDescent="0.25">
      <c r="A21" s="243">
        <v>14</v>
      </c>
      <c r="B21" s="301" t="s">
        <v>2964</v>
      </c>
      <c r="C21" s="301">
        <v>10</v>
      </c>
      <c r="D21" s="246" t="s">
        <v>2966</v>
      </c>
      <c r="E21" s="247" t="s">
        <v>312</v>
      </c>
      <c r="F21" s="272"/>
      <c r="G21" s="67"/>
      <c r="H21" s="61">
        <v>2</v>
      </c>
      <c r="I21" s="67">
        <v>404</v>
      </c>
      <c r="J21" s="61"/>
      <c r="K21" s="67"/>
      <c r="L21" s="61"/>
      <c r="M21" s="67"/>
      <c r="N21" s="61"/>
      <c r="O21" s="67"/>
      <c r="P21" s="264"/>
      <c r="Q21" s="264"/>
      <c r="R21" s="61"/>
      <c r="S21" s="61"/>
      <c r="T21" s="542" t="s">
        <v>3180</v>
      </c>
      <c r="U21" s="286" t="s">
        <v>4671</v>
      </c>
      <c r="V21" s="345" t="s">
        <v>142</v>
      </c>
      <c r="W21" s="270" t="s">
        <v>9</v>
      </c>
      <c r="X21" s="271" t="s">
        <v>309</v>
      </c>
      <c r="Y21" s="520" t="s">
        <v>77</v>
      </c>
      <c r="Z21" s="265"/>
      <c r="AA21" s="42"/>
      <c r="AB21" s="53"/>
      <c r="AC21" s="49"/>
      <c r="AD21" s="314"/>
      <c r="AE21" s="55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7"/>
    </row>
    <row r="22" spans="1:51" ht="28.5" hidden="1" customHeight="1" thickBot="1" x14ac:dyDescent="0.3">
      <c r="A22" s="243">
        <v>15</v>
      </c>
      <c r="B22" s="301" t="s">
        <v>2964</v>
      </c>
      <c r="C22" s="301">
        <v>10</v>
      </c>
      <c r="D22" s="246" t="s">
        <v>2965</v>
      </c>
      <c r="E22" s="247" t="s">
        <v>312</v>
      </c>
      <c r="F22" s="272">
        <v>2</v>
      </c>
      <c r="G22" s="67">
        <v>404</v>
      </c>
      <c r="H22" s="61"/>
      <c r="I22" s="294"/>
      <c r="J22" s="61"/>
      <c r="K22" s="67"/>
      <c r="L22" s="61"/>
      <c r="M22" s="67"/>
      <c r="N22" s="61"/>
      <c r="O22" s="67"/>
      <c r="P22" s="264"/>
      <c r="Q22" s="264"/>
      <c r="R22" s="61"/>
      <c r="S22" s="61"/>
      <c r="T22" s="545" t="s">
        <v>3180</v>
      </c>
      <c r="U22" s="508" t="s">
        <v>4694</v>
      </c>
      <c r="V22" s="345" t="s">
        <v>142</v>
      </c>
      <c r="W22" s="270" t="s">
        <v>8</v>
      </c>
      <c r="X22" s="271" t="s">
        <v>309</v>
      </c>
      <c r="Y22" s="520" t="s">
        <v>77</v>
      </c>
      <c r="Z22" s="265"/>
      <c r="AA22" s="42"/>
      <c r="AB22" s="53"/>
      <c r="AC22" s="49"/>
      <c r="AD22" s="314"/>
      <c r="AE22" s="55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7"/>
    </row>
    <row r="23" spans="1:51" ht="28.5" hidden="1" customHeight="1" x14ac:dyDescent="0.25">
      <c r="A23" s="243">
        <v>16</v>
      </c>
      <c r="B23" s="301" t="s">
        <v>2964</v>
      </c>
      <c r="C23" s="301">
        <v>10</v>
      </c>
      <c r="D23" s="246" t="s">
        <v>2968</v>
      </c>
      <c r="E23" s="247" t="s">
        <v>312</v>
      </c>
      <c r="F23" s="272"/>
      <c r="G23" s="67"/>
      <c r="H23" s="61"/>
      <c r="I23" s="294"/>
      <c r="J23" s="61"/>
      <c r="K23" s="67"/>
      <c r="L23" s="61"/>
      <c r="M23" s="67"/>
      <c r="N23" s="61"/>
      <c r="O23" s="67"/>
      <c r="P23" s="264">
        <v>1</v>
      </c>
      <c r="Q23" s="67">
        <v>402</v>
      </c>
      <c r="R23" s="61"/>
      <c r="S23" s="61"/>
      <c r="T23" s="542" t="s">
        <v>3177</v>
      </c>
      <c r="U23" s="286" t="s">
        <v>4671</v>
      </c>
      <c r="V23" s="345" t="s">
        <v>138</v>
      </c>
      <c r="W23" s="270" t="s">
        <v>13</v>
      </c>
      <c r="X23" s="271" t="s">
        <v>309</v>
      </c>
      <c r="Y23" s="520" t="s">
        <v>77</v>
      </c>
      <c r="Z23" s="265"/>
      <c r="AA23" s="42"/>
      <c r="AB23" s="53"/>
      <c r="AC23" s="49"/>
      <c r="AD23" s="314"/>
      <c r="AE23" s="32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7"/>
    </row>
    <row r="24" spans="1:51" ht="28.5" hidden="1" customHeight="1" thickBot="1" x14ac:dyDescent="0.3">
      <c r="A24" s="243">
        <v>17</v>
      </c>
      <c r="B24" s="301" t="s">
        <v>2964</v>
      </c>
      <c r="C24" s="301">
        <v>10</v>
      </c>
      <c r="D24" s="246" t="s">
        <v>2967</v>
      </c>
      <c r="E24" s="247" t="s">
        <v>312</v>
      </c>
      <c r="F24" s="272"/>
      <c r="G24" s="67"/>
      <c r="H24" s="61"/>
      <c r="I24" s="294"/>
      <c r="J24" s="61"/>
      <c r="K24" s="67"/>
      <c r="L24" s="61"/>
      <c r="M24" s="67"/>
      <c r="N24" s="799">
        <v>1</v>
      </c>
      <c r="O24" s="801">
        <v>405</v>
      </c>
      <c r="P24" s="264"/>
      <c r="Q24" s="264"/>
      <c r="R24" s="61"/>
      <c r="S24" s="61"/>
      <c r="T24" s="542" t="s">
        <v>3181</v>
      </c>
      <c r="U24" s="508" t="s">
        <v>4694</v>
      </c>
      <c r="V24" s="345" t="s">
        <v>311</v>
      </c>
      <c r="W24" s="270" t="s">
        <v>12</v>
      </c>
      <c r="X24" s="271" t="s">
        <v>309</v>
      </c>
      <c r="Y24" s="520" t="s">
        <v>77</v>
      </c>
      <c r="Z24" s="265"/>
      <c r="AA24" s="42"/>
      <c r="AB24" s="53"/>
      <c r="AC24" s="49"/>
      <c r="AD24" s="314"/>
      <c r="AE24" s="55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7"/>
    </row>
    <row r="25" spans="1:51" ht="28.5" hidden="1" customHeight="1" thickBot="1" x14ac:dyDescent="0.3">
      <c r="A25" s="243">
        <v>18</v>
      </c>
      <c r="B25" s="301" t="s">
        <v>2964</v>
      </c>
      <c r="C25" s="301">
        <v>10</v>
      </c>
      <c r="D25" s="246" t="s">
        <v>2969</v>
      </c>
      <c r="E25" s="247" t="s">
        <v>312</v>
      </c>
      <c r="F25" s="272">
        <v>1</v>
      </c>
      <c r="G25" s="67">
        <v>404</v>
      </c>
      <c r="H25" s="61"/>
      <c r="I25" s="294"/>
      <c r="J25" s="61"/>
      <c r="K25" s="67"/>
      <c r="L25" s="61"/>
      <c r="M25" s="67"/>
      <c r="N25" s="61"/>
      <c r="O25" s="67"/>
      <c r="P25" s="264"/>
      <c r="Q25" s="264"/>
      <c r="R25" s="61"/>
      <c r="S25" s="61"/>
      <c r="T25" s="546" t="s">
        <v>3181</v>
      </c>
      <c r="U25" s="508" t="s">
        <v>4694</v>
      </c>
      <c r="V25" s="345" t="s">
        <v>138</v>
      </c>
      <c r="W25" s="270" t="s">
        <v>8</v>
      </c>
      <c r="X25" s="271" t="s">
        <v>309</v>
      </c>
      <c r="Y25" s="521" t="s">
        <v>84</v>
      </c>
      <c r="Z25" s="265"/>
      <c r="AA25" s="42"/>
      <c r="AB25" s="53"/>
      <c r="AC25" s="49"/>
      <c r="AD25" s="314"/>
      <c r="AE25" s="32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7"/>
    </row>
    <row r="26" spans="1:51" ht="28.5" hidden="1" customHeight="1" thickBot="1" x14ac:dyDescent="0.3">
      <c r="A26" s="243">
        <v>19</v>
      </c>
      <c r="B26" s="301" t="s">
        <v>2964</v>
      </c>
      <c r="C26" s="301">
        <v>10</v>
      </c>
      <c r="D26" s="246" t="s">
        <v>2970</v>
      </c>
      <c r="E26" s="247" t="s">
        <v>312</v>
      </c>
      <c r="F26" s="272"/>
      <c r="G26" s="67"/>
      <c r="H26" s="61">
        <v>1</v>
      </c>
      <c r="I26" s="67">
        <v>404</v>
      </c>
      <c r="J26" s="61"/>
      <c r="K26" s="67"/>
      <c r="L26" s="61"/>
      <c r="M26" s="67"/>
      <c r="N26" s="61"/>
      <c r="O26" s="67"/>
      <c r="P26" s="264"/>
      <c r="Q26" s="264"/>
      <c r="R26" s="61"/>
      <c r="S26" s="61"/>
      <c r="T26" s="542" t="s">
        <v>3181</v>
      </c>
      <c r="U26" s="508" t="s">
        <v>4671</v>
      </c>
      <c r="V26" s="345" t="s">
        <v>138</v>
      </c>
      <c r="W26" s="270" t="s">
        <v>9</v>
      </c>
      <c r="X26" s="271" t="s">
        <v>309</v>
      </c>
      <c r="Y26" s="521" t="s">
        <v>84</v>
      </c>
      <c r="Z26" s="265"/>
      <c r="AA26" s="42"/>
      <c r="AB26" s="53"/>
      <c r="AC26" s="49"/>
      <c r="AD26" s="314"/>
      <c r="AE26" s="32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7"/>
    </row>
    <row r="27" spans="1:51" ht="28.5" hidden="1" customHeight="1" thickBot="1" x14ac:dyDescent="0.3">
      <c r="A27" s="243">
        <v>20</v>
      </c>
      <c r="B27" s="301" t="s">
        <v>2964</v>
      </c>
      <c r="C27" s="301">
        <v>10</v>
      </c>
      <c r="D27" s="246" t="s">
        <v>2971</v>
      </c>
      <c r="E27" s="247" t="s">
        <v>312</v>
      </c>
      <c r="F27" s="272"/>
      <c r="G27" s="67"/>
      <c r="H27" s="61"/>
      <c r="I27" s="294"/>
      <c r="J27" s="61"/>
      <c r="K27" s="67"/>
      <c r="L27" s="61"/>
      <c r="M27" s="67"/>
      <c r="N27" s="61">
        <v>2</v>
      </c>
      <c r="O27" s="67">
        <v>404</v>
      </c>
      <c r="P27" s="264"/>
      <c r="Q27" s="264"/>
      <c r="R27" s="61"/>
      <c r="S27" s="61"/>
      <c r="T27" s="542" t="s">
        <v>3181</v>
      </c>
      <c r="U27" s="508" t="s">
        <v>4671</v>
      </c>
      <c r="V27" s="345" t="s">
        <v>142</v>
      </c>
      <c r="W27" s="270" t="s">
        <v>12</v>
      </c>
      <c r="X27" s="271" t="s">
        <v>309</v>
      </c>
      <c r="Y27" s="521" t="s">
        <v>84</v>
      </c>
      <c r="Z27" s="265"/>
      <c r="AA27" s="42"/>
      <c r="AB27" s="53"/>
      <c r="AC27" s="49"/>
      <c r="AD27" s="314"/>
      <c r="AE27" s="32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7"/>
    </row>
    <row r="28" spans="1:51" ht="28.5" hidden="1" customHeight="1" x14ac:dyDescent="0.25">
      <c r="A28" s="243">
        <v>21</v>
      </c>
      <c r="B28" s="301" t="s">
        <v>2964</v>
      </c>
      <c r="C28" s="301">
        <v>10</v>
      </c>
      <c r="D28" s="246" t="s">
        <v>2974</v>
      </c>
      <c r="E28" s="247" t="s">
        <v>312</v>
      </c>
      <c r="F28" s="272"/>
      <c r="G28" s="67"/>
      <c r="H28" s="61"/>
      <c r="I28" s="294"/>
      <c r="J28" s="61"/>
      <c r="K28" s="67"/>
      <c r="L28" s="799" t="s">
        <v>4677</v>
      </c>
      <c r="M28" s="67">
        <v>402</v>
      </c>
      <c r="N28" s="61"/>
      <c r="O28" s="67"/>
      <c r="P28" s="264"/>
      <c r="Q28" s="264"/>
      <c r="R28" s="61"/>
      <c r="S28" s="61"/>
      <c r="T28" s="542" t="s">
        <v>3180</v>
      </c>
      <c r="U28" s="286" t="s">
        <v>4671</v>
      </c>
      <c r="V28" s="345" t="s">
        <v>142</v>
      </c>
      <c r="W28" s="270" t="s">
        <v>11</v>
      </c>
      <c r="X28" s="271" t="s">
        <v>309</v>
      </c>
      <c r="Y28" s="522" t="s">
        <v>86</v>
      </c>
      <c r="Z28" s="265"/>
      <c r="AA28" s="42"/>
      <c r="AB28" s="53"/>
      <c r="AC28" s="49"/>
      <c r="AD28" s="314"/>
      <c r="AE28" s="32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7"/>
    </row>
    <row r="29" spans="1:51" ht="28.5" hidden="1" customHeight="1" x14ac:dyDescent="0.25">
      <c r="A29" s="243">
        <v>22</v>
      </c>
      <c r="B29" s="301" t="s">
        <v>2964</v>
      </c>
      <c r="C29" s="301">
        <v>10</v>
      </c>
      <c r="D29" s="246" t="s">
        <v>2972</v>
      </c>
      <c r="E29" s="247" t="s">
        <v>312</v>
      </c>
      <c r="F29" s="272"/>
      <c r="G29" s="67"/>
      <c r="H29" s="61"/>
      <c r="I29" s="294"/>
      <c r="J29" s="61">
        <v>2</v>
      </c>
      <c r="K29" s="67">
        <v>404</v>
      </c>
      <c r="L29" s="61"/>
      <c r="M29" s="67"/>
      <c r="N29" s="61"/>
      <c r="O29" s="67"/>
      <c r="P29" s="264"/>
      <c r="Q29" s="264"/>
      <c r="R29" s="61"/>
      <c r="S29" s="61"/>
      <c r="T29" s="542" t="s">
        <v>3176</v>
      </c>
      <c r="U29" s="286" t="s">
        <v>4671</v>
      </c>
      <c r="V29" s="345" t="s">
        <v>142</v>
      </c>
      <c r="W29" s="270" t="s">
        <v>10</v>
      </c>
      <c r="X29" s="271" t="s">
        <v>309</v>
      </c>
      <c r="Y29" s="522" t="s">
        <v>86</v>
      </c>
      <c r="Z29" s="265"/>
      <c r="AA29" s="42"/>
      <c r="AB29" s="53"/>
      <c r="AC29" s="49"/>
      <c r="AD29" s="314"/>
      <c r="AE29" s="32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7"/>
    </row>
    <row r="30" spans="1:51" ht="28.5" hidden="1" customHeight="1" x14ac:dyDescent="0.25">
      <c r="A30" s="243">
        <v>23</v>
      </c>
      <c r="B30" s="301" t="s">
        <v>2964</v>
      </c>
      <c r="C30" s="301">
        <v>10</v>
      </c>
      <c r="D30" s="246" t="s">
        <v>2973</v>
      </c>
      <c r="E30" s="247" t="s">
        <v>312</v>
      </c>
      <c r="F30" s="272"/>
      <c r="G30" s="67"/>
      <c r="H30" s="61"/>
      <c r="I30" s="294"/>
      <c r="J30" s="61"/>
      <c r="K30" s="67"/>
      <c r="L30" s="61">
        <v>3</v>
      </c>
      <c r="M30" s="67">
        <v>402</v>
      </c>
      <c r="N30" s="61"/>
      <c r="O30" s="67"/>
      <c r="P30" s="264"/>
      <c r="Q30" s="264"/>
      <c r="R30" s="61"/>
      <c r="S30" s="61"/>
      <c r="T30" s="542" t="s">
        <v>3182</v>
      </c>
      <c r="U30" s="286" t="s">
        <v>4671</v>
      </c>
      <c r="V30" s="345" t="s">
        <v>311</v>
      </c>
      <c r="W30" s="270" t="s">
        <v>11</v>
      </c>
      <c r="X30" s="271" t="s">
        <v>309</v>
      </c>
      <c r="Y30" s="522" t="s">
        <v>86</v>
      </c>
      <c r="Z30" s="265"/>
      <c r="AA30" s="42"/>
      <c r="AB30" s="53"/>
      <c r="AC30" s="49"/>
      <c r="AD30" s="314"/>
      <c r="AE30" s="32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7"/>
    </row>
    <row r="31" spans="1:51" ht="28.5" hidden="1" customHeight="1" x14ac:dyDescent="0.25">
      <c r="A31" s="243">
        <v>24</v>
      </c>
      <c r="B31" s="301" t="s">
        <v>2964</v>
      </c>
      <c r="C31" s="301">
        <v>10</v>
      </c>
      <c r="D31" s="246" t="s">
        <v>2975</v>
      </c>
      <c r="E31" s="247" t="s">
        <v>312</v>
      </c>
      <c r="F31" s="272"/>
      <c r="G31" s="67"/>
      <c r="H31" s="61"/>
      <c r="I31" s="294"/>
      <c r="J31" s="61">
        <v>1</v>
      </c>
      <c r="K31" s="67">
        <v>404</v>
      </c>
      <c r="L31" s="61"/>
      <c r="M31" s="67"/>
      <c r="N31" s="61"/>
      <c r="O31" s="67"/>
      <c r="P31" s="264"/>
      <c r="Q31" s="264"/>
      <c r="R31" s="61"/>
      <c r="S31" s="61"/>
      <c r="T31" s="542" t="s">
        <v>3180</v>
      </c>
      <c r="U31" s="286" t="s">
        <v>4671</v>
      </c>
      <c r="V31" s="345" t="s">
        <v>138</v>
      </c>
      <c r="W31" s="270" t="s">
        <v>10</v>
      </c>
      <c r="X31" s="271" t="s">
        <v>309</v>
      </c>
      <c r="Y31" s="522" t="s">
        <v>88</v>
      </c>
      <c r="Z31" s="265"/>
      <c r="AA31" s="42"/>
      <c r="AB31" s="53"/>
      <c r="AC31" s="49"/>
      <c r="AD31" s="314"/>
      <c r="AE31" s="32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7"/>
    </row>
    <row r="32" spans="1:51" ht="28.5" hidden="1" customHeight="1" x14ac:dyDescent="0.25">
      <c r="A32" s="243">
        <v>25</v>
      </c>
      <c r="B32" s="301" t="s">
        <v>2964</v>
      </c>
      <c r="C32" s="301">
        <v>10</v>
      </c>
      <c r="D32" s="246" t="s">
        <v>2976</v>
      </c>
      <c r="E32" s="247" t="s">
        <v>312</v>
      </c>
      <c r="F32" s="272"/>
      <c r="G32" s="67"/>
      <c r="H32" s="61"/>
      <c r="I32" s="294"/>
      <c r="J32" s="61"/>
      <c r="K32" s="67"/>
      <c r="L32" s="61">
        <v>1</v>
      </c>
      <c r="M32" s="67">
        <v>402</v>
      </c>
      <c r="N32" s="61"/>
      <c r="O32" s="67"/>
      <c r="P32" s="264"/>
      <c r="Q32" s="264"/>
      <c r="R32" s="61"/>
      <c r="S32" s="61"/>
      <c r="T32" s="542" t="s">
        <v>3177</v>
      </c>
      <c r="U32" s="286" t="s">
        <v>4671</v>
      </c>
      <c r="V32" s="345" t="s">
        <v>138</v>
      </c>
      <c r="W32" s="270" t="s">
        <v>11</v>
      </c>
      <c r="X32" s="271" t="s">
        <v>309</v>
      </c>
      <c r="Y32" s="522" t="s">
        <v>88</v>
      </c>
      <c r="Z32" s="265"/>
      <c r="AA32" s="42"/>
      <c r="AB32" s="53"/>
      <c r="AC32" s="49"/>
      <c r="AD32" s="314"/>
      <c r="AE32" s="32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7"/>
    </row>
    <row r="33" spans="1:51" ht="28.5" hidden="1" customHeight="1" thickBot="1" x14ac:dyDescent="0.3">
      <c r="A33" s="243">
        <v>26</v>
      </c>
      <c r="B33" s="301" t="s">
        <v>2964</v>
      </c>
      <c r="C33" s="301">
        <v>10</v>
      </c>
      <c r="D33" s="246" t="s">
        <v>2977</v>
      </c>
      <c r="E33" s="247" t="s">
        <v>312</v>
      </c>
      <c r="F33" s="272"/>
      <c r="G33" s="67"/>
      <c r="H33" s="61"/>
      <c r="I33" s="294"/>
      <c r="J33" s="61"/>
      <c r="K33" s="67"/>
      <c r="L33" s="61"/>
      <c r="M33" s="67"/>
      <c r="N33" s="61"/>
      <c r="O33" s="67"/>
      <c r="P33" s="264">
        <v>2</v>
      </c>
      <c r="Q33" s="67">
        <v>404</v>
      </c>
      <c r="R33" s="61"/>
      <c r="S33" s="61"/>
      <c r="T33" s="542" t="s">
        <v>3181</v>
      </c>
      <c r="U33" s="508" t="s">
        <v>4671</v>
      </c>
      <c r="V33" s="345" t="s">
        <v>142</v>
      </c>
      <c r="W33" s="270" t="s">
        <v>13</v>
      </c>
      <c r="X33" s="271" t="s">
        <v>309</v>
      </c>
      <c r="Y33" s="522" t="s">
        <v>88</v>
      </c>
      <c r="Z33" s="265"/>
      <c r="AA33" s="42"/>
      <c r="AB33" s="53"/>
      <c r="AC33" s="49"/>
      <c r="AD33" s="314"/>
      <c r="AE33" s="32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7"/>
    </row>
    <row r="34" spans="1:51" ht="28.5" hidden="1" customHeight="1" x14ac:dyDescent="0.25">
      <c r="A34" s="243">
        <v>27</v>
      </c>
      <c r="B34" s="301" t="s">
        <v>2964</v>
      </c>
      <c r="C34" s="301">
        <v>10</v>
      </c>
      <c r="D34" s="576" t="s">
        <v>4592</v>
      </c>
      <c r="E34" s="245" t="s">
        <v>560</v>
      </c>
      <c r="F34" s="272"/>
      <c r="G34" s="67"/>
      <c r="H34" s="61"/>
      <c r="I34" s="294"/>
      <c r="J34" s="61">
        <v>1</v>
      </c>
      <c r="K34" s="67">
        <v>503</v>
      </c>
      <c r="L34" s="61"/>
      <c r="M34" s="67"/>
      <c r="N34" s="61"/>
      <c r="O34" s="67"/>
      <c r="P34" s="264"/>
      <c r="Q34" s="264"/>
      <c r="R34" s="61"/>
      <c r="S34" s="61"/>
      <c r="T34" s="542" t="s">
        <v>4622</v>
      </c>
      <c r="U34" s="286" t="s">
        <v>4671</v>
      </c>
      <c r="V34" s="346" t="s">
        <v>138</v>
      </c>
      <c r="W34" s="267" t="s">
        <v>10</v>
      </c>
      <c r="X34" s="268" t="s">
        <v>309</v>
      </c>
      <c r="Y34" s="523" t="s">
        <v>228</v>
      </c>
      <c r="Z34" s="265"/>
      <c r="AA34" s="42"/>
      <c r="AB34" s="53"/>
      <c r="AC34" s="49"/>
      <c r="AD34" s="314"/>
      <c r="AE34" s="32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7"/>
    </row>
    <row r="35" spans="1:51" ht="28.5" hidden="1" customHeight="1" x14ac:dyDescent="0.25">
      <c r="A35" s="243">
        <v>28</v>
      </c>
      <c r="B35" s="301" t="s">
        <v>2964</v>
      </c>
      <c r="C35" s="301">
        <v>10</v>
      </c>
      <c r="D35" s="562" t="s">
        <v>4593</v>
      </c>
      <c r="E35" s="245" t="s">
        <v>560</v>
      </c>
      <c r="F35" s="272"/>
      <c r="G35" s="67"/>
      <c r="H35" s="61"/>
      <c r="I35" s="294"/>
      <c r="J35" s="61">
        <v>2</v>
      </c>
      <c r="K35" s="67">
        <v>503</v>
      </c>
      <c r="L35" s="61"/>
      <c r="M35" s="67"/>
      <c r="N35" s="61"/>
      <c r="O35" s="67"/>
      <c r="P35" s="264"/>
      <c r="Q35" s="264"/>
      <c r="R35" s="61"/>
      <c r="S35" s="61"/>
      <c r="T35" s="542" t="s">
        <v>4622</v>
      </c>
      <c r="U35" s="286" t="s">
        <v>4671</v>
      </c>
      <c r="V35" s="346" t="s">
        <v>142</v>
      </c>
      <c r="W35" s="267" t="s">
        <v>10</v>
      </c>
      <c r="X35" s="268" t="s">
        <v>309</v>
      </c>
      <c r="Y35" s="523" t="s">
        <v>228</v>
      </c>
      <c r="Z35" s="265"/>
      <c r="AA35" s="42"/>
      <c r="AB35" s="53"/>
      <c r="AC35" s="49"/>
      <c r="AD35" s="314"/>
      <c r="AE35" s="32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7"/>
    </row>
    <row r="36" spans="1:51" ht="28.5" hidden="1" customHeight="1" x14ac:dyDescent="0.25">
      <c r="A36" s="243">
        <v>29</v>
      </c>
      <c r="B36" s="301" t="s">
        <v>2964</v>
      </c>
      <c r="C36" s="301">
        <v>10</v>
      </c>
      <c r="D36" s="576" t="s">
        <v>4607</v>
      </c>
      <c r="E36" s="245" t="s">
        <v>560</v>
      </c>
      <c r="F36" s="272"/>
      <c r="G36" s="67"/>
      <c r="H36" s="61"/>
      <c r="I36" s="294"/>
      <c r="J36" s="61"/>
      <c r="K36" s="67"/>
      <c r="L36" s="61">
        <v>1</v>
      </c>
      <c r="M36" s="67">
        <v>502</v>
      </c>
      <c r="N36" s="61"/>
      <c r="O36" s="67"/>
      <c r="P36" s="264"/>
      <c r="Q36" s="264"/>
      <c r="R36" s="61"/>
      <c r="S36" s="61"/>
      <c r="T36" s="542" t="s">
        <v>4622</v>
      </c>
      <c r="U36" s="286" t="s">
        <v>4671</v>
      </c>
      <c r="V36" s="346" t="s">
        <v>138</v>
      </c>
      <c r="W36" s="267" t="s">
        <v>11</v>
      </c>
      <c r="X36" s="268" t="s">
        <v>309</v>
      </c>
      <c r="Y36" s="523" t="s">
        <v>229</v>
      </c>
      <c r="Z36" s="265"/>
      <c r="AA36" s="42"/>
      <c r="AB36" s="53"/>
      <c r="AC36" s="49"/>
      <c r="AD36" s="314"/>
      <c r="AE36" s="32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7"/>
    </row>
    <row r="37" spans="1:51" ht="28.5" hidden="1" customHeight="1" x14ac:dyDescent="0.25">
      <c r="A37" s="243">
        <v>30</v>
      </c>
      <c r="B37" s="301" t="s">
        <v>2964</v>
      </c>
      <c r="C37" s="301">
        <v>10</v>
      </c>
      <c r="D37" s="576" t="s">
        <v>4608</v>
      </c>
      <c r="E37" s="245" t="s">
        <v>560</v>
      </c>
      <c r="F37" s="272"/>
      <c r="G37" s="67"/>
      <c r="H37" s="61"/>
      <c r="I37" s="294"/>
      <c r="J37" s="61"/>
      <c r="K37" s="67"/>
      <c r="L37" s="61">
        <v>2</v>
      </c>
      <c r="M37" s="67">
        <v>502</v>
      </c>
      <c r="N37" s="61"/>
      <c r="O37" s="67"/>
      <c r="P37" s="264"/>
      <c r="Q37" s="264"/>
      <c r="R37" s="61"/>
      <c r="S37" s="61"/>
      <c r="T37" s="542" t="s">
        <v>4622</v>
      </c>
      <c r="U37" s="286" t="s">
        <v>4671</v>
      </c>
      <c r="V37" s="346" t="s">
        <v>142</v>
      </c>
      <c r="W37" s="267" t="s">
        <v>11</v>
      </c>
      <c r="X37" s="268" t="s">
        <v>309</v>
      </c>
      <c r="Y37" s="523" t="s">
        <v>229</v>
      </c>
      <c r="Z37" s="265"/>
      <c r="AA37" s="42"/>
      <c r="AB37" s="53"/>
      <c r="AC37" s="49"/>
      <c r="AD37" s="314"/>
      <c r="AE37" s="32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7"/>
    </row>
    <row r="38" spans="1:51" s="242" customFormat="1" ht="28.5" hidden="1" customHeight="1" x14ac:dyDescent="0.25">
      <c r="A38" s="243">
        <v>31</v>
      </c>
      <c r="B38" s="301" t="s">
        <v>2964</v>
      </c>
      <c r="C38" s="301">
        <v>10</v>
      </c>
      <c r="D38" s="246" t="s">
        <v>2979</v>
      </c>
      <c r="E38" s="246" t="s">
        <v>308</v>
      </c>
      <c r="F38" s="67"/>
      <c r="G38" s="67"/>
      <c r="H38" s="67"/>
      <c r="I38" s="294"/>
      <c r="J38" s="67"/>
      <c r="K38" s="67"/>
      <c r="L38" s="67"/>
      <c r="M38" s="67"/>
      <c r="N38" s="67">
        <v>1</v>
      </c>
      <c r="O38" s="67">
        <v>404</v>
      </c>
      <c r="P38" s="67"/>
      <c r="Q38" s="67"/>
      <c r="R38" s="67"/>
      <c r="S38" s="67"/>
      <c r="T38" s="543" t="s">
        <v>4621</v>
      </c>
      <c r="U38" s="286" t="s">
        <v>4671</v>
      </c>
      <c r="V38" s="343" t="s">
        <v>138</v>
      </c>
      <c r="W38" s="276" t="s">
        <v>12</v>
      </c>
      <c r="X38" s="277" t="s">
        <v>309</v>
      </c>
      <c r="Y38" s="516" t="s">
        <v>228</v>
      </c>
      <c r="Z38" s="266"/>
      <c r="AA38" s="66"/>
      <c r="AB38" s="53"/>
      <c r="AC38" s="49"/>
      <c r="AD38" s="239"/>
      <c r="AE38" s="325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1"/>
    </row>
    <row r="39" spans="1:51" s="242" customFormat="1" ht="28.5" hidden="1" customHeight="1" x14ac:dyDescent="0.25">
      <c r="A39" s="243">
        <v>32</v>
      </c>
      <c r="B39" s="301" t="s">
        <v>2964</v>
      </c>
      <c r="C39" s="301">
        <v>10</v>
      </c>
      <c r="D39" s="246" t="s">
        <v>2980</v>
      </c>
      <c r="E39" s="246" t="s">
        <v>308</v>
      </c>
      <c r="F39" s="67"/>
      <c r="G39" s="67"/>
      <c r="H39" s="67"/>
      <c r="I39" s="294"/>
      <c r="J39" s="67"/>
      <c r="K39" s="67"/>
      <c r="L39" s="67"/>
      <c r="M39" s="67"/>
      <c r="N39" s="67">
        <v>2</v>
      </c>
      <c r="O39" s="67">
        <v>401</v>
      </c>
      <c r="P39" s="67"/>
      <c r="Q39" s="67"/>
      <c r="R39" s="67"/>
      <c r="S39" s="67"/>
      <c r="T39" s="543" t="s">
        <v>4621</v>
      </c>
      <c r="U39" s="286" t="s">
        <v>4671</v>
      </c>
      <c r="V39" s="343" t="s">
        <v>142</v>
      </c>
      <c r="W39" s="276" t="s">
        <v>12</v>
      </c>
      <c r="X39" s="277" t="s">
        <v>309</v>
      </c>
      <c r="Y39" s="516" t="s">
        <v>228</v>
      </c>
      <c r="Z39" s="266"/>
      <c r="AA39" s="66"/>
      <c r="AB39" s="53"/>
      <c r="AC39" s="49"/>
      <c r="AD39" s="239"/>
      <c r="AE39" s="325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1"/>
    </row>
    <row r="40" spans="1:51" s="242" customFormat="1" ht="28.5" hidden="1" customHeight="1" x14ac:dyDescent="0.25">
      <c r="A40" s="243">
        <v>33</v>
      </c>
      <c r="B40" s="301" t="s">
        <v>2964</v>
      </c>
      <c r="C40" s="301">
        <v>10</v>
      </c>
      <c r="D40" s="246" t="s">
        <v>2981</v>
      </c>
      <c r="E40" s="246" t="s">
        <v>308</v>
      </c>
      <c r="F40" s="67"/>
      <c r="G40" s="67"/>
      <c r="H40" s="67"/>
      <c r="I40" s="294"/>
      <c r="J40" s="67"/>
      <c r="K40" s="67"/>
      <c r="L40" s="67"/>
      <c r="M40" s="67"/>
      <c r="N40" s="67"/>
      <c r="O40" s="67"/>
      <c r="P40" s="67">
        <v>1</v>
      </c>
      <c r="Q40" s="67">
        <v>404</v>
      </c>
      <c r="R40" s="67"/>
      <c r="S40" s="67"/>
      <c r="T40" s="543" t="s">
        <v>4622</v>
      </c>
      <c r="U40" s="286" t="s">
        <v>4671</v>
      </c>
      <c r="V40" s="343" t="s">
        <v>138</v>
      </c>
      <c r="W40" s="276" t="s">
        <v>13</v>
      </c>
      <c r="X40" s="277" t="s">
        <v>309</v>
      </c>
      <c r="Y40" s="516" t="s">
        <v>229</v>
      </c>
      <c r="Z40" s="266"/>
      <c r="AA40" s="66"/>
      <c r="AB40" s="53"/>
      <c r="AC40" s="49"/>
      <c r="AD40" s="239"/>
      <c r="AE40" s="325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1"/>
    </row>
    <row r="41" spans="1:51" s="242" customFormat="1" ht="28.5" hidden="1" customHeight="1" x14ac:dyDescent="0.25">
      <c r="A41" s="243">
        <v>34</v>
      </c>
      <c r="B41" s="301" t="s">
        <v>2964</v>
      </c>
      <c r="C41" s="301">
        <v>10</v>
      </c>
      <c r="D41" s="246" t="s">
        <v>2982</v>
      </c>
      <c r="E41" s="246" t="s">
        <v>308</v>
      </c>
      <c r="F41" s="67"/>
      <c r="G41" s="67"/>
      <c r="H41" s="67"/>
      <c r="I41" s="294"/>
      <c r="J41" s="67"/>
      <c r="K41" s="67"/>
      <c r="L41" s="67"/>
      <c r="M41" s="67"/>
      <c r="N41" s="67"/>
      <c r="O41" s="67"/>
      <c r="P41" s="67">
        <v>2</v>
      </c>
      <c r="Q41" s="67">
        <v>405</v>
      </c>
      <c r="R41" s="67"/>
      <c r="S41" s="67"/>
      <c r="T41" s="548" t="s">
        <v>4623</v>
      </c>
      <c r="U41" s="286" t="s">
        <v>4671</v>
      </c>
      <c r="V41" s="343" t="s">
        <v>142</v>
      </c>
      <c r="W41" s="276" t="s">
        <v>13</v>
      </c>
      <c r="X41" s="277" t="s">
        <v>309</v>
      </c>
      <c r="Y41" s="516" t="s">
        <v>229</v>
      </c>
      <c r="Z41" s="266"/>
      <c r="AA41" s="66"/>
      <c r="AB41" s="53"/>
      <c r="AC41" s="49"/>
      <c r="AD41" s="239"/>
      <c r="AE41" s="325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1"/>
    </row>
    <row r="42" spans="1:51" s="253" customFormat="1" ht="28.5" hidden="1" customHeight="1" x14ac:dyDescent="0.25">
      <c r="A42" s="243">
        <v>35</v>
      </c>
      <c r="B42" s="301" t="s">
        <v>2964</v>
      </c>
      <c r="C42" s="301">
        <v>10</v>
      </c>
      <c r="D42" s="245" t="s">
        <v>2983</v>
      </c>
      <c r="E42" s="245" t="s">
        <v>564</v>
      </c>
      <c r="F42" s="264"/>
      <c r="G42" s="264"/>
      <c r="H42" s="264"/>
      <c r="I42" s="296"/>
      <c r="J42" s="264"/>
      <c r="K42" s="264"/>
      <c r="L42" s="264"/>
      <c r="M42" s="264"/>
      <c r="N42" s="264"/>
      <c r="O42" s="264"/>
      <c r="P42" s="264">
        <v>1</v>
      </c>
      <c r="Q42" s="67">
        <v>405</v>
      </c>
      <c r="R42" s="264"/>
      <c r="S42" s="264"/>
      <c r="T42" s="544" t="s">
        <v>4621</v>
      </c>
      <c r="U42" s="286" t="s">
        <v>4671</v>
      </c>
      <c r="V42" s="346" t="s">
        <v>138</v>
      </c>
      <c r="W42" s="267" t="s">
        <v>13</v>
      </c>
      <c r="X42" s="268" t="s">
        <v>309</v>
      </c>
      <c r="Y42" s="523" t="s">
        <v>1851</v>
      </c>
      <c r="Z42" s="269"/>
      <c r="AA42" s="250"/>
      <c r="AB42" s="248"/>
      <c r="AC42" s="52"/>
      <c r="AD42" s="249"/>
      <c r="AE42" s="326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2"/>
    </row>
    <row r="43" spans="1:51" s="253" customFormat="1" ht="28.5" hidden="1" customHeight="1" x14ac:dyDescent="0.25">
      <c r="A43" s="243">
        <v>36</v>
      </c>
      <c r="B43" s="301" t="s">
        <v>2964</v>
      </c>
      <c r="C43" s="301">
        <v>10</v>
      </c>
      <c r="D43" s="245" t="s">
        <v>2984</v>
      </c>
      <c r="E43" s="245" t="s">
        <v>564</v>
      </c>
      <c r="F43" s="264"/>
      <c r="G43" s="264"/>
      <c r="H43" s="264"/>
      <c r="I43" s="296"/>
      <c r="J43" s="264"/>
      <c r="K43" s="264"/>
      <c r="L43" s="264"/>
      <c r="M43" s="264"/>
      <c r="N43" s="264"/>
      <c r="O43" s="264"/>
      <c r="P43" s="264">
        <v>2</v>
      </c>
      <c r="Q43" s="67">
        <v>502</v>
      </c>
      <c r="R43" s="264"/>
      <c r="S43" s="264"/>
      <c r="T43" s="544" t="s">
        <v>4621</v>
      </c>
      <c r="U43" s="286" t="s">
        <v>4671</v>
      </c>
      <c r="V43" s="346" t="s">
        <v>142</v>
      </c>
      <c r="W43" s="267" t="s">
        <v>13</v>
      </c>
      <c r="X43" s="268" t="s">
        <v>309</v>
      </c>
      <c r="Y43" s="523" t="s">
        <v>1851</v>
      </c>
      <c r="Z43" s="269"/>
      <c r="AA43" s="250"/>
      <c r="AB43" s="248"/>
      <c r="AC43" s="52"/>
      <c r="AD43" s="249"/>
      <c r="AE43" s="326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2"/>
    </row>
    <row r="44" spans="1:51" s="253" customFormat="1" ht="28.5" hidden="1" customHeight="1" x14ac:dyDescent="0.25">
      <c r="A44" s="243">
        <v>37</v>
      </c>
      <c r="B44" s="301" t="s">
        <v>2964</v>
      </c>
      <c r="C44" s="301">
        <v>10</v>
      </c>
      <c r="D44" s="245" t="s">
        <v>2985</v>
      </c>
      <c r="E44" s="245" t="s">
        <v>564</v>
      </c>
      <c r="F44" s="264"/>
      <c r="G44" s="264"/>
      <c r="H44" s="264"/>
      <c r="I44" s="296"/>
      <c r="J44" s="264">
        <v>1</v>
      </c>
      <c r="K44" s="294" t="s">
        <v>4682</v>
      </c>
      <c r="L44" s="264"/>
      <c r="M44" s="264"/>
      <c r="N44" s="264"/>
      <c r="O44" s="264"/>
      <c r="P44" s="264"/>
      <c r="Q44" s="264"/>
      <c r="R44" s="264"/>
      <c r="S44" s="264"/>
      <c r="T44" s="548" t="s">
        <v>4623</v>
      </c>
      <c r="U44" s="286" t="s">
        <v>4671</v>
      </c>
      <c r="V44" s="346" t="s">
        <v>138</v>
      </c>
      <c r="W44" s="267" t="s">
        <v>10</v>
      </c>
      <c r="X44" s="268" t="s">
        <v>309</v>
      </c>
      <c r="Y44" s="523" t="s">
        <v>229</v>
      </c>
      <c r="Z44" s="269"/>
      <c r="AA44" s="250"/>
      <c r="AB44" s="248"/>
      <c r="AC44" s="52"/>
      <c r="AD44" s="249"/>
      <c r="AE44" s="326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2"/>
    </row>
    <row r="45" spans="1:51" s="253" customFormat="1" ht="28.5" hidden="1" customHeight="1" x14ac:dyDescent="0.25">
      <c r="A45" s="243">
        <v>38</v>
      </c>
      <c r="B45" s="301" t="s">
        <v>2964</v>
      </c>
      <c r="C45" s="301">
        <v>10</v>
      </c>
      <c r="D45" s="245" t="s">
        <v>2986</v>
      </c>
      <c r="E45" s="245" t="s">
        <v>564</v>
      </c>
      <c r="F45" s="264"/>
      <c r="G45" s="264"/>
      <c r="H45" s="264"/>
      <c r="I45" s="296"/>
      <c r="J45" s="264">
        <v>2</v>
      </c>
      <c r="K45" s="294" t="s">
        <v>4682</v>
      </c>
      <c r="L45" s="264"/>
      <c r="M45" s="264"/>
      <c r="N45" s="264"/>
      <c r="O45" s="264"/>
      <c r="P45" s="264"/>
      <c r="Q45" s="264"/>
      <c r="R45" s="264"/>
      <c r="S45" s="264"/>
      <c r="T45" s="544" t="s">
        <v>4621</v>
      </c>
      <c r="U45" s="286" t="s">
        <v>4671</v>
      </c>
      <c r="V45" s="346" t="s">
        <v>142</v>
      </c>
      <c r="W45" s="267" t="s">
        <v>10</v>
      </c>
      <c r="X45" s="268" t="s">
        <v>309</v>
      </c>
      <c r="Y45" s="523" t="s">
        <v>1851</v>
      </c>
      <c r="Z45" s="269"/>
      <c r="AA45" s="250"/>
      <c r="AB45" s="248"/>
      <c r="AC45" s="52"/>
      <c r="AD45" s="249"/>
      <c r="AE45" s="326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2"/>
    </row>
    <row r="46" spans="1:51" s="242" customFormat="1" ht="28.5" hidden="1" customHeight="1" x14ac:dyDescent="0.25">
      <c r="A46" s="243">
        <v>39</v>
      </c>
      <c r="B46" s="301" t="s">
        <v>2964</v>
      </c>
      <c r="C46" s="301">
        <v>10</v>
      </c>
      <c r="D46" s="246" t="s">
        <v>2987</v>
      </c>
      <c r="E46" s="246" t="s">
        <v>565</v>
      </c>
      <c r="F46" s="67"/>
      <c r="G46" s="67"/>
      <c r="H46" s="67"/>
      <c r="I46" s="294"/>
      <c r="J46" s="67"/>
      <c r="K46" s="67"/>
      <c r="L46" s="67">
        <v>1</v>
      </c>
      <c r="M46" s="67" t="s">
        <v>4684</v>
      </c>
      <c r="N46" s="67"/>
      <c r="O46" s="67"/>
      <c r="P46" s="67"/>
      <c r="Q46" s="67"/>
      <c r="R46" s="67"/>
      <c r="S46" s="67"/>
      <c r="T46" s="541" t="s">
        <v>3179</v>
      </c>
      <c r="U46" s="286" t="s">
        <v>4671</v>
      </c>
      <c r="V46" s="345" t="s">
        <v>138</v>
      </c>
      <c r="W46" s="270" t="s">
        <v>11</v>
      </c>
      <c r="X46" s="271" t="s">
        <v>2991</v>
      </c>
      <c r="Y46" s="520" t="s">
        <v>228</v>
      </c>
      <c r="Z46" s="266"/>
      <c r="AA46" s="66"/>
      <c r="AB46" s="53"/>
      <c r="AC46" s="49"/>
      <c r="AD46" s="239"/>
      <c r="AE46" s="325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1"/>
    </row>
    <row r="47" spans="1:51" s="242" customFormat="1" ht="28.5" hidden="1" customHeight="1" x14ac:dyDescent="0.25">
      <c r="A47" s="243">
        <v>40</v>
      </c>
      <c r="B47" s="301" t="s">
        <v>2964</v>
      </c>
      <c r="C47" s="301">
        <v>10</v>
      </c>
      <c r="D47" s="246" t="s">
        <v>2988</v>
      </c>
      <c r="E47" s="246" t="s">
        <v>565</v>
      </c>
      <c r="F47" s="67"/>
      <c r="G47" s="67"/>
      <c r="H47" s="67"/>
      <c r="I47" s="294"/>
      <c r="J47" s="67"/>
      <c r="K47" s="67"/>
      <c r="L47" s="67">
        <v>2</v>
      </c>
      <c r="M47" s="67" t="s">
        <v>4684</v>
      </c>
      <c r="N47" s="67"/>
      <c r="O47" s="67"/>
      <c r="P47" s="67"/>
      <c r="Q47" s="67"/>
      <c r="R47" s="67"/>
      <c r="S47" s="67"/>
      <c r="T47" s="542" t="s">
        <v>4674</v>
      </c>
      <c r="U47" s="286" t="s">
        <v>4671</v>
      </c>
      <c r="V47" s="345" t="s">
        <v>142</v>
      </c>
      <c r="W47" s="270" t="s">
        <v>11</v>
      </c>
      <c r="X47" s="271" t="s">
        <v>2991</v>
      </c>
      <c r="Y47" s="520" t="s">
        <v>228</v>
      </c>
      <c r="Z47" s="266"/>
      <c r="AA47" s="66"/>
      <c r="AB47" s="53"/>
      <c r="AC47" s="49"/>
      <c r="AD47" s="239"/>
      <c r="AE47" s="325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1"/>
    </row>
    <row r="48" spans="1:51" s="242" customFormat="1" ht="28.5" hidden="1" customHeight="1" x14ac:dyDescent="0.25">
      <c r="A48" s="243">
        <v>41</v>
      </c>
      <c r="B48" s="301" t="s">
        <v>2964</v>
      </c>
      <c r="C48" s="301">
        <v>10</v>
      </c>
      <c r="D48" s="246" t="s">
        <v>2989</v>
      </c>
      <c r="E48" s="246" t="s">
        <v>565</v>
      </c>
      <c r="F48" s="67"/>
      <c r="G48" s="67"/>
      <c r="H48" s="67"/>
      <c r="I48" s="294"/>
      <c r="J48" s="67"/>
      <c r="K48" s="67"/>
      <c r="L48" s="67"/>
      <c r="M48" s="67"/>
      <c r="N48" s="67">
        <v>1</v>
      </c>
      <c r="O48" s="67" t="s">
        <v>4684</v>
      </c>
      <c r="P48" s="67"/>
      <c r="Q48" s="67"/>
      <c r="R48" s="67"/>
      <c r="S48" s="67"/>
      <c r="T48" s="541" t="s">
        <v>3179</v>
      </c>
      <c r="U48" s="286" t="s">
        <v>4671</v>
      </c>
      <c r="V48" s="345" t="s">
        <v>138</v>
      </c>
      <c r="W48" s="270" t="s">
        <v>12</v>
      </c>
      <c r="X48" s="271" t="s">
        <v>2991</v>
      </c>
      <c r="Y48" s="520" t="s">
        <v>229</v>
      </c>
      <c r="Z48" s="266"/>
      <c r="AA48" s="66"/>
      <c r="AB48" s="53"/>
      <c r="AC48" s="49"/>
      <c r="AD48" s="239"/>
      <c r="AE48" s="325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1"/>
    </row>
    <row r="49" spans="1:51" s="254" customFormat="1" ht="28.5" hidden="1" customHeight="1" x14ac:dyDescent="0.25">
      <c r="A49" s="243">
        <v>42</v>
      </c>
      <c r="B49" s="301" t="s">
        <v>2964</v>
      </c>
      <c r="C49" s="301">
        <v>10</v>
      </c>
      <c r="D49" s="246" t="s">
        <v>2990</v>
      </c>
      <c r="E49" s="246" t="s">
        <v>565</v>
      </c>
      <c r="F49" s="67"/>
      <c r="G49" s="67"/>
      <c r="H49" s="67"/>
      <c r="I49" s="294"/>
      <c r="J49" s="67"/>
      <c r="K49" s="67"/>
      <c r="L49" s="67"/>
      <c r="M49" s="67"/>
      <c r="N49" s="67">
        <v>2</v>
      </c>
      <c r="O49" s="67" t="s">
        <v>4684</v>
      </c>
      <c r="P49" s="67"/>
      <c r="Q49" s="67"/>
      <c r="R49" s="67"/>
      <c r="S49" s="67"/>
      <c r="T49" s="542" t="s">
        <v>4674</v>
      </c>
      <c r="U49" s="286" t="s">
        <v>4671</v>
      </c>
      <c r="V49" s="345" t="s">
        <v>142</v>
      </c>
      <c r="W49" s="270" t="s">
        <v>12</v>
      </c>
      <c r="X49" s="271" t="s">
        <v>2991</v>
      </c>
      <c r="Y49" s="520" t="s">
        <v>229</v>
      </c>
      <c r="Z49" s="266"/>
      <c r="AA49" s="66"/>
      <c r="AB49" s="53"/>
      <c r="AC49" s="49"/>
      <c r="AD49" s="239"/>
      <c r="AE49" s="325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1"/>
    </row>
    <row r="50" spans="1:51" s="289" customFormat="1" ht="28.5" hidden="1" customHeight="1" x14ac:dyDescent="0.25">
      <c r="A50" s="243">
        <v>43</v>
      </c>
      <c r="B50" s="301" t="s">
        <v>2964</v>
      </c>
      <c r="C50" s="301">
        <v>11</v>
      </c>
      <c r="D50" s="750" t="s">
        <v>1366</v>
      </c>
      <c r="E50" s="350" t="s">
        <v>1367</v>
      </c>
      <c r="F50" s="272"/>
      <c r="G50" s="67"/>
      <c r="H50" s="61">
        <v>2</v>
      </c>
      <c r="I50" s="294" t="s">
        <v>4681</v>
      </c>
      <c r="J50" s="61"/>
      <c r="K50" s="67"/>
      <c r="L50" s="61"/>
      <c r="M50" s="67"/>
      <c r="N50" s="61"/>
      <c r="O50" s="67"/>
      <c r="P50" s="264"/>
      <c r="Q50" s="264"/>
      <c r="R50" s="61"/>
      <c r="S50" s="61"/>
      <c r="T50" s="541" t="s">
        <v>3179</v>
      </c>
      <c r="U50" s="286" t="s">
        <v>4671</v>
      </c>
      <c r="V50" s="564" t="s">
        <v>142</v>
      </c>
      <c r="W50" s="747" t="s">
        <v>9</v>
      </c>
      <c r="X50" s="748" t="s">
        <v>309</v>
      </c>
      <c r="Y50" s="749" t="s">
        <v>744</v>
      </c>
      <c r="Z50" s="749" t="s">
        <v>4671</v>
      </c>
      <c r="AA50" s="285"/>
      <c r="AB50" s="286"/>
      <c r="AC50" s="286"/>
      <c r="AD50" s="315"/>
      <c r="AE50" s="32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8"/>
    </row>
    <row r="51" spans="1:51" s="289" customFormat="1" ht="28.5" hidden="1" customHeight="1" x14ac:dyDescent="0.25">
      <c r="A51" s="243">
        <v>44</v>
      </c>
      <c r="B51" s="301" t="s">
        <v>2964</v>
      </c>
      <c r="C51" s="301">
        <v>11</v>
      </c>
      <c r="D51" s="750" t="s">
        <v>1366</v>
      </c>
      <c r="E51" s="350" t="s">
        <v>1367</v>
      </c>
      <c r="F51" s="272"/>
      <c r="G51" s="67"/>
      <c r="H51" s="61"/>
      <c r="I51" s="294"/>
      <c r="J51" s="61" t="s">
        <v>4675</v>
      </c>
      <c r="K51" s="294"/>
      <c r="L51" s="61"/>
      <c r="M51" s="67"/>
      <c r="N51" s="61"/>
      <c r="O51" s="67"/>
      <c r="P51" s="264"/>
      <c r="Q51" s="264"/>
      <c r="R51" s="61"/>
      <c r="S51" s="61"/>
      <c r="T51" s="541" t="s">
        <v>3179</v>
      </c>
      <c r="U51" s="286" t="s">
        <v>4671</v>
      </c>
      <c r="V51" s="564" t="s">
        <v>311</v>
      </c>
      <c r="W51" s="747" t="s">
        <v>10</v>
      </c>
      <c r="X51" s="748" t="s">
        <v>309</v>
      </c>
      <c r="Y51" s="749" t="s">
        <v>744</v>
      </c>
      <c r="Z51" s="749" t="s">
        <v>4671</v>
      </c>
      <c r="AA51" s="285"/>
      <c r="AB51" s="286"/>
      <c r="AC51" s="286"/>
      <c r="AD51" s="315"/>
      <c r="AE51" s="32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8"/>
    </row>
    <row r="52" spans="1:51" s="289" customFormat="1" ht="28.5" hidden="1" customHeight="1" x14ac:dyDescent="0.25">
      <c r="A52" s="243">
        <v>45</v>
      </c>
      <c r="B52" s="301" t="s">
        <v>2964</v>
      </c>
      <c r="C52" s="301">
        <v>11</v>
      </c>
      <c r="D52" s="750" t="s">
        <v>1368</v>
      </c>
      <c r="E52" s="350" t="s">
        <v>1367</v>
      </c>
      <c r="F52" s="272"/>
      <c r="G52" s="67"/>
      <c r="H52" s="61"/>
      <c r="I52" s="294"/>
      <c r="J52" s="61"/>
      <c r="K52" s="67"/>
      <c r="L52" s="799">
        <v>0</v>
      </c>
      <c r="M52" s="294"/>
      <c r="N52" s="61"/>
      <c r="O52" s="67"/>
      <c r="P52" s="264"/>
      <c r="Q52" s="264"/>
      <c r="R52" s="61"/>
      <c r="S52" s="61"/>
      <c r="T52" s="542" t="s">
        <v>3191</v>
      </c>
      <c r="U52" s="286" t="s">
        <v>4675</v>
      </c>
      <c r="V52" s="564" t="s">
        <v>311</v>
      </c>
      <c r="W52" s="747" t="s">
        <v>11</v>
      </c>
      <c r="X52" s="748" t="s">
        <v>309</v>
      </c>
      <c r="Y52" s="749" t="s">
        <v>744</v>
      </c>
      <c r="Z52" s="749" t="s">
        <v>4671</v>
      </c>
      <c r="AA52" s="285"/>
      <c r="AB52" s="286"/>
      <c r="AC52" s="286"/>
      <c r="AD52" s="315"/>
      <c r="AE52" s="32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8"/>
    </row>
    <row r="53" spans="1:51" s="289" customFormat="1" ht="28.5" hidden="1" customHeight="1" x14ac:dyDescent="0.25">
      <c r="A53" s="243">
        <v>46</v>
      </c>
      <c r="B53" s="301" t="s">
        <v>2964</v>
      </c>
      <c r="C53" s="301">
        <v>11</v>
      </c>
      <c r="D53" s="750" t="s">
        <v>1368</v>
      </c>
      <c r="E53" s="350" t="s">
        <v>1367</v>
      </c>
      <c r="F53" s="272"/>
      <c r="G53" s="67"/>
      <c r="H53" s="61"/>
      <c r="I53" s="294"/>
      <c r="J53" s="61"/>
      <c r="K53" s="67"/>
      <c r="L53" s="61"/>
      <c r="M53" s="67"/>
      <c r="N53" s="61">
        <v>2</v>
      </c>
      <c r="O53" s="294" t="s">
        <v>4681</v>
      </c>
      <c r="P53" s="264"/>
      <c r="Q53" s="264"/>
      <c r="R53" s="61"/>
      <c r="S53" s="61"/>
      <c r="T53" s="542" t="s">
        <v>3191</v>
      </c>
      <c r="U53" s="286" t="s">
        <v>4671</v>
      </c>
      <c r="V53" s="564" t="s">
        <v>142</v>
      </c>
      <c r="W53" s="747" t="s">
        <v>12</v>
      </c>
      <c r="X53" s="748" t="s">
        <v>309</v>
      </c>
      <c r="Y53" s="749" t="s">
        <v>744</v>
      </c>
      <c r="Z53" s="749" t="s">
        <v>4671</v>
      </c>
      <c r="AA53" s="285"/>
      <c r="AB53" s="286"/>
      <c r="AC53" s="286"/>
      <c r="AD53" s="315"/>
      <c r="AE53" s="32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8"/>
    </row>
    <row r="54" spans="1:51" s="289" customFormat="1" ht="28.5" hidden="1" customHeight="1" x14ac:dyDescent="0.25">
      <c r="A54" s="243">
        <v>47</v>
      </c>
      <c r="B54" s="301" t="s">
        <v>2964</v>
      </c>
      <c r="C54" s="301">
        <v>11</v>
      </c>
      <c r="D54" s="750" t="s">
        <v>1369</v>
      </c>
      <c r="E54" s="350" t="s">
        <v>1367</v>
      </c>
      <c r="F54" s="272">
        <v>1</v>
      </c>
      <c r="G54" s="294" t="s">
        <v>4681</v>
      </c>
      <c r="H54" s="61"/>
      <c r="I54" s="294"/>
      <c r="J54" s="61"/>
      <c r="K54" s="67"/>
      <c r="L54" s="61"/>
      <c r="M54" s="67"/>
      <c r="N54" s="61"/>
      <c r="O54" s="67"/>
      <c r="P54" s="264"/>
      <c r="Q54" s="264"/>
      <c r="R54" s="61"/>
      <c r="S54" s="61"/>
      <c r="T54" s="542" t="s">
        <v>4674</v>
      </c>
      <c r="U54" s="286" t="s">
        <v>4671</v>
      </c>
      <c r="V54" s="747" t="s">
        <v>138</v>
      </c>
      <c r="W54" s="747" t="s">
        <v>8</v>
      </c>
      <c r="X54" s="748" t="s">
        <v>309</v>
      </c>
      <c r="Y54" s="749" t="s">
        <v>744</v>
      </c>
      <c r="Z54" s="749" t="s">
        <v>4671</v>
      </c>
      <c r="AA54" s="285"/>
      <c r="AB54" s="286"/>
      <c r="AC54" s="286"/>
      <c r="AD54" s="315"/>
      <c r="AE54" s="32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8"/>
    </row>
    <row r="55" spans="1:51" s="289" customFormat="1" ht="28.5" hidden="1" customHeight="1" x14ac:dyDescent="0.25">
      <c r="A55" s="243">
        <v>48</v>
      </c>
      <c r="B55" s="301" t="s">
        <v>2964</v>
      </c>
      <c r="C55" s="301">
        <v>11</v>
      </c>
      <c r="D55" s="750" t="s">
        <v>1369</v>
      </c>
      <c r="E55" s="350" t="s">
        <v>1367</v>
      </c>
      <c r="F55" s="272"/>
      <c r="G55" s="67"/>
      <c r="H55" s="61"/>
      <c r="I55" s="294"/>
      <c r="J55" s="799">
        <v>0</v>
      </c>
      <c r="K55" s="294"/>
      <c r="L55" s="61"/>
      <c r="M55" s="67"/>
      <c r="N55" s="61"/>
      <c r="O55" s="67"/>
      <c r="P55" s="264"/>
      <c r="Q55" s="264"/>
      <c r="R55" s="61"/>
      <c r="S55" s="61"/>
      <c r="T55" s="542" t="s">
        <v>4674</v>
      </c>
      <c r="U55" s="286" t="s">
        <v>4677</v>
      </c>
      <c r="V55" s="747" t="s">
        <v>311</v>
      </c>
      <c r="W55" s="747" t="s">
        <v>10</v>
      </c>
      <c r="X55" s="748" t="s">
        <v>309</v>
      </c>
      <c r="Y55" s="749" t="s">
        <v>744</v>
      </c>
      <c r="Z55" s="749" t="s">
        <v>4671</v>
      </c>
      <c r="AA55" s="285"/>
      <c r="AB55" s="286"/>
      <c r="AC55" s="286"/>
      <c r="AD55" s="315"/>
      <c r="AE55" s="32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8"/>
    </row>
    <row r="56" spans="1:51" s="289" customFormat="1" ht="28.5" hidden="1" customHeight="1" x14ac:dyDescent="0.25">
      <c r="A56" s="243">
        <v>49</v>
      </c>
      <c r="B56" s="301" t="s">
        <v>2964</v>
      </c>
      <c r="C56" s="301">
        <v>11</v>
      </c>
      <c r="D56" s="750" t="s">
        <v>1370</v>
      </c>
      <c r="E56" s="350" t="s">
        <v>1367</v>
      </c>
      <c r="F56" s="272"/>
      <c r="G56" s="67"/>
      <c r="H56" s="61">
        <v>1</v>
      </c>
      <c r="I56" s="294" t="s">
        <v>4681</v>
      </c>
      <c r="J56" s="61"/>
      <c r="K56" s="67"/>
      <c r="L56" s="61"/>
      <c r="M56" s="67"/>
      <c r="N56" s="61"/>
      <c r="O56" s="67"/>
      <c r="P56" s="264"/>
      <c r="Q56" s="264"/>
      <c r="R56" s="61"/>
      <c r="S56" s="61"/>
      <c r="T56" s="542" t="s">
        <v>3176</v>
      </c>
      <c r="U56" s="286" t="s">
        <v>4671</v>
      </c>
      <c r="V56" s="747" t="s">
        <v>138</v>
      </c>
      <c r="W56" s="747" t="s">
        <v>9</v>
      </c>
      <c r="X56" s="748" t="s">
        <v>309</v>
      </c>
      <c r="Y56" s="749" t="s">
        <v>744</v>
      </c>
      <c r="Z56" s="749" t="s">
        <v>4671</v>
      </c>
      <c r="AA56" s="285"/>
      <c r="AB56" s="286"/>
      <c r="AC56" s="286"/>
      <c r="AD56" s="315"/>
      <c r="AE56" s="32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8"/>
    </row>
    <row r="57" spans="1:51" s="289" customFormat="1" ht="28.5" hidden="1" customHeight="1" x14ac:dyDescent="0.25">
      <c r="A57" s="243">
        <v>50</v>
      </c>
      <c r="B57" s="301" t="s">
        <v>2964</v>
      </c>
      <c r="C57" s="301">
        <v>11</v>
      </c>
      <c r="D57" s="750" t="s">
        <v>1370</v>
      </c>
      <c r="E57" s="350" t="s">
        <v>1367</v>
      </c>
      <c r="F57" s="272"/>
      <c r="G57" s="67"/>
      <c r="H57" s="61"/>
      <c r="I57" s="294"/>
      <c r="J57" s="61"/>
      <c r="K57" s="67"/>
      <c r="L57" s="61"/>
      <c r="M57" s="67"/>
      <c r="N57" s="61"/>
      <c r="O57" s="67"/>
      <c r="P57" s="264">
        <v>0</v>
      </c>
      <c r="Q57" s="294"/>
      <c r="R57" s="61"/>
      <c r="S57" s="61"/>
      <c r="T57" s="542" t="s">
        <v>3176</v>
      </c>
      <c r="U57" s="286" t="s">
        <v>4677</v>
      </c>
      <c r="V57" s="747" t="s">
        <v>311</v>
      </c>
      <c r="W57" s="747" t="s">
        <v>13</v>
      </c>
      <c r="X57" s="748" t="s">
        <v>309</v>
      </c>
      <c r="Y57" s="749" t="s">
        <v>744</v>
      </c>
      <c r="Z57" s="749" t="s">
        <v>4671</v>
      </c>
      <c r="AA57" s="285"/>
      <c r="AB57" s="286"/>
      <c r="AC57" s="286"/>
      <c r="AD57" s="315"/>
      <c r="AE57" s="32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8"/>
    </row>
    <row r="58" spans="1:51" s="289" customFormat="1" ht="28.5" hidden="1" customHeight="1" thickBot="1" x14ac:dyDescent="0.3">
      <c r="A58" s="243">
        <v>51</v>
      </c>
      <c r="B58" s="301" t="s">
        <v>2964</v>
      </c>
      <c r="C58" s="301">
        <v>11</v>
      </c>
      <c r="D58" s="750" t="s">
        <v>1371</v>
      </c>
      <c r="E58" s="350" t="s">
        <v>1367</v>
      </c>
      <c r="F58" s="272"/>
      <c r="G58" s="67"/>
      <c r="H58" s="61"/>
      <c r="I58" s="294"/>
      <c r="J58" s="61"/>
      <c r="K58" s="67"/>
      <c r="L58" s="61"/>
      <c r="M58" s="67"/>
      <c r="N58" s="61"/>
      <c r="O58" s="67"/>
      <c r="P58" s="264"/>
      <c r="Q58" s="264"/>
      <c r="R58" s="61">
        <v>2</v>
      </c>
      <c r="S58" s="294" t="s">
        <v>4692</v>
      </c>
      <c r="T58" s="542" t="s">
        <v>3181</v>
      </c>
      <c r="U58" s="508" t="s">
        <v>4671</v>
      </c>
      <c r="V58" s="747" t="s">
        <v>142</v>
      </c>
      <c r="W58" s="747" t="s">
        <v>750</v>
      </c>
      <c r="X58" s="748" t="s">
        <v>309</v>
      </c>
      <c r="Y58" s="749" t="s">
        <v>744</v>
      </c>
      <c r="Z58" s="749" t="s">
        <v>4671</v>
      </c>
      <c r="AA58" s="285"/>
      <c r="AB58" s="286"/>
      <c r="AC58" s="286"/>
      <c r="AD58" s="315"/>
      <c r="AE58" s="32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8"/>
    </row>
    <row r="59" spans="1:51" s="289" customFormat="1" ht="28.5" hidden="1" customHeight="1" x14ac:dyDescent="0.25">
      <c r="A59" s="243">
        <v>52</v>
      </c>
      <c r="B59" s="301" t="s">
        <v>2964</v>
      </c>
      <c r="C59" s="301">
        <v>11</v>
      </c>
      <c r="D59" s="750" t="s">
        <v>1371</v>
      </c>
      <c r="E59" s="350" t="s">
        <v>1367</v>
      </c>
      <c r="F59" s="272"/>
      <c r="G59" s="67"/>
      <c r="H59" s="61"/>
      <c r="I59" s="294"/>
      <c r="J59" s="61"/>
      <c r="K59" s="67"/>
      <c r="L59" s="61"/>
      <c r="M59" s="67"/>
      <c r="N59" s="799">
        <v>0</v>
      </c>
      <c r="O59" s="294"/>
      <c r="P59" s="264"/>
      <c r="Q59" s="264"/>
      <c r="R59" s="61"/>
      <c r="S59" s="61"/>
      <c r="T59" s="542" t="s">
        <v>3181</v>
      </c>
      <c r="U59" s="334" t="s">
        <v>4675</v>
      </c>
      <c r="V59" s="747" t="s">
        <v>311</v>
      </c>
      <c r="W59" s="747" t="s">
        <v>12</v>
      </c>
      <c r="X59" s="748" t="s">
        <v>309</v>
      </c>
      <c r="Y59" s="749" t="s">
        <v>744</v>
      </c>
      <c r="Z59" s="749" t="s">
        <v>4671</v>
      </c>
      <c r="AA59" s="285"/>
      <c r="AB59" s="286"/>
      <c r="AC59" s="286"/>
      <c r="AD59" s="315"/>
      <c r="AE59" s="32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8"/>
    </row>
    <row r="60" spans="1:51" s="289" customFormat="1" ht="28.5" hidden="1" customHeight="1" x14ac:dyDescent="0.25">
      <c r="A60" s="243">
        <v>53</v>
      </c>
      <c r="B60" s="301" t="s">
        <v>2964</v>
      </c>
      <c r="C60" s="301">
        <v>11</v>
      </c>
      <c r="D60" s="750" t="s">
        <v>1372</v>
      </c>
      <c r="E60" s="350" t="s">
        <v>1367</v>
      </c>
      <c r="F60" s="272"/>
      <c r="G60" s="67"/>
      <c r="H60" s="61"/>
      <c r="I60" s="294"/>
      <c r="J60" s="61">
        <v>2</v>
      </c>
      <c r="K60" s="67">
        <v>405</v>
      </c>
      <c r="L60" s="61"/>
      <c r="M60" s="67"/>
      <c r="N60" s="61"/>
      <c r="O60" s="67"/>
      <c r="P60" s="264"/>
      <c r="Q60" s="264"/>
      <c r="R60" s="61"/>
      <c r="S60" s="61"/>
      <c r="T60" s="542" t="s">
        <v>3191</v>
      </c>
      <c r="U60" s="286" t="s">
        <v>4671</v>
      </c>
      <c r="V60" s="747" t="s">
        <v>142</v>
      </c>
      <c r="W60" s="747" t="s">
        <v>10</v>
      </c>
      <c r="X60" s="748" t="s">
        <v>309</v>
      </c>
      <c r="Y60" s="749" t="s">
        <v>744</v>
      </c>
      <c r="Z60" s="749" t="s">
        <v>4671</v>
      </c>
      <c r="AA60" s="285"/>
      <c r="AB60" s="286"/>
      <c r="AC60" s="286"/>
      <c r="AD60" s="315"/>
      <c r="AE60" s="32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8"/>
    </row>
    <row r="61" spans="1:51" s="289" customFormat="1" ht="28.5" hidden="1" customHeight="1" x14ac:dyDescent="0.25">
      <c r="A61" s="243">
        <v>54</v>
      </c>
      <c r="B61" s="301" t="s">
        <v>2964</v>
      </c>
      <c r="C61" s="301">
        <v>11</v>
      </c>
      <c r="D61" s="750" t="s">
        <v>1372</v>
      </c>
      <c r="E61" s="350" t="s">
        <v>1367</v>
      </c>
      <c r="F61" s="272"/>
      <c r="G61" s="67"/>
      <c r="H61" s="61"/>
      <c r="I61" s="294"/>
      <c r="J61" s="61"/>
      <c r="K61" s="67"/>
      <c r="L61" s="61"/>
      <c r="M61" s="67"/>
      <c r="N61" s="61"/>
      <c r="O61" s="67"/>
      <c r="P61" s="803">
        <v>0</v>
      </c>
      <c r="Q61" s="294"/>
      <c r="R61" s="61"/>
      <c r="S61" s="61"/>
      <c r="T61" s="546" t="s">
        <v>3191</v>
      </c>
      <c r="U61" s="286" t="s">
        <v>4675</v>
      </c>
      <c r="V61" s="747" t="s">
        <v>311</v>
      </c>
      <c r="W61" s="747" t="s">
        <v>13</v>
      </c>
      <c r="X61" s="748" t="s">
        <v>309</v>
      </c>
      <c r="Y61" s="749" t="s">
        <v>744</v>
      </c>
      <c r="Z61" s="749" t="s">
        <v>4671</v>
      </c>
      <c r="AA61" s="285"/>
      <c r="AB61" s="286"/>
      <c r="AC61" s="286"/>
      <c r="AD61" s="315"/>
      <c r="AE61" s="32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8"/>
    </row>
    <row r="62" spans="1:51" s="289" customFormat="1" ht="28.5" customHeight="1" x14ac:dyDescent="0.25">
      <c r="A62" s="243">
        <v>55</v>
      </c>
      <c r="B62" s="301" t="s">
        <v>2964</v>
      </c>
      <c r="C62" s="301">
        <v>11</v>
      </c>
      <c r="D62" s="642" t="s">
        <v>4668</v>
      </c>
      <c r="E62" s="350" t="s">
        <v>1367</v>
      </c>
      <c r="F62" s="272"/>
      <c r="G62" s="67"/>
      <c r="H62" s="799">
        <v>0</v>
      </c>
      <c r="I62" s="294"/>
      <c r="J62" s="61"/>
      <c r="K62" s="67"/>
      <c r="L62" s="61"/>
      <c r="M62" s="67"/>
      <c r="N62" s="61"/>
      <c r="O62" s="67"/>
      <c r="P62" s="264"/>
      <c r="Q62" s="294"/>
      <c r="R62" s="61"/>
      <c r="S62" s="61"/>
      <c r="T62" s="546" t="s">
        <v>3192</v>
      </c>
      <c r="U62" s="61" t="s">
        <v>4677</v>
      </c>
      <c r="V62" s="636" t="s">
        <v>142</v>
      </c>
      <c r="W62" s="636" t="s">
        <v>9</v>
      </c>
      <c r="X62" s="635" t="s">
        <v>309</v>
      </c>
      <c r="Y62" s="571"/>
      <c r="Z62" s="566" t="s">
        <v>744</v>
      </c>
      <c r="AA62" s="651" t="s">
        <v>4666</v>
      </c>
      <c r="AB62" s="631" t="s">
        <v>2249</v>
      </c>
      <c r="AC62" s="286"/>
      <c r="AD62" s="315"/>
      <c r="AE62" s="32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8"/>
    </row>
    <row r="63" spans="1:51" s="289" customFormat="1" ht="28.5" customHeight="1" x14ac:dyDescent="0.25">
      <c r="A63" s="243">
        <v>56</v>
      </c>
      <c r="B63" s="301" t="s">
        <v>2964</v>
      </c>
      <c r="C63" s="301">
        <v>11</v>
      </c>
      <c r="D63" s="642" t="s">
        <v>4668</v>
      </c>
      <c r="E63" s="350" t="s">
        <v>1367</v>
      </c>
      <c r="F63" s="272"/>
      <c r="G63" s="67"/>
      <c r="H63" s="61"/>
      <c r="I63" s="294"/>
      <c r="J63" s="61"/>
      <c r="K63" s="67"/>
      <c r="L63" s="61">
        <v>1</v>
      </c>
      <c r="M63" s="294" t="s">
        <v>4686</v>
      </c>
      <c r="N63" s="61"/>
      <c r="O63" s="67"/>
      <c r="P63" s="264"/>
      <c r="Q63" s="294"/>
      <c r="R63" s="61"/>
      <c r="S63" s="61"/>
      <c r="T63" s="542" t="s">
        <v>3192</v>
      </c>
      <c r="U63" s="286" t="s">
        <v>4671</v>
      </c>
      <c r="V63" s="636" t="s">
        <v>138</v>
      </c>
      <c r="W63" s="636" t="s">
        <v>11</v>
      </c>
      <c r="X63" s="635" t="s">
        <v>309</v>
      </c>
      <c r="Y63" s="571"/>
      <c r="Z63" s="566" t="s">
        <v>744</v>
      </c>
      <c r="AA63" s="651" t="s">
        <v>4666</v>
      </c>
      <c r="AB63" s="631" t="s">
        <v>2249</v>
      </c>
      <c r="AC63" s="286"/>
      <c r="AD63" s="315"/>
      <c r="AE63" s="32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8"/>
    </row>
    <row r="64" spans="1:51" s="289" customFormat="1" ht="28.5" customHeight="1" x14ac:dyDescent="0.25">
      <c r="A64" s="243">
        <v>57</v>
      </c>
      <c r="B64" s="301" t="s">
        <v>2964</v>
      </c>
      <c r="C64" s="301">
        <v>11</v>
      </c>
      <c r="D64" s="642" t="s">
        <v>4667</v>
      </c>
      <c r="E64" s="350" t="s">
        <v>1367</v>
      </c>
      <c r="F64" s="272"/>
      <c r="G64" s="67"/>
      <c r="H64" s="61"/>
      <c r="I64" s="294"/>
      <c r="J64" s="61">
        <v>2</v>
      </c>
      <c r="K64" s="294" t="s">
        <v>4686</v>
      </c>
      <c r="L64" s="61"/>
      <c r="M64" s="67"/>
      <c r="N64" s="61"/>
      <c r="O64" s="67"/>
      <c r="P64" s="264"/>
      <c r="Q64" s="294"/>
      <c r="R64" s="61"/>
      <c r="S64" s="61"/>
      <c r="T64" s="542" t="s">
        <v>3192</v>
      </c>
      <c r="U64" s="286" t="s">
        <v>4671</v>
      </c>
      <c r="V64" s="636" t="s">
        <v>142</v>
      </c>
      <c r="W64" s="636" t="s">
        <v>10</v>
      </c>
      <c r="X64" s="635" t="s">
        <v>309</v>
      </c>
      <c r="Y64" s="571"/>
      <c r="Z64" s="566" t="s">
        <v>744</v>
      </c>
      <c r="AA64" s="651" t="s">
        <v>4666</v>
      </c>
      <c r="AB64" s="631" t="s">
        <v>2249</v>
      </c>
      <c r="AC64" s="286"/>
      <c r="AD64" s="315"/>
      <c r="AE64" s="32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8"/>
    </row>
    <row r="65" spans="1:51" s="289" customFormat="1" ht="28.5" customHeight="1" x14ac:dyDescent="0.25">
      <c r="A65" s="243">
        <v>58</v>
      </c>
      <c r="B65" s="301" t="s">
        <v>2964</v>
      </c>
      <c r="C65" s="301">
        <v>11</v>
      </c>
      <c r="D65" s="642" t="s">
        <v>4667</v>
      </c>
      <c r="E65" s="350" t="s">
        <v>1367</v>
      </c>
      <c r="F65" s="272"/>
      <c r="G65" s="67"/>
      <c r="H65" s="61"/>
      <c r="I65" s="294"/>
      <c r="J65" s="61"/>
      <c r="K65" s="67"/>
      <c r="L65" s="61">
        <v>2</v>
      </c>
      <c r="M65" s="294" t="s">
        <v>4686</v>
      </c>
      <c r="N65" s="61"/>
      <c r="O65" s="67"/>
      <c r="P65" s="264"/>
      <c r="Q65" s="294"/>
      <c r="R65" s="61"/>
      <c r="S65" s="61"/>
      <c r="T65" s="542" t="s">
        <v>3192</v>
      </c>
      <c r="U65" s="286" t="s">
        <v>4671</v>
      </c>
      <c r="V65" s="636" t="s">
        <v>142</v>
      </c>
      <c r="W65" s="636" t="s">
        <v>11</v>
      </c>
      <c r="X65" s="635" t="s">
        <v>309</v>
      </c>
      <c r="Y65" s="571"/>
      <c r="Z65" s="566" t="s">
        <v>744</v>
      </c>
      <c r="AA65" s="651" t="s">
        <v>4666</v>
      </c>
      <c r="AB65" s="631" t="s">
        <v>2249</v>
      </c>
      <c r="AC65" s="286"/>
      <c r="AD65" s="315"/>
      <c r="AE65" s="32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8"/>
    </row>
    <row r="66" spans="1:51" s="289" customFormat="1" ht="28.5" hidden="1" customHeight="1" x14ac:dyDescent="0.25">
      <c r="A66" s="243">
        <v>59</v>
      </c>
      <c r="B66" s="301" t="s">
        <v>2964</v>
      </c>
      <c r="C66" s="301">
        <v>11</v>
      </c>
      <c r="D66" s="746" t="s">
        <v>1465</v>
      </c>
      <c r="E66" s="795" t="s">
        <v>1466</v>
      </c>
      <c r="F66" s="272">
        <v>3</v>
      </c>
      <c r="G66" s="801" t="s">
        <v>4684</v>
      </c>
      <c r="H66" s="61"/>
      <c r="I66" s="294"/>
      <c r="J66" s="61"/>
      <c r="K66" s="67"/>
      <c r="L66" s="61"/>
      <c r="M66" s="67"/>
      <c r="N66" s="61"/>
      <c r="O66" s="67"/>
      <c r="P66" s="264"/>
      <c r="Q66" s="264"/>
      <c r="R66" s="61"/>
      <c r="S66" s="61"/>
      <c r="T66" s="541" t="s">
        <v>3179</v>
      </c>
      <c r="U66" s="286" t="s">
        <v>4671</v>
      </c>
      <c r="V66" s="796" t="s">
        <v>311</v>
      </c>
      <c r="W66" s="797" t="s">
        <v>8</v>
      </c>
      <c r="X66" s="798" t="s">
        <v>309</v>
      </c>
      <c r="Y66" s="749" t="s">
        <v>744</v>
      </c>
      <c r="Z66" s="749" t="s">
        <v>4671</v>
      </c>
      <c r="AA66" s="753" t="s">
        <v>3439</v>
      </c>
      <c r="AB66" s="754" t="s">
        <v>2249</v>
      </c>
      <c r="AC66" s="755">
        <v>35</v>
      </c>
      <c r="AD66" s="752"/>
      <c r="AE66" s="32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8"/>
    </row>
    <row r="67" spans="1:51" s="289" customFormat="1" ht="28.5" hidden="1" customHeight="1" x14ac:dyDescent="0.25">
      <c r="A67" s="243">
        <v>60</v>
      </c>
      <c r="B67" s="301" t="s">
        <v>2964</v>
      </c>
      <c r="C67" s="301">
        <v>11</v>
      </c>
      <c r="D67" s="746" t="s">
        <v>1468</v>
      </c>
      <c r="E67" s="795" t="s">
        <v>1466</v>
      </c>
      <c r="F67" s="272"/>
      <c r="G67" s="67"/>
      <c r="H67" s="61"/>
      <c r="I67" s="294"/>
      <c r="J67" s="61">
        <v>2</v>
      </c>
      <c r="K67" s="67" t="s">
        <v>4689</v>
      </c>
      <c r="L67" s="61"/>
      <c r="M67" s="67"/>
      <c r="N67" s="61"/>
      <c r="O67" s="67"/>
      <c r="P67" s="264"/>
      <c r="Q67" s="264"/>
      <c r="R67" s="61"/>
      <c r="S67" s="61"/>
      <c r="T67" s="542" t="s">
        <v>4673</v>
      </c>
      <c r="U67" s="286" t="s">
        <v>4671</v>
      </c>
      <c r="V67" s="796" t="s">
        <v>142</v>
      </c>
      <c r="W67" s="797" t="s">
        <v>10</v>
      </c>
      <c r="X67" s="798" t="s">
        <v>309</v>
      </c>
      <c r="Y67" s="749" t="s">
        <v>744</v>
      </c>
      <c r="Z67" s="749" t="s">
        <v>4671</v>
      </c>
      <c r="AA67" s="753" t="s">
        <v>3439</v>
      </c>
      <c r="AB67" s="754" t="s">
        <v>2249</v>
      </c>
      <c r="AC67" s="755">
        <v>34</v>
      </c>
      <c r="AD67" s="752"/>
      <c r="AE67" s="32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8"/>
    </row>
    <row r="68" spans="1:51" s="289" customFormat="1" ht="28.5" hidden="1" customHeight="1" x14ac:dyDescent="0.25">
      <c r="A68" s="243">
        <v>61</v>
      </c>
      <c r="B68" s="301" t="s">
        <v>2964</v>
      </c>
      <c r="C68" s="301">
        <v>11</v>
      </c>
      <c r="D68" s="746" t="s">
        <v>1469</v>
      </c>
      <c r="E68" s="795" t="s">
        <v>1466</v>
      </c>
      <c r="F68" s="272"/>
      <c r="G68" s="67"/>
      <c r="H68" s="799">
        <v>0</v>
      </c>
      <c r="I68" s="67"/>
      <c r="J68" s="61"/>
      <c r="K68" s="67"/>
      <c r="L68" s="61"/>
      <c r="M68" s="67"/>
      <c r="N68" s="61"/>
      <c r="O68" s="67"/>
      <c r="P68" s="264"/>
      <c r="Q68" s="264"/>
      <c r="R68" s="61"/>
      <c r="S68" s="61"/>
      <c r="T68" s="542" t="s">
        <v>4674</v>
      </c>
      <c r="U68" s="286" t="s">
        <v>4677</v>
      </c>
      <c r="V68" s="796" t="s">
        <v>311</v>
      </c>
      <c r="W68" s="797" t="s">
        <v>9</v>
      </c>
      <c r="X68" s="798" t="s">
        <v>309</v>
      </c>
      <c r="Y68" s="749" t="s">
        <v>744</v>
      </c>
      <c r="Z68" s="749" t="s">
        <v>4671</v>
      </c>
      <c r="AA68" s="753" t="s">
        <v>3439</v>
      </c>
      <c r="AB68" s="754" t="s">
        <v>2249</v>
      </c>
      <c r="AC68" s="755">
        <v>35</v>
      </c>
      <c r="AD68" s="752"/>
      <c r="AE68" s="32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8"/>
    </row>
    <row r="69" spans="1:51" s="289" customFormat="1" ht="28.5" hidden="1" customHeight="1" x14ac:dyDescent="0.25">
      <c r="A69" s="243">
        <v>62</v>
      </c>
      <c r="B69" s="301" t="s">
        <v>2964</v>
      </c>
      <c r="C69" s="301">
        <v>11</v>
      </c>
      <c r="D69" s="746" t="s">
        <v>1470</v>
      </c>
      <c r="E69" s="795" t="s">
        <v>1466</v>
      </c>
      <c r="F69" s="272"/>
      <c r="G69" s="67"/>
      <c r="H69" s="61"/>
      <c r="I69" s="294"/>
      <c r="J69" s="61"/>
      <c r="K69" s="67"/>
      <c r="L69" s="61">
        <v>2</v>
      </c>
      <c r="M69" s="67" t="s">
        <v>4689</v>
      </c>
      <c r="N69" s="61"/>
      <c r="O69" s="67"/>
      <c r="P69" s="264"/>
      <c r="Q69" s="264"/>
      <c r="R69" s="61"/>
      <c r="S69" s="61"/>
      <c r="T69" s="542" t="s">
        <v>3183</v>
      </c>
      <c r="U69" s="286" t="s">
        <v>4671</v>
      </c>
      <c r="V69" s="796" t="s">
        <v>142</v>
      </c>
      <c r="W69" s="797" t="s">
        <v>11</v>
      </c>
      <c r="X69" s="798" t="s">
        <v>309</v>
      </c>
      <c r="Y69" s="749" t="s">
        <v>744</v>
      </c>
      <c r="Z69" s="749" t="s">
        <v>4671</v>
      </c>
      <c r="AA69" s="753" t="s">
        <v>3439</v>
      </c>
      <c r="AB69" s="754" t="s">
        <v>2249</v>
      </c>
      <c r="AC69" s="755">
        <v>35</v>
      </c>
      <c r="AD69" s="752"/>
      <c r="AE69" s="32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8"/>
    </row>
    <row r="70" spans="1:51" s="540" customFormat="1" ht="28.5" hidden="1" customHeight="1" x14ac:dyDescent="0.25">
      <c r="A70" s="243">
        <v>63</v>
      </c>
      <c r="B70" s="533" t="s">
        <v>2964</v>
      </c>
      <c r="C70" s="533">
        <v>11</v>
      </c>
      <c r="D70" s="746" t="s">
        <v>1472</v>
      </c>
      <c r="E70" s="795" t="s">
        <v>1466</v>
      </c>
      <c r="F70" s="264"/>
      <c r="G70" s="264"/>
      <c r="H70" s="264"/>
      <c r="I70" s="296"/>
      <c r="J70" s="264">
        <v>1</v>
      </c>
      <c r="K70" s="67" t="s">
        <v>4689</v>
      </c>
      <c r="L70" s="264"/>
      <c r="M70" s="264"/>
      <c r="N70" s="264"/>
      <c r="O70" s="264"/>
      <c r="P70" s="264"/>
      <c r="Q70" s="264"/>
      <c r="R70" s="264"/>
      <c r="S70" s="264"/>
      <c r="T70" s="542" t="s">
        <v>4673</v>
      </c>
      <c r="U70" s="286" t="s">
        <v>4671</v>
      </c>
      <c r="V70" s="797" t="s">
        <v>138</v>
      </c>
      <c r="W70" s="797" t="s">
        <v>10</v>
      </c>
      <c r="X70" s="798" t="s">
        <v>309</v>
      </c>
      <c r="Y70" s="749" t="s">
        <v>744</v>
      </c>
      <c r="Z70" s="749" t="s">
        <v>4671</v>
      </c>
      <c r="AA70" s="753" t="s">
        <v>3439</v>
      </c>
      <c r="AB70" s="754" t="s">
        <v>2249</v>
      </c>
      <c r="AC70" s="755">
        <v>35</v>
      </c>
      <c r="AD70" s="756"/>
      <c r="AE70" s="537"/>
      <c r="AF70" s="538"/>
      <c r="AG70" s="538"/>
      <c r="AH70" s="538"/>
      <c r="AI70" s="538"/>
      <c r="AJ70" s="538"/>
      <c r="AK70" s="538"/>
      <c r="AL70" s="538"/>
      <c r="AM70" s="538"/>
      <c r="AN70" s="538"/>
      <c r="AO70" s="538"/>
      <c r="AP70" s="538"/>
      <c r="AQ70" s="538"/>
      <c r="AR70" s="538"/>
      <c r="AS70" s="538"/>
      <c r="AT70" s="538"/>
      <c r="AU70" s="538"/>
      <c r="AV70" s="538"/>
      <c r="AW70" s="538"/>
      <c r="AX70" s="538"/>
      <c r="AY70" s="539"/>
    </row>
    <row r="71" spans="1:51" s="289" customFormat="1" ht="28.5" hidden="1" customHeight="1" x14ac:dyDescent="0.25">
      <c r="A71" s="243">
        <v>64</v>
      </c>
      <c r="B71" s="301" t="s">
        <v>2964</v>
      </c>
      <c r="C71" s="301">
        <v>11</v>
      </c>
      <c r="D71" s="746" t="s">
        <v>1474</v>
      </c>
      <c r="E71" s="795" t="s">
        <v>1466</v>
      </c>
      <c r="F71" s="272"/>
      <c r="G71" s="67"/>
      <c r="H71" s="61"/>
      <c r="I71" s="294"/>
      <c r="J71" s="61"/>
      <c r="K71" s="67"/>
      <c r="L71" s="61"/>
      <c r="M71" s="67"/>
      <c r="N71" s="61"/>
      <c r="O71" s="67"/>
      <c r="P71" s="264">
        <v>1</v>
      </c>
      <c r="Q71" s="67" t="s">
        <v>4684</v>
      </c>
      <c r="R71" s="61"/>
      <c r="S71" s="61"/>
      <c r="T71" s="541" t="s">
        <v>3179</v>
      </c>
      <c r="U71" s="286" t="s">
        <v>4671</v>
      </c>
      <c r="V71" s="797" t="s">
        <v>138</v>
      </c>
      <c r="W71" s="797" t="s">
        <v>13</v>
      </c>
      <c r="X71" s="798" t="s">
        <v>309</v>
      </c>
      <c r="Y71" s="749" t="s">
        <v>744</v>
      </c>
      <c r="Z71" s="749" t="s">
        <v>4671</v>
      </c>
      <c r="AA71" s="753" t="s">
        <v>3439</v>
      </c>
      <c r="AB71" s="754" t="s">
        <v>2249</v>
      </c>
      <c r="AC71" s="755">
        <v>25</v>
      </c>
      <c r="AD71" s="756"/>
      <c r="AE71" s="32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8"/>
    </row>
    <row r="72" spans="1:51" s="289" customFormat="1" ht="28.5" hidden="1" customHeight="1" x14ac:dyDescent="0.25">
      <c r="A72" s="243">
        <v>65</v>
      </c>
      <c r="B72" s="757" t="s">
        <v>2964</v>
      </c>
      <c r="C72" s="757">
        <v>11</v>
      </c>
      <c r="D72" s="751" t="s">
        <v>1600</v>
      </c>
      <c r="E72" s="281" t="s">
        <v>1601</v>
      </c>
      <c r="F72" s="67"/>
      <c r="G72" s="67"/>
      <c r="H72" s="67"/>
      <c r="I72" s="294"/>
      <c r="J72" s="67"/>
      <c r="K72" s="67"/>
      <c r="L72" s="67"/>
      <c r="M72" s="67"/>
      <c r="N72" s="67"/>
      <c r="O72" s="67"/>
      <c r="P72" s="67"/>
      <c r="Q72" s="67"/>
      <c r="R72" s="67">
        <v>1</v>
      </c>
      <c r="S72" s="67">
        <v>402</v>
      </c>
      <c r="T72" s="543" t="s">
        <v>3184</v>
      </c>
      <c r="U72" s="286" t="s">
        <v>4671</v>
      </c>
      <c r="V72" s="758" t="s">
        <v>138</v>
      </c>
      <c r="W72" s="758" t="s">
        <v>750</v>
      </c>
      <c r="X72" s="759" t="s">
        <v>309</v>
      </c>
      <c r="Y72" s="566" t="s">
        <v>744</v>
      </c>
      <c r="Z72" s="749" t="s">
        <v>4671</v>
      </c>
      <c r="AA72" s="569" t="s">
        <v>3439</v>
      </c>
      <c r="AB72" s="759" t="s">
        <v>2249</v>
      </c>
      <c r="AC72" s="759">
        <v>23</v>
      </c>
      <c r="AD72" s="283" t="str">
        <f>VLOOKUP(AF72,'[13]Phan ca&amp; Ngay BDhoc'!$B$4:$G$94,6,0)</f>
        <v>20/8/2018</v>
      </c>
      <c r="AE72" s="328"/>
      <c r="AF72" s="302" t="s">
        <v>77</v>
      </c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290"/>
    </row>
    <row r="73" spans="1:51" s="289" customFormat="1" ht="28.5" hidden="1" customHeight="1" x14ac:dyDescent="0.25">
      <c r="A73" s="243">
        <v>66</v>
      </c>
      <c r="B73" s="757" t="s">
        <v>2964</v>
      </c>
      <c r="C73" s="757">
        <v>11</v>
      </c>
      <c r="D73" s="751" t="s">
        <v>1600</v>
      </c>
      <c r="E73" s="281" t="s">
        <v>1601</v>
      </c>
      <c r="F73" s="67"/>
      <c r="G73" s="67"/>
      <c r="H73" s="67"/>
      <c r="I73" s="294"/>
      <c r="J73" s="67"/>
      <c r="K73" s="67"/>
      <c r="L73" s="67"/>
      <c r="M73" s="67"/>
      <c r="N73" s="67"/>
      <c r="O73" s="67"/>
      <c r="P73" s="67">
        <v>1</v>
      </c>
      <c r="Q73" s="67">
        <v>502</v>
      </c>
      <c r="R73" s="67"/>
      <c r="S73" s="67"/>
      <c r="T73" s="543" t="s">
        <v>3184</v>
      </c>
      <c r="U73" s="286" t="s">
        <v>4671</v>
      </c>
      <c r="V73" s="758" t="s">
        <v>138</v>
      </c>
      <c r="W73" s="758" t="s">
        <v>13</v>
      </c>
      <c r="X73" s="759" t="s">
        <v>309</v>
      </c>
      <c r="Y73" s="566" t="s">
        <v>744</v>
      </c>
      <c r="Z73" s="749" t="s">
        <v>4671</v>
      </c>
      <c r="AA73" s="569" t="s">
        <v>3439</v>
      </c>
      <c r="AB73" s="759" t="s">
        <v>2249</v>
      </c>
      <c r="AC73" s="759">
        <v>23</v>
      </c>
      <c r="AD73" s="283" t="str">
        <f>VLOOKUP(AF73,'[13]Phan ca&amp; Ngay BDhoc'!$B$4:$G$94,6,0)</f>
        <v>20/8/2018</v>
      </c>
      <c r="AE73" s="328"/>
      <c r="AF73" s="302" t="s">
        <v>77</v>
      </c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290"/>
    </row>
    <row r="74" spans="1:51" s="289" customFormat="1" ht="28.5" hidden="1" customHeight="1" x14ac:dyDescent="0.25">
      <c r="A74" s="243">
        <v>67</v>
      </c>
      <c r="B74" s="757" t="s">
        <v>2964</v>
      </c>
      <c r="C74" s="757">
        <v>11</v>
      </c>
      <c r="D74" s="751" t="s">
        <v>1602</v>
      </c>
      <c r="E74" s="281" t="s">
        <v>1601</v>
      </c>
      <c r="F74" s="67"/>
      <c r="G74" s="67"/>
      <c r="H74" s="67"/>
      <c r="I74" s="294"/>
      <c r="J74" s="67"/>
      <c r="K74" s="67"/>
      <c r="L74" s="67"/>
      <c r="M74" s="67"/>
      <c r="N74" s="67"/>
      <c r="O74" s="67"/>
      <c r="P74" s="67"/>
      <c r="Q74" s="67"/>
      <c r="R74" s="67">
        <v>2</v>
      </c>
      <c r="S74" s="67">
        <v>404</v>
      </c>
      <c r="T74" s="543" t="s">
        <v>3185</v>
      </c>
      <c r="U74" s="286" t="s">
        <v>4671</v>
      </c>
      <c r="V74" s="758" t="s">
        <v>142</v>
      </c>
      <c r="W74" s="758" t="s">
        <v>750</v>
      </c>
      <c r="X74" s="759" t="s">
        <v>309</v>
      </c>
      <c r="Y74" s="566" t="s">
        <v>744</v>
      </c>
      <c r="Z74" s="749" t="s">
        <v>4671</v>
      </c>
      <c r="AA74" s="569" t="s">
        <v>3439</v>
      </c>
      <c r="AB74" s="759" t="s">
        <v>2249</v>
      </c>
      <c r="AC74" s="759">
        <v>23</v>
      </c>
      <c r="AD74" s="283" t="str">
        <f>VLOOKUP(AF74,'[13]Phan ca&amp; Ngay BDhoc'!$B$4:$G$94,6,0)</f>
        <v>20/8/2018</v>
      </c>
      <c r="AE74" s="328"/>
      <c r="AF74" s="302" t="s">
        <v>77</v>
      </c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290"/>
    </row>
    <row r="75" spans="1:51" s="289" customFormat="1" ht="28.5" hidden="1" customHeight="1" x14ac:dyDescent="0.25">
      <c r="A75" s="243">
        <v>68</v>
      </c>
      <c r="B75" s="757" t="s">
        <v>2964</v>
      </c>
      <c r="C75" s="757">
        <v>11</v>
      </c>
      <c r="D75" s="751" t="s">
        <v>1602</v>
      </c>
      <c r="E75" s="281" t="s">
        <v>1601</v>
      </c>
      <c r="F75" s="67"/>
      <c r="G75" s="67"/>
      <c r="H75" s="67"/>
      <c r="I75" s="294"/>
      <c r="J75" s="67"/>
      <c r="K75" s="67"/>
      <c r="L75" s="67"/>
      <c r="M75" s="67"/>
      <c r="N75" s="67"/>
      <c r="O75" s="67"/>
      <c r="P75" s="67">
        <v>2</v>
      </c>
      <c r="Q75" s="67">
        <v>503</v>
      </c>
      <c r="R75" s="67"/>
      <c r="S75" s="67"/>
      <c r="T75" s="543" t="s">
        <v>3185</v>
      </c>
      <c r="U75" s="286" t="s">
        <v>4671</v>
      </c>
      <c r="V75" s="758" t="s">
        <v>142</v>
      </c>
      <c r="W75" s="758" t="s">
        <v>13</v>
      </c>
      <c r="X75" s="759" t="s">
        <v>309</v>
      </c>
      <c r="Y75" s="566" t="s">
        <v>744</v>
      </c>
      <c r="Z75" s="749" t="s">
        <v>4671</v>
      </c>
      <c r="AA75" s="569" t="s">
        <v>3439</v>
      </c>
      <c r="AB75" s="759" t="s">
        <v>2249</v>
      </c>
      <c r="AC75" s="759">
        <v>23</v>
      </c>
      <c r="AD75" s="283" t="str">
        <f>VLOOKUP(AF75,'[13]Phan ca&amp; Ngay BDhoc'!$B$4:$G$94,6,0)</f>
        <v>20/8/2018</v>
      </c>
      <c r="AE75" s="328"/>
      <c r="AF75" s="302" t="s">
        <v>77</v>
      </c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290"/>
    </row>
    <row r="76" spans="1:51" s="289" customFormat="1" ht="28.5" hidden="1" customHeight="1" x14ac:dyDescent="0.25">
      <c r="A76" s="243">
        <v>69</v>
      </c>
      <c r="B76" s="757" t="s">
        <v>2964</v>
      </c>
      <c r="C76" s="757">
        <v>11</v>
      </c>
      <c r="D76" s="751" t="s">
        <v>1603</v>
      </c>
      <c r="E76" s="281" t="s">
        <v>1601</v>
      </c>
      <c r="F76" s="67"/>
      <c r="G76" s="67"/>
      <c r="H76" s="67"/>
      <c r="I76" s="294"/>
      <c r="J76" s="67"/>
      <c r="K76" s="67"/>
      <c r="L76" s="67"/>
      <c r="M76" s="67"/>
      <c r="N76" s="67"/>
      <c r="O76" s="67"/>
      <c r="P76" s="67"/>
      <c r="Q76" s="67"/>
      <c r="R76" s="286" t="s">
        <v>4675</v>
      </c>
      <c r="S76" s="67"/>
      <c r="T76" s="543" t="s">
        <v>3186</v>
      </c>
      <c r="U76" s="286" t="s">
        <v>4675</v>
      </c>
      <c r="V76" s="758" t="s">
        <v>311</v>
      </c>
      <c r="W76" s="758" t="s">
        <v>750</v>
      </c>
      <c r="X76" s="759" t="s">
        <v>309</v>
      </c>
      <c r="Y76" s="566" t="s">
        <v>744</v>
      </c>
      <c r="Z76" s="749" t="s">
        <v>4671</v>
      </c>
      <c r="AA76" s="569" t="s">
        <v>3439</v>
      </c>
      <c r="AB76" s="759" t="s">
        <v>2249</v>
      </c>
      <c r="AC76" s="759">
        <v>22</v>
      </c>
      <c r="AD76" s="283" t="str">
        <f>VLOOKUP(AF76,'[13]Phan ca&amp; Ngay BDhoc'!$B$4:$G$94,6,0)</f>
        <v>20/8/2018</v>
      </c>
      <c r="AE76" s="328"/>
      <c r="AF76" s="302" t="s">
        <v>77</v>
      </c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290"/>
    </row>
    <row r="77" spans="1:51" s="289" customFormat="1" ht="28.5" hidden="1" customHeight="1" x14ac:dyDescent="0.25">
      <c r="A77" s="243">
        <v>70</v>
      </c>
      <c r="B77" s="757" t="s">
        <v>2964</v>
      </c>
      <c r="C77" s="757">
        <v>11</v>
      </c>
      <c r="D77" s="751" t="s">
        <v>1603</v>
      </c>
      <c r="E77" s="281" t="s">
        <v>1601</v>
      </c>
      <c r="F77" s="67"/>
      <c r="G77" s="67"/>
      <c r="H77" s="67"/>
      <c r="I77" s="294"/>
      <c r="J77" s="67"/>
      <c r="K77" s="67"/>
      <c r="L77" s="67"/>
      <c r="M77" s="67"/>
      <c r="N77" s="67"/>
      <c r="O77" s="67"/>
      <c r="P77" s="67">
        <v>3</v>
      </c>
      <c r="Q77" s="67">
        <v>404</v>
      </c>
      <c r="R77" s="67"/>
      <c r="S77" s="67"/>
      <c r="T77" s="543" t="s">
        <v>3186</v>
      </c>
      <c r="U77" s="286" t="s">
        <v>4671</v>
      </c>
      <c r="V77" s="758" t="s">
        <v>311</v>
      </c>
      <c r="W77" s="758" t="s">
        <v>13</v>
      </c>
      <c r="X77" s="759" t="s">
        <v>309</v>
      </c>
      <c r="Y77" s="566" t="s">
        <v>744</v>
      </c>
      <c r="Z77" s="749" t="s">
        <v>4671</v>
      </c>
      <c r="AA77" s="569" t="s">
        <v>3439</v>
      </c>
      <c r="AB77" s="759" t="s">
        <v>2249</v>
      </c>
      <c r="AC77" s="759">
        <v>22</v>
      </c>
      <c r="AD77" s="283" t="str">
        <f>VLOOKUP(AF77,'[13]Phan ca&amp; Ngay BDhoc'!$B$4:$G$94,6,0)</f>
        <v>20/8/2018</v>
      </c>
      <c r="AE77" s="328"/>
      <c r="AF77" s="302" t="s">
        <v>77</v>
      </c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290"/>
    </row>
    <row r="78" spans="1:51" s="289" customFormat="1" ht="28.5" hidden="1" customHeight="1" x14ac:dyDescent="0.25">
      <c r="A78" s="243">
        <v>71</v>
      </c>
      <c r="B78" s="757" t="s">
        <v>2964</v>
      </c>
      <c r="C78" s="757">
        <v>11</v>
      </c>
      <c r="D78" s="751" t="s">
        <v>1604</v>
      </c>
      <c r="E78" s="281" t="s">
        <v>1601</v>
      </c>
      <c r="F78" s="67"/>
      <c r="G78" s="67"/>
      <c r="H78" s="67"/>
      <c r="I78" s="294"/>
      <c r="J78" s="67"/>
      <c r="K78" s="67"/>
      <c r="L78" s="67">
        <v>1</v>
      </c>
      <c r="M78" s="67">
        <v>404</v>
      </c>
      <c r="N78" s="67"/>
      <c r="O78" s="67"/>
      <c r="P78" s="67"/>
      <c r="Q78" s="67"/>
      <c r="R78" s="67"/>
      <c r="S78" s="67"/>
      <c r="T78" s="543" t="s">
        <v>3187</v>
      </c>
      <c r="U78" s="286" t="s">
        <v>4671</v>
      </c>
      <c r="V78" s="758" t="s">
        <v>138</v>
      </c>
      <c r="W78" s="758" t="s">
        <v>11</v>
      </c>
      <c r="X78" s="759" t="s">
        <v>309</v>
      </c>
      <c r="Y78" s="566" t="s">
        <v>744</v>
      </c>
      <c r="Z78" s="749" t="s">
        <v>4671</v>
      </c>
      <c r="AA78" s="569" t="s">
        <v>3439</v>
      </c>
      <c r="AB78" s="759" t="s">
        <v>2249</v>
      </c>
      <c r="AC78" s="759">
        <v>23</v>
      </c>
      <c r="AD78" s="283" t="str">
        <f>VLOOKUP(AF78,'[13]Phan ca&amp; Ngay BDhoc'!$B$4:$G$94,6,0)</f>
        <v>20/8/2018</v>
      </c>
      <c r="AE78" s="328"/>
      <c r="AF78" s="303" t="s">
        <v>84</v>
      </c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290"/>
    </row>
    <row r="79" spans="1:51" s="289" customFormat="1" ht="28.5" hidden="1" customHeight="1" x14ac:dyDescent="0.25">
      <c r="A79" s="243">
        <v>72</v>
      </c>
      <c r="B79" s="757" t="s">
        <v>2964</v>
      </c>
      <c r="C79" s="757">
        <v>11</v>
      </c>
      <c r="D79" s="751" t="s">
        <v>1604</v>
      </c>
      <c r="E79" s="281" t="s">
        <v>1601</v>
      </c>
      <c r="F79" s="264"/>
      <c r="G79" s="264"/>
      <c r="H79" s="264"/>
      <c r="I79" s="296"/>
      <c r="J79" s="264"/>
      <c r="K79" s="264"/>
      <c r="L79" s="264"/>
      <c r="M79" s="264"/>
      <c r="N79" s="264" t="s">
        <v>4675</v>
      </c>
      <c r="O79" s="803"/>
      <c r="P79" s="264"/>
      <c r="Q79" s="264"/>
      <c r="R79" s="264"/>
      <c r="S79" s="264"/>
      <c r="T79" s="543" t="s">
        <v>3187</v>
      </c>
      <c r="U79" s="286" t="s">
        <v>3011</v>
      </c>
      <c r="V79" s="758" t="s">
        <v>138</v>
      </c>
      <c r="W79" s="758" t="s">
        <v>12</v>
      </c>
      <c r="X79" s="759" t="s">
        <v>309</v>
      </c>
      <c r="Y79" s="566" t="s">
        <v>744</v>
      </c>
      <c r="Z79" s="749" t="s">
        <v>4671</v>
      </c>
      <c r="AA79" s="569" t="s">
        <v>3439</v>
      </c>
      <c r="AB79" s="759" t="s">
        <v>2249</v>
      </c>
      <c r="AC79" s="759">
        <v>23</v>
      </c>
      <c r="AD79" s="283" t="str">
        <f>VLOOKUP(AF79,'[13]Phan ca&amp; Ngay BDhoc'!$B$4:$G$94,6,0)</f>
        <v>20/8/2018</v>
      </c>
      <c r="AE79" s="328"/>
      <c r="AF79" s="303" t="s">
        <v>84</v>
      </c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290"/>
    </row>
    <row r="80" spans="1:51" s="289" customFormat="1" ht="28.5" hidden="1" customHeight="1" x14ac:dyDescent="0.25">
      <c r="A80" s="243">
        <v>73</v>
      </c>
      <c r="B80" s="757" t="s">
        <v>2964</v>
      </c>
      <c r="C80" s="757">
        <v>11</v>
      </c>
      <c r="D80" s="751" t="s">
        <v>1605</v>
      </c>
      <c r="E80" s="281" t="s">
        <v>1601</v>
      </c>
      <c r="F80" s="264"/>
      <c r="G80" s="264"/>
      <c r="H80" s="264"/>
      <c r="I80" s="296"/>
      <c r="J80" s="264"/>
      <c r="K80" s="264"/>
      <c r="L80" s="264">
        <v>2</v>
      </c>
      <c r="M80" s="264">
        <v>404</v>
      </c>
      <c r="N80" s="264"/>
      <c r="O80" s="264"/>
      <c r="P80" s="264"/>
      <c r="Q80" s="264"/>
      <c r="R80" s="264"/>
      <c r="S80" s="264"/>
      <c r="T80" s="544" t="s">
        <v>3176</v>
      </c>
      <c r="U80" s="286" t="s">
        <v>4671</v>
      </c>
      <c r="V80" s="758" t="s">
        <v>142</v>
      </c>
      <c r="W80" s="758" t="s">
        <v>11</v>
      </c>
      <c r="X80" s="759" t="s">
        <v>309</v>
      </c>
      <c r="Y80" s="566" t="s">
        <v>744</v>
      </c>
      <c r="Z80" s="749" t="s">
        <v>4671</v>
      </c>
      <c r="AA80" s="569" t="s">
        <v>3439</v>
      </c>
      <c r="AB80" s="759" t="s">
        <v>2249</v>
      </c>
      <c r="AC80" s="759">
        <v>22</v>
      </c>
      <c r="AD80" s="283" t="str">
        <f>VLOOKUP(AF80,'[13]Phan ca&amp; Ngay BDhoc'!$B$4:$G$94,6,0)</f>
        <v>20/8/2018</v>
      </c>
      <c r="AE80" s="328"/>
      <c r="AF80" s="303" t="s">
        <v>84</v>
      </c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290"/>
    </row>
    <row r="81" spans="1:51" s="289" customFormat="1" ht="28.5" hidden="1" customHeight="1" x14ac:dyDescent="0.25">
      <c r="A81" s="243">
        <v>74</v>
      </c>
      <c r="B81" s="757" t="s">
        <v>2964</v>
      </c>
      <c r="C81" s="757">
        <v>11</v>
      </c>
      <c r="D81" s="751" t="s">
        <v>1605</v>
      </c>
      <c r="E81" s="281" t="s">
        <v>1601</v>
      </c>
      <c r="F81" s="264"/>
      <c r="G81" s="264"/>
      <c r="H81" s="264"/>
      <c r="I81" s="296"/>
      <c r="J81" s="264"/>
      <c r="K81" s="264"/>
      <c r="L81" s="264"/>
      <c r="M81" s="264"/>
      <c r="N81" s="264">
        <v>2</v>
      </c>
      <c r="O81" s="264">
        <v>505</v>
      </c>
      <c r="P81" s="264"/>
      <c r="Q81" s="264"/>
      <c r="R81" s="264"/>
      <c r="S81" s="264"/>
      <c r="T81" s="544" t="s">
        <v>3176</v>
      </c>
      <c r="U81" s="286" t="s">
        <v>4704</v>
      </c>
      <c r="V81" s="758" t="s">
        <v>142</v>
      </c>
      <c r="W81" s="758" t="s">
        <v>12</v>
      </c>
      <c r="X81" s="759" t="s">
        <v>309</v>
      </c>
      <c r="Y81" s="566" t="s">
        <v>744</v>
      </c>
      <c r="Z81" s="749" t="s">
        <v>4671</v>
      </c>
      <c r="AA81" s="569" t="s">
        <v>3439</v>
      </c>
      <c r="AB81" s="759" t="s">
        <v>2249</v>
      </c>
      <c r="AC81" s="759">
        <v>22</v>
      </c>
      <c r="AD81" s="283" t="str">
        <f>VLOOKUP(AF81,'[13]Phan ca&amp; Ngay BDhoc'!$B$4:$G$94,6,0)</f>
        <v>20/8/2018</v>
      </c>
      <c r="AE81" s="328"/>
      <c r="AF81" s="303" t="s">
        <v>84</v>
      </c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290"/>
    </row>
    <row r="82" spans="1:51" s="289" customFormat="1" ht="28.5" hidden="1" customHeight="1" x14ac:dyDescent="0.25">
      <c r="A82" s="243">
        <v>75</v>
      </c>
      <c r="B82" s="757" t="s">
        <v>2964</v>
      </c>
      <c r="C82" s="757">
        <v>11</v>
      </c>
      <c r="D82" s="751" t="s">
        <v>1606</v>
      </c>
      <c r="E82" s="281" t="s">
        <v>1601</v>
      </c>
      <c r="F82" s="264"/>
      <c r="G82" s="298"/>
      <c r="H82" s="264"/>
      <c r="I82" s="355"/>
      <c r="J82" s="298"/>
      <c r="K82" s="298"/>
      <c r="L82" s="803">
        <v>3</v>
      </c>
      <c r="M82" s="264">
        <v>404</v>
      </c>
      <c r="N82" s="298"/>
      <c r="O82" s="298"/>
      <c r="P82" s="298"/>
      <c r="Q82" s="298"/>
      <c r="R82" s="355"/>
      <c r="S82" s="264"/>
      <c r="T82" s="543" t="s">
        <v>3184</v>
      </c>
      <c r="U82" s="286" t="s">
        <v>4671</v>
      </c>
      <c r="V82" s="758" t="s">
        <v>311</v>
      </c>
      <c r="W82" s="758" t="s">
        <v>11</v>
      </c>
      <c r="X82" s="759" t="s">
        <v>309</v>
      </c>
      <c r="Y82" s="566" t="s">
        <v>744</v>
      </c>
      <c r="Z82" s="749" t="s">
        <v>4671</v>
      </c>
      <c r="AA82" s="569" t="s">
        <v>3439</v>
      </c>
      <c r="AB82" s="759" t="s">
        <v>2249</v>
      </c>
      <c r="AC82" s="759">
        <v>22</v>
      </c>
      <c r="AD82" s="283" t="str">
        <f>VLOOKUP(AF82,'[13]Phan ca&amp; Ngay BDhoc'!$B$4:$G$94,6,0)</f>
        <v>20/8/2018</v>
      </c>
      <c r="AE82" s="328"/>
      <c r="AF82" s="303" t="s">
        <v>84</v>
      </c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60"/>
    </row>
    <row r="83" spans="1:51" s="292" customFormat="1" ht="28.5" hidden="1" customHeight="1" x14ac:dyDescent="0.25">
      <c r="A83" s="243">
        <v>76</v>
      </c>
      <c r="B83" s="757" t="s">
        <v>2964</v>
      </c>
      <c r="C83" s="757">
        <v>11</v>
      </c>
      <c r="D83" s="751" t="s">
        <v>1606</v>
      </c>
      <c r="E83" s="281" t="s">
        <v>1601</v>
      </c>
      <c r="F83" s="264"/>
      <c r="G83" s="296"/>
      <c r="H83" s="264"/>
      <c r="I83" s="296"/>
      <c r="J83" s="264"/>
      <c r="K83" s="296"/>
      <c r="L83" s="264"/>
      <c r="M83" s="296"/>
      <c r="N83" s="803">
        <v>3</v>
      </c>
      <c r="O83" s="264">
        <v>404</v>
      </c>
      <c r="P83" s="264"/>
      <c r="Q83" s="264"/>
      <c r="R83" s="355"/>
      <c r="S83" s="264"/>
      <c r="T83" s="543" t="s">
        <v>3184</v>
      </c>
      <c r="U83" s="286" t="s">
        <v>4671</v>
      </c>
      <c r="V83" s="758" t="s">
        <v>311</v>
      </c>
      <c r="W83" s="758" t="s">
        <v>12</v>
      </c>
      <c r="X83" s="759" t="s">
        <v>309</v>
      </c>
      <c r="Y83" s="566" t="s">
        <v>744</v>
      </c>
      <c r="Z83" s="749" t="s">
        <v>4671</v>
      </c>
      <c r="AA83" s="569" t="s">
        <v>3439</v>
      </c>
      <c r="AB83" s="759" t="s">
        <v>2249</v>
      </c>
      <c r="AC83" s="759">
        <v>22</v>
      </c>
      <c r="AD83" s="283" t="str">
        <f>VLOOKUP(AF83,'[13]Phan ca&amp; Ngay BDhoc'!$B$4:$G$94,6,0)</f>
        <v>20/8/2018</v>
      </c>
      <c r="AE83" s="328"/>
      <c r="AF83" s="303" t="s">
        <v>84</v>
      </c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5"/>
    </row>
    <row r="84" spans="1:51" s="292" customFormat="1" ht="28.5" hidden="1" customHeight="1" x14ac:dyDescent="0.25">
      <c r="A84" s="243">
        <v>77</v>
      </c>
      <c r="B84" s="757" t="s">
        <v>2964</v>
      </c>
      <c r="C84" s="757">
        <v>11</v>
      </c>
      <c r="D84" s="751" t="s">
        <v>1607</v>
      </c>
      <c r="E84" s="281" t="s">
        <v>1601</v>
      </c>
      <c r="F84" s="264">
        <v>1</v>
      </c>
      <c r="G84" s="264">
        <v>401</v>
      </c>
      <c r="H84" s="264"/>
      <c r="I84" s="296"/>
      <c r="J84" s="264"/>
      <c r="K84" s="296"/>
      <c r="L84" s="264"/>
      <c r="M84" s="296"/>
      <c r="N84" s="264"/>
      <c r="O84" s="296"/>
      <c r="P84" s="264"/>
      <c r="Q84" s="264"/>
      <c r="R84" s="355"/>
      <c r="S84" s="264"/>
      <c r="T84" s="544" t="s">
        <v>3180</v>
      </c>
      <c r="U84" s="286" t="s">
        <v>4671</v>
      </c>
      <c r="V84" s="758" t="s">
        <v>138</v>
      </c>
      <c r="W84" s="758" t="s">
        <v>8</v>
      </c>
      <c r="X84" s="759" t="s">
        <v>309</v>
      </c>
      <c r="Y84" s="566" t="s">
        <v>744</v>
      </c>
      <c r="Z84" s="749" t="s">
        <v>4671</v>
      </c>
      <c r="AA84" s="569" t="s">
        <v>3439</v>
      </c>
      <c r="AB84" s="759" t="s">
        <v>2249</v>
      </c>
      <c r="AC84" s="759">
        <v>22</v>
      </c>
      <c r="AD84" s="283" t="str">
        <f>VLOOKUP(AF84,'[13]Phan ca&amp; Ngay BDhoc'!$B$4:$G$94,6,0)</f>
        <v>20/8/2018</v>
      </c>
      <c r="AE84" s="328"/>
      <c r="AF84" s="304" t="s">
        <v>86</v>
      </c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5"/>
    </row>
    <row r="85" spans="1:51" s="292" customFormat="1" ht="28.5" hidden="1" customHeight="1" x14ac:dyDescent="0.25">
      <c r="A85" s="243">
        <v>78</v>
      </c>
      <c r="B85" s="757" t="s">
        <v>2964</v>
      </c>
      <c r="C85" s="757">
        <v>11</v>
      </c>
      <c r="D85" s="751" t="s">
        <v>1607</v>
      </c>
      <c r="E85" s="281" t="s">
        <v>1601</v>
      </c>
      <c r="F85" s="264"/>
      <c r="G85" s="296"/>
      <c r="H85" s="264">
        <v>1</v>
      </c>
      <c r="I85" s="264">
        <v>502</v>
      </c>
      <c r="J85" s="264"/>
      <c r="K85" s="296"/>
      <c r="L85" s="264"/>
      <c r="M85" s="296"/>
      <c r="N85" s="264"/>
      <c r="O85" s="296"/>
      <c r="P85" s="264"/>
      <c r="Q85" s="264"/>
      <c r="R85" s="355"/>
      <c r="S85" s="264"/>
      <c r="T85" s="544" t="s">
        <v>3180</v>
      </c>
      <c r="U85" s="286" t="s">
        <v>4671</v>
      </c>
      <c r="V85" s="758" t="s">
        <v>138</v>
      </c>
      <c r="W85" s="758" t="s">
        <v>9</v>
      </c>
      <c r="X85" s="759" t="s">
        <v>309</v>
      </c>
      <c r="Y85" s="566" t="s">
        <v>744</v>
      </c>
      <c r="Z85" s="749" t="s">
        <v>4671</v>
      </c>
      <c r="AA85" s="569" t="s">
        <v>3439</v>
      </c>
      <c r="AB85" s="759" t="s">
        <v>2249</v>
      </c>
      <c r="AC85" s="759">
        <v>22</v>
      </c>
      <c r="AD85" s="283" t="str">
        <f>VLOOKUP(AF85,'[13]Phan ca&amp; Ngay BDhoc'!$B$4:$G$94,6,0)</f>
        <v>20/8/2018</v>
      </c>
      <c r="AE85" s="328"/>
      <c r="AF85" s="304" t="s">
        <v>86</v>
      </c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5"/>
    </row>
    <row r="86" spans="1:51" s="292" customFormat="1" ht="28.5" hidden="1" customHeight="1" thickBot="1" x14ac:dyDescent="0.3">
      <c r="A86" s="243">
        <v>79</v>
      </c>
      <c r="B86" s="757" t="s">
        <v>2964</v>
      </c>
      <c r="C86" s="757">
        <v>11</v>
      </c>
      <c r="D86" s="751" t="s">
        <v>1608</v>
      </c>
      <c r="E86" s="281" t="s">
        <v>1601</v>
      </c>
      <c r="F86" s="803">
        <v>2</v>
      </c>
      <c r="G86" s="264">
        <v>405</v>
      </c>
      <c r="H86" s="264"/>
      <c r="I86" s="296"/>
      <c r="J86" s="264"/>
      <c r="K86" s="296"/>
      <c r="L86" s="264"/>
      <c r="M86" s="296"/>
      <c r="N86" s="264"/>
      <c r="O86" s="296"/>
      <c r="P86" s="264"/>
      <c r="Q86" s="264"/>
      <c r="R86" s="355"/>
      <c r="S86" s="264"/>
      <c r="T86" s="544" t="s">
        <v>3188</v>
      </c>
      <c r="U86" s="508" t="s">
        <v>4671</v>
      </c>
      <c r="V86" s="758" t="s">
        <v>142</v>
      </c>
      <c r="W86" s="758" t="s">
        <v>8</v>
      </c>
      <c r="X86" s="759" t="s">
        <v>309</v>
      </c>
      <c r="Y86" s="566" t="s">
        <v>744</v>
      </c>
      <c r="Z86" s="749" t="s">
        <v>4671</v>
      </c>
      <c r="AA86" s="569" t="s">
        <v>3439</v>
      </c>
      <c r="AB86" s="759" t="s">
        <v>2249</v>
      </c>
      <c r="AC86" s="759">
        <v>20</v>
      </c>
      <c r="AD86" s="283" t="str">
        <f>VLOOKUP(AF86,'[13]Phan ca&amp; Ngay BDhoc'!$B$4:$G$94,6,0)</f>
        <v>20/8/2018</v>
      </c>
      <c r="AE86" s="328"/>
      <c r="AF86" s="304" t="s">
        <v>86</v>
      </c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5"/>
    </row>
    <row r="87" spans="1:51" s="292" customFormat="1" ht="28.5" hidden="1" customHeight="1" thickBot="1" x14ac:dyDescent="0.3">
      <c r="A87" s="243">
        <v>80</v>
      </c>
      <c r="B87" s="760" t="s">
        <v>2964</v>
      </c>
      <c r="C87" s="760">
        <v>11</v>
      </c>
      <c r="D87" s="761" t="s">
        <v>1608</v>
      </c>
      <c r="E87" s="762" t="s">
        <v>1601</v>
      </c>
      <c r="F87" s="763"/>
      <c r="G87" s="764"/>
      <c r="H87" s="763">
        <v>2</v>
      </c>
      <c r="I87" s="763">
        <v>503</v>
      </c>
      <c r="J87" s="763"/>
      <c r="K87" s="764"/>
      <c r="L87" s="763"/>
      <c r="M87" s="764"/>
      <c r="N87" s="763"/>
      <c r="O87" s="764"/>
      <c r="P87" s="763"/>
      <c r="Q87" s="763"/>
      <c r="R87" s="765"/>
      <c r="S87" s="763"/>
      <c r="T87" s="766" t="s">
        <v>3188</v>
      </c>
      <c r="U87" s="508" t="s">
        <v>4671</v>
      </c>
      <c r="V87" s="767" t="s">
        <v>142</v>
      </c>
      <c r="W87" s="767" t="s">
        <v>9</v>
      </c>
      <c r="X87" s="768" t="s">
        <v>309</v>
      </c>
      <c r="Y87" s="769" t="s">
        <v>744</v>
      </c>
      <c r="Z87" s="749" t="s">
        <v>4671</v>
      </c>
      <c r="AA87" s="569" t="s">
        <v>3439</v>
      </c>
      <c r="AB87" s="759" t="s">
        <v>2249</v>
      </c>
      <c r="AC87" s="759">
        <v>20</v>
      </c>
      <c r="AD87" s="283" t="str">
        <f>VLOOKUP(AF87,'[13]Phan ca&amp; Ngay BDhoc'!$B$4:$G$94,6,0)</f>
        <v>20/8/2018</v>
      </c>
      <c r="AE87" s="328"/>
      <c r="AF87" s="304" t="s">
        <v>86</v>
      </c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5"/>
    </row>
    <row r="88" spans="1:51" s="292" customFormat="1" ht="28.5" hidden="1" customHeight="1" x14ac:dyDescent="0.25">
      <c r="A88" s="243">
        <v>81</v>
      </c>
      <c r="B88" s="770" t="s">
        <v>2964</v>
      </c>
      <c r="C88" s="770">
        <v>11</v>
      </c>
      <c r="D88" s="771" t="s">
        <v>1610</v>
      </c>
      <c r="E88" s="772" t="s">
        <v>1601</v>
      </c>
      <c r="F88" s="773"/>
      <c r="G88" s="774"/>
      <c r="H88" s="773"/>
      <c r="I88" s="774"/>
      <c r="J88" s="773">
        <v>1</v>
      </c>
      <c r="K88" s="774" t="s">
        <v>4681</v>
      </c>
      <c r="L88" s="773"/>
      <c r="M88" s="774"/>
      <c r="N88" s="773"/>
      <c r="O88" s="774"/>
      <c r="P88" s="773"/>
      <c r="Q88" s="773"/>
      <c r="R88" s="775"/>
      <c r="S88" s="773"/>
      <c r="T88" s="543" t="s">
        <v>3184</v>
      </c>
      <c r="U88" s="502" t="s">
        <v>4679</v>
      </c>
      <c r="V88" s="636" t="s">
        <v>138</v>
      </c>
      <c r="W88" s="636" t="s">
        <v>10</v>
      </c>
      <c r="X88" s="635" t="s">
        <v>309</v>
      </c>
      <c r="Y88" s="647" t="s">
        <v>804</v>
      </c>
      <c r="Z88" s="749" t="s">
        <v>4671</v>
      </c>
      <c r="AA88" s="651" t="s">
        <v>3439</v>
      </c>
      <c r="AB88" s="631" t="s">
        <v>2249</v>
      </c>
      <c r="AC88" s="643">
        <v>18</v>
      </c>
      <c r="AD88" s="566"/>
      <c r="AE88" s="328"/>
      <c r="AF88" s="30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5"/>
    </row>
    <row r="89" spans="1:51" s="292" customFormat="1" ht="28.5" hidden="1" customHeight="1" x14ac:dyDescent="0.25">
      <c r="A89" s="243">
        <v>82</v>
      </c>
      <c r="B89" s="757" t="s">
        <v>2964</v>
      </c>
      <c r="C89" s="757">
        <v>11</v>
      </c>
      <c r="D89" s="776" t="s">
        <v>1611</v>
      </c>
      <c r="E89" s="777" t="s">
        <v>1601</v>
      </c>
      <c r="F89" s="67"/>
      <c r="G89" s="294"/>
      <c r="H89" s="67"/>
      <c r="I89" s="294"/>
      <c r="J89" s="67">
        <v>2</v>
      </c>
      <c r="K89" s="294" t="s">
        <v>4685</v>
      </c>
      <c r="L89" s="67"/>
      <c r="M89" s="294"/>
      <c r="N89" s="67"/>
      <c r="O89" s="294"/>
      <c r="P89" s="67"/>
      <c r="Q89" s="67"/>
      <c r="R89" s="297"/>
      <c r="S89" s="67"/>
      <c r="T89" s="544" t="s">
        <v>3180</v>
      </c>
      <c r="U89" s="286" t="s">
        <v>4671</v>
      </c>
      <c r="V89" s="636" t="s">
        <v>142</v>
      </c>
      <c r="W89" s="636" t="s">
        <v>10</v>
      </c>
      <c r="X89" s="635" t="s">
        <v>309</v>
      </c>
      <c r="Y89" s="647" t="s">
        <v>804</v>
      </c>
      <c r="Z89" s="749" t="s">
        <v>4671</v>
      </c>
      <c r="AA89" s="651" t="s">
        <v>3439</v>
      </c>
      <c r="AB89" s="631" t="s">
        <v>2249</v>
      </c>
      <c r="AC89" s="643">
        <v>22</v>
      </c>
      <c r="AD89" s="566"/>
      <c r="AE89" s="328"/>
      <c r="AF89" s="30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5"/>
    </row>
    <row r="90" spans="1:51" s="292" customFormat="1" ht="28.5" hidden="1" customHeight="1" x14ac:dyDescent="0.25">
      <c r="A90" s="243">
        <v>83</v>
      </c>
      <c r="B90" s="757" t="s">
        <v>2964</v>
      </c>
      <c r="C90" s="757">
        <v>11</v>
      </c>
      <c r="D90" s="776" t="s">
        <v>1612</v>
      </c>
      <c r="E90" s="777" t="s">
        <v>1601</v>
      </c>
      <c r="F90" s="67"/>
      <c r="G90" s="294"/>
      <c r="H90" s="67"/>
      <c r="I90" s="294"/>
      <c r="J90" s="67">
        <v>3</v>
      </c>
      <c r="K90" s="294" t="s">
        <v>4688</v>
      </c>
      <c r="L90" s="67"/>
      <c r="M90" s="294"/>
      <c r="N90" s="67"/>
      <c r="O90" s="294"/>
      <c r="P90" s="67"/>
      <c r="Q90" s="67"/>
      <c r="R90" s="297"/>
      <c r="S90" s="67"/>
      <c r="T90" s="547" t="s">
        <v>3185</v>
      </c>
      <c r="U90" s="286" t="s">
        <v>4671</v>
      </c>
      <c r="V90" s="636" t="s">
        <v>311</v>
      </c>
      <c r="W90" s="636" t="s">
        <v>10</v>
      </c>
      <c r="X90" s="635" t="s">
        <v>309</v>
      </c>
      <c r="Y90" s="647" t="s">
        <v>804</v>
      </c>
      <c r="Z90" s="749" t="s">
        <v>4671</v>
      </c>
      <c r="AA90" s="651" t="s">
        <v>3439</v>
      </c>
      <c r="AB90" s="631" t="s">
        <v>2249</v>
      </c>
      <c r="AC90" s="643">
        <v>19</v>
      </c>
      <c r="AD90" s="566"/>
      <c r="AE90" s="328"/>
      <c r="AF90" s="30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5"/>
    </row>
    <row r="91" spans="1:51" s="788" customFormat="1" ht="28.5" hidden="1" customHeight="1" x14ac:dyDescent="0.25">
      <c r="A91" s="243">
        <v>84</v>
      </c>
      <c r="B91" s="757" t="s">
        <v>2964</v>
      </c>
      <c r="C91" s="757">
        <v>11</v>
      </c>
      <c r="D91" s="818" t="s">
        <v>1461</v>
      </c>
      <c r="E91" s="819" t="s">
        <v>1462</v>
      </c>
      <c r="F91" s="264"/>
      <c r="G91" s="296"/>
      <c r="H91" s="264"/>
      <c r="I91" s="296"/>
      <c r="J91" s="264"/>
      <c r="K91" s="296"/>
      <c r="L91" s="264"/>
      <c r="M91" s="296"/>
      <c r="N91" s="264"/>
      <c r="O91" s="296"/>
      <c r="P91" s="264"/>
      <c r="Q91" s="264"/>
      <c r="R91" s="820" t="s">
        <v>4701</v>
      </c>
      <c r="S91" s="803">
        <v>404</v>
      </c>
      <c r="T91" s="544" t="s">
        <v>4621</v>
      </c>
      <c r="U91" s="286" t="s">
        <v>4702</v>
      </c>
      <c r="V91" s="778" t="s">
        <v>138</v>
      </c>
      <c r="W91" s="778" t="s">
        <v>750</v>
      </c>
      <c r="X91" s="779" t="s">
        <v>309</v>
      </c>
      <c r="Y91" s="780" t="s">
        <v>804</v>
      </c>
      <c r="Z91" s="749" t="s">
        <v>4671</v>
      </c>
      <c r="AA91" s="781"/>
      <c r="AB91" s="782"/>
      <c r="AC91" s="783"/>
      <c r="AD91" s="781"/>
      <c r="AE91" s="784"/>
      <c r="AF91" s="785"/>
      <c r="AG91" s="786"/>
      <c r="AH91" s="786"/>
      <c r="AI91" s="786"/>
      <c r="AJ91" s="786"/>
      <c r="AK91" s="786"/>
      <c r="AL91" s="786"/>
      <c r="AM91" s="786"/>
      <c r="AN91" s="786"/>
      <c r="AO91" s="786"/>
      <c r="AP91" s="786"/>
      <c r="AQ91" s="786"/>
      <c r="AR91" s="786"/>
      <c r="AS91" s="786"/>
      <c r="AT91" s="786"/>
      <c r="AU91" s="786"/>
      <c r="AV91" s="786"/>
      <c r="AW91" s="786"/>
      <c r="AX91" s="786"/>
      <c r="AY91" s="787"/>
    </row>
    <row r="92" spans="1:51" s="788" customFormat="1" ht="28.5" hidden="1" customHeight="1" x14ac:dyDescent="0.25">
      <c r="A92" s="243">
        <v>85</v>
      </c>
      <c r="B92" s="757" t="s">
        <v>2964</v>
      </c>
      <c r="C92" s="757">
        <v>11</v>
      </c>
      <c r="D92" s="776" t="s">
        <v>1463</v>
      </c>
      <c r="E92" s="777" t="s">
        <v>1462</v>
      </c>
      <c r="F92" s="67"/>
      <c r="G92" s="294"/>
      <c r="H92" s="801">
        <v>1</v>
      </c>
      <c r="I92" s="802" t="s">
        <v>4683</v>
      </c>
      <c r="J92" s="67"/>
      <c r="K92" s="294"/>
      <c r="L92" s="67"/>
      <c r="M92" s="294"/>
      <c r="N92" s="67"/>
      <c r="O92" s="294"/>
      <c r="P92" s="67"/>
      <c r="Q92" s="67"/>
      <c r="R92" s="297"/>
      <c r="S92" s="67"/>
      <c r="T92" s="543" t="s">
        <v>4622</v>
      </c>
      <c r="U92" s="286" t="s">
        <v>4676</v>
      </c>
      <c r="V92" s="778" t="s">
        <v>142</v>
      </c>
      <c r="W92" s="778" t="s">
        <v>9</v>
      </c>
      <c r="X92" s="779" t="s">
        <v>309</v>
      </c>
      <c r="Y92" s="780" t="s">
        <v>804</v>
      </c>
      <c r="Z92" s="749" t="s">
        <v>4671</v>
      </c>
      <c r="AA92" s="781"/>
      <c r="AB92" s="782"/>
      <c r="AC92" s="783"/>
      <c r="AD92" s="781"/>
      <c r="AE92" s="784"/>
      <c r="AF92" s="785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7"/>
    </row>
    <row r="93" spans="1:51" s="788" customFormat="1" ht="28.5" hidden="1" customHeight="1" x14ac:dyDescent="0.25">
      <c r="A93" s="243">
        <v>86</v>
      </c>
      <c r="B93" s="757" t="s">
        <v>2964</v>
      </c>
      <c r="C93" s="757">
        <v>11</v>
      </c>
      <c r="D93" s="776" t="s">
        <v>1006</v>
      </c>
      <c r="E93" s="777" t="s">
        <v>1007</v>
      </c>
      <c r="F93" s="67"/>
      <c r="G93" s="294"/>
      <c r="H93" s="67"/>
      <c r="I93" s="294"/>
      <c r="J93" s="67"/>
      <c r="K93" s="294"/>
      <c r="L93" s="67">
        <v>1</v>
      </c>
      <c r="M93" s="294" t="s">
        <v>4685</v>
      </c>
      <c r="N93" s="67"/>
      <c r="O93" s="294"/>
      <c r="P93" s="67"/>
      <c r="Q93" s="67"/>
      <c r="R93" s="297"/>
      <c r="S93" s="67"/>
      <c r="T93" s="789" t="s">
        <v>4624</v>
      </c>
      <c r="U93" s="778" t="s">
        <v>4671</v>
      </c>
      <c r="V93" s="778" t="s">
        <v>138</v>
      </c>
      <c r="W93" s="778" t="s">
        <v>11</v>
      </c>
      <c r="X93" s="779" t="s">
        <v>309</v>
      </c>
      <c r="Y93" s="780"/>
      <c r="Z93" s="749" t="s">
        <v>4671</v>
      </c>
      <c r="AA93" s="781"/>
      <c r="AB93" s="782"/>
      <c r="AC93" s="783"/>
      <c r="AD93" s="781"/>
      <c r="AE93" s="784"/>
      <c r="AF93" s="785"/>
      <c r="AG93" s="786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7"/>
    </row>
    <row r="94" spans="1:51" s="788" customFormat="1" ht="28.5" hidden="1" customHeight="1" x14ac:dyDescent="0.25">
      <c r="A94" s="243">
        <v>87</v>
      </c>
      <c r="B94" s="757" t="s">
        <v>2964</v>
      </c>
      <c r="C94" s="757">
        <v>11</v>
      </c>
      <c r="D94" s="776" t="s">
        <v>1008</v>
      </c>
      <c r="E94" s="777" t="s">
        <v>1007</v>
      </c>
      <c r="F94" s="67"/>
      <c r="G94" s="294"/>
      <c r="H94" s="67"/>
      <c r="I94" s="294"/>
      <c r="J94" s="67"/>
      <c r="K94" s="294"/>
      <c r="L94" s="67">
        <v>2</v>
      </c>
      <c r="M94" s="294" t="s">
        <v>4685</v>
      </c>
      <c r="N94" s="67"/>
      <c r="O94" s="294"/>
      <c r="P94" s="67"/>
      <c r="Q94" s="67"/>
      <c r="R94" s="297"/>
      <c r="S94" s="67"/>
      <c r="T94" s="789" t="s">
        <v>4624</v>
      </c>
      <c r="U94" s="778" t="s">
        <v>4671</v>
      </c>
      <c r="V94" s="778" t="s">
        <v>142</v>
      </c>
      <c r="W94" s="778" t="s">
        <v>11</v>
      </c>
      <c r="X94" s="779" t="s">
        <v>309</v>
      </c>
      <c r="Y94" s="780"/>
      <c r="Z94" s="749" t="s">
        <v>4671</v>
      </c>
      <c r="AA94" s="781"/>
      <c r="AB94" s="782"/>
      <c r="AC94" s="783"/>
      <c r="AD94" s="781"/>
      <c r="AE94" s="784"/>
      <c r="AF94" s="785"/>
      <c r="AG94" s="786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7"/>
    </row>
    <row r="95" spans="1:51" s="292" customFormat="1" ht="28.5" hidden="1" customHeight="1" x14ac:dyDescent="0.25">
      <c r="A95" s="243">
        <v>88</v>
      </c>
      <c r="B95" s="301" t="s">
        <v>2964</v>
      </c>
      <c r="C95" s="301">
        <v>11</v>
      </c>
      <c r="D95" s="534" t="s">
        <v>802</v>
      </c>
      <c r="E95" s="535" t="s">
        <v>803</v>
      </c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2"/>
      <c r="R95" s="62" t="s">
        <v>557</v>
      </c>
      <c r="S95" s="62" t="s">
        <v>4684</v>
      </c>
      <c r="T95" s="547" t="s">
        <v>4622</v>
      </c>
      <c r="U95" s="286" t="s">
        <v>4671</v>
      </c>
      <c r="V95" s="149" t="s">
        <v>142</v>
      </c>
      <c r="W95" s="149" t="s">
        <v>750</v>
      </c>
      <c r="X95" s="150" t="s">
        <v>309</v>
      </c>
      <c r="Y95" s="524" t="s">
        <v>804</v>
      </c>
      <c r="Z95" s="749" t="s">
        <v>4671</v>
      </c>
      <c r="AA95" s="282"/>
      <c r="AB95" s="291"/>
      <c r="AC95" s="284"/>
      <c r="AD95" s="283"/>
      <c r="AE95" s="340"/>
      <c r="AF95" s="293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317"/>
    </row>
    <row r="96" spans="1:51" s="292" customFormat="1" ht="28.5" hidden="1" customHeight="1" x14ac:dyDescent="0.25">
      <c r="A96" s="243">
        <v>89</v>
      </c>
      <c r="B96" s="301" t="s">
        <v>2964</v>
      </c>
      <c r="C96" s="301">
        <v>11</v>
      </c>
      <c r="D96" s="534" t="s">
        <v>806</v>
      </c>
      <c r="E96" s="535" t="s">
        <v>803</v>
      </c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>
        <v>2</v>
      </c>
      <c r="Q96" s="62" t="s">
        <v>4684</v>
      </c>
      <c r="R96" s="63"/>
      <c r="S96" s="61"/>
      <c r="T96" s="547" t="s">
        <v>4622</v>
      </c>
      <c r="U96" s="286" t="s">
        <v>4671</v>
      </c>
      <c r="V96" s="149" t="s">
        <v>142</v>
      </c>
      <c r="W96" s="149" t="s">
        <v>13</v>
      </c>
      <c r="X96" s="150" t="s">
        <v>309</v>
      </c>
      <c r="Y96" s="524" t="s">
        <v>804</v>
      </c>
      <c r="Z96" s="749" t="s">
        <v>4671</v>
      </c>
      <c r="AA96" s="282"/>
      <c r="AB96" s="291"/>
      <c r="AC96" s="284"/>
      <c r="AD96" s="283"/>
      <c r="AE96" s="340"/>
      <c r="AF96" s="293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317"/>
    </row>
    <row r="97" spans="1:51" s="292" customFormat="1" ht="28.5" hidden="1" customHeight="1" x14ac:dyDescent="0.25">
      <c r="A97" s="243">
        <v>90</v>
      </c>
      <c r="B97" s="301" t="s">
        <v>2964</v>
      </c>
      <c r="C97" s="301">
        <v>11</v>
      </c>
      <c r="D97" s="792" t="s">
        <v>2068</v>
      </c>
      <c r="E97" s="570" t="s">
        <v>2064</v>
      </c>
      <c r="F97" s="61"/>
      <c r="G97" s="62"/>
      <c r="H97" s="61"/>
      <c r="I97" s="62"/>
      <c r="J97" s="61">
        <v>3</v>
      </c>
      <c r="K97" s="62" t="s">
        <v>4689</v>
      </c>
      <c r="L97" s="61"/>
      <c r="M97" s="62"/>
      <c r="N97" s="61"/>
      <c r="O97" s="62"/>
      <c r="P97" s="61"/>
      <c r="Q97" s="61"/>
      <c r="R97" s="63"/>
      <c r="S97" s="61"/>
      <c r="T97" s="548" t="s">
        <v>4624</v>
      </c>
      <c r="U97" s="778" t="s">
        <v>4671</v>
      </c>
      <c r="V97" s="636" t="s">
        <v>311</v>
      </c>
      <c r="W97" s="636" t="s">
        <v>10</v>
      </c>
      <c r="X97" s="635" t="s">
        <v>309</v>
      </c>
      <c r="Y97" s="566" t="s">
        <v>744</v>
      </c>
      <c r="Z97" s="749" t="s">
        <v>4671</v>
      </c>
      <c r="AA97" s="651" t="s">
        <v>3439</v>
      </c>
      <c r="AB97" s="631" t="s">
        <v>2249</v>
      </c>
      <c r="AC97" s="643">
        <v>19</v>
      </c>
      <c r="AD97" s="283"/>
      <c r="AE97" s="340"/>
      <c r="AF97" s="293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317"/>
    </row>
    <row r="98" spans="1:51" s="292" customFormat="1" ht="28.5" hidden="1" customHeight="1" x14ac:dyDescent="0.25">
      <c r="A98" s="243">
        <v>91</v>
      </c>
      <c r="B98" s="301" t="s">
        <v>2964</v>
      </c>
      <c r="C98" s="301">
        <v>11</v>
      </c>
      <c r="D98" s="792" t="s">
        <v>2068</v>
      </c>
      <c r="E98" s="570" t="s">
        <v>2064</v>
      </c>
      <c r="F98" s="300"/>
      <c r="G98" s="790"/>
      <c r="H98" s="300"/>
      <c r="I98" s="790"/>
      <c r="J98" s="300"/>
      <c r="K98" s="790"/>
      <c r="L98" s="300"/>
      <c r="M98" s="790"/>
      <c r="N98" s="826">
        <v>2</v>
      </c>
      <c r="O98" s="827" t="s">
        <v>4689</v>
      </c>
      <c r="P98" s="300"/>
      <c r="Q98" s="300"/>
      <c r="R98" s="791"/>
      <c r="S98" s="300"/>
      <c r="T98" s="548" t="s">
        <v>4624</v>
      </c>
      <c r="U98" s="778" t="s">
        <v>4705</v>
      </c>
      <c r="V98" s="636" t="s">
        <v>138</v>
      </c>
      <c r="W98" s="636" t="s">
        <v>12</v>
      </c>
      <c r="X98" s="635" t="s">
        <v>309</v>
      </c>
      <c r="Y98" s="566" t="s">
        <v>744</v>
      </c>
      <c r="Z98" s="749" t="s">
        <v>4671</v>
      </c>
      <c r="AA98" s="651" t="s">
        <v>3439</v>
      </c>
      <c r="AB98" s="631" t="s">
        <v>2249</v>
      </c>
      <c r="AC98" s="643">
        <v>19</v>
      </c>
      <c r="AD98" s="283"/>
      <c r="AE98" s="340"/>
      <c r="AF98" s="293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317"/>
    </row>
    <row r="99" spans="1:51" s="292" customFormat="1" ht="28.5" hidden="1" customHeight="1" x14ac:dyDescent="0.25">
      <c r="A99" s="243">
        <v>92</v>
      </c>
      <c r="B99" s="301" t="s">
        <v>2964</v>
      </c>
      <c r="C99" s="301">
        <v>11</v>
      </c>
      <c r="D99" s="792" t="s">
        <v>2069</v>
      </c>
      <c r="E99" s="570" t="s">
        <v>2064</v>
      </c>
      <c r="F99" s="300"/>
      <c r="G99" s="790"/>
      <c r="H99" s="300"/>
      <c r="I99" s="790"/>
      <c r="J99" s="300"/>
      <c r="K99" s="790"/>
      <c r="L99" s="300">
        <v>3</v>
      </c>
      <c r="M99" s="790" t="s">
        <v>4689</v>
      </c>
      <c r="N99" s="300"/>
      <c r="O99" s="790"/>
      <c r="P99" s="300"/>
      <c r="Q99" s="300"/>
      <c r="R99" s="791"/>
      <c r="S99" s="300"/>
      <c r="T99" s="548" t="s">
        <v>4624</v>
      </c>
      <c r="U99" s="778" t="s">
        <v>4671</v>
      </c>
      <c r="V99" s="636" t="s">
        <v>311</v>
      </c>
      <c r="W99" s="636" t="s">
        <v>11</v>
      </c>
      <c r="X99" s="635" t="s">
        <v>309</v>
      </c>
      <c r="Y99" s="566" t="s">
        <v>744</v>
      </c>
      <c r="Z99" s="749" t="s">
        <v>4671</v>
      </c>
      <c r="AA99" s="651" t="s">
        <v>3439</v>
      </c>
      <c r="AB99" s="631" t="s">
        <v>2249</v>
      </c>
      <c r="AC99" s="643">
        <v>21</v>
      </c>
      <c r="AD99" s="283"/>
      <c r="AE99" s="340"/>
      <c r="AF99" s="293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317"/>
    </row>
    <row r="100" spans="1:51" s="292" customFormat="1" ht="28.5" hidden="1" customHeight="1" thickBot="1" x14ac:dyDescent="0.3">
      <c r="A100" s="243">
        <v>93</v>
      </c>
      <c r="B100" s="532" t="s">
        <v>2964</v>
      </c>
      <c r="C100" s="503">
        <v>11</v>
      </c>
      <c r="D100" s="793" t="s">
        <v>2069</v>
      </c>
      <c r="E100" s="794" t="s">
        <v>2064</v>
      </c>
      <c r="F100" s="505"/>
      <c r="G100" s="506"/>
      <c r="H100" s="505"/>
      <c r="I100" s="506"/>
      <c r="J100" s="505"/>
      <c r="K100" s="506"/>
      <c r="L100" s="505"/>
      <c r="M100" s="506"/>
      <c r="N100" s="505"/>
      <c r="O100" s="506"/>
      <c r="P100" s="505">
        <v>2</v>
      </c>
      <c r="Q100" s="505" t="s">
        <v>4690</v>
      </c>
      <c r="R100" s="507"/>
      <c r="S100" s="505"/>
      <c r="T100" s="549" t="s">
        <v>4624</v>
      </c>
      <c r="U100" s="778" t="s">
        <v>4671</v>
      </c>
      <c r="V100" s="636" t="s">
        <v>142</v>
      </c>
      <c r="W100" s="636" t="s">
        <v>13</v>
      </c>
      <c r="X100" s="635" t="s">
        <v>309</v>
      </c>
      <c r="Y100" s="566" t="s">
        <v>744</v>
      </c>
      <c r="Z100" s="749" t="s">
        <v>4671</v>
      </c>
      <c r="AA100" s="651" t="s">
        <v>3439</v>
      </c>
      <c r="AB100" s="631" t="s">
        <v>2249</v>
      </c>
      <c r="AC100" s="643">
        <v>21</v>
      </c>
      <c r="AD100" s="283"/>
      <c r="AE100" s="340"/>
      <c r="AF100" s="293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317"/>
    </row>
    <row r="101" spans="1:51" s="292" customFormat="1" ht="28.5" hidden="1" customHeight="1" x14ac:dyDescent="0.25">
      <c r="A101" s="243">
        <v>94</v>
      </c>
      <c r="B101" s="244" t="s">
        <v>2964</v>
      </c>
      <c r="C101" s="244">
        <v>12</v>
      </c>
      <c r="D101" s="194" t="s">
        <v>2994</v>
      </c>
      <c r="E101" s="498" t="s">
        <v>2285</v>
      </c>
      <c r="F101" s="499"/>
      <c r="G101" s="500"/>
      <c r="H101" s="499"/>
      <c r="I101" s="500"/>
      <c r="J101" s="773">
        <v>1</v>
      </c>
      <c r="K101" s="774" t="s">
        <v>4687</v>
      </c>
      <c r="L101" s="773"/>
      <c r="M101" s="774"/>
      <c r="N101" s="773"/>
      <c r="O101" s="774"/>
      <c r="P101" s="773"/>
      <c r="Q101" s="773"/>
      <c r="R101" s="501"/>
      <c r="S101" s="499"/>
      <c r="T101" s="550" t="s">
        <v>3186</v>
      </c>
      <c r="U101" s="286" t="s">
        <v>4671</v>
      </c>
      <c r="V101" s="177" t="s">
        <v>138</v>
      </c>
      <c r="W101" s="173" t="s">
        <v>10</v>
      </c>
      <c r="X101" s="176" t="s">
        <v>743</v>
      </c>
      <c r="Y101" s="175" t="s">
        <v>2284</v>
      </c>
      <c r="Z101" s="175" t="s">
        <v>2284</v>
      </c>
      <c r="AA101" s="187" t="s">
        <v>2249</v>
      </c>
      <c r="AB101" s="176" t="s">
        <v>2250</v>
      </c>
      <c r="AC101" s="165" t="s">
        <v>62</v>
      </c>
      <c r="AD101" s="165" t="s">
        <v>3439</v>
      </c>
      <c r="AE101" s="165"/>
      <c r="AF101" s="293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5"/>
    </row>
    <row r="102" spans="1:51" s="292" customFormat="1" ht="28.5" hidden="1" customHeight="1" x14ac:dyDescent="0.25">
      <c r="A102" s="243">
        <v>95</v>
      </c>
      <c r="B102" s="301" t="s">
        <v>2964</v>
      </c>
      <c r="C102" s="301">
        <v>12</v>
      </c>
      <c r="D102" s="194" t="s">
        <v>2995</v>
      </c>
      <c r="E102" s="246" t="s">
        <v>2285</v>
      </c>
      <c r="F102" s="61"/>
      <c r="G102" s="62"/>
      <c r="H102" s="61"/>
      <c r="I102" s="62"/>
      <c r="J102" s="67"/>
      <c r="K102" s="294"/>
      <c r="L102" s="67"/>
      <c r="M102" s="294"/>
      <c r="N102" s="67">
        <v>2</v>
      </c>
      <c r="O102" s="294" t="s">
        <v>4687</v>
      </c>
      <c r="P102" s="67"/>
      <c r="Q102" s="67"/>
      <c r="R102" s="63"/>
      <c r="S102" s="61"/>
      <c r="T102" s="547" t="s">
        <v>3189</v>
      </c>
      <c r="U102" s="334" t="s">
        <v>4671</v>
      </c>
      <c r="V102" s="177" t="s">
        <v>142</v>
      </c>
      <c r="W102" s="173" t="s">
        <v>12</v>
      </c>
      <c r="X102" s="176" t="s">
        <v>743</v>
      </c>
      <c r="Y102" s="175" t="s">
        <v>2284</v>
      </c>
      <c r="Z102" s="175" t="s">
        <v>2284</v>
      </c>
      <c r="AA102" s="187" t="s">
        <v>2249</v>
      </c>
      <c r="AB102" s="176" t="s">
        <v>2250</v>
      </c>
      <c r="AC102" s="165" t="s">
        <v>70</v>
      </c>
      <c r="AD102" s="165" t="s">
        <v>3439</v>
      </c>
      <c r="AE102" s="165"/>
      <c r="AF102" s="293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5"/>
    </row>
    <row r="103" spans="1:51" s="292" customFormat="1" ht="28.5" hidden="1" customHeight="1" x14ac:dyDescent="0.25">
      <c r="A103" s="243">
        <v>96</v>
      </c>
      <c r="B103" s="301" t="s">
        <v>2964</v>
      </c>
      <c r="C103" s="301">
        <v>12</v>
      </c>
      <c r="D103" s="194" t="s">
        <v>2996</v>
      </c>
      <c r="E103" s="246" t="s">
        <v>2285</v>
      </c>
      <c r="F103" s="61"/>
      <c r="G103" s="62"/>
      <c r="H103" s="61"/>
      <c r="I103" s="62"/>
      <c r="J103" s="67"/>
      <c r="K103" s="294"/>
      <c r="L103" s="67"/>
      <c r="M103" s="294"/>
      <c r="N103" s="67"/>
      <c r="O103" s="294"/>
      <c r="P103" s="67">
        <v>1</v>
      </c>
      <c r="Q103" s="294" t="s">
        <v>4687</v>
      </c>
      <c r="R103" s="63"/>
      <c r="S103" s="61"/>
      <c r="T103" s="547" t="s">
        <v>3190</v>
      </c>
      <c r="U103" s="334" t="s">
        <v>4671</v>
      </c>
      <c r="V103" s="177" t="s">
        <v>138</v>
      </c>
      <c r="W103" s="173" t="s">
        <v>13</v>
      </c>
      <c r="X103" s="176" t="s">
        <v>743</v>
      </c>
      <c r="Y103" s="175" t="s">
        <v>2284</v>
      </c>
      <c r="Z103" s="175" t="s">
        <v>2284</v>
      </c>
      <c r="AA103" s="187" t="s">
        <v>2249</v>
      </c>
      <c r="AB103" s="176" t="s">
        <v>2250</v>
      </c>
      <c r="AC103" s="165" t="s">
        <v>75</v>
      </c>
      <c r="AD103" s="165" t="s">
        <v>3439</v>
      </c>
      <c r="AE103" s="165"/>
      <c r="AF103" s="293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5"/>
    </row>
    <row r="104" spans="1:51" s="292" customFormat="1" ht="28.5" hidden="1" customHeight="1" x14ac:dyDescent="0.25">
      <c r="A104" s="243">
        <v>97</v>
      </c>
      <c r="B104" s="301" t="s">
        <v>2964</v>
      </c>
      <c r="C104" s="301">
        <v>12</v>
      </c>
      <c r="D104" s="194" t="s">
        <v>2997</v>
      </c>
      <c r="E104" s="246" t="s">
        <v>2285</v>
      </c>
      <c r="F104" s="61"/>
      <c r="G104" s="62"/>
      <c r="H104" s="61"/>
      <c r="I104" s="62"/>
      <c r="J104" s="67">
        <v>2</v>
      </c>
      <c r="K104" s="294" t="s">
        <v>4687</v>
      </c>
      <c r="L104" s="67"/>
      <c r="M104" s="294"/>
      <c r="N104" s="67"/>
      <c r="O104" s="294"/>
      <c r="P104" s="67"/>
      <c r="Q104" s="67"/>
      <c r="R104" s="63"/>
      <c r="S104" s="61"/>
      <c r="T104" s="815" t="s">
        <v>3189</v>
      </c>
      <c r="U104" s="286" t="s">
        <v>4696</v>
      </c>
      <c r="V104" s="177" t="s">
        <v>142</v>
      </c>
      <c r="W104" s="173" t="s">
        <v>10</v>
      </c>
      <c r="X104" s="176" t="s">
        <v>743</v>
      </c>
      <c r="Y104" s="175" t="s">
        <v>2284</v>
      </c>
      <c r="Z104" s="175" t="s">
        <v>2284</v>
      </c>
      <c r="AA104" s="187" t="s">
        <v>2249</v>
      </c>
      <c r="AB104" s="176" t="s">
        <v>2250</v>
      </c>
      <c r="AC104" s="165" t="s">
        <v>89</v>
      </c>
      <c r="AD104" s="165" t="s">
        <v>3439</v>
      </c>
      <c r="AE104" s="165"/>
      <c r="AF104" s="293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5"/>
    </row>
    <row r="105" spans="1:51" s="292" customFormat="1" ht="28.5" hidden="1" customHeight="1" x14ac:dyDescent="0.25">
      <c r="A105" s="243">
        <v>98</v>
      </c>
      <c r="B105" s="301" t="s">
        <v>2964</v>
      </c>
      <c r="C105" s="301">
        <v>12</v>
      </c>
      <c r="D105" s="194" t="s">
        <v>2998</v>
      </c>
      <c r="E105" s="246" t="s">
        <v>2285</v>
      </c>
      <c r="F105" s="61"/>
      <c r="G105" s="62"/>
      <c r="H105" s="61"/>
      <c r="I105" s="62"/>
      <c r="J105" s="67"/>
      <c r="K105" s="294"/>
      <c r="L105" s="67"/>
      <c r="M105" s="294"/>
      <c r="N105" s="67">
        <v>1</v>
      </c>
      <c r="O105" s="294" t="s">
        <v>4687</v>
      </c>
      <c r="P105" s="67"/>
      <c r="Q105" s="67"/>
      <c r="R105" s="63"/>
      <c r="S105" s="61"/>
      <c r="T105" s="547" t="s">
        <v>3186</v>
      </c>
      <c r="U105" s="286" t="s">
        <v>4671</v>
      </c>
      <c r="V105" s="177" t="s">
        <v>138</v>
      </c>
      <c r="W105" s="173" t="s">
        <v>12</v>
      </c>
      <c r="X105" s="176" t="s">
        <v>743</v>
      </c>
      <c r="Y105" s="175" t="s">
        <v>2284</v>
      </c>
      <c r="Z105" s="175" t="s">
        <v>2284</v>
      </c>
      <c r="AA105" s="187" t="s">
        <v>2249</v>
      </c>
      <c r="AB105" s="176" t="s">
        <v>2250</v>
      </c>
      <c r="AC105" s="165" t="s">
        <v>112</v>
      </c>
      <c r="AD105" s="165" t="s">
        <v>3439</v>
      </c>
      <c r="AE105" s="165"/>
      <c r="AF105" s="293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5"/>
    </row>
    <row r="106" spans="1:51" s="292" customFormat="1" ht="28.5" hidden="1" customHeight="1" x14ac:dyDescent="0.25">
      <c r="A106" s="243">
        <v>99</v>
      </c>
      <c r="B106" s="301" t="s">
        <v>2964</v>
      </c>
      <c r="C106" s="301">
        <v>12</v>
      </c>
      <c r="D106" s="194" t="s">
        <v>2999</v>
      </c>
      <c r="E106" s="246" t="s">
        <v>2285</v>
      </c>
      <c r="F106" s="61"/>
      <c r="G106" s="62"/>
      <c r="H106" s="61"/>
      <c r="I106" s="62"/>
      <c r="J106" s="67"/>
      <c r="K106" s="294"/>
      <c r="L106" s="67"/>
      <c r="M106" s="294"/>
      <c r="N106" s="67"/>
      <c r="O106" s="294"/>
      <c r="P106" s="67">
        <v>2</v>
      </c>
      <c r="Q106" s="294" t="s">
        <v>4687</v>
      </c>
      <c r="R106" s="63"/>
      <c r="S106" s="61"/>
      <c r="T106" s="815" t="s">
        <v>3182</v>
      </c>
      <c r="U106" s="286" t="s">
        <v>4694</v>
      </c>
      <c r="V106" s="177" t="s">
        <v>142</v>
      </c>
      <c r="W106" s="173" t="s">
        <v>13</v>
      </c>
      <c r="X106" s="176" t="s">
        <v>743</v>
      </c>
      <c r="Y106" s="175" t="s">
        <v>2284</v>
      </c>
      <c r="Z106" s="175" t="s">
        <v>2284</v>
      </c>
      <c r="AA106" s="187" t="s">
        <v>2249</v>
      </c>
      <c r="AB106" s="176" t="s">
        <v>2250</v>
      </c>
      <c r="AC106" s="165" t="s">
        <v>115</v>
      </c>
      <c r="AD106" s="165" t="s">
        <v>3439</v>
      </c>
      <c r="AE106" s="165"/>
      <c r="AF106" s="293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5"/>
    </row>
    <row r="107" spans="1:51" s="292" customFormat="1" ht="28.5" hidden="1" customHeight="1" x14ac:dyDescent="0.25">
      <c r="A107" s="243">
        <v>100</v>
      </c>
      <c r="B107" s="301" t="s">
        <v>2964</v>
      </c>
      <c r="C107" s="301">
        <v>12</v>
      </c>
      <c r="D107" s="196" t="s">
        <v>2286</v>
      </c>
      <c r="E107" s="246" t="s">
        <v>2285</v>
      </c>
      <c r="F107" s="61"/>
      <c r="G107" s="62"/>
      <c r="H107" s="61"/>
      <c r="I107" s="62"/>
      <c r="J107" s="67"/>
      <c r="K107" s="294"/>
      <c r="L107" s="67"/>
      <c r="M107" s="294"/>
      <c r="N107" s="67">
        <v>1</v>
      </c>
      <c r="O107" s="294" t="s">
        <v>4691</v>
      </c>
      <c r="P107" s="67"/>
      <c r="Q107" s="67"/>
      <c r="R107" s="63"/>
      <c r="S107" s="61"/>
      <c r="T107" s="815" t="s">
        <v>3190</v>
      </c>
      <c r="U107" s="334" t="s">
        <v>4671</v>
      </c>
      <c r="V107" s="177" t="s">
        <v>138</v>
      </c>
      <c r="W107" s="173" t="s">
        <v>12</v>
      </c>
      <c r="X107" s="176" t="s">
        <v>743</v>
      </c>
      <c r="Y107" s="175" t="s">
        <v>2284</v>
      </c>
      <c r="Z107" s="175" t="s">
        <v>2284</v>
      </c>
      <c r="AA107" s="187" t="s">
        <v>2249</v>
      </c>
      <c r="AB107" s="176" t="s">
        <v>2250</v>
      </c>
      <c r="AC107" s="165" t="s">
        <v>176</v>
      </c>
      <c r="AD107" s="165" t="s">
        <v>3439</v>
      </c>
      <c r="AE107" s="165"/>
      <c r="AF107" s="293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5"/>
    </row>
    <row r="108" spans="1:51" s="359" customFormat="1" ht="28.5" hidden="1" customHeight="1" x14ac:dyDescent="0.25">
      <c r="A108" s="243">
        <v>101</v>
      </c>
      <c r="B108" s="301" t="s">
        <v>2964</v>
      </c>
      <c r="C108" s="301">
        <v>12</v>
      </c>
      <c r="D108" s="171" t="s">
        <v>3010</v>
      </c>
      <c r="E108" s="246" t="s">
        <v>2285</v>
      </c>
      <c r="F108" s="264"/>
      <c r="G108" s="296"/>
      <c r="H108" s="264"/>
      <c r="I108" s="296"/>
      <c r="J108" s="67"/>
      <c r="K108" s="294"/>
      <c r="L108" s="67">
        <v>2</v>
      </c>
      <c r="M108" s="294" t="s">
        <v>4687</v>
      </c>
      <c r="N108" s="67"/>
      <c r="O108" s="294"/>
      <c r="P108" s="67"/>
      <c r="Q108" s="67"/>
      <c r="R108" s="355"/>
      <c r="S108" s="264"/>
      <c r="T108" s="551" t="s">
        <v>3190</v>
      </c>
      <c r="U108" s="335" t="s">
        <v>4671</v>
      </c>
      <c r="V108" s="177" t="s">
        <v>142</v>
      </c>
      <c r="W108" s="173" t="s">
        <v>11</v>
      </c>
      <c r="X108" s="176" t="s">
        <v>743</v>
      </c>
      <c r="Y108" s="175" t="s">
        <v>2443</v>
      </c>
      <c r="Z108" s="175" t="s">
        <v>2443</v>
      </c>
      <c r="AA108" s="187" t="s">
        <v>2249</v>
      </c>
      <c r="AB108" s="176" t="s">
        <v>2250</v>
      </c>
      <c r="AC108" s="165" t="s">
        <v>117</v>
      </c>
      <c r="AD108" s="165" t="s">
        <v>3439</v>
      </c>
      <c r="AE108" s="165"/>
      <c r="AF108" s="356"/>
      <c r="AG108" s="357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8"/>
    </row>
    <row r="109" spans="1:51" s="359" customFormat="1" ht="28.5" hidden="1" customHeight="1" x14ac:dyDescent="0.25">
      <c r="A109" s="243">
        <v>102</v>
      </c>
      <c r="B109" s="301" t="s">
        <v>2964</v>
      </c>
      <c r="C109" s="301">
        <v>12</v>
      </c>
      <c r="D109" s="214" t="s">
        <v>2444</v>
      </c>
      <c r="E109" s="246" t="s">
        <v>2285</v>
      </c>
      <c r="F109" s="264"/>
      <c r="G109" s="296"/>
      <c r="H109" s="264"/>
      <c r="I109" s="296"/>
      <c r="J109" s="67"/>
      <c r="K109" s="294"/>
      <c r="L109" s="801">
        <v>2</v>
      </c>
      <c r="M109" s="294" t="s">
        <v>4697</v>
      </c>
      <c r="N109" s="67"/>
      <c r="O109" s="294"/>
      <c r="P109" s="67"/>
      <c r="Q109" s="67"/>
      <c r="R109" s="355"/>
      <c r="S109" s="264"/>
      <c r="T109" s="815" t="s">
        <v>3189</v>
      </c>
      <c r="U109" s="335" t="s">
        <v>4695</v>
      </c>
      <c r="V109" s="177" t="s">
        <v>142</v>
      </c>
      <c r="W109" s="173" t="s">
        <v>11</v>
      </c>
      <c r="X109" s="176" t="s">
        <v>743</v>
      </c>
      <c r="Y109" s="175" t="s">
        <v>2443</v>
      </c>
      <c r="Z109" s="175" t="s">
        <v>2443</v>
      </c>
      <c r="AA109" s="187" t="s">
        <v>2249</v>
      </c>
      <c r="AB109" s="176" t="s">
        <v>2250</v>
      </c>
      <c r="AC109" s="165" t="s">
        <v>119</v>
      </c>
      <c r="AD109" s="165" t="s">
        <v>3439</v>
      </c>
      <c r="AE109" s="165"/>
      <c r="AF109" s="356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8"/>
    </row>
    <row r="110" spans="1:51" s="292" customFormat="1" ht="28.5" hidden="1" customHeight="1" x14ac:dyDescent="0.25">
      <c r="A110" s="243">
        <v>103</v>
      </c>
      <c r="B110" s="301" t="s">
        <v>2964</v>
      </c>
      <c r="C110" s="301">
        <v>12</v>
      </c>
      <c r="D110" s="246" t="s">
        <v>3000</v>
      </c>
      <c r="E110" s="246" t="s">
        <v>2287</v>
      </c>
      <c r="F110" s="61">
        <v>1</v>
      </c>
      <c r="G110" s="62" t="s">
        <v>4682</v>
      </c>
      <c r="H110" s="61"/>
      <c r="I110" s="62"/>
      <c r="J110" s="61"/>
      <c r="K110" s="62"/>
      <c r="L110" s="61"/>
      <c r="M110" s="62"/>
      <c r="N110" s="61"/>
      <c r="O110" s="62"/>
      <c r="P110" s="61"/>
      <c r="Q110" s="61"/>
      <c r="R110" s="63"/>
      <c r="S110" s="61"/>
      <c r="T110" s="548" t="s">
        <v>4623</v>
      </c>
      <c r="U110" s="286" t="s">
        <v>4671</v>
      </c>
      <c r="V110" s="353" t="s">
        <v>138</v>
      </c>
      <c r="W110" s="351" t="s">
        <v>8</v>
      </c>
      <c r="X110" s="351" t="s">
        <v>309</v>
      </c>
      <c r="Y110" s="525" t="s">
        <v>2284</v>
      </c>
      <c r="Z110" s="187" t="s">
        <v>2249</v>
      </c>
      <c r="AA110" s="282"/>
      <c r="AB110" s="291"/>
      <c r="AC110" s="284"/>
      <c r="AD110" s="283"/>
      <c r="AE110" s="328"/>
      <c r="AF110" s="293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5"/>
    </row>
    <row r="111" spans="1:51" s="292" customFormat="1" ht="28.5" hidden="1" customHeight="1" x14ac:dyDescent="0.25">
      <c r="A111" s="243">
        <v>104</v>
      </c>
      <c r="B111" s="301" t="s">
        <v>2964</v>
      </c>
      <c r="C111" s="301">
        <v>12</v>
      </c>
      <c r="D111" s="246" t="s">
        <v>3001</v>
      </c>
      <c r="E111" s="246" t="s">
        <v>2287</v>
      </c>
      <c r="F111" s="61"/>
      <c r="G111" s="62"/>
      <c r="H111" s="61"/>
      <c r="I111" s="62"/>
      <c r="J111" s="61"/>
      <c r="K111" s="62"/>
      <c r="L111" s="61"/>
      <c r="M111" s="62"/>
      <c r="N111" s="61">
        <v>1</v>
      </c>
      <c r="O111" s="62" t="s">
        <v>4682</v>
      </c>
      <c r="P111" s="61"/>
      <c r="Q111" s="61"/>
      <c r="R111" s="63"/>
      <c r="S111" s="61"/>
      <c r="T111" s="547" t="s">
        <v>4624</v>
      </c>
      <c r="U111" s="778" t="s">
        <v>4671</v>
      </c>
      <c r="V111" s="353" t="s">
        <v>138</v>
      </c>
      <c r="W111" s="354" t="s">
        <v>12</v>
      </c>
      <c r="X111" s="351" t="s">
        <v>309</v>
      </c>
      <c r="Y111" s="525" t="s">
        <v>2284</v>
      </c>
      <c r="Z111" s="187" t="s">
        <v>2249</v>
      </c>
      <c r="AA111" s="282"/>
      <c r="AB111" s="291"/>
      <c r="AC111" s="284"/>
      <c r="AD111" s="283"/>
      <c r="AE111" s="328"/>
      <c r="AF111" s="293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5"/>
    </row>
    <row r="112" spans="1:51" s="292" customFormat="1" ht="28.5" customHeight="1" x14ac:dyDescent="0.25">
      <c r="A112" s="243">
        <v>105</v>
      </c>
      <c r="B112" s="301" t="s">
        <v>2964</v>
      </c>
      <c r="C112" s="301">
        <v>12</v>
      </c>
      <c r="D112" s="246" t="s">
        <v>3002</v>
      </c>
      <c r="E112" s="246" t="s">
        <v>2287</v>
      </c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>
        <v>0</v>
      </c>
      <c r="Q112" s="294"/>
      <c r="R112" s="63"/>
      <c r="S112" s="61"/>
      <c r="T112" s="547" t="s">
        <v>3178</v>
      </c>
      <c r="U112" s="286" t="s">
        <v>4680</v>
      </c>
      <c r="V112" s="353" t="s">
        <v>142</v>
      </c>
      <c r="W112" s="354" t="s">
        <v>13</v>
      </c>
      <c r="X112" s="351" t="s">
        <v>309</v>
      </c>
      <c r="Y112" s="525" t="s">
        <v>2284</v>
      </c>
      <c r="Z112" s="187" t="s">
        <v>2249</v>
      </c>
      <c r="AA112" s="282"/>
      <c r="AB112" s="291"/>
      <c r="AC112" s="284"/>
      <c r="AD112" s="283"/>
      <c r="AE112" s="328"/>
      <c r="AF112" s="293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5"/>
    </row>
    <row r="113" spans="1:51" s="292" customFormat="1" ht="28.5" hidden="1" customHeight="1" x14ac:dyDescent="0.25">
      <c r="A113" s="243">
        <v>106</v>
      </c>
      <c r="B113" s="301" t="s">
        <v>2964</v>
      </c>
      <c r="C113" s="301">
        <v>12</v>
      </c>
      <c r="D113" s="246" t="s">
        <v>3003</v>
      </c>
      <c r="E113" s="246" t="s">
        <v>2287</v>
      </c>
      <c r="F113" s="61">
        <v>2</v>
      </c>
      <c r="G113" s="62" t="s">
        <v>4682</v>
      </c>
      <c r="H113" s="61"/>
      <c r="I113" s="62"/>
      <c r="J113" s="61"/>
      <c r="K113" s="62"/>
      <c r="L113" s="61"/>
      <c r="M113" s="62"/>
      <c r="N113" s="61"/>
      <c r="O113" s="62"/>
      <c r="P113" s="61"/>
      <c r="Q113" s="61"/>
      <c r="R113" s="63"/>
      <c r="S113" s="61"/>
      <c r="T113" s="547" t="s">
        <v>4624</v>
      </c>
      <c r="U113" s="778" t="s">
        <v>4671</v>
      </c>
      <c r="V113" s="353" t="s">
        <v>142</v>
      </c>
      <c r="W113" s="351" t="s">
        <v>8</v>
      </c>
      <c r="X113" s="351" t="s">
        <v>309</v>
      </c>
      <c r="Y113" s="525" t="s">
        <v>2284</v>
      </c>
      <c r="Z113" s="187" t="s">
        <v>2249</v>
      </c>
      <c r="AA113" s="282"/>
      <c r="AB113" s="291"/>
      <c r="AC113" s="284"/>
      <c r="AD113" s="283"/>
      <c r="AE113" s="328"/>
      <c r="AF113" s="293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5"/>
    </row>
    <row r="114" spans="1:51" s="292" customFormat="1" ht="28.5" hidden="1" customHeight="1" x14ac:dyDescent="0.25">
      <c r="A114" s="243">
        <v>107</v>
      </c>
      <c r="B114" s="301" t="s">
        <v>2964</v>
      </c>
      <c r="C114" s="301">
        <v>12</v>
      </c>
      <c r="D114" s="246" t="s">
        <v>3004</v>
      </c>
      <c r="E114" s="246" t="s">
        <v>2287</v>
      </c>
      <c r="F114" s="61"/>
      <c r="G114" s="62"/>
      <c r="H114" s="61"/>
      <c r="I114" s="62"/>
      <c r="J114" s="61"/>
      <c r="K114" s="62"/>
      <c r="L114" s="61"/>
      <c r="M114" s="62"/>
      <c r="N114" s="61">
        <v>2</v>
      </c>
      <c r="O114" s="62" t="s">
        <v>4682</v>
      </c>
      <c r="P114" s="61"/>
      <c r="Q114" s="61"/>
      <c r="R114" s="63"/>
      <c r="S114" s="61"/>
      <c r="T114" s="547" t="s">
        <v>4625</v>
      </c>
      <c r="U114" s="286" t="s">
        <v>4671</v>
      </c>
      <c r="V114" s="353" t="s">
        <v>142</v>
      </c>
      <c r="W114" s="354" t="s">
        <v>12</v>
      </c>
      <c r="X114" s="351" t="s">
        <v>309</v>
      </c>
      <c r="Y114" s="525" t="s">
        <v>2284</v>
      </c>
      <c r="Z114" s="187" t="s">
        <v>2249</v>
      </c>
      <c r="AA114" s="282"/>
      <c r="AB114" s="291"/>
      <c r="AC114" s="284"/>
      <c r="AD114" s="283"/>
      <c r="AE114" s="328"/>
      <c r="AF114" s="293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5"/>
    </row>
    <row r="115" spans="1:51" s="292" customFormat="1" ht="28.5" hidden="1" customHeight="1" x14ac:dyDescent="0.25">
      <c r="A115" s="243">
        <v>108</v>
      </c>
      <c r="B115" s="301" t="s">
        <v>2964</v>
      </c>
      <c r="C115" s="301">
        <v>12</v>
      </c>
      <c r="D115" s="246" t="s">
        <v>3005</v>
      </c>
      <c r="E115" s="246" t="s">
        <v>2287</v>
      </c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 t="s">
        <v>4675</v>
      </c>
      <c r="Q115" s="62"/>
      <c r="R115" s="63"/>
      <c r="S115" s="61"/>
      <c r="T115" s="547" t="s">
        <v>4626</v>
      </c>
      <c r="U115" s="286" t="s">
        <v>4679</v>
      </c>
      <c r="V115" s="353" t="s">
        <v>138</v>
      </c>
      <c r="W115" s="354" t="s">
        <v>13</v>
      </c>
      <c r="X115" s="351" t="s">
        <v>309</v>
      </c>
      <c r="Y115" s="525" t="s">
        <v>2284</v>
      </c>
      <c r="Z115" s="187" t="s">
        <v>2249</v>
      </c>
      <c r="AA115" s="282"/>
      <c r="AB115" s="291"/>
      <c r="AC115" s="284"/>
      <c r="AD115" s="283"/>
      <c r="AE115" s="328"/>
      <c r="AF115" s="293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5"/>
    </row>
    <row r="116" spans="1:51" s="292" customFormat="1" ht="28.5" hidden="1" customHeight="1" x14ac:dyDescent="0.25">
      <c r="A116" s="243">
        <v>109</v>
      </c>
      <c r="B116" s="301" t="s">
        <v>2964</v>
      </c>
      <c r="C116" s="301">
        <v>12</v>
      </c>
      <c r="D116" s="337" t="s">
        <v>2288</v>
      </c>
      <c r="E116" s="246" t="s">
        <v>2287</v>
      </c>
      <c r="F116" s="61"/>
      <c r="G116" s="62"/>
      <c r="H116" s="61"/>
      <c r="I116" s="62"/>
      <c r="J116" s="61">
        <v>1</v>
      </c>
      <c r="K116" s="62" t="s">
        <v>4685</v>
      </c>
      <c r="L116" s="61"/>
      <c r="M116" s="62"/>
      <c r="N116" s="61"/>
      <c r="O116" s="62"/>
      <c r="P116" s="61"/>
      <c r="Q116" s="61"/>
      <c r="R116" s="63"/>
      <c r="S116" s="61"/>
      <c r="T116" s="547" t="s">
        <v>4624</v>
      </c>
      <c r="U116" s="778" t="s">
        <v>4671</v>
      </c>
      <c r="V116" s="353" t="s">
        <v>138</v>
      </c>
      <c r="W116" s="354" t="s">
        <v>10</v>
      </c>
      <c r="X116" s="351" t="s">
        <v>309</v>
      </c>
      <c r="Y116" s="525" t="s">
        <v>2284</v>
      </c>
      <c r="Z116" s="187" t="s">
        <v>2249</v>
      </c>
      <c r="AA116" s="282"/>
      <c r="AB116" s="291"/>
      <c r="AC116" s="284"/>
      <c r="AD116" s="283"/>
      <c r="AE116" s="328"/>
      <c r="AF116" s="293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5"/>
    </row>
    <row r="117" spans="1:51" s="292" customFormat="1" ht="28.5" hidden="1" customHeight="1" x14ac:dyDescent="0.25">
      <c r="A117" s="243">
        <v>110</v>
      </c>
      <c r="B117" s="301" t="s">
        <v>2964</v>
      </c>
      <c r="C117" s="301">
        <v>12</v>
      </c>
      <c r="D117" s="338" t="s">
        <v>3007</v>
      </c>
      <c r="E117" s="246" t="s">
        <v>2227</v>
      </c>
      <c r="F117" s="61">
        <v>1</v>
      </c>
      <c r="G117" s="62" t="s">
        <v>4683</v>
      </c>
      <c r="H117" s="61"/>
      <c r="I117" s="62"/>
      <c r="J117" s="61"/>
      <c r="K117" s="62"/>
      <c r="L117" s="61"/>
      <c r="M117" s="62"/>
      <c r="N117" s="61"/>
      <c r="O117" s="62"/>
      <c r="P117" s="61"/>
      <c r="Q117" s="61"/>
      <c r="R117" s="63"/>
      <c r="S117" s="61"/>
      <c r="T117" s="547" t="s">
        <v>4625</v>
      </c>
      <c r="U117" s="286" t="s">
        <v>4671</v>
      </c>
      <c r="V117" s="353" t="s">
        <v>138</v>
      </c>
      <c r="W117" s="351" t="s">
        <v>8</v>
      </c>
      <c r="X117" s="352" t="str">
        <f>VLOOKUP(Y117,'[10]Phan ca&amp; Ngay BDhoc'!$B$4:$I$98,8,0)</f>
        <v>B3-204</v>
      </c>
      <c r="Y117" s="525" t="s">
        <v>2222</v>
      </c>
      <c r="Z117" s="174" t="str">
        <f>VLOOKUP(Y117,'[10]Phan ca&amp; Ngay BDhoc'!$B$4:$G$98,6,0)</f>
        <v>20/8/2018</v>
      </c>
      <c r="AA117" s="316"/>
      <c r="AB117" s="291"/>
      <c r="AC117" s="284"/>
      <c r="AD117" s="283"/>
      <c r="AE117" s="328"/>
      <c r="AF117" s="293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/>
    </row>
    <row r="118" spans="1:51" s="292" customFormat="1" ht="28.5" hidden="1" customHeight="1" x14ac:dyDescent="0.25">
      <c r="A118" s="243">
        <v>111</v>
      </c>
      <c r="B118" s="244" t="s">
        <v>2964</v>
      </c>
      <c r="C118" s="244">
        <v>12</v>
      </c>
      <c r="D118" s="338" t="s">
        <v>3008</v>
      </c>
      <c r="E118" s="246" t="s">
        <v>2227</v>
      </c>
      <c r="F118" s="61"/>
      <c r="G118" s="62"/>
      <c r="H118" s="799">
        <v>2</v>
      </c>
      <c r="I118" s="800" t="s">
        <v>4685</v>
      </c>
      <c r="J118" s="61"/>
      <c r="K118" s="62"/>
      <c r="L118" s="61"/>
      <c r="M118" s="62"/>
      <c r="N118" s="61"/>
      <c r="O118" s="62"/>
      <c r="P118" s="61"/>
      <c r="Q118" s="61"/>
      <c r="R118" s="63"/>
      <c r="S118" s="61"/>
      <c r="T118" s="550" t="s">
        <v>4625</v>
      </c>
      <c r="U118" s="334" t="s">
        <v>4676</v>
      </c>
      <c r="V118" s="353" t="s">
        <v>138</v>
      </c>
      <c r="W118" s="351" t="s">
        <v>8</v>
      </c>
      <c r="X118" s="352" t="str">
        <f>VLOOKUP(Y118,'[10]Phan ca&amp; Ngay BDhoc'!$B$4:$I$98,8,0)</f>
        <v>B3-204</v>
      </c>
      <c r="Y118" s="525" t="s">
        <v>2222</v>
      </c>
      <c r="Z118" s="174" t="str">
        <f>VLOOKUP(Y118,'[10]Phan ca&amp; Ngay BDhoc'!$B$4:$G$98,6,0)</f>
        <v>20/8/2018</v>
      </c>
      <c r="AA118" s="282"/>
      <c r="AB118" s="291"/>
      <c r="AC118" s="284"/>
      <c r="AD118" s="283"/>
      <c r="AE118" s="328"/>
      <c r="AF118" s="293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5"/>
    </row>
    <row r="119" spans="1:51" s="292" customFormat="1" ht="28.5" hidden="1" customHeight="1" x14ac:dyDescent="0.25">
      <c r="A119" s="243">
        <v>112</v>
      </c>
      <c r="B119" s="301" t="s">
        <v>2964</v>
      </c>
      <c r="C119" s="301">
        <v>12</v>
      </c>
      <c r="D119" s="338" t="s">
        <v>3007</v>
      </c>
      <c r="E119" s="246" t="s">
        <v>3006</v>
      </c>
      <c r="F119" s="61"/>
      <c r="G119" s="62"/>
      <c r="H119" s="61"/>
      <c r="I119" s="62"/>
      <c r="J119" s="61"/>
      <c r="K119" s="62"/>
      <c r="L119" s="61"/>
      <c r="M119" s="62"/>
      <c r="N119" s="61" t="s">
        <v>4675</v>
      </c>
      <c r="O119" s="62"/>
      <c r="P119" s="61"/>
      <c r="Q119" s="61"/>
      <c r="R119" s="63"/>
      <c r="S119" s="61"/>
      <c r="T119" s="547" t="s">
        <v>4621</v>
      </c>
      <c r="U119" s="286" t="s">
        <v>4679</v>
      </c>
      <c r="V119" s="353" t="s">
        <v>138</v>
      </c>
      <c r="W119" s="354" t="s">
        <v>12</v>
      </c>
      <c r="X119" s="351" t="s">
        <v>309</v>
      </c>
      <c r="Y119" s="525" t="s">
        <v>2222</v>
      </c>
      <c r="Z119" s="174" t="str">
        <f>VLOOKUP(Y119,'[10]Phan ca&amp; Ngay BDhoc'!$B$4:$G$98,6,0)</f>
        <v>20/8/2018</v>
      </c>
      <c r="AA119" s="282"/>
      <c r="AB119" s="291"/>
      <c r="AC119" s="284"/>
      <c r="AD119" s="283"/>
      <c r="AE119" s="328"/>
      <c r="AF119" s="293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5"/>
    </row>
    <row r="120" spans="1:51" s="292" customFormat="1" ht="28.5" hidden="1" customHeight="1" x14ac:dyDescent="0.25">
      <c r="A120" s="243">
        <v>113</v>
      </c>
      <c r="B120" s="301" t="s">
        <v>2964</v>
      </c>
      <c r="C120" s="301">
        <v>12</v>
      </c>
      <c r="D120" s="338" t="s">
        <v>3008</v>
      </c>
      <c r="E120" s="246" t="s">
        <v>3006</v>
      </c>
      <c r="F120" s="61"/>
      <c r="G120" s="62"/>
      <c r="H120" s="61"/>
      <c r="I120" s="62"/>
      <c r="J120" s="61"/>
      <c r="K120" s="62"/>
      <c r="L120" s="61"/>
      <c r="M120" s="62"/>
      <c r="N120" s="61">
        <v>1</v>
      </c>
      <c r="O120" s="62" t="s">
        <v>4683</v>
      </c>
      <c r="P120" s="61"/>
      <c r="Q120" s="61"/>
      <c r="R120" s="63"/>
      <c r="S120" s="61"/>
      <c r="T120" s="547" t="s">
        <v>4625</v>
      </c>
      <c r="U120" s="286" t="s">
        <v>4671</v>
      </c>
      <c r="V120" s="353" t="s">
        <v>138</v>
      </c>
      <c r="W120" s="354" t="s">
        <v>12</v>
      </c>
      <c r="X120" s="351" t="s">
        <v>309</v>
      </c>
      <c r="Y120" s="525" t="s">
        <v>2222</v>
      </c>
      <c r="Z120" s="174" t="str">
        <f>VLOOKUP(Y120,'[10]Phan ca&amp; Ngay BDhoc'!$B$4:$G$98,6,0)</f>
        <v>20/8/2018</v>
      </c>
      <c r="AA120" s="282"/>
      <c r="AB120" s="291"/>
      <c r="AC120" s="284"/>
      <c r="AD120" s="283"/>
      <c r="AE120" s="328"/>
      <c r="AF120" s="293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5"/>
    </row>
    <row r="121" spans="1:51" s="292" customFormat="1" ht="28.5" hidden="1" customHeight="1" x14ac:dyDescent="0.25">
      <c r="A121" s="243">
        <v>114</v>
      </c>
      <c r="B121" s="244" t="s">
        <v>2964</v>
      </c>
      <c r="C121" s="244">
        <v>12</v>
      </c>
      <c r="D121" s="497" t="s">
        <v>3007</v>
      </c>
      <c r="E121" s="536" t="s">
        <v>2223</v>
      </c>
      <c r="F121" s="61"/>
      <c r="G121" s="62"/>
      <c r="H121" s="61"/>
      <c r="I121" s="62"/>
      <c r="J121" s="799">
        <v>0</v>
      </c>
      <c r="K121" s="62" t="s">
        <v>3011</v>
      </c>
      <c r="L121" s="61"/>
      <c r="M121" s="62"/>
      <c r="N121" s="61"/>
      <c r="O121" s="62"/>
      <c r="P121" s="61"/>
      <c r="Q121" s="61"/>
      <c r="R121" s="63"/>
      <c r="S121" s="61"/>
      <c r="T121" s="548" t="s">
        <v>4623</v>
      </c>
      <c r="U121" s="286" t="s">
        <v>4698</v>
      </c>
      <c r="V121" s="173" t="s">
        <v>142</v>
      </c>
      <c r="W121" s="173" t="s">
        <v>10</v>
      </c>
      <c r="X121" s="176" t="s">
        <v>309</v>
      </c>
      <c r="Y121" s="525" t="s">
        <v>2222</v>
      </c>
      <c r="Z121" s="174" t="str">
        <f>VLOOKUP(Y121,'[10]Phan ca&amp; Ngay BDhoc'!$B$4:$G$98,6,0)</f>
        <v>20/8/2018</v>
      </c>
      <c r="AA121" s="282"/>
      <c r="AB121" s="291"/>
      <c r="AC121" s="284"/>
      <c r="AD121" s="283"/>
      <c r="AE121" s="340"/>
      <c r="AF121" s="293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317"/>
    </row>
    <row r="122" spans="1:51" s="292" customFormat="1" ht="28.5" hidden="1" customHeight="1" x14ac:dyDescent="0.25">
      <c r="A122" s="243">
        <v>115</v>
      </c>
      <c r="B122" s="244" t="s">
        <v>2964</v>
      </c>
      <c r="C122" s="244">
        <v>12</v>
      </c>
      <c r="D122" s="338" t="s">
        <v>3008</v>
      </c>
      <c r="E122" s="536" t="s">
        <v>2223</v>
      </c>
      <c r="F122" s="61"/>
      <c r="G122" s="62"/>
      <c r="H122" s="61"/>
      <c r="I122" s="62"/>
      <c r="J122" s="799">
        <v>0</v>
      </c>
      <c r="K122" s="62" t="s">
        <v>3011</v>
      </c>
      <c r="L122" s="61"/>
      <c r="M122" s="62"/>
      <c r="N122" s="61"/>
      <c r="O122" s="62"/>
      <c r="P122" s="61"/>
      <c r="Q122" s="61"/>
      <c r="R122" s="63"/>
      <c r="S122" s="61"/>
      <c r="T122" s="548" t="s">
        <v>4623</v>
      </c>
      <c r="U122" s="286" t="s">
        <v>4698</v>
      </c>
      <c r="V122" s="173" t="s">
        <v>142</v>
      </c>
      <c r="W122" s="173" t="s">
        <v>10</v>
      </c>
      <c r="X122" s="176" t="s">
        <v>309</v>
      </c>
      <c r="Y122" s="525" t="s">
        <v>2222</v>
      </c>
      <c r="Z122" s="174" t="str">
        <f>VLOOKUP(Y122,'[10]Phan ca&amp; Ngay BDhoc'!$B$4:$G$98,6,0)</f>
        <v>20/8/2018</v>
      </c>
      <c r="AA122" s="282"/>
      <c r="AB122" s="291"/>
      <c r="AC122" s="284"/>
      <c r="AD122" s="283"/>
      <c r="AE122" s="340"/>
      <c r="AF122" s="293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317"/>
    </row>
    <row r="123" spans="1:51" s="292" customFormat="1" ht="28.5" hidden="1" customHeight="1" x14ac:dyDescent="0.25">
      <c r="A123" s="243">
        <v>116</v>
      </c>
      <c r="B123" s="301" t="s">
        <v>2964</v>
      </c>
      <c r="C123" s="301">
        <v>12</v>
      </c>
      <c r="D123" s="338" t="s">
        <v>3009</v>
      </c>
      <c r="E123" s="246" t="s">
        <v>2445</v>
      </c>
      <c r="F123" s="61"/>
      <c r="G123" s="62"/>
      <c r="H123" s="61">
        <v>1</v>
      </c>
      <c r="I123" s="62" t="s">
        <v>4685</v>
      </c>
      <c r="J123" s="61"/>
      <c r="K123" s="62"/>
      <c r="L123" s="61"/>
      <c r="M123" s="62"/>
      <c r="N123" s="61"/>
      <c r="O123" s="62"/>
      <c r="P123" s="61"/>
      <c r="Q123" s="61"/>
      <c r="R123" s="63"/>
      <c r="S123" s="61"/>
      <c r="T123" s="547" t="s">
        <v>3191</v>
      </c>
      <c r="U123" s="286" t="s">
        <v>4671</v>
      </c>
      <c r="V123" s="353" t="s">
        <v>138</v>
      </c>
      <c r="W123" s="354" t="s">
        <v>9</v>
      </c>
      <c r="X123" s="351" t="s">
        <v>309</v>
      </c>
      <c r="Y123" s="525" t="s">
        <v>2443</v>
      </c>
      <c r="Z123" s="187" t="s">
        <v>2249</v>
      </c>
      <c r="AA123" s="282"/>
      <c r="AB123" s="291"/>
      <c r="AC123" s="284"/>
      <c r="AD123" s="283"/>
      <c r="AE123" s="328"/>
      <c r="AF123" s="293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5"/>
    </row>
    <row r="124" spans="1:51" s="292" customFormat="1" ht="28.5" hidden="1" customHeight="1" x14ac:dyDescent="0.25">
      <c r="A124" s="58">
        <v>117</v>
      </c>
      <c r="B124" s="301" t="s">
        <v>2964</v>
      </c>
      <c r="C124" s="301">
        <v>12</v>
      </c>
      <c r="D124" s="817" t="s">
        <v>2446</v>
      </c>
      <c r="E124" s="246" t="s">
        <v>2445</v>
      </c>
      <c r="F124" s="61"/>
      <c r="G124" s="62"/>
      <c r="H124" s="61">
        <v>1</v>
      </c>
      <c r="I124" s="62" t="s">
        <v>4686</v>
      </c>
      <c r="J124" s="61"/>
      <c r="K124" s="62"/>
      <c r="L124" s="61"/>
      <c r="M124" s="62"/>
      <c r="N124" s="61"/>
      <c r="O124" s="62"/>
      <c r="P124" s="61"/>
      <c r="Q124" s="61"/>
      <c r="R124" s="63"/>
      <c r="S124" s="61"/>
      <c r="T124" s="547" t="s">
        <v>3182</v>
      </c>
      <c r="U124" s="286" t="s">
        <v>4671</v>
      </c>
      <c r="V124" s="353" t="s">
        <v>138</v>
      </c>
      <c r="W124" s="354" t="s">
        <v>9</v>
      </c>
      <c r="X124" s="351" t="s">
        <v>309</v>
      </c>
      <c r="Y124" s="525" t="s">
        <v>2443</v>
      </c>
      <c r="Z124" s="187" t="s">
        <v>2249</v>
      </c>
      <c r="AA124" s="282"/>
      <c r="AB124" s="291"/>
      <c r="AC124" s="284"/>
      <c r="AD124" s="283"/>
      <c r="AE124" s="328"/>
      <c r="AF124" s="293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5"/>
    </row>
    <row r="125" spans="1:51" s="292" customFormat="1" ht="28.5" hidden="1" customHeight="1" x14ac:dyDescent="0.25">
      <c r="A125" s="58"/>
      <c r="B125" s="301"/>
      <c r="C125" s="301"/>
      <c r="D125" s="338" t="s">
        <v>4699</v>
      </c>
      <c r="E125" s="246" t="s">
        <v>3170</v>
      </c>
      <c r="F125" s="61"/>
      <c r="G125" s="62"/>
      <c r="H125" s="61">
        <v>1</v>
      </c>
      <c r="I125" s="62" t="s">
        <v>4700</v>
      </c>
      <c r="J125" s="61"/>
      <c r="K125" s="62"/>
      <c r="L125" s="61"/>
      <c r="M125" s="62"/>
      <c r="N125" s="61"/>
      <c r="O125" s="62"/>
      <c r="P125" s="61"/>
      <c r="Q125" s="61"/>
      <c r="R125" s="63"/>
      <c r="S125" s="61"/>
      <c r="T125" s="547" t="s">
        <v>3186</v>
      </c>
      <c r="U125" s="286"/>
      <c r="V125" s="353"/>
      <c r="W125" s="354"/>
      <c r="X125" s="351"/>
      <c r="Y125" s="525"/>
      <c r="Z125" s="187"/>
      <c r="AA125" s="282"/>
      <c r="AB125" s="291"/>
      <c r="AC125" s="284"/>
      <c r="AD125" s="283"/>
      <c r="AE125" s="328"/>
      <c r="AF125" s="293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5"/>
    </row>
    <row r="126" spans="1:51" s="292" customFormat="1" ht="28.5" customHeight="1" thickBot="1" x14ac:dyDescent="0.3">
      <c r="A126" s="243"/>
      <c r="B126" s="503"/>
      <c r="C126" s="503"/>
      <c r="D126" s="510"/>
      <c r="E126" s="504"/>
      <c r="F126" s="505"/>
      <c r="G126" s="506"/>
      <c r="H126" s="505"/>
      <c r="I126" s="506"/>
      <c r="J126" s="505"/>
      <c r="K126" s="506"/>
      <c r="L126" s="505"/>
      <c r="M126" s="506"/>
      <c r="N126" s="505"/>
      <c r="O126" s="506"/>
      <c r="P126" s="505"/>
      <c r="Q126" s="505"/>
      <c r="R126" s="507"/>
      <c r="S126" s="505"/>
      <c r="T126" s="552"/>
      <c r="U126" s="286"/>
      <c r="V126" s="509"/>
      <c r="W126" s="511"/>
      <c r="X126" s="512"/>
      <c r="Y126" s="525"/>
      <c r="Z126" s="187"/>
      <c r="AA126" s="282"/>
      <c r="AB126" s="291"/>
      <c r="AC126" s="284"/>
      <c r="AD126" s="283"/>
      <c r="AE126" s="328"/>
      <c r="AF126" s="293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5"/>
    </row>
    <row r="127" spans="1:51" s="318" customFormat="1" ht="20.25" customHeight="1" x14ac:dyDescent="0.25">
      <c r="A127" s="70"/>
      <c r="B127" s="71"/>
      <c r="C127" s="72"/>
      <c r="D127" s="73"/>
      <c r="E127" s="73" t="s">
        <v>25</v>
      </c>
      <c r="F127" s="74" t="s">
        <v>26</v>
      </c>
      <c r="G127" s="812"/>
      <c r="H127" s="812"/>
      <c r="I127" s="75"/>
      <c r="J127" s="812"/>
      <c r="K127" s="76"/>
      <c r="L127" s="77"/>
      <c r="M127" s="77"/>
      <c r="N127" s="77"/>
      <c r="O127" s="77"/>
      <c r="P127" s="77"/>
      <c r="Q127" s="77"/>
      <c r="R127" s="812"/>
      <c r="S127" s="76"/>
      <c r="T127" s="553"/>
      <c r="U127" s="812"/>
      <c r="V127" s="811"/>
      <c r="W127" s="810"/>
      <c r="X127" s="256"/>
      <c r="Y127" s="74"/>
      <c r="Z127" s="812"/>
      <c r="AA127" s="78"/>
      <c r="AB127" s="74"/>
      <c r="AC127" s="77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</row>
    <row r="128" spans="1:51" s="318" customFormat="1" ht="20.25" customHeight="1" x14ac:dyDescent="0.25">
      <c r="A128" s="70"/>
      <c r="B128" s="71"/>
      <c r="C128" s="72"/>
      <c r="D128" s="73"/>
      <c r="E128" s="73"/>
      <c r="F128" s="74" t="s">
        <v>27</v>
      </c>
      <c r="G128" s="74" t="s">
        <v>28</v>
      </c>
      <c r="H128" s="812"/>
      <c r="I128" s="75"/>
      <c r="J128" s="812"/>
      <c r="K128" s="76"/>
      <c r="L128" s="77"/>
      <c r="M128" s="77"/>
      <c r="N128" s="77"/>
      <c r="O128" s="77"/>
      <c r="P128" s="77"/>
      <c r="Q128" s="77"/>
      <c r="R128" s="812"/>
      <c r="S128" s="76"/>
      <c r="T128" s="553"/>
      <c r="U128" s="812"/>
      <c r="V128" s="811"/>
      <c r="W128" s="810"/>
      <c r="X128" s="256"/>
      <c r="Y128" s="74"/>
      <c r="Z128" s="812"/>
      <c r="AA128" s="78"/>
      <c r="AB128" s="74"/>
      <c r="AC128" s="77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</row>
    <row r="129" spans="1:51" s="319" customFormat="1" ht="27" customHeight="1" x14ac:dyDescent="0.35">
      <c r="A129" s="79"/>
      <c r="B129" s="79"/>
      <c r="C129" s="79"/>
      <c r="D129" s="83" t="s">
        <v>29</v>
      </c>
      <c r="E129" s="80"/>
      <c r="F129" s="81"/>
      <c r="G129" s="79"/>
      <c r="H129" s="82"/>
      <c r="I129" s="82"/>
      <c r="J129" s="80"/>
      <c r="K129" s="80"/>
      <c r="L129" s="80"/>
      <c r="M129" s="79"/>
      <c r="N129" s="80"/>
      <c r="O129" s="80"/>
      <c r="P129" s="80"/>
      <c r="Q129" s="79"/>
      <c r="R129" s="79"/>
      <c r="S129" s="79"/>
      <c r="T129" s="554"/>
      <c r="U129" s="260"/>
      <c r="V129" s="347"/>
      <c r="W129" s="257"/>
      <c r="X129" s="273"/>
      <c r="Y129" s="526"/>
      <c r="Z129" s="260"/>
      <c r="AA129" s="83"/>
      <c r="AB129" s="81"/>
      <c r="AC129" s="79"/>
      <c r="AD129" s="84"/>
      <c r="AE129" s="85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</row>
    <row r="130" spans="1:51" s="319" customFormat="1" ht="19.5" x14ac:dyDescent="0.35">
      <c r="A130" s="79"/>
      <c r="B130" s="83"/>
      <c r="C130" s="79"/>
      <c r="D130" s="83"/>
      <c r="E130" s="86"/>
      <c r="F130" s="86"/>
      <c r="G130" s="86"/>
      <c r="H130" s="86"/>
      <c r="I130" s="86"/>
      <c r="J130" s="86"/>
      <c r="K130" s="79" t="s">
        <v>30</v>
      </c>
      <c r="L130" s="80" t="s">
        <v>31</v>
      </c>
      <c r="M130" s="80"/>
      <c r="N130" s="80"/>
      <c r="O130" s="80"/>
      <c r="P130" s="80"/>
      <c r="Q130" s="80"/>
      <c r="R130" s="80"/>
      <c r="S130" s="79"/>
      <c r="T130" s="554"/>
      <c r="U130" s="260"/>
      <c r="V130" s="347"/>
      <c r="W130" s="257"/>
      <c r="X130" s="273"/>
      <c r="Y130" s="526"/>
      <c r="Z130" s="260"/>
      <c r="AA130" s="83"/>
      <c r="AB130" s="79"/>
      <c r="AC130" s="79"/>
      <c r="AD130" s="84"/>
      <c r="AE130" s="85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</row>
    <row r="131" spans="1:51" s="320" customFormat="1" ht="18.75" x14ac:dyDescent="0.3">
      <c r="A131" s="87"/>
      <c r="B131" s="88"/>
      <c r="C131" s="87"/>
      <c r="D131" s="88"/>
      <c r="E131" s="89"/>
      <c r="F131" s="79"/>
      <c r="G131" s="79"/>
      <c r="H131" s="83"/>
      <c r="I131" s="90"/>
      <c r="J131" s="83"/>
      <c r="K131" s="79"/>
      <c r="L131" s="79"/>
      <c r="M131" s="79"/>
      <c r="N131" s="87"/>
      <c r="O131" s="79"/>
      <c r="P131" s="79"/>
      <c r="Q131" s="79"/>
      <c r="R131" s="79"/>
      <c r="S131" s="79"/>
      <c r="T131" s="554"/>
      <c r="U131" s="260"/>
      <c r="V131" s="811"/>
      <c r="W131" s="810"/>
      <c r="X131" s="256"/>
      <c r="Y131" s="526"/>
      <c r="Z131" s="260"/>
      <c r="AA131" s="83"/>
      <c r="AB131" s="79"/>
      <c r="AC131" s="79"/>
      <c r="AD131" s="84"/>
      <c r="AE131" s="85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</row>
    <row r="132" spans="1:51" s="321" customFormat="1" ht="16.5" x14ac:dyDescent="0.25">
      <c r="A132" s="11"/>
      <c r="B132" s="12"/>
      <c r="C132" s="11"/>
      <c r="D132" s="12"/>
      <c r="E132" s="98"/>
      <c r="F132" s="13"/>
      <c r="G132" s="14"/>
      <c r="H132" s="91"/>
      <c r="I132" s="92"/>
      <c r="J132" s="808"/>
      <c r="K132" s="14"/>
      <c r="L132" s="808"/>
      <c r="M132" s="14"/>
      <c r="N132" s="18"/>
      <c r="O132" s="14"/>
      <c r="P132" s="808"/>
      <c r="Q132" s="14"/>
      <c r="R132" s="808"/>
      <c r="S132" s="809"/>
      <c r="T132" s="35"/>
      <c r="U132" s="260"/>
      <c r="V132" s="811"/>
      <c r="W132" s="810"/>
      <c r="X132" s="256"/>
      <c r="Y132" s="513"/>
      <c r="Z132" s="258"/>
      <c r="AA132" s="7"/>
      <c r="AB132" s="15"/>
      <c r="AC132" s="14"/>
      <c r="AD132" s="9"/>
      <c r="AE132" s="10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1:51" s="321" customFormat="1" ht="16.5" x14ac:dyDescent="0.25">
      <c r="A133" s="11"/>
      <c r="B133" s="12"/>
      <c r="C133" s="11"/>
      <c r="D133" s="35" t="s">
        <v>32</v>
      </c>
      <c r="E133" s="332" t="s">
        <v>33</v>
      </c>
      <c r="F133" s="13"/>
      <c r="G133" s="14"/>
      <c r="H133" s="808"/>
      <c r="I133" s="92"/>
      <c r="J133" s="808"/>
      <c r="K133" s="322"/>
      <c r="L133" s="808"/>
      <c r="M133" s="14"/>
      <c r="N133" s="18"/>
      <c r="O133" s="14"/>
      <c r="P133" s="808"/>
      <c r="Q133" s="14"/>
      <c r="R133" s="808"/>
      <c r="S133" s="809"/>
      <c r="T133" s="35"/>
      <c r="U133" s="274"/>
      <c r="V133" s="811"/>
      <c r="W133" s="810"/>
      <c r="X133" s="256"/>
      <c r="Y133" s="527"/>
      <c r="Z133" s="258"/>
      <c r="AA133" s="1"/>
      <c r="AB133" s="15"/>
      <c r="AC133" s="14"/>
      <c r="AD133" s="93"/>
      <c r="AE133" s="94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</row>
    <row r="134" spans="1:51" s="321" customFormat="1" ht="16.5" x14ac:dyDescent="0.25">
      <c r="A134" s="11"/>
      <c r="B134" s="12"/>
      <c r="C134" s="11"/>
      <c r="D134" s="35" t="s">
        <v>34</v>
      </c>
      <c r="E134" s="332" t="s">
        <v>35</v>
      </c>
      <c r="F134" s="13"/>
      <c r="G134" s="14"/>
      <c r="H134" s="808"/>
      <c r="I134" s="95"/>
      <c r="J134" s="18"/>
      <c r="K134" s="14"/>
      <c r="L134" s="808" t="s">
        <v>36</v>
      </c>
      <c r="M134" s="14"/>
      <c r="N134" s="18"/>
      <c r="O134" s="14"/>
      <c r="P134" s="808"/>
      <c r="Q134" s="14"/>
      <c r="R134" s="808" t="s">
        <v>37</v>
      </c>
      <c r="S134" s="809"/>
      <c r="T134" s="35"/>
      <c r="U134" s="260"/>
      <c r="V134" s="811"/>
      <c r="W134" s="810"/>
      <c r="X134" s="256"/>
      <c r="Y134" s="527"/>
      <c r="Z134" s="258"/>
      <c r="AA134" s="1"/>
      <c r="AB134" s="15"/>
      <c r="AC134" s="14"/>
      <c r="AE134" s="323"/>
    </row>
    <row r="135" spans="1:51" s="321" customFormat="1" ht="16.5" x14ac:dyDescent="0.25">
      <c r="A135" s="11"/>
      <c r="B135" s="12"/>
      <c r="C135" s="11"/>
      <c r="D135" s="35" t="s">
        <v>38</v>
      </c>
      <c r="E135" s="332" t="s">
        <v>39</v>
      </c>
      <c r="F135" s="13"/>
      <c r="G135" s="14"/>
      <c r="H135" s="808"/>
      <c r="I135" s="92"/>
      <c r="J135" s="808"/>
      <c r="K135" s="14"/>
      <c r="L135" s="808"/>
      <c r="M135" s="14"/>
      <c r="N135" s="18"/>
      <c r="O135" s="14"/>
      <c r="P135" s="808"/>
      <c r="Q135" s="14"/>
      <c r="R135" s="808"/>
      <c r="S135" s="97"/>
      <c r="T135" s="35"/>
      <c r="U135" s="260"/>
      <c r="V135" s="811" t="s">
        <v>30</v>
      </c>
      <c r="W135" s="810"/>
      <c r="X135" s="256"/>
      <c r="Y135" s="513"/>
      <c r="Z135" s="258"/>
      <c r="AA135" s="7"/>
      <c r="AB135" s="15"/>
      <c r="AC135" s="14"/>
      <c r="AE135" s="323"/>
    </row>
    <row r="136" spans="1:51" s="321" customFormat="1" ht="16.5" x14ac:dyDescent="0.25">
      <c r="A136" s="11"/>
      <c r="B136" s="12"/>
      <c r="C136" s="11"/>
      <c r="D136" s="26"/>
      <c r="E136" s="98"/>
      <c r="F136" s="13"/>
      <c r="G136" s="14"/>
      <c r="H136" s="808"/>
      <c r="I136" s="92"/>
      <c r="J136" s="808"/>
      <c r="K136" s="14"/>
      <c r="L136" s="808"/>
      <c r="M136" s="14"/>
      <c r="N136" s="18"/>
      <c r="O136" s="14"/>
      <c r="P136" s="808"/>
      <c r="Q136" s="14"/>
      <c r="R136" s="808"/>
      <c r="S136" s="97"/>
      <c r="T136" s="35"/>
      <c r="U136" s="260"/>
      <c r="V136" s="811"/>
      <c r="W136" s="810"/>
      <c r="X136" s="256"/>
      <c r="Y136" s="513"/>
      <c r="Z136" s="258"/>
      <c r="AA136" s="7"/>
      <c r="AB136" s="15"/>
      <c r="AC136" s="14"/>
      <c r="AE136" s="323"/>
    </row>
    <row r="137" spans="1:51" s="321" customFormat="1" ht="24" customHeight="1" x14ac:dyDescent="0.25">
      <c r="A137" s="11"/>
      <c r="B137" s="12"/>
      <c r="C137" s="11"/>
      <c r="D137" s="12"/>
      <c r="E137" s="98"/>
      <c r="F137" s="13"/>
      <c r="G137" s="14"/>
      <c r="H137" s="808"/>
      <c r="I137" s="92"/>
      <c r="J137" s="808"/>
      <c r="K137" s="14"/>
      <c r="L137" s="808"/>
      <c r="M137" s="14"/>
      <c r="N137" s="18"/>
      <c r="O137" s="14"/>
      <c r="P137" s="808"/>
      <c r="Q137" s="14"/>
      <c r="R137" s="808"/>
      <c r="S137" s="99"/>
      <c r="T137" s="35"/>
      <c r="U137" s="260"/>
      <c r="V137" s="811"/>
      <c r="W137" s="810"/>
      <c r="X137" s="256"/>
      <c r="Y137" s="513"/>
      <c r="Z137" s="258"/>
      <c r="AA137" s="7"/>
      <c r="AB137" s="15"/>
      <c r="AC137" s="14"/>
      <c r="AE137" s="323"/>
    </row>
    <row r="138" spans="1:51" s="321" customFormat="1" ht="16.5" x14ac:dyDescent="0.25">
      <c r="A138" s="11"/>
      <c r="B138" s="12"/>
      <c r="C138" s="11"/>
      <c r="D138" s="12"/>
      <c r="E138" s="98"/>
      <c r="F138" s="13"/>
      <c r="G138" s="14"/>
      <c r="H138" s="808"/>
      <c r="I138" s="92"/>
      <c r="J138" s="808"/>
      <c r="K138" s="14"/>
      <c r="L138" s="808"/>
      <c r="M138" s="14"/>
      <c r="N138" s="18"/>
      <c r="O138" s="14"/>
      <c r="P138" s="19"/>
      <c r="Q138" s="6" t="s">
        <v>40</v>
      </c>
      <c r="R138" s="19"/>
      <c r="S138" s="100"/>
      <c r="T138" s="35"/>
      <c r="U138" s="260"/>
      <c r="V138" s="811"/>
      <c r="W138" s="810"/>
      <c r="X138" s="256"/>
      <c r="Y138" s="513"/>
      <c r="Z138" s="258"/>
      <c r="AA138" s="101"/>
      <c r="AB138" s="15"/>
      <c r="AC138" s="14"/>
      <c r="AE138" s="323"/>
    </row>
    <row r="139" spans="1:51" s="321" customFormat="1" x14ac:dyDescent="0.25">
      <c r="A139" s="102"/>
      <c r="B139" s="102"/>
      <c r="C139" s="25"/>
      <c r="D139" s="339"/>
      <c r="E139" s="104"/>
      <c r="F139" s="27"/>
      <c r="G139" s="105"/>
      <c r="H139" s="809"/>
      <c r="I139" s="106"/>
      <c r="J139" s="107"/>
      <c r="K139" s="108"/>
      <c r="L139" s="107"/>
      <c r="M139" s="109"/>
      <c r="N139" s="107"/>
      <c r="O139" s="108"/>
      <c r="P139" s="107"/>
      <c r="Q139" s="109"/>
      <c r="R139" s="110"/>
      <c r="S139" s="107"/>
      <c r="T139" s="35"/>
      <c r="U139" s="260"/>
      <c r="V139" s="811"/>
      <c r="W139" s="256"/>
      <c r="X139" s="256"/>
      <c r="Y139" s="513"/>
      <c r="Z139" s="258"/>
      <c r="AA139" s="111"/>
      <c r="AB139" s="36"/>
      <c r="AC139" s="105"/>
      <c r="AE139" s="323"/>
    </row>
    <row r="140" spans="1:51" s="321" customFormat="1" x14ac:dyDescent="0.25">
      <c r="A140" s="102"/>
      <c r="B140" s="102"/>
      <c r="C140" s="103"/>
      <c r="D140" s="339"/>
      <c r="E140" s="26"/>
      <c r="F140" s="112"/>
      <c r="G140" s="109"/>
      <c r="H140" s="107"/>
      <c r="I140" s="113"/>
      <c r="J140" s="114"/>
      <c r="K140" s="108"/>
      <c r="L140" s="114"/>
      <c r="M140" s="115"/>
      <c r="N140" s="114"/>
      <c r="O140" s="116" t="s">
        <v>41</v>
      </c>
      <c r="P140" s="812"/>
      <c r="Q140" s="28"/>
      <c r="R140" s="812"/>
      <c r="S140" s="809"/>
      <c r="T140" s="555"/>
      <c r="U140" s="260"/>
      <c r="V140" s="811"/>
      <c r="W140" s="810"/>
      <c r="X140" s="256"/>
      <c r="Y140" s="513"/>
      <c r="Z140" s="258"/>
      <c r="AA140" s="111"/>
      <c r="AB140" s="117"/>
      <c r="AC140" s="109"/>
      <c r="AE140" s="323"/>
    </row>
    <row r="141" spans="1:51" s="321" customFormat="1" x14ac:dyDescent="0.25">
      <c r="A141" s="102"/>
      <c r="B141" s="102"/>
      <c r="C141" s="103"/>
      <c r="D141" s="339"/>
      <c r="E141" s="26"/>
      <c r="F141" s="118"/>
      <c r="G141" s="119"/>
      <c r="H141" s="110"/>
      <c r="I141" s="106"/>
      <c r="J141" s="110"/>
      <c r="K141" s="119"/>
      <c r="L141" s="110"/>
      <c r="M141" s="120"/>
      <c r="N141" s="110"/>
      <c r="O141" s="119"/>
      <c r="P141" s="110"/>
      <c r="Q141" s="105"/>
      <c r="R141" s="110"/>
      <c r="S141" s="110"/>
      <c r="T141" s="555"/>
      <c r="U141" s="260"/>
      <c r="V141" s="811"/>
      <c r="W141" s="810"/>
      <c r="X141" s="256"/>
      <c r="Y141" s="513"/>
      <c r="Z141" s="258"/>
      <c r="AA141" s="111"/>
      <c r="AB141" s="121"/>
      <c r="AC141" s="119"/>
      <c r="AE141" s="323"/>
    </row>
    <row r="142" spans="1:51" s="321" customFormat="1" x14ac:dyDescent="0.25">
      <c r="A142" s="102"/>
      <c r="B142" s="102"/>
      <c r="C142" s="103"/>
      <c r="D142" s="339"/>
      <c r="E142" s="26"/>
      <c r="F142" s="118"/>
      <c r="G142" s="119"/>
      <c r="H142" s="110"/>
      <c r="I142" s="106"/>
      <c r="J142" s="110"/>
      <c r="K142" s="119"/>
      <c r="L142" s="110"/>
      <c r="M142" s="120"/>
      <c r="N142" s="110"/>
      <c r="O142" s="119"/>
      <c r="P142" s="110"/>
      <c r="Q142" s="105"/>
      <c r="R142" s="110"/>
      <c r="S142" s="110"/>
      <c r="T142" s="555"/>
      <c r="U142" s="260"/>
      <c r="V142" s="811"/>
      <c r="W142" s="810"/>
      <c r="X142" s="256"/>
      <c r="Y142" s="513"/>
      <c r="Z142" s="258"/>
      <c r="AA142" s="111"/>
      <c r="AB142" s="121"/>
      <c r="AC142" s="119"/>
      <c r="AE142" s="323"/>
    </row>
    <row r="143" spans="1:51" s="321" customFormat="1" x14ac:dyDescent="0.25">
      <c r="A143" s="102"/>
      <c r="B143" s="102"/>
      <c r="C143" s="103"/>
      <c r="D143" s="339"/>
      <c r="E143" s="26"/>
      <c r="F143" s="118"/>
      <c r="G143" s="119"/>
      <c r="H143" s="110"/>
      <c r="I143" s="106"/>
      <c r="J143" s="110"/>
      <c r="K143" s="119"/>
      <c r="L143" s="110"/>
      <c r="M143" s="120"/>
      <c r="N143" s="110"/>
      <c r="O143" s="119"/>
      <c r="P143" s="110"/>
      <c r="Q143" s="105"/>
      <c r="R143" s="110"/>
      <c r="S143" s="110"/>
      <c r="T143" s="555"/>
      <c r="U143" s="260"/>
      <c r="V143" s="811"/>
      <c r="W143" s="810"/>
      <c r="X143" s="256"/>
      <c r="Y143" s="513"/>
      <c r="Z143" s="258"/>
      <c r="AA143" s="111"/>
      <c r="AB143" s="121"/>
      <c r="AC143" s="119"/>
      <c r="AE143" s="323"/>
      <c r="AF143" s="323"/>
    </row>
    <row r="144" spans="1:51" s="321" customFormat="1" x14ac:dyDescent="0.25">
      <c r="A144" s="102"/>
      <c r="B144" s="102"/>
      <c r="C144" s="103"/>
      <c r="D144" s="339"/>
      <c r="E144" s="26"/>
      <c r="F144" s="118"/>
      <c r="G144" s="119"/>
      <c r="H144" s="110"/>
      <c r="I144" s="106"/>
      <c r="J144" s="110"/>
      <c r="K144" s="119"/>
      <c r="L144" s="110"/>
      <c r="M144" s="120"/>
      <c r="N144" s="110"/>
      <c r="O144" s="119"/>
      <c r="P144" s="110"/>
      <c r="Q144" s="105"/>
      <c r="R144" s="110"/>
      <c r="S144" s="110"/>
      <c r="T144" s="555"/>
      <c r="U144" s="260"/>
      <c r="V144" s="811"/>
      <c r="W144" s="810"/>
      <c r="X144" s="256"/>
      <c r="Y144" s="513"/>
      <c r="Z144" s="258"/>
      <c r="AA144" s="111"/>
      <c r="AB144" s="121"/>
      <c r="AC144" s="119"/>
      <c r="AE144" s="323"/>
    </row>
    <row r="145" spans="1:32" s="321" customFormat="1" x14ac:dyDescent="0.25">
      <c r="A145" s="102"/>
      <c r="B145" s="102"/>
      <c r="C145" s="103"/>
      <c r="D145" s="339"/>
      <c r="E145" s="26"/>
      <c r="F145" s="118"/>
      <c r="G145" s="119"/>
      <c r="H145" s="110"/>
      <c r="I145" s="106"/>
      <c r="J145" s="110"/>
      <c r="K145" s="119"/>
      <c r="L145" s="110"/>
      <c r="M145" s="120"/>
      <c r="N145" s="110"/>
      <c r="O145" s="119"/>
      <c r="P145" s="110"/>
      <c r="Q145" s="105"/>
      <c r="R145" s="110"/>
      <c r="S145" s="110"/>
      <c r="T145" s="555"/>
      <c r="U145" s="260"/>
      <c r="V145" s="811"/>
      <c r="W145" s="810"/>
      <c r="X145" s="256"/>
      <c r="Y145" s="513"/>
      <c r="Z145" s="258"/>
      <c r="AA145" s="111"/>
      <c r="AB145" s="121"/>
      <c r="AC145" s="119"/>
      <c r="AE145" s="323"/>
    </row>
    <row r="146" spans="1:32" s="321" customFormat="1" x14ac:dyDescent="0.25">
      <c r="A146" s="102"/>
      <c r="B146" s="102"/>
      <c r="C146" s="103"/>
      <c r="D146" s="339"/>
      <c r="E146" s="26"/>
      <c r="F146" s="118"/>
      <c r="G146" s="119"/>
      <c r="H146" s="110"/>
      <c r="I146" s="106"/>
      <c r="J146" s="110"/>
      <c r="K146" s="119"/>
      <c r="L146" s="110"/>
      <c r="M146" s="120"/>
      <c r="N146" s="110"/>
      <c r="O146" s="119"/>
      <c r="P146" s="110"/>
      <c r="Q146" s="105"/>
      <c r="R146" s="110"/>
      <c r="S146" s="110"/>
      <c r="T146" s="555"/>
      <c r="U146" s="260"/>
      <c r="V146" s="811"/>
      <c r="W146" s="810"/>
      <c r="X146" s="256"/>
      <c r="Y146" s="513"/>
      <c r="Z146" s="258"/>
      <c r="AA146" s="111"/>
      <c r="AB146" s="121"/>
      <c r="AC146" s="119"/>
      <c r="AE146" s="323"/>
      <c r="AF146" s="321">
        <f>AE146*100/15</f>
        <v>0</v>
      </c>
    </row>
    <row r="147" spans="1:32" s="321" customFormat="1" x14ac:dyDescent="0.25">
      <c r="A147" s="102"/>
      <c r="B147" s="102"/>
      <c r="C147" s="103"/>
      <c r="D147" s="339"/>
      <c r="E147" s="26"/>
      <c r="F147" s="118"/>
      <c r="G147" s="119"/>
      <c r="H147" s="110"/>
      <c r="I147" s="106"/>
      <c r="J147" s="110"/>
      <c r="K147" s="119"/>
      <c r="L147" s="110"/>
      <c r="M147" s="120"/>
      <c r="N147" s="110"/>
      <c r="O147" s="119"/>
      <c r="P147" s="110"/>
      <c r="Q147" s="105"/>
      <c r="R147" s="110"/>
      <c r="S147" s="110"/>
      <c r="T147" s="555"/>
      <c r="U147" s="260"/>
      <c r="V147" s="811"/>
      <c r="W147" s="810"/>
      <c r="X147" s="256"/>
      <c r="Y147" s="513"/>
      <c r="Z147" s="258"/>
      <c r="AA147" s="111"/>
      <c r="AB147" s="121"/>
      <c r="AC147" s="119"/>
      <c r="AE147" s="323"/>
      <c r="AF147" s="321">
        <f>AE147*100/15</f>
        <v>0</v>
      </c>
    </row>
    <row r="148" spans="1:32" s="321" customFormat="1" x14ac:dyDescent="0.25">
      <c r="A148" s="102"/>
      <c r="B148" s="102"/>
      <c r="C148" s="103"/>
      <c r="D148" s="339"/>
      <c r="E148" s="26"/>
      <c r="F148" s="118"/>
      <c r="G148" s="119"/>
      <c r="H148" s="110"/>
      <c r="I148" s="106"/>
      <c r="J148" s="110"/>
      <c r="K148" s="119"/>
      <c r="L148" s="110"/>
      <c r="M148" s="120"/>
      <c r="N148" s="110"/>
      <c r="O148" s="119"/>
      <c r="P148" s="110"/>
      <c r="Q148" s="105"/>
      <c r="R148" s="110"/>
      <c r="S148" s="110"/>
      <c r="T148" s="555"/>
      <c r="U148" s="260"/>
      <c r="V148" s="811"/>
      <c r="W148" s="810"/>
      <c r="X148" s="256"/>
      <c r="Y148" s="513"/>
      <c r="Z148" s="258"/>
      <c r="AA148" s="111"/>
      <c r="AB148" s="121"/>
      <c r="AC148" s="119"/>
      <c r="AE148" s="323"/>
    </row>
    <row r="149" spans="1:32" s="321" customFormat="1" x14ac:dyDescent="0.25">
      <c r="A149" s="102"/>
      <c r="B149" s="102"/>
      <c r="C149" s="103"/>
      <c r="D149" s="339"/>
      <c r="E149" s="26"/>
      <c r="F149" s="118"/>
      <c r="G149" s="119"/>
      <c r="H149" s="110"/>
      <c r="I149" s="106"/>
      <c r="J149" s="110"/>
      <c r="K149" s="119"/>
      <c r="L149" s="110"/>
      <c r="M149" s="120"/>
      <c r="N149" s="110"/>
      <c r="O149" s="119"/>
      <c r="P149" s="110"/>
      <c r="Q149" s="105"/>
      <c r="R149" s="110"/>
      <c r="S149" s="110"/>
      <c r="T149" s="555"/>
      <c r="U149" s="260"/>
      <c r="V149" s="811"/>
      <c r="W149" s="810"/>
      <c r="X149" s="256"/>
      <c r="Y149" s="513"/>
      <c r="Z149" s="258"/>
      <c r="AA149" s="111"/>
      <c r="AB149" s="121"/>
      <c r="AC149" s="119"/>
      <c r="AE149" s="323"/>
    </row>
    <row r="150" spans="1:32" s="321" customFormat="1" x14ac:dyDescent="0.25">
      <c r="A150" s="102"/>
      <c r="B150" s="102"/>
      <c r="C150" s="103"/>
      <c r="D150" s="339"/>
      <c r="E150" s="26"/>
      <c r="F150" s="118"/>
      <c r="G150" s="119"/>
      <c r="H150" s="110"/>
      <c r="I150" s="106"/>
      <c r="J150" s="110"/>
      <c r="K150" s="119"/>
      <c r="L150" s="110"/>
      <c r="M150" s="120"/>
      <c r="N150" s="110"/>
      <c r="O150" s="119"/>
      <c r="P150" s="110"/>
      <c r="Q150" s="105"/>
      <c r="R150" s="110"/>
      <c r="S150" s="110"/>
      <c r="T150" s="555"/>
      <c r="U150" s="260"/>
      <c r="V150" s="811"/>
      <c r="W150" s="810"/>
      <c r="X150" s="256"/>
      <c r="Y150" s="513"/>
      <c r="Z150" s="258"/>
      <c r="AA150" s="111"/>
      <c r="AB150" s="121"/>
      <c r="AC150" s="119"/>
      <c r="AE150" s="323"/>
    </row>
    <row r="151" spans="1:32" s="321" customFormat="1" x14ac:dyDescent="0.25">
      <c r="A151" s="102"/>
      <c r="B151" s="102"/>
      <c r="C151" s="103"/>
      <c r="D151" s="339"/>
      <c r="E151" s="26"/>
      <c r="F151" s="118"/>
      <c r="G151" s="119"/>
      <c r="H151" s="110"/>
      <c r="I151" s="106"/>
      <c r="J151" s="110"/>
      <c r="K151" s="119"/>
      <c r="L151" s="110"/>
      <c r="M151" s="120"/>
      <c r="N151" s="110"/>
      <c r="O151" s="119"/>
      <c r="P151" s="110"/>
      <c r="Q151" s="105"/>
      <c r="R151" s="110"/>
      <c r="S151" s="110"/>
      <c r="T151" s="555"/>
      <c r="U151" s="260"/>
      <c r="V151" s="811"/>
      <c r="W151" s="810"/>
      <c r="X151" s="256"/>
      <c r="Y151" s="513"/>
      <c r="Z151" s="258"/>
      <c r="AA151" s="111"/>
      <c r="AB151" s="121"/>
      <c r="AC151" s="119"/>
      <c r="AE151" s="323"/>
    </row>
    <row r="152" spans="1:32" s="321" customFormat="1" x14ac:dyDescent="0.25">
      <c r="A152" s="102"/>
      <c r="B152" s="102"/>
      <c r="C152" s="103"/>
      <c r="D152" s="339"/>
      <c r="E152" s="26"/>
      <c r="F152" s="118"/>
      <c r="G152" s="119"/>
      <c r="H152" s="110"/>
      <c r="I152" s="106"/>
      <c r="J152" s="110"/>
      <c r="K152" s="119"/>
      <c r="L152" s="110"/>
      <c r="M152" s="120"/>
      <c r="N152" s="110"/>
      <c r="O152" s="119"/>
      <c r="P152" s="110"/>
      <c r="Q152" s="105"/>
      <c r="R152" s="110"/>
      <c r="S152" s="110"/>
      <c r="T152" s="555"/>
      <c r="U152" s="260"/>
      <c r="V152" s="811"/>
      <c r="W152" s="810"/>
      <c r="X152" s="256"/>
      <c r="Y152" s="513"/>
      <c r="Z152" s="258"/>
      <c r="AA152" s="111"/>
      <c r="AB152" s="121"/>
      <c r="AC152" s="119"/>
      <c r="AE152" s="323"/>
    </row>
    <row r="153" spans="1:32" s="321" customFormat="1" x14ac:dyDescent="0.25">
      <c r="A153" s="102"/>
      <c r="B153" s="102"/>
      <c r="C153" s="103"/>
      <c r="D153" s="339"/>
      <c r="E153" s="26"/>
      <c r="F153" s="118"/>
      <c r="G153" s="119"/>
      <c r="H153" s="110"/>
      <c r="I153" s="106"/>
      <c r="J153" s="110"/>
      <c r="K153" s="119"/>
      <c r="L153" s="110"/>
      <c r="M153" s="120"/>
      <c r="N153" s="110"/>
      <c r="O153" s="119"/>
      <c r="P153" s="110"/>
      <c r="Q153" s="105"/>
      <c r="R153" s="110"/>
      <c r="S153" s="110"/>
      <c r="T153" s="555"/>
      <c r="U153" s="260"/>
      <c r="V153" s="811"/>
      <c r="W153" s="810"/>
      <c r="X153" s="256"/>
      <c r="Y153" s="513"/>
      <c r="Z153" s="258"/>
      <c r="AA153" s="111"/>
      <c r="AB153" s="121"/>
      <c r="AC153" s="119"/>
      <c r="AE153" s="323"/>
    </row>
    <row r="154" spans="1:32" s="321" customFormat="1" x14ac:dyDescent="0.25">
      <c r="A154" s="102"/>
      <c r="B154" s="102"/>
      <c r="C154" s="103"/>
      <c r="D154" s="339"/>
      <c r="E154" s="26"/>
      <c r="F154" s="118"/>
      <c r="G154" s="119"/>
      <c r="H154" s="110"/>
      <c r="I154" s="106"/>
      <c r="J154" s="110"/>
      <c r="K154" s="119"/>
      <c r="L154" s="110"/>
      <c r="M154" s="120"/>
      <c r="N154" s="110"/>
      <c r="O154" s="119"/>
      <c r="P154" s="110"/>
      <c r="Q154" s="105"/>
      <c r="R154" s="110"/>
      <c r="S154" s="110"/>
      <c r="T154" s="555"/>
      <c r="U154" s="260"/>
      <c r="V154" s="811"/>
      <c r="W154" s="810"/>
      <c r="X154" s="256"/>
      <c r="Y154" s="513"/>
      <c r="Z154" s="258"/>
      <c r="AA154" s="111"/>
      <c r="AB154" s="121"/>
      <c r="AC154" s="119"/>
      <c r="AE154" s="323"/>
    </row>
    <row r="155" spans="1:32" s="321" customFormat="1" x14ac:dyDescent="0.25">
      <c r="A155" s="102"/>
      <c r="B155" s="102"/>
      <c r="C155" s="103"/>
      <c r="D155" s="339"/>
      <c r="E155" s="26"/>
      <c r="F155" s="118"/>
      <c r="G155" s="119"/>
      <c r="H155" s="110"/>
      <c r="I155" s="106"/>
      <c r="J155" s="110"/>
      <c r="K155" s="119"/>
      <c r="L155" s="110"/>
      <c r="M155" s="120"/>
      <c r="N155" s="110"/>
      <c r="O155" s="119"/>
      <c r="P155" s="110"/>
      <c r="Q155" s="105"/>
      <c r="R155" s="110"/>
      <c r="S155" s="110"/>
      <c r="T155" s="555"/>
      <c r="U155" s="260"/>
      <c r="V155" s="811"/>
      <c r="W155" s="810"/>
      <c r="X155" s="256"/>
      <c r="Y155" s="513"/>
      <c r="Z155" s="258"/>
      <c r="AA155" s="111"/>
      <c r="AB155" s="121"/>
      <c r="AC155" s="119"/>
      <c r="AE155" s="323"/>
    </row>
    <row r="156" spans="1:32" s="321" customFormat="1" x14ac:dyDescent="0.25">
      <c r="A156" s="102"/>
      <c r="B156" s="102"/>
      <c r="C156" s="103"/>
      <c r="D156" s="339"/>
      <c r="E156" s="26"/>
      <c r="F156" s="118"/>
      <c r="G156" s="119"/>
      <c r="H156" s="110"/>
      <c r="I156" s="106"/>
      <c r="J156" s="110"/>
      <c r="K156" s="119"/>
      <c r="L156" s="110"/>
      <c r="M156" s="120"/>
      <c r="N156" s="110"/>
      <c r="O156" s="119"/>
      <c r="P156" s="110"/>
      <c r="Q156" s="105"/>
      <c r="R156" s="110"/>
      <c r="S156" s="110"/>
      <c r="T156" s="555"/>
      <c r="U156" s="260"/>
      <c r="V156" s="811"/>
      <c r="W156" s="810"/>
      <c r="X156" s="256"/>
      <c r="Y156" s="513"/>
      <c r="Z156" s="258"/>
      <c r="AA156" s="111"/>
      <c r="AB156" s="121"/>
      <c r="AC156" s="119"/>
      <c r="AE156" s="323"/>
    </row>
    <row r="157" spans="1:32" s="321" customFormat="1" x14ac:dyDescent="0.25">
      <c r="A157" s="102"/>
      <c r="B157" s="102"/>
      <c r="C157" s="103"/>
      <c r="D157" s="339"/>
      <c r="E157" s="26"/>
      <c r="F157" s="118"/>
      <c r="G157" s="119"/>
      <c r="H157" s="110"/>
      <c r="I157" s="106"/>
      <c r="J157" s="110"/>
      <c r="K157" s="119"/>
      <c r="L157" s="110"/>
      <c r="M157" s="120"/>
      <c r="N157" s="110"/>
      <c r="O157" s="119"/>
      <c r="P157" s="110"/>
      <c r="Q157" s="105"/>
      <c r="R157" s="110"/>
      <c r="S157" s="110"/>
      <c r="T157" s="555"/>
      <c r="U157" s="260"/>
      <c r="V157" s="811"/>
      <c r="W157" s="810"/>
      <c r="X157" s="256"/>
      <c r="Y157" s="513"/>
      <c r="Z157" s="258"/>
      <c r="AA157" s="111"/>
      <c r="AB157" s="121"/>
      <c r="AC157" s="119"/>
      <c r="AE157" s="323"/>
    </row>
    <row r="158" spans="1:32" s="321" customFormat="1" x14ac:dyDescent="0.25">
      <c r="A158" s="102"/>
      <c r="B158" s="102"/>
      <c r="C158" s="103"/>
      <c r="D158" s="339"/>
      <c r="E158" s="26"/>
      <c r="F158" s="118"/>
      <c r="G158" s="119"/>
      <c r="H158" s="110"/>
      <c r="I158" s="106"/>
      <c r="J158" s="110"/>
      <c r="K158" s="119"/>
      <c r="L158" s="110"/>
      <c r="M158" s="120"/>
      <c r="N158" s="110"/>
      <c r="O158" s="119"/>
      <c r="P158" s="110"/>
      <c r="Q158" s="105"/>
      <c r="R158" s="110"/>
      <c r="S158" s="110"/>
      <c r="T158" s="555"/>
      <c r="U158" s="260"/>
      <c r="V158" s="811"/>
      <c r="W158" s="810"/>
      <c r="X158" s="256"/>
      <c r="Y158" s="513"/>
      <c r="Z158" s="258"/>
      <c r="AA158" s="111"/>
      <c r="AB158" s="121"/>
      <c r="AC158" s="119"/>
      <c r="AE158" s="323"/>
    </row>
    <row r="159" spans="1:32" s="321" customFormat="1" x14ac:dyDescent="0.25">
      <c r="A159" s="102"/>
      <c r="B159" s="102"/>
      <c r="C159" s="103"/>
      <c r="D159" s="339"/>
      <c r="E159" s="26"/>
      <c r="F159" s="118"/>
      <c r="G159" s="119"/>
      <c r="H159" s="110"/>
      <c r="I159" s="106"/>
      <c r="J159" s="110"/>
      <c r="K159" s="119"/>
      <c r="L159" s="110"/>
      <c r="M159" s="120"/>
      <c r="N159" s="110"/>
      <c r="O159" s="119"/>
      <c r="P159" s="110"/>
      <c r="Q159" s="105"/>
      <c r="R159" s="110"/>
      <c r="S159" s="110"/>
      <c r="T159" s="555"/>
      <c r="U159" s="260"/>
      <c r="V159" s="811"/>
      <c r="W159" s="810"/>
      <c r="X159" s="256"/>
      <c r="Y159" s="513"/>
      <c r="Z159" s="258"/>
      <c r="AA159" s="111"/>
      <c r="AB159" s="121"/>
      <c r="AC159" s="119"/>
      <c r="AE159" s="323"/>
    </row>
    <row r="160" spans="1:32" s="321" customFormat="1" x14ac:dyDescent="0.25">
      <c r="A160" s="102"/>
      <c r="B160" s="102"/>
      <c r="C160" s="103"/>
      <c r="D160" s="339"/>
      <c r="E160" s="26"/>
      <c r="F160" s="118"/>
      <c r="G160" s="119"/>
      <c r="H160" s="110"/>
      <c r="I160" s="106"/>
      <c r="J160" s="110"/>
      <c r="K160" s="119"/>
      <c r="L160" s="110"/>
      <c r="M160" s="120"/>
      <c r="N160" s="110"/>
      <c r="O160" s="119"/>
      <c r="P160" s="110"/>
      <c r="Q160" s="105"/>
      <c r="R160" s="110"/>
      <c r="S160" s="110"/>
      <c r="T160" s="555"/>
      <c r="U160" s="260"/>
      <c r="V160" s="811"/>
      <c r="W160" s="810"/>
      <c r="X160" s="256"/>
      <c r="Y160" s="513"/>
      <c r="Z160" s="258"/>
      <c r="AA160" s="111"/>
      <c r="AB160" s="121"/>
      <c r="AC160" s="119"/>
      <c r="AE160" s="323"/>
    </row>
    <row r="161" spans="1:31" s="321" customFormat="1" x14ac:dyDescent="0.25">
      <c r="A161" s="102"/>
      <c r="B161" s="102"/>
      <c r="C161" s="103"/>
      <c r="D161" s="339"/>
      <c r="E161" s="26"/>
      <c r="F161" s="118"/>
      <c r="G161" s="119"/>
      <c r="H161" s="110"/>
      <c r="I161" s="106"/>
      <c r="J161" s="110"/>
      <c r="K161" s="119"/>
      <c r="L161" s="110"/>
      <c r="M161" s="120"/>
      <c r="N161" s="110"/>
      <c r="O161" s="119"/>
      <c r="P161" s="110"/>
      <c r="Q161" s="105"/>
      <c r="R161" s="110"/>
      <c r="S161" s="110"/>
      <c r="T161" s="555"/>
      <c r="U161" s="260"/>
      <c r="V161" s="811"/>
      <c r="W161" s="810"/>
      <c r="X161" s="256"/>
      <c r="Y161" s="513"/>
      <c r="Z161" s="258"/>
      <c r="AA161" s="111"/>
      <c r="AB161" s="121"/>
      <c r="AC161" s="119"/>
      <c r="AE161" s="323"/>
    </row>
    <row r="162" spans="1:31" s="321" customFormat="1" x14ac:dyDescent="0.25">
      <c r="A162" s="102"/>
      <c r="B162" s="102"/>
      <c r="C162" s="103"/>
      <c r="D162" s="339"/>
      <c r="E162" s="26"/>
      <c r="F162" s="118"/>
      <c r="G162" s="119"/>
      <c r="H162" s="110"/>
      <c r="I162" s="106"/>
      <c r="J162" s="110"/>
      <c r="K162" s="119"/>
      <c r="L162" s="110"/>
      <c r="M162" s="120"/>
      <c r="N162" s="110"/>
      <c r="O162" s="119"/>
      <c r="P162" s="110"/>
      <c r="Q162" s="105"/>
      <c r="R162" s="110"/>
      <c r="S162" s="110"/>
      <c r="T162" s="555"/>
      <c r="U162" s="260"/>
      <c r="V162" s="811"/>
      <c r="W162" s="810"/>
      <c r="X162" s="256"/>
      <c r="Y162" s="513"/>
      <c r="Z162" s="258"/>
      <c r="AA162" s="111"/>
      <c r="AB162" s="121"/>
      <c r="AC162" s="119"/>
      <c r="AE162" s="323"/>
    </row>
    <row r="163" spans="1:31" s="321" customFormat="1" x14ac:dyDescent="0.25">
      <c r="A163" s="102"/>
      <c r="B163" s="102"/>
      <c r="C163" s="103"/>
      <c r="D163" s="339"/>
      <c r="E163" s="26"/>
      <c r="F163" s="118"/>
      <c r="G163" s="119"/>
      <c r="H163" s="110"/>
      <c r="I163" s="106"/>
      <c r="J163" s="110"/>
      <c r="K163" s="119"/>
      <c r="L163" s="110"/>
      <c r="M163" s="120"/>
      <c r="N163" s="110"/>
      <c r="O163" s="119"/>
      <c r="P163" s="110"/>
      <c r="Q163" s="105"/>
      <c r="R163" s="110"/>
      <c r="S163" s="110"/>
      <c r="T163" s="555"/>
      <c r="U163" s="260"/>
      <c r="V163" s="811"/>
      <c r="W163" s="810"/>
      <c r="X163" s="256"/>
      <c r="Y163" s="513"/>
      <c r="Z163" s="258"/>
      <c r="AA163" s="111"/>
      <c r="AB163" s="121"/>
      <c r="AC163" s="119"/>
      <c r="AE163" s="323"/>
    </row>
    <row r="164" spans="1:31" s="321" customFormat="1" x14ac:dyDescent="0.25">
      <c r="A164" s="102"/>
      <c r="B164" s="102"/>
      <c r="C164" s="103"/>
      <c r="D164" s="339"/>
      <c r="E164" s="26"/>
      <c r="F164" s="118"/>
      <c r="G164" s="119"/>
      <c r="H164" s="110"/>
      <c r="I164" s="106"/>
      <c r="J164" s="110"/>
      <c r="K164" s="119"/>
      <c r="L164" s="110"/>
      <c r="M164" s="120"/>
      <c r="N164" s="110"/>
      <c r="O164" s="119"/>
      <c r="P164" s="110"/>
      <c r="Q164" s="105"/>
      <c r="R164" s="110"/>
      <c r="S164" s="110"/>
      <c r="T164" s="555"/>
      <c r="U164" s="260"/>
      <c r="V164" s="811"/>
      <c r="W164" s="810"/>
      <c r="X164" s="256"/>
      <c r="Y164" s="513"/>
      <c r="Z164" s="258"/>
      <c r="AA164" s="111"/>
      <c r="AB164" s="121"/>
      <c r="AC164" s="119"/>
      <c r="AE164" s="323"/>
    </row>
    <row r="165" spans="1:31" s="321" customFormat="1" x14ac:dyDescent="0.25">
      <c r="A165" s="102"/>
      <c r="B165" s="102"/>
      <c r="C165" s="103"/>
      <c r="D165" s="339"/>
      <c r="E165" s="26"/>
      <c r="F165" s="118"/>
      <c r="G165" s="119"/>
      <c r="H165" s="110"/>
      <c r="I165" s="106"/>
      <c r="J165" s="110"/>
      <c r="K165" s="119"/>
      <c r="L165" s="110"/>
      <c r="M165" s="120"/>
      <c r="N165" s="110"/>
      <c r="O165" s="119"/>
      <c r="P165" s="110"/>
      <c r="Q165" s="105"/>
      <c r="R165" s="110"/>
      <c r="S165" s="110"/>
      <c r="T165" s="555"/>
      <c r="U165" s="260"/>
      <c r="V165" s="811"/>
      <c r="W165" s="810"/>
      <c r="X165" s="256"/>
      <c r="Y165" s="513"/>
      <c r="Z165" s="258"/>
      <c r="AA165" s="111"/>
      <c r="AB165" s="121"/>
      <c r="AC165" s="119"/>
      <c r="AE165" s="323"/>
    </row>
    <row r="166" spans="1:31" s="321" customFormat="1" x14ac:dyDescent="0.25">
      <c r="A166" s="102"/>
      <c r="B166" s="102"/>
      <c r="C166" s="103"/>
      <c r="D166" s="339"/>
      <c r="E166" s="26"/>
      <c r="F166" s="118"/>
      <c r="G166" s="119"/>
      <c r="H166" s="110"/>
      <c r="I166" s="106"/>
      <c r="J166" s="110"/>
      <c r="K166" s="119"/>
      <c r="L166" s="110"/>
      <c r="M166" s="120"/>
      <c r="N166" s="110"/>
      <c r="O166" s="119"/>
      <c r="P166" s="110"/>
      <c r="Q166" s="105"/>
      <c r="R166" s="110"/>
      <c r="S166" s="110"/>
      <c r="T166" s="555"/>
      <c r="U166" s="260"/>
      <c r="V166" s="811"/>
      <c r="W166" s="810"/>
      <c r="X166" s="256"/>
      <c r="Y166" s="513"/>
      <c r="Z166" s="258"/>
      <c r="AA166" s="111"/>
      <c r="AB166" s="121"/>
      <c r="AC166" s="119"/>
      <c r="AE166" s="323"/>
    </row>
    <row r="167" spans="1:31" s="321" customFormat="1" x14ac:dyDescent="0.25">
      <c r="A167" s="102"/>
      <c r="B167" s="102"/>
      <c r="C167" s="103"/>
      <c r="D167" s="339"/>
      <c r="E167" s="26"/>
      <c r="F167" s="118"/>
      <c r="G167" s="119"/>
      <c r="H167" s="110"/>
      <c r="I167" s="106"/>
      <c r="J167" s="110"/>
      <c r="K167" s="119"/>
      <c r="L167" s="110"/>
      <c r="M167" s="120"/>
      <c r="N167" s="110"/>
      <c r="O167" s="119"/>
      <c r="P167" s="110"/>
      <c r="Q167" s="105"/>
      <c r="R167" s="110"/>
      <c r="S167" s="110"/>
      <c r="T167" s="555"/>
      <c r="U167" s="260"/>
      <c r="V167" s="811"/>
      <c r="W167" s="810"/>
      <c r="X167" s="256"/>
      <c r="Y167" s="513"/>
      <c r="Z167" s="258"/>
      <c r="AA167" s="111"/>
      <c r="AB167" s="121"/>
      <c r="AC167" s="119"/>
      <c r="AE167" s="323"/>
    </row>
    <row r="168" spans="1:31" s="321" customFormat="1" x14ac:dyDescent="0.25">
      <c r="A168" s="102"/>
      <c r="B168" s="102"/>
      <c r="C168" s="103"/>
      <c r="D168" s="339"/>
      <c r="E168" s="26"/>
      <c r="F168" s="118"/>
      <c r="G168" s="119"/>
      <c r="H168" s="110"/>
      <c r="I168" s="106"/>
      <c r="J168" s="110"/>
      <c r="K168" s="119"/>
      <c r="L168" s="110"/>
      <c r="M168" s="120"/>
      <c r="N168" s="110"/>
      <c r="O168" s="119"/>
      <c r="P168" s="110"/>
      <c r="Q168" s="105"/>
      <c r="R168" s="110"/>
      <c r="S168" s="110"/>
      <c r="T168" s="555"/>
      <c r="U168" s="260"/>
      <c r="V168" s="811"/>
      <c r="W168" s="810"/>
      <c r="X168" s="256"/>
      <c r="Y168" s="513"/>
      <c r="Z168" s="258"/>
      <c r="AA168" s="111"/>
      <c r="AB168" s="121"/>
      <c r="AC168" s="119"/>
      <c r="AE168" s="323"/>
    </row>
    <row r="169" spans="1:31" s="321" customFormat="1" x14ac:dyDescent="0.25">
      <c r="A169" s="102"/>
      <c r="B169" s="102"/>
      <c r="C169" s="103"/>
      <c r="D169" s="339"/>
      <c r="E169" s="26"/>
      <c r="F169" s="118"/>
      <c r="G169" s="119"/>
      <c r="H169" s="110"/>
      <c r="I169" s="106"/>
      <c r="J169" s="110"/>
      <c r="K169" s="119"/>
      <c r="L169" s="110"/>
      <c r="M169" s="120"/>
      <c r="N169" s="110"/>
      <c r="O169" s="119"/>
      <c r="P169" s="110"/>
      <c r="Q169" s="105"/>
      <c r="R169" s="110"/>
      <c r="S169" s="110"/>
      <c r="T169" s="555"/>
      <c r="U169" s="260"/>
      <c r="V169" s="811"/>
      <c r="W169" s="810"/>
      <c r="X169" s="256"/>
      <c r="Y169" s="513"/>
      <c r="Z169" s="258"/>
      <c r="AA169" s="111"/>
      <c r="AB169" s="121"/>
      <c r="AC169" s="119"/>
      <c r="AE169" s="323"/>
    </row>
    <row r="170" spans="1:31" s="321" customFormat="1" x14ac:dyDescent="0.25">
      <c r="A170" s="102"/>
      <c r="B170" s="102"/>
      <c r="C170" s="103"/>
      <c r="D170" s="339"/>
      <c r="E170" s="26"/>
      <c r="F170" s="118"/>
      <c r="G170" s="119"/>
      <c r="H170" s="110"/>
      <c r="I170" s="106"/>
      <c r="J170" s="110"/>
      <c r="K170" s="119"/>
      <c r="L170" s="110"/>
      <c r="M170" s="120"/>
      <c r="N170" s="110"/>
      <c r="O170" s="119"/>
      <c r="P170" s="110"/>
      <c r="Q170" s="105"/>
      <c r="R170" s="110"/>
      <c r="S170" s="110"/>
      <c r="T170" s="555"/>
      <c r="U170" s="260"/>
      <c r="V170" s="811"/>
      <c r="W170" s="810"/>
      <c r="X170" s="256"/>
      <c r="Y170" s="513"/>
      <c r="Z170" s="258"/>
      <c r="AA170" s="111"/>
      <c r="AB170" s="121"/>
      <c r="AC170" s="119"/>
      <c r="AE170" s="323"/>
    </row>
    <row r="171" spans="1:31" s="321" customFormat="1" x14ac:dyDescent="0.25">
      <c r="A171" s="102"/>
      <c r="B171" s="102"/>
      <c r="C171" s="103"/>
      <c r="D171" s="339"/>
      <c r="E171" s="26"/>
      <c r="F171" s="118"/>
      <c r="G171" s="119"/>
      <c r="H171" s="110"/>
      <c r="I171" s="106"/>
      <c r="J171" s="110"/>
      <c r="K171" s="119"/>
      <c r="L171" s="110"/>
      <c r="M171" s="120"/>
      <c r="N171" s="110"/>
      <c r="O171" s="119"/>
      <c r="P171" s="110"/>
      <c r="Q171" s="105"/>
      <c r="R171" s="110"/>
      <c r="S171" s="110"/>
      <c r="T171" s="555"/>
      <c r="U171" s="260"/>
      <c r="V171" s="811"/>
      <c r="W171" s="810"/>
      <c r="X171" s="256"/>
      <c r="Y171" s="513"/>
      <c r="Z171" s="258"/>
      <c r="AA171" s="111"/>
      <c r="AB171" s="121"/>
      <c r="AC171" s="119"/>
      <c r="AE171" s="323"/>
    </row>
    <row r="172" spans="1:31" s="321" customFormat="1" x14ac:dyDescent="0.25">
      <c r="A172" s="102"/>
      <c r="B172" s="102"/>
      <c r="C172" s="103"/>
      <c r="D172" s="339"/>
      <c r="E172" s="26"/>
      <c r="F172" s="118"/>
      <c r="G172" s="119"/>
      <c r="H172" s="110"/>
      <c r="I172" s="106"/>
      <c r="J172" s="110"/>
      <c r="K172" s="119"/>
      <c r="L172" s="110"/>
      <c r="M172" s="120"/>
      <c r="N172" s="110"/>
      <c r="O172" s="119"/>
      <c r="P172" s="110"/>
      <c r="Q172" s="105"/>
      <c r="R172" s="110"/>
      <c r="S172" s="110"/>
      <c r="T172" s="555"/>
      <c r="U172" s="260"/>
      <c r="V172" s="811"/>
      <c r="W172" s="810"/>
      <c r="X172" s="256"/>
      <c r="Y172" s="513"/>
      <c r="Z172" s="258"/>
      <c r="AA172" s="111"/>
      <c r="AB172" s="121"/>
      <c r="AC172" s="119"/>
      <c r="AE172" s="323"/>
    </row>
    <row r="173" spans="1:31" s="321" customFormat="1" x14ac:dyDescent="0.25">
      <c r="A173" s="102"/>
      <c r="B173" s="102"/>
      <c r="C173" s="103"/>
      <c r="D173" s="339"/>
      <c r="E173" s="26"/>
      <c r="F173" s="118"/>
      <c r="G173" s="119"/>
      <c r="H173" s="110"/>
      <c r="I173" s="106"/>
      <c r="J173" s="110"/>
      <c r="K173" s="119"/>
      <c r="L173" s="110"/>
      <c r="M173" s="120"/>
      <c r="N173" s="110"/>
      <c r="O173" s="119"/>
      <c r="P173" s="110"/>
      <c r="Q173" s="105"/>
      <c r="R173" s="110"/>
      <c r="S173" s="110"/>
      <c r="T173" s="555"/>
      <c r="U173" s="260"/>
      <c r="V173" s="811"/>
      <c r="W173" s="810"/>
      <c r="X173" s="256"/>
      <c r="Y173" s="513"/>
      <c r="Z173" s="258"/>
      <c r="AA173" s="111"/>
      <c r="AB173" s="121"/>
      <c r="AC173" s="119"/>
      <c r="AE173" s="323">
        <v>3600</v>
      </c>
    </row>
    <row r="174" spans="1:31" s="321" customFormat="1" x14ac:dyDescent="0.25">
      <c r="A174" s="102"/>
      <c r="B174" s="102"/>
      <c r="C174" s="103"/>
      <c r="D174" s="339"/>
      <c r="E174" s="26"/>
      <c r="F174" s="118"/>
      <c r="G174" s="119"/>
      <c r="H174" s="110"/>
      <c r="I174" s="106"/>
      <c r="J174" s="110"/>
      <c r="K174" s="119"/>
      <c r="L174" s="110"/>
      <c r="M174" s="120"/>
      <c r="N174" s="110"/>
      <c r="O174" s="119"/>
      <c r="P174" s="110"/>
      <c r="Q174" s="105"/>
      <c r="R174" s="110"/>
      <c r="S174" s="110"/>
      <c r="T174" s="555"/>
      <c r="U174" s="260"/>
      <c r="V174" s="811"/>
      <c r="W174" s="810"/>
      <c r="X174" s="256"/>
      <c r="Y174" s="513"/>
      <c r="Z174" s="258"/>
      <c r="AA174" s="111"/>
      <c r="AB174" s="121"/>
      <c r="AC174" s="119"/>
      <c r="AE174" s="323">
        <v>5</v>
      </c>
    </row>
    <row r="175" spans="1:31" s="321" customFormat="1" x14ac:dyDescent="0.25">
      <c r="A175" s="102"/>
      <c r="B175" s="102"/>
      <c r="C175" s="103"/>
      <c r="D175" s="339"/>
      <c r="E175" s="26"/>
      <c r="F175" s="118"/>
      <c r="G175" s="119"/>
      <c r="H175" s="110"/>
      <c r="I175" s="106"/>
      <c r="J175" s="110"/>
      <c r="K175" s="119"/>
      <c r="L175" s="110"/>
      <c r="M175" s="120"/>
      <c r="N175" s="110"/>
      <c r="O175" s="119"/>
      <c r="P175" s="110"/>
      <c r="Q175" s="105"/>
      <c r="R175" s="110"/>
      <c r="S175" s="110"/>
      <c r="T175" s="555"/>
      <c r="U175" s="260"/>
      <c r="V175" s="811"/>
      <c r="W175" s="810"/>
      <c r="X175" s="256"/>
      <c r="Y175" s="513"/>
      <c r="Z175" s="258"/>
      <c r="AA175" s="111"/>
      <c r="AB175" s="121"/>
      <c r="AC175" s="119"/>
      <c r="AE175" s="323">
        <f>AE173*AE174</f>
        <v>18000</v>
      </c>
    </row>
    <row r="176" spans="1:31" s="321" customFormat="1" x14ac:dyDescent="0.25">
      <c r="A176" s="102"/>
      <c r="B176" s="102"/>
      <c r="C176" s="103"/>
      <c r="D176" s="339"/>
      <c r="E176" s="26"/>
      <c r="F176" s="118"/>
      <c r="G176" s="119"/>
      <c r="H176" s="110"/>
      <c r="I176" s="106"/>
      <c r="J176" s="110"/>
      <c r="K176" s="119"/>
      <c r="L176" s="110"/>
      <c r="M176" s="120"/>
      <c r="N176" s="110"/>
      <c r="O176" s="119"/>
      <c r="P176" s="110"/>
      <c r="Q176" s="105"/>
      <c r="R176" s="110"/>
      <c r="S176" s="110"/>
      <c r="T176" s="555"/>
      <c r="U176" s="260"/>
      <c r="V176" s="811"/>
      <c r="W176" s="810"/>
      <c r="X176" s="256"/>
      <c r="Y176" s="513"/>
      <c r="Z176" s="258"/>
      <c r="AA176" s="111"/>
      <c r="AB176" s="121"/>
      <c r="AC176" s="119"/>
      <c r="AE176" s="323"/>
    </row>
    <row r="177" spans="1:31" s="321" customFormat="1" x14ac:dyDescent="0.25">
      <c r="A177" s="102"/>
      <c r="B177" s="102"/>
      <c r="C177" s="103"/>
      <c r="D177" s="339"/>
      <c r="E177" s="26"/>
      <c r="F177" s="118"/>
      <c r="G177" s="119"/>
      <c r="H177" s="110"/>
      <c r="I177" s="106"/>
      <c r="J177" s="110"/>
      <c r="K177" s="119"/>
      <c r="L177" s="110"/>
      <c r="M177" s="120"/>
      <c r="N177" s="110"/>
      <c r="O177" s="119"/>
      <c r="P177" s="110"/>
      <c r="Q177" s="105"/>
      <c r="R177" s="110"/>
      <c r="S177" s="110"/>
      <c r="T177" s="555"/>
      <c r="U177" s="260"/>
      <c r="V177" s="811"/>
      <c r="W177" s="810"/>
      <c r="X177" s="256"/>
      <c r="Y177" s="513"/>
      <c r="Z177" s="258"/>
      <c r="AA177" s="111"/>
      <c r="AB177" s="121"/>
      <c r="AC177" s="119"/>
      <c r="AE177" s="323">
        <v>18000000</v>
      </c>
    </row>
    <row r="178" spans="1:31" s="321" customFormat="1" x14ac:dyDescent="0.25">
      <c r="A178" s="102"/>
      <c r="B178" s="102"/>
      <c r="C178" s="103"/>
      <c r="D178" s="339"/>
      <c r="E178" s="26"/>
      <c r="F178" s="118"/>
      <c r="G178" s="119"/>
      <c r="H178" s="110"/>
      <c r="I178" s="106"/>
      <c r="J178" s="110"/>
      <c r="K178" s="119"/>
      <c r="L178" s="110"/>
      <c r="M178" s="120"/>
      <c r="N178" s="110"/>
      <c r="O178" s="119"/>
      <c r="P178" s="110"/>
      <c r="Q178" s="105"/>
      <c r="R178" s="110"/>
      <c r="S178" s="110"/>
      <c r="T178" s="555"/>
      <c r="U178" s="260"/>
      <c r="V178" s="811"/>
      <c r="W178" s="810"/>
      <c r="X178" s="256"/>
      <c r="Y178" s="513"/>
      <c r="Z178" s="258"/>
      <c r="AA178" s="111"/>
      <c r="AB178" s="121"/>
      <c r="AC178" s="119"/>
      <c r="AE178" s="323">
        <v>4200000</v>
      </c>
    </row>
    <row r="179" spans="1:31" s="321" customFormat="1" x14ac:dyDescent="0.25">
      <c r="A179" s="102"/>
      <c r="B179" s="102"/>
      <c r="C179" s="103"/>
      <c r="D179" s="339"/>
      <c r="E179" s="26"/>
      <c r="F179" s="118"/>
      <c r="G179" s="119"/>
      <c r="H179" s="110"/>
      <c r="I179" s="106"/>
      <c r="J179" s="110"/>
      <c r="K179" s="119"/>
      <c r="L179" s="110"/>
      <c r="M179" s="120"/>
      <c r="N179" s="110"/>
      <c r="O179" s="119"/>
      <c r="P179" s="110"/>
      <c r="Q179" s="105"/>
      <c r="R179" s="110"/>
      <c r="S179" s="110"/>
      <c r="T179" s="555"/>
      <c r="U179" s="260"/>
      <c r="V179" s="811"/>
      <c r="W179" s="810"/>
      <c r="X179" s="256"/>
      <c r="Y179" s="513"/>
      <c r="Z179" s="258"/>
      <c r="AA179" s="111"/>
      <c r="AB179" s="121"/>
      <c r="AC179" s="119"/>
      <c r="AE179" s="323">
        <v>750000</v>
      </c>
    </row>
    <row r="180" spans="1:31" s="321" customFormat="1" x14ac:dyDescent="0.25">
      <c r="A180" s="102"/>
      <c r="B180" s="102"/>
      <c r="C180" s="103"/>
      <c r="D180" s="339"/>
      <c r="E180" s="26"/>
      <c r="F180" s="118"/>
      <c r="G180" s="119"/>
      <c r="H180" s="110"/>
      <c r="I180" s="106"/>
      <c r="J180" s="110"/>
      <c r="K180" s="119"/>
      <c r="L180" s="110"/>
      <c r="M180" s="120"/>
      <c r="N180" s="110"/>
      <c r="O180" s="119"/>
      <c r="P180" s="110"/>
      <c r="Q180" s="105"/>
      <c r="R180" s="110"/>
      <c r="S180" s="110"/>
      <c r="T180" s="555"/>
      <c r="U180" s="260"/>
      <c r="V180" s="811"/>
      <c r="W180" s="810"/>
      <c r="X180" s="256"/>
      <c r="Y180" s="513"/>
      <c r="Z180" s="258"/>
      <c r="AA180" s="111"/>
      <c r="AB180" s="121"/>
      <c r="AC180" s="119"/>
      <c r="AE180" s="323">
        <v>450000</v>
      </c>
    </row>
    <row r="181" spans="1:31" s="321" customFormat="1" x14ac:dyDescent="0.25">
      <c r="A181" s="102"/>
      <c r="B181" s="102"/>
      <c r="C181" s="103"/>
      <c r="D181" s="339"/>
      <c r="E181" s="26"/>
      <c r="F181" s="118"/>
      <c r="G181" s="119"/>
      <c r="H181" s="110"/>
      <c r="I181" s="106"/>
      <c r="J181" s="110"/>
      <c r="K181" s="119"/>
      <c r="L181" s="110"/>
      <c r="M181" s="120"/>
      <c r="N181" s="110"/>
      <c r="O181" s="119"/>
      <c r="P181" s="110"/>
      <c r="Q181" s="105"/>
      <c r="R181" s="110"/>
      <c r="S181" s="110"/>
      <c r="T181" s="555"/>
      <c r="U181" s="260"/>
      <c r="V181" s="811"/>
      <c r="W181" s="810"/>
      <c r="X181" s="256"/>
      <c r="Y181" s="513"/>
      <c r="Z181" s="258"/>
      <c r="AA181" s="111"/>
      <c r="AB181" s="121"/>
      <c r="AC181" s="119"/>
      <c r="AE181" s="323">
        <f>SUM(AE177:AE180)</f>
        <v>23400000</v>
      </c>
    </row>
    <row r="182" spans="1:31" s="321" customFormat="1" x14ac:dyDescent="0.25">
      <c r="A182" s="102"/>
      <c r="B182" s="102"/>
      <c r="C182" s="103"/>
      <c r="D182" s="339"/>
      <c r="E182" s="26"/>
      <c r="F182" s="118"/>
      <c r="G182" s="119"/>
      <c r="H182" s="110"/>
      <c r="I182" s="106"/>
      <c r="J182" s="110"/>
      <c r="K182" s="119"/>
      <c r="L182" s="110"/>
      <c r="M182" s="120"/>
      <c r="N182" s="110"/>
      <c r="O182" s="119"/>
      <c r="P182" s="110"/>
      <c r="Q182" s="105"/>
      <c r="R182" s="110"/>
      <c r="S182" s="110"/>
      <c r="T182" s="555"/>
      <c r="U182" s="260"/>
      <c r="V182" s="811"/>
      <c r="W182" s="810"/>
      <c r="X182" s="256"/>
      <c r="Y182" s="513"/>
      <c r="Z182" s="258"/>
      <c r="AA182" s="111"/>
      <c r="AB182" s="121"/>
      <c r="AC182" s="119"/>
      <c r="AE182" s="323"/>
    </row>
    <row r="183" spans="1:31" s="321" customFormat="1" x14ac:dyDescent="0.25">
      <c r="A183" s="102"/>
      <c r="B183" s="102"/>
      <c r="C183" s="103"/>
      <c r="D183" s="339"/>
      <c r="E183" s="26"/>
      <c r="F183" s="118"/>
      <c r="G183" s="119"/>
      <c r="H183" s="110"/>
      <c r="I183" s="106"/>
      <c r="J183" s="110"/>
      <c r="K183" s="119"/>
      <c r="L183" s="110"/>
      <c r="M183" s="120"/>
      <c r="N183" s="110"/>
      <c r="O183" s="119"/>
      <c r="P183" s="110"/>
      <c r="Q183" s="105"/>
      <c r="R183" s="110"/>
      <c r="S183" s="110"/>
      <c r="T183" s="555"/>
      <c r="U183" s="260"/>
      <c r="V183" s="811"/>
      <c r="W183" s="810"/>
      <c r="X183" s="256"/>
      <c r="Y183" s="513"/>
      <c r="Z183" s="258"/>
      <c r="AA183" s="111"/>
      <c r="AB183" s="121"/>
      <c r="AC183" s="119"/>
      <c r="AE183" s="323"/>
    </row>
    <row r="184" spans="1:31" s="321" customFormat="1" x14ac:dyDescent="0.25">
      <c r="A184" s="102"/>
      <c r="B184" s="102"/>
      <c r="C184" s="103"/>
      <c r="D184" s="339"/>
      <c r="E184" s="26"/>
      <c r="F184" s="118"/>
      <c r="G184" s="119"/>
      <c r="H184" s="110"/>
      <c r="I184" s="106"/>
      <c r="J184" s="110"/>
      <c r="K184" s="119"/>
      <c r="L184" s="110"/>
      <c r="M184" s="120"/>
      <c r="N184" s="110"/>
      <c r="O184" s="119"/>
      <c r="P184" s="110"/>
      <c r="Q184" s="105"/>
      <c r="R184" s="110"/>
      <c r="S184" s="110"/>
      <c r="T184" s="555"/>
      <c r="U184" s="260"/>
      <c r="V184" s="811"/>
      <c r="W184" s="810"/>
      <c r="X184" s="256"/>
      <c r="Y184" s="513"/>
      <c r="Z184" s="258"/>
      <c r="AA184" s="111"/>
      <c r="AB184" s="121"/>
      <c r="AC184" s="119"/>
      <c r="AE184" s="323"/>
    </row>
    <row r="185" spans="1:31" s="321" customFormat="1" x14ac:dyDescent="0.25">
      <c r="A185" s="102"/>
      <c r="B185" s="102"/>
      <c r="C185" s="103"/>
      <c r="D185" s="339"/>
      <c r="E185" s="26"/>
      <c r="F185" s="118"/>
      <c r="G185" s="119"/>
      <c r="H185" s="110"/>
      <c r="I185" s="106"/>
      <c r="J185" s="110"/>
      <c r="K185" s="119"/>
      <c r="L185" s="110"/>
      <c r="M185" s="120"/>
      <c r="N185" s="110"/>
      <c r="O185" s="119"/>
      <c r="P185" s="110"/>
      <c r="Q185" s="105"/>
      <c r="R185" s="110"/>
      <c r="S185" s="110"/>
      <c r="T185" s="555"/>
      <c r="U185" s="260"/>
      <c r="V185" s="811"/>
      <c r="W185" s="810"/>
      <c r="X185" s="256"/>
      <c r="Y185" s="513"/>
      <c r="Z185" s="258"/>
      <c r="AA185" s="111"/>
      <c r="AB185" s="121"/>
      <c r="AC185" s="119"/>
      <c r="AE185" s="323"/>
    </row>
    <row r="186" spans="1:31" s="321" customFormat="1" x14ac:dyDescent="0.25">
      <c r="A186" s="102"/>
      <c r="B186" s="102"/>
      <c r="C186" s="103"/>
      <c r="D186" s="339"/>
      <c r="E186" s="26"/>
      <c r="F186" s="118"/>
      <c r="G186" s="119"/>
      <c r="H186" s="110"/>
      <c r="I186" s="106"/>
      <c r="J186" s="110"/>
      <c r="K186" s="119"/>
      <c r="L186" s="110"/>
      <c r="M186" s="120"/>
      <c r="N186" s="110"/>
      <c r="O186" s="119"/>
      <c r="P186" s="110"/>
      <c r="Q186" s="105"/>
      <c r="R186" s="110"/>
      <c r="S186" s="110"/>
      <c r="T186" s="555"/>
      <c r="U186" s="260"/>
      <c r="V186" s="811"/>
      <c r="W186" s="810"/>
      <c r="X186" s="256"/>
      <c r="Y186" s="513"/>
      <c r="Z186" s="258"/>
      <c r="AA186" s="111"/>
      <c r="AB186" s="121"/>
      <c r="AC186" s="119"/>
      <c r="AE186" s="323"/>
    </row>
    <row r="187" spans="1:31" s="321" customFormat="1" x14ac:dyDescent="0.25">
      <c r="A187" s="102"/>
      <c r="B187" s="102"/>
      <c r="C187" s="103"/>
      <c r="D187" s="339"/>
      <c r="E187" s="26"/>
      <c r="F187" s="118"/>
      <c r="G187" s="119"/>
      <c r="H187" s="110"/>
      <c r="I187" s="106"/>
      <c r="J187" s="110"/>
      <c r="K187" s="119"/>
      <c r="L187" s="110"/>
      <c r="M187" s="120"/>
      <c r="N187" s="110"/>
      <c r="O187" s="119"/>
      <c r="P187" s="110"/>
      <c r="Q187" s="105"/>
      <c r="R187" s="110"/>
      <c r="S187" s="110"/>
      <c r="T187" s="555"/>
      <c r="U187" s="260"/>
      <c r="V187" s="811"/>
      <c r="W187" s="810"/>
      <c r="X187" s="256"/>
      <c r="Y187" s="513"/>
      <c r="Z187" s="258"/>
      <c r="AA187" s="111"/>
      <c r="AB187" s="121"/>
      <c r="AC187" s="119"/>
      <c r="AE187" s="323"/>
    </row>
    <row r="188" spans="1:31" s="321" customFormat="1" x14ac:dyDescent="0.25">
      <c r="A188" s="102"/>
      <c r="B188" s="102"/>
      <c r="C188" s="103"/>
      <c r="D188" s="339"/>
      <c r="E188" s="26"/>
      <c r="F188" s="118"/>
      <c r="G188" s="119"/>
      <c r="H188" s="110"/>
      <c r="I188" s="106"/>
      <c r="J188" s="110"/>
      <c r="K188" s="119"/>
      <c r="L188" s="110"/>
      <c r="M188" s="120"/>
      <c r="N188" s="110"/>
      <c r="O188" s="119"/>
      <c r="P188" s="110"/>
      <c r="Q188" s="105"/>
      <c r="R188" s="110"/>
      <c r="S188" s="110"/>
      <c r="T188" s="555"/>
      <c r="U188" s="260"/>
      <c r="V188" s="811"/>
      <c r="W188" s="810"/>
      <c r="X188" s="256"/>
      <c r="Y188" s="513"/>
      <c r="Z188" s="258"/>
      <c r="AA188" s="111"/>
      <c r="AB188" s="121"/>
      <c r="AC188" s="119"/>
      <c r="AE188" s="323"/>
    </row>
    <row r="189" spans="1:31" s="321" customFormat="1" x14ac:dyDescent="0.25">
      <c r="A189" s="102"/>
      <c r="B189" s="102"/>
      <c r="C189" s="103"/>
      <c r="D189" s="339"/>
      <c r="E189" s="26"/>
      <c r="F189" s="118"/>
      <c r="G189" s="119"/>
      <c r="H189" s="110"/>
      <c r="I189" s="106"/>
      <c r="J189" s="110"/>
      <c r="K189" s="119"/>
      <c r="L189" s="110"/>
      <c r="M189" s="120"/>
      <c r="N189" s="110"/>
      <c r="O189" s="119"/>
      <c r="P189" s="110"/>
      <c r="Q189" s="105"/>
      <c r="R189" s="110"/>
      <c r="S189" s="110"/>
      <c r="T189" s="555"/>
      <c r="U189" s="260"/>
      <c r="V189" s="811"/>
      <c r="W189" s="810"/>
      <c r="X189" s="256"/>
      <c r="Y189" s="513"/>
      <c r="Z189" s="258"/>
      <c r="AA189" s="111"/>
      <c r="AB189" s="121"/>
      <c r="AC189" s="119"/>
      <c r="AE189" s="323"/>
    </row>
    <row r="190" spans="1:31" s="321" customFormat="1" x14ac:dyDescent="0.25">
      <c r="A190" s="102"/>
      <c r="B190" s="102"/>
      <c r="C190" s="103"/>
      <c r="D190" s="339"/>
      <c r="E190" s="26"/>
      <c r="F190" s="118"/>
      <c r="G190" s="119"/>
      <c r="H190" s="110"/>
      <c r="I190" s="106"/>
      <c r="J190" s="110"/>
      <c r="K190" s="119"/>
      <c r="L190" s="110"/>
      <c r="M190" s="120"/>
      <c r="N190" s="110"/>
      <c r="O190" s="119"/>
      <c r="P190" s="110"/>
      <c r="Q190" s="105"/>
      <c r="R190" s="110"/>
      <c r="S190" s="110"/>
      <c r="T190" s="555"/>
      <c r="U190" s="260"/>
      <c r="V190" s="811"/>
      <c r="W190" s="810"/>
      <c r="X190" s="256"/>
      <c r="Y190" s="513"/>
      <c r="Z190" s="258"/>
      <c r="AA190" s="111"/>
      <c r="AB190" s="121"/>
      <c r="AC190" s="119"/>
      <c r="AE190" s="323"/>
    </row>
    <row r="191" spans="1:31" s="321" customFormat="1" x14ac:dyDescent="0.25">
      <c r="A191" s="102"/>
      <c r="B191" s="102"/>
      <c r="C191" s="103"/>
      <c r="D191" s="339"/>
      <c r="E191" s="26"/>
      <c r="F191" s="118"/>
      <c r="G191" s="119"/>
      <c r="H191" s="110"/>
      <c r="I191" s="106"/>
      <c r="J191" s="110"/>
      <c r="K191" s="119"/>
      <c r="L191" s="110"/>
      <c r="M191" s="120"/>
      <c r="N191" s="110"/>
      <c r="O191" s="119"/>
      <c r="P191" s="110"/>
      <c r="Q191" s="105"/>
      <c r="R191" s="110"/>
      <c r="S191" s="110"/>
      <c r="T191" s="555"/>
      <c r="U191" s="260"/>
      <c r="V191" s="811"/>
      <c r="W191" s="810"/>
      <c r="X191" s="256"/>
      <c r="Y191" s="513"/>
      <c r="Z191" s="258"/>
      <c r="AA191" s="111"/>
      <c r="AB191" s="121"/>
      <c r="AC191" s="119"/>
      <c r="AE191" s="323"/>
    </row>
    <row r="192" spans="1:31" s="321" customFormat="1" x14ac:dyDescent="0.25">
      <c r="A192" s="102"/>
      <c r="B192" s="102"/>
      <c r="C192" s="103"/>
      <c r="D192" s="339"/>
      <c r="E192" s="26"/>
      <c r="F192" s="118"/>
      <c r="G192" s="119"/>
      <c r="H192" s="110"/>
      <c r="I192" s="106"/>
      <c r="J192" s="110"/>
      <c r="K192" s="119"/>
      <c r="L192" s="110"/>
      <c r="M192" s="120"/>
      <c r="N192" s="110"/>
      <c r="O192" s="119"/>
      <c r="P192" s="110"/>
      <c r="Q192" s="105"/>
      <c r="R192" s="110"/>
      <c r="S192" s="110"/>
      <c r="T192" s="555"/>
      <c r="U192" s="260"/>
      <c r="V192" s="811"/>
      <c r="W192" s="810"/>
      <c r="X192" s="256"/>
      <c r="Y192" s="513"/>
      <c r="Z192" s="258"/>
      <c r="AA192" s="111"/>
      <c r="AB192" s="121"/>
      <c r="AC192" s="119"/>
      <c r="AE192" s="323"/>
    </row>
    <row r="193" spans="1:31" s="321" customFormat="1" x14ac:dyDescent="0.25">
      <c r="A193" s="102"/>
      <c r="B193" s="102"/>
      <c r="C193" s="103"/>
      <c r="D193" s="339"/>
      <c r="E193" s="26"/>
      <c r="F193" s="118"/>
      <c r="G193" s="119"/>
      <c r="H193" s="110"/>
      <c r="I193" s="106"/>
      <c r="J193" s="110"/>
      <c r="K193" s="119"/>
      <c r="L193" s="110"/>
      <c r="M193" s="120"/>
      <c r="N193" s="110"/>
      <c r="O193" s="119"/>
      <c r="P193" s="110"/>
      <c r="Q193" s="105"/>
      <c r="R193" s="110"/>
      <c r="S193" s="110"/>
      <c r="T193" s="555"/>
      <c r="U193" s="260"/>
      <c r="V193" s="811"/>
      <c r="W193" s="810"/>
      <c r="X193" s="256"/>
      <c r="Y193" s="513"/>
      <c r="Z193" s="258"/>
      <c r="AA193" s="111"/>
      <c r="AB193" s="121"/>
      <c r="AC193" s="119"/>
      <c r="AE193" s="323"/>
    </row>
    <row r="194" spans="1:31" s="321" customFormat="1" x14ac:dyDescent="0.25">
      <c r="A194" s="102"/>
      <c r="B194" s="102"/>
      <c r="C194" s="103"/>
      <c r="D194" s="339"/>
      <c r="E194" s="26"/>
      <c r="F194" s="118"/>
      <c r="G194" s="119"/>
      <c r="H194" s="110"/>
      <c r="I194" s="106"/>
      <c r="J194" s="110"/>
      <c r="K194" s="119"/>
      <c r="L194" s="110"/>
      <c r="M194" s="120"/>
      <c r="N194" s="110"/>
      <c r="O194" s="119"/>
      <c r="P194" s="110"/>
      <c r="Q194" s="105"/>
      <c r="R194" s="110"/>
      <c r="S194" s="110"/>
      <c r="T194" s="555"/>
      <c r="U194" s="260"/>
      <c r="V194" s="811"/>
      <c r="W194" s="810"/>
      <c r="X194" s="256"/>
      <c r="Y194" s="513"/>
      <c r="Z194" s="258"/>
      <c r="AA194" s="111"/>
      <c r="AB194" s="121"/>
      <c r="AC194" s="119"/>
      <c r="AE194" s="323"/>
    </row>
    <row r="195" spans="1:31" s="321" customFormat="1" x14ac:dyDescent="0.25">
      <c r="A195" s="102"/>
      <c r="B195" s="102"/>
      <c r="C195" s="103"/>
      <c r="D195" s="339"/>
      <c r="E195" s="26"/>
      <c r="F195" s="118"/>
      <c r="G195" s="119"/>
      <c r="H195" s="110"/>
      <c r="I195" s="106"/>
      <c r="J195" s="110"/>
      <c r="K195" s="119"/>
      <c r="L195" s="110"/>
      <c r="M195" s="120"/>
      <c r="N195" s="110"/>
      <c r="O195" s="119"/>
      <c r="P195" s="110"/>
      <c r="Q195" s="105"/>
      <c r="R195" s="110"/>
      <c r="S195" s="110"/>
      <c r="T195" s="555"/>
      <c r="U195" s="260"/>
      <c r="V195" s="811"/>
      <c r="W195" s="810"/>
      <c r="X195" s="256"/>
      <c r="Y195" s="513"/>
      <c r="Z195" s="258"/>
      <c r="AA195" s="111"/>
      <c r="AB195" s="121"/>
      <c r="AC195" s="119"/>
      <c r="AE195" s="323"/>
    </row>
    <row r="196" spans="1:31" s="321" customFormat="1" x14ac:dyDescent="0.25">
      <c r="A196" s="102"/>
      <c r="B196" s="102"/>
      <c r="C196" s="103"/>
      <c r="D196" s="339"/>
      <c r="E196" s="26"/>
      <c r="F196" s="118"/>
      <c r="G196" s="119"/>
      <c r="H196" s="110"/>
      <c r="I196" s="106"/>
      <c r="J196" s="110"/>
      <c r="K196" s="119"/>
      <c r="L196" s="110"/>
      <c r="M196" s="120"/>
      <c r="N196" s="110"/>
      <c r="O196" s="119"/>
      <c r="P196" s="110"/>
      <c r="Q196" s="105"/>
      <c r="R196" s="110"/>
      <c r="S196" s="110"/>
      <c r="T196" s="555"/>
      <c r="U196" s="260"/>
      <c r="V196" s="811"/>
      <c r="W196" s="810"/>
      <c r="X196" s="256"/>
      <c r="Y196" s="513"/>
      <c r="Z196" s="258"/>
      <c r="AA196" s="111"/>
      <c r="AB196" s="121"/>
      <c r="AC196" s="119"/>
      <c r="AE196" s="323"/>
    </row>
    <row r="197" spans="1:31" s="321" customFormat="1" x14ac:dyDescent="0.25">
      <c r="A197" s="102"/>
      <c r="B197" s="102"/>
      <c r="C197" s="103"/>
      <c r="D197" s="339"/>
      <c r="E197" s="26"/>
      <c r="F197" s="118"/>
      <c r="G197" s="119"/>
      <c r="H197" s="110"/>
      <c r="I197" s="106"/>
      <c r="J197" s="110"/>
      <c r="K197" s="119"/>
      <c r="L197" s="110"/>
      <c r="M197" s="120"/>
      <c r="N197" s="110"/>
      <c r="O197" s="119"/>
      <c r="P197" s="110"/>
      <c r="Q197" s="105"/>
      <c r="R197" s="110"/>
      <c r="S197" s="110"/>
      <c r="T197" s="555"/>
      <c r="U197" s="260"/>
      <c r="V197" s="811"/>
      <c r="W197" s="810"/>
      <c r="X197" s="256"/>
      <c r="Y197" s="513"/>
      <c r="Z197" s="258"/>
      <c r="AA197" s="111"/>
      <c r="AB197" s="121"/>
      <c r="AC197" s="119"/>
      <c r="AE197" s="323"/>
    </row>
    <row r="198" spans="1:31" s="321" customFormat="1" x14ac:dyDescent="0.25">
      <c r="A198" s="102"/>
      <c r="B198" s="102"/>
      <c r="C198" s="103"/>
      <c r="D198" s="339"/>
      <c r="E198" s="26"/>
      <c r="F198" s="118"/>
      <c r="G198" s="119"/>
      <c r="H198" s="110"/>
      <c r="I198" s="106"/>
      <c r="J198" s="110"/>
      <c r="K198" s="119"/>
      <c r="L198" s="110"/>
      <c r="M198" s="120"/>
      <c r="N198" s="110"/>
      <c r="O198" s="119"/>
      <c r="P198" s="110"/>
      <c r="Q198" s="105"/>
      <c r="R198" s="110"/>
      <c r="S198" s="110"/>
      <c r="T198" s="555"/>
      <c r="U198" s="260"/>
      <c r="V198" s="811"/>
      <c r="W198" s="810"/>
      <c r="X198" s="256"/>
      <c r="Y198" s="513"/>
      <c r="Z198" s="258"/>
      <c r="AA198" s="111"/>
      <c r="AB198" s="121"/>
      <c r="AC198" s="119"/>
      <c r="AE198" s="323"/>
    </row>
    <row r="199" spans="1:31" s="321" customFormat="1" x14ac:dyDescent="0.25">
      <c r="A199" s="102"/>
      <c r="B199" s="102"/>
      <c r="C199" s="103"/>
      <c r="D199" s="339"/>
      <c r="E199" s="26"/>
      <c r="F199" s="118"/>
      <c r="G199" s="119"/>
      <c r="H199" s="110"/>
      <c r="I199" s="106"/>
      <c r="J199" s="110"/>
      <c r="K199" s="119"/>
      <c r="L199" s="110"/>
      <c r="M199" s="120"/>
      <c r="N199" s="110"/>
      <c r="O199" s="119"/>
      <c r="P199" s="110"/>
      <c r="Q199" s="105"/>
      <c r="R199" s="110"/>
      <c r="S199" s="110"/>
      <c r="T199" s="555"/>
      <c r="U199" s="260"/>
      <c r="V199" s="811"/>
      <c r="W199" s="810"/>
      <c r="X199" s="256"/>
      <c r="Y199" s="513"/>
      <c r="Z199" s="258"/>
      <c r="AA199" s="111"/>
      <c r="AB199" s="121"/>
      <c r="AC199" s="119"/>
      <c r="AE199" s="323"/>
    </row>
    <row r="200" spans="1:31" s="321" customFormat="1" x14ac:dyDescent="0.25">
      <c r="A200" s="102"/>
      <c r="B200" s="102"/>
      <c r="C200" s="103"/>
      <c r="D200" s="339"/>
      <c r="E200" s="26"/>
      <c r="F200" s="118"/>
      <c r="G200" s="119"/>
      <c r="H200" s="110"/>
      <c r="I200" s="106"/>
      <c r="J200" s="110"/>
      <c r="K200" s="119"/>
      <c r="L200" s="110"/>
      <c r="M200" s="120"/>
      <c r="N200" s="110"/>
      <c r="O200" s="119"/>
      <c r="P200" s="110"/>
      <c r="Q200" s="105"/>
      <c r="R200" s="110"/>
      <c r="S200" s="110"/>
      <c r="T200" s="555"/>
      <c r="U200" s="260"/>
      <c r="V200" s="811"/>
      <c r="W200" s="810"/>
      <c r="X200" s="256"/>
      <c r="Y200" s="513"/>
      <c r="Z200" s="258"/>
      <c r="AA200" s="111"/>
      <c r="AB200" s="121"/>
      <c r="AC200" s="119"/>
      <c r="AE200" s="323"/>
    </row>
    <row r="201" spans="1:31" s="321" customFormat="1" x14ac:dyDescent="0.25">
      <c r="A201" s="102"/>
      <c r="B201" s="102"/>
      <c r="C201" s="103"/>
      <c r="D201" s="339"/>
      <c r="E201" s="26"/>
      <c r="F201" s="118"/>
      <c r="G201" s="119"/>
      <c r="H201" s="110"/>
      <c r="I201" s="106"/>
      <c r="J201" s="110"/>
      <c r="K201" s="119"/>
      <c r="L201" s="110"/>
      <c r="M201" s="120"/>
      <c r="N201" s="110"/>
      <c r="O201" s="119"/>
      <c r="P201" s="110"/>
      <c r="Q201" s="105"/>
      <c r="R201" s="110"/>
      <c r="S201" s="110"/>
      <c r="T201" s="555"/>
      <c r="U201" s="260"/>
      <c r="V201" s="811"/>
      <c r="W201" s="810"/>
      <c r="X201" s="256"/>
      <c r="Y201" s="513"/>
      <c r="Z201" s="258"/>
      <c r="AA201" s="111"/>
      <c r="AB201" s="121"/>
      <c r="AC201" s="119"/>
      <c r="AE201" s="323"/>
    </row>
    <row r="202" spans="1:31" s="321" customFormat="1" x14ac:dyDescent="0.25">
      <c r="A202" s="102"/>
      <c r="B202" s="102"/>
      <c r="C202" s="103"/>
      <c r="D202" s="339"/>
      <c r="E202" s="26"/>
      <c r="F202" s="118"/>
      <c r="G202" s="119"/>
      <c r="H202" s="110"/>
      <c r="I202" s="106"/>
      <c r="J202" s="110"/>
      <c r="K202" s="119"/>
      <c r="L202" s="110"/>
      <c r="M202" s="120"/>
      <c r="N202" s="110"/>
      <c r="O202" s="119"/>
      <c r="P202" s="110"/>
      <c r="Q202" s="105"/>
      <c r="R202" s="110"/>
      <c r="S202" s="110"/>
      <c r="T202" s="555"/>
      <c r="U202" s="260"/>
      <c r="V202" s="811"/>
      <c r="W202" s="810"/>
      <c r="X202" s="256"/>
      <c r="Y202" s="513"/>
      <c r="Z202" s="258"/>
      <c r="AA202" s="111"/>
      <c r="AB202" s="121"/>
      <c r="AC202" s="119"/>
      <c r="AE202" s="323"/>
    </row>
    <row r="203" spans="1:31" s="321" customFormat="1" x14ac:dyDescent="0.25">
      <c r="A203" s="102"/>
      <c r="B203" s="102"/>
      <c r="C203" s="103"/>
      <c r="D203" s="339"/>
      <c r="E203" s="26"/>
      <c r="F203" s="118"/>
      <c r="G203" s="119"/>
      <c r="H203" s="110"/>
      <c r="I203" s="106"/>
      <c r="J203" s="110"/>
      <c r="K203" s="119"/>
      <c r="L203" s="110"/>
      <c r="M203" s="120"/>
      <c r="N203" s="110"/>
      <c r="O203" s="119"/>
      <c r="P203" s="110"/>
      <c r="Q203" s="105"/>
      <c r="R203" s="110"/>
      <c r="S203" s="110"/>
      <c r="T203" s="555"/>
      <c r="U203" s="260"/>
      <c r="V203" s="811"/>
      <c r="W203" s="810"/>
      <c r="X203" s="256"/>
      <c r="Y203" s="513"/>
      <c r="Z203" s="258"/>
      <c r="AA203" s="111"/>
      <c r="AB203" s="121"/>
      <c r="AC203" s="119"/>
      <c r="AE203" s="323"/>
    </row>
    <row r="204" spans="1:31" s="321" customFormat="1" x14ac:dyDescent="0.25">
      <c r="A204" s="102"/>
      <c r="B204" s="102"/>
      <c r="C204" s="103"/>
      <c r="D204" s="339"/>
      <c r="E204" s="26"/>
      <c r="F204" s="118"/>
      <c r="G204" s="119"/>
      <c r="H204" s="110"/>
      <c r="I204" s="106"/>
      <c r="J204" s="110"/>
      <c r="K204" s="119"/>
      <c r="L204" s="110"/>
      <c r="M204" s="120"/>
      <c r="N204" s="110"/>
      <c r="O204" s="119"/>
      <c r="P204" s="110"/>
      <c r="Q204" s="105"/>
      <c r="R204" s="110"/>
      <c r="S204" s="110"/>
      <c r="T204" s="555"/>
      <c r="U204" s="260"/>
      <c r="V204" s="811"/>
      <c r="W204" s="810"/>
      <c r="X204" s="256"/>
      <c r="Y204" s="513"/>
      <c r="Z204" s="258"/>
      <c r="AA204" s="111"/>
      <c r="AB204" s="121"/>
      <c r="AC204" s="119"/>
      <c r="AE204" s="323"/>
    </row>
    <row r="205" spans="1:31" s="321" customFormat="1" x14ac:dyDescent="0.25">
      <c r="A205" s="102"/>
      <c r="B205" s="102"/>
      <c r="C205" s="103"/>
      <c r="D205" s="339"/>
      <c r="E205" s="26"/>
      <c r="F205" s="118"/>
      <c r="G205" s="119"/>
      <c r="H205" s="110"/>
      <c r="I205" s="106"/>
      <c r="J205" s="110"/>
      <c r="K205" s="119"/>
      <c r="L205" s="110"/>
      <c r="M205" s="120"/>
      <c r="N205" s="110"/>
      <c r="O205" s="119"/>
      <c r="P205" s="110"/>
      <c r="Q205" s="105"/>
      <c r="R205" s="110"/>
      <c r="S205" s="110"/>
      <c r="T205" s="555"/>
      <c r="U205" s="260"/>
      <c r="V205" s="811"/>
      <c r="W205" s="810"/>
      <c r="X205" s="256"/>
      <c r="Y205" s="513"/>
      <c r="Z205" s="258"/>
      <c r="AA205" s="111"/>
      <c r="AB205" s="121"/>
      <c r="AC205" s="119"/>
      <c r="AE205" s="323"/>
    </row>
    <row r="206" spans="1:31" s="321" customFormat="1" x14ac:dyDescent="0.25">
      <c r="A206" s="102"/>
      <c r="B206" s="102"/>
      <c r="C206" s="103"/>
      <c r="D206" s="339"/>
      <c r="E206" s="26"/>
      <c r="F206" s="118"/>
      <c r="G206" s="119"/>
      <c r="H206" s="110"/>
      <c r="I206" s="106"/>
      <c r="J206" s="110"/>
      <c r="K206" s="119"/>
      <c r="L206" s="110"/>
      <c r="M206" s="120"/>
      <c r="N206" s="110"/>
      <c r="O206" s="119"/>
      <c r="P206" s="110"/>
      <c r="Q206" s="105"/>
      <c r="R206" s="110"/>
      <c r="S206" s="110"/>
      <c r="T206" s="555"/>
      <c r="U206" s="260"/>
      <c r="V206" s="811"/>
      <c r="W206" s="810"/>
      <c r="X206" s="256"/>
      <c r="Y206" s="513"/>
      <c r="Z206" s="258"/>
      <c r="AA206" s="111"/>
      <c r="AB206" s="121"/>
      <c r="AC206" s="119"/>
      <c r="AE206" s="323"/>
    </row>
    <row r="207" spans="1:31" s="321" customFormat="1" x14ac:dyDescent="0.25">
      <c r="A207" s="102"/>
      <c r="B207" s="102"/>
      <c r="C207" s="103"/>
      <c r="D207" s="339"/>
      <c r="E207" s="26"/>
      <c r="F207" s="118"/>
      <c r="G207" s="119"/>
      <c r="H207" s="110"/>
      <c r="I207" s="106"/>
      <c r="J207" s="110"/>
      <c r="K207" s="119"/>
      <c r="L207" s="110"/>
      <c r="M207" s="120"/>
      <c r="N207" s="110"/>
      <c r="O207" s="119"/>
      <c r="P207" s="110"/>
      <c r="Q207" s="105"/>
      <c r="R207" s="110"/>
      <c r="S207" s="110"/>
      <c r="T207" s="555"/>
      <c r="U207" s="260"/>
      <c r="V207" s="811"/>
      <c r="W207" s="810"/>
      <c r="X207" s="256"/>
      <c r="Y207" s="513"/>
      <c r="Z207" s="258"/>
      <c r="AA207" s="111"/>
      <c r="AB207" s="121"/>
      <c r="AC207" s="119"/>
      <c r="AE207" s="323"/>
    </row>
    <row r="208" spans="1:31" s="321" customFormat="1" x14ac:dyDescent="0.25">
      <c r="A208" s="102"/>
      <c r="B208" s="102"/>
      <c r="C208" s="103"/>
      <c r="D208" s="339"/>
      <c r="E208" s="26"/>
      <c r="F208" s="118"/>
      <c r="G208" s="119"/>
      <c r="H208" s="110"/>
      <c r="I208" s="106"/>
      <c r="J208" s="110"/>
      <c r="K208" s="119"/>
      <c r="L208" s="110"/>
      <c r="M208" s="120"/>
      <c r="N208" s="110"/>
      <c r="O208" s="119"/>
      <c r="P208" s="110"/>
      <c r="Q208" s="105"/>
      <c r="R208" s="110"/>
      <c r="S208" s="110"/>
      <c r="T208" s="555"/>
      <c r="U208" s="260"/>
      <c r="V208" s="811"/>
      <c r="W208" s="810"/>
      <c r="X208" s="256"/>
      <c r="Y208" s="513"/>
      <c r="Z208" s="258"/>
      <c r="AA208" s="111"/>
      <c r="AB208" s="121"/>
      <c r="AC208" s="119"/>
      <c r="AE208" s="323"/>
    </row>
    <row r="209" spans="1:31" s="321" customFormat="1" x14ac:dyDescent="0.25">
      <c r="A209" s="102"/>
      <c r="B209" s="102"/>
      <c r="C209" s="103"/>
      <c r="D209" s="339"/>
      <c r="E209" s="26"/>
      <c r="F209" s="118"/>
      <c r="G209" s="119"/>
      <c r="H209" s="110"/>
      <c r="I209" s="106"/>
      <c r="J209" s="110"/>
      <c r="K209" s="119"/>
      <c r="L209" s="110"/>
      <c r="M209" s="120"/>
      <c r="N209" s="110"/>
      <c r="O209" s="119"/>
      <c r="P209" s="110"/>
      <c r="Q209" s="105"/>
      <c r="R209" s="110"/>
      <c r="S209" s="110"/>
      <c r="T209" s="555"/>
      <c r="U209" s="260"/>
      <c r="V209" s="811"/>
      <c r="W209" s="810"/>
      <c r="X209" s="256"/>
      <c r="Y209" s="513"/>
      <c r="Z209" s="258"/>
      <c r="AA209" s="111"/>
      <c r="AB209" s="121"/>
      <c r="AC209" s="119"/>
      <c r="AE209" s="323"/>
    </row>
    <row r="210" spans="1:31" s="321" customFormat="1" x14ac:dyDescent="0.25">
      <c r="A210" s="102"/>
      <c r="B210" s="102"/>
      <c r="C210" s="103"/>
      <c r="D210" s="339"/>
      <c r="E210" s="26"/>
      <c r="F210" s="118"/>
      <c r="G210" s="119"/>
      <c r="H210" s="110"/>
      <c r="I210" s="106"/>
      <c r="J210" s="110"/>
      <c r="K210" s="119"/>
      <c r="L210" s="110"/>
      <c r="M210" s="120"/>
      <c r="N210" s="110"/>
      <c r="O210" s="119"/>
      <c r="P210" s="110"/>
      <c r="Q210" s="105"/>
      <c r="R210" s="110"/>
      <c r="S210" s="110"/>
      <c r="T210" s="555"/>
      <c r="U210" s="260"/>
      <c r="V210" s="811"/>
      <c r="W210" s="810"/>
      <c r="X210" s="256"/>
      <c r="Y210" s="513"/>
      <c r="Z210" s="258"/>
      <c r="AA210" s="111"/>
      <c r="AB210" s="121"/>
      <c r="AC210" s="119"/>
      <c r="AE210" s="323"/>
    </row>
    <row r="211" spans="1:31" s="321" customFormat="1" x14ac:dyDescent="0.25">
      <c r="A211" s="102"/>
      <c r="B211" s="102"/>
      <c r="C211" s="103"/>
      <c r="D211" s="339"/>
      <c r="E211" s="26"/>
      <c r="F211" s="118"/>
      <c r="G211" s="119"/>
      <c r="H211" s="110"/>
      <c r="I211" s="106"/>
      <c r="J211" s="110"/>
      <c r="K211" s="119"/>
      <c r="L211" s="110"/>
      <c r="M211" s="120"/>
      <c r="N211" s="110"/>
      <c r="O211" s="119"/>
      <c r="P211" s="110"/>
      <c r="Q211" s="105"/>
      <c r="R211" s="110"/>
      <c r="S211" s="110"/>
      <c r="T211" s="555"/>
      <c r="U211" s="260"/>
      <c r="V211" s="811"/>
      <c r="W211" s="810"/>
      <c r="X211" s="256"/>
      <c r="Y211" s="513"/>
      <c r="Z211" s="258"/>
      <c r="AA211" s="111"/>
      <c r="AB211" s="121"/>
      <c r="AC211" s="119"/>
      <c r="AE211" s="323"/>
    </row>
    <row r="212" spans="1:31" s="321" customFormat="1" x14ac:dyDescent="0.25">
      <c r="A212" s="102"/>
      <c r="B212" s="102"/>
      <c r="C212" s="103"/>
      <c r="D212" s="339"/>
      <c r="E212" s="26"/>
      <c r="F212" s="118"/>
      <c r="G212" s="119"/>
      <c r="H212" s="110"/>
      <c r="I212" s="106"/>
      <c r="J212" s="110"/>
      <c r="K212" s="119"/>
      <c r="L212" s="110"/>
      <c r="M212" s="120"/>
      <c r="N212" s="110"/>
      <c r="O212" s="119"/>
      <c r="P212" s="110"/>
      <c r="Q212" s="105"/>
      <c r="R212" s="110"/>
      <c r="S212" s="110"/>
      <c r="T212" s="555"/>
      <c r="U212" s="260"/>
      <c r="V212" s="811"/>
      <c r="W212" s="810"/>
      <c r="X212" s="256"/>
      <c r="Y212" s="513"/>
      <c r="Z212" s="258"/>
      <c r="AA212" s="111"/>
      <c r="AB212" s="121"/>
      <c r="AC212" s="119"/>
      <c r="AE212" s="323"/>
    </row>
    <row r="213" spans="1:31" s="321" customFormat="1" x14ac:dyDescent="0.25">
      <c r="A213" s="102"/>
      <c r="B213" s="102"/>
      <c r="C213" s="103"/>
      <c r="D213" s="339"/>
      <c r="E213" s="26"/>
      <c r="F213" s="118"/>
      <c r="G213" s="119"/>
      <c r="H213" s="110"/>
      <c r="I213" s="106"/>
      <c r="J213" s="110"/>
      <c r="K213" s="119"/>
      <c r="L213" s="110"/>
      <c r="M213" s="120"/>
      <c r="N213" s="110"/>
      <c r="O213" s="119"/>
      <c r="P213" s="110"/>
      <c r="Q213" s="105"/>
      <c r="R213" s="110"/>
      <c r="S213" s="110"/>
      <c r="T213" s="555"/>
      <c r="U213" s="260"/>
      <c r="V213" s="811"/>
      <c r="W213" s="810"/>
      <c r="X213" s="256"/>
      <c r="Y213" s="513"/>
      <c r="Z213" s="258"/>
      <c r="AA213" s="111"/>
      <c r="AB213" s="121"/>
      <c r="AC213" s="119"/>
      <c r="AE213" s="323"/>
    </row>
    <row r="214" spans="1:31" s="321" customFormat="1" x14ac:dyDescent="0.25">
      <c r="A214" s="102"/>
      <c r="B214" s="102"/>
      <c r="C214" s="103"/>
      <c r="D214" s="339"/>
      <c r="E214" s="26"/>
      <c r="F214" s="118"/>
      <c r="G214" s="119"/>
      <c r="H214" s="110"/>
      <c r="I214" s="106"/>
      <c r="J214" s="110"/>
      <c r="K214" s="119"/>
      <c r="L214" s="110"/>
      <c r="M214" s="120"/>
      <c r="N214" s="110"/>
      <c r="O214" s="119"/>
      <c r="P214" s="110"/>
      <c r="Q214" s="105"/>
      <c r="R214" s="110"/>
      <c r="S214" s="110"/>
      <c r="T214" s="555"/>
      <c r="U214" s="260"/>
      <c r="V214" s="811"/>
      <c r="W214" s="810"/>
      <c r="X214" s="256"/>
      <c r="Y214" s="513"/>
      <c r="Z214" s="258"/>
      <c r="AA214" s="111"/>
      <c r="AB214" s="121"/>
      <c r="AC214" s="119"/>
      <c r="AE214" s="323"/>
    </row>
    <row r="215" spans="1:31" s="321" customFormat="1" x14ac:dyDescent="0.25">
      <c r="A215" s="102"/>
      <c r="B215" s="102"/>
      <c r="C215" s="103"/>
      <c r="D215" s="339"/>
      <c r="E215" s="26"/>
      <c r="F215" s="118"/>
      <c r="G215" s="119"/>
      <c r="H215" s="110"/>
      <c r="I215" s="106"/>
      <c r="J215" s="110"/>
      <c r="K215" s="119"/>
      <c r="L215" s="110"/>
      <c r="M215" s="120"/>
      <c r="N215" s="110"/>
      <c r="O215" s="119"/>
      <c r="P215" s="110"/>
      <c r="Q215" s="105"/>
      <c r="R215" s="110"/>
      <c r="S215" s="110"/>
      <c r="T215" s="555"/>
      <c r="U215" s="260"/>
      <c r="V215" s="811"/>
      <c r="W215" s="810"/>
      <c r="X215" s="256"/>
      <c r="Y215" s="513"/>
      <c r="Z215" s="258"/>
      <c r="AA215" s="111"/>
      <c r="AB215" s="121"/>
      <c r="AC215" s="119"/>
      <c r="AE215" s="323"/>
    </row>
    <row r="216" spans="1:31" s="321" customFormat="1" x14ac:dyDescent="0.25">
      <c r="A216" s="102"/>
      <c r="B216" s="102"/>
      <c r="C216" s="103"/>
      <c r="D216" s="339"/>
      <c r="E216" s="26"/>
      <c r="F216" s="118"/>
      <c r="G216" s="119"/>
      <c r="H216" s="110"/>
      <c r="I216" s="106"/>
      <c r="J216" s="110"/>
      <c r="K216" s="119"/>
      <c r="L216" s="110"/>
      <c r="M216" s="120"/>
      <c r="N216" s="110"/>
      <c r="O216" s="119"/>
      <c r="P216" s="110"/>
      <c r="Q216" s="105"/>
      <c r="R216" s="110"/>
      <c r="S216" s="110"/>
      <c r="T216" s="555"/>
      <c r="U216" s="260"/>
      <c r="V216" s="811"/>
      <c r="W216" s="810"/>
      <c r="X216" s="256"/>
      <c r="Y216" s="513"/>
      <c r="Z216" s="258"/>
      <c r="AA216" s="111"/>
      <c r="AB216" s="121"/>
      <c r="AC216" s="119"/>
      <c r="AE216" s="323"/>
    </row>
    <row r="217" spans="1:31" s="321" customFormat="1" x14ac:dyDescent="0.25">
      <c r="A217" s="102"/>
      <c r="B217" s="102"/>
      <c r="C217" s="103"/>
      <c r="D217" s="339"/>
      <c r="E217" s="26"/>
      <c r="F217" s="118"/>
      <c r="G217" s="119"/>
      <c r="H217" s="110"/>
      <c r="I217" s="106"/>
      <c r="J217" s="110"/>
      <c r="K217" s="119"/>
      <c r="L217" s="110"/>
      <c r="M217" s="120"/>
      <c r="N217" s="110"/>
      <c r="O217" s="119"/>
      <c r="P217" s="110"/>
      <c r="Q217" s="105"/>
      <c r="R217" s="110"/>
      <c r="S217" s="110"/>
      <c r="T217" s="555"/>
      <c r="U217" s="260"/>
      <c r="V217" s="811"/>
      <c r="W217" s="810"/>
      <c r="X217" s="256"/>
      <c r="Y217" s="513"/>
      <c r="Z217" s="258"/>
      <c r="AA217" s="111"/>
      <c r="AB217" s="121"/>
      <c r="AC217" s="119"/>
      <c r="AE217" s="323"/>
    </row>
    <row r="218" spans="1:31" s="321" customFormat="1" x14ac:dyDescent="0.25">
      <c r="A218" s="102"/>
      <c r="B218" s="102"/>
      <c r="C218" s="103"/>
      <c r="D218" s="339"/>
      <c r="E218" s="26"/>
      <c r="F218" s="118"/>
      <c r="G218" s="119"/>
      <c r="H218" s="110"/>
      <c r="I218" s="106"/>
      <c r="J218" s="110"/>
      <c r="K218" s="119"/>
      <c r="L218" s="110"/>
      <c r="M218" s="120"/>
      <c r="N218" s="110"/>
      <c r="O218" s="119"/>
      <c r="P218" s="110"/>
      <c r="Q218" s="105"/>
      <c r="R218" s="110"/>
      <c r="S218" s="110"/>
      <c r="T218" s="555"/>
      <c r="U218" s="260"/>
      <c r="V218" s="811"/>
      <c r="W218" s="810"/>
      <c r="X218" s="256"/>
      <c r="Y218" s="513"/>
      <c r="Z218" s="258"/>
      <c r="AA218" s="111"/>
      <c r="AB218" s="121"/>
      <c r="AC218" s="119"/>
      <c r="AE218" s="323"/>
    </row>
    <row r="219" spans="1:31" s="321" customFormat="1" x14ac:dyDescent="0.25">
      <c r="A219" s="102"/>
      <c r="B219" s="102"/>
      <c r="C219" s="103"/>
      <c r="D219" s="339"/>
      <c r="E219" s="26"/>
      <c r="F219" s="118"/>
      <c r="G219" s="119"/>
      <c r="H219" s="110"/>
      <c r="I219" s="106"/>
      <c r="J219" s="110"/>
      <c r="K219" s="119"/>
      <c r="L219" s="110"/>
      <c r="M219" s="120"/>
      <c r="N219" s="110"/>
      <c r="O219" s="119"/>
      <c r="P219" s="110"/>
      <c r="Q219" s="105"/>
      <c r="R219" s="110"/>
      <c r="S219" s="110"/>
      <c r="T219" s="555"/>
      <c r="U219" s="260"/>
      <c r="V219" s="811"/>
      <c r="W219" s="810"/>
      <c r="X219" s="256"/>
      <c r="Y219" s="513"/>
      <c r="Z219" s="258"/>
      <c r="AA219" s="111"/>
      <c r="AB219" s="121"/>
      <c r="AC219" s="119"/>
      <c r="AE219" s="323"/>
    </row>
    <row r="220" spans="1:31" s="321" customFormat="1" x14ac:dyDescent="0.25">
      <c r="A220" s="102"/>
      <c r="B220" s="102"/>
      <c r="C220" s="103"/>
      <c r="D220" s="339"/>
      <c r="E220" s="26"/>
      <c r="F220" s="118"/>
      <c r="G220" s="119"/>
      <c r="H220" s="110"/>
      <c r="I220" s="106"/>
      <c r="J220" s="110"/>
      <c r="K220" s="119"/>
      <c r="L220" s="110"/>
      <c r="M220" s="120"/>
      <c r="N220" s="110"/>
      <c r="O220" s="119"/>
      <c r="P220" s="110"/>
      <c r="Q220" s="105"/>
      <c r="R220" s="110"/>
      <c r="S220" s="110"/>
      <c r="T220" s="555"/>
      <c r="U220" s="260"/>
      <c r="V220" s="811"/>
      <c r="W220" s="810"/>
      <c r="X220" s="256"/>
      <c r="Y220" s="513"/>
      <c r="Z220" s="258"/>
      <c r="AA220" s="111"/>
      <c r="AB220" s="121"/>
      <c r="AC220" s="119"/>
      <c r="AE220" s="323"/>
    </row>
    <row r="221" spans="1:31" s="321" customFormat="1" x14ac:dyDescent="0.25">
      <c r="A221" s="102"/>
      <c r="B221" s="102"/>
      <c r="C221" s="103"/>
      <c r="D221" s="339"/>
      <c r="E221" s="26"/>
      <c r="F221" s="118"/>
      <c r="G221" s="119"/>
      <c r="H221" s="110"/>
      <c r="I221" s="106"/>
      <c r="J221" s="110"/>
      <c r="K221" s="119"/>
      <c r="L221" s="110"/>
      <c r="M221" s="120"/>
      <c r="N221" s="110"/>
      <c r="O221" s="119"/>
      <c r="P221" s="110"/>
      <c r="Q221" s="105"/>
      <c r="R221" s="110"/>
      <c r="S221" s="110"/>
      <c r="T221" s="555"/>
      <c r="U221" s="260"/>
      <c r="V221" s="811"/>
      <c r="W221" s="810"/>
      <c r="X221" s="256"/>
      <c r="Y221" s="513"/>
      <c r="Z221" s="258"/>
      <c r="AA221" s="111"/>
      <c r="AB221" s="121"/>
      <c r="AC221" s="119"/>
      <c r="AE221" s="323"/>
    </row>
    <row r="222" spans="1:31" s="321" customFormat="1" x14ac:dyDescent="0.25">
      <c r="A222" s="102"/>
      <c r="B222" s="102"/>
      <c r="C222" s="103"/>
      <c r="D222" s="339"/>
      <c r="E222" s="26"/>
      <c r="F222" s="118"/>
      <c r="G222" s="119"/>
      <c r="H222" s="110"/>
      <c r="I222" s="106"/>
      <c r="J222" s="110"/>
      <c r="K222" s="119"/>
      <c r="L222" s="110"/>
      <c r="M222" s="120"/>
      <c r="N222" s="110"/>
      <c r="O222" s="119"/>
      <c r="P222" s="110"/>
      <c r="Q222" s="105"/>
      <c r="R222" s="110"/>
      <c r="S222" s="110"/>
      <c r="T222" s="555"/>
      <c r="U222" s="260"/>
      <c r="V222" s="811"/>
      <c r="W222" s="810"/>
      <c r="X222" s="256"/>
      <c r="Y222" s="513"/>
      <c r="Z222" s="258"/>
      <c r="AA222" s="111"/>
      <c r="AB222" s="121"/>
      <c r="AC222" s="119"/>
      <c r="AE222" s="323"/>
    </row>
    <row r="223" spans="1:31" s="321" customFormat="1" x14ac:dyDescent="0.25">
      <c r="A223" s="102"/>
      <c r="B223" s="102"/>
      <c r="C223" s="103"/>
      <c r="D223" s="339"/>
      <c r="E223" s="26"/>
      <c r="F223" s="118"/>
      <c r="G223" s="119"/>
      <c r="H223" s="110"/>
      <c r="I223" s="106"/>
      <c r="J223" s="110"/>
      <c r="K223" s="119"/>
      <c r="L223" s="110"/>
      <c r="M223" s="120"/>
      <c r="N223" s="110"/>
      <c r="O223" s="119"/>
      <c r="P223" s="110"/>
      <c r="Q223" s="105"/>
      <c r="R223" s="110"/>
      <c r="S223" s="110"/>
      <c r="T223" s="555"/>
      <c r="U223" s="260"/>
      <c r="V223" s="811"/>
      <c r="W223" s="810"/>
      <c r="X223" s="256"/>
      <c r="Y223" s="513"/>
      <c r="Z223" s="258"/>
      <c r="AA223" s="111"/>
      <c r="AB223" s="121"/>
      <c r="AC223" s="119"/>
      <c r="AE223" s="323"/>
    </row>
    <row r="224" spans="1:31" s="321" customFormat="1" x14ac:dyDescent="0.25">
      <c r="A224" s="102"/>
      <c r="B224" s="102"/>
      <c r="C224" s="103"/>
      <c r="D224" s="339"/>
      <c r="E224" s="26"/>
      <c r="F224" s="118"/>
      <c r="G224" s="119"/>
      <c r="H224" s="110"/>
      <c r="I224" s="106"/>
      <c r="J224" s="110"/>
      <c r="K224" s="119"/>
      <c r="L224" s="110"/>
      <c r="M224" s="120"/>
      <c r="N224" s="110"/>
      <c r="O224" s="119"/>
      <c r="P224" s="110"/>
      <c r="Q224" s="105"/>
      <c r="R224" s="110"/>
      <c r="S224" s="110"/>
      <c r="T224" s="555"/>
      <c r="U224" s="260"/>
      <c r="V224" s="811"/>
      <c r="W224" s="810"/>
      <c r="X224" s="256"/>
      <c r="Y224" s="513"/>
      <c r="Z224" s="258"/>
      <c r="AA224" s="111"/>
      <c r="AB224" s="121"/>
      <c r="AC224" s="119"/>
      <c r="AE224" s="323"/>
    </row>
    <row r="225" spans="1:31" s="321" customFormat="1" x14ac:dyDescent="0.25">
      <c r="A225" s="102"/>
      <c r="B225" s="102"/>
      <c r="C225" s="103"/>
      <c r="D225" s="339"/>
      <c r="E225" s="26"/>
      <c r="F225" s="118"/>
      <c r="G225" s="119"/>
      <c r="H225" s="110"/>
      <c r="I225" s="106"/>
      <c r="J225" s="110"/>
      <c r="K225" s="119"/>
      <c r="L225" s="110"/>
      <c r="M225" s="120"/>
      <c r="N225" s="110"/>
      <c r="O225" s="119"/>
      <c r="P225" s="110"/>
      <c r="Q225" s="105"/>
      <c r="R225" s="110"/>
      <c r="S225" s="110"/>
      <c r="T225" s="555"/>
      <c r="U225" s="260"/>
      <c r="V225" s="811"/>
      <c r="W225" s="810"/>
      <c r="X225" s="256"/>
      <c r="Y225" s="513"/>
      <c r="Z225" s="258"/>
      <c r="AA225" s="111"/>
      <c r="AB225" s="121"/>
      <c r="AC225" s="119"/>
      <c r="AE225" s="323"/>
    </row>
    <row r="226" spans="1:31" s="321" customFormat="1" x14ac:dyDescent="0.25">
      <c r="A226" s="102"/>
      <c r="B226" s="102"/>
      <c r="C226" s="103"/>
      <c r="D226" s="339"/>
      <c r="E226" s="26"/>
      <c r="F226" s="118"/>
      <c r="G226" s="119"/>
      <c r="H226" s="110"/>
      <c r="I226" s="106"/>
      <c r="J226" s="110"/>
      <c r="K226" s="119"/>
      <c r="L226" s="110"/>
      <c r="M226" s="120"/>
      <c r="N226" s="110"/>
      <c r="O226" s="119"/>
      <c r="P226" s="110"/>
      <c r="Q226" s="105"/>
      <c r="R226" s="110"/>
      <c r="S226" s="110"/>
      <c r="T226" s="555"/>
      <c r="U226" s="260"/>
      <c r="V226" s="811"/>
      <c r="W226" s="810"/>
      <c r="X226" s="256"/>
      <c r="Y226" s="513"/>
      <c r="Z226" s="258"/>
      <c r="AA226" s="111"/>
      <c r="AB226" s="121"/>
      <c r="AC226" s="119"/>
      <c r="AE226" s="323"/>
    </row>
    <row r="227" spans="1:31" s="321" customFormat="1" x14ac:dyDescent="0.25">
      <c r="A227" s="102"/>
      <c r="B227" s="102"/>
      <c r="C227" s="103"/>
      <c r="D227" s="339"/>
      <c r="E227" s="26"/>
      <c r="F227" s="118"/>
      <c r="G227" s="119"/>
      <c r="H227" s="110"/>
      <c r="I227" s="106"/>
      <c r="J227" s="110"/>
      <c r="K227" s="119"/>
      <c r="L227" s="110"/>
      <c r="M227" s="120"/>
      <c r="N227" s="110"/>
      <c r="O227" s="119"/>
      <c r="P227" s="110"/>
      <c r="Q227" s="105"/>
      <c r="R227" s="110"/>
      <c r="S227" s="110"/>
      <c r="T227" s="555"/>
      <c r="U227" s="260"/>
      <c r="V227" s="811"/>
      <c r="W227" s="810"/>
      <c r="X227" s="256"/>
      <c r="Y227" s="513"/>
      <c r="Z227" s="258"/>
      <c r="AA227" s="111"/>
      <c r="AB227" s="121"/>
      <c r="AC227" s="119"/>
      <c r="AE227" s="323"/>
    </row>
    <row r="228" spans="1:31" s="321" customFormat="1" x14ac:dyDescent="0.25">
      <c r="A228" s="102"/>
      <c r="B228" s="102"/>
      <c r="C228" s="103"/>
      <c r="D228" s="339"/>
      <c r="E228" s="26"/>
      <c r="F228" s="118"/>
      <c r="G228" s="119"/>
      <c r="H228" s="110"/>
      <c r="I228" s="106"/>
      <c r="J228" s="110"/>
      <c r="K228" s="119"/>
      <c r="L228" s="110"/>
      <c r="M228" s="120"/>
      <c r="N228" s="110"/>
      <c r="O228" s="119"/>
      <c r="P228" s="110"/>
      <c r="Q228" s="105"/>
      <c r="R228" s="110"/>
      <c r="S228" s="110"/>
      <c r="T228" s="555"/>
      <c r="U228" s="260"/>
      <c r="V228" s="811"/>
      <c r="W228" s="810"/>
      <c r="X228" s="256"/>
      <c r="Y228" s="513"/>
      <c r="Z228" s="258"/>
      <c r="AA228" s="111"/>
      <c r="AB228" s="121"/>
      <c r="AC228" s="119"/>
      <c r="AE228" s="323"/>
    </row>
    <row r="229" spans="1:31" s="321" customFormat="1" x14ac:dyDescent="0.25">
      <c r="A229" s="102"/>
      <c r="B229" s="102"/>
      <c r="C229" s="103"/>
      <c r="D229" s="339"/>
      <c r="E229" s="26"/>
      <c r="F229" s="118"/>
      <c r="G229" s="119"/>
      <c r="H229" s="110"/>
      <c r="I229" s="106"/>
      <c r="J229" s="110"/>
      <c r="K229" s="119"/>
      <c r="L229" s="110"/>
      <c r="M229" s="120"/>
      <c r="N229" s="110"/>
      <c r="O229" s="119"/>
      <c r="P229" s="110"/>
      <c r="Q229" s="105"/>
      <c r="R229" s="110"/>
      <c r="S229" s="110"/>
      <c r="T229" s="555"/>
      <c r="U229" s="260"/>
      <c r="V229" s="811"/>
      <c r="W229" s="810"/>
      <c r="X229" s="256"/>
      <c r="Y229" s="513"/>
      <c r="Z229" s="258"/>
      <c r="AA229" s="111"/>
      <c r="AB229" s="121"/>
      <c r="AC229" s="119"/>
      <c r="AE229" s="323"/>
    </row>
    <row r="230" spans="1:31" s="321" customFormat="1" x14ac:dyDescent="0.25">
      <c r="A230" s="102"/>
      <c r="B230" s="102"/>
      <c r="C230" s="103"/>
      <c r="D230" s="339"/>
      <c r="E230" s="26"/>
      <c r="F230" s="118"/>
      <c r="G230" s="119"/>
      <c r="H230" s="110"/>
      <c r="I230" s="106"/>
      <c r="J230" s="110"/>
      <c r="K230" s="119"/>
      <c r="L230" s="110"/>
      <c r="M230" s="120"/>
      <c r="N230" s="110"/>
      <c r="O230" s="119"/>
      <c r="P230" s="110"/>
      <c r="Q230" s="105"/>
      <c r="R230" s="110"/>
      <c r="S230" s="110"/>
      <c r="T230" s="555"/>
      <c r="U230" s="260"/>
      <c r="V230" s="811"/>
      <c r="W230" s="810"/>
      <c r="X230" s="256"/>
      <c r="Y230" s="513"/>
      <c r="Z230" s="258"/>
      <c r="AA230" s="111"/>
      <c r="AB230" s="121"/>
      <c r="AC230" s="119"/>
      <c r="AE230" s="323"/>
    </row>
    <row r="231" spans="1:31" s="321" customFormat="1" x14ac:dyDescent="0.25">
      <c r="A231" s="102"/>
      <c r="B231" s="102"/>
      <c r="C231" s="103"/>
      <c r="D231" s="339"/>
      <c r="E231" s="26"/>
      <c r="F231" s="118"/>
      <c r="G231" s="119"/>
      <c r="H231" s="110"/>
      <c r="I231" s="106"/>
      <c r="J231" s="110"/>
      <c r="K231" s="119"/>
      <c r="L231" s="110"/>
      <c r="M231" s="120"/>
      <c r="N231" s="110"/>
      <c r="O231" s="119"/>
      <c r="P231" s="110"/>
      <c r="Q231" s="105"/>
      <c r="R231" s="110"/>
      <c r="S231" s="110"/>
      <c r="T231" s="555"/>
      <c r="U231" s="260"/>
      <c r="V231" s="811"/>
      <c r="W231" s="810"/>
      <c r="X231" s="256"/>
      <c r="Y231" s="513"/>
      <c r="Z231" s="258"/>
      <c r="AA231" s="111"/>
      <c r="AB231" s="121"/>
      <c r="AC231" s="119"/>
      <c r="AE231" s="323"/>
    </row>
    <row r="232" spans="1:31" s="321" customFormat="1" x14ac:dyDescent="0.25">
      <c r="A232" s="102"/>
      <c r="B232" s="102"/>
      <c r="C232" s="103"/>
      <c r="D232" s="339"/>
      <c r="E232" s="26"/>
      <c r="F232" s="118"/>
      <c r="G232" s="119"/>
      <c r="H232" s="110"/>
      <c r="I232" s="106"/>
      <c r="J232" s="110"/>
      <c r="K232" s="119"/>
      <c r="L232" s="110"/>
      <c r="M232" s="120"/>
      <c r="N232" s="110"/>
      <c r="O232" s="119"/>
      <c r="P232" s="110"/>
      <c r="Q232" s="105"/>
      <c r="R232" s="110"/>
      <c r="S232" s="110"/>
      <c r="T232" s="555"/>
      <c r="U232" s="260"/>
      <c r="V232" s="811"/>
      <c r="W232" s="810"/>
      <c r="X232" s="256"/>
      <c r="Y232" s="513"/>
      <c r="Z232" s="258"/>
      <c r="AA232" s="111"/>
      <c r="AB232" s="121"/>
      <c r="AC232" s="119"/>
      <c r="AE232" s="323"/>
    </row>
    <row r="233" spans="1:31" s="321" customFormat="1" x14ac:dyDescent="0.25">
      <c r="A233" s="102"/>
      <c r="B233" s="102"/>
      <c r="C233" s="103"/>
      <c r="D233" s="339"/>
      <c r="E233" s="26"/>
      <c r="F233" s="118"/>
      <c r="G233" s="119"/>
      <c r="H233" s="110"/>
      <c r="I233" s="106"/>
      <c r="J233" s="110"/>
      <c r="K233" s="119"/>
      <c r="L233" s="110"/>
      <c r="M233" s="120"/>
      <c r="N233" s="110"/>
      <c r="O233" s="119"/>
      <c r="P233" s="110"/>
      <c r="Q233" s="105"/>
      <c r="R233" s="110"/>
      <c r="S233" s="110"/>
      <c r="T233" s="555"/>
      <c r="U233" s="260"/>
      <c r="V233" s="811"/>
      <c r="W233" s="810"/>
      <c r="X233" s="256"/>
      <c r="Y233" s="513"/>
      <c r="Z233" s="258"/>
      <c r="AA233" s="111"/>
      <c r="AB233" s="121"/>
      <c r="AC233" s="119"/>
      <c r="AE233" s="323"/>
    </row>
    <row r="234" spans="1:31" s="321" customFormat="1" x14ac:dyDescent="0.25">
      <c r="A234" s="102"/>
      <c r="B234" s="102"/>
      <c r="C234" s="103"/>
      <c r="D234" s="339"/>
      <c r="E234" s="26"/>
      <c r="F234" s="118"/>
      <c r="G234" s="119"/>
      <c r="H234" s="110"/>
      <c r="I234" s="106"/>
      <c r="J234" s="110"/>
      <c r="K234" s="119"/>
      <c r="L234" s="110"/>
      <c r="M234" s="120"/>
      <c r="N234" s="110"/>
      <c r="O234" s="119"/>
      <c r="P234" s="110"/>
      <c r="Q234" s="105"/>
      <c r="R234" s="110"/>
      <c r="S234" s="110"/>
      <c r="T234" s="555"/>
      <c r="U234" s="260"/>
      <c r="V234" s="811"/>
      <c r="W234" s="810"/>
      <c r="X234" s="256"/>
      <c r="Y234" s="513"/>
      <c r="Z234" s="258"/>
      <c r="AA234" s="111"/>
      <c r="AB234" s="121"/>
      <c r="AC234" s="119"/>
      <c r="AE234" s="323"/>
    </row>
    <row r="235" spans="1:31" s="321" customFormat="1" x14ac:dyDescent="0.25">
      <c r="A235" s="102"/>
      <c r="B235" s="102"/>
      <c r="C235" s="103"/>
      <c r="D235" s="339"/>
      <c r="E235" s="26"/>
      <c r="F235" s="118"/>
      <c r="G235" s="119"/>
      <c r="H235" s="110"/>
      <c r="I235" s="106"/>
      <c r="J235" s="110"/>
      <c r="K235" s="119"/>
      <c r="L235" s="110"/>
      <c r="M235" s="120"/>
      <c r="N235" s="110"/>
      <c r="O235" s="119"/>
      <c r="P235" s="110"/>
      <c r="Q235" s="105"/>
      <c r="R235" s="110"/>
      <c r="S235" s="110"/>
      <c r="T235" s="555"/>
      <c r="U235" s="260"/>
      <c r="V235" s="811"/>
      <c r="W235" s="810"/>
      <c r="X235" s="256"/>
      <c r="Y235" s="513"/>
      <c r="Z235" s="258"/>
      <c r="AA235" s="111"/>
      <c r="AB235" s="121"/>
      <c r="AC235" s="119"/>
      <c r="AE235" s="323"/>
    </row>
    <row r="236" spans="1:31" s="321" customFormat="1" x14ac:dyDescent="0.25">
      <c r="A236" s="102"/>
      <c r="B236" s="102"/>
      <c r="C236" s="103"/>
      <c r="D236" s="339"/>
      <c r="E236" s="26"/>
      <c r="F236" s="118"/>
      <c r="G236" s="119"/>
      <c r="H236" s="110"/>
      <c r="I236" s="106"/>
      <c r="J236" s="110"/>
      <c r="K236" s="119"/>
      <c r="L236" s="110"/>
      <c r="M236" s="120"/>
      <c r="N236" s="110"/>
      <c r="O236" s="119"/>
      <c r="P236" s="110"/>
      <c r="Q236" s="105"/>
      <c r="R236" s="110"/>
      <c r="S236" s="110"/>
      <c r="T236" s="555"/>
      <c r="U236" s="260"/>
      <c r="V236" s="811"/>
      <c r="W236" s="810"/>
      <c r="X236" s="256"/>
      <c r="Y236" s="513"/>
      <c r="Z236" s="258"/>
      <c r="AA236" s="111"/>
      <c r="AB236" s="121"/>
      <c r="AC236" s="119"/>
      <c r="AE236" s="323"/>
    </row>
    <row r="237" spans="1:31" s="321" customFormat="1" x14ac:dyDescent="0.25">
      <c r="A237" s="102"/>
      <c r="B237" s="102"/>
      <c r="C237" s="103"/>
      <c r="D237" s="339"/>
      <c r="E237" s="26"/>
      <c r="F237" s="118"/>
      <c r="G237" s="119"/>
      <c r="H237" s="110"/>
      <c r="I237" s="106"/>
      <c r="J237" s="110"/>
      <c r="K237" s="119"/>
      <c r="L237" s="110"/>
      <c r="M237" s="120"/>
      <c r="N237" s="110"/>
      <c r="O237" s="119"/>
      <c r="P237" s="110"/>
      <c r="Q237" s="105"/>
      <c r="R237" s="110"/>
      <c r="S237" s="110"/>
      <c r="T237" s="555"/>
      <c r="U237" s="260"/>
      <c r="V237" s="811"/>
      <c r="W237" s="810"/>
      <c r="X237" s="256"/>
      <c r="Y237" s="513"/>
      <c r="Z237" s="258"/>
      <c r="AA237" s="111"/>
      <c r="AB237" s="121"/>
      <c r="AC237" s="119"/>
      <c r="AE237" s="323"/>
    </row>
    <row r="238" spans="1:31" s="321" customFormat="1" x14ac:dyDescent="0.25">
      <c r="A238" s="102"/>
      <c r="B238" s="102"/>
      <c r="C238" s="103"/>
      <c r="D238" s="339"/>
      <c r="E238" s="26"/>
      <c r="F238" s="118"/>
      <c r="G238" s="119"/>
      <c r="H238" s="110"/>
      <c r="I238" s="106"/>
      <c r="J238" s="110"/>
      <c r="K238" s="119"/>
      <c r="L238" s="110"/>
      <c r="M238" s="120"/>
      <c r="N238" s="110"/>
      <c r="O238" s="119"/>
      <c r="P238" s="110"/>
      <c r="Q238" s="105"/>
      <c r="R238" s="110"/>
      <c r="S238" s="110"/>
      <c r="T238" s="555"/>
      <c r="U238" s="260"/>
      <c r="V238" s="811"/>
      <c r="W238" s="810"/>
      <c r="X238" s="256"/>
      <c r="Y238" s="513"/>
      <c r="Z238" s="258"/>
      <c r="AA238" s="111"/>
      <c r="AB238" s="121"/>
      <c r="AC238" s="119"/>
      <c r="AE238" s="323"/>
    </row>
    <row r="239" spans="1:31" x14ac:dyDescent="0.25">
      <c r="A239" s="102"/>
      <c r="B239" s="102"/>
      <c r="C239" s="103"/>
      <c r="D239" s="339"/>
      <c r="E239" s="26"/>
      <c r="F239" s="118"/>
      <c r="G239" s="119"/>
      <c r="H239" s="110"/>
      <c r="I239" s="106"/>
      <c r="J239" s="110"/>
      <c r="K239" s="119"/>
      <c r="L239" s="110"/>
      <c r="M239" s="120"/>
      <c r="N239" s="110"/>
      <c r="O239" s="119"/>
      <c r="P239" s="110"/>
      <c r="Q239" s="105"/>
      <c r="R239" s="110"/>
      <c r="S239" s="110"/>
      <c r="T239" s="555"/>
      <c r="U239" s="260"/>
      <c r="V239" s="811"/>
      <c r="W239" s="810"/>
      <c r="X239" s="256"/>
      <c r="Y239" s="513"/>
      <c r="Z239" s="258"/>
      <c r="AA239" s="111"/>
      <c r="AB239" s="121"/>
      <c r="AC239" s="119"/>
    </row>
    <row r="240" spans="1:31" x14ac:dyDescent="0.25">
      <c r="A240" s="102"/>
      <c r="B240" s="102"/>
      <c r="C240" s="103"/>
      <c r="D240" s="339"/>
      <c r="E240" s="26"/>
      <c r="F240" s="118"/>
      <c r="G240" s="119"/>
      <c r="H240" s="110"/>
      <c r="I240" s="106"/>
      <c r="J240" s="110"/>
      <c r="K240" s="119"/>
      <c r="L240" s="110"/>
      <c r="M240" s="120"/>
      <c r="N240" s="110"/>
      <c r="O240" s="119"/>
      <c r="P240" s="110"/>
      <c r="Q240" s="105"/>
      <c r="R240" s="110"/>
      <c r="S240" s="110"/>
      <c r="T240" s="555"/>
      <c r="U240" s="260"/>
      <c r="V240" s="811"/>
      <c r="W240" s="810"/>
      <c r="X240" s="256"/>
      <c r="Y240" s="513"/>
      <c r="Z240" s="258"/>
      <c r="AA240" s="111"/>
      <c r="AB240" s="121"/>
      <c r="AC240" s="119"/>
    </row>
    <row r="241" spans="1:31" x14ac:dyDescent="0.25">
      <c r="A241" s="102"/>
      <c r="B241" s="102"/>
      <c r="C241" s="103"/>
      <c r="D241" s="339"/>
      <c r="E241" s="26"/>
      <c r="F241" s="118"/>
      <c r="G241" s="119"/>
      <c r="H241" s="110"/>
      <c r="I241" s="106"/>
      <c r="J241" s="110"/>
      <c r="K241" s="119"/>
      <c r="L241" s="110"/>
      <c r="M241" s="120"/>
      <c r="N241" s="110"/>
      <c r="O241" s="119"/>
      <c r="P241" s="110"/>
      <c r="Q241" s="105"/>
      <c r="R241" s="110"/>
      <c r="S241" s="110"/>
      <c r="T241" s="555"/>
      <c r="U241" s="260"/>
      <c r="V241" s="811"/>
      <c r="W241" s="810"/>
      <c r="X241" s="256"/>
      <c r="Y241" s="513"/>
      <c r="Z241" s="258"/>
      <c r="AA241" s="111"/>
      <c r="AB241" s="121"/>
      <c r="AC241" s="119"/>
    </row>
    <row r="242" spans="1:31" x14ac:dyDescent="0.25">
      <c r="A242" s="102"/>
      <c r="B242" s="102"/>
      <c r="C242" s="103"/>
      <c r="D242" s="339"/>
      <c r="E242" s="26"/>
      <c r="F242" s="118"/>
      <c r="G242" s="119"/>
      <c r="H242" s="110"/>
      <c r="I242" s="106"/>
      <c r="J242" s="110"/>
      <c r="K242" s="119"/>
      <c r="L242" s="110"/>
      <c r="M242" s="120"/>
      <c r="N242" s="110"/>
      <c r="O242" s="119"/>
      <c r="P242" s="110"/>
      <c r="Q242" s="105"/>
      <c r="R242" s="110"/>
      <c r="S242" s="110"/>
      <c r="T242" s="555"/>
      <c r="U242" s="260"/>
      <c r="V242" s="811"/>
      <c r="W242" s="810"/>
      <c r="X242" s="256"/>
      <c r="Y242" s="513"/>
      <c r="Z242" s="258"/>
      <c r="AA242" s="111"/>
      <c r="AB242" s="121"/>
      <c r="AC242" s="119"/>
    </row>
    <row r="243" spans="1:31" x14ac:dyDescent="0.25">
      <c r="A243" s="102"/>
      <c r="B243" s="102"/>
      <c r="C243" s="103"/>
      <c r="D243" s="339"/>
      <c r="E243" s="26"/>
      <c r="F243" s="118"/>
      <c r="G243" s="119"/>
      <c r="H243" s="110"/>
      <c r="I243" s="106"/>
      <c r="J243" s="110"/>
      <c r="K243" s="119"/>
      <c r="L243" s="110"/>
      <c r="M243" s="120"/>
      <c r="N243" s="110"/>
      <c r="O243" s="119"/>
      <c r="P243" s="110"/>
      <c r="Q243" s="105"/>
      <c r="R243" s="110"/>
      <c r="S243" s="110"/>
      <c r="T243" s="555"/>
      <c r="U243" s="260"/>
      <c r="V243" s="811"/>
      <c r="W243" s="810"/>
      <c r="X243" s="256"/>
      <c r="Y243" s="513"/>
      <c r="Z243" s="258"/>
      <c r="AA243" s="111"/>
      <c r="AB243" s="121"/>
      <c r="AC243" s="119"/>
      <c r="AE243"/>
    </row>
    <row r="244" spans="1:31" x14ac:dyDescent="0.25">
      <c r="A244" s="102"/>
      <c r="B244" s="102"/>
      <c r="C244" s="103"/>
      <c r="D244" s="339"/>
      <c r="E244" s="26"/>
      <c r="F244" s="118"/>
      <c r="G244" s="119"/>
      <c r="H244" s="110"/>
      <c r="I244" s="106"/>
      <c r="J244" s="110"/>
      <c r="K244" s="119"/>
      <c r="L244" s="110"/>
      <c r="M244" s="120"/>
      <c r="N244" s="110"/>
      <c r="O244" s="119"/>
      <c r="P244" s="110"/>
      <c r="Q244" s="105"/>
      <c r="R244" s="110"/>
      <c r="S244" s="110"/>
      <c r="T244" s="555"/>
      <c r="U244" s="260"/>
      <c r="V244" s="811"/>
      <c r="W244" s="810"/>
      <c r="X244" s="256"/>
      <c r="Y244" s="513"/>
      <c r="Z244" s="258"/>
      <c r="AA244" s="111"/>
      <c r="AB244" s="121"/>
      <c r="AC244" s="119"/>
      <c r="AE244"/>
    </row>
    <row r="245" spans="1:31" x14ac:dyDescent="0.25">
      <c r="A245" s="102"/>
      <c r="B245" s="102"/>
      <c r="C245" s="103"/>
      <c r="D245" s="339"/>
      <c r="E245" s="26"/>
      <c r="F245" s="118"/>
      <c r="G245" s="119"/>
      <c r="H245" s="110"/>
      <c r="I245" s="106"/>
      <c r="J245" s="110"/>
      <c r="K245" s="119"/>
      <c r="L245" s="110"/>
      <c r="M245" s="120"/>
      <c r="N245" s="110"/>
      <c r="O245" s="119"/>
      <c r="P245" s="110"/>
      <c r="Q245" s="105"/>
      <c r="R245" s="110"/>
      <c r="S245" s="110"/>
      <c r="T245" s="555"/>
      <c r="U245" s="260"/>
      <c r="V245" s="811"/>
      <c r="W245" s="810"/>
      <c r="X245" s="256"/>
      <c r="Y245" s="513"/>
      <c r="Z245" s="258"/>
      <c r="AA245" s="111"/>
      <c r="AB245" s="121"/>
      <c r="AC245" s="119"/>
      <c r="AE245"/>
    </row>
    <row r="246" spans="1:31" x14ac:dyDescent="0.25">
      <c r="A246" s="102"/>
      <c r="B246" s="102"/>
      <c r="C246" s="103"/>
      <c r="D246" s="339"/>
      <c r="E246" s="26"/>
      <c r="F246" s="118"/>
      <c r="G246" s="119"/>
      <c r="H246" s="110"/>
      <c r="I246" s="106"/>
      <c r="J246" s="110"/>
      <c r="K246" s="119"/>
      <c r="L246" s="110"/>
      <c r="M246" s="120"/>
      <c r="N246" s="110"/>
      <c r="O246" s="119"/>
      <c r="P246" s="110"/>
      <c r="Q246" s="105"/>
      <c r="R246" s="110"/>
      <c r="S246" s="110"/>
      <c r="T246" s="555"/>
      <c r="U246" s="260"/>
      <c r="V246" s="811"/>
      <c r="W246" s="810"/>
      <c r="X246" s="256"/>
      <c r="Y246" s="513"/>
      <c r="Z246" s="258"/>
      <c r="AA246" s="111"/>
      <c r="AB246" s="121"/>
      <c r="AC246" s="119"/>
      <c r="AE246"/>
    </row>
    <row r="247" spans="1:31" x14ac:dyDescent="0.25">
      <c r="A247" s="102"/>
      <c r="B247" s="102"/>
      <c r="C247" s="103"/>
      <c r="D247" s="339"/>
      <c r="E247" s="26"/>
      <c r="F247" s="118"/>
      <c r="G247" s="119"/>
      <c r="H247" s="110"/>
      <c r="I247" s="106"/>
      <c r="J247" s="110"/>
      <c r="K247" s="119"/>
      <c r="L247" s="110"/>
      <c r="M247" s="120"/>
      <c r="N247" s="110"/>
      <c r="O247" s="119"/>
      <c r="P247" s="110"/>
      <c r="Q247" s="105"/>
      <c r="R247" s="110"/>
      <c r="S247" s="110"/>
      <c r="T247" s="555"/>
      <c r="U247" s="260"/>
      <c r="V247" s="811"/>
      <c r="W247" s="810"/>
      <c r="X247" s="256"/>
      <c r="Y247" s="513"/>
      <c r="Z247" s="258"/>
      <c r="AA247" s="111"/>
      <c r="AB247" s="121"/>
      <c r="AC247" s="119"/>
      <c r="AE247"/>
    </row>
    <row r="248" spans="1:31" x14ac:dyDescent="0.25">
      <c r="A248" s="102"/>
      <c r="B248" s="102"/>
      <c r="C248" s="103"/>
      <c r="D248" s="339"/>
      <c r="E248" s="26"/>
      <c r="F248" s="118"/>
      <c r="G248" s="119"/>
      <c r="H248" s="110"/>
      <c r="I248" s="106"/>
      <c r="J248" s="110"/>
      <c r="K248" s="119"/>
      <c r="L248" s="110"/>
      <c r="M248" s="120"/>
      <c r="N248" s="110"/>
      <c r="O248" s="119"/>
      <c r="P248" s="110"/>
      <c r="Q248" s="105"/>
      <c r="R248" s="110"/>
      <c r="S248" s="110"/>
      <c r="T248" s="555"/>
      <c r="U248" s="260"/>
      <c r="V248" s="811"/>
      <c r="W248" s="810"/>
      <c r="X248" s="256"/>
      <c r="Y248" s="513"/>
      <c r="Z248" s="258"/>
      <c r="AA248" s="111"/>
      <c r="AB248" s="121"/>
      <c r="AC248" s="119"/>
      <c r="AE248"/>
    </row>
    <row r="249" spans="1:31" x14ac:dyDescent="0.25">
      <c r="A249" s="102"/>
      <c r="B249" s="102"/>
      <c r="C249" s="103"/>
      <c r="D249" s="339"/>
      <c r="E249" s="26"/>
      <c r="F249" s="118"/>
      <c r="G249" s="119"/>
      <c r="H249" s="110"/>
      <c r="I249" s="106"/>
      <c r="J249" s="110"/>
      <c r="K249" s="119"/>
      <c r="L249" s="110"/>
      <c r="M249" s="120"/>
      <c r="N249" s="110"/>
      <c r="O249" s="119"/>
      <c r="P249" s="110"/>
      <c r="Q249" s="105"/>
      <c r="R249" s="110"/>
      <c r="S249" s="110"/>
      <c r="T249" s="555"/>
      <c r="U249" s="260"/>
      <c r="V249" s="811"/>
      <c r="W249" s="810"/>
      <c r="X249" s="256"/>
      <c r="Y249" s="513"/>
      <c r="Z249" s="258"/>
      <c r="AA249" s="111"/>
      <c r="AB249" s="121"/>
      <c r="AC249" s="119"/>
      <c r="AE249"/>
    </row>
    <row r="250" spans="1:31" x14ac:dyDescent="0.25">
      <c r="A250" s="102"/>
      <c r="B250" s="102"/>
      <c r="C250" s="103"/>
      <c r="D250" s="339"/>
      <c r="E250" s="26"/>
      <c r="F250" s="118"/>
      <c r="G250" s="119"/>
      <c r="H250" s="110"/>
      <c r="I250" s="106"/>
      <c r="J250" s="110"/>
      <c r="K250" s="119"/>
      <c r="L250" s="110"/>
      <c r="M250" s="120"/>
      <c r="N250" s="110"/>
      <c r="O250" s="119"/>
      <c r="P250" s="110"/>
      <c r="Q250" s="105"/>
      <c r="R250" s="110"/>
      <c r="S250" s="110"/>
      <c r="T250" s="555"/>
      <c r="U250" s="260"/>
      <c r="V250" s="811"/>
      <c r="W250" s="810"/>
      <c r="X250" s="256"/>
      <c r="Y250" s="513"/>
      <c r="Z250" s="258"/>
      <c r="AA250" s="111"/>
      <c r="AB250" s="121"/>
      <c r="AC250" s="119"/>
      <c r="AE250"/>
    </row>
    <row r="251" spans="1:31" x14ac:dyDescent="0.25">
      <c r="A251" s="102"/>
      <c r="B251" s="102"/>
      <c r="C251" s="103"/>
      <c r="D251" s="339"/>
      <c r="E251" s="26"/>
      <c r="F251" s="118"/>
      <c r="G251" s="119"/>
      <c r="H251" s="110"/>
      <c r="I251" s="106"/>
      <c r="J251" s="110"/>
      <c r="K251" s="119"/>
      <c r="L251" s="110"/>
      <c r="M251" s="120"/>
      <c r="N251" s="110"/>
      <c r="O251" s="119"/>
      <c r="P251" s="110"/>
      <c r="Q251" s="105"/>
      <c r="R251" s="110"/>
      <c r="S251" s="110"/>
      <c r="T251" s="555"/>
      <c r="U251" s="260"/>
      <c r="V251" s="811"/>
      <c r="W251" s="810"/>
      <c r="X251" s="256"/>
      <c r="Y251" s="513"/>
      <c r="Z251" s="258"/>
      <c r="AA251" s="111"/>
      <c r="AB251" s="121"/>
      <c r="AC251" s="119"/>
      <c r="AE251"/>
    </row>
    <row r="252" spans="1:31" x14ac:dyDescent="0.25">
      <c r="A252" s="102"/>
      <c r="B252" s="102"/>
      <c r="C252" s="103"/>
      <c r="D252" s="339"/>
      <c r="E252" s="26"/>
      <c r="F252" s="118"/>
      <c r="G252" s="119"/>
      <c r="H252" s="110"/>
      <c r="I252" s="106"/>
      <c r="J252" s="110"/>
      <c r="K252" s="119"/>
      <c r="L252" s="110"/>
      <c r="M252" s="120"/>
      <c r="N252" s="110"/>
      <c r="O252" s="119"/>
      <c r="P252" s="110"/>
      <c r="Q252" s="105"/>
      <c r="R252" s="110"/>
      <c r="S252" s="110"/>
      <c r="T252" s="555"/>
      <c r="U252" s="260"/>
      <c r="V252" s="811"/>
      <c r="W252" s="810"/>
      <c r="X252" s="256"/>
      <c r="Y252" s="513"/>
      <c r="Z252" s="258"/>
      <c r="AA252" s="111"/>
      <c r="AB252" s="121"/>
      <c r="AC252" s="119"/>
      <c r="AE252"/>
    </row>
    <row r="253" spans="1:31" x14ac:dyDescent="0.25">
      <c r="A253" s="102"/>
      <c r="B253" s="102"/>
      <c r="C253" s="103"/>
      <c r="D253" s="339"/>
      <c r="E253" s="26"/>
      <c r="F253" s="118"/>
      <c r="G253" s="119"/>
      <c r="H253" s="110"/>
      <c r="I253" s="106"/>
      <c r="J253" s="110"/>
      <c r="K253" s="119"/>
      <c r="L253" s="110"/>
      <c r="M253" s="120"/>
      <c r="N253" s="110"/>
      <c r="O253" s="119"/>
      <c r="P253" s="110"/>
      <c r="Q253" s="105"/>
      <c r="R253" s="110"/>
      <c r="S253" s="110"/>
      <c r="T253" s="555"/>
      <c r="U253" s="260"/>
      <c r="V253" s="811"/>
      <c r="W253" s="810"/>
      <c r="X253" s="256"/>
      <c r="Y253" s="513"/>
      <c r="Z253" s="258"/>
      <c r="AA253" s="111"/>
      <c r="AB253" s="121"/>
      <c r="AC253" s="119"/>
      <c r="AE253"/>
    </row>
    <row r="254" spans="1:31" x14ac:dyDescent="0.25">
      <c r="A254" s="102"/>
      <c r="B254" s="102"/>
      <c r="C254" s="103"/>
      <c r="D254" s="339"/>
      <c r="E254" s="26"/>
      <c r="F254" s="118"/>
      <c r="G254" s="119"/>
      <c r="H254" s="110"/>
      <c r="I254" s="106"/>
      <c r="J254" s="110"/>
      <c r="K254" s="119"/>
      <c r="L254" s="110"/>
      <c r="M254" s="120"/>
      <c r="N254" s="110"/>
      <c r="O254" s="119"/>
      <c r="P254" s="110"/>
      <c r="Q254" s="105"/>
      <c r="R254" s="110"/>
      <c r="S254" s="110"/>
      <c r="T254" s="555"/>
      <c r="U254" s="260"/>
      <c r="V254" s="811"/>
      <c r="W254" s="810"/>
      <c r="X254" s="256"/>
      <c r="Y254" s="513"/>
      <c r="Z254" s="258"/>
      <c r="AA254" s="111"/>
      <c r="AB254" s="121"/>
      <c r="AC254" s="119"/>
      <c r="AE254"/>
    </row>
    <row r="255" spans="1:31" x14ac:dyDescent="0.25">
      <c r="A255" s="102"/>
      <c r="B255" s="102"/>
      <c r="C255" s="103"/>
      <c r="D255" s="339"/>
      <c r="E255" s="26"/>
      <c r="F255" s="118"/>
      <c r="G255" s="119"/>
      <c r="H255" s="110"/>
      <c r="I255" s="106"/>
      <c r="J255" s="110"/>
      <c r="K255" s="119"/>
      <c r="L255" s="110"/>
      <c r="M255" s="120"/>
      <c r="N255" s="110"/>
      <c r="O255" s="119"/>
      <c r="P255" s="110"/>
      <c r="Q255" s="105"/>
      <c r="R255" s="110"/>
      <c r="S255" s="110"/>
      <c r="T255" s="555"/>
      <c r="U255" s="260"/>
      <c r="V255" s="811"/>
      <c r="W255" s="810"/>
      <c r="X255" s="256"/>
      <c r="Y255" s="513"/>
      <c r="Z255" s="258"/>
      <c r="AA255" s="111"/>
      <c r="AB255" s="121"/>
      <c r="AC255" s="119"/>
      <c r="AE255"/>
    </row>
    <row r="256" spans="1:31" x14ac:dyDescent="0.25">
      <c r="A256" s="102"/>
      <c r="B256" s="102"/>
      <c r="C256" s="103"/>
      <c r="D256" s="339"/>
      <c r="E256" s="26"/>
      <c r="F256" s="118"/>
      <c r="G256" s="119"/>
      <c r="H256" s="110"/>
      <c r="I256" s="106"/>
      <c r="J256" s="110"/>
      <c r="K256" s="119"/>
      <c r="L256" s="110"/>
      <c r="M256" s="120"/>
      <c r="N256" s="110"/>
      <c r="O256" s="119"/>
      <c r="P256" s="110"/>
      <c r="Q256" s="105"/>
      <c r="R256" s="110"/>
      <c r="S256" s="110"/>
      <c r="T256" s="555"/>
      <c r="U256" s="260"/>
      <c r="V256" s="811"/>
      <c r="W256" s="810"/>
      <c r="X256" s="256"/>
      <c r="Y256" s="513"/>
      <c r="Z256" s="258"/>
      <c r="AA256" s="111"/>
      <c r="AB256" s="121"/>
      <c r="AC256" s="119"/>
      <c r="AE256"/>
    </row>
    <row r="257" spans="1:31" x14ac:dyDescent="0.25">
      <c r="A257" s="102"/>
      <c r="B257" s="102"/>
      <c r="C257" s="103"/>
      <c r="D257" s="339"/>
      <c r="E257" s="26"/>
      <c r="F257" s="118"/>
      <c r="G257" s="119"/>
      <c r="H257" s="110"/>
      <c r="I257" s="106"/>
      <c r="J257" s="110"/>
      <c r="K257" s="119"/>
      <c r="L257" s="110"/>
      <c r="M257" s="120"/>
      <c r="N257" s="110"/>
      <c r="O257" s="119"/>
      <c r="P257" s="110"/>
      <c r="Q257" s="105"/>
      <c r="R257" s="110"/>
      <c r="S257" s="110"/>
      <c r="T257" s="555"/>
      <c r="U257" s="260"/>
      <c r="V257" s="811"/>
      <c r="W257" s="810"/>
      <c r="X257" s="256"/>
      <c r="Y257" s="513"/>
      <c r="Z257" s="258"/>
      <c r="AA257" s="111"/>
      <c r="AB257" s="121"/>
      <c r="AC257" s="119"/>
      <c r="AE257"/>
    </row>
    <row r="258" spans="1:31" x14ac:dyDescent="0.25">
      <c r="A258" s="102"/>
      <c r="B258" s="102"/>
      <c r="C258" s="103"/>
      <c r="D258" s="339"/>
      <c r="E258" s="26"/>
      <c r="F258" s="118"/>
      <c r="G258" s="119"/>
      <c r="H258" s="110"/>
      <c r="I258" s="106"/>
      <c r="J258" s="110"/>
      <c r="K258" s="119"/>
      <c r="L258" s="110"/>
      <c r="M258" s="120"/>
      <c r="N258" s="110"/>
      <c r="O258" s="119"/>
      <c r="P258" s="110"/>
      <c r="Q258" s="105"/>
      <c r="R258" s="110"/>
      <c r="S258" s="110"/>
      <c r="T258" s="555"/>
      <c r="U258" s="260"/>
      <c r="V258" s="811"/>
      <c r="W258" s="810"/>
      <c r="X258" s="256"/>
      <c r="Y258" s="513"/>
      <c r="Z258" s="258"/>
      <c r="AA258" s="111"/>
      <c r="AB258" s="121"/>
      <c r="AC258" s="119"/>
      <c r="AE258"/>
    </row>
    <row r="259" spans="1:31" x14ac:dyDescent="0.25">
      <c r="A259" s="102"/>
      <c r="B259" s="102"/>
      <c r="C259" s="103"/>
      <c r="D259" s="339"/>
      <c r="E259" s="26"/>
      <c r="F259" s="118"/>
      <c r="G259" s="119"/>
      <c r="H259" s="110"/>
      <c r="I259" s="106"/>
      <c r="J259" s="110"/>
      <c r="K259" s="119"/>
      <c r="L259" s="110"/>
      <c r="M259" s="120"/>
      <c r="N259" s="110"/>
      <c r="O259" s="119"/>
      <c r="P259" s="110"/>
      <c r="Q259" s="105"/>
      <c r="R259" s="110"/>
      <c r="S259" s="110"/>
      <c r="T259" s="555"/>
      <c r="U259" s="260"/>
      <c r="V259" s="811"/>
      <c r="W259" s="810"/>
      <c r="X259" s="256"/>
      <c r="Y259" s="513"/>
      <c r="Z259" s="258"/>
      <c r="AA259" s="111"/>
      <c r="AB259" s="121"/>
      <c r="AC259" s="119"/>
      <c r="AE259"/>
    </row>
    <row r="260" spans="1:31" x14ac:dyDescent="0.25">
      <c r="A260" s="102"/>
      <c r="B260" s="102"/>
      <c r="C260" s="103"/>
      <c r="D260" s="339"/>
      <c r="E260" s="26"/>
      <c r="F260" s="118"/>
      <c r="G260" s="119"/>
      <c r="H260" s="110"/>
      <c r="I260" s="106"/>
      <c r="J260" s="110"/>
      <c r="K260" s="119"/>
      <c r="L260" s="110"/>
      <c r="M260" s="120"/>
      <c r="N260" s="110"/>
      <c r="O260" s="119"/>
      <c r="P260" s="110"/>
      <c r="Q260" s="105"/>
      <c r="R260" s="110"/>
      <c r="S260" s="110"/>
      <c r="T260" s="555"/>
      <c r="U260" s="260"/>
      <c r="V260" s="811"/>
      <c r="W260" s="810"/>
      <c r="X260" s="256"/>
      <c r="Y260" s="513"/>
      <c r="Z260" s="258"/>
      <c r="AA260" s="111"/>
      <c r="AB260" s="121"/>
      <c r="AC260" s="119"/>
      <c r="AE260"/>
    </row>
    <row r="261" spans="1:31" x14ac:dyDescent="0.25">
      <c r="A261" s="102"/>
      <c r="B261" s="102"/>
      <c r="C261" s="103"/>
      <c r="D261" s="339"/>
      <c r="E261" s="26"/>
      <c r="F261" s="118"/>
      <c r="G261" s="119"/>
      <c r="H261" s="110"/>
      <c r="I261" s="106"/>
      <c r="J261" s="110"/>
      <c r="K261" s="119"/>
      <c r="L261" s="110"/>
      <c r="M261" s="120"/>
      <c r="N261" s="110"/>
      <c r="O261" s="119"/>
      <c r="P261" s="110"/>
      <c r="Q261" s="105"/>
      <c r="R261" s="110"/>
      <c r="S261" s="110"/>
      <c r="T261" s="555"/>
      <c r="U261" s="260"/>
      <c r="V261" s="811"/>
      <c r="W261" s="810"/>
      <c r="X261" s="256"/>
      <c r="Y261" s="513"/>
      <c r="Z261" s="258"/>
      <c r="AA261" s="111"/>
      <c r="AB261" s="121"/>
      <c r="AC261" s="119"/>
      <c r="AE261"/>
    </row>
    <row r="262" spans="1:31" x14ac:dyDescent="0.25">
      <c r="A262" s="102"/>
      <c r="B262" s="102"/>
      <c r="C262" s="103"/>
      <c r="D262" s="339"/>
      <c r="E262" s="26"/>
      <c r="F262" s="118"/>
      <c r="G262" s="119"/>
      <c r="H262" s="110"/>
      <c r="I262" s="106"/>
      <c r="J262" s="110"/>
      <c r="K262" s="119"/>
      <c r="L262" s="110"/>
      <c r="M262" s="120"/>
      <c r="N262" s="110"/>
      <c r="O262" s="119"/>
      <c r="P262" s="110"/>
      <c r="Q262" s="105"/>
      <c r="R262" s="110"/>
      <c r="S262" s="110"/>
      <c r="T262" s="555"/>
      <c r="U262" s="260"/>
      <c r="V262" s="811"/>
      <c r="W262" s="810"/>
      <c r="X262" s="256"/>
      <c r="Y262" s="513"/>
      <c r="Z262" s="258"/>
      <c r="AA262" s="111"/>
      <c r="AB262" s="121"/>
      <c r="AC262" s="119"/>
      <c r="AE262"/>
    </row>
    <row r="263" spans="1:31" x14ac:dyDescent="0.25">
      <c r="A263" s="102"/>
      <c r="B263" s="102"/>
      <c r="C263" s="103"/>
      <c r="D263" s="339"/>
      <c r="E263" s="26"/>
      <c r="F263" s="118"/>
      <c r="G263" s="119"/>
      <c r="H263" s="110"/>
      <c r="I263" s="106"/>
      <c r="J263" s="110"/>
      <c r="K263" s="119"/>
      <c r="L263" s="110"/>
      <c r="M263" s="120"/>
      <c r="N263" s="110"/>
      <c r="O263" s="119"/>
      <c r="P263" s="110"/>
      <c r="Q263" s="105"/>
      <c r="R263" s="110"/>
      <c r="S263" s="110"/>
      <c r="T263" s="555"/>
      <c r="U263" s="260"/>
      <c r="V263" s="811"/>
      <c r="W263" s="810"/>
      <c r="X263" s="256"/>
      <c r="Y263" s="513"/>
      <c r="Z263" s="258"/>
      <c r="AA263" s="111"/>
      <c r="AB263" s="121"/>
      <c r="AC263" s="119"/>
      <c r="AE263"/>
    </row>
    <row r="264" spans="1:31" x14ac:dyDescent="0.25">
      <c r="A264" s="102"/>
      <c r="B264" s="102"/>
      <c r="C264" s="103"/>
      <c r="D264" s="339"/>
      <c r="E264" s="26"/>
      <c r="F264" s="118"/>
      <c r="G264" s="119"/>
      <c r="H264" s="110"/>
      <c r="I264" s="106"/>
      <c r="J264" s="110"/>
      <c r="K264" s="119"/>
      <c r="L264" s="110"/>
      <c r="M264" s="120"/>
      <c r="N264" s="110"/>
      <c r="O264" s="119"/>
      <c r="P264" s="110"/>
      <c r="Q264" s="105"/>
      <c r="R264" s="110"/>
      <c r="S264" s="110"/>
      <c r="T264" s="555"/>
      <c r="U264" s="260"/>
      <c r="V264" s="811"/>
      <c r="W264" s="810"/>
      <c r="X264" s="256"/>
      <c r="Y264" s="513"/>
      <c r="Z264" s="258"/>
      <c r="AA264" s="111"/>
      <c r="AB264" s="121"/>
      <c r="AC264" s="119"/>
      <c r="AE264"/>
    </row>
    <row r="265" spans="1:31" x14ac:dyDescent="0.25">
      <c r="A265" s="102"/>
      <c r="B265" s="102"/>
      <c r="C265" s="103"/>
      <c r="D265" s="339"/>
      <c r="E265" s="26"/>
      <c r="F265" s="118"/>
      <c r="G265" s="119"/>
      <c r="H265" s="110"/>
      <c r="I265" s="106"/>
      <c r="J265" s="110"/>
      <c r="K265" s="119"/>
      <c r="L265" s="110"/>
      <c r="M265" s="120"/>
      <c r="N265" s="110"/>
      <c r="O265" s="119"/>
      <c r="P265" s="110"/>
      <c r="Q265" s="105"/>
      <c r="R265" s="110"/>
      <c r="S265" s="110"/>
      <c r="T265" s="555"/>
      <c r="U265" s="260"/>
      <c r="V265" s="811"/>
      <c r="W265" s="810"/>
      <c r="X265" s="256"/>
      <c r="Y265" s="513"/>
      <c r="Z265" s="258"/>
      <c r="AA265" s="111"/>
      <c r="AB265" s="121"/>
      <c r="AC265" s="119"/>
      <c r="AE265"/>
    </row>
    <row r="266" spans="1:31" x14ac:dyDescent="0.25">
      <c r="A266" s="102"/>
      <c r="B266" s="102"/>
      <c r="C266" s="103"/>
      <c r="D266" s="339"/>
      <c r="E266" s="26"/>
      <c r="F266" s="118"/>
      <c r="G266" s="119"/>
      <c r="H266" s="110"/>
      <c r="I266" s="106"/>
      <c r="J266" s="110"/>
      <c r="K266" s="119"/>
      <c r="L266" s="110"/>
      <c r="M266" s="120"/>
      <c r="N266" s="110"/>
      <c r="O266" s="119"/>
      <c r="P266" s="110"/>
      <c r="Q266" s="105"/>
      <c r="R266" s="110"/>
      <c r="S266" s="110"/>
      <c r="T266" s="555"/>
      <c r="U266" s="260"/>
      <c r="V266" s="811"/>
      <c r="W266" s="810"/>
      <c r="X266" s="256"/>
      <c r="Y266" s="513"/>
      <c r="Z266" s="258"/>
      <c r="AA266" s="111"/>
      <c r="AB266" s="121"/>
      <c r="AC266" s="119"/>
      <c r="AE266"/>
    </row>
    <row r="267" spans="1:31" x14ac:dyDescent="0.25">
      <c r="A267" s="102"/>
      <c r="B267" s="102"/>
      <c r="C267" s="103"/>
      <c r="D267" s="339"/>
      <c r="E267" s="26"/>
      <c r="F267" s="118"/>
      <c r="G267" s="119"/>
      <c r="H267" s="110"/>
      <c r="I267" s="106"/>
      <c r="J267" s="110"/>
      <c r="K267" s="119"/>
      <c r="L267" s="110"/>
      <c r="M267" s="120"/>
      <c r="N267" s="110"/>
      <c r="O267" s="119"/>
      <c r="P267" s="110"/>
      <c r="Q267" s="105"/>
      <c r="R267" s="110"/>
      <c r="S267" s="110"/>
      <c r="T267" s="555"/>
      <c r="U267" s="260"/>
      <c r="V267" s="811"/>
      <c r="W267" s="810"/>
      <c r="X267" s="256"/>
      <c r="Y267" s="513"/>
      <c r="Z267" s="258"/>
      <c r="AA267" s="111"/>
      <c r="AB267" s="121"/>
      <c r="AC267" s="119"/>
      <c r="AE267"/>
    </row>
    <row r="268" spans="1:31" x14ac:dyDescent="0.25">
      <c r="A268" s="102"/>
      <c r="B268" s="102"/>
      <c r="C268" s="103"/>
      <c r="D268" s="339"/>
      <c r="E268" s="26"/>
      <c r="F268" s="118"/>
      <c r="G268" s="119"/>
      <c r="H268" s="110"/>
      <c r="I268" s="106"/>
      <c r="J268" s="110"/>
      <c r="K268" s="119"/>
      <c r="L268" s="110"/>
      <c r="M268" s="120"/>
      <c r="N268" s="110"/>
      <c r="O268" s="119"/>
      <c r="P268" s="110"/>
      <c r="Q268" s="105"/>
      <c r="R268" s="110"/>
      <c r="S268" s="110"/>
      <c r="T268" s="555"/>
      <c r="U268" s="260"/>
      <c r="V268" s="811"/>
      <c r="W268" s="810"/>
      <c r="X268" s="256"/>
      <c r="Y268" s="513"/>
      <c r="Z268" s="258"/>
      <c r="AA268" s="111"/>
      <c r="AB268" s="121"/>
      <c r="AC268" s="119"/>
      <c r="AE268"/>
    </row>
    <row r="269" spans="1:31" x14ac:dyDescent="0.25">
      <c r="A269" s="102"/>
      <c r="B269" s="102"/>
      <c r="C269" s="103"/>
      <c r="D269" s="339"/>
      <c r="E269" s="26"/>
      <c r="F269" s="118"/>
      <c r="G269" s="119"/>
      <c r="H269" s="110"/>
      <c r="I269" s="106"/>
      <c r="J269" s="110"/>
      <c r="K269" s="119"/>
      <c r="L269" s="110"/>
      <c r="M269" s="120"/>
      <c r="N269" s="110"/>
      <c r="O269" s="119"/>
      <c r="P269" s="110"/>
      <c r="Q269" s="105"/>
      <c r="R269" s="110"/>
      <c r="S269" s="110"/>
      <c r="T269" s="555"/>
      <c r="U269" s="260"/>
      <c r="V269" s="811"/>
      <c r="W269" s="810"/>
      <c r="X269" s="256"/>
      <c r="Y269" s="513"/>
      <c r="Z269" s="258"/>
      <c r="AA269" s="111"/>
      <c r="AB269" s="121"/>
      <c r="AC269" s="119"/>
      <c r="AE269"/>
    </row>
    <row r="270" spans="1:31" x14ac:dyDescent="0.25">
      <c r="A270" s="102"/>
      <c r="B270" s="102"/>
      <c r="C270" s="103"/>
      <c r="D270" s="339"/>
      <c r="E270" s="26"/>
      <c r="F270" s="118"/>
      <c r="G270" s="119"/>
      <c r="H270" s="110"/>
      <c r="I270" s="106"/>
      <c r="J270" s="110"/>
      <c r="K270" s="119"/>
      <c r="L270" s="110"/>
      <c r="M270" s="120"/>
      <c r="N270" s="110"/>
      <c r="O270" s="119"/>
      <c r="P270" s="110"/>
      <c r="Q270" s="105"/>
      <c r="R270" s="110"/>
      <c r="S270" s="110"/>
      <c r="T270" s="555"/>
      <c r="U270" s="260"/>
      <c r="V270" s="811"/>
      <c r="W270" s="810"/>
      <c r="X270" s="256"/>
      <c r="Y270" s="513"/>
      <c r="Z270" s="258"/>
      <c r="AA270" s="111"/>
      <c r="AB270" s="121"/>
      <c r="AC270" s="119"/>
      <c r="AE270"/>
    </row>
    <row r="271" spans="1:31" x14ac:dyDescent="0.25">
      <c r="A271" s="102"/>
      <c r="B271" s="102"/>
      <c r="C271" s="103"/>
      <c r="D271" s="339"/>
      <c r="E271" s="26"/>
      <c r="F271" s="118"/>
      <c r="G271" s="119"/>
      <c r="H271" s="110"/>
      <c r="I271" s="106"/>
      <c r="J271" s="110"/>
      <c r="K271" s="119"/>
      <c r="L271" s="110"/>
      <c r="M271" s="120"/>
      <c r="N271" s="110"/>
      <c r="O271" s="119"/>
      <c r="P271" s="110"/>
      <c r="Q271" s="105"/>
      <c r="R271" s="110"/>
      <c r="S271" s="110"/>
      <c r="T271" s="555"/>
      <c r="U271" s="260"/>
      <c r="V271" s="811"/>
      <c r="W271" s="810"/>
      <c r="X271" s="256"/>
      <c r="Y271" s="513"/>
      <c r="Z271" s="258"/>
      <c r="AA271" s="111"/>
      <c r="AB271" s="121"/>
      <c r="AC271" s="119"/>
      <c r="AE271"/>
    </row>
    <row r="272" spans="1:31" x14ac:dyDescent="0.25">
      <c r="A272" s="102"/>
      <c r="B272" s="102"/>
      <c r="C272" s="103"/>
      <c r="D272" s="339"/>
      <c r="E272" s="26"/>
      <c r="F272" s="118"/>
      <c r="G272" s="119"/>
      <c r="H272" s="110"/>
      <c r="I272" s="106"/>
      <c r="J272" s="110"/>
      <c r="K272" s="119"/>
      <c r="L272" s="110"/>
      <c r="M272" s="120"/>
      <c r="N272" s="110"/>
      <c r="O272" s="119"/>
      <c r="P272" s="110"/>
      <c r="Q272" s="105"/>
      <c r="R272" s="110"/>
      <c r="S272" s="110"/>
      <c r="T272" s="555"/>
      <c r="U272" s="260"/>
      <c r="V272" s="811"/>
      <c r="W272" s="810"/>
      <c r="X272" s="256"/>
      <c r="Y272" s="513"/>
      <c r="Z272" s="258"/>
      <c r="AA272" s="111"/>
      <c r="AB272" s="121"/>
      <c r="AC272" s="119"/>
      <c r="AE272"/>
    </row>
    <row r="273" spans="1:31" x14ac:dyDescent="0.25">
      <c r="A273" s="102"/>
      <c r="B273" s="102"/>
      <c r="C273" s="103"/>
      <c r="D273" s="339"/>
      <c r="E273" s="26"/>
      <c r="F273" s="118"/>
      <c r="G273" s="119"/>
      <c r="H273" s="110"/>
      <c r="I273" s="106"/>
      <c r="J273" s="110"/>
      <c r="K273" s="119"/>
      <c r="L273" s="110"/>
      <c r="M273" s="120"/>
      <c r="N273" s="110"/>
      <c r="O273" s="119"/>
      <c r="P273" s="110"/>
      <c r="Q273" s="105"/>
      <c r="R273" s="110"/>
      <c r="S273" s="110"/>
      <c r="T273" s="555"/>
      <c r="U273" s="260"/>
      <c r="V273" s="811"/>
      <c r="W273" s="810"/>
      <c r="X273" s="256"/>
      <c r="Y273" s="513"/>
      <c r="Z273" s="258"/>
      <c r="AA273" s="111"/>
      <c r="AB273" s="121"/>
      <c r="AC273" s="119"/>
      <c r="AE273"/>
    </row>
    <row r="274" spans="1:31" x14ac:dyDescent="0.25">
      <c r="A274" s="102"/>
      <c r="B274" s="102"/>
      <c r="C274" s="103"/>
      <c r="D274" s="339"/>
      <c r="E274" s="26"/>
      <c r="F274" s="118"/>
      <c r="G274" s="119"/>
      <c r="H274" s="110"/>
      <c r="I274" s="106"/>
      <c r="J274" s="110"/>
      <c r="K274" s="119"/>
      <c r="L274" s="110"/>
      <c r="M274" s="120"/>
      <c r="N274" s="110"/>
      <c r="O274" s="119"/>
      <c r="P274" s="110"/>
      <c r="Q274" s="105"/>
      <c r="R274" s="110"/>
      <c r="S274" s="110"/>
      <c r="T274" s="555"/>
      <c r="U274" s="260"/>
      <c r="V274" s="811"/>
      <c r="W274" s="810"/>
      <c r="X274" s="256"/>
      <c r="Y274" s="513"/>
      <c r="Z274" s="258"/>
      <c r="AA274" s="111"/>
      <c r="AB274" s="121"/>
      <c r="AC274" s="119"/>
      <c r="AE274"/>
    </row>
    <row r="275" spans="1:31" x14ac:dyDescent="0.25">
      <c r="A275" s="102"/>
      <c r="B275" s="102"/>
      <c r="C275" s="103"/>
      <c r="D275" s="339"/>
      <c r="E275" s="26"/>
      <c r="F275" s="118"/>
      <c r="G275" s="119"/>
      <c r="H275" s="110"/>
      <c r="I275" s="106"/>
      <c r="J275" s="110"/>
      <c r="K275" s="119"/>
      <c r="L275" s="110"/>
      <c r="M275" s="120"/>
      <c r="N275" s="110"/>
      <c r="O275" s="119"/>
      <c r="P275" s="110"/>
      <c r="Q275" s="105"/>
      <c r="R275" s="110"/>
      <c r="S275" s="110"/>
      <c r="T275" s="555"/>
      <c r="U275" s="260"/>
      <c r="V275" s="811"/>
      <c r="W275" s="810"/>
      <c r="X275" s="256"/>
      <c r="Y275" s="513"/>
      <c r="Z275" s="258"/>
      <c r="AA275" s="111"/>
      <c r="AB275" s="121"/>
      <c r="AC275" s="119"/>
      <c r="AE275"/>
    </row>
    <row r="276" spans="1:31" x14ac:dyDescent="0.25">
      <c r="A276" s="102"/>
      <c r="B276" s="102"/>
      <c r="C276" s="103"/>
      <c r="D276" s="339"/>
      <c r="E276" s="26"/>
      <c r="F276" s="118"/>
      <c r="G276" s="119"/>
      <c r="H276" s="110"/>
      <c r="I276" s="106"/>
      <c r="J276" s="110"/>
      <c r="K276" s="119"/>
      <c r="L276" s="110"/>
      <c r="M276" s="120"/>
      <c r="N276" s="110"/>
      <c r="O276" s="119"/>
      <c r="P276" s="110"/>
      <c r="Q276" s="105"/>
      <c r="R276" s="110"/>
      <c r="S276" s="110"/>
      <c r="T276" s="555"/>
      <c r="U276" s="260"/>
      <c r="V276" s="811"/>
      <c r="W276" s="810"/>
      <c r="X276" s="256"/>
      <c r="Y276" s="513"/>
      <c r="Z276" s="258"/>
      <c r="AA276" s="111"/>
      <c r="AB276" s="121"/>
      <c r="AC276" s="119"/>
      <c r="AE276"/>
    </row>
    <row r="277" spans="1:31" x14ac:dyDescent="0.25">
      <c r="A277" s="102"/>
      <c r="B277" s="102"/>
      <c r="C277" s="103"/>
      <c r="D277" s="339"/>
      <c r="E277" s="26"/>
      <c r="F277" s="118"/>
      <c r="G277" s="119"/>
      <c r="H277" s="110"/>
      <c r="I277" s="106"/>
      <c r="J277" s="110"/>
      <c r="K277" s="119"/>
      <c r="L277" s="110"/>
      <c r="M277" s="120"/>
      <c r="N277" s="110"/>
      <c r="O277" s="119"/>
      <c r="P277" s="110"/>
      <c r="Q277" s="105"/>
      <c r="R277" s="110"/>
      <c r="S277" s="110"/>
      <c r="T277" s="555"/>
      <c r="U277" s="260"/>
      <c r="V277" s="811"/>
      <c r="W277" s="810"/>
      <c r="X277" s="256"/>
      <c r="Y277" s="513"/>
      <c r="Z277" s="258"/>
      <c r="AA277" s="111"/>
      <c r="AB277" s="121"/>
      <c r="AC277" s="119"/>
      <c r="AE277"/>
    </row>
    <row r="278" spans="1:31" x14ac:dyDescent="0.25">
      <c r="A278" s="102"/>
      <c r="B278" s="102"/>
      <c r="C278" s="103"/>
      <c r="D278" s="339"/>
      <c r="E278" s="26"/>
      <c r="F278" s="118"/>
      <c r="G278" s="119"/>
      <c r="H278" s="110"/>
      <c r="I278" s="106"/>
      <c r="J278" s="110"/>
      <c r="K278" s="119"/>
      <c r="L278" s="110"/>
      <c r="M278" s="120"/>
      <c r="N278" s="110"/>
      <c r="O278" s="119"/>
      <c r="P278" s="110"/>
      <c r="Q278" s="105"/>
      <c r="R278" s="110"/>
      <c r="S278" s="110"/>
      <c r="T278" s="555"/>
      <c r="U278" s="260"/>
      <c r="V278" s="811"/>
      <c r="W278" s="810"/>
      <c r="X278" s="256"/>
      <c r="Y278" s="513"/>
      <c r="Z278" s="258"/>
      <c r="AA278" s="111"/>
      <c r="AB278" s="121"/>
      <c r="AC278" s="119"/>
      <c r="AE278"/>
    </row>
    <row r="279" spans="1:31" x14ac:dyDescent="0.25">
      <c r="A279" s="102"/>
      <c r="B279" s="102"/>
      <c r="C279" s="103"/>
      <c r="D279" s="339"/>
      <c r="E279" s="26"/>
      <c r="F279" s="118"/>
      <c r="G279" s="119"/>
      <c r="H279" s="110"/>
      <c r="I279" s="106"/>
      <c r="J279" s="110"/>
      <c r="K279" s="119"/>
      <c r="L279" s="110"/>
      <c r="M279" s="120"/>
      <c r="N279" s="110"/>
      <c r="O279" s="119"/>
      <c r="P279" s="110"/>
      <c r="Q279" s="105"/>
      <c r="R279" s="110"/>
      <c r="S279" s="110"/>
      <c r="T279" s="555"/>
      <c r="U279" s="260"/>
      <c r="V279" s="811"/>
      <c r="W279" s="810"/>
      <c r="X279" s="256"/>
      <c r="Y279" s="513"/>
      <c r="Z279" s="258"/>
      <c r="AA279" s="111"/>
      <c r="AB279" s="121"/>
      <c r="AC279" s="119"/>
      <c r="AE279"/>
    </row>
    <row r="280" spans="1:31" x14ac:dyDescent="0.25">
      <c r="A280" s="102"/>
      <c r="B280" s="102"/>
      <c r="C280" s="103"/>
      <c r="D280" s="339"/>
      <c r="E280" s="26"/>
      <c r="F280" s="118"/>
      <c r="G280" s="119"/>
      <c r="H280" s="110"/>
      <c r="I280" s="106"/>
      <c r="J280" s="110"/>
      <c r="K280" s="119"/>
      <c r="L280" s="110"/>
      <c r="M280" s="120"/>
      <c r="N280" s="110"/>
      <c r="O280" s="119"/>
      <c r="P280" s="110"/>
      <c r="Q280" s="105"/>
      <c r="R280" s="110"/>
      <c r="S280" s="110"/>
      <c r="T280" s="555"/>
      <c r="U280" s="260"/>
      <c r="V280" s="811"/>
      <c r="W280" s="810"/>
      <c r="X280" s="256"/>
      <c r="Y280" s="513"/>
      <c r="Z280" s="258"/>
      <c r="AA280" s="111"/>
      <c r="AB280" s="121"/>
      <c r="AC280" s="119"/>
      <c r="AE280"/>
    </row>
    <row r="281" spans="1:31" x14ac:dyDescent="0.25">
      <c r="A281" s="102"/>
      <c r="B281" s="102"/>
      <c r="C281" s="103"/>
      <c r="D281" s="339"/>
      <c r="E281" s="26"/>
      <c r="F281" s="118"/>
      <c r="G281" s="119"/>
      <c r="H281" s="110"/>
      <c r="I281" s="106"/>
      <c r="J281" s="110"/>
      <c r="K281" s="119"/>
      <c r="L281" s="110"/>
      <c r="M281" s="120"/>
      <c r="N281" s="110"/>
      <c r="O281" s="119"/>
      <c r="P281" s="110"/>
      <c r="Q281" s="105"/>
      <c r="R281" s="110"/>
      <c r="S281" s="110"/>
      <c r="T281" s="555"/>
      <c r="U281" s="260"/>
      <c r="V281" s="811"/>
      <c r="W281" s="810"/>
      <c r="X281" s="256"/>
      <c r="Y281" s="513"/>
      <c r="Z281" s="258"/>
      <c r="AA281" s="111"/>
      <c r="AB281" s="121"/>
      <c r="AC281" s="119"/>
      <c r="AE281"/>
    </row>
    <row r="282" spans="1:31" x14ac:dyDescent="0.25">
      <c r="A282" s="102"/>
      <c r="B282" s="102"/>
      <c r="C282" s="103"/>
      <c r="D282" s="339"/>
      <c r="E282" s="26"/>
      <c r="F282" s="118"/>
      <c r="G282" s="119"/>
      <c r="H282" s="110"/>
      <c r="I282" s="106"/>
      <c r="J282" s="110"/>
      <c r="K282" s="119"/>
      <c r="L282" s="110"/>
      <c r="M282" s="120"/>
      <c r="N282" s="110"/>
      <c r="O282" s="119"/>
      <c r="P282" s="110"/>
      <c r="Q282" s="105"/>
      <c r="R282" s="110"/>
      <c r="S282" s="110"/>
      <c r="T282" s="555"/>
      <c r="U282" s="260"/>
      <c r="V282" s="811"/>
      <c r="W282" s="810"/>
      <c r="X282" s="256"/>
      <c r="Y282" s="513"/>
      <c r="Z282" s="258"/>
      <c r="AA282" s="111"/>
      <c r="AB282" s="121"/>
      <c r="AC282" s="119"/>
      <c r="AE282"/>
    </row>
    <row r="283" spans="1:31" x14ac:dyDescent="0.25">
      <c r="A283" s="102"/>
      <c r="B283" s="102"/>
      <c r="C283" s="103"/>
      <c r="D283" s="339"/>
      <c r="E283" s="26"/>
      <c r="F283" s="118"/>
      <c r="G283" s="119"/>
      <c r="H283" s="110"/>
      <c r="I283" s="106"/>
      <c r="J283" s="110"/>
      <c r="K283" s="119"/>
      <c r="L283" s="110"/>
      <c r="M283" s="120"/>
      <c r="N283" s="110"/>
      <c r="O283" s="119"/>
      <c r="P283" s="110"/>
      <c r="Q283" s="105"/>
      <c r="R283" s="110"/>
      <c r="S283" s="110"/>
      <c r="T283" s="555"/>
      <c r="U283" s="260"/>
      <c r="V283" s="811"/>
      <c r="W283" s="810"/>
      <c r="X283" s="256"/>
      <c r="Y283" s="513"/>
      <c r="Z283" s="258"/>
      <c r="AA283" s="111"/>
      <c r="AB283" s="121"/>
      <c r="AC283" s="119"/>
      <c r="AE283"/>
    </row>
    <row r="284" spans="1:31" x14ac:dyDescent="0.25">
      <c r="A284" s="102"/>
      <c r="B284" s="102"/>
      <c r="C284" s="103"/>
      <c r="D284" s="339"/>
      <c r="E284" s="26"/>
      <c r="F284" s="118"/>
      <c r="G284" s="119"/>
      <c r="H284" s="110"/>
      <c r="I284" s="106"/>
      <c r="J284" s="110"/>
      <c r="K284" s="119"/>
      <c r="L284" s="110"/>
      <c r="M284" s="120"/>
      <c r="N284" s="110"/>
      <c r="O284" s="119"/>
      <c r="P284" s="110"/>
      <c r="Q284" s="105"/>
      <c r="R284" s="110"/>
      <c r="S284" s="110"/>
      <c r="T284" s="555"/>
      <c r="U284" s="260"/>
      <c r="V284" s="811"/>
      <c r="W284" s="810"/>
      <c r="X284" s="256"/>
      <c r="Y284" s="513"/>
      <c r="Z284" s="258"/>
      <c r="AA284" s="111"/>
      <c r="AB284" s="121"/>
      <c r="AC284" s="119"/>
      <c r="AE284"/>
    </row>
    <row r="285" spans="1:31" x14ac:dyDescent="0.25">
      <c r="A285" s="102"/>
      <c r="B285" s="102"/>
      <c r="C285" s="103"/>
      <c r="D285" s="339"/>
      <c r="E285" s="26"/>
      <c r="F285" s="118"/>
      <c r="G285" s="119"/>
      <c r="H285" s="110"/>
      <c r="I285" s="106"/>
      <c r="J285" s="110"/>
      <c r="K285" s="119"/>
      <c r="L285" s="110"/>
      <c r="M285" s="120"/>
      <c r="N285" s="110"/>
      <c r="O285" s="119"/>
      <c r="P285" s="110"/>
      <c r="Q285" s="105"/>
      <c r="R285" s="110"/>
      <c r="S285" s="110"/>
      <c r="T285" s="555"/>
      <c r="U285" s="260"/>
      <c r="V285" s="811"/>
      <c r="W285" s="810"/>
      <c r="X285" s="256"/>
      <c r="Y285" s="513"/>
      <c r="Z285" s="258"/>
      <c r="AA285" s="111"/>
      <c r="AB285" s="121"/>
      <c r="AC285" s="119"/>
      <c r="AE285"/>
    </row>
    <row r="286" spans="1:31" x14ac:dyDescent="0.25">
      <c r="A286" s="102"/>
      <c r="B286" s="102"/>
      <c r="C286" s="103"/>
      <c r="D286" s="339"/>
      <c r="E286" s="26"/>
      <c r="F286" s="118"/>
      <c r="G286" s="119"/>
      <c r="H286" s="110"/>
      <c r="I286" s="106"/>
      <c r="J286" s="110"/>
      <c r="K286" s="119"/>
      <c r="L286" s="110"/>
      <c r="M286" s="120"/>
      <c r="N286" s="110"/>
      <c r="O286" s="119"/>
      <c r="P286" s="110"/>
      <c r="Q286" s="105"/>
      <c r="R286" s="110"/>
      <c r="S286" s="110"/>
      <c r="T286" s="555"/>
      <c r="U286" s="260"/>
      <c r="V286" s="811"/>
      <c r="W286" s="810"/>
      <c r="X286" s="256"/>
      <c r="Y286" s="513"/>
      <c r="Z286" s="258"/>
      <c r="AA286" s="111"/>
      <c r="AB286" s="121"/>
      <c r="AC286" s="119"/>
      <c r="AE286"/>
    </row>
    <row r="287" spans="1:31" x14ac:dyDescent="0.25">
      <c r="A287" s="102"/>
      <c r="B287" s="102"/>
      <c r="C287" s="103"/>
      <c r="D287" s="339"/>
      <c r="E287" s="26"/>
      <c r="F287" s="118"/>
      <c r="G287" s="119"/>
      <c r="H287" s="110"/>
      <c r="I287" s="106"/>
      <c r="J287" s="110"/>
      <c r="K287" s="119"/>
      <c r="L287" s="110"/>
      <c r="M287" s="120"/>
      <c r="N287" s="110"/>
      <c r="O287" s="119"/>
      <c r="P287" s="110"/>
      <c r="Q287" s="105"/>
      <c r="R287" s="110"/>
      <c r="S287" s="110"/>
      <c r="T287" s="555"/>
      <c r="U287" s="260"/>
      <c r="V287" s="811"/>
      <c r="W287" s="810"/>
      <c r="X287" s="256"/>
      <c r="Y287" s="513"/>
      <c r="Z287" s="258"/>
      <c r="AA287" s="111"/>
      <c r="AB287" s="121"/>
      <c r="AC287" s="119"/>
      <c r="AE287"/>
    </row>
    <row r="288" spans="1:31" x14ac:dyDescent="0.25">
      <c r="A288" s="102"/>
      <c r="B288" s="102"/>
      <c r="C288" s="103"/>
      <c r="D288" s="339"/>
      <c r="E288" s="26"/>
      <c r="F288" s="118"/>
      <c r="G288" s="119"/>
      <c r="H288" s="110"/>
      <c r="I288" s="106"/>
      <c r="J288" s="110"/>
      <c r="K288" s="119"/>
      <c r="L288" s="110"/>
      <c r="M288" s="120"/>
      <c r="N288" s="110"/>
      <c r="O288" s="119"/>
      <c r="P288" s="110"/>
      <c r="Q288" s="105"/>
      <c r="R288" s="110"/>
      <c r="S288" s="110"/>
      <c r="T288" s="555"/>
      <c r="U288" s="260"/>
      <c r="V288" s="811"/>
      <c r="W288" s="810"/>
      <c r="X288" s="256"/>
      <c r="Y288" s="513"/>
      <c r="Z288" s="258"/>
      <c r="AA288" s="111"/>
      <c r="AB288" s="121"/>
      <c r="AC288" s="119"/>
      <c r="AE288"/>
    </row>
    <row r="289" spans="1:31" x14ac:dyDescent="0.25">
      <c r="A289" s="102"/>
      <c r="B289" s="102"/>
      <c r="C289" s="103"/>
      <c r="D289" s="339"/>
      <c r="E289" s="26"/>
      <c r="F289" s="118"/>
      <c r="G289" s="119"/>
      <c r="H289" s="110"/>
      <c r="I289" s="106"/>
      <c r="J289" s="110"/>
      <c r="K289" s="119"/>
      <c r="L289" s="110"/>
      <c r="M289" s="120"/>
      <c r="N289" s="110"/>
      <c r="O289" s="119"/>
      <c r="P289" s="110"/>
      <c r="Q289" s="105"/>
      <c r="R289" s="110"/>
      <c r="S289" s="110"/>
      <c r="T289" s="555"/>
      <c r="U289" s="260"/>
      <c r="V289" s="811"/>
      <c r="W289" s="810"/>
      <c r="X289" s="256"/>
      <c r="Y289" s="513"/>
      <c r="Z289" s="258"/>
      <c r="AA289" s="111"/>
      <c r="AB289" s="121"/>
      <c r="AC289" s="119"/>
      <c r="AE289"/>
    </row>
    <row r="290" spans="1:31" x14ac:dyDescent="0.25">
      <c r="A290" s="102"/>
      <c r="B290" s="102"/>
      <c r="C290" s="103"/>
      <c r="D290" s="339"/>
      <c r="E290" s="26"/>
      <c r="F290" s="118"/>
      <c r="G290" s="119"/>
      <c r="H290" s="110"/>
      <c r="I290" s="106"/>
      <c r="J290" s="110"/>
      <c r="K290" s="119"/>
      <c r="L290" s="110"/>
      <c r="M290" s="120"/>
      <c r="N290" s="110"/>
      <c r="O290" s="119"/>
      <c r="P290" s="110"/>
      <c r="Q290" s="105"/>
      <c r="R290" s="110"/>
      <c r="S290" s="110"/>
      <c r="T290" s="555"/>
      <c r="U290" s="260"/>
      <c r="V290" s="811"/>
      <c r="W290" s="810"/>
      <c r="X290" s="256"/>
      <c r="Y290" s="513"/>
      <c r="Z290" s="258"/>
      <c r="AA290" s="111"/>
      <c r="AB290" s="121"/>
      <c r="AC290" s="119"/>
      <c r="AE290"/>
    </row>
    <row r="291" spans="1:31" x14ac:dyDescent="0.25">
      <c r="A291" s="102"/>
      <c r="B291" s="102"/>
      <c r="C291" s="103"/>
      <c r="D291" s="339"/>
      <c r="E291" s="26"/>
      <c r="F291" s="118"/>
      <c r="G291" s="119"/>
      <c r="H291" s="110"/>
      <c r="I291" s="106"/>
      <c r="J291" s="110"/>
      <c r="K291" s="119"/>
      <c r="L291" s="110"/>
      <c r="M291" s="120"/>
      <c r="N291" s="110"/>
      <c r="O291" s="119"/>
      <c r="P291" s="110"/>
      <c r="Q291" s="105"/>
      <c r="R291" s="110"/>
      <c r="S291" s="110"/>
      <c r="T291" s="555"/>
      <c r="U291" s="260"/>
      <c r="V291" s="811"/>
      <c r="W291" s="810"/>
      <c r="X291" s="256"/>
      <c r="Y291" s="513"/>
      <c r="Z291" s="258"/>
      <c r="AA291" s="111"/>
      <c r="AB291" s="121"/>
      <c r="AC291" s="119"/>
      <c r="AE291"/>
    </row>
    <row r="292" spans="1:31" x14ac:dyDescent="0.25">
      <c r="A292" s="102"/>
      <c r="B292" s="102"/>
      <c r="C292" s="103"/>
      <c r="D292" s="339"/>
      <c r="E292" s="26"/>
      <c r="F292" s="118"/>
      <c r="G292" s="119"/>
      <c r="H292" s="110"/>
      <c r="I292" s="106"/>
      <c r="J292" s="110"/>
      <c r="K292" s="119"/>
      <c r="L292" s="110"/>
      <c r="M292" s="120"/>
      <c r="N292" s="110"/>
      <c r="O292" s="119"/>
      <c r="P292" s="110"/>
      <c r="Q292" s="105"/>
      <c r="R292" s="110"/>
      <c r="S292" s="110"/>
      <c r="T292" s="555"/>
      <c r="U292" s="260"/>
      <c r="V292" s="811"/>
      <c r="W292" s="810"/>
      <c r="X292" s="256"/>
      <c r="Y292" s="513"/>
      <c r="Z292" s="258"/>
      <c r="AA292" s="111"/>
      <c r="AB292" s="121"/>
      <c r="AC292" s="119"/>
      <c r="AE292"/>
    </row>
    <row r="293" spans="1:31" x14ac:dyDescent="0.25">
      <c r="A293" s="102"/>
      <c r="B293" s="102"/>
      <c r="C293" s="103"/>
      <c r="D293" s="339"/>
      <c r="E293" s="26"/>
      <c r="F293" s="118"/>
      <c r="G293" s="119"/>
      <c r="H293" s="110"/>
      <c r="I293" s="106"/>
      <c r="J293" s="110"/>
      <c r="K293" s="119"/>
      <c r="L293" s="110"/>
      <c r="M293" s="120"/>
      <c r="N293" s="110"/>
      <c r="O293" s="119"/>
      <c r="P293" s="110"/>
      <c r="Q293" s="105"/>
      <c r="R293" s="110"/>
      <c r="S293" s="110"/>
      <c r="T293" s="555"/>
      <c r="U293" s="260"/>
      <c r="V293" s="811"/>
      <c r="W293" s="810"/>
      <c r="X293" s="256"/>
      <c r="Y293" s="513"/>
      <c r="Z293" s="258"/>
      <c r="AA293" s="111"/>
      <c r="AB293" s="121"/>
      <c r="AC293" s="119"/>
      <c r="AE293"/>
    </row>
    <row r="294" spans="1:31" x14ac:dyDescent="0.25">
      <c r="A294" s="102"/>
      <c r="B294" s="102"/>
      <c r="C294" s="103"/>
      <c r="D294" s="339"/>
      <c r="E294" s="26"/>
      <c r="F294" s="118"/>
      <c r="G294" s="119"/>
      <c r="H294" s="110"/>
      <c r="I294" s="106"/>
      <c r="J294" s="110"/>
      <c r="K294" s="119"/>
      <c r="L294" s="110"/>
      <c r="M294" s="120"/>
      <c r="N294" s="110"/>
      <c r="O294" s="119"/>
      <c r="P294" s="110"/>
      <c r="Q294" s="105"/>
      <c r="R294" s="110"/>
      <c r="S294" s="110"/>
      <c r="T294" s="555"/>
      <c r="U294" s="260"/>
      <c r="V294" s="811"/>
      <c r="W294" s="810"/>
      <c r="X294" s="256"/>
      <c r="Y294" s="513"/>
      <c r="Z294" s="258"/>
      <c r="AA294" s="111"/>
      <c r="AB294" s="121"/>
      <c r="AC294" s="119"/>
      <c r="AE294"/>
    </row>
    <row r="295" spans="1:31" x14ac:dyDescent="0.25">
      <c r="A295" s="102"/>
      <c r="B295" s="102"/>
      <c r="C295" s="103"/>
      <c r="D295" s="339"/>
      <c r="E295" s="26"/>
      <c r="F295" s="118"/>
      <c r="G295" s="119"/>
      <c r="H295" s="110"/>
      <c r="I295" s="106"/>
      <c r="J295" s="110"/>
      <c r="K295" s="119"/>
      <c r="L295" s="110"/>
      <c r="M295" s="120"/>
      <c r="N295" s="110"/>
      <c r="O295" s="119"/>
      <c r="P295" s="110"/>
      <c r="Q295" s="105"/>
      <c r="R295" s="110"/>
      <c r="S295" s="110"/>
      <c r="T295" s="555"/>
      <c r="U295" s="260"/>
      <c r="V295" s="811"/>
      <c r="W295" s="810"/>
      <c r="X295" s="256"/>
      <c r="Y295" s="513"/>
      <c r="Z295" s="258"/>
      <c r="AA295" s="111"/>
      <c r="AB295" s="121"/>
      <c r="AC295" s="119"/>
      <c r="AE295"/>
    </row>
    <row r="296" spans="1:31" x14ac:dyDescent="0.25">
      <c r="A296" s="102"/>
      <c r="B296" s="102"/>
      <c r="C296" s="103"/>
      <c r="D296" s="339"/>
      <c r="E296" s="26"/>
      <c r="F296" s="118"/>
      <c r="G296" s="119"/>
      <c r="H296" s="110"/>
      <c r="I296" s="106"/>
      <c r="J296" s="110"/>
      <c r="K296" s="119"/>
      <c r="L296" s="110"/>
      <c r="M296" s="120"/>
      <c r="N296" s="110"/>
      <c r="O296" s="119"/>
      <c r="P296" s="110"/>
      <c r="Q296" s="105"/>
      <c r="R296" s="110"/>
      <c r="S296" s="110"/>
      <c r="T296" s="555"/>
      <c r="U296" s="260"/>
      <c r="V296" s="811"/>
      <c r="W296" s="810"/>
      <c r="X296" s="256"/>
      <c r="Y296" s="513"/>
      <c r="Z296" s="258"/>
      <c r="AA296" s="111"/>
      <c r="AB296" s="121"/>
      <c r="AC296" s="119"/>
      <c r="AE296"/>
    </row>
    <row r="297" spans="1:31" x14ac:dyDescent="0.25">
      <c r="A297" s="102"/>
      <c r="B297" s="102"/>
      <c r="C297" s="103"/>
      <c r="D297" s="339"/>
      <c r="E297" s="26"/>
      <c r="F297" s="118"/>
      <c r="G297" s="119"/>
      <c r="H297" s="110"/>
      <c r="I297" s="106"/>
      <c r="J297" s="110"/>
      <c r="K297" s="119"/>
      <c r="L297" s="110"/>
      <c r="M297" s="120"/>
      <c r="N297" s="110"/>
      <c r="O297" s="119"/>
      <c r="P297" s="110"/>
      <c r="Q297" s="105"/>
      <c r="R297" s="110"/>
      <c r="S297" s="110"/>
      <c r="T297" s="555"/>
      <c r="U297" s="260"/>
      <c r="V297" s="811"/>
      <c r="W297" s="810"/>
      <c r="X297" s="256"/>
      <c r="Y297" s="513"/>
      <c r="Z297" s="258"/>
      <c r="AA297" s="111"/>
      <c r="AB297" s="121"/>
      <c r="AC297" s="119"/>
      <c r="AE297"/>
    </row>
    <row r="298" spans="1:31" x14ac:dyDescent="0.25">
      <c r="A298" s="102"/>
      <c r="B298" s="102"/>
      <c r="C298" s="103"/>
      <c r="D298" s="339"/>
      <c r="E298" s="26"/>
      <c r="F298" s="118"/>
      <c r="G298" s="119"/>
      <c r="H298" s="110"/>
      <c r="I298" s="106"/>
      <c r="J298" s="110"/>
      <c r="K298" s="119"/>
      <c r="L298" s="110"/>
      <c r="M298" s="120"/>
      <c r="N298" s="110"/>
      <c r="O298" s="119"/>
      <c r="P298" s="110"/>
      <c r="Q298" s="105"/>
      <c r="R298" s="110"/>
      <c r="S298" s="110"/>
      <c r="T298" s="555"/>
      <c r="U298" s="260"/>
      <c r="V298" s="811"/>
      <c r="W298" s="810"/>
      <c r="X298" s="256"/>
      <c r="Y298" s="513"/>
      <c r="Z298" s="258"/>
      <c r="AA298" s="111"/>
      <c r="AB298" s="121"/>
      <c r="AC298" s="119"/>
      <c r="AE298"/>
    </row>
    <row r="299" spans="1:31" x14ac:dyDescent="0.25">
      <c r="A299" s="102"/>
      <c r="B299" s="102"/>
      <c r="C299" s="103"/>
      <c r="D299" s="339"/>
      <c r="E299" s="26"/>
      <c r="F299" s="118"/>
      <c r="G299" s="119"/>
      <c r="H299" s="110"/>
      <c r="I299" s="106"/>
      <c r="J299" s="110"/>
      <c r="K299" s="119"/>
      <c r="L299" s="110"/>
      <c r="M299" s="120"/>
      <c r="N299" s="110"/>
      <c r="O299" s="119"/>
      <c r="P299" s="110"/>
      <c r="Q299" s="105"/>
      <c r="R299" s="110"/>
      <c r="S299" s="110"/>
      <c r="T299" s="555"/>
      <c r="U299" s="260"/>
      <c r="V299" s="811"/>
      <c r="W299" s="810"/>
      <c r="X299" s="256"/>
      <c r="Y299" s="513"/>
      <c r="Z299" s="258"/>
      <c r="AA299" s="111"/>
      <c r="AB299" s="121"/>
      <c r="AC299" s="119"/>
      <c r="AE299"/>
    </row>
    <row r="300" spans="1:31" x14ac:dyDescent="0.25">
      <c r="A300" s="102"/>
      <c r="B300" s="102"/>
      <c r="C300" s="103"/>
      <c r="D300" s="339"/>
      <c r="E300" s="26"/>
      <c r="F300" s="118"/>
      <c r="G300" s="119"/>
      <c r="H300" s="110"/>
      <c r="I300" s="106"/>
      <c r="J300" s="110"/>
      <c r="K300" s="119"/>
      <c r="L300" s="110"/>
      <c r="M300" s="120"/>
      <c r="N300" s="110"/>
      <c r="O300" s="119"/>
      <c r="P300" s="110"/>
      <c r="Q300" s="105"/>
      <c r="R300" s="110"/>
      <c r="S300" s="110"/>
      <c r="T300" s="555"/>
      <c r="U300" s="260"/>
      <c r="V300" s="811"/>
      <c r="W300" s="810"/>
      <c r="X300" s="256"/>
      <c r="Y300" s="513"/>
      <c r="Z300" s="258"/>
      <c r="AA300" s="111"/>
      <c r="AB300" s="121"/>
      <c r="AC300" s="119"/>
      <c r="AE300"/>
    </row>
    <row r="301" spans="1:31" x14ac:dyDescent="0.25">
      <c r="A301" s="102"/>
      <c r="B301" s="102"/>
      <c r="C301" s="103"/>
      <c r="D301" s="339"/>
      <c r="E301" s="26"/>
      <c r="F301" s="118"/>
      <c r="G301" s="119"/>
      <c r="H301" s="110"/>
      <c r="I301" s="106"/>
      <c r="J301" s="110"/>
      <c r="K301" s="119"/>
      <c r="L301" s="110"/>
      <c r="M301" s="120"/>
      <c r="N301" s="110"/>
      <c r="O301" s="119"/>
      <c r="P301" s="110"/>
      <c r="Q301" s="105"/>
      <c r="R301" s="110"/>
      <c r="S301" s="110"/>
      <c r="T301" s="555"/>
      <c r="U301" s="260"/>
      <c r="V301" s="811"/>
      <c r="W301" s="810"/>
      <c r="X301" s="256"/>
      <c r="Y301" s="513"/>
      <c r="Z301" s="258"/>
      <c r="AA301" s="111"/>
      <c r="AB301" s="121"/>
      <c r="AC301" s="119"/>
      <c r="AE301"/>
    </row>
    <row r="302" spans="1:31" x14ac:dyDescent="0.25">
      <c r="A302" s="102"/>
      <c r="B302" s="102"/>
      <c r="C302" s="103"/>
      <c r="D302" s="339"/>
      <c r="E302" s="26"/>
      <c r="F302" s="118"/>
      <c r="G302" s="119"/>
      <c r="H302" s="110"/>
      <c r="I302" s="106"/>
      <c r="J302" s="110"/>
      <c r="K302" s="119"/>
      <c r="L302" s="110"/>
      <c r="M302" s="120"/>
      <c r="N302" s="110"/>
      <c r="O302" s="119"/>
      <c r="P302" s="110"/>
      <c r="Q302" s="105"/>
      <c r="R302" s="110"/>
      <c r="S302" s="110"/>
      <c r="T302" s="555"/>
      <c r="U302" s="260"/>
      <c r="V302" s="811"/>
      <c r="W302" s="810"/>
      <c r="X302" s="256"/>
      <c r="Y302" s="513"/>
      <c r="Z302" s="258"/>
      <c r="AA302" s="111"/>
      <c r="AB302" s="121"/>
      <c r="AC302" s="119"/>
      <c r="AE302"/>
    </row>
    <row r="303" spans="1:31" x14ac:dyDescent="0.25">
      <c r="A303" s="102"/>
      <c r="B303" s="102"/>
      <c r="C303" s="103"/>
      <c r="D303" s="339"/>
      <c r="E303" s="26"/>
      <c r="F303" s="118"/>
      <c r="G303" s="119"/>
      <c r="H303" s="110"/>
      <c r="I303" s="106"/>
      <c r="J303" s="110"/>
      <c r="K303" s="119"/>
      <c r="L303" s="110"/>
      <c r="M303" s="120"/>
      <c r="N303" s="110"/>
      <c r="O303" s="119"/>
      <c r="P303" s="110"/>
      <c r="Q303" s="105"/>
      <c r="R303" s="110"/>
      <c r="S303" s="110"/>
      <c r="T303" s="555"/>
      <c r="U303" s="260"/>
      <c r="V303" s="811"/>
      <c r="W303" s="810"/>
      <c r="X303" s="256"/>
      <c r="Y303" s="513"/>
      <c r="Z303" s="258"/>
      <c r="AA303" s="111"/>
      <c r="AB303" s="121"/>
      <c r="AC303" s="119"/>
      <c r="AE303"/>
    </row>
    <row r="304" spans="1:31" x14ac:dyDescent="0.25">
      <c r="A304" s="102"/>
      <c r="B304" s="102"/>
      <c r="C304" s="103"/>
      <c r="D304" s="339"/>
      <c r="E304" s="26"/>
      <c r="F304" s="118"/>
      <c r="G304" s="119"/>
      <c r="H304" s="110"/>
      <c r="I304" s="106"/>
      <c r="J304" s="110"/>
      <c r="K304" s="119"/>
      <c r="L304" s="110"/>
      <c r="M304" s="120"/>
      <c r="N304" s="110"/>
      <c r="O304" s="119"/>
      <c r="P304" s="110"/>
      <c r="Q304" s="105"/>
      <c r="R304" s="110"/>
      <c r="S304" s="110"/>
      <c r="T304" s="555"/>
      <c r="U304" s="260"/>
      <c r="V304" s="811"/>
      <c r="W304" s="810"/>
      <c r="X304" s="256"/>
      <c r="Y304" s="513"/>
      <c r="Z304" s="258"/>
      <c r="AA304" s="111"/>
      <c r="AB304" s="121"/>
      <c r="AC304" s="119"/>
      <c r="AE304"/>
    </row>
    <row r="305" spans="1:31" x14ac:dyDescent="0.25">
      <c r="A305" s="102"/>
      <c r="B305" s="102"/>
      <c r="C305" s="103"/>
      <c r="D305" s="339"/>
      <c r="E305" s="26"/>
      <c r="F305" s="118"/>
      <c r="G305" s="119"/>
      <c r="H305" s="110"/>
      <c r="I305" s="106"/>
      <c r="J305" s="110"/>
      <c r="K305" s="119"/>
      <c r="L305" s="110"/>
      <c r="M305" s="120"/>
      <c r="N305" s="110"/>
      <c r="O305" s="119"/>
      <c r="P305" s="110"/>
      <c r="Q305" s="105"/>
      <c r="R305" s="110"/>
      <c r="S305" s="110"/>
      <c r="T305" s="555"/>
      <c r="U305" s="260"/>
      <c r="V305" s="811"/>
      <c r="W305" s="810"/>
      <c r="X305" s="256"/>
      <c r="Y305" s="513"/>
      <c r="Z305" s="258"/>
      <c r="AA305" s="111"/>
      <c r="AB305" s="121"/>
      <c r="AC305" s="119"/>
      <c r="AE305"/>
    </row>
    <row r="306" spans="1:31" x14ac:dyDescent="0.25">
      <c r="A306" s="102"/>
      <c r="B306" s="102"/>
      <c r="C306" s="103"/>
      <c r="D306" s="339"/>
      <c r="E306" s="26"/>
      <c r="F306" s="118"/>
      <c r="G306" s="119"/>
      <c r="H306" s="110"/>
      <c r="I306" s="106"/>
      <c r="J306" s="110"/>
      <c r="K306" s="119"/>
      <c r="L306" s="110"/>
      <c r="M306" s="120"/>
      <c r="N306" s="110"/>
      <c r="O306" s="119"/>
      <c r="P306" s="110"/>
      <c r="Q306" s="105"/>
      <c r="R306" s="110"/>
      <c r="S306" s="110"/>
      <c r="T306" s="555"/>
      <c r="U306" s="260"/>
      <c r="V306" s="811"/>
      <c r="W306" s="810"/>
      <c r="X306" s="256"/>
      <c r="Y306" s="513"/>
      <c r="Z306" s="258"/>
      <c r="AA306" s="111"/>
      <c r="AB306" s="121"/>
      <c r="AC306" s="119"/>
      <c r="AE306"/>
    </row>
    <row r="307" spans="1:31" x14ac:dyDescent="0.25">
      <c r="A307" s="102"/>
      <c r="B307" s="102"/>
      <c r="C307" s="103"/>
      <c r="D307" s="339"/>
      <c r="E307" s="26"/>
      <c r="F307" s="118"/>
      <c r="G307" s="119"/>
      <c r="H307" s="110"/>
      <c r="I307" s="106"/>
      <c r="J307" s="110"/>
      <c r="K307" s="119"/>
      <c r="L307" s="110"/>
      <c r="M307" s="120"/>
      <c r="N307" s="110"/>
      <c r="O307" s="119"/>
      <c r="P307" s="110"/>
      <c r="Q307" s="105"/>
      <c r="R307" s="110"/>
      <c r="S307" s="110"/>
      <c r="T307" s="555"/>
      <c r="U307" s="260"/>
      <c r="V307" s="811"/>
      <c r="W307" s="810"/>
      <c r="X307" s="256"/>
      <c r="Y307" s="513"/>
      <c r="Z307" s="258"/>
      <c r="AA307" s="111"/>
      <c r="AB307" s="121"/>
      <c r="AC307" s="119"/>
      <c r="AE307"/>
    </row>
    <row r="308" spans="1:31" x14ac:dyDescent="0.25">
      <c r="A308" s="102"/>
      <c r="B308" s="102"/>
      <c r="C308" s="103"/>
      <c r="D308" s="339"/>
      <c r="E308" s="26"/>
      <c r="F308" s="118"/>
      <c r="G308" s="119"/>
      <c r="H308" s="110"/>
      <c r="I308" s="106"/>
      <c r="J308" s="110"/>
      <c r="K308" s="119"/>
      <c r="L308" s="110"/>
      <c r="M308" s="120"/>
      <c r="N308" s="110"/>
      <c r="O308" s="119"/>
      <c r="P308" s="110"/>
      <c r="Q308" s="105"/>
      <c r="R308" s="110"/>
      <c r="S308" s="110"/>
      <c r="T308" s="555"/>
      <c r="U308" s="260"/>
      <c r="V308" s="811"/>
      <c r="W308" s="810"/>
      <c r="X308" s="256"/>
      <c r="Y308" s="513"/>
      <c r="Z308" s="258"/>
      <c r="AA308" s="111"/>
      <c r="AB308" s="121"/>
      <c r="AC308" s="119"/>
      <c r="AE308"/>
    </row>
    <row r="309" spans="1:31" x14ac:dyDescent="0.25">
      <c r="A309" s="102"/>
      <c r="B309" s="102"/>
      <c r="C309" s="103"/>
      <c r="D309" s="339"/>
      <c r="E309" s="26"/>
      <c r="F309" s="118"/>
      <c r="G309" s="119"/>
      <c r="H309" s="110"/>
      <c r="I309" s="106"/>
      <c r="J309" s="110"/>
      <c r="K309" s="119"/>
      <c r="L309" s="110"/>
      <c r="M309" s="120"/>
      <c r="N309" s="110"/>
      <c r="O309" s="119"/>
      <c r="P309" s="110"/>
      <c r="Q309" s="105"/>
      <c r="R309" s="110"/>
      <c r="S309" s="110"/>
      <c r="T309" s="555"/>
      <c r="U309" s="260"/>
      <c r="V309" s="811"/>
      <c r="W309" s="810"/>
      <c r="X309" s="256"/>
      <c r="Y309" s="513"/>
      <c r="Z309" s="258"/>
      <c r="AA309" s="111"/>
      <c r="AB309" s="121"/>
      <c r="AC309" s="119"/>
      <c r="AE309"/>
    </row>
    <row r="310" spans="1:31" x14ac:dyDescent="0.25">
      <c r="A310" s="102"/>
      <c r="B310" s="102"/>
      <c r="C310" s="103"/>
      <c r="D310" s="339"/>
      <c r="E310" s="26"/>
      <c r="F310" s="118"/>
      <c r="G310" s="119"/>
      <c r="H310" s="110"/>
      <c r="I310" s="106"/>
      <c r="J310" s="110"/>
      <c r="K310" s="119"/>
      <c r="L310" s="110"/>
      <c r="M310" s="120"/>
      <c r="N310" s="110"/>
      <c r="O310" s="119"/>
      <c r="P310" s="110"/>
      <c r="Q310" s="105"/>
      <c r="R310" s="110"/>
      <c r="S310" s="110"/>
      <c r="T310" s="555"/>
      <c r="U310" s="260"/>
      <c r="V310" s="811"/>
      <c r="W310" s="810"/>
      <c r="X310" s="256"/>
      <c r="Y310" s="513"/>
      <c r="Z310" s="258"/>
      <c r="AA310" s="111"/>
      <c r="AB310" s="121"/>
      <c r="AC310" s="119"/>
      <c r="AE310"/>
    </row>
    <row r="311" spans="1:31" x14ac:dyDescent="0.25">
      <c r="A311" s="102"/>
      <c r="B311" s="102"/>
      <c r="C311" s="103"/>
      <c r="D311" s="339"/>
      <c r="E311" s="26"/>
      <c r="F311" s="118"/>
      <c r="G311" s="119"/>
      <c r="H311" s="110"/>
      <c r="I311" s="106"/>
      <c r="J311" s="110"/>
      <c r="K311" s="119"/>
      <c r="L311" s="110"/>
      <c r="M311" s="120"/>
      <c r="N311" s="110"/>
      <c r="O311" s="119"/>
      <c r="P311" s="110"/>
      <c r="Q311" s="105"/>
      <c r="R311" s="110"/>
      <c r="S311" s="110"/>
      <c r="T311" s="555"/>
      <c r="U311" s="260"/>
      <c r="V311" s="811"/>
      <c r="W311" s="810"/>
      <c r="X311" s="256"/>
      <c r="Y311" s="513"/>
      <c r="Z311" s="258"/>
      <c r="AA311" s="111"/>
      <c r="AB311" s="121"/>
      <c r="AC311" s="119"/>
      <c r="AE311"/>
    </row>
    <row r="312" spans="1:31" x14ac:dyDescent="0.25">
      <c r="A312" s="102"/>
      <c r="B312" s="102"/>
      <c r="C312" s="103"/>
      <c r="D312" s="339"/>
      <c r="E312" s="26"/>
      <c r="F312" s="118"/>
      <c r="G312" s="119"/>
      <c r="H312" s="110"/>
      <c r="I312" s="106"/>
      <c r="J312" s="110"/>
      <c r="K312" s="119"/>
      <c r="L312" s="110"/>
      <c r="M312" s="120"/>
      <c r="N312" s="110"/>
      <c r="O312" s="119"/>
      <c r="P312" s="110"/>
      <c r="Q312" s="105"/>
      <c r="R312" s="110"/>
      <c r="S312" s="110"/>
      <c r="T312" s="555"/>
      <c r="U312" s="260"/>
      <c r="V312" s="811"/>
      <c r="W312" s="810"/>
      <c r="X312" s="256"/>
      <c r="Y312" s="513"/>
      <c r="Z312" s="258"/>
      <c r="AA312" s="111"/>
      <c r="AB312" s="121"/>
      <c r="AC312" s="119"/>
      <c r="AE312"/>
    </row>
    <row r="313" spans="1:31" x14ac:dyDescent="0.25">
      <c r="A313" s="102"/>
      <c r="B313" s="102"/>
      <c r="C313" s="103"/>
      <c r="D313" s="339"/>
      <c r="E313" s="26"/>
      <c r="F313" s="118"/>
      <c r="G313" s="119"/>
      <c r="H313" s="110"/>
      <c r="I313" s="106"/>
      <c r="J313" s="110"/>
      <c r="K313" s="119"/>
      <c r="L313" s="110"/>
      <c r="M313" s="120"/>
      <c r="N313" s="110"/>
      <c r="O313" s="119"/>
      <c r="P313" s="110"/>
      <c r="Q313" s="105"/>
      <c r="R313" s="110"/>
      <c r="S313" s="110"/>
      <c r="T313" s="555"/>
      <c r="U313" s="260"/>
      <c r="V313" s="811"/>
      <c r="W313" s="810"/>
      <c r="X313" s="256"/>
      <c r="Y313" s="513"/>
      <c r="Z313" s="258"/>
      <c r="AA313" s="111"/>
      <c r="AB313" s="121"/>
      <c r="AC313" s="119"/>
      <c r="AE313"/>
    </row>
    <row r="314" spans="1:31" x14ac:dyDescent="0.25">
      <c r="A314" s="102"/>
      <c r="B314" s="102"/>
      <c r="C314" s="103"/>
      <c r="D314" s="339"/>
      <c r="E314" s="26"/>
      <c r="F314" s="118"/>
      <c r="G314" s="119"/>
      <c r="H314" s="110"/>
      <c r="I314" s="106"/>
      <c r="J314" s="110"/>
      <c r="K314" s="119"/>
      <c r="L314" s="110"/>
      <c r="M314" s="120"/>
      <c r="N314" s="110"/>
      <c r="O314" s="119"/>
      <c r="P314" s="110"/>
      <c r="Q314" s="105"/>
      <c r="R314" s="110"/>
      <c r="S314" s="110"/>
      <c r="T314" s="555"/>
      <c r="U314" s="260"/>
      <c r="V314" s="811"/>
      <c r="W314" s="810"/>
      <c r="X314" s="256"/>
      <c r="Y314" s="513"/>
      <c r="Z314" s="258"/>
      <c r="AA314" s="111"/>
      <c r="AB314" s="121"/>
      <c r="AC314" s="119"/>
      <c r="AE314"/>
    </row>
    <row r="315" spans="1:31" x14ac:dyDescent="0.25">
      <c r="A315" s="102"/>
      <c r="B315" s="102"/>
      <c r="C315" s="103"/>
      <c r="D315" s="339"/>
      <c r="E315" s="26"/>
      <c r="F315" s="118"/>
      <c r="G315" s="119"/>
      <c r="H315" s="110"/>
      <c r="I315" s="106"/>
      <c r="J315" s="110"/>
      <c r="K315" s="119"/>
      <c r="L315" s="110"/>
      <c r="M315" s="120"/>
      <c r="N315" s="110"/>
      <c r="O315" s="119"/>
      <c r="P315" s="110"/>
      <c r="Q315" s="105"/>
      <c r="R315" s="110"/>
      <c r="S315" s="110"/>
      <c r="T315" s="555"/>
      <c r="U315" s="260"/>
      <c r="V315" s="811"/>
      <c r="W315" s="810"/>
      <c r="X315" s="256"/>
      <c r="Y315" s="513"/>
      <c r="Z315" s="258"/>
      <c r="AA315" s="111"/>
      <c r="AB315" s="121"/>
      <c r="AC315" s="119"/>
      <c r="AE315"/>
    </row>
    <row r="316" spans="1:31" x14ac:dyDescent="0.25">
      <c r="A316" s="102"/>
      <c r="B316" s="102"/>
      <c r="C316" s="103"/>
      <c r="D316" s="339"/>
      <c r="E316" s="26"/>
      <c r="F316" s="118"/>
      <c r="G316" s="119"/>
      <c r="H316" s="110"/>
      <c r="I316" s="106"/>
      <c r="J316" s="110"/>
      <c r="K316" s="119"/>
      <c r="L316" s="110"/>
      <c r="M316" s="120"/>
      <c r="N316" s="110"/>
      <c r="O316" s="119"/>
      <c r="P316" s="110"/>
      <c r="Q316" s="105"/>
      <c r="R316" s="110"/>
      <c r="S316" s="110"/>
      <c r="T316" s="555"/>
      <c r="U316" s="260"/>
      <c r="V316" s="811"/>
      <c r="W316" s="810"/>
      <c r="X316" s="256"/>
      <c r="Y316" s="513"/>
      <c r="Z316" s="258"/>
      <c r="AA316" s="111"/>
      <c r="AB316" s="121"/>
      <c r="AC316" s="119"/>
      <c r="AE316"/>
    </row>
    <row r="317" spans="1:31" x14ac:dyDescent="0.25">
      <c r="A317" s="102"/>
      <c r="B317" s="102"/>
      <c r="C317" s="103"/>
      <c r="D317" s="339"/>
      <c r="E317" s="26"/>
      <c r="F317" s="118"/>
      <c r="G317" s="119"/>
      <c r="H317" s="110"/>
      <c r="I317" s="106"/>
      <c r="J317" s="110"/>
      <c r="K317" s="119"/>
      <c r="L317" s="110"/>
      <c r="M317" s="120"/>
      <c r="N317" s="110"/>
      <c r="O317" s="119"/>
      <c r="P317" s="110"/>
      <c r="Q317" s="105"/>
      <c r="R317" s="110"/>
      <c r="S317" s="110"/>
      <c r="T317" s="555"/>
      <c r="U317" s="260"/>
      <c r="V317" s="811"/>
      <c r="W317" s="810"/>
      <c r="X317" s="256"/>
      <c r="Y317" s="513"/>
      <c r="Z317" s="258"/>
      <c r="AA317" s="111"/>
      <c r="AB317" s="121"/>
      <c r="AC317" s="119"/>
      <c r="AE317"/>
    </row>
    <row r="318" spans="1:31" x14ac:dyDescent="0.25">
      <c r="A318" s="102"/>
      <c r="B318" s="102"/>
      <c r="C318" s="103"/>
      <c r="D318" s="339"/>
      <c r="E318" s="26"/>
      <c r="F318" s="118"/>
      <c r="G318" s="119"/>
      <c r="H318" s="110"/>
      <c r="I318" s="106"/>
      <c r="J318" s="110"/>
      <c r="K318" s="119"/>
      <c r="L318" s="110"/>
      <c r="M318" s="120"/>
      <c r="N318" s="110"/>
      <c r="O318" s="119"/>
      <c r="P318" s="110"/>
      <c r="Q318" s="105"/>
      <c r="R318" s="110"/>
      <c r="S318" s="110"/>
      <c r="T318" s="555"/>
      <c r="U318" s="260"/>
      <c r="V318" s="811"/>
      <c r="W318" s="810"/>
      <c r="X318" s="256"/>
      <c r="Y318" s="513"/>
      <c r="Z318" s="258"/>
      <c r="AA318" s="111"/>
      <c r="AB318" s="121"/>
      <c r="AC318" s="119"/>
      <c r="AE318"/>
    </row>
    <row r="319" spans="1:31" x14ac:dyDescent="0.25">
      <c r="A319" s="102"/>
      <c r="B319" s="102"/>
      <c r="C319" s="103"/>
      <c r="D319" s="339"/>
      <c r="E319" s="26"/>
      <c r="F319" s="118"/>
      <c r="G319" s="119"/>
      <c r="H319" s="110"/>
      <c r="I319" s="106"/>
      <c r="J319" s="110"/>
      <c r="K319" s="119"/>
      <c r="L319" s="110"/>
      <c r="M319" s="120"/>
      <c r="N319" s="110"/>
      <c r="O319" s="119"/>
      <c r="P319" s="110"/>
      <c r="Q319" s="105"/>
      <c r="R319" s="110"/>
      <c r="S319" s="110"/>
      <c r="T319" s="555"/>
      <c r="U319" s="260"/>
      <c r="V319" s="811"/>
      <c r="W319" s="810"/>
      <c r="X319" s="256"/>
      <c r="Y319" s="513"/>
      <c r="Z319" s="258"/>
      <c r="AA319" s="111"/>
      <c r="AB319" s="121"/>
      <c r="AC319" s="119"/>
      <c r="AE319"/>
    </row>
    <row r="320" spans="1:31" x14ac:dyDescent="0.25">
      <c r="A320" s="102"/>
      <c r="B320" s="102"/>
      <c r="C320" s="103"/>
      <c r="D320" s="339"/>
      <c r="E320" s="26"/>
      <c r="F320" s="118"/>
      <c r="G320" s="119"/>
      <c r="H320" s="110"/>
      <c r="I320" s="106"/>
      <c r="J320" s="110"/>
      <c r="K320" s="119"/>
      <c r="L320" s="110"/>
      <c r="M320" s="120"/>
      <c r="N320" s="110"/>
      <c r="O320" s="119"/>
      <c r="P320" s="110"/>
      <c r="Q320" s="105"/>
      <c r="R320" s="110"/>
      <c r="S320" s="110"/>
      <c r="T320" s="555"/>
      <c r="U320" s="260"/>
      <c r="V320" s="811"/>
      <c r="W320" s="810"/>
      <c r="X320" s="256"/>
      <c r="Y320" s="513"/>
      <c r="Z320" s="258"/>
      <c r="AA320" s="111"/>
      <c r="AB320" s="121"/>
      <c r="AC320" s="119"/>
      <c r="AE320"/>
    </row>
    <row r="321" spans="1:31" x14ac:dyDescent="0.25">
      <c r="A321" s="102"/>
      <c r="B321" s="102"/>
      <c r="C321" s="103"/>
      <c r="D321" s="339"/>
      <c r="E321" s="26"/>
      <c r="F321" s="118"/>
      <c r="G321" s="119"/>
      <c r="H321" s="110"/>
      <c r="I321" s="106"/>
      <c r="J321" s="110"/>
      <c r="K321" s="119"/>
      <c r="L321" s="110"/>
      <c r="M321" s="120"/>
      <c r="N321" s="110"/>
      <c r="O321" s="119"/>
      <c r="P321" s="110"/>
      <c r="Q321" s="105"/>
      <c r="R321" s="110"/>
      <c r="S321" s="110"/>
      <c r="T321" s="555"/>
      <c r="U321" s="260"/>
      <c r="V321" s="811"/>
      <c r="W321" s="810"/>
      <c r="X321" s="256"/>
      <c r="Y321" s="513"/>
      <c r="Z321" s="258"/>
      <c r="AA321" s="111"/>
      <c r="AB321" s="121"/>
      <c r="AC321" s="119"/>
      <c r="AE321"/>
    </row>
    <row r="322" spans="1:31" x14ac:dyDescent="0.25">
      <c r="A322" s="102"/>
      <c r="B322" s="102"/>
      <c r="C322" s="103"/>
      <c r="D322" s="339"/>
      <c r="E322" s="26"/>
      <c r="F322" s="118"/>
      <c r="G322" s="119"/>
      <c r="H322" s="110"/>
      <c r="I322" s="106"/>
      <c r="J322" s="110"/>
      <c r="K322" s="119"/>
      <c r="L322" s="110"/>
      <c r="M322" s="120"/>
      <c r="N322" s="110"/>
      <c r="O322" s="119"/>
      <c r="P322" s="110"/>
      <c r="Q322" s="105"/>
      <c r="R322" s="110"/>
      <c r="S322" s="110"/>
      <c r="T322" s="555"/>
      <c r="U322" s="260"/>
      <c r="V322" s="811"/>
      <c r="W322" s="810"/>
      <c r="X322" s="256"/>
      <c r="Y322" s="513"/>
      <c r="Z322" s="258"/>
      <c r="AA322" s="111"/>
      <c r="AB322" s="121"/>
      <c r="AC322" s="119"/>
      <c r="AE322"/>
    </row>
    <row r="323" spans="1:31" x14ac:dyDescent="0.25">
      <c r="A323" s="102"/>
      <c r="B323" s="102"/>
      <c r="C323" s="103"/>
      <c r="D323" s="339"/>
      <c r="E323" s="26"/>
      <c r="F323" s="118"/>
      <c r="G323" s="119"/>
      <c r="H323" s="110"/>
      <c r="I323" s="106"/>
      <c r="J323" s="110"/>
      <c r="K323" s="119"/>
      <c r="L323" s="110"/>
      <c r="M323" s="120"/>
      <c r="N323" s="110"/>
      <c r="O323" s="119"/>
      <c r="P323" s="110"/>
      <c r="Q323" s="105"/>
      <c r="R323" s="110"/>
      <c r="S323" s="110"/>
      <c r="T323" s="555"/>
      <c r="U323" s="260"/>
      <c r="V323" s="811"/>
      <c r="W323" s="810"/>
      <c r="X323" s="256"/>
      <c r="Y323" s="513"/>
      <c r="Z323" s="258"/>
      <c r="AA323" s="111"/>
      <c r="AB323" s="121"/>
      <c r="AC323" s="119"/>
      <c r="AE323"/>
    </row>
    <row r="324" spans="1:31" x14ac:dyDescent="0.25">
      <c r="A324" s="102"/>
      <c r="B324" s="102"/>
      <c r="C324" s="103"/>
      <c r="D324" s="339"/>
      <c r="E324" s="26"/>
      <c r="F324" s="118"/>
      <c r="G324" s="119"/>
      <c r="H324" s="110"/>
      <c r="I324" s="106"/>
      <c r="J324" s="110"/>
      <c r="K324" s="119"/>
      <c r="L324" s="110"/>
      <c r="M324" s="120"/>
      <c r="N324" s="110"/>
      <c r="O324" s="119"/>
      <c r="P324" s="110"/>
      <c r="Q324" s="105"/>
      <c r="R324" s="110"/>
      <c r="S324" s="110"/>
      <c r="T324" s="555"/>
      <c r="U324" s="260"/>
      <c r="V324" s="811"/>
      <c r="W324" s="810"/>
      <c r="X324" s="256"/>
      <c r="Y324" s="513"/>
      <c r="Z324" s="258"/>
      <c r="AA324" s="111"/>
      <c r="AB324" s="121"/>
      <c r="AC324" s="119"/>
      <c r="AE324"/>
    </row>
    <row r="325" spans="1:31" x14ac:dyDescent="0.25">
      <c r="A325" s="102"/>
      <c r="B325" s="102"/>
      <c r="C325" s="103"/>
      <c r="D325" s="339"/>
      <c r="E325" s="26"/>
      <c r="F325" s="118"/>
      <c r="G325" s="119"/>
      <c r="H325" s="110"/>
      <c r="I325" s="106"/>
      <c r="J325" s="110"/>
      <c r="K325" s="119"/>
      <c r="L325" s="110"/>
      <c r="M325" s="120"/>
      <c r="N325" s="110"/>
      <c r="O325" s="119"/>
      <c r="P325" s="110"/>
      <c r="Q325" s="105"/>
      <c r="R325" s="110"/>
      <c r="S325" s="110"/>
      <c r="T325" s="555"/>
      <c r="U325" s="260"/>
      <c r="V325" s="811"/>
      <c r="W325" s="810"/>
      <c r="X325" s="256"/>
      <c r="Y325" s="513"/>
      <c r="Z325" s="258"/>
      <c r="AA325" s="111"/>
      <c r="AB325" s="121"/>
      <c r="AC325" s="119"/>
      <c r="AE325"/>
    </row>
    <row r="326" spans="1:31" x14ac:dyDescent="0.25">
      <c r="A326" s="102"/>
      <c r="B326" s="102"/>
      <c r="C326" s="103"/>
      <c r="D326" s="339"/>
      <c r="E326" s="26"/>
      <c r="F326" s="118"/>
      <c r="G326" s="119"/>
      <c r="H326" s="110"/>
      <c r="I326" s="106"/>
      <c r="J326" s="110"/>
      <c r="K326" s="119"/>
      <c r="L326" s="110"/>
      <c r="M326" s="120"/>
      <c r="N326" s="110"/>
      <c r="O326" s="119"/>
      <c r="P326" s="110"/>
      <c r="Q326" s="105"/>
      <c r="R326" s="110"/>
      <c r="S326" s="110"/>
      <c r="T326" s="555"/>
      <c r="U326" s="260"/>
      <c r="V326" s="811"/>
      <c r="W326" s="810"/>
      <c r="X326" s="256"/>
      <c r="Y326" s="513"/>
      <c r="Z326" s="258"/>
      <c r="AA326" s="111"/>
      <c r="AB326" s="121"/>
      <c r="AC326" s="119"/>
      <c r="AE326"/>
    </row>
    <row r="327" spans="1:31" x14ac:dyDescent="0.25">
      <c r="A327" s="102"/>
      <c r="B327" s="102"/>
      <c r="C327" s="103"/>
      <c r="D327" s="339"/>
      <c r="E327" s="26"/>
      <c r="F327" s="118"/>
      <c r="G327" s="119"/>
      <c r="H327" s="110"/>
      <c r="I327" s="106"/>
      <c r="J327" s="110"/>
      <c r="K327" s="119"/>
      <c r="L327" s="110"/>
      <c r="M327" s="120"/>
      <c r="N327" s="110"/>
      <c r="O327" s="119"/>
      <c r="P327" s="110"/>
      <c r="Q327" s="105"/>
      <c r="R327" s="110"/>
      <c r="S327" s="110"/>
      <c r="T327" s="555"/>
      <c r="U327" s="260"/>
      <c r="V327" s="811"/>
      <c r="W327" s="810"/>
      <c r="X327" s="256"/>
      <c r="Y327" s="513"/>
      <c r="Z327" s="258"/>
      <c r="AA327" s="111"/>
      <c r="AB327" s="121"/>
      <c r="AC327" s="119"/>
      <c r="AE327"/>
    </row>
    <row r="328" spans="1:31" x14ac:dyDescent="0.25">
      <c r="A328" s="102"/>
      <c r="B328" s="102"/>
      <c r="C328" s="103"/>
      <c r="D328" s="339"/>
      <c r="E328" s="26"/>
      <c r="F328" s="118"/>
      <c r="G328" s="119"/>
      <c r="H328" s="110"/>
      <c r="I328" s="106"/>
      <c r="J328" s="110"/>
      <c r="K328" s="119"/>
      <c r="L328" s="110"/>
      <c r="M328" s="120"/>
      <c r="N328" s="110"/>
      <c r="O328" s="119"/>
      <c r="P328" s="110"/>
      <c r="Q328" s="105"/>
      <c r="R328" s="110"/>
      <c r="S328" s="110"/>
      <c r="T328" s="555"/>
      <c r="U328" s="260"/>
      <c r="V328" s="811"/>
      <c r="W328" s="810"/>
      <c r="X328" s="256"/>
      <c r="Y328" s="513"/>
      <c r="Z328" s="258"/>
      <c r="AA328" s="111"/>
      <c r="AB328" s="121"/>
      <c r="AC328" s="119"/>
      <c r="AE328"/>
    </row>
    <row r="329" spans="1:31" x14ac:dyDescent="0.25">
      <c r="A329" s="102"/>
      <c r="B329" s="102"/>
      <c r="C329" s="103"/>
      <c r="D329" s="339"/>
      <c r="E329" s="26"/>
      <c r="F329" s="118"/>
      <c r="G329" s="119"/>
      <c r="H329" s="110"/>
      <c r="I329" s="106"/>
      <c r="J329" s="110"/>
      <c r="K329" s="119"/>
      <c r="L329" s="110"/>
      <c r="M329" s="120"/>
      <c r="N329" s="110"/>
      <c r="O329" s="119"/>
      <c r="P329" s="110"/>
      <c r="Q329" s="105"/>
      <c r="R329" s="110"/>
      <c r="S329" s="110"/>
      <c r="T329" s="555"/>
      <c r="U329" s="260"/>
      <c r="V329" s="811"/>
      <c r="W329" s="810"/>
      <c r="X329" s="256"/>
      <c r="Y329" s="513"/>
      <c r="Z329" s="258"/>
      <c r="AA329" s="111"/>
      <c r="AB329" s="121"/>
      <c r="AC329" s="119"/>
      <c r="AE329"/>
    </row>
    <row r="330" spans="1:31" x14ac:dyDescent="0.25">
      <c r="A330" s="102"/>
      <c r="B330" s="102"/>
      <c r="C330" s="103"/>
      <c r="D330" s="339"/>
      <c r="E330" s="26"/>
      <c r="F330" s="118"/>
      <c r="G330" s="119"/>
      <c r="H330" s="110"/>
      <c r="I330" s="106"/>
      <c r="J330" s="110"/>
      <c r="K330" s="119"/>
      <c r="L330" s="110"/>
      <c r="M330" s="120"/>
      <c r="N330" s="110"/>
      <c r="O330" s="119"/>
      <c r="P330" s="110"/>
      <c r="Q330" s="105"/>
      <c r="R330" s="110"/>
      <c r="S330" s="110"/>
      <c r="T330" s="555"/>
      <c r="U330" s="260"/>
      <c r="V330" s="811"/>
      <c r="W330" s="810"/>
      <c r="X330" s="256"/>
      <c r="Y330" s="513"/>
      <c r="Z330" s="258"/>
      <c r="AA330" s="111"/>
      <c r="AB330" s="121"/>
      <c r="AC330" s="119"/>
      <c r="AE330"/>
    </row>
    <row r="331" spans="1:31" x14ac:dyDescent="0.25">
      <c r="A331" s="102"/>
      <c r="B331" s="102"/>
      <c r="C331" s="103"/>
      <c r="D331" s="339"/>
      <c r="E331" s="26"/>
      <c r="F331" s="118"/>
      <c r="G331" s="119"/>
      <c r="H331" s="110"/>
      <c r="I331" s="106"/>
      <c r="J331" s="110"/>
      <c r="K331" s="119"/>
      <c r="L331" s="110"/>
      <c r="M331" s="120"/>
      <c r="N331" s="110"/>
      <c r="O331" s="119"/>
      <c r="P331" s="110"/>
      <c r="Q331" s="105"/>
      <c r="R331" s="110"/>
      <c r="S331" s="110"/>
      <c r="T331" s="555"/>
      <c r="U331" s="260"/>
      <c r="V331" s="811"/>
      <c r="W331" s="810"/>
      <c r="X331" s="256"/>
      <c r="Y331" s="513"/>
      <c r="Z331" s="258"/>
      <c r="AA331" s="111"/>
      <c r="AB331" s="121"/>
      <c r="AC331" s="119"/>
      <c r="AE331"/>
    </row>
    <row r="332" spans="1:31" x14ac:dyDescent="0.25">
      <c r="A332" s="102"/>
      <c r="B332" s="102"/>
      <c r="C332" s="103"/>
      <c r="D332" s="339"/>
      <c r="E332" s="26"/>
      <c r="F332" s="118"/>
      <c r="G332" s="119"/>
      <c r="H332" s="110"/>
      <c r="I332" s="106"/>
      <c r="J332" s="110"/>
      <c r="K332" s="119"/>
      <c r="L332" s="110"/>
      <c r="M332" s="120"/>
      <c r="N332" s="110"/>
      <c r="O332" s="119"/>
      <c r="P332" s="110"/>
      <c r="Q332" s="105"/>
      <c r="R332" s="110"/>
      <c r="S332" s="110"/>
      <c r="T332" s="555"/>
      <c r="U332" s="260"/>
      <c r="V332" s="811"/>
      <c r="W332" s="810"/>
      <c r="X332" s="256"/>
      <c r="Y332" s="513"/>
      <c r="Z332" s="258"/>
      <c r="AA332" s="111"/>
      <c r="AB332" s="121"/>
      <c r="AC332" s="119"/>
      <c r="AE332"/>
    </row>
    <row r="333" spans="1:31" x14ac:dyDescent="0.25">
      <c r="A333" s="102"/>
      <c r="B333" s="102"/>
      <c r="C333" s="103"/>
      <c r="D333" s="339"/>
      <c r="E333" s="26"/>
      <c r="F333" s="118"/>
      <c r="G333" s="119"/>
      <c r="H333" s="110"/>
      <c r="I333" s="106"/>
      <c r="J333" s="110"/>
      <c r="K333" s="119"/>
      <c r="L333" s="110"/>
      <c r="M333" s="120"/>
      <c r="N333" s="110"/>
      <c r="O333" s="119"/>
      <c r="P333" s="110"/>
      <c r="Q333" s="105"/>
      <c r="R333" s="110"/>
      <c r="S333" s="110"/>
      <c r="T333" s="555"/>
      <c r="U333" s="260"/>
      <c r="V333" s="811"/>
      <c r="W333" s="810"/>
      <c r="X333" s="256"/>
      <c r="Y333" s="513"/>
      <c r="Z333" s="258"/>
      <c r="AA333" s="111"/>
      <c r="AB333" s="121"/>
      <c r="AC333" s="119"/>
      <c r="AE333"/>
    </row>
    <row r="334" spans="1:31" x14ac:dyDescent="0.25">
      <c r="A334" s="102"/>
      <c r="B334" s="102"/>
      <c r="C334" s="103"/>
      <c r="D334" s="339"/>
      <c r="E334" s="26"/>
      <c r="F334" s="118"/>
      <c r="G334" s="119"/>
      <c r="H334" s="110"/>
      <c r="I334" s="106"/>
      <c r="J334" s="110"/>
      <c r="K334" s="119"/>
      <c r="L334" s="110"/>
      <c r="M334" s="120"/>
      <c r="N334" s="110"/>
      <c r="O334" s="119"/>
      <c r="P334" s="110"/>
      <c r="Q334" s="105"/>
      <c r="R334" s="110"/>
      <c r="S334" s="110"/>
      <c r="T334" s="555"/>
      <c r="U334" s="260"/>
      <c r="V334" s="811"/>
      <c r="W334" s="810"/>
      <c r="X334" s="256"/>
      <c r="Y334" s="513"/>
      <c r="Z334" s="258"/>
      <c r="AA334" s="111"/>
      <c r="AB334" s="121"/>
      <c r="AC334" s="119"/>
      <c r="AE334"/>
    </row>
    <row r="335" spans="1:31" x14ac:dyDescent="0.25">
      <c r="A335" s="102"/>
      <c r="B335" s="102"/>
      <c r="C335" s="103"/>
      <c r="D335" s="339"/>
      <c r="E335" s="26"/>
      <c r="F335" s="118"/>
      <c r="G335" s="119"/>
      <c r="H335" s="110"/>
      <c r="I335" s="106"/>
      <c r="J335" s="110"/>
      <c r="K335" s="119"/>
      <c r="L335" s="110"/>
      <c r="M335" s="120"/>
      <c r="N335" s="110"/>
      <c r="O335" s="119"/>
      <c r="P335" s="110"/>
      <c r="Q335" s="105"/>
      <c r="R335" s="110"/>
      <c r="S335" s="110"/>
      <c r="T335" s="555"/>
      <c r="U335" s="260"/>
      <c r="V335" s="811"/>
      <c r="W335" s="810"/>
      <c r="X335" s="256"/>
      <c r="Y335" s="513"/>
      <c r="Z335" s="258"/>
      <c r="AA335" s="111"/>
      <c r="AB335" s="121"/>
      <c r="AC335" s="119"/>
      <c r="AE335"/>
    </row>
    <row r="336" spans="1:31" x14ac:dyDescent="0.25">
      <c r="A336" s="102"/>
      <c r="B336" s="102"/>
      <c r="C336" s="103"/>
      <c r="D336" s="339"/>
      <c r="E336" s="26"/>
      <c r="F336" s="118"/>
      <c r="G336" s="119"/>
      <c r="H336" s="110"/>
      <c r="I336" s="106"/>
      <c r="J336" s="110"/>
      <c r="K336" s="119"/>
      <c r="L336" s="110"/>
      <c r="M336" s="120"/>
      <c r="N336" s="110"/>
      <c r="O336" s="119"/>
      <c r="P336" s="110"/>
      <c r="Q336" s="105"/>
      <c r="R336" s="110"/>
      <c r="S336" s="110"/>
      <c r="T336" s="555"/>
      <c r="U336" s="260"/>
      <c r="V336" s="811"/>
      <c r="W336" s="810"/>
      <c r="X336" s="256"/>
      <c r="Y336" s="513"/>
      <c r="Z336" s="258"/>
      <c r="AA336" s="111"/>
      <c r="AB336" s="121"/>
      <c r="AC336" s="119"/>
      <c r="AE336"/>
    </row>
    <row r="337" spans="1:31" x14ac:dyDescent="0.25">
      <c r="A337" s="102"/>
      <c r="B337" s="102"/>
      <c r="C337" s="103"/>
      <c r="D337" s="339"/>
      <c r="E337" s="26"/>
      <c r="F337" s="118"/>
      <c r="G337" s="119"/>
      <c r="H337" s="110"/>
      <c r="I337" s="106"/>
      <c r="J337" s="110"/>
      <c r="K337" s="119"/>
      <c r="L337" s="110"/>
      <c r="M337" s="120"/>
      <c r="N337" s="110"/>
      <c r="O337" s="119"/>
      <c r="P337" s="110"/>
      <c r="Q337" s="105"/>
      <c r="R337" s="110"/>
      <c r="S337" s="110"/>
      <c r="T337" s="555"/>
      <c r="U337" s="260"/>
      <c r="V337" s="811"/>
      <c r="W337" s="810"/>
      <c r="X337" s="256"/>
      <c r="Y337" s="513"/>
      <c r="Z337" s="258"/>
      <c r="AA337" s="111"/>
      <c r="AB337" s="121"/>
      <c r="AC337" s="119"/>
      <c r="AE337"/>
    </row>
    <row r="338" spans="1:31" x14ac:dyDescent="0.25">
      <c r="A338" s="102"/>
      <c r="B338" s="102"/>
      <c r="C338" s="103"/>
      <c r="D338" s="339"/>
      <c r="E338" s="26"/>
      <c r="F338" s="118"/>
      <c r="G338" s="119"/>
      <c r="H338" s="110"/>
      <c r="I338" s="106"/>
      <c r="J338" s="110"/>
      <c r="K338" s="119"/>
      <c r="L338" s="110"/>
      <c r="M338" s="120"/>
      <c r="N338" s="110"/>
      <c r="O338" s="119"/>
      <c r="P338" s="110"/>
      <c r="Q338" s="105"/>
      <c r="R338" s="110"/>
      <c r="S338" s="110"/>
      <c r="T338" s="555"/>
      <c r="U338" s="260"/>
      <c r="V338" s="811"/>
      <c r="W338" s="810"/>
      <c r="X338" s="256"/>
      <c r="Y338" s="513"/>
      <c r="Z338" s="258"/>
      <c r="AA338" s="111"/>
      <c r="AB338" s="121"/>
      <c r="AC338" s="119"/>
      <c r="AE338"/>
    </row>
    <row r="339" spans="1:31" x14ac:dyDescent="0.25">
      <c r="A339" s="102"/>
      <c r="B339" s="102"/>
      <c r="C339" s="103"/>
      <c r="D339" s="339"/>
      <c r="E339" s="26"/>
      <c r="F339" s="118"/>
      <c r="G339" s="119"/>
      <c r="H339" s="110"/>
      <c r="I339" s="106"/>
      <c r="J339" s="110"/>
      <c r="K339" s="119"/>
      <c r="L339" s="110"/>
      <c r="M339" s="120"/>
      <c r="N339" s="110"/>
      <c r="O339" s="119"/>
      <c r="P339" s="110"/>
      <c r="Q339" s="105"/>
      <c r="R339" s="110"/>
      <c r="S339" s="110"/>
      <c r="T339" s="555"/>
      <c r="U339" s="260"/>
      <c r="V339" s="811"/>
      <c r="W339" s="810"/>
      <c r="X339" s="256"/>
      <c r="Y339" s="513"/>
      <c r="Z339" s="258"/>
      <c r="AA339" s="111"/>
      <c r="AB339" s="121"/>
      <c r="AC339" s="119"/>
      <c r="AE339"/>
    </row>
    <row r="340" spans="1:31" x14ac:dyDescent="0.25">
      <c r="A340" s="102"/>
      <c r="B340" s="102"/>
      <c r="C340" s="103"/>
      <c r="D340" s="339"/>
      <c r="E340" s="26"/>
      <c r="F340" s="118"/>
      <c r="G340" s="119"/>
      <c r="H340" s="110"/>
      <c r="I340" s="106"/>
      <c r="J340" s="110"/>
      <c r="K340" s="119"/>
      <c r="L340" s="110"/>
      <c r="M340" s="120"/>
      <c r="N340" s="110"/>
      <c r="O340" s="119"/>
      <c r="P340" s="110"/>
      <c r="Q340" s="105"/>
      <c r="R340" s="110"/>
      <c r="S340" s="110"/>
      <c r="T340" s="555"/>
      <c r="U340" s="260"/>
      <c r="V340" s="811"/>
      <c r="W340" s="810"/>
      <c r="X340" s="256"/>
      <c r="Y340" s="513"/>
      <c r="Z340" s="258"/>
      <c r="AA340" s="111"/>
      <c r="AB340" s="121"/>
      <c r="AC340" s="119"/>
      <c r="AE340"/>
    </row>
    <row r="341" spans="1:31" x14ac:dyDescent="0.25">
      <c r="A341" s="102"/>
      <c r="B341" s="102"/>
      <c r="C341" s="103"/>
      <c r="D341" s="339"/>
      <c r="E341" s="26"/>
      <c r="F341" s="118"/>
      <c r="G341" s="119"/>
      <c r="H341" s="110"/>
      <c r="I341" s="106"/>
      <c r="J341" s="110"/>
      <c r="K341" s="119"/>
      <c r="L341" s="110"/>
      <c r="M341" s="120"/>
      <c r="N341" s="110"/>
      <c r="O341" s="119"/>
      <c r="P341" s="110"/>
      <c r="Q341" s="105"/>
      <c r="R341" s="110"/>
      <c r="S341" s="110"/>
      <c r="T341" s="555"/>
      <c r="U341" s="260"/>
      <c r="V341" s="811"/>
      <c r="W341" s="810"/>
      <c r="X341" s="256"/>
      <c r="Y341" s="513"/>
      <c r="Z341" s="258"/>
      <c r="AA341" s="111"/>
      <c r="AB341" s="121"/>
      <c r="AC341" s="119"/>
      <c r="AE341"/>
    </row>
    <row r="342" spans="1:31" x14ac:dyDescent="0.25">
      <c r="A342" s="102"/>
      <c r="B342" s="102"/>
      <c r="C342" s="103"/>
      <c r="D342" s="339"/>
      <c r="E342" s="26"/>
      <c r="F342" s="118"/>
      <c r="G342" s="119"/>
      <c r="H342" s="110"/>
      <c r="I342" s="106"/>
      <c r="J342" s="110"/>
      <c r="K342" s="119"/>
      <c r="L342" s="110"/>
      <c r="M342" s="120"/>
      <c r="N342" s="110"/>
      <c r="O342" s="119"/>
      <c r="P342" s="110"/>
      <c r="Q342" s="105"/>
      <c r="R342" s="110"/>
      <c r="S342" s="110"/>
      <c r="T342" s="555"/>
      <c r="U342" s="260"/>
      <c r="V342" s="811"/>
      <c r="W342" s="810"/>
      <c r="X342" s="256"/>
      <c r="Y342" s="513"/>
      <c r="Z342" s="258"/>
      <c r="AA342" s="111"/>
      <c r="AB342" s="121"/>
      <c r="AC342" s="119"/>
      <c r="AE342"/>
    </row>
    <row r="343" spans="1:31" x14ac:dyDescent="0.25">
      <c r="A343" s="102"/>
      <c r="B343" s="102"/>
      <c r="C343" s="103"/>
      <c r="D343" s="339"/>
      <c r="E343" s="26"/>
      <c r="F343" s="118"/>
      <c r="G343" s="119"/>
      <c r="H343" s="110"/>
      <c r="I343" s="106"/>
      <c r="J343" s="110"/>
      <c r="K343" s="119"/>
      <c r="L343" s="110"/>
      <c r="M343" s="120"/>
      <c r="N343" s="110"/>
      <c r="O343" s="119"/>
      <c r="P343" s="110"/>
      <c r="Q343" s="105"/>
      <c r="R343" s="110"/>
      <c r="S343" s="110"/>
      <c r="T343" s="555"/>
      <c r="U343" s="260"/>
      <c r="V343" s="811"/>
      <c r="W343" s="810"/>
      <c r="X343" s="256"/>
      <c r="Y343" s="513"/>
      <c r="Z343" s="258"/>
      <c r="AA343" s="111"/>
      <c r="AB343" s="121"/>
      <c r="AC343" s="119"/>
      <c r="AE343"/>
    </row>
    <row r="344" spans="1:31" x14ac:dyDescent="0.25">
      <c r="A344" s="102"/>
      <c r="B344" s="102"/>
      <c r="C344" s="103"/>
      <c r="D344" s="339"/>
      <c r="E344" s="26"/>
      <c r="F344" s="118"/>
      <c r="G344" s="119"/>
      <c r="H344" s="110"/>
      <c r="I344" s="106"/>
      <c r="J344" s="110"/>
      <c r="K344" s="119"/>
      <c r="L344" s="110"/>
      <c r="M344" s="120"/>
      <c r="N344" s="110"/>
      <c r="O344" s="119"/>
      <c r="P344" s="110"/>
      <c r="Q344" s="105"/>
      <c r="R344" s="110"/>
      <c r="S344" s="110"/>
      <c r="T344" s="555"/>
      <c r="U344" s="260"/>
      <c r="V344" s="811"/>
      <c r="W344" s="810"/>
      <c r="X344" s="256"/>
      <c r="Y344" s="513"/>
      <c r="Z344" s="258"/>
      <c r="AA344" s="111"/>
      <c r="AB344" s="121"/>
      <c r="AC344" s="119"/>
      <c r="AE344"/>
    </row>
    <row r="345" spans="1:31" x14ac:dyDescent="0.25">
      <c r="A345" s="102"/>
      <c r="B345" s="102"/>
      <c r="C345" s="103"/>
      <c r="D345" s="339"/>
      <c r="E345" s="26"/>
      <c r="F345" s="118"/>
      <c r="G345" s="119"/>
      <c r="H345" s="110"/>
      <c r="I345" s="106"/>
      <c r="J345" s="110"/>
      <c r="K345" s="119"/>
      <c r="L345" s="110"/>
      <c r="M345" s="120"/>
      <c r="N345" s="110"/>
      <c r="O345" s="119"/>
      <c r="P345" s="110"/>
      <c r="Q345" s="105"/>
      <c r="R345" s="110"/>
      <c r="S345" s="110"/>
      <c r="T345" s="555"/>
      <c r="U345" s="260"/>
      <c r="V345" s="811"/>
      <c r="W345" s="810"/>
      <c r="X345" s="256"/>
      <c r="Y345" s="513"/>
      <c r="Z345" s="258"/>
      <c r="AA345" s="111"/>
      <c r="AB345" s="121"/>
      <c r="AC345" s="119"/>
      <c r="AE345"/>
    </row>
    <row r="346" spans="1:31" x14ac:dyDescent="0.25">
      <c r="A346" s="102"/>
      <c r="B346" s="102"/>
      <c r="C346" s="103"/>
      <c r="D346" s="339"/>
      <c r="E346" s="26"/>
      <c r="F346" s="118"/>
      <c r="G346" s="119"/>
      <c r="H346" s="110"/>
      <c r="I346" s="106"/>
      <c r="J346" s="110"/>
      <c r="K346" s="119"/>
      <c r="L346" s="110"/>
      <c r="M346" s="120"/>
      <c r="N346" s="110"/>
      <c r="O346" s="119"/>
      <c r="P346" s="110"/>
      <c r="Q346" s="105"/>
      <c r="R346" s="110"/>
      <c r="S346" s="110"/>
      <c r="T346" s="555"/>
      <c r="U346" s="260"/>
      <c r="V346" s="811"/>
      <c r="W346" s="810"/>
      <c r="X346" s="256"/>
      <c r="Y346" s="513"/>
      <c r="Z346" s="258"/>
      <c r="AA346" s="111"/>
      <c r="AB346" s="121"/>
      <c r="AC346" s="119"/>
      <c r="AE346"/>
    </row>
    <row r="347" spans="1:31" x14ac:dyDescent="0.25">
      <c r="A347" s="102"/>
      <c r="B347" s="102"/>
      <c r="C347" s="103"/>
      <c r="D347" s="339"/>
      <c r="E347" s="26"/>
      <c r="F347" s="118"/>
      <c r="G347" s="119"/>
      <c r="H347" s="110"/>
      <c r="I347" s="106"/>
      <c r="J347" s="110"/>
      <c r="K347" s="119"/>
      <c r="L347" s="110"/>
      <c r="M347" s="120"/>
      <c r="N347" s="110"/>
      <c r="O347" s="119"/>
      <c r="P347" s="110"/>
      <c r="Q347" s="105"/>
      <c r="R347" s="110"/>
      <c r="S347" s="110"/>
      <c r="T347" s="555"/>
      <c r="U347" s="260"/>
      <c r="V347" s="811"/>
      <c r="W347" s="810"/>
      <c r="X347" s="256"/>
      <c r="Y347" s="513"/>
      <c r="Z347" s="258"/>
      <c r="AA347" s="111"/>
      <c r="AB347" s="121"/>
      <c r="AC347" s="119"/>
      <c r="AE347"/>
    </row>
    <row r="348" spans="1:31" x14ac:dyDescent="0.25">
      <c r="A348" s="102"/>
      <c r="B348" s="102"/>
      <c r="C348" s="103"/>
      <c r="D348" s="339"/>
      <c r="E348" s="26"/>
      <c r="F348" s="118"/>
      <c r="G348" s="119"/>
      <c r="H348" s="110"/>
      <c r="I348" s="106"/>
      <c r="J348" s="110"/>
      <c r="K348" s="119"/>
      <c r="L348" s="110"/>
      <c r="M348" s="120"/>
      <c r="N348" s="110"/>
      <c r="O348" s="119"/>
      <c r="P348" s="110"/>
      <c r="Q348" s="105"/>
      <c r="R348" s="110"/>
      <c r="S348" s="110"/>
      <c r="T348" s="555"/>
      <c r="U348" s="260"/>
      <c r="V348" s="811"/>
      <c r="W348" s="810"/>
      <c r="X348" s="256"/>
      <c r="Y348" s="513"/>
      <c r="Z348" s="258"/>
      <c r="AA348" s="111"/>
      <c r="AB348" s="121"/>
      <c r="AC348" s="119"/>
      <c r="AE348"/>
    </row>
    <row r="349" spans="1:31" x14ac:dyDescent="0.25">
      <c r="A349" s="102"/>
      <c r="B349" s="102"/>
      <c r="C349" s="103"/>
      <c r="D349" s="339"/>
      <c r="E349" s="26"/>
      <c r="F349" s="118"/>
      <c r="G349" s="119"/>
      <c r="H349" s="110"/>
      <c r="I349" s="106"/>
      <c r="J349" s="110"/>
      <c r="K349" s="119"/>
      <c r="L349" s="110"/>
      <c r="M349" s="120"/>
      <c r="N349" s="110"/>
      <c r="O349" s="119"/>
      <c r="P349" s="110"/>
      <c r="Q349" s="105"/>
      <c r="R349" s="110"/>
      <c r="S349" s="110"/>
      <c r="T349" s="555"/>
      <c r="U349" s="260"/>
      <c r="V349" s="811"/>
      <c r="W349" s="810"/>
      <c r="X349" s="256"/>
      <c r="Y349" s="513"/>
      <c r="Z349" s="258"/>
      <c r="AA349" s="111"/>
      <c r="AB349" s="121"/>
      <c r="AC349" s="119"/>
      <c r="AE349"/>
    </row>
    <row r="350" spans="1:31" x14ac:dyDescent="0.25">
      <c r="A350" s="102"/>
      <c r="B350" s="102"/>
      <c r="C350" s="103"/>
      <c r="D350" s="339"/>
      <c r="E350" s="26"/>
      <c r="F350" s="118"/>
      <c r="G350" s="119"/>
      <c r="H350" s="110"/>
      <c r="I350" s="106"/>
      <c r="J350" s="110"/>
      <c r="K350" s="119"/>
      <c r="L350" s="110"/>
      <c r="M350" s="120"/>
      <c r="N350" s="110"/>
      <c r="O350" s="119"/>
      <c r="P350" s="110"/>
      <c r="Q350" s="105"/>
      <c r="R350" s="110"/>
      <c r="S350" s="110"/>
      <c r="T350" s="555"/>
      <c r="U350" s="260"/>
      <c r="V350" s="811"/>
      <c r="W350" s="810"/>
      <c r="X350" s="256"/>
      <c r="Y350" s="513"/>
      <c r="Z350" s="258"/>
      <c r="AA350" s="111"/>
      <c r="AB350" s="121"/>
      <c r="AC350" s="119"/>
      <c r="AE350"/>
    </row>
    <row r="351" spans="1:31" x14ac:dyDescent="0.25">
      <c r="A351" s="102"/>
      <c r="B351" s="102"/>
      <c r="C351" s="103"/>
      <c r="D351" s="339"/>
      <c r="E351" s="26"/>
      <c r="F351" s="118"/>
      <c r="G351" s="119"/>
      <c r="H351" s="110"/>
      <c r="I351" s="106"/>
      <c r="J351" s="110"/>
      <c r="K351" s="119"/>
      <c r="L351" s="110"/>
      <c r="M351" s="120"/>
      <c r="N351" s="110"/>
      <c r="O351" s="119"/>
      <c r="P351" s="110"/>
      <c r="Q351" s="105"/>
      <c r="R351" s="110"/>
      <c r="S351" s="110"/>
      <c r="T351" s="555"/>
      <c r="U351" s="260"/>
      <c r="V351" s="811"/>
      <c r="W351" s="810"/>
      <c r="X351" s="256"/>
      <c r="Y351" s="513"/>
      <c r="Z351" s="258"/>
      <c r="AA351" s="111"/>
      <c r="AB351" s="121"/>
      <c r="AC351" s="119"/>
      <c r="AE351"/>
    </row>
    <row r="352" spans="1:31" x14ac:dyDescent="0.25">
      <c r="A352" s="102"/>
      <c r="B352" s="102"/>
      <c r="C352" s="103"/>
      <c r="D352" s="339"/>
      <c r="E352" s="26"/>
      <c r="F352" s="118"/>
      <c r="G352" s="119"/>
      <c r="H352" s="110"/>
      <c r="I352" s="106"/>
      <c r="J352" s="110"/>
      <c r="K352" s="119"/>
      <c r="L352" s="110"/>
      <c r="M352" s="120"/>
      <c r="N352" s="110"/>
      <c r="O352" s="119"/>
      <c r="P352" s="110"/>
      <c r="Q352" s="105"/>
      <c r="R352" s="110"/>
      <c r="S352" s="110"/>
      <c r="T352" s="555"/>
      <c r="U352" s="260"/>
      <c r="V352" s="811"/>
      <c r="W352" s="810"/>
      <c r="X352" s="256"/>
      <c r="Y352" s="513"/>
      <c r="Z352" s="258"/>
      <c r="AA352" s="111"/>
      <c r="AB352" s="121"/>
      <c r="AC352" s="119"/>
      <c r="AE352"/>
    </row>
    <row r="353" spans="1:31" x14ac:dyDescent="0.25">
      <c r="A353" s="102"/>
      <c r="B353" s="102"/>
      <c r="C353" s="103"/>
      <c r="D353" s="339"/>
      <c r="E353" s="26"/>
      <c r="F353" s="118"/>
      <c r="G353" s="119"/>
      <c r="H353" s="110"/>
      <c r="I353" s="106"/>
      <c r="J353" s="110"/>
      <c r="K353" s="119"/>
      <c r="L353" s="110"/>
      <c r="M353" s="120"/>
      <c r="N353" s="110"/>
      <c r="O353" s="119"/>
      <c r="P353" s="110"/>
      <c r="Q353" s="105"/>
      <c r="R353" s="110"/>
      <c r="S353" s="110"/>
      <c r="T353" s="555"/>
      <c r="U353" s="260"/>
      <c r="V353" s="811"/>
      <c r="W353" s="810"/>
      <c r="X353" s="256"/>
      <c r="Y353" s="513"/>
      <c r="Z353" s="258"/>
      <c r="AA353" s="111"/>
      <c r="AB353" s="121"/>
      <c r="AC353" s="119"/>
      <c r="AE353"/>
    </row>
    <row r="354" spans="1:31" x14ac:dyDescent="0.25">
      <c r="A354" s="102"/>
      <c r="B354" s="102"/>
      <c r="C354" s="103"/>
      <c r="D354" s="339"/>
      <c r="E354" s="26"/>
      <c r="F354" s="118"/>
      <c r="G354" s="119"/>
      <c r="H354" s="110"/>
      <c r="I354" s="106"/>
      <c r="J354" s="110"/>
      <c r="K354" s="119"/>
      <c r="L354" s="110"/>
      <c r="M354" s="120"/>
      <c r="N354" s="110"/>
      <c r="O354" s="119"/>
      <c r="P354" s="110"/>
      <c r="Q354" s="105"/>
      <c r="R354" s="110"/>
      <c r="S354" s="110"/>
      <c r="T354" s="555"/>
      <c r="U354" s="260"/>
      <c r="V354" s="811"/>
      <c r="W354" s="810"/>
      <c r="X354" s="256"/>
      <c r="Y354" s="513"/>
      <c r="Z354" s="258"/>
      <c r="AA354" s="111"/>
      <c r="AB354" s="121"/>
      <c r="AC354" s="119"/>
      <c r="AE354"/>
    </row>
    <row r="355" spans="1:31" x14ac:dyDescent="0.25">
      <c r="A355" s="102"/>
      <c r="B355" s="102"/>
      <c r="C355" s="103"/>
      <c r="D355" s="339"/>
      <c r="E355" s="26"/>
      <c r="F355" s="118"/>
      <c r="G355" s="119"/>
      <c r="H355" s="110"/>
      <c r="I355" s="106"/>
      <c r="J355" s="110"/>
      <c r="K355" s="119"/>
      <c r="L355" s="110"/>
      <c r="M355" s="120"/>
      <c r="N355" s="110"/>
      <c r="O355" s="119"/>
      <c r="P355" s="110"/>
      <c r="Q355" s="105"/>
      <c r="R355" s="110"/>
      <c r="S355" s="110"/>
      <c r="T355" s="555"/>
      <c r="U355" s="260"/>
      <c r="V355" s="811"/>
      <c r="W355" s="810"/>
      <c r="X355" s="256"/>
      <c r="Y355" s="513"/>
      <c r="Z355" s="258"/>
      <c r="AA355" s="111"/>
      <c r="AB355" s="121"/>
      <c r="AC355" s="119"/>
      <c r="AE355"/>
    </row>
    <row r="356" spans="1:31" x14ac:dyDescent="0.25">
      <c r="A356" s="102"/>
      <c r="B356" s="102"/>
      <c r="C356" s="103"/>
      <c r="D356" s="339"/>
      <c r="E356" s="26"/>
      <c r="F356" s="118"/>
      <c r="G356" s="119"/>
      <c r="H356" s="110"/>
      <c r="I356" s="106"/>
      <c r="J356" s="110"/>
      <c r="K356" s="119"/>
      <c r="L356" s="110"/>
      <c r="M356" s="120"/>
      <c r="N356" s="110"/>
      <c r="O356" s="119"/>
      <c r="P356" s="110"/>
      <c r="Q356" s="105"/>
      <c r="R356" s="110"/>
      <c r="S356" s="110"/>
      <c r="T356" s="555"/>
      <c r="U356" s="260"/>
      <c r="V356" s="811"/>
      <c r="W356" s="810"/>
      <c r="X356" s="256"/>
      <c r="Y356" s="513"/>
      <c r="Z356" s="258"/>
      <c r="AA356" s="111"/>
      <c r="AB356" s="121"/>
      <c r="AC356" s="119"/>
      <c r="AE356"/>
    </row>
    <row r="357" spans="1:31" x14ac:dyDescent="0.25">
      <c r="A357" s="102"/>
      <c r="B357" s="102"/>
      <c r="C357" s="103"/>
      <c r="D357" s="339"/>
      <c r="E357" s="26"/>
      <c r="F357" s="118"/>
      <c r="G357" s="119"/>
      <c r="H357" s="110"/>
      <c r="I357" s="106"/>
      <c r="J357" s="110"/>
      <c r="K357" s="119"/>
      <c r="L357" s="110"/>
      <c r="M357" s="120"/>
      <c r="N357" s="110"/>
      <c r="O357" s="119"/>
      <c r="P357" s="110"/>
      <c r="Q357" s="105"/>
      <c r="R357" s="110"/>
      <c r="S357" s="110"/>
      <c r="T357" s="555"/>
      <c r="U357" s="260"/>
      <c r="V357" s="811"/>
      <c r="W357" s="810"/>
      <c r="X357" s="256"/>
      <c r="Y357" s="513"/>
      <c r="Z357" s="258"/>
      <c r="AA357" s="111"/>
      <c r="AB357" s="121"/>
      <c r="AC357" s="119"/>
      <c r="AE357"/>
    </row>
    <row r="358" spans="1:31" x14ac:dyDescent="0.25">
      <c r="A358" s="102"/>
      <c r="B358" s="102"/>
      <c r="C358" s="103"/>
      <c r="D358" s="339"/>
      <c r="E358" s="26"/>
      <c r="F358" s="118"/>
      <c r="G358" s="119"/>
      <c r="H358" s="110"/>
      <c r="I358" s="106"/>
      <c r="J358" s="110"/>
      <c r="K358" s="119"/>
      <c r="L358" s="110"/>
      <c r="M358" s="120"/>
      <c r="N358" s="110"/>
      <c r="O358" s="119"/>
      <c r="P358" s="110"/>
      <c r="Q358" s="105"/>
      <c r="R358" s="110"/>
      <c r="S358" s="110"/>
      <c r="T358" s="555"/>
      <c r="U358" s="260"/>
      <c r="V358" s="811"/>
      <c r="W358" s="810"/>
      <c r="X358" s="256"/>
      <c r="Y358" s="513"/>
      <c r="Z358" s="258"/>
      <c r="AA358" s="111"/>
      <c r="AB358" s="121"/>
      <c r="AC358" s="119"/>
      <c r="AE358"/>
    </row>
    <row r="359" spans="1:31" x14ac:dyDescent="0.25">
      <c r="A359" s="102"/>
      <c r="B359" s="102"/>
      <c r="C359" s="103"/>
      <c r="D359" s="339"/>
      <c r="E359" s="26"/>
      <c r="F359" s="118"/>
      <c r="G359" s="119"/>
      <c r="H359" s="110"/>
      <c r="I359" s="106"/>
      <c r="J359" s="110"/>
      <c r="K359" s="119"/>
      <c r="L359" s="110"/>
      <c r="M359" s="120"/>
      <c r="N359" s="110"/>
      <c r="O359" s="119"/>
      <c r="P359" s="110"/>
      <c r="Q359" s="105"/>
      <c r="R359" s="110"/>
      <c r="S359" s="110"/>
      <c r="T359" s="555"/>
      <c r="U359" s="260"/>
      <c r="V359" s="811"/>
      <c r="W359" s="810"/>
      <c r="X359" s="256"/>
      <c r="Y359" s="513"/>
      <c r="Z359" s="258"/>
      <c r="AA359" s="111"/>
      <c r="AB359" s="121"/>
      <c r="AC359" s="119"/>
      <c r="AE359"/>
    </row>
    <row r="360" spans="1:31" x14ac:dyDescent="0.25">
      <c r="A360" s="102"/>
      <c r="B360" s="102"/>
      <c r="C360" s="103"/>
      <c r="D360" s="339"/>
      <c r="E360" s="26"/>
      <c r="F360" s="118"/>
      <c r="G360" s="119"/>
      <c r="H360" s="110"/>
      <c r="I360" s="106"/>
      <c r="J360" s="110"/>
      <c r="K360" s="119"/>
      <c r="L360" s="110"/>
      <c r="M360" s="120"/>
      <c r="N360" s="110"/>
      <c r="O360" s="119"/>
      <c r="P360" s="110"/>
      <c r="Q360" s="105"/>
      <c r="R360" s="110"/>
      <c r="S360" s="110"/>
      <c r="T360" s="555"/>
      <c r="U360" s="260"/>
      <c r="V360" s="811"/>
      <c r="W360" s="810"/>
      <c r="X360" s="256"/>
      <c r="Y360" s="513"/>
      <c r="Z360" s="258"/>
      <c r="AA360" s="111"/>
      <c r="AB360" s="121"/>
      <c r="AC360" s="119"/>
      <c r="AE360"/>
    </row>
    <row r="361" spans="1:31" x14ac:dyDescent="0.25">
      <c r="A361" s="102"/>
      <c r="B361" s="102"/>
      <c r="C361" s="103"/>
      <c r="D361" s="339"/>
      <c r="E361" s="26"/>
      <c r="F361" s="118"/>
      <c r="G361" s="119"/>
      <c r="H361" s="110"/>
      <c r="I361" s="106"/>
      <c r="J361" s="110"/>
      <c r="K361" s="119"/>
      <c r="L361" s="110"/>
      <c r="M361" s="120"/>
      <c r="N361" s="110"/>
      <c r="O361" s="119"/>
      <c r="P361" s="110"/>
      <c r="Q361" s="105"/>
      <c r="R361" s="110"/>
      <c r="S361" s="110"/>
      <c r="T361" s="555"/>
      <c r="U361" s="260"/>
      <c r="V361" s="811"/>
      <c r="W361" s="810"/>
      <c r="X361" s="256"/>
      <c r="Y361" s="513"/>
      <c r="Z361" s="258"/>
      <c r="AA361" s="111"/>
      <c r="AB361" s="121"/>
      <c r="AC361" s="119"/>
      <c r="AE361"/>
    </row>
    <row r="362" spans="1:31" x14ac:dyDescent="0.25">
      <c r="A362" s="102"/>
      <c r="B362" s="102"/>
      <c r="C362" s="103"/>
      <c r="D362" s="339"/>
      <c r="E362" s="26"/>
      <c r="F362" s="118"/>
      <c r="G362" s="119"/>
      <c r="H362" s="110"/>
      <c r="I362" s="106"/>
      <c r="J362" s="110"/>
      <c r="K362" s="119"/>
      <c r="L362" s="110"/>
      <c r="M362" s="120"/>
      <c r="N362" s="110"/>
      <c r="O362" s="119"/>
      <c r="P362" s="110"/>
      <c r="Q362" s="105"/>
      <c r="R362" s="110"/>
      <c r="S362" s="110"/>
      <c r="T362" s="555"/>
      <c r="U362" s="260"/>
      <c r="V362" s="811"/>
      <c r="W362" s="810"/>
      <c r="X362" s="256"/>
      <c r="Y362" s="513"/>
      <c r="Z362" s="258"/>
      <c r="AA362" s="111"/>
      <c r="AB362" s="121"/>
      <c r="AC362" s="119"/>
      <c r="AE362"/>
    </row>
    <row r="363" spans="1:31" x14ac:dyDescent="0.25">
      <c r="A363" s="102"/>
      <c r="B363" s="102"/>
      <c r="C363" s="103"/>
      <c r="D363" s="339"/>
      <c r="E363" s="26"/>
      <c r="F363" s="118"/>
      <c r="G363" s="119"/>
      <c r="H363" s="110"/>
      <c r="I363" s="106"/>
      <c r="J363" s="110"/>
      <c r="K363" s="119"/>
      <c r="L363" s="110"/>
      <c r="M363" s="120"/>
      <c r="N363" s="110"/>
      <c r="O363" s="119"/>
      <c r="P363" s="110"/>
      <c r="Q363" s="105"/>
      <c r="R363" s="110"/>
      <c r="S363" s="110"/>
      <c r="T363" s="555"/>
      <c r="U363" s="260"/>
      <c r="V363" s="811"/>
      <c r="W363" s="810"/>
      <c r="X363" s="256"/>
      <c r="Y363" s="513"/>
      <c r="Z363" s="258"/>
      <c r="AA363" s="111"/>
      <c r="AB363" s="121"/>
      <c r="AC363" s="119"/>
      <c r="AE363"/>
    </row>
    <row r="364" spans="1:31" x14ac:dyDescent="0.25">
      <c r="A364" s="102"/>
      <c r="B364" s="102"/>
      <c r="C364" s="103"/>
      <c r="D364" s="339"/>
      <c r="E364" s="26"/>
      <c r="F364" s="118"/>
      <c r="G364" s="119"/>
      <c r="H364" s="110"/>
      <c r="I364" s="106"/>
      <c r="J364" s="110"/>
      <c r="K364" s="119"/>
      <c r="L364" s="110"/>
      <c r="M364" s="120"/>
      <c r="N364" s="110"/>
      <c r="O364" s="119"/>
      <c r="P364" s="110"/>
      <c r="Q364" s="105"/>
      <c r="R364" s="110"/>
      <c r="S364" s="110"/>
      <c r="T364" s="555"/>
      <c r="U364" s="260"/>
      <c r="V364" s="811"/>
      <c r="W364" s="810"/>
      <c r="X364" s="256"/>
      <c r="Y364" s="513"/>
      <c r="Z364" s="258"/>
      <c r="AA364" s="111"/>
      <c r="AB364" s="121"/>
      <c r="AC364" s="119"/>
      <c r="AE364"/>
    </row>
    <row r="365" spans="1:31" x14ac:dyDescent="0.25">
      <c r="A365" s="102"/>
      <c r="B365" s="102"/>
      <c r="C365" s="103"/>
      <c r="D365" s="339"/>
      <c r="E365" s="26"/>
      <c r="F365" s="118"/>
      <c r="G365" s="119"/>
      <c r="H365" s="110"/>
      <c r="I365" s="106"/>
      <c r="J365" s="110"/>
      <c r="K365" s="119"/>
      <c r="L365" s="110"/>
      <c r="M365" s="120"/>
      <c r="N365" s="110"/>
      <c r="O365" s="119"/>
      <c r="P365" s="110"/>
      <c r="Q365" s="105"/>
      <c r="R365" s="110"/>
      <c r="S365" s="110"/>
      <c r="T365" s="555"/>
      <c r="U365" s="260"/>
      <c r="V365" s="811"/>
      <c r="W365" s="810"/>
      <c r="X365" s="256"/>
      <c r="Y365" s="513"/>
      <c r="Z365" s="258"/>
      <c r="AA365" s="111"/>
      <c r="AB365" s="121"/>
      <c r="AC365" s="119"/>
      <c r="AE365"/>
    </row>
    <row r="366" spans="1:31" x14ac:dyDescent="0.25">
      <c r="A366" s="102"/>
      <c r="B366" s="102"/>
      <c r="C366" s="103"/>
      <c r="D366" s="339"/>
      <c r="E366" s="26"/>
      <c r="F366" s="118"/>
      <c r="G366" s="119"/>
      <c r="H366" s="110"/>
      <c r="I366" s="106"/>
      <c r="J366" s="110"/>
      <c r="K366" s="119"/>
      <c r="L366" s="110"/>
      <c r="M366" s="120"/>
      <c r="N366" s="110"/>
      <c r="O366" s="119"/>
      <c r="P366" s="110"/>
      <c r="Q366" s="105"/>
      <c r="R366" s="110"/>
      <c r="S366" s="110"/>
      <c r="T366" s="555"/>
      <c r="U366" s="260"/>
      <c r="V366" s="811"/>
      <c r="W366" s="810"/>
      <c r="X366" s="256"/>
      <c r="Y366" s="513"/>
      <c r="Z366" s="258"/>
      <c r="AA366" s="111"/>
      <c r="AB366" s="121"/>
      <c r="AC366" s="119"/>
      <c r="AE366"/>
    </row>
    <row r="367" spans="1:31" x14ac:dyDescent="0.25">
      <c r="A367" s="102"/>
      <c r="B367" s="102"/>
      <c r="C367" s="103"/>
      <c r="D367" s="339"/>
      <c r="E367" s="26"/>
      <c r="F367" s="118"/>
      <c r="G367" s="119"/>
      <c r="H367" s="110"/>
      <c r="I367" s="106"/>
      <c r="J367" s="110"/>
      <c r="K367" s="119"/>
      <c r="L367" s="110"/>
      <c r="M367" s="120"/>
      <c r="N367" s="110"/>
      <c r="O367" s="119"/>
      <c r="P367" s="110"/>
      <c r="Q367" s="105"/>
      <c r="R367" s="110"/>
      <c r="S367" s="110"/>
      <c r="T367" s="555"/>
      <c r="U367" s="260"/>
      <c r="V367" s="811"/>
      <c r="W367" s="810"/>
      <c r="X367" s="256"/>
      <c r="Y367" s="513"/>
      <c r="Z367" s="258"/>
      <c r="AA367" s="111"/>
      <c r="AB367" s="121"/>
      <c r="AC367" s="119"/>
      <c r="AE367"/>
    </row>
    <row r="368" spans="1:31" x14ac:dyDescent="0.25">
      <c r="A368" s="102"/>
      <c r="B368" s="102"/>
      <c r="C368" s="103"/>
      <c r="D368" s="339"/>
      <c r="E368" s="26"/>
      <c r="F368" s="118"/>
      <c r="G368" s="119"/>
      <c r="H368" s="110"/>
      <c r="I368" s="106"/>
      <c r="J368" s="110"/>
      <c r="K368" s="119"/>
      <c r="L368" s="110"/>
      <c r="M368" s="120"/>
      <c r="N368" s="110"/>
      <c r="O368" s="119"/>
      <c r="P368" s="110"/>
      <c r="Q368" s="105"/>
      <c r="R368" s="110"/>
      <c r="S368" s="110"/>
      <c r="T368" s="555"/>
      <c r="U368" s="260"/>
      <c r="V368" s="811"/>
      <c r="W368" s="810"/>
      <c r="X368" s="256"/>
      <c r="Y368" s="513"/>
      <c r="Z368" s="258"/>
      <c r="AA368" s="111"/>
      <c r="AB368" s="121"/>
      <c r="AC368" s="119"/>
      <c r="AE368"/>
    </row>
    <row r="369" spans="1:31" x14ac:dyDescent="0.25">
      <c r="A369" s="102"/>
      <c r="B369" s="102"/>
      <c r="C369" s="103"/>
      <c r="D369" s="339"/>
      <c r="E369" s="26"/>
      <c r="F369" s="118"/>
      <c r="G369" s="119"/>
      <c r="H369" s="110"/>
      <c r="I369" s="106"/>
      <c r="J369" s="110"/>
      <c r="K369" s="119"/>
      <c r="L369" s="110"/>
      <c r="M369" s="120"/>
      <c r="N369" s="110"/>
      <c r="O369" s="119"/>
      <c r="P369" s="110"/>
      <c r="Q369" s="105"/>
      <c r="R369" s="110"/>
      <c r="S369" s="110"/>
      <c r="T369" s="555"/>
      <c r="U369" s="260"/>
      <c r="V369" s="811"/>
      <c r="W369" s="810"/>
      <c r="X369" s="256"/>
      <c r="Y369" s="513"/>
      <c r="Z369" s="258"/>
      <c r="AA369" s="111"/>
      <c r="AB369" s="121"/>
      <c r="AC369" s="119"/>
      <c r="AE369"/>
    </row>
    <row r="370" spans="1:31" x14ac:dyDescent="0.25">
      <c r="A370" s="102"/>
      <c r="B370" s="102"/>
      <c r="C370" s="103"/>
      <c r="D370" s="339"/>
      <c r="E370" s="26"/>
      <c r="F370" s="118"/>
      <c r="G370" s="119"/>
      <c r="H370" s="110"/>
      <c r="I370" s="106"/>
      <c r="J370" s="110"/>
      <c r="K370" s="119"/>
      <c r="L370" s="110"/>
      <c r="M370" s="120"/>
      <c r="N370" s="110"/>
      <c r="O370" s="119"/>
      <c r="P370" s="110"/>
      <c r="Q370" s="105"/>
      <c r="R370" s="110"/>
      <c r="S370" s="110"/>
      <c r="T370" s="555"/>
      <c r="U370" s="260"/>
      <c r="V370" s="811"/>
      <c r="W370" s="810"/>
      <c r="X370" s="256"/>
      <c r="Y370" s="513"/>
      <c r="Z370" s="258"/>
      <c r="AA370" s="111"/>
      <c r="AB370" s="121"/>
      <c r="AC370" s="119"/>
      <c r="AE370"/>
    </row>
    <row r="371" spans="1:31" x14ac:dyDescent="0.25">
      <c r="A371" s="102"/>
      <c r="B371" s="102"/>
      <c r="C371" s="103"/>
      <c r="D371" s="339"/>
      <c r="E371" s="26"/>
      <c r="F371" s="118"/>
      <c r="G371" s="119"/>
      <c r="H371" s="110"/>
      <c r="I371" s="106"/>
      <c r="J371" s="110"/>
      <c r="K371" s="119"/>
      <c r="L371" s="110"/>
      <c r="M371" s="120"/>
      <c r="N371" s="110"/>
      <c r="O371" s="119"/>
      <c r="P371" s="110"/>
      <c r="Q371" s="105"/>
      <c r="R371" s="110"/>
      <c r="S371" s="110"/>
      <c r="T371" s="555"/>
      <c r="U371" s="260"/>
      <c r="V371" s="811"/>
      <c r="W371" s="810"/>
      <c r="X371" s="256"/>
      <c r="Y371" s="513"/>
      <c r="Z371" s="258"/>
      <c r="AA371" s="111"/>
      <c r="AB371" s="121"/>
      <c r="AC371" s="119"/>
      <c r="AE371"/>
    </row>
    <row r="372" spans="1:31" x14ac:dyDescent="0.25">
      <c r="A372" s="102"/>
      <c r="B372" s="102"/>
      <c r="C372" s="103"/>
      <c r="D372" s="339"/>
      <c r="E372" s="26"/>
      <c r="F372" s="118"/>
      <c r="G372" s="119"/>
      <c r="H372" s="110"/>
      <c r="I372" s="106"/>
      <c r="J372" s="110"/>
      <c r="K372" s="119"/>
      <c r="L372" s="110"/>
      <c r="M372" s="120"/>
      <c r="N372" s="110"/>
      <c r="O372" s="119"/>
      <c r="P372" s="110"/>
      <c r="Q372" s="105"/>
      <c r="R372" s="110"/>
      <c r="S372" s="110"/>
      <c r="T372" s="555"/>
      <c r="U372" s="260"/>
      <c r="V372" s="811"/>
      <c r="W372" s="810"/>
      <c r="X372" s="256"/>
      <c r="Y372" s="513"/>
      <c r="Z372" s="258"/>
      <c r="AA372" s="111"/>
      <c r="AB372" s="121"/>
      <c r="AC372" s="119"/>
      <c r="AE372"/>
    </row>
    <row r="373" spans="1:31" x14ac:dyDescent="0.25">
      <c r="A373" s="102"/>
      <c r="B373" s="102"/>
      <c r="C373" s="103"/>
      <c r="D373" s="339"/>
      <c r="E373" s="26"/>
      <c r="F373" s="118"/>
      <c r="G373" s="119"/>
      <c r="H373" s="110"/>
      <c r="I373" s="106"/>
      <c r="J373" s="110"/>
      <c r="K373" s="119"/>
      <c r="L373" s="110"/>
      <c r="M373" s="120"/>
      <c r="N373" s="110"/>
      <c r="O373" s="119"/>
      <c r="P373" s="110"/>
      <c r="Q373" s="105"/>
      <c r="R373" s="110"/>
      <c r="S373" s="110"/>
      <c r="T373" s="555"/>
      <c r="U373" s="260"/>
      <c r="V373" s="811"/>
      <c r="W373" s="810"/>
      <c r="X373" s="256"/>
      <c r="Y373" s="513"/>
      <c r="Z373" s="258"/>
      <c r="AA373" s="111"/>
      <c r="AB373" s="121"/>
      <c r="AC373" s="119"/>
      <c r="AE373"/>
    </row>
    <row r="374" spans="1:31" x14ac:dyDescent="0.25">
      <c r="A374" s="102"/>
      <c r="B374" s="102"/>
      <c r="C374" s="103"/>
      <c r="D374" s="339"/>
      <c r="E374" s="26"/>
      <c r="F374" s="118"/>
      <c r="G374" s="119"/>
      <c r="H374" s="110"/>
      <c r="I374" s="106"/>
      <c r="J374" s="110"/>
      <c r="K374" s="119"/>
      <c r="L374" s="110"/>
      <c r="M374" s="120"/>
      <c r="N374" s="110"/>
      <c r="O374" s="119"/>
      <c r="P374" s="110"/>
      <c r="Q374" s="105"/>
      <c r="R374" s="110"/>
      <c r="S374" s="110"/>
      <c r="T374" s="555"/>
      <c r="U374" s="260"/>
      <c r="V374" s="811"/>
      <c r="W374" s="810"/>
      <c r="X374" s="256"/>
      <c r="Y374" s="513"/>
      <c r="Z374" s="258"/>
      <c r="AA374" s="111"/>
      <c r="AB374" s="121"/>
      <c r="AC374" s="119"/>
      <c r="AE374"/>
    </row>
    <row r="375" spans="1:31" x14ac:dyDescent="0.25">
      <c r="A375" s="102"/>
      <c r="B375" s="102"/>
      <c r="C375" s="103"/>
      <c r="D375" s="339"/>
      <c r="E375" s="26"/>
      <c r="F375" s="118"/>
      <c r="G375" s="119"/>
      <c r="H375" s="110"/>
      <c r="I375" s="106"/>
      <c r="J375" s="110"/>
      <c r="K375" s="119"/>
      <c r="L375" s="110"/>
      <c r="M375" s="120"/>
      <c r="N375" s="110"/>
      <c r="O375" s="119"/>
      <c r="P375" s="110"/>
      <c r="Q375" s="105"/>
      <c r="R375" s="110"/>
      <c r="S375" s="110"/>
      <c r="T375" s="555"/>
      <c r="U375" s="260"/>
      <c r="V375" s="811"/>
      <c r="W375" s="810"/>
      <c r="X375" s="256"/>
      <c r="Y375" s="513"/>
      <c r="Z375" s="258"/>
      <c r="AA375" s="111"/>
      <c r="AB375" s="121"/>
      <c r="AC375" s="119"/>
      <c r="AE375"/>
    </row>
    <row r="376" spans="1:31" x14ac:dyDescent="0.25">
      <c r="A376" s="102"/>
      <c r="B376" s="102"/>
      <c r="C376" s="103"/>
      <c r="D376" s="339"/>
      <c r="E376" s="26"/>
      <c r="F376" s="118"/>
      <c r="G376" s="119"/>
      <c r="H376" s="110"/>
      <c r="I376" s="106"/>
      <c r="J376" s="110"/>
      <c r="K376" s="119"/>
      <c r="L376" s="110"/>
      <c r="M376" s="120"/>
      <c r="N376" s="110"/>
      <c r="O376" s="119"/>
      <c r="P376" s="110"/>
      <c r="Q376" s="105"/>
      <c r="R376" s="110"/>
      <c r="S376" s="110"/>
      <c r="T376" s="555"/>
      <c r="U376" s="260"/>
      <c r="V376" s="811"/>
      <c r="W376" s="810"/>
      <c r="X376" s="256"/>
      <c r="Y376" s="513"/>
      <c r="Z376" s="258"/>
      <c r="AA376" s="111"/>
      <c r="AB376" s="121"/>
      <c r="AC376" s="119"/>
      <c r="AE376"/>
    </row>
    <row r="377" spans="1:31" x14ac:dyDescent="0.25">
      <c r="A377" s="102"/>
      <c r="B377" s="102"/>
      <c r="C377" s="103"/>
      <c r="D377" s="339"/>
      <c r="E377" s="26"/>
      <c r="F377" s="118"/>
      <c r="G377" s="119"/>
      <c r="H377" s="110"/>
      <c r="I377" s="106"/>
      <c r="J377" s="110"/>
      <c r="K377" s="119"/>
      <c r="L377" s="110"/>
      <c r="M377" s="120"/>
      <c r="N377" s="110"/>
      <c r="O377" s="119"/>
      <c r="P377" s="110"/>
      <c r="Q377" s="105"/>
      <c r="R377" s="110"/>
      <c r="S377" s="110"/>
      <c r="T377" s="555"/>
      <c r="U377" s="260"/>
      <c r="V377" s="811"/>
      <c r="W377" s="810"/>
      <c r="X377" s="256"/>
      <c r="Y377" s="513"/>
      <c r="Z377" s="258"/>
      <c r="AA377" s="111"/>
      <c r="AB377" s="121"/>
      <c r="AC377" s="119"/>
      <c r="AE377"/>
    </row>
    <row r="378" spans="1:31" x14ac:dyDescent="0.25">
      <c r="A378" s="102"/>
      <c r="B378" s="102"/>
      <c r="C378" s="103"/>
      <c r="D378" s="339"/>
      <c r="E378" s="26"/>
      <c r="F378" s="118"/>
      <c r="G378" s="119"/>
      <c r="H378" s="110"/>
      <c r="I378" s="106"/>
      <c r="J378" s="110"/>
      <c r="K378" s="119"/>
      <c r="L378" s="110"/>
      <c r="M378" s="120"/>
      <c r="N378" s="110"/>
      <c r="O378" s="119"/>
      <c r="P378" s="110"/>
      <c r="Q378" s="105"/>
      <c r="R378" s="110"/>
      <c r="S378" s="110"/>
      <c r="T378" s="555"/>
      <c r="U378" s="260"/>
      <c r="V378" s="811"/>
      <c r="W378" s="810"/>
      <c r="X378" s="256"/>
      <c r="Y378" s="513"/>
      <c r="Z378" s="258"/>
      <c r="AA378" s="111"/>
      <c r="AB378" s="121"/>
      <c r="AC378" s="119"/>
      <c r="AE378"/>
    </row>
    <row r="379" spans="1:31" x14ac:dyDescent="0.25">
      <c r="A379" s="102"/>
      <c r="B379" s="102"/>
      <c r="C379" s="103"/>
      <c r="D379" s="339"/>
      <c r="E379" s="26"/>
      <c r="F379" s="118"/>
      <c r="G379" s="119"/>
      <c r="H379" s="110"/>
      <c r="I379" s="106"/>
      <c r="J379" s="110"/>
      <c r="K379" s="119"/>
      <c r="L379" s="110"/>
      <c r="M379" s="120"/>
      <c r="N379" s="110"/>
      <c r="O379" s="119"/>
      <c r="P379" s="110"/>
      <c r="Q379" s="105"/>
      <c r="R379" s="110"/>
      <c r="S379" s="110"/>
      <c r="T379" s="555"/>
      <c r="U379" s="260"/>
      <c r="V379" s="811"/>
      <c r="W379" s="810"/>
      <c r="X379" s="256"/>
      <c r="Y379" s="513"/>
      <c r="Z379" s="258"/>
      <c r="AA379" s="111"/>
      <c r="AB379" s="121"/>
      <c r="AC379" s="119"/>
      <c r="AE379"/>
    </row>
    <row r="380" spans="1:31" x14ac:dyDescent="0.25">
      <c r="A380" s="102"/>
      <c r="B380" s="102"/>
      <c r="C380" s="103"/>
      <c r="D380" s="339"/>
      <c r="E380" s="26"/>
      <c r="F380" s="118"/>
      <c r="G380" s="119"/>
      <c r="H380" s="110"/>
      <c r="I380" s="106"/>
      <c r="J380" s="110"/>
      <c r="K380" s="119"/>
      <c r="L380" s="110"/>
      <c r="M380" s="120"/>
      <c r="N380" s="110"/>
      <c r="O380" s="119"/>
      <c r="P380" s="110"/>
      <c r="Q380" s="105"/>
      <c r="R380" s="110"/>
      <c r="S380" s="110"/>
      <c r="T380" s="555"/>
      <c r="U380" s="260"/>
      <c r="V380" s="811"/>
      <c r="W380" s="810"/>
      <c r="X380" s="256"/>
      <c r="Y380" s="513"/>
      <c r="Z380" s="258"/>
      <c r="AA380" s="111"/>
      <c r="AB380" s="121"/>
      <c r="AC380" s="119"/>
      <c r="AE380"/>
    </row>
    <row r="381" spans="1:31" x14ac:dyDescent="0.25">
      <c r="A381" s="102"/>
      <c r="B381" s="102"/>
      <c r="C381" s="103"/>
      <c r="D381" s="339"/>
      <c r="E381" s="26"/>
      <c r="F381" s="118"/>
      <c r="G381" s="119"/>
      <c r="H381" s="110"/>
      <c r="I381" s="106"/>
      <c r="J381" s="110"/>
      <c r="K381" s="119"/>
      <c r="L381" s="110"/>
      <c r="M381" s="120"/>
      <c r="N381" s="110"/>
      <c r="O381" s="119"/>
      <c r="P381" s="110"/>
      <c r="Q381" s="105"/>
      <c r="R381" s="110"/>
      <c r="S381" s="110"/>
      <c r="T381" s="555"/>
      <c r="U381" s="260"/>
      <c r="V381" s="811"/>
      <c r="W381" s="810"/>
      <c r="X381" s="256"/>
      <c r="Y381" s="513"/>
      <c r="Z381" s="258"/>
      <c r="AA381" s="111"/>
      <c r="AB381" s="121"/>
      <c r="AC381" s="119"/>
      <c r="AE381"/>
    </row>
    <row r="382" spans="1:31" x14ac:dyDescent="0.25">
      <c r="A382" s="102"/>
      <c r="B382" s="102"/>
      <c r="C382" s="103"/>
      <c r="D382" s="339"/>
      <c r="E382" s="26"/>
      <c r="F382" s="118"/>
      <c r="G382" s="119"/>
      <c r="H382" s="110"/>
      <c r="I382" s="106"/>
      <c r="J382" s="110"/>
      <c r="K382" s="119"/>
      <c r="L382" s="110"/>
      <c r="M382" s="120"/>
      <c r="N382" s="110"/>
      <c r="O382" s="119"/>
      <c r="P382" s="110"/>
      <c r="Q382" s="105"/>
      <c r="R382" s="110"/>
      <c r="S382" s="110"/>
      <c r="T382" s="555"/>
      <c r="U382" s="260"/>
      <c r="V382" s="811"/>
      <c r="W382" s="810"/>
      <c r="X382" s="256"/>
      <c r="Y382" s="513"/>
      <c r="Z382" s="258"/>
      <c r="AA382" s="111"/>
      <c r="AB382" s="121"/>
      <c r="AC382" s="119"/>
      <c r="AE382"/>
    </row>
    <row r="383" spans="1:31" x14ac:dyDescent="0.25">
      <c r="A383" s="102"/>
      <c r="B383" s="102"/>
      <c r="C383" s="103"/>
      <c r="D383" s="339"/>
      <c r="E383" s="26"/>
      <c r="F383" s="118"/>
      <c r="G383" s="119"/>
      <c r="H383" s="110"/>
      <c r="I383" s="106"/>
      <c r="J383" s="110"/>
      <c r="K383" s="119"/>
      <c r="L383" s="110"/>
      <c r="M383" s="120"/>
      <c r="N383" s="110"/>
      <c r="O383" s="119"/>
      <c r="P383" s="110"/>
      <c r="Q383" s="105"/>
      <c r="R383" s="110"/>
      <c r="S383" s="110"/>
      <c r="T383" s="555"/>
      <c r="U383" s="260"/>
      <c r="V383" s="811"/>
      <c r="W383" s="810"/>
      <c r="X383" s="256"/>
      <c r="Y383" s="513"/>
      <c r="Z383" s="258"/>
      <c r="AA383" s="111"/>
      <c r="AB383" s="121"/>
      <c r="AC383" s="119"/>
      <c r="AE383"/>
    </row>
    <row r="384" spans="1:31" x14ac:dyDescent="0.25">
      <c r="A384" s="102"/>
      <c r="B384" s="102"/>
      <c r="C384" s="103"/>
      <c r="D384" s="339"/>
      <c r="E384" s="26"/>
      <c r="F384" s="118"/>
      <c r="G384" s="119"/>
      <c r="H384" s="110"/>
      <c r="I384" s="106"/>
      <c r="J384" s="110"/>
      <c r="K384" s="119"/>
      <c r="L384" s="110"/>
      <c r="M384" s="120"/>
      <c r="N384" s="110"/>
      <c r="O384" s="119"/>
      <c r="P384" s="110"/>
      <c r="Q384" s="105"/>
      <c r="R384" s="110"/>
      <c r="S384" s="110"/>
      <c r="T384" s="555"/>
      <c r="U384" s="260"/>
      <c r="V384" s="811"/>
      <c r="W384" s="810"/>
      <c r="X384" s="256"/>
      <c r="Y384" s="513"/>
      <c r="Z384" s="258"/>
      <c r="AA384" s="111"/>
      <c r="AB384" s="121"/>
      <c r="AC384" s="119"/>
      <c r="AE384"/>
    </row>
    <row r="385" spans="1:31" x14ac:dyDescent="0.25">
      <c r="A385" s="102"/>
      <c r="B385" s="102"/>
      <c r="C385" s="103"/>
      <c r="D385" s="339"/>
      <c r="E385" s="26"/>
      <c r="F385" s="118"/>
      <c r="G385" s="119"/>
      <c r="H385" s="110"/>
      <c r="I385" s="106"/>
      <c r="J385" s="110"/>
      <c r="K385" s="119"/>
      <c r="L385" s="110"/>
      <c r="M385" s="120"/>
      <c r="N385" s="110"/>
      <c r="O385" s="119"/>
      <c r="P385" s="110"/>
      <c r="Q385" s="105"/>
      <c r="R385" s="110"/>
      <c r="S385" s="110"/>
      <c r="T385" s="555"/>
      <c r="U385" s="260"/>
      <c r="V385" s="811"/>
      <c r="W385" s="810"/>
      <c r="X385" s="256"/>
      <c r="Y385" s="513"/>
      <c r="Z385" s="258"/>
      <c r="AA385" s="111"/>
      <c r="AB385" s="121"/>
      <c r="AC385" s="119"/>
      <c r="AE385"/>
    </row>
    <row r="386" spans="1:31" x14ac:dyDescent="0.25">
      <c r="A386" s="102"/>
      <c r="B386" s="102"/>
      <c r="C386" s="103"/>
      <c r="D386" s="339"/>
      <c r="E386" s="26"/>
      <c r="F386" s="118"/>
      <c r="G386" s="119"/>
      <c r="H386" s="110"/>
      <c r="I386" s="106"/>
      <c r="J386" s="110"/>
      <c r="K386" s="119"/>
      <c r="L386" s="110"/>
      <c r="M386" s="120"/>
      <c r="N386" s="110"/>
      <c r="O386" s="119"/>
      <c r="P386" s="110"/>
      <c r="Q386" s="105"/>
      <c r="R386" s="110"/>
      <c r="S386" s="110"/>
      <c r="T386" s="555"/>
      <c r="U386" s="260"/>
      <c r="V386" s="811"/>
      <c r="W386" s="810"/>
      <c r="X386" s="256"/>
      <c r="Y386" s="513"/>
      <c r="Z386" s="258"/>
      <c r="AA386" s="111"/>
      <c r="AB386" s="121"/>
      <c r="AC386" s="119"/>
      <c r="AE386"/>
    </row>
    <row r="387" spans="1:31" x14ac:dyDescent="0.25">
      <c r="A387" s="102"/>
      <c r="B387" s="102"/>
      <c r="C387" s="103"/>
      <c r="D387" s="339"/>
      <c r="E387" s="26"/>
      <c r="F387" s="118"/>
      <c r="G387" s="119"/>
      <c r="H387" s="110"/>
      <c r="I387" s="106"/>
      <c r="J387" s="110"/>
      <c r="K387" s="119"/>
      <c r="L387" s="110"/>
      <c r="M387" s="120"/>
      <c r="N387" s="110"/>
      <c r="O387" s="119"/>
      <c r="P387" s="110"/>
      <c r="Q387" s="105"/>
      <c r="R387" s="110"/>
      <c r="S387" s="110"/>
      <c r="T387" s="555"/>
      <c r="U387" s="260"/>
      <c r="V387" s="811"/>
      <c r="W387" s="810"/>
      <c r="X387" s="256"/>
      <c r="Y387" s="513"/>
      <c r="Z387" s="258"/>
      <c r="AA387" s="111"/>
      <c r="AB387" s="121"/>
      <c r="AC387" s="119"/>
      <c r="AE387"/>
    </row>
    <row r="388" spans="1:31" x14ac:dyDescent="0.25">
      <c r="A388" s="102"/>
      <c r="B388" s="102"/>
      <c r="C388" s="103"/>
      <c r="D388" s="339"/>
      <c r="E388" s="26"/>
      <c r="F388" s="118"/>
      <c r="G388" s="119"/>
      <c r="H388" s="110"/>
      <c r="I388" s="106"/>
      <c r="J388" s="110"/>
      <c r="K388" s="119"/>
      <c r="L388" s="110"/>
      <c r="M388" s="120"/>
      <c r="N388" s="110"/>
      <c r="O388" s="119"/>
      <c r="P388" s="110"/>
      <c r="Q388" s="105"/>
      <c r="R388" s="110"/>
      <c r="S388" s="110"/>
      <c r="T388" s="555"/>
      <c r="U388" s="260"/>
      <c r="V388" s="811"/>
      <c r="W388" s="810"/>
      <c r="X388" s="256"/>
      <c r="Y388" s="513"/>
      <c r="Z388" s="258"/>
      <c r="AA388" s="111"/>
      <c r="AB388" s="121"/>
      <c r="AC388" s="119"/>
      <c r="AE388"/>
    </row>
    <row r="389" spans="1:31" x14ac:dyDescent="0.25">
      <c r="A389" s="102"/>
      <c r="B389" s="102"/>
      <c r="C389" s="103"/>
      <c r="D389" s="339"/>
      <c r="E389" s="26"/>
      <c r="F389" s="118"/>
      <c r="G389" s="119"/>
      <c r="H389" s="110"/>
      <c r="I389" s="106"/>
      <c r="J389" s="110"/>
      <c r="K389" s="119"/>
      <c r="L389" s="110"/>
      <c r="M389" s="120"/>
      <c r="N389" s="110"/>
      <c r="O389" s="119"/>
      <c r="P389" s="110"/>
      <c r="Q389" s="105"/>
      <c r="R389" s="110"/>
      <c r="S389" s="110"/>
      <c r="T389" s="555"/>
      <c r="U389" s="260"/>
      <c r="V389" s="811"/>
      <c r="W389" s="810"/>
      <c r="X389" s="256"/>
      <c r="Y389" s="513"/>
      <c r="Z389" s="258"/>
      <c r="AA389" s="111"/>
      <c r="AB389" s="121"/>
      <c r="AC389" s="119"/>
      <c r="AE389"/>
    </row>
    <row r="390" spans="1:31" x14ac:dyDescent="0.25">
      <c r="A390" s="102"/>
      <c r="B390" s="102"/>
      <c r="C390" s="103"/>
      <c r="D390" s="339"/>
      <c r="E390" s="26"/>
      <c r="F390" s="118"/>
      <c r="G390" s="119"/>
      <c r="H390" s="110"/>
      <c r="I390" s="106"/>
      <c r="J390" s="110"/>
      <c r="K390" s="119"/>
      <c r="L390" s="110"/>
      <c r="M390" s="120"/>
      <c r="N390" s="110"/>
      <c r="O390" s="119"/>
      <c r="P390" s="110"/>
      <c r="Q390" s="105"/>
      <c r="R390" s="110"/>
      <c r="S390" s="110"/>
      <c r="T390" s="555"/>
      <c r="U390" s="260"/>
      <c r="V390" s="811"/>
      <c r="W390" s="810"/>
      <c r="X390" s="256"/>
      <c r="Y390" s="513"/>
      <c r="Z390" s="258"/>
      <c r="AA390" s="111"/>
      <c r="AB390" s="121"/>
      <c r="AC390" s="119"/>
      <c r="AE390"/>
    </row>
    <row r="391" spans="1:31" x14ac:dyDescent="0.25">
      <c r="A391" s="102"/>
      <c r="B391" s="102"/>
      <c r="C391" s="103"/>
      <c r="D391" s="339"/>
      <c r="E391" s="26"/>
      <c r="F391" s="118"/>
      <c r="G391" s="119"/>
      <c r="H391" s="110"/>
      <c r="I391" s="106"/>
      <c r="J391" s="110"/>
      <c r="K391" s="119"/>
      <c r="L391" s="110"/>
      <c r="M391" s="120"/>
      <c r="N391" s="110"/>
      <c r="O391" s="119"/>
      <c r="P391" s="110"/>
      <c r="Q391" s="105"/>
      <c r="R391" s="110"/>
      <c r="S391" s="110"/>
      <c r="T391" s="555"/>
      <c r="U391" s="260"/>
      <c r="V391" s="811"/>
      <c r="W391" s="810"/>
      <c r="X391" s="256"/>
      <c r="Y391" s="513"/>
      <c r="Z391" s="258"/>
      <c r="AA391" s="111"/>
      <c r="AB391" s="121"/>
      <c r="AC391" s="119"/>
      <c r="AE391"/>
    </row>
    <row r="392" spans="1:31" x14ac:dyDescent="0.25">
      <c r="A392" s="102"/>
      <c r="B392" s="102"/>
      <c r="C392" s="103"/>
      <c r="D392" s="339"/>
      <c r="E392" s="26"/>
      <c r="F392" s="118"/>
      <c r="G392" s="119"/>
      <c r="H392" s="110"/>
      <c r="I392" s="106"/>
      <c r="J392" s="110"/>
      <c r="K392" s="119"/>
      <c r="L392" s="110"/>
      <c r="M392" s="120"/>
      <c r="N392" s="110"/>
      <c r="O392" s="119"/>
      <c r="P392" s="110"/>
      <c r="Q392" s="105"/>
      <c r="R392" s="110"/>
      <c r="S392" s="110"/>
      <c r="T392" s="555"/>
      <c r="U392" s="260"/>
      <c r="V392" s="811"/>
      <c r="W392" s="810"/>
      <c r="X392" s="256"/>
      <c r="Y392" s="513"/>
      <c r="Z392" s="258"/>
      <c r="AA392" s="111"/>
      <c r="AB392" s="121"/>
      <c r="AC392" s="119"/>
      <c r="AE392"/>
    </row>
    <row r="393" spans="1:31" x14ac:dyDescent="0.25">
      <c r="A393" s="102"/>
      <c r="B393" s="102"/>
      <c r="C393" s="103"/>
      <c r="D393" s="339"/>
      <c r="E393" s="26"/>
      <c r="F393" s="118"/>
      <c r="G393" s="119"/>
      <c r="H393" s="110"/>
      <c r="I393" s="106"/>
      <c r="J393" s="110"/>
      <c r="K393" s="119"/>
      <c r="L393" s="110"/>
      <c r="M393" s="120"/>
      <c r="N393" s="110"/>
      <c r="O393" s="119"/>
      <c r="P393" s="110"/>
      <c r="Q393" s="105"/>
      <c r="R393" s="110"/>
      <c r="S393" s="110"/>
      <c r="T393" s="555"/>
      <c r="U393" s="260"/>
      <c r="V393" s="811"/>
      <c r="W393" s="810"/>
      <c r="X393" s="256"/>
      <c r="Y393" s="513"/>
      <c r="Z393" s="258"/>
      <c r="AA393" s="111"/>
      <c r="AB393" s="121"/>
      <c r="AC393" s="119"/>
      <c r="AE393"/>
    </row>
    <row r="394" spans="1:31" x14ac:dyDescent="0.25">
      <c r="A394" s="102"/>
      <c r="B394" s="102"/>
      <c r="C394" s="103"/>
      <c r="D394" s="339"/>
      <c r="E394" s="26"/>
      <c r="F394" s="118"/>
      <c r="G394" s="119"/>
      <c r="H394" s="110"/>
      <c r="I394" s="106"/>
      <c r="J394" s="110"/>
      <c r="K394" s="119"/>
      <c r="L394" s="110"/>
      <c r="M394" s="120"/>
      <c r="N394" s="110"/>
      <c r="O394" s="119"/>
      <c r="P394" s="110"/>
      <c r="Q394" s="105"/>
      <c r="R394" s="110"/>
      <c r="S394" s="110"/>
      <c r="T394" s="555"/>
      <c r="U394" s="260"/>
      <c r="V394" s="811"/>
      <c r="W394" s="810"/>
      <c r="X394" s="256"/>
      <c r="Y394" s="513"/>
      <c r="Z394" s="258"/>
      <c r="AA394" s="111"/>
      <c r="AB394" s="121"/>
      <c r="AC394" s="119"/>
      <c r="AE394"/>
    </row>
    <row r="395" spans="1:31" x14ac:dyDescent="0.25">
      <c r="A395" s="102"/>
      <c r="B395" s="102"/>
      <c r="C395" s="103"/>
      <c r="D395" s="339"/>
      <c r="E395" s="26"/>
      <c r="F395" s="118"/>
      <c r="G395" s="119"/>
      <c r="H395" s="110"/>
      <c r="I395" s="106"/>
      <c r="J395" s="110"/>
      <c r="K395" s="119"/>
      <c r="L395" s="110"/>
      <c r="M395" s="120"/>
      <c r="N395" s="110"/>
      <c r="O395" s="119"/>
      <c r="P395" s="110"/>
      <c r="Q395" s="105"/>
      <c r="R395" s="110"/>
      <c r="S395" s="110"/>
      <c r="T395" s="555"/>
      <c r="U395" s="260"/>
      <c r="V395" s="811"/>
      <c r="W395" s="810"/>
      <c r="X395" s="256"/>
      <c r="Y395" s="513"/>
      <c r="Z395" s="258"/>
      <c r="AA395" s="111"/>
      <c r="AB395" s="121"/>
      <c r="AC395" s="119"/>
      <c r="AE395"/>
    </row>
    <row r="396" spans="1:31" x14ac:dyDescent="0.25">
      <c r="A396" s="102"/>
      <c r="B396" s="102"/>
      <c r="C396" s="103"/>
      <c r="D396" s="339"/>
      <c r="E396" s="26"/>
      <c r="F396" s="118"/>
      <c r="G396" s="119"/>
      <c r="H396" s="110"/>
      <c r="I396" s="106"/>
      <c r="J396" s="110"/>
      <c r="K396" s="119"/>
      <c r="L396" s="110"/>
      <c r="M396" s="120"/>
      <c r="N396" s="110"/>
      <c r="O396" s="119"/>
      <c r="P396" s="110"/>
      <c r="Q396" s="105"/>
      <c r="R396" s="110"/>
      <c r="S396" s="110"/>
      <c r="T396" s="555"/>
      <c r="U396" s="260"/>
      <c r="V396" s="811"/>
      <c r="W396" s="810"/>
      <c r="X396" s="256"/>
      <c r="Y396" s="513"/>
      <c r="Z396" s="258"/>
      <c r="AA396" s="111"/>
      <c r="AB396" s="121"/>
      <c r="AC396" s="119"/>
      <c r="AE396"/>
    </row>
    <row r="397" spans="1:31" x14ac:dyDescent="0.25">
      <c r="A397" s="102"/>
      <c r="B397" s="102"/>
      <c r="C397" s="103"/>
      <c r="D397" s="339"/>
      <c r="E397" s="26"/>
      <c r="F397" s="118"/>
      <c r="G397" s="119"/>
      <c r="H397" s="110"/>
      <c r="I397" s="106"/>
      <c r="J397" s="110"/>
      <c r="K397" s="119"/>
      <c r="L397" s="110"/>
      <c r="M397" s="120"/>
      <c r="N397" s="110"/>
      <c r="O397" s="119"/>
      <c r="P397" s="110"/>
      <c r="Q397" s="105"/>
      <c r="R397" s="110"/>
      <c r="S397" s="110"/>
      <c r="T397" s="555"/>
      <c r="U397" s="260"/>
      <c r="V397" s="811"/>
      <c r="W397" s="810"/>
      <c r="X397" s="256"/>
      <c r="Y397" s="513"/>
      <c r="Z397" s="258"/>
      <c r="AA397" s="111"/>
      <c r="AB397" s="121"/>
      <c r="AC397" s="119"/>
      <c r="AE397"/>
    </row>
    <row r="398" spans="1:31" x14ac:dyDescent="0.25">
      <c r="A398" s="102"/>
      <c r="B398" s="102"/>
      <c r="C398" s="103"/>
      <c r="D398" s="339"/>
      <c r="E398" s="26"/>
      <c r="F398" s="118"/>
      <c r="G398" s="119"/>
      <c r="H398" s="110"/>
      <c r="I398" s="106"/>
      <c r="J398" s="110"/>
      <c r="K398" s="119"/>
      <c r="L398" s="110"/>
      <c r="M398" s="120"/>
      <c r="N398" s="110"/>
      <c r="O398" s="119"/>
      <c r="P398" s="110"/>
      <c r="Q398" s="105"/>
      <c r="R398" s="110"/>
      <c r="S398" s="110"/>
      <c r="T398" s="555"/>
      <c r="U398" s="260"/>
      <c r="V398" s="811"/>
      <c r="W398" s="810"/>
      <c r="X398" s="256"/>
      <c r="Y398" s="513"/>
      <c r="Z398" s="258"/>
      <c r="AA398" s="111"/>
      <c r="AB398" s="121"/>
      <c r="AC398" s="119"/>
      <c r="AE398"/>
    </row>
    <row r="399" spans="1:31" x14ac:dyDescent="0.25">
      <c r="A399" s="102"/>
      <c r="B399" s="102"/>
      <c r="C399" s="103"/>
      <c r="D399" s="339"/>
      <c r="E399" s="26"/>
      <c r="F399" s="118"/>
      <c r="G399" s="119"/>
      <c r="H399" s="110"/>
      <c r="I399" s="106"/>
      <c r="J399" s="110"/>
      <c r="K399" s="119"/>
      <c r="L399" s="110"/>
      <c r="M399" s="120"/>
      <c r="N399" s="110"/>
      <c r="O399" s="119"/>
      <c r="P399" s="110"/>
      <c r="Q399" s="105"/>
      <c r="R399" s="110"/>
      <c r="S399" s="110"/>
      <c r="T399" s="555"/>
      <c r="U399" s="260"/>
      <c r="V399" s="811"/>
      <c r="W399" s="810"/>
      <c r="X399" s="256"/>
      <c r="Y399" s="513"/>
      <c r="Z399" s="258"/>
      <c r="AA399" s="111"/>
      <c r="AB399" s="121"/>
      <c r="AC399" s="119"/>
      <c r="AE399"/>
    </row>
    <row r="400" spans="1:31" x14ac:dyDescent="0.25">
      <c r="A400" s="102"/>
      <c r="B400" s="102"/>
      <c r="C400" s="103"/>
      <c r="D400" s="339"/>
      <c r="E400" s="26"/>
      <c r="F400" s="118"/>
      <c r="G400" s="119"/>
      <c r="H400" s="110"/>
      <c r="I400" s="106"/>
      <c r="J400" s="110"/>
      <c r="K400" s="119"/>
      <c r="L400" s="110"/>
      <c r="M400" s="120"/>
      <c r="N400" s="110"/>
      <c r="O400" s="119"/>
      <c r="P400" s="110"/>
      <c r="Q400" s="105"/>
      <c r="R400" s="110"/>
      <c r="S400" s="110"/>
      <c r="T400" s="555"/>
      <c r="U400" s="260"/>
      <c r="V400" s="811"/>
      <c r="W400" s="810"/>
      <c r="X400" s="256"/>
      <c r="Y400" s="513"/>
      <c r="Z400" s="258"/>
      <c r="AA400" s="111"/>
      <c r="AB400" s="121"/>
      <c r="AC400" s="119"/>
      <c r="AE400"/>
    </row>
    <row r="401" spans="1:51" x14ac:dyDescent="0.25">
      <c r="A401" s="102"/>
      <c r="B401" s="102"/>
      <c r="C401" s="103"/>
      <c r="D401" s="339"/>
      <c r="E401" s="26"/>
      <c r="F401" s="118"/>
      <c r="G401" s="119"/>
      <c r="H401" s="110"/>
      <c r="I401" s="106"/>
      <c r="J401" s="110"/>
      <c r="K401" s="119"/>
      <c r="L401" s="110"/>
      <c r="M401" s="120"/>
      <c r="N401" s="110"/>
      <c r="O401" s="119"/>
      <c r="P401" s="110"/>
      <c r="Q401" s="105"/>
      <c r="R401" s="110"/>
      <c r="S401" s="110"/>
      <c r="T401" s="555"/>
      <c r="U401" s="260"/>
      <c r="V401" s="811"/>
      <c r="W401" s="810"/>
      <c r="X401" s="256"/>
      <c r="Y401" s="513"/>
      <c r="Z401" s="258"/>
      <c r="AA401" s="111"/>
      <c r="AB401" s="121"/>
      <c r="AC401" s="119"/>
      <c r="AE401"/>
    </row>
    <row r="402" spans="1:51" x14ac:dyDescent="0.25">
      <c r="A402" s="102"/>
      <c r="B402" s="102"/>
      <c r="C402" s="103"/>
      <c r="D402" s="339"/>
      <c r="E402" s="26"/>
      <c r="F402" s="118"/>
      <c r="G402" s="119"/>
      <c r="H402" s="110"/>
      <c r="I402" s="106"/>
      <c r="J402" s="110"/>
      <c r="K402" s="119"/>
      <c r="L402" s="110"/>
      <c r="M402" s="120"/>
      <c r="N402" s="110"/>
      <c r="O402" s="119"/>
      <c r="P402" s="110"/>
      <c r="Q402" s="105"/>
      <c r="R402" s="110"/>
      <c r="S402" s="110"/>
      <c r="T402" s="555"/>
      <c r="U402" s="260"/>
      <c r="V402" s="811"/>
      <c r="W402" s="810"/>
      <c r="X402" s="256"/>
      <c r="Y402" s="513"/>
      <c r="Z402" s="258"/>
      <c r="AA402" s="111"/>
      <c r="AB402" s="121"/>
      <c r="AC402" s="119"/>
      <c r="AE402"/>
    </row>
    <row r="403" spans="1:51" x14ac:dyDescent="0.25">
      <c r="A403" s="102"/>
      <c r="B403" s="102"/>
      <c r="C403" s="103"/>
      <c r="D403" s="339"/>
      <c r="E403" s="26"/>
      <c r="F403" s="118"/>
      <c r="G403" s="119"/>
      <c r="H403" s="110"/>
      <c r="I403" s="106"/>
      <c r="J403" s="110"/>
      <c r="K403" s="119"/>
      <c r="L403" s="110"/>
      <c r="M403" s="120"/>
      <c r="N403" s="110"/>
      <c r="O403" s="119"/>
      <c r="P403" s="110"/>
      <c r="Q403" s="105"/>
      <c r="R403" s="110"/>
      <c r="S403" s="110"/>
      <c r="T403" s="555"/>
      <c r="U403" s="260"/>
      <c r="V403" s="811"/>
      <c r="W403" s="810"/>
      <c r="X403" s="256"/>
      <c r="Y403" s="513"/>
      <c r="Z403" s="258"/>
      <c r="AA403" s="111"/>
      <c r="AB403" s="121"/>
      <c r="AC403" s="119"/>
    </row>
    <row r="404" spans="1:51" x14ac:dyDescent="0.25">
      <c r="A404" s="102"/>
      <c r="B404" s="102"/>
      <c r="C404" s="103"/>
      <c r="D404" s="339"/>
      <c r="E404" s="26"/>
      <c r="F404" s="118"/>
      <c r="G404" s="119"/>
      <c r="H404" s="110"/>
      <c r="I404" s="106"/>
      <c r="J404" s="110"/>
      <c r="K404" s="119"/>
      <c r="L404" s="110"/>
      <c r="M404" s="120"/>
      <c r="N404" s="110"/>
      <c r="O404" s="119"/>
      <c r="P404" s="110"/>
      <c r="Q404" s="105"/>
      <c r="R404" s="110"/>
      <c r="S404" s="110"/>
      <c r="T404" s="555"/>
      <c r="U404" s="260"/>
      <c r="V404" s="811"/>
      <c r="W404" s="810"/>
      <c r="X404" s="256"/>
      <c r="Y404" s="513"/>
      <c r="Z404" s="258"/>
      <c r="AA404" s="111"/>
      <c r="AB404" s="121"/>
      <c r="AC404" s="119"/>
      <c r="AD404" s="122"/>
      <c r="AE404" s="123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</row>
    <row r="405" spans="1:51" x14ac:dyDescent="0.25">
      <c r="A405" s="102"/>
      <c r="B405" s="102"/>
      <c r="C405" s="103"/>
      <c r="D405" s="339"/>
      <c r="E405" s="26"/>
      <c r="F405" s="118"/>
      <c r="G405" s="119"/>
      <c r="H405" s="110"/>
      <c r="I405" s="106"/>
      <c r="J405" s="110"/>
      <c r="K405" s="119"/>
      <c r="L405" s="110"/>
      <c r="M405" s="120"/>
      <c r="N405" s="110"/>
      <c r="O405" s="119"/>
      <c r="P405" s="110"/>
      <c r="Q405" s="105"/>
      <c r="R405" s="110"/>
      <c r="S405" s="110"/>
      <c r="T405" s="555"/>
      <c r="U405" s="260"/>
      <c r="V405" s="811"/>
      <c r="W405" s="810"/>
      <c r="X405" s="256"/>
      <c r="Y405" s="513"/>
      <c r="Z405" s="258"/>
      <c r="AA405" s="111"/>
      <c r="AB405" s="121"/>
      <c r="AC405" s="119"/>
      <c r="AD405" s="122"/>
      <c r="AE405" s="123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</row>
    <row r="406" spans="1:51" x14ac:dyDescent="0.25">
      <c r="A406" s="102"/>
      <c r="B406" s="102"/>
      <c r="C406" s="103"/>
      <c r="D406" s="339"/>
      <c r="E406" s="26"/>
      <c r="F406" s="118"/>
      <c r="G406" s="119"/>
      <c r="H406" s="110"/>
      <c r="I406" s="106"/>
      <c r="J406" s="110"/>
      <c r="K406" s="119"/>
      <c r="L406" s="110"/>
      <c r="M406" s="120"/>
      <c r="N406" s="110"/>
      <c r="O406" s="119"/>
      <c r="P406" s="110"/>
      <c r="Q406" s="105"/>
      <c r="R406" s="110"/>
      <c r="S406" s="110"/>
      <c r="T406" s="555"/>
      <c r="U406" s="260"/>
      <c r="V406" s="811"/>
      <c r="W406" s="810"/>
      <c r="X406" s="256"/>
      <c r="Y406" s="513"/>
      <c r="Z406" s="258"/>
      <c r="AA406" s="111"/>
      <c r="AB406" s="121"/>
      <c r="AC406" s="119"/>
      <c r="AD406" s="122"/>
      <c r="AE406" s="123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</row>
    <row r="407" spans="1:51" x14ac:dyDescent="0.25">
      <c r="A407" s="102"/>
      <c r="B407" s="102"/>
      <c r="C407" s="103"/>
      <c r="D407" s="339"/>
      <c r="E407" s="26"/>
      <c r="F407" s="118"/>
      <c r="G407" s="119"/>
      <c r="H407" s="110"/>
      <c r="I407" s="106"/>
      <c r="J407" s="110"/>
      <c r="K407" s="119"/>
      <c r="L407" s="110"/>
      <c r="M407" s="120"/>
      <c r="N407" s="110"/>
      <c r="O407" s="119"/>
      <c r="P407" s="110"/>
      <c r="Q407" s="105"/>
      <c r="R407" s="110"/>
      <c r="S407" s="110"/>
      <c r="T407" s="555"/>
      <c r="U407" s="260"/>
      <c r="V407" s="811"/>
      <c r="W407" s="810"/>
      <c r="X407" s="256"/>
      <c r="Y407" s="513"/>
      <c r="Z407" s="258"/>
      <c r="AA407" s="111"/>
      <c r="AB407" s="121"/>
      <c r="AC407" s="119"/>
      <c r="AD407" s="122"/>
      <c r="AE407" s="123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</row>
    <row r="408" spans="1:51" x14ac:dyDescent="0.25">
      <c r="A408" s="102"/>
      <c r="B408" s="102"/>
      <c r="C408" s="103"/>
      <c r="D408" s="339"/>
      <c r="E408" s="26"/>
      <c r="F408" s="118"/>
      <c r="G408" s="119"/>
      <c r="H408" s="110"/>
      <c r="I408" s="106"/>
      <c r="J408" s="110"/>
      <c r="K408" s="119"/>
      <c r="L408" s="110"/>
      <c r="M408" s="120"/>
      <c r="N408" s="110"/>
      <c r="O408" s="119"/>
      <c r="P408" s="110"/>
      <c r="Q408" s="105"/>
      <c r="R408" s="110"/>
      <c r="S408" s="110"/>
      <c r="T408" s="555"/>
      <c r="U408" s="260"/>
      <c r="V408" s="811"/>
      <c r="W408" s="810"/>
      <c r="X408" s="256"/>
      <c r="Y408" s="513"/>
      <c r="Z408" s="258"/>
      <c r="AA408" s="111"/>
      <c r="AB408" s="121"/>
      <c r="AC408" s="119"/>
      <c r="AD408" s="122"/>
      <c r="AE408" s="123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</row>
    <row r="409" spans="1:51" x14ac:dyDescent="0.25">
      <c r="A409" s="102"/>
      <c r="B409" s="102"/>
      <c r="C409" s="103"/>
      <c r="D409" s="339"/>
      <c r="E409" s="26"/>
      <c r="F409" s="118"/>
      <c r="G409" s="119"/>
      <c r="H409" s="110"/>
      <c r="I409" s="106"/>
      <c r="J409" s="110"/>
      <c r="K409" s="119"/>
      <c r="L409" s="110"/>
      <c r="M409" s="120"/>
      <c r="N409" s="110"/>
      <c r="O409" s="119"/>
      <c r="P409" s="110"/>
      <c r="Q409" s="105"/>
      <c r="R409" s="110"/>
      <c r="S409" s="110"/>
      <c r="T409" s="555"/>
      <c r="U409" s="260"/>
      <c r="V409" s="811"/>
      <c r="W409" s="810"/>
      <c r="X409" s="256"/>
      <c r="Y409" s="513"/>
      <c r="Z409" s="258"/>
      <c r="AA409" s="111"/>
      <c r="AB409" s="121"/>
      <c r="AC409" s="119"/>
      <c r="AD409" s="122"/>
      <c r="AE409" s="123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</row>
    <row r="410" spans="1:51" x14ac:dyDescent="0.25">
      <c r="A410" s="102"/>
      <c r="B410" s="102"/>
      <c r="C410" s="103"/>
      <c r="D410" s="339"/>
      <c r="E410" s="26"/>
      <c r="F410" s="118"/>
      <c r="G410" s="119"/>
      <c r="H410" s="110"/>
      <c r="I410" s="106"/>
      <c r="J410" s="110"/>
      <c r="K410" s="119"/>
      <c r="L410" s="110"/>
      <c r="M410" s="120"/>
      <c r="N410" s="110"/>
      <c r="O410" s="119"/>
      <c r="P410" s="110"/>
      <c r="Q410" s="105"/>
      <c r="R410" s="110"/>
      <c r="S410" s="110"/>
      <c r="T410" s="555"/>
      <c r="U410" s="260"/>
      <c r="V410" s="811"/>
      <c r="W410" s="810"/>
      <c r="X410" s="256"/>
      <c r="Y410" s="513"/>
      <c r="Z410" s="258"/>
      <c r="AA410" s="111"/>
      <c r="AB410" s="121"/>
      <c r="AC410" s="119"/>
      <c r="AD410" s="122"/>
      <c r="AE410" s="123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</row>
    <row r="411" spans="1:51" x14ac:dyDescent="0.25">
      <c r="A411" s="102"/>
      <c r="B411" s="102"/>
      <c r="C411" s="103"/>
      <c r="D411" s="339"/>
      <c r="E411" s="26"/>
      <c r="F411" s="118"/>
      <c r="G411" s="119"/>
      <c r="H411" s="110"/>
      <c r="I411" s="106"/>
      <c r="J411" s="110"/>
      <c r="K411" s="119"/>
      <c r="L411" s="110"/>
      <c r="M411" s="120"/>
      <c r="N411" s="110"/>
      <c r="O411" s="119"/>
      <c r="P411" s="110"/>
      <c r="Q411" s="105"/>
      <c r="R411" s="110"/>
      <c r="S411" s="110"/>
      <c r="T411" s="555"/>
      <c r="U411" s="260"/>
      <c r="V411" s="811"/>
      <c r="W411" s="810"/>
      <c r="X411" s="256"/>
      <c r="Y411" s="513"/>
      <c r="Z411" s="258"/>
      <c r="AA411" s="111"/>
      <c r="AB411" s="121"/>
      <c r="AC411" s="119"/>
      <c r="AD411" s="122"/>
      <c r="AE411" s="123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</row>
    <row r="412" spans="1:51" x14ac:dyDescent="0.25">
      <c r="A412" s="102"/>
      <c r="B412" s="102"/>
      <c r="C412" s="103"/>
      <c r="D412" s="339"/>
      <c r="E412" s="26"/>
      <c r="F412" s="118"/>
      <c r="G412" s="119"/>
      <c r="H412" s="110"/>
      <c r="I412" s="106"/>
      <c r="J412" s="110"/>
      <c r="K412" s="119"/>
      <c r="L412" s="110"/>
      <c r="M412" s="120"/>
      <c r="N412" s="110"/>
      <c r="O412" s="119"/>
      <c r="P412" s="110"/>
      <c r="Q412" s="105"/>
      <c r="R412" s="110"/>
      <c r="S412" s="110"/>
      <c r="T412" s="555"/>
      <c r="U412" s="260"/>
      <c r="V412" s="811"/>
      <c r="W412" s="810"/>
      <c r="X412" s="256"/>
      <c r="Y412" s="513"/>
      <c r="Z412" s="258"/>
      <c r="AA412" s="111"/>
      <c r="AB412" s="121"/>
      <c r="AC412" s="119"/>
      <c r="AD412" s="122"/>
      <c r="AE412" s="123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</row>
    <row r="413" spans="1:51" x14ac:dyDescent="0.25">
      <c r="A413" s="102"/>
      <c r="B413" s="102"/>
      <c r="C413" s="103"/>
      <c r="D413" s="339"/>
      <c r="E413" s="26"/>
      <c r="F413" s="118"/>
      <c r="G413" s="119"/>
      <c r="H413" s="110"/>
      <c r="I413" s="106"/>
      <c r="J413" s="110"/>
      <c r="K413" s="119"/>
      <c r="L413" s="110"/>
      <c r="M413" s="120"/>
      <c r="N413" s="110"/>
      <c r="O413" s="119"/>
      <c r="P413" s="110"/>
      <c r="Q413" s="105"/>
      <c r="R413" s="110"/>
      <c r="S413" s="110"/>
      <c r="T413" s="556"/>
      <c r="U413" s="266"/>
      <c r="V413" s="348"/>
      <c r="W413" s="333"/>
      <c r="X413" s="275"/>
      <c r="Y413" s="528"/>
      <c r="Z413" s="258"/>
      <c r="AA413" s="111"/>
      <c r="AB413" s="121"/>
      <c r="AC413" s="119"/>
      <c r="AD413" s="122"/>
      <c r="AE413" s="123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4"/>
    </row>
    <row r="419" spans="1:51" s="126" customFormat="1" x14ac:dyDescent="0.25">
      <c r="A419" s="125"/>
      <c r="C419" s="125"/>
      <c r="D419" s="127"/>
      <c r="E419" s="127"/>
      <c r="F419" s="128"/>
      <c r="G419" s="129"/>
      <c r="H419" s="20"/>
      <c r="I419" s="130"/>
      <c r="J419" s="20"/>
      <c r="K419" s="21"/>
      <c r="L419" s="20"/>
      <c r="M419" s="131"/>
      <c r="N419" s="20"/>
      <c r="O419" s="21"/>
      <c r="P419" s="20"/>
      <c r="Q419" s="21"/>
      <c r="T419" s="557"/>
      <c r="U419" s="278"/>
      <c r="V419" s="349"/>
      <c r="W419" s="238"/>
      <c r="X419" s="279"/>
      <c r="Y419" s="529"/>
      <c r="Z419" s="280"/>
      <c r="AA419" s="132"/>
      <c r="AB419" s="68"/>
      <c r="AC419" s="129"/>
      <c r="AD419"/>
      <c r="AE419" s="96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</row>
    <row r="420" spans="1:51" s="126" customFormat="1" x14ac:dyDescent="0.25">
      <c r="A420" s="125"/>
      <c r="C420" s="125"/>
      <c r="D420" s="127"/>
      <c r="E420" s="127"/>
      <c r="F420" s="128"/>
      <c r="G420" s="129"/>
      <c r="H420" s="20"/>
      <c r="I420" s="130"/>
      <c r="J420" s="20"/>
      <c r="K420" s="21"/>
      <c r="L420" s="20"/>
      <c r="M420" s="131"/>
      <c r="N420" s="20"/>
      <c r="O420" s="21"/>
      <c r="P420" s="20"/>
      <c r="Q420" s="21"/>
      <c r="T420" s="557"/>
      <c r="U420" s="278"/>
      <c r="V420" s="349"/>
      <c r="W420" s="238"/>
      <c r="X420" s="279"/>
      <c r="Y420" s="529"/>
      <c r="Z420" s="280"/>
      <c r="AA420" s="132"/>
      <c r="AB420" s="68"/>
      <c r="AC420" s="129"/>
      <c r="AD420"/>
      <c r="AE420" s="96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</row>
    <row r="421" spans="1:51" s="126" customFormat="1" x14ac:dyDescent="0.25">
      <c r="A421" s="125"/>
      <c r="C421" s="125"/>
      <c r="D421" s="127"/>
      <c r="E421" s="127"/>
      <c r="F421" s="128"/>
      <c r="G421" s="129"/>
      <c r="H421" s="20"/>
      <c r="I421" s="130"/>
      <c r="J421" s="20"/>
      <c r="K421" s="21"/>
      <c r="L421" s="20"/>
      <c r="M421" s="131"/>
      <c r="N421" s="20"/>
      <c r="O421" s="21"/>
      <c r="P421" s="20"/>
      <c r="Q421" s="21"/>
      <c r="T421" s="557"/>
      <c r="U421" s="278"/>
      <c r="V421" s="349"/>
      <c r="W421" s="238"/>
      <c r="X421" s="279"/>
      <c r="Y421" s="529"/>
      <c r="Z421" s="280"/>
      <c r="AA421" s="132"/>
      <c r="AB421" s="68"/>
      <c r="AC421" s="129"/>
      <c r="AD421"/>
      <c r="AE421" s="96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</row>
    <row r="422" spans="1:51" s="126" customFormat="1" x14ac:dyDescent="0.25">
      <c r="A422" s="125"/>
      <c r="C422" s="125"/>
      <c r="D422" s="127"/>
      <c r="E422" s="127"/>
      <c r="F422" s="128"/>
      <c r="G422" s="129"/>
      <c r="H422" s="20"/>
      <c r="I422" s="130"/>
      <c r="J422" s="20"/>
      <c r="K422" s="21"/>
      <c r="L422" s="20"/>
      <c r="M422" s="131"/>
      <c r="N422" s="20"/>
      <c r="O422" s="21"/>
      <c r="P422" s="20"/>
      <c r="Q422" s="21"/>
      <c r="T422" s="557"/>
      <c r="U422" s="278"/>
      <c r="V422" s="349"/>
      <c r="W422" s="238"/>
      <c r="X422" s="279"/>
      <c r="Y422" s="529"/>
      <c r="Z422" s="280"/>
      <c r="AA422" s="132"/>
      <c r="AB422" s="68"/>
      <c r="AC422" s="129"/>
      <c r="AD422"/>
      <c r="AE422" s="96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</row>
    <row r="423" spans="1:51" s="126" customFormat="1" x14ac:dyDescent="0.25">
      <c r="A423" s="125"/>
      <c r="C423" s="125"/>
      <c r="D423" s="127"/>
      <c r="E423" s="127"/>
      <c r="F423" s="128"/>
      <c r="G423" s="129"/>
      <c r="H423" s="20"/>
      <c r="I423" s="130"/>
      <c r="J423" s="20"/>
      <c r="K423" s="21"/>
      <c r="L423" s="20"/>
      <c r="M423" s="131"/>
      <c r="N423" s="20"/>
      <c r="O423" s="21"/>
      <c r="P423" s="20"/>
      <c r="Q423" s="21"/>
      <c r="T423" s="557"/>
      <c r="U423" s="278"/>
      <c r="V423" s="349"/>
      <c r="W423" s="238"/>
      <c r="X423" s="279"/>
      <c r="Y423" s="529"/>
      <c r="Z423" s="280"/>
      <c r="AA423" s="132"/>
      <c r="AB423" s="68"/>
      <c r="AC423" s="129"/>
      <c r="AD423"/>
      <c r="AE423" s="96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</row>
    <row r="424" spans="1:51" s="126" customFormat="1" x14ac:dyDescent="0.25">
      <c r="A424" s="125"/>
      <c r="C424" s="125"/>
      <c r="D424" s="127"/>
      <c r="E424" s="127"/>
      <c r="F424" s="128"/>
      <c r="G424" s="129"/>
      <c r="H424" s="20"/>
      <c r="I424" s="130"/>
      <c r="J424" s="20"/>
      <c r="K424" s="21"/>
      <c r="L424" s="20"/>
      <c r="M424" s="131"/>
      <c r="N424" s="20"/>
      <c r="O424" s="21"/>
      <c r="P424" s="20"/>
      <c r="Q424" s="21"/>
      <c r="T424" s="557"/>
      <c r="U424" s="278"/>
      <c r="V424" s="349"/>
      <c r="W424" s="238"/>
      <c r="X424" s="279"/>
      <c r="Y424" s="529"/>
      <c r="Z424" s="280"/>
      <c r="AA424" s="132"/>
      <c r="AB424" s="68"/>
      <c r="AC424" s="129"/>
      <c r="AD424"/>
      <c r="AE424" s="96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</row>
    <row r="425" spans="1:51" s="126" customFormat="1" x14ac:dyDescent="0.25">
      <c r="A425" s="125"/>
      <c r="C425" s="125"/>
      <c r="D425" s="127"/>
      <c r="E425" s="127"/>
      <c r="F425" s="128"/>
      <c r="G425" s="129"/>
      <c r="H425" s="20"/>
      <c r="I425" s="130"/>
      <c r="J425" s="20"/>
      <c r="K425" s="21"/>
      <c r="L425" s="20"/>
      <c r="M425" s="131"/>
      <c r="N425" s="20"/>
      <c r="O425" s="21"/>
      <c r="P425" s="20"/>
      <c r="Q425" s="21"/>
      <c r="T425" s="557"/>
      <c r="U425" s="278"/>
      <c r="V425" s="349"/>
      <c r="W425" s="238"/>
      <c r="X425" s="279"/>
      <c r="Y425" s="529"/>
      <c r="Z425" s="280"/>
      <c r="AA425" s="132"/>
      <c r="AB425" s="68"/>
      <c r="AC425" s="129"/>
      <c r="AD425"/>
      <c r="AE425" s="96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</row>
    <row r="426" spans="1:51" s="126" customFormat="1" x14ac:dyDescent="0.25">
      <c r="A426" s="125"/>
      <c r="C426" s="125"/>
      <c r="D426" s="127"/>
      <c r="E426" s="127"/>
      <c r="F426" s="128"/>
      <c r="G426" s="129"/>
      <c r="H426" s="20"/>
      <c r="I426" s="130"/>
      <c r="J426" s="20"/>
      <c r="K426" s="21"/>
      <c r="L426" s="20"/>
      <c r="M426" s="131"/>
      <c r="N426" s="20"/>
      <c r="O426" s="21"/>
      <c r="P426" s="20"/>
      <c r="Q426" s="21"/>
      <c r="T426" s="557"/>
      <c r="U426" s="278"/>
      <c r="V426" s="349"/>
      <c r="W426" s="238"/>
      <c r="X426" s="279"/>
      <c r="Y426" s="529"/>
      <c r="Z426" s="280"/>
      <c r="AA426" s="132"/>
      <c r="AB426" s="68"/>
      <c r="AC426" s="129"/>
      <c r="AD426"/>
      <c r="AE426" s="9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</row>
    <row r="427" spans="1:51" s="126" customFormat="1" x14ac:dyDescent="0.25">
      <c r="A427" s="125"/>
      <c r="C427" s="125"/>
      <c r="D427" s="127"/>
      <c r="E427" s="127"/>
      <c r="F427" s="128"/>
      <c r="G427" s="129"/>
      <c r="H427" s="20"/>
      <c r="I427" s="130"/>
      <c r="J427" s="20"/>
      <c r="K427" s="21"/>
      <c r="L427" s="20"/>
      <c r="M427" s="131"/>
      <c r="N427" s="20"/>
      <c r="O427" s="21"/>
      <c r="P427" s="20"/>
      <c r="Q427" s="21"/>
      <c r="T427" s="557"/>
      <c r="U427" s="278"/>
      <c r="V427" s="349"/>
      <c r="W427" s="238"/>
      <c r="X427" s="279"/>
      <c r="Y427" s="529"/>
      <c r="Z427" s="280"/>
      <c r="AA427" s="132"/>
      <c r="AB427" s="68"/>
      <c r="AC427" s="129"/>
      <c r="AD427"/>
      <c r="AE427" s="96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</row>
    <row r="428" spans="1:51" s="126" customFormat="1" x14ac:dyDescent="0.25">
      <c r="A428" s="125"/>
      <c r="C428" s="125"/>
      <c r="D428" s="127"/>
      <c r="E428" s="127"/>
      <c r="F428" s="128"/>
      <c r="G428" s="129"/>
      <c r="H428" s="20"/>
      <c r="I428" s="130"/>
      <c r="J428" s="20"/>
      <c r="K428" s="21"/>
      <c r="L428" s="20"/>
      <c r="M428" s="131"/>
      <c r="N428" s="20"/>
      <c r="O428" s="21"/>
      <c r="P428" s="20"/>
      <c r="Q428" s="21"/>
      <c r="T428" s="557"/>
      <c r="U428" s="278"/>
      <c r="V428" s="349"/>
      <c r="W428" s="238"/>
      <c r="X428" s="279"/>
      <c r="Y428" s="529"/>
      <c r="Z428" s="280"/>
      <c r="AA428" s="132"/>
      <c r="AB428" s="68"/>
      <c r="AC428" s="129"/>
      <c r="AD428"/>
      <c r="AE428" s="96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</row>
    <row r="429" spans="1:51" s="126" customFormat="1" x14ac:dyDescent="0.25">
      <c r="A429" s="125"/>
      <c r="C429" s="125"/>
      <c r="D429" s="127"/>
      <c r="E429" s="127"/>
      <c r="F429" s="128"/>
      <c r="G429" s="129"/>
      <c r="H429" s="20"/>
      <c r="I429" s="130"/>
      <c r="J429" s="20"/>
      <c r="K429" s="21"/>
      <c r="L429" s="20"/>
      <c r="M429" s="131"/>
      <c r="N429" s="20"/>
      <c r="O429" s="21"/>
      <c r="P429" s="20"/>
      <c r="Q429" s="21"/>
      <c r="T429" s="557"/>
      <c r="U429" s="278"/>
      <c r="V429" s="349"/>
      <c r="W429" s="238"/>
      <c r="X429" s="279"/>
      <c r="Y429" s="529"/>
      <c r="Z429" s="280"/>
      <c r="AA429" s="132"/>
      <c r="AB429" s="68"/>
      <c r="AC429" s="129"/>
      <c r="AD429"/>
      <c r="AE429" s="96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</row>
    <row r="430" spans="1:51" s="126" customFormat="1" x14ac:dyDescent="0.25">
      <c r="A430" s="125"/>
      <c r="C430" s="125"/>
      <c r="D430" s="127"/>
      <c r="E430" s="127"/>
      <c r="F430" s="128"/>
      <c r="G430" s="129"/>
      <c r="H430" s="20"/>
      <c r="I430" s="130"/>
      <c r="J430" s="20"/>
      <c r="K430" s="21"/>
      <c r="L430" s="20"/>
      <c r="M430" s="131"/>
      <c r="N430" s="20"/>
      <c r="O430" s="21"/>
      <c r="P430" s="20"/>
      <c r="Q430" s="21"/>
      <c r="T430" s="557"/>
      <c r="U430" s="278"/>
      <c r="V430" s="349"/>
      <c r="W430" s="238"/>
      <c r="X430" s="279"/>
      <c r="Y430" s="529"/>
      <c r="Z430" s="280"/>
      <c r="AA430" s="132"/>
      <c r="AB430" s="68"/>
      <c r="AC430" s="129"/>
      <c r="AD430"/>
      <c r="AE430" s="96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:51" s="126" customFormat="1" x14ac:dyDescent="0.25">
      <c r="A431" s="125"/>
      <c r="C431" s="125"/>
      <c r="D431" s="127"/>
      <c r="E431" s="127"/>
      <c r="F431" s="128"/>
      <c r="G431" s="129"/>
      <c r="H431" s="20"/>
      <c r="I431" s="130"/>
      <c r="J431" s="20"/>
      <c r="K431" s="21"/>
      <c r="L431" s="20"/>
      <c r="M431" s="131"/>
      <c r="N431" s="20"/>
      <c r="O431" s="21"/>
      <c r="P431" s="20"/>
      <c r="Q431" s="21"/>
      <c r="T431" s="557"/>
      <c r="U431" s="278"/>
      <c r="V431" s="349"/>
      <c r="W431" s="238"/>
      <c r="X431" s="279"/>
      <c r="Y431" s="529"/>
      <c r="Z431" s="280"/>
      <c r="AA431" s="132"/>
      <c r="AB431" s="68"/>
      <c r="AC431" s="129"/>
      <c r="AD431"/>
      <c r="AE431" s="96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:51" s="126" customFormat="1" x14ac:dyDescent="0.25">
      <c r="A432" s="125"/>
      <c r="C432" s="125"/>
      <c r="D432" s="127"/>
      <c r="E432" s="127"/>
      <c r="F432" s="128"/>
      <c r="G432" s="129"/>
      <c r="H432" s="20"/>
      <c r="I432" s="130"/>
      <c r="J432" s="20"/>
      <c r="K432" s="21"/>
      <c r="L432" s="20"/>
      <c r="M432" s="131"/>
      <c r="N432" s="20"/>
      <c r="O432" s="21"/>
      <c r="P432" s="20"/>
      <c r="Q432" s="21"/>
      <c r="T432" s="557"/>
      <c r="U432" s="278"/>
      <c r="V432" s="349"/>
      <c r="W432" s="238"/>
      <c r="X432" s="279"/>
      <c r="Y432" s="529"/>
      <c r="Z432" s="280"/>
      <c r="AA432" s="132"/>
      <c r="AB432" s="68"/>
      <c r="AC432" s="129"/>
      <c r="AD432"/>
      <c r="AE432" s="96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:51" s="126" customFormat="1" x14ac:dyDescent="0.25">
      <c r="A433" s="125"/>
      <c r="C433" s="125"/>
      <c r="D433" s="127"/>
      <c r="E433" s="127"/>
      <c r="F433" s="128"/>
      <c r="G433" s="129"/>
      <c r="H433" s="20"/>
      <c r="I433" s="130"/>
      <c r="J433" s="20"/>
      <c r="K433" s="21"/>
      <c r="L433" s="20"/>
      <c r="M433" s="131"/>
      <c r="N433" s="20"/>
      <c r="O433" s="21"/>
      <c r="P433" s="20"/>
      <c r="Q433" s="21"/>
      <c r="T433" s="557"/>
      <c r="U433" s="278"/>
      <c r="V433" s="349"/>
      <c r="W433" s="238"/>
      <c r="X433" s="279"/>
      <c r="Y433" s="529"/>
      <c r="Z433" s="280"/>
      <c r="AA433" s="132"/>
      <c r="AB433" s="68"/>
      <c r="AC433" s="129"/>
      <c r="AD433"/>
      <c r="AE433" s="96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:51" s="126" customFormat="1" x14ac:dyDescent="0.25">
      <c r="A434" s="125"/>
      <c r="C434" s="125"/>
      <c r="D434" s="127"/>
      <c r="E434" s="127"/>
      <c r="F434" s="128"/>
      <c r="G434" s="129"/>
      <c r="H434" s="20"/>
      <c r="I434" s="130"/>
      <c r="J434" s="20"/>
      <c r="K434" s="21"/>
      <c r="L434" s="20"/>
      <c r="M434" s="131"/>
      <c r="N434" s="20"/>
      <c r="O434" s="21"/>
      <c r="P434" s="20"/>
      <c r="Q434" s="21"/>
      <c r="T434" s="557"/>
      <c r="U434" s="278"/>
      <c r="V434" s="349"/>
      <c r="W434" s="238"/>
      <c r="X434" s="279"/>
      <c r="Y434" s="529"/>
      <c r="Z434" s="280"/>
      <c r="AA434" s="132"/>
      <c r="AB434" s="68"/>
      <c r="AC434" s="129"/>
      <c r="AD434"/>
      <c r="AE434" s="96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:51" s="126" customFormat="1" x14ac:dyDescent="0.25">
      <c r="A435" s="125"/>
      <c r="C435" s="125"/>
      <c r="D435" s="127"/>
      <c r="E435" s="127"/>
      <c r="F435" s="128"/>
      <c r="G435" s="129"/>
      <c r="H435" s="20"/>
      <c r="I435" s="130"/>
      <c r="J435" s="20"/>
      <c r="K435" s="21"/>
      <c r="L435" s="20"/>
      <c r="M435" s="131"/>
      <c r="N435" s="20"/>
      <c r="O435" s="21"/>
      <c r="P435" s="20"/>
      <c r="Q435" s="21"/>
      <c r="T435" s="557"/>
      <c r="U435" s="278"/>
      <c r="V435" s="349"/>
      <c r="W435" s="238"/>
      <c r="X435" s="279"/>
      <c r="Y435" s="529"/>
      <c r="Z435" s="280"/>
      <c r="AA435" s="132"/>
      <c r="AB435" s="68"/>
      <c r="AC435" s="129"/>
      <c r="AD435"/>
      <c r="AE435" s="96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:51" s="126" customFormat="1" x14ac:dyDescent="0.25">
      <c r="A436" s="125"/>
      <c r="C436" s="125"/>
      <c r="D436" s="127"/>
      <c r="E436" s="127"/>
      <c r="F436" s="128"/>
      <c r="G436" s="129"/>
      <c r="H436" s="20"/>
      <c r="I436" s="130"/>
      <c r="J436" s="20"/>
      <c r="K436" s="21"/>
      <c r="L436" s="20"/>
      <c r="M436" s="131"/>
      <c r="N436" s="20"/>
      <c r="O436" s="21"/>
      <c r="P436" s="20"/>
      <c r="Q436" s="21"/>
      <c r="T436" s="557"/>
      <c r="U436" s="278"/>
      <c r="V436" s="349"/>
      <c r="W436" s="238"/>
      <c r="X436" s="279"/>
      <c r="Y436" s="529"/>
      <c r="Z436" s="280"/>
      <c r="AA436" s="132"/>
      <c r="AB436" s="68"/>
      <c r="AC436" s="129"/>
      <c r="AD436"/>
      <c r="AE436" s="9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:51" s="126" customFormat="1" x14ac:dyDescent="0.25">
      <c r="A437" s="125"/>
      <c r="C437" s="125"/>
      <c r="D437" s="127"/>
      <c r="E437" s="127"/>
      <c r="F437" s="128"/>
      <c r="G437" s="129"/>
      <c r="H437" s="20"/>
      <c r="I437" s="130"/>
      <c r="J437" s="20"/>
      <c r="K437" s="21"/>
      <c r="L437" s="20"/>
      <c r="M437" s="131"/>
      <c r="N437" s="20"/>
      <c r="O437" s="21"/>
      <c r="P437" s="20"/>
      <c r="Q437" s="21"/>
      <c r="T437" s="557"/>
      <c r="U437" s="278"/>
      <c r="V437" s="349"/>
      <c r="W437" s="238"/>
      <c r="X437" s="279"/>
      <c r="Y437" s="529"/>
      <c r="Z437" s="280"/>
      <c r="AA437" s="132"/>
      <c r="AB437" s="68"/>
      <c r="AC437" s="129"/>
      <c r="AD437"/>
      <c r="AE437" s="96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:51" s="126" customFormat="1" x14ac:dyDescent="0.25">
      <c r="A438" s="125"/>
      <c r="C438" s="125"/>
      <c r="D438" s="127"/>
      <c r="E438" s="127"/>
      <c r="F438" s="128"/>
      <c r="G438" s="129"/>
      <c r="H438" s="20"/>
      <c r="I438" s="130"/>
      <c r="J438" s="20"/>
      <c r="K438" s="21"/>
      <c r="L438" s="20"/>
      <c r="M438" s="131"/>
      <c r="N438" s="20"/>
      <c r="O438" s="21"/>
      <c r="P438" s="20"/>
      <c r="Q438" s="21"/>
      <c r="T438" s="557"/>
      <c r="U438" s="278"/>
      <c r="V438" s="349"/>
      <c r="W438" s="238"/>
      <c r="X438" s="279"/>
      <c r="Y438" s="529"/>
      <c r="Z438" s="280"/>
      <c r="AA438" s="132"/>
      <c r="AB438" s="68"/>
      <c r="AC438" s="129"/>
      <c r="AD438"/>
      <c r="AE438" s="96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:51" s="126" customFormat="1" x14ac:dyDescent="0.25">
      <c r="A439" s="125"/>
      <c r="C439" s="125"/>
      <c r="D439" s="127"/>
      <c r="E439" s="127"/>
      <c r="F439" s="128"/>
      <c r="G439" s="129"/>
      <c r="H439" s="20"/>
      <c r="I439" s="130"/>
      <c r="J439" s="20"/>
      <c r="K439" s="21"/>
      <c r="L439" s="20"/>
      <c r="M439" s="131"/>
      <c r="N439" s="20"/>
      <c r="O439" s="21"/>
      <c r="P439" s="20"/>
      <c r="Q439" s="21"/>
      <c r="T439" s="557"/>
      <c r="U439" s="278"/>
      <c r="V439" s="349"/>
      <c r="W439" s="238"/>
      <c r="X439" s="279"/>
      <c r="Y439" s="529"/>
      <c r="Z439" s="280"/>
      <c r="AA439" s="132"/>
      <c r="AB439" s="68"/>
      <c r="AC439" s="129"/>
      <c r="AD439"/>
      <c r="AE439" s="96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:51" s="126" customFormat="1" x14ac:dyDescent="0.25">
      <c r="A440" s="125"/>
      <c r="C440" s="125"/>
      <c r="D440" s="127"/>
      <c r="E440" s="127"/>
      <c r="F440" s="128"/>
      <c r="G440" s="129"/>
      <c r="H440" s="20"/>
      <c r="I440" s="130"/>
      <c r="J440" s="20"/>
      <c r="K440" s="21"/>
      <c r="L440" s="20"/>
      <c r="M440" s="131"/>
      <c r="N440" s="20"/>
      <c r="O440" s="21"/>
      <c r="P440" s="20"/>
      <c r="Q440" s="21"/>
      <c r="T440" s="557"/>
      <c r="U440" s="278"/>
      <c r="V440" s="349"/>
      <c r="W440" s="238"/>
      <c r="X440" s="279"/>
      <c r="Y440" s="529"/>
      <c r="Z440" s="280"/>
      <c r="AA440" s="132"/>
      <c r="AB440" s="68"/>
      <c r="AC440" s="129"/>
      <c r="AD440"/>
      <c r="AE440" s="96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:51" s="126" customFormat="1" x14ac:dyDescent="0.25">
      <c r="A441" s="125"/>
      <c r="C441" s="125"/>
      <c r="D441" s="127"/>
      <c r="E441" s="127"/>
      <c r="F441" s="128"/>
      <c r="G441" s="129"/>
      <c r="H441" s="20"/>
      <c r="I441" s="130"/>
      <c r="J441" s="20"/>
      <c r="K441" s="21"/>
      <c r="L441" s="20"/>
      <c r="M441" s="131"/>
      <c r="N441" s="20"/>
      <c r="O441" s="21"/>
      <c r="P441" s="20"/>
      <c r="Q441" s="21"/>
      <c r="T441" s="557"/>
      <c r="U441" s="278"/>
      <c r="V441" s="349"/>
      <c r="W441" s="238"/>
      <c r="X441" s="279"/>
      <c r="Y441" s="529"/>
      <c r="Z441" s="280"/>
      <c r="AA441" s="132"/>
      <c r="AB441" s="68"/>
      <c r="AC441" s="129"/>
      <c r="AD441"/>
      <c r="AE441" s="96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:51" s="126" customFormat="1" x14ac:dyDescent="0.25">
      <c r="A442" s="125"/>
      <c r="C442" s="125"/>
      <c r="D442" s="127"/>
      <c r="E442" s="127"/>
      <c r="F442" s="128"/>
      <c r="G442" s="129"/>
      <c r="H442" s="20"/>
      <c r="I442" s="130"/>
      <c r="J442" s="20"/>
      <c r="K442" s="21"/>
      <c r="L442" s="20"/>
      <c r="M442" s="131"/>
      <c r="N442" s="20"/>
      <c r="O442" s="21"/>
      <c r="P442" s="20"/>
      <c r="Q442" s="21"/>
      <c r="T442" s="557"/>
      <c r="U442" s="278"/>
      <c r="V442" s="349"/>
      <c r="W442" s="238"/>
      <c r="X442" s="279"/>
      <c r="Y442" s="529"/>
      <c r="Z442" s="280"/>
      <c r="AA442" s="132"/>
      <c r="AB442" s="68"/>
      <c r="AC442" s="129"/>
      <c r="AD442"/>
      <c r="AE442" s="96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:51" s="126" customFormat="1" x14ac:dyDescent="0.25">
      <c r="A443" s="125"/>
      <c r="C443" s="125"/>
      <c r="D443" s="127"/>
      <c r="E443" s="127"/>
      <c r="F443" s="128"/>
      <c r="G443" s="129"/>
      <c r="H443" s="20"/>
      <c r="I443" s="130"/>
      <c r="J443" s="20"/>
      <c r="K443" s="21"/>
      <c r="L443" s="20"/>
      <c r="M443" s="131"/>
      <c r="N443" s="20"/>
      <c r="O443" s="21"/>
      <c r="P443" s="20"/>
      <c r="Q443" s="21"/>
      <c r="T443" s="557"/>
      <c r="U443" s="278"/>
      <c r="V443" s="349"/>
      <c r="W443" s="238"/>
      <c r="X443" s="279"/>
      <c r="Y443" s="529"/>
      <c r="Z443" s="280"/>
      <c r="AA443" s="132"/>
      <c r="AB443" s="68"/>
      <c r="AC443" s="129"/>
      <c r="AD443"/>
      <c r="AE443" s="96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:51" s="126" customFormat="1" x14ac:dyDescent="0.25">
      <c r="A444" s="125"/>
      <c r="C444" s="125"/>
      <c r="D444" s="127"/>
      <c r="E444" s="127"/>
      <c r="F444" s="128"/>
      <c r="G444" s="129"/>
      <c r="H444" s="20"/>
      <c r="I444" s="130"/>
      <c r="J444" s="20"/>
      <c r="K444" s="21"/>
      <c r="L444" s="20"/>
      <c r="M444" s="131"/>
      <c r="N444" s="20"/>
      <c r="O444" s="21"/>
      <c r="P444" s="20"/>
      <c r="Q444" s="21"/>
      <c r="T444" s="557"/>
      <c r="U444" s="278"/>
      <c r="V444" s="349"/>
      <c r="W444" s="238"/>
      <c r="X444" s="279"/>
      <c r="Y444" s="529"/>
      <c r="Z444" s="280"/>
      <c r="AA444" s="132"/>
      <c r="AB444" s="68"/>
      <c r="AC444" s="129"/>
      <c r="AD444"/>
      <c r="AE444" s="96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s="126" customFormat="1" x14ac:dyDescent="0.25">
      <c r="A445" s="125"/>
      <c r="C445" s="125"/>
      <c r="D445" s="127"/>
      <c r="E445" s="127"/>
      <c r="F445" s="128"/>
      <c r="G445" s="129"/>
      <c r="H445" s="20"/>
      <c r="I445" s="130"/>
      <c r="J445" s="20"/>
      <c r="K445" s="21"/>
      <c r="L445" s="20"/>
      <c r="M445" s="131"/>
      <c r="N445" s="20"/>
      <c r="O445" s="21"/>
      <c r="P445" s="20"/>
      <c r="Q445" s="21"/>
      <c r="T445" s="557"/>
      <c r="U445" s="278"/>
      <c r="V445" s="349"/>
      <c r="W445" s="238"/>
      <c r="X445" s="279"/>
      <c r="Y445" s="529"/>
      <c r="Z445" s="280"/>
      <c r="AA445" s="132"/>
      <c r="AB445" s="68"/>
      <c r="AC445" s="129"/>
      <c r="AD445"/>
      <c r="AE445" s="96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:51" s="126" customFormat="1" x14ac:dyDescent="0.25">
      <c r="A446" s="125"/>
      <c r="C446" s="125"/>
      <c r="D446" s="127"/>
      <c r="E446" s="127"/>
      <c r="F446" s="128"/>
      <c r="G446" s="129"/>
      <c r="H446" s="20"/>
      <c r="I446" s="130"/>
      <c r="J446" s="20"/>
      <c r="K446" s="21"/>
      <c r="L446" s="20"/>
      <c r="M446" s="131"/>
      <c r="N446" s="20"/>
      <c r="O446" s="21"/>
      <c r="P446" s="20"/>
      <c r="Q446" s="21"/>
      <c r="T446" s="557"/>
      <c r="U446" s="278"/>
      <c r="V446" s="349"/>
      <c r="W446" s="238"/>
      <c r="X446" s="279"/>
      <c r="Y446" s="529"/>
      <c r="Z446" s="280"/>
      <c r="AA446" s="132"/>
      <c r="AB446" s="68"/>
      <c r="AC446" s="129"/>
      <c r="AD446"/>
      <c r="AE446" s="9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</row>
    <row r="447" spans="1:51" s="126" customFormat="1" x14ac:dyDescent="0.25">
      <c r="A447" s="125"/>
      <c r="C447" s="125"/>
      <c r="D447" s="127"/>
      <c r="E447" s="127"/>
      <c r="F447" s="128"/>
      <c r="G447" s="129"/>
      <c r="H447" s="20"/>
      <c r="I447" s="130"/>
      <c r="J447" s="20"/>
      <c r="K447" s="21"/>
      <c r="L447" s="20"/>
      <c r="M447" s="131"/>
      <c r="N447" s="20"/>
      <c r="O447" s="21"/>
      <c r="P447" s="20"/>
      <c r="Q447" s="21"/>
      <c r="T447" s="557"/>
      <c r="U447" s="278"/>
      <c r="V447" s="349"/>
      <c r="W447" s="238"/>
      <c r="X447" s="279"/>
      <c r="Y447" s="529"/>
      <c r="Z447" s="280"/>
      <c r="AA447" s="132"/>
      <c r="AB447" s="68"/>
      <c r="AC447" s="129"/>
      <c r="AD447"/>
      <c r="AE447" s="96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</row>
    <row r="448" spans="1:51" s="126" customFormat="1" x14ac:dyDescent="0.25">
      <c r="A448" s="125"/>
      <c r="C448" s="125"/>
      <c r="D448" s="127"/>
      <c r="E448" s="127"/>
      <c r="F448" s="128"/>
      <c r="G448" s="129"/>
      <c r="H448" s="20"/>
      <c r="I448" s="130"/>
      <c r="J448" s="20"/>
      <c r="K448" s="21"/>
      <c r="L448" s="20"/>
      <c r="M448" s="131"/>
      <c r="N448" s="20"/>
      <c r="O448" s="21"/>
      <c r="P448" s="20"/>
      <c r="Q448" s="21"/>
      <c r="T448" s="557"/>
      <c r="U448" s="278"/>
      <c r="V448" s="349"/>
      <c r="W448" s="238"/>
      <c r="X448" s="279"/>
      <c r="Y448" s="529"/>
      <c r="Z448" s="280"/>
      <c r="AA448" s="132"/>
      <c r="AB448" s="68"/>
      <c r="AC448" s="129"/>
      <c r="AD448"/>
      <c r="AE448" s="96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</row>
    <row r="449" spans="1:51" s="126" customFormat="1" x14ac:dyDescent="0.25">
      <c r="A449" s="125"/>
      <c r="C449" s="125"/>
      <c r="D449" s="127"/>
      <c r="E449" s="127"/>
      <c r="F449" s="128"/>
      <c r="G449" s="129"/>
      <c r="H449" s="20"/>
      <c r="I449" s="130"/>
      <c r="J449" s="20"/>
      <c r="K449" s="21"/>
      <c r="L449" s="20"/>
      <c r="M449" s="131"/>
      <c r="N449" s="20"/>
      <c r="O449" s="21"/>
      <c r="P449" s="20"/>
      <c r="Q449" s="21"/>
      <c r="T449" s="557"/>
      <c r="U449" s="278"/>
      <c r="V449" s="349"/>
      <c r="W449" s="238"/>
      <c r="X449" s="279"/>
      <c r="Y449" s="529"/>
      <c r="Z449" s="280"/>
      <c r="AA449" s="132"/>
      <c r="AB449" s="68"/>
      <c r="AC449" s="129"/>
      <c r="AD449"/>
      <c r="AE449" s="96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</row>
    <row r="450" spans="1:51" s="126" customFormat="1" x14ac:dyDescent="0.25">
      <c r="A450" s="125"/>
      <c r="C450" s="125"/>
      <c r="D450" s="127"/>
      <c r="E450" s="127"/>
      <c r="F450" s="128"/>
      <c r="G450" s="129"/>
      <c r="H450" s="20"/>
      <c r="I450" s="130"/>
      <c r="J450" s="20"/>
      <c r="K450" s="21"/>
      <c r="L450" s="20"/>
      <c r="M450" s="131"/>
      <c r="N450" s="20"/>
      <c r="O450" s="21"/>
      <c r="P450" s="20"/>
      <c r="Q450" s="21"/>
      <c r="T450" s="557"/>
      <c r="U450" s="278"/>
      <c r="V450" s="349"/>
      <c r="W450" s="238"/>
      <c r="X450" s="279"/>
      <c r="Y450" s="529"/>
      <c r="Z450" s="280"/>
      <c r="AA450" s="132"/>
      <c r="AB450" s="68"/>
      <c r="AC450" s="129"/>
      <c r="AD450"/>
      <c r="AE450" s="96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</row>
    <row r="451" spans="1:51" s="126" customFormat="1" x14ac:dyDescent="0.25">
      <c r="A451" s="125"/>
      <c r="C451" s="125"/>
      <c r="D451" s="127"/>
      <c r="E451" s="127"/>
      <c r="F451" s="128"/>
      <c r="G451" s="129"/>
      <c r="H451" s="20"/>
      <c r="I451" s="130"/>
      <c r="J451" s="20"/>
      <c r="K451" s="21"/>
      <c r="L451" s="20"/>
      <c r="M451" s="131"/>
      <c r="N451" s="20"/>
      <c r="O451" s="21"/>
      <c r="P451" s="20"/>
      <c r="Q451" s="21"/>
      <c r="T451" s="557"/>
      <c r="U451" s="278"/>
      <c r="V451" s="349"/>
      <c r="W451" s="238"/>
      <c r="X451" s="279"/>
      <c r="Y451" s="529"/>
      <c r="Z451" s="280"/>
      <c r="AA451" s="132"/>
      <c r="AB451" s="68"/>
      <c r="AC451" s="129"/>
      <c r="AD451"/>
      <c r="AE451" s="96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</row>
    <row r="452" spans="1:51" s="126" customFormat="1" x14ac:dyDescent="0.25">
      <c r="A452" s="125"/>
      <c r="C452" s="125"/>
      <c r="D452" s="127"/>
      <c r="E452" s="127"/>
      <c r="F452" s="128"/>
      <c r="G452" s="129"/>
      <c r="H452" s="20"/>
      <c r="I452" s="130"/>
      <c r="J452" s="20"/>
      <c r="K452" s="21"/>
      <c r="L452" s="20"/>
      <c r="M452" s="131"/>
      <c r="N452" s="20"/>
      <c r="O452" s="21"/>
      <c r="P452" s="20"/>
      <c r="Q452" s="21"/>
      <c r="T452" s="557"/>
      <c r="U452" s="278"/>
      <c r="V452" s="349"/>
      <c r="W452" s="238"/>
      <c r="X452" s="279"/>
      <c r="Y452" s="529"/>
      <c r="Z452" s="280"/>
      <c r="AA452" s="132"/>
      <c r="AB452" s="68"/>
      <c r="AC452" s="129"/>
      <c r="AD452"/>
      <c r="AE452" s="96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</row>
    <row r="453" spans="1:51" s="126" customFormat="1" x14ac:dyDescent="0.25">
      <c r="A453" s="125"/>
      <c r="C453" s="125"/>
      <c r="D453" s="127"/>
      <c r="E453" s="127"/>
      <c r="F453" s="128"/>
      <c r="G453" s="129"/>
      <c r="H453" s="20"/>
      <c r="I453" s="130"/>
      <c r="J453" s="20"/>
      <c r="K453" s="21"/>
      <c r="L453" s="20"/>
      <c r="M453" s="131"/>
      <c r="N453" s="20"/>
      <c r="O453" s="21"/>
      <c r="P453" s="20"/>
      <c r="Q453" s="21"/>
      <c r="T453" s="557"/>
      <c r="U453" s="278"/>
      <c r="V453" s="349"/>
      <c r="W453" s="238"/>
      <c r="X453" s="279"/>
      <c r="Y453" s="529"/>
      <c r="Z453" s="280"/>
      <c r="AA453" s="132"/>
      <c r="AB453" s="68"/>
      <c r="AC453" s="129"/>
      <c r="AD453"/>
      <c r="AE453" s="96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</row>
    <row r="454" spans="1:51" s="126" customFormat="1" x14ac:dyDescent="0.25">
      <c r="A454" s="125"/>
      <c r="C454" s="125"/>
      <c r="D454" s="127"/>
      <c r="E454" s="127"/>
      <c r="F454" s="128"/>
      <c r="G454" s="129"/>
      <c r="H454" s="20"/>
      <c r="I454" s="130"/>
      <c r="J454" s="20"/>
      <c r="K454" s="21"/>
      <c r="L454" s="20"/>
      <c r="M454" s="131"/>
      <c r="N454" s="20"/>
      <c r="O454" s="21"/>
      <c r="P454" s="20"/>
      <c r="Q454" s="21"/>
      <c r="T454" s="557"/>
      <c r="U454" s="278"/>
      <c r="V454" s="349"/>
      <c r="W454" s="238"/>
      <c r="X454" s="279"/>
      <c r="Y454" s="529"/>
      <c r="Z454" s="280"/>
      <c r="AA454" s="132"/>
      <c r="AB454" s="68"/>
      <c r="AC454" s="129"/>
      <c r="AD454"/>
      <c r="AE454" s="96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</row>
    <row r="455" spans="1:51" s="126" customFormat="1" x14ac:dyDescent="0.25">
      <c r="A455" s="125"/>
      <c r="C455" s="125"/>
      <c r="D455" s="127"/>
      <c r="E455" s="127"/>
      <c r="F455" s="128"/>
      <c r="G455" s="129"/>
      <c r="H455" s="20"/>
      <c r="I455" s="130"/>
      <c r="J455" s="20"/>
      <c r="K455" s="21"/>
      <c r="L455" s="20"/>
      <c r="M455" s="131"/>
      <c r="N455" s="20"/>
      <c r="O455" s="21"/>
      <c r="P455" s="20"/>
      <c r="Q455" s="21"/>
      <c r="T455" s="557"/>
      <c r="U455" s="278"/>
      <c r="V455" s="349"/>
      <c r="W455" s="238"/>
      <c r="X455" s="279"/>
      <c r="Y455" s="529"/>
      <c r="Z455" s="280"/>
      <c r="AA455" s="132"/>
      <c r="AB455" s="68"/>
      <c r="AC455" s="129"/>
      <c r="AD455"/>
      <c r="AE455" s="96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</row>
    <row r="456" spans="1:51" s="126" customFormat="1" x14ac:dyDescent="0.25">
      <c r="A456" s="125"/>
      <c r="C456" s="125"/>
      <c r="D456" s="127"/>
      <c r="E456" s="127"/>
      <c r="F456" s="128"/>
      <c r="G456" s="129"/>
      <c r="H456" s="20"/>
      <c r="I456" s="130"/>
      <c r="J456" s="20"/>
      <c r="K456" s="21"/>
      <c r="L456" s="20"/>
      <c r="M456" s="131"/>
      <c r="N456" s="20"/>
      <c r="O456" s="21"/>
      <c r="P456" s="20"/>
      <c r="Q456" s="21"/>
      <c r="T456" s="557"/>
      <c r="U456" s="278"/>
      <c r="V456" s="349"/>
      <c r="W456" s="238"/>
      <c r="X456" s="279"/>
      <c r="Y456" s="529"/>
      <c r="Z456" s="280"/>
      <c r="AA456" s="132"/>
      <c r="AB456" s="68"/>
      <c r="AC456" s="129"/>
      <c r="AD456"/>
      <c r="AE456" s="9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</row>
    <row r="457" spans="1:51" s="126" customFormat="1" x14ac:dyDescent="0.25">
      <c r="A457" s="125"/>
      <c r="C457" s="125"/>
      <c r="D457" s="127"/>
      <c r="E457" s="127"/>
      <c r="F457" s="128"/>
      <c r="G457" s="129"/>
      <c r="H457" s="20"/>
      <c r="I457" s="130"/>
      <c r="J457" s="20"/>
      <c r="K457" s="21"/>
      <c r="L457" s="20"/>
      <c r="M457" s="131"/>
      <c r="N457" s="20"/>
      <c r="O457" s="21"/>
      <c r="P457" s="20"/>
      <c r="Q457" s="21"/>
      <c r="T457" s="557"/>
      <c r="U457" s="278"/>
      <c r="V457" s="349"/>
      <c r="W457" s="238"/>
      <c r="X457" s="279"/>
      <c r="Y457" s="529"/>
      <c r="Z457" s="280"/>
      <c r="AA457" s="132"/>
      <c r="AB457" s="68"/>
      <c r="AC457" s="129"/>
      <c r="AD457"/>
      <c r="AE457" s="96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</row>
    <row r="458" spans="1:51" s="126" customFormat="1" x14ac:dyDescent="0.25">
      <c r="A458" s="125"/>
      <c r="C458" s="125"/>
      <c r="D458" s="127"/>
      <c r="E458" s="127"/>
      <c r="F458" s="128"/>
      <c r="G458" s="129"/>
      <c r="H458" s="20"/>
      <c r="I458" s="130"/>
      <c r="J458" s="20"/>
      <c r="K458" s="21"/>
      <c r="L458" s="20"/>
      <c r="M458" s="131"/>
      <c r="N458" s="20"/>
      <c r="O458" s="21"/>
      <c r="P458" s="20"/>
      <c r="Q458" s="21"/>
      <c r="T458" s="557"/>
      <c r="U458" s="278"/>
      <c r="V458" s="349"/>
      <c r="W458" s="238"/>
      <c r="X458" s="279"/>
      <c r="Y458" s="529"/>
      <c r="Z458" s="280"/>
      <c r="AA458" s="132"/>
      <c r="AB458" s="68"/>
      <c r="AC458" s="129"/>
      <c r="AD458"/>
      <c r="AE458" s="96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</row>
    <row r="459" spans="1:51" s="126" customFormat="1" x14ac:dyDescent="0.25">
      <c r="A459" s="125"/>
      <c r="C459" s="125"/>
      <c r="D459" s="127"/>
      <c r="E459" s="127"/>
      <c r="F459" s="128"/>
      <c r="G459" s="129"/>
      <c r="H459" s="20"/>
      <c r="I459" s="130"/>
      <c r="J459" s="20"/>
      <c r="K459" s="21"/>
      <c r="L459" s="20"/>
      <c r="M459" s="131"/>
      <c r="N459" s="20"/>
      <c r="O459" s="21"/>
      <c r="P459" s="20"/>
      <c r="Q459" s="21"/>
      <c r="T459" s="557"/>
      <c r="U459" s="278"/>
      <c r="V459" s="349"/>
      <c r="W459" s="238"/>
      <c r="X459" s="279"/>
      <c r="Y459" s="529"/>
      <c r="Z459" s="280"/>
      <c r="AA459" s="132"/>
      <c r="AB459" s="68"/>
      <c r="AC459" s="129"/>
      <c r="AD459"/>
      <c r="AE459" s="96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</row>
    <row r="460" spans="1:51" s="126" customFormat="1" x14ac:dyDescent="0.25">
      <c r="A460" s="125"/>
      <c r="C460" s="125"/>
      <c r="D460" s="127"/>
      <c r="E460" s="127"/>
      <c r="F460" s="128"/>
      <c r="G460" s="129"/>
      <c r="H460" s="20"/>
      <c r="I460" s="130"/>
      <c r="J460" s="20"/>
      <c r="K460" s="21"/>
      <c r="L460" s="20"/>
      <c r="M460" s="131"/>
      <c r="N460" s="20"/>
      <c r="O460" s="21"/>
      <c r="P460" s="20"/>
      <c r="Q460" s="21"/>
      <c r="T460" s="557"/>
      <c r="U460" s="278"/>
      <c r="V460" s="349"/>
      <c r="W460" s="238"/>
      <c r="X460" s="279"/>
      <c r="Y460" s="529"/>
      <c r="Z460" s="280"/>
      <c r="AA460" s="132"/>
      <c r="AB460" s="68"/>
      <c r="AC460" s="129"/>
      <c r="AD460"/>
      <c r="AE460" s="96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</row>
    <row r="461" spans="1:51" s="126" customFormat="1" x14ac:dyDescent="0.25">
      <c r="A461" s="125"/>
      <c r="C461" s="125"/>
      <c r="D461" s="127"/>
      <c r="E461" s="127"/>
      <c r="F461" s="128"/>
      <c r="G461" s="129"/>
      <c r="H461" s="20"/>
      <c r="I461" s="130"/>
      <c r="J461" s="20"/>
      <c r="K461" s="21"/>
      <c r="L461" s="20"/>
      <c r="M461" s="131"/>
      <c r="N461" s="20"/>
      <c r="O461" s="21"/>
      <c r="P461" s="20"/>
      <c r="Q461" s="21"/>
      <c r="T461" s="557"/>
      <c r="U461" s="278"/>
      <c r="V461" s="349"/>
      <c r="W461" s="238"/>
      <c r="X461" s="279"/>
      <c r="Y461" s="529"/>
      <c r="Z461" s="280"/>
      <c r="AA461" s="132"/>
      <c r="AB461" s="68"/>
      <c r="AC461" s="129"/>
      <c r="AD461"/>
      <c r="AE461" s="96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</row>
    <row r="462" spans="1:51" s="126" customFormat="1" x14ac:dyDescent="0.25">
      <c r="A462" s="125"/>
      <c r="C462" s="125"/>
      <c r="D462" s="127"/>
      <c r="E462" s="127"/>
      <c r="F462" s="128"/>
      <c r="G462" s="129"/>
      <c r="H462" s="20"/>
      <c r="I462" s="130"/>
      <c r="J462" s="20"/>
      <c r="K462" s="21"/>
      <c r="L462" s="20"/>
      <c r="M462" s="131"/>
      <c r="N462" s="20"/>
      <c r="O462" s="21"/>
      <c r="P462" s="20"/>
      <c r="Q462" s="21"/>
      <c r="T462" s="557"/>
      <c r="U462" s="278"/>
      <c r="V462" s="349"/>
      <c r="W462" s="238"/>
      <c r="X462" s="279"/>
      <c r="Y462" s="529"/>
      <c r="Z462" s="280"/>
      <c r="AA462" s="132"/>
      <c r="AB462" s="68"/>
      <c r="AC462" s="129"/>
      <c r="AD462"/>
      <c r="AE462" s="96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</row>
    <row r="463" spans="1:51" s="126" customFormat="1" x14ac:dyDescent="0.25">
      <c r="A463" s="125"/>
      <c r="C463" s="125"/>
      <c r="D463" s="127"/>
      <c r="E463" s="127"/>
      <c r="F463" s="128"/>
      <c r="G463" s="129"/>
      <c r="H463" s="20"/>
      <c r="I463" s="130"/>
      <c r="J463" s="20"/>
      <c r="K463" s="21"/>
      <c r="L463" s="20"/>
      <c r="M463" s="131"/>
      <c r="N463" s="20"/>
      <c r="O463" s="21"/>
      <c r="P463" s="20"/>
      <c r="Q463" s="21"/>
      <c r="T463" s="557"/>
      <c r="U463" s="278"/>
      <c r="V463" s="349"/>
      <c r="W463" s="238"/>
      <c r="X463" s="279"/>
      <c r="Y463" s="529"/>
      <c r="Z463" s="280"/>
      <c r="AA463" s="132"/>
      <c r="AB463" s="68"/>
      <c r="AC463" s="129"/>
      <c r="AD463"/>
      <c r="AE463" s="96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</row>
    <row r="464" spans="1:51" s="126" customFormat="1" x14ac:dyDescent="0.25">
      <c r="A464" s="125"/>
      <c r="C464" s="125"/>
      <c r="D464" s="127"/>
      <c r="E464" s="127"/>
      <c r="F464" s="128"/>
      <c r="G464" s="129"/>
      <c r="H464" s="20"/>
      <c r="I464" s="130"/>
      <c r="J464" s="20"/>
      <c r="K464" s="21"/>
      <c r="L464" s="20"/>
      <c r="M464" s="131"/>
      <c r="N464" s="20"/>
      <c r="O464" s="21"/>
      <c r="P464" s="20"/>
      <c r="Q464" s="21"/>
      <c r="T464" s="557"/>
      <c r="U464" s="278"/>
      <c r="V464" s="349"/>
      <c r="W464" s="238"/>
      <c r="X464" s="279"/>
      <c r="Y464" s="529"/>
      <c r="Z464" s="280"/>
      <c r="AA464" s="132"/>
      <c r="AB464" s="68"/>
      <c r="AC464" s="129"/>
      <c r="AD464"/>
      <c r="AE464" s="96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</row>
    <row r="465" spans="1:51" s="126" customFormat="1" x14ac:dyDescent="0.25">
      <c r="A465" s="125"/>
      <c r="C465" s="125"/>
      <c r="D465" s="127"/>
      <c r="E465" s="127"/>
      <c r="F465" s="128"/>
      <c r="G465" s="129"/>
      <c r="H465" s="20"/>
      <c r="I465" s="130"/>
      <c r="J465" s="20"/>
      <c r="K465" s="21"/>
      <c r="L465" s="20"/>
      <c r="M465" s="131"/>
      <c r="N465" s="20"/>
      <c r="O465" s="21"/>
      <c r="P465" s="20"/>
      <c r="Q465" s="21"/>
      <c r="T465" s="557"/>
      <c r="U465" s="278"/>
      <c r="V465" s="349"/>
      <c r="W465" s="238"/>
      <c r="X465" s="279"/>
      <c r="Y465" s="529"/>
      <c r="Z465" s="280"/>
      <c r="AA465" s="132"/>
      <c r="AB465" s="68"/>
      <c r="AC465" s="129"/>
      <c r="AD465"/>
      <c r="AE465" s="96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</row>
    <row r="466" spans="1:51" s="126" customFormat="1" x14ac:dyDescent="0.25">
      <c r="A466" s="125"/>
      <c r="C466" s="125"/>
      <c r="D466" s="127"/>
      <c r="E466" s="127"/>
      <c r="F466" s="128"/>
      <c r="G466" s="129"/>
      <c r="H466" s="20"/>
      <c r="I466" s="130"/>
      <c r="J466" s="20"/>
      <c r="K466" s="21"/>
      <c r="L466" s="20"/>
      <c r="M466" s="131"/>
      <c r="N466" s="20"/>
      <c r="O466" s="21"/>
      <c r="P466" s="20"/>
      <c r="Q466" s="21"/>
      <c r="T466" s="557"/>
      <c r="U466" s="278"/>
      <c r="V466" s="349"/>
      <c r="W466" s="238"/>
      <c r="X466" s="279"/>
      <c r="Y466" s="529"/>
      <c r="Z466" s="280"/>
      <c r="AA466" s="132"/>
      <c r="AB466" s="68"/>
      <c r="AC466" s="129"/>
      <c r="AD466"/>
      <c r="AE466" s="9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</row>
    <row r="467" spans="1:51" s="126" customFormat="1" x14ac:dyDescent="0.25">
      <c r="A467" s="125"/>
      <c r="C467" s="125"/>
      <c r="D467" s="127"/>
      <c r="E467" s="127"/>
      <c r="F467" s="128"/>
      <c r="G467" s="129"/>
      <c r="H467" s="20"/>
      <c r="I467" s="130"/>
      <c r="J467" s="20"/>
      <c r="K467" s="21"/>
      <c r="L467" s="20"/>
      <c r="M467" s="131"/>
      <c r="N467" s="20"/>
      <c r="O467" s="21"/>
      <c r="P467" s="20"/>
      <c r="Q467" s="21"/>
      <c r="T467" s="557"/>
      <c r="U467" s="278"/>
      <c r="V467" s="349"/>
      <c r="W467" s="238"/>
      <c r="X467" s="279"/>
      <c r="Y467" s="529"/>
      <c r="Z467" s="280"/>
      <c r="AA467" s="132"/>
      <c r="AB467" s="68"/>
      <c r="AC467" s="129"/>
      <c r="AD467"/>
      <c r="AE467" s="96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</row>
    <row r="468" spans="1:51" s="126" customFormat="1" x14ac:dyDescent="0.25">
      <c r="A468" s="125"/>
      <c r="C468" s="125"/>
      <c r="D468" s="127"/>
      <c r="E468" s="127"/>
      <c r="F468" s="128"/>
      <c r="G468" s="129"/>
      <c r="H468" s="20"/>
      <c r="I468" s="130"/>
      <c r="J468" s="20"/>
      <c r="K468" s="21"/>
      <c r="L468" s="20"/>
      <c r="M468" s="131"/>
      <c r="N468" s="20"/>
      <c r="O468" s="21"/>
      <c r="P468" s="20"/>
      <c r="Q468" s="21"/>
      <c r="T468" s="557"/>
      <c r="U468" s="278"/>
      <c r="V468" s="349"/>
      <c r="W468" s="238"/>
      <c r="X468" s="279"/>
      <c r="Y468" s="529"/>
      <c r="Z468" s="280"/>
      <c r="AA468" s="132"/>
      <c r="AB468" s="68"/>
      <c r="AC468" s="129"/>
      <c r="AD468"/>
      <c r="AE468" s="96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</row>
    <row r="469" spans="1:51" s="126" customFormat="1" x14ac:dyDescent="0.25">
      <c r="A469" s="125"/>
      <c r="C469" s="125"/>
      <c r="D469" s="127"/>
      <c r="E469" s="127"/>
      <c r="F469" s="128"/>
      <c r="G469" s="129"/>
      <c r="H469" s="20"/>
      <c r="I469" s="130"/>
      <c r="J469" s="20"/>
      <c r="K469" s="21"/>
      <c r="L469" s="20"/>
      <c r="M469" s="131"/>
      <c r="N469" s="20"/>
      <c r="O469" s="21"/>
      <c r="P469" s="20"/>
      <c r="Q469" s="21"/>
      <c r="T469" s="557"/>
      <c r="U469" s="278"/>
      <c r="V469" s="349"/>
      <c r="W469" s="238"/>
      <c r="X469" s="279"/>
      <c r="Y469" s="529"/>
      <c r="Z469" s="280"/>
      <c r="AA469" s="132"/>
      <c r="AB469" s="68"/>
      <c r="AC469" s="129"/>
      <c r="AD469"/>
      <c r="AE469" s="96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</row>
    <row r="470" spans="1:51" s="126" customFormat="1" x14ac:dyDescent="0.25">
      <c r="A470" s="125"/>
      <c r="C470" s="125"/>
      <c r="D470" s="127"/>
      <c r="E470" s="127"/>
      <c r="F470" s="128"/>
      <c r="G470" s="129"/>
      <c r="H470" s="20"/>
      <c r="I470" s="130"/>
      <c r="J470" s="20"/>
      <c r="K470" s="21"/>
      <c r="L470" s="20"/>
      <c r="M470" s="131"/>
      <c r="N470" s="20"/>
      <c r="O470" s="21"/>
      <c r="P470" s="20"/>
      <c r="Q470" s="21"/>
      <c r="T470" s="557"/>
      <c r="U470" s="278"/>
      <c r="V470" s="349"/>
      <c r="W470" s="238"/>
      <c r="X470" s="279"/>
      <c r="Y470" s="529"/>
      <c r="Z470" s="280"/>
      <c r="AA470" s="132"/>
      <c r="AB470" s="68"/>
      <c r="AC470" s="129"/>
      <c r="AD470"/>
      <c r="AE470" s="96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</row>
    <row r="471" spans="1:51" s="126" customFormat="1" x14ac:dyDescent="0.25">
      <c r="A471" s="125"/>
      <c r="C471" s="125"/>
      <c r="D471" s="127"/>
      <c r="E471" s="127"/>
      <c r="F471" s="128"/>
      <c r="G471" s="129"/>
      <c r="H471" s="20"/>
      <c r="I471" s="130"/>
      <c r="J471" s="20"/>
      <c r="K471" s="21"/>
      <c r="L471" s="20"/>
      <c r="M471" s="131"/>
      <c r="N471" s="20"/>
      <c r="O471" s="21"/>
      <c r="P471" s="20"/>
      <c r="Q471" s="21"/>
      <c r="T471" s="557"/>
      <c r="U471" s="278"/>
      <c r="V471" s="349"/>
      <c r="W471" s="238"/>
      <c r="X471" s="279"/>
      <c r="Y471" s="529"/>
      <c r="Z471" s="280"/>
      <c r="AA471" s="132"/>
      <c r="AB471" s="68"/>
      <c r="AC471" s="129"/>
      <c r="AD471"/>
      <c r="AE471" s="96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</row>
    <row r="472" spans="1:51" s="126" customFormat="1" x14ac:dyDescent="0.25">
      <c r="A472" s="125"/>
      <c r="C472" s="125"/>
      <c r="D472" s="127"/>
      <c r="E472" s="127"/>
      <c r="F472" s="128"/>
      <c r="G472" s="129"/>
      <c r="H472" s="20"/>
      <c r="I472" s="130"/>
      <c r="J472" s="20"/>
      <c r="K472" s="21"/>
      <c r="L472" s="20"/>
      <c r="M472" s="131"/>
      <c r="N472" s="20"/>
      <c r="O472" s="21"/>
      <c r="P472" s="20"/>
      <c r="Q472" s="21"/>
      <c r="T472" s="557"/>
      <c r="U472" s="278"/>
      <c r="V472" s="349"/>
      <c r="W472" s="238"/>
      <c r="X472" s="279"/>
      <c r="Y472" s="529"/>
      <c r="Z472" s="280"/>
      <c r="AA472" s="132"/>
      <c r="AB472" s="68"/>
      <c r="AC472" s="129"/>
      <c r="AD472"/>
      <c r="AE472" s="96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</row>
    <row r="473" spans="1:51" s="126" customFormat="1" x14ac:dyDescent="0.25">
      <c r="A473" s="125"/>
      <c r="C473" s="125"/>
      <c r="D473" s="127"/>
      <c r="E473" s="127"/>
      <c r="F473" s="128"/>
      <c r="G473" s="129"/>
      <c r="H473" s="20"/>
      <c r="I473" s="130"/>
      <c r="J473" s="20"/>
      <c r="K473" s="21"/>
      <c r="L473" s="20"/>
      <c r="M473" s="131"/>
      <c r="N473" s="20"/>
      <c r="O473" s="21"/>
      <c r="P473" s="20"/>
      <c r="Q473" s="21"/>
      <c r="T473" s="557"/>
      <c r="U473" s="278"/>
      <c r="V473" s="349"/>
      <c r="W473" s="238"/>
      <c r="X473" s="279"/>
      <c r="Y473" s="529"/>
      <c r="Z473" s="280"/>
      <c r="AA473" s="132"/>
      <c r="AB473" s="68"/>
      <c r="AC473" s="129"/>
      <c r="AD473"/>
      <c r="AE473" s="96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</row>
    <row r="474" spans="1:51" s="126" customFormat="1" x14ac:dyDescent="0.25">
      <c r="A474" s="125"/>
      <c r="C474" s="125"/>
      <c r="D474" s="127"/>
      <c r="E474" s="127"/>
      <c r="F474" s="128"/>
      <c r="G474" s="129"/>
      <c r="H474" s="20"/>
      <c r="I474" s="130"/>
      <c r="J474" s="20"/>
      <c r="K474" s="21"/>
      <c r="L474" s="20"/>
      <c r="M474" s="131"/>
      <c r="N474" s="20"/>
      <c r="O474" s="21"/>
      <c r="P474" s="20"/>
      <c r="Q474" s="21"/>
      <c r="T474" s="557"/>
      <c r="U474" s="278"/>
      <c r="V474" s="349"/>
      <c r="W474" s="238"/>
      <c r="X474" s="279"/>
      <c r="Y474" s="529"/>
      <c r="Z474" s="280"/>
      <c r="AA474" s="132"/>
      <c r="AB474" s="68"/>
      <c r="AC474" s="129"/>
      <c r="AD474"/>
      <c r="AE474" s="96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:51" s="126" customFormat="1" x14ac:dyDescent="0.25">
      <c r="A475" s="125"/>
      <c r="C475" s="125"/>
      <c r="D475" s="127"/>
      <c r="E475" s="127"/>
      <c r="F475" s="128"/>
      <c r="G475" s="129"/>
      <c r="H475" s="20"/>
      <c r="I475" s="130"/>
      <c r="J475" s="20"/>
      <c r="K475" s="21"/>
      <c r="L475" s="20"/>
      <c r="M475" s="131"/>
      <c r="N475" s="20"/>
      <c r="O475" s="21"/>
      <c r="P475" s="20"/>
      <c r="Q475" s="21"/>
      <c r="T475" s="557"/>
      <c r="U475" s="278"/>
      <c r="V475" s="349"/>
      <c r="W475" s="238"/>
      <c r="X475" s="279"/>
      <c r="Y475" s="529"/>
      <c r="Z475" s="280"/>
      <c r="AA475" s="132"/>
      <c r="AB475" s="68"/>
      <c r="AC475" s="129"/>
      <c r="AD475"/>
      <c r="AE475" s="96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:51" s="126" customFormat="1" x14ac:dyDescent="0.25">
      <c r="A476" s="125"/>
      <c r="C476" s="125"/>
      <c r="D476" s="127"/>
      <c r="E476" s="127"/>
      <c r="F476" s="128"/>
      <c r="G476" s="129"/>
      <c r="H476" s="20"/>
      <c r="I476" s="130"/>
      <c r="J476" s="20"/>
      <c r="K476" s="21"/>
      <c r="L476" s="20"/>
      <c r="M476" s="131"/>
      <c r="N476" s="20"/>
      <c r="O476" s="21"/>
      <c r="P476" s="20"/>
      <c r="Q476" s="21"/>
      <c r="T476" s="557"/>
      <c r="U476" s="278"/>
      <c r="V476" s="349"/>
      <c r="W476" s="238"/>
      <c r="X476" s="279"/>
      <c r="Y476" s="529"/>
      <c r="Z476" s="280"/>
      <c r="AA476" s="132"/>
      <c r="AB476" s="68"/>
      <c r="AC476" s="129"/>
      <c r="AD476"/>
      <c r="AE476" s="9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:51" s="126" customFormat="1" x14ac:dyDescent="0.25">
      <c r="A477" s="125"/>
      <c r="C477" s="125"/>
      <c r="D477" s="127"/>
      <c r="E477" s="127"/>
      <c r="F477" s="128"/>
      <c r="G477" s="129"/>
      <c r="H477" s="20"/>
      <c r="I477" s="130"/>
      <c r="J477" s="20"/>
      <c r="K477" s="21"/>
      <c r="L477" s="20"/>
      <c r="M477" s="131"/>
      <c r="N477" s="20"/>
      <c r="O477" s="21"/>
      <c r="P477" s="20"/>
      <c r="Q477" s="21"/>
      <c r="T477" s="557"/>
      <c r="U477" s="278"/>
      <c r="V477" s="349"/>
      <c r="W477" s="238"/>
      <c r="X477" s="279"/>
      <c r="Y477" s="529"/>
      <c r="Z477" s="280"/>
      <c r="AA477" s="132"/>
      <c r="AB477" s="68"/>
      <c r="AC477" s="129"/>
      <c r="AD477"/>
      <c r="AE477" s="96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:51" s="126" customFormat="1" x14ac:dyDescent="0.25">
      <c r="A478" s="125"/>
      <c r="C478" s="125"/>
      <c r="D478" s="127"/>
      <c r="E478" s="127"/>
      <c r="F478" s="128"/>
      <c r="G478" s="129"/>
      <c r="H478" s="20"/>
      <c r="I478" s="130"/>
      <c r="J478" s="20"/>
      <c r="K478" s="21"/>
      <c r="L478" s="20"/>
      <c r="M478" s="131"/>
      <c r="N478" s="20"/>
      <c r="O478" s="21"/>
      <c r="P478" s="20"/>
      <c r="Q478" s="21"/>
      <c r="T478" s="557"/>
      <c r="U478" s="278"/>
      <c r="V478" s="349"/>
      <c r="W478" s="238"/>
      <c r="X478" s="279"/>
      <c r="Y478" s="529"/>
      <c r="Z478" s="280"/>
      <c r="AA478" s="132"/>
      <c r="AB478" s="68"/>
      <c r="AC478" s="129"/>
      <c r="AD478"/>
      <c r="AE478" s="96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:51" s="126" customFormat="1" x14ac:dyDescent="0.25">
      <c r="A479" s="125"/>
      <c r="C479" s="125"/>
      <c r="D479" s="127"/>
      <c r="E479" s="127"/>
      <c r="F479" s="128"/>
      <c r="G479" s="129"/>
      <c r="H479" s="20"/>
      <c r="I479" s="130"/>
      <c r="J479" s="20"/>
      <c r="K479" s="21"/>
      <c r="L479" s="20"/>
      <c r="M479" s="131"/>
      <c r="N479" s="20"/>
      <c r="O479" s="21"/>
      <c r="P479" s="20"/>
      <c r="Q479" s="21"/>
      <c r="T479" s="557"/>
      <c r="U479" s="278"/>
      <c r="V479" s="349"/>
      <c r="W479" s="238"/>
      <c r="X479" s="279"/>
      <c r="Y479" s="529"/>
      <c r="Z479" s="280"/>
      <c r="AA479" s="132"/>
      <c r="AB479" s="68"/>
      <c r="AC479" s="129"/>
      <c r="AD479"/>
      <c r="AE479" s="96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51" s="126" customFormat="1" x14ac:dyDescent="0.25">
      <c r="A480" s="125"/>
      <c r="C480" s="125"/>
      <c r="D480" s="127"/>
      <c r="E480" s="127"/>
      <c r="F480" s="128"/>
      <c r="G480" s="129"/>
      <c r="H480" s="20"/>
      <c r="I480" s="130"/>
      <c r="J480" s="20"/>
      <c r="K480" s="21"/>
      <c r="L480" s="20"/>
      <c r="M480" s="131"/>
      <c r="N480" s="20"/>
      <c r="O480" s="21"/>
      <c r="P480" s="20"/>
      <c r="Q480" s="21"/>
      <c r="T480" s="557"/>
      <c r="U480" s="278"/>
      <c r="V480" s="349"/>
      <c r="W480" s="238"/>
      <c r="X480" s="279"/>
      <c r="Y480" s="529"/>
      <c r="Z480" s="280"/>
      <c r="AA480" s="132"/>
      <c r="AB480" s="68"/>
      <c r="AC480" s="129"/>
      <c r="AD480"/>
      <c r="AE480" s="96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s="126" customFormat="1" x14ac:dyDescent="0.25">
      <c r="A481" s="125"/>
      <c r="C481" s="125"/>
      <c r="D481" s="127"/>
      <c r="E481" s="127"/>
      <c r="F481" s="128"/>
      <c r="G481" s="129"/>
      <c r="H481" s="20"/>
      <c r="I481" s="130"/>
      <c r="J481" s="20"/>
      <c r="K481" s="21"/>
      <c r="L481" s="20"/>
      <c r="M481" s="131"/>
      <c r="N481" s="20"/>
      <c r="O481" s="21"/>
      <c r="P481" s="20"/>
      <c r="Q481" s="21"/>
      <c r="T481" s="557"/>
      <c r="U481" s="278"/>
      <c r="V481" s="349"/>
      <c r="W481" s="238"/>
      <c r="X481" s="279"/>
      <c r="Y481" s="529"/>
      <c r="Z481" s="280"/>
      <c r="AA481" s="132"/>
      <c r="AB481" s="68"/>
      <c r="AC481" s="129"/>
      <c r="AD481"/>
      <c r="AE481" s="96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s="126" customFormat="1" x14ac:dyDescent="0.25">
      <c r="A482" s="125"/>
      <c r="C482" s="125"/>
      <c r="D482" s="127"/>
      <c r="E482" s="127"/>
      <c r="F482" s="128"/>
      <c r="G482" s="129"/>
      <c r="H482" s="20"/>
      <c r="I482" s="130"/>
      <c r="J482" s="20"/>
      <c r="K482" s="21"/>
      <c r="L482" s="20"/>
      <c r="M482" s="131"/>
      <c r="N482" s="20"/>
      <c r="O482" s="21"/>
      <c r="P482" s="20"/>
      <c r="Q482" s="21"/>
      <c r="T482" s="557"/>
      <c r="U482" s="278"/>
      <c r="V482" s="349"/>
      <c r="W482" s="238"/>
      <c r="X482" s="279"/>
      <c r="Y482" s="529"/>
      <c r="Z482" s="280"/>
      <c r="AA482" s="132"/>
      <c r="AB482" s="68"/>
      <c r="AC482" s="129"/>
      <c r="AD482"/>
      <c r="AE482" s="96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s="126" customFormat="1" x14ac:dyDescent="0.25">
      <c r="A483" s="125"/>
      <c r="C483" s="125"/>
      <c r="D483" s="127"/>
      <c r="E483" s="127"/>
      <c r="F483" s="128"/>
      <c r="G483" s="129"/>
      <c r="H483" s="20"/>
      <c r="I483" s="130"/>
      <c r="J483" s="20"/>
      <c r="K483" s="21"/>
      <c r="L483" s="20"/>
      <c r="M483" s="131"/>
      <c r="N483" s="20"/>
      <c r="O483" s="21"/>
      <c r="P483" s="20"/>
      <c r="Q483" s="21"/>
      <c r="T483" s="557"/>
      <c r="U483" s="278"/>
      <c r="V483" s="349"/>
      <c r="W483" s="238"/>
      <c r="X483" s="279"/>
      <c r="Y483" s="529"/>
      <c r="Z483" s="280"/>
      <c r="AA483" s="132"/>
      <c r="AB483" s="68"/>
      <c r="AC483" s="129"/>
      <c r="AD483"/>
      <c r="AE483" s="96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s="126" customFormat="1" x14ac:dyDescent="0.25">
      <c r="A484" s="125"/>
      <c r="C484" s="125"/>
      <c r="D484" s="127"/>
      <c r="E484" s="127"/>
      <c r="F484" s="128"/>
      <c r="G484" s="129"/>
      <c r="H484" s="20"/>
      <c r="I484" s="130"/>
      <c r="J484" s="20"/>
      <c r="K484" s="21"/>
      <c r="L484" s="20"/>
      <c r="M484" s="131"/>
      <c r="N484" s="20"/>
      <c r="O484" s="21"/>
      <c r="P484" s="20"/>
      <c r="Q484" s="21"/>
      <c r="T484" s="557"/>
      <c r="U484" s="278"/>
      <c r="V484" s="349"/>
      <c r="W484" s="238"/>
      <c r="X484" s="279"/>
      <c r="Y484" s="529"/>
      <c r="Z484" s="280"/>
      <c r="AA484" s="132"/>
      <c r="AB484" s="68"/>
      <c r="AC484" s="129"/>
      <c r="AD484"/>
      <c r="AE484" s="96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s="126" customFormat="1" x14ac:dyDescent="0.25">
      <c r="A485" s="125"/>
      <c r="C485" s="125"/>
      <c r="D485" s="127"/>
      <c r="E485" s="127"/>
      <c r="F485" s="128"/>
      <c r="G485" s="129"/>
      <c r="H485" s="20"/>
      <c r="I485" s="130"/>
      <c r="J485" s="20"/>
      <c r="K485" s="21"/>
      <c r="L485" s="20"/>
      <c r="M485" s="131"/>
      <c r="N485" s="20"/>
      <c r="O485" s="21"/>
      <c r="P485" s="20"/>
      <c r="Q485" s="21"/>
      <c r="T485" s="557"/>
      <c r="U485" s="278"/>
      <c r="V485" s="349"/>
      <c r="W485" s="238"/>
      <c r="X485" s="279"/>
      <c r="Y485" s="529"/>
      <c r="Z485" s="280"/>
      <c r="AA485" s="132"/>
      <c r="AB485" s="68"/>
      <c r="AC485" s="129"/>
      <c r="AD485"/>
      <c r="AE485" s="96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s="126" customFormat="1" x14ac:dyDescent="0.25">
      <c r="A486" s="125"/>
      <c r="C486" s="125"/>
      <c r="D486" s="127"/>
      <c r="E486" s="127"/>
      <c r="F486" s="128"/>
      <c r="G486" s="129"/>
      <c r="H486" s="20"/>
      <c r="I486" s="130"/>
      <c r="J486" s="20"/>
      <c r="K486" s="21"/>
      <c r="L486" s="20"/>
      <c r="M486" s="131"/>
      <c r="N486" s="20"/>
      <c r="O486" s="21"/>
      <c r="P486" s="20"/>
      <c r="Q486" s="21"/>
      <c r="T486" s="557"/>
      <c r="U486" s="278"/>
      <c r="V486" s="349"/>
      <c r="W486" s="238"/>
      <c r="X486" s="279"/>
      <c r="Y486" s="529"/>
      <c r="Z486" s="280"/>
      <c r="AA486" s="132"/>
      <c r="AB486" s="68"/>
      <c r="AC486" s="129"/>
      <c r="AD486"/>
      <c r="AE486" s="9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s="126" customFormat="1" x14ac:dyDescent="0.25">
      <c r="A487" s="125"/>
      <c r="C487" s="125"/>
      <c r="D487" s="127"/>
      <c r="E487" s="127"/>
      <c r="F487" s="128"/>
      <c r="G487" s="129"/>
      <c r="H487" s="20"/>
      <c r="I487" s="130"/>
      <c r="J487" s="20"/>
      <c r="K487" s="21"/>
      <c r="L487" s="20"/>
      <c r="M487" s="131"/>
      <c r="N487" s="20"/>
      <c r="O487" s="21"/>
      <c r="P487" s="20"/>
      <c r="Q487" s="21"/>
      <c r="T487" s="557"/>
      <c r="U487" s="278"/>
      <c r="V487" s="349"/>
      <c r="W487" s="238"/>
      <c r="X487" s="279"/>
      <c r="Y487" s="529"/>
      <c r="Z487" s="280"/>
      <c r="AA487" s="132"/>
      <c r="AB487" s="68"/>
      <c r="AC487" s="129"/>
      <c r="AD487"/>
      <c r="AE487" s="96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s="126" customFormat="1" x14ac:dyDescent="0.25">
      <c r="A488" s="125"/>
      <c r="C488" s="125"/>
      <c r="D488" s="127"/>
      <c r="E488" s="127"/>
      <c r="F488" s="128"/>
      <c r="G488" s="129"/>
      <c r="H488" s="20"/>
      <c r="I488" s="130"/>
      <c r="J488" s="20"/>
      <c r="K488" s="21"/>
      <c r="L488" s="20"/>
      <c r="M488" s="131"/>
      <c r="N488" s="20"/>
      <c r="O488" s="21"/>
      <c r="P488" s="20"/>
      <c r="Q488" s="21"/>
      <c r="T488" s="557"/>
      <c r="U488" s="278"/>
      <c r="V488" s="349"/>
      <c r="W488" s="238"/>
      <c r="X488" s="279"/>
      <c r="Y488" s="529"/>
      <c r="Z488" s="280"/>
      <c r="AA488" s="132"/>
      <c r="AB488" s="68"/>
      <c r="AC488" s="129"/>
      <c r="AD488"/>
      <c r="AE488" s="96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s="126" customFormat="1" x14ac:dyDescent="0.25">
      <c r="A489" s="125"/>
      <c r="C489" s="125"/>
      <c r="D489" s="127"/>
      <c r="E489" s="127"/>
      <c r="F489" s="128"/>
      <c r="G489" s="129"/>
      <c r="H489" s="20"/>
      <c r="I489" s="130"/>
      <c r="J489" s="20"/>
      <c r="K489" s="21"/>
      <c r="L489" s="20"/>
      <c r="M489" s="131"/>
      <c r="N489" s="20"/>
      <c r="O489" s="21"/>
      <c r="P489" s="20"/>
      <c r="Q489" s="21"/>
      <c r="T489" s="557"/>
      <c r="U489" s="278"/>
      <c r="V489" s="349"/>
      <c r="W489" s="238"/>
      <c r="X489" s="279"/>
      <c r="Y489" s="529"/>
      <c r="Z489" s="280"/>
      <c r="AA489" s="132"/>
      <c r="AB489" s="68"/>
      <c r="AC489" s="129"/>
      <c r="AD489"/>
      <c r="AE489" s="96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s="126" customFormat="1" x14ac:dyDescent="0.25">
      <c r="A490" s="125"/>
      <c r="C490" s="125"/>
      <c r="D490" s="127"/>
      <c r="E490" s="127"/>
      <c r="F490" s="128"/>
      <c r="G490" s="129"/>
      <c r="H490" s="20"/>
      <c r="I490" s="130"/>
      <c r="J490" s="20"/>
      <c r="K490" s="21"/>
      <c r="L490" s="20"/>
      <c r="M490" s="131"/>
      <c r="N490" s="20"/>
      <c r="O490" s="21"/>
      <c r="P490" s="20"/>
      <c r="Q490" s="21"/>
      <c r="T490" s="557"/>
      <c r="U490" s="278"/>
      <c r="V490" s="349"/>
      <c r="W490" s="238"/>
      <c r="X490" s="279"/>
      <c r="Y490" s="529"/>
      <c r="Z490" s="280"/>
      <c r="AA490" s="132"/>
      <c r="AB490" s="68"/>
      <c r="AC490" s="129"/>
      <c r="AD490"/>
      <c r="AE490" s="96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s="126" customFormat="1" x14ac:dyDescent="0.25">
      <c r="A491" s="125"/>
      <c r="C491" s="125"/>
      <c r="D491" s="127"/>
      <c r="E491" s="127"/>
      <c r="F491" s="128"/>
      <c r="G491" s="129"/>
      <c r="H491" s="20"/>
      <c r="I491" s="130"/>
      <c r="J491" s="20"/>
      <c r="K491" s="21"/>
      <c r="L491" s="20"/>
      <c r="M491" s="131"/>
      <c r="N491" s="20"/>
      <c r="O491" s="21"/>
      <c r="P491" s="20"/>
      <c r="Q491" s="21"/>
      <c r="T491" s="557"/>
      <c r="U491" s="278"/>
      <c r="V491" s="349"/>
      <c r="W491" s="238"/>
      <c r="X491" s="279"/>
      <c r="Y491" s="529"/>
      <c r="Z491" s="280"/>
      <c r="AA491" s="132"/>
      <c r="AB491" s="68"/>
      <c r="AC491" s="129"/>
      <c r="AD491"/>
      <c r="AE491" s="96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s="126" customFormat="1" x14ac:dyDescent="0.25">
      <c r="A492" s="125"/>
      <c r="C492" s="125"/>
      <c r="D492" s="127"/>
      <c r="E492" s="127"/>
      <c r="F492" s="128"/>
      <c r="G492" s="129"/>
      <c r="H492" s="20"/>
      <c r="I492" s="130"/>
      <c r="J492" s="20"/>
      <c r="K492" s="21"/>
      <c r="L492" s="20"/>
      <c r="M492" s="131"/>
      <c r="N492" s="20"/>
      <c r="O492" s="21"/>
      <c r="P492" s="20"/>
      <c r="Q492" s="21"/>
      <c r="T492" s="557"/>
      <c r="U492" s="278"/>
      <c r="V492" s="349"/>
      <c r="W492" s="238"/>
      <c r="X492" s="279"/>
      <c r="Y492" s="529"/>
      <c r="Z492" s="280"/>
      <c r="AA492" s="132"/>
      <c r="AB492" s="68"/>
      <c r="AC492" s="129"/>
      <c r="AD492"/>
      <c r="AE492" s="96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s="126" customFormat="1" x14ac:dyDescent="0.25">
      <c r="A493" s="125"/>
      <c r="C493" s="125"/>
      <c r="D493" s="127"/>
      <c r="E493" s="127"/>
      <c r="F493" s="128"/>
      <c r="G493" s="129"/>
      <c r="H493" s="20"/>
      <c r="I493" s="130"/>
      <c r="J493" s="20"/>
      <c r="K493" s="21"/>
      <c r="L493" s="20"/>
      <c r="M493" s="131"/>
      <c r="N493" s="20"/>
      <c r="O493" s="21"/>
      <c r="P493" s="20"/>
      <c r="Q493" s="21"/>
      <c r="T493" s="557"/>
      <c r="U493" s="278"/>
      <c r="V493" s="349"/>
      <c r="W493" s="238"/>
      <c r="X493" s="279"/>
      <c r="Y493" s="529"/>
      <c r="Z493" s="280"/>
      <c r="AA493" s="132"/>
      <c r="AB493" s="68"/>
      <c r="AC493" s="129"/>
      <c r="AD493"/>
      <c r="AE493" s="96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s="126" customFormat="1" x14ac:dyDescent="0.25">
      <c r="A494" s="125"/>
      <c r="C494" s="125"/>
      <c r="D494" s="127"/>
      <c r="E494" s="127"/>
      <c r="F494" s="128"/>
      <c r="G494" s="129"/>
      <c r="H494" s="20"/>
      <c r="I494" s="130"/>
      <c r="J494" s="20"/>
      <c r="K494" s="21"/>
      <c r="L494" s="20"/>
      <c r="M494" s="131"/>
      <c r="N494" s="20"/>
      <c r="O494" s="21"/>
      <c r="P494" s="20"/>
      <c r="Q494" s="21"/>
      <c r="T494" s="557"/>
      <c r="U494" s="278"/>
      <c r="V494" s="349"/>
      <c r="W494" s="238"/>
      <c r="X494" s="279"/>
      <c r="Y494" s="529"/>
      <c r="Z494" s="280"/>
      <c r="AA494" s="132"/>
      <c r="AB494" s="68"/>
      <c r="AC494" s="129"/>
      <c r="AD494"/>
      <c r="AE494" s="96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s="126" customFormat="1" x14ac:dyDescent="0.25">
      <c r="A495" s="125"/>
      <c r="C495" s="125"/>
      <c r="D495" s="127"/>
      <c r="E495" s="127"/>
      <c r="F495" s="128"/>
      <c r="G495" s="129"/>
      <c r="H495" s="20"/>
      <c r="I495" s="130"/>
      <c r="J495" s="20"/>
      <c r="K495" s="21"/>
      <c r="L495" s="20"/>
      <c r="M495" s="131"/>
      <c r="N495" s="20"/>
      <c r="O495" s="21"/>
      <c r="P495" s="20"/>
      <c r="Q495" s="21"/>
      <c r="T495" s="557"/>
      <c r="U495" s="278"/>
      <c r="V495" s="349"/>
      <c r="W495" s="238"/>
      <c r="X495" s="279"/>
      <c r="Y495" s="529"/>
      <c r="Z495" s="280"/>
      <c r="AA495" s="132"/>
      <c r="AB495" s="68"/>
      <c r="AC495" s="129"/>
      <c r="AD495"/>
      <c r="AE495" s="96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s="126" customFormat="1" x14ac:dyDescent="0.25">
      <c r="A496" s="125"/>
      <c r="C496" s="125"/>
      <c r="D496" s="127"/>
      <c r="E496" s="127"/>
      <c r="F496" s="128"/>
      <c r="G496" s="129"/>
      <c r="H496" s="20"/>
      <c r="I496" s="130"/>
      <c r="J496" s="20"/>
      <c r="K496" s="21"/>
      <c r="L496" s="20"/>
      <c r="M496" s="131"/>
      <c r="N496" s="20"/>
      <c r="O496" s="21"/>
      <c r="P496" s="20"/>
      <c r="Q496" s="21"/>
      <c r="T496" s="557"/>
      <c r="U496" s="278"/>
      <c r="V496" s="349"/>
      <c r="W496" s="238"/>
      <c r="X496" s="279"/>
      <c r="Y496" s="529"/>
      <c r="Z496" s="280"/>
      <c r="AA496" s="132"/>
      <c r="AB496" s="68"/>
      <c r="AC496" s="129"/>
      <c r="AD496"/>
      <c r="AE496" s="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s="126" customFormat="1" x14ac:dyDescent="0.25">
      <c r="A497" s="125"/>
      <c r="C497" s="125"/>
      <c r="D497" s="127"/>
      <c r="E497" s="127"/>
      <c r="F497" s="128"/>
      <c r="G497" s="129"/>
      <c r="H497" s="20"/>
      <c r="I497" s="130"/>
      <c r="J497" s="20"/>
      <c r="K497" s="21"/>
      <c r="L497" s="20"/>
      <c r="M497" s="131"/>
      <c r="N497" s="20"/>
      <c r="O497" s="21"/>
      <c r="P497" s="20"/>
      <c r="Q497" s="21"/>
      <c r="T497" s="557"/>
      <c r="U497" s="278"/>
      <c r="V497" s="349"/>
      <c r="W497" s="238"/>
      <c r="X497" s="279"/>
      <c r="Y497" s="529"/>
      <c r="Z497" s="280"/>
      <c r="AA497" s="132"/>
      <c r="AB497" s="68"/>
      <c r="AC497" s="129"/>
      <c r="AD497"/>
      <c r="AE497" s="96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s="126" customFormat="1" x14ac:dyDescent="0.25">
      <c r="A498" s="125"/>
      <c r="C498" s="125"/>
      <c r="D498" s="127"/>
      <c r="E498" s="127"/>
      <c r="F498" s="128"/>
      <c r="G498" s="129"/>
      <c r="H498" s="20"/>
      <c r="I498" s="130"/>
      <c r="J498" s="20"/>
      <c r="K498" s="21"/>
      <c r="L498" s="20"/>
      <c r="M498" s="131"/>
      <c r="N498" s="20"/>
      <c r="O498" s="21"/>
      <c r="P498" s="20"/>
      <c r="Q498" s="21"/>
      <c r="T498" s="557"/>
      <c r="U498" s="278"/>
      <c r="V498" s="349"/>
      <c r="W498" s="238"/>
      <c r="X498" s="279"/>
      <c r="Y498" s="529"/>
      <c r="Z498" s="280"/>
      <c r="AA498" s="132"/>
      <c r="AB498" s="68"/>
      <c r="AC498" s="129"/>
      <c r="AD498"/>
      <c r="AE498" s="96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s="126" customFormat="1" x14ac:dyDescent="0.25">
      <c r="A499" s="125"/>
      <c r="C499" s="125"/>
      <c r="D499" s="127"/>
      <c r="E499" s="127"/>
      <c r="F499" s="128"/>
      <c r="G499" s="129"/>
      <c r="H499" s="20"/>
      <c r="I499" s="130"/>
      <c r="J499" s="20"/>
      <c r="K499" s="21"/>
      <c r="L499" s="20"/>
      <c r="M499" s="131"/>
      <c r="N499" s="20"/>
      <c r="O499" s="21"/>
      <c r="P499" s="20"/>
      <c r="Q499" s="21"/>
      <c r="T499" s="557"/>
      <c r="U499" s="278"/>
      <c r="V499" s="349"/>
      <c r="W499" s="238"/>
      <c r="X499" s="279"/>
      <c r="Y499" s="529"/>
      <c r="Z499" s="280"/>
      <c r="AA499" s="132"/>
      <c r="AB499" s="68"/>
      <c r="AC499" s="129"/>
      <c r="AD499"/>
      <c r="AE499" s="96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s="126" customFormat="1" x14ac:dyDescent="0.25">
      <c r="A500" s="125"/>
      <c r="C500" s="125"/>
      <c r="D500" s="127"/>
      <c r="E500" s="127"/>
      <c r="F500" s="128"/>
      <c r="G500" s="129"/>
      <c r="H500" s="20"/>
      <c r="I500" s="130"/>
      <c r="J500" s="20"/>
      <c r="K500" s="21"/>
      <c r="L500" s="20"/>
      <c r="M500" s="131"/>
      <c r="N500" s="20"/>
      <c r="O500" s="21"/>
      <c r="P500" s="20"/>
      <c r="Q500" s="21"/>
      <c r="T500" s="557"/>
      <c r="U500" s="278"/>
      <c r="V500" s="349"/>
      <c r="W500" s="238"/>
      <c r="X500" s="279"/>
      <c r="Y500" s="529"/>
      <c r="Z500" s="280"/>
      <c r="AA500" s="132"/>
      <c r="AB500" s="68"/>
      <c r="AC500" s="129"/>
      <c r="AD500"/>
      <c r="AE500" s="96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s="126" customFormat="1" x14ac:dyDescent="0.25">
      <c r="A501" s="125"/>
      <c r="C501" s="125"/>
      <c r="D501" s="127"/>
      <c r="E501" s="127"/>
      <c r="F501" s="128"/>
      <c r="G501" s="129"/>
      <c r="H501" s="20"/>
      <c r="I501" s="130"/>
      <c r="J501" s="20"/>
      <c r="K501" s="21"/>
      <c r="L501" s="20"/>
      <c r="M501" s="131"/>
      <c r="N501" s="20"/>
      <c r="O501" s="21"/>
      <c r="P501" s="20"/>
      <c r="Q501" s="21"/>
      <c r="T501" s="557"/>
      <c r="U501" s="278"/>
      <c r="V501" s="349"/>
      <c r="W501" s="238"/>
      <c r="X501" s="279"/>
      <c r="Y501" s="529"/>
      <c r="Z501" s="280"/>
      <c r="AA501" s="132"/>
      <c r="AB501" s="68"/>
      <c r="AC501" s="129"/>
      <c r="AD501"/>
      <c r="AE501" s="96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s="126" customFormat="1" x14ac:dyDescent="0.25">
      <c r="A502" s="125"/>
      <c r="C502" s="125"/>
      <c r="D502" s="127"/>
      <c r="E502" s="127"/>
      <c r="F502" s="128"/>
      <c r="G502" s="129"/>
      <c r="H502" s="20"/>
      <c r="I502" s="130"/>
      <c r="J502" s="20"/>
      <c r="K502" s="21"/>
      <c r="L502" s="20"/>
      <c r="M502" s="131"/>
      <c r="N502" s="20"/>
      <c r="O502" s="21"/>
      <c r="P502" s="20"/>
      <c r="Q502" s="21"/>
      <c r="T502" s="557"/>
      <c r="U502" s="278"/>
      <c r="V502" s="349"/>
      <c r="W502" s="238"/>
      <c r="X502" s="279"/>
      <c r="Y502" s="529"/>
      <c r="Z502" s="280"/>
      <c r="AA502" s="132"/>
      <c r="AB502" s="68"/>
      <c r="AC502" s="129"/>
      <c r="AD502"/>
      <c r="AE502" s="96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s="126" customFormat="1" x14ac:dyDescent="0.25">
      <c r="A503" s="125"/>
      <c r="C503" s="125"/>
      <c r="D503" s="127"/>
      <c r="E503" s="127"/>
      <c r="F503" s="128"/>
      <c r="G503" s="129"/>
      <c r="H503" s="20"/>
      <c r="I503" s="130"/>
      <c r="J503" s="20"/>
      <c r="K503" s="21"/>
      <c r="L503" s="20"/>
      <c r="M503" s="131"/>
      <c r="N503" s="20"/>
      <c r="O503" s="21"/>
      <c r="P503" s="20"/>
      <c r="Q503" s="21"/>
      <c r="T503" s="557"/>
      <c r="U503" s="278"/>
      <c r="V503" s="349"/>
      <c r="W503" s="238"/>
      <c r="X503" s="279"/>
      <c r="Y503" s="529"/>
      <c r="Z503" s="280"/>
      <c r="AA503" s="132"/>
      <c r="AB503" s="68"/>
      <c r="AC503" s="129"/>
      <c r="AD503"/>
      <c r="AE503" s="96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s="126" customFormat="1" x14ac:dyDescent="0.25">
      <c r="A504" s="125"/>
      <c r="C504" s="125"/>
      <c r="D504" s="127"/>
      <c r="E504" s="127"/>
      <c r="F504" s="128"/>
      <c r="G504" s="129"/>
      <c r="H504" s="20"/>
      <c r="I504" s="130"/>
      <c r="J504" s="20"/>
      <c r="K504" s="21"/>
      <c r="L504" s="20"/>
      <c r="M504" s="131"/>
      <c r="N504" s="20"/>
      <c r="O504" s="21"/>
      <c r="P504" s="20"/>
      <c r="Q504" s="21"/>
      <c r="T504" s="557"/>
      <c r="U504" s="278"/>
      <c r="V504" s="349"/>
      <c r="W504" s="238"/>
      <c r="X504" s="279"/>
      <c r="Y504" s="529"/>
      <c r="Z504" s="280"/>
      <c r="AA504" s="132"/>
      <c r="AB504" s="68"/>
      <c r="AC504" s="129"/>
      <c r="AD504"/>
      <c r="AE504" s="96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s="126" customFormat="1" x14ac:dyDescent="0.25">
      <c r="A505" s="125"/>
      <c r="C505" s="125"/>
      <c r="D505" s="127"/>
      <c r="E505" s="127"/>
      <c r="F505" s="128"/>
      <c r="G505" s="129"/>
      <c r="H505" s="20"/>
      <c r="I505" s="130"/>
      <c r="J505" s="20"/>
      <c r="K505" s="21"/>
      <c r="L505" s="20"/>
      <c r="M505" s="131"/>
      <c r="N505" s="20"/>
      <c r="O505" s="21"/>
      <c r="P505" s="20"/>
      <c r="Q505" s="21"/>
      <c r="T505" s="557"/>
      <c r="U505" s="278"/>
      <c r="V505" s="349"/>
      <c r="W505" s="238"/>
      <c r="X505" s="279"/>
      <c r="Y505" s="529"/>
      <c r="Z505" s="280"/>
      <c r="AA505" s="132"/>
      <c r="AB505" s="68"/>
      <c r="AC505" s="129"/>
      <c r="AD505"/>
      <c r="AE505" s="96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s="126" customFormat="1" x14ac:dyDescent="0.25">
      <c r="A506" s="125"/>
      <c r="C506" s="125"/>
      <c r="D506" s="127"/>
      <c r="E506" s="127"/>
      <c r="F506" s="128"/>
      <c r="G506" s="129"/>
      <c r="H506" s="20"/>
      <c r="I506" s="130"/>
      <c r="J506" s="20"/>
      <c r="K506" s="21"/>
      <c r="L506" s="20"/>
      <c r="M506" s="131"/>
      <c r="N506" s="20"/>
      <c r="O506" s="21"/>
      <c r="P506" s="20"/>
      <c r="Q506" s="21"/>
      <c r="T506" s="557"/>
      <c r="U506" s="278"/>
      <c r="V506" s="349"/>
      <c r="W506" s="238"/>
      <c r="X506" s="279"/>
      <c r="Y506" s="529"/>
      <c r="Z506" s="280"/>
      <c r="AA506" s="132"/>
      <c r="AB506" s="68"/>
      <c r="AC506" s="129"/>
      <c r="AD506"/>
      <c r="AE506" s="9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s="126" customFormat="1" x14ac:dyDescent="0.25">
      <c r="A507" s="125"/>
      <c r="C507" s="125"/>
      <c r="D507" s="127"/>
      <c r="E507" s="127"/>
      <c r="F507" s="128"/>
      <c r="G507" s="129"/>
      <c r="H507" s="20"/>
      <c r="I507" s="130"/>
      <c r="J507" s="20"/>
      <c r="K507" s="21"/>
      <c r="L507" s="20"/>
      <c r="M507" s="131"/>
      <c r="N507" s="20"/>
      <c r="O507" s="21"/>
      <c r="P507" s="20"/>
      <c r="Q507" s="21"/>
      <c r="T507" s="557"/>
      <c r="U507" s="278"/>
      <c r="V507" s="349"/>
      <c r="W507" s="238"/>
      <c r="X507" s="279"/>
      <c r="Y507" s="529"/>
      <c r="Z507" s="280"/>
      <c r="AA507" s="132"/>
      <c r="AB507" s="68"/>
      <c r="AC507" s="129"/>
      <c r="AD507"/>
      <c r="AE507" s="96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s="126" customFormat="1" x14ac:dyDescent="0.25">
      <c r="A508" s="125"/>
      <c r="C508" s="125"/>
      <c r="D508" s="127"/>
      <c r="E508" s="127"/>
      <c r="F508" s="128"/>
      <c r="G508" s="129"/>
      <c r="H508" s="20"/>
      <c r="I508" s="130"/>
      <c r="J508" s="20"/>
      <c r="K508" s="21"/>
      <c r="L508" s="20"/>
      <c r="M508" s="131"/>
      <c r="N508" s="20"/>
      <c r="O508" s="21"/>
      <c r="P508" s="20"/>
      <c r="Q508" s="21"/>
      <c r="T508" s="557"/>
      <c r="U508" s="278"/>
      <c r="V508" s="349"/>
      <c r="W508" s="238"/>
      <c r="X508" s="279"/>
      <c r="Y508" s="529"/>
      <c r="Z508" s="280"/>
      <c r="AA508" s="132"/>
      <c r="AB508" s="68"/>
      <c r="AC508" s="129"/>
      <c r="AD508"/>
      <c r="AE508" s="96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s="126" customFormat="1" x14ac:dyDescent="0.25">
      <c r="A509" s="125"/>
      <c r="C509" s="125"/>
      <c r="D509" s="127"/>
      <c r="E509" s="127"/>
      <c r="F509" s="128"/>
      <c r="G509" s="129"/>
      <c r="H509" s="20"/>
      <c r="I509" s="130"/>
      <c r="J509" s="20"/>
      <c r="K509" s="21"/>
      <c r="L509" s="20"/>
      <c r="M509" s="131"/>
      <c r="N509" s="20"/>
      <c r="O509" s="21"/>
      <c r="P509" s="20"/>
      <c r="Q509" s="21"/>
      <c r="T509" s="557"/>
      <c r="U509" s="278"/>
      <c r="V509" s="349"/>
      <c r="W509" s="238"/>
      <c r="X509" s="279"/>
      <c r="Y509" s="529"/>
      <c r="Z509" s="280"/>
      <c r="AA509" s="132"/>
      <c r="AB509" s="68"/>
      <c r="AC509" s="129"/>
      <c r="AD509"/>
      <c r="AE509" s="96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s="126" customFormat="1" x14ac:dyDescent="0.25">
      <c r="A510" s="125"/>
      <c r="C510" s="125"/>
      <c r="D510" s="127"/>
      <c r="E510" s="127"/>
      <c r="F510" s="128"/>
      <c r="G510" s="129"/>
      <c r="H510" s="20"/>
      <c r="I510" s="130"/>
      <c r="J510" s="20"/>
      <c r="K510" s="21"/>
      <c r="L510" s="20"/>
      <c r="M510" s="131"/>
      <c r="N510" s="20"/>
      <c r="O510" s="21"/>
      <c r="P510" s="20"/>
      <c r="Q510" s="21"/>
      <c r="T510" s="557"/>
      <c r="U510" s="278"/>
      <c r="V510" s="349"/>
      <c r="W510" s="238"/>
      <c r="X510" s="279"/>
      <c r="Y510" s="529"/>
      <c r="Z510" s="280"/>
      <c r="AA510" s="132"/>
      <c r="AB510" s="68"/>
      <c r="AC510" s="129"/>
      <c r="AD510"/>
      <c r="AE510" s="96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s="126" customFormat="1" x14ac:dyDescent="0.25">
      <c r="A511" s="125"/>
      <c r="C511" s="125"/>
      <c r="D511" s="127"/>
      <c r="E511" s="127"/>
      <c r="F511" s="128"/>
      <c r="G511" s="129"/>
      <c r="H511" s="20"/>
      <c r="I511" s="130"/>
      <c r="J511" s="20"/>
      <c r="K511" s="21"/>
      <c r="L511" s="20"/>
      <c r="M511" s="131"/>
      <c r="N511" s="20"/>
      <c r="O511" s="21"/>
      <c r="P511" s="20"/>
      <c r="Q511" s="21"/>
      <c r="T511" s="557"/>
      <c r="U511" s="278"/>
      <c r="V511" s="349"/>
      <c r="W511" s="238"/>
      <c r="X511" s="279"/>
      <c r="Y511" s="529"/>
      <c r="Z511" s="280"/>
      <c r="AA511" s="132"/>
      <c r="AB511" s="68"/>
      <c r="AC511" s="129"/>
      <c r="AD511"/>
      <c r="AE511" s="96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s="126" customFormat="1" x14ac:dyDescent="0.25">
      <c r="A512" s="125"/>
      <c r="C512" s="125"/>
      <c r="D512" s="127"/>
      <c r="E512" s="127"/>
      <c r="F512" s="128"/>
      <c r="G512" s="129"/>
      <c r="H512" s="20"/>
      <c r="I512" s="130"/>
      <c r="J512" s="20"/>
      <c r="K512" s="21"/>
      <c r="L512" s="20"/>
      <c r="M512" s="131"/>
      <c r="N512" s="20"/>
      <c r="O512" s="21"/>
      <c r="P512" s="20"/>
      <c r="Q512" s="21"/>
      <c r="T512" s="557"/>
      <c r="U512" s="278"/>
      <c r="V512" s="349"/>
      <c r="W512" s="238"/>
      <c r="X512" s="279"/>
      <c r="Y512" s="529"/>
      <c r="Z512" s="280"/>
      <c r="AA512" s="132"/>
      <c r="AB512" s="68"/>
      <c r="AC512" s="129"/>
      <c r="AD512"/>
      <c r="AE512" s="96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s="126" customFormat="1" x14ac:dyDescent="0.25">
      <c r="A513" s="125"/>
      <c r="C513" s="125"/>
      <c r="D513" s="127"/>
      <c r="E513" s="127"/>
      <c r="F513" s="128"/>
      <c r="G513" s="129"/>
      <c r="H513" s="20"/>
      <c r="I513" s="130"/>
      <c r="J513" s="20"/>
      <c r="K513" s="21"/>
      <c r="L513" s="20"/>
      <c r="M513" s="131"/>
      <c r="N513" s="20"/>
      <c r="O513" s="21"/>
      <c r="P513" s="20"/>
      <c r="Q513" s="21"/>
      <c r="T513" s="557"/>
      <c r="U513" s="278"/>
      <c r="V513" s="349"/>
      <c r="W513" s="238"/>
      <c r="X513" s="279"/>
      <c r="Y513" s="529"/>
      <c r="Z513" s="280"/>
      <c r="AA513" s="132"/>
      <c r="AB513" s="68"/>
      <c r="AC513" s="129"/>
      <c r="AD513"/>
      <c r="AE513" s="96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s="126" customFormat="1" x14ac:dyDescent="0.25">
      <c r="A514" s="125"/>
      <c r="C514" s="125"/>
      <c r="D514" s="127"/>
      <c r="E514" s="127"/>
      <c r="F514" s="128"/>
      <c r="G514" s="129"/>
      <c r="H514" s="20"/>
      <c r="I514" s="130"/>
      <c r="J514" s="20"/>
      <c r="K514" s="21"/>
      <c r="L514" s="20"/>
      <c r="M514" s="131"/>
      <c r="N514" s="20"/>
      <c r="O514" s="21"/>
      <c r="P514" s="20"/>
      <c r="Q514" s="21"/>
      <c r="T514" s="557"/>
      <c r="U514" s="278"/>
      <c r="V514" s="349"/>
      <c r="W514" s="238"/>
      <c r="X514" s="279"/>
      <c r="Y514" s="529"/>
      <c r="Z514" s="280"/>
      <c r="AA514" s="132"/>
      <c r="AB514" s="68"/>
      <c r="AC514" s="129"/>
      <c r="AD514"/>
      <c r="AE514" s="96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:51" s="126" customFormat="1" x14ac:dyDescent="0.25">
      <c r="A515" s="125"/>
      <c r="C515" s="125"/>
      <c r="D515" s="127"/>
      <c r="E515" s="127"/>
      <c r="F515" s="128"/>
      <c r="G515" s="129"/>
      <c r="H515" s="20"/>
      <c r="I515" s="130"/>
      <c r="J515" s="20"/>
      <c r="K515" s="21"/>
      <c r="L515" s="20"/>
      <c r="M515" s="131"/>
      <c r="N515" s="20"/>
      <c r="O515" s="21"/>
      <c r="P515" s="20"/>
      <c r="Q515" s="21"/>
      <c r="T515" s="557"/>
      <c r="U515" s="278"/>
      <c r="V515" s="349"/>
      <c r="W515" s="238"/>
      <c r="X515" s="279"/>
      <c r="Y515" s="529"/>
      <c r="Z515" s="280"/>
      <c r="AA515" s="132"/>
      <c r="AB515" s="68"/>
      <c r="AC515" s="129"/>
      <c r="AD515"/>
      <c r="AE515" s="96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:51" s="126" customFormat="1" x14ac:dyDescent="0.25">
      <c r="A516" s="125"/>
      <c r="C516" s="125"/>
      <c r="D516" s="127"/>
      <c r="E516" s="127"/>
      <c r="F516" s="128"/>
      <c r="G516" s="129"/>
      <c r="H516" s="20"/>
      <c r="I516" s="130"/>
      <c r="J516" s="20"/>
      <c r="K516" s="21"/>
      <c r="L516" s="20"/>
      <c r="M516" s="131"/>
      <c r="N516" s="20"/>
      <c r="O516" s="21"/>
      <c r="P516" s="20"/>
      <c r="Q516" s="21"/>
      <c r="T516" s="557"/>
      <c r="U516" s="278"/>
      <c r="V516" s="349"/>
      <c r="W516" s="238"/>
      <c r="X516" s="279"/>
      <c r="Y516" s="529"/>
      <c r="Z516" s="280"/>
      <c r="AA516" s="132"/>
      <c r="AB516" s="68"/>
      <c r="AC516" s="129"/>
      <c r="AD516"/>
      <c r="AE516" s="9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:51" s="126" customFormat="1" x14ac:dyDescent="0.25">
      <c r="A517" s="125"/>
      <c r="C517" s="125"/>
      <c r="D517" s="127"/>
      <c r="E517" s="127"/>
      <c r="F517" s="128"/>
      <c r="G517" s="129"/>
      <c r="H517" s="20"/>
      <c r="I517" s="130"/>
      <c r="J517" s="20"/>
      <c r="K517" s="21"/>
      <c r="L517" s="20"/>
      <c r="M517" s="131"/>
      <c r="N517" s="20"/>
      <c r="O517" s="21"/>
      <c r="P517" s="20"/>
      <c r="Q517" s="21"/>
      <c r="T517" s="557"/>
      <c r="U517" s="278"/>
      <c r="V517" s="349"/>
      <c r="W517" s="238"/>
      <c r="X517" s="279"/>
      <c r="Y517" s="529"/>
      <c r="Z517" s="280"/>
      <c r="AA517" s="132"/>
      <c r="AB517" s="68"/>
      <c r="AC517" s="129"/>
      <c r="AD517"/>
      <c r="AE517" s="96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:51" s="126" customFormat="1" x14ac:dyDescent="0.25">
      <c r="A518" s="125"/>
      <c r="C518" s="125"/>
      <c r="D518" s="127"/>
      <c r="E518" s="127"/>
      <c r="F518" s="128"/>
      <c r="G518" s="129"/>
      <c r="H518" s="20"/>
      <c r="I518" s="130"/>
      <c r="J518" s="20"/>
      <c r="K518" s="21"/>
      <c r="L518" s="20"/>
      <c r="M518" s="131"/>
      <c r="N518" s="20"/>
      <c r="O518" s="21"/>
      <c r="P518" s="20"/>
      <c r="Q518" s="21"/>
      <c r="T518" s="557"/>
      <c r="U518" s="278"/>
      <c r="V518" s="349"/>
      <c r="W518" s="238"/>
      <c r="X518" s="279"/>
      <c r="Y518" s="529"/>
      <c r="Z518" s="280"/>
      <c r="AA518" s="132"/>
      <c r="AB518" s="68"/>
      <c r="AC518" s="129"/>
      <c r="AD518"/>
      <c r="AE518" s="96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:51" s="126" customFormat="1" x14ac:dyDescent="0.25">
      <c r="A519" s="125"/>
      <c r="C519" s="125"/>
      <c r="D519" s="127"/>
      <c r="E519" s="127"/>
      <c r="F519" s="128"/>
      <c r="G519" s="129"/>
      <c r="H519" s="20"/>
      <c r="I519" s="130"/>
      <c r="J519" s="20"/>
      <c r="K519" s="21"/>
      <c r="L519" s="20"/>
      <c r="M519" s="131"/>
      <c r="N519" s="20"/>
      <c r="O519" s="21"/>
      <c r="P519" s="20"/>
      <c r="Q519" s="21"/>
      <c r="T519" s="557"/>
      <c r="U519" s="278"/>
      <c r="V519" s="349"/>
      <c r="W519" s="238"/>
      <c r="X519" s="279"/>
      <c r="Y519" s="529"/>
      <c r="Z519" s="280"/>
      <c r="AA519" s="132"/>
      <c r="AB519" s="68"/>
      <c r="AC519" s="129"/>
      <c r="AD519"/>
      <c r="AE519" s="96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:51" s="126" customFormat="1" x14ac:dyDescent="0.25">
      <c r="A520" s="125"/>
      <c r="C520" s="125"/>
      <c r="D520" s="127"/>
      <c r="E520" s="127"/>
      <c r="F520" s="128"/>
      <c r="G520" s="129"/>
      <c r="H520" s="20"/>
      <c r="I520" s="130"/>
      <c r="J520" s="20"/>
      <c r="K520" s="21"/>
      <c r="L520" s="20"/>
      <c r="M520" s="131"/>
      <c r="N520" s="20"/>
      <c r="O520" s="21"/>
      <c r="P520" s="20"/>
      <c r="Q520" s="21"/>
      <c r="T520" s="557"/>
      <c r="U520" s="278"/>
      <c r="V520" s="349"/>
      <c r="W520" s="238"/>
      <c r="X520" s="279"/>
      <c r="Y520" s="529"/>
      <c r="Z520" s="280"/>
      <c r="AA520" s="132"/>
      <c r="AB520" s="68"/>
      <c r="AC520" s="129"/>
      <c r="AD520"/>
      <c r="AE520" s="96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s="126" customFormat="1" x14ac:dyDescent="0.25">
      <c r="A521" s="125"/>
      <c r="C521" s="125"/>
      <c r="D521" s="127"/>
      <c r="E521" s="127"/>
      <c r="F521" s="128"/>
      <c r="G521" s="129"/>
      <c r="H521" s="20"/>
      <c r="I521" s="130"/>
      <c r="J521" s="20"/>
      <c r="K521" s="21"/>
      <c r="L521" s="20"/>
      <c r="M521" s="131"/>
      <c r="N521" s="20"/>
      <c r="O521" s="21"/>
      <c r="P521" s="20"/>
      <c r="Q521" s="21"/>
      <c r="T521" s="557"/>
      <c r="U521" s="278"/>
      <c r="V521" s="349"/>
      <c r="W521" s="238"/>
      <c r="X521" s="279"/>
      <c r="Y521" s="529"/>
      <c r="Z521" s="280"/>
      <c r="AA521" s="132"/>
      <c r="AB521" s="68"/>
      <c r="AC521" s="129"/>
      <c r="AD521"/>
      <c r="AE521" s="96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s="126" customFormat="1" x14ac:dyDescent="0.25">
      <c r="A522" s="125"/>
      <c r="C522" s="125"/>
      <c r="D522" s="127"/>
      <c r="E522" s="127"/>
      <c r="F522" s="128"/>
      <c r="G522" s="129"/>
      <c r="H522" s="20"/>
      <c r="I522" s="130"/>
      <c r="J522" s="20"/>
      <c r="K522" s="21"/>
      <c r="L522" s="20"/>
      <c r="M522" s="131"/>
      <c r="N522" s="20"/>
      <c r="O522" s="21"/>
      <c r="P522" s="20"/>
      <c r="Q522" s="21"/>
      <c r="T522" s="557"/>
      <c r="U522" s="278"/>
      <c r="V522" s="349"/>
      <c r="W522" s="238"/>
      <c r="X522" s="279"/>
      <c r="Y522" s="529"/>
      <c r="Z522" s="280"/>
      <c r="AA522" s="132"/>
      <c r="AB522" s="68"/>
      <c r="AC522" s="129"/>
      <c r="AD522"/>
      <c r="AE522" s="96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s="126" customFormat="1" x14ac:dyDescent="0.25">
      <c r="A523" s="125"/>
      <c r="C523" s="125"/>
      <c r="D523" s="127"/>
      <c r="E523" s="127"/>
      <c r="F523" s="128"/>
      <c r="G523" s="129"/>
      <c r="H523" s="20"/>
      <c r="I523" s="130"/>
      <c r="J523" s="20"/>
      <c r="K523" s="21"/>
      <c r="L523" s="20"/>
      <c r="M523" s="131"/>
      <c r="N523" s="20"/>
      <c r="O523" s="21"/>
      <c r="P523" s="20"/>
      <c r="Q523" s="21"/>
      <c r="T523" s="557"/>
      <c r="U523" s="278"/>
      <c r="V523" s="349"/>
      <c r="W523" s="238"/>
      <c r="X523" s="279"/>
      <c r="Y523" s="529"/>
      <c r="Z523" s="280"/>
      <c r="AA523" s="132"/>
      <c r="AB523" s="68"/>
      <c r="AC523" s="129"/>
      <c r="AD523"/>
      <c r="AE523" s="96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s="126" customFormat="1" x14ac:dyDescent="0.25">
      <c r="A524" s="125"/>
      <c r="C524" s="125"/>
      <c r="D524" s="127"/>
      <c r="E524" s="127"/>
      <c r="F524" s="128"/>
      <c r="G524" s="129"/>
      <c r="H524" s="20"/>
      <c r="I524" s="130"/>
      <c r="J524" s="20"/>
      <c r="K524" s="21"/>
      <c r="L524" s="20"/>
      <c r="M524" s="131"/>
      <c r="N524" s="20"/>
      <c r="O524" s="21"/>
      <c r="P524" s="20"/>
      <c r="Q524" s="21"/>
      <c r="T524" s="557"/>
      <c r="U524" s="278"/>
      <c r="V524" s="349"/>
      <c r="W524" s="238"/>
      <c r="X524" s="279"/>
      <c r="Y524" s="529"/>
      <c r="Z524" s="280"/>
      <c r="AA524" s="132"/>
      <c r="AB524" s="68"/>
      <c r="AC524" s="129"/>
      <c r="AD524"/>
      <c r="AE524" s="96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s="126" customFormat="1" x14ac:dyDescent="0.25">
      <c r="A525" s="125"/>
      <c r="C525" s="125"/>
      <c r="D525" s="127"/>
      <c r="E525" s="127"/>
      <c r="F525" s="128"/>
      <c r="G525" s="129"/>
      <c r="H525" s="20"/>
      <c r="I525" s="130"/>
      <c r="J525" s="20"/>
      <c r="K525" s="21"/>
      <c r="L525" s="20"/>
      <c r="M525" s="131"/>
      <c r="N525" s="20"/>
      <c r="O525" s="21"/>
      <c r="P525" s="20"/>
      <c r="Q525" s="21"/>
      <c r="T525" s="557"/>
      <c r="U525" s="278"/>
      <c r="V525" s="349"/>
      <c r="W525" s="238"/>
      <c r="X525" s="279"/>
      <c r="Y525" s="529"/>
      <c r="Z525" s="280"/>
      <c r="AA525" s="132"/>
      <c r="AB525" s="68"/>
      <c r="AC525" s="129"/>
      <c r="AD525"/>
      <c r="AE525" s="96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s="126" customFormat="1" x14ac:dyDescent="0.25">
      <c r="A526" s="125"/>
      <c r="C526" s="125"/>
      <c r="D526" s="127"/>
      <c r="E526" s="127"/>
      <c r="F526" s="128"/>
      <c r="G526" s="129"/>
      <c r="H526" s="20"/>
      <c r="I526" s="130"/>
      <c r="J526" s="20"/>
      <c r="K526" s="21"/>
      <c r="L526" s="20"/>
      <c r="M526" s="131"/>
      <c r="N526" s="20"/>
      <c r="O526" s="21"/>
      <c r="P526" s="20"/>
      <c r="Q526" s="21"/>
      <c r="T526" s="557"/>
      <c r="U526" s="278"/>
      <c r="V526" s="349"/>
      <c r="W526" s="238"/>
      <c r="X526" s="279"/>
      <c r="Y526" s="529"/>
      <c r="Z526" s="280"/>
      <c r="AA526" s="132"/>
      <c r="AB526" s="68"/>
      <c r="AC526" s="129"/>
      <c r="AD526"/>
      <c r="AE526" s="9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s="126" customFormat="1" x14ac:dyDescent="0.25">
      <c r="A527" s="125"/>
      <c r="C527" s="125"/>
      <c r="D527" s="127"/>
      <c r="E527" s="127"/>
      <c r="F527" s="128"/>
      <c r="G527" s="129"/>
      <c r="H527" s="20"/>
      <c r="I527" s="130"/>
      <c r="J527" s="20"/>
      <c r="K527" s="21"/>
      <c r="L527" s="20"/>
      <c r="M527" s="131"/>
      <c r="N527" s="20"/>
      <c r="O527" s="21"/>
      <c r="P527" s="20"/>
      <c r="Q527" s="21"/>
      <c r="T527" s="557"/>
      <c r="U527" s="278"/>
      <c r="V527" s="349"/>
      <c r="W527" s="238"/>
      <c r="X527" s="279"/>
      <c r="Y527" s="529"/>
      <c r="Z527" s="280"/>
      <c r="AA527" s="132"/>
      <c r="AB527" s="68"/>
      <c r="AC527" s="129"/>
      <c r="AD527"/>
      <c r="AE527" s="96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s="126" customFormat="1" x14ac:dyDescent="0.25">
      <c r="A528" s="125"/>
      <c r="C528" s="125"/>
      <c r="D528" s="127"/>
      <c r="E528" s="127"/>
      <c r="F528" s="128"/>
      <c r="G528" s="129"/>
      <c r="H528" s="20"/>
      <c r="I528" s="130"/>
      <c r="J528" s="20"/>
      <c r="K528" s="21"/>
      <c r="L528" s="20"/>
      <c r="M528" s="131"/>
      <c r="N528" s="20"/>
      <c r="O528" s="21"/>
      <c r="P528" s="20"/>
      <c r="Q528" s="21"/>
      <c r="T528" s="557"/>
      <c r="U528" s="278"/>
      <c r="V528" s="349"/>
      <c r="W528" s="238"/>
      <c r="X528" s="279"/>
      <c r="Y528" s="529"/>
      <c r="Z528" s="280"/>
      <c r="AA528" s="132"/>
      <c r="AB528" s="68"/>
      <c r="AC528" s="129"/>
      <c r="AD528"/>
      <c r="AE528" s="96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:51" s="126" customFormat="1" x14ac:dyDescent="0.25">
      <c r="A529" s="125"/>
      <c r="C529" s="125"/>
      <c r="D529" s="127"/>
      <c r="E529" s="127"/>
      <c r="F529" s="128"/>
      <c r="G529" s="129"/>
      <c r="H529" s="20"/>
      <c r="I529" s="130"/>
      <c r="J529" s="20"/>
      <c r="K529" s="21"/>
      <c r="L529" s="20"/>
      <c r="M529" s="131"/>
      <c r="N529" s="20"/>
      <c r="O529" s="21"/>
      <c r="P529" s="20"/>
      <c r="Q529" s="21"/>
      <c r="T529" s="557"/>
      <c r="U529" s="278"/>
      <c r="V529" s="349"/>
      <c r="W529" s="238"/>
      <c r="X529" s="279"/>
      <c r="Y529" s="529"/>
      <c r="Z529" s="280"/>
      <c r="AA529" s="132"/>
      <c r="AB529" s="68"/>
      <c r="AC529" s="129"/>
      <c r="AD529"/>
      <c r="AE529" s="96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:51" s="126" customFormat="1" x14ac:dyDescent="0.25">
      <c r="A530" s="125"/>
      <c r="C530" s="125"/>
      <c r="D530" s="127"/>
      <c r="E530" s="127"/>
      <c r="F530" s="128"/>
      <c r="G530" s="129"/>
      <c r="H530" s="20"/>
      <c r="I530" s="130"/>
      <c r="J530" s="20"/>
      <c r="K530" s="21"/>
      <c r="L530" s="20"/>
      <c r="M530" s="131"/>
      <c r="N530" s="20"/>
      <c r="O530" s="21"/>
      <c r="P530" s="20"/>
      <c r="Q530" s="21"/>
      <c r="T530" s="557"/>
      <c r="U530" s="278"/>
      <c r="V530" s="349"/>
      <c r="W530" s="238"/>
      <c r="X530" s="279"/>
      <c r="Y530" s="529"/>
      <c r="Z530" s="280"/>
      <c r="AA530" s="132"/>
      <c r="AB530" s="68"/>
      <c r="AC530" s="129"/>
      <c r="AD530"/>
      <c r="AE530" s="96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:51" s="126" customFormat="1" x14ac:dyDescent="0.25">
      <c r="A531" s="125"/>
      <c r="C531" s="125"/>
      <c r="D531" s="127"/>
      <c r="E531" s="127"/>
      <c r="F531" s="128"/>
      <c r="G531" s="129"/>
      <c r="H531" s="20"/>
      <c r="I531" s="130"/>
      <c r="J531" s="20"/>
      <c r="K531" s="21"/>
      <c r="L531" s="20"/>
      <c r="M531" s="131"/>
      <c r="N531" s="20"/>
      <c r="O531" s="21"/>
      <c r="P531" s="20"/>
      <c r="Q531" s="21"/>
      <c r="T531" s="557"/>
      <c r="U531" s="278"/>
      <c r="V531" s="349"/>
      <c r="W531" s="238"/>
      <c r="X531" s="279"/>
      <c r="Y531" s="529"/>
      <c r="Z531" s="280"/>
      <c r="AA531" s="132"/>
      <c r="AB531" s="68"/>
      <c r="AC531" s="129"/>
      <c r="AD531"/>
      <c r="AE531" s="96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:51" s="126" customFormat="1" x14ac:dyDescent="0.25">
      <c r="A532" s="125"/>
      <c r="C532" s="125"/>
      <c r="D532" s="127"/>
      <c r="E532" s="127"/>
      <c r="F532" s="128"/>
      <c r="G532" s="129"/>
      <c r="H532" s="20"/>
      <c r="I532" s="130"/>
      <c r="J532" s="20"/>
      <c r="K532" s="21"/>
      <c r="L532" s="20"/>
      <c r="M532" s="131"/>
      <c r="N532" s="20"/>
      <c r="O532" s="21"/>
      <c r="P532" s="20"/>
      <c r="Q532" s="21"/>
      <c r="T532" s="557"/>
      <c r="U532" s="278"/>
      <c r="V532" s="349"/>
      <c r="W532" s="238"/>
      <c r="X532" s="279"/>
      <c r="Y532" s="529"/>
      <c r="Z532" s="280"/>
      <c r="AA532" s="132"/>
      <c r="AB532" s="68"/>
      <c r="AC532" s="129"/>
      <c r="AD532"/>
      <c r="AE532" s="96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</row>
    <row r="533" spans="1:51" s="126" customFormat="1" x14ac:dyDescent="0.25">
      <c r="A533" s="125"/>
      <c r="C533" s="125"/>
      <c r="D533" s="127"/>
      <c r="E533" s="127"/>
      <c r="F533" s="128"/>
      <c r="G533" s="129"/>
      <c r="H533" s="20"/>
      <c r="I533" s="130"/>
      <c r="J533" s="20"/>
      <c r="K533" s="21"/>
      <c r="L533" s="20"/>
      <c r="M533" s="131"/>
      <c r="N533" s="20"/>
      <c r="O533" s="21"/>
      <c r="P533" s="20"/>
      <c r="Q533" s="21"/>
      <c r="T533" s="557"/>
      <c r="U533" s="278"/>
      <c r="V533" s="349"/>
      <c r="W533" s="238"/>
      <c r="X533" s="279"/>
      <c r="Y533" s="529"/>
      <c r="Z533" s="280"/>
      <c r="AA533" s="132"/>
      <c r="AB533" s="68"/>
      <c r="AC533" s="129"/>
      <c r="AD533"/>
      <c r="AE533" s="96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</row>
    <row r="534" spans="1:51" s="126" customFormat="1" x14ac:dyDescent="0.25">
      <c r="A534" s="125"/>
      <c r="C534" s="125"/>
      <c r="D534" s="127"/>
      <c r="E534" s="127"/>
      <c r="F534" s="128"/>
      <c r="G534" s="129"/>
      <c r="H534" s="20"/>
      <c r="I534" s="130"/>
      <c r="J534" s="20"/>
      <c r="K534" s="21"/>
      <c r="L534" s="20"/>
      <c r="M534" s="131"/>
      <c r="N534" s="20"/>
      <c r="O534" s="21"/>
      <c r="P534" s="20"/>
      <c r="Q534" s="21"/>
      <c r="T534" s="557"/>
      <c r="U534" s="278"/>
      <c r="V534" s="349"/>
      <c r="W534" s="238"/>
      <c r="X534" s="279"/>
      <c r="Y534" s="529"/>
      <c r="Z534" s="280"/>
      <c r="AA534" s="132"/>
      <c r="AB534" s="68"/>
      <c r="AC534" s="129"/>
      <c r="AD534"/>
      <c r="AE534" s="96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</row>
    <row r="535" spans="1:51" s="126" customFormat="1" x14ac:dyDescent="0.25">
      <c r="A535" s="125"/>
      <c r="C535" s="125"/>
      <c r="D535" s="127"/>
      <c r="E535" s="127"/>
      <c r="F535" s="128"/>
      <c r="G535" s="129"/>
      <c r="H535" s="20"/>
      <c r="I535" s="130"/>
      <c r="J535" s="20"/>
      <c r="K535" s="21"/>
      <c r="L535" s="20"/>
      <c r="M535" s="131"/>
      <c r="N535" s="20"/>
      <c r="O535" s="21"/>
      <c r="P535" s="20"/>
      <c r="Q535" s="21"/>
      <c r="T535" s="557"/>
      <c r="U535" s="278"/>
      <c r="V535" s="349"/>
      <c r="W535" s="238"/>
      <c r="X535" s="279"/>
      <c r="Y535" s="529"/>
      <c r="Z535" s="280"/>
      <c r="AA535" s="132"/>
      <c r="AB535" s="68"/>
      <c r="AC535" s="129"/>
      <c r="AD535"/>
      <c r="AE535" s="96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</row>
    <row r="536" spans="1:51" s="126" customFormat="1" x14ac:dyDescent="0.25">
      <c r="A536" s="125"/>
      <c r="C536" s="125"/>
      <c r="D536" s="127"/>
      <c r="E536" s="127"/>
      <c r="F536" s="128"/>
      <c r="G536" s="129"/>
      <c r="H536" s="20"/>
      <c r="I536" s="130"/>
      <c r="J536" s="20"/>
      <c r="K536" s="21"/>
      <c r="L536" s="20"/>
      <c r="M536" s="131"/>
      <c r="N536" s="20"/>
      <c r="O536" s="21"/>
      <c r="P536" s="20"/>
      <c r="Q536" s="21"/>
      <c r="T536" s="557"/>
      <c r="U536" s="278"/>
      <c r="V536" s="349"/>
      <c r="W536" s="238"/>
      <c r="X536" s="279"/>
      <c r="Y536" s="529"/>
      <c r="Z536" s="280"/>
      <c r="AA536" s="132"/>
      <c r="AB536" s="68"/>
      <c r="AC536" s="129"/>
      <c r="AD536"/>
      <c r="AE536" s="9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</row>
    <row r="537" spans="1:51" s="126" customFormat="1" x14ac:dyDescent="0.25">
      <c r="A537" s="125"/>
      <c r="C537" s="125"/>
      <c r="D537" s="127"/>
      <c r="E537" s="127"/>
      <c r="F537" s="128"/>
      <c r="G537" s="129"/>
      <c r="H537" s="20"/>
      <c r="I537" s="130"/>
      <c r="J537" s="20"/>
      <c r="K537" s="21"/>
      <c r="L537" s="20"/>
      <c r="M537" s="131"/>
      <c r="N537" s="20"/>
      <c r="O537" s="21"/>
      <c r="P537" s="20"/>
      <c r="Q537" s="21"/>
      <c r="T537" s="557"/>
      <c r="U537" s="278"/>
      <c r="V537" s="349"/>
      <c r="W537" s="238"/>
      <c r="X537" s="279"/>
      <c r="Y537" s="529"/>
      <c r="Z537" s="280"/>
      <c r="AA537" s="132"/>
      <c r="AB537" s="68"/>
      <c r="AC537" s="129"/>
      <c r="AD537"/>
      <c r="AE537" s="96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</row>
    <row r="538" spans="1:51" s="126" customFormat="1" x14ac:dyDescent="0.25">
      <c r="A538" s="125"/>
      <c r="C538" s="125"/>
      <c r="D538" s="127"/>
      <c r="E538" s="127"/>
      <c r="F538" s="128"/>
      <c r="G538" s="129"/>
      <c r="H538" s="20"/>
      <c r="I538" s="130"/>
      <c r="J538" s="20"/>
      <c r="K538" s="21"/>
      <c r="L538" s="20"/>
      <c r="M538" s="131"/>
      <c r="N538" s="20"/>
      <c r="O538" s="21"/>
      <c r="P538" s="20"/>
      <c r="Q538" s="21"/>
      <c r="T538" s="557"/>
      <c r="U538" s="278"/>
      <c r="V538" s="349"/>
      <c r="W538" s="238"/>
      <c r="X538" s="279"/>
      <c r="Y538" s="529"/>
      <c r="Z538" s="280"/>
      <c r="AA538" s="132"/>
      <c r="AB538" s="68"/>
      <c r="AC538" s="129"/>
      <c r="AD538"/>
      <c r="AE538" s="96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</row>
    <row r="539" spans="1:51" s="126" customFormat="1" x14ac:dyDescent="0.25">
      <c r="A539" s="125"/>
      <c r="C539" s="125"/>
      <c r="D539" s="127"/>
      <c r="E539" s="127"/>
      <c r="F539" s="128"/>
      <c r="G539" s="129"/>
      <c r="H539" s="20"/>
      <c r="I539" s="130"/>
      <c r="J539" s="20"/>
      <c r="K539" s="21"/>
      <c r="L539" s="20"/>
      <c r="M539" s="131"/>
      <c r="N539" s="20"/>
      <c r="O539" s="21"/>
      <c r="P539" s="20"/>
      <c r="Q539" s="21"/>
      <c r="T539" s="557"/>
      <c r="U539" s="278"/>
      <c r="V539" s="349"/>
      <c r="W539" s="238"/>
      <c r="X539" s="279"/>
      <c r="Y539" s="529"/>
      <c r="Z539" s="280"/>
      <c r="AA539" s="132"/>
      <c r="AB539" s="68"/>
      <c r="AC539" s="129"/>
      <c r="AD539"/>
      <c r="AE539" s="96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</row>
    <row r="540" spans="1:51" s="126" customFormat="1" x14ac:dyDescent="0.25">
      <c r="A540" s="125"/>
      <c r="C540" s="125"/>
      <c r="D540" s="127"/>
      <c r="E540" s="127"/>
      <c r="F540" s="128"/>
      <c r="G540" s="129"/>
      <c r="H540" s="20"/>
      <c r="I540" s="130"/>
      <c r="J540" s="20"/>
      <c r="K540" s="21"/>
      <c r="L540" s="20"/>
      <c r="M540" s="131"/>
      <c r="N540" s="20"/>
      <c r="O540" s="21"/>
      <c r="P540" s="20"/>
      <c r="Q540" s="21"/>
      <c r="T540" s="557"/>
      <c r="U540" s="278"/>
      <c r="V540" s="349"/>
      <c r="W540" s="238"/>
      <c r="X540" s="279"/>
      <c r="Y540" s="529"/>
      <c r="Z540" s="280"/>
      <c r="AA540" s="132"/>
      <c r="AB540" s="68"/>
      <c r="AC540" s="129"/>
      <c r="AD540"/>
      <c r="AE540" s="96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</row>
    <row r="541" spans="1:51" s="126" customFormat="1" x14ac:dyDescent="0.25">
      <c r="A541" s="125"/>
      <c r="C541" s="125"/>
      <c r="D541" s="127"/>
      <c r="E541" s="127"/>
      <c r="F541" s="128"/>
      <c r="G541" s="129"/>
      <c r="H541" s="20"/>
      <c r="I541" s="130"/>
      <c r="J541" s="20"/>
      <c r="K541" s="21"/>
      <c r="L541" s="20"/>
      <c r="M541" s="131"/>
      <c r="N541" s="20"/>
      <c r="O541" s="21"/>
      <c r="P541" s="20"/>
      <c r="Q541" s="21"/>
      <c r="T541" s="557"/>
      <c r="U541" s="278"/>
      <c r="V541" s="349"/>
      <c r="W541" s="238"/>
      <c r="X541" s="279"/>
      <c r="Y541" s="529"/>
      <c r="Z541" s="280"/>
      <c r="AA541" s="132"/>
      <c r="AB541" s="68"/>
      <c r="AC541" s="129"/>
      <c r="AD541"/>
      <c r="AE541" s="96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</row>
    <row r="542" spans="1:51" s="126" customFormat="1" x14ac:dyDescent="0.25">
      <c r="A542" s="125"/>
      <c r="C542" s="125"/>
      <c r="D542" s="127"/>
      <c r="E542" s="127"/>
      <c r="F542" s="128"/>
      <c r="G542" s="129"/>
      <c r="H542" s="20"/>
      <c r="I542" s="130"/>
      <c r="J542" s="20"/>
      <c r="K542" s="21"/>
      <c r="L542" s="20"/>
      <c r="M542" s="131"/>
      <c r="N542" s="20"/>
      <c r="O542" s="21"/>
      <c r="P542" s="20"/>
      <c r="Q542" s="21"/>
      <c r="T542" s="557"/>
      <c r="U542" s="278"/>
      <c r="V542" s="349"/>
      <c r="W542" s="238"/>
      <c r="X542" s="279"/>
      <c r="Y542" s="529"/>
      <c r="Z542" s="280"/>
      <c r="AA542" s="132"/>
      <c r="AB542" s="68"/>
      <c r="AC542" s="129"/>
      <c r="AD542"/>
      <c r="AE542" s="96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</row>
    <row r="543" spans="1:51" s="126" customFormat="1" x14ac:dyDescent="0.25">
      <c r="A543" s="125"/>
      <c r="C543" s="125"/>
      <c r="D543" s="127"/>
      <c r="E543" s="127"/>
      <c r="F543" s="128"/>
      <c r="G543" s="129"/>
      <c r="H543" s="20"/>
      <c r="I543" s="130"/>
      <c r="J543" s="20"/>
      <c r="K543" s="21"/>
      <c r="L543" s="20"/>
      <c r="M543" s="131"/>
      <c r="N543" s="20"/>
      <c r="O543" s="21"/>
      <c r="P543" s="20"/>
      <c r="Q543" s="21"/>
      <c r="T543" s="557"/>
      <c r="U543" s="278"/>
      <c r="V543" s="349"/>
      <c r="W543" s="238"/>
      <c r="X543" s="279"/>
      <c r="Y543" s="529"/>
      <c r="Z543" s="280"/>
      <c r="AA543" s="132"/>
      <c r="AB543" s="68"/>
      <c r="AC543" s="129"/>
      <c r="AD543"/>
      <c r="AE543" s="96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</row>
    <row r="544" spans="1:51" s="126" customFormat="1" x14ac:dyDescent="0.25">
      <c r="A544" s="125"/>
      <c r="C544" s="125"/>
      <c r="D544" s="127"/>
      <c r="E544" s="127"/>
      <c r="F544" s="128"/>
      <c r="G544" s="129"/>
      <c r="H544" s="20"/>
      <c r="I544" s="130"/>
      <c r="J544" s="20"/>
      <c r="K544" s="21"/>
      <c r="L544" s="20"/>
      <c r="M544" s="131"/>
      <c r="N544" s="20"/>
      <c r="O544" s="21"/>
      <c r="P544" s="20"/>
      <c r="Q544" s="21"/>
      <c r="T544" s="557"/>
      <c r="U544" s="278"/>
      <c r="V544" s="349"/>
      <c r="W544" s="238"/>
      <c r="X544" s="279"/>
      <c r="Y544" s="529"/>
      <c r="Z544" s="280"/>
      <c r="AA544" s="132"/>
      <c r="AB544" s="68"/>
      <c r="AC544" s="129"/>
      <c r="AD544"/>
      <c r="AE544" s="96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</row>
    <row r="545" spans="1:51" s="126" customFormat="1" x14ac:dyDescent="0.25">
      <c r="A545" s="125"/>
      <c r="C545" s="125"/>
      <c r="D545" s="127"/>
      <c r="E545" s="127"/>
      <c r="F545" s="128"/>
      <c r="G545" s="129"/>
      <c r="H545" s="20"/>
      <c r="I545" s="130"/>
      <c r="J545" s="20"/>
      <c r="K545" s="21"/>
      <c r="L545" s="20"/>
      <c r="M545" s="131"/>
      <c r="N545" s="20"/>
      <c r="O545" s="21"/>
      <c r="P545" s="20"/>
      <c r="Q545" s="21"/>
      <c r="T545" s="557"/>
      <c r="U545" s="278"/>
      <c r="V545" s="349"/>
      <c r="W545" s="238"/>
      <c r="X545" s="279"/>
      <c r="Y545" s="529"/>
      <c r="Z545" s="280"/>
      <c r="AA545" s="132"/>
      <c r="AB545" s="68"/>
      <c r="AC545" s="129"/>
      <c r="AD545"/>
      <c r="AE545" s="96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</row>
    <row r="546" spans="1:51" s="126" customFormat="1" x14ac:dyDescent="0.25">
      <c r="A546" s="125"/>
      <c r="C546" s="125"/>
      <c r="D546" s="127"/>
      <c r="E546" s="127"/>
      <c r="F546" s="128"/>
      <c r="G546" s="129"/>
      <c r="H546" s="20"/>
      <c r="I546" s="130"/>
      <c r="J546" s="20"/>
      <c r="K546" s="21"/>
      <c r="L546" s="20"/>
      <c r="M546" s="131"/>
      <c r="N546" s="20"/>
      <c r="O546" s="21"/>
      <c r="P546" s="20"/>
      <c r="Q546" s="21"/>
      <c r="T546" s="557"/>
      <c r="U546" s="278"/>
      <c r="V546" s="349"/>
      <c r="W546" s="238"/>
      <c r="X546" s="279"/>
      <c r="Y546" s="529"/>
      <c r="Z546" s="280"/>
      <c r="AA546" s="132"/>
      <c r="AB546" s="68"/>
      <c r="AC546" s="129"/>
      <c r="AD546"/>
      <c r="AE546" s="9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</row>
    <row r="547" spans="1:51" s="126" customFormat="1" x14ac:dyDescent="0.25">
      <c r="A547" s="125"/>
      <c r="C547" s="125"/>
      <c r="D547" s="127"/>
      <c r="E547" s="127"/>
      <c r="F547" s="128"/>
      <c r="G547" s="129"/>
      <c r="H547" s="20"/>
      <c r="I547" s="130"/>
      <c r="J547" s="20"/>
      <c r="K547" s="21"/>
      <c r="L547" s="20"/>
      <c r="M547" s="131"/>
      <c r="N547" s="20"/>
      <c r="O547" s="21"/>
      <c r="P547" s="20"/>
      <c r="Q547" s="21"/>
      <c r="T547" s="557"/>
      <c r="U547" s="278"/>
      <c r="V547" s="349"/>
      <c r="W547" s="238"/>
      <c r="X547" s="279"/>
      <c r="Y547" s="529"/>
      <c r="Z547" s="280"/>
      <c r="AA547" s="132"/>
      <c r="AB547" s="68"/>
      <c r="AC547" s="129"/>
      <c r="AD547"/>
      <c r="AE547" s="96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</row>
    <row r="548" spans="1:51" s="126" customFormat="1" x14ac:dyDescent="0.25">
      <c r="A548" s="125"/>
      <c r="C548" s="125"/>
      <c r="D548" s="127"/>
      <c r="E548" s="127"/>
      <c r="F548" s="128"/>
      <c r="G548" s="129"/>
      <c r="H548" s="20"/>
      <c r="I548" s="130"/>
      <c r="J548" s="20"/>
      <c r="K548" s="21"/>
      <c r="L548" s="20"/>
      <c r="M548" s="131"/>
      <c r="N548" s="20"/>
      <c r="O548" s="21"/>
      <c r="P548" s="20"/>
      <c r="Q548" s="21"/>
      <c r="T548" s="557"/>
      <c r="U548" s="278"/>
      <c r="V548" s="349"/>
      <c r="W548" s="238"/>
      <c r="X548" s="279"/>
      <c r="Y548" s="529"/>
      <c r="Z548" s="280"/>
      <c r="AA548" s="132"/>
      <c r="AB548" s="68"/>
      <c r="AC548" s="129"/>
      <c r="AD548"/>
      <c r="AE548" s="96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</row>
    <row r="549" spans="1:51" s="126" customFormat="1" x14ac:dyDescent="0.25">
      <c r="A549" s="125"/>
      <c r="C549" s="125"/>
      <c r="D549" s="127"/>
      <c r="E549" s="127"/>
      <c r="F549" s="128"/>
      <c r="G549" s="129"/>
      <c r="H549" s="20"/>
      <c r="I549" s="130"/>
      <c r="J549" s="20"/>
      <c r="K549" s="21"/>
      <c r="L549" s="20"/>
      <c r="M549" s="131"/>
      <c r="N549" s="20"/>
      <c r="O549" s="21"/>
      <c r="P549" s="20"/>
      <c r="Q549" s="21"/>
      <c r="T549" s="557"/>
      <c r="U549" s="278"/>
      <c r="V549" s="349"/>
      <c r="W549" s="238"/>
      <c r="X549" s="279"/>
      <c r="Y549" s="529"/>
      <c r="Z549" s="280"/>
      <c r="AA549" s="132"/>
      <c r="AB549" s="68"/>
      <c r="AC549" s="129"/>
      <c r="AD549"/>
      <c r="AE549" s="96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</row>
    <row r="550" spans="1:51" s="126" customFormat="1" x14ac:dyDescent="0.25">
      <c r="A550" s="125"/>
      <c r="C550" s="125"/>
      <c r="D550" s="127"/>
      <c r="E550" s="127"/>
      <c r="F550" s="128"/>
      <c r="G550" s="129"/>
      <c r="H550" s="20"/>
      <c r="I550" s="130"/>
      <c r="J550" s="20"/>
      <c r="K550" s="21"/>
      <c r="L550" s="20"/>
      <c r="M550" s="131"/>
      <c r="N550" s="20"/>
      <c r="O550" s="21"/>
      <c r="P550" s="20"/>
      <c r="Q550" s="21"/>
      <c r="T550" s="557"/>
      <c r="U550" s="278"/>
      <c r="V550" s="349"/>
      <c r="W550" s="238"/>
      <c r="X550" s="279"/>
      <c r="Y550" s="529"/>
      <c r="Z550" s="280"/>
      <c r="AA550" s="132"/>
      <c r="AB550" s="68"/>
      <c r="AC550" s="129"/>
      <c r="AD550"/>
      <c r="AE550" s="96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</row>
    <row r="551" spans="1:51" s="126" customFormat="1" x14ac:dyDescent="0.25">
      <c r="A551" s="125"/>
      <c r="C551" s="125"/>
      <c r="D551" s="127"/>
      <c r="E551" s="127"/>
      <c r="F551" s="128"/>
      <c r="G551" s="129"/>
      <c r="H551" s="20"/>
      <c r="I551" s="130"/>
      <c r="J551" s="20"/>
      <c r="K551" s="21"/>
      <c r="L551" s="20"/>
      <c r="M551" s="131"/>
      <c r="N551" s="20"/>
      <c r="O551" s="21"/>
      <c r="P551" s="20"/>
      <c r="Q551" s="21"/>
      <c r="T551" s="557"/>
      <c r="U551" s="278"/>
      <c r="V551" s="349"/>
      <c r="W551" s="238"/>
      <c r="X551" s="279"/>
      <c r="Y551" s="529"/>
      <c r="Z551" s="280"/>
      <c r="AA551" s="132"/>
      <c r="AB551" s="68"/>
      <c r="AC551" s="129"/>
      <c r="AD551"/>
      <c r="AE551" s="96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</row>
    <row r="552" spans="1:51" s="126" customFormat="1" x14ac:dyDescent="0.25">
      <c r="A552" s="125"/>
      <c r="C552" s="125"/>
      <c r="D552" s="127"/>
      <c r="E552" s="127"/>
      <c r="F552" s="128"/>
      <c r="G552" s="129"/>
      <c r="H552" s="20"/>
      <c r="I552" s="130"/>
      <c r="J552" s="20"/>
      <c r="K552" s="21"/>
      <c r="L552" s="20"/>
      <c r="M552" s="131"/>
      <c r="N552" s="20"/>
      <c r="O552" s="21"/>
      <c r="P552" s="20"/>
      <c r="Q552" s="21"/>
      <c r="T552" s="557"/>
      <c r="U552" s="278"/>
      <c r="V552" s="349"/>
      <c r="W552" s="238"/>
      <c r="X552" s="279"/>
      <c r="Y552" s="529"/>
      <c r="Z552" s="280"/>
      <c r="AA552" s="132"/>
      <c r="AB552" s="68"/>
      <c r="AC552" s="129"/>
      <c r="AD552"/>
      <c r="AE552" s="96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</row>
    <row r="553" spans="1:51" s="126" customFormat="1" x14ac:dyDescent="0.25">
      <c r="A553" s="125"/>
      <c r="C553" s="125"/>
      <c r="D553" s="127"/>
      <c r="E553" s="127"/>
      <c r="F553" s="128"/>
      <c r="G553" s="129"/>
      <c r="H553" s="20"/>
      <c r="I553" s="130"/>
      <c r="J553" s="20"/>
      <c r="K553" s="21"/>
      <c r="L553" s="20"/>
      <c r="M553" s="131"/>
      <c r="N553" s="20"/>
      <c r="O553" s="21"/>
      <c r="P553" s="20"/>
      <c r="Q553" s="21"/>
      <c r="T553" s="557"/>
      <c r="U553" s="278"/>
      <c r="V553" s="349"/>
      <c r="W553" s="238"/>
      <c r="X553" s="279"/>
      <c r="Y553" s="529"/>
      <c r="Z553" s="280"/>
      <c r="AA553" s="132"/>
      <c r="AB553" s="68"/>
      <c r="AC553" s="129"/>
      <c r="AD553"/>
      <c r="AE553" s="96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</row>
    <row r="554" spans="1:51" s="126" customFormat="1" x14ac:dyDescent="0.25">
      <c r="A554" s="125"/>
      <c r="C554" s="125"/>
      <c r="D554" s="127"/>
      <c r="E554" s="127"/>
      <c r="F554" s="128"/>
      <c r="G554" s="129"/>
      <c r="H554" s="20"/>
      <c r="I554" s="130"/>
      <c r="J554" s="20"/>
      <c r="K554" s="21"/>
      <c r="L554" s="20"/>
      <c r="M554" s="131"/>
      <c r="N554" s="20"/>
      <c r="O554" s="21"/>
      <c r="P554" s="20"/>
      <c r="Q554" s="21"/>
      <c r="T554" s="557"/>
      <c r="U554" s="278"/>
      <c r="V554" s="349"/>
      <c r="W554" s="238"/>
      <c r="X554" s="279"/>
      <c r="Y554" s="529"/>
      <c r="Z554" s="280"/>
      <c r="AA554" s="132"/>
      <c r="AB554" s="68"/>
      <c r="AC554" s="129"/>
      <c r="AD554"/>
      <c r="AE554" s="96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</row>
    <row r="555" spans="1:51" s="126" customFormat="1" x14ac:dyDescent="0.25">
      <c r="A555" s="125"/>
      <c r="C555" s="125"/>
      <c r="D555" s="127"/>
      <c r="E555" s="127"/>
      <c r="F555" s="128"/>
      <c r="G555" s="129"/>
      <c r="H555" s="20"/>
      <c r="I555" s="130"/>
      <c r="J555" s="20"/>
      <c r="K555" s="21"/>
      <c r="L555" s="20"/>
      <c r="M555" s="131"/>
      <c r="N555" s="20"/>
      <c r="O555" s="21"/>
      <c r="P555" s="20"/>
      <c r="Q555" s="21"/>
      <c r="T555" s="557"/>
      <c r="U555" s="278"/>
      <c r="V555" s="349"/>
      <c r="W555" s="238"/>
      <c r="X555" s="279"/>
      <c r="Y555" s="529"/>
      <c r="Z555" s="280"/>
      <c r="AA555" s="132"/>
      <c r="AB555" s="68"/>
      <c r="AC555" s="129"/>
      <c r="AD555"/>
      <c r="AE555" s="96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</row>
    <row r="556" spans="1:51" s="126" customFormat="1" x14ac:dyDescent="0.25">
      <c r="A556" s="125"/>
      <c r="C556" s="125"/>
      <c r="D556" s="127"/>
      <c r="E556" s="127"/>
      <c r="F556" s="128"/>
      <c r="G556" s="129"/>
      <c r="H556" s="20"/>
      <c r="I556" s="130"/>
      <c r="J556" s="20"/>
      <c r="K556" s="21"/>
      <c r="L556" s="20"/>
      <c r="M556" s="131"/>
      <c r="N556" s="20"/>
      <c r="O556" s="21"/>
      <c r="P556" s="20"/>
      <c r="Q556" s="21"/>
      <c r="T556" s="557"/>
      <c r="U556" s="278"/>
      <c r="V556" s="349"/>
      <c r="W556" s="238"/>
      <c r="X556" s="279"/>
      <c r="Y556" s="529"/>
      <c r="Z556" s="280"/>
      <c r="AA556" s="132"/>
      <c r="AB556" s="68"/>
      <c r="AC556" s="129"/>
      <c r="AD556"/>
      <c r="AE556" s="9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</row>
    <row r="557" spans="1:51" s="126" customFormat="1" x14ac:dyDescent="0.25">
      <c r="A557" s="125"/>
      <c r="C557" s="125"/>
      <c r="D557" s="127"/>
      <c r="E557" s="127"/>
      <c r="F557" s="128"/>
      <c r="G557" s="129"/>
      <c r="H557" s="20"/>
      <c r="I557" s="130"/>
      <c r="J557" s="20"/>
      <c r="K557" s="21"/>
      <c r="L557" s="20"/>
      <c r="M557" s="131"/>
      <c r="N557" s="20"/>
      <c r="O557" s="21"/>
      <c r="P557" s="20"/>
      <c r="Q557" s="21"/>
      <c r="T557" s="557"/>
      <c r="U557" s="278"/>
      <c r="V557" s="349"/>
      <c r="W557" s="238"/>
      <c r="X557" s="279"/>
      <c r="Y557" s="529"/>
      <c r="Z557" s="280"/>
      <c r="AA557" s="132"/>
      <c r="AB557" s="68"/>
      <c r="AC557" s="129"/>
      <c r="AD557"/>
      <c r="AE557" s="96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</row>
    <row r="558" spans="1:51" s="126" customFormat="1" x14ac:dyDescent="0.25">
      <c r="A558" s="125"/>
      <c r="C558" s="125"/>
      <c r="D558" s="127"/>
      <c r="E558" s="127"/>
      <c r="F558" s="128"/>
      <c r="G558" s="129"/>
      <c r="H558" s="20"/>
      <c r="I558" s="130"/>
      <c r="J558" s="20"/>
      <c r="K558" s="21"/>
      <c r="L558" s="20"/>
      <c r="M558" s="131"/>
      <c r="N558" s="20"/>
      <c r="O558" s="21"/>
      <c r="P558" s="20"/>
      <c r="Q558" s="21"/>
      <c r="T558" s="557"/>
      <c r="U558" s="278"/>
      <c r="V558" s="349"/>
      <c r="W558" s="238"/>
      <c r="X558" s="279"/>
      <c r="Y558" s="529"/>
      <c r="Z558" s="280"/>
      <c r="AA558" s="132"/>
      <c r="AB558" s="68"/>
      <c r="AC558" s="129"/>
      <c r="AD558"/>
      <c r="AE558" s="96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</row>
    <row r="559" spans="1:51" s="126" customFormat="1" x14ac:dyDescent="0.25">
      <c r="A559" s="125"/>
      <c r="C559" s="125"/>
      <c r="D559" s="127"/>
      <c r="E559" s="127"/>
      <c r="F559" s="128"/>
      <c r="G559" s="129"/>
      <c r="H559" s="20"/>
      <c r="I559" s="130"/>
      <c r="J559" s="20"/>
      <c r="K559" s="21"/>
      <c r="L559" s="20"/>
      <c r="M559" s="131"/>
      <c r="N559" s="20"/>
      <c r="O559" s="21"/>
      <c r="P559" s="20"/>
      <c r="Q559" s="21"/>
      <c r="T559" s="557"/>
      <c r="U559" s="278"/>
      <c r="V559" s="349"/>
      <c r="W559" s="238"/>
      <c r="X559" s="279"/>
      <c r="Y559" s="529"/>
      <c r="Z559" s="280"/>
      <c r="AA559" s="132"/>
      <c r="AB559" s="68"/>
      <c r="AC559" s="129"/>
      <c r="AD559"/>
      <c r="AE559" s="96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</row>
    <row r="560" spans="1:51" s="126" customFormat="1" x14ac:dyDescent="0.25">
      <c r="A560" s="125"/>
      <c r="C560" s="125"/>
      <c r="D560" s="127"/>
      <c r="E560" s="127"/>
      <c r="F560" s="128"/>
      <c r="G560" s="129"/>
      <c r="H560" s="20"/>
      <c r="I560" s="130"/>
      <c r="J560" s="20"/>
      <c r="K560" s="21"/>
      <c r="L560" s="20"/>
      <c r="M560" s="131"/>
      <c r="N560" s="20"/>
      <c r="O560" s="21"/>
      <c r="P560" s="20"/>
      <c r="Q560" s="21"/>
      <c r="T560" s="557"/>
      <c r="U560" s="278"/>
      <c r="V560" s="349"/>
      <c r="W560" s="238"/>
      <c r="X560" s="279"/>
      <c r="Y560" s="529"/>
      <c r="Z560" s="280"/>
      <c r="AA560" s="132"/>
      <c r="AB560" s="68"/>
      <c r="AC560" s="129"/>
      <c r="AD560"/>
      <c r="AE560" s="96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</row>
    <row r="561" spans="1:51" s="126" customFormat="1" x14ac:dyDescent="0.25">
      <c r="A561" s="125"/>
      <c r="C561" s="125"/>
      <c r="D561" s="127"/>
      <c r="E561" s="127"/>
      <c r="F561" s="128"/>
      <c r="G561" s="129"/>
      <c r="H561" s="20"/>
      <c r="I561" s="130"/>
      <c r="J561" s="20"/>
      <c r="K561" s="21"/>
      <c r="L561" s="20"/>
      <c r="M561" s="131"/>
      <c r="N561" s="20"/>
      <c r="O561" s="21"/>
      <c r="P561" s="20"/>
      <c r="Q561" s="21"/>
      <c r="T561" s="557"/>
      <c r="U561" s="278"/>
      <c r="V561" s="349"/>
      <c r="W561" s="238"/>
      <c r="X561" s="279"/>
      <c r="Y561" s="529"/>
      <c r="Z561" s="280"/>
      <c r="AA561" s="132"/>
      <c r="AB561" s="68"/>
      <c r="AC561" s="129"/>
      <c r="AD561"/>
      <c r="AE561" s="96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</row>
    <row r="562" spans="1:51" s="126" customFormat="1" x14ac:dyDescent="0.25">
      <c r="A562" s="125"/>
      <c r="C562" s="125"/>
      <c r="D562" s="127"/>
      <c r="E562" s="127"/>
      <c r="F562" s="128"/>
      <c r="G562" s="129"/>
      <c r="H562" s="20"/>
      <c r="I562" s="130"/>
      <c r="J562" s="20"/>
      <c r="K562" s="21"/>
      <c r="L562" s="20"/>
      <c r="M562" s="131"/>
      <c r="N562" s="20"/>
      <c r="O562" s="21"/>
      <c r="P562" s="20"/>
      <c r="Q562" s="21"/>
      <c r="T562" s="557"/>
      <c r="U562" s="278"/>
      <c r="V562" s="349"/>
      <c r="W562" s="238"/>
      <c r="X562" s="279"/>
      <c r="Y562" s="529"/>
      <c r="Z562" s="280"/>
      <c r="AA562" s="132"/>
      <c r="AB562" s="68"/>
      <c r="AC562" s="129"/>
      <c r="AD562"/>
      <c r="AE562" s="96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</row>
    <row r="563" spans="1:51" s="126" customFormat="1" x14ac:dyDescent="0.25">
      <c r="A563" s="125"/>
      <c r="C563" s="125"/>
      <c r="D563" s="127"/>
      <c r="E563" s="127"/>
      <c r="F563" s="128"/>
      <c r="G563" s="129"/>
      <c r="H563" s="20"/>
      <c r="I563" s="130"/>
      <c r="J563" s="20"/>
      <c r="K563" s="21"/>
      <c r="L563" s="20"/>
      <c r="M563" s="131"/>
      <c r="N563" s="20"/>
      <c r="O563" s="21"/>
      <c r="P563" s="20"/>
      <c r="Q563" s="21"/>
      <c r="T563" s="557"/>
      <c r="U563" s="278"/>
      <c r="V563" s="349"/>
      <c r="W563" s="238"/>
      <c r="X563" s="279"/>
      <c r="Y563" s="529"/>
      <c r="Z563" s="280"/>
      <c r="AA563" s="132"/>
      <c r="AB563" s="68"/>
      <c r="AC563" s="129"/>
      <c r="AD563"/>
      <c r="AE563" s="96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</row>
    <row r="564" spans="1:51" s="126" customFormat="1" x14ac:dyDescent="0.25">
      <c r="A564" s="125"/>
      <c r="C564" s="125"/>
      <c r="D564" s="127"/>
      <c r="E564" s="127"/>
      <c r="F564" s="128"/>
      <c r="G564" s="129"/>
      <c r="H564" s="20"/>
      <c r="I564" s="130"/>
      <c r="J564" s="20"/>
      <c r="K564" s="21"/>
      <c r="L564" s="20"/>
      <c r="M564" s="131"/>
      <c r="N564" s="20"/>
      <c r="O564" s="21"/>
      <c r="P564" s="20"/>
      <c r="Q564" s="21"/>
      <c r="T564" s="557"/>
      <c r="U564" s="278"/>
      <c r="V564" s="349"/>
      <c r="W564" s="238"/>
      <c r="X564" s="279"/>
      <c r="Y564" s="529"/>
      <c r="Z564" s="280"/>
      <c r="AA564" s="132"/>
      <c r="AB564" s="68"/>
      <c r="AC564" s="129"/>
      <c r="AD564"/>
      <c r="AE564" s="96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</row>
    <row r="565" spans="1:51" s="126" customFormat="1" x14ac:dyDescent="0.25">
      <c r="A565" s="125"/>
      <c r="C565" s="125"/>
      <c r="D565" s="127"/>
      <c r="E565" s="127"/>
      <c r="F565" s="128"/>
      <c r="G565" s="129"/>
      <c r="H565" s="20"/>
      <c r="I565" s="130"/>
      <c r="J565" s="20"/>
      <c r="K565" s="21"/>
      <c r="L565" s="20"/>
      <c r="M565" s="131"/>
      <c r="N565" s="20"/>
      <c r="O565" s="21"/>
      <c r="P565" s="20"/>
      <c r="Q565" s="21"/>
      <c r="T565" s="557"/>
      <c r="U565" s="278"/>
      <c r="V565" s="349"/>
      <c r="W565" s="238"/>
      <c r="X565" s="279"/>
      <c r="Y565" s="529"/>
      <c r="Z565" s="280"/>
      <c r="AA565" s="132"/>
      <c r="AB565" s="68"/>
      <c r="AC565" s="129"/>
      <c r="AD565"/>
      <c r="AE565" s="96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</row>
    <row r="566" spans="1:51" s="126" customFormat="1" x14ac:dyDescent="0.25">
      <c r="A566" s="125"/>
      <c r="C566" s="125"/>
      <c r="D566" s="127"/>
      <c r="E566" s="127"/>
      <c r="F566" s="128"/>
      <c r="G566" s="129"/>
      <c r="H566" s="20"/>
      <c r="I566" s="130"/>
      <c r="J566" s="20"/>
      <c r="K566" s="21"/>
      <c r="L566" s="20"/>
      <c r="M566" s="131"/>
      <c r="N566" s="20"/>
      <c r="O566" s="21"/>
      <c r="P566" s="20"/>
      <c r="Q566" s="21"/>
      <c r="T566" s="557"/>
      <c r="U566" s="278"/>
      <c r="V566" s="349"/>
      <c r="W566" s="238"/>
      <c r="X566" s="279"/>
      <c r="Y566" s="529"/>
      <c r="Z566" s="280"/>
      <c r="AA566" s="132"/>
      <c r="AB566" s="68"/>
      <c r="AC566" s="129"/>
      <c r="AD566"/>
      <c r="AE566" s="9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</row>
    <row r="567" spans="1:51" s="126" customFormat="1" x14ac:dyDescent="0.25">
      <c r="A567" s="125"/>
      <c r="C567" s="125"/>
      <c r="D567" s="127"/>
      <c r="E567" s="127"/>
      <c r="F567" s="128"/>
      <c r="G567" s="129"/>
      <c r="H567" s="20"/>
      <c r="I567" s="130"/>
      <c r="J567" s="20"/>
      <c r="K567" s="21"/>
      <c r="L567" s="20"/>
      <c r="M567" s="131"/>
      <c r="N567" s="20"/>
      <c r="O567" s="21"/>
      <c r="P567" s="20"/>
      <c r="Q567" s="21"/>
      <c r="T567" s="557"/>
      <c r="U567" s="278"/>
      <c r="V567" s="349"/>
      <c r="W567" s="238"/>
      <c r="X567" s="279"/>
      <c r="Y567" s="529"/>
      <c r="Z567" s="280"/>
      <c r="AA567" s="132"/>
      <c r="AB567" s="68"/>
      <c r="AC567" s="129"/>
      <c r="AD567"/>
      <c r="AE567" s="96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</row>
    <row r="568" spans="1:51" s="126" customFormat="1" x14ac:dyDescent="0.25">
      <c r="A568" s="125"/>
      <c r="C568" s="125"/>
      <c r="D568" s="127"/>
      <c r="E568" s="127"/>
      <c r="F568" s="128"/>
      <c r="G568" s="129"/>
      <c r="H568" s="20"/>
      <c r="I568" s="130"/>
      <c r="J568" s="20"/>
      <c r="K568" s="21"/>
      <c r="L568" s="20"/>
      <c r="M568" s="131"/>
      <c r="N568" s="20"/>
      <c r="O568" s="21"/>
      <c r="P568" s="20"/>
      <c r="Q568" s="21"/>
      <c r="T568" s="557"/>
      <c r="U568" s="278"/>
      <c r="V568" s="349"/>
      <c r="W568" s="238"/>
      <c r="X568" s="279"/>
      <c r="Y568" s="529"/>
      <c r="Z568" s="280"/>
      <c r="AA568" s="132"/>
      <c r="AB568" s="68"/>
      <c r="AC568" s="129"/>
      <c r="AD568"/>
      <c r="AE568" s="96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</row>
    <row r="569" spans="1:51" s="126" customFormat="1" x14ac:dyDescent="0.25">
      <c r="A569" s="125"/>
      <c r="C569" s="125"/>
      <c r="D569" s="127"/>
      <c r="E569" s="127"/>
      <c r="F569" s="128"/>
      <c r="G569" s="129"/>
      <c r="H569" s="20"/>
      <c r="I569" s="130"/>
      <c r="J569" s="20"/>
      <c r="K569" s="21"/>
      <c r="L569" s="20"/>
      <c r="M569" s="131"/>
      <c r="N569" s="20"/>
      <c r="O569" s="21"/>
      <c r="P569" s="20"/>
      <c r="Q569" s="21"/>
      <c r="T569" s="557"/>
      <c r="U569" s="278"/>
      <c r="V569" s="349"/>
      <c r="W569" s="238"/>
      <c r="X569" s="279"/>
      <c r="Y569" s="529"/>
      <c r="Z569" s="280"/>
      <c r="AA569" s="132"/>
      <c r="AB569" s="68"/>
      <c r="AC569" s="129"/>
      <c r="AD569"/>
      <c r="AE569" s="96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</row>
    <row r="570" spans="1:51" s="126" customFormat="1" x14ac:dyDescent="0.25">
      <c r="A570" s="125"/>
      <c r="C570" s="125"/>
      <c r="D570" s="127"/>
      <c r="E570" s="127"/>
      <c r="F570" s="128"/>
      <c r="G570" s="129"/>
      <c r="H570" s="20"/>
      <c r="I570" s="130"/>
      <c r="J570" s="20"/>
      <c r="K570" s="21"/>
      <c r="L570" s="20"/>
      <c r="M570" s="131"/>
      <c r="N570" s="20"/>
      <c r="O570" s="21"/>
      <c r="P570" s="20"/>
      <c r="Q570" s="21"/>
      <c r="T570" s="557"/>
      <c r="U570" s="278"/>
      <c r="V570" s="349"/>
      <c r="W570" s="238"/>
      <c r="X570" s="279"/>
      <c r="Y570" s="529"/>
      <c r="Z570" s="280"/>
      <c r="AA570" s="132"/>
      <c r="AB570" s="68"/>
      <c r="AC570" s="129"/>
      <c r="AD570"/>
      <c r="AE570" s="96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</row>
    <row r="571" spans="1:51" s="126" customFormat="1" x14ac:dyDescent="0.25">
      <c r="A571" s="125"/>
      <c r="C571" s="125"/>
      <c r="D571" s="127"/>
      <c r="E571" s="127"/>
      <c r="F571" s="128"/>
      <c r="G571" s="129"/>
      <c r="H571" s="20"/>
      <c r="I571" s="130"/>
      <c r="J571" s="20"/>
      <c r="K571" s="21"/>
      <c r="L571" s="20"/>
      <c r="M571" s="131"/>
      <c r="N571" s="20"/>
      <c r="O571" s="21"/>
      <c r="P571" s="20"/>
      <c r="Q571" s="21"/>
      <c r="T571" s="557"/>
      <c r="U571" s="278"/>
      <c r="V571" s="349"/>
      <c r="W571" s="238"/>
      <c r="X571" s="279"/>
      <c r="Y571" s="529"/>
      <c r="Z571" s="280"/>
      <c r="AA571" s="132"/>
      <c r="AB571" s="68"/>
      <c r="AC571" s="129"/>
      <c r="AD571"/>
      <c r="AE571" s="96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</row>
    <row r="572" spans="1:51" s="126" customFormat="1" x14ac:dyDescent="0.25">
      <c r="A572" s="125"/>
      <c r="C572" s="125"/>
      <c r="D572" s="127"/>
      <c r="E572" s="127"/>
      <c r="F572" s="128"/>
      <c r="G572" s="129"/>
      <c r="H572" s="20"/>
      <c r="I572" s="130"/>
      <c r="J572" s="20"/>
      <c r="K572" s="21"/>
      <c r="L572" s="20"/>
      <c r="M572" s="131"/>
      <c r="N572" s="20"/>
      <c r="O572" s="21"/>
      <c r="P572" s="20"/>
      <c r="Q572" s="21"/>
      <c r="T572" s="557"/>
      <c r="U572" s="278"/>
      <c r="V572" s="349"/>
      <c r="W572" s="238"/>
      <c r="X572" s="279"/>
      <c r="Y572" s="529"/>
      <c r="Z572" s="280"/>
      <c r="AA572" s="132"/>
      <c r="AB572" s="68"/>
      <c r="AC572" s="129"/>
      <c r="AD572"/>
      <c r="AE572" s="96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</row>
    <row r="573" spans="1:51" s="126" customFormat="1" x14ac:dyDescent="0.25">
      <c r="A573" s="125"/>
      <c r="C573" s="125"/>
      <c r="D573" s="127"/>
      <c r="E573" s="127"/>
      <c r="F573" s="128"/>
      <c r="G573" s="129"/>
      <c r="H573" s="20"/>
      <c r="I573" s="130"/>
      <c r="J573" s="20"/>
      <c r="K573" s="21"/>
      <c r="L573" s="20"/>
      <c r="M573" s="131"/>
      <c r="N573" s="20"/>
      <c r="O573" s="21"/>
      <c r="P573" s="20"/>
      <c r="Q573" s="21"/>
      <c r="T573" s="557"/>
      <c r="U573" s="278"/>
      <c r="V573" s="349"/>
      <c r="W573" s="238"/>
      <c r="X573" s="279"/>
      <c r="Y573" s="529"/>
      <c r="Z573" s="280"/>
      <c r="AA573" s="132"/>
      <c r="AB573" s="68"/>
      <c r="AC573" s="129"/>
      <c r="AD573"/>
      <c r="AE573" s="96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</row>
    <row r="574" spans="1:51" s="126" customFormat="1" x14ac:dyDescent="0.25">
      <c r="A574" s="125"/>
      <c r="C574" s="125"/>
      <c r="D574" s="127"/>
      <c r="E574" s="127"/>
      <c r="F574" s="128"/>
      <c r="G574" s="129"/>
      <c r="H574" s="20"/>
      <c r="I574" s="130"/>
      <c r="J574" s="20"/>
      <c r="K574" s="21"/>
      <c r="L574" s="20"/>
      <c r="M574" s="131"/>
      <c r="N574" s="20"/>
      <c r="O574" s="21"/>
      <c r="P574" s="20"/>
      <c r="Q574" s="21"/>
      <c r="T574" s="557"/>
      <c r="U574" s="278"/>
      <c r="V574" s="349"/>
      <c r="W574" s="238"/>
      <c r="X574" s="279"/>
      <c r="Y574" s="529"/>
      <c r="Z574" s="280"/>
      <c r="AA574" s="132"/>
      <c r="AB574" s="68"/>
      <c r="AC574" s="129"/>
      <c r="AD574"/>
      <c r="AE574" s="96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</row>
    <row r="575" spans="1:51" s="126" customFormat="1" x14ac:dyDescent="0.25">
      <c r="A575" s="125"/>
      <c r="C575" s="125"/>
      <c r="D575" s="127"/>
      <c r="E575" s="127"/>
      <c r="F575" s="128"/>
      <c r="G575" s="129"/>
      <c r="H575" s="20"/>
      <c r="I575" s="130"/>
      <c r="J575" s="20"/>
      <c r="K575" s="21"/>
      <c r="L575" s="20"/>
      <c r="M575" s="131"/>
      <c r="N575" s="20"/>
      <c r="O575" s="21"/>
      <c r="P575" s="20"/>
      <c r="Q575" s="21"/>
      <c r="T575" s="557"/>
      <c r="U575" s="278"/>
      <c r="V575" s="349"/>
      <c r="W575" s="238"/>
      <c r="X575" s="279"/>
      <c r="Y575" s="529"/>
      <c r="Z575" s="280"/>
      <c r="AA575" s="132"/>
      <c r="AB575" s="68"/>
      <c r="AC575" s="129"/>
      <c r="AD575"/>
      <c r="AE575" s="96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</row>
    <row r="576" spans="1:51" s="126" customFormat="1" x14ac:dyDescent="0.25">
      <c r="A576" s="125"/>
      <c r="C576" s="125"/>
      <c r="D576" s="127"/>
      <c r="E576" s="127"/>
      <c r="F576" s="128"/>
      <c r="G576" s="129"/>
      <c r="H576" s="20"/>
      <c r="I576" s="130"/>
      <c r="J576" s="20"/>
      <c r="K576" s="21"/>
      <c r="L576" s="20"/>
      <c r="M576" s="131"/>
      <c r="N576" s="20"/>
      <c r="O576" s="21"/>
      <c r="P576" s="20"/>
      <c r="Q576" s="21"/>
      <c r="T576" s="557"/>
      <c r="U576" s="278"/>
      <c r="V576" s="349"/>
      <c r="W576" s="238"/>
      <c r="X576" s="279"/>
      <c r="Y576" s="529"/>
      <c r="Z576" s="280"/>
      <c r="AA576" s="132"/>
      <c r="AB576" s="68"/>
      <c r="AC576" s="129"/>
      <c r="AD576"/>
      <c r="AE576" s="9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</row>
    <row r="577" spans="1:51" s="126" customFormat="1" x14ac:dyDescent="0.25">
      <c r="A577" s="125"/>
      <c r="C577" s="125"/>
      <c r="D577" s="127"/>
      <c r="E577" s="127"/>
      <c r="F577" s="128"/>
      <c r="G577" s="129"/>
      <c r="H577" s="20"/>
      <c r="I577" s="130"/>
      <c r="J577" s="20"/>
      <c r="K577" s="21"/>
      <c r="L577" s="20"/>
      <c r="M577" s="131"/>
      <c r="N577" s="20"/>
      <c r="O577" s="21"/>
      <c r="P577" s="20"/>
      <c r="Q577" s="21"/>
      <c r="T577" s="557"/>
      <c r="U577" s="278"/>
      <c r="V577" s="349"/>
      <c r="W577" s="238"/>
      <c r="X577" s="279"/>
      <c r="Y577" s="529"/>
      <c r="Z577" s="280"/>
      <c r="AA577" s="132"/>
      <c r="AB577" s="68"/>
      <c r="AC577" s="129"/>
      <c r="AD577"/>
      <c r="AE577" s="96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</row>
    <row r="578" spans="1:51" s="126" customFormat="1" x14ac:dyDescent="0.25">
      <c r="A578" s="125"/>
      <c r="C578" s="125"/>
      <c r="D578" s="127"/>
      <c r="E578" s="127"/>
      <c r="F578" s="128"/>
      <c r="G578" s="129"/>
      <c r="H578" s="20"/>
      <c r="I578" s="130"/>
      <c r="J578" s="20"/>
      <c r="K578" s="21"/>
      <c r="L578" s="20"/>
      <c r="M578" s="131"/>
      <c r="N578" s="20"/>
      <c r="O578" s="21"/>
      <c r="P578" s="20"/>
      <c r="Q578" s="21"/>
      <c r="T578" s="557"/>
      <c r="U578" s="278"/>
      <c r="V578" s="349"/>
      <c r="W578" s="238"/>
      <c r="X578" s="279"/>
      <c r="Y578" s="529"/>
      <c r="Z578" s="280"/>
      <c r="AA578" s="132"/>
      <c r="AB578" s="68"/>
      <c r="AC578" s="129"/>
      <c r="AD578"/>
      <c r="AE578" s="96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</row>
    <row r="579" spans="1:51" s="126" customFormat="1" x14ac:dyDescent="0.25">
      <c r="A579" s="125"/>
      <c r="C579" s="125"/>
      <c r="D579" s="127"/>
      <c r="E579" s="127"/>
      <c r="F579" s="128"/>
      <c r="G579" s="129"/>
      <c r="H579" s="20"/>
      <c r="I579" s="130"/>
      <c r="J579" s="20"/>
      <c r="K579" s="21"/>
      <c r="L579" s="20"/>
      <c r="M579" s="131"/>
      <c r="N579" s="20"/>
      <c r="O579" s="21"/>
      <c r="P579" s="20"/>
      <c r="Q579" s="21"/>
      <c r="T579" s="557"/>
      <c r="U579" s="278"/>
      <c r="V579" s="349"/>
      <c r="W579" s="238"/>
      <c r="X579" s="279"/>
      <c r="Y579" s="529"/>
      <c r="Z579" s="280"/>
      <c r="AA579" s="132"/>
      <c r="AB579" s="68"/>
      <c r="AC579" s="129"/>
      <c r="AD579"/>
      <c r="AE579" s="96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</row>
    <row r="580" spans="1:51" s="126" customFormat="1" x14ac:dyDescent="0.25">
      <c r="A580" s="125"/>
      <c r="C580" s="125"/>
      <c r="D580" s="127"/>
      <c r="E580" s="127"/>
      <c r="F580" s="128"/>
      <c r="G580" s="129"/>
      <c r="H580" s="20"/>
      <c r="I580" s="130"/>
      <c r="J580" s="20"/>
      <c r="K580" s="21"/>
      <c r="L580" s="20"/>
      <c r="M580" s="131"/>
      <c r="N580" s="20"/>
      <c r="O580" s="21"/>
      <c r="P580" s="20"/>
      <c r="Q580" s="21"/>
      <c r="T580" s="557"/>
      <c r="U580" s="278"/>
      <c r="V580" s="349"/>
      <c r="W580" s="238"/>
      <c r="X580" s="279"/>
      <c r="Y580" s="529"/>
      <c r="Z580" s="280"/>
      <c r="AA580" s="132"/>
      <c r="AB580" s="68"/>
      <c r="AC580" s="129"/>
      <c r="AD580"/>
      <c r="AE580" s="96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</row>
    <row r="581" spans="1:51" s="126" customFormat="1" x14ac:dyDescent="0.25">
      <c r="A581" s="125"/>
      <c r="C581" s="125"/>
      <c r="D581" s="127"/>
      <c r="E581" s="127"/>
      <c r="F581" s="128"/>
      <c r="G581" s="129"/>
      <c r="H581" s="20"/>
      <c r="I581" s="130"/>
      <c r="J581" s="20"/>
      <c r="K581" s="21"/>
      <c r="L581" s="20"/>
      <c r="M581" s="131"/>
      <c r="N581" s="20"/>
      <c r="O581" s="21"/>
      <c r="P581" s="20"/>
      <c r="Q581" s="21"/>
      <c r="T581" s="557"/>
      <c r="U581" s="278"/>
      <c r="V581" s="349"/>
      <c r="W581" s="238"/>
      <c r="X581" s="279"/>
      <c r="Y581" s="529"/>
      <c r="Z581" s="280"/>
      <c r="AA581" s="132"/>
      <c r="AB581" s="68"/>
      <c r="AC581" s="129"/>
      <c r="AD581"/>
      <c r="AE581" s="96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</row>
    <row r="582" spans="1:51" s="126" customFormat="1" x14ac:dyDescent="0.25">
      <c r="A582" s="125"/>
      <c r="C582" s="125"/>
      <c r="D582" s="127"/>
      <c r="E582" s="127"/>
      <c r="F582" s="128"/>
      <c r="G582" s="129"/>
      <c r="H582" s="20"/>
      <c r="I582" s="130"/>
      <c r="J582" s="20"/>
      <c r="K582" s="21"/>
      <c r="L582" s="20"/>
      <c r="M582" s="131"/>
      <c r="N582" s="20"/>
      <c r="O582" s="21"/>
      <c r="P582" s="20"/>
      <c r="Q582" s="21"/>
      <c r="T582" s="557"/>
      <c r="U582" s="278"/>
      <c r="V582" s="349"/>
      <c r="W582" s="238"/>
      <c r="X582" s="279"/>
      <c r="Y582" s="529"/>
      <c r="Z582" s="280"/>
      <c r="AA582" s="132"/>
      <c r="AB582" s="68"/>
      <c r="AC582" s="129"/>
      <c r="AD582"/>
      <c r="AE582" s="96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</row>
    <row r="583" spans="1:51" s="126" customFormat="1" x14ac:dyDescent="0.25">
      <c r="A583" s="125"/>
      <c r="C583" s="125"/>
      <c r="D583" s="127"/>
      <c r="E583" s="127"/>
      <c r="F583" s="128"/>
      <c r="G583" s="129"/>
      <c r="H583" s="20"/>
      <c r="I583" s="130"/>
      <c r="J583" s="20"/>
      <c r="K583" s="21"/>
      <c r="L583" s="20"/>
      <c r="M583" s="131"/>
      <c r="N583" s="20"/>
      <c r="O583" s="21"/>
      <c r="P583" s="20"/>
      <c r="Q583" s="21"/>
      <c r="T583" s="557"/>
      <c r="U583" s="278"/>
      <c r="V583" s="349"/>
      <c r="W583" s="238"/>
      <c r="X583" s="279"/>
      <c r="Y583" s="529"/>
      <c r="Z583" s="280"/>
      <c r="AA583" s="132"/>
      <c r="AB583" s="68"/>
      <c r="AC583" s="129"/>
      <c r="AD583"/>
      <c r="AE583" s="96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</row>
    <row r="584" spans="1:51" s="126" customFormat="1" x14ac:dyDescent="0.25">
      <c r="A584" s="125"/>
      <c r="C584" s="125"/>
      <c r="D584" s="127"/>
      <c r="E584" s="127"/>
      <c r="F584" s="128"/>
      <c r="G584" s="129"/>
      <c r="H584" s="20"/>
      <c r="I584" s="130"/>
      <c r="J584" s="20"/>
      <c r="K584" s="21"/>
      <c r="L584" s="20"/>
      <c r="M584" s="131"/>
      <c r="N584" s="20"/>
      <c r="O584" s="21"/>
      <c r="P584" s="20"/>
      <c r="Q584" s="21"/>
      <c r="T584" s="557"/>
      <c r="U584" s="278"/>
      <c r="V584" s="349"/>
      <c r="W584" s="238"/>
      <c r="X584" s="279"/>
      <c r="Y584" s="529"/>
      <c r="Z584" s="280"/>
      <c r="AA584" s="132"/>
      <c r="AB584" s="68"/>
      <c r="AC584" s="129"/>
      <c r="AD584"/>
      <c r="AE584" s="96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</row>
    <row r="585" spans="1:51" s="126" customFormat="1" x14ac:dyDescent="0.25">
      <c r="A585" s="125"/>
      <c r="C585" s="125"/>
      <c r="D585" s="127"/>
      <c r="E585" s="127"/>
      <c r="F585" s="128"/>
      <c r="G585" s="129"/>
      <c r="H585" s="20"/>
      <c r="I585" s="130"/>
      <c r="J585" s="20"/>
      <c r="K585" s="21"/>
      <c r="L585" s="20"/>
      <c r="M585" s="131"/>
      <c r="N585" s="20"/>
      <c r="O585" s="21"/>
      <c r="P585" s="20"/>
      <c r="Q585" s="21"/>
      <c r="T585" s="557"/>
      <c r="U585" s="278"/>
      <c r="V585" s="349"/>
      <c r="W585" s="238"/>
      <c r="X585" s="279"/>
      <c r="Y585" s="529"/>
      <c r="Z585" s="280"/>
      <c r="AA585" s="132"/>
      <c r="AB585" s="68"/>
      <c r="AC585" s="129"/>
      <c r="AD585"/>
      <c r="AE585" s="96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</row>
    <row r="586" spans="1:51" s="126" customFormat="1" x14ac:dyDescent="0.25">
      <c r="A586" s="125"/>
      <c r="C586" s="125"/>
      <c r="D586" s="127"/>
      <c r="E586" s="127"/>
      <c r="F586" s="128"/>
      <c r="G586" s="129"/>
      <c r="H586" s="20"/>
      <c r="I586" s="130"/>
      <c r="J586" s="20"/>
      <c r="K586" s="21"/>
      <c r="L586" s="20"/>
      <c r="M586" s="131"/>
      <c r="N586" s="20"/>
      <c r="O586" s="21"/>
      <c r="P586" s="20"/>
      <c r="Q586" s="21"/>
      <c r="T586" s="557"/>
      <c r="U586" s="278"/>
      <c r="V586" s="349"/>
      <c r="W586" s="238"/>
      <c r="X586" s="279"/>
      <c r="Y586" s="529"/>
      <c r="Z586" s="280"/>
      <c r="AA586" s="132"/>
      <c r="AB586" s="68"/>
      <c r="AC586" s="129"/>
      <c r="AD586"/>
      <c r="AE586" s="9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</row>
    <row r="587" spans="1:51" s="126" customFormat="1" x14ac:dyDescent="0.25">
      <c r="A587" s="125"/>
      <c r="C587" s="125"/>
      <c r="D587" s="127"/>
      <c r="E587" s="127"/>
      <c r="F587" s="128"/>
      <c r="G587" s="129"/>
      <c r="H587" s="20"/>
      <c r="I587" s="130"/>
      <c r="J587" s="20"/>
      <c r="K587" s="21"/>
      <c r="L587" s="20"/>
      <c r="M587" s="131"/>
      <c r="N587" s="20"/>
      <c r="O587" s="21"/>
      <c r="P587" s="20"/>
      <c r="Q587" s="21"/>
      <c r="T587" s="557"/>
      <c r="U587" s="278"/>
      <c r="V587" s="349"/>
      <c r="W587" s="238"/>
      <c r="X587" s="279"/>
      <c r="Y587" s="529"/>
      <c r="Z587" s="280"/>
      <c r="AA587" s="132"/>
      <c r="AB587" s="68"/>
      <c r="AC587" s="129"/>
      <c r="AD587"/>
      <c r="AE587" s="96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</row>
    <row r="588" spans="1:51" s="126" customFormat="1" x14ac:dyDescent="0.25">
      <c r="A588" s="125"/>
      <c r="C588" s="125"/>
      <c r="D588" s="127"/>
      <c r="E588" s="127"/>
      <c r="F588" s="128"/>
      <c r="G588" s="129"/>
      <c r="H588" s="20"/>
      <c r="I588" s="130"/>
      <c r="J588" s="20"/>
      <c r="K588" s="21"/>
      <c r="L588" s="20"/>
      <c r="M588" s="131"/>
      <c r="N588" s="20"/>
      <c r="O588" s="21"/>
      <c r="P588" s="20"/>
      <c r="Q588" s="21"/>
      <c r="T588" s="557"/>
      <c r="U588" s="278"/>
      <c r="V588" s="349"/>
      <c r="W588" s="238"/>
      <c r="X588" s="279"/>
      <c r="Y588" s="529"/>
      <c r="Z588" s="280"/>
      <c r="AA588" s="132"/>
      <c r="AB588" s="68"/>
      <c r="AC588" s="129"/>
      <c r="AD588"/>
      <c r="AE588" s="96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</row>
    <row r="589" spans="1:51" s="126" customFormat="1" x14ac:dyDescent="0.25">
      <c r="A589" s="125"/>
      <c r="C589" s="125"/>
      <c r="D589" s="127"/>
      <c r="E589" s="127"/>
      <c r="F589" s="128"/>
      <c r="G589" s="129"/>
      <c r="H589" s="20"/>
      <c r="I589" s="130"/>
      <c r="J589" s="20"/>
      <c r="K589" s="21"/>
      <c r="L589" s="20"/>
      <c r="M589" s="131"/>
      <c r="N589" s="20"/>
      <c r="O589" s="21"/>
      <c r="P589" s="20"/>
      <c r="Q589" s="21"/>
      <c r="T589" s="557"/>
      <c r="U589" s="278"/>
      <c r="V589" s="349"/>
      <c r="W589" s="238"/>
      <c r="X589" s="279"/>
      <c r="Y589" s="529"/>
      <c r="Z589" s="280"/>
      <c r="AA589" s="132"/>
      <c r="AB589" s="68"/>
      <c r="AC589" s="129"/>
      <c r="AD589"/>
      <c r="AE589" s="96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</row>
    <row r="590" spans="1:51" s="126" customFormat="1" x14ac:dyDescent="0.25">
      <c r="A590" s="125"/>
      <c r="C590" s="125"/>
      <c r="D590" s="127"/>
      <c r="E590" s="127"/>
      <c r="F590" s="128"/>
      <c r="G590" s="129"/>
      <c r="H590" s="20"/>
      <c r="I590" s="130"/>
      <c r="J590" s="20"/>
      <c r="K590" s="21"/>
      <c r="L590" s="20"/>
      <c r="M590" s="131"/>
      <c r="N590" s="20"/>
      <c r="O590" s="21"/>
      <c r="P590" s="20"/>
      <c r="Q590" s="21"/>
      <c r="T590" s="557"/>
      <c r="U590" s="278"/>
      <c r="V590" s="349"/>
      <c r="W590" s="238"/>
      <c r="X590" s="279"/>
      <c r="Y590" s="529"/>
      <c r="Z590" s="280"/>
      <c r="AA590" s="132"/>
      <c r="AB590" s="68"/>
      <c r="AC590" s="129"/>
      <c r="AD590"/>
      <c r="AE590" s="96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</row>
    <row r="591" spans="1:51" s="126" customFormat="1" x14ac:dyDescent="0.25">
      <c r="A591" s="125"/>
      <c r="C591" s="125"/>
      <c r="D591" s="127"/>
      <c r="E591" s="127"/>
      <c r="F591" s="128"/>
      <c r="G591" s="129"/>
      <c r="H591" s="20"/>
      <c r="I591" s="130"/>
      <c r="J591" s="20"/>
      <c r="K591" s="21"/>
      <c r="L591" s="20"/>
      <c r="M591" s="131"/>
      <c r="N591" s="20"/>
      <c r="O591" s="21"/>
      <c r="P591" s="20"/>
      <c r="Q591" s="21"/>
      <c r="T591" s="557"/>
      <c r="U591" s="278"/>
      <c r="V591" s="349"/>
      <c r="W591" s="238"/>
      <c r="X591" s="279"/>
      <c r="Y591" s="529"/>
      <c r="Z591" s="280"/>
      <c r="AA591" s="132"/>
      <c r="AB591" s="68"/>
      <c r="AC591" s="129"/>
      <c r="AD591"/>
      <c r="AE591" s="96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</row>
    <row r="592" spans="1:51" s="126" customFormat="1" x14ac:dyDescent="0.25">
      <c r="A592" s="125"/>
      <c r="C592" s="125"/>
      <c r="D592" s="127"/>
      <c r="E592" s="127"/>
      <c r="F592" s="128"/>
      <c r="G592" s="129"/>
      <c r="H592" s="20"/>
      <c r="I592" s="130"/>
      <c r="J592" s="20"/>
      <c r="K592" s="21"/>
      <c r="L592" s="20"/>
      <c r="M592" s="131"/>
      <c r="N592" s="20"/>
      <c r="O592" s="21"/>
      <c r="P592" s="20"/>
      <c r="Q592" s="21"/>
      <c r="T592" s="557"/>
      <c r="U592" s="278"/>
      <c r="V592" s="349"/>
      <c r="W592" s="238"/>
      <c r="X592" s="279"/>
      <c r="Y592" s="529"/>
      <c r="Z592" s="280"/>
      <c r="AA592" s="132"/>
      <c r="AB592" s="68"/>
      <c r="AC592" s="129"/>
      <c r="AD592"/>
      <c r="AE592" s="96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</row>
    <row r="593" spans="1:51" s="126" customFormat="1" x14ac:dyDescent="0.25">
      <c r="A593" s="125"/>
      <c r="C593" s="125"/>
      <c r="D593" s="127"/>
      <c r="E593" s="127"/>
      <c r="F593" s="128"/>
      <c r="G593" s="129"/>
      <c r="H593" s="20"/>
      <c r="I593" s="130"/>
      <c r="J593" s="20"/>
      <c r="K593" s="21"/>
      <c r="L593" s="20"/>
      <c r="M593" s="131"/>
      <c r="N593" s="20"/>
      <c r="O593" s="21"/>
      <c r="P593" s="20"/>
      <c r="Q593" s="21"/>
      <c r="T593" s="557"/>
      <c r="U593" s="278"/>
      <c r="V593" s="349"/>
      <c r="W593" s="238"/>
      <c r="X593" s="279"/>
      <c r="Y593" s="529"/>
      <c r="Z593" s="280"/>
      <c r="AA593" s="132"/>
      <c r="AB593" s="68"/>
      <c r="AC593" s="129"/>
      <c r="AD593"/>
      <c r="AE593" s="96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</row>
    <row r="594" spans="1:51" s="126" customFormat="1" x14ac:dyDescent="0.25">
      <c r="A594" s="125"/>
      <c r="C594" s="125"/>
      <c r="D594" s="127"/>
      <c r="E594" s="127"/>
      <c r="F594" s="128"/>
      <c r="G594" s="129"/>
      <c r="H594" s="20"/>
      <c r="I594" s="130"/>
      <c r="J594" s="20"/>
      <c r="K594" s="21"/>
      <c r="L594" s="20"/>
      <c r="M594" s="131"/>
      <c r="N594" s="20"/>
      <c r="O594" s="21"/>
      <c r="P594" s="20"/>
      <c r="Q594" s="21"/>
      <c r="T594" s="557"/>
      <c r="U594" s="278"/>
      <c r="V594" s="349"/>
      <c r="W594" s="238"/>
      <c r="X594" s="279"/>
      <c r="Y594" s="529"/>
      <c r="Z594" s="280"/>
      <c r="AA594" s="132"/>
      <c r="AB594" s="68"/>
      <c r="AC594" s="129"/>
      <c r="AD594"/>
      <c r="AE594" s="96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</row>
    <row r="595" spans="1:51" s="126" customFormat="1" x14ac:dyDescent="0.25">
      <c r="A595" s="125"/>
      <c r="C595" s="125"/>
      <c r="D595" s="127"/>
      <c r="E595" s="127"/>
      <c r="F595" s="128"/>
      <c r="G595" s="129"/>
      <c r="H595" s="20"/>
      <c r="I595" s="130"/>
      <c r="J595" s="20"/>
      <c r="K595" s="21"/>
      <c r="L595" s="20"/>
      <c r="M595" s="131"/>
      <c r="N595" s="20"/>
      <c r="O595" s="21"/>
      <c r="P595" s="20"/>
      <c r="Q595" s="21"/>
      <c r="T595" s="557"/>
      <c r="U595" s="278"/>
      <c r="V595" s="349"/>
      <c r="W595" s="238"/>
      <c r="X595" s="279"/>
      <c r="Y595" s="529"/>
      <c r="Z595" s="280"/>
      <c r="AA595" s="132"/>
      <c r="AB595" s="68"/>
      <c r="AC595" s="129"/>
      <c r="AD595"/>
      <c r="AE595" s="96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</row>
    <row r="596" spans="1:51" s="126" customFormat="1" x14ac:dyDescent="0.25">
      <c r="A596" s="125"/>
      <c r="C596" s="125"/>
      <c r="D596" s="127"/>
      <c r="E596" s="127"/>
      <c r="F596" s="128"/>
      <c r="G596" s="129"/>
      <c r="H596" s="20"/>
      <c r="I596" s="130"/>
      <c r="J596" s="20"/>
      <c r="K596" s="21"/>
      <c r="L596" s="20"/>
      <c r="M596" s="131"/>
      <c r="N596" s="20"/>
      <c r="O596" s="21"/>
      <c r="P596" s="20"/>
      <c r="Q596" s="21"/>
      <c r="T596" s="557"/>
      <c r="U596" s="278"/>
      <c r="V596" s="349"/>
      <c r="W596" s="238"/>
      <c r="X596" s="279"/>
      <c r="Y596" s="529"/>
      <c r="Z596" s="280"/>
      <c r="AA596" s="132"/>
      <c r="AB596" s="68"/>
      <c r="AC596" s="129"/>
      <c r="AD596"/>
      <c r="AE596" s="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</row>
    <row r="597" spans="1:51" s="126" customFormat="1" x14ac:dyDescent="0.25">
      <c r="A597" s="125"/>
      <c r="C597" s="125"/>
      <c r="D597" s="127"/>
      <c r="E597" s="127"/>
      <c r="F597" s="128"/>
      <c r="G597" s="129"/>
      <c r="H597" s="20"/>
      <c r="I597" s="130"/>
      <c r="J597" s="20"/>
      <c r="K597" s="21"/>
      <c r="L597" s="20"/>
      <c r="M597" s="131"/>
      <c r="N597" s="20"/>
      <c r="O597" s="21"/>
      <c r="P597" s="20"/>
      <c r="Q597" s="21"/>
      <c r="T597" s="557"/>
      <c r="U597" s="278"/>
      <c r="V597" s="349"/>
      <c r="W597" s="238"/>
      <c r="X597" s="279"/>
      <c r="Y597" s="529"/>
      <c r="Z597" s="280"/>
      <c r="AA597" s="132"/>
      <c r="AB597" s="68"/>
      <c r="AC597" s="129"/>
      <c r="AD597"/>
      <c r="AE597" s="96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</row>
    <row r="598" spans="1:51" s="126" customFormat="1" x14ac:dyDescent="0.25">
      <c r="A598" s="125"/>
      <c r="C598" s="125"/>
      <c r="D598" s="127"/>
      <c r="E598" s="127"/>
      <c r="F598" s="128"/>
      <c r="G598" s="129"/>
      <c r="H598" s="20"/>
      <c r="I598" s="130"/>
      <c r="J598" s="20"/>
      <c r="K598" s="21"/>
      <c r="L598" s="20"/>
      <c r="M598" s="131"/>
      <c r="N598" s="20"/>
      <c r="O598" s="21"/>
      <c r="P598" s="20"/>
      <c r="Q598" s="21"/>
      <c r="T598" s="557"/>
      <c r="U598" s="278"/>
      <c r="V598" s="349"/>
      <c r="W598" s="238"/>
      <c r="X598" s="279"/>
      <c r="Y598" s="529"/>
      <c r="Z598" s="280"/>
      <c r="AA598" s="132"/>
      <c r="AB598" s="68"/>
      <c r="AC598" s="129"/>
      <c r="AD598"/>
      <c r="AE598" s="96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</row>
    <row r="599" spans="1:51" s="126" customFormat="1" x14ac:dyDescent="0.25">
      <c r="A599" s="125"/>
      <c r="C599" s="125"/>
      <c r="D599" s="127"/>
      <c r="E599" s="127"/>
      <c r="F599" s="128"/>
      <c r="G599" s="129"/>
      <c r="H599" s="20"/>
      <c r="I599" s="130"/>
      <c r="J599" s="20"/>
      <c r="K599" s="21"/>
      <c r="L599" s="20"/>
      <c r="M599" s="131"/>
      <c r="N599" s="20"/>
      <c r="O599" s="21"/>
      <c r="P599" s="20"/>
      <c r="Q599" s="21"/>
      <c r="T599" s="557"/>
      <c r="U599" s="278"/>
      <c r="V599" s="349"/>
      <c r="W599" s="238"/>
      <c r="X599" s="279"/>
      <c r="Y599" s="529"/>
      <c r="Z599" s="280"/>
      <c r="AA599" s="132"/>
      <c r="AB599" s="68"/>
      <c r="AC599" s="129"/>
      <c r="AD599"/>
      <c r="AE599" s="96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</row>
    <row r="600" spans="1:51" s="126" customFormat="1" x14ac:dyDescent="0.25">
      <c r="A600" s="125"/>
      <c r="C600" s="125"/>
      <c r="D600" s="127"/>
      <c r="E600" s="127"/>
      <c r="F600" s="128"/>
      <c r="G600" s="129"/>
      <c r="H600" s="20"/>
      <c r="I600" s="130"/>
      <c r="J600" s="20"/>
      <c r="K600" s="21"/>
      <c r="L600" s="20"/>
      <c r="M600" s="131"/>
      <c r="N600" s="20"/>
      <c r="O600" s="21"/>
      <c r="P600" s="20"/>
      <c r="Q600" s="21"/>
      <c r="T600" s="557"/>
      <c r="U600" s="278"/>
      <c r="V600" s="349"/>
      <c r="W600" s="238"/>
      <c r="X600" s="279"/>
      <c r="Y600" s="529"/>
      <c r="Z600" s="280"/>
      <c r="AA600" s="132"/>
      <c r="AB600" s="68"/>
      <c r="AC600" s="129"/>
      <c r="AD600"/>
      <c r="AE600" s="96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</row>
    <row r="601" spans="1:51" s="126" customFormat="1" x14ac:dyDescent="0.25">
      <c r="A601" s="125"/>
      <c r="C601" s="125"/>
      <c r="D601" s="127"/>
      <c r="E601" s="127"/>
      <c r="F601" s="128"/>
      <c r="G601" s="129"/>
      <c r="H601" s="20"/>
      <c r="I601" s="130"/>
      <c r="J601" s="20"/>
      <c r="K601" s="21"/>
      <c r="L601" s="20"/>
      <c r="M601" s="131"/>
      <c r="N601" s="20"/>
      <c r="O601" s="21"/>
      <c r="P601" s="20"/>
      <c r="Q601" s="21"/>
      <c r="T601" s="557"/>
      <c r="U601" s="278"/>
      <c r="V601" s="349"/>
      <c r="W601" s="238"/>
      <c r="X601" s="279"/>
      <c r="Y601" s="529"/>
      <c r="Z601" s="280"/>
      <c r="AA601" s="132"/>
      <c r="AB601" s="68"/>
      <c r="AC601" s="129"/>
      <c r="AD601"/>
      <c r="AE601" s="96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</row>
    <row r="602" spans="1:51" s="126" customFormat="1" x14ac:dyDescent="0.25">
      <c r="A602" s="125"/>
      <c r="C602" s="125"/>
      <c r="D602" s="127"/>
      <c r="E602" s="127"/>
      <c r="F602" s="128"/>
      <c r="G602" s="129"/>
      <c r="H602" s="20"/>
      <c r="I602" s="130"/>
      <c r="J602" s="20"/>
      <c r="K602" s="21"/>
      <c r="L602" s="20"/>
      <c r="M602" s="131"/>
      <c r="N602" s="20"/>
      <c r="O602" s="21"/>
      <c r="P602" s="20"/>
      <c r="Q602" s="21"/>
      <c r="T602" s="557"/>
      <c r="U602" s="278"/>
      <c r="V602" s="349"/>
      <c r="W602" s="238"/>
      <c r="X602" s="279"/>
      <c r="Y602" s="529"/>
      <c r="Z602" s="280"/>
      <c r="AA602" s="132"/>
      <c r="AB602" s="68"/>
      <c r="AC602" s="129"/>
      <c r="AD602"/>
      <c r="AE602" s="96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</row>
    <row r="603" spans="1:51" s="126" customFormat="1" x14ac:dyDescent="0.25">
      <c r="A603" s="125"/>
      <c r="C603" s="125"/>
      <c r="D603" s="127"/>
      <c r="E603" s="127"/>
      <c r="F603" s="128"/>
      <c r="G603" s="129"/>
      <c r="H603" s="20"/>
      <c r="I603" s="130"/>
      <c r="J603" s="20"/>
      <c r="K603" s="21"/>
      <c r="L603" s="20"/>
      <c r="M603" s="131"/>
      <c r="N603" s="20"/>
      <c r="O603" s="21"/>
      <c r="P603" s="20"/>
      <c r="Q603" s="21"/>
      <c r="T603" s="557"/>
      <c r="U603" s="278"/>
      <c r="V603" s="349"/>
      <c r="W603" s="238"/>
      <c r="X603" s="279"/>
      <c r="Y603" s="529"/>
      <c r="Z603" s="280"/>
      <c r="AA603" s="132"/>
      <c r="AB603" s="68"/>
      <c r="AC603" s="129"/>
      <c r="AD603"/>
      <c r="AE603" s="96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</row>
    <row r="604" spans="1:51" s="126" customFormat="1" x14ac:dyDescent="0.25">
      <c r="A604" s="125"/>
      <c r="C604" s="125"/>
      <c r="D604" s="127"/>
      <c r="E604" s="127"/>
      <c r="F604" s="128"/>
      <c r="G604" s="129"/>
      <c r="H604" s="20"/>
      <c r="I604" s="130"/>
      <c r="J604" s="20"/>
      <c r="K604" s="21"/>
      <c r="L604" s="20"/>
      <c r="M604" s="131"/>
      <c r="N604" s="20"/>
      <c r="O604" s="21"/>
      <c r="P604" s="20"/>
      <c r="Q604" s="21"/>
      <c r="T604" s="557"/>
      <c r="U604" s="278"/>
      <c r="V604" s="349"/>
      <c r="W604" s="238"/>
      <c r="X604" s="279"/>
      <c r="Y604" s="529"/>
      <c r="Z604" s="280"/>
      <c r="AA604" s="132"/>
      <c r="AB604" s="68"/>
      <c r="AC604" s="129"/>
      <c r="AD604"/>
      <c r="AE604" s="96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</row>
    <row r="605" spans="1:51" s="126" customFormat="1" x14ac:dyDescent="0.25">
      <c r="A605" s="125"/>
      <c r="C605" s="125"/>
      <c r="D605" s="127"/>
      <c r="E605" s="127"/>
      <c r="F605" s="128"/>
      <c r="G605" s="129"/>
      <c r="H605" s="20"/>
      <c r="I605" s="130"/>
      <c r="J605" s="20"/>
      <c r="K605" s="21"/>
      <c r="L605" s="20"/>
      <c r="M605" s="131"/>
      <c r="N605" s="20"/>
      <c r="O605" s="21"/>
      <c r="P605" s="20"/>
      <c r="Q605" s="21"/>
      <c r="T605" s="557"/>
      <c r="U605" s="278"/>
      <c r="V605" s="349"/>
      <c r="W605" s="238"/>
      <c r="X605" s="279"/>
      <c r="Y605" s="529"/>
      <c r="Z605" s="280"/>
      <c r="AA605" s="132"/>
      <c r="AB605" s="68"/>
      <c r="AC605" s="129"/>
      <c r="AD605"/>
      <c r="AE605" s="96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</row>
    <row r="606" spans="1:51" s="126" customFormat="1" x14ac:dyDescent="0.25">
      <c r="A606" s="125"/>
      <c r="C606" s="125"/>
      <c r="D606" s="127"/>
      <c r="E606" s="127"/>
      <c r="F606" s="128"/>
      <c r="G606" s="129"/>
      <c r="H606" s="20"/>
      <c r="I606" s="130"/>
      <c r="J606" s="20"/>
      <c r="K606" s="21"/>
      <c r="L606" s="20"/>
      <c r="M606" s="131"/>
      <c r="N606" s="20"/>
      <c r="O606" s="21"/>
      <c r="P606" s="20"/>
      <c r="Q606" s="21"/>
      <c r="T606" s="557"/>
      <c r="U606" s="278"/>
      <c r="V606" s="349"/>
      <c r="W606" s="238"/>
      <c r="X606" s="279"/>
      <c r="Y606" s="529"/>
      <c r="Z606" s="280"/>
      <c r="AA606" s="132"/>
      <c r="AB606" s="68"/>
      <c r="AC606" s="129"/>
      <c r="AD606"/>
      <c r="AE606" s="9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</row>
    <row r="607" spans="1:51" s="126" customFormat="1" x14ac:dyDescent="0.25">
      <c r="A607" s="125"/>
      <c r="C607" s="125"/>
      <c r="D607" s="127"/>
      <c r="E607" s="127"/>
      <c r="F607" s="128"/>
      <c r="G607" s="129"/>
      <c r="H607" s="20"/>
      <c r="I607" s="130"/>
      <c r="J607" s="20"/>
      <c r="K607" s="21"/>
      <c r="L607" s="20"/>
      <c r="M607" s="131"/>
      <c r="N607" s="20"/>
      <c r="O607" s="21"/>
      <c r="P607" s="20"/>
      <c r="Q607" s="21"/>
      <c r="T607" s="557"/>
      <c r="U607" s="278"/>
      <c r="V607" s="349"/>
      <c r="W607" s="238"/>
      <c r="X607" s="279"/>
      <c r="Y607" s="529"/>
      <c r="Z607" s="280"/>
      <c r="AA607" s="132"/>
      <c r="AB607" s="68"/>
      <c r="AC607" s="129"/>
      <c r="AD607"/>
      <c r="AE607" s="96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</row>
    <row r="608" spans="1:51" s="126" customFormat="1" x14ac:dyDescent="0.25">
      <c r="A608" s="125"/>
      <c r="C608" s="125"/>
      <c r="D608" s="127"/>
      <c r="E608" s="127"/>
      <c r="F608" s="128"/>
      <c r="G608" s="129"/>
      <c r="H608" s="20"/>
      <c r="I608" s="130"/>
      <c r="J608" s="20"/>
      <c r="K608" s="21"/>
      <c r="L608" s="20"/>
      <c r="M608" s="131"/>
      <c r="N608" s="20"/>
      <c r="O608" s="21"/>
      <c r="P608" s="20"/>
      <c r="Q608" s="21"/>
      <c r="T608" s="557"/>
      <c r="U608" s="278"/>
      <c r="V608" s="349"/>
      <c r="W608" s="238"/>
      <c r="X608" s="279"/>
      <c r="Y608" s="529"/>
      <c r="Z608" s="280"/>
      <c r="AA608" s="132"/>
      <c r="AB608" s="68"/>
      <c r="AC608" s="129"/>
      <c r="AD608"/>
      <c r="AE608" s="96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</row>
    <row r="609" spans="1:51" s="126" customFormat="1" x14ac:dyDescent="0.25">
      <c r="A609" s="125"/>
      <c r="C609" s="125"/>
      <c r="D609" s="127"/>
      <c r="E609" s="127"/>
      <c r="F609" s="128"/>
      <c r="G609" s="129"/>
      <c r="H609" s="20"/>
      <c r="I609" s="130"/>
      <c r="J609" s="20"/>
      <c r="K609" s="21"/>
      <c r="L609" s="20"/>
      <c r="M609" s="131"/>
      <c r="N609" s="20"/>
      <c r="O609" s="21"/>
      <c r="P609" s="20"/>
      <c r="Q609" s="21"/>
      <c r="T609" s="557"/>
      <c r="U609" s="278"/>
      <c r="V609" s="349"/>
      <c r="W609" s="238"/>
      <c r="X609" s="279"/>
      <c r="Y609" s="529"/>
      <c r="Z609" s="280"/>
      <c r="AA609" s="132"/>
      <c r="AB609" s="68"/>
      <c r="AC609" s="129"/>
      <c r="AD609"/>
      <c r="AE609" s="96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</row>
    <row r="610" spans="1:51" s="126" customFormat="1" x14ac:dyDescent="0.25">
      <c r="A610" s="125"/>
      <c r="C610" s="125"/>
      <c r="D610" s="127"/>
      <c r="E610" s="127"/>
      <c r="F610" s="128"/>
      <c r="G610" s="129"/>
      <c r="H610" s="20"/>
      <c r="I610" s="130"/>
      <c r="J610" s="20"/>
      <c r="K610" s="21"/>
      <c r="L610" s="20"/>
      <c r="M610" s="131"/>
      <c r="N610" s="20"/>
      <c r="O610" s="21"/>
      <c r="P610" s="20"/>
      <c r="Q610" s="21"/>
      <c r="T610" s="557"/>
      <c r="U610" s="278"/>
      <c r="V610" s="349"/>
      <c r="W610" s="238"/>
      <c r="X610" s="279"/>
      <c r="Y610" s="529"/>
      <c r="Z610" s="280"/>
      <c r="AA610" s="132"/>
      <c r="AB610" s="68"/>
      <c r="AC610" s="129"/>
      <c r="AD610"/>
      <c r="AE610" s="96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</row>
    <row r="611" spans="1:51" s="126" customFormat="1" x14ac:dyDescent="0.25">
      <c r="A611" s="125"/>
      <c r="C611" s="125"/>
      <c r="D611" s="127"/>
      <c r="E611" s="127"/>
      <c r="F611" s="128"/>
      <c r="G611" s="129"/>
      <c r="H611" s="20"/>
      <c r="I611" s="130"/>
      <c r="J611" s="20"/>
      <c r="K611" s="21"/>
      <c r="L611" s="20"/>
      <c r="M611" s="131"/>
      <c r="N611" s="20"/>
      <c r="O611" s="21"/>
      <c r="P611" s="20"/>
      <c r="Q611" s="21"/>
      <c r="T611" s="557"/>
      <c r="U611" s="278"/>
      <c r="V611" s="349"/>
      <c r="W611" s="238"/>
      <c r="X611" s="279"/>
      <c r="Y611" s="529"/>
      <c r="Z611" s="280"/>
      <c r="AA611" s="132"/>
      <c r="AB611" s="68"/>
      <c r="AC611" s="129"/>
      <c r="AD611"/>
      <c r="AE611" s="96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</row>
    <row r="612" spans="1:51" s="126" customFormat="1" x14ac:dyDescent="0.25">
      <c r="A612" s="125"/>
      <c r="C612" s="125"/>
      <c r="D612" s="127"/>
      <c r="E612" s="127"/>
      <c r="F612" s="128"/>
      <c r="G612" s="129"/>
      <c r="H612" s="20"/>
      <c r="I612" s="130"/>
      <c r="J612" s="20"/>
      <c r="K612" s="21"/>
      <c r="L612" s="20"/>
      <c r="M612" s="131"/>
      <c r="N612" s="20"/>
      <c r="O612" s="21"/>
      <c r="P612" s="20"/>
      <c r="Q612" s="21"/>
      <c r="T612" s="557"/>
      <c r="U612" s="278"/>
      <c r="V612" s="349"/>
      <c r="W612" s="238"/>
      <c r="X612" s="279"/>
      <c r="Y612" s="529"/>
      <c r="Z612" s="280"/>
      <c r="AA612" s="132"/>
      <c r="AB612" s="68"/>
      <c r="AC612" s="129"/>
      <c r="AD612"/>
      <c r="AE612" s="96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</row>
    <row r="613" spans="1:51" s="126" customFormat="1" x14ac:dyDescent="0.25">
      <c r="A613" s="125"/>
      <c r="C613" s="125"/>
      <c r="D613" s="127"/>
      <c r="E613" s="127"/>
      <c r="F613" s="128"/>
      <c r="G613" s="129"/>
      <c r="H613" s="20"/>
      <c r="I613" s="130"/>
      <c r="J613" s="20"/>
      <c r="K613" s="21"/>
      <c r="L613" s="20"/>
      <c r="M613" s="131"/>
      <c r="N613" s="20"/>
      <c r="O613" s="21"/>
      <c r="P613" s="20"/>
      <c r="Q613" s="21"/>
      <c r="T613" s="557"/>
      <c r="U613" s="278"/>
      <c r="V613" s="349"/>
      <c r="W613" s="238"/>
      <c r="X613" s="279"/>
      <c r="Y613" s="529"/>
      <c r="Z613" s="280"/>
      <c r="AA613" s="132"/>
      <c r="AB613" s="68"/>
      <c r="AC613" s="129"/>
      <c r="AD613"/>
      <c r="AE613" s="96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</row>
    <row r="614" spans="1:51" s="126" customFormat="1" x14ac:dyDescent="0.25">
      <c r="A614" s="125"/>
      <c r="C614" s="125"/>
      <c r="D614" s="127"/>
      <c r="E614" s="127"/>
      <c r="F614" s="128"/>
      <c r="G614" s="129"/>
      <c r="H614" s="20"/>
      <c r="I614" s="130"/>
      <c r="J614" s="20"/>
      <c r="K614" s="21"/>
      <c r="L614" s="20"/>
      <c r="M614" s="131"/>
      <c r="N614" s="20"/>
      <c r="O614" s="21"/>
      <c r="P614" s="20"/>
      <c r="Q614" s="21"/>
      <c r="T614" s="557"/>
      <c r="U614" s="278"/>
      <c r="V614" s="349"/>
      <c r="W614" s="238"/>
      <c r="X614" s="279"/>
      <c r="Y614" s="529"/>
      <c r="Z614" s="280"/>
      <c r="AA614" s="132"/>
      <c r="AB614" s="68"/>
      <c r="AC614" s="129"/>
      <c r="AD614"/>
      <c r="AE614" s="96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</row>
    <row r="615" spans="1:51" s="126" customFormat="1" x14ac:dyDescent="0.25">
      <c r="A615" s="125"/>
      <c r="C615" s="125"/>
      <c r="D615" s="127"/>
      <c r="E615" s="127"/>
      <c r="F615" s="128"/>
      <c r="G615" s="129"/>
      <c r="H615" s="20"/>
      <c r="I615" s="130"/>
      <c r="J615" s="20"/>
      <c r="K615" s="21"/>
      <c r="L615" s="20"/>
      <c r="M615" s="131"/>
      <c r="N615" s="20"/>
      <c r="O615" s="21"/>
      <c r="P615" s="20"/>
      <c r="Q615" s="21"/>
      <c r="T615" s="557"/>
      <c r="U615" s="278"/>
      <c r="V615" s="349"/>
      <c r="W615" s="238"/>
      <c r="X615" s="279"/>
      <c r="Y615" s="529"/>
      <c r="Z615" s="280"/>
      <c r="AA615" s="132"/>
      <c r="AB615" s="68"/>
      <c r="AC615" s="129"/>
      <c r="AD615"/>
      <c r="AE615" s="96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</row>
    <row r="616" spans="1:51" s="126" customFormat="1" x14ac:dyDescent="0.25">
      <c r="A616" s="125"/>
      <c r="C616" s="125"/>
      <c r="D616" s="127"/>
      <c r="E616" s="127"/>
      <c r="F616" s="128"/>
      <c r="G616" s="129"/>
      <c r="H616" s="20"/>
      <c r="I616" s="130"/>
      <c r="J616" s="20"/>
      <c r="K616" s="21"/>
      <c r="L616" s="20"/>
      <c r="M616" s="131"/>
      <c r="N616" s="20"/>
      <c r="O616" s="21"/>
      <c r="P616" s="20"/>
      <c r="Q616" s="21"/>
      <c r="T616" s="557"/>
      <c r="U616" s="278"/>
      <c r="V616" s="349"/>
      <c r="W616" s="238"/>
      <c r="X616" s="279"/>
      <c r="Y616" s="529"/>
      <c r="Z616" s="280"/>
      <c r="AA616" s="132"/>
      <c r="AB616" s="68"/>
      <c r="AC616" s="129"/>
      <c r="AD616"/>
      <c r="AE616" s="9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</row>
    <row r="617" spans="1:51" s="126" customFormat="1" x14ac:dyDescent="0.25">
      <c r="A617" s="125"/>
      <c r="C617" s="125"/>
      <c r="D617" s="127"/>
      <c r="E617" s="127"/>
      <c r="F617" s="128"/>
      <c r="G617" s="129"/>
      <c r="H617" s="20"/>
      <c r="I617" s="130"/>
      <c r="J617" s="20"/>
      <c r="K617" s="21"/>
      <c r="L617" s="20"/>
      <c r="M617" s="131"/>
      <c r="N617" s="20"/>
      <c r="O617" s="21"/>
      <c r="P617" s="20"/>
      <c r="Q617" s="21"/>
      <c r="T617" s="557"/>
      <c r="U617" s="278"/>
      <c r="V617" s="349"/>
      <c r="W617" s="238"/>
      <c r="X617" s="279"/>
      <c r="Y617" s="529"/>
      <c r="Z617" s="280"/>
      <c r="AA617" s="132"/>
      <c r="AB617" s="68"/>
      <c r="AC617" s="129"/>
      <c r="AD617"/>
      <c r="AE617" s="96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</row>
    <row r="618" spans="1:51" s="126" customFormat="1" x14ac:dyDescent="0.25">
      <c r="A618" s="125"/>
      <c r="C618" s="125"/>
      <c r="D618" s="127"/>
      <c r="E618" s="127"/>
      <c r="F618" s="128"/>
      <c r="G618" s="129"/>
      <c r="H618" s="20"/>
      <c r="I618" s="130"/>
      <c r="J618" s="20"/>
      <c r="K618" s="21"/>
      <c r="L618" s="20"/>
      <c r="M618" s="131"/>
      <c r="N618" s="20"/>
      <c r="O618" s="21"/>
      <c r="P618" s="20"/>
      <c r="Q618" s="21"/>
      <c r="T618" s="557"/>
      <c r="U618" s="278"/>
      <c r="V618" s="349"/>
      <c r="W618" s="238"/>
      <c r="X618" s="279"/>
      <c r="Y618" s="529"/>
      <c r="Z618" s="280"/>
      <c r="AA618" s="132"/>
      <c r="AB618" s="68"/>
      <c r="AC618" s="129"/>
      <c r="AD618"/>
      <c r="AE618" s="96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</row>
    <row r="619" spans="1:51" s="126" customFormat="1" x14ac:dyDescent="0.25">
      <c r="A619" s="125"/>
      <c r="C619" s="125"/>
      <c r="D619" s="127"/>
      <c r="E619" s="127"/>
      <c r="F619" s="128"/>
      <c r="G619" s="129"/>
      <c r="H619" s="20"/>
      <c r="I619" s="130"/>
      <c r="J619" s="20"/>
      <c r="K619" s="21"/>
      <c r="L619" s="20"/>
      <c r="M619" s="131"/>
      <c r="N619" s="20"/>
      <c r="O619" s="21"/>
      <c r="P619" s="20"/>
      <c r="Q619" s="21"/>
      <c r="T619" s="557"/>
      <c r="U619" s="278"/>
      <c r="V619" s="349"/>
      <c r="W619" s="238"/>
      <c r="X619" s="279"/>
      <c r="Y619" s="529"/>
      <c r="Z619" s="280"/>
      <c r="AA619" s="132"/>
      <c r="AB619" s="68"/>
      <c r="AC619" s="129"/>
      <c r="AD619"/>
      <c r="AE619" s="96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</row>
    <row r="620" spans="1:51" s="126" customFormat="1" x14ac:dyDescent="0.25">
      <c r="A620" s="125"/>
      <c r="C620" s="125"/>
      <c r="D620" s="127"/>
      <c r="E620" s="127"/>
      <c r="F620" s="128"/>
      <c r="G620" s="129"/>
      <c r="H620" s="20"/>
      <c r="I620" s="130"/>
      <c r="J620" s="20"/>
      <c r="K620" s="21"/>
      <c r="L620" s="20"/>
      <c r="M620" s="131"/>
      <c r="N620" s="20"/>
      <c r="O620" s="21"/>
      <c r="P620" s="20"/>
      <c r="Q620" s="21"/>
      <c r="T620" s="557"/>
      <c r="U620" s="278"/>
      <c r="V620" s="349"/>
      <c r="W620" s="238"/>
      <c r="X620" s="279"/>
      <c r="Y620" s="529"/>
      <c r="Z620" s="280"/>
      <c r="AA620" s="132"/>
      <c r="AB620" s="68"/>
      <c r="AC620" s="129"/>
      <c r="AD620"/>
      <c r="AE620" s="96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</row>
    <row r="621" spans="1:51" s="126" customFormat="1" x14ac:dyDescent="0.25">
      <c r="A621" s="125"/>
      <c r="C621" s="125"/>
      <c r="D621" s="127"/>
      <c r="E621" s="127"/>
      <c r="F621" s="128"/>
      <c r="G621" s="129"/>
      <c r="H621" s="20"/>
      <c r="I621" s="130"/>
      <c r="J621" s="20"/>
      <c r="K621" s="21"/>
      <c r="L621" s="20"/>
      <c r="M621" s="131"/>
      <c r="N621" s="20"/>
      <c r="O621" s="21"/>
      <c r="P621" s="20"/>
      <c r="Q621" s="21"/>
      <c r="T621" s="557"/>
      <c r="U621" s="278"/>
      <c r="V621" s="349"/>
      <c r="W621" s="238"/>
      <c r="X621" s="279"/>
      <c r="Y621" s="529"/>
      <c r="Z621" s="280"/>
      <c r="AA621" s="132"/>
      <c r="AB621" s="68"/>
      <c r="AC621" s="129"/>
      <c r="AD621"/>
      <c r="AE621" s="96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</row>
    <row r="622" spans="1:51" s="126" customFormat="1" x14ac:dyDescent="0.25">
      <c r="A622" s="125"/>
      <c r="C622" s="125"/>
      <c r="D622" s="127"/>
      <c r="E622" s="127"/>
      <c r="F622" s="128"/>
      <c r="G622" s="129"/>
      <c r="H622" s="20"/>
      <c r="I622" s="130"/>
      <c r="J622" s="20"/>
      <c r="K622" s="21"/>
      <c r="L622" s="20"/>
      <c r="M622" s="131"/>
      <c r="N622" s="20"/>
      <c r="O622" s="21"/>
      <c r="P622" s="20"/>
      <c r="Q622" s="21"/>
      <c r="T622" s="557"/>
      <c r="U622" s="278"/>
      <c r="V622" s="349"/>
      <c r="W622" s="238"/>
      <c r="X622" s="279"/>
      <c r="Y622" s="529"/>
      <c r="Z622" s="280"/>
      <c r="AA622" s="132"/>
      <c r="AB622" s="68"/>
      <c r="AC622" s="129"/>
      <c r="AD622"/>
      <c r="AE622" s="96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</row>
    <row r="623" spans="1:51" s="126" customFormat="1" x14ac:dyDescent="0.25">
      <c r="A623" s="125"/>
      <c r="C623" s="125"/>
      <c r="D623" s="127"/>
      <c r="E623" s="127"/>
      <c r="F623" s="128"/>
      <c r="G623" s="129"/>
      <c r="H623" s="20"/>
      <c r="I623" s="130"/>
      <c r="J623" s="20"/>
      <c r="K623" s="21"/>
      <c r="L623" s="20"/>
      <c r="M623" s="131"/>
      <c r="N623" s="20"/>
      <c r="O623" s="21"/>
      <c r="P623" s="20"/>
      <c r="Q623" s="21"/>
      <c r="T623" s="557"/>
      <c r="U623" s="278"/>
      <c r="V623" s="349"/>
      <c r="W623" s="238"/>
      <c r="X623" s="279"/>
      <c r="Y623" s="529"/>
      <c r="Z623" s="280"/>
      <c r="AA623" s="132"/>
      <c r="AB623" s="68"/>
      <c r="AC623" s="129"/>
      <c r="AD623"/>
      <c r="AE623" s="96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</row>
    <row r="624" spans="1:51" s="126" customFormat="1" x14ac:dyDescent="0.25">
      <c r="A624" s="125"/>
      <c r="C624" s="125"/>
      <c r="D624" s="127"/>
      <c r="E624" s="127"/>
      <c r="F624" s="128"/>
      <c r="G624" s="129"/>
      <c r="H624" s="20"/>
      <c r="I624" s="130"/>
      <c r="J624" s="20"/>
      <c r="K624" s="21"/>
      <c r="L624" s="20"/>
      <c r="M624" s="131"/>
      <c r="N624" s="20"/>
      <c r="O624" s="21"/>
      <c r="P624" s="20"/>
      <c r="Q624" s="21"/>
      <c r="T624" s="557"/>
      <c r="U624" s="278"/>
      <c r="V624" s="349"/>
      <c r="W624" s="238"/>
      <c r="X624" s="279"/>
      <c r="Y624" s="529"/>
      <c r="Z624" s="280"/>
      <c r="AA624" s="132"/>
      <c r="AB624" s="68"/>
      <c r="AC624" s="129"/>
      <c r="AD624"/>
      <c r="AE624" s="96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</row>
    <row r="625" spans="1:51" s="126" customFormat="1" x14ac:dyDescent="0.25">
      <c r="A625" s="125"/>
      <c r="C625" s="125"/>
      <c r="D625" s="127"/>
      <c r="E625" s="127"/>
      <c r="F625" s="128"/>
      <c r="G625" s="129"/>
      <c r="H625" s="20"/>
      <c r="I625" s="130"/>
      <c r="J625" s="20"/>
      <c r="K625" s="21"/>
      <c r="L625" s="20"/>
      <c r="M625" s="131"/>
      <c r="N625" s="20"/>
      <c r="O625" s="21"/>
      <c r="P625" s="20"/>
      <c r="Q625" s="21"/>
      <c r="T625" s="557"/>
      <c r="U625" s="278"/>
      <c r="V625" s="349"/>
      <c r="W625" s="238"/>
      <c r="X625" s="279"/>
      <c r="Y625" s="529"/>
      <c r="Z625" s="280"/>
      <c r="AA625" s="132"/>
      <c r="AB625" s="68"/>
      <c r="AC625" s="129"/>
      <c r="AD625"/>
      <c r="AE625" s="96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</row>
    <row r="626" spans="1:51" s="126" customFormat="1" x14ac:dyDescent="0.25">
      <c r="A626" s="125"/>
      <c r="C626" s="125"/>
      <c r="D626" s="127"/>
      <c r="E626" s="127"/>
      <c r="F626" s="128"/>
      <c r="G626" s="129"/>
      <c r="H626" s="20"/>
      <c r="I626" s="130"/>
      <c r="J626" s="20"/>
      <c r="K626" s="21"/>
      <c r="L626" s="20"/>
      <c r="M626" s="131"/>
      <c r="N626" s="20"/>
      <c r="O626" s="21"/>
      <c r="P626" s="20"/>
      <c r="Q626" s="21"/>
      <c r="T626" s="557"/>
      <c r="U626" s="278"/>
      <c r="V626" s="349"/>
      <c r="W626" s="238"/>
      <c r="X626" s="279"/>
      <c r="Y626" s="529"/>
      <c r="Z626" s="280"/>
      <c r="AA626" s="132"/>
      <c r="AB626" s="68"/>
      <c r="AC626" s="129"/>
      <c r="AD626"/>
      <c r="AE626" s="9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</row>
    <row r="627" spans="1:51" s="126" customFormat="1" x14ac:dyDescent="0.25">
      <c r="A627" s="125"/>
      <c r="C627" s="125"/>
      <c r="D627" s="127"/>
      <c r="E627" s="127"/>
      <c r="F627" s="128"/>
      <c r="G627" s="129"/>
      <c r="H627" s="20"/>
      <c r="I627" s="130"/>
      <c r="J627" s="20"/>
      <c r="K627" s="21"/>
      <c r="L627" s="20"/>
      <c r="M627" s="131"/>
      <c r="N627" s="20"/>
      <c r="O627" s="21"/>
      <c r="P627" s="20"/>
      <c r="Q627" s="21"/>
      <c r="T627" s="557"/>
      <c r="U627" s="278"/>
      <c r="V627" s="349"/>
      <c r="W627" s="238"/>
      <c r="X627" s="279"/>
      <c r="Y627" s="529"/>
      <c r="Z627" s="280"/>
      <c r="AA627" s="132"/>
      <c r="AB627" s="68"/>
      <c r="AC627" s="129"/>
      <c r="AD627"/>
      <c r="AE627" s="96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</row>
    <row r="628" spans="1:51" s="126" customFormat="1" x14ac:dyDescent="0.25">
      <c r="A628" s="125"/>
      <c r="C628" s="125"/>
      <c r="D628" s="127"/>
      <c r="E628" s="127"/>
      <c r="F628" s="128"/>
      <c r="G628" s="129"/>
      <c r="H628" s="20"/>
      <c r="I628" s="130"/>
      <c r="J628" s="20"/>
      <c r="K628" s="21"/>
      <c r="L628" s="20"/>
      <c r="M628" s="131"/>
      <c r="N628" s="20"/>
      <c r="O628" s="21"/>
      <c r="P628" s="20"/>
      <c r="Q628" s="21"/>
      <c r="T628" s="557"/>
      <c r="U628" s="278"/>
      <c r="V628" s="349"/>
      <c r="W628" s="238"/>
      <c r="X628" s="279"/>
      <c r="Y628" s="529"/>
      <c r="Z628" s="280"/>
      <c r="AA628" s="132"/>
      <c r="AB628" s="68"/>
      <c r="AC628" s="129"/>
      <c r="AD628"/>
      <c r="AE628" s="96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</row>
    <row r="629" spans="1:51" s="126" customFormat="1" x14ac:dyDescent="0.25">
      <c r="A629" s="125"/>
      <c r="C629" s="125"/>
      <c r="D629" s="127"/>
      <c r="E629" s="127"/>
      <c r="F629" s="128"/>
      <c r="G629" s="129"/>
      <c r="H629" s="20"/>
      <c r="I629" s="130"/>
      <c r="J629" s="20"/>
      <c r="K629" s="21"/>
      <c r="L629" s="20"/>
      <c r="M629" s="131"/>
      <c r="N629" s="20"/>
      <c r="O629" s="21"/>
      <c r="P629" s="20"/>
      <c r="Q629" s="21"/>
      <c r="T629" s="557"/>
      <c r="U629" s="278"/>
      <c r="V629" s="349"/>
      <c r="W629" s="238"/>
      <c r="X629" s="279"/>
      <c r="Y629" s="529"/>
      <c r="Z629" s="280"/>
      <c r="AA629" s="132"/>
      <c r="AB629" s="68"/>
      <c r="AC629" s="129"/>
      <c r="AD629"/>
      <c r="AE629" s="96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</row>
    <row r="630" spans="1:51" s="126" customFormat="1" x14ac:dyDescent="0.25">
      <c r="A630" s="125"/>
      <c r="C630" s="125"/>
      <c r="D630" s="127"/>
      <c r="E630" s="127"/>
      <c r="F630" s="128"/>
      <c r="G630" s="129"/>
      <c r="H630" s="20"/>
      <c r="I630" s="130"/>
      <c r="J630" s="20"/>
      <c r="K630" s="21"/>
      <c r="L630" s="20"/>
      <c r="M630" s="131"/>
      <c r="N630" s="20"/>
      <c r="O630" s="21"/>
      <c r="P630" s="20"/>
      <c r="Q630" s="21"/>
      <c r="T630" s="557"/>
      <c r="U630" s="278"/>
      <c r="V630" s="349"/>
      <c r="W630" s="238"/>
      <c r="X630" s="279"/>
      <c r="Y630" s="529"/>
      <c r="Z630" s="280"/>
      <c r="AA630" s="132"/>
      <c r="AB630" s="68"/>
      <c r="AC630" s="129"/>
      <c r="AD630"/>
      <c r="AE630" s="96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</row>
    <row r="631" spans="1:51" s="126" customFormat="1" x14ac:dyDescent="0.25">
      <c r="A631" s="125"/>
      <c r="C631" s="125"/>
      <c r="D631" s="127"/>
      <c r="E631" s="127"/>
      <c r="F631" s="128"/>
      <c r="G631" s="129"/>
      <c r="H631" s="20"/>
      <c r="I631" s="130"/>
      <c r="J631" s="20"/>
      <c r="K631" s="21"/>
      <c r="L631" s="20"/>
      <c r="M631" s="131"/>
      <c r="N631" s="20"/>
      <c r="O631" s="21"/>
      <c r="P631" s="20"/>
      <c r="Q631" s="21"/>
      <c r="T631" s="557"/>
      <c r="U631" s="278"/>
      <c r="V631" s="349"/>
      <c r="W631" s="238"/>
      <c r="X631" s="279"/>
      <c r="Y631" s="529"/>
      <c r="Z631" s="280"/>
      <c r="AA631" s="132"/>
      <c r="AB631" s="68"/>
      <c r="AC631" s="129"/>
      <c r="AD631"/>
      <c r="AE631" s="96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</row>
    <row r="632" spans="1:51" s="126" customFormat="1" x14ac:dyDescent="0.25">
      <c r="A632" s="125"/>
      <c r="C632" s="125"/>
      <c r="D632" s="127"/>
      <c r="E632" s="127"/>
      <c r="F632" s="128"/>
      <c r="G632" s="129"/>
      <c r="H632" s="20"/>
      <c r="I632" s="130"/>
      <c r="J632" s="20"/>
      <c r="K632" s="21"/>
      <c r="L632" s="20"/>
      <c r="M632" s="131"/>
      <c r="N632" s="20"/>
      <c r="O632" s="21"/>
      <c r="P632" s="20"/>
      <c r="Q632" s="21"/>
      <c r="T632" s="557"/>
      <c r="U632" s="278"/>
      <c r="V632" s="349"/>
      <c r="W632" s="238"/>
      <c r="X632" s="279"/>
      <c r="Y632" s="529"/>
      <c r="Z632" s="280"/>
      <c r="AA632" s="132"/>
      <c r="AB632" s="68"/>
      <c r="AC632" s="129"/>
      <c r="AD632"/>
      <c r="AE632" s="96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</row>
    <row r="633" spans="1:51" s="126" customFormat="1" x14ac:dyDescent="0.25">
      <c r="A633" s="125"/>
      <c r="C633" s="125"/>
      <c r="D633" s="127"/>
      <c r="E633" s="127"/>
      <c r="F633" s="128"/>
      <c r="G633" s="129"/>
      <c r="H633" s="20"/>
      <c r="I633" s="130"/>
      <c r="J633" s="20"/>
      <c r="K633" s="21"/>
      <c r="L633" s="20"/>
      <c r="M633" s="131"/>
      <c r="N633" s="20"/>
      <c r="O633" s="21"/>
      <c r="P633" s="20"/>
      <c r="Q633" s="21"/>
      <c r="T633" s="557"/>
      <c r="U633" s="278"/>
      <c r="V633" s="349"/>
      <c r="W633" s="238"/>
      <c r="X633" s="279"/>
      <c r="Y633" s="529"/>
      <c r="Z633" s="280"/>
      <c r="AA633" s="132"/>
      <c r="AB633" s="68"/>
      <c r="AC633" s="129"/>
      <c r="AD633"/>
      <c r="AE633" s="96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</row>
    <row r="634" spans="1:51" s="126" customFormat="1" x14ac:dyDescent="0.25">
      <c r="A634" s="125"/>
      <c r="C634" s="125"/>
      <c r="D634" s="127"/>
      <c r="E634" s="127"/>
      <c r="F634" s="128"/>
      <c r="G634" s="129"/>
      <c r="H634" s="20"/>
      <c r="I634" s="130"/>
      <c r="J634" s="20"/>
      <c r="K634" s="21"/>
      <c r="L634" s="20"/>
      <c r="M634" s="131"/>
      <c r="N634" s="20"/>
      <c r="O634" s="21"/>
      <c r="P634" s="20"/>
      <c r="Q634" s="21"/>
      <c r="T634" s="557"/>
      <c r="U634" s="278"/>
      <c r="V634" s="349"/>
      <c r="W634" s="238"/>
      <c r="X634" s="279"/>
      <c r="Y634" s="529"/>
      <c r="Z634" s="280"/>
      <c r="AA634" s="132"/>
      <c r="AB634" s="68"/>
      <c r="AC634" s="129"/>
      <c r="AD634"/>
      <c r="AE634" s="96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</row>
    <row r="635" spans="1:51" s="126" customFormat="1" x14ac:dyDescent="0.25">
      <c r="A635" s="125"/>
      <c r="C635" s="125"/>
      <c r="D635" s="127"/>
      <c r="E635" s="127"/>
      <c r="F635" s="128"/>
      <c r="G635" s="129"/>
      <c r="H635" s="20"/>
      <c r="I635" s="130"/>
      <c r="J635" s="20"/>
      <c r="K635" s="21"/>
      <c r="L635" s="20"/>
      <c r="M635" s="131"/>
      <c r="N635" s="20"/>
      <c r="O635" s="21"/>
      <c r="P635" s="20"/>
      <c r="Q635" s="21"/>
      <c r="T635" s="557"/>
      <c r="U635" s="278"/>
      <c r="V635" s="349"/>
      <c r="W635" s="238"/>
      <c r="X635" s="279"/>
      <c r="Y635" s="529"/>
      <c r="Z635" s="280"/>
      <c r="AA635" s="132"/>
      <c r="AB635" s="68"/>
      <c r="AC635" s="129"/>
      <c r="AD635"/>
      <c r="AE635" s="96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</row>
    <row r="636" spans="1:51" s="126" customFormat="1" x14ac:dyDescent="0.25">
      <c r="A636" s="125"/>
      <c r="C636" s="125"/>
      <c r="D636" s="127"/>
      <c r="E636" s="127"/>
      <c r="F636" s="128"/>
      <c r="G636" s="129"/>
      <c r="H636" s="20"/>
      <c r="I636" s="130"/>
      <c r="J636" s="20"/>
      <c r="K636" s="21"/>
      <c r="L636" s="20"/>
      <c r="M636" s="131"/>
      <c r="N636" s="20"/>
      <c r="O636" s="21"/>
      <c r="P636" s="20"/>
      <c r="Q636" s="21"/>
      <c r="T636" s="557"/>
      <c r="U636" s="278"/>
      <c r="V636" s="349"/>
      <c r="W636" s="238"/>
      <c r="X636" s="279"/>
      <c r="Y636" s="529"/>
      <c r="Z636" s="280"/>
      <c r="AA636" s="132"/>
      <c r="AB636" s="68"/>
      <c r="AC636" s="129"/>
      <c r="AD636"/>
      <c r="AE636" s="9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</row>
    <row r="637" spans="1:51" s="126" customFormat="1" x14ac:dyDescent="0.25">
      <c r="A637" s="125"/>
      <c r="C637" s="125"/>
      <c r="D637" s="127"/>
      <c r="E637" s="127"/>
      <c r="F637" s="128"/>
      <c r="G637" s="129"/>
      <c r="H637" s="20"/>
      <c r="I637" s="130"/>
      <c r="J637" s="20"/>
      <c r="K637" s="21"/>
      <c r="L637" s="20"/>
      <c r="M637" s="131"/>
      <c r="N637" s="20"/>
      <c r="O637" s="21"/>
      <c r="P637" s="20"/>
      <c r="Q637" s="21"/>
      <c r="T637" s="557"/>
      <c r="U637" s="278"/>
      <c r="V637" s="349"/>
      <c r="W637" s="238"/>
      <c r="X637" s="279"/>
      <c r="Y637" s="529"/>
      <c r="Z637" s="280"/>
      <c r="AA637" s="132"/>
      <c r="AB637" s="68"/>
      <c r="AC637" s="129"/>
      <c r="AD637"/>
      <c r="AE637" s="96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</row>
    <row r="638" spans="1:51" s="126" customFormat="1" x14ac:dyDescent="0.25">
      <c r="A638" s="125"/>
      <c r="C638" s="125"/>
      <c r="D638" s="127"/>
      <c r="E638" s="127"/>
      <c r="F638" s="128"/>
      <c r="G638" s="129"/>
      <c r="H638" s="20"/>
      <c r="I638" s="130"/>
      <c r="J638" s="20"/>
      <c r="K638" s="21"/>
      <c r="L638" s="20"/>
      <c r="M638" s="131"/>
      <c r="N638" s="20"/>
      <c r="O638" s="21"/>
      <c r="P638" s="20"/>
      <c r="Q638" s="21"/>
      <c r="T638" s="557"/>
      <c r="U638" s="278"/>
      <c r="V638" s="349"/>
      <c r="W638" s="238"/>
      <c r="X638" s="279"/>
      <c r="Y638" s="529"/>
      <c r="Z638" s="280"/>
      <c r="AA638" s="132"/>
      <c r="AB638" s="68"/>
      <c r="AC638" s="129"/>
      <c r="AD638"/>
      <c r="AE638" s="96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</row>
    <row r="639" spans="1:51" s="126" customFormat="1" x14ac:dyDescent="0.25">
      <c r="A639" s="125"/>
      <c r="C639" s="125"/>
      <c r="D639" s="127"/>
      <c r="E639" s="127"/>
      <c r="F639" s="128"/>
      <c r="G639" s="129"/>
      <c r="H639" s="20"/>
      <c r="I639" s="130"/>
      <c r="J639" s="20"/>
      <c r="K639" s="21"/>
      <c r="L639" s="20"/>
      <c r="M639" s="131"/>
      <c r="N639" s="20"/>
      <c r="O639" s="21"/>
      <c r="P639" s="20"/>
      <c r="Q639" s="21"/>
      <c r="T639" s="557"/>
      <c r="U639" s="278"/>
      <c r="V639" s="349"/>
      <c r="W639" s="238"/>
      <c r="X639" s="279"/>
      <c r="Y639" s="529"/>
      <c r="Z639" s="280"/>
      <c r="AA639" s="132"/>
      <c r="AB639" s="68"/>
      <c r="AC639" s="129"/>
      <c r="AD639"/>
      <c r="AE639" s="96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</row>
    <row r="640" spans="1:51" s="126" customFormat="1" x14ac:dyDescent="0.25">
      <c r="A640" s="125"/>
      <c r="C640" s="125"/>
      <c r="D640" s="127"/>
      <c r="E640" s="127"/>
      <c r="F640" s="128"/>
      <c r="G640" s="129"/>
      <c r="H640" s="20"/>
      <c r="I640" s="130"/>
      <c r="J640" s="20"/>
      <c r="K640" s="21"/>
      <c r="L640" s="20"/>
      <c r="M640" s="131"/>
      <c r="N640" s="20"/>
      <c r="O640" s="21"/>
      <c r="P640" s="20"/>
      <c r="Q640" s="21"/>
      <c r="T640" s="557"/>
      <c r="U640" s="278"/>
      <c r="V640" s="349"/>
      <c r="W640" s="238"/>
      <c r="X640" s="279"/>
      <c r="Y640" s="529"/>
      <c r="Z640" s="280"/>
      <c r="AA640" s="132"/>
      <c r="AB640" s="68"/>
      <c r="AC640" s="129"/>
      <c r="AD640"/>
      <c r="AE640" s="96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</row>
    <row r="641" spans="1:51" s="126" customFormat="1" x14ac:dyDescent="0.25">
      <c r="A641" s="125"/>
      <c r="C641" s="125"/>
      <c r="D641" s="127"/>
      <c r="E641" s="127"/>
      <c r="F641" s="128"/>
      <c r="G641" s="129"/>
      <c r="H641" s="20"/>
      <c r="I641" s="130"/>
      <c r="J641" s="20"/>
      <c r="K641" s="21"/>
      <c r="L641" s="20"/>
      <c r="M641" s="131"/>
      <c r="N641" s="20"/>
      <c r="O641" s="21"/>
      <c r="P641" s="20"/>
      <c r="Q641" s="21"/>
      <c r="T641" s="557"/>
      <c r="U641" s="278"/>
      <c r="V641" s="349"/>
      <c r="W641" s="238"/>
      <c r="X641" s="279"/>
      <c r="Y641" s="529"/>
      <c r="Z641" s="280"/>
      <c r="AA641" s="132"/>
      <c r="AB641" s="68"/>
      <c r="AC641" s="129"/>
      <c r="AD641"/>
      <c r="AE641" s="96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</row>
    <row r="642" spans="1:51" s="126" customFormat="1" x14ac:dyDescent="0.25">
      <c r="A642" s="125"/>
      <c r="C642" s="125"/>
      <c r="D642" s="127"/>
      <c r="E642" s="127"/>
      <c r="F642" s="128"/>
      <c r="G642" s="129"/>
      <c r="H642" s="20"/>
      <c r="I642" s="130"/>
      <c r="J642" s="20"/>
      <c r="K642" s="21"/>
      <c r="L642" s="20"/>
      <c r="M642" s="131"/>
      <c r="N642" s="20"/>
      <c r="O642" s="21"/>
      <c r="P642" s="20"/>
      <c r="Q642" s="21"/>
      <c r="T642" s="557"/>
      <c r="U642" s="278"/>
      <c r="V642" s="349"/>
      <c r="W642" s="238"/>
      <c r="X642" s="279"/>
      <c r="Y642" s="529"/>
      <c r="Z642" s="280"/>
      <c r="AA642" s="132"/>
      <c r="AB642" s="68"/>
      <c r="AC642" s="129"/>
      <c r="AD642"/>
      <c r="AE642" s="96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</row>
    <row r="643" spans="1:51" s="126" customFormat="1" x14ac:dyDescent="0.25">
      <c r="A643" s="125"/>
      <c r="C643" s="125"/>
      <c r="D643" s="127"/>
      <c r="E643" s="127"/>
      <c r="F643" s="128"/>
      <c r="G643" s="129"/>
      <c r="H643" s="20"/>
      <c r="I643" s="130"/>
      <c r="J643" s="20"/>
      <c r="K643" s="21"/>
      <c r="L643" s="20"/>
      <c r="M643" s="131"/>
      <c r="N643" s="20"/>
      <c r="O643" s="21"/>
      <c r="P643" s="20"/>
      <c r="Q643" s="21"/>
      <c r="T643" s="557"/>
      <c r="U643" s="278"/>
      <c r="V643" s="349"/>
      <c r="W643" s="238"/>
      <c r="X643" s="279"/>
      <c r="Y643" s="529"/>
      <c r="Z643" s="280"/>
      <c r="AA643" s="132"/>
      <c r="AB643" s="68"/>
      <c r="AC643" s="129"/>
      <c r="AD643"/>
      <c r="AE643" s="96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</row>
    <row r="644" spans="1:51" s="126" customFormat="1" x14ac:dyDescent="0.25">
      <c r="A644" s="125"/>
      <c r="C644" s="125"/>
      <c r="D644" s="127"/>
      <c r="E644" s="127"/>
      <c r="F644" s="128"/>
      <c r="G644" s="129"/>
      <c r="H644" s="20"/>
      <c r="I644" s="130"/>
      <c r="J644" s="20"/>
      <c r="K644" s="21"/>
      <c r="L644" s="20"/>
      <c r="M644" s="131"/>
      <c r="N644" s="20"/>
      <c r="O644" s="21"/>
      <c r="P644" s="20"/>
      <c r="Q644" s="21"/>
      <c r="T644" s="557"/>
      <c r="U644" s="278"/>
      <c r="V644" s="349"/>
      <c r="W644" s="238"/>
      <c r="X644" s="279"/>
      <c r="Y644" s="529"/>
      <c r="Z644" s="280"/>
      <c r="AA644" s="132"/>
      <c r="AB644" s="68"/>
      <c r="AC644" s="129"/>
      <c r="AD644"/>
      <c r="AE644" s="96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</row>
    <row r="645" spans="1:51" s="126" customFormat="1" x14ac:dyDescent="0.25">
      <c r="A645" s="125"/>
      <c r="C645" s="125"/>
      <c r="D645" s="127"/>
      <c r="E645" s="127"/>
      <c r="F645" s="128"/>
      <c r="G645" s="129"/>
      <c r="H645" s="20"/>
      <c r="I645" s="130"/>
      <c r="J645" s="20"/>
      <c r="K645" s="21"/>
      <c r="L645" s="20"/>
      <c r="M645" s="131"/>
      <c r="N645" s="20"/>
      <c r="O645" s="21"/>
      <c r="P645" s="20"/>
      <c r="Q645" s="21"/>
      <c r="T645" s="557"/>
      <c r="U645" s="278"/>
      <c r="V645" s="349"/>
      <c r="W645" s="238"/>
      <c r="X645" s="279"/>
      <c r="Y645" s="529"/>
      <c r="Z645" s="280"/>
      <c r="AA645" s="132"/>
      <c r="AB645" s="68"/>
      <c r="AC645" s="129"/>
      <c r="AD645"/>
      <c r="AE645" s="96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</row>
    <row r="646" spans="1:51" s="126" customFormat="1" x14ac:dyDescent="0.25">
      <c r="A646" s="125"/>
      <c r="C646" s="125"/>
      <c r="D646" s="127"/>
      <c r="E646" s="127"/>
      <c r="F646" s="128"/>
      <c r="G646" s="129"/>
      <c r="H646" s="20"/>
      <c r="I646" s="130"/>
      <c r="J646" s="20"/>
      <c r="K646" s="21"/>
      <c r="L646" s="20"/>
      <c r="M646" s="131"/>
      <c r="N646" s="20"/>
      <c r="O646" s="21"/>
      <c r="P646" s="20"/>
      <c r="Q646" s="21"/>
      <c r="T646" s="557"/>
      <c r="U646" s="278"/>
      <c r="V646" s="349"/>
      <c r="W646" s="238"/>
      <c r="X646" s="279"/>
      <c r="Y646" s="529"/>
      <c r="Z646" s="280"/>
      <c r="AA646" s="132"/>
      <c r="AB646" s="68"/>
      <c r="AC646" s="129"/>
      <c r="AD646"/>
      <c r="AE646" s="9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</row>
    <row r="647" spans="1:51" s="126" customFormat="1" x14ac:dyDescent="0.25">
      <c r="A647" s="125"/>
      <c r="C647" s="125"/>
      <c r="D647" s="127"/>
      <c r="E647" s="127"/>
      <c r="F647" s="128"/>
      <c r="G647" s="129"/>
      <c r="H647" s="20"/>
      <c r="I647" s="130"/>
      <c r="J647" s="20"/>
      <c r="K647" s="21"/>
      <c r="L647" s="20"/>
      <c r="M647" s="131"/>
      <c r="N647" s="20"/>
      <c r="O647" s="21"/>
      <c r="P647" s="20"/>
      <c r="Q647" s="21"/>
      <c r="T647" s="557"/>
      <c r="U647" s="278"/>
      <c r="V647" s="349"/>
      <c r="W647" s="238"/>
      <c r="X647" s="279"/>
      <c r="Y647" s="529"/>
      <c r="Z647" s="280"/>
      <c r="AA647" s="132"/>
      <c r="AB647" s="68"/>
      <c r="AC647" s="129"/>
      <c r="AD647"/>
      <c r="AE647" s="96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</row>
    <row r="648" spans="1:51" s="126" customFormat="1" x14ac:dyDescent="0.25">
      <c r="A648" s="125"/>
      <c r="C648" s="125"/>
      <c r="D648" s="127"/>
      <c r="E648" s="127"/>
      <c r="F648" s="128"/>
      <c r="G648" s="129"/>
      <c r="H648" s="20"/>
      <c r="I648" s="130"/>
      <c r="J648" s="20"/>
      <c r="K648" s="21"/>
      <c r="L648" s="20"/>
      <c r="M648" s="131"/>
      <c r="N648" s="20"/>
      <c r="O648" s="21"/>
      <c r="P648" s="20"/>
      <c r="Q648" s="21"/>
      <c r="T648" s="557"/>
      <c r="U648" s="278"/>
      <c r="V648" s="349"/>
      <c r="W648" s="238"/>
      <c r="X648" s="279"/>
      <c r="Y648" s="529"/>
      <c r="Z648" s="280"/>
      <c r="AA648" s="132"/>
      <c r="AB648" s="68"/>
      <c r="AC648" s="129"/>
      <c r="AD648"/>
      <c r="AE648" s="96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</row>
    <row r="649" spans="1:51" s="126" customFormat="1" x14ac:dyDescent="0.25">
      <c r="A649" s="125"/>
      <c r="C649" s="125"/>
      <c r="D649" s="127"/>
      <c r="E649" s="127"/>
      <c r="F649" s="128"/>
      <c r="G649" s="129"/>
      <c r="H649" s="20"/>
      <c r="I649" s="130"/>
      <c r="J649" s="20"/>
      <c r="K649" s="21"/>
      <c r="L649" s="20"/>
      <c r="M649" s="131"/>
      <c r="N649" s="20"/>
      <c r="O649" s="21"/>
      <c r="P649" s="20"/>
      <c r="Q649" s="21"/>
      <c r="T649" s="557"/>
      <c r="U649" s="278"/>
      <c r="V649" s="349"/>
      <c r="W649" s="238"/>
      <c r="X649" s="279"/>
      <c r="Y649" s="529"/>
      <c r="Z649" s="280"/>
      <c r="AA649" s="132"/>
      <c r="AB649" s="68"/>
      <c r="AC649" s="129"/>
      <c r="AD649"/>
      <c r="AE649" s="96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</row>
    <row r="650" spans="1:51" s="126" customFormat="1" x14ac:dyDescent="0.25">
      <c r="A650" s="125"/>
      <c r="C650" s="125"/>
      <c r="D650" s="127"/>
      <c r="E650" s="127"/>
      <c r="F650" s="128"/>
      <c r="G650" s="129"/>
      <c r="H650" s="20"/>
      <c r="I650" s="130"/>
      <c r="J650" s="20"/>
      <c r="K650" s="21"/>
      <c r="L650" s="20"/>
      <c r="M650" s="131"/>
      <c r="N650" s="20"/>
      <c r="O650" s="21"/>
      <c r="P650" s="20"/>
      <c r="Q650" s="21"/>
      <c r="T650" s="557"/>
      <c r="U650" s="278"/>
      <c r="V650" s="349"/>
      <c r="W650" s="238"/>
      <c r="X650" s="279"/>
      <c r="Y650" s="529"/>
      <c r="Z650" s="280"/>
      <c r="AA650" s="132"/>
      <c r="AB650" s="68"/>
      <c r="AC650" s="129"/>
      <c r="AD650"/>
      <c r="AE650" s="96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</row>
    <row r="651" spans="1:51" s="126" customFormat="1" x14ac:dyDescent="0.25">
      <c r="A651" s="125"/>
      <c r="C651" s="125"/>
      <c r="D651" s="127"/>
      <c r="E651" s="127"/>
      <c r="F651" s="128"/>
      <c r="G651" s="129"/>
      <c r="H651" s="20"/>
      <c r="I651" s="130"/>
      <c r="J651" s="20"/>
      <c r="K651" s="21"/>
      <c r="L651" s="20"/>
      <c r="M651" s="131"/>
      <c r="N651" s="20"/>
      <c r="O651" s="21"/>
      <c r="P651" s="20"/>
      <c r="Q651" s="21"/>
      <c r="T651" s="557"/>
      <c r="U651" s="278"/>
      <c r="V651" s="349"/>
      <c r="W651" s="238"/>
      <c r="X651" s="279"/>
      <c r="Y651" s="529"/>
      <c r="Z651" s="280"/>
      <c r="AA651" s="132"/>
      <c r="AB651" s="68"/>
      <c r="AC651" s="129"/>
      <c r="AD651"/>
      <c r="AE651" s="96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</row>
    <row r="652" spans="1:51" s="126" customFormat="1" x14ac:dyDescent="0.25">
      <c r="A652" s="125"/>
      <c r="C652" s="125"/>
      <c r="D652" s="127"/>
      <c r="E652" s="127"/>
      <c r="F652" s="128"/>
      <c r="G652" s="129"/>
      <c r="H652" s="20"/>
      <c r="I652" s="130"/>
      <c r="J652" s="20"/>
      <c r="K652" s="21"/>
      <c r="L652" s="20"/>
      <c r="M652" s="131"/>
      <c r="N652" s="20"/>
      <c r="O652" s="21"/>
      <c r="P652" s="20"/>
      <c r="Q652" s="21"/>
      <c r="T652" s="557"/>
      <c r="U652" s="278"/>
      <c r="V652" s="349"/>
      <c r="W652" s="238"/>
      <c r="X652" s="279"/>
      <c r="Y652" s="529"/>
      <c r="Z652" s="280"/>
      <c r="AA652" s="132"/>
      <c r="AB652" s="68"/>
      <c r="AC652" s="129"/>
      <c r="AD652"/>
      <c r="AE652" s="96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</row>
    <row r="653" spans="1:51" s="126" customFormat="1" x14ac:dyDescent="0.25">
      <c r="A653" s="125"/>
      <c r="C653" s="125"/>
      <c r="D653" s="127"/>
      <c r="E653" s="127"/>
      <c r="F653" s="128"/>
      <c r="G653" s="129"/>
      <c r="H653" s="20"/>
      <c r="I653" s="130"/>
      <c r="J653" s="20"/>
      <c r="K653" s="21"/>
      <c r="L653" s="20"/>
      <c r="M653" s="131"/>
      <c r="N653" s="20"/>
      <c r="O653" s="21"/>
      <c r="P653" s="20"/>
      <c r="Q653" s="21"/>
      <c r="T653" s="557"/>
      <c r="U653" s="278"/>
      <c r="V653" s="349"/>
      <c r="W653" s="238"/>
      <c r="X653" s="279"/>
      <c r="Y653" s="529"/>
      <c r="Z653" s="280"/>
      <c r="AA653" s="132"/>
      <c r="AB653" s="68"/>
      <c r="AC653" s="129"/>
      <c r="AD653"/>
      <c r="AE653" s="96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</row>
    <row r="654" spans="1:51" s="126" customFormat="1" x14ac:dyDescent="0.25">
      <c r="A654" s="125"/>
      <c r="C654" s="125"/>
      <c r="D654" s="127"/>
      <c r="E654" s="127"/>
      <c r="F654" s="128"/>
      <c r="G654" s="129"/>
      <c r="H654" s="20"/>
      <c r="I654" s="130"/>
      <c r="J654" s="20"/>
      <c r="K654" s="21"/>
      <c r="L654" s="20"/>
      <c r="M654" s="131"/>
      <c r="N654" s="20"/>
      <c r="O654" s="21"/>
      <c r="P654" s="20"/>
      <c r="Q654" s="21"/>
      <c r="T654" s="557"/>
      <c r="U654" s="278"/>
      <c r="V654" s="349"/>
      <c r="W654" s="238"/>
      <c r="X654" s="279"/>
      <c r="Y654" s="529"/>
      <c r="Z654" s="280"/>
      <c r="AA654" s="132"/>
      <c r="AB654" s="68"/>
      <c r="AC654" s="129"/>
      <c r="AD654"/>
      <c r="AE654" s="96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</row>
  </sheetData>
  <autoFilter ref="A7:AY125">
    <filterColumn colId="19">
      <filters>
        <filter val="T. Du"/>
      </filters>
    </filterColumn>
  </autoFilter>
  <mergeCells count="14">
    <mergeCell ref="AB6:AC6"/>
    <mergeCell ref="D4:T4"/>
    <mergeCell ref="A1:T1"/>
    <mergeCell ref="A2:T2"/>
    <mergeCell ref="H3:T3"/>
    <mergeCell ref="W3:X3"/>
    <mergeCell ref="F6:G6"/>
    <mergeCell ref="H6:I6"/>
    <mergeCell ref="J6:K6"/>
    <mergeCell ref="L6:M6"/>
    <mergeCell ref="N6:O6"/>
    <mergeCell ref="P6:Q6"/>
    <mergeCell ref="R6:S6"/>
    <mergeCell ref="T6:T7"/>
  </mergeCells>
  <conditionalFormatting sqref="V8:W11 V14:W14">
    <cfRule type="cellIs" dxfId="189" priority="19" stopIfTrue="1" operator="equal">
      <formula>#REF!</formula>
    </cfRule>
  </conditionalFormatting>
  <conditionalFormatting sqref="W9">
    <cfRule type="cellIs" dxfId="188" priority="18" stopIfTrue="1" operator="equal">
      <formula>#REF!</formula>
    </cfRule>
  </conditionalFormatting>
  <conditionalFormatting sqref="W9 V24:W27 V29:W29">
    <cfRule type="cellIs" dxfId="187" priority="17" stopIfTrue="1" operator="equal">
      <formula>#REF!</formula>
    </cfRule>
  </conditionalFormatting>
  <conditionalFormatting sqref="V33:W33">
    <cfRule type="cellIs" dxfId="186" priority="16" stopIfTrue="1" operator="equal">
      <formula>#REF!</formula>
    </cfRule>
  </conditionalFormatting>
  <conditionalFormatting sqref="V34:V36">
    <cfRule type="cellIs" dxfId="185" priority="15" stopIfTrue="1" operator="equal">
      <formula>#REF!</formula>
    </cfRule>
  </conditionalFormatting>
  <conditionalFormatting sqref="V34:V35">
    <cfRule type="cellIs" dxfId="184" priority="14" stopIfTrue="1" operator="equal">
      <formula>#REF!</formula>
    </cfRule>
  </conditionalFormatting>
  <conditionalFormatting sqref="V38">
    <cfRule type="cellIs" dxfId="183" priority="13" stopIfTrue="1" operator="equal">
      <formula>#REF!</formula>
    </cfRule>
  </conditionalFormatting>
  <conditionalFormatting sqref="V38:V39">
    <cfRule type="cellIs" dxfId="182" priority="12" stopIfTrue="1" operator="equal">
      <formula>#REF!</formula>
    </cfRule>
  </conditionalFormatting>
  <conditionalFormatting sqref="V42">
    <cfRule type="cellIs" dxfId="181" priority="11" stopIfTrue="1" operator="equal">
      <formula>#REF!</formula>
    </cfRule>
  </conditionalFormatting>
  <conditionalFormatting sqref="V44">
    <cfRule type="cellIs" dxfId="180" priority="10" stopIfTrue="1" operator="equal">
      <formula>#REF!</formula>
    </cfRule>
  </conditionalFormatting>
  <conditionalFormatting sqref="V47">
    <cfRule type="cellIs" dxfId="179" priority="9" stopIfTrue="1" operator="equal">
      <formula>#REF!</formula>
    </cfRule>
  </conditionalFormatting>
  <conditionalFormatting sqref="V48">
    <cfRule type="cellIs" dxfId="178" priority="8" stopIfTrue="1" operator="equal">
      <formula>#REF!</formula>
    </cfRule>
  </conditionalFormatting>
  <conditionalFormatting sqref="V13:W13">
    <cfRule type="cellIs" dxfId="177" priority="7" stopIfTrue="1" operator="equal">
      <formula>#REF!</formula>
    </cfRule>
  </conditionalFormatting>
  <conditionalFormatting sqref="V12:W12">
    <cfRule type="cellIs" dxfId="176" priority="6" stopIfTrue="1" operator="equal">
      <formula>#REF!</formula>
    </cfRule>
  </conditionalFormatting>
  <conditionalFormatting sqref="V17:W17">
    <cfRule type="cellIs" dxfId="175" priority="5" stopIfTrue="1" operator="equal">
      <formula>#REF!</formula>
    </cfRule>
  </conditionalFormatting>
  <conditionalFormatting sqref="V22:W22">
    <cfRule type="cellIs" dxfId="174" priority="4" stopIfTrue="1" operator="equal">
      <formula>#REF!</formula>
    </cfRule>
  </conditionalFormatting>
  <conditionalFormatting sqref="V21:W21">
    <cfRule type="cellIs" dxfId="173" priority="3" stopIfTrue="1" operator="equal">
      <formula>#REF!</formula>
    </cfRule>
  </conditionalFormatting>
  <conditionalFormatting sqref="V23:W23">
    <cfRule type="cellIs" dxfId="172" priority="2" stopIfTrue="1" operator="equal">
      <formula>#REF!</formula>
    </cfRule>
  </conditionalFormatting>
  <conditionalFormatting sqref="V28:W28">
    <cfRule type="cellIs" dxfId="171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Y655"/>
  <sheetViews>
    <sheetView zoomScale="95" zoomScaleNormal="95" workbookViewId="0">
      <selection activeCell="I113" sqref="I113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16.28515625" style="127" customWidth="1"/>
    <col min="6" max="6" width="5.28515625" style="128" customWidth="1"/>
    <col min="7" max="7" width="5.28515625" style="129" customWidth="1"/>
    <col min="8" max="8" width="4.7109375" style="20" customWidth="1"/>
    <col min="9" max="9" width="4.7109375" style="130" customWidth="1"/>
    <col min="10" max="10" width="5.5703125" style="20" customWidth="1"/>
    <col min="11" max="11" width="5.7109375" style="21" customWidth="1"/>
    <col min="12" max="12" width="6" style="20" customWidth="1"/>
    <col min="13" max="13" width="6" style="131" customWidth="1"/>
    <col min="14" max="14" width="5.28515625" style="20" customWidth="1"/>
    <col min="15" max="15" width="5.28515625" style="21" customWidth="1"/>
    <col min="16" max="16" width="5.28515625" style="20" customWidth="1"/>
    <col min="17" max="17" width="5.28515625" style="21" customWidth="1"/>
    <col min="18" max="19" width="5.28515625" style="126" customWidth="1"/>
    <col min="20" max="20" width="15.85546875" style="557" customWidth="1"/>
    <col min="21" max="21" width="8.140625" style="837" customWidth="1"/>
    <col min="22" max="22" width="15.85546875" style="349" customWidth="1"/>
    <col min="23" max="23" width="8.28515625" style="238" customWidth="1"/>
    <col min="24" max="24" width="16.42578125" style="279" customWidth="1"/>
    <col min="25" max="25" width="17.42578125" style="873" customWidth="1"/>
    <col min="26" max="26" width="16.42578125" style="289" customWidth="1"/>
    <col min="27" max="27" width="9.7109375" style="132" customWidth="1"/>
    <col min="28" max="28" width="9.85546875" style="68" customWidth="1"/>
    <col min="29" max="29" width="7.7109375" style="129" customWidth="1"/>
    <col min="31" max="31" width="13.140625" style="96" customWidth="1"/>
    <col min="32" max="32" width="13.85546875" customWidth="1"/>
  </cols>
  <sheetData>
    <row r="1" spans="1:51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1"/>
      <c r="U1" s="828"/>
      <c r="V1" s="825"/>
      <c r="W1" s="825"/>
      <c r="X1" s="256"/>
      <c r="Y1" s="843"/>
      <c r="Z1" s="844"/>
      <c r="AA1" s="1"/>
      <c r="AB1" s="2"/>
      <c r="AC1" s="2"/>
      <c r="AD1" s="3"/>
      <c r="AE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"/>
      <c r="AY1" s="5"/>
    </row>
    <row r="2" spans="1:51" ht="16.5" x14ac:dyDescent="0.25">
      <c r="A2" s="1412" t="s">
        <v>4706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1"/>
      <c r="U2" s="829"/>
      <c r="V2" s="825"/>
      <c r="W2" s="825"/>
      <c r="X2" s="256"/>
      <c r="Y2" s="843"/>
      <c r="Z2" s="844"/>
      <c r="AA2" s="7"/>
      <c r="AB2" s="8"/>
      <c r="AC2" s="8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6.5" x14ac:dyDescent="0.25">
      <c r="A3" s="11"/>
      <c r="B3" s="12"/>
      <c r="C3" s="11"/>
      <c r="D3" s="12"/>
      <c r="E3" s="12"/>
      <c r="F3" s="13"/>
      <c r="G3" s="14"/>
      <c r="H3" s="1409" t="s">
        <v>4707</v>
      </c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13"/>
      <c r="U3" s="830"/>
      <c r="V3" s="825"/>
      <c r="W3" s="1414"/>
      <c r="X3" s="1415"/>
      <c r="Y3" s="845"/>
      <c r="Z3" s="844"/>
      <c r="AA3" s="7"/>
      <c r="AB3" s="15"/>
      <c r="AC3" s="14"/>
      <c r="AD3" s="16"/>
      <c r="AE3" s="17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</row>
    <row r="4" spans="1:51" s="814" customFormat="1" ht="16.5" x14ac:dyDescent="0.25">
      <c r="A4" s="821"/>
      <c r="B4" s="821"/>
      <c r="C4" s="821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830"/>
      <c r="V4" s="347"/>
      <c r="W4" s="257"/>
      <c r="X4" s="273"/>
      <c r="Y4" s="846"/>
      <c r="Z4" s="844"/>
      <c r="AA4" s="22"/>
      <c r="AB4" s="23"/>
      <c r="AC4" s="14"/>
      <c r="AD4" s="16"/>
      <c r="AE4" s="17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321" customFormat="1" x14ac:dyDescent="0.25">
      <c r="A5" s="24"/>
      <c r="B5" s="24"/>
      <c r="C5" s="25"/>
      <c r="D5" s="26"/>
      <c r="E5" s="26"/>
      <c r="F5" s="27"/>
      <c r="G5" s="28"/>
      <c r="H5" s="898"/>
      <c r="I5" s="29"/>
      <c r="J5" s="30"/>
      <c r="K5" s="28"/>
      <c r="L5" s="31"/>
      <c r="M5" s="32"/>
      <c r="N5" s="898"/>
      <c r="O5" s="28"/>
      <c r="P5" s="898"/>
      <c r="Q5" s="15"/>
      <c r="R5" s="816"/>
      <c r="S5" s="898"/>
      <c r="T5" s="35" t="s">
        <v>4716</v>
      </c>
      <c r="U5" s="830"/>
      <c r="V5" s="347" t="s">
        <v>4717</v>
      </c>
      <c r="W5" s="899"/>
      <c r="X5" s="256"/>
      <c r="Y5" s="843"/>
      <c r="Z5" s="844"/>
      <c r="AA5" s="7"/>
      <c r="AB5" s="36"/>
      <c r="AC5" s="28"/>
      <c r="AD5" s="37"/>
      <c r="AE5" s="38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</row>
    <row r="6" spans="1:51" s="321" customFormat="1" x14ac:dyDescent="0.25">
      <c r="A6" s="24"/>
      <c r="B6" s="24"/>
      <c r="C6" s="25"/>
      <c r="D6" s="26"/>
      <c r="E6" s="26"/>
      <c r="F6" s="27"/>
      <c r="G6" s="28"/>
      <c r="H6" s="898"/>
      <c r="I6" s="29"/>
      <c r="J6" s="30"/>
      <c r="K6" s="28"/>
      <c r="L6" s="31"/>
      <c r="M6" s="32"/>
      <c r="N6" s="898"/>
      <c r="O6" s="28"/>
      <c r="P6" s="898"/>
      <c r="Q6" s="15"/>
      <c r="R6" s="33"/>
      <c r="S6" s="34"/>
      <c r="T6" s="35"/>
      <c r="U6" s="830"/>
      <c r="V6" s="900"/>
      <c r="W6" s="899"/>
      <c r="X6" s="256"/>
      <c r="Y6" s="843"/>
      <c r="Z6" s="844"/>
      <c r="AA6" s="7"/>
      <c r="AB6" s="36"/>
      <c r="AC6" s="28"/>
      <c r="AD6" s="37"/>
      <c r="AE6" s="38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</row>
    <row r="7" spans="1:51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41" t="s">
        <v>7</v>
      </c>
      <c r="F7" s="1416" t="s">
        <v>8</v>
      </c>
      <c r="G7" s="1417"/>
      <c r="H7" s="1416" t="s">
        <v>9</v>
      </c>
      <c r="I7" s="1418"/>
      <c r="J7" s="1416" t="s">
        <v>10</v>
      </c>
      <c r="K7" s="1418"/>
      <c r="L7" s="1416" t="s">
        <v>11</v>
      </c>
      <c r="M7" s="1417"/>
      <c r="N7" s="1416" t="s">
        <v>12</v>
      </c>
      <c r="O7" s="1418"/>
      <c r="P7" s="1419" t="s">
        <v>13</v>
      </c>
      <c r="Q7" s="1420"/>
      <c r="R7" s="1421" t="s">
        <v>14</v>
      </c>
      <c r="S7" s="1422"/>
      <c r="T7" s="1423" t="s">
        <v>15</v>
      </c>
      <c r="U7" s="831" t="s">
        <v>16</v>
      </c>
      <c r="V7" s="341"/>
      <c r="W7" s="262" t="s">
        <v>17</v>
      </c>
      <c r="X7" s="263"/>
      <c r="Y7" s="847"/>
      <c r="Z7" s="848"/>
      <c r="AA7" s="42" t="s">
        <v>18</v>
      </c>
      <c r="AB7" s="1407"/>
      <c r="AC7" s="1408"/>
      <c r="AD7" s="43"/>
      <c r="AE7" s="44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5"/>
    </row>
    <row r="8" spans="1:51" ht="23.25" customHeight="1" x14ac:dyDescent="0.25">
      <c r="A8" s="46"/>
      <c r="B8" s="46"/>
      <c r="C8" s="46"/>
      <c r="D8" s="47"/>
      <c r="E8" s="47"/>
      <c r="F8" s="48" t="s">
        <v>19</v>
      </c>
      <c r="G8" s="49" t="s">
        <v>20</v>
      </c>
      <c r="H8" s="50" t="s">
        <v>19</v>
      </c>
      <c r="I8" s="51" t="s">
        <v>20</v>
      </c>
      <c r="J8" s="50" t="s">
        <v>19</v>
      </c>
      <c r="K8" s="49" t="s">
        <v>20</v>
      </c>
      <c r="L8" s="50" t="s">
        <v>19</v>
      </c>
      <c r="M8" s="49" t="s">
        <v>20</v>
      </c>
      <c r="N8" s="50" t="s">
        <v>19</v>
      </c>
      <c r="O8" s="49" t="s">
        <v>20</v>
      </c>
      <c r="P8" s="52" t="s">
        <v>19</v>
      </c>
      <c r="Q8" s="52" t="s">
        <v>20</v>
      </c>
      <c r="R8" s="874" t="s">
        <v>19</v>
      </c>
      <c r="S8" s="875" t="s">
        <v>21</v>
      </c>
      <c r="T8" s="1424"/>
      <c r="U8" s="832" t="s">
        <v>22</v>
      </c>
      <c r="V8" s="342" t="s">
        <v>2963</v>
      </c>
      <c r="W8" s="67" t="s">
        <v>2992</v>
      </c>
      <c r="X8" s="67" t="s">
        <v>2993</v>
      </c>
      <c r="Y8" s="849" t="s">
        <v>2978</v>
      </c>
      <c r="Z8" s="849" t="s">
        <v>4672</v>
      </c>
      <c r="AA8" s="42" t="s">
        <v>24</v>
      </c>
      <c r="AB8" s="53"/>
      <c r="AC8" s="49"/>
      <c r="AD8" s="54"/>
      <c r="AE8" s="55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6"/>
    </row>
    <row r="9" spans="1:51" ht="28.5" hidden="1" customHeight="1" x14ac:dyDescent="0.25">
      <c r="A9" s="243">
        <v>1</v>
      </c>
      <c r="B9" s="244" t="s">
        <v>2964</v>
      </c>
      <c r="C9" s="244">
        <v>10</v>
      </c>
      <c r="D9" s="245" t="s">
        <v>2950</v>
      </c>
      <c r="E9" s="245" t="s">
        <v>308</v>
      </c>
      <c r="F9" s="272">
        <v>2</v>
      </c>
      <c r="G9" s="264">
        <v>402</v>
      </c>
      <c r="H9" s="61"/>
      <c r="I9" s="294"/>
      <c r="J9" s="61"/>
      <c r="K9" s="67"/>
      <c r="L9" s="61"/>
      <c r="M9" s="67"/>
      <c r="N9" s="61"/>
      <c r="O9" s="67"/>
      <c r="P9" s="264"/>
      <c r="Q9" s="264"/>
      <c r="R9" s="876"/>
      <c r="S9" s="877"/>
      <c r="T9" s="541" t="s">
        <v>3176</v>
      </c>
      <c r="U9" s="286" t="s">
        <v>4671</v>
      </c>
      <c r="V9" s="343" t="s">
        <v>142</v>
      </c>
      <c r="W9" s="276" t="s">
        <v>8</v>
      </c>
      <c r="X9" s="277" t="s">
        <v>309</v>
      </c>
      <c r="Y9" s="850" t="s">
        <v>77</v>
      </c>
      <c r="Z9" s="851"/>
      <c r="AA9" s="42"/>
      <c r="AB9" s="53"/>
      <c r="AC9" s="49"/>
      <c r="AD9" s="54"/>
      <c r="AE9" s="55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7"/>
    </row>
    <row r="10" spans="1:51" ht="28.5" hidden="1" customHeight="1" x14ac:dyDescent="0.25">
      <c r="A10" s="243">
        <v>2</v>
      </c>
      <c r="B10" s="244" t="s">
        <v>2964</v>
      </c>
      <c r="C10" s="244">
        <v>10</v>
      </c>
      <c r="D10" s="245" t="s">
        <v>2951</v>
      </c>
      <c r="E10" s="245" t="s">
        <v>308</v>
      </c>
      <c r="F10" s="272"/>
      <c r="G10" s="67"/>
      <c r="H10" s="61">
        <v>2</v>
      </c>
      <c r="I10" s="67">
        <v>402</v>
      </c>
      <c r="J10" s="61"/>
      <c r="K10" s="67"/>
      <c r="L10" s="61"/>
      <c r="M10" s="67"/>
      <c r="N10" s="61"/>
      <c r="O10" s="67"/>
      <c r="P10" s="264"/>
      <c r="Q10" s="264"/>
      <c r="R10" s="876"/>
      <c r="S10" s="877"/>
      <c r="T10" s="541" t="s">
        <v>3177</v>
      </c>
      <c r="U10" s="286" t="s">
        <v>4671</v>
      </c>
      <c r="V10" s="343" t="s">
        <v>142</v>
      </c>
      <c r="W10" s="276" t="s">
        <v>9</v>
      </c>
      <c r="X10" s="277" t="s">
        <v>309</v>
      </c>
      <c r="Y10" s="850" t="s">
        <v>77</v>
      </c>
      <c r="Z10" s="851"/>
      <c r="AA10" s="42"/>
      <c r="AB10" s="53"/>
      <c r="AC10" s="49"/>
      <c r="AD10" s="54"/>
      <c r="AE10" s="55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7"/>
    </row>
    <row r="11" spans="1:51" ht="28.5" customHeight="1" x14ac:dyDescent="0.25">
      <c r="A11" s="243">
        <v>3</v>
      </c>
      <c r="B11" s="244" t="s">
        <v>2964</v>
      </c>
      <c r="C11" s="244">
        <v>10</v>
      </c>
      <c r="D11" s="245" t="s">
        <v>2952</v>
      </c>
      <c r="E11" s="245" t="s">
        <v>308</v>
      </c>
      <c r="F11" s="272"/>
      <c r="G11" s="67"/>
      <c r="H11" s="61"/>
      <c r="I11" s="294"/>
      <c r="J11" s="61"/>
      <c r="K11" s="67"/>
      <c r="L11" s="61"/>
      <c r="M11" s="67"/>
      <c r="N11" s="61">
        <v>1</v>
      </c>
      <c r="O11" s="294" t="s">
        <v>4686</v>
      </c>
      <c r="P11" s="264"/>
      <c r="Q11" s="264"/>
      <c r="R11" s="876"/>
      <c r="S11" s="877"/>
      <c r="T11" s="541" t="s">
        <v>3178</v>
      </c>
      <c r="U11" s="286" t="s">
        <v>4671</v>
      </c>
      <c r="V11" s="343" t="s">
        <v>138</v>
      </c>
      <c r="W11" s="276" t="s">
        <v>12</v>
      </c>
      <c r="X11" s="277" t="s">
        <v>309</v>
      </c>
      <c r="Y11" s="850" t="s">
        <v>77</v>
      </c>
      <c r="Z11" s="851"/>
      <c r="AA11" s="42"/>
      <c r="AB11" s="53"/>
      <c r="AC11" s="49"/>
      <c r="AD11" s="54"/>
      <c r="AE11" s="55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7"/>
    </row>
    <row r="12" spans="1:51" ht="28.5" hidden="1" customHeight="1" x14ac:dyDescent="0.25">
      <c r="A12" s="243">
        <v>4</v>
      </c>
      <c r="B12" s="244" t="s">
        <v>2964</v>
      </c>
      <c r="C12" s="244">
        <v>10</v>
      </c>
      <c r="D12" s="245" t="s">
        <v>2953</v>
      </c>
      <c r="E12" s="245" t="s">
        <v>308</v>
      </c>
      <c r="F12" s="272"/>
      <c r="G12" s="67"/>
      <c r="H12" s="902" t="s">
        <v>4708</v>
      </c>
      <c r="I12" s="903" t="s">
        <v>4683</v>
      </c>
      <c r="J12" s="61"/>
      <c r="K12" s="67"/>
      <c r="L12" s="61"/>
      <c r="M12" s="67"/>
      <c r="N12" s="61"/>
      <c r="O12" s="67"/>
      <c r="P12" s="901" t="s">
        <v>4715</v>
      </c>
      <c r="Q12" s="67"/>
      <c r="R12" s="876"/>
      <c r="S12" s="877"/>
      <c r="T12" s="548" t="s">
        <v>4623</v>
      </c>
      <c r="U12" s="286" t="s">
        <v>4714</v>
      </c>
      <c r="V12" s="343" t="s">
        <v>311</v>
      </c>
      <c r="W12" s="276" t="s">
        <v>13</v>
      </c>
      <c r="X12" s="277" t="s">
        <v>309</v>
      </c>
      <c r="Y12" s="850" t="s">
        <v>77</v>
      </c>
      <c r="Z12" s="851"/>
      <c r="AA12" s="42"/>
      <c r="AB12" s="53"/>
      <c r="AC12" s="49"/>
      <c r="AD12" s="54"/>
      <c r="AE12" s="55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7"/>
    </row>
    <row r="13" spans="1:51" ht="28.5" customHeight="1" x14ac:dyDescent="0.25">
      <c r="A13" s="243">
        <v>5</v>
      </c>
      <c r="B13" s="244" t="s">
        <v>2964</v>
      </c>
      <c r="C13" s="244">
        <v>10</v>
      </c>
      <c r="D13" s="805" t="s">
        <v>2955</v>
      </c>
      <c r="E13" s="245" t="s">
        <v>308</v>
      </c>
      <c r="F13" s="272"/>
      <c r="G13" s="67"/>
      <c r="H13" s="799">
        <v>1</v>
      </c>
      <c r="I13" s="67">
        <v>401</v>
      </c>
      <c r="J13" s="61"/>
      <c r="K13" s="67"/>
      <c r="L13" s="61"/>
      <c r="M13" s="67"/>
      <c r="N13" s="61"/>
      <c r="O13" s="67"/>
      <c r="P13" s="264"/>
      <c r="Q13" s="264"/>
      <c r="R13" s="876"/>
      <c r="S13" s="877"/>
      <c r="T13" s="806" t="s">
        <v>3178</v>
      </c>
      <c r="U13" s="286" t="s">
        <v>4671</v>
      </c>
      <c r="V13" s="343" t="s">
        <v>138</v>
      </c>
      <c r="W13" s="276" t="s">
        <v>9</v>
      </c>
      <c r="X13" s="277" t="s">
        <v>309</v>
      </c>
      <c r="Y13" s="852" t="s">
        <v>84</v>
      </c>
      <c r="Z13" s="851"/>
      <c r="AA13" s="42"/>
      <c r="AB13" s="53"/>
      <c r="AC13" s="49"/>
      <c r="AD13" s="54"/>
      <c r="AE13" s="55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7"/>
    </row>
    <row r="14" spans="1:51" ht="28.5" hidden="1" customHeight="1" x14ac:dyDescent="0.25">
      <c r="A14" s="243">
        <v>6</v>
      </c>
      <c r="B14" s="244" t="s">
        <v>2964</v>
      </c>
      <c r="C14" s="244">
        <v>10</v>
      </c>
      <c r="D14" s="245" t="s">
        <v>2954</v>
      </c>
      <c r="E14" s="245" t="s">
        <v>308</v>
      </c>
      <c r="F14" s="272">
        <v>1</v>
      </c>
      <c r="G14" s="67">
        <v>402</v>
      </c>
      <c r="H14" s="61"/>
      <c r="I14" s="294"/>
      <c r="J14" s="61"/>
      <c r="K14" s="67"/>
      <c r="L14" s="61"/>
      <c r="M14" s="67"/>
      <c r="N14" s="61"/>
      <c r="O14" s="67"/>
      <c r="P14" s="264"/>
      <c r="Q14" s="264"/>
      <c r="R14" s="876"/>
      <c r="S14" s="877"/>
      <c r="T14" s="541" t="s">
        <v>3177</v>
      </c>
      <c r="U14" s="286" t="s">
        <v>4671</v>
      </c>
      <c r="V14" s="343" t="s">
        <v>138</v>
      </c>
      <c r="W14" s="276" t="s">
        <v>8</v>
      </c>
      <c r="X14" s="277" t="s">
        <v>309</v>
      </c>
      <c r="Y14" s="852" t="s">
        <v>84</v>
      </c>
      <c r="Z14" s="851"/>
      <c r="AA14" s="42"/>
      <c r="AB14" s="53"/>
      <c r="AC14" s="49"/>
      <c r="AD14" s="54"/>
      <c r="AE14" s="55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7"/>
    </row>
    <row r="15" spans="1:51" ht="28.5" customHeight="1" x14ac:dyDescent="0.25">
      <c r="A15" s="243">
        <v>7</v>
      </c>
      <c r="B15" s="244" t="s">
        <v>2964</v>
      </c>
      <c r="C15" s="244">
        <v>10</v>
      </c>
      <c r="D15" s="245" t="s">
        <v>2956</v>
      </c>
      <c r="E15" s="245" t="s">
        <v>308</v>
      </c>
      <c r="F15" s="272"/>
      <c r="G15" s="67"/>
      <c r="H15" s="61"/>
      <c r="I15" s="294"/>
      <c r="J15" s="61"/>
      <c r="K15" s="67"/>
      <c r="L15" s="61"/>
      <c r="M15" s="67"/>
      <c r="N15" s="61"/>
      <c r="O15" s="67"/>
      <c r="P15" s="264">
        <v>0</v>
      </c>
      <c r="Q15" s="294"/>
      <c r="R15" s="876"/>
      <c r="S15" s="877"/>
      <c r="T15" s="541" t="s">
        <v>3178</v>
      </c>
      <c r="U15" s="286" t="s">
        <v>4675</v>
      </c>
      <c r="V15" s="343" t="s">
        <v>142</v>
      </c>
      <c r="W15" s="276" t="s">
        <v>13</v>
      </c>
      <c r="X15" s="277" t="s">
        <v>309</v>
      </c>
      <c r="Y15" s="852" t="s">
        <v>84</v>
      </c>
      <c r="Z15" s="851"/>
      <c r="AA15" s="42"/>
      <c r="AB15" s="53"/>
      <c r="AC15" s="49"/>
      <c r="AD15" s="54"/>
      <c r="AE15" s="55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</row>
    <row r="16" spans="1:51" ht="28.5" hidden="1" customHeight="1" x14ac:dyDescent="0.25">
      <c r="A16" s="243">
        <v>8</v>
      </c>
      <c r="B16" s="244" t="s">
        <v>2964</v>
      </c>
      <c r="C16" s="244">
        <v>10</v>
      </c>
      <c r="D16" s="245" t="s">
        <v>2958</v>
      </c>
      <c r="E16" s="245" t="s">
        <v>308</v>
      </c>
      <c r="F16" s="272"/>
      <c r="G16" s="67"/>
      <c r="H16" s="61"/>
      <c r="I16" s="294"/>
      <c r="J16" s="61">
        <v>2</v>
      </c>
      <c r="K16" s="67">
        <v>402</v>
      </c>
      <c r="L16" s="61"/>
      <c r="M16" s="67"/>
      <c r="N16" s="61"/>
      <c r="O16" s="67"/>
      <c r="P16" s="264"/>
      <c r="Q16" s="264"/>
      <c r="R16" s="876"/>
      <c r="S16" s="877"/>
      <c r="T16" s="548" t="s">
        <v>4623</v>
      </c>
      <c r="U16" s="286" t="s">
        <v>4671</v>
      </c>
      <c r="V16" s="343" t="s">
        <v>142</v>
      </c>
      <c r="W16" s="276" t="s">
        <v>10</v>
      </c>
      <c r="X16" s="277" t="s">
        <v>309</v>
      </c>
      <c r="Y16" s="853" t="s">
        <v>86</v>
      </c>
      <c r="Z16" s="851"/>
      <c r="AA16" s="42"/>
      <c r="AB16" s="53"/>
      <c r="AC16" s="49"/>
      <c r="AD16" s="54"/>
      <c r="AE16" s="55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</row>
    <row r="17" spans="1:51" ht="28.5" hidden="1" customHeight="1" x14ac:dyDescent="0.25">
      <c r="A17" s="243">
        <v>9</v>
      </c>
      <c r="B17" s="244" t="s">
        <v>2964</v>
      </c>
      <c r="C17" s="244">
        <v>10</v>
      </c>
      <c r="D17" s="245" t="s">
        <v>2959</v>
      </c>
      <c r="E17" s="245" t="s">
        <v>308</v>
      </c>
      <c r="F17" s="272"/>
      <c r="G17" s="67"/>
      <c r="H17" s="61"/>
      <c r="I17" s="294"/>
      <c r="J17" s="61"/>
      <c r="K17" s="67"/>
      <c r="L17" s="61">
        <v>2</v>
      </c>
      <c r="M17" s="294" t="s">
        <v>4692</v>
      </c>
      <c r="N17" s="61"/>
      <c r="O17" s="67"/>
      <c r="P17" s="264"/>
      <c r="Q17" s="264"/>
      <c r="R17" s="876"/>
      <c r="S17" s="877"/>
      <c r="T17" s="541" t="s">
        <v>3179</v>
      </c>
      <c r="U17" s="286" t="s">
        <v>4671</v>
      </c>
      <c r="V17" s="343" t="s">
        <v>142</v>
      </c>
      <c r="W17" s="276" t="s">
        <v>11</v>
      </c>
      <c r="X17" s="277" t="s">
        <v>309</v>
      </c>
      <c r="Y17" s="853" t="s">
        <v>86</v>
      </c>
      <c r="Z17" s="851"/>
      <c r="AA17" s="42"/>
      <c r="AB17" s="53"/>
      <c r="AC17" s="49"/>
      <c r="AD17" s="54"/>
      <c r="AE17" s="55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7"/>
    </row>
    <row r="18" spans="1:51" ht="28.5" hidden="1" customHeight="1" x14ac:dyDescent="0.25">
      <c r="A18" s="243">
        <v>10</v>
      </c>
      <c r="B18" s="244" t="s">
        <v>2964</v>
      </c>
      <c r="C18" s="244">
        <v>10</v>
      </c>
      <c r="D18" s="245" t="s">
        <v>2957</v>
      </c>
      <c r="E18" s="245" t="s">
        <v>308</v>
      </c>
      <c r="F18" s="272"/>
      <c r="G18" s="67"/>
      <c r="H18" s="61"/>
      <c r="I18" s="294"/>
      <c r="J18" s="841" t="s">
        <v>4711</v>
      </c>
      <c r="K18" s="67"/>
      <c r="L18" s="61"/>
      <c r="M18" s="67"/>
      <c r="N18" s="799">
        <v>1</v>
      </c>
      <c r="O18" s="801">
        <v>505</v>
      </c>
      <c r="P18" s="264"/>
      <c r="Q18" s="264"/>
      <c r="R18" s="876"/>
      <c r="S18" s="877"/>
      <c r="T18" s="541" t="s">
        <v>3177</v>
      </c>
      <c r="U18" s="286" t="s">
        <v>4671</v>
      </c>
      <c r="V18" s="343" t="s">
        <v>311</v>
      </c>
      <c r="W18" s="276" t="s">
        <v>10</v>
      </c>
      <c r="X18" s="277" t="s">
        <v>309</v>
      </c>
      <c r="Y18" s="853" t="s">
        <v>86</v>
      </c>
      <c r="Z18" s="851"/>
      <c r="AA18" s="42"/>
      <c r="AB18" s="53"/>
      <c r="AC18" s="49"/>
      <c r="AD18" s="54"/>
      <c r="AE18" s="55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7"/>
    </row>
    <row r="19" spans="1:51" ht="28.5" hidden="1" customHeight="1" x14ac:dyDescent="0.25">
      <c r="A19" s="243">
        <v>11</v>
      </c>
      <c r="B19" s="299" t="s">
        <v>2964</v>
      </c>
      <c r="C19" s="299">
        <v>10</v>
      </c>
      <c r="D19" s="804" t="s">
        <v>2961</v>
      </c>
      <c r="E19" s="329" t="s">
        <v>308</v>
      </c>
      <c r="F19" s="305"/>
      <c r="G19" s="306"/>
      <c r="H19" s="300"/>
      <c r="I19" s="307"/>
      <c r="J19" s="300"/>
      <c r="K19" s="306"/>
      <c r="L19" s="300">
        <v>1</v>
      </c>
      <c r="M19" s="264">
        <v>402</v>
      </c>
      <c r="N19" s="300"/>
      <c r="O19" s="306"/>
      <c r="P19" s="308"/>
      <c r="Q19" s="308"/>
      <c r="R19" s="878"/>
      <c r="S19" s="879"/>
      <c r="T19" s="806" t="s">
        <v>3176</v>
      </c>
      <c r="U19" s="286" t="s">
        <v>4671</v>
      </c>
      <c r="V19" s="344" t="s">
        <v>138</v>
      </c>
      <c r="W19" s="330" t="s">
        <v>11</v>
      </c>
      <c r="X19" s="331" t="s">
        <v>309</v>
      </c>
      <c r="Y19" s="854" t="s">
        <v>88</v>
      </c>
      <c r="Z19" s="855"/>
      <c r="AA19" s="311"/>
      <c r="AB19" s="312"/>
      <c r="AC19" s="313"/>
      <c r="AD19" s="54"/>
      <c r="AE19" s="55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7"/>
    </row>
    <row r="20" spans="1:51" ht="28.5" hidden="1" customHeight="1" x14ac:dyDescent="0.25">
      <c r="A20" s="243">
        <v>12</v>
      </c>
      <c r="B20" s="244" t="s">
        <v>2964</v>
      </c>
      <c r="C20" s="244">
        <v>10</v>
      </c>
      <c r="D20" s="245" t="s">
        <v>2960</v>
      </c>
      <c r="E20" s="245" t="s">
        <v>308</v>
      </c>
      <c r="F20" s="272"/>
      <c r="G20" s="67"/>
      <c r="H20" s="61"/>
      <c r="I20" s="294"/>
      <c r="J20" s="61">
        <v>1</v>
      </c>
      <c r="K20" s="294" t="s">
        <v>4692</v>
      </c>
      <c r="L20" s="61"/>
      <c r="M20" s="67"/>
      <c r="N20" s="61"/>
      <c r="O20" s="67"/>
      <c r="P20" s="264"/>
      <c r="Q20" s="264"/>
      <c r="R20" s="876"/>
      <c r="S20" s="877"/>
      <c r="T20" s="541" t="s">
        <v>3179</v>
      </c>
      <c r="U20" s="286" t="s">
        <v>4671</v>
      </c>
      <c r="V20" s="343" t="s">
        <v>138</v>
      </c>
      <c r="W20" s="276" t="s">
        <v>10</v>
      </c>
      <c r="X20" s="277" t="s">
        <v>309</v>
      </c>
      <c r="Y20" s="853" t="s">
        <v>88</v>
      </c>
      <c r="Z20" s="851"/>
      <c r="AA20" s="42"/>
      <c r="AB20" s="53"/>
      <c r="AC20" s="49"/>
      <c r="AD20" s="54"/>
      <c r="AE20" s="55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7"/>
    </row>
    <row r="21" spans="1:51" ht="28.5" customHeight="1" x14ac:dyDescent="0.25">
      <c r="A21" s="243">
        <v>13</v>
      </c>
      <c r="B21" s="301" t="s">
        <v>2964</v>
      </c>
      <c r="C21" s="301">
        <v>10</v>
      </c>
      <c r="D21" s="245" t="s">
        <v>2962</v>
      </c>
      <c r="E21" s="245" t="s">
        <v>308</v>
      </c>
      <c r="F21" s="272"/>
      <c r="G21" s="67"/>
      <c r="H21" s="61"/>
      <c r="I21" s="294"/>
      <c r="J21" s="61"/>
      <c r="K21" s="67"/>
      <c r="L21" s="61"/>
      <c r="M21" s="67"/>
      <c r="N21" s="61">
        <v>2</v>
      </c>
      <c r="O21" s="294" t="s">
        <v>4686</v>
      </c>
      <c r="P21" s="264"/>
      <c r="Q21" s="264"/>
      <c r="R21" s="876"/>
      <c r="S21" s="876"/>
      <c r="T21" s="541" t="s">
        <v>3178</v>
      </c>
      <c r="U21" s="286" t="s">
        <v>4671</v>
      </c>
      <c r="V21" s="343" t="s">
        <v>142</v>
      </c>
      <c r="W21" s="276" t="s">
        <v>12</v>
      </c>
      <c r="X21" s="277" t="s">
        <v>309</v>
      </c>
      <c r="Y21" s="853" t="s">
        <v>88</v>
      </c>
      <c r="Z21" s="851"/>
      <c r="AA21" s="42"/>
      <c r="AB21" s="53"/>
      <c r="AC21" s="49"/>
      <c r="AD21" s="314"/>
      <c r="AE21" s="55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7"/>
    </row>
    <row r="22" spans="1:51" ht="28.5" hidden="1" customHeight="1" x14ac:dyDescent="0.25">
      <c r="A22" s="243">
        <v>14</v>
      </c>
      <c r="B22" s="301" t="s">
        <v>2964</v>
      </c>
      <c r="C22" s="301">
        <v>10</v>
      </c>
      <c r="D22" s="246" t="s">
        <v>2966</v>
      </c>
      <c r="E22" s="247" t="s">
        <v>312</v>
      </c>
      <c r="F22" s="272"/>
      <c r="G22" s="67"/>
      <c r="H22" s="61">
        <v>2</v>
      </c>
      <c r="I22" s="67">
        <v>502</v>
      </c>
      <c r="J22" s="61"/>
      <c r="K22" s="67"/>
      <c r="L22" s="61"/>
      <c r="M22" s="67"/>
      <c r="N22" s="61"/>
      <c r="O22" s="67"/>
      <c r="P22" s="264"/>
      <c r="Q22" s="264"/>
      <c r="R22" s="876"/>
      <c r="S22" s="876"/>
      <c r="T22" s="542" t="s">
        <v>3180</v>
      </c>
      <c r="U22" s="286" t="s">
        <v>4671</v>
      </c>
      <c r="V22" s="345" t="s">
        <v>142</v>
      </c>
      <c r="W22" s="270" t="s">
        <v>9</v>
      </c>
      <c r="X22" s="271" t="s">
        <v>309</v>
      </c>
      <c r="Y22" s="856" t="s">
        <v>77</v>
      </c>
      <c r="Z22" s="851"/>
      <c r="AA22" s="42"/>
      <c r="AB22" s="53"/>
      <c r="AC22" s="49"/>
      <c r="AD22" s="314"/>
      <c r="AE22" s="55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7"/>
    </row>
    <row r="23" spans="1:51" ht="28.5" hidden="1" customHeight="1" x14ac:dyDescent="0.25">
      <c r="A23" s="243">
        <v>15</v>
      </c>
      <c r="B23" s="301" t="s">
        <v>2964</v>
      </c>
      <c r="C23" s="301">
        <v>10</v>
      </c>
      <c r="D23" s="246" t="s">
        <v>2965</v>
      </c>
      <c r="E23" s="247" t="s">
        <v>312</v>
      </c>
      <c r="F23" s="272">
        <v>2</v>
      </c>
      <c r="G23" s="67">
        <v>404</v>
      </c>
      <c r="H23" s="61"/>
      <c r="I23" s="294"/>
      <c r="J23" s="61"/>
      <c r="K23" s="67"/>
      <c r="L23" s="61"/>
      <c r="M23" s="67"/>
      <c r="N23" s="61"/>
      <c r="O23" s="67"/>
      <c r="P23" s="264"/>
      <c r="Q23" s="264"/>
      <c r="R23" s="876"/>
      <c r="S23" s="876"/>
      <c r="T23" s="545" t="s">
        <v>3180</v>
      </c>
      <c r="U23" s="286" t="s">
        <v>4671</v>
      </c>
      <c r="V23" s="345" t="s">
        <v>142</v>
      </c>
      <c r="W23" s="270" t="s">
        <v>8</v>
      </c>
      <c r="X23" s="271" t="s">
        <v>309</v>
      </c>
      <c r="Y23" s="856" t="s">
        <v>77</v>
      </c>
      <c r="Z23" s="851"/>
      <c r="AA23" s="42"/>
      <c r="AB23" s="53"/>
      <c r="AC23" s="49"/>
      <c r="AD23" s="314"/>
      <c r="AE23" s="55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7"/>
    </row>
    <row r="24" spans="1:51" ht="28.5" hidden="1" customHeight="1" x14ac:dyDescent="0.25">
      <c r="A24" s="243">
        <v>16</v>
      </c>
      <c r="B24" s="301" t="s">
        <v>2964</v>
      </c>
      <c r="C24" s="301">
        <v>10</v>
      </c>
      <c r="D24" s="246" t="s">
        <v>2968</v>
      </c>
      <c r="E24" s="247" t="s">
        <v>312</v>
      </c>
      <c r="F24" s="272"/>
      <c r="G24" s="67"/>
      <c r="H24" s="61"/>
      <c r="I24" s="294"/>
      <c r="J24" s="61"/>
      <c r="K24" s="67"/>
      <c r="L24" s="61"/>
      <c r="M24" s="67"/>
      <c r="N24" s="61"/>
      <c r="O24" s="67"/>
      <c r="P24" s="264">
        <v>1</v>
      </c>
      <c r="Q24" s="67">
        <v>402</v>
      </c>
      <c r="R24" s="876"/>
      <c r="S24" s="876"/>
      <c r="T24" s="542" t="s">
        <v>3177</v>
      </c>
      <c r="U24" s="286" t="s">
        <v>4671</v>
      </c>
      <c r="V24" s="345" t="s">
        <v>138</v>
      </c>
      <c r="W24" s="270" t="s">
        <v>13</v>
      </c>
      <c r="X24" s="271" t="s">
        <v>309</v>
      </c>
      <c r="Y24" s="856" t="s">
        <v>77</v>
      </c>
      <c r="Z24" s="851"/>
      <c r="AA24" s="42"/>
      <c r="AB24" s="53"/>
      <c r="AC24" s="49"/>
      <c r="AD24" s="314"/>
      <c r="AE24" s="32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7"/>
    </row>
    <row r="25" spans="1:51" ht="28.5" hidden="1" customHeight="1" thickBot="1" x14ac:dyDescent="0.3">
      <c r="A25" s="243">
        <v>17</v>
      </c>
      <c r="B25" s="301" t="s">
        <v>2964</v>
      </c>
      <c r="C25" s="301">
        <v>10</v>
      </c>
      <c r="D25" s="246" t="s">
        <v>2967</v>
      </c>
      <c r="E25" s="247" t="s">
        <v>312</v>
      </c>
      <c r="F25" s="272"/>
      <c r="G25" s="67"/>
      <c r="H25" s="61"/>
      <c r="I25" s="294"/>
      <c r="J25" s="61"/>
      <c r="K25" s="67"/>
      <c r="L25" s="61"/>
      <c r="M25" s="67"/>
      <c r="N25" s="799">
        <v>1</v>
      </c>
      <c r="O25" s="67">
        <v>402</v>
      </c>
      <c r="P25" s="264"/>
      <c r="Q25" s="264"/>
      <c r="R25" s="876"/>
      <c r="S25" s="876"/>
      <c r="T25" s="542" t="s">
        <v>3181</v>
      </c>
      <c r="U25" s="508" t="s">
        <v>4671</v>
      </c>
      <c r="V25" s="345" t="s">
        <v>311</v>
      </c>
      <c r="W25" s="270" t="s">
        <v>12</v>
      </c>
      <c r="X25" s="271" t="s">
        <v>309</v>
      </c>
      <c r="Y25" s="856" t="s">
        <v>77</v>
      </c>
      <c r="Z25" s="851"/>
      <c r="AA25" s="42"/>
      <c r="AB25" s="53"/>
      <c r="AC25" s="49"/>
      <c r="AD25" s="314"/>
      <c r="AE25" s="55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7"/>
    </row>
    <row r="26" spans="1:51" ht="28.5" hidden="1" customHeight="1" thickBot="1" x14ac:dyDescent="0.3">
      <c r="A26" s="243">
        <v>18</v>
      </c>
      <c r="B26" s="301" t="s">
        <v>2964</v>
      </c>
      <c r="C26" s="301">
        <v>10</v>
      </c>
      <c r="D26" s="246" t="s">
        <v>2969</v>
      </c>
      <c r="E26" s="247" t="s">
        <v>312</v>
      </c>
      <c r="F26" s="272">
        <v>1</v>
      </c>
      <c r="G26" s="67">
        <v>404</v>
      </c>
      <c r="H26" s="61"/>
      <c r="I26" s="294"/>
      <c r="J26" s="61"/>
      <c r="K26" s="67"/>
      <c r="L26" s="61"/>
      <c r="M26" s="67"/>
      <c r="N26" s="61"/>
      <c r="O26" s="67"/>
      <c r="P26" s="264"/>
      <c r="Q26" s="264"/>
      <c r="R26" s="876"/>
      <c r="S26" s="876"/>
      <c r="T26" s="546" t="s">
        <v>3181</v>
      </c>
      <c r="U26" s="508" t="s">
        <v>4671</v>
      </c>
      <c r="V26" s="345" t="s">
        <v>138</v>
      </c>
      <c r="W26" s="270" t="s">
        <v>8</v>
      </c>
      <c r="X26" s="271" t="s">
        <v>309</v>
      </c>
      <c r="Y26" s="857" t="s">
        <v>84</v>
      </c>
      <c r="Z26" s="851"/>
      <c r="AA26" s="42"/>
      <c r="AB26" s="53"/>
      <c r="AC26" s="49"/>
      <c r="AD26" s="314"/>
      <c r="AE26" s="32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7"/>
    </row>
    <row r="27" spans="1:51" ht="28.5" hidden="1" customHeight="1" thickBot="1" x14ac:dyDescent="0.3">
      <c r="A27" s="243">
        <v>19</v>
      </c>
      <c r="B27" s="301" t="s">
        <v>2964</v>
      </c>
      <c r="C27" s="301">
        <v>10</v>
      </c>
      <c r="D27" s="246" t="s">
        <v>2970</v>
      </c>
      <c r="E27" s="247" t="s">
        <v>312</v>
      </c>
      <c r="F27" s="272"/>
      <c r="G27" s="67"/>
      <c r="H27" s="61">
        <v>1</v>
      </c>
      <c r="I27" s="67">
        <v>404</v>
      </c>
      <c r="J27" s="61"/>
      <c r="K27" s="67"/>
      <c r="L27" s="61"/>
      <c r="M27" s="67"/>
      <c r="N27" s="61"/>
      <c r="O27" s="67"/>
      <c r="P27" s="264"/>
      <c r="Q27" s="264"/>
      <c r="R27" s="876"/>
      <c r="S27" s="876"/>
      <c r="T27" s="542" t="s">
        <v>3181</v>
      </c>
      <c r="U27" s="508" t="s">
        <v>4671</v>
      </c>
      <c r="V27" s="345" t="s">
        <v>138</v>
      </c>
      <c r="W27" s="270" t="s">
        <v>9</v>
      </c>
      <c r="X27" s="271" t="s">
        <v>309</v>
      </c>
      <c r="Y27" s="857" t="s">
        <v>84</v>
      </c>
      <c r="Z27" s="851"/>
      <c r="AA27" s="42"/>
      <c r="AB27" s="53"/>
      <c r="AC27" s="49"/>
      <c r="AD27" s="314"/>
      <c r="AE27" s="32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7"/>
    </row>
    <row r="28" spans="1:51" ht="28.5" hidden="1" customHeight="1" thickBot="1" x14ac:dyDescent="0.3">
      <c r="A28" s="243">
        <v>20</v>
      </c>
      <c r="B28" s="301" t="s">
        <v>2964</v>
      </c>
      <c r="C28" s="301">
        <v>10</v>
      </c>
      <c r="D28" s="246" t="s">
        <v>2971</v>
      </c>
      <c r="E28" s="247" t="s">
        <v>312</v>
      </c>
      <c r="F28" s="272"/>
      <c r="G28" s="67"/>
      <c r="H28" s="61"/>
      <c r="I28" s="294"/>
      <c r="J28" s="61"/>
      <c r="K28" s="67"/>
      <c r="L28" s="61"/>
      <c r="M28" s="67"/>
      <c r="N28" s="61">
        <v>2</v>
      </c>
      <c r="O28" s="67">
        <v>402</v>
      </c>
      <c r="P28" s="264"/>
      <c r="Q28" s="264"/>
      <c r="R28" s="876"/>
      <c r="S28" s="876"/>
      <c r="T28" s="542" t="s">
        <v>3181</v>
      </c>
      <c r="U28" s="508" t="s">
        <v>4671</v>
      </c>
      <c r="V28" s="345" t="s">
        <v>142</v>
      </c>
      <c r="W28" s="270" t="s">
        <v>12</v>
      </c>
      <c r="X28" s="271" t="s">
        <v>309</v>
      </c>
      <c r="Y28" s="857" t="s">
        <v>84</v>
      </c>
      <c r="Z28" s="851"/>
      <c r="AA28" s="42"/>
      <c r="AB28" s="53"/>
      <c r="AC28" s="49"/>
      <c r="AD28" s="314"/>
      <c r="AE28" s="32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7"/>
    </row>
    <row r="29" spans="1:51" ht="28.5" hidden="1" customHeight="1" x14ac:dyDescent="0.25">
      <c r="A29" s="243">
        <v>21</v>
      </c>
      <c r="B29" s="301" t="s">
        <v>2964</v>
      </c>
      <c r="C29" s="301">
        <v>10</v>
      </c>
      <c r="D29" s="246" t="s">
        <v>2974</v>
      </c>
      <c r="E29" s="247" t="s">
        <v>312</v>
      </c>
      <c r="F29" s="272"/>
      <c r="G29" s="67"/>
      <c r="H29" s="61"/>
      <c r="I29" s="294"/>
      <c r="J29" s="61"/>
      <c r="K29" s="67"/>
      <c r="L29" s="799" t="s">
        <v>4677</v>
      </c>
      <c r="M29" s="67"/>
      <c r="N29" s="61">
        <v>1</v>
      </c>
      <c r="O29" s="67">
        <v>404</v>
      </c>
      <c r="P29" s="264"/>
      <c r="Q29" s="264"/>
      <c r="R29" s="876"/>
      <c r="S29" s="876"/>
      <c r="T29" s="542" t="s">
        <v>3180</v>
      </c>
      <c r="U29" s="286" t="s">
        <v>4678</v>
      </c>
      <c r="V29" s="345" t="s">
        <v>142</v>
      </c>
      <c r="W29" s="270" t="s">
        <v>11</v>
      </c>
      <c r="X29" s="271" t="s">
        <v>309</v>
      </c>
      <c r="Y29" s="858" t="s">
        <v>86</v>
      </c>
      <c r="Z29" s="851"/>
      <c r="AA29" s="42"/>
      <c r="AB29" s="53"/>
      <c r="AC29" s="49"/>
      <c r="AD29" s="314"/>
      <c r="AE29" s="32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7"/>
    </row>
    <row r="30" spans="1:51" ht="28.5" hidden="1" customHeight="1" x14ac:dyDescent="0.25">
      <c r="A30" s="243">
        <v>22</v>
      </c>
      <c r="B30" s="301" t="s">
        <v>2964</v>
      </c>
      <c r="C30" s="301">
        <v>10</v>
      </c>
      <c r="D30" s="246" t="s">
        <v>2972</v>
      </c>
      <c r="E30" s="247" t="s">
        <v>312</v>
      </c>
      <c r="F30" s="272"/>
      <c r="G30" s="67"/>
      <c r="H30" s="61"/>
      <c r="I30" s="294"/>
      <c r="J30" s="61">
        <v>2</v>
      </c>
      <c r="K30" s="264">
        <v>404</v>
      </c>
      <c r="L30" s="61"/>
      <c r="M30" s="67"/>
      <c r="N30" s="61"/>
      <c r="O30" s="67"/>
      <c r="P30" s="264"/>
      <c r="Q30" s="264"/>
      <c r="R30" s="876"/>
      <c r="S30" s="876"/>
      <c r="T30" s="542" t="s">
        <v>3176</v>
      </c>
      <c r="U30" s="286" t="s">
        <v>4671</v>
      </c>
      <c r="V30" s="345" t="s">
        <v>142</v>
      </c>
      <c r="W30" s="270" t="s">
        <v>10</v>
      </c>
      <c r="X30" s="271" t="s">
        <v>309</v>
      </c>
      <c r="Y30" s="858" t="s">
        <v>86</v>
      </c>
      <c r="Z30" s="851"/>
      <c r="AA30" s="42"/>
      <c r="AB30" s="53"/>
      <c r="AC30" s="49"/>
      <c r="AD30" s="314"/>
      <c r="AE30" s="32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7"/>
    </row>
    <row r="31" spans="1:51" ht="28.5" hidden="1" customHeight="1" x14ac:dyDescent="0.25">
      <c r="A31" s="243">
        <v>23</v>
      </c>
      <c r="B31" s="301" t="s">
        <v>2964</v>
      </c>
      <c r="C31" s="301">
        <v>10</v>
      </c>
      <c r="D31" s="246" t="s">
        <v>2973</v>
      </c>
      <c r="E31" s="247" t="s">
        <v>312</v>
      </c>
      <c r="F31" s="272"/>
      <c r="G31" s="67"/>
      <c r="H31" s="61"/>
      <c r="I31" s="294"/>
      <c r="J31" s="61"/>
      <c r="K31" s="67"/>
      <c r="L31" s="61">
        <v>3</v>
      </c>
      <c r="M31" s="67">
        <v>402</v>
      </c>
      <c r="N31" s="61"/>
      <c r="O31" s="67"/>
      <c r="P31" s="264"/>
      <c r="Q31" s="264"/>
      <c r="R31" s="876"/>
      <c r="S31" s="876"/>
      <c r="T31" s="542" t="s">
        <v>3182</v>
      </c>
      <c r="U31" s="286" t="s">
        <v>4671</v>
      </c>
      <c r="V31" s="345" t="s">
        <v>311</v>
      </c>
      <c r="W31" s="270" t="s">
        <v>11</v>
      </c>
      <c r="X31" s="271" t="s">
        <v>309</v>
      </c>
      <c r="Y31" s="858" t="s">
        <v>86</v>
      </c>
      <c r="Z31" s="851"/>
      <c r="AA31" s="42"/>
      <c r="AB31" s="53"/>
      <c r="AC31" s="49"/>
      <c r="AD31" s="314"/>
      <c r="AE31" s="32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7"/>
    </row>
    <row r="32" spans="1:51" ht="28.5" hidden="1" customHeight="1" x14ac:dyDescent="0.25">
      <c r="A32" s="243">
        <v>24</v>
      </c>
      <c r="B32" s="301" t="s">
        <v>2964</v>
      </c>
      <c r="C32" s="301">
        <v>10</v>
      </c>
      <c r="D32" s="246" t="s">
        <v>2975</v>
      </c>
      <c r="E32" s="247" t="s">
        <v>312</v>
      </c>
      <c r="F32" s="272"/>
      <c r="G32" s="67"/>
      <c r="H32" s="61"/>
      <c r="I32" s="294"/>
      <c r="J32" s="61">
        <v>1</v>
      </c>
      <c r="K32" s="67">
        <v>405</v>
      </c>
      <c r="L32" s="61"/>
      <c r="M32" s="67"/>
      <c r="N32" s="61"/>
      <c r="O32" s="67"/>
      <c r="P32" s="264"/>
      <c r="Q32" s="264"/>
      <c r="R32" s="876"/>
      <c r="S32" s="876"/>
      <c r="T32" s="542" t="s">
        <v>3180</v>
      </c>
      <c r="U32" s="286" t="s">
        <v>4671</v>
      </c>
      <c r="V32" s="345" t="s">
        <v>138</v>
      </c>
      <c r="W32" s="270" t="s">
        <v>10</v>
      </c>
      <c r="X32" s="271" t="s">
        <v>309</v>
      </c>
      <c r="Y32" s="858" t="s">
        <v>88</v>
      </c>
      <c r="Z32" s="851"/>
      <c r="AA32" s="42"/>
      <c r="AB32" s="53"/>
      <c r="AC32" s="49"/>
      <c r="AD32" s="314"/>
      <c r="AE32" s="32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7"/>
    </row>
    <row r="33" spans="1:51" ht="28.5" hidden="1" customHeight="1" x14ac:dyDescent="0.25">
      <c r="A33" s="243">
        <v>25</v>
      </c>
      <c r="B33" s="301" t="s">
        <v>2964</v>
      </c>
      <c r="C33" s="301">
        <v>10</v>
      </c>
      <c r="D33" s="246" t="s">
        <v>2976</v>
      </c>
      <c r="E33" s="247" t="s">
        <v>312</v>
      </c>
      <c r="F33" s="272"/>
      <c r="G33" s="67"/>
      <c r="H33" s="61"/>
      <c r="I33" s="294"/>
      <c r="J33" s="61"/>
      <c r="K33" s="67"/>
      <c r="L33" s="61">
        <v>1</v>
      </c>
      <c r="M33" s="67">
        <v>404</v>
      </c>
      <c r="N33" s="61"/>
      <c r="O33" s="67"/>
      <c r="P33" s="264"/>
      <c r="Q33" s="264"/>
      <c r="R33" s="876"/>
      <c r="S33" s="876"/>
      <c r="T33" s="542" t="s">
        <v>3177</v>
      </c>
      <c r="U33" s="286" t="s">
        <v>4671</v>
      </c>
      <c r="V33" s="345" t="s">
        <v>138</v>
      </c>
      <c r="W33" s="270" t="s">
        <v>11</v>
      </c>
      <c r="X33" s="271" t="s">
        <v>309</v>
      </c>
      <c r="Y33" s="858" t="s">
        <v>88</v>
      </c>
      <c r="Z33" s="851"/>
      <c r="AA33" s="42"/>
      <c r="AB33" s="53"/>
      <c r="AC33" s="49"/>
      <c r="AD33" s="314"/>
      <c r="AE33" s="32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7"/>
    </row>
    <row r="34" spans="1:51" ht="28.5" hidden="1" customHeight="1" thickBot="1" x14ac:dyDescent="0.3">
      <c r="A34" s="243">
        <v>26</v>
      </c>
      <c r="B34" s="301" t="s">
        <v>2964</v>
      </c>
      <c r="C34" s="301">
        <v>10</v>
      </c>
      <c r="D34" s="246" t="s">
        <v>2977</v>
      </c>
      <c r="E34" s="247" t="s">
        <v>312</v>
      </c>
      <c r="F34" s="272"/>
      <c r="G34" s="67"/>
      <c r="H34" s="61"/>
      <c r="I34" s="294"/>
      <c r="J34" s="61"/>
      <c r="K34" s="67"/>
      <c r="L34" s="61"/>
      <c r="M34" s="67"/>
      <c r="N34" s="61"/>
      <c r="O34" s="67"/>
      <c r="P34" s="264" t="s">
        <v>4677</v>
      </c>
      <c r="Q34" s="67"/>
      <c r="R34" s="876"/>
      <c r="S34" s="876"/>
      <c r="T34" s="542" t="s">
        <v>3181</v>
      </c>
      <c r="U34" s="508" t="s">
        <v>4714</v>
      </c>
      <c r="V34" s="345" t="s">
        <v>142</v>
      </c>
      <c r="W34" s="270" t="s">
        <v>13</v>
      </c>
      <c r="X34" s="271" t="s">
        <v>309</v>
      </c>
      <c r="Y34" s="858" t="s">
        <v>88</v>
      </c>
      <c r="Z34" s="851"/>
      <c r="AA34" s="42"/>
      <c r="AB34" s="53"/>
      <c r="AC34" s="49"/>
      <c r="AD34" s="314"/>
      <c r="AE34" s="32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7"/>
    </row>
    <row r="35" spans="1:51" ht="28.5" hidden="1" customHeight="1" x14ac:dyDescent="0.25">
      <c r="A35" s="243">
        <v>27</v>
      </c>
      <c r="B35" s="301" t="s">
        <v>2964</v>
      </c>
      <c r="C35" s="301">
        <v>10</v>
      </c>
      <c r="D35" s="576" t="s">
        <v>4592</v>
      </c>
      <c r="E35" s="245" t="s">
        <v>560</v>
      </c>
      <c r="F35" s="272"/>
      <c r="G35" s="67"/>
      <c r="H35" s="61"/>
      <c r="I35" s="294"/>
      <c r="J35" s="61">
        <v>1</v>
      </c>
      <c r="K35" s="67">
        <v>502</v>
      </c>
      <c r="L35" s="61"/>
      <c r="M35" s="67"/>
      <c r="N35" s="61"/>
      <c r="O35" s="67"/>
      <c r="P35" s="264"/>
      <c r="Q35" s="264"/>
      <c r="R35" s="876"/>
      <c r="S35" s="876"/>
      <c r="T35" s="542" t="s">
        <v>4622</v>
      </c>
      <c r="U35" s="286" t="s">
        <v>4671</v>
      </c>
      <c r="V35" s="564" t="s">
        <v>138</v>
      </c>
      <c r="W35" s="564" t="s">
        <v>10</v>
      </c>
      <c r="X35" s="562" t="s">
        <v>309</v>
      </c>
      <c r="Y35" s="859" t="s">
        <v>1851</v>
      </c>
      <c r="Z35" s="851"/>
      <c r="AA35" s="42"/>
      <c r="AB35" s="53"/>
      <c r="AC35" s="49"/>
      <c r="AD35" s="314"/>
      <c r="AE35" s="32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7"/>
    </row>
    <row r="36" spans="1:51" ht="28.5" hidden="1" customHeight="1" x14ac:dyDescent="0.25">
      <c r="A36" s="243">
        <v>28</v>
      </c>
      <c r="B36" s="301" t="s">
        <v>2964</v>
      </c>
      <c r="C36" s="301">
        <v>10</v>
      </c>
      <c r="D36" s="562" t="s">
        <v>4593</v>
      </c>
      <c r="E36" s="245" t="s">
        <v>560</v>
      </c>
      <c r="F36" s="272"/>
      <c r="G36" s="67"/>
      <c r="H36" s="61"/>
      <c r="I36" s="294"/>
      <c r="J36" s="61">
        <v>2</v>
      </c>
      <c r="K36" s="67">
        <v>503</v>
      </c>
      <c r="L36" s="61"/>
      <c r="M36" s="67"/>
      <c r="N36" s="61"/>
      <c r="O36" s="67"/>
      <c r="P36" s="264"/>
      <c r="Q36" s="264"/>
      <c r="R36" s="876"/>
      <c r="S36" s="876"/>
      <c r="T36" s="542" t="s">
        <v>4622</v>
      </c>
      <c r="U36" s="286" t="s">
        <v>4671</v>
      </c>
      <c r="V36" s="564" t="s">
        <v>142</v>
      </c>
      <c r="W36" s="564" t="s">
        <v>10</v>
      </c>
      <c r="X36" s="562" t="s">
        <v>309</v>
      </c>
      <c r="Y36" s="859" t="s">
        <v>1851</v>
      </c>
      <c r="Z36" s="851"/>
      <c r="AA36" s="42"/>
      <c r="AB36" s="53"/>
      <c r="AC36" s="49"/>
      <c r="AD36" s="314"/>
      <c r="AE36" s="32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7"/>
    </row>
    <row r="37" spans="1:51" ht="28.5" hidden="1" customHeight="1" x14ac:dyDescent="0.25">
      <c r="A37" s="243">
        <v>29</v>
      </c>
      <c r="B37" s="301" t="s">
        <v>2964</v>
      </c>
      <c r="C37" s="301">
        <v>10</v>
      </c>
      <c r="D37" s="576" t="s">
        <v>4607</v>
      </c>
      <c r="E37" s="245" t="s">
        <v>560</v>
      </c>
      <c r="F37" s="272"/>
      <c r="G37" s="67"/>
      <c r="H37" s="61"/>
      <c r="I37" s="294"/>
      <c r="J37" s="61"/>
      <c r="K37" s="67"/>
      <c r="L37" s="61">
        <v>1</v>
      </c>
      <c r="M37" s="67">
        <v>502</v>
      </c>
      <c r="N37" s="61"/>
      <c r="O37" s="67"/>
      <c r="P37" s="264"/>
      <c r="Q37" s="264"/>
      <c r="R37" s="876"/>
      <c r="S37" s="876"/>
      <c r="T37" s="542" t="s">
        <v>4622</v>
      </c>
      <c r="U37" s="286" t="s">
        <v>4671</v>
      </c>
      <c r="V37" s="564" t="s">
        <v>138</v>
      </c>
      <c r="W37" s="564" t="s">
        <v>11</v>
      </c>
      <c r="X37" s="562" t="s">
        <v>309</v>
      </c>
      <c r="Y37" s="859" t="s">
        <v>1851</v>
      </c>
      <c r="Z37" s="851"/>
      <c r="AA37" s="42"/>
      <c r="AB37" s="53"/>
      <c r="AC37" s="49"/>
      <c r="AD37" s="314"/>
      <c r="AE37" s="32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7"/>
    </row>
    <row r="38" spans="1:51" ht="28.5" hidden="1" customHeight="1" x14ac:dyDescent="0.25">
      <c r="A38" s="243">
        <v>30</v>
      </c>
      <c r="B38" s="301" t="s">
        <v>2964</v>
      </c>
      <c r="C38" s="301">
        <v>10</v>
      </c>
      <c r="D38" s="576" t="s">
        <v>4608</v>
      </c>
      <c r="E38" s="245" t="s">
        <v>560</v>
      </c>
      <c r="F38" s="272"/>
      <c r="G38" s="67"/>
      <c r="H38" s="61"/>
      <c r="I38" s="294"/>
      <c r="J38" s="61"/>
      <c r="K38" s="67"/>
      <c r="L38" s="61">
        <v>2</v>
      </c>
      <c r="M38" s="67">
        <v>502</v>
      </c>
      <c r="N38" s="61"/>
      <c r="O38" s="67"/>
      <c r="P38" s="264"/>
      <c r="Q38" s="264"/>
      <c r="R38" s="876"/>
      <c r="S38" s="876"/>
      <c r="T38" s="542" t="s">
        <v>4622</v>
      </c>
      <c r="U38" s="286" t="s">
        <v>4671</v>
      </c>
      <c r="V38" s="564" t="s">
        <v>142</v>
      </c>
      <c r="W38" s="564" t="s">
        <v>11</v>
      </c>
      <c r="X38" s="562" t="s">
        <v>309</v>
      </c>
      <c r="Y38" s="859" t="s">
        <v>1851</v>
      </c>
      <c r="Z38" s="851"/>
      <c r="AA38" s="42"/>
      <c r="AB38" s="53"/>
      <c r="AC38" s="49"/>
      <c r="AD38" s="314"/>
      <c r="AE38" s="32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7"/>
    </row>
    <row r="39" spans="1:51" s="242" customFormat="1" ht="28.5" hidden="1" customHeight="1" x14ac:dyDescent="0.25">
      <c r="A39" s="243">
        <v>31</v>
      </c>
      <c r="B39" s="301" t="s">
        <v>2964</v>
      </c>
      <c r="C39" s="301">
        <v>10</v>
      </c>
      <c r="D39" s="246" t="s">
        <v>2979</v>
      </c>
      <c r="E39" s="246" t="s">
        <v>308</v>
      </c>
      <c r="F39" s="67"/>
      <c r="G39" s="67"/>
      <c r="H39" s="67"/>
      <c r="I39" s="294"/>
      <c r="J39" s="67"/>
      <c r="K39" s="67"/>
      <c r="L39" s="67"/>
      <c r="M39" s="67"/>
      <c r="N39" s="801" t="s">
        <v>4675</v>
      </c>
      <c r="O39" s="67"/>
      <c r="P39" s="67"/>
      <c r="Q39" s="67"/>
      <c r="R39" s="880"/>
      <c r="S39" s="880"/>
      <c r="T39" s="543" t="s">
        <v>4621</v>
      </c>
      <c r="U39" s="67" t="s">
        <v>4675</v>
      </c>
      <c r="V39" s="343" t="s">
        <v>138</v>
      </c>
      <c r="W39" s="276" t="s">
        <v>12</v>
      </c>
      <c r="X39" s="277" t="s">
        <v>309</v>
      </c>
      <c r="Y39" s="850" t="s">
        <v>228</v>
      </c>
      <c r="Z39" s="836"/>
      <c r="AA39" s="66"/>
      <c r="AB39" s="53"/>
      <c r="AC39" s="49"/>
      <c r="AD39" s="239"/>
      <c r="AE39" s="325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1"/>
    </row>
    <row r="40" spans="1:51" s="242" customFormat="1" ht="28.5" hidden="1" customHeight="1" x14ac:dyDescent="0.25">
      <c r="A40" s="243">
        <v>32</v>
      </c>
      <c r="B40" s="301" t="s">
        <v>2964</v>
      </c>
      <c r="C40" s="301">
        <v>10</v>
      </c>
      <c r="D40" s="246" t="s">
        <v>2980</v>
      </c>
      <c r="E40" s="246" t="s">
        <v>308</v>
      </c>
      <c r="F40" s="67"/>
      <c r="G40" s="67"/>
      <c r="H40" s="67"/>
      <c r="I40" s="294"/>
      <c r="J40" s="67"/>
      <c r="K40" s="67"/>
      <c r="L40" s="67"/>
      <c r="M40" s="67"/>
      <c r="N40" s="67">
        <v>2</v>
      </c>
      <c r="O40" s="67">
        <v>404</v>
      </c>
      <c r="P40" s="67"/>
      <c r="Q40" s="67"/>
      <c r="R40" s="880"/>
      <c r="S40" s="880"/>
      <c r="T40" s="543" t="s">
        <v>4621</v>
      </c>
      <c r="U40" s="286" t="s">
        <v>4671</v>
      </c>
      <c r="V40" s="343" t="s">
        <v>142</v>
      </c>
      <c r="W40" s="276" t="s">
        <v>12</v>
      </c>
      <c r="X40" s="277" t="s">
        <v>309</v>
      </c>
      <c r="Y40" s="850" t="s">
        <v>228</v>
      </c>
      <c r="Z40" s="836"/>
      <c r="AA40" s="66"/>
      <c r="AB40" s="53"/>
      <c r="AC40" s="49"/>
      <c r="AD40" s="239"/>
      <c r="AE40" s="325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1"/>
    </row>
    <row r="41" spans="1:51" s="242" customFormat="1" ht="28.5" hidden="1" customHeight="1" x14ac:dyDescent="0.25">
      <c r="A41" s="243">
        <v>33</v>
      </c>
      <c r="B41" s="301" t="s">
        <v>2964</v>
      </c>
      <c r="C41" s="301">
        <v>10</v>
      </c>
      <c r="D41" s="246" t="s">
        <v>2981</v>
      </c>
      <c r="E41" s="246" t="s">
        <v>308</v>
      </c>
      <c r="F41" s="67"/>
      <c r="G41" s="67"/>
      <c r="H41" s="67"/>
      <c r="I41" s="294"/>
      <c r="J41" s="67"/>
      <c r="K41" s="67"/>
      <c r="L41" s="67"/>
      <c r="M41" s="67"/>
      <c r="N41" s="67"/>
      <c r="O41" s="67"/>
      <c r="P41" s="67">
        <v>1</v>
      </c>
      <c r="Q41" s="67">
        <v>404</v>
      </c>
      <c r="R41" s="880"/>
      <c r="S41" s="880"/>
      <c r="T41" s="543" t="s">
        <v>4622</v>
      </c>
      <c r="U41" s="286" t="s">
        <v>4671</v>
      </c>
      <c r="V41" s="343" t="s">
        <v>138</v>
      </c>
      <c r="W41" s="276" t="s">
        <v>13</v>
      </c>
      <c r="X41" s="277" t="s">
        <v>309</v>
      </c>
      <c r="Y41" s="850" t="s">
        <v>229</v>
      </c>
      <c r="Z41" s="836"/>
      <c r="AA41" s="66"/>
      <c r="AB41" s="53"/>
      <c r="AC41" s="49"/>
      <c r="AD41" s="239"/>
      <c r="AE41" s="325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1"/>
    </row>
    <row r="42" spans="1:51" s="242" customFormat="1" ht="28.5" hidden="1" customHeight="1" x14ac:dyDescent="0.25">
      <c r="A42" s="243">
        <v>34</v>
      </c>
      <c r="B42" s="301" t="s">
        <v>2964</v>
      </c>
      <c r="C42" s="301">
        <v>10</v>
      </c>
      <c r="D42" s="246" t="s">
        <v>2982</v>
      </c>
      <c r="E42" s="246" t="s">
        <v>308</v>
      </c>
      <c r="F42" s="67"/>
      <c r="G42" s="67"/>
      <c r="H42" s="67"/>
      <c r="I42" s="294"/>
      <c r="J42" s="67"/>
      <c r="K42" s="67"/>
      <c r="L42" s="67"/>
      <c r="M42" s="67"/>
      <c r="N42" s="67"/>
      <c r="O42" s="67"/>
      <c r="P42" s="801" t="s">
        <v>4675</v>
      </c>
      <c r="Q42" s="67"/>
      <c r="R42" s="880"/>
      <c r="S42" s="880"/>
      <c r="T42" s="548" t="s">
        <v>4623</v>
      </c>
      <c r="U42" s="286" t="s">
        <v>4671</v>
      </c>
      <c r="V42" s="343" t="s">
        <v>142</v>
      </c>
      <c r="W42" s="276" t="s">
        <v>13</v>
      </c>
      <c r="X42" s="277" t="s">
        <v>309</v>
      </c>
      <c r="Y42" s="850" t="s">
        <v>1851</v>
      </c>
      <c r="Z42" s="836"/>
      <c r="AA42" s="66"/>
      <c r="AB42" s="53"/>
      <c r="AC42" s="49"/>
      <c r="AD42" s="239"/>
      <c r="AE42" s="325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1"/>
    </row>
    <row r="43" spans="1:51" s="253" customFormat="1" ht="28.5" hidden="1" customHeight="1" x14ac:dyDescent="0.25">
      <c r="A43" s="243">
        <v>35</v>
      </c>
      <c r="B43" s="301" t="s">
        <v>2964</v>
      </c>
      <c r="C43" s="301">
        <v>10</v>
      </c>
      <c r="D43" s="245" t="s">
        <v>2983</v>
      </c>
      <c r="E43" s="245" t="s">
        <v>564</v>
      </c>
      <c r="F43" s="264"/>
      <c r="G43" s="264"/>
      <c r="H43" s="264"/>
      <c r="I43" s="296"/>
      <c r="J43" s="264"/>
      <c r="K43" s="264"/>
      <c r="L43" s="264"/>
      <c r="M43" s="264"/>
      <c r="N43" s="264"/>
      <c r="O43" s="264"/>
      <c r="P43" s="803">
        <v>0</v>
      </c>
      <c r="Q43" s="67"/>
      <c r="R43" s="881"/>
      <c r="S43" s="881"/>
      <c r="T43" s="544" t="s">
        <v>4621</v>
      </c>
      <c r="U43" s="67" t="s">
        <v>4675</v>
      </c>
      <c r="V43" s="346" t="s">
        <v>138</v>
      </c>
      <c r="W43" s="267" t="s">
        <v>13</v>
      </c>
      <c r="X43" s="268" t="s">
        <v>309</v>
      </c>
      <c r="Y43" s="859" t="s">
        <v>1851</v>
      </c>
      <c r="Z43" s="860"/>
      <c r="AA43" s="250"/>
      <c r="AB43" s="248"/>
      <c r="AC43" s="52"/>
      <c r="AD43" s="249"/>
      <c r="AE43" s="326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2"/>
    </row>
    <row r="44" spans="1:51" s="253" customFormat="1" ht="28.5" hidden="1" customHeight="1" x14ac:dyDescent="0.25">
      <c r="A44" s="243">
        <v>36</v>
      </c>
      <c r="B44" s="301" t="s">
        <v>2964</v>
      </c>
      <c r="C44" s="301">
        <v>10</v>
      </c>
      <c r="D44" s="245" t="s">
        <v>2984</v>
      </c>
      <c r="E44" s="245" t="s">
        <v>564</v>
      </c>
      <c r="F44" s="264"/>
      <c r="G44" s="264"/>
      <c r="H44" s="264"/>
      <c r="I44" s="296"/>
      <c r="J44" s="264"/>
      <c r="K44" s="264"/>
      <c r="L44" s="264"/>
      <c r="M44" s="264"/>
      <c r="N44" s="264"/>
      <c r="O44" s="264"/>
      <c r="P44" s="264">
        <v>2</v>
      </c>
      <c r="Q44" s="67">
        <v>502</v>
      </c>
      <c r="R44" s="881"/>
      <c r="S44" s="881"/>
      <c r="T44" s="544" t="s">
        <v>4621</v>
      </c>
      <c r="U44" s="286" t="s">
        <v>4671</v>
      </c>
      <c r="V44" s="346" t="s">
        <v>142</v>
      </c>
      <c r="W44" s="267" t="s">
        <v>13</v>
      </c>
      <c r="X44" s="268" t="s">
        <v>309</v>
      </c>
      <c r="Y44" s="859" t="s">
        <v>1851</v>
      </c>
      <c r="Z44" s="860"/>
      <c r="AA44" s="250"/>
      <c r="AB44" s="248"/>
      <c r="AC44" s="52"/>
      <c r="AD44" s="249"/>
      <c r="AE44" s="326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2"/>
    </row>
    <row r="45" spans="1:51" s="253" customFormat="1" ht="28.5" hidden="1" customHeight="1" x14ac:dyDescent="0.25">
      <c r="A45" s="243">
        <v>37</v>
      </c>
      <c r="B45" s="301" t="s">
        <v>2964</v>
      </c>
      <c r="C45" s="301">
        <v>10</v>
      </c>
      <c r="D45" s="245" t="s">
        <v>2985</v>
      </c>
      <c r="E45" s="245" t="s">
        <v>564</v>
      </c>
      <c r="F45" s="264"/>
      <c r="G45" s="264"/>
      <c r="H45" s="264"/>
      <c r="I45" s="296"/>
      <c r="J45" s="264">
        <v>1</v>
      </c>
      <c r="K45" s="294" t="s">
        <v>4683</v>
      </c>
      <c r="L45" s="264"/>
      <c r="M45" s="264"/>
      <c r="N45" s="264"/>
      <c r="O45" s="264"/>
      <c r="P45" s="264"/>
      <c r="Q45" s="264"/>
      <c r="R45" s="881"/>
      <c r="S45" s="881"/>
      <c r="T45" s="548" t="s">
        <v>4623</v>
      </c>
      <c r="U45" s="286" t="s">
        <v>4671</v>
      </c>
      <c r="V45" s="346" t="s">
        <v>138</v>
      </c>
      <c r="W45" s="267" t="s">
        <v>10</v>
      </c>
      <c r="X45" s="268" t="s">
        <v>309</v>
      </c>
      <c r="Y45" s="850" t="s">
        <v>1851</v>
      </c>
      <c r="Z45" s="860"/>
      <c r="AA45" s="250"/>
      <c r="AB45" s="248"/>
      <c r="AC45" s="52"/>
      <c r="AD45" s="249"/>
      <c r="AE45" s="326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2"/>
    </row>
    <row r="46" spans="1:51" s="253" customFormat="1" ht="28.5" hidden="1" customHeight="1" x14ac:dyDescent="0.25">
      <c r="A46" s="243">
        <v>38</v>
      </c>
      <c r="B46" s="301" t="s">
        <v>2964</v>
      </c>
      <c r="C46" s="301">
        <v>10</v>
      </c>
      <c r="D46" s="245" t="s">
        <v>2986</v>
      </c>
      <c r="E46" s="245" t="s">
        <v>564</v>
      </c>
      <c r="F46" s="264"/>
      <c r="G46" s="264"/>
      <c r="H46" s="264"/>
      <c r="I46" s="296"/>
      <c r="J46" s="264">
        <v>2</v>
      </c>
      <c r="K46" s="294" t="s">
        <v>4682</v>
      </c>
      <c r="L46" s="264"/>
      <c r="M46" s="264"/>
      <c r="N46" s="264"/>
      <c r="O46" s="264"/>
      <c r="P46" s="264"/>
      <c r="Q46" s="264"/>
      <c r="R46" s="881"/>
      <c r="S46" s="881"/>
      <c r="T46" s="544" t="s">
        <v>4621</v>
      </c>
      <c r="U46" s="286" t="s">
        <v>4671</v>
      </c>
      <c r="V46" s="346" t="s">
        <v>142</v>
      </c>
      <c r="W46" s="267" t="s">
        <v>10</v>
      </c>
      <c r="X46" s="268" t="s">
        <v>309</v>
      </c>
      <c r="Y46" s="859" t="s">
        <v>1851</v>
      </c>
      <c r="Z46" s="860"/>
      <c r="AA46" s="250"/>
      <c r="AB46" s="248"/>
      <c r="AC46" s="52"/>
      <c r="AD46" s="249"/>
      <c r="AE46" s="326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2"/>
    </row>
    <row r="47" spans="1:51" s="242" customFormat="1" ht="28.5" hidden="1" customHeight="1" x14ac:dyDescent="0.25">
      <c r="A47" s="243">
        <v>39</v>
      </c>
      <c r="B47" s="301" t="s">
        <v>2964</v>
      </c>
      <c r="C47" s="301">
        <v>10</v>
      </c>
      <c r="D47" s="246" t="s">
        <v>2987</v>
      </c>
      <c r="E47" s="246" t="s">
        <v>565</v>
      </c>
      <c r="F47" s="67"/>
      <c r="G47" s="67"/>
      <c r="H47" s="67"/>
      <c r="I47" s="294"/>
      <c r="J47" s="67"/>
      <c r="K47" s="67"/>
      <c r="L47" s="67">
        <v>1</v>
      </c>
      <c r="M47" s="67" t="s">
        <v>4684</v>
      </c>
      <c r="N47" s="67"/>
      <c r="O47" s="67"/>
      <c r="P47" s="67"/>
      <c r="Q47" s="67"/>
      <c r="R47" s="880"/>
      <c r="S47" s="880"/>
      <c r="T47" s="541" t="s">
        <v>3179</v>
      </c>
      <c r="U47" s="286" t="s">
        <v>4671</v>
      </c>
      <c r="V47" s="345" t="s">
        <v>138</v>
      </c>
      <c r="W47" s="270" t="s">
        <v>11</v>
      </c>
      <c r="X47" s="271" t="s">
        <v>2991</v>
      </c>
      <c r="Y47" s="856" t="s">
        <v>228</v>
      </c>
      <c r="Z47" s="836"/>
      <c r="AA47" s="66"/>
      <c r="AB47" s="53"/>
      <c r="AC47" s="49"/>
      <c r="AD47" s="239"/>
      <c r="AE47" s="325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1"/>
    </row>
    <row r="48" spans="1:51" s="242" customFormat="1" ht="28.5" hidden="1" customHeight="1" x14ac:dyDescent="0.25">
      <c r="A48" s="243">
        <v>40</v>
      </c>
      <c r="B48" s="301" t="s">
        <v>2964</v>
      </c>
      <c r="C48" s="301">
        <v>10</v>
      </c>
      <c r="D48" s="246" t="s">
        <v>2988</v>
      </c>
      <c r="E48" s="246" t="s">
        <v>565</v>
      </c>
      <c r="F48" s="67"/>
      <c r="G48" s="67"/>
      <c r="H48" s="67"/>
      <c r="I48" s="294"/>
      <c r="J48" s="67"/>
      <c r="K48" s="67"/>
      <c r="L48" s="67">
        <v>2</v>
      </c>
      <c r="M48" s="67" t="s">
        <v>4684</v>
      </c>
      <c r="N48" s="67"/>
      <c r="O48" s="67"/>
      <c r="P48" s="67"/>
      <c r="Q48" s="67"/>
      <c r="R48" s="880"/>
      <c r="S48" s="880"/>
      <c r="T48" s="542" t="s">
        <v>4674</v>
      </c>
      <c r="U48" s="286" t="s">
        <v>4671</v>
      </c>
      <c r="V48" s="345" t="s">
        <v>142</v>
      </c>
      <c r="W48" s="270" t="s">
        <v>11</v>
      </c>
      <c r="X48" s="271" t="s">
        <v>2991</v>
      </c>
      <c r="Y48" s="856" t="s">
        <v>228</v>
      </c>
      <c r="Z48" s="836"/>
      <c r="AA48" s="66"/>
      <c r="AB48" s="53"/>
      <c r="AC48" s="49"/>
      <c r="AD48" s="239"/>
      <c r="AE48" s="325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1"/>
    </row>
    <row r="49" spans="1:51" s="242" customFormat="1" ht="28.5" hidden="1" customHeight="1" x14ac:dyDescent="0.25">
      <c r="A49" s="243">
        <v>41</v>
      </c>
      <c r="B49" s="301" t="s">
        <v>2964</v>
      </c>
      <c r="C49" s="301">
        <v>10</v>
      </c>
      <c r="D49" s="246" t="s">
        <v>2989</v>
      </c>
      <c r="E49" s="246" t="s">
        <v>565</v>
      </c>
      <c r="F49" s="67"/>
      <c r="G49" s="67"/>
      <c r="H49" s="67"/>
      <c r="I49" s="294"/>
      <c r="J49" s="67"/>
      <c r="K49" s="67"/>
      <c r="L49" s="67"/>
      <c r="M49" s="67"/>
      <c r="N49" s="67">
        <v>1</v>
      </c>
      <c r="O49" s="67" t="s">
        <v>4684</v>
      </c>
      <c r="P49" s="67"/>
      <c r="Q49" s="67"/>
      <c r="R49" s="880"/>
      <c r="S49" s="880"/>
      <c r="T49" s="541" t="s">
        <v>3179</v>
      </c>
      <c r="U49" s="286" t="s">
        <v>4671</v>
      </c>
      <c r="V49" s="345" t="s">
        <v>138</v>
      </c>
      <c r="W49" s="270" t="s">
        <v>12</v>
      </c>
      <c r="X49" s="271" t="s">
        <v>2991</v>
      </c>
      <c r="Y49" s="856" t="s">
        <v>229</v>
      </c>
      <c r="Z49" s="836"/>
      <c r="AA49" s="66"/>
      <c r="AB49" s="53"/>
      <c r="AC49" s="49"/>
      <c r="AD49" s="239"/>
      <c r="AE49" s="325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1"/>
    </row>
    <row r="50" spans="1:51" s="254" customFormat="1" ht="28.5" hidden="1" customHeight="1" x14ac:dyDescent="0.25">
      <c r="A50" s="243">
        <v>42</v>
      </c>
      <c r="B50" s="301" t="s">
        <v>2964</v>
      </c>
      <c r="C50" s="301">
        <v>10</v>
      </c>
      <c r="D50" s="246" t="s">
        <v>2990</v>
      </c>
      <c r="E50" s="246" t="s">
        <v>565</v>
      </c>
      <c r="F50" s="67"/>
      <c r="G50" s="67"/>
      <c r="H50" s="67"/>
      <c r="I50" s="294"/>
      <c r="J50" s="67"/>
      <c r="K50" s="67"/>
      <c r="L50" s="67"/>
      <c r="M50" s="67"/>
      <c r="N50" s="67">
        <v>2</v>
      </c>
      <c r="O50" s="67" t="s">
        <v>4684</v>
      </c>
      <c r="P50" s="67">
        <v>1</v>
      </c>
      <c r="Q50" s="264" t="s">
        <v>4689</v>
      </c>
      <c r="R50" s="880"/>
      <c r="S50" s="880"/>
      <c r="T50" s="542" t="s">
        <v>4674</v>
      </c>
      <c r="U50" s="286" t="s">
        <v>4714</v>
      </c>
      <c r="V50" s="345" t="s">
        <v>142</v>
      </c>
      <c r="W50" s="270" t="s">
        <v>12</v>
      </c>
      <c r="X50" s="271" t="s">
        <v>2991</v>
      </c>
      <c r="Y50" s="856" t="s">
        <v>229</v>
      </c>
      <c r="Z50" s="836"/>
      <c r="AA50" s="66"/>
      <c r="AB50" s="53"/>
      <c r="AC50" s="49"/>
      <c r="AD50" s="239"/>
      <c r="AE50" s="325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1"/>
    </row>
    <row r="51" spans="1:51" s="289" customFormat="1" ht="28.5" hidden="1" customHeight="1" x14ac:dyDescent="0.25">
      <c r="A51" s="243">
        <v>43</v>
      </c>
      <c r="B51" s="301" t="s">
        <v>2964</v>
      </c>
      <c r="C51" s="301">
        <v>11</v>
      </c>
      <c r="D51" s="750" t="s">
        <v>1366</v>
      </c>
      <c r="E51" s="350" t="s">
        <v>1367</v>
      </c>
      <c r="F51" s="272"/>
      <c r="G51" s="67"/>
      <c r="H51" s="61">
        <v>2</v>
      </c>
      <c r="I51" s="294" t="s">
        <v>4688</v>
      </c>
      <c r="J51" s="61"/>
      <c r="K51" s="67"/>
      <c r="L51" s="61"/>
      <c r="M51" s="67"/>
      <c r="N51" s="61"/>
      <c r="O51" s="67"/>
      <c r="P51" s="264"/>
      <c r="Q51" s="264"/>
      <c r="R51" s="876"/>
      <c r="S51" s="876"/>
      <c r="T51" s="541" t="s">
        <v>3179</v>
      </c>
      <c r="U51" s="286" t="s">
        <v>4671</v>
      </c>
      <c r="V51" s="564" t="s">
        <v>142</v>
      </c>
      <c r="W51" s="747" t="s">
        <v>9</v>
      </c>
      <c r="X51" s="748" t="s">
        <v>309</v>
      </c>
      <c r="Y51" s="861" t="s">
        <v>744</v>
      </c>
      <c r="Z51" s="861" t="s">
        <v>4671</v>
      </c>
      <c r="AA51" s="285"/>
      <c r="AB51" s="286"/>
      <c r="AC51" s="286"/>
      <c r="AD51" s="315"/>
      <c r="AE51" s="32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8"/>
    </row>
    <row r="52" spans="1:51" s="289" customFormat="1" ht="28.5" hidden="1" customHeight="1" x14ac:dyDescent="0.25">
      <c r="A52" s="243">
        <v>44</v>
      </c>
      <c r="B52" s="301" t="s">
        <v>2964</v>
      </c>
      <c r="C52" s="301">
        <v>11</v>
      </c>
      <c r="D52" s="750" t="s">
        <v>1366</v>
      </c>
      <c r="E52" s="350" t="s">
        <v>1367</v>
      </c>
      <c r="F52" s="272"/>
      <c r="G52" s="67"/>
      <c r="H52" s="61"/>
      <c r="I52" s="294"/>
      <c r="J52" s="61" t="s">
        <v>4675</v>
      </c>
      <c r="K52" s="294"/>
      <c r="L52" s="61"/>
      <c r="M52" s="67"/>
      <c r="N52" s="61"/>
      <c r="O52" s="67"/>
      <c r="P52" s="264"/>
      <c r="Q52" s="264"/>
      <c r="R52" s="876"/>
      <c r="S52" s="876"/>
      <c r="T52" s="541" t="s">
        <v>3179</v>
      </c>
      <c r="U52" s="286" t="s">
        <v>4671</v>
      </c>
      <c r="V52" s="564" t="s">
        <v>311</v>
      </c>
      <c r="W52" s="747" t="s">
        <v>10</v>
      </c>
      <c r="X52" s="748" t="s">
        <v>309</v>
      </c>
      <c r="Y52" s="861" t="s">
        <v>744</v>
      </c>
      <c r="Z52" s="861" t="s">
        <v>4671</v>
      </c>
      <c r="AA52" s="285"/>
      <c r="AB52" s="286"/>
      <c r="AC52" s="286"/>
      <c r="AD52" s="315"/>
      <c r="AE52" s="32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8"/>
    </row>
    <row r="53" spans="1:51" s="289" customFormat="1" ht="28.5" hidden="1" customHeight="1" x14ac:dyDescent="0.25">
      <c r="A53" s="243">
        <v>45</v>
      </c>
      <c r="B53" s="301" t="s">
        <v>2964</v>
      </c>
      <c r="C53" s="301">
        <v>11</v>
      </c>
      <c r="D53" s="750" t="s">
        <v>1368</v>
      </c>
      <c r="E53" s="350" t="s">
        <v>1367</v>
      </c>
      <c r="F53" s="272"/>
      <c r="G53" s="67"/>
      <c r="H53" s="61"/>
      <c r="I53" s="294"/>
      <c r="J53" s="61"/>
      <c r="K53" s="67"/>
      <c r="L53" s="799">
        <v>0</v>
      </c>
      <c r="M53" s="294"/>
      <c r="N53" s="61"/>
      <c r="O53" s="67"/>
      <c r="P53" s="264"/>
      <c r="Q53" s="264"/>
      <c r="R53" s="876"/>
      <c r="S53" s="876"/>
      <c r="T53" s="542" t="s">
        <v>3191</v>
      </c>
      <c r="U53" s="286" t="s">
        <v>4671</v>
      </c>
      <c r="V53" s="564" t="s">
        <v>311</v>
      </c>
      <c r="W53" s="747" t="s">
        <v>11</v>
      </c>
      <c r="X53" s="748" t="s">
        <v>309</v>
      </c>
      <c r="Y53" s="861" t="s">
        <v>744</v>
      </c>
      <c r="Z53" s="861" t="s">
        <v>4671</v>
      </c>
      <c r="AA53" s="285"/>
      <c r="AB53" s="286"/>
      <c r="AC53" s="286"/>
      <c r="AD53" s="315"/>
      <c r="AE53" s="32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8"/>
    </row>
    <row r="54" spans="1:51" s="289" customFormat="1" ht="28.5" hidden="1" customHeight="1" x14ac:dyDescent="0.25">
      <c r="A54" s="243">
        <v>46</v>
      </c>
      <c r="B54" s="301" t="s">
        <v>2964</v>
      </c>
      <c r="C54" s="301">
        <v>11</v>
      </c>
      <c r="D54" s="750" t="s">
        <v>1368</v>
      </c>
      <c r="E54" s="350" t="s">
        <v>1367</v>
      </c>
      <c r="F54" s="272"/>
      <c r="G54" s="67"/>
      <c r="H54" s="61"/>
      <c r="I54" s="294"/>
      <c r="J54" s="61"/>
      <c r="K54" s="67"/>
      <c r="L54" s="61"/>
      <c r="M54" s="67"/>
      <c r="N54" s="61">
        <v>2</v>
      </c>
      <c r="O54" s="67">
        <v>502</v>
      </c>
      <c r="P54" s="264"/>
      <c r="Q54" s="264"/>
      <c r="R54" s="876"/>
      <c r="S54" s="876"/>
      <c r="T54" s="542" t="s">
        <v>3191</v>
      </c>
      <c r="U54" s="286" t="s">
        <v>4671</v>
      </c>
      <c r="V54" s="564" t="s">
        <v>142</v>
      </c>
      <c r="W54" s="747" t="s">
        <v>12</v>
      </c>
      <c r="X54" s="748" t="s">
        <v>309</v>
      </c>
      <c r="Y54" s="861" t="s">
        <v>744</v>
      </c>
      <c r="Z54" s="861" t="s">
        <v>4671</v>
      </c>
      <c r="AA54" s="285"/>
      <c r="AB54" s="286"/>
      <c r="AC54" s="286"/>
      <c r="AD54" s="315"/>
      <c r="AE54" s="32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8"/>
    </row>
    <row r="55" spans="1:51" s="289" customFormat="1" ht="28.5" hidden="1" customHeight="1" x14ac:dyDescent="0.25">
      <c r="A55" s="243">
        <v>47</v>
      </c>
      <c r="B55" s="301" t="s">
        <v>2964</v>
      </c>
      <c r="C55" s="301">
        <v>11</v>
      </c>
      <c r="D55" s="750" t="s">
        <v>1369</v>
      </c>
      <c r="E55" s="350" t="s">
        <v>1367</v>
      </c>
      <c r="F55" s="272">
        <v>1</v>
      </c>
      <c r="G55" s="294" t="s">
        <v>4686</v>
      </c>
      <c r="H55" s="61"/>
      <c r="I55" s="294"/>
      <c r="J55" s="61"/>
      <c r="K55" s="67"/>
      <c r="L55" s="61"/>
      <c r="M55" s="67"/>
      <c r="N55" s="61"/>
      <c r="O55" s="67"/>
      <c r="P55" s="264"/>
      <c r="Q55" s="264"/>
      <c r="R55" s="876"/>
      <c r="S55" s="876"/>
      <c r="T55" s="542" t="s">
        <v>4674</v>
      </c>
      <c r="U55" s="286" t="s">
        <v>4671</v>
      </c>
      <c r="V55" s="747" t="s">
        <v>138</v>
      </c>
      <c r="W55" s="747" t="s">
        <v>8</v>
      </c>
      <c r="X55" s="748" t="s">
        <v>309</v>
      </c>
      <c r="Y55" s="861" t="s">
        <v>744</v>
      </c>
      <c r="Z55" s="861" t="s">
        <v>4671</v>
      </c>
      <c r="AA55" s="285"/>
      <c r="AB55" s="286"/>
      <c r="AC55" s="286"/>
      <c r="AD55" s="315"/>
      <c r="AE55" s="32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8"/>
    </row>
    <row r="56" spans="1:51" s="289" customFormat="1" ht="28.5" hidden="1" customHeight="1" x14ac:dyDescent="0.25">
      <c r="A56" s="243">
        <v>48</v>
      </c>
      <c r="B56" s="301" t="s">
        <v>2964</v>
      </c>
      <c r="C56" s="301">
        <v>11</v>
      </c>
      <c r="D56" s="750" t="s">
        <v>1369</v>
      </c>
      <c r="E56" s="350" t="s">
        <v>1367</v>
      </c>
      <c r="F56" s="272"/>
      <c r="G56" s="67"/>
      <c r="H56" s="61"/>
      <c r="I56" s="294"/>
      <c r="J56" s="799" t="s">
        <v>4712</v>
      </c>
      <c r="K56" s="294"/>
      <c r="L56" s="61"/>
      <c r="M56" s="67"/>
      <c r="N56" s="61"/>
      <c r="O56" s="67"/>
      <c r="P56" s="264"/>
      <c r="Q56" s="264"/>
      <c r="R56" s="876"/>
      <c r="S56" s="876"/>
      <c r="T56" s="542" t="s">
        <v>4674</v>
      </c>
      <c r="U56" s="286" t="s">
        <v>4671</v>
      </c>
      <c r="V56" s="747" t="s">
        <v>311</v>
      </c>
      <c r="W56" s="747" t="s">
        <v>10</v>
      </c>
      <c r="X56" s="748" t="s">
        <v>309</v>
      </c>
      <c r="Y56" s="861" t="s">
        <v>744</v>
      </c>
      <c r="Z56" s="861" t="s">
        <v>4671</v>
      </c>
      <c r="AA56" s="285"/>
      <c r="AB56" s="286"/>
      <c r="AC56" s="286"/>
      <c r="AD56" s="315"/>
      <c r="AE56" s="32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8"/>
    </row>
    <row r="57" spans="1:51" s="289" customFormat="1" ht="28.5" hidden="1" customHeight="1" x14ac:dyDescent="0.25">
      <c r="A57" s="243">
        <v>49</v>
      </c>
      <c r="B57" s="301" t="s">
        <v>2964</v>
      </c>
      <c r="C57" s="301">
        <v>11</v>
      </c>
      <c r="D57" s="750" t="s">
        <v>1370</v>
      </c>
      <c r="E57" s="350" t="s">
        <v>1367</v>
      </c>
      <c r="F57" s="272"/>
      <c r="G57" s="67"/>
      <c r="H57" s="61">
        <v>1</v>
      </c>
      <c r="I57" s="264">
        <v>502</v>
      </c>
      <c r="J57" s="61"/>
      <c r="K57" s="67"/>
      <c r="L57" s="61"/>
      <c r="M57" s="67"/>
      <c r="N57" s="61"/>
      <c r="O57" s="67"/>
      <c r="P57" s="264"/>
      <c r="Q57" s="264"/>
      <c r="R57" s="876"/>
      <c r="S57" s="876"/>
      <c r="T57" s="542" t="s">
        <v>3176</v>
      </c>
      <c r="U57" s="286" t="s">
        <v>4671</v>
      </c>
      <c r="V57" s="747" t="s">
        <v>138</v>
      </c>
      <c r="W57" s="747" t="s">
        <v>9</v>
      </c>
      <c r="X57" s="748" t="s">
        <v>309</v>
      </c>
      <c r="Y57" s="861" t="s">
        <v>744</v>
      </c>
      <c r="Z57" s="861" t="s">
        <v>4671</v>
      </c>
      <c r="AA57" s="285"/>
      <c r="AB57" s="286"/>
      <c r="AC57" s="286"/>
      <c r="AD57" s="315"/>
      <c r="AE57" s="32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8"/>
    </row>
    <row r="58" spans="1:51" s="289" customFormat="1" ht="28.5" hidden="1" customHeight="1" x14ac:dyDescent="0.25">
      <c r="A58" s="243">
        <v>50</v>
      </c>
      <c r="B58" s="301" t="s">
        <v>2964</v>
      </c>
      <c r="C58" s="301">
        <v>11</v>
      </c>
      <c r="D58" s="750" t="s">
        <v>1370</v>
      </c>
      <c r="E58" s="350" t="s">
        <v>1367</v>
      </c>
      <c r="F58" s="272"/>
      <c r="G58" s="67"/>
      <c r="H58" s="61"/>
      <c r="I58" s="294"/>
      <c r="J58" s="61"/>
      <c r="K58" s="67"/>
      <c r="L58" s="61"/>
      <c r="M58" s="67"/>
      <c r="N58" s="61"/>
      <c r="O58" s="67"/>
      <c r="P58" s="264">
        <v>0</v>
      </c>
      <c r="Q58" s="294"/>
      <c r="R58" s="876"/>
      <c r="S58" s="876"/>
      <c r="T58" s="542" t="s">
        <v>3176</v>
      </c>
      <c r="U58" s="286" t="s">
        <v>4671</v>
      </c>
      <c r="V58" s="747" t="s">
        <v>311</v>
      </c>
      <c r="W58" s="747" t="s">
        <v>13</v>
      </c>
      <c r="X58" s="748" t="s">
        <v>309</v>
      </c>
      <c r="Y58" s="861" t="s">
        <v>744</v>
      </c>
      <c r="Z58" s="861" t="s">
        <v>4671</v>
      </c>
      <c r="AA58" s="285"/>
      <c r="AB58" s="286"/>
      <c r="AC58" s="286"/>
      <c r="AD58" s="315"/>
      <c r="AE58" s="32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8"/>
    </row>
    <row r="59" spans="1:51" s="289" customFormat="1" ht="28.5" hidden="1" customHeight="1" thickBot="1" x14ac:dyDescent="0.3">
      <c r="A59" s="243">
        <v>51</v>
      </c>
      <c r="B59" s="301" t="s">
        <v>2964</v>
      </c>
      <c r="C59" s="301">
        <v>11</v>
      </c>
      <c r="D59" s="750" t="s">
        <v>1371</v>
      </c>
      <c r="E59" s="350" t="s">
        <v>1367</v>
      </c>
      <c r="F59" s="272"/>
      <c r="G59" s="67"/>
      <c r="H59" s="61"/>
      <c r="I59" s="294"/>
      <c r="J59" s="61"/>
      <c r="K59" s="67"/>
      <c r="L59" s="61"/>
      <c r="M59" s="67"/>
      <c r="N59" s="61"/>
      <c r="O59" s="67"/>
      <c r="P59" s="264"/>
      <c r="Q59" s="264"/>
      <c r="R59" s="876" t="s">
        <v>4675</v>
      </c>
      <c r="S59" s="882"/>
      <c r="T59" s="542" t="s">
        <v>3181</v>
      </c>
      <c r="U59" s="508" t="s">
        <v>4671</v>
      </c>
      <c r="V59" s="747" t="s">
        <v>142</v>
      </c>
      <c r="W59" s="747" t="s">
        <v>750</v>
      </c>
      <c r="X59" s="748" t="s">
        <v>309</v>
      </c>
      <c r="Y59" s="861" t="s">
        <v>744</v>
      </c>
      <c r="Z59" s="861" t="s">
        <v>4671</v>
      </c>
      <c r="AA59" s="285"/>
      <c r="AB59" s="286"/>
      <c r="AC59" s="286"/>
      <c r="AD59" s="315"/>
      <c r="AE59" s="32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8"/>
    </row>
    <row r="60" spans="1:51" s="289" customFormat="1" ht="28.5" hidden="1" customHeight="1" thickBot="1" x14ac:dyDescent="0.3">
      <c r="A60" s="243">
        <v>52</v>
      </c>
      <c r="B60" s="301" t="s">
        <v>2964</v>
      </c>
      <c r="C60" s="301">
        <v>11</v>
      </c>
      <c r="D60" s="750" t="s">
        <v>1371</v>
      </c>
      <c r="E60" s="350" t="s">
        <v>1367</v>
      </c>
      <c r="F60" s="272"/>
      <c r="G60" s="67"/>
      <c r="H60" s="61"/>
      <c r="I60" s="294"/>
      <c r="J60" s="61"/>
      <c r="K60" s="67"/>
      <c r="L60" s="61"/>
      <c r="M60" s="67"/>
      <c r="N60" s="799">
        <v>0</v>
      </c>
      <c r="O60" s="294"/>
      <c r="P60" s="264"/>
      <c r="Q60" s="264"/>
      <c r="R60" s="876"/>
      <c r="S60" s="876"/>
      <c r="T60" s="542" t="s">
        <v>3181</v>
      </c>
      <c r="U60" s="508" t="s">
        <v>4671</v>
      </c>
      <c r="V60" s="747" t="s">
        <v>311</v>
      </c>
      <c r="W60" s="747" t="s">
        <v>12</v>
      </c>
      <c r="X60" s="748" t="s">
        <v>309</v>
      </c>
      <c r="Y60" s="861" t="s">
        <v>744</v>
      </c>
      <c r="Z60" s="861" t="s">
        <v>4671</v>
      </c>
      <c r="AA60" s="285"/>
      <c r="AB60" s="286"/>
      <c r="AC60" s="286"/>
      <c r="AD60" s="315"/>
      <c r="AE60" s="32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8"/>
    </row>
    <row r="61" spans="1:51" s="289" customFormat="1" ht="28.5" hidden="1" customHeight="1" x14ac:dyDescent="0.25">
      <c r="A61" s="243">
        <v>53</v>
      </c>
      <c r="B61" s="301" t="s">
        <v>2964</v>
      </c>
      <c r="C61" s="301">
        <v>11</v>
      </c>
      <c r="D61" s="750" t="s">
        <v>1372</v>
      </c>
      <c r="E61" s="350" t="s">
        <v>1367</v>
      </c>
      <c r="F61" s="272"/>
      <c r="G61" s="67"/>
      <c r="H61" s="61"/>
      <c r="I61" s="294"/>
      <c r="J61" s="799">
        <v>3</v>
      </c>
      <c r="K61" s="67" t="s">
        <v>3011</v>
      </c>
      <c r="L61" s="61"/>
      <c r="M61" s="67"/>
      <c r="N61" s="61"/>
      <c r="O61" s="67"/>
      <c r="P61" s="264"/>
      <c r="Q61" s="264"/>
      <c r="R61" s="876"/>
      <c r="S61" s="876"/>
      <c r="T61" s="542" t="s">
        <v>3191</v>
      </c>
      <c r="U61" s="286" t="s">
        <v>4671</v>
      </c>
      <c r="V61" s="747" t="s">
        <v>142</v>
      </c>
      <c r="W61" s="747" t="s">
        <v>10</v>
      </c>
      <c r="X61" s="748" t="s">
        <v>309</v>
      </c>
      <c r="Y61" s="861" t="s">
        <v>744</v>
      </c>
      <c r="Z61" s="861" t="s">
        <v>4671</v>
      </c>
      <c r="AA61" s="285"/>
      <c r="AB61" s="286"/>
      <c r="AC61" s="286"/>
      <c r="AD61" s="315"/>
      <c r="AE61" s="32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8"/>
    </row>
    <row r="62" spans="1:51" s="289" customFormat="1" ht="28.5" hidden="1" customHeight="1" x14ac:dyDescent="0.25">
      <c r="A62" s="243">
        <v>54</v>
      </c>
      <c r="B62" s="301" t="s">
        <v>2964</v>
      </c>
      <c r="C62" s="301">
        <v>11</v>
      </c>
      <c r="D62" s="750" t="s">
        <v>1372</v>
      </c>
      <c r="E62" s="350" t="s">
        <v>1367</v>
      </c>
      <c r="F62" s="272"/>
      <c r="G62" s="67"/>
      <c r="H62" s="61"/>
      <c r="I62" s="294"/>
      <c r="J62" s="61"/>
      <c r="K62" s="67"/>
      <c r="L62" s="61"/>
      <c r="M62" s="67"/>
      <c r="N62" s="61"/>
      <c r="O62" s="67"/>
      <c r="P62" s="803">
        <v>0</v>
      </c>
      <c r="Q62" s="294"/>
      <c r="R62" s="876"/>
      <c r="S62" s="876"/>
      <c r="T62" s="546" t="s">
        <v>3191</v>
      </c>
      <c r="U62" s="286" t="s">
        <v>4671</v>
      </c>
      <c r="V62" s="747" t="s">
        <v>311</v>
      </c>
      <c r="W62" s="747" t="s">
        <v>13</v>
      </c>
      <c r="X62" s="748" t="s">
        <v>309</v>
      </c>
      <c r="Y62" s="861" t="s">
        <v>744</v>
      </c>
      <c r="Z62" s="861" t="s">
        <v>4671</v>
      </c>
      <c r="AA62" s="285"/>
      <c r="AB62" s="286"/>
      <c r="AC62" s="286"/>
      <c r="AD62" s="315"/>
      <c r="AE62" s="32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8"/>
    </row>
    <row r="63" spans="1:51" s="289" customFormat="1" ht="28.5" customHeight="1" x14ac:dyDescent="0.25">
      <c r="A63" s="243">
        <v>55</v>
      </c>
      <c r="B63" s="301" t="s">
        <v>2964</v>
      </c>
      <c r="C63" s="301">
        <v>11</v>
      </c>
      <c r="D63" s="642" t="s">
        <v>4668</v>
      </c>
      <c r="E63" s="350" t="s">
        <v>1367</v>
      </c>
      <c r="F63" s="272"/>
      <c r="G63" s="67"/>
      <c r="H63" s="799">
        <v>2</v>
      </c>
      <c r="I63" s="294" t="s">
        <v>4686</v>
      </c>
      <c r="J63" s="61"/>
      <c r="K63" s="67"/>
      <c r="L63" s="61"/>
      <c r="M63" s="67"/>
      <c r="N63" s="61"/>
      <c r="O63" s="67"/>
      <c r="P63" s="264"/>
      <c r="Q63" s="294"/>
      <c r="R63" s="876"/>
      <c r="S63" s="876"/>
      <c r="T63" s="546" t="s">
        <v>3192</v>
      </c>
      <c r="U63" s="286" t="s">
        <v>4671</v>
      </c>
      <c r="V63" s="636" t="s">
        <v>142</v>
      </c>
      <c r="W63" s="636" t="s">
        <v>9</v>
      </c>
      <c r="X63" s="635" t="s">
        <v>309</v>
      </c>
      <c r="Y63" s="862"/>
      <c r="Z63" s="861" t="s">
        <v>744</v>
      </c>
      <c r="AA63" s="651" t="s">
        <v>4666</v>
      </c>
      <c r="AB63" s="631" t="s">
        <v>2249</v>
      </c>
      <c r="AC63" s="286"/>
      <c r="AD63" s="315"/>
      <c r="AE63" s="32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8"/>
    </row>
    <row r="64" spans="1:51" s="289" customFormat="1" ht="28.5" customHeight="1" x14ac:dyDescent="0.25">
      <c r="A64" s="243">
        <v>56</v>
      </c>
      <c r="B64" s="301" t="s">
        <v>2964</v>
      </c>
      <c r="C64" s="301">
        <v>11</v>
      </c>
      <c r="D64" s="642" t="s">
        <v>4668</v>
      </c>
      <c r="E64" s="350" t="s">
        <v>1367</v>
      </c>
      <c r="F64" s="272"/>
      <c r="G64" s="67"/>
      <c r="H64" s="61"/>
      <c r="I64" s="294"/>
      <c r="J64" s="61"/>
      <c r="K64" s="67"/>
      <c r="L64" s="61">
        <v>1</v>
      </c>
      <c r="M64" s="294" t="s">
        <v>4686</v>
      </c>
      <c r="N64" s="61"/>
      <c r="O64" s="67"/>
      <c r="P64" s="264"/>
      <c r="Q64" s="294"/>
      <c r="R64" s="876"/>
      <c r="S64" s="876"/>
      <c r="T64" s="542" t="s">
        <v>3192</v>
      </c>
      <c r="U64" s="286" t="s">
        <v>4671</v>
      </c>
      <c r="V64" s="636" t="s">
        <v>138</v>
      </c>
      <c r="W64" s="636" t="s">
        <v>11</v>
      </c>
      <c r="X64" s="635" t="s">
        <v>309</v>
      </c>
      <c r="Y64" s="862"/>
      <c r="Z64" s="861" t="s">
        <v>744</v>
      </c>
      <c r="AA64" s="651" t="s">
        <v>4666</v>
      </c>
      <c r="AB64" s="631" t="s">
        <v>2249</v>
      </c>
      <c r="AC64" s="286"/>
      <c r="AD64" s="315"/>
      <c r="AE64" s="32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8"/>
    </row>
    <row r="65" spans="1:51" s="289" customFormat="1" ht="28.5" customHeight="1" x14ac:dyDescent="0.25">
      <c r="A65" s="243">
        <v>57</v>
      </c>
      <c r="B65" s="301" t="s">
        <v>2964</v>
      </c>
      <c r="C65" s="301">
        <v>11</v>
      </c>
      <c r="D65" s="642" t="s">
        <v>4667</v>
      </c>
      <c r="E65" s="350" t="s">
        <v>1367</v>
      </c>
      <c r="F65" s="272"/>
      <c r="G65" s="67"/>
      <c r="H65" s="61"/>
      <c r="I65" s="294"/>
      <c r="J65" s="61">
        <v>2</v>
      </c>
      <c r="K65" s="294" t="s">
        <v>4681</v>
      </c>
      <c r="L65" s="61"/>
      <c r="M65" s="67"/>
      <c r="N65" s="61"/>
      <c r="O65" s="67"/>
      <c r="P65" s="264"/>
      <c r="Q65" s="294"/>
      <c r="R65" s="876"/>
      <c r="S65" s="876"/>
      <c r="T65" s="542" t="s">
        <v>3192</v>
      </c>
      <c r="U65" s="286" t="s">
        <v>4671</v>
      </c>
      <c r="V65" s="636" t="s">
        <v>142</v>
      </c>
      <c r="W65" s="636" t="s">
        <v>10</v>
      </c>
      <c r="X65" s="635" t="s">
        <v>309</v>
      </c>
      <c r="Y65" s="862"/>
      <c r="Z65" s="861" t="s">
        <v>744</v>
      </c>
      <c r="AA65" s="651" t="s">
        <v>4666</v>
      </c>
      <c r="AB65" s="631" t="s">
        <v>2249</v>
      </c>
      <c r="AC65" s="286"/>
      <c r="AD65" s="315"/>
      <c r="AE65" s="32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8"/>
    </row>
    <row r="66" spans="1:51" s="289" customFormat="1" ht="28.5" customHeight="1" x14ac:dyDescent="0.25">
      <c r="A66" s="243">
        <v>58</v>
      </c>
      <c r="B66" s="301" t="s">
        <v>2964</v>
      </c>
      <c r="C66" s="301">
        <v>11</v>
      </c>
      <c r="D66" s="642" t="s">
        <v>4667</v>
      </c>
      <c r="E66" s="350" t="s">
        <v>1367</v>
      </c>
      <c r="F66" s="272"/>
      <c r="G66" s="67"/>
      <c r="H66" s="61"/>
      <c r="I66" s="294"/>
      <c r="J66" s="61"/>
      <c r="K66" s="67"/>
      <c r="L66" s="61">
        <v>2</v>
      </c>
      <c r="M66" s="294" t="s">
        <v>4686</v>
      </c>
      <c r="N66" s="61"/>
      <c r="O66" s="67"/>
      <c r="P66" s="264"/>
      <c r="Q66" s="294"/>
      <c r="R66" s="876"/>
      <c r="S66" s="876"/>
      <c r="T66" s="542" t="s">
        <v>3192</v>
      </c>
      <c r="U66" s="286" t="s">
        <v>4671</v>
      </c>
      <c r="V66" s="636" t="s">
        <v>142</v>
      </c>
      <c r="W66" s="636" t="s">
        <v>11</v>
      </c>
      <c r="X66" s="635" t="s">
        <v>309</v>
      </c>
      <c r="Y66" s="862"/>
      <c r="Z66" s="861" t="s">
        <v>744</v>
      </c>
      <c r="AA66" s="651" t="s">
        <v>4666</v>
      </c>
      <c r="AB66" s="631" t="s">
        <v>2249</v>
      </c>
      <c r="AC66" s="286"/>
      <c r="AD66" s="315"/>
      <c r="AE66" s="32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8"/>
    </row>
    <row r="67" spans="1:51" s="289" customFormat="1" ht="28.5" hidden="1" customHeight="1" x14ac:dyDescent="0.25">
      <c r="A67" s="243">
        <v>59</v>
      </c>
      <c r="B67" s="301" t="s">
        <v>2964</v>
      </c>
      <c r="C67" s="301">
        <v>11</v>
      </c>
      <c r="D67" s="746" t="s">
        <v>1465</v>
      </c>
      <c r="E67" s="795" t="s">
        <v>1466</v>
      </c>
      <c r="F67" s="272">
        <v>3</v>
      </c>
      <c r="G67" s="801" t="s">
        <v>4684</v>
      </c>
      <c r="H67" s="61"/>
      <c r="I67" s="294"/>
      <c r="J67" s="61"/>
      <c r="K67" s="67"/>
      <c r="L67" s="61"/>
      <c r="M67" s="67"/>
      <c r="N67" s="61"/>
      <c r="O67" s="67"/>
      <c r="P67" s="264"/>
      <c r="Q67" s="264"/>
      <c r="R67" s="876"/>
      <c r="S67" s="876"/>
      <c r="T67" s="541" t="s">
        <v>3179</v>
      </c>
      <c r="U67" s="286" t="s">
        <v>4671</v>
      </c>
      <c r="V67" s="796" t="s">
        <v>311</v>
      </c>
      <c r="W67" s="797" t="s">
        <v>8</v>
      </c>
      <c r="X67" s="798" t="s">
        <v>309</v>
      </c>
      <c r="Y67" s="861" t="s">
        <v>744</v>
      </c>
      <c r="Z67" s="861" t="s">
        <v>4671</v>
      </c>
      <c r="AA67" s="753" t="s">
        <v>3439</v>
      </c>
      <c r="AB67" s="754" t="s">
        <v>2249</v>
      </c>
      <c r="AC67" s="755">
        <v>35</v>
      </c>
      <c r="AD67" s="752"/>
      <c r="AE67" s="32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8"/>
    </row>
    <row r="68" spans="1:51" s="289" customFormat="1" ht="28.5" hidden="1" customHeight="1" x14ac:dyDescent="0.25">
      <c r="A68" s="243">
        <v>60</v>
      </c>
      <c r="B68" s="301" t="s">
        <v>2964</v>
      </c>
      <c r="C68" s="301">
        <v>11</v>
      </c>
      <c r="D68" s="746" t="s">
        <v>1468</v>
      </c>
      <c r="E68" s="795" t="s">
        <v>1466</v>
      </c>
      <c r="F68" s="272"/>
      <c r="G68" s="67"/>
      <c r="H68" s="61"/>
      <c r="I68" s="294"/>
      <c r="J68" s="61">
        <v>2</v>
      </c>
      <c r="K68" s="67" t="s">
        <v>4689</v>
      </c>
      <c r="L68" s="61"/>
      <c r="M68" s="67"/>
      <c r="N68" s="61"/>
      <c r="O68" s="67"/>
      <c r="P68" s="264"/>
      <c r="Q68" s="264"/>
      <c r="R68" s="876"/>
      <c r="S68" s="876"/>
      <c r="T68" s="542" t="s">
        <v>4673</v>
      </c>
      <c r="U68" s="286" t="s">
        <v>4671</v>
      </c>
      <c r="V68" s="796" t="s">
        <v>142</v>
      </c>
      <c r="W68" s="797" t="s">
        <v>10</v>
      </c>
      <c r="X68" s="798" t="s">
        <v>309</v>
      </c>
      <c r="Y68" s="861" t="s">
        <v>744</v>
      </c>
      <c r="Z68" s="861" t="s">
        <v>4671</v>
      </c>
      <c r="AA68" s="753" t="s">
        <v>3439</v>
      </c>
      <c r="AB68" s="754" t="s">
        <v>2249</v>
      </c>
      <c r="AC68" s="755">
        <v>34</v>
      </c>
      <c r="AD68" s="752"/>
      <c r="AE68" s="32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8"/>
    </row>
    <row r="69" spans="1:51" s="289" customFormat="1" ht="28.5" hidden="1" customHeight="1" x14ac:dyDescent="0.25">
      <c r="A69" s="243">
        <v>61</v>
      </c>
      <c r="B69" s="301" t="s">
        <v>2964</v>
      </c>
      <c r="C69" s="301">
        <v>11</v>
      </c>
      <c r="D69" s="746" t="s">
        <v>1469</v>
      </c>
      <c r="E69" s="795" t="s">
        <v>1466</v>
      </c>
      <c r="F69" s="272"/>
      <c r="G69" s="67"/>
      <c r="H69" s="842" t="s">
        <v>4713</v>
      </c>
      <c r="I69" s="67"/>
      <c r="J69" s="61"/>
      <c r="K69" s="67"/>
      <c r="L69" s="61"/>
      <c r="M69" s="67"/>
      <c r="N69" s="61"/>
      <c r="O69" s="67"/>
      <c r="P69" s="264">
        <v>2</v>
      </c>
      <c r="Q69" s="264" t="s">
        <v>4689</v>
      </c>
      <c r="R69" s="876"/>
      <c r="S69" s="876"/>
      <c r="T69" s="542" t="s">
        <v>4674</v>
      </c>
      <c r="U69" s="286" t="s">
        <v>4714</v>
      </c>
      <c r="V69" s="796" t="s">
        <v>311</v>
      </c>
      <c r="W69" s="797" t="s">
        <v>9</v>
      </c>
      <c r="X69" s="798" t="s">
        <v>309</v>
      </c>
      <c r="Y69" s="861" t="s">
        <v>744</v>
      </c>
      <c r="Z69" s="861" t="s">
        <v>4671</v>
      </c>
      <c r="AA69" s="753" t="s">
        <v>3439</v>
      </c>
      <c r="AB69" s="754" t="s">
        <v>2249</v>
      </c>
      <c r="AC69" s="755">
        <v>35</v>
      </c>
      <c r="AD69" s="752"/>
      <c r="AE69" s="32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8"/>
    </row>
    <row r="70" spans="1:51" s="289" customFormat="1" ht="28.5" hidden="1" customHeight="1" x14ac:dyDescent="0.25">
      <c r="A70" s="243">
        <v>62</v>
      </c>
      <c r="B70" s="301" t="s">
        <v>2964</v>
      </c>
      <c r="C70" s="301">
        <v>11</v>
      </c>
      <c r="D70" s="746" t="s">
        <v>1470</v>
      </c>
      <c r="E70" s="795" t="s">
        <v>1466</v>
      </c>
      <c r="F70" s="272"/>
      <c r="G70" s="67"/>
      <c r="H70" s="61"/>
      <c r="I70" s="294"/>
      <c r="J70" s="61"/>
      <c r="K70" s="67"/>
      <c r="L70" s="61">
        <v>2</v>
      </c>
      <c r="M70" s="67" t="s">
        <v>4689</v>
      </c>
      <c r="N70" s="61"/>
      <c r="O70" s="67"/>
      <c r="P70" s="264"/>
      <c r="Q70" s="264"/>
      <c r="R70" s="876"/>
      <c r="S70" s="876"/>
      <c r="T70" s="542" t="s">
        <v>3183</v>
      </c>
      <c r="U70" s="286" t="s">
        <v>4671</v>
      </c>
      <c r="V70" s="796" t="s">
        <v>142</v>
      </c>
      <c r="W70" s="797" t="s">
        <v>11</v>
      </c>
      <c r="X70" s="798" t="s">
        <v>309</v>
      </c>
      <c r="Y70" s="861" t="s">
        <v>744</v>
      </c>
      <c r="Z70" s="861" t="s">
        <v>4671</v>
      </c>
      <c r="AA70" s="753" t="s">
        <v>3439</v>
      </c>
      <c r="AB70" s="754" t="s">
        <v>2249</v>
      </c>
      <c r="AC70" s="755">
        <v>35</v>
      </c>
      <c r="AD70" s="752"/>
      <c r="AE70" s="32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8"/>
    </row>
    <row r="71" spans="1:51" s="540" customFormat="1" ht="28.5" hidden="1" customHeight="1" x14ac:dyDescent="0.25">
      <c r="A71" s="243">
        <v>63</v>
      </c>
      <c r="B71" s="533" t="s">
        <v>2964</v>
      </c>
      <c r="C71" s="533">
        <v>11</v>
      </c>
      <c r="D71" s="746" t="s">
        <v>1472</v>
      </c>
      <c r="E71" s="795" t="s">
        <v>1466</v>
      </c>
      <c r="F71" s="264"/>
      <c r="G71" s="264"/>
      <c r="H71" s="264"/>
      <c r="I71" s="296"/>
      <c r="J71" s="264">
        <v>1</v>
      </c>
      <c r="K71" s="67" t="s">
        <v>4689</v>
      </c>
      <c r="L71" s="264"/>
      <c r="M71" s="264"/>
      <c r="N71" s="264"/>
      <c r="O71" s="264"/>
      <c r="P71" s="264"/>
      <c r="Q71" s="264"/>
      <c r="R71" s="881"/>
      <c r="S71" s="881"/>
      <c r="T71" s="542" t="s">
        <v>4673</v>
      </c>
      <c r="U71" s="286" t="s">
        <v>4671</v>
      </c>
      <c r="V71" s="797" t="s">
        <v>138</v>
      </c>
      <c r="W71" s="797" t="s">
        <v>10</v>
      </c>
      <c r="X71" s="798" t="s">
        <v>309</v>
      </c>
      <c r="Y71" s="861" t="s">
        <v>744</v>
      </c>
      <c r="Z71" s="861" t="s">
        <v>4671</v>
      </c>
      <c r="AA71" s="753" t="s">
        <v>3439</v>
      </c>
      <c r="AB71" s="754" t="s">
        <v>2249</v>
      </c>
      <c r="AC71" s="755">
        <v>35</v>
      </c>
      <c r="AD71" s="756"/>
      <c r="AE71" s="537"/>
      <c r="AF71" s="538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9"/>
    </row>
    <row r="72" spans="1:51" s="289" customFormat="1" ht="28.5" hidden="1" customHeight="1" x14ac:dyDescent="0.25">
      <c r="A72" s="243">
        <v>64</v>
      </c>
      <c r="B72" s="301" t="s">
        <v>2964</v>
      </c>
      <c r="C72" s="301">
        <v>11</v>
      </c>
      <c r="D72" s="746" t="s">
        <v>1474</v>
      </c>
      <c r="E72" s="795" t="s">
        <v>1466</v>
      </c>
      <c r="F72" s="272"/>
      <c r="G72" s="67"/>
      <c r="H72" s="61"/>
      <c r="I72" s="294"/>
      <c r="J72" s="61"/>
      <c r="K72" s="67"/>
      <c r="L72" s="61"/>
      <c r="M72" s="67"/>
      <c r="N72" s="61"/>
      <c r="O72" s="67"/>
      <c r="P72" s="264">
        <v>1</v>
      </c>
      <c r="Q72" s="67" t="s">
        <v>4684</v>
      </c>
      <c r="R72" s="876"/>
      <c r="S72" s="876"/>
      <c r="T72" s="541" t="s">
        <v>3179</v>
      </c>
      <c r="U72" s="286" t="s">
        <v>4671</v>
      </c>
      <c r="V72" s="797" t="s">
        <v>138</v>
      </c>
      <c r="W72" s="797" t="s">
        <v>13</v>
      </c>
      <c r="X72" s="798" t="s">
        <v>309</v>
      </c>
      <c r="Y72" s="861" t="s">
        <v>744</v>
      </c>
      <c r="Z72" s="861" t="s">
        <v>4671</v>
      </c>
      <c r="AA72" s="753" t="s">
        <v>3439</v>
      </c>
      <c r="AB72" s="754" t="s">
        <v>2249</v>
      </c>
      <c r="AC72" s="755">
        <v>25</v>
      </c>
      <c r="AD72" s="756"/>
      <c r="AE72" s="32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8"/>
    </row>
    <row r="73" spans="1:51" s="289" customFormat="1" ht="28.5" hidden="1" customHeight="1" x14ac:dyDescent="0.25">
      <c r="A73" s="243">
        <v>65</v>
      </c>
      <c r="B73" s="757" t="s">
        <v>2964</v>
      </c>
      <c r="C73" s="757">
        <v>11</v>
      </c>
      <c r="D73" s="751" t="s">
        <v>1600</v>
      </c>
      <c r="E73" s="281" t="s">
        <v>1601</v>
      </c>
      <c r="F73" s="67"/>
      <c r="G73" s="67"/>
      <c r="H73" s="67"/>
      <c r="I73" s="294"/>
      <c r="J73" s="67"/>
      <c r="K73" s="67"/>
      <c r="L73" s="67"/>
      <c r="M73" s="67"/>
      <c r="N73" s="67"/>
      <c r="O73" s="67"/>
      <c r="P73" s="67"/>
      <c r="Q73" s="67"/>
      <c r="R73" s="880" t="s">
        <v>4675</v>
      </c>
      <c r="S73" s="880"/>
      <c r="T73" s="543" t="s">
        <v>3184</v>
      </c>
      <c r="U73" s="286" t="s">
        <v>4671</v>
      </c>
      <c r="V73" s="758" t="s">
        <v>138</v>
      </c>
      <c r="W73" s="758" t="s">
        <v>750</v>
      </c>
      <c r="X73" s="759" t="s">
        <v>309</v>
      </c>
      <c r="Y73" s="861" t="s">
        <v>744</v>
      </c>
      <c r="Z73" s="861" t="s">
        <v>4671</v>
      </c>
      <c r="AA73" s="569" t="s">
        <v>3439</v>
      </c>
      <c r="AB73" s="759" t="s">
        <v>2249</v>
      </c>
      <c r="AC73" s="759">
        <v>23</v>
      </c>
      <c r="AD73" s="283" t="str">
        <f>VLOOKUP(AF73,'[13]Phan ca&amp; Ngay BDhoc'!$B$4:$G$94,6,0)</f>
        <v>20/8/2018</v>
      </c>
      <c r="AE73" s="328"/>
      <c r="AF73" s="302" t="s">
        <v>77</v>
      </c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290"/>
    </row>
    <row r="74" spans="1:51" s="289" customFormat="1" ht="28.5" hidden="1" customHeight="1" x14ac:dyDescent="0.25">
      <c r="A74" s="243">
        <v>66</v>
      </c>
      <c r="B74" s="757" t="s">
        <v>2964</v>
      </c>
      <c r="C74" s="757">
        <v>11</v>
      </c>
      <c r="D74" s="751" t="s">
        <v>1600</v>
      </c>
      <c r="E74" s="281" t="s">
        <v>1601</v>
      </c>
      <c r="F74" s="67"/>
      <c r="G74" s="67"/>
      <c r="H74" s="67"/>
      <c r="I74" s="294"/>
      <c r="J74" s="67"/>
      <c r="K74" s="67"/>
      <c r="L74" s="67"/>
      <c r="M74" s="67"/>
      <c r="N74" s="67"/>
      <c r="O74" s="67"/>
      <c r="P74" s="67" t="s">
        <v>4675</v>
      </c>
      <c r="Q74" s="67"/>
      <c r="R74" s="880"/>
      <c r="S74" s="880"/>
      <c r="T74" s="543" t="s">
        <v>3184</v>
      </c>
      <c r="U74" s="286" t="s">
        <v>4671</v>
      </c>
      <c r="V74" s="758" t="s">
        <v>138</v>
      </c>
      <c r="W74" s="758" t="s">
        <v>13</v>
      </c>
      <c r="X74" s="759" t="s">
        <v>309</v>
      </c>
      <c r="Y74" s="861" t="s">
        <v>744</v>
      </c>
      <c r="Z74" s="861" t="s">
        <v>4671</v>
      </c>
      <c r="AA74" s="569" t="s">
        <v>3439</v>
      </c>
      <c r="AB74" s="759" t="s">
        <v>2249</v>
      </c>
      <c r="AC74" s="759">
        <v>23</v>
      </c>
      <c r="AD74" s="283" t="str">
        <f>VLOOKUP(AF74,'[13]Phan ca&amp; Ngay BDhoc'!$B$4:$G$94,6,0)</f>
        <v>20/8/2018</v>
      </c>
      <c r="AE74" s="328"/>
      <c r="AF74" s="302" t="s">
        <v>77</v>
      </c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290"/>
    </row>
    <row r="75" spans="1:51" s="289" customFormat="1" ht="28.5" hidden="1" customHeight="1" x14ac:dyDescent="0.25">
      <c r="A75" s="243">
        <v>67</v>
      </c>
      <c r="B75" s="757" t="s">
        <v>2964</v>
      </c>
      <c r="C75" s="757">
        <v>11</v>
      </c>
      <c r="D75" s="751" t="s">
        <v>1602</v>
      </c>
      <c r="E75" s="281" t="s">
        <v>1601</v>
      </c>
      <c r="F75" s="67"/>
      <c r="G75" s="67"/>
      <c r="H75" s="67"/>
      <c r="I75" s="294"/>
      <c r="J75" s="67"/>
      <c r="K75" s="67"/>
      <c r="L75" s="67"/>
      <c r="M75" s="67"/>
      <c r="N75" s="67"/>
      <c r="O75" s="67"/>
      <c r="P75" s="67"/>
      <c r="Q75" s="67"/>
      <c r="R75" s="880" t="s">
        <v>4675</v>
      </c>
      <c r="S75" s="880"/>
      <c r="T75" s="543" t="s">
        <v>3185</v>
      </c>
      <c r="U75" s="286" t="s">
        <v>4671</v>
      </c>
      <c r="V75" s="758" t="s">
        <v>142</v>
      </c>
      <c r="W75" s="758" t="s">
        <v>750</v>
      </c>
      <c r="X75" s="759" t="s">
        <v>309</v>
      </c>
      <c r="Y75" s="861" t="s">
        <v>744</v>
      </c>
      <c r="Z75" s="861" t="s">
        <v>4671</v>
      </c>
      <c r="AA75" s="569" t="s">
        <v>3439</v>
      </c>
      <c r="AB75" s="759" t="s">
        <v>2249</v>
      </c>
      <c r="AC75" s="759">
        <v>23</v>
      </c>
      <c r="AD75" s="283" t="str">
        <f>VLOOKUP(AF75,'[13]Phan ca&amp; Ngay BDhoc'!$B$4:$G$94,6,0)</f>
        <v>20/8/2018</v>
      </c>
      <c r="AE75" s="328"/>
      <c r="AF75" s="302" t="s">
        <v>77</v>
      </c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290"/>
    </row>
    <row r="76" spans="1:51" s="289" customFormat="1" ht="28.5" hidden="1" customHeight="1" x14ac:dyDescent="0.25">
      <c r="A76" s="243">
        <v>68</v>
      </c>
      <c r="B76" s="757" t="s">
        <v>2964</v>
      </c>
      <c r="C76" s="757">
        <v>11</v>
      </c>
      <c r="D76" s="751" t="s">
        <v>1602</v>
      </c>
      <c r="E76" s="281" t="s">
        <v>1601</v>
      </c>
      <c r="F76" s="67"/>
      <c r="G76" s="67"/>
      <c r="H76" s="67"/>
      <c r="I76" s="294"/>
      <c r="J76" s="67"/>
      <c r="K76" s="67"/>
      <c r="L76" s="67"/>
      <c r="M76" s="67"/>
      <c r="N76" s="67"/>
      <c r="O76" s="67"/>
      <c r="P76" s="67">
        <v>2</v>
      </c>
      <c r="Q76" s="67">
        <v>404</v>
      </c>
      <c r="R76" s="880"/>
      <c r="S76" s="880"/>
      <c r="T76" s="543" t="s">
        <v>3185</v>
      </c>
      <c r="U76" s="286" t="s">
        <v>4671</v>
      </c>
      <c r="V76" s="758" t="s">
        <v>142</v>
      </c>
      <c r="W76" s="758" t="s">
        <v>13</v>
      </c>
      <c r="X76" s="759" t="s">
        <v>309</v>
      </c>
      <c r="Y76" s="861" t="s">
        <v>744</v>
      </c>
      <c r="Z76" s="861" t="s">
        <v>4671</v>
      </c>
      <c r="AA76" s="569" t="s">
        <v>3439</v>
      </c>
      <c r="AB76" s="759" t="s">
        <v>2249</v>
      </c>
      <c r="AC76" s="759">
        <v>23</v>
      </c>
      <c r="AD76" s="283" t="str">
        <f>VLOOKUP(AF76,'[13]Phan ca&amp; Ngay BDhoc'!$B$4:$G$94,6,0)</f>
        <v>20/8/2018</v>
      </c>
      <c r="AE76" s="328"/>
      <c r="AF76" s="302" t="s">
        <v>77</v>
      </c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290"/>
    </row>
    <row r="77" spans="1:51" s="289" customFormat="1" ht="28.5" hidden="1" customHeight="1" x14ac:dyDescent="0.25">
      <c r="A77" s="243">
        <v>69</v>
      </c>
      <c r="B77" s="757" t="s">
        <v>2964</v>
      </c>
      <c r="C77" s="757">
        <v>11</v>
      </c>
      <c r="D77" s="751" t="s">
        <v>1603</v>
      </c>
      <c r="E77" s="281" t="s">
        <v>1601</v>
      </c>
      <c r="F77" s="67"/>
      <c r="G77" s="67"/>
      <c r="H77" s="67"/>
      <c r="I77" s="294"/>
      <c r="J77" s="67"/>
      <c r="K77" s="67"/>
      <c r="L77" s="67"/>
      <c r="M77" s="67"/>
      <c r="N77" s="67"/>
      <c r="O77" s="67"/>
      <c r="P77" s="67"/>
      <c r="Q77" s="67"/>
      <c r="R77" s="883" t="s">
        <v>4675</v>
      </c>
      <c r="S77" s="880"/>
      <c r="T77" s="543" t="s">
        <v>3186</v>
      </c>
      <c r="U77" s="286"/>
      <c r="V77" s="758" t="s">
        <v>311</v>
      </c>
      <c r="W77" s="758" t="s">
        <v>750</v>
      </c>
      <c r="X77" s="759" t="s">
        <v>309</v>
      </c>
      <c r="Y77" s="861" t="s">
        <v>744</v>
      </c>
      <c r="Z77" s="861" t="s">
        <v>4671</v>
      </c>
      <c r="AA77" s="569" t="s">
        <v>3439</v>
      </c>
      <c r="AB77" s="759" t="s">
        <v>2249</v>
      </c>
      <c r="AC77" s="759">
        <v>22</v>
      </c>
      <c r="AD77" s="283" t="str">
        <f>VLOOKUP(AF77,'[13]Phan ca&amp; Ngay BDhoc'!$B$4:$G$94,6,0)</f>
        <v>20/8/2018</v>
      </c>
      <c r="AE77" s="328"/>
      <c r="AF77" s="302" t="s">
        <v>77</v>
      </c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290"/>
    </row>
    <row r="78" spans="1:51" s="289" customFormat="1" ht="28.5" hidden="1" customHeight="1" x14ac:dyDescent="0.25">
      <c r="A78" s="243">
        <v>70</v>
      </c>
      <c r="B78" s="757" t="s">
        <v>2964</v>
      </c>
      <c r="C78" s="757">
        <v>11</v>
      </c>
      <c r="D78" s="751" t="s">
        <v>1603</v>
      </c>
      <c r="E78" s="281" t="s">
        <v>1601</v>
      </c>
      <c r="F78" s="67"/>
      <c r="G78" s="67"/>
      <c r="H78" s="67"/>
      <c r="I78" s="294"/>
      <c r="J78" s="67"/>
      <c r="K78" s="67"/>
      <c r="L78" s="67"/>
      <c r="M78" s="67"/>
      <c r="N78" s="67"/>
      <c r="O78" s="67"/>
      <c r="P78" s="67">
        <v>3</v>
      </c>
      <c r="Q78" s="67">
        <v>404</v>
      </c>
      <c r="R78" s="880"/>
      <c r="S78" s="880"/>
      <c r="T78" s="543" t="s">
        <v>3186</v>
      </c>
      <c r="U78" s="286"/>
      <c r="V78" s="758" t="s">
        <v>311</v>
      </c>
      <c r="W78" s="758" t="s">
        <v>13</v>
      </c>
      <c r="X78" s="759" t="s">
        <v>309</v>
      </c>
      <c r="Y78" s="861" t="s">
        <v>744</v>
      </c>
      <c r="Z78" s="861" t="s">
        <v>4671</v>
      </c>
      <c r="AA78" s="569" t="s">
        <v>3439</v>
      </c>
      <c r="AB78" s="759" t="s">
        <v>2249</v>
      </c>
      <c r="AC78" s="759">
        <v>22</v>
      </c>
      <c r="AD78" s="283" t="str">
        <f>VLOOKUP(AF78,'[13]Phan ca&amp; Ngay BDhoc'!$B$4:$G$94,6,0)</f>
        <v>20/8/2018</v>
      </c>
      <c r="AE78" s="328"/>
      <c r="AF78" s="302" t="s">
        <v>77</v>
      </c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290"/>
    </row>
    <row r="79" spans="1:51" s="289" customFormat="1" ht="28.5" hidden="1" customHeight="1" x14ac:dyDescent="0.25">
      <c r="A79" s="243">
        <v>71</v>
      </c>
      <c r="B79" s="757" t="s">
        <v>2964</v>
      </c>
      <c r="C79" s="757">
        <v>11</v>
      </c>
      <c r="D79" s="751" t="s">
        <v>1604</v>
      </c>
      <c r="E79" s="281" t="s">
        <v>1601</v>
      </c>
      <c r="F79" s="67"/>
      <c r="G79" s="67"/>
      <c r="H79" s="67"/>
      <c r="I79" s="294"/>
      <c r="J79" s="67"/>
      <c r="K79" s="67"/>
      <c r="L79" s="67">
        <v>1</v>
      </c>
      <c r="M79" s="67">
        <v>405</v>
      </c>
      <c r="N79" s="67"/>
      <c r="O79" s="67"/>
      <c r="P79" s="67"/>
      <c r="Q79" s="67"/>
      <c r="R79" s="880"/>
      <c r="S79" s="880"/>
      <c r="T79" s="543" t="s">
        <v>3187</v>
      </c>
      <c r="U79" s="286" t="s">
        <v>4671</v>
      </c>
      <c r="V79" s="758" t="s">
        <v>138</v>
      </c>
      <c r="W79" s="758" t="s">
        <v>11</v>
      </c>
      <c r="X79" s="759" t="s">
        <v>309</v>
      </c>
      <c r="Y79" s="861" t="s">
        <v>744</v>
      </c>
      <c r="Z79" s="861" t="s">
        <v>4671</v>
      </c>
      <c r="AA79" s="569" t="s">
        <v>3439</v>
      </c>
      <c r="AB79" s="759" t="s">
        <v>2249</v>
      </c>
      <c r="AC79" s="759">
        <v>23</v>
      </c>
      <c r="AD79" s="283" t="str">
        <f>VLOOKUP(AF79,'[13]Phan ca&amp; Ngay BDhoc'!$B$4:$G$94,6,0)</f>
        <v>20/8/2018</v>
      </c>
      <c r="AE79" s="328"/>
      <c r="AF79" s="303" t="s">
        <v>84</v>
      </c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290"/>
    </row>
    <row r="80" spans="1:51" s="289" customFormat="1" ht="28.5" hidden="1" customHeight="1" x14ac:dyDescent="0.25">
      <c r="A80" s="243">
        <v>72</v>
      </c>
      <c r="B80" s="757" t="s">
        <v>2964</v>
      </c>
      <c r="C80" s="757">
        <v>11</v>
      </c>
      <c r="D80" s="751" t="s">
        <v>1604</v>
      </c>
      <c r="E80" s="281" t="s">
        <v>1601</v>
      </c>
      <c r="F80" s="264"/>
      <c r="G80" s="264"/>
      <c r="H80" s="264"/>
      <c r="I80" s="296"/>
      <c r="J80" s="264"/>
      <c r="K80" s="264"/>
      <c r="L80" s="264"/>
      <c r="M80" s="264"/>
      <c r="N80" s="264" t="s">
        <v>4675</v>
      </c>
      <c r="O80" s="803"/>
      <c r="P80" s="264"/>
      <c r="Q80" s="264"/>
      <c r="R80" s="881"/>
      <c r="S80" s="881"/>
      <c r="T80" s="543" t="s">
        <v>3187</v>
      </c>
      <c r="U80" s="286" t="s">
        <v>4671</v>
      </c>
      <c r="V80" s="758" t="s">
        <v>138</v>
      </c>
      <c r="W80" s="758" t="s">
        <v>12</v>
      </c>
      <c r="X80" s="759" t="s">
        <v>309</v>
      </c>
      <c r="Y80" s="861" t="s">
        <v>744</v>
      </c>
      <c r="Z80" s="861" t="s">
        <v>4671</v>
      </c>
      <c r="AA80" s="569" t="s">
        <v>3439</v>
      </c>
      <c r="AB80" s="759" t="s">
        <v>2249</v>
      </c>
      <c r="AC80" s="759">
        <v>23</v>
      </c>
      <c r="AD80" s="283" t="str">
        <f>VLOOKUP(AF80,'[13]Phan ca&amp; Ngay BDhoc'!$B$4:$G$94,6,0)</f>
        <v>20/8/2018</v>
      </c>
      <c r="AE80" s="328"/>
      <c r="AF80" s="303" t="s">
        <v>84</v>
      </c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290"/>
    </row>
    <row r="81" spans="1:51" s="289" customFormat="1" ht="28.5" hidden="1" customHeight="1" x14ac:dyDescent="0.25">
      <c r="A81" s="243">
        <v>73</v>
      </c>
      <c r="B81" s="757" t="s">
        <v>2964</v>
      </c>
      <c r="C81" s="757">
        <v>11</v>
      </c>
      <c r="D81" s="751" t="s">
        <v>1605</v>
      </c>
      <c r="E81" s="281" t="s">
        <v>1601</v>
      </c>
      <c r="F81" s="264"/>
      <c r="G81" s="264"/>
      <c r="H81" s="264"/>
      <c r="I81" s="296"/>
      <c r="J81" s="264"/>
      <c r="K81" s="264"/>
      <c r="L81" s="264">
        <v>2</v>
      </c>
      <c r="M81" s="264">
        <v>404</v>
      </c>
      <c r="N81" s="264"/>
      <c r="O81" s="264"/>
      <c r="P81" s="264"/>
      <c r="Q81" s="264"/>
      <c r="R81" s="881"/>
      <c r="S81" s="881"/>
      <c r="T81" s="544" t="s">
        <v>3176</v>
      </c>
      <c r="U81" s="286" t="s">
        <v>4671</v>
      </c>
      <c r="V81" s="758" t="s">
        <v>142</v>
      </c>
      <c r="W81" s="758" t="s">
        <v>11</v>
      </c>
      <c r="X81" s="759" t="s">
        <v>309</v>
      </c>
      <c r="Y81" s="861" t="s">
        <v>744</v>
      </c>
      <c r="Z81" s="861" t="s">
        <v>4671</v>
      </c>
      <c r="AA81" s="569" t="s">
        <v>3439</v>
      </c>
      <c r="AB81" s="759" t="s">
        <v>2249</v>
      </c>
      <c r="AC81" s="759">
        <v>22</v>
      </c>
      <c r="AD81" s="283" t="str">
        <f>VLOOKUP(AF81,'[13]Phan ca&amp; Ngay BDhoc'!$B$4:$G$94,6,0)</f>
        <v>20/8/2018</v>
      </c>
      <c r="AE81" s="328"/>
      <c r="AF81" s="303" t="s">
        <v>84</v>
      </c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290"/>
    </row>
    <row r="82" spans="1:51" s="289" customFormat="1" ht="28.5" hidden="1" customHeight="1" x14ac:dyDescent="0.25">
      <c r="A82" s="243">
        <v>74</v>
      </c>
      <c r="B82" s="757" t="s">
        <v>2964</v>
      </c>
      <c r="C82" s="757">
        <v>11</v>
      </c>
      <c r="D82" s="751" t="s">
        <v>1605</v>
      </c>
      <c r="E82" s="281" t="s">
        <v>1601</v>
      </c>
      <c r="F82" s="264"/>
      <c r="G82" s="264"/>
      <c r="H82" s="264"/>
      <c r="I82" s="296"/>
      <c r="J82" s="264"/>
      <c r="K82" s="264"/>
      <c r="L82" s="264"/>
      <c r="M82" s="264"/>
      <c r="N82" s="264">
        <v>2</v>
      </c>
      <c r="O82" s="264">
        <v>405</v>
      </c>
      <c r="P82" s="264"/>
      <c r="Q82" s="264"/>
      <c r="R82" s="881"/>
      <c r="S82" s="881"/>
      <c r="T82" s="544" t="s">
        <v>3176</v>
      </c>
      <c r="U82" s="286" t="s">
        <v>4671</v>
      </c>
      <c r="V82" s="758" t="s">
        <v>142</v>
      </c>
      <c r="W82" s="758" t="s">
        <v>12</v>
      </c>
      <c r="X82" s="759" t="s">
        <v>309</v>
      </c>
      <c r="Y82" s="861" t="s">
        <v>744</v>
      </c>
      <c r="Z82" s="861" t="s">
        <v>4671</v>
      </c>
      <c r="AA82" s="569" t="s">
        <v>3439</v>
      </c>
      <c r="AB82" s="759" t="s">
        <v>2249</v>
      </c>
      <c r="AC82" s="759">
        <v>22</v>
      </c>
      <c r="AD82" s="283" t="str">
        <f>VLOOKUP(AF82,'[13]Phan ca&amp; Ngay BDhoc'!$B$4:$G$94,6,0)</f>
        <v>20/8/2018</v>
      </c>
      <c r="AE82" s="328"/>
      <c r="AF82" s="303" t="s">
        <v>84</v>
      </c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290"/>
    </row>
    <row r="83" spans="1:51" s="289" customFormat="1" ht="28.5" hidden="1" customHeight="1" x14ac:dyDescent="0.25">
      <c r="A83" s="243">
        <v>75</v>
      </c>
      <c r="B83" s="757" t="s">
        <v>2964</v>
      </c>
      <c r="C83" s="757">
        <v>11</v>
      </c>
      <c r="D83" s="751" t="s">
        <v>1606</v>
      </c>
      <c r="E83" s="281" t="s">
        <v>1601</v>
      </c>
      <c r="F83" s="264"/>
      <c r="G83" s="298"/>
      <c r="H83" s="264"/>
      <c r="I83" s="355"/>
      <c r="J83" s="298"/>
      <c r="K83" s="298"/>
      <c r="L83" s="803">
        <v>3</v>
      </c>
      <c r="M83" s="264">
        <v>404</v>
      </c>
      <c r="N83" s="298"/>
      <c r="O83" s="298"/>
      <c r="P83" s="298"/>
      <c r="Q83" s="298"/>
      <c r="R83" s="884"/>
      <c r="S83" s="881"/>
      <c r="T83" s="543" t="s">
        <v>3184</v>
      </c>
      <c r="U83" s="286" t="s">
        <v>4671</v>
      </c>
      <c r="V83" s="758" t="s">
        <v>311</v>
      </c>
      <c r="W83" s="758" t="s">
        <v>11</v>
      </c>
      <c r="X83" s="759" t="s">
        <v>309</v>
      </c>
      <c r="Y83" s="861" t="s">
        <v>744</v>
      </c>
      <c r="Z83" s="861" t="s">
        <v>4671</v>
      </c>
      <c r="AA83" s="569" t="s">
        <v>3439</v>
      </c>
      <c r="AB83" s="759" t="s">
        <v>2249</v>
      </c>
      <c r="AC83" s="759">
        <v>22</v>
      </c>
      <c r="AD83" s="283" t="str">
        <f>VLOOKUP(AF83,'[13]Phan ca&amp; Ngay BDhoc'!$B$4:$G$94,6,0)</f>
        <v>20/8/2018</v>
      </c>
      <c r="AE83" s="328"/>
      <c r="AF83" s="303" t="s">
        <v>84</v>
      </c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60"/>
    </row>
    <row r="84" spans="1:51" s="292" customFormat="1" ht="28.5" hidden="1" customHeight="1" x14ac:dyDescent="0.25">
      <c r="A84" s="243">
        <v>76</v>
      </c>
      <c r="B84" s="757" t="s">
        <v>2964</v>
      </c>
      <c r="C84" s="757">
        <v>11</v>
      </c>
      <c r="D84" s="751" t="s">
        <v>1606</v>
      </c>
      <c r="E84" s="281" t="s">
        <v>1601</v>
      </c>
      <c r="F84" s="264"/>
      <c r="G84" s="296"/>
      <c r="H84" s="264"/>
      <c r="I84" s="296"/>
      <c r="J84" s="264"/>
      <c r="K84" s="296"/>
      <c r="L84" s="264"/>
      <c r="M84" s="296"/>
      <c r="N84" s="803">
        <v>3</v>
      </c>
      <c r="O84" s="264">
        <v>402</v>
      </c>
      <c r="P84" s="264"/>
      <c r="Q84" s="264"/>
      <c r="R84" s="884"/>
      <c r="S84" s="881"/>
      <c r="T84" s="543" t="s">
        <v>3184</v>
      </c>
      <c r="U84" s="286" t="s">
        <v>4671</v>
      </c>
      <c r="V84" s="758" t="s">
        <v>311</v>
      </c>
      <c r="W84" s="758" t="s">
        <v>12</v>
      </c>
      <c r="X84" s="759" t="s">
        <v>309</v>
      </c>
      <c r="Y84" s="861" t="s">
        <v>744</v>
      </c>
      <c r="Z84" s="861" t="s">
        <v>4671</v>
      </c>
      <c r="AA84" s="569" t="s">
        <v>3439</v>
      </c>
      <c r="AB84" s="759" t="s">
        <v>2249</v>
      </c>
      <c r="AC84" s="759">
        <v>22</v>
      </c>
      <c r="AD84" s="283" t="str">
        <f>VLOOKUP(AF84,'[13]Phan ca&amp; Ngay BDhoc'!$B$4:$G$94,6,0)</f>
        <v>20/8/2018</v>
      </c>
      <c r="AE84" s="328"/>
      <c r="AF84" s="303" t="s">
        <v>84</v>
      </c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5"/>
    </row>
    <row r="85" spans="1:51" s="292" customFormat="1" ht="28.5" hidden="1" customHeight="1" x14ac:dyDescent="0.25">
      <c r="A85" s="243">
        <v>77</v>
      </c>
      <c r="B85" s="757" t="s">
        <v>2964</v>
      </c>
      <c r="C85" s="757">
        <v>11</v>
      </c>
      <c r="D85" s="751" t="s">
        <v>1607</v>
      </c>
      <c r="E85" s="281" t="s">
        <v>1601</v>
      </c>
      <c r="F85" s="264">
        <v>1</v>
      </c>
      <c r="G85" s="264">
        <v>405</v>
      </c>
      <c r="H85" s="264"/>
      <c r="I85" s="296"/>
      <c r="J85" s="264"/>
      <c r="K85" s="296"/>
      <c r="L85" s="264"/>
      <c r="M85" s="296"/>
      <c r="N85" s="264"/>
      <c r="O85" s="296"/>
      <c r="P85" s="264"/>
      <c r="Q85" s="264"/>
      <c r="R85" s="884"/>
      <c r="S85" s="881"/>
      <c r="T85" s="544" t="s">
        <v>3180</v>
      </c>
      <c r="U85" s="286" t="s">
        <v>4671</v>
      </c>
      <c r="V85" s="758" t="s">
        <v>138</v>
      </c>
      <c r="W85" s="758" t="s">
        <v>8</v>
      </c>
      <c r="X85" s="759" t="s">
        <v>309</v>
      </c>
      <c r="Y85" s="861" t="s">
        <v>744</v>
      </c>
      <c r="Z85" s="861" t="s">
        <v>4671</v>
      </c>
      <c r="AA85" s="569" t="s">
        <v>3439</v>
      </c>
      <c r="AB85" s="759" t="s">
        <v>2249</v>
      </c>
      <c r="AC85" s="759">
        <v>22</v>
      </c>
      <c r="AD85" s="283" t="str">
        <f>VLOOKUP(AF85,'[13]Phan ca&amp; Ngay BDhoc'!$B$4:$G$94,6,0)</f>
        <v>20/8/2018</v>
      </c>
      <c r="AE85" s="328"/>
      <c r="AF85" s="304" t="s">
        <v>86</v>
      </c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5"/>
    </row>
    <row r="86" spans="1:51" s="292" customFormat="1" ht="28.5" hidden="1" customHeight="1" x14ac:dyDescent="0.25">
      <c r="A86" s="243">
        <v>78</v>
      </c>
      <c r="B86" s="757" t="s">
        <v>2964</v>
      </c>
      <c r="C86" s="757">
        <v>11</v>
      </c>
      <c r="D86" s="751" t="s">
        <v>1607</v>
      </c>
      <c r="E86" s="281" t="s">
        <v>1601</v>
      </c>
      <c r="F86" s="264"/>
      <c r="G86" s="296"/>
      <c r="H86" s="264">
        <v>1</v>
      </c>
      <c r="I86" s="264">
        <v>405</v>
      </c>
      <c r="J86" s="264"/>
      <c r="K86" s="296"/>
      <c r="L86" s="264"/>
      <c r="M86" s="296"/>
      <c r="N86" s="264"/>
      <c r="O86" s="296"/>
      <c r="P86" s="264"/>
      <c r="Q86" s="264"/>
      <c r="R86" s="884"/>
      <c r="S86" s="881"/>
      <c r="T86" s="544" t="s">
        <v>3180</v>
      </c>
      <c r="U86" s="286" t="s">
        <v>4671</v>
      </c>
      <c r="V86" s="758" t="s">
        <v>138</v>
      </c>
      <c r="W86" s="758" t="s">
        <v>9</v>
      </c>
      <c r="X86" s="759" t="s">
        <v>309</v>
      </c>
      <c r="Y86" s="861" t="s">
        <v>744</v>
      </c>
      <c r="Z86" s="861" t="s">
        <v>4671</v>
      </c>
      <c r="AA86" s="569" t="s">
        <v>3439</v>
      </c>
      <c r="AB86" s="759" t="s">
        <v>2249</v>
      </c>
      <c r="AC86" s="759">
        <v>22</v>
      </c>
      <c r="AD86" s="283" t="str">
        <f>VLOOKUP(AF86,'[13]Phan ca&amp; Ngay BDhoc'!$B$4:$G$94,6,0)</f>
        <v>20/8/2018</v>
      </c>
      <c r="AE86" s="328"/>
      <c r="AF86" s="304" t="s">
        <v>86</v>
      </c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5"/>
    </row>
    <row r="87" spans="1:51" s="292" customFormat="1" ht="28.5" hidden="1" customHeight="1" thickBot="1" x14ac:dyDescent="0.3">
      <c r="A87" s="243">
        <v>79</v>
      </c>
      <c r="B87" s="757" t="s">
        <v>2964</v>
      </c>
      <c r="C87" s="757">
        <v>11</v>
      </c>
      <c r="D87" s="751" t="s">
        <v>1608</v>
      </c>
      <c r="E87" s="281" t="s">
        <v>1601</v>
      </c>
      <c r="F87" s="803">
        <v>2</v>
      </c>
      <c r="G87" s="67">
        <v>405</v>
      </c>
      <c r="H87" s="264"/>
      <c r="I87" s="296"/>
      <c r="J87" s="264"/>
      <c r="K87" s="296"/>
      <c r="L87" s="264"/>
      <c r="M87" s="296"/>
      <c r="N87" s="264"/>
      <c r="O87" s="296"/>
      <c r="P87" s="264"/>
      <c r="Q87" s="264"/>
      <c r="R87" s="884"/>
      <c r="S87" s="881"/>
      <c r="T87" s="544" t="s">
        <v>3188</v>
      </c>
      <c r="U87" s="508" t="s">
        <v>4671</v>
      </c>
      <c r="V87" s="758" t="s">
        <v>142</v>
      </c>
      <c r="W87" s="758" t="s">
        <v>8</v>
      </c>
      <c r="X87" s="759" t="s">
        <v>309</v>
      </c>
      <c r="Y87" s="861" t="s">
        <v>744</v>
      </c>
      <c r="Z87" s="861" t="s">
        <v>4671</v>
      </c>
      <c r="AA87" s="569" t="s">
        <v>3439</v>
      </c>
      <c r="AB87" s="759" t="s">
        <v>2249</v>
      </c>
      <c r="AC87" s="759">
        <v>20</v>
      </c>
      <c r="AD87" s="283" t="str">
        <f>VLOOKUP(AF87,'[13]Phan ca&amp; Ngay BDhoc'!$B$4:$G$94,6,0)</f>
        <v>20/8/2018</v>
      </c>
      <c r="AE87" s="328"/>
      <c r="AF87" s="304" t="s">
        <v>86</v>
      </c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5"/>
    </row>
    <row r="88" spans="1:51" s="292" customFormat="1" ht="28.5" hidden="1" customHeight="1" thickBot="1" x14ac:dyDescent="0.3">
      <c r="A88" s="243">
        <v>80</v>
      </c>
      <c r="B88" s="760" t="s">
        <v>2964</v>
      </c>
      <c r="C88" s="760">
        <v>11</v>
      </c>
      <c r="D88" s="761" t="s">
        <v>1608</v>
      </c>
      <c r="E88" s="762" t="s">
        <v>1601</v>
      </c>
      <c r="F88" s="763"/>
      <c r="G88" s="764"/>
      <c r="H88" s="763">
        <v>2</v>
      </c>
      <c r="I88" s="67">
        <v>405</v>
      </c>
      <c r="J88" s="763"/>
      <c r="K88" s="764"/>
      <c r="L88" s="763"/>
      <c r="M88" s="764"/>
      <c r="N88" s="763"/>
      <c r="O88" s="764"/>
      <c r="P88" s="763"/>
      <c r="Q88" s="763"/>
      <c r="R88" s="885"/>
      <c r="S88" s="886"/>
      <c r="T88" s="766" t="s">
        <v>3188</v>
      </c>
      <c r="U88" s="508" t="s">
        <v>4671</v>
      </c>
      <c r="V88" s="767" t="s">
        <v>142</v>
      </c>
      <c r="W88" s="767" t="s">
        <v>9</v>
      </c>
      <c r="X88" s="768" t="s">
        <v>309</v>
      </c>
      <c r="Y88" s="863" t="s">
        <v>744</v>
      </c>
      <c r="Z88" s="861" t="s">
        <v>4671</v>
      </c>
      <c r="AA88" s="569" t="s">
        <v>3439</v>
      </c>
      <c r="AB88" s="759" t="s">
        <v>2249</v>
      </c>
      <c r="AC88" s="759">
        <v>20</v>
      </c>
      <c r="AD88" s="283" t="str">
        <f>VLOOKUP(AF88,'[13]Phan ca&amp; Ngay BDhoc'!$B$4:$G$94,6,0)</f>
        <v>20/8/2018</v>
      </c>
      <c r="AE88" s="328"/>
      <c r="AF88" s="304" t="s">
        <v>86</v>
      </c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5"/>
    </row>
    <row r="89" spans="1:51" s="292" customFormat="1" ht="28.5" hidden="1" customHeight="1" x14ac:dyDescent="0.25">
      <c r="A89" s="243">
        <v>81</v>
      </c>
      <c r="B89" s="770" t="s">
        <v>2964</v>
      </c>
      <c r="C89" s="770">
        <v>11</v>
      </c>
      <c r="D89" s="771" t="s">
        <v>1610</v>
      </c>
      <c r="E89" s="772" t="s">
        <v>1601</v>
      </c>
      <c r="F89" s="773"/>
      <c r="G89" s="774"/>
      <c r="H89" s="773"/>
      <c r="I89" s="774"/>
      <c r="J89" s="773">
        <v>1</v>
      </c>
      <c r="K89" s="774" t="s">
        <v>4688</v>
      </c>
      <c r="L89" s="773"/>
      <c r="M89" s="774"/>
      <c r="N89" s="773"/>
      <c r="O89" s="774"/>
      <c r="P89" s="773"/>
      <c r="Q89" s="773"/>
      <c r="R89" s="887"/>
      <c r="S89" s="888"/>
      <c r="T89" s="543" t="s">
        <v>3184</v>
      </c>
      <c r="U89" s="286" t="s">
        <v>4671</v>
      </c>
      <c r="V89" s="636" t="s">
        <v>138</v>
      </c>
      <c r="W89" s="636" t="s">
        <v>10</v>
      </c>
      <c r="X89" s="635" t="s">
        <v>309</v>
      </c>
      <c r="Y89" s="864" t="s">
        <v>804</v>
      </c>
      <c r="Z89" s="861" t="s">
        <v>4671</v>
      </c>
      <c r="AA89" s="651" t="s">
        <v>3439</v>
      </c>
      <c r="AB89" s="631" t="s">
        <v>2249</v>
      </c>
      <c r="AC89" s="643">
        <v>18</v>
      </c>
      <c r="AD89" s="566"/>
      <c r="AE89" s="328"/>
      <c r="AF89" s="30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5"/>
    </row>
    <row r="90" spans="1:51" s="292" customFormat="1" ht="28.5" hidden="1" customHeight="1" x14ac:dyDescent="0.25">
      <c r="A90" s="243">
        <v>82</v>
      </c>
      <c r="B90" s="757" t="s">
        <v>2964</v>
      </c>
      <c r="C90" s="757">
        <v>11</v>
      </c>
      <c r="D90" s="776" t="s">
        <v>1611</v>
      </c>
      <c r="E90" s="777" t="s">
        <v>1601</v>
      </c>
      <c r="F90" s="67"/>
      <c r="G90" s="294"/>
      <c r="H90" s="67"/>
      <c r="I90" s="294"/>
      <c r="J90" s="67">
        <v>2</v>
      </c>
      <c r="K90" s="294" t="s">
        <v>4685</v>
      </c>
      <c r="L90" s="67"/>
      <c r="M90" s="294"/>
      <c r="N90" s="67"/>
      <c r="O90" s="294"/>
      <c r="P90" s="67"/>
      <c r="Q90" s="67"/>
      <c r="R90" s="889"/>
      <c r="S90" s="880"/>
      <c r="T90" s="544" t="s">
        <v>3180</v>
      </c>
      <c r="U90" s="286" t="s">
        <v>4671</v>
      </c>
      <c r="V90" s="636" t="s">
        <v>142</v>
      </c>
      <c r="W90" s="636" t="s">
        <v>10</v>
      </c>
      <c r="X90" s="635" t="s">
        <v>309</v>
      </c>
      <c r="Y90" s="864" t="s">
        <v>804</v>
      </c>
      <c r="Z90" s="861" t="s">
        <v>4671</v>
      </c>
      <c r="AA90" s="651" t="s">
        <v>3439</v>
      </c>
      <c r="AB90" s="631" t="s">
        <v>2249</v>
      </c>
      <c r="AC90" s="643">
        <v>22</v>
      </c>
      <c r="AD90" s="566"/>
      <c r="AE90" s="328"/>
      <c r="AF90" s="30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5"/>
    </row>
    <row r="91" spans="1:51" s="292" customFormat="1" ht="28.5" hidden="1" customHeight="1" x14ac:dyDescent="0.25">
      <c r="A91" s="243">
        <v>83</v>
      </c>
      <c r="B91" s="757" t="s">
        <v>2964</v>
      </c>
      <c r="C91" s="757">
        <v>11</v>
      </c>
      <c r="D91" s="776">
        <v>201810403167012</v>
      </c>
      <c r="E91" s="777" t="s">
        <v>1601</v>
      </c>
      <c r="F91" s="67"/>
      <c r="G91" s="294"/>
      <c r="H91" s="67"/>
      <c r="I91" s="294"/>
      <c r="J91" s="67">
        <v>3</v>
      </c>
      <c r="K91" s="294" t="s">
        <v>4688</v>
      </c>
      <c r="L91" s="67"/>
      <c r="M91" s="294"/>
      <c r="N91" s="67"/>
      <c r="O91" s="294"/>
      <c r="P91" s="67"/>
      <c r="Q91" s="67"/>
      <c r="R91" s="889"/>
      <c r="S91" s="880"/>
      <c r="T91" s="547" t="s">
        <v>3185</v>
      </c>
      <c r="U91" s="286" t="s">
        <v>4671</v>
      </c>
      <c r="V91" s="636" t="s">
        <v>311</v>
      </c>
      <c r="W91" s="636" t="s">
        <v>10</v>
      </c>
      <c r="X91" s="635" t="s">
        <v>309</v>
      </c>
      <c r="Y91" s="864" t="s">
        <v>804</v>
      </c>
      <c r="Z91" s="861" t="s">
        <v>4671</v>
      </c>
      <c r="AA91" s="651" t="s">
        <v>3439</v>
      </c>
      <c r="AB91" s="631" t="s">
        <v>2249</v>
      </c>
      <c r="AC91" s="643">
        <v>19</v>
      </c>
      <c r="AD91" s="566"/>
      <c r="AE91" s="328"/>
      <c r="AF91" s="30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5"/>
    </row>
    <row r="92" spans="1:51" s="788" customFormat="1" ht="28.5" hidden="1" customHeight="1" x14ac:dyDescent="0.25">
      <c r="A92" s="243">
        <v>84</v>
      </c>
      <c r="B92" s="757" t="s">
        <v>2964</v>
      </c>
      <c r="C92" s="757">
        <v>11</v>
      </c>
      <c r="D92" s="818" t="s">
        <v>1461</v>
      </c>
      <c r="E92" s="819" t="s">
        <v>1462</v>
      </c>
      <c r="F92" s="264"/>
      <c r="G92" s="296"/>
      <c r="H92" s="264"/>
      <c r="I92" s="296"/>
      <c r="J92" s="264"/>
      <c r="K92" s="296"/>
      <c r="L92" s="264"/>
      <c r="M92" s="296"/>
      <c r="N92" s="264"/>
      <c r="O92" s="296"/>
      <c r="P92" s="264"/>
      <c r="Q92" s="264"/>
      <c r="R92" s="890" t="s">
        <v>4701</v>
      </c>
      <c r="S92" s="880">
        <v>401</v>
      </c>
      <c r="T92" s="544" t="s">
        <v>4621</v>
      </c>
      <c r="U92" s="286" t="s">
        <v>4671</v>
      </c>
      <c r="V92" s="778" t="s">
        <v>138</v>
      </c>
      <c r="W92" s="778" t="s">
        <v>750</v>
      </c>
      <c r="X92" s="779" t="s">
        <v>309</v>
      </c>
      <c r="Y92" s="856" t="s">
        <v>804</v>
      </c>
      <c r="Z92" s="861" t="s">
        <v>4671</v>
      </c>
      <c r="AA92" s="781"/>
      <c r="AB92" s="782"/>
      <c r="AC92" s="783"/>
      <c r="AD92" s="781"/>
      <c r="AE92" s="784"/>
      <c r="AF92" s="785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7"/>
    </row>
    <row r="93" spans="1:51" s="788" customFormat="1" ht="28.5" hidden="1" customHeight="1" x14ac:dyDescent="0.25">
      <c r="A93" s="243">
        <v>85</v>
      </c>
      <c r="B93" s="757" t="s">
        <v>2964</v>
      </c>
      <c r="C93" s="757">
        <v>11</v>
      </c>
      <c r="D93" s="776" t="s">
        <v>1463</v>
      </c>
      <c r="E93" s="777" t="s">
        <v>1462</v>
      </c>
      <c r="F93" s="67"/>
      <c r="G93" s="294"/>
      <c r="H93" s="904">
        <v>1</v>
      </c>
      <c r="I93" s="903" t="s">
        <v>4700</v>
      </c>
      <c r="J93" s="67"/>
      <c r="K93" s="294"/>
      <c r="L93" s="67"/>
      <c r="M93" s="294"/>
      <c r="N93" s="67"/>
      <c r="O93" s="294"/>
      <c r="P93" s="67"/>
      <c r="Q93" s="67"/>
      <c r="R93" s="889"/>
      <c r="S93" s="880"/>
      <c r="T93" s="543" t="s">
        <v>4622</v>
      </c>
      <c r="U93" s="286" t="s">
        <v>4714</v>
      </c>
      <c r="V93" s="778" t="s">
        <v>142</v>
      </c>
      <c r="W93" s="778" t="s">
        <v>9</v>
      </c>
      <c r="X93" s="779" t="s">
        <v>309</v>
      </c>
      <c r="Y93" s="856" t="s">
        <v>804</v>
      </c>
      <c r="Z93" s="861" t="s">
        <v>4671</v>
      </c>
      <c r="AA93" s="781"/>
      <c r="AB93" s="782"/>
      <c r="AC93" s="783"/>
      <c r="AD93" s="781"/>
      <c r="AE93" s="784"/>
      <c r="AF93" s="785"/>
      <c r="AG93" s="786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7"/>
    </row>
    <row r="94" spans="1:51" s="788" customFormat="1" ht="28.5" hidden="1" customHeight="1" x14ac:dyDescent="0.25">
      <c r="A94" s="243">
        <v>86</v>
      </c>
      <c r="B94" s="757" t="s">
        <v>2964</v>
      </c>
      <c r="C94" s="757">
        <v>11</v>
      </c>
      <c r="D94" s="776" t="s">
        <v>1006</v>
      </c>
      <c r="E94" s="777" t="s">
        <v>1007</v>
      </c>
      <c r="F94" s="67"/>
      <c r="G94" s="294"/>
      <c r="H94" s="67"/>
      <c r="I94" s="294"/>
      <c r="J94" s="67"/>
      <c r="K94" s="294"/>
      <c r="L94" s="61" t="s">
        <v>4677</v>
      </c>
      <c r="M94" s="294"/>
      <c r="N94" s="67"/>
      <c r="O94" s="294"/>
      <c r="P94" s="67"/>
      <c r="Q94" s="67"/>
      <c r="R94" s="889"/>
      <c r="S94" s="880"/>
      <c r="T94" s="789" t="s">
        <v>4624</v>
      </c>
      <c r="U94" s="833" t="s">
        <v>2964</v>
      </c>
      <c r="V94" s="778" t="s">
        <v>138</v>
      </c>
      <c r="W94" s="778" t="s">
        <v>11</v>
      </c>
      <c r="X94" s="779" t="s">
        <v>309</v>
      </c>
      <c r="Y94" s="856"/>
      <c r="Z94" s="861" t="s">
        <v>4671</v>
      </c>
      <c r="AA94" s="781"/>
      <c r="AB94" s="782"/>
      <c r="AC94" s="783"/>
      <c r="AD94" s="781"/>
      <c r="AE94" s="784"/>
      <c r="AF94" s="785"/>
      <c r="AG94" s="786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7"/>
    </row>
    <row r="95" spans="1:51" s="788" customFormat="1" ht="28.5" hidden="1" customHeight="1" x14ac:dyDescent="0.25">
      <c r="A95" s="243">
        <v>87</v>
      </c>
      <c r="B95" s="757" t="s">
        <v>2964</v>
      </c>
      <c r="C95" s="757">
        <v>11</v>
      </c>
      <c r="D95" s="776" t="s">
        <v>1008</v>
      </c>
      <c r="E95" s="777" t="s">
        <v>1007</v>
      </c>
      <c r="F95" s="67"/>
      <c r="G95" s="294"/>
      <c r="H95" s="67"/>
      <c r="I95" s="294"/>
      <c r="J95" s="67"/>
      <c r="K95" s="294"/>
      <c r="L95" s="61" t="s">
        <v>4677</v>
      </c>
      <c r="M95" s="294"/>
      <c r="N95" s="67"/>
      <c r="O95" s="294"/>
      <c r="P95" s="67"/>
      <c r="Q95" s="67"/>
      <c r="R95" s="889"/>
      <c r="S95" s="880"/>
      <c r="T95" s="789" t="s">
        <v>4624</v>
      </c>
      <c r="U95" s="833" t="s">
        <v>2964</v>
      </c>
      <c r="V95" s="778" t="s">
        <v>142</v>
      </c>
      <c r="W95" s="778" t="s">
        <v>11</v>
      </c>
      <c r="X95" s="779" t="s">
        <v>309</v>
      </c>
      <c r="Y95" s="856"/>
      <c r="Z95" s="861" t="s">
        <v>4671</v>
      </c>
      <c r="AA95" s="781"/>
      <c r="AB95" s="782"/>
      <c r="AC95" s="783"/>
      <c r="AD95" s="781"/>
      <c r="AE95" s="784"/>
      <c r="AF95" s="785"/>
      <c r="AG95" s="786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7"/>
    </row>
    <row r="96" spans="1:51" s="292" customFormat="1" ht="28.5" hidden="1" customHeight="1" x14ac:dyDescent="0.25">
      <c r="A96" s="243">
        <v>88</v>
      </c>
      <c r="B96" s="301" t="s">
        <v>2964</v>
      </c>
      <c r="C96" s="301">
        <v>11</v>
      </c>
      <c r="D96" s="534" t="s">
        <v>802</v>
      </c>
      <c r="E96" s="535" t="s">
        <v>803</v>
      </c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2"/>
      <c r="R96" s="891" t="s">
        <v>4675</v>
      </c>
      <c r="S96" s="891"/>
      <c r="T96" s="547" t="s">
        <v>4622</v>
      </c>
      <c r="U96" s="286" t="s">
        <v>4671</v>
      </c>
      <c r="V96" s="149" t="s">
        <v>142</v>
      </c>
      <c r="W96" s="149" t="s">
        <v>750</v>
      </c>
      <c r="X96" s="150" t="s">
        <v>309</v>
      </c>
      <c r="Y96" s="850" t="s">
        <v>804</v>
      </c>
      <c r="Z96" s="861" t="s">
        <v>4671</v>
      </c>
      <c r="AA96" s="282"/>
      <c r="AB96" s="291"/>
      <c r="AC96" s="284"/>
      <c r="AD96" s="283"/>
      <c r="AE96" s="340"/>
      <c r="AF96" s="293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317"/>
    </row>
    <row r="97" spans="1:51" s="292" customFormat="1" ht="28.5" hidden="1" customHeight="1" x14ac:dyDescent="0.25">
      <c r="A97" s="243">
        <v>89</v>
      </c>
      <c r="B97" s="301" t="s">
        <v>2964</v>
      </c>
      <c r="C97" s="301">
        <v>11</v>
      </c>
      <c r="D97" s="534" t="s">
        <v>806</v>
      </c>
      <c r="E97" s="535" t="s">
        <v>803</v>
      </c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>
        <v>2</v>
      </c>
      <c r="Q97" s="67" t="s">
        <v>4684</v>
      </c>
      <c r="R97" s="892"/>
      <c r="S97" s="876"/>
      <c r="T97" s="547" t="s">
        <v>4622</v>
      </c>
      <c r="U97" s="286" t="s">
        <v>4714</v>
      </c>
      <c r="V97" s="149" t="s">
        <v>142</v>
      </c>
      <c r="W97" s="149" t="s">
        <v>13</v>
      </c>
      <c r="X97" s="150" t="s">
        <v>309</v>
      </c>
      <c r="Y97" s="850" t="s">
        <v>804</v>
      </c>
      <c r="Z97" s="861" t="s">
        <v>4671</v>
      </c>
      <c r="AA97" s="282"/>
      <c r="AB97" s="291"/>
      <c r="AC97" s="284"/>
      <c r="AD97" s="283"/>
      <c r="AE97" s="340"/>
      <c r="AF97" s="293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317"/>
    </row>
    <row r="98" spans="1:51" s="292" customFormat="1" ht="28.5" hidden="1" customHeight="1" x14ac:dyDescent="0.25">
      <c r="A98" s="243">
        <v>90</v>
      </c>
      <c r="B98" s="301" t="s">
        <v>2964</v>
      </c>
      <c r="C98" s="301">
        <v>11</v>
      </c>
      <c r="D98" s="792" t="s">
        <v>2068</v>
      </c>
      <c r="E98" s="570" t="s">
        <v>2064</v>
      </c>
      <c r="F98" s="799">
        <v>1</v>
      </c>
      <c r="G98" s="800" t="s">
        <v>4684</v>
      </c>
      <c r="H98" s="61"/>
      <c r="I98" s="62"/>
      <c r="J98" s="61"/>
      <c r="K98" s="62"/>
      <c r="L98" s="61"/>
      <c r="M98" s="62"/>
      <c r="N98" s="61"/>
      <c r="O98" s="62"/>
      <c r="P98" s="61"/>
      <c r="Q98" s="61"/>
      <c r="R98" s="892"/>
      <c r="S98" s="876"/>
      <c r="T98" s="548" t="s">
        <v>4624</v>
      </c>
      <c r="U98" s="833" t="s">
        <v>4709</v>
      </c>
      <c r="V98" s="636" t="s">
        <v>311</v>
      </c>
      <c r="W98" s="636" t="s">
        <v>10</v>
      </c>
      <c r="X98" s="635" t="s">
        <v>309</v>
      </c>
      <c r="Y98" s="861" t="s">
        <v>744</v>
      </c>
      <c r="Z98" s="861" t="s">
        <v>4671</v>
      </c>
      <c r="AA98" s="651" t="s">
        <v>3439</v>
      </c>
      <c r="AB98" s="631" t="s">
        <v>2249</v>
      </c>
      <c r="AC98" s="643">
        <v>19</v>
      </c>
      <c r="AD98" s="283"/>
      <c r="AE98" s="340"/>
      <c r="AF98" s="293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317"/>
    </row>
    <row r="99" spans="1:51" s="292" customFormat="1" ht="28.5" hidden="1" customHeight="1" x14ac:dyDescent="0.25">
      <c r="A99" s="243">
        <v>91</v>
      </c>
      <c r="B99" s="301" t="s">
        <v>2964</v>
      </c>
      <c r="C99" s="301">
        <v>11</v>
      </c>
      <c r="D99" s="792" t="s">
        <v>2068</v>
      </c>
      <c r="E99" s="570" t="s">
        <v>2064</v>
      </c>
      <c r="F99" s="300"/>
      <c r="G99" s="790"/>
      <c r="H99" s="300"/>
      <c r="I99" s="790"/>
      <c r="J99" s="300"/>
      <c r="K99" s="790"/>
      <c r="L99" s="300"/>
      <c r="M99" s="790"/>
      <c r="N99" s="826">
        <v>2</v>
      </c>
      <c r="O99" s="827" t="s">
        <v>4689</v>
      </c>
      <c r="P99" s="300"/>
      <c r="Q99" s="300"/>
      <c r="R99" s="893"/>
      <c r="S99" s="878"/>
      <c r="T99" s="548" t="s">
        <v>4624</v>
      </c>
      <c r="U99" s="833" t="s">
        <v>4671</v>
      </c>
      <c r="V99" s="636" t="s">
        <v>138</v>
      </c>
      <c r="W99" s="636" t="s">
        <v>12</v>
      </c>
      <c r="X99" s="635" t="s">
        <v>309</v>
      </c>
      <c r="Y99" s="861" t="s">
        <v>744</v>
      </c>
      <c r="Z99" s="861" t="s">
        <v>4671</v>
      </c>
      <c r="AA99" s="651" t="s">
        <v>3439</v>
      </c>
      <c r="AB99" s="631" t="s">
        <v>2249</v>
      </c>
      <c r="AC99" s="643">
        <v>19</v>
      </c>
      <c r="AD99" s="283"/>
      <c r="AE99" s="340"/>
      <c r="AF99" s="293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317"/>
    </row>
    <row r="100" spans="1:51" s="292" customFormat="1" ht="28.5" hidden="1" customHeight="1" x14ac:dyDescent="0.25">
      <c r="A100" s="243">
        <v>92</v>
      </c>
      <c r="B100" s="301" t="s">
        <v>2964</v>
      </c>
      <c r="C100" s="301">
        <v>11</v>
      </c>
      <c r="D100" s="792" t="s">
        <v>2069</v>
      </c>
      <c r="E100" s="570" t="s">
        <v>2064</v>
      </c>
      <c r="F100" s="300"/>
      <c r="G100" s="790"/>
      <c r="H100" s="300"/>
      <c r="I100" s="790"/>
      <c r="J100" s="300"/>
      <c r="K100" s="790"/>
      <c r="L100" s="61" t="s">
        <v>4677</v>
      </c>
      <c r="M100" s="790"/>
      <c r="N100" s="300"/>
      <c r="O100" s="790"/>
      <c r="P100" s="300"/>
      <c r="Q100" s="300"/>
      <c r="R100" s="893"/>
      <c r="S100" s="878"/>
      <c r="T100" s="548" t="s">
        <v>4624</v>
      </c>
      <c r="U100" s="833" t="s">
        <v>2964</v>
      </c>
      <c r="V100" s="636" t="s">
        <v>311</v>
      </c>
      <c r="W100" s="636" t="s">
        <v>11</v>
      </c>
      <c r="X100" s="635" t="s">
        <v>309</v>
      </c>
      <c r="Y100" s="861" t="s">
        <v>744</v>
      </c>
      <c r="Z100" s="861" t="s">
        <v>4671</v>
      </c>
      <c r="AA100" s="651" t="s">
        <v>3439</v>
      </c>
      <c r="AB100" s="631" t="s">
        <v>2249</v>
      </c>
      <c r="AC100" s="643">
        <v>21</v>
      </c>
      <c r="AD100" s="283"/>
      <c r="AE100" s="340"/>
      <c r="AF100" s="293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317"/>
    </row>
    <row r="101" spans="1:51" s="292" customFormat="1" ht="28.5" hidden="1" customHeight="1" thickBot="1" x14ac:dyDescent="0.3">
      <c r="A101" s="243">
        <v>93</v>
      </c>
      <c r="B101" s="532" t="s">
        <v>2964</v>
      </c>
      <c r="C101" s="503">
        <v>11</v>
      </c>
      <c r="D101" s="793" t="s">
        <v>2069</v>
      </c>
      <c r="E101" s="794" t="s">
        <v>2064</v>
      </c>
      <c r="F101" s="505"/>
      <c r="G101" s="506"/>
      <c r="H101" s="505"/>
      <c r="I101" s="506"/>
      <c r="J101" s="505"/>
      <c r="K101" s="506"/>
      <c r="L101" s="505"/>
      <c r="M101" s="506"/>
      <c r="N101" s="505"/>
      <c r="O101" s="506"/>
      <c r="P101" s="505">
        <v>2</v>
      </c>
      <c r="Q101" s="505" t="s">
        <v>4690</v>
      </c>
      <c r="R101" s="894"/>
      <c r="S101" s="895"/>
      <c r="T101" s="549" t="s">
        <v>4624</v>
      </c>
      <c r="U101" s="833" t="s">
        <v>4671</v>
      </c>
      <c r="V101" s="636" t="s">
        <v>142</v>
      </c>
      <c r="W101" s="636" t="s">
        <v>13</v>
      </c>
      <c r="X101" s="635" t="s">
        <v>309</v>
      </c>
      <c r="Y101" s="861" t="s">
        <v>744</v>
      </c>
      <c r="Z101" s="861" t="s">
        <v>4671</v>
      </c>
      <c r="AA101" s="651" t="s">
        <v>3439</v>
      </c>
      <c r="AB101" s="631" t="s">
        <v>2249</v>
      </c>
      <c r="AC101" s="643">
        <v>21</v>
      </c>
      <c r="AD101" s="283"/>
      <c r="AE101" s="340"/>
      <c r="AF101" s="293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317"/>
    </row>
    <row r="102" spans="1:51" s="292" customFormat="1" ht="28.5" hidden="1" customHeight="1" x14ac:dyDescent="0.25">
      <c r="A102" s="243">
        <v>94</v>
      </c>
      <c r="B102" s="244" t="s">
        <v>2964</v>
      </c>
      <c r="C102" s="244">
        <v>12</v>
      </c>
      <c r="D102" s="194" t="s">
        <v>2994</v>
      </c>
      <c r="E102" s="498" t="s">
        <v>2285</v>
      </c>
      <c r="F102" s="499"/>
      <c r="G102" s="500"/>
      <c r="H102" s="499"/>
      <c r="I102" s="500"/>
      <c r="J102" s="773">
        <v>1</v>
      </c>
      <c r="K102" s="774" t="s">
        <v>4697</v>
      </c>
      <c r="L102" s="773"/>
      <c r="M102" s="774"/>
      <c r="N102" s="773"/>
      <c r="O102" s="774"/>
      <c r="P102" s="773"/>
      <c r="Q102" s="773"/>
      <c r="R102" s="896"/>
      <c r="S102" s="897"/>
      <c r="T102" s="550" t="s">
        <v>3186</v>
      </c>
      <c r="U102" s="286"/>
      <c r="V102" s="177" t="s">
        <v>138</v>
      </c>
      <c r="W102" s="173" t="s">
        <v>10</v>
      </c>
      <c r="X102" s="176" t="s">
        <v>743</v>
      </c>
      <c r="Y102" s="865" t="s">
        <v>2284</v>
      </c>
      <c r="Z102" s="865" t="s">
        <v>2284</v>
      </c>
      <c r="AA102" s="187" t="s">
        <v>2249</v>
      </c>
      <c r="AB102" s="176" t="s">
        <v>2250</v>
      </c>
      <c r="AC102" s="165" t="s">
        <v>62</v>
      </c>
      <c r="AD102" s="165" t="s">
        <v>3439</v>
      </c>
      <c r="AE102" s="165"/>
      <c r="AF102" s="293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5"/>
    </row>
    <row r="103" spans="1:51" s="292" customFormat="1" ht="28.5" hidden="1" customHeight="1" x14ac:dyDescent="0.25">
      <c r="A103" s="243">
        <v>95</v>
      </c>
      <c r="B103" s="301" t="s">
        <v>2964</v>
      </c>
      <c r="C103" s="301">
        <v>12</v>
      </c>
      <c r="D103" s="194" t="s">
        <v>2995</v>
      </c>
      <c r="E103" s="246" t="s">
        <v>2285</v>
      </c>
      <c r="F103" s="61"/>
      <c r="G103" s="62"/>
      <c r="H103" s="61"/>
      <c r="I103" s="62"/>
      <c r="J103" s="67"/>
      <c r="K103" s="294"/>
      <c r="L103" s="67"/>
      <c r="M103" s="294"/>
      <c r="N103" s="67">
        <v>2</v>
      </c>
      <c r="O103" s="294" t="s">
        <v>4687</v>
      </c>
      <c r="P103" s="67"/>
      <c r="Q103" s="67"/>
      <c r="R103" s="892"/>
      <c r="S103" s="876"/>
      <c r="T103" s="547" t="s">
        <v>3189</v>
      </c>
      <c r="U103" s="334" t="s">
        <v>4671</v>
      </c>
      <c r="V103" s="177" t="s">
        <v>142</v>
      </c>
      <c r="W103" s="173" t="s">
        <v>12</v>
      </c>
      <c r="X103" s="176" t="s">
        <v>743</v>
      </c>
      <c r="Y103" s="865" t="s">
        <v>2284</v>
      </c>
      <c r="Z103" s="865" t="s">
        <v>2284</v>
      </c>
      <c r="AA103" s="187" t="s">
        <v>2249</v>
      </c>
      <c r="AB103" s="176" t="s">
        <v>2250</v>
      </c>
      <c r="AC103" s="165" t="s">
        <v>70</v>
      </c>
      <c r="AD103" s="165" t="s">
        <v>3439</v>
      </c>
      <c r="AE103" s="165"/>
      <c r="AF103" s="293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5"/>
    </row>
    <row r="104" spans="1:51" s="292" customFormat="1" ht="28.5" hidden="1" customHeight="1" x14ac:dyDescent="0.25">
      <c r="A104" s="243">
        <v>96</v>
      </c>
      <c r="B104" s="301" t="s">
        <v>2964</v>
      </c>
      <c r="C104" s="301">
        <v>12</v>
      </c>
      <c r="D104" s="194" t="s">
        <v>2996</v>
      </c>
      <c r="E104" s="246" t="s">
        <v>2285</v>
      </c>
      <c r="F104" s="61"/>
      <c r="G104" s="62"/>
      <c r="H104" s="61"/>
      <c r="I104" s="62"/>
      <c r="J104" s="67"/>
      <c r="K104" s="294"/>
      <c r="L104" s="67"/>
      <c r="M104" s="294"/>
      <c r="N104" s="67"/>
      <c r="O104" s="294"/>
      <c r="P104" s="67">
        <v>1</v>
      </c>
      <c r="Q104" s="294" t="s">
        <v>4687</v>
      </c>
      <c r="R104" s="892"/>
      <c r="S104" s="876"/>
      <c r="T104" s="547" t="s">
        <v>3190</v>
      </c>
      <c r="U104" s="334" t="s">
        <v>4671</v>
      </c>
      <c r="V104" s="177" t="s">
        <v>138</v>
      </c>
      <c r="W104" s="173" t="s">
        <v>13</v>
      </c>
      <c r="X104" s="176" t="s">
        <v>743</v>
      </c>
      <c r="Y104" s="865" t="s">
        <v>2284</v>
      </c>
      <c r="Z104" s="865" t="s">
        <v>2284</v>
      </c>
      <c r="AA104" s="187" t="s">
        <v>2249</v>
      </c>
      <c r="AB104" s="176" t="s">
        <v>2250</v>
      </c>
      <c r="AC104" s="165" t="s">
        <v>75</v>
      </c>
      <c r="AD104" s="165" t="s">
        <v>3439</v>
      </c>
      <c r="AE104" s="165"/>
      <c r="AF104" s="293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5"/>
    </row>
    <row r="105" spans="1:51" s="292" customFormat="1" ht="28.5" hidden="1" customHeight="1" x14ac:dyDescent="0.25">
      <c r="A105" s="243">
        <v>97</v>
      </c>
      <c r="B105" s="301" t="s">
        <v>2964</v>
      </c>
      <c r="C105" s="301">
        <v>12</v>
      </c>
      <c r="D105" s="194" t="s">
        <v>2997</v>
      </c>
      <c r="E105" s="246" t="s">
        <v>2285</v>
      </c>
      <c r="F105" s="61"/>
      <c r="G105" s="62"/>
      <c r="H105" s="61"/>
      <c r="I105" s="62"/>
      <c r="J105" s="67" t="s">
        <v>4708</v>
      </c>
      <c r="K105" s="294" t="s">
        <v>4687</v>
      </c>
      <c r="L105" s="67"/>
      <c r="M105" s="294"/>
      <c r="N105" s="67"/>
      <c r="O105" s="294"/>
      <c r="P105" s="67"/>
      <c r="Q105" s="67"/>
      <c r="R105" s="892"/>
      <c r="S105" s="876"/>
      <c r="T105" s="815" t="s">
        <v>3189</v>
      </c>
      <c r="U105" s="334" t="s">
        <v>4671</v>
      </c>
      <c r="V105" s="177" t="s">
        <v>142</v>
      </c>
      <c r="W105" s="173" t="s">
        <v>10</v>
      </c>
      <c r="X105" s="176" t="s">
        <v>743</v>
      </c>
      <c r="Y105" s="865" t="s">
        <v>2284</v>
      </c>
      <c r="Z105" s="865" t="s">
        <v>2284</v>
      </c>
      <c r="AA105" s="187" t="s">
        <v>2249</v>
      </c>
      <c r="AB105" s="176" t="s">
        <v>2250</v>
      </c>
      <c r="AC105" s="165" t="s">
        <v>89</v>
      </c>
      <c r="AD105" s="165" t="s">
        <v>3439</v>
      </c>
      <c r="AE105" s="165"/>
      <c r="AF105" s="293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5"/>
    </row>
    <row r="106" spans="1:51" s="292" customFormat="1" ht="28.5" hidden="1" customHeight="1" x14ac:dyDescent="0.25">
      <c r="A106" s="243">
        <v>98</v>
      </c>
      <c r="B106" s="301" t="s">
        <v>2964</v>
      </c>
      <c r="C106" s="301">
        <v>12</v>
      </c>
      <c r="D106" s="194" t="s">
        <v>2998</v>
      </c>
      <c r="E106" s="246" t="s">
        <v>2285</v>
      </c>
      <c r="F106" s="61"/>
      <c r="G106" s="62"/>
      <c r="H106" s="61"/>
      <c r="I106" s="62"/>
      <c r="J106" s="67"/>
      <c r="K106" s="294"/>
      <c r="L106" s="67"/>
      <c r="M106" s="294"/>
      <c r="N106" s="67" t="s">
        <v>4708</v>
      </c>
      <c r="O106" s="294" t="s">
        <v>4697</v>
      </c>
      <c r="P106" s="67"/>
      <c r="Q106" s="67"/>
      <c r="R106" s="892"/>
      <c r="S106" s="876"/>
      <c r="T106" s="547" t="s">
        <v>3186</v>
      </c>
      <c r="U106" s="286" t="s">
        <v>4671</v>
      </c>
      <c r="V106" s="177" t="s">
        <v>138</v>
      </c>
      <c r="W106" s="173" t="s">
        <v>12</v>
      </c>
      <c r="X106" s="176" t="s">
        <v>743</v>
      </c>
      <c r="Y106" s="865" t="s">
        <v>2284</v>
      </c>
      <c r="Z106" s="865" t="s">
        <v>2284</v>
      </c>
      <c r="AA106" s="187" t="s">
        <v>2249</v>
      </c>
      <c r="AB106" s="176" t="s">
        <v>2250</v>
      </c>
      <c r="AC106" s="165" t="s">
        <v>112</v>
      </c>
      <c r="AD106" s="165" t="s">
        <v>3439</v>
      </c>
      <c r="AE106" s="165"/>
      <c r="AF106" s="293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5"/>
    </row>
    <row r="107" spans="1:51" s="292" customFormat="1" ht="28.5" hidden="1" customHeight="1" x14ac:dyDescent="0.25">
      <c r="A107" s="243">
        <v>99</v>
      </c>
      <c r="B107" s="301" t="s">
        <v>2964</v>
      </c>
      <c r="C107" s="301">
        <v>12</v>
      </c>
      <c r="D107" s="194" t="s">
        <v>2999</v>
      </c>
      <c r="E107" s="246" t="s">
        <v>2285</v>
      </c>
      <c r="F107" s="61"/>
      <c r="G107" s="62"/>
      <c r="H107" s="61"/>
      <c r="I107" s="62"/>
      <c r="J107" s="67"/>
      <c r="K107" s="294"/>
      <c r="L107" s="67"/>
      <c r="M107" s="294"/>
      <c r="N107" s="67"/>
      <c r="O107" s="294"/>
      <c r="P107" s="67">
        <v>2</v>
      </c>
      <c r="Q107" s="294" t="s">
        <v>4687</v>
      </c>
      <c r="R107" s="892"/>
      <c r="S107" s="876"/>
      <c r="T107" s="815" t="s">
        <v>3182</v>
      </c>
      <c r="U107" s="286" t="s">
        <v>4671</v>
      </c>
      <c r="V107" s="177" t="s">
        <v>142</v>
      </c>
      <c r="W107" s="173" t="s">
        <v>13</v>
      </c>
      <c r="X107" s="176" t="s">
        <v>743</v>
      </c>
      <c r="Y107" s="865" t="s">
        <v>2284</v>
      </c>
      <c r="Z107" s="865" t="s">
        <v>2284</v>
      </c>
      <c r="AA107" s="187" t="s">
        <v>2249</v>
      </c>
      <c r="AB107" s="176" t="s">
        <v>2250</v>
      </c>
      <c r="AC107" s="165" t="s">
        <v>115</v>
      </c>
      <c r="AD107" s="165" t="s">
        <v>3439</v>
      </c>
      <c r="AE107" s="165"/>
      <c r="AF107" s="293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5"/>
    </row>
    <row r="108" spans="1:51" s="292" customFormat="1" ht="28.5" hidden="1" customHeight="1" x14ac:dyDescent="0.25">
      <c r="A108" s="243">
        <v>100</v>
      </c>
      <c r="B108" s="301" t="s">
        <v>2964</v>
      </c>
      <c r="C108" s="301">
        <v>12</v>
      </c>
      <c r="D108" s="196" t="s">
        <v>2286</v>
      </c>
      <c r="E108" s="246" t="s">
        <v>2285</v>
      </c>
      <c r="F108" s="61"/>
      <c r="G108" s="62"/>
      <c r="H108" s="61"/>
      <c r="I108" s="62"/>
      <c r="J108" s="67"/>
      <c r="K108" s="294"/>
      <c r="L108" s="67"/>
      <c r="M108" s="294"/>
      <c r="N108" s="67">
        <v>1</v>
      </c>
      <c r="O108" s="294" t="s">
        <v>4687</v>
      </c>
      <c r="P108" s="67"/>
      <c r="Q108" s="67"/>
      <c r="R108" s="892"/>
      <c r="S108" s="876"/>
      <c r="T108" s="815" t="s">
        <v>3190</v>
      </c>
      <c r="U108" s="334" t="s">
        <v>4671</v>
      </c>
      <c r="V108" s="177" t="s">
        <v>138</v>
      </c>
      <c r="W108" s="173" t="s">
        <v>12</v>
      </c>
      <c r="X108" s="176" t="s">
        <v>743</v>
      </c>
      <c r="Y108" s="865" t="s">
        <v>2284</v>
      </c>
      <c r="Z108" s="865" t="s">
        <v>2284</v>
      </c>
      <c r="AA108" s="187" t="s">
        <v>2249</v>
      </c>
      <c r="AB108" s="176" t="s">
        <v>2250</v>
      </c>
      <c r="AC108" s="165" t="s">
        <v>176</v>
      </c>
      <c r="AD108" s="165" t="s">
        <v>3439</v>
      </c>
      <c r="AE108" s="165"/>
      <c r="AF108" s="293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5"/>
    </row>
    <row r="109" spans="1:51" s="359" customFormat="1" ht="28.5" hidden="1" customHeight="1" x14ac:dyDescent="0.25">
      <c r="A109" s="243">
        <v>101</v>
      </c>
      <c r="B109" s="301" t="s">
        <v>2964</v>
      </c>
      <c r="C109" s="301">
        <v>12</v>
      </c>
      <c r="D109" s="171" t="s">
        <v>3010</v>
      </c>
      <c r="E109" s="246" t="s">
        <v>2285</v>
      </c>
      <c r="F109" s="264"/>
      <c r="G109" s="296"/>
      <c r="H109" s="264"/>
      <c r="I109" s="296"/>
      <c r="J109" s="67"/>
      <c r="K109" s="294"/>
      <c r="L109" s="67">
        <v>2</v>
      </c>
      <c r="M109" s="294" t="s">
        <v>4687</v>
      </c>
      <c r="N109" s="67"/>
      <c r="O109" s="294"/>
      <c r="P109" s="67"/>
      <c r="Q109" s="67"/>
      <c r="R109" s="884"/>
      <c r="S109" s="881"/>
      <c r="T109" s="551" t="s">
        <v>3190</v>
      </c>
      <c r="U109" s="334" t="s">
        <v>4671</v>
      </c>
      <c r="V109" s="177" t="s">
        <v>142</v>
      </c>
      <c r="W109" s="173" t="s">
        <v>11</v>
      </c>
      <c r="X109" s="176" t="s">
        <v>743</v>
      </c>
      <c r="Y109" s="865" t="s">
        <v>2443</v>
      </c>
      <c r="Z109" s="865" t="s">
        <v>2443</v>
      </c>
      <c r="AA109" s="187" t="s">
        <v>2249</v>
      </c>
      <c r="AB109" s="176" t="s">
        <v>2250</v>
      </c>
      <c r="AC109" s="165" t="s">
        <v>117</v>
      </c>
      <c r="AD109" s="165" t="s">
        <v>3439</v>
      </c>
      <c r="AE109" s="165"/>
      <c r="AF109" s="356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8"/>
    </row>
    <row r="110" spans="1:51" s="359" customFormat="1" ht="28.5" hidden="1" customHeight="1" x14ac:dyDescent="0.25">
      <c r="A110" s="243">
        <v>102</v>
      </c>
      <c r="B110" s="301" t="s">
        <v>2964</v>
      </c>
      <c r="C110" s="301">
        <v>12</v>
      </c>
      <c r="D110" s="214" t="s">
        <v>2444</v>
      </c>
      <c r="E110" s="246" t="s">
        <v>2285</v>
      </c>
      <c r="F110" s="264"/>
      <c r="G110" s="296"/>
      <c r="H110" s="264"/>
      <c r="I110" s="296"/>
      <c r="J110" s="67"/>
      <c r="K110" s="294"/>
      <c r="L110" s="801">
        <v>2</v>
      </c>
      <c r="M110" s="294" t="s">
        <v>4710</v>
      </c>
      <c r="N110" s="67"/>
      <c r="O110" s="294"/>
      <c r="P110" s="67"/>
      <c r="Q110" s="67"/>
      <c r="R110" s="884"/>
      <c r="S110" s="881"/>
      <c r="T110" s="815" t="s">
        <v>3189</v>
      </c>
      <c r="U110" s="334" t="s">
        <v>4671</v>
      </c>
      <c r="V110" s="177" t="s">
        <v>142</v>
      </c>
      <c r="W110" s="173" t="s">
        <v>11</v>
      </c>
      <c r="X110" s="176" t="s">
        <v>743</v>
      </c>
      <c r="Y110" s="865" t="s">
        <v>2443</v>
      </c>
      <c r="Z110" s="865" t="s">
        <v>2443</v>
      </c>
      <c r="AA110" s="187" t="s">
        <v>2249</v>
      </c>
      <c r="AB110" s="176" t="s">
        <v>2250</v>
      </c>
      <c r="AC110" s="165" t="s">
        <v>119</v>
      </c>
      <c r="AD110" s="165" t="s">
        <v>3439</v>
      </c>
      <c r="AE110" s="165"/>
      <c r="AF110" s="356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8"/>
    </row>
    <row r="111" spans="1:51" s="292" customFormat="1" ht="28.5" hidden="1" customHeight="1" x14ac:dyDescent="0.25">
      <c r="A111" s="243">
        <v>103</v>
      </c>
      <c r="B111" s="301" t="s">
        <v>2964</v>
      </c>
      <c r="C111" s="301">
        <v>12</v>
      </c>
      <c r="D111" s="246" t="s">
        <v>3000</v>
      </c>
      <c r="E111" s="246" t="s">
        <v>2287</v>
      </c>
      <c r="F111" s="61">
        <v>1</v>
      </c>
      <c r="G111" s="62" t="s">
        <v>4682</v>
      </c>
      <c r="H111" s="61"/>
      <c r="I111" s="62"/>
      <c r="J111" s="61"/>
      <c r="K111" s="62"/>
      <c r="L111" s="61"/>
      <c r="M111" s="62"/>
      <c r="N111" s="61"/>
      <c r="O111" s="62"/>
      <c r="P111" s="61"/>
      <c r="Q111" s="61"/>
      <c r="R111" s="892"/>
      <c r="S111" s="876"/>
      <c r="T111" s="548" t="s">
        <v>4623</v>
      </c>
      <c r="U111" s="286" t="s">
        <v>4671</v>
      </c>
      <c r="V111" s="353" t="s">
        <v>138</v>
      </c>
      <c r="W111" s="351" t="s">
        <v>8</v>
      </c>
      <c r="X111" s="351" t="s">
        <v>309</v>
      </c>
      <c r="Y111" s="866" t="s">
        <v>2284</v>
      </c>
      <c r="Z111" s="867" t="s">
        <v>2249</v>
      </c>
      <c r="AA111" s="282"/>
      <c r="AB111" s="291"/>
      <c r="AC111" s="284"/>
      <c r="AD111" s="283"/>
      <c r="AE111" s="328"/>
      <c r="AF111" s="293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5"/>
    </row>
    <row r="112" spans="1:51" s="292" customFormat="1" ht="28.5" hidden="1" customHeight="1" x14ac:dyDescent="0.25">
      <c r="A112" s="243">
        <v>104</v>
      </c>
      <c r="B112" s="301" t="s">
        <v>2964</v>
      </c>
      <c r="C112" s="301">
        <v>12</v>
      </c>
      <c r="D112" s="246" t="s">
        <v>3001</v>
      </c>
      <c r="E112" s="246" t="s">
        <v>2287</v>
      </c>
      <c r="F112" s="61"/>
      <c r="G112" s="62"/>
      <c r="H112" s="61"/>
      <c r="I112" s="62"/>
      <c r="J112" s="61"/>
      <c r="K112" s="62"/>
      <c r="L112" s="61"/>
      <c r="M112" s="62"/>
      <c r="N112" s="61">
        <v>1</v>
      </c>
      <c r="O112" s="62" t="s">
        <v>4682</v>
      </c>
      <c r="P112" s="61"/>
      <c r="Q112" s="61"/>
      <c r="R112" s="892"/>
      <c r="S112" s="876"/>
      <c r="T112" s="547" t="s">
        <v>4624</v>
      </c>
      <c r="U112" s="833" t="s">
        <v>4671</v>
      </c>
      <c r="V112" s="353" t="s">
        <v>138</v>
      </c>
      <c r="W112" s="354" t="s">
        <v>12</v>
      </c>
      <c r="X112" s="351" t="s">
        <v>309</v>
      </c>
      <c r="Y112" s="866" t="s">
        <v>2284</v>
      </c>
      <c r="Z112" s="867" t="s">
        <v>2249</v>
      </c>
      <c r="AA112" s="282"/>
      <c r="AB112" s="291"/>
      <c r="AC112" s="284"/>
      <c r="AD112" s="283"/>
      <c r="AE112" s="328"/>
      <c r="AF112" s="293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5"/>
    </row>
    <row r="113" spans="1:51" s="292" customFormat="1" ht="28.5" customHeight="1" x14ac:dyDescent="0.25">
      <c r="A113" s="243">
        <v>105</v>
      </c>
      <c r="B113" s="301" t="s">
        <v>2964</v>
      </c>
      <c r="C113" s="301">
        <v>12</v>
      </c>
      <c r="D113" s="246" t="s">
        <v>3002</v>
      </c>
      <c r="E113" s="246" t="s">
        <v>2287</v>
      </c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>
        <v>2</v>
      </c>
      <c r="Q113" s="294" t="s">
        <v>4682</v>
      </c>
      <c r="R113" s="892"/>
      <c r="S113" s="876"/>
      <c r="T113" s="547" t="s">
        <v>3178</v>
      </c>
      <c r="U113" s="286" t="s">
        <v>4671</v>
      </c>
      <c r="V113" s="353" t="s">
        <v>142</v>
      </c>
      <c r="W113" s="354" t="s">
        <v>13</v>
      </c>
      <c r="X113" s="351" t="s">
        <v>309</v>
      </c>
      <c r="Y113" s="866" t="s">
        <v>2284</v>
      </c>
      <c r="Z113" s="867" t="s">
        <v>2249</v>
      </c>
      <c r="AA113" s="282"/>
      <c r="AB113" s="291"/>
      <c r="AC113" s="284"/>
      <c r="AD113" s="283"/>
      <c r="AE113" s="328"/>
      <c r="AF113" s="293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5"/>
    </row>
    <row r="114" spans="1:51" s="292" customFormat="1" ht="28.5" hidden="1" customHeight="1" x14ac:dyDescent="0.25">
      <c r="A114" s="243">
        <v>106</v>
      </c>
      <c r="B114" s="301" t="s">
        <v>2964</v>
      </c>
      <c r="C114" s="301">
        <v>12</v>
      </c>
      <c r="D114" s="246" t="s">
        <v>3003</v>
      </c>
      <c r="E114" s="246" t="s">
        <v>2287</v>
      </c>
      <c r="F114" s="61">
        <v>2</v>
      </c>
      <c r="G114" s="62" t="s">
        <v>4682</v>
      </c>
      <c r="H114" s="61"/>
      <c r="I114" s="62"/>
      <c r="J114" s="61"/>
      <c r="K114" s="62"/>
      <c r="L114" s="61"/>
      <c r="M114" s="62"/>
      <c r="N114" s="61"/>
      <c r="O114" s="62"/>
      <c r="P114" s="61"/>
      <c r="Q114" s="61"/>
      <c r="R114" s="892"/>
      <c r="S114" s="876"/>
      <c r="T114" s="547" t="s">
        <v>4624</v>
      </c>
      <c r="U114" s="833" t="s">
        <v>4671</v>
      </c>
      <c r="V114" s="353" t="s">
        <v>142</v>
      </c>
      <c r="W114" s="351" t="s">
        <v>8</v>
      </c>
      <c r="X114" s="351" t="s">
        <v>309</v>
      </c>
      <c r="Y114" s="866" t="s">
        <v>2284</v>
      </c>
      <c r="Z114" s="867" t="s">
        <v>2249</v>
      </c>
      <c r="AA114" s="282"/>
      <c r="AB114" s="291"/>
      <c r="AC114" s="284"/>
      <c r="AD114" s="283"/>
      <c r="AE114" s="328"/>
      <c r="AF114" s="293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5"/>
    </row>
    <row r="115" spans="1:51" s="292" customFormat="1" ht="28.5" hidden="1" customHeight="1" x14ac:dyDescent="0.25">
      <c r="A115" s="243">
        <v>107</v>
      </c>
      <c r="B115" s="301" t="s">
        <v>2964</v>
      </c>
      <c r="C115" s="301">
        <v>12</v>
      </c>
      <c r="D115" s="246" t="s">
        <v>3004</v>
      </c>
      <c r="E115" s="246" t="s">
        <v>2287</v>
      </c>
      <c r="F115" s="61"/>
      <c r="G115" s="62"/>
      <c r="H115" s="61"/>
      <c r="I115" s="62"/>
      <c r="J115" s="61"/>
      <c r="K115" s="62"/>
      <c r="L115" s="61"/>
      <c r="M115" s="62"/>
      <c r="N115" s="61">
        <v>2</v>
      </c>
      <c r="O115" s="62" t="s">
        <v>4683</v>
      </c>
      <c r="P115" s="61"/>
      <c r="Q115" s="61"/>
      <c r="R115" s="892"/>
      <c r="S115" s="876"/>
      <c r="T115" s="547" t="s">
        <v>4625</v>
      </c>
      <c r="U115" s="286" t="s">
        <v>4671</v>
      </c>
      <c r="V115" s="353" t="s">
        <v>142</v>
      </c>
      <c r="W115" s="354" t="s">
        <v>12</v>
      </c>
      <c r="X115" s="351" t="s">
        <v>309</v>
      </c>
      <c r="Y115" s="866" t="s">
        <v>2284</v>
      </c>
      <c r="Z115" s="867" t="s">
        <v>2249</v>
      </c>
      <c r="AA115" s="282"/>
      <c r="AB115" s="291"/>
      <c r="AC115" s="284"/>
      <c r="AD115" s="283"/>
      <c r="AE115" s="328"/>
      <c r="AF115" s="293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5"/>
    </row>
    <row r="116" spans="1:51" s="292" customFormat="1" ht="28.5" hidden="1" customHeight="1" x14ac:dyDescent="0.25">
      <c r="A116" s="243">
        <v>108</v>
      </c>
      <c r="B116" s="301" t="s">
        <v>2964</v>
      </c>
      <c r="C116" s="301">
        <v>12</v>
      </c>
      <c r="D116" s="246" t="s">
        <v>3005</v>
      </c>
      <c r="E116" s="246" t="s">
        <v>2287</v>
      </c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>
        <v>1</v>
      </c>
      <c r="Q116" s="62" t="s">
        <v>4682</v>
      </c>
      <c r="R116" s="892"/>
      <c r="S116" s="876"/>
      <c r="T116" s="547" t="s">
        <v>4626</v>
      </c>
      <c r="U116" s="286" t="s">
        <v>4671</v>
      </c>
      <c r="V116" s="353" t="s">
        <v>138</v>
      </c>
      <c r="W116" s="354" t="s">
        <v>13</v>
      </c>
      <c r="X116" s="351" t="s">
        <v>309</v>
      </c>
      <c r="Y116" s="866" t="s">
        <v>2284</v>
      </c>
      <c r="Z116" s="867" t="s">
        <v>2249</v>
      </c>
      <c r="AA116" s="282"/>
      <c r="AB116" s="291"/>
      <c r="AC116" s="284"/>
      <c r="AD116" s="283"/>
      <c r="AE116" s="328"/>
      <c r="AF116" s="293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5"/>
    </row>
    <row r="117" spans="1:51" s="292" customFormat="1" ht="28.5" hidden="1" customHeight="1" x14ac:dyDescent="0.25">
      <c r="A117" s="243">
        <v>109</v>
      </c>
      <c r="B117" s="301" t="s">
        <v>2964</v>
      </c>
      <c r="C117" s="301">
        <v>12</v>
      </c>
      <c r="D117" s="337" t="s">
        <v>2288</v>
      </c>
      <c r="E117" s="246" t="s">
        <v>2287</v>
      </c>
      <c r="F117" s="61"/>
      <c r="G117" s="62"/>
      <c r="H117" s="61"/>
      <c r="I117" s="62"/>
      <c r="J117" s="61" t="s">
        <v>4677</v>
      </c>
      <c r="K117" s="62"/>
      <c r="L117" s="61"/>
      <c r="M117" s="62"/>
      <c r="N117" s="61"/>
      <c r="O117" s="62"/>
      <c r="P117" s="61"/>
      <c r="Q117" s="61"/>
      <c r="R117" s="892"/>
      <c r="S117" s="876"/>
      <c r="T117" s="547" t="s">
        <v>4624</v>
      </c>
      <c r="U117" s="833" t="s">
        <v>2964</v>
      </c>
      <c r="V117" s="353" t="s">
        <v>138</v>
      </c>
      <c r="W117" s="354" t="s">
        <v>10</v>
      </c>
      <c r="X117" s="351" t="s">
        <v>309</v>
      </c>
      <c r="Y117" s="866" t="s">
        <v>2284</v>
      </c>
      <c r="Z117" s="867" t="s">
        <v>2249</v>
      </c>
      <c r="AA117" s="282"/>
      <c r="AB117" s="291"/>
      <c r="AC117" s="284"/>
      <c r="AD117" s="283"/>
      <c r="AE117" s="328"/>
      <c r="AF117" s="293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/>
    </row>
    <row r="118" spans="1:51" s="292" customFormat="1" ht="28.5" hidden="1" customHeight="1" x14ac:dyDescent="0.25">
      <c r="A118" s="243">
        <v>110</v>
      </c>
      <c r="B118" s="301" t="s">
        <v>2964</v>
      </c>
      <c r="C118" s="301">
        <v>12</v>
      </c>
      <c r="D118" s="338" t="s">
        <v>3007</v>
      </c>
      <c r="E118" s="246" t="s">
        <v>2227</v>
      </c>
      <c r="F118" s="61">
        <v>1</v>
      </c>
      <c r="G118" s="62" t="s">
        <v>4683</v>
      </c>
      <c r="H118" s="61"/>
      <c r="I118" s="62"/>
      <c r="J118" s="61"/>
      <c r="K118" s="62"/>
      <c r="L118" s="61"/>
      <c r="M118" s="62"/>
      <c r="N118" s="61"/>
      <c r="O118" s="62"/>
      <c r="P118" s="61"/>
      <c r="Q118" s="61"/>
      <c r="R118" s="892"/>
      <c r="S118" s="876"/>
      <c r="T118" s="547" t="s">
        <v>4625</v>
      </c>
      <c r="U118" s="286" t="s">
        <v>4671</v>
      </c>
      <c r="V118" s="353" t="s">
        <v>138</v>
      </c>
      <c r="W118" s="351" t="s">
        <v>8</v>
      </c>
      <c r="X118" s="352" t="str">
        <f>VLOOKUP(Y118,'[10]Phan ca&amp; Ngay BDhoc'!$B$4:$I$98,8,0)</f>
        <v>B3-204</v>
      </c>
      <c r="Y118" s="866" t="s">
        <v>2222</v>
      </c>
      <c r="Z118" s="868" t="str">
        <f>VLOOKUP(Y118,'[10]Phan ca&amp; Ngay BDhoc'!$B$4:$G$98,6,0)</f>
        <v>20/8/2018</v>
      </c>
      <c r="AA118" s="316"/>
      <c r="AB118" s="291"/>
      <c r="AC118" s="284"/>
      <c r="AD118" s="283"/>
      <c r="AE118" s="328"/>
      <c r="AF118" s="293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5"/>
    </row>
    <row r="119" spans="1:51" s="292" customFormat="1" ht="28.5" hidden="1" customHeight="1" x14ac:dyDescent="0.25">
      <c r="A119" s="243">
        <v>111</v>
      </c>
      <c r="B119" s="244" t="s">
        <v>2964</v>
      </c>
      <c r="C119" s="244">
        <v>12</v>
      </c>
      <c r="D119" s="338" t="s">
        <v>3008</v>
      </c>
      <c r="E119" s="246" t="s">
        <v>2227</v>
      </c>
      <c r="F119" s="61"/>
      <c r="G119" s="62"/>
      <c r="H119" s="799">
        <v>2</v>
      </c>
      <c r="I119" s="800" t="s">
        <v>4685</v>
      </c>
      <c r="J119" s="61"/>
      <c r="K119" s="62"/>
      <c r="L119" s="61"/>
      <c r="M119" s="62"/>
      <c r="N119" s="61"/>
      <c r="O119" s="62"/>
      <c r="P119" s="61"/>
      <c r="Q119" s="61"/>
      <c r="R119" s="892"/>
      <c r="S119" s="876"/>
      <c r="T119" s="550" t="s">
        <v>4625</v>
      </c>
      <c r="U119" s="286" t="s">
        <v>4671</v>
      </c>
      <c r="V119" s="353" t="s">
        <v>138</v>
      </c>
      <c r="W119" s="351" t="s">
        <v>8</v>
      </c>
      <c r="X119" s="352" t="str">
        <f>VLOOKUP(Y119,'[10]Phan ca&amp; Ngay BDhoc'!$B$4:$I$98,8,0)</f>
        <v>B3-204</v>
      </c>
      <c r="Y119" s="866" t="s">
        <v>2222</v>
      </c>
      <c r="Z119" s="868" t="str">
        <f>VLOOKUP(Y119,'[10]Phan ca&amp; Ngay BDhoc'!$B$4:$G$98,6,0)</f>
        <v>20/8/2018</v>
      </c>
      <c r="AA119" s="282"/>
      <c r="AB119" s="291"/>
      <c r="AC119" s="284"/>
      <c r="AD119" s="283"/>
      <c r="AE119" s="328"/>
      <c r="AF119" s="293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5"/>
    </row>
    <row r="120" spans="1:51" s="292" customFormat="1" ht="28.5" hidden="1" customHeight="1" x14ac:dyDescent="0.25">
      <c r="A120" s="243">
        <v>112</v>
      </c>
      <c r="B120" s="301" t="s">
        <v>2964</v>
      </c>
      <c r="C120" s="301">
        <v>12</v>
      </c>
      <c r="D120" s="338" t="s">
        <v>3007</v>
      </c>
      <c r="E120" s="246" t="s">
        <v>3006</v>
      </c>
      <c r="F120" s="61"/>
      <c r="G120" s="62"/>
      <c r="H120" s="61"/>
      <c r="I120" s="62"/>
      <c r="J120" s="61"/>
      <c r="K120" s="62"/>
      <c r="L120" s="61"/>
      <c r="M120" s="62"/>
      <c r="N120" s="61">
        <v>1</v>
      </c>
      <c r="O120" s="62" t="s">
        <v>4683</v>
      </c>
      <c r="P120" s="61"/>
      <c r="Q120" s="61"/>
      <c r="R120" s="892"/>
      <c r="S120" s="876"/>
      <c r="T120" s="547" t="s">
        <v>4621</v>
      </c>
      <c r="U120" s="286" t="s">
        <v>4671</v>
      </c>
      <c r="V120" s="353" t="s">
        <v>138</v>
      </c>
      <c r="W120" s="354" t="s">
        <v>12</v>
      </c>
      <c r="X120" s="351" t="s">
        <v>309</v>
      </c>
      <c r="Y120" s="866" t="s">
        <v>2222</v>
      </c>
      <c r="Z120" s="868" t="str">
        <f>VLOOKUP(Y120,'[10]Phan ca&amp; Ngay BDhoc'!$B$4:$G$98,6,0)</f>
        <v>20/8/2018</v>
      </c>
      <c r="AA120" s="282"/>
      <c r="AB120" s="291"/>
      <c r="AC120" s="284"/>
      <c r="AD120" s="283"/>
      <c r="AE120" s="328"/>
      <c r="AF120" s="293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5"/>
    </row>
    <row r="121" spans="1:51" s="292" customFormat="1" ht="28.5" hidden="1" customHeight="1" x14ac:dyDescent="0.25">
      <c r="A121" s="243">
        <v>113</v>
      </c>
      <c r="B121" s="301" t="s">
        <v>2964</v>
      </c>
      <c r="C121" s="301">
        <v>12</v>
      </c>
      <c r="D121" s="338" t="s">
        <v>3008</v>
      </c>
      <c r="E121" s="246" t="s">
        <v>3006</v>
      </c>
      <c r="F121" s="61"/>
      <c r="G121" s="62"/>
      <c r="H121" s="61"/>
      <c r="I121" s="62"/>
      <c r="J121" s="61"/>
      <c r="K121" s="62"/>
      <c r="L121" s="61"/>
      <c r="M121" s="62"/>
      <c r="N121" s="61">
        <v>1</v>
      </c>
      <c r="O121" s="62" t="s">
        <v>4681</v>
      </c>
      <c r="P121" s="61"/>
      <c r="Q121" s="61"/>
      <c r="R121" s="892"/>
      <c r="S121" s="876"/>
      <c r="T121" s="547" t="s">
        <v>4625</v>
      </c>
      <c r="U121" s="286" t="s">
        <v>4671</v>
      </c>
      <c r="V121" s="353" t="s">
        <v>138</v>
      </c>
      <c r="W121" s="354" t="s">
        <v>12</v>
      </c>
      <c r="X121" s="351" t="s">
        <v>309</v>
      </c>
      <c r="Y121" s="866" t="s">
        <v>2222</v>
      </c>
      <c r="Z121" s="868" t="str">
        <f>VLOOKUP(Y121,'[10]Phan ca&amp; Ngay BDhoc'!$B$4:$G$98,6,0)</f>
        <v>20/8/2018</v>
      </c>
      <c r="AA121" s="282"/>
      <c r="AB121" s="291"/>
      <c r="AC121" s="284"/>
      <c r="AD121" s="283"/>
      <c r="AE121" s="328"/>
      <c r="AF121" s="293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5"/>
    </row>
    <row r="122" spans="1:51" s="292" customFormat="1" ht="28.5" hidden="1" customHeight="1" x14ac:dyDescent="0.25">
      <c r="A122" s="243">
        <v>114</v>
      </c>
      <c r="B122" s="244" t="s">
        <v>2964</v>
      </c>
      <c r="C122" s="244">
        <v>12</v>
      </c>
      <c r="D122" s="497" t="s">
        <v>3007</v>
      </c>
      <c r="E122" s="536" t="s">
        <v>2223</v>
      </c>
      <c r="F122" s="61">
        <v>2</v>
      </c>
      <c r="G122" s="62" t="s">
        <v>4683</v>
      </c>
      <c r="H122" s="61"/>
      <c r="I122" s="62"/>
      <c r="J122" s="61"/>
      <c r="K122" s="62"/>
      <c r="L122" s="61"/>
      <c r="M122" s="62"/>
      <c r="N122" s="61"/>
      <c r="O122" s="62"/>
      <c r="P122" s="61"/>
      <c r="Q122" s="61"/>
      <c r="R122" s="892"/>
      <c r="S122" s="876"/>
      <c r="T122" s="548" t="s">
        <v>4623</v>
      </c>
      <c r="U122" s="286" t="s">
        <v>4671</v>
      </c>
      <c r="V122" s="173" t="s">
        <v>142</v>
      </c>
      <c r="W122" s="173" t="s">
        <v>10</v>
      </c>
      <c r="X122" s="176" t="s">
        <v>309</v>
      </c>
      <c r="Y122" s="866" t="s">
        <v>2222</v>
      </c>
      <c r="Z122" s="868" t="str">
        <f>VLOOKUP(Y122,'[10]Phan ca&amp; Ngay BDhoc'!$B$4:$G$98,6,0)</f>
        <v>20/8/2018</v>
      </c>
      <c r="AA122" s="282"/>
      <c r="AB122" s="291"/>
      <c r="AC122" s="284"/>
      <c r="AD122" s="283"/>
      <c r="AE122" s="340"/>
      <c r="AF122" s="293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317"/>
    </row>
    <row r="123" spans="1:51" s="292" customFormat="1" ht="28.5" hidden="1" customHeight="1" x14ac:dyDescent="0.25">
      <c r="A123" s="243">
        <v>115</v>
      </c>
      <c r="B123" s="244" t="s">
        <v>2964</v>
      </c>
      <c r="C123" s="244">
        <v>12</v>
      </c>
      <c r="D123" s="338" t="s">
        <v>3008</v>
      </c>
      <c r="E123" s="536" t="s">
        <v>2223</v>
      </c>
      <c r="F123" s="61"/>
      <c r="G123" s="62"/>
      <c r="H123" s="61"/>
      <c r="I123" s="62"/>
      <c r="J123" s="799">
        <v>0</v>
      </c>
      <c r="K123" s="62"/>
      <c r="L123" s="61"/>
      <c r="M123" s="62"/>
      <c r="N123" s="61">
        <v>2</v>
      </c>
      <c r="O123" s="62" t="s">
        <v>4685</v>
      </c>
      <c r="P123" s="61"/>
      <c r="Q123" s="61"/>
      <c r="R123" s="892"/>
      <c r="S123" s="876"/>
      <c r="T123" s="548" t="s">
        <v>4623</v>
      </c>
      <c r="U123" s="286" t="s">
        <v>4671</v>
      </c>
      <c r="V123" s="173" t="s">
        <v>142</v>
      </c>
      <c r="W123" s="173" t="s">
        <v>10</v>
      </c>
      <c r="X123" s="176" t="s">
        <v>309</v>
      </c>
      <c r="Y123" s="866" t="s">
        <v>2222</v>
      </c>
      <c r="Z123" s="868" t="str">
        <f>VLOOKUP(Y123,'[10]Phan ca&amp; Ngay BDhoc'!$B$4:$G$98,6,0)</f>
        <v>20/8/2018</v>
      </c>
      <c r="AA123" s="282"/>
      <c r="AB123" s="291"/>
      <c r="AC123" s="284"/>
      <c r="AD123" s="283"/>
      <c r="AE123" s="340"/>
      <c r="AF123" s="293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317"/>
    </row>
    <row r="124" spans="1:51" s="292" customFormat="1" ht="28.5" hidden="1" customHeight="1" x14ac:dyDescent="0.25">
      <c r="A124" s="243">
        <v>116</v>
      </c>
      <c r="B124" s="301" t="s">
        <v>2964</v>
      </c>
      <c r="C124" s="301">
        <v>12</v>
      </c>
      <c r="D124" s="338" t="s">
        <v>3009</v>
      </c>
      <c r="E124" s="246" t="s">
        <v>2445</v>
      </c>
      <c r="F124" s="61"/>
      <c r="G124" s="62"/>
      <c r="H124" s="61">
        <v>1</v>
      </c>
      <c r="I124" s="67">
        <v>402</v>
      </c>
      <c r="J124" s="61"/>
      <c r="K124" s="62"/>
      <c r="L124" s="61"/>
      <c r="M124" s="62"/>
      <c r="N124" s="61"/>
      <c r="O124" s="62"/>
      <c r="P124" s="61"/>
      <c r="Q124" s="61"/>
      <c r="R124" s="892"/>
      <c r="S124" s="876"/>
      <c r="T124" s="547" t="s">
        <v>3191</v>
      </c>
      <c r="U124" s="286" t="s">
        <v>4671</v>
      </c>
      <c r="V124" s="353" t="s">
        <v>138</v>
      </c>
      <c r="W124" s="354" t="s">
        <v>9</v>
      </c>
      <c r="X124" s="351" t="s">
        <v>309</v>
      </c>
      <c r="Y124" s="866" t="s">
        <v>2443</v>
      </c>
      <c r="Z124" s="867" t="s">
        <v>2249</v>
      </c>
      <c r="AA124" s="282"/>
      <c r="AB124" s="291"/>
      <c r="AC124" s="284"/>
      <c r="AD124" s="283"/>
      <c r="AE124" s="328"/>
      <c r="AF124" s="293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5"/>
    </row>
    <row r="125" spans="1:51" s="292" customFormat="1" ht="28.5" hidden="1" customHeight="1" x14ac:dyDescent="0.25">
      <c r="A125" s="58">
        <v>117</v>
      </c>
      <c r="B125" s="301" t="s">
        <v>2964</v>
      </c>
      <c r="C125" s="301">
        <v>12</v>
      </c>
      <c r="D125" s="817" t="s">
        <v>2446</v>
      </c>
      <c r="E125" s="246" t="s">
        <v>2445</v>
      </c>
      <c r="F125" s="61"/>
      <c r="G125" s="62"/>
      <c r="H125" s="61">
        <v>1</v>
      </c>
      <c r="I125" s="62" t="s">
        <v>4685</v>
      </c>
      <c r="J125" s="61"/>
      <c r="K125" s="62"/>
      <c r="L125" s="61"/>
      <c r="M125" s="62"/>
      <c r="N125" s="61"/>
      <c r="O125" s="62"/>
      <c r="P125" s="61"/>
      <c r="Q125" s="61"/>
      <c r="R125" s="892"/>
      <c r="S125" s="876"/>
      <c r="T125" s="547" t="s">
        <v>3182</v>
      </c>
      <c r="U125" s="286" t="s">
        <v>4671</v>
      </c>
      <c r="V125" s="353" t="s">
        <v>138</v>
      </c>
      <c r="W125" s="354" t="s">
        <v>9</v>
      </c>
      <c r="X125" s="351" t="s">
        <v>309</v>
      </c>
      <c r="Y125" s="866" t="s">
        <v>2443</v>
      </c>
      <c r="Z125" s="867" t="s">
        <v>2249</v>
      </c>
      <c r="AA125" s="282"/>
      <c r="AB125" s="291"/>
      <c r="AC125" s="284"/>
      <c r="AD125" s="283"/>
      <c r="AE125" s="328"/>
      <c r="AF125" s="293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5"/>
    </row>
    <row r="126" spans="1:51" s="292" customFormat="1" ht="28.5" customHeight="1" x14ac:dyDescent="0.25">
      <c r="A126" s="58"/>
      <c r="B126" s="301"/>
      <c r="C126" s="301"/>
      <c r="D126" s="338"/>
      <c r="E126" s="246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1"/>
      <c r="R126" s="63"/>
      <c r="S126" s="61"/>
      <c r="T126" s="547"/>
      <c r="U126" s="286"/>
      <c r="V126" s="353"/>
      <c r="W126" s="354"/>
      <c r="X126" s="351"/>
      <c r="Y126" s="866"/>
      <c r="Z126" s="867"/>
      <c r="AA126" s="282"/>
      <c r="AB126" s="291"/>
      <c r="AC126" s="284"/>
      <c r="AD126" s="283"/>
      <c r="AE126" s="328"/>
      <c r="AF126" s="293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5"/>
    </row>
    <row r="127" spans="1:51" s="292" customFormat="1" ht="28.5" customHeight="1" thickBot="1" x14ac:dyDescent="0.3">
      <c r="A127" s="243"/>
      <c r="B127" s="503"/>
      <c r="C127" s="503"/>
      <c r="D127" s="510"/>
      <c r="E127" s="504"/>
      <c r="F127" s="505"/>
      <c r="G127" s="506"/>
      <c r="H127" s="505"/>
      <c r="I127" s="506"/>
      <c r="J127" s="505"/>
      <c r="K127" s="506"/>
      <c r="L127" s="505"/>
      <c r="M127" s="506"/>
      <c r="N127" s="505"/>
      <c r="O127" s="506"/>
      <c r="P127" s="505"/>
      <c r="Q127" s="505"/>
      <c r="R127" s="507"/>
      <c r="S127" s="505"/>
      <c r="T127" s="552"/>
      <c r="U127" s="286"/>
      <c r="V127" s="509"/>
      <c r="W127" s="511"/>
      <c r="X127" s="512"/>
      <c r="Y127" s="866"/>
      <c r="Z127" s="867"/>
      <c r="AA127" s="282"/>
      <c r="AB127" s="291"/>
      <c r="AC127" s="284"/>
      <c r="AD127" s="283"/>
      <c r="AE127" s="328"/>
      <c r="AF127" s="293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5"/>
    </row>
    <row r="128" spans="1:51" s="318" customFormat="1" ht="20.25" customHeight="1" x14ac:dyDescent="0.25">
      <c r="A128" s="70"/>
      <c r="B128" s="71"/>
      <c r="C128" s="72"/>
      <c r="D128" s="73"/>
      <c r="E128" s="73" t="s">
        <v>25</v>
      </c>
      <c r="F128" s="74" t="s">
        <v>26</v>
      </c>
      <c r="G128" s="816"/>
      <c r="H128" s="816"/>
      <c r="I128" s="75"/>
      <c r="J128" s="816"/>
      <c r="K128" s="76"/>
      <c r="L128" s="77"/>
      <c r="M128" s="77"/>
      <c r="N128" s="77"/>
      <c r="O128" s="77"/>
      <c r="P128" s="77"/>
      <c r="Q128" s="77"/>
      <c r="R128" s="816"/>
      <c r="S128" s="76"/>
      <c r="T128" s="553"/>
      <c r="U128" s="834"/>
      <c r="V128" s="825"/>
      <c r="W128" s="824"/>
      <c r="X128" s="256"/>
      <c r="Y128" s="869"/>
      <c r="Z128" s="834"/>
      <c r="AA128" s="78"/>
      <c r="AB128" s="74"/>
      <c r="AC128" s="77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</row>
    <row r="129" spans="1:51" s="318" customFormat="1" ht="20.25" customHeight="1" x14ac:dyDescent="0.25">
      <c r="A129" s="70"/>
      <c r="B129" s="71"/>
      <c r="C129" s="72"/>
      <c r="D129" s="73"/>
      <c r="E129" s="73"/>
      <c r="F129" s="74" t="s">
        <v>27</v>
      </c>
      <c r="G129" s="74" t="s">
        <v>28</v>
      </c>
      <c r="H129" s="816"/>
      <c r="I129" s="75"/>
      <c r="J129" s="816"/>
      <c r="K129" s="76"/>
      <c r="L129" s="77"/>
      <c r="M129" s="77"/>
      <c r="N129" s="77"/>
      <c r="O129" s="77"/>
      <c r="P129" s="77"/>
      <c r="Q129" s="77"/>
      <c r="R129" s="816"/>
      <c r="S129" s="76"/>
      <c r="T129" s="553"/>
      <c r="U129" s="834"/>
      <c r="V129" s="825"/>
      <c r="W129" s="824"/>
      <c r="X129" s="256"/>
      <c r="Y129" s="869"/>
      <c r="Z129" s="834"/>
      <c r="AA129" s="78"/>
      <c r="AB129" s="74"/>
      <c r="AC129" s="77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</row>
    <row r="130" spans="1:51" s="319" customFormat="1" ht="27" customHeight="1" x14ac:dyDescent="0.35">
      <c r="A130" s="79"/>
      <c r="B130" s="79"/>
      <c r="C130" s="79"/>
      <c r="D130" s="83" t="s">
        <v>29</v>
      </c>
      <c r="E130" s="80"/>
      <c r="F130" s="81"/>
      <c r="G130" s="79"/>
      <c r="H130" s="82"/>
      <c r="I130" s="82"/>
      <c r="J130" s="80"/>
      <c r="K130" s="80"/>
      <c r="L130" s="80"/>
      <c r="M130" s="79"/>
      <c r="N130" s="80"/>
      <c r="O130" s="80"/>
      <c r="P130" s="80"/>
      <c r="Q130" s="79"/>
      <c r="R130" s="79"/>
      <c r="S130" s="79"/>
      <c r="T130" s="554"/>
      <c r="U130" s="830"/>
      <c r="V130" s="347"/>
      <c r="W130" s="257"/>
      <c r="X130" s="273"/>
      <c r="Y130" s="870"/>
      <c r="Z130" s="830"/>
      <c r="AA130" s="83"/>
      <c r="AB130" s="81"/>
      <c r="AC130" s="79"/>
      <c r="AD130" s="84"/>
      <c r="AE130" s="85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</row>
    <row r="131" spans="1:51" s="319" customFormat="1" ht="19.5" x14ac:dyDescent="0.35">
      <c r="A131" s="79"/>
      <c r="B131" s="83"/>
      <c r="C131" s="79"/>
      <c r="D131" s="83"/>
      <c r="E131" s="86"/>
      <c r="F131" s="259" t="s">
        <v>31</v>
      </c>
      <c r="G131" s="259"/>
      <c r="H131" s="259"/>
      <c r="I131" s="259"/>
      <c r="J131" s="259"/>
      <c r="K131" s="259"/>
      <c r="L131" s="259"/>
      <c r="M131" s="28"/>
      <c r="N131" s="554"/>
      <c r="U131" s="830"/>
      <c r="V131" s="347"/>
      <c r="W131" s="257"/>
      <c r="X131" s="273"/>
      <c r="Y131" s="870"/>
      <c r="Z131" s="830"/>
      <c r="AA131" s="83"/>
      <c r="AB131" s="79"/>
      <c r="AC131" s="79"/>
      <c r="AD131" s="84"/>
      <c r="AE131" s="85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</row>
    <row r="132" spans="1:51" s="320" customFormat="1" ht="18.75" x14ac:dyDescent="0.3">
      <c r="A132" s="87"/>
      <c r="B132" s="88"/>
      <c r="C132" s="87"/>
      <c r="D132" s="88"/>
      <c r="E132" s="89"/>
      <c r="F132" s="526" t="s">
        <v>32</v>
      </c>
      <c r="G132" s="526" t="s">
        <v>33</v>
      </c>
      <c r="H132" s="526"/>
      <c r="I132" s="29"/>
      <c r="J132" s="526"/>
      <c r="K132" s="28"/>
      <c r="L132" s="28"/>
      <c r="M132" s="28"/>
      <c r="N132" s="87"/>
      <c r="O132" s="79"/>
      <c r="P132" s="79"/>
      <c r="Q132" s="79"/>
      <c r="R132" s="79"/>
      <c r="S132" s="79"/>
      <c r="T132" s="554"/>
      <c r="U132" s="830"/>
      <c r="V132" s="825"/>
      <c r="W132" s="824"/>
      <c r="X132" s="256"/>
      <c r="Y132" s="870"/>
      <c r="Z132" s="830"/>
      <c r="AA132" s="83"/>
      <c r="AB132" s="79"/>
      <c r="AC132" s="79"/>
      <c r="AD132" s="84"/>
      <c r="AE132" s="85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</row>
    <row r="133" spans="1:51" s="321" customFormat="1" ht="16.5" x14ac:dyDescent="0.25">
      <c r="A133" s="11"/>
      <c r="B133" s="12"/>
      <c r="C133" s="11"/>
      <c r="D133" s="12"/>
      <c r="E133" s="98"/>
      <c r="F133" s="526" t="s">
        <v>34</v>
      </c>
      <c r="G133" s="526" t="s">
        <v>35</v>
      </c>
      <c r="H133" s="526"/>
      <c r="I133" s="29"/>
      <c r="J133" s="28"/>
      <c r="K133" s="28"/>
      <c r="L133" s="28"/>
      <c r="M133" s="28"/>
      <c r="N133" s="18"/>
      <c r="O133" s="14"/>
      <c r="P133" s="822"/>
      <c r="Q133" s="14"/>
      <c r="R133" s="822"/>
      <c r="S133" s="823"/>
      <c r="T133" s="35"/>
      <c r="U133" s="830"/>
      <c r="V133" s="825"/>
      <c r="W133" s="824"/>
      <c r="X133" s="256"/>
      <c r="Y133" s="843"/>
      <c r="Z133" s="844"/>
      <c r="AA133" s="7"/>
      <c r="AB133" s="15"/>
      <c r="AC133" s="14"/>
      <c r="AD133" s="9"/>
      <c r="AE133" s="10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1:51" s="321" customFormat="1" ht="16.5" x14ac:dyDescent="0.25">
      <c r="A134" s="11"/>
      <c r="B134" s="12"/>
      <c r="C134" s="11"/>
      <c r="F134" s="526" t="s">
        <v>38</v>
      </c>
      <c r="G134" s="526" t="s">
        <v>39</v>
      </c>
      <c r="H134" s="28"/>
      <c r="I134" s="29"/>
      <c r="J134" s="28"/>
      <c r="K134" s="839"/>
      <c r="L134" s="28"/>
      <c r="M134" s="28"/>
      <c r="N134" s="18"/>
      <c r="O134" s="14"/>
      <c r="P134" s="822"/>
      <c r="Q134" s="14"/>
      <c r="R134" s="822"/>
      <c r="S134" s="823"/>
      <c r="T134" s="35"/>
      <c r="U134" s="835"/>
      <c r="V134" s="825"/>
      <c r="W134" s="824"/>
      <c r="X134" s="256"/>
      <c r="Y134" s="871"/>
      <c r="Z134" s="844"/>
      <c r="AA134" s="1"/>
      <c r="AB134" s="15"/>
      <c r="AC134" s="14"/>
      <c r="AD134" s="93"/>
      <c r="AE134" s="94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</row>
    <row r="135" spans="1:51" s="321" customFormat="1" ht="16.5" x14ac:dyDescent="0.25">
      <c r="A135" s="11"/>
      <c r="B135" s="12"/>
      <c r="C135" s="11"/>
      <c r="F135" s="28"/>
      <c r="G135" s="28"/>
      <c r="H135" s="28"/>
      <c r="I135" s="840"/>
      <c r="J135" s="116"/>
      <c r="K135" s="28"/>
      <c r="L135" s="28" t="s">
        <v>36</v>
      </c>
      <c r="M135" s="28"/>
      <c r="N135" s="18"/>
      <c r="O135" s="14"/>
      <c r="P135" s="822"/>
      <c r="Q135" s="14"/>
      <c r="R135" s="822" t="s">
        <v>37</v>
      </c>
      <c r="S135" s="823"/>
      <c r="T135" s="35"/>
      <c r="U135" s="830"/>
      <c r="V135" s="825"/>
      <c r="W135" s="824"/>
      <c r="X135" s="256"/>
      <c r="Y135" s="871"/>
      <c r="Z135" s="844"/>
      <c r="AA135" s="1"/>
      <c r="AB135" s="15"/>
      <c r="AC135" s="14"/>
      <c r="AE135" s="323"/>
    </row>
    <row r="136" spans="1:51" s="321" customFormat="1" ht="16.5" x14ac:dyDescent="0.25">
      <c r="A136" s="11"/>
      <c r="B136" s="12"/>
      <c r="C136" s="11"/>
      <c r="F136" s="13"/>
      <c r="G136" s="14"/>
      <c r="H136" s="822"/>
      <c r="I136" s="92"/>
      <c r="J136" s="822"/>
      <c r="K136" s="14"/>
      <c r="L136" s="822"/>
      <c r="M136" s="14"/>
      <c r="N136" s="18"/>
      <c r="O136" s="14"/>
      <c r="P136" s="822"/>
      <c r="Q136" s="14"/>
      <c r="R136" s="822"/>
      <c r="S136" s="97"/>
      <c r="T136" s="35"/>
      <c r="U136" s="830"/>
      <c r="V136" s="825" t="s">
        <v>30</v>
      </c>
      <c r="W136" s="824"/>
      <c r="X136" s="256"/>
      <c r="Y136" s="843"/>
      <c r="Z136" s="844"/>
      <c r="AA136" s="7"/>
      <c r="AB136" s="15"/>
      <c r="AC136" s="14"/>
      <c r="AE136" s="323"/>
    </row>
    <row r="137" spans="1:51" s="321" customFormat="1" ht="16.5" x14ac:dyDescent="0.25">
      <c r="A137" s="11"/>
      <c r="B137" s="12"/>
      <c r="C137" s="11"/>
      <c r="D137" s="26"/>
      <c r="E137" s="838"/>
      <c r="F137" s="13"/>
      <c r="G137" s="14"/>
      <c r="H137" s="822"/>
      <c r="I137" s="92"/>
      <c r="J137" s="822"/>
      <c r="K137" s="14"/>
      <c r="L137" s="822"/>
      <c r="M137" s="14"/>
      <c r="N137" s="18"/>
      <c r="O137" s="14"/>
      <c r="P137" s="822"/>
      <c r="Q137" s="14"/>
      <c r="R137" s="822"/>
      <c r="S137" s="97"/>
      <c r="T137" s="35"/>
      <c r="U137" s="830"/>
      <c r="V137" s="825"/>
      <c r="W137" s="824"/>
      <c r="X137" s="256"/>
      <c r="Y137" s="843"/>
      <c r="Z137" s="844"/>
      <c r="AA137" s="7"/>
      <c r="AB137" s="15"/>
      <c r="AC137" s="14"/>
      <c r="AE137" s="323"/>
    </row>
    <row r="138" spans="1:51" s="321" customFormat="1" ht="24" customHeight="1" x14ac:dyDescent="0.25">
      <c r="A138" s="11"/>
      <c r="B138" s="12"/>
      <c r="C138" s="11"/>
      <c r="D138" s="12"/>
      <c r="E138" s="98"/>
      <c r="F138" s="13"/>
      <c r="G138" s="14"/>
      <c r="H138" s="822"/>
      <c r="I138" s="92"/>
      <c r="J138" s="822"/>
      <c r="K138" s="14"/>
      <c r="L138" s="822"/>
      <c r="M138" s="14"/>
      <c r="N138" s="18"/>
      <c r="O138" s="14"/>
      <c r="P138" s="822"/>
      <c r="Q138" s="14"/>
      <c r="R138" s="822"/>
      <c r="S138" s="99"/>
      <c r="T138" s="35"/>
      <c r="U138" s="830"/>
      <c r="V138" s="825"/>
      <c r="W138" s="824"/>
      <c r="X138" s="256"/>
      <c r="Y138" s="843"/>
      <c r="Z138" s="844"/>
      <c r="AA138" s="7"/>
      <c r="AB138" s="15"/>
      <c r="AC138" s="14"/>
      <c r="AE138" s="323"/>
    </row>
    <row r="139" spans="1:51" s="321" customFormat="1" ht="16.5" x14ac:dyDescent="0.25">
      <c r="A139" s="11"/>
      <c r="B139" s="12"/>
      <c r="C139" s="11"/>
      <c r="D139" s="12"/>
      <c r="E139" s="98"/>
      <c r="F139" s="13"/>
      <c r="G139" s="14"/>
      <c r="H139" s="822"/>
      <c r="I139" s="92"/>
      <c r="J139" s="822"/>
      <c r="K139" s="14"/>
      <c r="L139" s="822"/>
      <c r="M139" s="14"/>
      <c r="N139" s="18"/>
      <c r="O139" s="14"/>
      <c r="P139" s="19"/>
      <c r="Q139" s="6" t="s">
        <v>40</v>
      </c>
      <c r="R139" s="19"/>
      <c r="S139" s="100"/>
      <c r="T139" s="35"/>
      <c r="U139" s="830"/>
      <c r="V139" s="825"/>
      <c r="W139" s="824"/>
      <c r="X139" s="256"/>
      <c r="Y139" s="843"/>
      <c r="Z139" s="844"/>
      <c r="AA139" s="101"/>
      <c r="AB139" s="15"/>
      <c r="AC139" s="14"/>
      <c r="AE139" s="323"/>
    </row>
    <row r="140" spans="1:51" s="321" customFormat="1" x14ac:dyDescent="0.25">
      <c r="A140" s="102"/>
      <c r="B140" s="102"/>
      <c r="C140" s="25"/>
      <c r="D140" s="339"/>
      <c r="E140" s="104"/>
      <c r="F140" s="27"/>
      <c r="G140" s="105"/>
      <c r="H140" s="823"/>
      <c r="I140" s="106"/>
      <c r="J140" s="107"/>
      <c r="K140" s="108"/>
      <c r="L140" s="107"/>
      <c r="M140" s="109"/>
      <c r="N140" s="107"/>
      <c r="O140" s="108"/>
      <c r="P140" s="107"/>
      <c r="Q140" s="109"/>
      <c r="R140" s="110"/>
      <c r="S140" s="107"/>
      <c r="T140" s="35"/>
      <c r="U140" s="830"/>
      <c r="V140" s="825"/>
      <c r="W140" s="256"/>
      <c r="X140" s="256"/>
      <c r="Y140" s="843"/>
      <c r="Z140" s="844"/>
      <c r="AA140" s="111"/>
      <c r="AB140" s="36"/>
      <c r="AC140" s="105"/>
      <c r="AE140" s="323"/>
    </row>
    <row r="141" spans="1:51" s="321" customFormat="1" x14ac:dyDescent="0.25">
      <c r="A141" s="102"/>
      <c r="B141" s="102"/>
      <c r="C141" s="103"/>
      <c r="D141" s="339"/>
      <c r="E141" s="26"/>
      <c r="F141" s="112"/>
      <c r="G141" s="109"/>
      <c r="H141" s="107"/>
      <c r="I141" s="113"/>
      <c r="J141" s="114"/>
      <c r="K141" s="108"/>
      <c r="L141" s="114"/>
      <c r="M141" s="115"/>
      <c r="N141" s="114"/>
      <c r="O141" s="116" t="s">
        <v>41</v>
      </c>
      <c r="P141" s="816"/>
      <c r="Q141" s="28"/>
      <c r="R141" s="816"/>
      <c r="S141" s="823"/>
      <c r="T141" s="555"/>
      <c r="U141" s="830"/>
      <c r="V141" s="825"/>
      <c r="W141" s="824"/>
      <c r="X141" s="256"/>
      <c r="Y141" s="843"/>
      <c r="Z141" s="844"/>
      <c r="AA141" s="111"/>
      <c r="AB141" s="117"/>
      <c r="AC141" s="109"/>
      <c r="AE141" s="323"/>
    </row>
    <row r="142" spans="1:51" s="321" customFormat="1" x14ac:dyDescent="0.25">
      <c r="A142" s="102"/>
      <c r="B142" s="102"/>
      <c r="C142" s="103"/>
      <c r="D142" s="339"/>
      <c r="E142" s="26"/>
      <c r="F142" s="118"/>
      <c r="G142" s="119"/>
      <c r="H142" s="110"/>
      <c r="I142" s="106"/>
      <c r="J142" s="110"/>
      <c r="K142" s="119"/>
      <c r="L142" s="110"/>
      <c r="M142" s="120"/>
      <c r="N142" s="110"/>
      <c r="O142" s="119"/>
      <c r="P142" s="110"/>
      <c r="Q142" s="105"/>
      <c r="R142" s="110"/>
      <c r="S142" s="110"/>
      <c r="T142" s="555"/>
      <c r="U142" s="830"/>
      <c r="V142" s="825"/>
      <c r="W142" s="824"/>
      <c r="X142" s="256"/>
      <c r="Y142" s="843"/>
      <c r="Z142" s="844"/>
      <c r="AA142" s="111"/>
      <c r="AB142" s="121"/>
      <c r="AC142" s="119"/>
      <c r="AE142" s="323"/>
    </row>
    <row r="143" spans="1:51" s="321" customFormat="1" x14ac:dyDescent="0.25">
      <c r="A143" s="102"/>
      <c r="B143" s="102"/>
      <c r="C143" s="103"/>
      <c r="D143" s="339"/>
      <c r="E143" s="26"/>
      <c r="F143" s="118"/>
      <c r="G143" s="119"/>
      <c r="H143" s="110"/>
      <c r="I143" s="106"/>
      <c r="J143" s="110"/>
      <c r="K143" s="119"/>
      <c r="L143" s="110"/>
      <c r="M143" s="120"/>
      <c r="N143" s="110"/>
      <c r="O143" s="119"/>
      <c r="P143" s="110"/>
      <c r="Q143" s="105"/>
      <c r="R143" s="110"/>
      <c r="S143" s="110"/>
      <c r="T143" s="555"/>
      <c r="U143" s="830"/>
      <c r="V143" s="825"/>
      <c r="W143" s="824"/>
      <c r="X143" s="256"/>
      <c r="Y143" s="843"/>
      <c r="Z143" s="844"/>
      <c r="AA143" s="111"/>
      <c r="AB143" s="121"/>
      <c r="AC143" s="119"/>
      <c r="AE143" s="323"/>
    </row>
    <row r="144" spans="1:51" s="321" customFormat="1" x14ac:dyDescent="0.25">
      <c r="A144" s="102"/>
      <c r="B144" s="102"/>
      <c r="C144" s="103"/>
      <c r="D144" s="339"/>
      <c r="E144" s="26"/>
      <c r="F144" s="118"/>
      <c r="G144" s="119"/>
      <c r="H144" s="110"/>
      <c r="I144" s="106"/>
      <c r="J144" s="110"/>
      <c r="K144" s="119"/>
      <c r="L144" s="110"/>
      <c r="M144" s="120"/>
      <c r="N144" s="110"/>
      <c r="O144" s="119"/>
      <c r="P144" s="110"/>
      <c r="Q144" s="105"/>
      <c r="R144" s="110"/>
      <c r="S144" s="110"/>
      <c r="T144" s="555"/>
      <c r="U144" s="830"/>
      <c r="V144" s="825"/>
      <c r="W144" s="824"/>
      <c r="X144" s="256"/>
      <c r="Y144" s="843"/>
      <c r="Z144" s="844"/>
      <c r="AA144" s="111"/>
      <c r="AB144" s="121"/>
      <c r="AC144" s="119"/>
      <c r="AE144" s="323"/>
      <c r="AF144" s="323"/>
    </row>
    <row r="145" spans="1:32" s="321" customFormat="1" x14ac:dyDescent="0.25">
      <c r="A145" s="102"/>
      <c r="B145" s="102"/>
      <c r="C145" s="103"/>
      <c r="D145" s="339"/>
      <c r="E145" s="26"/>
      <c r="F145" s="118"/>
      <c r="G145" s="119"/>
      <c r="H145" s="110"/>
      <c r="I145" s="106"/>
      <c r="J145" s="110"/>
      <c r="K145" s="119"/>
      <c r="L145" s="110"/>
      <c r="M145" s="120"/>
      <c r="N145" s="110"/>
      <c r="O145" s="119"/>
      <c r="P145" s="110"/>
      <c r="Q145" s="105"/>
      <c r="R145" s="110"/>
      <c r="S145" s="110"/>
      <c r="T145" s="555"/>
      <c r="U145" s="830"/>
      <c r="V145" s="825"/>
      <c r="W145" s="824"/>
      <c r="X145" s="256"/>
      <c r="Y145" s="843"/>
      <c r="Z145" s="844"/>
      <c r="AA145" s="111"/>
      <c r="AB145" s="121"/>
      <c r="AC145" s="119"/>
      <c r="AE145" s="323"/>
    </row>
    <row r="146" spans="1:32" s="321" customFormat="1" x14ac:dyDescent="0.25">
      <c r="A146" s="102"/>
      <c r="B146" s="102"/>
      <c r="C146" s="103"/>
      <c r="D146" s="339"/>
      <c r="E146" s="26"/>
      <c r="F146" s="118"/>
      <c r="G146" s="119"/>
      <c r="H146" s="110"/>
      <c r="I146" s="106"/>
      <c r="J146" s="110"/>
      <c r="K146" s="119"/>
      <c r="L146" s="110"/>
      <c r="M146" s="120"/>
      <c r="N146" s="110"/>
      <c r="O146" s="119"/>
      <c r="P146" s="110"/>
      <c r="Q146" s="105"/>
      <c r="R146" s="110"/>
      <c r="S146" s="110"/>
      <c r="T146" s="555"/>
      <c r="U146" s="830"/>
      <c r="V146" s="825"/>
      <c r="W146" s="824"/>
      <c r="X146" s="256"/>
      <c r="Y146" s="843"/>
      <c r="Z146" s="844"/>
      <c r="AA146" s="111"/>
      <c r="AB146" s="121"/>
      <c r="AC146" s="119"/>
      <c r="AE146" s="323"/>
    </row>
    <row r="147" spans="1:32" s="321" customFormat="1" x14ac:dyDescent="0.25">
      <c r="A147" s="102"/>
      <c r="B147" s="102"/>
      <c r="C147" s="103"/>
      <c r="D147" s="339"/>
      <c r="E147" s="26"/>
      <c r="F147" s="118"/>
      <c r="G147" s="119"/>
      <c r="H147" s="110"/>
      <c r="I147" s="106"/>
      <c r="J147" s="110"/>
      <c r="K147" s="119"/>
      <c r="L147" s="110"/>
      <c r="M147" s="120"/>
      <c r="N147" s="110"/>
      <c r="O147" s="119"/>
      <c r="P147" s="110"/>
      <c r="Q147" s="105"/>
      <c r="R147" s="110"/>
      <c r="S147" s="110"/>
      <c r="T147" s="555"/>
      <c r="U147" s="830"/>
      <c r="V147" s="825"/>
      <c r="W147" s="824"/>
      <c r="X147" s="256"/>
      <c r="Y147" s="843"/>
      <c r="Z147" s="844"/>
      <c r="AA147" s="111"/>
      <c r="AB147" s="121"/>
      <c r="AC147" s="119"/>
      <c r="AE147" s="323"/>
      <c r="AF147" s="321">
        <f>AE147*100/15</f>
        <v>0</v>
      </c>
    </row>
    <row r="148" spans="1:32" s="321" customFormat="1" x14ac:dyDescent="0.25">
      <c r="A148" s="102"/>
      <c r="B148" s="102"/>
      <c r="C148" s="103"/>
      <c r="D148" s="339"/>
      <c r="E148" s="26"/>
      <c r="F148" s="118"/>
      <c r="G148" s="119"/>
      <c r="H148" s="110"/>
      <c r="I148" s="106"/>
      <c r="J148" s="110"/>
      <c r="K148" s="119"/>
      <c r="L148" s="110"/>
      <c r="M148" s="120"/>
      <c r="N148" s="110"/>
      <c r="O148" s="119"/>
      <c r="P148" s="110"/>
      <c r="Q148" s="105"/>
      <c r="R148" s="110"/>
      <c r="S148" s="110"/>
      <c r="T148" s="555"/>
      <c r="U148" s="830"/>
      <c r="V148" s="825"/>
      <c r="W148" s="824"/>
      <c r="X148" s="256"/>
      <c r="Y148" s="843"/>
      <c r="Z148" s="844"/>
      <c r="AA148" s="111"/>
      <c r="AB148" s="121"/>
      <c r="AC148" s="119"/>
      <c r="AE148" s="323"/>
      <c r="AF148" s="321">
        <f>AE148*100/15</f>
        <v>0</v>
      </c>
    </row>
    <row r="149" spans="1:32" s="321" customFormat="1" x14ac:dyDescent="0.25">
      <c r="A149" s="102"/>
      <c r="B149" s="102"/>
      <c r="C149" s="103"/>
      <c r="D149" s="339"/>
      <c r="E149" s="26"/>
      <c r="F149" s="118"/>
      <c r="G149" s="119"/>
      <c r="H149" s="110"/>
      <c r="I149" s="106"/>
      <c r="J149" s="110"/>
      <c r="K149" s="119"/>
      <c r="L149" s="110"/>
      <c r="M149" s="120"/>
      <c r="N149" s="110"/>
      <c r="O149" s="119"/>
      <c r="P149" s="110"/>
      <c r="Q149" s="105"/>
      <c r="R149" s="110"/>
      <c r="S149" s="110"/>
      <c r="T149" s="555"/>
      <c r="U149" s="830"/>
      <c r="V149" s="825"/>
      <c r="W149" s="824"/>
      <c r="X149" s="256"/>
      <c r="Y149" s="843"/>
      <c r="Z149" s="844"/>
      <c r="AA149" s="111"/>
      <c r="AB149" s="121"/>
      <c r="AC149" s="119"/>
      <c r="AE149" s="323"/>
    </row>
    <row r="150" spans="1:32" s="321" customFormat="1" x14ac:dyDescent="0.25">
      <c r="A150" s="102"/>
      <c r="B150" s="102"/>
      <c r="C150" s="103"/>
      <c r="D150" s="339"/>
      <c r="E150" s="26"/>
      <c r="F150" s="118"/>
      <c r="G150" s="119"/>
      <c r="H150" s="110"/>
      <c r="I150" s="106"/>
      <c r="J150" s="110"/>
      <c r="K150" s="119"/>
      <c r="L150" s="110"/>
      <c r="M150" s="120"/>
      <c r="N150" s="110"/>
      <c r="O150" s="119"/>
      <c r="P150" s="110"/>
      <c r="Q150" s="105"/>
      <c r="R150" s="110"/>
      <c r="S150" s="110"/>
      <c r="T150" s="555"/>
      <c r="U150" s="830"/>
      <c r="V150" s="825"/>
      <c r="W150" s="824"/>
      <c r="X150" s="256"/>
      <c r="Y150" s="843"/>
      <c r="Z150" s="844"/>
      <c r="AA150" s="111"/>
      <c r="AB150" s="121"/>
      <c r="AC150" s="119"/>
      <c r="AE150" s="323"/>
    </row>
    <row r="151" spans="1:32" s="321" customFormat="1" x14ac:dyDescent="0.25">
      <c r="A151" s="102"/>
      <c r="B151" s="102"/>
      <c r="C151" s="103"/>
      <c r="D151" s="339"/>
      <c r="E151" s="26"/>
      <c r="F151" s="118"/>
      <c r="G151" s="119"/>
      <c r="H151" s="110"/>
      <c r="I151" s="106"/>
      <c r="J151" s="110"/>
      <c r="K151" s="119"/>
      <c r="L151" s="110"/>
      <c r="M151" s="120"/>
      <c r="N151" s="110"/>
      <c r="O151" s="119"/>
      <c r="P151" s="110"/>
      <c r="Q151" s="105"/>
      <c r="R151" s="110"/>
      <c r="S151" s="110"/>
      <c r="T151" s="555"/>
      <c r="U151" s="830"/>
      <c r="V151" s="825"/>
      <c r="W151" s="824"/>
      <c r="X151" s="256"/>
      <c r="Y151" s="843"/>
      <c r="Z151" s="844"/>
      <c r="AA151" s="111"/>
      <c r="AB151" s="121"/>
      <c r="AC151" s="119"/>
      <c r="AE151" s="323"/>
    </row>
    <row r="152" spans="1:32" s="321" customFormat="1" x14ac:dyDescent="0.25">
      <c r="A152" s="102"/>
      <c r="B152" s="102"/>
      <c r="C152" s="103"/>
      <c r="D152" s="339"/>
      <c r="E152" s="26"/>
      <c r="F152" s="118"/>
      <c r="G152" s="119"/>
      <c r="H152" s="110"/>
      <c r="I152" s="106"/>
      <c r="J152" s="110"/>
      <c r="K152" s="119"/>
      <c r="L152" s="110"/>
      <c r="M152" s="120"/>
      <c r="N152" s="110"/>
      <c r="O152" s="119"/>
      <c r="P152" s="110"/>
      <c r="Q152" s="105"/>
      <c r="R152" s="110"/>
      <c r="S152" s="110"/>
      <c r="T152" s="555"/>
      <c r="U152" s="830"/>
      <c r="V152" s="825"/>
      <c r="W152" s="824"/>
      <c r="X152" s="256"/>
      <c r="Y152" s="843"/>
      <c r="Z152" s="844"/>
      <c r="AA152" s="111"/>
      <c r="AB152" s="121"/>
      <c r="AC152" s="119"/>
      <c r="AE152" s="323"/>
    </row>
    <row r="153" spans="1:32" s="321" customFormat="1" x14ac:dyDescent="0.25">
      <c r="A153" s="102"/>
      <c r="B153" s="102"/>
      <c r="C153" s="103"/>
      <c r="D153" s="339"/>
      <c r="E153" s="26"/>
      <c r="F153" s="118"/>
      <c r="G153" s="119"/>
      <c r="H153" s="110"/>
      <c r="I153" s="106"/>
      <c r="J153" s="110"/>
      <c r="K153" s="119"/>
      <c r="L153" s="110"/>
      <c r="M153" s="120"/>
      <c r="N153" s="110"/>
      <c r="O153" s="119"/>
      <c r="P153" s="110"/>
      <c r="Q153" s="105"/>
      <c r="R153" s="110"/>
      <c r="S153" s="110"/>
      <c r="T153" s="555"/>
      <c r="U153" s="830"/>
      <c r="V153" s="825"/>
      <c r="W153" s="824"/>
      <c r="X153" s="256"/>
      <c r="Y153" s="843"/>
      <c r="Z153" s="844"/>
      <c r="AA153" s="111"/>
      <c r="AB153" s="121"/>
      <c r="AC153" s="119"/>
      <c r="AE153" s="323"/>
    </row>
    <row r="154" spans="1:32" s="321" customFormat="1" x14ac:dyDescent="0.25">
      <c r="A154" s="102"/>
      <c r="B154" s="102"/>
      <c r="C154" s="103"/>
      <c r="D154" s="339"/>
      <c r="E154" s="26"/>
      <c r="F154" s="118"/>
      <c r="G154" s="119"/>
      <c r="H154" s="110"/>
      <c r="I154" s="106"/>
      <c r="J154" s="110"/>
      <c r="K154" s="119"/>
      <c r="L154" s="110"/>
      <c r="M154" s="120"/>
      <c r="N154" s="110"/>
      <c r="O154" s="119"/>
      <c r="P154" s="110"/>
      <c r="Q154" s="105"/>
      <c r="R154" s="110"/>
      <c r="S154" s="110"/>
      <c r="T154" s="555"/>
      <c r="U154" s="830"/>
      <c r="V154" s="825"/>
      <c r="W154" s="824"/>
      <c r="X154" s="256"/>
      <c r="Y154" s="843"/>
      <c r="Z154" s="844"/>
      <c r="AA154" s="111"/>
      <c r="AB154" s="121"/>
      <c r="AC154" s="119"/>
      <c r="AE154" s="323"/>
    </row>
    <row r="155" spans="1:32" s="321" customFormat="1" x14ac:dyDescent="0.25">
      <c r="A155" s="102"/>
      <c r="B155" s="102"/>
      <c r="C155" s="103"/>
      <c r="D155" s="339"/>
      <c r="E155" s="26"/>
      <c r="F155" s="118"/>
      <c r="G155" s="119"/>
      <c r="H155" s="110"/>
      <c r="I155" s="106"/>
      <c r="J155" s="110"/>
      <c r="K155" s="119"/>
      <c r="L155" s="110"/>
      <c r="M155" s="120"/>
      <c r="N155" s="110"/>
      <c r="O155" s="119"/>
      <c r="P155" s="110"/>
      <c r="Q155" s="105"/>
      <c r="R155" s="110"/>
      <c r="S155" s="110"/>
      <c r="T155" s="555"/>
      <c r="U155" s="830"/>
      <c r="V155" s="825"/>
      <c r="W155" s="824"/>
      <c r="X155" s="256"/>
      <c r="Y155" s="843"/>
      <c r="Z155" s="844"/>
      <c r="AA155" s="111"/>
      <c r="AB155" s="121"/>
      <c r="AC155" s="119"/>
      <c r="AE155" s="323"/>
    </row>
    <row r="156" spans="1:32" s="321" customFormat="1" x14ac:dyDescent="0.25">
      <c r="A156" s="102"/>
      <c r="B156" s="102"/>
      <c r="C156" s="103"/>
      <c r="D156" s="339"/>
      <c r="E156" s="26"/>
      <c r="F156" s="118"/>
      <c r="G156" s="119"/>
      <c r="H156" s="110"/>
      <c r="I156" s="106"/>
      <c r="J156" s="110"/>
      <c r="K156" s="119"/>
      <c r="L156" s="110"/>
      <c r="M156" s="120"/>
      <c r="N156" s="110"/>
      <c r="O156" s="119"/>
      <c r="P156" s="110"/>
      <c r="Q156" s="105"/>
      <c r="R156" s="110"/>
      <c r="S156" s="110"/>
      <c r="T156" s="555"/>
      <c r="U156" s="830"/>
      <c r="V156" s="825"/>
      <c r="W156" s="824"/>
      <c r="X156" s="256"/>
      <c r="Y156" s="843"/>
      <c r="Z156" s="844"/>
      <c r="AA156" s="111"/>
      <c r="AB156" s="121"/>
      <c r="AC156" s="119"/>
      <c r="AE156" s="323"/>
    </row>
    <row r="157" spans="1:32" s="321" customFormat="1" x14ac:dyDescent="0.25">
      <c r="A157" s="102"/>
      <c r="B157" s="102"/>
      <c r="C157" s="103"/>
      <c r="D157" s="339"/>
      <c r="E157" s="26"/>
      <c r="F157" s="118"/>
      <c r="G157" s="119"/>
      <c r="H157" s="110"/>
      <c r="I157" s="106"/>
      <c r="J157" s="110"/>
      <c r="K157" s="119"/>
      <c r="L157" s="110"/>
      <c r="M157" s="120"/>
      <c r="N157" s="110"/>
      <c r="O157" s="119"/>
      <c r="P157" s="110"/>
      <c r="Q157" s="105"/>
      <c r="R157" s="110"/>
      <c r="S157" s="110"/>
      <c r="T157" s="555"/>
      <c r="U157" s="830"/>
      <c r="V157" s="825"/>
      <c r="W157" s="824"/>
      <c r="X157" s="256"/>
      <c r="Y157" s="843"/>
      <c r="Z157" s="844"/>
      <c r="AA157" s="111"/>
      <c r="AB157" s="121"/>
      <c r="AC157" s="119"/>
      <c r="AE157" s="323"/>
    </row>
    <row r="158" spans="1:32" s="321" customFormat="1" x14ac:dyDescent="0.25">
      <c r="A158" s="102"/>
      <c r="B158" s="102"/>
      <c r="C158" s="103"/>
      <c r="D158" s="339"/>
      <c r="E158" s="26"/>
      <c r="F158" s="118"/>
      <c r="G158" s="119"/>
      <c r="H158" s="110"/>
      <c r="I158" s="106"/>
      <c r="J158" s="110"/>
      <c r="K158" s="119"/>
      <c r="L158" s="110"/>
      <c r="M158" s="120"/>
      <c r="N158" s="110"/>
      <c r="O158" s="119"/>
      <c r="P158" s="110"/>
      <c r="Q158" s="105"/>
      <c r="R158" s="110"/>
      <c r="S158" s="110"/>
      <c r="T158" s="555"/>
      <c r="U158" s="830"/>
      <c r="V158" s="825"/>
      <c r="W158" s="824"/>
      <c r="X158" s="256"/>
      <c r="Y158" s="843"/>
      <c r="Z158" s="844"/>
      <c r="AA158" s="111"/>
      <c r="AB158" s="121"/>
      <c r="AC158" s="119"/>
      <c r="AE158" s="323"/>
    </row>
    <row r="159" spans="1:32" s="321" customFormat="1" x14ac:dyDescent="0.25">
      <c r="A159" s="102"/>
      <c r="B159" s="102"/>
      <c r="C159" s="103"/>
      <c r="D159" s="339"/>
      <c r="E159" s="26"/>
      <c r="F159" s="118"/>
      <c r="G159" s="119"/>
      <c r="H159" s="110"/>
      <c r="I159" s="106"/>
      <c r="J159" s="110"/>
      <c r="K159" s="119"/>
      <c r="L159" s="110"/>
      <c r="M159" s="120"/>
      <c r="N159" s="110"/>
      <c r="O159" s="119"/>
      <c r="P159" s="110"/>
      <c r="Q159" s="105"/>
      <c r="R159" s="110"/>
      <c r="S159" s="110"/>
      <c r="T159" s="555"/>
      <c r="U159" s="830"/>
      <c r="V159" s="825"/>
      <c r="W159" s="824"/>
      <c r="X159" s="256"/>
      <c r="Y159" s="843"/>
      <c r="Z159" s="844"/>
      <c r="AA159" s="111"/>
      <c r="AB159" s="121"/>
      <c r="AC159" s="119"/>
      <c r="AE159" s="323"/>
    </row>
    <row r="160" spans="1:32" s="321" customFormat="1" x14ac:dyDescent="0.25">
      <c r="A160" s="102"/>
      <c r="B160" s="102"/>
      <c r="C160" s="103"/>
      <c r="D160" s="339"/>
      <c r="E160" s="26"/>
      <c r="F160" s="118"/>
      <c r="G160" s="119"/>
      <c r="H160" s="110"/>
      <c r="I160" s="106"/>
      <c r="J160" s="110"/>
      <c r="K160" s="119"/>
      <c r="L160" s="110"/>
      <c r="M160" s="120"/>
      <c r="N160" s="110"/>
      <c r="O160" s="119"/>
      <c r="P160" s="110"/>
      <c r="Q160" s="105"/>
      <c r="R160" s="110"/>
      <c r="S160" s="110"/>
      <c r="T160" s="555"/>
      <c r="U160" s="830"/>
      <c r="V160" s="825"/>
      <c r="W160" s="824"/>
      <c r="X160" s="256"/>
      <c r="Y160" s="843"/>
      <c r="Z160" s="844"/>
      <c r="AA160" s="111"/>
      <c r="AB160" s="121"/>
      <c r="AC160" s="119"/>
      <c r="AE160" s="323"/>
    </row>
    <row r="161" spans="1:31" s="321" customFormat="1" x14ac:dyDescent="0.25">
      <c r="A161" s="102"/>
      <c r="B161" s="102"/>
      <c r="C161" s="103"/>
      <c r="D161" s="339"/>
      <c r="E161" s="26"/>
      <c r="F161" s="118"/>
      <c r="G161" s="119"/>
      <c r="H161" s="110"/>
      <c r="I161" s="106"/>
      <c r="J161" s="110"/>
      <c r="K161" s="119"/>
      <c r="L161" s="110"/>
      <c r="M161" s="120"/>
      <c r="N161" s="110"/>
      <c r="O161" s="119"/>
      <c r="P161" s="110"/>
      <c r="Q161" s="105"/>
      <c r="R161" s="110"/>
      <c r="S161" s="110"/>
      <c r="T161" s="555"/>
      <c r="U161" s="830"/>
      <c r="V161" s="825"/>
      <c r="W161" s="824"/>
      <c r="X161" s="256"/>
      <c r="Y161" s="843"/>
      <c r="Z161" s="844"/>
      <c r="AA161" s="111"/>
      <c r="AB161" s="121"/>
      <c r="AC161" s="119"/>
      <c r="AE161" s="323"/>
    </row>
    <row r="162" spans="1:31" s="321" customFormat="1" x14ac:dyDescent="0.25">
      <c r="A162" s="102"/>
      <c r="B162" s="102"/>
      <c r="C162" s="103"/>
      <c r="D162" s="339"/>
      <c r="E162" s="26"/>
      <c r="F162" s="118"/>
      <c r="G162" s="119"/>
      <c r="H162" s="110"/>
      <c r="I162" s="106"/>
      <c r="J162" s="110"/>
      <c r="K162" s="119"/>
      <c r="L162" s="110"/>
      <c r="M162" s="120"/>
      <c r="N162" s="110"/>
      <c r="O162" s="119"/>
      <c r="P162" s="110"/>
      <c r="Q162" s="105"/>
      <c r="R162" s="110"/>
      <c r="S162" s="110"/>
      <c r="T162" s="555"/>
      <c r="U162" s="830"/>
      <c r="V162" s="825"/>
      <c r="W162" s="824"/>
      <c r="X162" s="256"/>
      <c r="Y162" s="843"/>
      <c r="Z162" s="844"/>
      <c r="AA162" s="111"/>
      <c r="AB162" s="121"/>
      <c r="AC162" s="119"/>
      <c r="AE162" s="323"/>
    </row>
    <row r="163" spans="1:31" s="321" customFormat="1" x14ac:dyDescent="0.25">
      <c r="A163" s="102"/>
      <c r="B163" s="102"/>
      <c r="C163" s="103"/>
      <c r="D163" s="339"/>
      <c r="E163" s="26"/>
      <c r="F163" s="118"/>
      <c r="G163" s="119"/>
      <c r="H163" s="110"/>
      <c r="I163" s="106"/>
      <c r="J163" s="110"/>
      <c r="K163" s="119"/>
      <c r="L163" s="110"/>
      <c r="M163" s="120"/>
      <c r="N163" s="110"/>
      <c r="O163" s="119"/>
      <c r="P163" s="110"/>
      <c r="Q163" s="105"/>
      <c r="R163" s="110"/>
      <c r="S163" s="110"/>
      <c r="T163" s="555"/>
      <c r="U163" s="830"/>
      <c r="V163" s="825"/>
      <c r="W163" s="824"/>
      <c r="X163" s="256"/>
      <c r="Y163" s="843"/>
      <c r="Z163" s="844"/>
      <c r="AA163" s="111"/>
      <c r="AB163" s="121"/>
      <c r="AC163" s="119"/>
      <c r="AE163" s="323"/>
    </row>
    <row r="164" spans="1:31" s="321" customFormat="1" x14ac:dyDescent="0.25">
      <c r="A164" s="102"/>
      <c r="B164" s="102"/>
      <c r="C164" s="103"/>
      <c r="D164" s="339"/>
      <c r="E164" s="26"/>
      <c r="F164" s="118"/>
      <c r="G164" s="119"/>
      <c r="H164" s="110"/>
      <c r="I164" s="106"/>
      <c r="J164" s="110"/>
      <c r="K164" s="119"/>
      <c r="L164" s="110"/>
      <c r="M164" s="120"/>
      <c r="N164" s="110"/>
      <c r="O164" s="119"/>
      <c r="P164" s="110"/>
      <c r="Q164" s="105"/>
      <c r="R164" s="110"/>
      <c r="S164" s="110"/>
      <c r="T164" s="555"/>
      <c r="U164" s="830"/>
      <c r="V164" s="825"/>
      <c r="W164" s="824"/>
      <c r="X164" s="256"/>
      <c r="Y164" s="843"/>
      <c r="Z164" s="844"/>
      <c r="AA164" s="111"/>
      <c r="AB164" s="121"/>
      <c r="AC164" s="119"/>
      <c r="AE164" s="323"/>
    </row>
    <row r="165" spans="1:31" s="321" customFormat="1" x14ac:dyDescent="0.25">
      <c r="A165" s="102"/>
      <c r="B165" s="102"/>
      <c r="C165" s="103"/>
      <c r="D165" s="339"/>
      <c r="E165" s="26"/>
      <c r="F165" s="118"/>
      <c r="G165" s="119"/>
      <c r="H165" s="110"/>
      <c r="I165" s="106"/>
      <c r="J165" s="110"/>
      <c r="K165" s="119"/>
      <c r="L165" s="110"/>
      <c r="M165" s="120"/>
      <c r="N165" s="110"/>
      <c r="O165" s="119"/>
      <c r="P165" s="110"/>
      <c r="Q165" s="105"/>
      <c r="R165" s="110"/>
      <c r="S165" s="110"/>
      <c r="T165" s="555"/>
      <c r="U165" s="830"/>
      <c r="V165" s="825"/>
      <c r="W165" s="824"/>
      <c r="X165" s="256"/>
      <c r="Y165" s="843"/>
      <c r="Z165" s="844"/>
      <c r="AA165" s="111"/>
      <c r="AB165" s="121"/>
      <c r="AC165" s="119"/>
      <c r="AE165" s="323"/>
    </row>
    <row r="166" spans="1:31" s="321" customFormat="1" x14ac:dyDescent="0.25">
      <c r="A166" s="102"/>
      <c r="B166" s="102"/>
      <c r="C166" s="103"/>
      <c r="D166" s="339"/>
      <c r="E166" s="26"/>
      <c r="F166" s="118"/>
      <c r="G166" s="119"/>
      <c r="H166" s="110"/>
      <c r="I166" s="106"/>
      <c r="J166" s="110"/>
      <c r="K166" s="119"/>
      <c r="L166" s="110"/>
      <c r="M166" s="120"/>
      <c r="N166" s="110"/>
      <c r="O166" s="119"/>
      <c r="P166" s="110"/>
      <c r="Q166" s="105"/>
      <c r="R166" s="110"/>
      <c r="S166" s="110"/>
      <c r="T166" s="555"/>
      <c r="U166" s="830"/>
      <c r="V166" s="825"/>
      <c r="W166" s="824"/>
      <c r="X166" s="256"/>
      <c r="Y166" s="843"/>
      <c r="Z166" s="844"/>
      <c r="AA166" s="111"/>
      <c r="AB166" s="121"/>
      <c r="AC166" s="119"/>
      <c r="AE166" s="323"/>
    </row>
    <row r="167" spans="1:31" s="321" customFormat="1" x14ac:dyDescent="0.25">
      <c r="A167" s="102"/>
      <c r="B167" s="102"/>
      <c r="C167" s="103"/>
      <c r="D167" s="339"/>
      <c r="E167" s="26"/>
      <c r="F167" s="118"/>
      <c r="G167" s="119"/>
      <c r="H167" s="110"/>
      <c r="I167" s="106"/>
      <c r="J167" s="110"/>
      <c r="K167" s="119"/>
      <c r="L167" s="110"/>
      <c r="M167" s="120"/>
      <c r="N167" s="110"/>
      <c r="O167" s="119"/>
      <c r="P167" s="110"/>
      <c r="Q167" s="105"/>
      <c r="R167" s="110"/>
      <c r="S167" s="110"/>
      <c r="T167" s="555"/>
      <c r="U167" s="830"/>
      <c r="V167" s="825"/>
      <c r="W167" s="824"/>
      <c r="X167" s="256"/>
      <c r="Y167" s="843"/>
      <c r="Z167" s="844"/>
      <c r="AA167" s="111"/>
      <c r="AB167" s="121"/>
      <c r="AC167" s="119"/>
      <c r="AE167" s="323"/>
    </row>
    <row r="168" spans="1:31" s="321" customFormat="1" x14ac:dyDescent="0.25">
      <c r="A168" s="102"/>
      <c r="B168" s="102"/>
      <c r="C168" s="103"/>
      <c r="D168" s="339"/>
      <c r="E168" s="26"/>
      <c r="F168" s="118"/>
      <c r="G168" s="119"/>
      <c r="H168" s="110"/>
      <c r="I168" s="106"/>
      <c r="J168" s="110"/>
      <c r="K168" s="119"/>
      <c r="L168" s="110"/>
      <c r="M168" s="120"/>
      <c r="N168" s="110"/>
      <c r="O168" s="119"/>
      <c r="P168" s="110"/>
      <c r="Q168" s="105"/>
      <c r="R168" s="110"/>
      <c r="S168" s="110"/>
      <c r="T168" s="555"/>
      <c r="U168" s="830"/>
      <c r="V168" s="825"/>
      <c r="W168" s="824"/>
      <c r="X168" s="256"/>
      <c r="Y168" s="843"/>
      <c r="Z168" s="844"/>
      <c r="AA168" s="111"/>
      <c r="AB168" s="121"/>
      <c r="AC168" s="119"/>
      <c r="AE168" s="323"/>
    </row>
    <row r="169" spans="1:31" s="321" customFormat="1" x14ac:dyDescent="0.25">
      <c r="A169" s="102"/>
      <c r="B169" s="102"/>
      <c r="C169" s="103"/>
      <c r="D169" s="339"/>
      <c r="E169" s="26"/>
      <c r="F169" s="118"/>
      <c r="G169" s="119"/>
      <c r="H169" s="110"/>
      <c r="I169" s="106"/>
      <c r="J169" s="110"/>
      <c r="K169" s="119"/>
      <c r="L169" s="110"/>
      <c r="M169" s="120"/>
      <c r="N169" s="110"/>
      <c r="O169" s="119"/>
      <c r="P169" s="110"/>
      <c r="Q169" s="105"/>
      <c r="R169" s="110"/>
      <c r="S169" s="110"/>
      <c r="T169" s="555"/>
      <c r="U169" s="830"/>
      <c r="V169" s="825"/>
      <c r="W169" s="824"/>
      <c r="X169" s="256"/>
      <c r="Y169" s="843"/>
      <c r="Z169" s="844"/>
      <c r="AA169" s="111"/>
      <c r="AB169" s="121"/>
      <c r="AC169" s="119"/>
      <c r="AE169" s="323"/>
    </row>
    <row r="170" spans="1:31" s="321" customFormat="1" x14ac:dyDescent="0.25">
      <c r="A170" s="102"/>
      <c r="B170" s="102"/>
      <c r="C170" s="103"/>
      <c r="D170" s="339"/>
      <c r="E170" s="26"/>
      <c r="F170" s="118"/>
      <c r="G170" s="119"/>
      <c r="H170" s="110"/>
      <c r="I170" s="106"/>
      <c r="J170" s="110"/>
      <c r="K170" s="119"/>
      <c r="L170" s="110"/>
      <c r="M170" s="120"/>
      <c r="N170" s="110"/>
      <c r="O170" s="119"/>
      <c r="P170" s="110"/>
      <c r="Q170" s="105"/>
      <c r="R170" s="110"/>
      <c r="S170" s="110"/>
      <c r="T170" s="555"/>
      <c r="U170" s="830"/>
      <c r="V170" s="825"/>
      <c r="W170" s="824"/>
      <c r="X170" s="256"/>
      <c r="Y170" s="843"/>
      <c r="Z170" s="844"/>
      <c r="AA170" s="111"/>
      <c r="AB170" s="121"/>
      <c r="AC170" s="119"/>
      <c r="AE170" s="323"/>
    </row>
    <row r="171" spans="1:31" s="321" customFormat="1" x14ac:dyDescent="0.25">
      <c r="A171" s="102"/>
      <c r="B171" s="102"/>
      <c r="C171" s="103"/>
      <c r="D171" s="339"/>
      <c r="E171" s="26"/>
      <c r="F171" s="118"/>
      <c r="G171" s="119"/>
      <c r="H171" s="110"/>
      <c r="I171" s="106"/>
      <c r="J171" s="110"/>
      <c r="K171" s="119"/>
      <c r="L171" s="110"/>
      <c r="M171" s="120"/>
      <c r="N171" s="110"/>
      <c r="O171" s="119"/>
      <c r="P171" s="110"/>
      <c r="Q171" s="105"/>
      <c r="R171" s="110"/>
      <c r="S171" s="110"/>
      <c r="T171" s="555"/>
      <c r="U171" s="830"/>
      <c r="V171" s="825"/>
      <c r="W171" s="824"/>
      <c r="X171" s="256"/>
      <c r="Y171" s="843"/>
      <c r="Z171" s="844"/>
      <c r="AA171" s="111"/>
      <c r="AB171" s="121"/>
      <c r="AC171" s="119"/>
      <c r="AE171" s="323"/>
    </row>
    <row r="172" spans="1:31" s="321" customFormat="1" x14ac:dyDescent="0.25">
      <c r="A172" s="102"/>
      <c r="B172" s="102"/>
      <c r="C172" s="103"/>
      <c r="D172" s="339"/>
      <c r="E172" s="26"/>
      <c r="F172" s="118"/>
      <c r="G172" s="119"/>
      <c r="H172" s="110"/>
      <c r="I172" s="106"/>
      <c r="J172" s="110"/>
      <c r="K172" s="119"/>
      <c r="L172" s="110"/>
      <c r="M172" s="120"/>
      <c r="N172" s="110"/>
      <c r="O172" s="119"/>
      <c r="P172" s="110"/>
      <c r="Q172" s="105"/>
      <c r="R172" s="110"/>
      <c r="S172" s="110"/>
      <c r="T172" s="555"/>
      <c r="U172" s="830"/>
      <c r="V172" s="825"/>
      <c r="W172" s="824"/>
      <c r="X172" s="256"/>
      <c r="Y172" s="843"/>
      <c r="Z172" s="844"/>
      <c r="AA172" s="111"/>
      <c r="AB172" s="121"/>
      <c r="AC172" s="119"/>
      <c r="AE172" s="323"/>
    </row>
    <row r="173" spans="1:31" s="321" customFormat="1" x14ac:dyDescent="0.25">
      <c r="A173" s="102"/>
      <c r="B173" s="102"/>
      <c r="C173" s="103"/>
      <c r="D173" s="339"/>
      <c r="E173" s="26"/>
      <c r="F173" s="118"/>
      <c r="G173" s="119"/>
      <c r="H173" s="110"/>
      <c r="I173" s="106"/>
      <c r="J173" s="110"/>
      <c r="K173" s="119"/>
      <c r="L173" s="110"/>
      <c r="M173" s="120"/>
      <c r="N173" s="110"/>
      <c r="O173" s="119"/>
      <c r="P173" s="110"/>
      <c r="Q173" s="105"/>
      <c r="R173" s="110"/>
      <c r="S173" s="110"/>
      <c r="T173" s="555"/>
      <c r="U173" s="830"/>
      <c r="V173" s="825"/>
      <c r="W173" s="824"/>
      <c r="X173" s="256"/>
      <c r="Y173" s="843"/>
      <c r="Z173" s="844"/>
      <c r="AA173" s="111"/>
      <c r="AB173" s="121"/>
      <c r="AC173" s="119"/>
      <c r="AE173" s="323"/>
    </row>
    <row r="174" spans="1:31" s="321" customFormat="1" x14ac:dyDescent="0.25">
      <c r="A174" s="102"/>
      <c r="B174" s="102"/>
      <c r="C174" s="103"/>
      <c r="D174" s="339"/>
      <c r="E174" s="26"/>
      <c r="F174" s="118"/>
      <c r="G174" s="119"/>
      <c r="H174" s="110"/>
      <c r="I174" s="106"/>
      <c r="J174" s="110"/>
      <c r="K174" s="119"/>
      <c r="L174" s="110"/>
      <c r="M174" s="120"/>
      <c r="N174" s="110"/>
      <c r="O174" s="119"/>
      <c r="P174" s="110"/>
      <c r="Q174" s="105"/>
      <c r="R174" s="110"/>
      <c r="S174" s="110"/>
      <c r="T174" s="555"/>
      <c r="U174" s="830"/>
      <c r="V174" s="825"/>
      <c r="W174" s="824"/>
      <c r="X174" s="256"/>
      <c r="Y174" s="843"/>
      <c r="Z174" s="844"/>
      <c r="AA174" s="111"/>
      <c r="AB174" s="121"/>
      <c r="AC174" s="119"/>
      <c r="AE174" s="323">
        <v>3600</v>
      </c>
    </row>
    <row r="175" spans="1:31" s="321" customFormat="1" x14ac:dyDescent="0.25">
      <c r="A175" s="102"/>
      <c r="B175" s="102"/>
      <c r="C175" s="103"/>
      <c r="D175" s="339"/>
      <c r="E175" s="26"/>
      <c r="F175" s="118"/>
      <c r="G175" s="119"/>
      <c r="H175" s="110"/>
      <c r="I175" s="106"/>
      <c r="J175" s="110"/>
      <c r="K175" s="119"/>
      <c r="L175" s="110"/>
      <c r="M175" s="120"/>
      <c r="N175" s="110"/>
      <c r="O175" s="119"/>
      <c r="P175" s="110"/>
      <c r="Q175" s="105"/>
      <c r="R175" s="110"/>
      <c r="S175" s="110"/>
      <c r="T175" s="555"/>
      <c r="U175" s="830"/>
      <c r="V175" s="825"/>
      <c r="W175" s="824"/>
      <c r="X175" s="256"/>
      <c r="Y175" s="843"/>
      <c r="Z175" s="844"/>
      <c r="AA175" s="111"/>
      <c r="AB175" s="121"/>
      <c r="AC175" s="119"/>
      <c r="AE175" s="323">
        <v>5</v>
      </c>
    </row>
    <row r="176" spans="1:31" s="321" customFormat="1" x14ac:dyDescent="0.25">
      <c r="A176" s="102"/>
      <c r="B176" s="102"/>
      <c r="C176" s="103"/>
      <c r="D176" s="339"/>
      <c r="E176" s="26"/>
      <c r="F176" s="118"/>
      <c r="G176" s="119"/>
      <c r="H176" s="110"/>
      <c r="I176" s="106"/>
      <c r="J176" s="110"/>
      <c r="K176" s="119"/>
      <c r="L176" s="110"/>
      <c r="M176" s="120"/>
      <c r="N176" s="110"/>
      <c r="O176" s="119"/>
      <c r="P176" s="110"/>
      <c r="Q176" s="105"/>
      <c r="R176" s="110"/>
      <c r="S176" s="110"/>
      <c r="T176" s="555"/>
      <c r="U176" s="830"/>
      <c r="V176" s="825"/>
      <c r="W176" s="824"/>
      <c r="X176" s="256"/>
      <c r="Y176" s="843"/>
      <c r="Z176" s="844"/>
      <c r="AA176" s="111"/>
      <c r="AB176" s="121"/>
      <c r="AC176" s="119"/>
      <c r="AE176" s="323">
        <f>AE174*AE175</f>
        <v>18000</v>
      </c>
    </row>
    <row r="177" spans="1:31" s="321" customFormat="1" x14ac:dyDescent="0.25">
      <c r="A177" s="102"/>
      <c r="B177" s="102"/>
      <c r="C177" s="103"/>
      <c r="D177" s="339"/>
      <c r="E177" s="26"/>
      <c r="F177" s="118"/>
      <c r="G177" s="119"/>
      <c r="H177" s="110"/>
      <c r="I177" s="106"/>
      <c r="J177" s="110"/>
      <c r="K177" s="119"/>
      <c r="L177" s="110"/>
      <c r="M177" s="120"/>
      <c r="N177" s="110"/>
      <c r="O177" s="119"/>
      <c r="P177" s="110"/>
      <c r="Q177" s="105"/>
      <c r="R177" s="110"/>
      <c r="S177" s="110"/>
      <c r="T177" s="555"/>
      <c r="U177" s="830"/>
      <c r="V177" s="825"/>
      <c r="W177" s="824"/>
      <c r="X177" s="256"/>
      <c r="Y177" s="843"/>
      <c r="Z177" s="844"/>
      <c r="AA177" s="111"/>
      <c r="AB177" s="121"/>
      <c r="AC177" s="119"/>
      <c r="AE177" s="323"/>
    </row>
    <row r="178" spans="1:31" s="321" customFormat="1" x14ac:dyDescent="0.25">
      <c r="A178" s="102"/>
      <c r="B178" s="102"/>
      <c r="C178" s="103"/>
      <c r="D178" s="339"/>
      <c r="E178" s="26"/>
      <c r="F178" s="118"/>
      <c r="G178" s="119"/>
      <c r="H178" s="110"/>
      <c r="I178" s="106"/>
      <c r="J178" s="110"/>
      <c r="K178" s="119"/>
      <c r="L178" s="110"/>
      <c r="M178" s="120"/>
      <c r="N178" s="110"/>
      <c r="O178" s="119"/>
      <c r="P178" s="110"/>
      <c r="Q178" s="105"/>
      <c r="R178" s="110"/>
      <c r="S178" s="110"/>
      <c r="T178" s="555"/>
      <c r="U178" s="830"/>
      <c r="V178" s="825"/>
      <c r="W178" s="824"/>
      <c r="X178" s="256"/>
      <c r="Y178" s="843"/>
      <c r="Z178" s="844"/>
      <c r="AA178" s="111"/>
      <c r="AB178" s="121"/>
      <c r="AC178" s="119"/>
      <c r="AE178" s="323">
        <v>18000000</v>
      </c>
    </row>
    <row r="179" spans="1:31" s="321" customFormat="1" x14ac:dyDescent="0.25">
      <c r="A179" s="102"/>
      <c r="B179" s="102"/>
      <c r="C179" s="103"/>
      <c r="D179" s="339"/>
      <c r="E179" s="26"/>
      <c r="F179" s="118"/>
      <c r="G179" s="119"/>
      <c r="H179" s="110"/>
      <c r="I179" s="106"/>
      <c r="J179" s="110"/>
      <c r="K179" s="119"/>
      <c r="L179" s="110"/>
      <c r="M179" s="120"/>
      <c r="N179" s="110"/>
      <c r="O179" s="119"/>
      <c r="P179" s="110"/>
      <c r="Q179" s="105"/>
      <c r="R179" s="110"/>
      <c r="S179" s="110"/>
      <c r="T179" s="555"/>
      <c r="U179" s="830"/>
      <c r="V179" s="825"/>
      <c r="W179" s="824"/>
      <c r="X179" s="256"/>
      <c r="Y179" s="843"/>
      <c r="Z179" s="844"/>
      <c r="AA179" s="111"/>
      <c r="AB179" s="121"/>
      <c r="AC179" s="119"/>
      <c r="AE179" s="323">
        <v>4200000</v>
      </c>
    </row>
    <row r="180" spans="1:31" s="321" customFormat="1" x14ac:dyDescent="0.25">
      <c r="A180" s="102"/>
      <c r="B180" s="102"/>
      <c r="C180" s="103"/>
      <c r="D180" s="339"/>
      <c r="E180" s="26"/>
      <c r="F180" s="118"/>
      <c r="G180" s="119"/>
      <c r="H180" s="110"/>
      <c r="I180" s="106"/>
      <c r="J180" s="110"/>
      <c r="K180" s="119"/>
      <c r="L180" s="110"/>
      <c r="M180" s="120"/>
      <c r="N180" s="110"/>
      <c r="O180" s="119"/>
      <c r="P180" s="110"/>
      <c r="Q180" s="105"/>
      <c r="R180" s="110"/>
      <c r="S180" s="110"/>
      <c r="T180" s="555"/>
      <c r="U180" s="830"/>
      <c r="V180" s="825"/>
      <c r="W180" s="824"/>
      <c r="X180" s="256"/>
      <c r="Y180" s="843"/>
      <c r="Z180" s="844"/>
      <c r="AA180" s="111"/>
      <c r="AB180" s="121"/>
      <c r="AC180" s="119"/>
      <c r="AE180" s="323">
        <v>750000</v>
      </c>
    </row>
    <row r="181" spans="1:31" s="321" customFormat="1" x14ac:dyDescent="0.25">
      <c r="A181" s="102"/>
      <c r="B181" s="102"/>
      <c r="C181" s="103"/>
      <c r="D181" s="339"/>
      <c r="E181" s="26"/>
      <c r="F181" s="118"/>
      <c r="G181" s="119"/>
      <c r="H181" s="110"/>
      <c r="I181" s="106"/>
      <c r="J181" s="110"/>
      <c r="K181" s="119"/>
      <c r="L181" s="110"/>
      <c r="M181" s="120"/>
      <c r="N181" s="110"/>
      <c r="O181" s="119"/>
      <c r="P181" s="110"/>
      <c r="Q181" s="105"/>
      <c r="R181" s="110"/>
      <c r="S181" s="110"/>
      <c r="T181" s="555"/>
      <c r="U181" s="830"/>
      <c r="V181" s="825"/>
      <c r="W181" s="824"/>
      <c r="X181" s="256"/>
      <c r="Y181" s="843"/>
      <c r="Z181" s="844"/>
      <c r="AA181" s="111"/>
      <c r="AB181" s="121"/>
      <c r="AC181" s="119"/>
      <c r="AE181" s="323">
        <v>450000</v>
      </c>
    </row>
    <row r="182" spans="1:31" s="321" customFormat="1" x14ac:dyDescent="0.25">
      <c r="A182" s="102"/>
      <c r="B182" s="102"/>
      <c r="C182" s="103"/>
      <c r="D182" s="339"/>
      <c r="E182" s="26"/>
      <c r="F182" s="118"/>
      <c r="G182" s="119"/>
      <c r="H182" s="110"/>
      <c r="I182" s="106"/>
      <c r="J182" s="110"/>
      <c r="K182" s="119"/>
      <c r="L182" s="110"/>
      <c r="M182" s="120"/>
      <c r="N182" s="110"/>
      <c r="O182" s="119"/>
      <c r="P182" s="110"/>
      <c r="Q182" s="105"/>
      <c r="R182" s="110"/>
      <c r="S182" s="110"/>
      <c r="T182" s="555"/>
      <c r="U182" s="830"/>
      <c r="V182" s="825"/>
      <c r="W182" s="824"/>
      <c r="X182" s="256"/>
      <c r="Y182" s="843"/>
      <c r="Z182" s="844"/>
      <c r="AA182" s="111"/>
      <c r="AB182" s="121"/>
      <c r="AC182" s="119"/>
      <c r="AE182" s="323">
        <f>SUM(AE178:AE181)</f>
        <v>23400000</v>
      </c>
    </row>
    <row r="183" spans="1:31" s="321" customFormat="1" x14ac:dyDescent="0.25">
      <c r="A183" s="102"/>
      <c r="B183" s="102"/>
      <c r="C183" s="103"/>
      <c r="D183" s="339"/>
      <c r="E183" s="26"/>
      <c r="F183" s="118"/>
      <c r="G183" s="119"/>
      <c r="H183" s="110"/>
      <c r="I183" s="106"/>
      <c r="J183" s="110"/>
      <c r="K183" s="119"/>
      <c r="L183" s="110"/>
      <c r="M183" s="120"/>
      <c r="N183" s="110"/>
      <c r="O183" s="119"/>
      <c r="P183" s="110"/>
      <c r="Q183" s="105"/>
      <c r="R183" s="110"/>
      <c r="S183" s="110"/>
      <c r="T183" s="555"/>
      <c r="U183" s="830"/>
      <c r="V183" s="825"/>
      <c r="W183" s="824"/>
      <c r="X183" s="256"/>
      <c r="Y183" s="843"/>
      <c r="Z183" s="844"/>
      <c r="AA183" s="111"/>
      <c r="AB183" s="121"/>
      <c r="AC183" s="119"/>
      <c r="AE183" s="323"/>
    </row>
    <row r="184" spans="1:31" s="321" customFormat="1" x14ac:dyDescent="0.25">
      <c r="A184" s="102"/>
      <c r="B184" s="102"/>
      <c r="C184" s="103"/>
      <c r="D184" s="339"/>
      <c r="E184" s="26"/>
      <c r="F184" s="118"/>
      <c r="G184" s="119"/>
      <c r="H184" s="110"/>
      <c r="I184" s="106"/>
      <c r="J184" s="110"/>
      <c r="K184" s="119"/>
      <c r="L184" s="110"/>
      <c r="M184" s="120"/>
      <c r="N184" s="110"/>
      <c r="O184" s="119"/>
      <c r="P184" s="110"/>
      <c r="Q184" s="105"/>
      <c r="R184" s="110"/>
      <c r="S184" s="110"/>
      <c r="T184" s="555"/>
      <c r="U184" s="830"/>
      <c r="V184" s="825"/>
      <c r="W184" s="824"/>
      <c r="X184" s="256"/>
      <c r="Y184" s="843"/>
      <c r="Z184" s="844"/>
      <c r="AA184" s="111"/>
      <c r="AB184" s="121"/>
      <c r="AC184" s="119"/>
      <c r="AE184" s="323"/>
    </row>
    <row r="185" spans="1:31" s="321" customFormat="1" x14ac:dyDescent="0.25">
      <c r="A185" s="102"/>
      <c r="B185" s="102"/>
      <c r="C185" s="103"/>
      <c r="D185" s="339"/>
      <c r="E185" s="26"/>
      <c r="F185" s="118"/>
      <c r="G185" s="119"/>
      <c r="H185" s="110"/>
      <c r="I185" s="106"/>
      <c r="J185" s="110"/>
      <c r="K185" s="119"/>
      <c r="L185" s="110"/>
      <c r="M185" s="120"/>
      <c r="N185" s="110"/>
      <c r="O185" s="119"/>
      <c r="P185" s="110"/>
      <c r="Q185" s="105"/>
      <c r="R185" s="110"/>
      <c r="S185" s="110"/>
      <c r="T185" s="555"/>
      <c r="U185" s="830"/>
      <c r="V185" s="825"/>
      <c r="W185" s="824"/>
      <c r="X185" s="256"/>
      <c r="Y185" s="843"/>
      <c r="Z185" s="844"/>
      <c r="AA185" s="111"/>
      <c r="AB185" s="121"/>
      <c r="AC185" s="119"/>
      <c r="AE185" s="323"/>
    </row>
    <row r="186" spans="1:31" s="321" customFormat="1" x14ac:dyDescent="0.25">
      <c r="A186" s="102"/>
      <c r="B186" s="102"/>
      <c r="C186" s="103"/>
      <c r="D186" s="339"/>
      <c r="E186" s="26"/>
      <c r="F186" s="118"/>
      <c r="G186" s="119"/>
      <c r="H186" s="110"/>
      <c r="I186" s="106"/>
      <c r="J186" s="110"/>
      <c r="K186" s="119"/>
      <c r="L186" s="110"/>
      <c r="M186" s="120"/>
      <c r="N186" s="110"/>
      <c r="O186" s="119"/>
      <c r="P186" s="110"/>
      <c r="Q186" s="105"/>
      <c r="R186" s="110"/>
      <c r="S186" s="110"/>
      <c r="T186" s="555"/>
      <c r="U186" s="830"/>
      <c r="V186" s="825"/>
      <c r="W186" s="824"/>
      <c r="X186" s="256"/>
      <c r="Y186" s="843"/>
      <c r="Z186" s="844"/>
      <c r="AA186" s="111"/>
      <c r="AB186" s="121"/>
      <c r="AC186" s="119"/>
      <c r="AE186" s="323"/>
    </row>
    <row r="187" spans="1:31" s="321" customFormat="1" x14ac:dyDescent="0.25">
      <c r="A187" s="102"/>
      <c r="B187" s="102"/>
      <c r="C187" s="103"/>
      <c r="D187" s="339"/>
      <c r="E187" s="26"/>
      <c r="F187" s="118"/>
      <c r="G187" s="119"/>
      <c r="H187" s="110"/>
      <c r="I187" s="106"/>
      <c r="J187" s="110"/>
      <c r="K187" s="119"/>
      <c r="L187" s="110"/>
      <c r="M187" s="120"/>
      <c r="N187" s="110"/>
      <c r="O187" s="119"/>
      <c r="P187" s="110"/>
      <c r="Q187" s="105"/>
      <c r="R187" s="110"/>
      <c r="S187" s="110"/>
      <c r="T187" s="555"/>
      <c r="U187" s="830"/>
      <c r="V187" s="825"/>
      <c r="W187" s="824"/>
      <c r="X187" s="256"/>
      <c r="Y187" s="843"/>
      <c r="Z187" s="844"/>
      <c r="AA187" s="111"/>
      <c r="AB187" s="121"/>
      <c r="AC187" s="119"/>
      <c r="AE187" s="323"/>
    </row>
    <row r="188" spans="1:31" s="321" customFormat="1" x14ac:dyDescent="0.25">
      <c r="A188" s="102"/>
      <c r="B188" s="102"/>
      <c r="C188" s="103"/>
      <c r="D188" s="339"/>
      <c r="E188" s="26"/>
      <c r="F188" s="118"/>
      <c r="G188" s="119"/>
      <c r="H188" s="110"/>
      <c r="I188" s="106"/>
      <c r="J188" s="110"/>
      <c r="K188" s="119"/>
      <c r="L188" s="110"/>
      <c r="M188" s="120"/>
      <c r="N188" s="110"/>
      <c r="O188" s="119"/>
      <c r="P188" s="110"/>
      <c r="Q188" s="105"/>
      <c r="R188" s="110"/>
      <c r="S188" s="110"/>
      <c r="T188" s="555"/>
      <c r="U188" s="830"/>
      <c r="V188" s="825"/>
      <c r="W188" s="824"/>
      <c r="X188" s="256"/>
      <c r="Y188" s="843"/>
      <c r="Z188" s="844"/>
      <c r="AA188" s="111"/>
      <c r="AB188" s="121"/>
      <c r="AC188" s="119"/>
      <c r="AE188" s="323"/>
    </row>
    <row r="189" spans="1:31" s="321" customFormat="1" x14ac:dyDescent="0.25">
      <c r="A189" s="102"/>
      <c r="B189" s="102"/>
      <c r="C189" s="103"/>
      <c r="D189" s="339"/>
      <c r="E189" s="26"/>
      <c r="F189" s="118"/>
      <c r="G189" s="119"/>
      <c r="H189" s="110"/>
      <c r="I189" s="106"/>
      <c r="J189" s="110"/>
      <c r="K189" s="119"/>
      <c r="L189" s="110"/>
      <c r="M189" s="120"/>
      <c r="N189" s="110"/>
      <c r="O189" s="119"/>
      <c r="P189" s="110"/>
      <c r="Q189" s="105"/>
      <c r="R189" s="110"/>
      <c r="S189" s="110"/>
      <c r="T189" s="555"/>
      <c r="U189" s="830"/>
      <c r="V189" s="825"/>
      <c r="W189" s="824"/>
      <c r="X189" s="256"/>
      <c r="Y189" s="843"/>
      <c r="Z189" s="844"/>
      <c r="AA189" s="111"/>
      <c r="AB189" s="121"/>
      <c r="AC189" s="119"/>
      <c r="AE189" s="323"/>
    </row>
    <row r="190" spans="1:31" s="321" customFormat="1" x14ac:dyDescent="0.25">
      <c r="A190" s="102"/>
      <c r="B190" s="102"/>
      <c r="C190" s="103"/>
      <c r="D190" s="339"/>
      <c r="E190" s="26"/>
      <c r="F190" s="118"/>
      <c r="G190" s="119"/>
      <c r="H190" s="110"/>
      <c r="I190" s="106"/>
      <c r="J190" s="110"/>
      <c r="K190" s="119"/>
      <c r="L190" s="110"/>
      <c r="M190" s="120"/>
      <c r="N190" s="110"/>
      <c r="O190" s="119"/>
      <c r="P190" s="110"/>
      <c r="Q190" s="105"/>
      <c r="R190" s="110"/>
      <c r="S190" s="110"/>
      <c r="T190" s="555"/>
      <c r="U190" s="830"/>
      <c r="V190" s="825"/>
      <c r="W190" s="824"/>
      <c r="X190" s="256"/>
      <c r="Y190" s="843"/>
      <c r="Z190" s="844"/>
      <c r="AA190" s="111"/>
      <c r="AB190" s="121"/>
      <c r="AC190" s="119"/>
      <c r="AE190" s="323"/>
    </row>
    <row r="191" spans="1:31" s="321" customFormat="1" x14ac:dyDescent="0.25">
      <c r="A191" s="102"/>
      <c r="B191" s="102"/>
      <c r="C191" s="103"/>
      <c r="D191" s="339"/>
      <c r="E191" s="26"/>
      <c r="F191" s="118"/>
      <c r="G191" s="119"/>
      <c r="H191" s="110"/>
      <c r="I191" s="106"/>
      <c r="J191" s="110"/>
      <c r="K191" s="119"/>
      <c r="L191" s="110"/>
      <c r="M191" s="120"/>
      <c r="N191" s="110"/>
      <c r="O191" s="119"/>
      <c r="P191" s="110"/>
      <c r="Q191" s="105"/>
      <c r="R191" s="110"/>
      <c r="S191" s="110"/>
      <c r="T191" s="555"/>
      <c r="U191" s="830"/>
      <c r="V191" s="825"/>
      <c r="W191" s="824"/>
      <c r="X191" s="256"/>
      <c r="Y191" s="843"/>
      <c r="Z191" s="844"/>
      <c r="AA191" s="111"/>
      <c r="AB191" s="121"/>
      <c r="AC191" s="119"/>
      <c r="AE191" s="323"/>
    </row>
    <row r="192" spans="1:31" s="321" customFormat="1" x14ac:dyDescent="0.25">
      <c r="A192" s="102"/>
      <c r="B192" s="102"/>
      <c r="C192" s="103"/>
      <c r="D192" s="339"/>
      <c r="E192" s="26"/>
      <c r="F192" s="118"/>
      <c r="G192" s="119"/>
      <c r="H192" s="110"/>
      <c r="I192" s="106"/>
      <c r="J192" s="110"/>
      <c r="K192" s="119"/>
      <c r="L192" s="110"/>
      <c r="M192" s="120"/>
      <c r="N192" s="110"/>
      <c r="O192" s="119"/>
      <c r="P192" s="110"/>
      <c r="Q192" s="105"/>
      <c r="R192" s="110"/>
      <c r="S192" s="110"/>
      <c r="T192" s="555"/>
      <c r="U192" s="830"/>
      <c r="V192" s="825"/>
      <c r="W192" s="824"/>
      <c r="X192" s="256"/>
      <c r="Y192" s="843"/>
      <c r="Z192" s="844"/>
      <c r="AA192" s="111"/>
      <c r="AB192" s="121"/>
      <c r="AC192" s="119"/>
      <c r="AE192" s="323"/>
    </row>
    <row r="193" spans="1:31" s="321" customFormat="1" x14ac:dyDescent="0.25">
      <c r="A193" s="102"/>
      <c r="B193" s="102"/>
      <c r="C193" s="103"/>
      <c r="D193" s="339"/>
      <c r="E193" s="26"/>
      <c r="F193" s="118"/>
      <c r="G193" s="119"/>
      <c r="H193" s="110"/>
      <c r="I193" s="106"/>
      <c r="J193" s="110"/>
      <c r="K193" s="119"/>
      <c r="L193" s="110"/>
      <c r="M193" s="120"/>
      <c r="N193" s="110"/>
      <c r="O193" s="119"/>
      <c r="P193" s="110"/>
      <c r="Q193" s="105"/>
      <c r="R193" s="110"/>
      <c r="S193" s="110"/>
      <c r="T193" s="555"/>
      <c r="U193" s="830"/>
      <c r="V193" s="825"/>
      <c r="W193" s="824"/>
      <c r="X193" s="256"/>
      <c r="Y193" s="843"/>
      <c r="Z193" s="844"/>
      <c r="AA193" s="111"/>
      <c r="AB193" s="121"/>
      <c r="AC193" s="119"/>
      <c r="AE193" s="323"/>
    </row>
    <row r="194" spans="1:31" s="321" customFormat="1" x14ac:dyDescent="0.25">
      <c r="A194" s="102"/>
      <c r="B194" s="102"/>
      <c r="C194" s="103"/>
      <c r="D194" s="339"/>
      <c r="E194" s="26"/>
      <c r="F194" s="118"/>
      <c r="G194" s="119"/>
      <c r="H194" s="110"/>
      <c r="I194" s="106"/>
      <c r="J194" s="110"/>
      <c r="K194" s="119"/>
      <c r="L194" s="110"/>
      <c r="M194" s="120"/>
      <c r="N194" s="110"/>
      <c r="O194" s="119"/>
      <c r="P194" s="110"/>
      <c r="Q194" s="105"/>
      <c r="R194" s="110"/>
      <c r="S194" s="110"/>
      <c r="T194" s="555"/>
      <c r="U194" s="830"/>
      <c r="V194" s="825"/>
      <c r="W194" s="824"/>
      <c r="X194" s="256"/>
      <c r="Y194" s="843"/>
      <c r="Z194" s="844"/>
      <c r="AA194" s="111"/>
      <c r="AB194" s="121"/>
      <c r="AC194" s="119"/>
      <c r="AE194" s="323"/>
    </row>
    <row r="195" spans="1:31" s="321" customFormat="1" x14ac:dyDescent="0.25">
      <c r="A195" s="102"/>
      <c r="B195" s="102"/>
      <c r="C195" s="103"/>
      <c r="D195" s="339"/>
      <c r="E195" s="26"/>
      <c r="F195" s="118"/>
      <c r="G195" s="119"/>
      <c r="H195" s="110"/>
      <c r="I195" s="106"/>
      <c r="J195" s="110"/>
      <c r="K195" s="119"/>
      <c r="L195" s="110"/>
      <c r="M195" s="120"/>
      <c r="N195" s="110"/>
      <c r="O195" s="119"/>
      <c r="P195" s="110"/>
      <c r="Q195" s="105"/>
      <c r="R195" s="110"/>
      <c r="S195" s="110"/>
      <c r="T195" s="555"/>
      <c r="U195" s="830"/>
      <c r="V195" s="825"/>
      <c r="W195" s="824"/>
      <c r="X195" s="256"/>
      <c r="Y195" s="843"/>
      <c r="Z195" s="844"/>
      <c r="AA195" s="111"/>
      <c r="AB195" s="121"/>
      <c r="AC195" s="119"/>
      <c r="AE195" s="323"/>
    </row>
    <row r="196" spans="1:31" s="321" customFormat="1" x14ac:dyDescent="0.25">
      <c r="A196" s="102"/>
      <c r="B196" s="102"/>
      <c r="C196" s="103"/>
      <c r="D196" s="339"/>
      <c r="E196" s="26"/>
      <c r="F196" s="118"/>
      <c r="G196" s="119"/>
      <c r="H196" s="110"/>
      <c r="I196" s="106"/>
      <c r="J196" s="110"/>
      <c r="K196" s="119"/>
      <c r="L196" s="110"/>
      <c r="M196" s="120"/>
      <c r="N196" s="110"/>
      <c r="O196" s="119"/>
      <c r="P196" s="110"/>
      <c r="Q196" s="105"/>
      <c r="R196" s="110"/>
      <c r="S196" s="110"/>
      <c r="T196" s="555"/>
      <c r="U196" s="830"/>
      <c r="V196" s="825"/>
      <c r="W196" s="824"/>
      <c r="X196" s="256"/>
      <c r="Y196" s="843"/>
      <c r="Z196" s="844"/>
      <c r="AA196" s="111"/>
      <c r="AB196" s="121"/>
      <c r="AC196" s="119"/>
      <c r="AE196" s="323"/>
    </row>
    <row r="197" spans="1:31" s="321" customFormat="1" x14ac:dyDescent="0.25">
      <c r="A197" s="102"/>
      <c r="B197" s="102"/>
      <c r="C197" s="103"/>
      <c r="D197" s="339"/>
      <c r="E197" s="26"/>
      <c r="F197" s="118"/>
      <c r="G197" s="119"/>
      <c r="H197" s="110"/>
      <c r="I197" s="106"/>
      <c r="J197" s="110"/>
      <c r="K197" s="119"/>
      <c r="L197" s="110"/>
      <c r="M197" s="120"/>
      <c r="N197" s="110"/>
      <c r="O197" s="119"/>
      <c r="P197" s="110"/>
      <c r="Q197" s="105"/>
      <c r="R197" s="110"/>
      <c r="S197" s="110"/>
      <c r="T197" s="555"/>
      <c r="U197" s="830"/>
      <c r="V197" s="825"/>
      <c r="W197" s="824"/>
      <c r="X197" s="256"/>
      <c r="Y197" s="843"/>
      <c r="Z197" s="844"/>
      <c r="AA197" s="111"/>
      <c r="AB197" s="121"/>
      <c r="AC197" s="119"/>
      <c r="AE197" s="323"/>
    </row>
    <row r="198" spans="1:31" s="321" customFormat="1" x14ac:dyDescent="0.25">
      <c r="A198" s="102"/>
      <c r="B198" s="102"/>
      <c r="C198" s="103"/>
      <c r="D198" s="339"/>
      <c r="E198" s="26"/>
      <c r="F198" s="118"/>
      <c r="G198" s="119"/>
      <c r="H198" s="110"/>
      <c r="I198" s="106"/>
      <c r="J198" s="110"/>
      <c r="K198" s="119"/>
      <c r="L198" s="110"/>
      <c r="M198" s="120"/>
      <c r="N198" s="110"/>
      <c r="O198" s="119"/>
      <c r="P198" s="110"/>
      <c r="Q198" s="105"/>
      <c r="R198" s="110"/>
      <c r="S198" s="110"/>
      <c r="T198" s="555"/>
      <c r="U198" s="830"/>
      <c r="V198" s="825"/>
      <c r="W198" s="824"/>
      <c r="X198" s="256"/>
      <c r="Y198" s="843"/>
      <c r="Z198" s="844"/>
      <c r="AA198" s="111"/>
      <c r="AB198" s="121"/>
      <c r="AC198" s="119"/>
      <c r="AE198" s="323"/>
    </row>
    <row r="199" spans="1:31" s="321" customFormat="1" x14ac:dyDescent="0.25">
      <c r="A199" s="102"/>
      <c r="B199" s="102"/>
      <c r="C199" s="103"/>
      <c r="D199" s="339"/>
      <c r="E199" s="26"/>
      <c r="F199" s="118"/>
      <c r="G199" s="119"/>
      <c r="H199" s="110"/>
      <c r="I199" s="106"/>
      <c r="J199" s="110"/>
      <c r="K199" s="119"/>
      <c r="L199" s="110"/>
      <c r="M199" s="120"/>
      <c r="N199" s="110"/>
      <c r="O199" s="119"/>
      <c r="P199" s="110"/>
      <c r="Q199" s="105"/>
      <c r="R199" s="110"/>
      <c r="S199" s="110"/>
      <c r="T199" s="555"/>
      <c r="U199" s="830"/>
      <c r="V199" s="825"/>
      <c r="W199" s="824"/>
      <c r="X199" s="256"/>
      <c r="Y199" s="843"/>
      <c r="Z199" s="844"/>
      <c r="AA199" s="111"/>
      <c r="AB199" s="121"/>
      <c r="AC199" s="119"/>
      <c r="AE199" s="323"/>
    </row>
    <row r="200" spans="1:31" s="321" customFormat="1" x14ac:dyDescent="0.25">
      <c r="A200" s="102"/>
      <c r="B200" s="102"/>
      <c r="C200" s="103"/>
      <c r="D200" s="339"/>
      <c r="E200" s="26"/>
      <c r="F200" s="118"/>
      <c r="G200" s="119"/>
      <c r="H200" s="110"/>
      <c r="I200" s="106"/>
      <c r="J200" s="110"/>
      <c r="K200" s="119"/>
      <c r="L200" s="110"/>
      <c r="M200" s="120"/>
      <c r="N200" s="110"/>
      <c r="O200" s="119"/>
      <c r="P200" s="110"/>
      <c r="Q200" s="105"/>
      <c r="R200" s="110"/>
      <c r="S200" s="110"/>
      <c r="T200" s="555"/>
      <c r="U200" s="830"/>
      <c r="V200" s="825"/>
      <c r="W200" s="824"/>
      <c r="X200" s="256"/>
      <c r="Y200" s="843"/>
      <c r="Z200" s="844"/>
      <c r="AA200" s="111"/>
      <c r="AB200" s="121"/>
      <c r="AC200" s="119"/>
      <c r="AE200" s="323"/>
    </row>
    <row r="201" spans="1:31" s="321" customFormat="1" x14ac:dyDescent="0.25">
      <c r="A201" s="102"/>
      <c r="B201" s="102"/>
      <c r="C201" s="103"/>
      <c r="D201" s="339"/>
      <c r="E201" s="26"/>
      <c r="F201" s="118"/>
      <c r="G201" s="119"/>
      <c r="H201" s="110"/>
      <c r="I201" s="106"/>
      <c r="J201" s="110"/>
      <c r="K201" s="119"/>
      <c r="L201" s="110"/>
      <c r="M201" s="120"/>
      <c r="N201" s="110"/>
      <c r="O201" s="119"/>
      <c r="P201" s="110"/>
      <c r="Q201" s="105"/>
      <c r="R201" s="110"/>
      <c r="S201" s="110"/>
      <c r="T201" s="555"/>
      <c r="U201" s="830"/>
      <c r="V201" s="825"/>
      <c r="W201" s="824"/>
      <c r="X201" s="256"/>
      <c r="Y201" s="843"/>
      <c r="Z201" s="844"/>
      <c r="AA201" s="111"/>
      <c r="AB201" s="121"/>
      <c r="AC201" s="119"/>
      <c r="AE201" s="323"/>
    </row>
    <row r="202" spans="1:31" s="321" customFormat="1" x14ac:dyDescent="0.25">
      <c r="A202" s="102"/>
      <c r="B202" s="102"/>
      <c r="C202" s="103"/>
      <c r="D202" s="339"/>
      <c r="E202" s="26"/>
      <c r="F202" s="118"/>
      <c r="G202" s="119"/>
      <c r="H202" s="110"/>
      <c r="I202" s="106"/>
      <c r="J202" s="110"/>
      <c r="K202" s="119"/>
      <c r="L202" s="110"/>
      <c r="M202" s="120"/>
      <c r="N202" s="110"/>
      <c r="O202" s="119"/>
      <c r="P202" s="110"/>
      <c r="Q202" s="105"/>
      <c r="R202" s="110"/>
      <c r="S202" s="110"/>
      <c r="T202" s="555"/>
      <c r="U202" s="830"/>
      <c r="V202" s="825"/>
      <c r="W202" s="824"/>
      <c r="X202" s="256"/>
      <c r="Y202" s="843"/>
      <c r="Z202" s="844"/>
      <c r="AA202" s="111"/>
      <c r="AB202" s="121"/>
      <c r="AC202" s="119"/>
      <c r="AE202" s="323"/>
    </row>
    <row r="203" spans="1:31" s="321" customFormat="1" x14ac:dyDescent="0.25">
      <c r="A203" s="102"/>
      <c r="B203" s="102"/>
      <c r="C203" s="103"/>
      <c r="D203" s="339"/>
      <c r="E203" s="26"/>
      <c r="F203" s="118"/>
      <c r="G203" s="119"/>
      <c r="H203" s="110"/>
      <c r="I203" s="106"/>
      <c r="J203" s="110"/>
      <c r="K203" s="119"/>
      <c r="L203" s="110"/>
      <c r="M203" s="120"/>
      <c r="N203" s="110"/>
      <c r="O203" s="119"/>
      <c r="P203" s="110"/>
      <c r="Q203" s="105"/>
      <c r="R203" s="110"/>
      <c r="S203" s="110"/>
      <c r="T203" s="555"/>
      <c r="U203" s="830"/>
      <c r="V203" s="825"/>
      <c r="W203" s="824"/>
      <c r="X203" s="256"/>
      <c r="Y203" s="843"/>
      <c r="Z203" s="844"/>
      <c r="AA203" s="111"/>
      <c r="AB203" s="121"/>
      <c r="AC203" s="119"/>
      <c r="AE203" s="323"/>
    </row>
    <row r="204" spans="1:31" s="321" customFormat="1" x14ac:dyDescent="0.25">
      <c r="A204" s="102"/>
      <c r="B204" s="102"/>
      <c r="C204" s="103"/>
      <c r="D204" s="339"/>
      <c r="E204" s="26"/>
      <c r="F204" s="118"/>
      <c r="G204" s="119"/>
      <c r="H204" s="110"/>
      <c r="I204" s="106"/>
      <c r="J204" s="110"/>
      <c r="K204" s="119"/>
      <c r="L204" s="110"/>
      <c r="M204" s="120"/>
      <c r="N204" s="110"/>
      <c r="O204" s="119"/>
      <c r="P204" s="110"/>
      <c r="Q204" s="105"/>
      <c r="R204" s="110"/>
      <c r="S204" s="110"/>
      <c r="T204" s="555"/>
      <c r="U204" s="830"/>
      <c r="V204" s="825"/>
      <c r="W204" s="824"/>
      <c r="X204" s="256"/>
      <c r="Y204" s="843"/>
      <c r="Z204" s="844"/>
      <c r="AA204" s="111"/>
      <c r="AB204" s="121"/>
      <c r="AC204" s="119"/>
      <c r="AE204" s="323"/>
    </row>
    <row r="205" spans="1:31" s="321" customFormat="1" x14ac:dyDescent="0.25">
      <c r="A205" s="102"/>
      <c r="B205" s="102"/>
      <c r="C205" s="103"/>
      <c r="D205" s="339"/>
      <c r="E205" s="26"/>
      <c r="F205" s="118"/>
      <c r="G205" s="119"/>
      <c r="H205" s="110"/>
      <c r="I205" s="106"/>
      <c r="J205" s="110"/>
      <c r="K205" s="119"/>
      <c r="L205" s="110"/>
      <c r="M205" s="120"/>
      <c r="N205" s="110"/>
      <c r="O205" s="119"/>
      <c r="P205" s="110"/>
      <c r="Q205" s="105"/>
      <c r="R205" s="110"/>
      <c r="S205" s="110"/>
      <c r="T205" s="555"/>
      <c r="U205" s="830"/>
      <c r="V205" s="825"/>
      <c r="W205" s="824"/>
      <c r="X205" s="256"/>
      <c r="Y205" s="843"/>
      <c r="Z205" s="844"/>
      <c r="AA205" s="111"/>
      <c r="AB205" s="121"/>
      <c r="AC205" s="119"/>
      <c r="AE205" s="323"/>
    </row>
    <row r="206" spans="1:31" s="321" customFormat="1" x14ac:dyDescent="0.25">
      <c r="A206" s="102"/>
      <c r="B206" s="102"/>
      <c r="C206" s="103"/>
      <c r="D206" s="339"/>
      <c r="E206" s="26"/>
      <c r="F206" s="118"/>
      <c r="G206" s="119"/>
      <c r="H206" s="110"/>
      <c r="I206" s="106"/>
      <c r="J206" s="110"/>
      <c r="K206" s="119"/>
      <c r="L206" s="110"/>
      <c r="M206" s="120"/>
      <c r="N206" s="110"/>
      <c r="O206" s="119"/>
      <c r="P206" s="110"/>
      <c r="Q206" s="105"/>
      <c r="R206" s="110"/>
      <c r="S206" s="110"/>
      <c r="T206" s="555"/>
      <c r="U206" s="830"/>
      <c r="V206" s="825"/>
      <c r="W206" s="824"/>
      <c r="X206" s="256"/>
      <c r="Y206" s="843"/>
      <c r="Z206" s="844"/>
      <c r="AA206" s="111"/>
      <c r="AB206" s="121"/>
      <c r="AC206" s="119"/>
      <c r="AE206" s="323"/>
    </row>
    <row r="207" spans="1:31" s="321" customFormat="1" x14ac:dyDescent="0.25">
      <c r="A207" s="102"/>
      <c r="B207" s="102"/>
      <c r="C207" s="103"/>
      <c r="D207" s="339"/>
      <c r="E207" s="26"/>
      <c r="F207" s="118"/>
      <c r="G207" s="119"/>
      <c r="H207" s="110"/>
      <c r="I207" s="106"/>
      <c r="J207" s="110"/>
      <c r="K207" s="119"/>
      <c r="L207" s="110"/>
      <c r="M207" s="120"/>
      <c r="N207" s="110"/>
      <c r="O207" s="119"/>
      <c r="P207" s="110"/>
      <c r="Q207" s="105"/>
      <c r="R207" s="110"/>
      <c r="S207" s="110"/>
      <c r="T207" s="555"/>
      <c r="U207" s="830"/>
      <c r="V207" s="825"/>
      <c r="W207" s="824"/>
      <c r="X207" s="256"/>
      <c r="Y207" s="843"/>
      <c r="Z207" s="844"/>
      <c r="AA207" s="111"/>
      <c r="AB207" s="121"/>
      <c r="AC207" s="119"/>
      <c r="AE207" s="323"/>
    </row>
    <row r="208" spans="1:31" s="321" customFormat="1" x14ac:dyDescent="0.25">
      <c r="A208" s="102"/>
      <c r="B208" s="102"/>
      <c r="C208" s="103"/>
      <c r="D208" s="339"/>
      <c r="E208" s="26"/>
      <c r="F208" s="118"/>
      <c r="G208" s="119"/>
      <c r="H208" s="110"/>
      <c r="I208" s="106"/>
      <c r="J208" s="110"/>
      <c r="K208" s="119"/>
      <c r="L208" s="110"/>
      <c r="M208" s="120"/>
      <c r="N208" s="110"/>
      <c r="O208" s="119"/>
      <c r="P208" s="110"/>
      <c r="Q208" s="105"/>
      <c r="R208" s="110"/>
      <c r="S208" s="110"/>
      <c r="T208" s="555"/>
      <c r="U208" s="830"/>
      <c r="V208" s="825"/>
      <c r="W208" s="824"/>
      <c r="X208" s="256"/>
      <c r="Y208" s="843"/>
      <c r="Z208" s="844"/>
      <c r="AA208" s="111"/>
      <c r="AB208" s="121"/>
      <c r="AC208" s="119"/>
      <c r="AE208" s="323"/>
    </row>
    <row r="209" spans="1:31" s="321" customFormat="1" x14ac:dyDescent="0.25">
      <c r="A209" s="102"/>
      <c r="B209" s="102"/>
      <c r="C209" s="103"/>
      <c r="D209" s="339"/>
      <c r="E209" s="26"/>
      <c r="F209" s="118"/>
      <c r="G209" s="119"/>
      <c r="H209" s="110"/>
      <c r="I209" s="106"/>
      <c r="J209" s="110"/>
      <c r="K209" s="119"/>
      <c r="L209" s="110"/>
      <c r="M209" s="120"/>
      <c r="N209" s="110"/>
      <c r="O209" s="119"/>
      <c r="P209" s="110"/>
      <c r="Q209" s="105"/>
      <c r="R209" s="110"/>
      <c r="S209" s="110"/>
      <c r="T209" s="555"/>
      <c r="U209" s="830"/>
      <c r="V209" s="825"/>
      <c r="W209" s="824"/>
      <c r="X209" s="256"/>
      <c r="Y209" s="843"/>
      <c r="Z209" s="844"/>
      <c r="AA209" s="111"/>
      <c r="AB209" s="121"/>
      <c r="AC209" s="119"/>
      <c r="AE209" s="323"/>
    </row>
    <row r="210" spans="1:31" s="321" customFormat="1" x14ac:dyDescent="0.25">
      <c r="A210" s="102"/>
      <c r="B210" s="102"/>
      <c r="C210" s="103"/>
      <c r="D210" s="339"/>
      <c r="E210" s="26"/>
      <c r="F210" s="118"/>
      <c r="G210" s="119"/>
      <c r="H210" s="110"/>
      <c r="I210" s="106"/>
      <c r="J210" s="110"/>
      <c r="K210" s="119"/>
      <c r="L210" s="110"/>
      <c r="M210" s="120"/>
      <c r="N210" s="110"/>
      <c r="O210" s="119"/>
      <c r="P210" s="110"/>
      <c r="Q210" s="105"/>
      <c r="R210" s="110"/>
      <c r="S210" s="110"/>
      <c r="T210" s="555"/>
      <c r="U210" s="830"/>
      <c r="V210" s="825"/>
      <c r="W210" s="824"/>
      <c r="X210" s="256"/>
      <c r="Y210" s="843"/>
      <c r="Z210" s="844"/>
      <c r="AA210" s="111"/>
      <c r="AB210" s="121"/>
      <c r="AC210" s="119"/>
      <c r="AE210" s="323"/>
    </row>
    <row r="211" spans="1:31" s="321" customFormat="1" x14ac:dyDescent="0.25">
      <c r="A211" s="102"/>
      <c r="B211" s="102"/>
      <c r="C211" s="103"/>
      <c r="D211" s="339"/>
      <c r="E211" s="26"/>
      <c r="F211" s="118"/>
      <c r="G211" s="119"/>
      <c r="H211" s="110"/>
      <c r="I211" s="106"/>
      <c r="J211" s="110"/>
      <c r="K211" s="119"/>
      <c r="L211" s="110"/>
      <c r="M211" s="120"/>
      <c r="N211" s="110"/>
      <c r="O211" s="119"/>
      <c r="P211" s="110"/>
      <c r="Q211" s="105"/>
      <c r="R211" s="110"/>
      <c r="S211" s="110"/>
      <c r="T211" s="555"/>
      <c r="U211" s="830"/>
      <c r="V211" s="825"/>
      <c r="W211" s="824"/>
      <c r="X211" s="256"/>
      <c r="Y211" s="843"/>
      <c r="Z211" s="844"/>
      <c r="AA211" s="111"/>
      <c r="AB211" s="121"/>
      <c r="AC211" s="119"/>
      <c r="AE211" s="323"/>
    </row>
    <row r="212" spans="1:31" s="321" customFormat="1" x14ac:dyDescent="0.25">
      <c r="A212" s="102"/>
      <c r="B212" s="102"/>
      <c r="C212" s="103"/>
      <c r="D212" s="339"/>
      <c r="E212" s="26"/>
      <c r="F212" s="118"/>
      <c r="G212" s="119"/>
      <c r="H212" s="110"/>
      <c r="I212" s="106"/>
      <c r="J212" s="110"/>
      <c r="K212" s="119"/>
      <c r="L212" s="110"/>
      <c r="M212" s="120"/>
      <c r="N212" s="110"/>
      <c r="O212" s="119"/>
      <c r="P212" s="110"/>
      <c r="Q212" s="105"/>
      <c r="R212" s="110"/>
      <c r="S212" s="110"/>
      <c r="T212" s="555"/>
      <c r="U212" s="830"/>
      <c r="V212" s="825"/>
      <c r="W212" s="824"/>
      <c r="X212" s="256"/>
      <c r="Y212" s="843"/>
      <c r="Z212" s="844"/>
      <c r="AA212" s="111"/>
      <c r="AB212" s="121"/>
      <c r="AC212" s="119"/>
      <c r="AE212" s="323"/>
    </row>
    <row r="213" spans="1:31" s="321" customFormat="1" x14ac:dyDescent="0.25">
      <c r="A213" s="102"/>
      <c r="B213" s="102"/>
      <c r="C213" s="103"/>
      <c r="D213" s="339"/>
      <c r="E213" s="26"/>
      <c r="F213" s="118"/>
      <c r="G213" s="119"/>
      <c r="H213" s="110"/>
      <c r="I213" s="106"/>
      <c r="J213" s="110"/>
      <c r="K213" s="119"/>
      <c r="L213" s="110"/>
      <c r="M213" s="120"/>
      <c r="N213" s="110"/>
      <c r="O213" s="119"/>
      <c r="P213" s="110"/>
      <c r="Q213" s="105"/>
      <c r="R213" s="110"/>
      <c r="S213" s="110"/>
      <c r="T213" s="555"/>
      <c r="U213" s="830"/>
      <c r="V213" s="825"/>
      <c r="W213" s="824"/>
      <c r="X213" s="256"/>
      <c r="Y213" s="843"/>
      <c r="Z213" s="844"/>
      <c r="AA213" s="111"/>
      <c r="AB213" s="121"/>
      <c r="AC213" s="119"/>
      <c r="AE213" s="323"/>
    </row>
    <row r="214" spans="1:31" s="321" customFormat="1" x14ac:dyDescent="0.25">
      <c r="A214" s="102"/>
      <c r="B214" s="102"/>
      <c r="C214" s="103"/>
      <c r="D214" s="339"/>
      <c r="E214" s="26"/>
      <c r="F214" s="118"/>
      <c r="G214" s="119"/>
      <c r="H214" s="110"/>
      <c r="I214" s="106"/>
      <c r="J214" s="110"/>
      <c r="K214" s="119"/>
      <c r="L214" s="110"/>
      <c r="M214" s="120"/>
      <c r="N214" s="110"/>
      <c r="O214" s="119"/>
      <c r="P214" s="110"/>
      <c r="Q214" s="105"/>
      <c r="R214" s="110"/>
      <c r="S214" s="110"/>
      <c r="T214" s="555"/>
      <c r="U214" s="830"/>
      <c r="V214" s="825"/>
      <c r="W214" s="824"/>
      <c r="X214" s="256"/>
      <c r="Y214" s="843"/>
      <c r="Z214" s="844"/>
      <c r="AA214" s="111"/>
      <c r="AB214" s="121"/>
      <c r="AC214" s="119"/>
      <c r="AE214" s="323"/>
    </row>
    <row r="215" spans="1:31" s="321" customFormat="1" x14ac:dyDescent="0.25">
      <c r="A215" s="102"/>
      <c r="B215" s="102"/>
      <c r="C215" s="103"/>
      <c r="D215" s="339"/>
      <c r="E215" s="26"/>
      <c r="F215" s="118"/>
      <c r="G215" s="119"/>
      <c r="H215" s="110"/>
      <c r="I215" s="106"/>
      <c r="J215" s="110"/>
      <c r="K215" s="119"/>
      <c r="L215" s="110"/>
      <c r="M215" s="120"/>
      <c r="N215" s="110"/>
      <c r="O215" s="119"/>
      <c r="P215" s="110"/>
      <c r="Q215" s="105"/>
      <c r="R215" s="110"/>
      <c r="S215" s="110"/>
      <c r="T215" s="555"/>
      <c r="U215" s="830"/>
      <c r="V215" s="825"/>
      <c r="W215" s="824"/>
      <c r="X215" s="256"/>
      <c r="Y215" s="843"/>
      <c r="Z215" s="844"/>
      <c r="AA215" s="111"/>
      <c r="AB215" s="121"/>
      <c r="AC215" s="119"/>
      <c r="AE215" s="323"/>
    </row>
    <row r="216" spans="1:31" s="321" customFormat="1" x14ac:dyDescent="0.25">
      <c r="A216" s="102"/>
      <c r="B216" s="102"/>
      <c r="C216" s="103"/>
      <c r="D216" s="339"/>
      <c r="E216" s="26"/>
      <c r="F216" s="118"/>
      <c r="G216" s="119"/>
      <c r="H216" s="110"/>
      <c r="I216" s="106"/>
      <c r="J216" s="110"/>
      <c r="K216" s="119"/>
      <c r="L216" s="110"/>
      <c r="M216" s="120"/>
      <c r="N216" s="110"/>
      <c r="O216" s="119"/>
      <c r="P216" s="110"/>
      <c r="Q216" s="105"/>
      <c r="R216" s="110"/>
      <c r="S216" s="110"/>
      <c r="T216" s="555"/>
      <c r="U216" s="830"/>
      <c r="V216" s="825"/>
      <c r="W216" s="824"/>
      <c r="X216" s="256"/>
      <c r="Y216" s="843"/>
      <c r="Z216" s="844"/>
      <c r="AA216" s="111"/>
      <c r="AB216" s="121"/>
      <c r="AC216" s="119"/>
      <c r="AE216" s="323"/>
    </row>
    <row r="217" spans="1:31" s="321" customFormat="1" x14ac:dyDescent="0.25">
      <c r="A217" s="102"/>
      <c r="B217" s="102"/>
      <c r="C217" s="103"/>
      <c r="D217" s="339"/>
      <c r="E217" s="26"/>
      <c r="F217" s="118"/>
      <c r="G217" s="119"/>
      <c r="H217" s="110"/>
      <c r="I217" s="106"/>
      <c r="J217" s="110"/>
      <c r="K217" s="119"/>
      <c r="L217" s="110"/>
      <c r="M217" s="120"/>
      <c r="N217" s="110"/>
      <c r="O217" s="119"/>
      <c r="P217" s="110"/>
      <c r="Q217" s="105"/>
      <c r="R217" s="110"/>
      <c r="S217" s="110"/>
      <c r="T217" s="555"/>
      <c r="U217" s="830"/>
      <c r="V217" s="825"/>
      <c r="W217" s="824"/>
      <c r="X217" s="256"/>
      <c r="Y217" s="843"/>
      <c r="Z217" s="844"/>
      <c r="AA217" s="111"/>
      <c r="AB217" s="121"/>
      <c r="AC217" s="119"/>
      <c r="AE217" s="323"/>
    </row>
    <row r="218" spans="1:31" s="321" customFormat="1" x14ac:dyDescent="0.25">
      <c r="A218" s="102"/>
      <c r="B218" s="102"/>
      <c r="C218" s="103"/>
      <c r="D218" s="339"/>
      <c r="E218" s="26"/>
      <c r="F218" s="118"/>
      <c r="G218" s="119"/>
      <c r="H218" s="110"/>
      <c r="I218" s="106"/>
      <c r="J218" s="110"/>
      <c r="K218" s="119"/>
      <c r="L218" s="110"/>
      <c r="M218" s="120"/>
      <c r="N218" s="110"/>
      <c r="O218" s="119"/>
      <c r="P218" s="110"/>
      <c r="Q218" s="105"/>
      <c r="R218" s="110"/>
      <c r="S218" s="110"/>
      <c r="T218" s="555"/>
      <c r="U218" s="830"/>
      <c r="V218" s="825"/>
      <c r="W218" s="824"/>
      <c r="X218" s="256"/>
      <c r="Y218" s="843"/>
      <c r="Z218" s="844"/>
      <c r="AA218" s="111"/>
      <c r="AB218" s="121"/>
      <c r="AC218" s="119"/>
      <c r="AE218" s="323"/>
    </row>
    <row r="219" spans="1:31" s="321" customFormat="1" x14ac:dyDescent="0.25">
      <c r="A219" s="102"/>
      <c r="B219" s="102"/>
      <c r="C219" s="103"/>
      <c r="D219" s="339"/>
      <c r="E219" s="26"/>
      <c r="F219" s="118"/>
      <c r="G219" s="119"/>
      <c r="H219" s="110"/>
      <c r="I219" s="106"/>
      <c r="J219" s="110"/>
      <c r="K219" s="119"/>
      <c r="L219" s="110"/>
      <c r="M219" s="120"/>
      <c r="N219" s="110"/>
      <c r="O219" s="119"/>
      <c r="P219" s="110"/>
      <c r="Q219" s="105"/>
      <c r="R219" s="110"/>
      <c r="S219" s="110"/>
      <c r="T219" s="555"/>
      <c r="U219" s="830"/>
      <c r="V219" s="825"/>
      <c r="W219" s="824"/>
      <c r="X219" s="256"/>
      <c r="Y219" s="843"/>
      <c r="Z219" s="844"/>
      <c r="AA219" s="111"/>
      <c r="AB219" s="121"/>
      <c r="AC219" s="119"/>
      <c r="AE219" s="323"/>
    </row>
    <row r="220" spans="1:31" s="321" customFormat="1" x14ac:dyDescent="0.25">
      <c r="A220" s="102"/>
      <c r="B220" s="102"/>
      <c r="C220" s="103"/>
      <c r="D220" s="339"/>
      <c r="E220" s="26"/>
      <c r="F220" s="118"/>
      <c r="G220" s="119"/>
      <c r="H220" s="110"/>
      <c r="I220" s="106"/>
      <c r="J220" s="110"/>
      <c r="K220" s="119"/>
      <c r="L220" s="110"/>
      <c r="M220" s="120"/>
      <c r="N220" s="110"/>
      <c r="O220" s="119"/>
      <c r="P220" s="110"/>
      <c r="Q220" s="105"/>
      <c r="R220" s="110"/>
      <c r="S220" s="110"/>
      <c r="T220" s="555"/>
      <c r="U220" s="830"/>
      <c r="V220" s="825"/>
      <c r="W220" s="824"/>
      <c r="X220" s="256"/>
      <c r="Y220" s="843"/>
      <c r="Z220" s="844"/>
      <c r="AA220" s="111"/>
      <c r="AB220" s="121"/>
      <c r="AC220" s="119"/>
      <c r="AE220" s="323"/>
    </row>
    <row r="221" spans="1:31" s="321" customFormat="1" x14ac:dyDescent="0.25">
      <c r="A221" s="102"/>
      <c r="B221" s="102"/>
      <c r="C221" s="103"/>
      <c r="D221" s="339"/>
      <c r="E221" s="26"/>
      <c r="F221" s="118"/>
      <c r="G221" s="119"/>
      <c r="H221" s="110"/>
      <c r="I221" s="106"/>
      <c r="J221" s="110"/>
      <c r="K221" s="119"/>
      <c r="L221" s="110"/>
      <c r="M221" s="120"/>
      <c r="N221" s="110"/>
      <c r="O221" s="119"/>
      <c r="P221" s="110"/>
      <c r="Q221" s="105"/>
      <c r="R221" s="110"/>
      <c r="S221" s="110"/>
      <c r="T221" s="555"/>
      <c r="U221" s="830"/>
      <c r="V221" s="825"/>
      <c r="W221" s="824"/>
      <c r="X221" s="256"/>
      <c r="Y221" s="843"/>
      <c r="Z221" s="844"/>
      <c r="AA221" s="111"/>
      <c r="AB221" s="121"/>
      <c r="AC221" s="119"/>
      <c r="AE221" s="323"/>
    </row>
    <row r="222" spans="1:31" s="321" customFormat="1" x14ac:dyDescent="0.25">
      <c r="A222" s="102"/>
      <c r="B222" s="102"/>
      <c r="C222" s="103"/>
      <c r="D222" s="339"/>
      <c r="E222" s="26"/>
      <c r="F222" s="118"/>
      <c r="G222" s="119"/>
      <c r="H222" s="110"/>
      <c r="I222" s="106"/>
      <c r="J222" s="110"/>
      <c r="K222" s="119"/>
      <c r="L222" s="110"/>
      <c r="M222" s="120"/>
      <c r="N222" s="110"/>
      <c r="O222" s="119"/>
      <c r="P222" s="110"/>
      <c r="Q222" s="105"/>
      <c r="R222" s="110"/>
      <c r="S222" s="110"/>
      <c r="T222" s="555"/>
      <c r="U222" s="830"/>
      <c r="V222" s="825"/>
      <c r="W222" s="824"/>
      <c r="X222" s="256"/>
      <c r="Y222" s="843"/>
      <c r="Z222" s="844"/>
      <c r="AA222" s="111"/>
      <c r="AB222" s="121"/>
      <c r="AC222" s="119"/>
      <c r="AE222" s="323"/>
    </row>
    <row r="223" spans="1:31" s="321" customFormat="1" x14ac:dyDescent="0.25">
      <c r="A223" s="102"/>
      <c r="B223" s="102"/>
      <c r="C223" s="103"/>
      <c r="D223" s="339"/>
      <c r="E223" s="26"/>
      <c r="F223" s="118"/>
      <c r="G223" s="119"/>
      <c r="H223" s="110"/>
      <c r="I223" s="106"/>
      <c r="J223" s="110"/>
      <c r="K223" s="119"/>
      <c r="L223" s="110"/>
      <c r="M223" s="120"/>
      <c r="N223" s="110"/>
      <c r="O223" s="119"/>
      <c r="P223" s="110"/>
      <c r="Q223" s="105"/>
      <c r="R223" s="110"/>
      <c r="S223" s="110"/>
      <c r="T223" s="555"/>
      <c r="U223" s="830"/>
      <c r="V223" s="825"/>
      <c r="W223" s="824"/>
      <c r="X223" s="256"/>
      <c r="Y223" s="843"/>
      <c r="Z223" s="844"/>
      <c r="AA223" s="111"/>
      <c r="AB223" s="121"/>
      <c r="AC223" s="119"/>
      <c r="AE223" s="323"/>
    </row>
    <row r="224" spans="1:31" s="321" customFormat="1" x14ac:dyDescent="0.25">
      <c r="A224" s="102"/>
      <c r="B224" s="102"/>
      <c r="C224" s="103"/>
      <c r="D224" s="339"/>
      <c r="E224" s="26"/>
      <c r="F224" s="118"/>
      <c r="G224" s="119"/>
      <c r="H224" s="110"/>
      <c r="I224" s="106"/>
      <c r="J224" s="110"/>
      <c r="K224" s="119"/>
      <c r="L224" s="110"/>
      <c r="M224" s="120"/>
      <c r="N224" s="110"/>
      <c r="O224" s="119"/>
      <c r="P224" s="110"/>
      <c r="Q224" s="105"/>
      <c r="R224" s="110"/>
      <c r="S224" s="110"/>
      <c r="T224" s="555"/>
      <c r="U224" s="830"/>
      <c r="V224" s="825"/>
      <c r="W224" s="824"/>
      <c r="X224" s="256"/>
      <c r="Y224" s="843"/>
      <c r="Z224" s="844"/>
      <c r="AA224" s="111"/>
      <c r="AB224" s="121"/>
      <c r="AC224" s="119"/>
      <c r="AE224" s="323"/>
    </row>
    <row r="225" spans="1:31" s="321" customFormat="1" x14ac:dyDescent="0.25">
      <c r="A225" s="102"/>
      <c r="B225" s="102"/>
      <c r="C225" s="103"/>
      <c r="D225" s="339"/>
      <c r="E225" s="26"/>
      <c r="F225" s="118"/>
      <c r="G225" s="119"/>
      <c r="H225" s="110"/>
      <c r="I225" s="106"/>
      <c r="J225" s="110"/>
      <c r="K225" s="119"/>
      <c r="L225" s="110"/>
      <c r="M225" s="120"/>
      <c r="N225" s="110"/>
      <c r="O225" s="119"/>
      <c r="P225" s="110"/>
      <c r="Q225" s="105"/>
      <c r="R225" s="110"/>
      <c r="S225" s="110"/>
      <c r="T225" s="555"/>
      <c r="U225" s="830"/>
      <c r="V225" s="825"/>
      <c r="W225" s="824"/>
      <c r="X225" s="256"/>
      <c r="Y225" s="843"/>
      <c r="Z225" s="844"/>
      <c r="AA225" s="111"/>
      <c r="AB225" s="121"/>
      <c r="AC225" s="119"/>
      <c r="AE225" s="323"/>
    </row>
    <row r="226" spans="1:31" s="321" customFormat="1" x14ac:dyDescent="0.25">
      <c r="A226" s="102"/>
      <c r="B226" s="102"/>
      <c r="C226" s="103"/>
      <c r="D226" s="339"/>
      <c r="E226" s="26"/>
      <c r="F226" s="118"/>
      <c r="G226" s="119"/>
      <c r="H226" s="110"/>
      <c r="I226" s="106"/>
      <c r="J226" s="110"/>
      <c r="K226" s="119"/>
      <c r="L226" s="110"/>
      <c r="M226" s="120"/>
      <c r="N226" s="110"/>
      <c r="O226" s="119"/>
      <c r="P226" s="110"/>
      <c r="Q226" s="105"/>
      <c r="R226" s="110"/>
      <c r="S226" s="110"/>
      <c r="T226" s="555"/>
      <c r="U226" s="830"/>
      <c r="V226" s="825"/>
      <c r="W226" s="824"/>
      <c r="X226" s="256"/>
      <c r="Y226" s="843"/>
      <c r="Z226" s="844"/>
      <c r="AA226" s="111"/>
      <c r="AB226" s="121"/>
      <c r="AC226" s="119"/>
      <c r="AE226" s="323"/>
    </row>
    <row r="227" spans="1:31" s="321" customFormat="1" x14ac:dyDescent="0.25">
      <c r="A227" s="102"/>
      <c r="B227" s="102"/>
      <c r="C227" s="103"/>
      <c r="D227" s="339"/>
      <c r="E227" s="26"/>
      <c r="F227" s="118"/>
      <c r="G227" s="119"/>
      <c r="H227" s="110"/>
      <c r="I227" s="106"/>
      <c r="J227" s="110"/>
      <c r="K227" s="119"/>
      <c r="L227" s="110"/>
      <c r="M227" s="120"/>
      <c r="N227" s="110"/>
      <c r="O227" s="119"/>
      <c r="P227" s="110"/>
      <c r="Q227" s="105"/>
      <c r="R227" s="110"/>
      <c r="S227" s="110"/>
      <c r="T227" s="555"/>
      <c r="U227" s="830"/>
      <c r="V227" s="825"/>
      <c r="W227" s="824"/>
      <c r="X227" s="256"/>
      <c r="Y227" s="843"/>
      <c r="Z227" s="844"/>
      <c r="AA227" s="111"/>
      <c r="AB227" s="121"/>
      <c r="AC227" s="119"/>
      <c r="AE227" s="323"/>
    </row>
    <row r="228" spans="1:31" s="321" customFormat="1" x14ac:dyDescent="0.25">
      <c r="A228" s="102"/>
      <c r="B228" s="102"/>
      <c r="C228" s="103"/>
      <c r="D228" s="339"/>
      <c r="E228" s="26"/>
      <c r="F228" s="118"/>
      <c r="G228" s="119"/>
      <c r="H228" s="110"/>
      <c r="I228" s="106"/>
      <c r="J228" s="110"/>
      <c r="K228" s="119"/>
      <c r="L228" s="110"/>
      <c r="M228" s="120"/>
      <c r="N228" s="110"/>
      <c r="O228" s="119"/>
      <c r="P228" s="110"/>
      <c r="Q228" s="105"/>
      <c r="R228" s="110"/>
      <c r="S228" s="110"/>
      <c r="T228" s="555"/>
      <c r="U228" s="830"/>
      <c r="V228" s="825"/>
      <c r="W228" s="824"/>
      <c r="X228" s="256"/>
      <c r="Y228" s="843"/>
      <c r="Z228" s="844"/>
      <c r="AA228" s="111"/>
      <c r="AB228" s="121"/>
      <c r="AC228" s="119"/>
      <c r="AE228" s="323"/>
    </row>
    <row r="229" spans="1:31" s="321" customFormat="1" x14ac:dyDescent="0.25">
      <c r="A229" s="102"/>
      <c r="B229" s="102"/>
      <c r="C229" s="103"/>
      <c r="D229" s="339"/>
      <c r="E229" s="26"/>
      <c r="F229" s="118"/>
      <c r="G229" s="119"/>
      <c r="H229" s="110"/>
      <c r="I229" s="106"/>
      <c r="J229" s="110"/>
      <c r="K229" s="119"/>
      <c r="L229" s="110"/>
      <c r="M229" s="120"/>
      <c r="N229" s="110"/>
      <c r="O229" s="119"/>
      <c r="P229" s="110"/>
      <c r="Q229" s="105"/>
      <c r="R229" s="110"/>
      <c r="S229" s="110"/>
      <c r="T229" s="555"/>
      <c r="U229" s="830"/>
      <c r="V229" s="825"/>
      <c r="W229" s="824"/>
      <c r="X229" s="256"/>
      <c r="Y229" s="843"/>
      <c r="Z229" s="844"/>
      <c r="AA229" s="111"/>
      <c r="AB229" s="121"/>
      <c r="AC229" s="119"/>
      <c r="AE229" s="323"/>
    </row>
    <row r="230" spans="1:31" s="321" customFormat="1" x14ac:dyDescent="0.25">
      <c r="A230" s="102"/>
      <c r="B230" s="102"/>
      <c r="C230" s="103"/>
      <c r="D230" s="339"/>
      <c r="E230" s="26"/>
      <c r="F230" s="118"/>
      <c r="G230" s="119"/>
      <c r="H230" s="110"/>
      <c r="I230" s="106"/>
      <c r="J230" s="110"/>
      <c r="K230" s="119"/>
      <c r="L230" s="110"/>
      <c r="M230" s="120"/>
      <c r="N230" s="110"/>
      <c r="O230" s="119"/>
      <c r="P230" s="110"/>
      <c r="Q230" s="105"/>
      <c r="R230" s="110"/>
      <c r="S230" s="110"/>
      <c r="T230" s="555"/>
      <c r="U230" s="830"/>
      <c r="V230" s="825"/>
      <c r="W230" s="824"/>
      <c r="X230" s="256"/>
      <c r="Y230" s="843"/>
      <c r="Z230" s="844"/>
      <c r="AA230" s="111"/>
      <c r="AB230" s="121"/>
      <c r="AC230" s="119"/>
      <c r="AE230" s="323"/>
    </row>
    <row r="231" spans="1:31" s="321" customFormat="1" x14ac:dyDescent="0.25">
      <c r="A231" s="102"/>
      <c r="B231" s="102"/>
      <c r="C231" s="103"/>
      <c r="D231" s="339"/>
      <c r="E231" s="26"/>
      <c r="F231" s="118"/>
      <c r="G231" s="119"/>
      <c r="H231" s="110"/>
      <c r="I231" s="106"/>
      <c r="J231" s="110"/>
      <c r="K231" s="119"/>
      <c r="L231" s="110"/>
      <c r="M231" s="120"/>
      <c r="N231" s="110"/>
      <c r="O231" s="119"/>
      <c r="P231" s="110"/>
      <c r="Q231" s="105"/>
      <c r="R231" s="110"/>
      <c r="S231" s="110"/>
      <c r="T231" s="555"/>
      <c r="U231" s="830"/>
      <c r="V231" s="825"/>
      <c r="W231" s="824"/>
      <c r="X231" s="256"/>
      <c r="Y231" s="843"/>
      <c r="Z231" s="844"/>
      <c r="AA231" s="111"/>
      <c r="AB231" s="121"/>
      <c r="AC231" s="119"/>
      <c r="AE231" s="323"/>
    </row>
    <row r="232" spans="1:31" s="321" customFormat="1" x14ac:dyDescent="0.25">
      <c r="A232" s="102"/>
      <c r="B232" s="102"/>
      <c r="C232" s="103"/>
      <c r="D232" s="339"/>
      <c r="E232" s="26"/>
      <c r="F232" s="118"/>
      <c r="G232" s="119"/>
      <c r="H232" s="110"/>
      <c r="I232" s="106"/>
      <c r="J232" s="110"/>
      <c r="K232" s="119"/>
      <c r="L232" s="110"/>
      <c r="M232" s="120"/>
      <c r="N232" s="110"/>
      <c r="O232" s="119"/>
      <c r="P232" s="110"/>
      <c r="Q232" s="105"/>
      <c r="R232" s="110"/>
      <c r="S232" s="110"/>
      <c r="T232" s="555"/>
      <c r="U232" s="830"/>
      <c r="V232" s="825"/>
      <c r="W232" s="824"/>
      <c r="X232" s="256"/>
      <c r="Y232" s="843"/>
      <c r="Z232" s="844"/>
      <c r="AA232" s="111"/>
      <c r="AB232" s="121"/>
      <c r="AC232" s="119"/>
      <c r="AE232" s="323"/>
    </row>
    <row r="233" spans="1:31" s="321" customFormat="1" x14ac:dyDescent="0.25">
      <c r="A233" s="102"/>
      <c r="B233" s="102"/>
      <c r="C233" s="103"/>
      <c r="D233" s="339"/>
      <c r="E233" s="26"/>
      <c r="F233" s="118"/>
      <c r="G233" s="119"/>
      <c r="H233" s="110"/>
      <c r="I233" s="106"/>
      <c r="J233" s="110"/>
      <c r="K233" s="119"/>
      <c r="L233" s="110"/>
      <c r="M233" s="120"/>
      <c r="N233" s="110"/>
      <c r="O233" s="119"/>
      <c r="P233" s="110"/>
      <c r="Q233" s="105"/>
      <c r="R233" s="110"/>
      <c r="S233" s="110"/>
      <c r="T233" s="555"/>
      <c r="U233" s="830"/>
      <c r="V233" s="825"/>
      <c r="W233" s="824"/>
      <c r="X233" s="256"/>
      <c r="Y233" s="843"/>
      <c r="Z233" s="844"/>
      <c r="AA233" s="111"/>
      <c r="AB233" s="121"/>
      <c r="AC233" s="119"/>
      <c r="AE233" s="323"/>
    </row>
    <row r="234" spans="1:31" s="321" customFormat="1" x14ac:dyDescent="0.25">
      <c r="A234" s="102"/>
      <c r="B234" s="102"/>
      <c r="C234" s="103"/>
      <c r="D234" s="339"/>
      <c r="E234" s="26"/>
      <c r="F234" s="118"/>
      <c r="G234" s="119"/>
      <c r="H234" s="110"/>
      <c r="I234" s="106"/>
      <c r="J234" s="110"/>
      <c r="K234" s="119"/>
      <c r="L234" s="110"/>
      <c r="M234" s="120"/>
      <c r="N234" s="110"/>
      <c r="O234" s="119"/>
      <c r="P234" s="110"/>
      <c r="Q234" s="105"/>
      <c r="R234" s="110"/>
      <c r="S234" s="110"/>
      <c r="T234" s="555"/>
      <c r="U234" s="830"/>
      <c r="V234" s="825"/>
      <c r="W234" s="824"/>
      <c r="X234" s="256"/>
      <c r="Y234" s="843"/>
      <c r="Z234" s="844"/>
      <c r="AA234" s="111"/>
      <c r="AB234" s="121"/>
      <c r="AC234" s="119"/>
      <c r="AE234" s="323"/>
    </row>
    <row r="235" spans="1:31" s="321" customFormat="1" x14ac:dyDescent="0.25">
      <c r="A235" s="102"/>
      <c r="B235" s="102"/>
      <c r="C235" s="103"/>
      <c r="D235" s="339"/>
      <c r="E235" s="26"/>
      <c r="F235" s="118"/>
      <c r="G235" s="119"/>
      <c r="H235" s="110"/>
      <c r="I235" s="106"/>
      <c r="J235" s="110"/>
      <c r="K235" s="119"/>
      <c r="L235" s="110"/>
      <c r="M235" s="120"/>
      <c r="N235" s="110"/>
      <c r="O235" s="119"/>
      <c r="P235" s="110"/>
      <c r="Q235" s="105"/>
      <c r="R235" s="110"/>
      <c r="S235" s="110"/>
      <c r="T235" s="555"/>
      <c r="U235" s="830"/>
      <c r="V235" s="825"/>
      <c r="W235" s="824"/>
      <c r="X235" s="256"/>
      <c r="Y235" s="843"/>
      <c r="Z235" s="844"/>
      <c r="AA235" s="111"/>
      <c r="AB235" s="121"/>
      <c r="AC235" s="119"/>
      <c r="AE235" s="323"/>
    </row>
    <row r="236" spans="1:31" s="321" customFormat="1" x14ac:dyDescent="0.25">
      <c r="A236" s="102"/>
      <c r="B236" s="102"/>
      <c r="C236" s="103"/>
      <c r="D236" s="339"/>
      <c r="E236" s="26"/>
      <c r="F236" s="118"/>
      <c r="G236" s="119"/>
      <c r="H236" s="110"/>
      <c r="I236" s="106"/>
      <c r="J236" s="110"/>
      <c r="K236" s="119"/>
      <c r="L236" s="110"/>
      <c r="M236" s="120"/>
      <c r="N236" s="110"/>
      <c r="O236" s="119"/>
      <c r="P236" s="110"/>
      <c r="Q236" s="105"/>
      <c r="R236" s="110"/>
      <c r="S236" s="110"/>
      <c r="T236" s="555"/>
      <c r="U236" s="830"/>
      <c r="V236" s="825"/>
      <c r="W236" s="824"/>
      <c r="X236" s="256"/>
      <c r="Y236" s="843"/>
      <c r="Z236" s="844"/>
      <c r="AA236" s="111"/>
      <c r="AB236" s="121"/>
      <c r="AC236" s="119"/>
      <c r="AE236" s="323"/>
    </row>
    <row r="237" spans="1:31" s="321" customFormat="1" x14ac:dyDescent="0.25">
      <c r="A237" s="102"/>
      <c r="B237" s="102"/>
      <c r="C237" s="103"/>
      <c r="D237" s="339"/>
      <c r="E237" s="26"/>
      <c r="F237" s="118"/>
      <c r="G237" s="119"/>
      <c r="H237" s="110"/>
      <c r="I237" s="106"/>
      <c r="J237" s="110"/>
      <c r="K237" s="119"/>
      <c r="L237" s="110"/>
      <c r="M237" s="120"/>
      <c r="N237" s="110"/>
      <c r="O237" s="119"/>
      <c r="P237" s="110"/>
      <c r="Q237" s="105"/>
      <c r="R237" s="110"/>
      <c r="S237" s="110"/>
      <c r="T237" s="555"/>
      <c r="U237" s="830"/>
      <c r="V237" s="825"/>
      <c r="W237" s="824"/>
      <c r="X237" s="256"/>
      <c r="Y237" s="843"/>
      <c r="Z237" s="844"/>
      <c r="AA237" s="111"/>
      <c r="AB237" s="121"/>
      <c r="AC237" s="119"/>
      <c r="AE237" s="323"/>
    </row>
    <row r="238" spans="1:31" s="321" customFormat="1" x14ac:dyDescent="0.25">
      <c r="A238" s="102"/>
      <c r="B238" s="102"/>
      <c r="C238" s="103"/>
      <c r="D238" s="339"/>
      <c r="E238" s="26"/>
      <c r="F238" s="118"/>
      <c r="G238" s="119"/>
      <c r="H238" s="110"/>
      <c r="I238" s="106"/>
      <c r="J238" s="110"/>
      <c r="K238" s="119"/>
      <c r="L238" s="110"/>
      <c r="M238" s="120"/>
      <c r="N238" s="110"/>
      <c r="O238" s="119"/>
      <c r="P238" s="110"/>
      <c r="Q238" s="105"/>
      <c r="R238" s="110"/>
      <c r="S238" s="110"/>
      <c r="T238" s="555"/>
      <c r="U238" s="830"/>
      <c r="V238" s="825"/>
      <c r="W238" s="824"/>
      <c r="X238" s="256"/>
      <c r="Y238" s="843"/>
      <c r="Z238" s="844"/>
      <c r="AA238" s="111"/>
      <c r="AB238" s="121"/>
      <c r="AC238" s="119"/>
      <c r="AE238" s="323"/>
    </row>
    <row r="239" spans="1:31" s="321" customFormat="1" x14ac:dyDescent="0.25">
      <c r="A239" s="102"/>
      <c r="B239" s="102"/>
      <c r="C239" s="103"/>
      <c r="D239" s="339"/>
      <c r="E239" s="26"/>
      <c r="F239" s="118"/>
      <c r="G239" s="119"/>
      <c r="H239" s="110"/>
      <c r="I239" s="106"/>
      <c r="J239" s="110"/>
      <c r="K239" s="119"/>
      <c r="L239" s="110"/>
      <c r="M239" s="120"/>
      <c r="N239" s="110"/>
      <c r="O239" s="119"/>
      <c r="P239" s="110"/>
      <c r="Q239" s="105"/>
      <c r="R239" s="110"/>
      <c r="S239" s="110"/>
      <c r="T239" s="555"/>
      <c r="U239" s="830"/>
      <c r="V239" s="825"/>
      <c r="W239" s="824"/>
      <c r="X239" s="256"/>
      <c r="Y239" s="843"/>
      <c r="Z239" s="844"/>
      <c r="AA239" s="111"/>
      <c r="AB239" s="121"/>
      <c r="AC239" s="119"/>
      <c r="AE239" s="323"/>
    </row>
    <row r="240" spans="1:31" x14ac:dyDescent="0.25">
      <c r="A240" s="102"/>
      <c r="B240" s="102"/>
      <c r="C240" s="103"/>
      <c r="D240" s="339"/>
      <c r="E240" s="26"/>
      <c r="F240" s="118"/>
      <c r="G240" s="119"/>
      <c r="H240" s="110"/>
      <c r="I240" s="106"/>
      <c r="J240" s="110"/>
      <c r="K240" s="119"/>
      <c r="L240" s="110"/>
      <c r="M240" s="120"/>
      <c r="N240" s="110"/>
      <c r="O240" s="119"/>
      <c r="P240" s="110"/>
      <c r="Q240" s="105"/>
      <c r="R240" s="110"/>
      <c r="S240" s="110"/>
      <c r="T240" s="555"/>
      <c r="U240" s="830"/>
      <c r="V240" s="825"/>
      <c r="W240" s="824"/>
      <c r="X240" s="256"/>
      <c r="Y240" s="843"/>
      <c r="Z240" s="844"/>
      <c r="AA240" s="111"/>
      <c r="AB240" s="121"/>
      <c r="AC240" s="119"/>
    </row>
    <row r="241" spans="1:31" x14ac:dyDescent="0.25">
      <c r="A241" s="102"/>
      <c r="B241" s="102"/>
      <c r="C241" s="103"/>
      <c r="D241" s="339"/>
      <c r="E241" s="26"/>
      <c r="F241" s="118"/>
      <c r="G241" s="119"/>
      <c r="H241" s="110"/>
      <c r="I241" s="106"/>
      <c r="J241" s="110"/>
      <c r="K241" s="119"/>
      <c r="L241" s="110"/>
      <c r="M241" s="120"/>
      <c r="N241" s="110"/>
      <c r="O241" s="119"/>
      <c r="P241" s="110"/>
      <c r="Q241" s="105"/>
      <c r="R241" s="110"/>
      <c r="S241" s="110"/>
      <c r="T241" s="555"/>
      <c r="U241" s="830"/>
      <c r="V241" s="825"/>
      <c r="W241" s="824"/>
      <c r="X241" s="256"/>
      <c r="Y241" s="843"/>
      <c r="Z241" s="844"/>
      <c r="AA241" s="111"/>
      <c r="AB241" s="121"/>
      <c r="AC241" s="119"/>
    </row>
    <row r="242" spans="1:31" x14ac:dyDescent="0.25">
      <c r="A242" s="102"/>
      <c r="B242" s="102"/>
      <c r="C242" s="103"/>
      <c r="D242" s="339"/>
      <c r="E242" s="26"/>
      <c r="F242" s="118"/>
      <c r="G242" s="119"/>
      <c r="H242" s="110"/>
      <c r="I242" s="106"/>
      <c r="J242" s="110"/>
      <c r="K242" s="119"/>
      <c r="L242" s="110"/>
      <c r="M242" s="120"/>
      <c r="N242" s="110"/>
      <c r="O242" s="119"/>
      <c r="P242" s="110"/>
      <c r="Q242" s="105"/>
      <c r="R242" s="110"/>
      <c r="S242" s="110"/>
      <c r="T242" s="555"/>
      <c r="U242" s="830"/>
      <c r="V242" s="825"/>
      <c r="W242" s="824"/>
      <c r="X242" s="256"/>
      <c r="Y242" s="843"/>
      <c r="Z242" s="844"/>
      <c r="AA242" s="111"/>
      <c r="AB242" s="121"/>
      <c r="AC242" s="119"/>
    </row>
    <row r="243" spans="1:31" x14ac:dyDescent="0.25">
      <c r="A243" s="102"/>
      <c r="B243" s="102"/>
      <c r="C243" s="103"/>
      <c r="D243" s="339"/>
      <c r="E243" s="26"/>
      <c r="F243" s="118"/>
      <c r="G243" s="119"/>
      <c r="H243" s="110"/>
      <c r="I243" s="106"/>
      <c r="J243" s="110"/>
      <c r="K243" s="119"/>
      <c r="L243" s="110"/>
      <c r="M243" s="120"/>
      <c r="N243" s="110"/>
      <c r="O243" s="119"/>
      <c r="P243" s="110"/>
      <c r="Q243" s="105"/>
      <c r="R243" s="110"/>
      <c r="S243" s="110"/>
      <c r="T243" s="555"/>
      <c r="U243" s="830"/>
      <c r="V243" s="825"/>
      <c r="W243" s="824"/>
      <c r="X243" s="256"/>
      <c r="Y243" s="843"/>
      <c r="Z243" s="844"/>
      <c r="AA243" s="111"/>
      <c r="AB243" s="121"/>
      <c r="AC243" s="119"/>
    </row>
    <row r="244" spans="1:31" x14ac:dyDescent="0.25">
      <c r="A244" s="102"/>
      <c r="B244" s="102"/>
      <c r="C244" s="103"/>
      <c r="D244" s="339"/>
      <c r="E244" s="26"/>
      <c r="F244" s="118"/>
      <c r="G244" s="119"/>
      <c r="H244" s="110"/>
      <c r="I244" s="106"/>
      <c r="J244" s="110"/>
      <c r="K244" s="119"/>
      <c r="L244" s="110"/>
      <c r="M244" s="120"/>
      <c r="N244" s="110"/>
      <c r="O244" s="119"/>
      <c r="P244" s="110"/>
      <c r="Q244" s="105"/>
      <c r="R244" s="110"/>
      <c r="S244" s="110"/>
      <c r="T244" s="555"/>
      <c r="U244" s="830"/>
      <c r="V244" s="825"/>
      <c r="W244" s="824"/>
      <c r="X244" s="256"/>
      <c r="Y244" s="843"/>
      <c r="Z244" s="844"/>
      <c r="AA244" s="111"/>
      <c r="AB244" s="121"/>
      <c r="AC244" s="119"/>
      <c r="AE244"/>
    </row>
    <row r="245" spans="1:31" x14ac:dyDescent="0.25">
      <c r="A245" s="102"/>
      <c r="B245" s="102"/>
      <c r="C245" s="103"/>
      <c r="D245" s="339"/>
      <c r="E245" s="26"/>
      <c r="F245" s="118"/>
      <c r="G245" s="119"/>
      <c r="H245" s="110"/>
      <c r="I245" s="106"/>
      <c r="J245" s="110"/>
      <c r="K245" s="119"/>
      <c r="L245" s="110"/>
      <c r="M245" s="120"/>
      <c r="N245" s="110"/>
      <c r="O245" s="119"/>
      <c r="P245" s="110"/>
      <c r="Q245" s="105"/>
      <c r="R245" s="110"/>
      <c r="S245" s="110"/>
      <c r="T245" s="555"/>
      <c r="U245" s="830"/>
      <c r="V245" s="825"/>
      <c r="W245" s="824"/>
      <c r="X245" s="256"/>
      <c r="Y245" s="843"/>
      <c r="Z245" s="844"/>
      <c r="AA245" s="111"/>
      <c r="AB245" s="121"/>
      <c r="AC245" s="119"/>
      <c r="AE245"/>
    </row>
    <row r="246" spans="1:31" x14ac:dyDescent="0.25">
      <c r="A246" s="102"/>
      <c r="B246" s="102"/>
      <c r="C246" s="103"/>
      <c r="D246" s="339"/>
      <c r="E246" s="26"/>
      <c r="F246" s="118"/>
      <c r="G246" s="119"/>
      <c r="H246" s="110"/>
      <c r="I246" s="106"/>
      <c r="J246" s="110"/>
      <c r="K246" s="119"/>
      <c r="L246" s="110"/>
      <c r="M246" s="120"/>
      <c r="N246" s="110"/>
      <c r="O246" s="119"/>
      <c r="P246" s="110"/>
      <c r="Q246" s="105"/>
      <c r="R246" s="110"/>
      <c r="S246" s="110"/>
      <c r="T246" s="555"/>
      <c r="U246" s="830"/>
      <c r="V246" s="825"/>
      <c r="W246" s="824"/>
      <c r="X246" s="256"/>
      <c r="Y246" s="843"/>
      <c r="Z246" s="844"/>
      <c r="AA246" s="111"/>
      <c r="AB246" s="121"/>
      <c r="AC246" s="119"/>
      <c r="AE246"/>
    </row>
    <row r="247" spans="1:31" x14ac:dyDescent="0.25">
      <c r="A247" s="102"/>
      <c r="B247" s="102"/>
      <c r="C247" s="103"/>
      <c r="D247" s="339"/>
      <c r="E247" s="26"/>
      <c r="F247" s="118"/>
      <c r="G247" s="119"/>
      <c r="H247" s="110"/>
      <c r="I247" s="106"/>
      <c r="J247" s="110"/>
      <c r="K247" s="119"/>
      <c r="L247" s="110"/>
      <c r="M247" s="120"/>
      <c r="N247" s="110"/>
      <c r="O247" s="119"/>
      <c r="P247" s="110"/>
      <c r="Q247" s="105"/>
      <c r="R247" s="110"/>
      <c r="S247" s="110"/>
      <c r="T247" s="555"/>
      <c r="U247" s="830"/>
      <c r="V247" s="825"/>
      <c r="W247" s="824"/>
      <c r="X247" s="256"/>
      <c r="Y247" s="843"/>
      <c r="Z247" s="844"/>
      <c r="AA247" s="111"/>
      <c r="AB247" s="121"/>
      <c r="AC247" s="119"/>
      <c r="AE247"/>
    </row>
    <row r="248" spans="1:31" x14ac:dyDescent="0.25">
      <c r="A248" s="102"/>
      <c r="B248" s="102"/>
      <c r="C248" s="103"/>
      <c r="D248" s="339"/>
      <c r="E248" s="26"/>
      <c r="F248" s="118"/>
      <c r="G248" s="119"/>
      <c r="H248" s="110"/>
      <c r="I248" s="106"/>
      <c r="J248" s="110"/>
      <c r="K248" s="119"/>
      <c r="L248" s="110"/>
      <c r="M248" s="120"/>
      <c r="N248" s="110"/>
      <c r="O248" s="119"/>
      <c r="P248" s="110"/>
      <c r="Q248" s="105"/>
      <c r="R248" s="110"/>
      <c r="S248" s="110"/>
      <c r="T248" s="555"/>
      <c r="U248" s="830"/>
      <c r="V248" s="825"/>
      <c r="W248" s="824"/>
      <c r="X248" s="256"/>
      <c r="Y248" s="843"/>
      <c r="Z248" s="844"/>
      <c r="AA248" s="111"/>
      <c r="AB248" s="121"/>
      <c r="AC248" s="119"/>
      <c r="AE248"/>
    </row>
    <row r="249" spans="1:31" x14ac:dyDescent="0.25">
      <c r="A249" s="102"/>
      <c r="B249" s="102"/>
      <c r="C249" s="103"/>
      <c r="D249" s="339"/>
      <c r="E249" s="26"/>
      <c r="F249" s="118"/>
      <c r="G249" s="119"/>
      <c r="H249" s="110"/>
      <c r="I249" s="106"/>
      <c r="J249" s="110"/>
      <c r="K249" s="119"/>
      <c r="L249" s="110"/>
      <c r="M249" s="120"/>
      <c r="N249" s="110"/>
      <c r="O249" s="119"/>
      <c r="P249" s="110"/>
      <c r="Q249" s="105"/>
      <c r="R249" s="110"/>
      <c r="S249" s="110"/>
      <c r="T249" s="555"/>
      <c r="U249" s="830"/>
      <c r="V249" s="825"/>
      <c r="W249" s="824"/>
      <c r="X249" s="256"/>
      <c r="Y249" s="843"/>
      <c r="Z249" s="844"/>
      <c r="AA249" s="111"/>
      <c r="AB249" s="121"/>
      <c r="AC249" s="119"/>
      <c r="AE249"/>
    </row>
    <row r="250" spans="1:31" x14ac:dyDescent="0.25">
      <c r="A250" s="102"/>
      <c r="B250" s="102"/>
      <c r="C250" s="103"/>
      <c r="D250" s="339"/>
      <c r="E250" s="26"/>
      <c r="F250" s="118"/>
      <c r="G250" s="119"/>
      <c r="H250" s="110"/>
      <c r="I250" s="106"/>
      <c r="J250" s="110"/>
      <c r="K250" s="119"/>
      <c r="L250" s="110"/>
      <c r="M250" s="120"/>
      <c r="N250" s="110"/>
      <c r="O250" s="119"/>
      <c r="P250" s="110"/>
      <c r="Q250" s="105"/>
      <c r="R250" s="110"/>
      <c r="S250" s="110"/>
      <c r="T250" s="555"/>
      <c r="U250" s="830"/>
      <c r="V250" s="825"/>
      <c r="W250" s="824"/>
      <c r="X250" s="256"/>
      <c r="Y250" s="843"/>
      <c r="Z250" s="844"/>
      <c r="AA250" s="111"/>
      <c r="AB250" s="121"/>
      <c r="AC250" s="119"/>
      <c r="AE250"/>
    </row>
    <row r="251" spans="1:31" x14ac:dyDescent="0.25">
      <c r="A251" s="102"/>
      <c r="B251" s="102"/>
      <c r="C251" s="103"/>
      <c r="D251" s="339"/>
      <c r="E251" s="26"/>
      <c r="F251" s="118"/>
      <c r="G251" s="119"/>
      <c r="H251" s="110"/>
      <c r="I251" s="106"/>
      <c r="J251" s="110"/>
      <c r="K251" s="119"/>
      <c r="L251" s="110"/>
      <c r="M251" s="120"/>
      <c r="N251" s="110"/>
      <c r="O251" s="119"/>
      <c r="P251" s="110"/>
      <c r="Q251" s="105"/>
      <c r="R251" s="110"/>
      <c r="S251" s="110"/>
      <c r="T251" s="555"/>
      <c r="U251" s="830"/>
      <c r="V251" s="825"/>
      <c r="W251" s="824"/>
      <c r="X251" s="256"/>
      <c r="Y251" s="843"/>
      <c r="Z251" s="844"/>
      <c r="AA251" s="111"/>
      <c r="AB251" s="121"/>
      <c r="AC251" s="119"/>
      <c r="AE251"/>
    </row>
    <row r="252" spans="1:31" x14ac:dyDescent="0.25">
      <c r="A252" s="102"/>
      <c r="B252" s="102"/>
      <c r="C252" s="103"/>
      <c r="D252" s="339"/>
      <c r="E252" s="26"/>
      <c r="F252" s="118"/>
      <c r="G252" s="119"/>
      <c r="H252" s="110"/>
      <c r="I252" s="106"/>
      <c r="J252" s="110"/>
      <c r="K252" s="119"/>
      <c r="L252" s="110"/>
      <c r="M252" s="120"/>
      <c r="N252" s="110"/>
      <c r="O252" s="119"/>
      <c r="P252" s="110"/>
      <c r="Q252" s="105"/>
      <c r="R252" s="110"/>
      <c r="S252" s="110"/>
      <c r="T252" s="555"/>
      <c r="U252" s="830"/>
      <c r="V252" s="825"/>
      <c r="W252" s="824"/>
      <c r="X252" s="256"/>
      <c r="Y252" s="843"/>
      <c r="Z252" s="844"/>
      <c r="AA252" s="111"/>
      <c r="AB252" s="121"/>
      <c r="AC252" s="119"/>
      <c r="AE252"/>
    </row>
    <row r="253" spans="1:31" x14ac:dyDescent="0.25">
      <c r="A253" s="102"/>
      <c r="B253" s="102"/>
      <c r="C253" s="103"/>
      <c r="D253" s="339"/>
      <c r="E253" s="26"/>
      <c r="F253" s="118"/>
      <c r="G253" s="119"/>
      <c r="H253" s="110"/>
      <c r="I253" s="106"/>
      <c r="J253" s="110"/>
      <c r="K253" s="119"/>
      <c r="L253" s="110"/>
      <c r="M253" s="120"/>
      <c r="N253" s="110"/>
      <c r="O253" s="119"/>
      <c r="P253" s="110"/>
      <c r="Q253" s="105"/>
      <c r="R253" s="110"/>
      <c r="S253" s="110"/>
      <c r="T253" s="555"/>
      <c r="U253" s="830"/>
      <c r="V253" s="825"/>
      <c r="W253" s="824"/>
      <c r="X253" s="256"/>
      <c r="Y253" s="843"/>
      <c r="Z253" s="844"/>
      <c r="AA253" s="111"/>
      <c r="AB253" s="121"/>
      <c r="AC253" s="119"/>
      <c r="AE253"/>
    </row>
    <row r="254" spans="1:31" x14ac:dyDescent="0.25">
      <c r="A254" s="102"/>
      <c r="B254" s="102"/>
      <c r="C254" s="103"/>
      <c r="D254" s="339"/>
      <c r="E254" s="26"/>
      <c r="F254" s="118"/>
      <c r="G254" s="119"/>
      <c r="H254" s="110"/>
      <c r="I254" s="106"/>
      <c r="J254" s="110"/>
      <c r="K254" s="119"/>
      <c r="L254" s="110"/>
      <c r="M254" s="120"/>
      <c r="N254" s="110"/>
      <c r="O254" s="119"/>
      <c r="P254" s="110"/>
      <c r="Q254" s="105"/>
      <c r="R254" s="110"/>
      <c r="S254" s="110"/>
      <c r="T254" s="555"/>
      <c r="U254" s="830"/>
      <c r="V254" s="825"/>
      <c r="W254" s="824"/>
      <c r="X254" s="256"/>
      <c r="Y254" s="843"/>
      <c r="Z254" s="844"/>
      <c r="AA254" s="111"/>
      <c r="AB254" s="121"/>
      <c r="AC254" s="119"/>
      <c r="AE254"/>
    </row>
    <row r="255" spans="1:31" x14ac:dyDescent="0.25">
      <c r="A255" s="102"/>
      <c r="B255" s="102"/>
      <c r="C255" s="103"/>
      <c r="D255" s="339"/>
      <c r="E255" s="26"/>
      <c r="F255" s="118"/>
      <c r="G255" s="119"/>
      <c r="H255" s="110"/>
      <c r="I255" s="106"/>
      <c r="J255" s="110"/>
      <c r="K255" s="119"/>
      <c r="L255" s="110"/>
      <c r="M255" s="120"/>
      <c r="N255" s="110"/>
      <c r="O255" s="119"/>
      <c r="P255" s="110"/>
      <c r="Q255" s="105"/>
      <c r="R255" s="110"/>
      <c r="S255" s="110"/>
      <c r="T255" s="555"/>
      <c r="U255" s="830"/>
      <c r="V255" s="825"/>
      <c r="W255" s="824"/>
      <c r="X255" s="256"/>
      <c r="Y255" s="843"/>
      <c r="Z255" s="844"/>
      <c r="AA255" s="111"/>
      <c r="AB255" s="121"/>
      <c r="AC255" s="119"/>
      <c r="AE255"/>
    </row>
    <row r="256" spans="1:31" x14ac:dyDescent="0.25">
      <c r="A256" s="102"/>
      <c r="B256" s="102"/>
      <c r="C256" s="103"/>
      <c r="D256" s="339"/>
      <c r="E256" s="26"/>
      <c r="F256" s="118"/>
      <c r="G256" s="119"/>
      <c r="H256" s="110"/>
      <c r="I256" s="106"/>
      <c r="J256" s="110"/>
      <c r="K256" s="119"/>
      <c r="L256" s="110"/>
      <c r="M256" s="120"/>
      <c r="N256" s="110"/>
      <c r="O256" s="119"/>
      <c r="P256" s="110"/>
      <c r="Q256" s="105"/>
      <c r="R256" s="110"/>
      <c r="S256" s="110"/>
      <c r="T256" s="555"/>
      <c r="U256" s="830"/>
      <c r="V256" s="825"/>
      <c r="W256" s="824"/>
      <c r="X256" s="256"/>
      <c r="Y256" s="843"/>
      <c r="Z256" s="844"/>
      <c r="AA256" s="111"/>
      <c r="AB256" s="121"/>
      <c r="AC256" s="119"/>
      <c r="AE256"/>
    </row>
    <row r="257" spans="1:31" x14ac:dyDescent="0.25">
      <c r="A257" s="102"/>
      <c r="B257" s="102"/>
      <c r="C257" s="103"/>
      <c r="D257" s="339"/>
      <c r="E257" s="26"/>
      <c r="F257" s="118"/>
      <c r="G257" s="119"/>
      <c r="H257" s="110"/>
      <c r="I257" s="106"/>
      <c r="J257" s="110"/>
      <c r="K257" s="119"/>
      <c r="L257" s="110"/>
      <c r="M257" s="120"/>
      <c r="N257" s="110"/>
      <c r="O257" s="119"/>
      <c r="P257" s="110"/>
      <c r="Q257" s="105"/>
      <c r="R257" s="110"/>
      <c r="S257" s="110"/>
      <c r="T257" s="555"/>
      <c r="U257" s="830"/>
      <c r="V257" s="825"/>
      <c r="W257" s="824"/>
      <c r="X257" s="256"/>
      <c r="Y257" s="843"/>
      <c r="Z257" s="844"/>
      <c r="AA257" s="111"/>
      <c r="AB257" s="121"/>
      <c r="AC257" s="119"/>
      <c r="AE257"/>
    </row>
    <row r="258" spans="1:31" x14ac:dyDescent="0.25">
      <c r="A258" s="102"/>
      <c r="B258" s="102"/>
      <c r="C258" s="103"/>
      <c r="D258" s="339"/>
      <c r="E258" s="26"/>
      <c r="F258" s="118"/>
      <c r="G258" s="119"/>
      <c r="H258" s="110"/>
      <c r="I258" s="106"/>
      <c r="J258" s="110"/>
      <c r="K258" s="119"/>
      <c r="L258" s="110"/>
      <c r="M258" s="120"/>
      <c r="N258" s="110"/>
      <c r="O258" s="119"/>
      <c r="P258" s="110"/>
      <c r="Q258" s="105"/>
      <c r="R258" s="110"/>
      <c r="S258" s="110"/>
      <c r="T258" s="555"/>
      <c r="U258" s="830"/>
      <c r="V258" s="825"/>
      <c r="W258" s="824"/>
      <c r="X258" s="256"/>
      <c r="Y258" s="843"/>
      <c r="Z258" s="844"/>
      <c r="AA258" s="111"/>
      <c r="AB258" s="121"/>
      <c r="AC258" s="119"/>
      <c r="AE258"/>
    </row>
    <row r="259" spans="1:31" x14ac:dyDescent="0.25">
      <c r="A259" s="102"/>
      <c r="B259" s="102"/>
      <c r="C259" s="103"/>
      <c r="D259" s="339"/>
      <c r="E259" s="26"/>
      <c r="F259" s="118"/>
      <c r="G259" s="119"/>
      <c r="H259" s="110"/>
      <c r="I259" s="106"/>
      <c r="J259" s="110"/>
      <c r="K259" s="119"/>
      <c r="L259" s="110"/>
      <c r="M259" s="120"/>
      <c r="N259" s="110"/>
      <c r="O259" s="119"/>
      <c r="P259" s="110"/>
      <c r="Q259" s="105"/>
      <c r="R259" s="110"/>
      <c r="S259" s="110"/>
      <c r="T259" s="555"/>
      <c r="U259" s="830"/>
      <c r="V259" s="825"/>
      <c r="W259" s="824"/>
      <c r="X259" s="256"/>
      <c r="Y259" s="843"/>
      <c r="Z259" s="844"/>
      <c r="AA259" s="111"/>
      <c r="AB259" s="121"/>
      <c r="AC259" s="119"/>
      <c r="AE259"/>
    </row>
    <row r="260" spans="1:31" x14ac:dyDescent="0.25">
      <c r="A260" s="102"/>
      <c r="B260" s="102"/>
      <c r="C260" s="103"/>
      <c r="D260" s="339"/>
      <c r="E260" s="26"/>
      <c r="F260" s="118"/>
      <c r="G260" s="119"/>
      <c r="H260" s="110"/>
      <c r="I260" s="106"/>
      <c r="J260" s="110"/>
      <c r="K260" s="119"/>
      <c r="L260" s="110"/>
      <c r="M260" s="120"/>
      <c r="N260" s="110"/>
      <c r="O260" s="119"/>
      <c r="P260" s="110"/>
      <c r="Q260" s="105"/>
      <c r="R260" s="110"/>
      <c r="S260" s="110"/>
      <c r="T260" s="555"/>
      <c r="U260" s="830"/>
      <c r="V260" s="825"/>
      <c r="W260" s="824"/>
      <c r="X260" s="256"/>
      <c r="Y260" s="843"/>
      <c r="Z260" s="844"/>
      <c r="AA260" s="111"/>
      <c r="AB260" s="121"/>
      <c r="AC260" s="119"/>
      <c r="AE260"/>
    </row>
    <row r="261" spans="1:31" x14ac:dyDescent="0.25">
      <c r="A261" s="102"/>
      <c r="B261" s="102"/>
      <c r="C261" s="103"/>
      <c r="D261" s="339"/>
      <c r="E261" s="26"/>
      <c r="F261" s="118"/>
      <c r="G261" s="119"/>
      <c r="H261" s="110"/>
      <c r="I261" s="106"/>
      <c r="J261" s="110"/>
      <c r="K261" s="119"/>
      <c r="L261" s="110"/>
      <c r="M261" s="120"/>
      <c r="N261" s="110"/>
      <c r="O261" s="119"/>
      <c r="P261" s="110"/>
      <c r="Q261" s="105"/>
      <c r="R261" s="110"/>
      <c r="S261" s="110"/>
      <c r="T261" s="555"/>
      <c r="U261" s="830"/>
      <c r="V261" s="825"/>
      <c r="W261" s="824"/>
      <c r="X261" s="256"/>
      <c r="Y261" s="843"/>
      <c r="Z261" s="844"/>
      <c r="AA261" s="111"/>
      <c r="AB261" s="121"/>
      <c r="AC261" s="119"/>
      <c r="AE261"/>
    </row>
    <row r="262" spans="1:31" x14ac:dyDescent="0.25">
      <c r="A262" s="102"/>
      <c r="B262" s="102"/>
      <c r="C262" s="103"/>
      <c r="D262" s="339"/>
      <c r="E262" s="26"/>
      <c r="F262" s="118"/>
      <c r="G262" s="119"/>
      <c r="H262" s="110"/>
      <c r="I262" s="106"/>
      <c r="J262" s="110"/>
      <c r="K262" s="119"/>
      <c r="L262" s="110"/>
      <c r="M262" s="120"/>
      <c r="N262" s="110"/>
      <c r="O262" s="119"/>
      <c r="P262" s="110"/>
      <c r="Q262" s="105"/>
      <c r="R262" s="110"/>
      <c r="S262" s="110"/>
      <c r="T262" s="555"/>
      <c r="U262" s="830"/>
      <c r="V262" s="825"/>
      <c r="W262" s="824"/>
      <c r="X262" s="256"/>
      <c r="Y262" s="843"/>
      <c r="Z262" s="844"/>
      <c r="AA262" s="111"/>
      <c r="AB262" s="121"/>
      <c r="AC262" s="119"/>
      <c r="AE262"/>
    </row>
    <row r="263" spans="1:31" x14ac:dyDescent="0.25">
      <c r="A263" s="102"/>
      <c r="B263" s="102"/>
      <c r="C263" s="103"/>
      <c r="D263" s="339"/>
      <c r="E263" s="26"/>
      <c r="F263" s="118"/>
      <c r="G263" s="119"/>
      <c r="H263" s="110"/>
      <c r="I263" s="106"/>
      <c r="J263" s="110"/>
      <c r="K263" s="119"/>
      <c r="L263" s="110"/>
      <c r="M263" s="120"/>
      <c r="N263" s="110"/>
      <c r="O263" s="119"/>
      <c r="P263" s="110"/>
      <c r="Q263" s="105"/>
      <c r="R263" s="110"/>
      <c r="S263" s="110"/>
      <c r="T263" s="555"/>
      <c r="U263" s="830"/>
      <c r="V263" s="825"/>
      <c r="W263" s="824"/>
      <c r="X263" s="256"/>
      <c r="Y263" s="843"/>
      <c r="Z263" s="844"/>
      <c r="AA263" s="111"/>
      <c r="AB263" s="121"/>
      <c r="AC263" s="119"/>
      <c r="AE263"/>
    </row>
    <row r="264" spans="1:31" x14ac:dyDescent="0.25">
      <c r="A264" s="102"/>
      <c r="B264" s="102"/>
      <c r="C264" s="103"/>
      <c r="D264" s="339"/>
      <c r="E264" s="26"/>
      <c r="F264" s="118"/>
      <c r="G264" s="119"/>
      <c r="H264" s="110"/>
      <c r="I264" s="106"/>
      <c r="J264" s="110"/>
      <c r="K264" s="119"/>
      <c r="L264" s="110"/>
      <c r="M264" s="120"/>
      <c r="N264" s="110"/>
      <c r="O264" s="119"/>
      <c r="P264" s="110"/>
      <c r="Q264" s="105"/>
      <c r="R264" s="110"/>
      <c r="S264" s="110"/>
      <c r="T264" s="555"/>
      <c r="U264" s="830"/>
      <c r="V264" s="825"/>
      <c r="W264" s="824"/>
      <c r="X264" s="256"/>
      <c r="Y264" s="843"/>
      <c r="Z264" s="844"/>
      <c r="AA264" s="111"/>
      <c r="AB264" s="121"/>
      <c r="AC264" s="119"/>
      <c r="AE264"/>
    </row>
    <row r="265" spans="1:31" x14ac:dyDescent="0.25">
      <c r="A265" s="102"/>
      <c r="B265" s="102"/>
      <c r="C265" s="103"/>
      <c r="D265" s="339"/>
      <c r="E265" s="26"/>
      <c r="F265" s="118"/>
      <c r="G265" s="119"/>
      <c r="H265" s="110"/>
      <c r="I265" s="106"/>
      <c r="J265" s="110"/>
      <c r="K265" s="119"/>
      <c r="L265" s="110"/>
      <c r="M265" s="120"/>
      <c r="N265" s="110"/>
      <c r="O265" s="119"/>
      <c r="P265" s="110"/>
      <c r="Q265" s="105"/>
      <c r="R265" s="110"/>
      <c r="S265" s="110"/>
      <c r="T265" s="555"/>
      <c r="U265" s="830"/>
      <c r="V265" s="825"/>
      <c r="W265" s="824"/>
      <c r="X265" s="256"/>
      <c r="Y265" s="843"/>
      <c r="Z265" s="844"/>
      <c r="AA265" s="111"/>
      <c r="AB265" s="121"/>
      <c r="AC265" s="119"/>
      <c r="AE265"/>
    </row>
    <row r="266" spans="1:31" x14ac:dyDescent="0.25">
      <c r="A266" s="102"/>
      <c r="B266" s="102"/>
      <c r="C266" s="103"/>
      <c r="D266" s="339"/>
      <c r="E266" s="26"/>
      <c r="F266" s="118"/>
      <c r="G266" s="119"/>
      <c r="H266" s="110"/>
      <c r="I266" s="106"/>
      <c r="J266" s="110"/>
      <c r="K266" s="119"/>
      <c r="L266" s="110"/>
      <c r="M266" s="120"/>
      <c r="N266" s="110"/>
      <c r="O266" s="119"/>
      <c r="P266" s="110"/>
      <c r="Q266" s="105"/>
      <c r="R266" s="110"/>
      <c r="S266" s="110"/>
      <c r="T266" s="555"/>
      <c r="U266" s="830"/>
      <c r="V266" s="825"/>
      <c r="W266" s="824"/>
      <c r="X266" s="256"/>
      <c r="Y266" s="843"/>
      <c r="Z266" s="844"/>
      <c r="AA266" s="111"/>
      <c r="AB266" s="121"/>
      <c r="AC266" s="119"/>
      <c r="AE266"/>
    </row>
    <row r="267" spans="1:31" x14ac:dyDescent="0.25">
      <c r="A267" s="102"/>
      <c r="B267" s="102"/>
      <c r="C267" s="103"/>
      <c r="D267" s="339"/>
      <c r="E267" s="26"/>
      <c r="F267" s="118"/>
      <c r="G267" s="119"/>
      <c r="H267" s="110"/>
      <c r="I267" s="106"/>
      <c r="J267" s="110"/>
      <c r="K267" s="119"/>
      <c r="L267" s="110"/>
      <c r="M267" s="120"/>
      <c r="N267" s="110"/>
      <c r="O267" s="119"/>
      <c r="P267" s="110"/>
      <c r="Q267" s="105"/>
      <c r="R267" s="110"/>
      <c r="S267" s="110"/>
      <c r="T267" s="555"/>
      <c r="U267" s="830"/>
      <c r="V267" s="825"/>
      <c r="W267" s="824"/>
      <c r="X267" s="256"/>
      <c r="Y267" s="843"/>
      <c r="Z267" s="844"/>
      <c r="AA267" s="111"/>
      <c r="AB267" s="121"/>
      <c r="AC267" s="119"/>
      <c r="AE267"/>
    </row>
    <row r="268" spans="1:31" x14ac:dyDescent="0.25">
      <c r="A268" s="102"/>
      <c r="B268" s="102"/>
      <c r="C268" s="103"/>
      <c r="D268" s="339"/>
      <c r="E268" s="26"/>
      <c r="F268" s="118"/>
      <c r="G268" s="119"/>
      <c r="H268" s="110"/>
      <c r="I268" s="106"/>
      <c r="J268" s="110"/>
      <c r="K268" s="119"/>
      <c r="L268" s="110"/>
      <c r="M268" s="120"/>
      <c r="N268" s="110"/>
      <c r="O268" s="119"/>
      <c r="P268" s="110"/>
      <c r="Q268" s="105"/>
      <c r="R268" s="110"/>
      <c r="S268" s="110"/>
      <c r="T268" s="555"/>
      <c r="U268" s="830"/>
      <c r="V268" s="825"/>
      <c r="W268" s="824"/>
      <c r="X268" s="256"/>
      <c r="Y268" s="843"/>
      <c r="Z268" s="844"/>
      <c r="AA268" s="111"/>
      <c r="AB268" s="121"/>
      <c r="AC268" s="119"/>
      <c r="AE268"/>
    </row>
    <row r="269" spans="1:31" x14ac:dyDescent="0.25">
      <c r="A269" s="102"/>
      <c r="B269" s="102"/>
      <c r="C269" s="103"/>
      <c r="D269" s="339"/>
      <c r="E269" s="26"/>
      <c r="F269" s="118"/>
      <c r="G269" s="119"/>
      <c r="H269" s="110"/>
      <c r="I269" s="106"/>
      <c r="J269" s="110"/>
      <c r="K269" s="119"/>
      <c r="L269" s="110"/>
      <c r="M269" s="120"/>
      <c r="N269" s="110"/>
      <c r="O269" s="119"/>
      <c r="P269" s="110"/>
      <c r="Q269" s="105"/>
      <c r="R269" s="110"/>
      <c r="S269" s="110"/>
      <c r="T269" s="555"/>
      <c r="U269" s="830"/>
      <c r="V269" s="825"/>
      <c r="W269" s="824"/>
      <c r="X269" s="256"/>
      <c r="Y269" s="843"/>
      <c r="Z269" s="844"/>
      <c r="AA269" s="111"/>
      <c r="AB269" s="121"/>
      <c r="AC269" s="119"/>
      <c r="AE269"/>
    </row>
    <row r="270" spans="1:31" x14ac:dyDescent="0.25">
      <c r="A270" s="102"/>
      <c r="B270" s="102"/>
      <c r="C270" s="103"/>
      <c r="D270" s="339"/>
      <c r="E270" s="26"/>
      <c r="F270" s="118"/>
      <c r="G270" s="119"/>
      <c r="H270" s="110"/>
      <c r="I270" s="106"/>
      <c r="J270" s="110"/>
      <c r="K270" s="119"/>
      <c r="L270" s="110"/>
      <c r="M270" s="120"/>
      <c r="N270" s="110"/>
      <c r="O270" s="119"/>
      <c r="P270" s="110"/>
      <c r="Q270" s="105"/>
      <c r="R270" s="110"/>
      <c r="S270" s="110"/>
      <c r="T270" s="555"/>
      <c r="U270" s="830"/>
      <c r="V270" s="825"/>
      <c r="W270" s="824"/>
      <c r="X270" s="256"/>
      <c r="Y270" s="843"/>
      <c r="Z270" s="844"/>
      <c r="AA270" s="111"/>
      <c r="AB270" s="121"/>
      <c r="AC270" s="119"/>
      <c r="AE270"/>
    </row>
    <row r="271" spans="1:31" x14ac:dyDescent="0.25">
      <c r="A271" s="102"/>
      <c r="B271" s="102"/>
      <c r="C271" s="103"/>
      <c r="D271" s="339"/>
      <c r="E271" s="26"/>
      <c r="F271" s="118"/>
      <c r="G271" s="119"/>
      <c r="H271" s="110"/>
      <c r="I271" s="106"/>
      <c r="J271" s="110"/>
      <c r="K271" s="119"/>
      <c r="L271" s="110"/>
      <c r="M271" s="120"/>
      <c r="N271" s="110"/>
      <c r="O271" s="119"/>
      <c r="P271" s="110"/>
      <c r="Q271" s="105"/>
      <c r="R271" s="110"/>
      <c r="S271" s="110"/>
      <c r="T271" s="555"/>
      <c r="U271" s="830"/>
      <c r="V271" s="825"/>
      <c r="W271" s="824"/>
      <c r="X271" s="256"/>
      <c r="Y271" s="843"/>
      <c r="Z271" s="844"/>
      <c r="AA271" s="111"/>
      <c r="AB271" s="121"/>
      <c r="AC271" s="119"/>
      <c r="AE271"/>
    </row>
    <row r="272" spans="1:31" x14ac:dyDescent="0.25">
      <c r="A272" s="102"/>
      <c r="B272" s="102"/>
      <c r="C272" s="103"/>
      <c r="D272" s="339"/>
      <c r="E272" s="26"/>
      <c r="F272" s="118"/>
      <c r="G272" s="119"/>
      <c r="H272" s="110"/>
      <c r="I272" s="106"/>
      <c r="J272" s="110"/>
      <c r="K272" s="119"/>
      <c r="L272" s="110"/>
      <c r="M272" s="120"/>
      <c r="N272" s="110"/>
      <c r="O272" s="119"/>
      <c r="P272" s="110"/>
      <c r="Q272" s="105"/>
      <c r="R272" s="110"/>
      <c r="S272" s="110"/>
      <c r="T272" s="555"/>
      <c r="U272" s="830"/>
      <c r="V272" s="825"/>
      <c r="W272" s="824"/>
      <c r="X272" s="256"/>
      <c r="Y272" s="843"/>
      <c r="Z272" s="844"/>
      <c r="AA272" s="111"/>
      <c r="AB272" s="121"/>
      <c r="AC272" s="119"/>
      <c r="AE272"/>
    </row>
    <row r="273" spans="1:31" x14ac:dyDescent="0.25">
      <c r="A273" s="102"/>
      <c r="B273" s="102"/>
      <c r="C273" s="103"/>
      <c r="D273" s="339"/>
      <c r="E273" s="26"/>
      <c r="F273" s="118"/>
      <c r="G273" s="119"/>
      <c r="H273" s="110"/>
      <c r="I273" s="106"/>
      <c r="J273" s="110"/>
      <c r="K273" s="119"/>
      <c r="L273" s="110"/>
      <c r="M273" s="120"/>
      <c r="N273" s="110"/>
      <c r="O273" s="119"/>
      <c r="P273" s="110"/>
      <c r="Q273" s="105"/>
      <c r="R273" s="110"/>
      <c r="S273" s="110"/>
      <c r="T273" s="555"/>
      <c r="U273" s="830"/>
      <c r="V273" s="825"/>
      <c r="W273" s="824"/>
      <c r="X273" s="256"/>
      <c r="Y273" s="843"/>
      <c r="Z273" s="844"/>
      <c r="AA273" s="111"/>
      <c r="AB273" s="121"/>
      <c r="AC273" s="119"/>
      <c r="AE273"/>
    </row>
    <row r="274" spans="1:31" x14ac:dyDescent="0.25">
      <c r="A274" s="102"/>
      <c r="B274" s="102"/>
      <c r="C274" s="103"/>
      <c r="D274" s="339"/>
      <c r="E274" s="26"/>
      <c r="F274" s="118"/>
      <c r="G274" s="119"/>
      <c r="H274" s="110"/>
      <c r="I274" s="106"/>
      <c r="J274" s="110"/>
      <c r="K274" s="119"/>
      <c r="L274" s="110"/>
      <c r="M274" s="120"/>
      <c r="N274" s="110"/>
      <c r="O274" s="119"/>
      <c r="P274" s="110"/>
      <c r="Q274" s="105"/>
      <c r="R274" s="110"/>
      <c r="S274" s="110"/>
      <c r="T274" s="555"/>
      <c r="U274" s="830"/>
      <c r="V274" s="825"/>
      <c r="W274" s="824"/>
      <c r="X274" s="256"/>
      <c r="Y274" s="843"/>
      <c r="Z274" s="844"/>
      <c r="AA274" s="111"/>
      <c r="AB274" s="121"/>
      <c r="AC274" s="119"/>
      <c r="AE274"/>
    </row>
    <row r="275" spans="1:31" x14ac:dyDescent="0.25">
      <c r="A275" s="102"/>
      <c r="B275" s="102"/>
      <c r="C275" s="103"/>
      <c r="D275" s="339"/>
      <c r="E275" s="26"/>
      <c r="F275" s="118"/>
      <c r="G275" s="119"/>
      <c r="H275" s="110"/>
      <c r="I275" s="106"/>
      <c r="J275" s="110"/>
      <c r="K275" s="119"/>
      <c r="L275" s="110"/>
      <c r="M275" s="120"/>
      <c r="N275" s="110"/>
      <c r="O275" s="119"/>
      <c r="P275" s="110"/>
      <c r="Q275" s="105"/>
      <c r="R275" s="110"/>
      <c r="S275" s="110"/>
      <c r="T275" s="555"/>
      <c r="U275" s="830"/>
      <c r="V275" s="825"/>
      <c r="W275" s="824"/>
      <c r="X275" s="256"/>
      <c r="Y275" s="843"/>
      <c r="Z275" s="844"/>
      <c r="AA275" s="111"/>
      <c r="AB275" s="121"/>
      <c r="AC275" s="119"/>
      <c r="AE275"/>
    </row>
    <row r="276" spans="1:31" x14ac:dyDescent="0.25">
      <c r="A276" s="102"/>
      <c r="B276" s="102"/>
      <c r="C276" s="103"/>
      <c r="D276" s="339"/>
      <c r="E276" s="26"/>
      <c r="F276" s="118"/>
      <c r="G276" s="119"/>
      <c r="H276" s="110"/>
      <c r="I276" s="106"/>
      <c r="J276" s="110"/>
      <c r="K276" s="119"/>
      <c r="L276" s="110"/>
      <c r="M276" s="120"/>
      <c r="N276" s="110"/>
      <c r="O276" s="119"/>
      <c r="P276" s="110"/>
      <c r="Q276" s="105"/>
      <c r="R276" s="110"/>
      <c r="S276" s="110"/>
      <c r="T276" s="555"/>
      <c r="U276" s="830"/>
      <c r="V276" s="825"/>
      <c r="W276" s="824"/>
      <c r="X276" s="256"/>
      <c r="Y276" s="843"/>
      <c r="Z276" s="844"/>
      <c r="AA276" s="111"/>
      <c r="AB276" s="121"/>
      <c r="AC276" s="119"/>
      <c r="AE276"/>
    </row>
    <row r="277" spans="1:31" x14ac:dyDescent="0.25">
      <c r="A277" s="102"/>
      <c r="B277" s="102"/>
      <c r="C277" s="103"/>
      <c r="D277" s="339"/>
      <c r="E277" s="26"/>
      <c r="F277" s="118"/>
      <c r="G277" s="119"/>
      <c r="H277" s="110"/>
      <c r="I277" s="106"/>
      <c r="J277" s="110"/>
      <c r="K277" s="119"/>
      <c r="L277" s="110"/>
      <c r="M277" s="120"/>
      <c r="N277" s="110"/>
      <c r="O277" s="119"/>
      <c r="P277" s="110"/>
      <c r="Q277" s="105"/>
      <c r="R277" s="110"/>
      <c r="S277" s="110"/>
      <c r="T277" s="555"/>
      <c r="U277" s="830"/>
      <c r="V277" s="825"/>
      <c r="W277" s="824"/>
      <c r="X277" s="256"/>
      <c r="Y277" s="843"/>
      <c r="Z277" s="844"/>
      <c r="AA277" s="111"/>
      <c r="AB277" s="121"/>
      <c r="AC277" s="119"/>
      <c r="AE277"/>
    </row>
    <row r="278" spans="1:31" x14ac:dyDescent="0.25">
      <c r="A278" s="102"/>
      <c r="B278" s="102"/>
      <c r="C278" s="103"/>
      <c r="D278" s="339"/>
      <c r="E278" s="26"/>
      <c r="F278" s="118"/>
      <c r="G278" s="119"/>
      <c r="H278" s="110"/>
      <c r="I278" s="106"/>
      <c r="J278" s="110"/>
      <c r="K278" s="119"/>
      <c r="L278" s="110"/>
      <c r="M278" s="120"/>
      <c r="N278" s="110"/>
      <c r="O278" s="119"/>
      <c r="P278" s="110"/>
      <c r="Q278" s="105"/>
      <c r="R278" s="110"/>
      <c r="S278" s="110"/>
      <c r="T278" s="555"/>
      <c r="U278" s="830"/>
      <c r="V278" s="825"/>
      <c r="W278" s="824"/>
      <c r="X278" s="256"/>
      <c r="Y278" s="843"/>
      <c r="Z278" s="844"/>
      <c r="AA278" s="111"/>
      <c r="AB278" s="121"/>
      <c r="AC278" s="119"/>
      <c r="AE278"/>
    </row>
    <row r="279" spans="1:31" x14ac:dyDescent="0.25">
      <c r="A279" s="102"/>
      <c r="B279" s="102"/>
      <c r="C279" s="103"/>
      <c r="D279" s="339"/>
      <c r="E279" s="26"/>
      <c r="F279" s="118"/>
      <c r="G279" s="119"/>
      <c r="H279" s="110"/>
      <c r="I279" s="106"/>
      <c r="J279" s="110"/>
      <c r="K279" s="119"/>
      <c r="L279" s="110"/>
      <c r="M279" s="120"/>
      <c r="N279" s="110"/>
      <c r="O279" s="119"/>
      <c r="P279" s="110"/>
      <c r="Q279" s="105"/>
      <c r="R279" s="110"/>
      <c r="S279" s="110"/>
      <c r="T279" s="555"/>
      <c r="U279" s="830"/>
      <c r="V279" s="825"/>
      <c r="W279" s="824"/>
      <c r="X279" s="256"/>
      <c r="Y279" s="843"/>
      <c r="Z279" s="844"/>
      <c r="AA279" s="111"/>
      <c r="AB279" s="121"/>
      <c r="AC279" s="119"/>
      <c r="AE279"/>
    </row>
    <row r="280" spans="1:31" x14ac:dyDescent="0.25">
      <c r="A280" s="102"/>
      <c r="B280" s="102"/>
      <c r="C280" s="103"/>
      <c r="D280" s="339"/>
      <c r="E280" s="26"/>
      <c r="F280" s="118"/>
      <c r="G280" s="119"/>
      <c r="H280" s="110"/>
      <c r="I280" s="106"/>
      <c r="J280" s="110"/>
      <c r="K280" s="119"/>
      <c r="L280" s="110"/>
      <c r="M280" s="120"/>
      <c r="N280" s="110"/>
      <c r="O280" s="119"/>
      <c r="P280" s="110"/>
      <c r="Q280" s="105"/>
      <c r="R280" s="110"/>
      <c r="S280" s="110"/>
      <c r="T280" s="555"/>
      <c r="U280" s="830"/>
      <c r="V280" s="825"/>
      <c r="W280" s="824"/>
      <c r="X280" s="256"/>
      <c r="Y280" s="843"/>
      <c r="Z280" s="844"/>
      <c r="AA280" s="111"/>
      <c r="AB280" s="121"/>
      <c r="AC280" s="119"/>
      <c r="AE280"/>
    </row>
    <row r="281" spans="1:31" x14ac:dyDescent="0.25">
      <c r="A281" s="102"/>
      <c r="B281" s="102"/>
      <c r="C281" s="103"/>
      <c r="D281" s="339"/>
      <c r="E281" s="26"/>
      <c r="F281" s="118"/>
      <c r="G281" s="119"/>
      <c r="H281" s="110"/>
      <c r="I281" s="106"/>
      <c r="J281" s="110"/>
      <c r="K281" s="119"/>
      <c r="L281" s="110"/>
      <c r="M281" s="120"/>
      <c r="N281" s="110"/>
      <c r="O281" s="119"/>
      <c r="P281" s="110"/>
      <c r="Q281" s="105"/>
      <c r="R281" s="110"/>
      <c r="S281" s="110"/>
      <c r="T281" s="555"/>
      <c r="U281" s="830"/>
      <c r="V281" s="825"/>
      <c r="W281" s="824"/>
      <c r="X281" s="256"/>
      <c r="Y281" s="843"/>
      <c r="Z281" s="844"/>
      <c r="AA281" s="111"/>
      <c r="AB281" s="121"/>
      <c r="AC281" s="119"/>
      <c r="AE281"/>
    </row>
    <row r="282" spans="1:31" x14ac:dyDescent="0.25">
      <c r="A282" s="102"/>
      <c r="B282" s="102"/>
      <c r="C282" s="103"/>
      <c r="D282" s="339"/>
      <c r="E282" s="26"/>
      <c r="F282" s="118"/>
      <c r="G282" s="119"/>
      <c r="H282" s="110"/>
      <c r="I282" s="106"/>
      <c r="J282" s="110"/>
      <c r="K282" s="119"/>
      <c r="L282" s="110"/>
      <c r="M282" s="120"/>
      <c r="N282" s="110"/>
      <c r="O282" s="119"/>
      <c r="P282" s="110"/>
      <c r="Q282" s="105"/>
      <c r="R282" s="110"/>
      <c r="S282" s="110"/>
      <c r="T282" s="555"/>
      <c r="U282" s="830"/>
      <c r="V282" s="825"/>
      <c r="W282" s="824"/>
      <c r="X282" s="256"/>
      <c r="Y282" s="843"/>
      <c r="Z282" s="844"/>
      <c r="AA282" s="111"/>
      <c r="AB282" s="121"/>
      <c r="AC282" s="119"/>
      <c r="AE282"/>
    </row>
    <row r="283" spans="1:31" x14ac:dyDescent="0.25">
      <c r="A283" s="102"/>
      <c r="B283" s="102"/>
      <c r="C283" s="103"/>
      <c r="D283" s="339"/>
      <c r="E283" s="26"/>
      <c r="F283" s="118"/>
      <c r="G283" s="119"/>
      <c r="H283" s="110"/>
      <c r="I283" s="106"/>
      <c r="J283" s="110"/>
      <c r="K283" s="119"/>
      <c r="L283" s="110"/>
      <c r="M283" s="120"/>
      <c r="N283" s="110"/>
      <c r="O283" s="119"/>
      <c r="P283" s="110"/>
      <c r="Q283" s="105"/>
      <c r="R283" s="110"/>
      <c r="S283" s="110"/>
      <c r="T283" s="555"/>
      <c r="U283" s="830"/>
      <c r="V283" s="825"/>
      <c r="W283" s="824"/>
      <c r="X283" s="256"/>
      <c r="Y283" s="843"/>
      <c r="Z283" s="844"/>
      <c r="AA283" s="111"/>
      <c r="AB283" s="121"/>
      <c r="AC283" s="119"/>
      <c r="AE283"/>
    </row>
    <row r="284" spans="1:31" x14ac:dyDescent="0.25">
      <c r="A284" s="102"/>
      <c r="B284" s="102"/>
      <c r="C284" s="103"/>
      <c r="D284" s="339"/>
      <c r="E284" s="26"/>
      <c r="F284" s="118"/>
      <c r="G284" s="119"/>
      <c r="H284" s="110"/>
      <c r="I284" s="106"/>
      <c r="J284" s="110"/>
      <c r="K284" s="119"/>
      <c r="L284" s="110"/>
      <c r="M284" s="120"/>
      <c r="N284" s="110"/>
      <c r="O284" s="119"/>
      <c r="P284" s="110"/>
      <c r="Q284" s="105"/>
      <c r="R284" s="110"/>
      <c r="S284" s="110"/>
      <c r="T284" s="555"/>
      <c r="U284" s="830"/>
      <c r="V284" s="825"/>
      <c r="W284" s="824"/>
      <c r="X284" s="256"/>
      <c r="Y284" s="843"/>
      <c r="Z284" s="844"/>
      <c r="AA284" s="111"/>
      <c r="AB284" s="121"/>
      <c r="AC284" s="119"/>
      <c r="AE284"/>
    </row>
    <row r="285" spans="1:31" x14ac:dyDescent="0.25">
      <c r="A285" s="102"/>
      <c r="B285" s="102"/>
      <c r="C285" s="103"/>
      <c r="D285" s="339"/>
      <c r="E285" s="26"/>
      <c r="F285" s="118"/>
      <c r="G285" s="119"/>
      <c r="H285" s="110"/>
      <c r="I285" s="106"/>
      <c r="J285" s="110"/>
      <c r="K285" s="119"/>
      <c r="L285" s="110"/>
      <c r="M285" s="120"/>
      <c r="N285" s="110"/>
      <c r="O285" s="119"/>
      <c r="P285" s="110"/>
      <c r="Q285" s="105"/>
      <c r="R285" s="110"/>
      <c r="S285" s="110"/>
      <c r="T285" s="555"/>
      <c r="U285" s="830"/>
      <c r="V285" s="825"/>
      <c r="W285" s="824"/>
      <c r="X285" s="256"/>
      <c r="Y285" s="843"/>
      <c r="Z285" s="844"/>
      <c r="AA285" s="111"/>
      <c r="AB285" s="121"/>
      <c r="AC285" s="119"/>
      <c r="AE285"/>
    </row>
    <row r="286" spans="1:31" x14ac:dyDescent="0.25">
      <c r="A286" s="102"/>
      <c r="B286" s="102"/>
      <c r="C286" s="103"/>
      <c r="D286" s="339"/>
      <c r="E286" s="26"/>
      <c r="F286" s="118"/>
      <c r="G286" s="119"/>
      <c r="H286" s="110"/>
      <c r="I286" s="106"/>
      <c r="J286" s="110"/>
      <c r="K286" s="119"/>
      <c r="L286" s="110"/>
      <c r="M286" s="120"/>
      <c r="N286" s="110"/>
      <c r="O286" s="119"/>
      <c r="P286" s="110"/>
      <c r="Q286" s="105"/>
      <c r="R286" s="110"/>
      <c r="S286" s="110"/>
      <c r="T286" s="555"/>
      <c r="U286" s="830"/>
      <c r="V286" s="825"/>
      <c r="W286" s="824"/>
      <c r="X286" s="256"/>
      <c r="Y286" s="843"/>
      <c r="Z286" s="844"/>
      <c r="AA286" s="111"/>
      <c r="AB286" s="121"/>
      <c r="AC286" s="119"/>
      <c r="AE286"/>
    </row>
    <row r="287" spans="1:31" x14ac:dyDescent="0.25">
      <c r="A287" s="102"/>
      <c r="B287" s="102"/>
      <c r="C287" s="103"/>
      <c r="D287" s="339"/>
      <c r="E287" s="26"/>
      <c r="F287" s="118"/>
      <c r="G287" s="119"/>
      <c r="H287" s="110"/>
      <c r="I287" s="106"/>
      <c r="J287" s="110"/>
      <c r="K287" s="119"/>
      <c r="L287" s="110"/>
      <c r="M287" s="120"/>
      <c r="N287" s="110"/>
      <c r="O287" s="119"/>
      <c r="P287" s="110"/>
      <c r="Q287" s="105"/>
      <c r="R287" s="110"/>
      <c r="S287" s="110"/>
      <c r="T287" s="555"/>
      <c r="U287" s="830"/>
      <c r="V287" s="825"/>
      <c r="W287" s="824"/>
      <c r="X287" s="256"/>
      <c r="Y287" s="843"/>
      <c r="Z287" s="844"/>
      <c r="AA287" s="111"/>
      <c r="AB287" s="121"/>
      <c r="AC287" s="119"/>
      <c r="AE287"/>
    </row>
    <row r="288" spans="1:31" x14ac:dyDescent="0.25">
      <c r="A288" s="102"/>
      <c r="B288" s="102"/>
      <c r="C288" s="103"/>
      <c r="D288" s="339"/>
      <c r="E288" s="26"/>
      <c r="F288" s="118"/>
      <c r="G288" s="119"/>
      <c r="H288" s="110"/>
      <c r="I288" s="106"/>
      <c r="J288" s="110"/>
      <c r="K288" s="119"/>
      <c r="L288" s="110"/>
      <c r="M288" s="120"/>
      <c r="N288" s="110"/>
      <c r="O288" s="119"/>
      <c r="P288" s="110"/>
      <c r="Q288" s="105"/>
      <c r="R288" s="110"/>
      <c r="S288" s="110"/>
      <c r="T288" s="555"/>
      <c r="U288" s="830"/>
      <c r="V288" s="825"/>
      <c r="W288" s="824"/>
      <c r="X288" s="256"/>
      <c r="Y288" s="843"/>
      <c r="Z288" s="844"/>
      <c r="AA288" s="111"/>
      <c r="AB288" s="121"/>
      <c r="AC288" s="119"/>
      <c r="AE288"/>
    </row>
    <row r="289" spans="1:31" x14ac:dyDescent="0.25">
      <c r="A289" s="102"/>
      <c r="B289" s="102"/>
      <c r="C289" s="103"/>
      <c r="D289" s="339"/>
      <c r="E289" s="26"/>
      <c r="F289" s="118"/>
      <c r="G289" s="119"/>
      <c r="H289" s="110"/>
      <c r="I289" s="106"/>
      <c r="J289" s="110"/>
      <c r="K289" s="119"/>
      <c r="L289" s="110"/>
      <c r="M289" s="120"/>
      <c r="N289" s="110"/>
      <c r="O289" s="119"/>
      <c r="P289" s="110"/>
      <c r="Q289" s="105"/>
      <c r="R289" s="110"/>
      <c r="S289" s="110"/>
      <c r="T289" s="555"/>
      <c r="U289" s="830"/>
      <c r="V289" s="825"/>
      <c r="W289" s="824"/>
      <c r="X289" s="256"/>
      <c r="Y289" s="843"/>
      <c r="Z289" s="844"/>
      <c r="AA289" s="111"/>
      <c r="AB289" s="121"/>
      <c r="AC289" s="119"/>
      <c r="AE289"/>
    </row>
    <row r="290" spans="1:31" x14ac:dyDescent="0.25">
      <c r="A290" s="102"/>
      <c r="B290" s="102"/>
      <c r="C290" s="103"/>
      <c r="D290" s="339"/>
      <c r="E290" s="26"/>
      <c r="F290" s="118"/>
      <c r="G290" s="119"/>
      <c r="H290" s="110"/>
      <c r="I290" s="106"/>
      <c r="J290" s="110"/>
      <c r="K290" s="119"/>
      <c r="L290" s="110"/>
      <c r="M290" s="120"/>
      <c r="N290" s="110"/>
      <c r="O290" s="119"/>
      <c r="P290" s="110"/>
      <c r="Q290" s="105"/>
      <c r="R290" s="110"/>
      <c r="S290" s="110"/>
      <c r="T290" s="555"/>
      <c r="U290" s="830"/>
      <c r="V290" s="825"/>
      <c r="W290" s="824"/>
      <c r="X290" s="256"/>
      <c r="Y290" s="843"/>
      <c r="Z290" s="844"/>
      <c r="AA290" s="111"/>
      <c r="AB290" s="121"/>
      <c r="AC290" s="119"/>
      <c r="AE290"/>
    </row>
    <row r="291" spans="1:31" x14ac:dyDescent="0.25">
      <c r="A291" s="102"/>
      <c r="B291" s="102"/>
      <c r="C291" s="103"/>
      <c r="D291" s="339"/>
      <c r="E291" s="26"/>
      <c r="F291" s="118"/>
      <c r="G291" s="119"/>
      <c r="H291" s="110"/>
      <c r="I291" s="106"/>
      <c r="J291" s="110"/>
      <c r="K291" s="119"/>
      <c r="L291" s="110"/>
      <c r="M291" s="120"/>
      <c r="N291" s="110"/>
      <c r="O291" s="119"/>
      <c r="P291" s="110"/>
      <c r="Q291" s="105"/>
      <c r="R291" s="110"/>
      <c r="S291" s="110"/>
      <c r="T291" s="555"/>
      <c r="U291" s="830"/>
      <c r="V291" s="825"/>
      <c r="W291" s="824"/>
      <c r="X291" s="256"/>
      <c r="Y291" s="843"/>
      <c r="Z291" s="844"/>
      <c r="AA291" s="111"/>
      <c r="AB291" s="121"/>
      <c r="AC291" s="119"/>
      <c r="AE291"/>
    </row>
    <row r="292" spans="1:31" x14ac:dyDescent="0.25">
      <c r="A292" s="102"/>
      <c r="B292" s="102"/>
      <c r="C292" s="103"/>
      <c r="D292" s="339"/>
      <c r="E292" s="26"/>
      <c r="F292" s="118"/>
      <c r="G292" s="119"/>
      <c r="H292" s="110"/>
      <c r="I292" s="106"/>
      <c r="J292" s="110"/>
      <c r="K292" s="119"/>
      <c r="L292" s="110"/>
      <c r="M292" s="120"/>
      <c r="N292" s="110"/>
      <c r="O292" s="119"/>
      <c r="P292" s="110"/>
      <c r="Q292" s="105"/>
      <c r="R292" s="110"/>
      <c r="S292" s="110"/>
      <c r="T292" s="555"/>
      <c r="U292" s="830"/>
      <c r="V292" s="825"/>
      <c r="W292" s="824"/>
      <c r="X292" s="256"/>
      <c r="Y292" s="843"/>
      <c r="Z292" s="844"/>
      <c r="AA292" s="111"/>
      <c r="AB292" s="121"/>
      <c r="AC292" s="119"/>
      <c r="AE292"/>
    </row>
    <row r="293" spans="1:31" x14ac:dyDescent="0.25">
      <c r="A293" s="102"/>
      <c r="B293" s="102"/>
      <c r="C293" s="103"/>
      <c r="D293" s="339"/>
      <c r="E293" s="26"/>
      <c r="F293" s="118"/>
      <c r="G293" s="119"/>
      <c r="H293" s="110"/>
      <c r="I293" s="106"/>
      <c r="J293" s="110"/>
      <c r="K293" s="119"/>
      <c r="L293" s="110"/>
      <c r="M293" s="120"/>
      <c r="N293" s="110"/>
      <c r="O293" s="119"/>
      <c r="P293" s="110"/>
      <c r="Q293" s="105"/>
      <c r="R293" s="110"/>
      <c r="S293" s="110"/>
      <c r="T293" s="555"/>
      <c r="U293" s="830"/>
      <c r="V293" s="825"/>
      <c r="W293" s="824"/>
      <c r="X293" s="256"/>
      <c r="Y293" s="843"/>
      <c r="Z293" s="844"/>
      <c r="AA293" s="111"/>
      <c r="AB293" s="121"/>
      <c r="AC293" s="119"/>
      <c r="AE293"/>
    </row>
    <row r="294" spans="1:31" x14ac:dyDescent="0.25">
      <c r="A294" s="102"/>
      <c r="B294" s="102"/>
      <c r="C294" s="103"/>
      <c r="D294" s="339"/>
      <c r="E294" s="26"/>
      <c r="F294" s="118"/>
      <c r="G294" s="119"/>
      <c r="H294" s="110"/>
      <c r="I294" s="106"/>
      <c r="J294" s="110"/>
      <c r="K294" s="119"/>
      <c r="L294" s="110"/>
      <c r="M294" s="120"/>
      <c r="N294" s="110"/>
      <c r="O294" s="119"/>
      <c r="P294" s="110"/>
      <c r="Q294" s="105"/>
      <c r="R294" s="110"/>
      <c r="S294" s="110"/>
      <c r="T294" s="555"/>
      <c r="U294" s="830"/>
      <c r="V294" s="825"/>
      <c r="W294" s="824"/>
      <c r="X294" s="256"/>
      <c r="Y294" s="843"/>
      <c r="Z294" s="844"/>
      <c r="AA294" s="111"/>
      <c r="AB294" s="121"/>
      <c r="AC294" s="119"/>
      <c r="AE294"/>
    </row>
    <row r="295" spans="1:31" x14ac:dyDescent="0.25">
      <c r="A295" s="102"/>
      <c r="B295" s="102"/>
      <c r="C295" s="103"/>
      <c r="D295" s="339"/>
      <c r="E295" s="26"/>
      <c r="F295" s="118"/>
      <c r="G295" s="119"/>
      <c r="H295" s="110"/>
      <c r="I295" s="106"/>
      <c r="J295" s="110"/>
      <c r="K295" s="119"/>
      <c r="L295" s="110"/>
      <c r="M295" s="120"/>
      <c r="N295" s="110"/>
      <c r="O295" s="119"/>
      <c r="P295" s="110"/>
      <c r="Q295" s="105"/>
      <c r="R295" s="110"/>
      <c r="S295" s="110"/>
      <c r="T295" s="555"/>
      <c r="U295" s="830"/>
      <c r="V295" s="825"/>
      <c r="W295" s="824"/>
      <c r="X295" s="256"/>
      <c r="Y295" s="843"/>
      <c r="Z295" s="844"/>
      <c r="AA295" s="111"/>
      <c r="AB295" s="121"/>
      <c r="AC295" s="119"/>
      <c r="AE295"/>
    </row>
    <row r="296" spans="1:31" x14ac:dyDescent="0.25">
      <c r="A296" s="102"/>
      <c r="B296" s="102"/>
      <c r="C296" s="103"/>
      <c r="D296" s="339"/>
      <c r="E296" s="26"/>
      <c r="F296" s="118"/>
      <c r="G296" s="119"/>
      <c r="H296" s="110"/>
      <c r="I296" s="106"/>
      <c r="J296" s="110"/>
      <c r="K296" s="119"/>
      <c r="L296" s="110"/>
      <c r="M296" s="120"/>
      <c r="N296" s="110"/>
      <c r="O296" s="119"/>
      <c r="P296" s="110"/>
      <c r="Q296" s="105"/>
      <c r="R296" s="110"/>
      <c r="S296" s="110"/>
      <c r="T296" s="555"/>
      <c r="U296" s="830"/>
      <c r="V296" s="825"/>
      <c r="W296" s="824"/>
      <c r="X296" s="256"/>
      <c r="Y296" s="843"/>
      <c r="Z296" s="844"/>
      <c r="AA296" s="111"/>
      <c r="AB296" s="121"/>
      <c r="AC296" s="119"/>
      <c r="AE296"/>
    </row>
    <row r="297" spans="1:31" x14ac:dyDescent="0.25">
      <c r="A297" s="102"/>
      <c r="B297" s="102"/>
      <c r="C297" s="103"/>
      <c r="D297" s="339"/>
      <c r="E297" s="26"/>
      <c r="F297" s="118"/>
      <c r="G297" s="119"/>
      <c r="H297" s="110"/>
      <c r="I297" s="106"/>
      <c r="J297" s="110"/>
      <c r="K297" s="119"/>
      <c r="L297" s="110"/>
      <c r="M297" s="120"/>
      <c r="N297" s="110"/>
      <c r="O297" s="119"/>
      <c r="P297" s="110"/>
      <c r="Q297" s="105"/>
      <c r="R297" s="110"/>
      <c r="S297" s="110"/>
      <c r="T297" s="555"/>
      <c r="U297" s="830"/>
      <c r="V297" s="825"/>
      <c r="W297" s="824"/>
      <c r="X297" s="256"/>
      <c r="Y297" s="843"/>
      <c r="Z297" s="844"/>
      <c r="AA297" s="111"/>
      <c r="AB297" s="121"/>
      <c r="AC297" s="119"/>
      <c r="AE297"/>
    </row>
    <row r="298" spans="1:31" x14ac:dyDescent="0.25">
      <c r="A298" s="102"/>
      <c r="B298" s="102"/>
      <c r="C298" s="103"/>
      <c r="D298" s="339"/>
      <c r="E298" s="26"/>
      <c r="F298" s="118"/>
      <c r="G298" s="119"/>
      <c r="H298" s="110"/>
      <c r="I298" s="106"/>
      <c r="J298" s="110"/>
      <c r="K298" s="119"/>
      <c r="L298" s="110"/>
      <c r="M298" s="120"/>
      <c r="N298" s="110"/>
      <c r="O298" s="119"/>
      <c r="P298" s="110"/>
      <c r="Q298" s="105"/>
      <c r="R298" s="110"/>
      <c r="S298" s="110"/>
      <c r="T298" s="555"/>
      <c r="U298" s="830"/>
      <c r="V298" s="825"/>
      <c r="W298" s="824"/>
      <c r="X298" s="256"/>
      <c r="Y298" s="843"/>
      <c r="Z298" s="844"/>
      <c r="AA298" s="111"/>
      <c r="AB298" s="121"/>
      <c r="AC298" s="119"/>
      <c r="AE298"/>
    </row>
    <row r="299" spans="1:31" x14ac:dyDescent="0.25">
      <c r="A299" s="102"/>
      <c r="B299" s="102"/>
      <c r="C299" s="103"/>
      <c r="D299" s="339"/>
      <c r="E299" s="26"/>
      <c r="F299" s="118"/>
      <c r="G299" s="119"/>
      <c r="H299" s="110"/>
      <c r="I299" s="106"/>
      <c r="J299" s="110"/>
      <c r="K299" s="119"/>
      <c r="L299" s="110"/>
      <c r="M299" s="120"/>
      <c r="N299" s="110"/>
      <c r="O299" s="119"/>
      <c r="P299" s="110"/>
      <c r="Q299" s="105"/>
      <c r="R299" s="110"/>
      <c r="S299" s="110"/>
      <c r="T299" s="555"/>
      <c r="U299" s="830"/>
      <c r="V299" s="825"/>
      <c r="W299" s="824"/>
      <c r="X299" s="256"/>
      <c r="Y299" s="843"/>
      <c r="Z299" s="844"/>
      <c r="AA299" s="111"/>
      <c r="AB299" s="121"/>
      <c r="AC299" s="119"/>
      <c r="AE299"/>
    </row>
    <row r="300" spans="1:31" x14ac:dyDescent="0.25">
      <c r="A300" s="102"/>
      <c r="B300" s="102"/>
      <c r="C300" s="103"/>
      <c r="D300" s="339"/>
      <c r="E300" s="26"/>
      <c r="F300" s="118"/>
      <c r="G300" s="119"/>
      <c r="H300" s="110"/>
      <c r="I300" s="106"/>
      <c r="J300" s="110"/>
      <c r="K300" s="119"/>
      <c r="L300" s="110"/>
      <c r="M300" s="120"/>
      <c r="N300" s="110"/>
      <c r="O300" s="119"/>
      <c r="P300" s="110"/>
      <c r="Q300" s="105"/>
      <c r="R300" s="110"/>
      <c r="S300" s="110"/>
      <c r="T300" s="555"/>
      <c r="U300" s="830"/>
      <c r="V300" s="825"/>
      <c r="W300" s="824"/>
      <c r="X300" s="256"/>
      <c r="Y300" s="843"/>
      <c r="Z300" s="844"/>
      <c r="AA300" s="111"/>
      <c r="AB300" s="121"/>
      <c r="AC300" s="119"/>
      <c r="AE300"/>
    </row>
    <row r="301" spans="1:31" x14ac:dyDescent="0.25">
      <c r="A301" s="102"/>
      <c r="B301" s="102"/>
      <c r="C301" s="103"/>
      <c r="D301" s="339"/>
      <c r="E301" s="26"/>
      <c r="F301" s="118"/>
      <c r="G301" s="119"/>
      <c r="H301" s="110"/>
      <c r="I301" s="106"/>
      <c r="J301" s="110"/>
      <c r="K301" s="119"/>
      <c r="L301" s="110"/>
      <c r="M301" s="120"/>
      <c r="N301" s="110"/>
      <c r="O301" s="119"/>
      <c r="P301" s="110"/>
      <c r="Q301" s="105"/>
      <c r="R301" s="110"/>
      <c r="S301" s="110"/>
      <c r="T301" s="555"/>
      <c r="U301" s="830"/>
      <c r="V301" s="825"/>
      <c r="W301" s="824"/>
      <c r="X301" s="256"/>
      <c r="Y301" s="843"/>
      <c r="Z301" s="844"/>
      <c r="AA301" s="111"/>
      <c r="AB301" s="121"/>
      <c r="AC301" s="119"/>
      <c r="AE301"/>
    </row>
    <row r="302" spans="1:31" x14ac:dyDescent="0.25">
      <c r="A302" s="102"/>
      <c r="B302" s="102"/>
      <c r="C302" s="103"/>
      <c r="D302" s="339"/>
      <c r="E302" s="26"/>
      <c r="F302" s="118"/>
      <c r="G302" s="119"/>
      <c r="H302" s="110"/>
      <c r="I302" s="106"/>
      <c r="J302" s="110"/>
      <c r="K302" s="119"/>
      <c r="L302" s="110"/>
      <c r="M302" s="120"/>
      <c r="N302" s="110"/>
      <c r="O302" s="119"/>
      <c r="P302" s="110"/>
      <c r="Q302" s="105"/>
      <c r="R302" s="110"/>
      <c r="S302" s="110"/>
      <c r="T302" s="555"/>
      <c r="U302" s="830"/>
      <c r="V302" s="825"/>
      <c r="W302" s="824"/>
      <c r="X302" s="256"/>
      <c r="Y302" s="843"/>
      <c r="Z302" s="844"/>
      <c r="AA302" s="111"/>
      <c r="AB302" s="121"/>
      <c r="AC302" s="119"/>
      <c r="AE302"/>
    </row>
    <row r="303" spans="1:31" x14ac:dyDescent="0.25">
      <c r="A303" s="102"/>
      <c r="B303" s="102"/>
      <c r="C303" s="103"/>
      <c r="D303" s="339"/>
      <c r="E303" s="26"/>
      <c r="F303" s="118"/>
      <c r="G303" s="119"/>
      <c r="H303" s="110"/>
      <c r="I303" s="106"/>
      <c r="J303" s="110"/>
      <c r="K303" s="119"/>
      <c r="L303" s="110"/>
      <c r="M303" s="120"/>
      <c r="N303" s="110"/>
      <c r="O303" s="119"/>
      <c r="P303" s="110"/>
      <c r="Q303" s="105"/>
      <c r="R303" s="110"/>
      <c r="S303" s="110"/>
      <c r="T303" s="555"/>
      <c r="U303" s="830"/>
      <c r="V303" s="825"/>
      <c r="W303" s="824"/>
      <c r="X303" s="256"/>
      <c r="Y303" s="843"/>
      <c r="Z303" s="844"/>
      <c r="AA303" s="111"/>
      <c r="AB303" s="121"/>
      <c r="AC303" s="119"/>
      <c r="AE303"/>
    </row>
    <row r="304" spans="1:31" x14ac:dyDescent="0.25">
      <c r="A304" s="102"/>
      <c r="B304" s="102"/>
      <c r="C304" s="103"/>
      <c r="D304" s="339"/>
      <c r="E304" s="26"/>
      <c r="F304" s="118"/>
      <c r="G304" s="119"/>
      <c r="H304" s="110"/>
      <c r="I304" s="106"/>
      <c r="J304" s="110"/>
      <c r="K304" s="119"/>
      <c r="L304" s="110"/>
      <c r="M304" s="120"/>
      <c r="N304" s="110"/>
      <c r="O304" s="119"/>
      <c r="P304" s="110"/>
      <c r="Q304" s="105"/>
      <c r="R304" s="110"/>
      <c r="S304" s="110"/>
      <c r="T304" s="555"/>
      <c r="U304" s="830"/>
      <c r="V304" s="825"/>
      <c r="W304" s="824"/>
      <c r="X304" s="256"/>
      <c r="Y304" s="843"/>
      <c r="Z304" s="844"/>
      <c r="AA304" s="111"/>
      <c r="AB304" s="121"/>
      <c r="AC304" s="119"/>
      <c r="AE304"/>
    </row>
    <row r="305" spans="1:31" x14ac:dyDescent="0.25">
      <c r="A305" s="102"/>
      <c r="B305" s="102"/>
      <c r="C305" s="103"/>
      <c r="D305" s="339"/>
      <c r="E305" s="26"/>
      <c r="F305" s="118"/>
      <c r="G305" s="119"/>
      <c r="H305" s="110"/>
      <c r="I305" s="106"/>
      <c r="J305" s="110"/>
      <c r="K305" s="119"/>
      <c r="L305" s="110"/>
      <c r="M305" s="120"/>
      <c r="N305" s="110"/>
      <c r="O305" s="119"/>
      <c r="P305" s="110"/>
      <c r="Q305" s="105"/>
      <c r="R305" s="110"/>
      <c r="S305" s="110"/>
      <c r="T305" s="555"/>
      <c r="U305" s="830"/>
      <c r="V305" s="825"/>
      <c r="W305" s="824"/>
      <c r="X305" s="256"/>
      <c r="Y305" s="843"/>
      <c r="Z305" s="844"/>
      <c r="AA305" s="111"/>
      <c r="AB305" s="121"/>
      <c r="AC305" s="119"/>
      <c r="AE305"/>
    </row>
    <row r="306" spans="1:31" x14ac:dyDescent="0.25">
      <c r="A306" s="102"/>
      <c r="B306" s="102"/>
      <c r="C306" s="103"/>
      <c r="D306" s="339"/>
      <c r="E306" s="26"/>
      <c r="F306" s="118"/>
      <c r="G306" s="119"/>
      <c r="H306" s="110"/>
      <c r="I306" s="106"/>
      <c r="J306" s="110"/>
      <c r="K306" s="119"/>
      <c r="L306" s="110"/>
      <c r="M306" s="120"/>
      <c r="N306" s="110"/>
      <c r="O306" s="119"/>
      <c r="P306" s="110"/>
      <c r="Q306" s="105"/>
      <c r="R306" s="110"/>
      <c r="S306" s="110"/>
      <c r="T306" s="555"/>
      <c r="U306" s="830"/>
      <c r="V306" s="825"/>
      <c r="W306" s="824"/>
      <c r="X306" s="256"/>
      <c r="Y306" s="843"/>
      <c r="Z306" s="844"/>
      <c r="AA306" s="111"/>
      <c r="AB306" s="121"/>
      <c r="AC306" s="119"/>
      <c r="AE306"/>
    </row>
    <row r="307" spans="1:31" x14ac:dyDescent="0.25">
      <c r="A307" s="102"/>
      <c r="B307" s="102"/>
      <c r="C307" s="103"/>
      <c r="D307" s="339"/>
      <c r="E307" s="26"/>
      <c r="F307" s="118"/>
      <c r="G307" s="119"/>
      <c r="H307" s="110"/>
      <c r="I307" s="106"/>
      <c r="J307" s="110"/>
      <c r="K307" s="119"/>
      <c r="L307" s="110"/>
      <c r="M307" s="120"/>
      <c r="N307" s="110"/>
      <c r="O307" s="119"/>
      <c r="P307" s="110"/>
      <c r="Q307" s="105"/>
      <c r="R307" s="110"/>
      <c r="S307" s="110"/>
      <c r="T307" s="555"/>
      <c r="U307" s="830"/>
      <c r="V307" s="825"/>
      <c r="W307" s="824"/>
      <c r="X307" s="256"/>
      <c r="Y307" s="843"/>
      <c r="Z307" s="844"/>
      <c r="AA307" s="111"/>
      <c r="AB307" s="121"/>
      <c r="AC307" s="119"/>
      <c r="AE307"/>
    </row>
    <row r="308" spans="1:31" x14ac:dyDescent="0.25">
      <c r="A308" s="102"/>
      <c r="B308" s="102"/>
      <c r="C308" s="103"/>
      <c r="D308" s="339"/>
      <c r="E308" s="26"/>
      <c r="F308" s="118"/>
      <c r="G308" s="119"/>
      <c r="H308" s="110"/>
      <c r="I308" s="106"/>
      <c r="J308" s="110"/>
      <c r="K308" s="119"/>
      <c r="L308" s="110"/>
      <c r="M308" s="120"/>
      <c r="N308" s="110"/>
      <c r="O308" s="119"/>
      <c r="P308" s="110"/>
      <c r="Q308" s="105"/>
      <c r="R308" s="110"/>
      <c r="S308" s="110"/>
      <c r="T308" s="555"/>
      <c r="U308" s="830"/>
      <c r="V308" s="825"/>
      <c r="W308" s="824"/>
      <c r="X308" s="256"/>
      <c r="Y308" s="843"/>
      <c r="Z308" s="844"/>
      <c r="AA308" s="111"/>
      <c r="AB308" s="121"/>
      <c r="AC308" s="119"/>
      <c r="AE308"/>
    </row>
    <row r="309" spans="1:31" x14ac:dyDescent="0.25">
      <c r="A309" s="102"/>
      <c r="B309" s="102"/>
      <c r="C309" s="103"/>
      <c r="D309" s="339"/>
      <c r="E309" s="26"/>
      <c r="F309" s="118"/>
      <c r="G309" s="119"/>
      <c r="H309" s="110"/>
      <c r="I309" s="106"/>
      <c r="J309" s="110"/>
      <c r="K309" s="119"/>
      <c r="L309" s="110"/>
      <c r="M309" s="120"/>
      <c r="N309" s="110"/>
      <c r="O309" s="119"/>
      <c r="P309" s="110"/>
      <c r="Q309" s="105"/>
      <c r="R309" s="110"/>
      <c r="S309" s="110"/>
      <c r="T309" s="555"/>
      <c r="U309" s="830"/>
      <c r="V309" s="825"/>
      <c r="W309" s="824"/>
      <c r="X309" s="256"/>
      <c r="Y309" s="843"/>
      <c r="Z309" s="844"/>
      <c r="AA309" s="111"/>
      <c r="AB309" s="121"/>
      <c r="AC309" s="119"/>
      <c r="AE309"/>
    </row>
    <row r="310" spans="1:31" x14ac:dyDescent="0.25">
      <c r="A310" s="102"/>
      <c r="B310" s="102"/>
      <c r="C310" s="103"/>
      <c r="D310" s="339"/>
      <c r="E310" s="26"/>
      <c r="F310" s="118"/>
      <c r="G310" s="119"/>
      <c r="H310" s="110"/>
      <c r="I310" s="106"/>
      <c r="J310" s="110"/>
      <c r="K310" s="119"/>
      <c r="L310" s="110"/>
      <c r="M310" s="120"/>
      <c r="N310" s="110"/>
      <c r="O310" s="119"/>
      <c r="P310" s="110"/>
      <c r="Q310" s="105"/>
      <c r="R310" s="110"/>
      <c r="S310" s="110"/>
      <c r="T310" s="555"/>
      <c r="U310" s="830"/>
      <c r="V310" s="825"/>
      <c r="W310" s="824"/>
      <c r="X310" s="256"/>
      <c r="Y310" s="843"/>
      <c r="Z310" s="844"/>
      <c r="AA310" s="111"/>
      <c r="AB310" s="121"/>
      <c r="AC310" s="119"/>
      <c r="AE310"/>
    </row>
    <row r="311" spans="1:31" x14ac:dyDescent="0.25">
      <c r="A311" s="102"/>
      <c r="B311" s="102"/>
      <c r="C311" s="103"/>
      <c r="D311" s="339"/>
      <c r="E311" s="26"/>
      <c r="F311" s="118"/>
      <c r="G311" s="119"/>
      <c r="H311" s="110"/>
      <c r="I311" s="106"/>
      <c r="J311" s="110"/>
      <c r="K311" s="119"/>
      <c r="L311" s="110"/>
      <c r="M311" s="120"/>
      <c r="N311" s="110"/>
      <c r="O311" s="119"/>
      <c r="P311" s="110"/>
      <c r="Q311" s="105"/>
      <c r="R311" s="110"/>
      <c r="S311" s="110"/>
      <c r="T311" s="555"/>
      <c r="U311" s="830"/>
      <c r="V311" s="825"/>
      <c r="W311" s="824"/>
      <c r="X311" s="256"/>
      <c r="Y311" s="843"/>
      <c r="Z311" s="844"/>
      <c r="AA311" s="111"/>
      <c r="AB311" s="121"/>
      <c r="AC311" s="119"/>
      <c r="AE311"/>
    </row>
    <row r="312" spans="1:31" x14ac:dyDescent="0.25">
      <c r="A312" s="102"/>
      <c r="B312" s="102"/>
      <c r="C312" s="103"/>
      <c r="D312" s="339"/>
      <c r="E312" s="26"/>
      <c r="F312" s="118"/>
      <c r="G312" s="119"/>
      <c r="H312" s="110"/>
      <c r="I312" s="106"/>
      <c r="J312" s="110"/>
      <c r="K312" s="119"/>
      <c r="L312" s="110"/>
      <c r="M312" s="120"/>
      <c r="N312" s="110"/>
      <c r="O312" s="119"/>
      <c r="P312" s="110"/>
      <c r="Q312" s="105"/>
      <c r="R312" s="110"/>
      <c r="S312" s="110"/>
      <c r="T312" s="555"/>
      <c r="U312" s="830"/>
      <c r="V312" s="825"/>
      <c r="W312" s="824"/>
      <c r="X312" s="256"/>
      <c r="Y312" s="843"/>
      <c r="Z312" s="844"/>
      <c r="AA312" s="111"/>
      <c r="AB312" s="121"/>
      <c r="AC312" s="119"/>
      <c r="AE312"/>
    </row>
    <row r="313" spans="1:31" x14ac:dyDescent="0.25">
      <c r="A313" s="102"/>
      <c r="B313" s="102"/>
      <c r="C313" s="103"/>
      <c r="D313" s="339"/>
      <c r="E313" s="26"/>
      <c r="F313" s="118"/>
      <c r="G313" s="119"/>
      <c r="H313" s="110"/>
      <c r="I313" s="106"/>
      <c r="J313" s="110"/>
      <c r="K313" s="119"/>
      <c r="L313" s="110"/>
      <c r="M313" s="120"/>
      <c r="N313" s="110"/>
      <c r="O313" s="119"/>
      <c r="P313" s="110"/>
      <c r="Q313" s="105"/>
      <c r="R313" s="110"/>
      <c r="S313" s="110"/>
      <c r="T313" s="555"/>
      <c r="U313" s="830"/>
      <c r="V313" s="825"/>
      <c r="W313" s="824"/>
      <c r="X313" s="256"/>
      <c r="Y313" s="843"/>
      <c r="Z313" s="844"/>
      <c r="AA313" s="111"/>
      <c r="AB313" s="121"/>
      <c r="AC313" s="119"/>
      <c r="AE313"/>
    </row>
    <row r="314" spans="1:31" x14ac:dyDescent="0.25">
      <c r="A314" s="102"/>
      <c r="B314" s="102"/>
      <c r="C314" s="103"/>
      <c r="D314" s="339"/>
      <c r="E314" s="26"/>
      <c r="F314" s="118"/>
      <c r="G314" s="119"/>
      <c r="H314" s="110"/>
      <c r="I314" s="106"/>
      <c r="J314" s="110"/>
      <c r="K314" s="119"/>
      <c r="L314" s="110"/>
      <c r="M314" s="120"/>
      <c r="N314" s="110"/>
      <c r="O314" s="119"/>
      <c r="P314" s="110"/>
      <c r="Q314" s="105"/>
      <c r="R314" s="110"/>
      <c r="S314" s="110"/>
      <c r="T314" s="555"/>
      <c r="U314" s="830"/>
      <c r="V314" s="825"/>
      <c r="W314" s="824"/>
      <c r="X314" s="256"/>
      <c r="Y314" s="843"/>
      <c r="Z314" s="844"/>
      <c r="AA314" s="111"/>
      <c r="AB314" s="121"/>
      <c r="AC314" s="119"/>
      <c r="AE314"/>
    </row>
    <row r="315" spans="1:31" x14ac:dyDescent="0.25">
      <c r="A315" s="102"/>
      <c r="B315" s="102"/>
      <c r="C315" s="103"/>
      <c r="D315" s="339"/>
      <c r="E315" s="26"/>
      <c r="F315" s="118"/>
      <c r="G315" s="119"/>
      <c r="H315" s="110"/>
      <c r="I315" s="106"/>
      <c r="J315" s="110"/>
      <c r="K315" s="119"/>
      <c r="L315" s="110"/>
      <c r="M315" s="120"/>
      <c r="N315" s="110"/>
      <c r="O315" s="119"/>
      <c r="P315" s="110"/>
      <c r="Q315" s="105"/>
      <c r="R315" s="110"/>
      <c r="S315" s="110"/>
      <c r="T315" s="555"/>
      <c r="U315" s="830"/>
      <c r="V315" s="825"/>
      <c r="W315" s="824"/>
      <c r="X315" s="256"/>
      <c r="Y315" s="843"/>
      <c r="Z315" s="844"/>
      <c r="AA315" s="111"/>
      <c r="AB315" s="121"/>
      <c r="AC315" s="119"/>
      <c r="AE315"/>
    </row>
    <row r="316" spans="1:31" x14ac:dyDescent="0.25">
      <c r="A316" s="102"/>
      <c r="B316" s="102"/>
      <c r="C316" s="103"/>
      <c r="D316" s="339"/>
      <c r="E316" s="26"/>
      <c r="F316" s="118"/>
      <c r="G316" s="119"/>
      <c r="H316" s="110"/>
      <c r="I316" s="106"/>
      <c r="J316" s="110"/>
      <c r="K316" s="119"/>
      <c r="L316" s="110"/>
      <c r="M316" s="120"/>
      <c r="N316" s="110"/>
      <c r="O316" s="119"/>
      <c r="P316" s="110"/>
      <c r="Q316" s="105"/>
      <c r="R316" s="110"/>
      <c r="S316" s="110"/>
      <c r="T316" s="555"/>
      <c r="U316" s="830"/>
      <c r="V316" s="825"/>
      <c r="W316" s="824"/>
      <c r="X316" s="256"/>
      <c r="Y316" s="843"/>
      <c r="Z316" s="844"/>
      <c r="AA316" s="111"/>
      <c r="AB316" s="121"/>
      <c r="AC316" s="119"/>
      <c r="AE316"/>
    </row>
    <row r="317" spans="1:31" x14ac:dyDescent="0.25">
      <c r="A317" s="102"/>
      <c r="B317" s="102"/>
      <c r="C317" s="103"/>
      <c r="D317" s="339"/>
      <c r="E317" s="26"/>
      <c r="F317" s="118"/>
      <c r="G317" s="119"/>
      <c r="H317" s="110"/>
      <c r="I317" s="106"/>
      <c r="J317" s="110"/>
      <c r="K317" s="119"/>
      <c r="L317" s="110"/>
      <c r="M317" s="120"/>
      <c r="N317" s="110"/>
      <c r="O317" s="119"/>
      <c r="P317" s="110"/>
      <c r="Q317" s="105"/>
      <c r="R317" s="110"/>
      <c r="S317" s="110"/>
      <c r="T317" s="555"/>
      <c r="U317" s="830"/>
      <c r="V317" s="825"/>
      <c r="W317" s="824"/>
      <c r="X317" s="256"/>
      <c r="Y317" s="843"/>
      <c r="Z317" s="844"/>
      <c r="AA317" s="111"/>
      <c r="AB317" s="121"/>
      <c r="AC317" s="119"/>
      <c r="AE317"/>
    </row>
    <row r="318" spans="1:31" x14ac:dyDescent="0.25">
      <c r="A318" s="102"/>
      <c r="B318" s="102"/>
      <c r="C318" s="103"/>
      <c r="D318" s="339"/>
      <c r="E318" s="26"/>
      <c r="F318" s="118"/>
      <c r="G318" s="119"/>
      <c r="H318" s="110"/>
      <c r="I318" s="106"/>
      <c r="J318" s="110"/>
      <c r="K318" s="119"/>
      <c r="L318" s="110"/>
      <c r="M318" s="120"/>
      <c r="N318" s="110"/>
      <c r="O318" s="119"/>
      <c r="P318" s="110"/>
      <c r="Q318" s="105"/>
      <c r="R318" s="110"/>
      <c r="S318" s="110"/>
      <c r="T318" s="555"/>
      <c r="U318" s="830"/>
      <c r="V318" s="825"/>
      <c r="W318" s="824"/>
      <c r="X318" s="256"/>
      <c r="Y318" s="843"/>
      <c r="Z318" s="844"/>
      <c r="AA318" s="111"/>
      <c r="AB318" s="121"/>
      <c r="AC318" s="119"/>
      <c r="AE318"/>
    </row>
    <row r="319" spans="1:31" x14ac:dyDescent="0.25">
      <c r="A319" s="102"/>
      <c r="B319" s="102"/>
      <c r="C319" s="103"/>
      <c r="D319" s="339"/>
      <c r="E319" s="26"/>
      <c r="F319" s="118"/>
      <c r="G319" s="119"/>
      <c r="H319" s="110"/>
      <c r="I319" s="106"/>
      <c r="J319" s="110"/>
      <c r="K319" s="119"/>
      <c r="L319" s="110"/>
      <c r="M319" s="120"/>
      <c r="N319" s="110"/>
      <c r="O319" s="119"/>
      <c r="P319" s="110"/>
      <c r="Q319" s="105"/>
      <c r="R319" s="110"/>
      <c r="S319" s="110"/>
      <c r="T319" s="555"/>
      <c r="U319" s="830"/>
      <c r="V319" s="825"/>
      <c r="W319" s="824"/>
      <c r="X319" s="256"/>
      <c r="Y319" s="843"/>
      <c r="Z319" s="844"/>
      <c r="AA319" s="111"/>
      <c r="AB319" s="121"/>
      <c r="AC319" s="119"/>
      <c r="AE319"/>
    </row>
    <row r="320" spans="1:31" x14ac:dyDescent="0.25">
      <c r="A320" s="102"/>
      <c r="B320" s="102"/>
      <c r="C320" s="103"/>
      <c r="D320" s="339"/>
      <c r="E320" s="26"/>
      <c r="F320" s="118"/>
      <c r="G320" s="119"/>
      <c r="H320" s="110"/>
      <c r="I320" s="106"/>
      <c r="J320" s="110"/>
      <c r="K320" s="119"/>
      <c r="L320" s="110"/>
      <c r="M320" s="120"/>
      <c r="N320" s="110"/>
      <c r="O320" s="119"/>
      <c r="P320" s="110"/>
      <c r="Q320" s="105"/>
      <c r="R320" s="110"/>
      <c r="S320" s="110"/>
      <c r="T320" s="555"/>
      <c r="U320" s="830"/>
      <c r="V320" s="825"/>
      <c r="W320" s="824"/>
      <c r="X320" s="256"/>
      <c r="Y320" s="843"/>
      <c r="Z320" s="844"/>
      <c r="AA320" s="111"/>
      <c r="AB320" s="121"/>
      <c r="AC320" s="119"/>
      <c r="AE320"/>
    </row>
    <row r="321" spans="1:31" x14ac:dyDescent="0.25">
      <c r="A321" s="102"/>
      <c r="B321" s="102"/>
      <c r="C321" s="103"/>
      <c r="D321" s="339"/>
      <c r="E321" s="26"/>
      <c r="F321" s="118"/>
      <c r="G321" s="119"/>
      <c r="H321" s="110"/>
      <c r="I321" s="106"/>
      <c r="J321" s="110"/>
      <c r="K321" s="119"/>
      <c r="L321" s="110"/>
      <c r="M321" s="120"/>
      <c r="N321" s="110"/>
      <c r="O321" s="119"/>
      <c r="P321" s="110"/>
      <c r="Q321" s="105"/>
      <c r="R321" s="110"/>
      <c r="S321" s="110"/>
      <c r="T321" s="555"/>
      <c r="U321" s="830"/>
      <c r="V321" s="825"/>
      <c r="W321" s="824"/>
      <c r="X321" s="256"/>
      <c r="Y321" s="843"/>
      <c r="Z321" s="844"/>
      <c r="AA321" s="111"/>
      <c r="AB321" s="121"/>
      <c r="AC321" s="119"/>
      <c r="AE321"/>
    </row>
    <row r="322" spans="1:31" x14ac:dyDescent="0.25">
      <c r="A322" s="102"/>
      <c r="B322" s="102"/>
      <c r="C322" s="103"/>
      <c r="D322" s="339"/>
      <c r="E322" s="26"/>
      <c r="F322" s="118"/>
      <c r="G322" s="119"/>
      <c r="H322" s="110"/>
      <c r="I322" s="106"/>
      <c r="J322" s="110"/>
      <c r="K322" s="119"/>
      <c r="L322" s="110"/>
      <c r="M322" s="120"/>
      <c r="N322" s="110"/>
      <c r="O322" s="119"/>
      <c r="P322" s="110"/>
      <c r="Q322" s="105"/>
      <c r="R322" s="110"/>
      <c r="S322" s="110"/>
      <c r="T322" s="555"/>
      <c r="U322" s="830"/>
      <c r="V322" s="825"/>
      <c r="W322" s="824"/>
      <c r="X322" s="256"/>
      <c r="Y322" s="843"/>
      <c r="Z322" s="844"/>
      <c r="AA322" s="111"/>
      <c r="AB322" s="121"/>
      <c r="AC322" s="119"/>
      <c r="AE322"/>
    </row>
    <row r="323" spans="1:31" x14ac:dyDescent="0.25">
      <c r="A323" s="102"/>
      <c r="B323" s="102"/>
      <c r="C323" s="103"/>
      <c r="D323" s="339"/>
      <c r="E323" s="26"/>
      <c r="F323" s="118"/>
      <c r="G323" s="119"/>
      <c r="H323" s="110"/>
      <c r="I323" s="106"/>
      <c r="J323" s="110"/>
      <c r="K323" s="119"/>
      <c r="L323" s="110"/>
      <c r="M323" s="120"/>
      <c r="N323" s="110"/>
      <c r="O323" s="119"/>
      <c r="P323" s="110"/>
      <c r="Q323" s="105"/>
      <c r="R323" s="110"/>
      <c r="S323" s="110"/>
      <c r="T323" s="555"/>
      <c r="U323" s="830"/>
      <c r="V323" s="825"/>
      <c r="W323" s="824"/>
      <c r="X323" s="256"/>
      <c r="Y323" s="843"/>
      <c r="Z323" s="844"/>
      <c r="AA323" s="111"/>
      <c r="AB323" s="121"/>
      <c r="AC323" s="119"/>
      <c r="AE323"/>
    </row>
    <row r="324" spans="1:31" x14ac:dyDescent="0.25">
      <c r="A324" s="102"/>
      <c r="B324" s="102"/>
      <c r="C324" s="103"/>
      <c r="D324" s="339"/>
      <c r="E324" s="26"/>
      <c r="F324" s="118"/>
      <c r="G324" s="119"/>
      <c r="H324" s="110"/>
      <c r="I324" s="106"/>
      <c r="J324" s="110"/>
      <c r="K324" s="119"/>
      <c r="L324" s="110"/>
      <c r="M324" s="120"/>
      <c r="N324" s="110"/>
      <c r="O324" s="119"/>
      <c r="P324" s="110"/>
      <c r="Q324" s="105"/>
      <c r="R324" s="110"/>
      <c r="S324" s="110"/>
      <c r="T324" s="555"/>
      <c r="U324" s="830"/>
      <c r="V324" s="825"/>
      <c r="W324" s="824"/>
      <c r="X324" s="256"/>
      <c r="Y324" s="843"/>
      <c r="Z324" s="844"/>
      <c r="AA324" s="111"/>
      <c r="AB324" s="121"/>
      <c r="AC324" s="119"/>
      <c r="AE324"/>
    </row>
    <row r="325" spans="1:31" x14ac:dyDescent="0.25">
      <c r="A325" s="102"/>
      <c r="B325" s="102"/>
      <c r="C325" s="103"/>
      <c r="D325" s="339"/>
      <c r="E325" s="26"/>
      <c r="F325" s="118"/>
      <c r="G325" s="119"/>
      <c r="H325" s="110"/>
      <c r="I325" s="106"/>
      <c r="J325" s="110"/>
      <c r="K325" s="119"/>
      <c r="L325" s="110"/>
      <c r="M325" s="120"/>
      <c r="N325" s="110"/>
      <c r="O325" s="119"/>
      <c r="P325" s="110"/>
      <c r="Q325" s="105"/>
      <c r="R325" s="110"/>
      <c r="S325" s="110"/>
      <c r="T325" s="555"/>
      <c r="U325" s="830"/>
      <c r="V325" s="825"/>
      <c r="W325" s="824"/>
      <c r="X325" s="256"/>
      <c r="Y325" s="843"/>
      <c r="Z325" s="844"/>
      <c r="AA325" s="111"/>
      <c r="AB325" s="121"/>
      <c r="AC325" s="119"/>
      <c r="AE325"/>
    </row>
    <row r="326" spans="1:31" x14ac:dyDescent="0.25">
      <c r="A326" s="102"/>
      <c r="B326" s="102"/>
      <c r="C326" s="103"/>
      <c r="D326" s="339"/>
      <c r="E326" s="26"/>
      <c r="F326" s="118"/>
      <c r="G326" s="119"/>
      <c r="H326" s="110"/>
      <c r="I326" s="106"/>
      <c r="J326" s="110"/>
      <c r="K326" s="119"/>
      <c r="L326" s="110"/>
      <c r="M326" s="120"/>
      <c r="N326" s="110"/>
      <c r="O326" s="119"/>
      <c r="P326" s="110"/>
      <c r="Q326" s="105"/>
      <c r="R326" s="110"/>
      <c r="S326" s="110"/>
      <c r="T326" s="555"/>
      <c r="U326" s="830"/>
      <c r="V326" s="825"/>
      <c r="W326" s="824"/>
      <c r="X326" s="256"/>
      <c r="Y326" s="843"/>
      <c r="Z326" s="844"/>
      <c r="AA326" s="111"/>
      <c r="AB326" s="121"/>
      <c r="AC326" s="119"/>
      <c r="AE326"/>
    </row>
    <row r="327" spans="1:31" x14ac:dyDescent="0.25">
      <c r="A327" s="102"/>
      <c r="B327" s="102"/>
      <c r="C327" s="103"/>
      <c r="D327" s="339"/>
      <c r="E327" s="26"/>
      <c r="F327" s="118"/>
      <c r="G327" s="119"/>
      <c r="H327" s="110"/>
      <c r="I327" s="106"/>
      <c r="J327" s="110"/>
      <c r="K327" s="119"/>
      <c r="L327" s="110"/>
      <c r="M327" s="120"/>
      <c r="N327" s="110"/>
      <c r="O327" s="119"/>
      <c r="P327" s="110"/>
      <c r="Q327" s="105"/>
      <c r="R327" s="110"/>
      <c r="S327" s="110"/>
      <c r="T327" s="555"/>
      <c r="U327" s="830"/>
      <c r="V327" s="825"/>
      <c r="W327" s="824"/>
      <c r="X327" s="256"/>
      <c r="Y327" s="843"/>
      <c r="Z327" s="844"/>
      <c r="AA327" s="111"/>
      <c r="AB327" s="121"/>
      <c r="AC327" s="119"/>
      <c r="AE327"/>
    </row>
    <row r="328" spans="1:31" x14ac:dyDescent="0.25">
      <c r="A328" s="102"/>
      <c r="B328" s="102"/>
      <c r="C328" s="103"/>
      <c r="D328" s="339"/>
      <c r="E328" s="26"/>
      <c r="F328" s="118"/>
      <c r="G328" s="119"/>
      <c r="H328" s="110"/>
      <c r="I328" s="106"/>
      <c r="J328" s="110"/>
      <c r="K328" s="119"/>
      <c r="L328" s="110"/>
      <c r="M328" s="120"/>
      <c r="N328" s="110"/>
      <c r="O328" s="119"/>
      <c r="P328" s="110"/>
      <c r="Q328" s="105"/>
      <c r="R328" s="110"/>
      <c r="S328" s="110"/>
      <c r="T328" s="555"/>
      <c r="U328" s="830"/>
      <c r="V328" s="825"/>
      <c r="W328" s="824"/>
      <c r="X328" s="256"/>
      <c r="Y328" s="843"/>
      <c r="Z328" s="844"/>
      <c r="AA328" s="111"/>
      <c r="AB328" s="121"/>
      <c r="AC328" s="119"/>
      <c r="AE328"/>
    </row>
    <row r="329" spans="1:31" x14ac:dyDescent="0.25">
      <c r="A329" s="102"/>
      <c r="B329" s="102"/>
      <c r="C329" s="103"/>
      <c r="D329" s="339"/>
      <c r="E329" s="26"/>
      <c r="F329" s="118"/>
      <c r="G329" s="119"/>
      <c r="H329" s="110"/>
      <c r="I329" s="106"/>
      <c r="J329" s="110"/>
      <c r="K329" s="119"/>
      <c r="L329" s="110"/>
      <c r="M329" s="120"/>
      <c r="N329" s="110"/>
      <c r="O329" s="119"/>
      <c r="P329" s="110"/>
      <c r="Q329" s="105"/>
      <c r="R329" s="110"/>
      <c r="S329" s="110"/>
      <c r="T329" s="555"/>
      <c r="U329" s="830"/>
      <c r="V329" s="825"/>
      <c r="W329" s="824"/>
      <c r="X329" s="256"/>
      <c r="Y329" s="843"/>
      <c r="Z329" s="844"/>
      <c r="AA329" s="111"/>
      <c r="AB329" s="121"/>
      <c r="AC329" s="119"/>
      <c r="AE329"/>
    </row>
    <row r="330" spans="1:31" x14ac:dyDescent="0.25">
      <c r="A330" s="102"/>
      <c r="B330" s="102"/>
      <c r="C330" s="103"/>
      <c r="D330" s="339"/>
      <c r="E330" s="26"/>
      <c r="F330" s="118"/>
      <c r="G330" s="119"/>
      <c r="H330" s="110"/>
      <c r="I330" s="106"/>
      <c r="J330" s="110"/>
      <c r="K330" s="119"/>
      <c r="L330" s="110"/>
      <c r="M330" s="120"/>
      <c r="N330" s="110"/>
      <c r="O330" s="119"/>
      <c r="P330" s="110"/>
      <c r="Q330" s="105"/>
      <c r="R330" s="110"/>
      <c r="S330" s="110"/>
      <c r="T330" s="555"/>
      <c r="U330" s="830"/>
      <c r="V330" s="825"/>
      <c r="W330" s="824"/>
      <c r="X330" s="256"/>
      <c r="Y330" s="843"/>
      <c r="Z330" s="844"/>
      <c r="AA330" s="111"/>
      <c r="AB330" s="121"/>
      <c r="AC330" s="119"/>
      <c r="AE330"/>
    </row>
    <row r="331" spans="1:31" x14ac:dyDescent="0.25">
      <c r="A331" s="102"/>
      <c r="B331" s="102"/>
      <c r="C331" s="103"/>
      <c r="D331" s="339"/>
      <c r="E331" s="26"/>
      <c r="F331" s="118"/>
      <c r="G331" s="119"/>
      <c r="H331" s="110"/>
      <c r="I331" s="106"/>
      <c r="J331" s="110"/>
      <c r="K331" s="119"/>
      <c r="L331" s="110"/>
      <c r="M331" s="120"/>
      <c r="N331" s="110"/>
      <c r="O331" s="119"/>
      <c r="P331" s="110"/>
      <c r="Q331" s="105"/>
      <c r="R331" s="110"/>
      <c r="S331" s="110"/>
      <c r="T331" s="555"/>
      <c r="U331" s="830"/>
      <c r="V331" s="825"/>
      <c r="W331" s="824"/>
      <c r="X331" s="256"/>
      <c r="Y331" s="843"/>
      <c r="Z331" s="844"/>
      <c r="AA331" s="111"/>
      <c r="AB331" s="121"/>
      <c r="AC331" s="119"/>
      <c r="AE331"/>
    </row>
    <row r="332" spans="1:31" x14ac:dyDescent="0.25">
      <c r="A332" s="102"/>
      <c r="B332" s="102"/>
      <c r="C332" s="103"/>
      <c r="D332" s="339"/>
      <c r="E332" s="26"/>
      <c r="F332" s="118"/>
      <c r="G332" s="119"/>
      <c r="H332" s="110"/>
      <c r="I332" s="106"/>
      <c r="J332" s="110"/>
      <c r="K332" s="119"/>
      <c r="L332" s="110"/>
      <c r="M332" s="120"/>
      <c r="N332" s="110"/>
      <c r="O332" s="119"/>
      <c r="P332" s="110"/>
      <c r="Q332" s="105"/>
      <c r="R332" s="110"/>
      <c r="S332" s="110"/>
      <c r="T332" s="555"/>
      <c r="U332" s="830"/>
      <c r="V332" s="825"/>
      <c r="W332" s="824"/>
      <c r="X332" s="256"/>
      <c r="Y332" s="843"/>
      <c r="Z332" s="844"/>
      <c r="AA332" s="111"/>
      <c r="AB332" s="121"/>
      <c r="AC332" s="119"/>
      <c r="AE332"/>
    </row>
    <row r="333" spans="1:31" x14ac:dyDescent="0.25">
      <c r="A333" s="102"/>
      <c r="B333" s="102"/>
      <c r="C333" s="103"/>
      <c r="D333" s="339"/>
      <c r="E333" s="26"/>
      <c r="F333" s="118"/>
      <c r="G333" s="119"/>
      <c r="H333" s="110"/>
      <c r="I333" s="106"/>
      <c r="J333" s="110"/>
      <c r="K333" s="119"/>
      <c r="L333" s="110"/>
      <c r="M333" s="120"/>
      <c r="N333" s="110"/>
      <c r="O333" s="119"/>
      <c r="P333" s="110"/>
      <c r="Q333" s="105"/>
      <c r="R333" s="110"/>
      <c r="S333" s="110"/>
      <c r="T333" s="555"/>
      <c r="U333" s="830"/>
      <c r="V333" s="825"/>
      <c r="W333" s="824"/>
      <c r="X333" s="256"/>
      <c r="Y333" s="843"/>
      <c r="Z333" s="844"/>
      <c r="AA333" s="111"/>
      <c r="AB333" s="121"/>
      <c r="AC333" s="119"/>
      <c r="AE333"/>
    </row>
    <row r="334" spans="1:31" x14ac:dyDescent="0.25">
      <c r="A334" s="102"/>
      <c r="B334" s="102"/>
      <c r="C334" s="103"/>
      <c r="D334" s="339"/>
      <c r="E334" s="26"/>
      <c r="F334" s="118"/>
      <c r="G334" s="119"/>
      <c r="H334" s="110"/>
      <c r="I334" s="106"/>
      <c r="J334" s="110"/>
      <c r="K334" s="119"/>
      <c r="L334" s="110"/>
      <c r="M334" s="120"/>
      <c r="N334" s="110"/>
      <c r="O334" s="119"/>
      <c r="P334" s="110"/>
      <c r="Q334" s="105"/>
      <c r="R334" s="110"/>
      <c r="S334" s="110"/>
      <c r="T334" s="555"/>
      <c r="U334" s="830"/>
      <c r="V334" s="825"/>
      <c r="W334" s="824"/>
      <c r="X334" s="256"/>
      <c r="Y334" s="843"/>
      <c r="Z334" s="844"/>
      <c r="AA334" s="111"/>
      <c r="AB334" s="121"/>
      <c r="AC334" s="119"/>
      <c r="AE334"/>
    </row>
    <row r="335" spans="1:31" x14ac:dyDescent="0.25">
      <c r="A335" s="102"/>
      <c r="B335" s="102"/>
      <c r="C335" s="103"/>
      <c r="D335" s="339"/>
      <c r="E335" s="26"/>
      <c r="F335" s="118"/>
      <c r="G335" s="119"/>
      <c r="H335" s="110"/>
      <c r="I335" s="106"/>
      <c r="J335" s="110"/>
      <c r="K335" s="119"/>
      <c r="L335" s="110"/>
      <c r="M335" s="120"/>
      <c r="N335" s="110"/>
      <c r="O335" s="119"/>
      <c r="P335" s="110"/>
      <c r="Q335" s="105"/>
      <c r="R335" s="110"/>
      <c r="S335" s="110"/>
      <c r="T335" s="555"/>
      <c r="U335" s="830"/>
      <c r="V335" s="825"/>
      <c r="W335" s="824"/>
      <c r="X335" s="256"/>
      <c r="Y335" s="843"/>
      <c r="Z335" s="844"/>
      <c r="AA335" s="111"/>
      <c r="AB335" s="121"/>
      <c r="AC335" s="119"/>
      <c r="AE335"/>
    </row>
    <row r="336" spans="1:31" x14ac:dyDescent="0.25">
      <c r="A336" s="102"/>
      <c r="B336" s="102"/>
      <c r="C336" s="103"/>
      <c r="D336" s="339"/>
      <c r="E336" s="26"/>
      <c r="F336" s="118"/>
      <c r="G336" s="119"/>
      <c r="H336" s="110"/>
      <c r="I336" s="106"/>
      <c r="J336" s="110"/>
      <c r="K336" s="119"/>
      <c r="L336" s="110"/>
      <c r="M336" s="120"/>
      <c r="N336" s="110"/>
      <c r="O336" s="119"/>
      <c r="P336" s="110"/>
      <c r="Q336" s="105"/>
      <c r="R336" s="110"/>
      <c r="S336" s="110"/>
      <c r="T336" s="555"/>
      <c r="U336" s="830"/>
      <c r="V336" s="825"/>
      <c r="W336" s="824"/>
      <c r="X336" s="256"/>
      <c r="Y336" s="843"/>
      <c r="Z336" s="844"/>
      <c r="AA336" s="111"/>
      <c r="AB336" s="121"/>
      <c r="AC336" s="119"/>
      <c r="AE336"/>
    </row>
    <row r="337" spans="1:31" x14ac:dyDescent="0.25">
      <c r="A337" s="102"/>
      <c r="B337" s="102"/>
      <c r="C337" s="103"/>
      <c r="D337" s="339"/>
      <c r="E337" s="26"/>
      <c r="F337" s="118"/>
      <c r="G337" s="119"/>
      <c r="H337" s="110"/>
      <c r="I337" s="106"/>
      <c r="J337" s="110"/>
      <c r="K337" s="119"/>
      <c r="L337" s="110"/>
      <c r="M337" s="120"/>
      <c r="N337" s="110"/>
      <c r="O337" s="119"/>
      <c r="P337" s="110"/>
      <c r="Q337" s="105"/>
      <c r="R337" s="110"/>
      <c r="S337" s="110"/>
      <c r="T337" s="555"/>
      <c r="U337" s="830"/>
      <c r="V337" s="825"/>
      <c r="W337" s="824"/>
      <c r="X337" s="256"/>
      <c r="Y337" s="843"/>
      <c r="Z337" s="844"/>
      <c r="AA337" s="111"/>
      <c r="AB337" s="121"/>
      <c r="AC337" s="119"/>
      <c r="AE337"/>
    </row>
    <row r="338" spans="1:31" x14ac:dyDescent="0.25">
      <c r="A338" s="102"/>
      <c r="B338" s="102"/>
      <c r="C338" s="103"/>
      <c r="D338" s="339"/>
      <c r="E338" s="26"/>
      <c r="F338" s="118"/>
      <c r="G338" s="119"/>
      <c r="H338" s="110"/>
      <c r="I338" s="106"/>
      <c r="J338" s="110"/>
      <c r="K338" s="119"/>
      <c r="L338" s="110"/>
      <c r="M338" s="120"/>
      <c r="N338" s="110"/>
      <c r="O338" s="119"/>
      <c r="P338" s="110"/>
      <c r="Q338" s="105"/>
      <c r="R338" s="110"/>
      <c r="S338" s="110"/>
      <c r="T338" s="555"/>
      <c r="U338" s="830"/>
      <c r="V338" s="825"/>
      <c r="W338" s="824"/>
      <c r="X338" s="256"/>
      <c r="Y338" s="843"/>
      <c r="Z338" s="844"/>
      <c r="AA338" s="111"/>
      <c r="AB338" s="121"/>
      <c r="AC338" s="119"/>
      <c r="AE338"/>
    </row>
    <row r="339" spans="1:31" x14ac:dyDescent="0.25">
      <c r="A339" s="102"/>
      <c r="B339" s="102"/>
      <c r="C339" s="103"/>
      <c r="D339" s="339"/>
      <c r="E339" s="26"/>
      <c r="F339" s="118"/>
      <c r="G339" s="119"/>
      <c r="H339" s="110"/>
      <c r="I339" s="106"/>
      <c r="J339" s="110"/>
      <c r="K339" s="119"/>
      <c r="L339" s="110"/>
      <c r="M339" s="120"/>
      <c r="N339" s="110"/>
      <c r="O339" s="119"/>
      <c r="P339" s="110"/>
      <c r="Q339" s="105"/>
      <c r="R339" s="110"/>
      <c r="S339" s="110"/>
      <c r="T339" s="555"/>
      <c r="U339" s="830"/>
      <c r="V339" s="825"/>
      <c r="W339" s="824"/>
      <c r="X339" s="256"/>
      <c r="Y339" s="843"/>
      <c r="Z339" s="844"/>
      <c r="AA339" s="111"/>
      <c r="AB339" s="121"/>
      <c r="AC339" s="119"/>
      <c r="AE339"/>
    </row>
    <row r="340" spans="1:31" x14ac:dyDescent="0.25">
      <c r="A340" s="102"/>
      <c r="B340" s="102"/>
      <c r="C340" s="103"/>
      <c r="D340" s="339"/>
      <c r="E340" s="26"/>
      <c r="F340" s="118"/>
      <c r="G340" s="119"/>
      <c r="H340" s="110"/>
      <c r="I340" s="106"/>
      <c r="J340" s="110"/>
      <c r="K340" s="119"/>
      <c r="L340" s="110"/>
      <c r="M340" s="120"/>
      <c r="N340" s="110"/>
      <c r="O340" s="119"/>
      <c r="P340" s="110"/>
      <c r="Q340" s="105"/>
      <c r="R340" s="110"/>
      <c r="S340" s="110"/>
      <c r="T340" s="555"/>
      <c r="U340" s="830"/>
      <c r="V340" s="825"/>
      <c r="W340" s="824"/>
      <c r="X340" s="256"/>
      <c r="Y340" s="843"/>
      <c r="Z340" s="844"/>
      <c r="AA340" s="111"/>
      <c r="AB340" s="121"/>
      <c r="AC340" s="119"/>
      <c r="AE340"/>
    </row>
    <row r="341" spans="1:31" x14ac:dyDescent="0.25">
      <c r="A341" s="102"/>
      <c r="B341" s="102"/>
      <c r="C341" s="103"/>
      <c r="D341" s="339"/>
      <c r="E341" s="26"/>
      <c r="F341" s="118"/>
      <c r="G341" s="119"/>
      <c r="H341" s="110"/>
      <c r="I341" s="106"/>
      <c r="J341" s="110"/>
      <c r="K341" s="119"/>
      <c r="L341" s="110"/>
      <c r="M341" s="120"/>
      <c r="N341" s="110"/>
      <c r="O341" s="119"/>
      <c r="P341" s="110"/>
      <c r="Q341" s="105"/>
      <c r="R341" s="110"/>
      <c r="S341" s="110"/>
      <c r="T341" s="555"/>
      <c r="U341" s="830"/>
      <c r="V341" s="825"/>
      <c r="W341" s="824"/>
      <c r="X341" s="256"/>
      <c r="Y341" s="843"/>
      <c r="Z341" s="844"/>
      <c r="AA341" s="111"/>
      <c r="AB341" s="121"/>
      <c r="AC341" s="119"/>
      <c r="AE341"/>
    </row>
    <row r="342" spans="1:31" x14ac:dyDescent="0.25">
      <c r="A342" s="102"/>
      <c r="B342" s="102"/>
      <c r="C342" s="103"/>
      <c r="D342" s="339"/>
      <c r="E342" s="26"/>
      <c r="F342" s="118"/>
      <c r="G342" s="119"/>
      <c r="H342" s="110"/>
      <c r="I342" s="106"/>
      <c r="J342" s="110"/>
      <c r="K342" s="119"/>
      <c r="L342" s="110"/>
      <c r="M342" s="120"/>
      <c r="N342" s="110"/>
      <c r="O342" s="119"/>
      <c r="P342" s="110"/>
      <c r="Q342" s="105"/>
      <c r="R342" s="110"/>
      <c r="S342" s="110"/>
      <c r="T342" s="555"/>
      <c r="U342" s="830"/>
      <c r="V342" s="825"/>
      <c r="W342" s="824"/>
      <c r="X342" s="256"/>
      <c r="Y342" s="843"/>
      <c r="Z342" s="844"/>
      <c r="AA342" s="111"/>
      <c r="AB342" s="121"/>
      <c r="AC342" s="119"/>
      <c r="AE342"/>
    </row>
    <row r="343" spans="1:31" x14ac:dyDescent="0.25">
      <c r="A343" s="102"/>
      <c r="B343" s="102"/>
      <c r="C343" s="103"/>
      <c r="D343" s="339"/>
      <c r="E343" s="26"/>
      <c r="F343" s="118"/>
      <c r="G343" s="119"/>
      <c r="H343" s="110"/>
      <c r="I343" s="106"/>
      <c r="J343" s="110"/>
      <c r="K343" s="119"/>
      <c r="L343" s="110"/>
      <c r="M343" s="120"/>
      <c r="N343" s="110"/>
      <c r="O343" s="119"/>
      <c r="P343" s="110"/>
      <c r="Q343" s="105"/>
      <c r="R343" s="110"/>
      <c r="S343" s="110"/>
      <c r="T343" s="555"/>
      <c r="U343" s="830"/>
      <c r="V343" s="825"/>
      <c r="W343" s="824"/>
      <c r="X343" s="256"/>
      <c r="Y343" s="843"/>
      <c r="Z343" s="844"/>
      <c r="AA343" s="111"/>
      <c r="AB343" s="121"/>
      <c r="AC343" s="119"/>
      <c r="AE343"/>
    </row>
    <row r="344" spans="1:31" x14ac:dyDescent="0.25">
      <c r="A344" s="102"/>
      <c r="B344" s="102"/>
      <c r="C344" s="103"/>
      <c r="D344" s="339"/>
      <c r="E344" s="26"/>
      <c r="F344" s="118"/>
      <c r="G344" s="119"/>
      <c r="H344" s="110"/>
      <c r="I344" s="106"/>
      <c r="J344" s="110"/>
      <c r="K344" s="119"/>
      <c r="L344" s="110"/>
      <c r="M344" s="120"/>
      <c r="N344" s="110"/>
      <c r="O344" s="119"/>
      <c r="P344" s="110"/>
      <c r="Q344" s="105"/>
      <c r="R344" s="110"/>
      <c r="S344" s="110"/>
      <c r="T344" s="555"/>
      <c r="U344" s="830"/>
      <c r="V344" s="825"/>
      <c r="W344" s="824"/>
      <c r="X344" s="256"/>
      <c r="Y344" s="843"/>
      <c r="Z344" s="844"/>
      <c r="AA344" s="111"/>
      <c r="AB344" s="121"/>
      <c r="AC344" s="119"/>
      <c r="AE344"/>
    </row>
    <row r="345" spans="1:31" x14ac:dyDescent="0.25">
      <c r="A345" s="102"/>
      <c r="B345" s="102"/>
      <c r="C345" s="103"/>
      <c r="D345" s="339"/>
      <c r="E345" s="26"/>
      <c r="F345" s="118"/>
      <c r="G345" s="119"/>
      <c r="H345" s="110"/>
      <c r="I345" s="106"/>
      <c r="J345" s="110"/>
      <c r="K345" s="119"/>
      <c r="L345" s="110"/>
      <c r="M345" s="120"/>
      <c r="N345" s="110"/>
      <c r="O345" s="119"/>
      <c r="P345" s="110"/>
      <c r="Q345" s="105"/>
      <c r="R345" s="110"/>
      <c r="S345" s="110"/>
      <c r="T345" s="555"/>
      <c r="U345" s="830"/>
      <c r="V345" s="825"/>
      <c r="W345" s="824"/>
      <c r="X345" s="256"/>
      <c r="Y345" s="843"/>
      <c r="Z345" s="844"/>
      <c r="AA345" s="111"/>
      <c r="AB345" s="121"/>
      <c r="AC345" s="119"/>
      <c r="AE345"/>
    </row>
    <row r="346" spans="1:31" x14ac:dyDescent="0.25">
      <c r="A346" s="102"/>
      <c r="B346" s="102"/>
      <c r="C346" s="103"/>
      <c r="D346" s="339"/>
      <c r="E346" s="26"/>
      <c r="F346" s="118"/>
      <c r="G346" s="119"/>
      <c r="H346" s="110"/>
      <c r="I346" s="106"/>
      <c r="J346" s="110"/>
      <c r="K346" s="119"/>
      <c r="L346" s="110"/>
      <c r="M346" s="120"/>
      <c r="N346" s="110"/>
      <c r="O346" s="119"/>
      <c r="P346" s="110"/>
      <c r="Q346" s="105"/>
      <c r="R346" s="110"/>
      <c r="S346" s="110"/>
      <c r="T346" s="555"/>
      <c r="U346" s="830"/>
      <c r="V346" s="825"/>
      <c r="W346" s="824"/>
      <c r="X346" s="256"/>
      <c r="Y346" s="843"/>
      <c r="Z346" s="844"/>
      <c r="AA346" s="111"/>
      <c r="AB346" s="121"/>
      <c r="AC346" s="119"/>
      <c r="AE346"/>
    </row>
    <row r="347" spans="1:31" x14ac:dyDescent="0.25">
      <c r="A347" s="102"/>
      <c r="B347" s="102"/>
      <c r="C347" s="103"/>
      <c r="D347" s="339"/>
      <c r="E347" s="26"/>
      <c r="F347" s="118"/>
      <c r="G347" s="119"/>
      <c r="H347" s="110"/>
      <c r="I347" s="106"/>
      <c r="J347" s="110"/>
      <c r="K347" s="119"/>
      <c r="L347" s="110"/>
      <c r="M347" s="120"/>
      <c r="N347" s="110"/>
      <c r="O347" s="119"/>
      <c r="P347" s="110"/>
      <c r="Q347" s="105"/>
      <c r="R347" s="110"/>
      <c r="S347" s="110"/>
      <c r="T347" s="555"/>
      <c r="U347" s="830"/>
      <c r="V347" s="825"/>
      <c r="W347" s="824"/>
      <c r="X347" s="256"/>
      <c r="Y347" s="843"/>
      <c r="Z347" s="844"/>
      <c r="AA347" s="111"/>
      <c r="AB347" s="121"/>
      <c r="AC347" s="119"/>
      <c r="AE347"/>
    </row>
    <row r="348" spans="1:31" x14ac:dyDescent="0.25">
      <c r="A348" s="102"/>
      <c r="B348" s="102"/>
      <c r="C348" s="103"/>
      <c r="D348" s="339"/>
      <c r="E348" s="26"/>
      <c r="F348" s="118"/>
      <c r="G348" s="119"/>
      <c r="H348" s="110"/>
      <c r="I348" s="106"/>
      <c r="J348" s="110"/>
      <c r="K348" s="119"/>
      <c r="L348" s="110"/>
      <c r="M348" s="120"/>
      <c r="N348" s="110"/>
      <c r="O348" s="119"/>
      <c r="P348" s="110"/>
      <c r="Q348" s="105"/>
      <c r="R348" s="110"/>
      <c r="S348" s="110"/>
      <c r="T348" s="555"/>
      <c r="U348" s="830"/>
      <c r="V348" s="825"/>
      <c r="W348" s="824"/>
      <c r="X348" s="256"/>
      <c r="Y348" s="843"/>
      <c r="Z348" s="844"/>
      <c r="AA348" s="111"/>
      <c r="AB348" s="121"/>
      <c r="AC348" s="119"/>
      <c r="AE348"/>
    </row>
    <row r="349" spans="1:31" x14ac:dyDescent="0.25">
      <c r="A349" s="102"/>
      <c r="B349" s="102"/>
      <c r="C349" s="103"/>
      <c r="D349" s="339"/>
      <c r="E349" s="26"/>
      <c r="F349" s="118"/>
      <c r="G349" s="119"/>
      <c r="H349" s="110"/>
      <c r="I349" s="106"/>
      <c r="J349" s="110"/>
      <c r="K349" s="119"/>
      <c r="L349" s="110"/>
      <c r="M349" s="120"/>
      <c r="N349" s="110"/>
      <c r="O349" s="119"/>
      <c r="P349" s="110"/>
      <c r="Q349" s="105"/>
      <c r="R349" s="110"/>
      <c r="S349" s="110"/>
      <c r="T349" s="555"/>
      <c r="U349" s="830"/>
      <c r="V349" s="825"/>
      <c r="W349" s="824"/>
      <c r="X349" s="256"/>
      <c r="Y349" s="843"/>
      <c r="Z349" s="844"/>
      <c r="AA349" s="111"/>
      <c r="AB349" s="121"/>
      <c r="AC349" s="119"/>
      <c r="AE349"/>
    </row>
    <row r="350" spans="1:31" x14ac:dyDescent="0.25">
      <c r="A350" s="102"/>
      <c r="B350" s="102"/>
      <c r="C350" s="103"/>
      <c r="D350" s="339"/>
      <c r="E350" s="26"/>
      <c r="F350" s="118"/>
      <c r="G350" s="119"/>
      <c r="H350" s="110"/>
      <c r="I350" s="106"/>
      <c r="J350" s="110"/>
      <c r="K350" s="119"/>
      <c r="L350" s="110"/>
      <c r="M350" s="120"/>
      <c r="N350" s="110"/>
      <c r="O350" s="119"/>
      <c r="P350" s="110"/>
      <c r="Q350" s="105"/>
      <c r="R350" s="110"/>
      <c r="S350" s="110"/>
      <c r="T350" s="555"/>
      <c r="U350" s="830"/>
      <c r="V350" s="825"/>
      <c r="W350" s="824"/>
      <c r="X350" s="256"/>
      <c r="Y350" s="843"/>
      <c r="Z350" s="844"/>
      <c r="AA350" s="111"/>
      <c r="AB350" s="121"/>
      <c r="AC350" s="119"/>
      <c r="AE350"/>
    </row>
    <row r="351" spans="1:31" x14ac:dyDescent="0.25">
      <c r="A351" s="102"/>
      <c r="B351" s="102"/>
      <c r="C351" s="103"/>
      <c r="D351" s="339"/>
      <c r="E351" s="26"/>
      <c r="F351" s="118"/>
      <c r="G351" s="119"/>
      <c r="H351" s="110"/>
      <c r="I351" s="106"/>
      <c r="J351" s="110"/>
      <c r="K351" s="119"/>
      <c r="L351" s="110"/>
      <c r="M351" s="120"/>
      <c r="N351" s="110"/>
      <c r="O351" s="119"/>
      <c r="P351" s="110"/>
      <c r="Q351" s="105"/>
      <c r="R351" s="110"/>
      <c r="S351" s="110"/>
      <c r="T351" s="555"/>
      <c r="U351" s="830"/>
      <c r="V351" s="825"/>
      <c r="W351" s="824"/>
      <c r="X351" s="256"/>
      <c r="Y351" s="843"/>
      <c r="Z351" s="844"/>
      <c r="AA351" s="111"/>
      <c r="AB351" s="121"/>
      <c r="AC351" s="119"/>
      <c r="AE351"/>
    </row>
    <row r="352" spans="1:31" x14ac:dyDescent="0.25">
      <c r="A352" s="102"/>
      <c r="B352" s="102"/>
      <c r="C352" s="103"/>
      <c r="D352" s="339"/>
      <c r="E352" s="26"/>
      <c r="F352" s="118"/>
      <c r="G352" s="119"/>
      <c r="H352" s="110"/>
      <c r="I352" s="106"/>
      <c r="J352" s="110"/>
      <c r="K352" s="119"/>
      <c r="L352" s="110"/>
      <c r="M352" s="120"/>
      <c r="N352" s="110"/>
      <c r="O352" s="119"/>
      <c r="P352" s="110"/>
      <c r="Q352" s="105"/>
      <c r="R352" s="110"/>
      <c r="S352" s="110"/>
      <c r="T352" s="555"/>
      <c r="U352" s="830"/>
      <c r="V352" s="825"/>
      <c r="W352" s="824"/>
      <c r="X352" s="256"/>
      <c r="Y352" s="843"/>
      <c r="Z352" s="844"/>
      <c r="AA352" s="111"/>
      <c r="AB352" s="121"/>
      <c r="AC352" s="119"/>
      <c r="AE352"/>
    </row>
    <row r="353" spans="1:31" x14ac:dyDescent="0.25">
      <c r="A353" s="102"/>
      <c r="B353" s="102"/>
      <c r="C353" s="103"/>
      <c r="D353" s="339"/>
      <c r="E353" s="26"/>
      <c r="F353" s="118"/>
      <c r="G353" s="119"/>
      <c r="H353" s="110"/>
      <c r="I353" s="106"/>
      <c r="J353" s="110"/>
      <c r="K353" s="119"/>
      <c r="L353" s="110"/>
      <c r="M353" s="120"/>
      <c r="N353" s="110"/>
      <c r="O353" s="119"/>
      <c r="P353" s="110"/>
      <c r="Q353" s="105"/>
      <c r="R353" s="110"/>
      <c r="S353" s="110"/>
      <c r="T353" s="555"/>
      <c r="U353" s="830"/>
      <c r="V353" s="825"/>
      <c r="W353" s="824"/>
      <c r="X353" s="256"/>
      <c r="Y353" s="843"/>
      <c r="Z353" s="844"/>
      <c r="AA353" s="111"/>
      <c r="AB353" s="121"/>
      <c r="AC353" s="119"/>
      <c r="AE353"/>
    </row>
    <row r="354" spans="1:31" x14ac:dyDescent="0.25">
      <c r="A354" s="102"/>
      <c r="B354" s="102"/>
      <c r="C354" s="103"/>
      <c r="D354" s="339"/>
      <c r="E354" s="26"/>
      <c r="F354" s="118"/>
      <c r="G354" s="119"/>
      <c r="H354" s="110"/>
      <c r="I354" s="106"/>
      <c r="J354" s="110"/>
      <c r="K354" s="119"/>
      <c r="L354" s="110"/>
      <c r="M354" s="120"/>
      <c r="N354" s="110"/>
      <c r="O354" s="119"/>
      <c r="P354" s="110"/>
      <c r="Q354" s="105"/>
      <c r="R354" s="110"/>
      <c r="S354" s="110"/>
      <c r="T354" s="555"/>
      <c r="U354" s="830"/>
      <c r="V354" s="825"/>
      <c r="W354" s="824"/>
      <c r="X354" s="256"/>
      <c r="Y354" s="843"/>
      <c r="Z354" s="844"/>
      <c r="AA354" s="111"/>
      <c r="AB354" s="121"/>
      <c r="AC354" s="119"/>
      <c r="AE354"/>
    </row>
    <row r="355" spans="1:31" x14ac:dyDescent="0.25">
      <c r="A355" s="102"/>
      <c r="B355" s="102"/>
      <c r="C355" s="103"/>
      <c r="D355" s="339"/>
      <c r="E355" s="26"/>
      <c r="F355" s="118"/>
      <c r="G355" s="119"/>
      <c r="H355" s="110"/>
      <c r="I355" s="106"/>
      <c r="J355" s="110"/>
      <c r="K355" s="119"/>
      <c r="L355" s="110"/>
      <c r="M355" s="120"/>
      <c r="N355" s="110"/>
      <c r="O355" s="119"/>
      <c r="P355" s="110"/>
      <c r="Q355" s="105"/>
      <c r="R355" s="110"/>
      <c r="S355" s="110"/>
      <c r="T355" s="555"/>
      <c r="U355" s="830"/>
      <c r="V355" s="825"/>
      <c r="W355" s="824"/>
      <c r="X355" s="256"/>
      <c r="Y355" s="843"/>
      <c r="Z355" s="844"/>
      <c r="AA355" s="111"/>
      <c r="AB355" s="121"/>
      <c r="AC355" s="119"/>
      <c r="AE355"/>
    </row>
    <row r="356" spans="1:31" x14ac:dyDescent="0.25">
      <c r="A356" s="102"/>
      <c r="B356" s="102"/>
      <c r="C356" s="103"/>
      <c r="D356" s="339"/>
      <c r="E356" s="26"/>
      <c r="F356" s="118"/>
      <c r="G356" s="119"/>
      <c r="H356" s="110"/>
      <c r="I356" s="106"/>
      <c r="J356" s="110"/>
      <c r="K356" s="119"/>
      <c r="L356" s="110"/>
      <c r="M356" s="120"/>
      <c r="N356" s="110"/>
      <c r="O356" s="119"/>
      <c r="P356" s="110"/>
      <c r="Q356" s="105"/>
      <c r="R356" s="110"/>
      <c r="S356" s="110"/>
      <c r="T356" s="555"/>
      <c r="U356" s="830"/>
      <c r="V356" s="825"/>
      <c r="W356" s="824"/>
      <c r="X356" s="256"/>
      <c r="Y356" s="843"/>
      <c r="Z356" s="844"/>
      <c r="AA356" s="111"/>
      <c r="AB356" s="121"/>
      <c r="AC356" s="119"/>
      <c r="AE356"/>
    </row>
    <row r="357" spans="1:31" x14ac:dyDescent="0.25">
      <c r="A357" s="102"/>
      <c r="B357" s="102"/>
      <c r="C357" s="103"/>
      <c r="D357" s="339"/>
      <c r="E357" s="26"/>
      <c r="F357" s="118"/>
      <c r="G357" s="119"/>
      <c r="H357" s="110"/>
      <c r="I357" s="106"/>
      <c r="J357" s="110"/>
      <c r="K357" s="119"/>
      <c r="L357" s="110"/>
      <c r="M357" s="120"/>
      <c r="N357" s="110"/>
      <c r="O357" s="119"/>
      <c r="P357" s="110"/>
      <c r="Q357" s="105"/>
      <c r="R357" s="110"/>
      <c r="S357" s="110"/>
      <c r="T357" s="555"/>
      <c r="U357" s="830"/>
      <c r="V357" s="825"/>
      <c r="W357" s="824"/>
      <c r="X357" s="256"/>
      <c r="Y357" s="843"/>
      <c r="Z357" s="844"/>
      <c r="AA357" s="111"/>
      <c r="AB357" s="121"/>
      <c r="AC357" s="119"/>
      <c r="AE357"/>
    </row>
    <row r="358" spans="1:31" x14ac:dyDescent="0.25">
      <c r="A358" s="102"/>
      <c r="B358" s="102"/>
      <c r="C358" s="103"/>
      <c r="D358" s="339"/>
      <c r="E358" s="26"/>
      <c r="F358" s="118"/>
      <c r="G358" s="119"/>
      <c r="H358" s="110"/>
      <c r="I358" s="106"/>
      <c r="J358" s="110"/>
      <c r="K358" s="119"/>
      <c r="L358" s="110"/>
      <c r="M358" s="120"/>
      <c r="N358" s="110"/>
      <c r="O358" s="119"/>
      <c r="P358" s="110"/>
      <c r="Q358" s="105"/>
      <c r="R358" s="110"/>
      <c r="S358" s="110"/>
      <c r="T358" s="555"/>
      <c r="U358" s="830"/>
      <c r="V358" s="825"/>
      <c r="W358" s="824"/>
      <c r="X358" s="256"/>
      <c r="Y358" s="843"/>
      <c r="Z358" s="844"/>
      <c r="AA358" s="111"/>
      <c r="AB358" s="121"/>
      <c r="AC358" s="119"/>
      <c r="AE358"/>
    </row>
    <row r="359" spans="1:31" x14ac:dyDescent="0.25">
      <c r="A359" s="102"/>
      <c r="B359" s="102"/>
      <c r="C359" s="103"/>
      <c r="D359" s="339"/>
      <c r="E359" s="26"/>
      <c r="F359" s="118"/>
      <c r="G359" s="119"/>
      <c r="H359" s="110"/>
      <c r="I359" s="106"/>
      <c r="J359" s="110"/>
      <c r="K359" s="119"/>
      <c r="L359" s="110"/>
      <c r="M359" s="120"/>
      <c r="N359" s="110"/>
      <c r="O359" s="119"/>
      <c r="P359" s="110"/>
      <c r="Q359" s="105"/>
      <c r="R359" s="110"/>
      <c r="S359" s="110"/>
      <c r="T359" s="555"/>
      <c r="U359" s="830"/>
      <c r="V359" s="825"/>
      <c r="W359" s="824"/>
      <c r="X359" s="256"/>
      <c r="Y359" s="843"/>
      <c r="Z359" s="844"/>
      <c r="AA359" s="111"/>
      <c r="AB359" s="121"/>
      <c r="AC359" s="119"/>
      <c r="AE359"/>
    </row>
    <row r="360" spans="1:31" x14ac:dyDescent="0.25">
      <c r="A360" s="102"/>
      <c r="B360" s="102"/>
      <c r="C360" s="103"/>
      <c r="D360" s="339"/>
      <c r="E360" s="26"/>
      <c r="F360" s="118"/>
      <c r="G360" s="119"/>
      <c r="H360" s="110"/>
      <c r="I360" s="106"/>
      <c r="J360" s="110"/>
      <c r="K360" s="119"/>
      <c r="L360" s="110"/>
      <c r="M360" s="120"/>
      <c r="N360" s="110"/>
      <c r="O360" s="119"/>
      <c r="P360" s="110"/>
      <c r="Q360" s="105"/>
      <c r="R360" s="110"/>
      <c r="S360" s="110"/>
      <c r="T360" s="555"/>
      <c r="U360" s="830"/>
      <c r="V360" s="825"/>
      <c r="W360" s="824"/>
      <c r="X360" s="256"/>
      <c r="Y360" s="843"/>
      <c r="Z360" s="844"/>
      <c r="AA360" s="111"/>
      <c r="AB360" s="121"/>
      <c r="AC360" s="119"/>
      <c r="AE360"/>
    </row>
    <row r="361" spans="1:31" x14ac:dyDescent="0.25">
      <c r="A361" s="102"/>
      <c r="B361" s="102"/>
      <c r="C361" s="103"/>
      <c r="D361" s="339"/>
      <c r="E361" s="26"/>
      <c r="F361" s="118"/>
      <c r="G361" s="119"/>
      <c r="H361" s="110"/>
      <c r="I361" s="106"/>
      <c r="J361" s="110"/>
      <c r="K361" s="119"/>
      <c r="L361" s="110"/>
      <c r="M361" s="120"/>
      <c r="N361" s="110"/>
      <c r="O361" s="119"/>
      <c r="P361" s="110"/>
      <c r="Q361" s="105"/>
      <c r="R361" s="110"/>
      <c r="S361" s="110"/>
      <c r="T361" s="555"/>
      <c r="U361" s="830"/>
      <c r="V361" s="825"/>
      <c r="W361" s="824"/>
      <c r="X361" s="256"/>
      <c r="Y361" s="843"/>
      <c r="Z361" s="844"/>
      <c r="AA361" s="111"/>
      <c r="AB361" s="121"/>
      <c r="AC361" s="119"/>
      <c r="AE361"/>
    </row>
    <row r="362" spans="1:31" x14ac:dyDescent="0.25">
      <c r="A362" s="102"/>
      <c r="B362" s="102"/>
      <c r="C362" s="103"/>
      <c r="D362" s="339"/>
      <c r="E362" s="26"/>
      <c r="F362" s="118"/>
      <c r="G362" s="119"/>
      <c r="H362" s="110"/>
      <c r="I362" s="106"/>
      <c r="J362" s="110"/>
      <c r="K362" s="119"/>
      <c r="L362" s="110"/>
      <c r="M362" s="120"/>
      <c r="N362" s="110"/>
      <c r="O362" s="119"/>
      <c r="P362" s="110"/>
      <c r="Q362" s="105"/>
      <c r="R362" s="110"/>
      <c r="S362" s="110"/>
      <c r="T362" s="555"/>
      <c r="U362" s="830"/>
      <c r="V362" s="825"/>
      <c r="W362" s="824"/>
      <c r="X362" s="256"/>
      <c r="Y362" s="843"/>
      <c r="Z362" s="844"/>
      <c r="AA362" s="111"/>
      <c r="AB362" s="121"/>
      <c r="AC362" s="119"/>
      <c r="AE362"/>
    </row>
    <row r="363" spans="1:31" x14ac:dyDescent="0.25">
      <c r="A363" s="102"/>
      <c r="B363" s="102"/>
      <c r="C363" s="103"/>
      <c r="D363" s="339"/>
      <c r="E363" s="26"/>
      <c r="F363" s="118"/>
      <c r="G363" s="119"/>
      <c r="H363" s="110"/>
      <c r="I363" s="106"/>
      <c r="J363" s="110"/>
      <c r="K363" s="119"/>
      <c r="L363" s="110"/>
      <c r="M363" s="120"/>
      <c r="N363" s="110"/>
      <c r="O363" s="119"/>
      <c r="P363" s="110"/>
      <c r="Q363" s="105"/>
      <c r="R363" s="110"/>
      <c r="S363" s="110"/>
      <c r="T363" s="555"/>
      <c r="U363" s="830"/>
      <c r="V363" s="825"/>
      <c r="W363" s="824"/>
      <c r="X363" s="256"/>
      <c r="Y363" s="843"/>
      <c r="Z363" s="844"/>
      <c r="AA363" s="111"/>
      <c r="AB363" s="121"/>
      <c r="AC363" s="119"/>
      <c r="AE363"/>
    </row>
    <row r="364" spans="1:31" x14ac:dyDescent="0.25">
      <c r="A364" s="102"/>
      <c r="B364" s="102"/>
      <c r="C364" s="103"/>
      <c r="D364" s="339"/>
      <c r="E364" s="26"/>
      <c r="F364" s="118"/>
      <c r="G364" s="119"/>
      <c r="H364" s="110"/>
      <c r="I364" s="106"/>
      <c r="J364" s="110"/>
      <c r="K364" s="119"/>
      <c r="L364" s="110"/>
      <c r="M364" s="120"/>
      <c r="N364" s="110"/>
      <c r="O364" s="119"/>
      <c r="P364" s="110"/>
      <c r="Q364" s="105"/>
      <c r="R364" s="110"/>
      <c r="S364" s="110"/>
      <c r="T364" s="555"/>
      <c r="U364" s="830"/>
      <c r="V364" s="825"/>
      <c r="W364" s="824"/>
      <c r="X364" s="256"/>
      <c r="Y364" s="843"/>
      <c r="Z364" s="844"/>
      <c r="AA364" s="111"/>
      <c r="AB364" s="121"/>
      <c r="AC364" s="119"/>
      <c r="AE364"/>
    </row>
    <row r="365" spans="1:31" x14ac:dyDescent="0.25">
      <c r="A365" s="102"/>
      <c r="B365" s="102"/>
      <c r="C365" s="103"/>
      <c r="D365" s="339"/>
      <c r="E365" s="26"/>
      <c r="F365" s="118"/>
      <c r="G365" s="119"/>
      <c r="H365" s="110"/>
      <c r="I365" s="106"/>
      <c r="J365" s="110"/>
      <c r="K365" s="119"/>
      <c r="L365" s="110"/>
      <c r="M365" s="120"/>
      <c r="N365" s="110"/>
      <c r="O365" s="119"/>
      <c r="P365" s="110"/>
      <c r="Q365" s="105"/>
      <c r="R365" s="110"/>
      <c r="S365" s="110"/>
      <c r="T365" s="555"/>
      <c r="U365" s="830"/>
      <c r="V365" s="825"/>
      <c r="W365" s="824"/>
      <c r="X365" s="256"/>
      <c r="Y365" s="843"/>
      <c r="Z365" s="844"/>
      <c r="AA365" s="111"/>
      <c r="AB365" s="121"/>
      <c r="AC365" s="119"/>
      <c r="AE365"/>
    </row>
    <row r="366" spans="1:31" x14ac:dyDescent="0.25">
      <c r="A366" s="102"/>
      <c r="B366" s="102"/>
      <c r="C366" s="103"/>
      <c r="D366" s="339"/>
      <c r="E366" s="26"/>
      <c r="F366" s="118"/>
      <c r="G366" s="119"/>
      <c r="H366" s="110"/>
      <c r="I366" s="106"/>
      <c r="J366" s="110"/>
      <c r="K366" s="119"/>
      <c r="L366" s="110"/>
      <c r="M366" s="120"/>
      <c r="N366" s="110"/>
      <c r="O366" s="119"/>
      <c r="P366" s="110"/>
      <c r="Q366" s="105"/>
      <c r="R366" s="110"/>
      <c r="S366" s="110"/>
      <c r="T366" s="555"/>
      <c r="U366" s="830"/>
      <c r="V366" s="825"/>
      <c r="W366" s="824"/>
      <c r="X366" s="256"/>
      <c r="Y366" s="843"/>
      <c r="Z366" s="844"/>
      <c r="AA366" s="111"/>
      <c r="AB366" s="121"/>
      <c r="AC366" s="119"/>
      <c r="AE366"/>
    </row>
    <row r="367" spans="1:31" x14ac:dyDescent="0.25">
      <c r="A367" s="102"/>
      <c r="B367" s="102"/>
      <c r="C367" s="103"/>
      <c r="D367" s="339"/>
      <c r="E367" s="26"/>
      <c r="F367" s="118"/>
      <c r="G367" s="119"/>
      <c r="H367" s="110"/>
      <c r="I367" s="106"/>
      <c r="J367" s="110"/>
      <c r="K367" s="119"/>
      <c r="L367" s="110"/>
      <c r="M367" s="120"/>
      <c r="N367" s="110"/>
      <c r="O367" s="119"/>
      <c r="P367" s="110"/>
      <c r="Q367" s="105"/>
      <c r="R367" s="110"/>
      <c r="S367" s="110"/>
      <c r="T367" s="555"/>
      <c r="U367" s="830"/>
      <c r="V367" s="825"/>
      <c r="W367" s="824"/>
      <c r="X367" s="256"/>
      <c r="Y367" s="843"/>
      <c r="Z367" s="844"/>
      <c r="AA367" s="111"/>
      <c r="AB367" s="121"/>
      <c r="AC367" s="119"/>
      <c r="AE367"/>
    </row>
    <row r="368" spans="1:31" x14ac:dyDescent="0.25">
      <c r="A368" s="102"/>
      <c r="B368" s="102"/>
      <c r="C368" s="103"/>
      <c r="D368" s="339"/>
      <c r="E368" s="26"/>
      <c r="F368" s="118"/>
      <c r="G368" s="119"/>
      <c r="H368" s="110"/>
      <c r="I368" s="106"/>
      <c r="J368" s="110"/>
      <c r="K368" s="119"/>
      <c r="L368" s="110"/>
      <c r="M368" s="120"/>
      <c r="N368" s="110"/>
      <c r="O368" s="119"/>
      <c r="P368" s="110"/>
      <c r="Q368" s="105"/>
      <c r="R368" s="110"/>
      <c r="S368" s="110"/>
      <c r="T368" s="555"/>
      <c r="U368" s="830"/>
      <c r="V368" s="825"/>
      <c r="W368" s="824"/>
      <c r="X368" s="256"/>
      <c r="Y368" s="843"/>
      <c r="Z368" s="844"/>
      <c r="AA368" s="111"/>
      <c r="AB368" s="121"/>
      <c r="AC368" s="119"/>
      <c r="AE368"/>
    </row>
    <row r="369" spans="1:31" x14ac:dyDescent="0.25">
      <c r="A369" s="102"/>
      <c r="B369" s="102"/>
      <c r="C369" s="103"/>
      <c r="D369" s="339"/>
      <c r="E369" s="26"/>
      <c r="F369" s="118"/>
      <c r="G369" s="119"/>
      <c r="H369" s="110"/>
      <c r="I369" s="106"/>
      <c r="J369" s="110"/>
      <c r="K369" s="119"/>
      <c r="L369" s="110"/>
      <c r="M369" s="120"/>
      <c r="N369" s="110"/>
      <c r="O369" s="119"/>
      <c r="P369" s="110"/>
      <c r="Q369" s="105"/>
      <c r="R369" s="110"/>
      <c r="S369" s="110"/>
      <c r="T369" s="555"/>
      <c r="U369" s="830"/>
      <c r="V369" s="825"/>
      <c r="W369" s="824"/>
      <c r="X369" s="256"/>
      <c r="Y369" s="843"/>
      <c r="Z369" s="844"/>
      <c r="AA369" s="111"/>
      <c r="AB369" s="121"/>
      <c r="AC369" s="119"/>
      <c r="AE369"/>
    </row>
    <row r="370" spans="1:31" x14ac:dyDescent="0.25">
      <c r="A370" s="102"/>
      <c r="B370" s="102"/>
      <c r="C370" s="103"/>
      <c r="D370" s="339"/>
      <c r="E370" s="26"/>
      <c r="F370" s="118"/>
      <c r="G370" s="119"/>
      <c r="H370" s="110"/>
      <c r="I370" s="106"/>
      <c r="J370" s="110"/>
      <c r="K370" s="119"/>
      <c r="L370" s="110"/>
      <c r="M370" s="120"/>
      <c r="N370" s="110"/>
      <c r="O370" s="119"/>
      <c r="P370" s="110"/>
      <c r="Q370" s="105"/>
      <c r="R370" s="110"/>
      <c r="S370" s="110"/>
      <c r="T370" s="555"/>
      <c r="U370" s="830"/>
      <c r="V370" s="825"/>
      <c r="W370" s="824"/>
      <c r="X370" s="256"/>
      <c r="Y370" s="843"/>
      <c r="Z370" s="844"/>
      <c r="AA370" s="111"/>
      <c r="AB370" s="121"/>
      <c r="AC370" s="119"/>
      <c r="AE370"/>
    </row>
    <row r="371" spans="1:31" x14ac:dyDescent="0.25">
      <c r="A371" s="102"/>
      <c r="B371" s="102"/>
      <c r="C371" s="103"/>
      <c r="D371" s="339"/>
      <c r="E371" s="26"/>
      <c r="F371" s="118"/>
      <c r="G371" s="119"/>
      <c r="H371" s="110"/>
      <c r="I371" s="106"/>
      <c r="J371" s="110"/>
      <c r="K371" s="119"/>
      <c r="L371" s="110"/>
      <c r="M371" s="120"/>
      <c r="N371" s="110"/>
      <c r="O371" s="119"/>
      <c r="P371" s="110"/>
      <c r="Q371" s="105"/>
      <c r="R371" s="110"/>
      <c r="S371" s="110"/>
      <c r="T371" s="555"/>
      <c r="U371" s="830"/>
      <c r="V371" s="825"/>
      <c r="W371" s="824"/>
      <c r="X371" s="256"/>
      <c r="Y371" s="843"/>
      <c r="Z371" s="844"/>
      <c r="AA371" s="111"/>
      <c r="AB371" s="121"/>
      <c r="AC371" s="119"/>
      <c r="AE371"/>
    </row>
    <row r="372" spans="1:31" x14ac:dyDescent="0.25">
      <c r="A372" s="102"/>
      <c r="B372" s="102"/>
      <c r="C372" s="103"/>
      <c r="D372" s="339"/>
      <c r="E372" s="26"/>
      <c r="F372" s="118"/>
      <c r="G372" s="119"/>
      <c r="H372" s="110"/>
      <c r="I372" s="106"/>
      <c r="J372" s="110"/>
      <c r="K372" s="119"/>
      <c r="L372" s="110"/>
      <c r="M372" s="120"/>
      <c r="N372" s="110"/>
      <c r="O372" s="119"/>
      <c r="P372" s="110"/>
      <c r="Q372" s="105"/>
      <c r="R372" s="110"/>
      <c r="S372" s="110"/>
      <c r="T372" s="555"/>
      <c r="U372" s="830"/>
      <c r="V372" s="825"/>
      <c r="W372" s="824"/>
      <c r="X372" s="256"/>
      <c r="Y372" s="843"/>
      <c r="Z372" s="844"/>
      <c r="AA372" s="111"/>
      <c r="AB372" s="121"/>
      <c r="AC372" s="119"/>
      <c r="AE372"/>
    </row>
    <row r="373" spans="1:31" x14ac:dyDescent="0.25">
      <c r="A373" s="102"/>
      <c r="B373" s="102"/>
      <c r="C373" s="103"/>
      <c r="D373" s="339"/>
      <c r="E373" s="26"/>
      <c r="F373" s="118"/>
      <c r="G373" s="119"/>
      <c r="H373" s="110"/>
      <c r="I373" s="106"/>
      <c r="J373" s="110"/>
      <c r="K373" s="119"/>
      <c r="L373" s="110"/>
      <c r="M373" s="120"/>
      <c r="N373" s="110"/>
      <c r="O373" s="119"/>
      <c r="P373" s="110"/>
      <c r="Q373" s="105"/>
      <c r="R373" s="110"/>
      <c r="S373" s="110"/>
      <c r="T373" s="555"/>
      <c r="U373" s="830"/>
      <c r="V373" s="825"/>
      <c r="W373" s="824"/>
      <c r="X373" s="256"/>
      <c r="Y373" s="843"/>
      <c r="Z373" s="844"/>
      <c r="AA373" s="111"/>
      <c r="AB373" s="121"/>
      <c r="AC373" s="119"/>
      <c r="AE373"/>
    </row>
    <row r="374" spans="1:31" x14ac:dyDescent="0.25">
      <c r="A374" s="102"/>
      <c r="B374" s="102"/>
      <c r="C374" s="103"/>
      <c r="D374" s="339"/>
      <c r="E374" s="26"/>
      <c r="F374" s="118"/>
      <c r="G374" s="119"/>
      <c r="H374" s="110"/>
      <c r="I374" s="106"/>
      <c r="J374" s="110"/>
      <c r="K374" s="119"/>
      <c r="L374" s="110"/>
      <c r="M374" s="120"/>
      <c r="N374" s="110"/>
      <c r="O374" s="119"/>
      <c r="P374" s="110"/>
      <c r="Q374" s="105"/>
      <c r="R374" s="110"/>
      <c r="S374" s="110"/>
      <c r="T374" s="555"/>
      <c r="U374" s="830"/>
      <c r="V374" s="825"/>
      <c r="W374" s="824"/>
      <c r="X374" s="256"/>
      <c r="Y374" s="843"/>
      <c r="Z374" s="844"/>
      <c r="AA374" s="111"/>
      <c r="AB374" s="121"/>
      <c r="AC374" s="119"/>
      <c r="AE374"/>
    </row>
    <row r="375" spans="1:31" x14ac:dyDescent="0.25">
      <c r="A375" s="102"/>
      <c r="B375" s="102"/>
      <c r="C375" s="103"/>
      <c r="D375" s="339"/>
      <c r="E375" s="26"/>
      <c r="F375" s="118"/>
      <c r="G375" s="119"/>
      <c r="H375" s="110"/>
      <c r="I375" s="106"/>
      <c r="J375" s="110"/>
      <c r="K375" s="119"/>
      <c r="L375" s="110"/>
      <c r="M375" s="120"/>
      <c r="N375" s="110"/>
      <c r="O375" s="119"/>
      <c r="P375" s="110"/>
      <c r="Q375" s="105"/>
      <c r="R375" s="110"/>
      <c r="S375" s="110"/>
      <c r="T375" s="555"/>
      <c r="U375" s="830"/>
      <c r="V375" s="825"/>
      <c r="W375" s="824"/>
      <c r="X375" s="256"/>
      <c r="Y375" s="843"/>
      <c r="Z375" s="844"/>
      <c r="AA375" s="111"/>
      <c r="AB375" s="121"/>
      <c r="AC375" s="119"/>
      <c r="AE375"/>
    </row>
    <row r="376" spans="1:31" x14ac:dyDescent="0.25">
      <c r="A376" s="102"/>
      <c r="B376" s="102"/>
      <c r="C376" s="103"/>
      <c r="D376" s="339"/>
      <c r="E376" s="26"/>
      <c r="F376" s="118"/>
      <c r="G376" s="119"/>
      <c r="H376" s="110"/>
      <c r="I376" s="106"/>
      <c r="J376" s="110"/>
      <c r="K376" s="119"/>
      <c r="L376" s="110"/>
      <c r="M376" s="120"/>
      <c r="N376" s="110"/>
      <c r="O376" s="119"/>
      <c r="P376" s="110"/>
      <c r="Q376" s="105"/>
      <c r="R376" s="110"/>
      <c r="S376" s="110"/>
      <c r="T376" s="555"/>
      <c r="U376" s="830"/>
      <c r="V376" s="825"/>
      <c r="W376" s="824"/>
      <c r="X376" s="256"/>
      <c r="Y376" s="843"/>
      <c r="Z376" s="844"/>
      <c r="AA376" s="111"/>
      <c r="AB376" s="121"/>
      <c r="AC376" s="119"/>
      <c r="AE376"/>
    </row>
    <row r="377" spans="1:31" x14ac:dyDescent="0.25">
      <c r="A377" s="102"/>
      <c r="B377" s="102"/>
      <c r="C377" s="103"/>
      <c r="D377" s="339"/>
      <c r="E377" s="26"/>
      <c r="F377" s="118"/>
      <c r="G377" s="119"/>
      <c r="H377" s="110"/>
      <c r="I377" s="106"/>
      <c r="J377" s="110"/>
      <c r="K377" s="119"/>
      <c r="L377" s="110"/>
      <c r="M377" s="120"/>
      <c r="N377" s="110"/>
      <c r="O377" s="119"/>
      <c r="P377" s="110"/>
      <c r="Q377" s="105"/>
      <c r="R377" s="110"/>
      <c r="S377" s="110"/>
      <c r="T377" s="555"/>
      <c r="U377" s="830"/>
      <c r="V377" s="825"/>
      <c r="W377" s="824"/>
      <c r="X377" s="256"/>
      <c r="Y377" s="843"/>
      <c r="Z377" s="844"/>
      <c r="AA377" s="111"/>
      <c r="AB377" s="121"/>
      <c r="AC377" s="119"/>
      <c r="AE377"/>
    </row>
    <row r="378" spans="1:31" x14ac:dyDescent="0.25">
      <c r="A378" s="102"/>
      <c r="B378" s="102"/>
      <c r="C378" s="103"/>
      <c r="D378" s="339"/>
      <c r="E378" s="26"/>
      <c r="F378" s="118"/>
      <c r="G378" s="119"/>
      <c r="H378" s="110"/>
      <c r="I378" s="106"/>
      <c r="J378" s="110"/>
      <c r="K378" s="119"/>
      <c r="L378" s="110"/>
      <c r="M378" s="120"/>
      <c r="N378" s="110"/>
      <c r="O378" s="119"/>
      <c r="P378" s="110"/>
      <c r="Q378" s="105"/>
      <c r="R378" s="110"/>
      <c r="S378" s="110"/>
      <c r="T378" s="555"/>
      <c r="U378" s="830"/>
      <c r="V378" s="825"/>
      <c r="W378" s="824"/>
      <c r="X378" s="256"/>
      <c r="Y378" s="843"/>
      <c r="Z378" s="844"/>
      <c r="AA378" s="111"/>
      <c r="AB378" s="121"/>
      <c r="AC378" s="119"/>
      <c r="AE378"/>
    </row>
    <row r="379" spans="1:31" x14ac:dyDescent="0.25">
      <c r="A379" s="102"/>
      <c r="B379" s="102"/>
      <c r="C379" s="103"/>
      <c r="D379" s="339"/>
      <c r="E379" s="26"/>
      <c r="F379" s="118"/>
      <c r="G379" s="119"/>
      <c r="H379" s="110"/>
      <c r="I379" s="106"/>
      <c r="J379" s="110"/>
      <c r="K379" s="119"/>
      <c r="L379" s="110"/>
      <c r="M379" s="120"/>
      <c r="N379" s="110"/>
      <c r="O379" s="119"/>
      <c r="P379" s="110"/>
      <c r="Q379" s="105"/>
      <c r="R379" s="110"/>
      <c r="S379" s="110"/>
      <c r="T379" s="555"/>
      <c r="U379" s="830"/>
      <c r="V379" s="825"/>
      <c r="W379" s="824"/>
      <c r="X379" s="256"/>
      <c r="Y379" s="843"/>
      <c r="Z379" s="844"/>
      <c r="AA379" s="111"/>
      <c r="AB379" s="121"/>
      <c r="AC379" s="119"/>
      <c r="AE379"/>
    </row>
    <row r="380" spans="1:31" x14ac:dyDescent="0.25">
      <c r="A380" s="102"/>
      <c r="B380" s="102"/>
      <c r="C380" s="103"/>
      <c r="D380" s="339"/>
      <c r="E380" s="26"/>
      <c r="F380" s="118"/>
      <c r="G380" s="119"/>
      <c r="H380" s="110"/>
      <c r="I380" s="106"/>
      <c r="J380" s="110"/>
      <c r="K380" s="119"/>
      <c r="L380" s="110"/>
      <c r="M380" s="120"/>
      <c r="N380" s="110"/>
      <c r="O380" s="119"/>
      <c r="P380" s="110"/>
      <c r="Q380" s="105"/>
      <c r="R380" s="110"/>
      <c r="S380" s="110"/>
      <c r="T380" s="555"/>
      <c r="U380" s="830"/>
      <c r="V380" s="825"/>
      <c r="W380" s="824"/>
      <c r="X380" s="256"/>
      <c r="Y380" s="843"/>
      <c r="Z380" s="844"/>
      <c r="AA380" s="111"/>
      <c r="AB380" s="121"/>
      <c r="AC380" s="119"/>
      <c r="AE380"/>
    </row>
    <row r="381" spans="1:31" x14ac:dyDescent="0.25">
      <c r="A381" s="102"/>
      <c r="B381" s="102"/>
      <c r="C381" s="103"/>
      <c r="D381" s="339"/>
      <c r="E381" s="26"/>
      <c r="F381" s="118"/>
      <c r="G381" s="119"/>
      <c r="H381" s="110"/>
      <c r="I381" s="106"/>
      <c r="J381" s="110"/>
      <c r="K381" s="119"/>
      <c r="L381" s="110"/>
      <c r="M381" s="120"/>
      <c r="N381" s="110"/>
      <c r="O381" s="119"/>
      <c r="P381" s="110"/>
      <c r="Q381" s="105"/>
      <c r="R381" s="110"/>
      <c r="S381" s="110"/>
      <c r="T381" s="555"/>
      <c r="U381" s="830"/>
      <c r="V381" s="825"/>
      <c r="W381" s="824"/>
      <c r="X381" s="256"/>
      <c r="Y381" s="843"/>
      <c r="Z381" s="844"/>
      <c r="AA381" s="111"/>
      <c r="AB381" s="121"/>
      <c r="AC381" s="119"/>
      <c r="AE381"/>
    </row>
    <row r="382" spans="1:31" x14ac:dyDescent="0.25">
      <c r="A382" s="102"/>
      <c r="B382" s="102"/>
      <c r="C382" s="103"/>
      <c r="D382" s="339"/>
      <c r="E382" s="26"/>
      <c r="F382" s="118"/>
      <c r="G382" s="119"/>
      <c r="H382" s="110"/>
      <c r="I382" s="106"/>
      <c r="J382" s="110"/>
      <c r="K382" s="119"/>
      <c r="L382" s="110"/>
      <c r="M382" s="120"/>
      <c r="N382" s="110"/>
      <c r="O382" s="119"/>
      <c r="P382" s="110"/>
      <c r="Q382" s="105"/>
      <c r="R382" s="110"/>
      <c r="S382" s="110"/>
      <c r="T382" s="555"/>
      <c r="U382" s="830"/>
      <c r="V382" s="825"/>
      <c r="W382" s="824"/>
      <c r="X382" s="256"/>
      <c r="Y382" s="843"/>
      <c r="Z382" s="844"/>
      <c r="AA382" s="111"/>
      <c r="AB382" s="121"/>
      <c r="AC382" s="119"/>
      <c r="AE382"/>
    </row>
    <row r="383" spans="1:31" x14ac:dyDescent="0.25">
      <c r="A383" s="102"/>
      <c r="B383" s="102"/>
      <c r="C383" s="103"/>
      <c r="D383" s="339"/>
      <c r="E383" s="26"/>
      <c r="F383" s="118"/>
      <c r="G383" s="119"/>
      <c r="H383" s="110"/>
      <c r="I383" s="106"/>
      <c r="J383" s="110"/>
      <c r="K383" s="119"/>
      <c r="L383" s="110"/>
      <c r="M383" s="120"/>
      <c r="N383" s="110"/>
      <c r="O383" s="119"/>
      <c r="P383" s="110"/>
      <c r="Q383" s="105"/>
      <c r="R383" s="110"/>
      <c r="S383" s="110"/>
      <c r="T383" s="555"/>
      <c r="U383" s="830"/>
      <c r="V383" s="825"/>
      <c r="W383" s="824"/>
      <c r="X383" s="256"/>
      <c r="Y383" s="843"/>
      <c r="Z383" s="844"/>
      <c r="AA383" s="111"/>
      <c r="AB383" s="121"/>
      <c r="AC383" s="119"/>
      <c r="AE383"/>
    </row>
    <row r="384" spans="1:31" x14ac:dyDescent="0.25">
      <c r="A384" s="102"/>
      <c r="B384" s="102"/>
      <c r="C384" s="103"/>
      <c r="D384" s="339"/>
      <c r="E384" s="26"/>
      <c r="F384" s="118"/>
      <c r="G384" s="119"/>
      <c r="H384" s="110"/>
      <c r="I384" s="106"/>
      <c r="J384" s="110"/>
      <c r="K384" s="119"/>
      <c r="L384" s="110"/>
      <c r="M384" s="120"/>
      <c r="N384" s="110"/>
      <c r="O384" s="119"/>
      <c r="P384" s="110"/>
      <c r="Q384" s="105"/>
      <c r="R384" s="110"/>
      <c r="S384" s="110"/>
      <c r="T384" s="555"/>
      <c r="U384" s="830"/>
      <c r="V384" s="825"/>
      <c r="W384" s="824"/>
      <c r="X384" s="256"/>
      <c r="Y384" s="843"/>
      <c r="Z384" s="844"/>
      <c r="AA384" s="111"/>
      <c r="AB384" s="121"/>
      <c r="AC384" s="119"/>
      <c r="AE384"/>
    </row>
    <row r="385" spans="1:31" x14ac:dyDescent="0.25">
      <c r="A385" s="102"/>
      <c r="B385" s="102"/>
      <c r="C385" s="103"/>
      <c r="D385" s="339"/>
      <c r="E385" s="26"/>
      <c r="F385" s="118"/>
      <c r="G385" s="119"/>
      <c r="H385" s="110"/>
      <c r="I385" s="106"/>
      <c r="J385" s="110"/>
      <c r="K385" s="119"/>
      <c r="L385" s="110"/>
      <c r="M385" s="120"/>
      <c r="N385" s="110"/>
      <c r="O385" s="119"/>
      <c r="P385" s="110"/>
      <c r="Q385" s="105"/>
      <c r="R385" s="110"/>
      <c r="S385" s="110"/>
      <c r="T385" s="555"/>
      <c r="U385" s="830"/>
      <c r="V385" s="825"/>
      <c r="W385" s="824"/>
      <c r="X385" s="256"/>
      <c r="Y385" s="843"/>
      <c r="Z385" s="844"/>
      <c r="AA385" s="111"/>
      <c r="AB385" s="121"/>
      <c r="AC385" s="119"/>
      <c r="AE385"/>
    </row>
    <row r="386" spans="1:31" x14ac:dyDescent="0.25">
      <c r="A386" s="102"/>
      <c r="B386" s="102"/>
      <c r="C386" s="103"/>
      <c r="D386" s="339"/>
      <c r="E386" s="26"/>
      <c r="F386" s="118"/>
      <c r="G386" s="119"/>
      <c r="H386" s="110"/>
      <c r="I386" s="106"/>
      <c r="J386" s="110"/>
      <c r="K386" s="119"/>
      <c r="L386" s="110"/>
      <c r="M386" s="120"/>
      <c r="N386" s="110"/>
      <c r="O386" s="119"/>
      <c r="P386" s="110"/>
      <c r="Q386" s="105"/>
      <c r="R386" s="110"/>
      <c r="S386" s="110"/>
      <c r="T386" s="555"/>
      <c r="U386" s="830"/>
      <c r="V386" s="825"/>
      <c r="W386" s="824"/>
      <c r="X386" s="256"/>
      <c r="Y386" s="843"/>
      <c r="Z386" s="844"/>
      <c r="AA386" s="111"/>
      <c r="AB386" s="121"/>
      <c r="AC386" s="119"/>
      <c r="AE386"/>
    </row>
    <row r="387" spans="1:31" x14ac:dyDescent="0.25">
      <c r="A387" s="102"/>
      <c r="B387" s="102"/>
      <c r="C387" s="103"/>
      <c r="D387" s="339"/>
      <c r="E387" s="26"/>
      <c r="F387" s="118"/>
      <c r="G387" s="119"/>
      <c r="H387" s="110"/>
      <c r="I387" s="106"/>
      <c r="J387" s="110"/>
      <c r="K387" s="119"/>
      <c r="L387" s="110"/>
      <c r="M387" s="120"/>
      <c r="N387" s="110"/>
      <c r="O387" s="119"/>
      <c r="P387" s="110"/>
      <c r="Q387" s="105"/>
      <c r="R387" s="110"/>
      <c r="S387" s="110"/>
      <c r="T387" s="555"/>
      <c r="U387" s="830"/>
      <c r="V387" s="825"/>
      <c r="W387" s="824"/>
      <c r="X387" s="256"/>
      <c r="Y387" s="843"/>
      <c r="Z387" s="844"/>
      <c r="AA387" s="111"/>
      <c r="AB387" s="121"/>
      <c r="AC387" s="119"/>
      <c r="AE387"/>
    </row>
    <row r="388" spans="1:31" x14ac:dyDescent="0.25">
      <c r="A388" s="102"/>
      <c r="B388" s="102"/>
      <c r="C388" s="103"/>
      <c r="D388" s="339"/>
      <c r="E388" s="26"/>
      <c r="F388" s="118"/>
      <c r="G388" s="119"/>
      <c r="H388" s="110"/>
      <c r="I388" s="106"/>
      <c r="J388" s="110"/>
      <c r="K388" s="119"/>
      <c r="L388" s="110"/>
      <c r="M388" s="120"/>
      <c r="N388" s="110"/>
      <c r="O388" s="119"/>
      <c r="P388" s="110"/>
      <c r="Q388" s="105"/>
      <c r="R388" s="110"/>
      <c r="S388" s="110"/>
      <c r="T388" s="555"/>
      <c r="U388" s="830"/>
      <c r="V388" s="825"/>
      <c r="W388" s="824"/>
      <c r="X388" s="256"/>
      <c r="Y388" s="843"/>
      <c r="Z388" s="844"/>
      <c r="AA388" s="111"/>
      <c r="AB388" s="121"/>
      <c r="AC388" s="119"/>
      <c r="AE388"/>
    </row>
    <row r="389" spans="1:31" x14ac:dyDescent="0.25">
      <c r="A389" s="102"/>
      <c r="B389" s="102"/>
      <c r="C389" s="103"/>
      <c r="D389" s="339"/>
      <c r="E389" s="26"/>
      <c r="F389" s="118"/>
      <c r="G389" s="119"/>
      <c r="H389" s="110"/>
      <c r="I389" s="106"/>
      <c r="J389" s="110"/>
      <c r="K389" s="119"/>
      <c r="L389" s="110"/>
      <c r="M389" s="120"/>
      <c r="N389" s="110"/>
      <c r="O389" s="119"/>
      <c r="P389" s="110"/>
      <c r="Q389" s="105"/>
      <c r="R389" s="110"/>
      <c r="S389" s="110"/>
      <c r="T389" s="555"/>
      <c r="U389" s="830"/>
      <c r="V389" s="825"/>
      <c r="W389" s="824"/>
      <c r="X389" s="256"/>
      <c r="Y389" s="843"/>
      <c r="Z389" s="844"/>
      <c r="AA389" s="111"/>
      <c r="AB389" s="121"/>
      <c r="AC389" s="119"/>
      <c r="AE389"/>
    </row>
    <row r="390" spans="1:31" x14ac:dyDescent="0.25">
      <c r="A390" s="102"/>
      <c r="B390" s="102"/>
      <c r="C390" s="103"/>
      <c r="D390" s="339"/>
      <c r="E390" s="26"/>
      <c r="F390" s="118"/>
      <c r="G390" s="119"/>
      <c r="H390" s="110"/>
      <c r="I390" s="106"/>
      <c r="J390" s="110"/>
      <c r="K390" s="119"/>
      <c r="L390" s="110"/>
      <c r="M390" s="120"/>
      <c r="N390" s="110"/>
      <c r="O390" s="119"/>
      <c r="P390" s="110"/>
      <c r="Q390" s="105"/>
      <c r="R390" s="110"/>
      <c r="S390" s="110"/>
      <c r="T390" s="555"/>
      <c r="U390" s="830"/>
      <c r="V390" s="825"/>
      <c r="W390" s="824"/>
      <c r="X390" s="256"/>
      <c r="Y390" s="843"/>
      <c r="Z390" s="844"/>
      <c r="AA390" s="111"/>
      <c r="AB390" s="121"/>
      <c r="AC390" s="119"/>
      <c r="AE390"/>
    </row>
    <row r="391" spans="1:31" x14ac:dyDescent="0.25">
      <c r="A391" s="102"/>
      <c r="B391" s="102"/>
      <c r="C391" s="103"/>
      <c r="D391" s="339"/>
      <c r="E391" s="26"/>
      <c r="F391" s="118"/>
      <c r="G391" s="119"/>
      <c r="H391" s="110"/>
      <c r="I391" s="106"/>
      <c r="J391" s="110"/>
      <c r="K391" s="119"/>
      <c r="L391" s="110"/>
      <c r="M391" s="120"/>
      <c r="N391" s="110"/>
      <c r="O391" s="119"/>
      <c r="P391" s="110"/>
      <c r="Q391" s="105"/>
      <c r="R391" s="110"/>
      <c r="S391" s="110"/>
      <c r="T391" s="555"/>
      <c r="U391" s="830"/>
      <c r="V391" s="825"/>
      <c r="W391" s="824"/>
      <c r="X391" s="256"/>
      <c r="Y391" s="843"/>
      <c r="Z391" s="844"/>
      <c r="AA391" s="111"/>
      <c r="AB391" s="121"/>
      <c r="AC391" s="119"/>
      <c r="AE391"/>
    </row>
    <row r="392" spans="1:31" x14ac:dyDescent="0.25">
      <c r="A392" s="102"/>
      <c r="B392" s="102"/>
      <c r="C392" s="103"/>
      <c r="D392" s="339"/>
      <c r="E392" s="26"/>
      <c r="F392" s="118"/>
      <c r="G392" s="119"/>
      <c r="H392" s="110"/>
      <c r="I392" s="106"/>
      <c r="J392" s="110"/>
      <c r="K392" s="119"/>
      <c r="L392" s="110"/>
      <c r="M392" s="120"/>
      <c r="N392" s="110"/>
      <c r="O392" s="119"/>
      <c r="P392" s="110"/>
      <c r="Q392" s="105"/>
      <c r="R392" s="110"/>
      <c r="S392" s="110"/>
      <c r="T392" s="555"/>
      <c r="U392" s="830"/>
      <c r="V392" s="825"/>
      <c r="W392" s="824"/>
      <c r="X392" s="256"/>
      <c r="Y392" s="843"/>
      <c r="Z392" s="844"/>
      <c r="AA392" s="111"/>
      <c r="AB392" s="121"/>
      <c r="AC392" s="119"/>
      <c r="AE392"/>
    </row>
    <row r="393" spans="1:31" x14ac:dyDescent="0.25">
      <c r="A393" s="102"/>
      <c r="B393" s="102"/>
      <c r="C393" s="103"/>
      <c r="D393" s="339"/>
      <c r="E393" s="26"/>
      <c r="F393" s="118"/>
      <c r="G393" s="119"/>
      <c r="H393" s="110"/>
      <c r="I393" s="106"/>
      <c r="J393" s="110"/>
      <c r="K393" s="119"/>
      <c r="L393" s="110"/>
      <c r="M393" s="120"/>
      <c r="N393" s="110"/>
      <c r="O393" s="119"/>
      <c r="P393" s="110"/>
      <c r="Q393" s="105"/>
      <c r="R393" s="110"/>
      <c r="S393" s="110"/>
      <c r="T393" s="555"/>
      <c r="U393" s="830"/>
      <c r="V393" s="825"/>
      <c r="W393" s="824"/>
      <c r="X393" s="256"/>
      <c r="Y393" s="843"/>
      <c r="Z393" s="844"/>
      <c r="AA393" s="111"/>
      <c r="AB393" s="121"/>
      <c r="AC393" s="119"/>
      <c r="AE393"/>
    </row>
    <row r="394" spans="1:31" x14ac:dyDescent="0.25">
      <c r="A394" s="102"/>
      <c r="B394" s="102"/>
      <c r="C394" s="103"/>
      <c r="D394" s="339"/>
      <c r="E394" s="26"/>
      <c r="F394" s="118"/>
      <c r="G394" s="119"/>
      <c r="H394" s="110"/>
      <c r="I394" s="106"/>
      <c r="J394" s="110"/>
      <c r="K394" s="119"/>
      <c r="L394" s="110"/>
      <c r="M394" s="120"/>
      <c r="N394" s="110"/>
      <c r="O394" s="119"/>
      <c r="P394" s="110"/>
      <c r="Q394" s="105"/>
      <c r="R394" s="110"/>
      <c r="S394" s="110"/>
      <c r="T394" s="555"/>
      <c r="U394" s="830"/>
      <c r="V394" s="825"/>
      <c r="W394" s="824"/>
      <c r="X394" s="256"/>
      <c r="Y394" s="843"/>
      <c r="Z394" s="844"/>
      <c r="AA394" s="111"/>
      <c r="AB394" s="121"/>
      <c r="AC394" s="119"/>
      <c r="AE394"/>
    </row>
    <row r="395" spans="1:31" x14ac:dyDescent="0.25">
      <c r="A395" s="102"/>
      <c r="B395" s="102"/>
      <c r="C395" s="103"/>
      <c r="D395" s="339"/>
      <c r="E395" s="26"/>
      <c r="F395" s="118"/>
      <c r="G395" s="119"/>
      <c r="H395" s="110"/>
      <c r="I395" s="106"/>
      <c r="J395" s="110"/>
      <c r="K395" s="119"/>
      <c r="L395" s="110"/>
      <c r="M395" s="120"/>
      <c r="N395" s="110"/>
      <c r="O395" s="119"/>
      <c r="P395" s="110"/>
      <c r="Q395" s="105"/>
      <c r="R395" s="110"/>
      <c r="S395" s="110"/>
      <c r="T395" s="555"/>
      <c r="U395" s="830"/>
      <c r="V395" s="825"/>
      <c r="W395" s="824"/>
      <c r="X395" s="256"/>
      <c r="Y395" s="843"/>
      <c r="Z395" s="844"/>
      <c r="AA395" s="111"/>
      <c r="AB395" s="121"/>
      <c r="AC395" s="119"/>
      <c r="AE395"/>
    </row>
    <row r="396" spans="1:31" x14ac:dyDescent="0.25">
      <c r="A396" s="102"/>
      <c r="B396" s="102"/>
      <c r="C396" s="103"/>
      <c r="D396" s="339"/>
      <c r="E396" s="26"/>
      <c r="F396" s="118"/>
      <c r="G396" s="119"/>
      <c r="H396" s="110"/>
      <c r="I396" s="106"/>
      <c r="J396" s="110"/>
      <c r="K396" s="119"/>
      <c r="L396" s="110"/>
      <c r="M396" s="120"/>
      <c r="N396" s="110"/>
      <c r="O396" s="119"/>
      <c r="P396" s="110"/>
      <c r="Q396" s="105"/>
      <c r="R396" s="110"/>
      <c r="S396" s="110"/>
      <c r="T396" s="555"/>
      <c r="U396" s="830"/>
      <c r="V396" s="825"/>
      <c r="W396" s="824"/>
      <c r="X396" s="256"/>
      <c r="Y396" s="843"/>
      <c r="Z396" s="844"/>
      <c r="AA396" s="111"/>
      <c r="AB396" s="121"/>
      <c r="AC396" s="119"/>
      <c r="AE396"/>
    </row>
    <row r="397" spans="1:31" x14ac:dyDescent="0.25">
      <c r="A397" s="102"/>
      <c r="B397" s="102"/>
      <c r="C397" s="103"/>
      <c r="D397" s="339"/>
      <c r="E397" s="26"/>
      <c r="F397" s="118"/>
      <c r="G397" s="119"/>
      <c r="H397" s="110"/>
      <c r="I397" s="106"/>
      <c r="J397" s="110"/>
      <c r="K397" s="119"/>
      <c r="L397" s="110"/>
      <c r="M397" s="120"/>
      <c r="N397" s="110"/>
      <c r="O397" s="119"/>
      <c r="P397" s="110"/>
      <c r="Q397" s="105"/>
      <c r="R397" s="110"/>
      <c r="S397" s="110"/>
      <c r="T397" s="555"/>
      <c r="U397" s="830"/>
      <c r="V397" s="825"/>
      <c r="W397" s="824"/>
      <c r="X397" s="256"/>
      <c r="Y397" s="843"/>
      <c r="Z397" s="844"/>
      <c r="AA397" s="111"/>
      <c r="AB397" s="121"/>
      <c r="AC397" s="119"/>
      <c r="AE397"/>
    </row>
    <row r="398" spans="1:31" x14ac:dyDescent="0.25">
      <c r="A398" s="102"/>
      <c r="B398" s="102"/>
      <c r="C398" s="103"/>
      <c r="D398" s="339"/>
      <c r="E398" s="26"/>
      <c r="F398" s="118"/>
      <c r="G398" s="119"/>
      <c r="H398" s="110"/>
      <c r="I398" s="106"/>
      <c r="J398" s="110"/>
      <c r="K398" s="119"/>
      <c r="L398" s="110"/>
      <c r="M398" s="120"/>
      <c r="N398" s="110"/>
      <c r="O398" s="119"/>
      <c r="P398" s="110"/>
      <c r="Q398" s="105"/>
      <c r="R398" s="110"/>
      <c r="S398" s="110"/>
      <c r="T398" s="555"/>
      <c r="U398" s="830"/>
      <c r="V398" s="825"/>
      <c r="W398" s="824"/>
      <c r="X398" s="256"/>
      <c r="Y398" s="843"/>
      <c r="Z398" s="844"/>
      <c r="AA398" s="111"/>
      <c r="AB398" s="121"/>
      <c r="AC398" s="119"/>
      <c r="AE398"/>
    </row>
    <row r="399" spans="1:31" x14ac:dyDescent="0.25">
      <c r="A399" s="102"/>
      <c r="B399" s="102"/>
      <c r="C399" s="103"/>
      <c r="D399" s="339"/>
      <c r="E399" s="26"/>
      <c r="F399" s="118"/>
      <c r="G399" s="119"/>
      <c r="H399" s="110"/>
      <c r="I399" s="106"/>
      <c r="J399" s="110"/>
      <c r="K399" s="119"/>
      <c r="L399" s="110"/>
      <c r="M399" s="120"/>
      <c r="N399" s="110"/>
      <c r="O399" s="119"/>
      <c r="P399" s="110"/>
      <c r="Q399" s="105"/>
      <c r="R399" s="110"/>
      <c r="S399" s="110"/>
      <c r="T399" s="555"/>
      <c r="U399" s="830"/>
      <c r="V399" s="825"/>
      <c r="W399" s="824"/>
      <c r="X399" s="256"/>
      <c r="Y399" s="843"/>
      <c r="Z399" s="844"/>
      <c r="AA399" s="111"/>
      <c r="AB399" s="121"/>
      <c r="AC399" s="119"/>
      <c r="AE399"/>
    </row>
    <row r="400" spans="1:31" x14ac:dyDescent="0.25">
      <c r="A400" s="102"/>
      <c r="B400" s="102"/>
      <c r="C400" s="103"/>
      <c r="D400" s="339"/>
      <c r="E400" s="26"/>
      <c r="F400" s="118"/>
      <c r="G400" s="119"/>
      <c r="H400" s="110"/>
      <c r="I400" s="106"/>
      <c r="J400" s="110"/>
      <c r="K400" s="119"/>
      <c r="L400" s="110"/>
      <c r="M400" s="120"/>
      <c r="N400" s="110"/>
      <c r="O400" s="119"/>
      <c r="P400" s="110"/>
      <c r="Q400" s="105"/>
      <c r="R400" s="110"/>
      <c r="S400" s="110"/>
      <c r="T400" s="555"/>
      <c r="U400" s="830"/>
      <c r="V400" s="825"/>
      <c r="W400" s="824"/>
      <c r="X400" s="256"/>
      <c r="Y400" s="843"/>
      <c r="Z400" s="844"/>
      <c r="AA400" s="111"/>
      <c r="AB400" s="121"/>
      <c r="AC400" s="119"/>
      <c r="AE400"/>
    </row>
    <row r="401" spans="1:51" x14ac:dyDescent="0.25">
      <c r="A401" s="102"/>
      <c r="B401" s="102"/>
      <c r="C401" s="103"/>
      <c r="D401" s="339"/>
      <c r="E401" s="26"/>
      <c r="F401" s="118"/>
      <c r="G401" s="119"/>
      <c r="H401" s="110"/>
      <c r="I401" s="106"/>
      <c r="J401" s="110"/>
      <c r="K401" s="119"/>
      <c r="L401" s="110"/>
      <c r="M401" s="120"/>
      <c r="N401" s="110"/>
      <c r="O401" s="119"/>
      <c r="P401" s="110"/>
      <c r="Q401" s="105"/>
      <c r="R401" s="110"/>
      <c r="S401" s="110"/>
      <c r="T401" s="555"/>
      <c r="U401" s="830"/>
      <c r="V401" s="825"/>
      <c r="W401" s="824"/>
      <c r="X401" s="256"/>
      <c r="Y401" s="843"/>
      <c r="Z401" s="844"/>
      <c r="AA401" s="111"/>
      <c r="AB401" s="121"/>
      <c r="AC401" s="119"/>
      <c r="AE401"/>
    </row>
    <row r="402" spans="1:51" x14ac:dyDescent="0.25">
      <c r="A402" s="102"/>
      <c r="B402" s="102"/>
      <c r="C402" s="103"/>
      <c r="D402" s="339"/>
      <c r="E402" s="26"/>
      <c r="F402" s="118"/>
      <c r="G402" s="119"/>
      <c r="H402" s="110"/>
      <c r="I402" s="106"/>
      <c r="J402" s="110"/>
      <c r="K402" s="119"/>
      <c r="L402" s="110"/>
      <c r="M402" s="120"/>
      <c r="N402" s="110"/>
      <c r="O402" s="119"/>
      <c r="P402" s="110"/>
      <c r="Q402" s="105"/>
      <c r="R402" s="110"/>
      <c r="S402" s="110"/>
      <c r="T402" s="555"/>
      <c r="U402" s="830"/>
      <c r="V402" s="825"/>
      <c r="W402" s="824"/>
      <c r="X402" s="256"/>
      <c r="Y402" s="843"/>
      <c r="Z402" s="844"/>
      <c r="AA402" s="111"/>
      <c r="AB402" s="121"/>
      <c r="AC402" s="119"/>
      <c r="AE402"/>
    </row>
    <row r="403" spans="1:51" x14ac:dyDescent="0.25">
      <c r="A403" s="102"/>
      <c r="B403" s="102"/>
      <c r="C403" s="103"/>
      <c r="D403" s="339"/>
      <c r="E403" s="26"/>
      <c r="F403" s="118"/>
      <c r="G403" s="119"/>
      <c r="H403" s="110"/>
      <c r="I403" s="106"/>
      <c r="J403" s="110"/>
      <c r="K403" s="119"/>
      <c r="L403" s="110"/>
      <c r="M403" s="120"/>
      <c r="N403" s="110"/>
      <c r="O403" s="119"/>
      <c r="P403" s="110"/>
      <c r="Q403" s="105"/>
      <c r="R403" s="110"/>
      <c r="S403" s="110"/>
      <c r="T403" s="555"/>
      <c r="U403" s="830"/>
      <c r="V403" s="825"/>
      <c r="W403" s="824"/>
      <c r="X403" s="256"/>
      <c r="Y403" s="843"/>
      <c r="Z403" s="844"/>
      <c r="AA403" s="111"/>
      <c r="AB403" s="121"/>
      <c r="AC403" s="119"/>
      <c r="AE403"/>
    </row>
    <row r="404" spans="1:51" x14ac:dyDescent="0.25">
      <c r="A404" s="102"/>
      <c r="B404" s="102"/>
      <c r="C404" s="103"/>
      <c r="D404" s="339"/>
      <c r="E404" s="26"/>
      <c r="F404" s="118"/>
      <c r="G404" s="119"/>
      <c r="H404" s="110"/>
      <c r="I404" s="106"/>
      <c r="J404" s="110"/>
      <c r="K404" s="119"/>
      <c r="L404" s="110"/>
      <c r="M404" s="120"/>
      <c r="N404" s="110"/>
      <c r="O404" s="119"/>
      <c r="P404" s="110"/>
      <c r="Q404" s="105"/>
      <c r="R404" s="110"/>
      <c r="S404" s="110"/>
      <c r="T404" s="555"/>
      <c r="U404" s="830"/>
      <c r="V404" s="825"/>
      <c r="W404" s="824"/>
      <c r="X404" s="256"/>
      <c r="Y404" s="843"/>
      <c r="Z404" s="844"/>
      <c r="AA404" s="111"/>
      <c r="AB404" s="121"/>
      <c r="AC404" s="119"/>
    </row>
    <row r="405" spans="1:51" x14ac:dyDescent="0.25">
      <c r="A405" s="102"/>
      <c r="B405" s="102"/>
      <c r="C405" s="103"/>
      <c r="D405" s="339"/>
      <c r="E405" s="26"/>
      <c r="F405" s="118"/>
      <c r="G405" s="119"/>
      <c r="H405" s="110"/>
      <c r="I405" s="106"/>
      <c r="J405" s="110"/>
      <c r="K405" s="119"/>
      <c r="L405" s="110"/>
      <c r="M405" s="120"/>
      <c r="N405" s="110"/>
      <c r="O405" s="119"/>
      <c r="P405" s="110"/>
      <c r="Q405" s="105"/>
      <c r="R405" s="110"/>
      <c r="S405" s="110"/>
      <c r="T405" s="555"/>
      <c r="U405" s="830"/>
      <c r="V405" s="825"/>
      <c r="W405" s="824"/>
      <c r="X405" s="256"/>
      <c r="Y405" s="843"/>
      <c r="Z405" s="844"/>
      <c r="AA405" s="111"/>
      <c r="AB405" s="121"/>
      <c r="AC405" s="119"/>
      <c r="AD405" s="122"/>
      <c r="AE405" s="123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</row>
    <row r="406" spans="1:51" x14ac:dyDescent="0.25">
      <c r="A406" s="102"/>
      <c r="B406" s="102"/>
      <c r="C406" s="103"/>
      <c r="D406" s="339"/>
      <c r="E406" s="26"/>
      <c r="F406" s="118"/>
      <c r="G406" s="119"/>
      <c r="H406" s="110"/>
      <c r="I406" s="106"/>
      <c r="J406" s="110"/>
      <c r="K406" s="119"/>
      <c r="L406" s="110"/>
      <c r="M406" s="120"/>
      <c r="N406" s="110"/>
      <c r="O406" s="119"/>
      <c r="P406" s="110"/>
      <c r="Q406" s="105"/>
      <c r="R406" s="110"/>
      <c r="S406" s="110"/>
      <c r="T406" s="555"/>
      <c r="U406" s="830"/>
      <c r="V406" s="825"/>
      <c r="W406" s="824"/>
      <c r="X406" s="256"/>
      <c r="Y406" s="843"/>
      <c r="Z406" s="844"/>
      <c r="AA406" s="111"/>
      <c r="AB406" s="121"/>
      <c r="AC406" s="119"/>
      <c r="AD406" s="122"/>
      <c r="AE406" s="123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</row>
    <row r="407" spans="1:51" x14ac:dyDescent="0.25">
      <c r="A407" s="102"/>
      <c r="B407" s="102"/>
      <c r="C407" s="103"/>
      <c r="D407" s="339"/>
      <c r="E407" s="26"/>
      <c r="F407" s="118"/>
      <c r="G407" s="119"/>
      <c r="H407" s="110"/>
      <c r="I407" s="106"/>
      <c r="J407" s="110"/>
      <c r="K407" s="119"/>
      <c r="L407" s="110"/>
      <c r="M407" s="120"/>
      <c r="N407" s="110"/>
      <c r="O407" s="119"/>
      <c r="P407" s="110"/>
      <c r="Q407" s="105"/>
      <c r="R407" s="110"/>
      <c r="S407" s="110"/>
      <c r="T407" s="555"/>
      <c r="U407" s="830"/>
      <c r="V407" s="825"/>
      <c r="W407" s="824"/>
      <c r="X407" s="256"/>
      <c r="Y407" s="843"/>
      <c r="Z407" s="844"/>
      <c r="AA407" s="111"/>
      <c r="AB407" s="121"/>
      <c r="AC407" s="119"/>
      <c r="AD407" s="122"/>
      <c r="AE407" s="123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</row>
    <row r="408" spans="1:51" x14ac:dyDescent="0.25">
      <c r="A408" s="102"/>
      <c r="B408" s="102"/>
      <c r="C408" s="103"/>
      <c r="D408" s="339"/>
      <c r="E408" s="26"/>
      <c r="F408" s="118"/>
      <c r="G408" s="119"/>
      <c r="H408" s="110"/>
      <c r="I408" s="106"/>
      <c r="J408" s="110"/>
      <c r="K408" s="119"/>
      <c r="L408" s="110"/>
      <c r="M408" s="120"/>
      <c r="N408" s="110"/>
      <c r="O408" s="119"/>
      <c r="P408" s="110"/>
      <c r="Q408" s="105"/>
      <c r="R408" s="110"/>
      <c r="S408" s="110"/>
      <c r="T408" s="555"/>
      <c r="U408" s="830"/>
      <c r="V408" s="825"/>
      <c r="W408" s="824"/>
      <c r="X408" s="256"/>
      <c r="Y408" s="843"/>
      <c r="Z408" s="844"/>
      <c r="AA408" s="111"/>
      <c r="AB408" s="121"/>
      <c r="AC408" s="119"/>
      <c r="AD408" s="122"/>
      <c r="AE408" s="123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</row>
    <row r="409" spans="1:51" x14ac:dyDescent="0.25">
      <c r="A409" s="102"/>
      <c r="B409" s="102"/>
      <c r="C409" s="103"/>
      <c r="D409" s="339"/>
      <c r="E409" s="26"/>
      <c r="F409" s="118"/>
      <c r="G409" s="119"/>
      <c r="H409" s="110"/>
      <c r="I409" s="106"/>
      <c r="J409" s="110"/>
      <c r="K409" s="119"/>
      <c r="L409" s="110"/>
      <c r="M409" s="120"/>
      <c r="N409" s="110"/>
      <c r="O409" s="119"/>
      <c r="P409" s="110"/>
      <c r="Q409" s="105"/>
      <c r="R409" s="110"/>
      <c r="S409" s="110"/>
      <c r="T409" s="555"/>
      <c r="U409" s="830"/>
      <c r="V409" s="825"/>
      <c r="W409" s="824"/>
      <c r="X409" s="256"/>
      <c r="Y409" s="843"/>
      <c r="Z409" s="844"/>
      <c r="AA409" s="111"/>
      <c r="AB409" s="121"/>
      <c r="AC409" s="119"/>
      <c r="AD409" s="122"/>
      <c r="AE409" s="123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</row>
    <row r="410" spans="1:51" x14ac:dyDescent="0.25">
      <c r="A410" s="102"/>
      <c r="B410" s="102"/>
      <c r="C410" s="103"/>
      <c r="D410" s="339"/>
      <c r="E410" s="26"/>
      <c r="F410" s="118"/>
      <c r="G410" s="119"/>
      <c r="H410" s="110"/>
      <c r="I410" s="106"/>
      <c r="J410" s="110"/>
      <c r="K410" s="119"/>
      <c r="L410" s="110"/>
      <c r="M410" s="120"/>
      <c r="N410" s="110"/>
      <c r="O410" s="119"/>
      <c r="P410" s="110"/>
      <c r="Q410" s="105"/>
      <c r="R410" s="110"/>
      <c r="S410" s="110"/>
      <c r="T410" s="555"/>
      <c r="U410" s="830"/>
      <c r="V410" s="825"/>
      <c r="W410" s="824"/>
      <c r="X410" s="256"/>
      <c r="Y410" s="843"/>
      <c r="Z410" s="844"/>
      <c r="AA410" s="111"/>
      <c r="AB410" s="121"/>
      <c r="AC410" s="119"/>
      <c r="AD410" s="122"/>
      <c r="AE410" s="123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</row>
    <row r="411" spans="1:51" x14ac:dyDescent="0.25">
      <c r="A411" s="102"/>
      <c r="B411" s="102"/>
      <c r="C411" s="103"/>
      <c r="D411" s="339"/>
      <c r="E411" s="26"/>
      <c r="F411" s="118"/>
      <c r="G411" s="119"/>
      <c r="H411" s="110"/>
      <c r="I411" s="106"/>
      <c r="J411" s="110"/>
      <c r="K411" s="119"/>
      <c r="L411" s="110"/>
      <c r="M411" s="120"/>
      <c r="N411" s="110"/>
      <c r="O411" s="119"/>
      <c r="P411" s="110"/>
      <c r="Q411" s="105"/>
      <c r="R411" s="110"/>
      <c r="S411" s="110"/>
      <c r="T411" s="555"/>
      <c r="U411" s="830"/>
      <c r="V411" s="825"/>
      <c r="W411" s="824"/>
      <c r="X411" s="256"/>
      <c r="Y411" s="843"/>
      <c r="Z411" s="844"/>
      <c r="AA411" s="111"/>
      <c r="AB411" s="121"/>
      <c r="AC411" s="119"/>
      <c r="AD411" s="122"/>
      <c r="AE411" s="123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</row>
    <row r="412" spans="1:51" x14ac:dyDescent="0.25">
      <c r="A412" s="102"/>
      <c r="B412" s="102"/>
      <c r="C412" s="103"/>
      <c r="D412" s="339"/>
      <c r="E412" s="26"/>
      <c r="F412" s="118"/>
      <c r="G412" s="119"/>
      <c r="H412" s="110"/>
      <c r="I412" s="106"/>
      <c r="J412" s="110"/>
      <c r="K412" s="119"/>
      <c r="L412" s="110"/>
      <c r="M412" s="120"/>
      <c r="N412" s="110"/>
      <c r="O412" s="119"/>
      <c r="P412" s="110"/>
      <c r="Q412" s="105"/>
      <c r="R412" s="110"/>
      <c r="S412" s="110"/>
      <c r="T412" s="555"/>
      <c r="U412" s="830"/>
      <c r="V412" s="825"/>
      <c r="W412" s="824"/>
      <c r="X412" s="256"/>
      <c r="Y412" s="843"/>
      <c r="Z412" s="844"/>
      <c r="AA412" s="111"/>
      <c r="AB412" s="121"/>
      <c r="AC412" s="119"/>
      <c r="AD412" s="122"/>
      <c r="AE412" s="123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</row>
    <row r="413" spans="1:51" x14ac:dyDescent="0.25">
      <c r="A413" s="102"/>
      <c r="B413" s="102"/>
      <c r="C413" s="103"/>
      <c r="D413" s="339"/>
      <c r="E413" s="26"/>
      <c r="F413" s="118"/>
      <c r="G413" s="119"/>
      <c r="H413" s="110"/>
      <c r="I413" s="106"/>
      <c r="J413" s="110"/>
      <c r="K413" s="119"/>
      <c r="L413" s="110"/>
      <c r="M413" s="120"/>
      <c r="N413" s="110"/>
      <c r="O413" s="119"/>
      <c r="P413" s="110"/>
      <c r="Q413" s="105"/>
      <c r="R413" s="110"/>
      <c r="S413" s="110"/>
      <c r="T413" s="555"/>
      <c r="U413" s="830"/>
      <c r="V413" s="825"/>
      <c r="W413" s="824"/>
      <c r="X413" s="256"/>
      <c r="Y413" s="843"/>
      <c r="Z413" s="844"/>
      <c r="AA413" s="111"/>
      <c r="AB413" s="121"/>
      <c r="AC413" s="119"/>
      <c r="AD413" s="122"/>
      <c r="AE413" s="123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</row>
    <row r="414" spans="1:51" x14ac:dyDescent="0.25">
      <c r="A414" s="102"/>
      <c r="B414" s="102"/>
      <c r="C414" s="103"/>
      <c r="D414" s="339"/>
      <c r="E414" s="26"/>
      <c r="F414" s="118"/>
      <c r="G414" s="119"/>
      <c r="H414" s="110"/>
      <c r="I414" s="106"/>
      <c r="J414" s="110"/>
      <c r="K414" s="119"/>
      <c r="L414" s="110"/>
      <c r="M414" s="120"/>
      <c r="N414" s="110"/>
      <c r="O414" s="119"/>
      <c r="P414" s="110"/>
      <c r="Q414" s="105"/>
      <c r="R414" s="110"/>
      <c r="S414" s="110"/>
      <c r="T414" s="556"/>
      <c r="U414" s="836"/>
      <c r="V414" s="348"/>
      <c r="W414" s="333"/>
      <c r="X414" s="275"/>
      <c r="Y414" s="872"/>
      <c r="Z414" s="844"/>
      <c r="AA414" s="111"/>
      <c r="AB414" s="121"/>
      <c r="AC414" s="119"/>
      <c r="AD414" s="122"/>
      <c r="AE414" s="123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4"/>
    </row>
    <row r="420" spans="1:51" s="126" customFormat="1" x14ac:dyDescent="0.25">
      <c r="A420" s="125"/>
      <c r="C420" s="125"/>
      <c r="D420" s="127"/>
      <c r="E420" s="127"/>
      <c r="F420" s="128"/>
      <c r="G420" s="129"/>
      <c r="H420" s="20"/>
      <c r="I420" s="130"/>
      <c r="J420" s="20"/>
      <c r="K420" s="21"/>
      <c r="L420" s="20"/>
      <c r="M420" s="131"/>
      <c r="N420" s="20"/>
      <c r="O420" s="21"/>
      <c r="P420" s="20"/>
      <c r="Q420" s="21"/>
      <c r="T420" s="557"/>
      <c r="U420" s="837"/>
      <c r="V420" s="349"/>
      <c r="W420" s="238"/>
      <c r="X420" s="279"/>
      <c r="Y420" s="873"/>
      <c r="Z420" s="289"/>
      <c r="AA420" s="132"/>
      <c r="AB420" s="68"/>
      <c r="AC420" s="129"/>
      <c r="AD420"/>
      <c r="AE420" s="96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</row>
    <row r="421" spans="1:51" s="126" customFormat="1" x14ac:dyDescent="0.25">
      <c r="A421" s="125"/>
      <c r="C421" s="125"/>
      <c r="D421" s="127"/>
      <c r="E421" s="127"/>
      <c r="F421" s="128"/>
      <c r="G421" s="129"/>
      <c r="H421" s="20"/>
      <c r="I421" s="130"/>
      <c r="J421" s="20"/>
      <c r="K421" s="21"/>
      <c r="L421" s="20"/>
      <c r="M421" s="131"/>
      <c r="N421" s="20"/>
      <c r="O421" s="21"/>
      <c r="P421" s="20"/>
      <c r="Q421" s="21"/>
      <c r="T421" s="557"/>
      <c r="U421" s="837"/>
      <c r="V421" s="349"/>
      <c r="W421" s="238"/>
      <c r="X421" s="279"/>
      <c r="Y421" s="873"/>
      <c r="Z421" s="289"/>
      <c r="AA421" s="132"/>
      <c r="AB421" s="68"/>
      <c r="AC421" s="129"/>
      <c r="AD421"/>
      <c r="AE421" s="96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</row>
    <row r="422" spans="1:51" s="126" customFormat="1" x14ac:dyDescent="0.25">
      <c r="A422" s="125"/>
      <c r="C422" s="125"/>
      <c r="D422" s="127"/>
      <c r="E422" s="127"/>
      <c r="F422" s="128"/>
      <c r="G422" s="129"/>
      <c r="H422" s="20"/>
      <c r="I422" s="130"/>
      <c r="J422" s="20"/>
      <c r="K422" s="21"/>
      <c r="L422" s="20"/>
      <c r="M422" s="131"/>
      <c r="N422" s="20"/>
      <c r="O422" s="21"/>
      <c r="P422" s="20"/>
      <c r="Q422" s="21"/>
      <c r="T422" s="557"/>
      <c r="U422" s="837"/>
      <c r="V422" s="349"/>
      <c r="W422" s="238"/>
      <c r="X422" s="279"/>
      <c r="Y422" s="873"/>
      <c r="Z422" s="289"/>
      <c r="AA422" s="132"/>
      <c r="AB422" s="68"/>
      <c r="AC422" s="129"/>
      <c r="AD422"/>
      <c r="AE422" s="96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</row>
    <row r="423" spans="1:51" s="126" customFormat="1" x14ac:dyDescent="0.25">
      <c r="A423" s="125"/>
      <c r="C423" s="125"/>
      <c r="D423" s="127"/>
      <c r="E423" s="127"/>
      <c r="F423" s="128"/>
      <c r="G423" s="129"/>
      <c r="H423" s="20"/>
      <c r="I423" s="130"/>
      <c r="J423" s="20"/>
      <c r="K423" s="21"/>
      <c r="L423" s="20"/>
      <c r="M423" s="131"/>
      <c r="N423" s="20"/>
      <c r="O423" s="21"/>
      <c r="P423" s="20"/>
      <c r="Q423" s="21"/>
      <c r="T423" s="557"/>
      <c r="U423" s="837"/>
      <c r="V423" s="349"/>
      <c r="W423" s="238"/>
      <c r="X423" s="279"/>
      <c r="Y423" s="873"/>
      <c r="Z423" s="289"/>
      <c r="AA423" s="132"/>
      <c r="AB423" s="68"/>
      <c r="AC423" s="129"/>
      <c r="AD423"/>
      <c r="AE423" s="96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</row>
    <row r="424" spans="1:51" s="126" customFormat="1" x14ac:dyDescent="0.25">
      <c r="A424" s="125"/>
      <c r="C424" s="125"/>
      <c r="D424" s="127"/>
      <c r="E424" s="127"/>
      <c r="F424" s="128"/>
      <c r="G424" s="129"/>
      <c r="H424" s="20"/>
      <c r="I424" s="130"/>
      <c r="J424" s="20"/>
      <c r="K424" s="21"/>
      <c r="L424" s="20"/>
      <c r="M424" s="131"/>
      <c r="N424" s="20"/>
      <c r="O424" s="21"/>
      <c r="P424" s="20"/>
      <c r="Q424" s="21"/>
      <c r="T424" s="557"/>
      <c r="U424" s="837"/>
      <c r="V424" s="349"/>
      <c r="W424" s="238"/>
      <c r="X424" s="279"/>
      <c r="Y424" s="873"/>
      <c r="Z424" s="289"/>
      <c r="AA424" s="132"/>
      <c r="AB424" s="68"/>
      <c r="AC424" s="129"/>
      <c r="AD424"/>
      <c r="AE424" s="96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</row>
    <row r="425" spans="1:51" s="126" customFormat="1" x14ac:dyDescent="0.25">
      <c r="A425" s="125"/>
      <c r="C425" s="125"/>
      <c r="D425" s="127"/>
      <c r="E425" s="127"/>
      <c r="F425" s="128"/>
      <c r="G425" s="129"/>
      <c r="H425" s="20"/>
      <c r="I425" s="130"/>
      <c r="J425" s="20"/>
      <c r="K425" s="21"/>
      <c r="L425" s="20"/>
      <c r="M425" s="131"/>
      <c r="N425" s="20"/>
      <c r="O425" s="21"/>
      <c r="P425" s="20"/>
      <c r="Q425" s="21"/>
      <c r="T425" s="557"/>
      <c r="U425" s="837"/>
      <c r="V425" s="349"/>
      <c r="W425" s="238"/>
      <c r="X425" s="279"/>
      <c r="Y425" s="873"/>
      <c r="Z425" s="289"/>
      <c r="AA425" s="132"/>
      <c r="AB425" s="68"/>
      <c r="AC425" s="129"/>
      <c r="AD425"/>
      <c r="AE425" s="96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</row>
    <row r="426" spans="1:51" s="126" customFormat="1" x14ac:dyDescent="0.25">
      <c r="A426" s="125"/>
      <c r="C426" s="125"/>
      <c r="D426" s="127"/>
      <c r="E426" s="127"/>
      <c r="F426" s="128"/>
      <c r="G426" s="129"/>
      <c r="H426" s="20"/>
      <c r="I426" s="130"/>
      <c r="J426" s="20"/>
      <c r="K426" s="21"/>
      <c r="L426" s="20"/>
      <c r="M426" s="131"/>
      <c r="N426" s="20"/>
      <c r="O426" s="21"/>
      <c r="P426" s="20"/>
      <c r="Q426" s="21"/>
      <c r="T426" s="557"/>
      <c r="U426" s="837"/>
      <c r="V426" s="349"/>
      <c r="W426" s="238"/>
      <c r="X426" s="279"/>
      <c r="Y426" s="873"/>
      <c r="Z426" s="289"/>
      <c r="AA426" s="132"/>
      <c r="AB426" s="68"/>
      <c r="AC426" s="129"/>
      <c r="AD426"/>
      <c r="AE426" s="9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</row>
    <row r="427" spans="1:51" s="126" customFormat="1" x14ac:dyDescent="0.25">
      <c r="A427" s="125"/>
      <c r="C427" s="125"/>
      <c r="D427" s="127"/>
      <c r="E427" s="127"/>
      <c r="F427" s="128"/>
      <c r="G427" s="129"/>
      <c r="H427" s="20"/>
      <c r="I427" s="130"/>
      <c r="J427" s="20"/>
      <c r="K427" s="21"/>
      <c r="L427" s="20"/>
      <c r="M427" s="131"/>
      <c r="N427" s="20"/>
      <c r="O427" s="21"/>
      <c r="P427" s="20"/>
      <c r="Q427" s="21"/>
      <c r="T427" s="557"/>
      <c r="U427" s="837"/>
      <c r="V427" s="349"/>
      <c r="W427" s="238"/>
      <c r="X427" s="279"/>
      <c r="Y427" s="873"/>
      <c r="Z427" s="289"/>
      <c r="AA427" s="132"/>
      <c r="AB427" s="68"/>
      <c r="AC427" s="129"/>
      <c r="AD427"/>
      <c r="AE427" s="96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</row>
    <row r="428" spans="1:51" s="126" customFormat="1" x14ac:dyDescent="0.25">
      <c r="A428" s="125"/>
      <c r="C428" s="125"/>
      <c r="D428" s="127"/>
      <c r="E428" s="127"/>
      <c r="F428" s="128"/>
      <c r="G428" s="129"/>
      <c r="H428" s="20"/>
      <c r="I428" s="130"/>
      <c r="J428" s="20"/>
      <c r="K428" s="21"/>
      <c r="L428" s="20"/>
      <c r="M428" s="131"/>
      <c r="N428" s="20"/>
      <c r="O428" s="21"/>
      <c r="P428" s="20"/>
      <c r="Q428" s="21"/>
      <c r="T428" s="557"/>
      <c r="U428" s="837"/>
      <c r="V428" s="349"/>
      <c r="W428" s="238"/>
      <c r="X428" s="279"/>
      <c r="Y428" s="873"/>
      <c r="Z428" s="289"/>
      <c r="AA428" s="132"/>
      <c r="AB428" s="68"/>
      <c r="AC428" s="129"/>
      <c r="AD428"/>
      <c r="AE428" s="96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</row>
    <row r="429" spans="1:51" s="126" customFormat="1" x14ac:dyDescent="0.25">
      <c r="A429" s="125"/>
      <c r="C429" s="125"/>
      <c r="D429" s="127"/>
      <c r="E429" s="127"/>
      <c r="F429" s="128"/>
      <c r="G429" s="129"/>
      <c r="H429" s="20"/>
      <c r="I429" s="130"/>
      <c r="J429" s="20"/>
      <c r="K429" s="21"/>
      <c r="L429" s="20"/>
      <c r="M429" s="131"/>
      <c r="N429" s="20"/>
      <c r="O429" s="21"/>
      <c r="P429" s="20"/>
      <c r="Q429" s="21"/>
      <c r="T429" s="557"/>
      <c r="U429" s="837"/>
      <c r="V429" s="349"/>
      <c r="W429" s="238"/>
      <c r="X429" s="279"/>
      <c r="Y429" s="873"/>
      <c r="Z429" s="289"/>
      <c r="AA429" s="132"/>
      <c r="AB429" s="68"/>
      <c r="AC429" s="129"/>
      <c r="AD429"/>
      <c r="AE429" s="96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</row>
    <row r="430" spans="1:51" s="126" customFormat="1" x14ac:dyDescent="0.25">
      <c r="A430" s="125"/>
      <c r="C430" s="125"/>
      <c r="D430" s="127"/>
      <c r="E430" s="127"/>
      <c r="F430" s="128"/>
      <c r="G430" s="129"/>
      <c r="H430" s="20"/>
      <c r="I430" s="130"/>
      <c r="J430" s="20"/>
      <c r="K430" s="21"/>
      <c r="L430" s="20"/>
      <c r="M430" s="131"/>
      <c r="N430" s="20"/>
      <c r="O430" s="21"/>
      <c r="P430" s="20"/>
      <c r="Q430" s="21"/>
      <c r="T430" s="557"/>
      <c r="U430" s="837"/>
      <c r="V430" s="349"/>
      <c r="W430" s="238"/>
      <c r="X430" s="279"/>
      <c r="Y430" s="873"/>
      <c r="Z430" s="289"/>
      <c r="AA430" s="132"/>
      <c r="AB430" s="68"/>
      <c r="AC430" s="129"/>
      <c r="AD430"/>
      <c r="AE430" s="96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:51" s="126" customFormat="1" x14ac:dyDescent="0.25">
      <c r="A431" s="125"/>
      <c r="C431" s="125"/>
      <c r="D431" s="127"/>
      <c r="E431" s="127"/>
      <c r="F431" s="128"/>
      <c r="G431" s="129"/>
      <c r="H431" s="20"/>
      <c r="I431" s="130"/>
      <c r="J431" s="20"/>
      <c r="K431" s="21"/>
      <c r="L431" s="20"/>
      <c r="M431" s="131"/>
      <c r="N431" s="20"/>
      <c r="O431" s="21"/>
      <c r="P431" s="20"/>
      <c r="Q431" s="21"/>
      <c r="T431" s="557"/>
      <c r="U431" s="837"/>
      <c r="V431" s="349"/>
      <c r="W431" s="238"/>
      <c r="X431" s="279"/>
      <c r="Y431" s="873"/>
      <c r="Z431" s="289"/>
      <c r="AA431" s="132"/>
      <c r="AB431" s="68"/>
      <c r="AC431" s="129"/>
      <c r="AD431"/>
      <c r="AE431" s="96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:51" s="126" customFormat="1" x14ac:dyDescent="0.25">
      <c r="A432" s="125"/>
      <c r="C432" s="125"/>
      <c r="D432" s="127"/>
      <c r="E432" s="127"/>
      <c r="F432" s="128"/>
      <c r="G432" s="129"/>
      <c r="H432" s="20"/>
      <c r="I432" s="130"/>
      <c r="J432" s="20"/>
      <c r="K432" s="21"/>
      <c r="L432" s="20"/>
      <c r="M432" s="131"/>
      <c r="N432" s="20"/>
      <c r="O432" s="21"/>
      <c r="P432" s="20"/>
      <c r="Q432" s="21"/>
      <c r="T432" s="557"/>
      <c r="U432" s="837"/>
      <c r="V432" s="349"/>
      <c r="W432" s="238"/>
      <c r="X432" s="279"/>
      <c r="Y432" s="873"/>
      <c r="Z432" s="289"/>
      <c r="AA432" s="132"/>
      <c r="AB432" s="68"/>
      <c r="AC432" s="129"/>
      <c r="AD432"/>
      <c r="AE432" s="96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:51" s="126" customFormat="1" x14ac:dyDescent="0.25">
      <c r="A433" s="125"/>
      <c r="C433" s="125"/>
      <c r="D433" s="127"/>
      <c r="E433" s="127"/>
      <c r="F433" s="128"/>
      <c r="G433" s="129"/>
      <c r="H433" s="20"/>
      <c r="I433" s="130"/>
      <c r="J433" s="20"/>
      <c r="K433" s="21"/>
      <c r="L433" s="20"/>
      <c r="M433" s="131"/>
      <c r="N433" s="20"/>
      <c r="O433" s="21"/>
      <c r="P433" s="20"/>
      <c r="Q433" s="21"/>
      <c r="T433" s="557"/>
      <c r="U433" s="837"/>
      <c r="V433" s="349"/>
      <c r="W433" s="238"/>
      <c r="X433" s="279"/>
      <c r="Y433" s="873"/>
      <c r="Z433" s="289"/>
      <c r="AA433" s="132"/>
      <c r="AB433" s="68"/>
      <c r="AC433" s="129"/>
      <c r="AD433"/>
      <c r="AE433" s="96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:51" s="126" customFormat="1" x14ac:dyDescent="0.25">
      <c r="A434" s="125"/>
      <c r="C434" s="125"/>
      <c r="D434" s="127"/>
      <c r="E434" s="127"/>
      <c r="F434" s="128"/>
      <c r="G434" s="129"/>
      <c r="H434" s="20"/>
      <c r="I434" s="130"/>
      <c r="J434" s="20"/>
      <c r="K434" s="21"/>
      <c r="L434" s="20"/>
      <c r="M434" s="131"/>
      <c r="N434" s="20"/>
      <c r="O434" s="21"/>
      <c r="P434" s="20"/>
      <c r="Q434" s="21"/>
      <c r="T434" s="557"/>
      <c r="U434" s="837"/>
      <c r="V434" s="349"/>
      <c r="W434" s="238"/>
      <c r="X434" s="279"/>
      <c r="Y434" s="873"/>
      <c r="Z434" s="289"/>
      <c r="AA434" s="132"/>
      <c r="AB434" s="68"/>
      <c r="AC434" s="129"/>
      <c r="AD434"/>
      <c r="AE434" s="96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:51" s="126" customFormat="1" x14ac:dyDescent="0.25">
      <c r="A435" s="125"/>
      <c r="C435" s="125"/>
      <c r="D435" s="127"/>
      <c r="E435" s="127"/>
      <c r="F435" s="128"/>
      <c r="G435" s="129"/>
      <c r="H435" s="20"/>
      <c r="I435" s="130"/>
      <c r="J435" s="20"/>
      <c r="K435" s="21"/>
      <c r="L435" s="20"/>
      <c r="M435" s="131"/>
      <c r="N435" s="20"/>
      <c r="O435" s="21"/>
      <c r="P435" s="20"/>
      <c r="Q435" s="21"/>
      <c r="T435" s="557"/>
      <c r="U435" s="837"/>
      <c r="V435" s="349"/>
      <c r="W435" s="238"/>
      <c r="X435" s="279"/>
      <c r="Y435" s="873"/>
      <c r="Z435" s="289"/>
      <c r="AA435" s="132"/>
      <c r="AB435" s="68"/>
      <c r="AC435" s="129"/>
      <c r="AD435"/>
      <c r="AE435" s="96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:51" s="126" customFormat="1" x14ac:dyDescent="0.25">
      <c r="A436" s="125"/>
      <c r="C436" s="125"/>
      <c r="D436" s="127"/>
      <c r="E436" s="127"/>
      <c r="F436" s="128"/>
      <c r="G436" s="129"/>
      <c r="H436" s="20"/>
      <c r="I436" s="130"/>
      <c r="J436" s="20"/>
      <c r="K436" s="21"/>
      <c r="L436" s="20"/>
      <c r="M436" s="131"/>
      <c r="N436" s="20"/>
      <c r="O436" s="21"/>
      <c r="P436" s="20"/>
      <c r="Q436" s="21"/>
      <c r="T436" s="557"/>
      <c r="U436" s="837"/>
      <c r="V436" s="349"/>
      <c r="W436" s="238"/>
      <c r="X436" s="279"/>
      <c r="Y436" s="873"/>
      <c r="Z436" s="289"/>
      <c r="AA436" s="132"/>
      <c r="AB436" s="68"/>
      <c r="AC436" s="129"/>
      <c r="AD436"/>
      <c r="AE436" s="9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:51" s="126" customFormat="1" x14ac:dyDescent="0.25">
      <c r="A437" s="125"/>
      <c r="C437" s="125"/>
      <c r="D437" s="127"/>
      <c r="E437" s="127"/>
      <c r="F437" s="128"/>
      <c r="G437" s="129"/>
      <c r="H437" s="20"/>
      <c r="I437" s="130"/>
      <c r="J437" s="20"/>
      <c r="K437" s="21"/>
      <c r="L437" s="20"/>
      <c r="M437" s="131"/>
      <c r="N437" s="20"/>
      <c r="O437" s="21"/>
      <c r="P437" s="20"/>
      <c r="Q437" s="21"/>
      <c r="T437" s="557"/>
      <c r="U437" s="837"/>
      <c r="V437" s="349"/>
      <c r="W437" s="238"/>
      <c r="X437" s="279"/>
      <c r="Y437" s="873"/>
      <c r="Z437" s="289"/>
      <c r="AA437" s="132"/>
      <c r="AB437" s="68"/>
      <c r="AC437" s="129"/>
      <c r="AD437"/>
      <c r="AE437" s="96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:51" s="126" customFormat="1" x14ac:dyDescent="0.25">
      <c r="A438" s="125"/>
      <c r="C438" s="125"/>
      <c r="D438" s="127"/>
      <c r="E438" s="127"/>
      <c r="F438" s="128"/>
      <c r="G438" s="129"/>
      <c r="H438" s="20"/>
      <c r="I438" s="130"/>
      <c r="J438" s="20"/>
      <c r="K438" s="21"/>
      <c r="L438" s="20"/>
      <c r="M438" s="131"/>
      <c r="N438" s="20"/>
      <c r="O438" s="21"/>
      <c r="P438" s="20"/>
      <c r="Q438" s="21"/>
      <c r="T438" s="557"/>
      <c r="U438" s="837"/>
      <c r="V438" s="349"/>
      <c r="W438" s="238"/>
      <c r="X438" s="279"/>
      <c r="Y438" s="873"/>
      <c r="Z438" s="289"/>
      <c r="AA438" s="132"/>
      <c r="AB438" s="68"/>
      <c r="AC438" s="129"/>
      <c r="AD438"/>
      <c r="AE438" s="96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:51" s="126" customFormat="1" x14ac:dyDescent="0.25">
      <c r="A439" s="125"/>
      <c r="C439" s="125"/>
      <c r="D439" s="127"/>
      <c r="E439" s="127"/>
      <c r="F439" s="128"/>
      <c r="G439" s="129"/>
      <c r="H439" s="20"/>
      <c r="I439" s="130"/>
      <c r="J439" s="20"/>
      <c r="K439" s="21"/>
      <c r="L439" s="20"/>
      <c r="M439" s="131"/>
      <c r="N439" s="20"/>
      <c r="O439" s="21"/>
      <c r="P439" s="20"/>
      <c r="Q439" s="21"/>
      <c r="T439" s="557"/>
      <c r="U439" s="837"/>
      <c r="V439" s="349"/>
      <c r="W439" s="238"/>
      <c r="X439" s="279"/>
      <c r="Y439" s="873"/>
      <c r="Z439" s="289"/>
      <c r="AA439" s="132"/>
      <c r="AB439" s="68"/>
      <c r="AC439" s="129"/>
      <c r="AD439"/>
      <c r="AE439" s="96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:51" s="126" customFormat="1" x14ac:dyDescent="0.25">
      <c r="A440" s="125"/>
      <c r="C440" s="125"/>
      <c r="D440" s="127"/>
      <c r="E440" s="127"/>
      <c r="F440" s="128"/>
      <c r="G440" s="129"/>
      <c r="H440" s="20"/>
      <c r="I440" s="130"/>
      <c r="J440" s="20"/>
      <c r="K440" s="21"/>
      <c r="L440" s="20"/>
      <c r="M440" s="131"/>
      <c r="N440" s="20"/>
      <c r="O440" s="21"/>
      <c r="P440" s="20"/>
      <c r="Q440" s="21"/>
      <c r="T440" s="557"/>
      <c r="U440" s="837"/>
      <c r="V440" s="349"/>
      <c r="W440" s="238"/>
      <c r="X440" s="279"/>
      <c r="Y440" s="873"/>
      <c r="Z440" s="289"/>
      <c r="AA440" s="132"/>
      <c r="AB440" s="68"/>
      <c r="AC440" s="129"/>
      <c r="AD440"/>
      <c r="AE440" s="96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:51" s="126" customFormat="1" x14ac:dyDescent="0.25">
      <c r="A441" s="125"/>
      <c r="C441" s="125"/>
      <c r="D441" s="127"/>
      <c r="E441" s="127"/>
      <c r="F441" s="128"/>
      <c r="G441" s="129"/>
      <c r="H441" s="20"/>
      <c r="I441" s="130"/>
      <c r="J441" s="20"/>
      <c r="K441" s="21"/>
      <c r="L441" s="20"/>
      <c r="M441" s="131"/>
      <c r="N441" s="20"/>
      <c r="O441" s="21"/>
      <c r="P441" s="20"/>
      <c r="Q441" s="21"/>
      <c r="T441" s="557"/>
      <c r="U441" s="837"/>
      <c r="V441" s="349"/>
      <c r="W441" s="238"/>
      <c r="X441" s="279"/>
      <c r="Y441" s="873"/>
      <c r="Z441" s="289"/>
      <c r="AA441" s="132"/>
      <c r="AB441" s="68"/>
      <c r="AC441" s="129"/>
      <c r="AD441"/>
      <c r="AE441" s="96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:51" s="126" customFormat="1" x14ac:dyDescent="0.25">
      <c r="A442" s="125"/>
      <c r="C442" s="125"/>
      <c r="D442" s="127"/>
      <c r="E442" s="127"/>
      <c r="F442" s="128"/>
      <c r="G442" s="129"/>
      <c r="H442" s="20"/>
      <c r="I442" s="130"/>
      <c r="J442" s="20"/>
      <c r="K442" s="21"/>
      <c r="L442" s="20"/>
      <c r="M442" s="131"/>
      <c r="N442" s="20"/>
      <c r="O442" s="21"/>
      <c r="P442" s="20"/>
      <c r="Q442" s="21"/>
      <c r="T442" s="557"/>
      <c r="U442" s="837"/>
      <c r="V442" s="349"/>
      <c r="W442" s="238"/>
      <c r="X442" s="279"/>
      <c r="Y442" s="873"/>
      <c r="Z442" s="289"/>
      <c r="AA442" s="132"/>
      <c r="AB442" s="68"/>
      <c r="AC442" s="129"/>
      <c r="AD442"/>
      <c r="AE442" s="96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:51" s="126" customFormat="1" x14ac:dyDescent="0.25">
      <c r="A443" s="125"/>
      <c r="C443" s="125"/>
      <c r="D443" s="127"/>
      <c r="E443" s="127"/>
      <c r="F443" s="128"/>
      <c r="G443" s="129"/>
      <c r="H443" s="20"/>
      <c r="I443" s="130"/>
      <c r="J443" s="20"/>
      <c r="K443" s="21"/>
      <c r="L443" s="20"/>
      <c r="M443" s="131"/>
      <c r="N443" s="20"/>
      <c r="O443" s="21"/>
      <c r="P443" s="20"/>
      <c r="Q443" s="21"/>
      <c r="T443" s="557"/>
      <c r="U443" s="837"/>
      <c r="V443" s="349"/>
      <c r="W443" s="238"/>
      <c r="X443" s="279"/>
      <c r="Y443" s="873"/>
      <c r="Z443" s="289"/>
      <c r="AA443" s="132"/>
      <c r="AB443" s="68"/>
      <c r="AC443" s="129"/>
      <c r="AD443"/>
      <c r="AE443" s="96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:51" s="126" customFormat="1" x14ac:dyDescent="0.25">
      <c r="A444" s="125"/>
      <c r="C444" s="125"/>
      <c r="D444" s="127"/>
      <c r="E444" s="127"/>
      <c r="F444" s="128"/>
      <c r="G444" s="129"/>
      <c r="H444" s="20"/>
      <c r="I444" s="130"/>
      <c r="J444" s="20"/>
      <c r="K444" s="21"/>
      <c r="L444" s="20"/>
      <c r="M444" s="131"/>
      <c r="N444" s="20"/>
      <c r="O444" s="21"/>
      <c r="P444" s="20"/>
      <c r="Q444" s="21"/>
      <c r="T444" s="557"/>
      <c r="U444" s="837"/>
      <c r="V444" s="349"/>
      <c r="W444" s="238"/>
      <c r="X444" s="279"/>
      <c r="Y444" s="873"/>
      <c r="Z444" s="289"/>
      <c r="AA444" s="132"/>
      <c r="AB444" s="68"/>
      <c r="AC444" s="129"/>
      <c r="AD444"/>
      <c r="AE444" s="96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s="126" customFormat="1" x14ac:dyDescent="0.25">
      <c r="A445" s="125"/>
      <c r="C445" s="125"/>
      <c r="D445" s="127"/>
      <c r="E445" s="127"/>
      <c r="F445" s="128"/>
      <c r="G445" s="129"/>
      <c r="H445" s="20"/>
      <c r="I445" s="130"/>
      <c r="J445" s="20"/>
      <c r="K445" s="21"/>
      <c r="L445" s="20"/>
      <c r="M445" s="131"/>
      <c r="N445" s="20"/>
      <c r="O445" s="21"/>
      <c r="P445" s="20"/>
      <c r="Q445" s="21"/>
      <c r="T445" s="557"/>
      <c r="U445" s="837"/>
      <c r="V445" s="349"/>
      <c r="W445" s="238"/>
      <c r="X445" s="279"/>
      <c r="Y445" s="873"/>
      <c r="Z445" s="289"/>
      <c r="AA445" s="132"/>
      <c r="AB445" s="68"/>
      <c r="AC445" s="129"/>
      <c r="AD445"/>
      <c r="AE445" s="96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:51" s="126" customFormat="1" x14ac:dyDescent="0.25">
      <c r="A446" s="125"/>
      <c r="C446" s="125"/>
      <c r="D446" s="127"/>
      <c r="E446" s="127"/>
      <c r="F446" s="128"/>
      <c r="G446" s="129"/>
      <c r="H446" s="20"/>
      <c r="I446" s="130"/>
      <c r="J446" s="20"/>
      <c r="K446" s="21"/>
      <c r="L446" s="20"/>
      <c r="M446" s="131"/>
      <c r="N446" s="20"/>
      <c r="O446" s="21"/>
      <c r="P446" s="20"/>
      <c r="Q446" s="21"/>
      <c r="T446" s="557"/>
      <c r="U446" s="837"/>
      <c r="V446" s="349"/>
      <c r="W446" s="238"/>
      <c r="X446" s="279"/>
      <c r="Y446" s="873"/>
      <c r="Z446" s="289"/>
      <c r="AA446" s="132"/>
      <c r="AB446" s="68"/>
      <c r="AC446" s="129"/>
      <c r="AD446"/>
      <c r="AE446" s="9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</row>
    <row r="447" spans="1:51" s="126" customFormat="1" x14ac:dyDescent="0.25">
      <c r="A447" s="125"/>
      <c r="C447" s="125"/>
      <c r="D447" s="127"/>
      <c r="E447" s="127"/>
      <c r="F447" s="128"/>
      <c r="G447" s="129"/>
      <c r="H447" s="20"/>
      <c r="I447" s="130"/>
      <c r="J447" s="20"/>
      <c r="K447" s="21"/>
      <c r="L447" s="20"/>
      <c r="M447" s="131"/>
      <c r="N447" s="20"/>
      <c r="O447" s="21"/>
      <c r="P447" s="20"/>
      <c r="Q447" s="21"/>
      <c r="T447" s="557"/>
      <c r="U447" s="837"/>
      <c r="V447" s="349"/>
      <c r="W447" s="238"/>
      <c r="X447" s="279"/>
      <c r="Y447" s="873"/>
      <c r="Z447" s="289"/>
      <c r="AA447" s="132"/>
      <c r="AB447" s="68"/>
      <c r="AC447" s="129"/>
      <c r="AD447"/>
      <c r="AE447" s="96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</row>
    <row r="448" spans="1:51" s="126" customFormat="1" x14ac:dyDescent="0.25">
      <c r="A448" s="125"/>
      <c r="C448" s="125"/>
      <c r="D448" s="127"/>
      <c r="E448" s="127"/>
      <c r="F448" s="128"/>
      <c r="G448" s="129"/>
      <c r="H448" s="20"/>
      <c r="I448" s="130"/>
      <c r="J448" s="20"/>
      <c r="K448" s="21"/>
      <c r="L448" s="20"/>
      <c r="M448" s="131"/>
      <c r="N448" s="20"/>
      <c r="O448" s="21"/>
      <c r="P448" s="20"/>
      <c r="Q448" s="21"/>
      <c r="T448" s="557"/>
      <c r="U448" s="837"/>
      <c r="V448" s="349"/>
      <c r="W448" s="238"/>
      <c r="X448" s="279"/>
      <c r="Y448" s="873"/>
      <c r="Z448" s="289"/>
      <c r="AA448" s="132"/>
      <c r="AB448" s="68"/>
      <c r="AC448" s="129"/>
      <c r="AD448"/>
      <c r="AE448" s="96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</row>
    <row r="449" spans="1:51" s="126" customFormat="1" x14ac:dyDescent="0.25">
      <c r="A449" s="125"/>
      <c r="C449" s="125"/>
      <c r="D449" s="127"/>
      <c r="E449" s="127"/>
      <c r="F449" s="128"/>
      <c r="G449" s="129"/>
      <c r="H449" s="20"/>
      <c r="I449" s="130"/>
      <c r="J449" s="20"/>
      <c r="K449" s="21"/>
      <c r="L449" s="20"/>
      <c r="M449" s="131"/>
      <c r="N449" s="20"/>
      <c r="O449" s="21"/>
      <c r="P449" s="20"/>
      <c r="Q449" s="21"/>
      <c r="T449" s="557"/>
      <c r="U449" s="837"/>
      <c r="V449" s="349"/>
      <c r="W449" s="238"/>
      <c r="X449" s="279"/>
      <c r="Y449" s="873"/>
      <c r="Z449" s="289"/>
      <c r="AA449" s="132"/>
      <c r="AB449" s="68"/>
      <c r="AC449" s="129"/>
      <c r="AD449"/>
      <c r="AE449" s="96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</row>
    <row r="450" spans="1:51" s="126" customFormat="1" x14ac:dyDescent="0.25">
      <c r="A450" s="125"/>
      <c r="C450" s="125"/>
      <c r="D450" s="127"/>
      <c r="E450" s="127"/>
      <c r="F450" s="128"/>
      <c r="G450" s="129"/>
      <c r="H450" s="20"/>
      <c r="I450" s="130"/>
      <c r="J450" s="20"/>
      <c r="K450" s="21"/>
      <c r="L450" s="20"/>
      <c r="M450" s="131"/>
      <c r="N450" s="20"/>
      <c r="O450" s="21"/>
      <c r="P450" s="20"/>
      <c r="Q450" s="21"/>
      <c r="T450" s="557"/>
      <c r="U450" s="837"/>
      <c r="V450" s="349"/>
      <c r="W450" s="238"/>
      <c r="X450" s="279"/>
      <c r="Y450" s="873"/>
      <c r="Z450" s="289"/>
      <c r="AA450" s="132"/>
      <c r="AB450" s="68"/>
      <c r="AC450" s="129"/>
      <c r="AD450"/>
      <c r="AE450" s="96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</row>
    <row r="451" spans="1:51" s="126" customFormat="1" x14ac:dyDescent="0.25">
      <c r="A451" s="125"/>
      <c r="C451" s="125"/>
      <c r="D451" s="127"/>
      <c r="E451" s="127"/>
      <c r="F451" s="128"/>
      <c r="G451" s="129"/>
      <c r="H451" s="20"/>
      <c r="I451" s="130"/>
      <c r="J451" s="20"/>
      <c r="K451" s="21"/>
      <c r="L451" s="20"/>
      <c r="M451" s="131"/>
      <c r="N451" s="20"/>
      <c r="O451" s="21"/>
      <c r="P451" s="20"/>
      <c r="Q451" s="21"/>
      <c r="T451" s="557"/>
      <c r="U451" s="837"/>
      <c r="V451" s="349"/>
      <c r="W451" s="238"/>
      <c r="X451" s="279"/>
      <c r="Y451" s="873"/>
      <c r="Z451" s="289"/>
      <c r="AA451" s="132"/>
      <c r="AB451" s="68"/>
      <c r="AC451" s="129"/>
      <c r="AD451"/>
      <c r="AE451" s="96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</row>
    <row r="452" spans="1:51" s="126" customFormat="1" x14ac:dyDescent="0.25">
      <c r="A452" s="125"/>
      <c r="C452" s="125"/>
      <c r="D452" s="127"/>
      <c r="E452" s="127"/>
      <c r="F452" s="128"/>
      <c r="G452" s="129"/>
      <c r="H452" s="20"/>
      <c r="I452" s="130"/>
      <c r="J452" s="20"/>
      <c r="K452" s="21"/>
      <c r="L452" s="20"/>
      <c r="M452" s="131"/>
      <c r="N452" s="20"/>
      <c r="O452" s="21"/>
      <c r="P452" s="20"/>
      <c r="Q452" s="21"/>
      <c r="T452" s="557"/>
      <c r="U452" s="837"/>
      <c r="V452" s="349"/>
      <c r="W452" s="238"/>
      <c r="X452" s="279"/>
      <c r="Y452" s="873"/>
      <c r="Z452" s="289"/>
      <c r="AA452" s="132"/>
      <c r="AB452" s="68"/>
      <c r="AC452" s="129"/>
      <c r="AD452"/>
      <c r="AE452" s="96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</row>
    <row r="453" spans="1:51" s="126" customFormat="1" x14ac:dyDescent="0.25">
      <c r="A453" s="125"/>
      <c r="C453" s="125"/>
      <c r="D453" s="127"/>
      <c r="E453" s="127"/>
      <c r="F453" s="128"/>
      <c r="G453" s="129"/>
      <c r="H453" s="20"/>
      <c r="I453" s="130"/>
      <c r="J453" s="20"/>
      <c r="K453" s="21"/>
      <c r="L453" s="20"/>
      <c r="M453" s="131"/>
      <c r="N453" s="20"/>
      <c r="O453" s="21"/>
      <c r="P453" s="20"/>
      <c r="Q453" s="21"/>
      <c r="T453" s="557"/>
      <c r="U453" s="837"/>
      <c r="V453" s="349"/>
      <c r="W453" s="238"/>
      <c r="X453" s="279"/>
      <c r="Y453" s="873"/>
      <c r="Z453" s="289"/>
      <c r="AA453" s="132"/>
      <c r="AB453" s="68"/>
      <c r="AC453" s="129"/>
      <c r="AD453"/>
      <c r="AE453" s="96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</row>
    <row r="454" spans="1:51" s="126" customFormat="1" x14ac:dyDescent="0.25">
      <c r="A454" s="125"/>
      <c r="C454" s="125"/>
      <c r="D454" s="127"/>
      <c r="E454" s="127"/>
      <c r="F454" s="128"/>
      <c r="G454" s="129"/>
      <c r="H454" s="20"/>
      <c r="I454" s="130"/>
      <c r="J454" s="20"/>
      <c r="K454" s="21"/>
      <c r="L454" s="20"/>
      <c r="M454" s="131"/>
      <c r="N454" s="20"/>
      <c r="O454" s="21"/>
      <c r="P454" s="20"/>
      <c r="Q454" s="21"/>
      <c r="T454" s="557"/>
      <c r="U454" s="837"/>
      <c r="V454" s="349"/>
      <c r="W454" s="238"/>
      <c r="X454" s="279"/>
      <c r="Y454" s="873"/>
      <c r="Z454" s="289"/>
      <c r="AA454" s="132"/>
      <c r="AB454" s="68"/>
      <c r="AC454" s="129"/>
      <c r="AD454"/>
      <c r="AE454" s="96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</row>
    <row r="455" spans="1:51" s="126" customFormat="1" x14ac:dyDescent="0.25">
      <c r="A455" s="125"/>
      <c r="C455" s="125"/>
      <c r="D455" s="127"/>
      <c r="E455" s="127"/>
      <c r="F455" s="128"/>
      <c r="G455" s="129"/>
      <c r="H455" s="20"/>
      <c r="I455" s="130"/>
      <c r="J455" s="20"/>
      <c r="K455" s="21"/>
      <c r="L455" s="20"/>
      <c r="M455" s="131"/>
      <c r="N455" s="20"/>
      <c r="O455" s="21"/>
      <c r="P455" s="20"/>
      <c r="Q455" s="21"/>
      <c r="T455" s="557"/>
      <c r="U455" s="837"/>
      <c r="V455" s="349"/>
      <c r="W455" s="238"/>
      <c r="X455" s="279"/>
      <c r="Y455" s="873"/>
      <c r="Z455" s="289"/>
      <c r="AA455" s="132"/>
      <c r="AB455" s="68"/>
      <c r="AC455" s="129"/>
      <c r="AD455"/>
      <c r="AE455" s="96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</row>
    <row r="456" spans="1:51" s="126" customFormat="1" x14ac:dyDescent="0.25">
      <c r="A456" s="125"/>
      <c r="C456" s="125"/>
      <c r="D456" s="127"/>
      <c r="E456" s="127"/>
      <c r="F456" s="128"/>
      <c r="G456" s="129"/>
      <c r="H456" s="20"/>
      <c r="I456" s="130"/>
      <c r="J456" s="20"/>
      <c r="K456" s="21"/>
      <c r="L456" s="20"/>
      <c r="M456" s="131"/>
      <c r="N456" s="20"/>
      <c r="O456" s="21"/>
      <c r="P456" s="20"/>
      <c r="Q456" s="21"/>
      <c r="T456" s="557"/>
      <c r="U456" s="837"/>
      <c r="V456" s="349"/>
      <c r="W456" s="238"/>
      <c r="X456" s="279"/>
      <c r="Y456" s="873"/>
      <c r="Z456" s="289"/>
      <c r="AA456" s="132"/>
      <c r="AB456" s="68"/>
      <c r="AC456" s="129"/>
      <c r="AD456"/>
      <c r="AE456" s="9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</row>
    <row r="457" spans="1:51" s="126" customFormat="1" x14ac:dyDescent="0.25">
      <c r="A457" s="125"/>
      <c r="C457" s="125"/>
      <c r="D457" s="127"/>
      <c r="E457" s="127"/>
      <c r="F457" s="128"/>
      <c r="G457" s="129"/>
      <c r="H457" s="20"/>
      <c r="I457" s="130"/>
      <c r="J457" s="20"/>
      <c r="K457" s="21"/>
      <c r="L457" s="20"/>
      <c r="M457" s="131"/>
      <c r="N457" s="20"/>
      <c r="O457" s="21"/>
      <c r="P457" s="20"/>
      <c r="Q457" s="21"/>
      <c r="T457" s="557"/>
      <c r="U457" s="837"/>
      <c r="V457" s="349"/>
      <c r="W457" s="238"/>
      <c r="X457" s="279"/>
      <c r="Y457" s="873"/>
      <c r="Z457" s="289"/>
      <c r="AA457" s="132"/>
      <c r="AB457" s="68"/>
      <c r="AC457" s="129"/>
      <c r="AD457"/>
      <c r="AE457" s="96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</row>
    <row r="458" spans="1:51" s="126" customFormat="1" x14ac:dyDescent="0.25">
      <c r="A458" s="125"/>
      <c r="C458" s="125"/>
      <c r="D458" s="127"/>
      <c r="E458" s="127"/>
      <c r="F458" s="128"/>
      <c r="G458" s="129"/>
      <c r="H458" s="20"/>
      <c r="I458" s="130"/>
      <c r="J458" s="20"/>
      <c r="K458" s="21"/>
      <c r="L458" s="20"/>
      <c r="M458" s="131"/>
      <c r="N458" s="20"/>
      <c r="O458" s="21"/>
      <c r="P458" s="20"/>
      <c r="Q458" s="21"/>
      <c r="T458" s="557"/>
      <c r="U458" s="837"/>
      <c r="V458" s="349"/>
      <c r="W458" s="238"/>
      <c r="X458" s="279"/>
      <c r="Y458" s="873"/>
      <c r="Z458" s="289"/>
      <c r="AA458" s="132"/>
      <c r="AB458" s="68"/>
      <c r="AC458" s="129"/>
      <c r="AD458"/>
      <c r="AE458" s="96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</row>
    <row r="459" spans="1:51" s="126" customFormat="1" x14ac:dyDescent="0.25">
      <c r="A459" s="125"/>
      <c r="C459" s="125"/>
      <c r="D459" s="127"/>
      <c r="E459" s="127"/>
      <c r="F459" s="128"/>
      <c r="G459" s="129"/>
      <c r="H459" s="20"/>
      <c r="I459" s="130"/>
      <c r="J459" s="20"/>
      <c r="K459" s="21"/>
      <c r="L459" s="20"/>
      <c r="M459" s="131"/>
      <c r="N459" s="20"/>
      <c r="O459" s="21"/>
      <c r="P459" s="20"/>
      <c r="Q459" s="21"/>
      <c r="T459" s="557"/>
      <c r="U459" s="837"/>
      <c r="V459" s="349"/>
      <c r="W459" s="238"/>
      <c r="X459" s="279"/>
      <c r="Y459" s="873"/>
      <c r="Z459" s="289"/>
      <c r="AA459" s="132"/>
      <c r="AB459" s="68"/>
      <c r="AC459" s="129"/>
      <c r="AD459"/>
      <c r="AE459" s="96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</row>
    <row r="460" spans="1:51" s="126" customFormat="1" x14ac:dyDescent="0.25">
      <c r="A460" s="125"/>
      <c r="C460" s="125"/>
      <c r="D460" s="127"/>
      <c r="E460" s="127"/>
      <c r="F460" s="128"/>
      <c r="G460" s="129"/>
      <c r="H460" s="20"/>
      <c r="I460" s="130"/>
      <c r="J460" s="20"/>
      <c r="K460" s="21"/>
      <c r="L460" s="20"/>
      <c r="M460" s="131"/>
      <c r="N460" s="20"/>
      <c r="O460" s="21"/>
      <c r="P460" s="20"/>
      <c r="Q460" s="21"/>
      <c r="T460" s="557"/>
      <c r="U460" s="837"/>
      <c r="V460" s="349"/>
      <c r="W460" s="238"/>
      <c r="X460" s="279"/>
      <c r="Y460" s="873"/>
      <c r="Z460" s="289"/>
      <c r="AA460" s="132"/>
      <c r="AB460" s="68"/>
      <c r="AC460" s="129"/>
      <c r="AD460"/>
      <c r="AE460" s="96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</row>
    <row r="461" spans="1:51" s="126" customFormat="1" x14ac:dyDescent="0.25">
      <c r="A461" s="125"/>
      <c r="C461" s="125"/>
      <c r="D461" s="127"/>
      <c r="E461" s="127"/>
      <c r="F461" s="128"/>
      <c r="G461" s="129"/>
      <c r="H461" s="20"/>
      <c r="I461" s="130"/>
      <c r="J461" s="20"/>
      <c r="K461" s="21"/>
      <c r="L461" s="20"/>
      <c r="M461" s="131"/>
      <c r="N461" s="20"/>
      <c r="O461" s="21"/>
      <c r="P461" s="20"/>
      <c r="Q461" s="21"/>
      <c r="T461" s="557"/>
      <c r="U461" s="837"/>
      <c r="V461" s="349"/>
      <c r="W461" s="238"/>
      <c r="X461" s="279"/>
      <c r="Y461" s="873"/>
      <c r="Z461" s="289"/>
      <c r="AA461" s="132"/>
      <c r="AB461" s="68"/>
      <c r="AC461" s="129"/>
      <c r="AD461"/>
      <c r="AE461" s="96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</row>
    <row r="462" spans="1:51" s="126" customFormat="1" x14ac:dyDescent="0.25">
      <c r="A462" s="125"/>
      <c r="C462" s="125"/>
      <c r="D462" s="127"/>
      <c r="E462" s="127"/>
      <c r="F462" s="128"/>
      <c r="G462" s="129"/>
      <c r="H462" s="20"/>
      <c r="I462" s="130"/>
      <c r="J462" s="20"/>
      <c r="K462" s="21"/>
      <c r="L462" s="20"/>
      <c r="M462" s="131"/>
      <c r="N462" s="20"/>
      <c r="O462" s="21"/>
      <c r="P462" s="20"/>
      <c r="Q462" s="21"/>
      <c r="T462" s="557"/>
      <c r="U462" s="837"/>
      <c r="V462" s="349"/>
      <c r="W462" s="238"/>
      <c r="X462" s="279"/>
      <c r="Y462" s="873"/>
      <c r="Z462" s="289"/>
      <c r="AA462" s="132"/>
      <c r="AB462" s="68"/>
      <c r="AC462" s="129"/>
      <c r="AD462"/>
      <c r="AE462" s="96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</row>
    <row r="463" spans="1:51" s="126" customFormat="1" x14ac:dyDescent="0.25">
      <c r="A463" s="125"/>
      <c r="C463" s="125"/>
      <c r="D463" s="127"/>
      <c r="E463" s="127"/>
      <c r="F463" s="128"/>
      <c r="G463" s="129"/>
      <c r="H463" s="20"/>
      <c r="I463" s="130"/>
      <c r="J463" s="20"/>
      <c r="K463" s="21"/>
      <c r="L463" s="20"/>
      <c r="M463" s="131"/>
      <c r="N463" s="20"/>
      <c r="O463" s="21"/>
      <c r="P463" s="20"/>
      <c r="Q463" s="21"/>
      <c r="T463" s="557"/>
      <c r="U463" s="837"/>
      <c r="V463" s="349"/>
      <c r="W463" s="238"/>
      <c r="X463" s="279"/>
      <c r="Y463" s="873"/>
      <c r="Z463" s="289"/>
      <c r="AA463" s="132"/>
      <c r="AB463" s="68"/>
      <c r="AC463" s="129"/>
      <c r="AD463"/>
      <c r="AE463" s="96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</row>
    <row r="464" spans="1:51" s="126" customFormat="1" x14ac:dyDescent="0.25">
      <c r="A464" s="125"/>
      <c r="C464" s="125"/>
      <c r="D464" s="127"/>
      <c r="E464" s="127"/>
      <c r="F464" s="128"/>
      <c r="G464" s="129"/>
      <c r="H464" s="20"/>
      <c r="I464" s="130"/>
      <c r="J464" s="20"/>
      <c r="K464" s="21"/>
      <c r="L464" s="20"/>
      <c r="M464" s="131"/>
      <c r="N464" s="20"/>
      <c r="O464" s="21"/>
      <c r="P464" s="20"/>
      <c r="Q464" s="21"/>
      <c r="T464" s="557"/>
      <c r="U464" s="837"/>
      <c r="V464" s="349"/>
      <c r="W464" s="238"/>
      <c r="X464" s="279"/>
      <c r="Y464" s="873"/>
      <c r="Z464" s="289"/>
      <c r="AA464" s="132"/>
      <c r="AB464" s="68"/>
      <c r="AC464" s="129"/>
      <c r="AD464"/>
      <c r="AE464" s="96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</row>
    <row r="465" spans="1:51" s="126" customFormat="1" x14ac:dyDescent="0.25">
      <c r="A465" s="125"/>
      <c r="C465" s="125"/>
      <c r="D465" s="127"/>
      <c r="E465" s="127"/>
      <c r="F465" s="128"/>
      <c r="G465" s="129"/>
      <c r="H465" s="20"/>
      <c r="I465" s="130"/>
      <c r="J465" s="20"/>
      <c r="K465" s="21"/>
      <c r="L465" s="20"/>
      <c r="M465" s="131"/>
      <c r="N465" s="20"/>
      <c r="O465" s="21"/>
      <c r="P465" s="20"/>
      <c r="Q465" s="21"/>
      <c r="T465" s="557"/>
      <c r="U465" s="837"/>
      <c r="V465" s="349"/>
      <c r="W465" s="238"/>
      <c r="X465" s="279"/>
      <c r="Y465" s="873"/>
      <c r="Z465" s="289"/>
      <c r="AA465" s="132"/>
      <c r="AB465" s="68"/>
      <c r="AC465" s="129"/>
      <c r="AD465"/>
      <c r="AE465" s="96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</row>
    <row r="466" spans="1:51" s="126" customFormat="1" x14ac:dyDescent="0.25">
      <c r="A466" s="125"/>
      <c r="C466" s="125"/>
      <c r="D466" s="127"/>
      <c r="E466" s="127"/>
      <c r="F466" s="128"/>
      <c r="G466" s="129"/>
      <c r="H466" s="20"/>
      <c r="I466" s="130"/>
      <c r="J466" s="20"/>
      <c r="K466" s="21"/>
      <c r="L466" s="20"/>
      <c r="M466" s="131"/>
      <c r="N466" s="20"/>
      <c r="O466" s="21"/>
      <c r="P466" s="20"/>
      <c r="Q466" s="21"/>
      <c r="T466" s="557"/>
      <c r="U466" s="837"/>
      <c r="V466" s="349"/>
      <c r="W466" s="238"/>
      <c r="X466" s="279"/>
      <c r="Y466" s="873"/>
      <c r="Z466" s="289"/>
      <c r="AA466" s="132"/>
      <c r="AB466" s="68"/>
      <c r="AC466" s="129"/>
      <c r="AD466"/>
      <c r="AE466" s="9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</row>
    <row r="467" spans="1:51" s="126" customFormat="1" x14ac:dyDescent="0.25">
      <c r="A467" s="125"/>
      <c r="C467" s="125"/>
      <c r="D467" s="127"/>
      <c r="E467" s="127"/>
      <c r="F467" s="128"/>
      <c r="G467" s="129"/>
      <c r="H467" s="20"/>
      <c r="I467" s="130"/>
      <c r="J467" s="20"/>
      <c r="K467" s="21"/>
      <c r="L467" s="20"/>
      <c r="M467" s="131"/>
      <c r="N467" s="20"/>
      <c r="O467" s="21"/>
      <c r="P467" s="20"/>
      <c r="Q467" s="21"/>
      <c r="T467" s="557"/>
      <c r="U467" s="837"/>
      <c r="V467" s="349"/>
      <c r="W467" s="238"/>
      <c r="X467" s="279"/>
      <c r="Y467" s="873"/>
      <c r="Z467" s="289"/>
      <c r="AA467" s="132"/>
      <c r="AB467" s="68"/>
      <c r="AC467" s="129"/>
      <c r="AD467"/>
      <c r="AE467" s="96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</row>
    <row r="468" spans="1:51" s="126" customFormat="1" x14ac:dyDescent="0.25">
      <c r="A468" s="125"/>
      <c r="C468" s="125"/>
      <c r="D468" s="127"/>
      <c r="E468" s="127"/>
      <c r="F468" s="128"/>
      <c r="G468" s="129"/>
      <c r="H468" s="20"/>
      <c r="I468" s="130"/>
      <c r="J468" s="20"/>
      <c r="K468" s="21"/>
      <c r="L468" s="20"/>
      <c r="M468" s="131"/>
      <c r="N468" s="20"/>
      <c r="O468" s="21"/>
      <c r="P468" s="20"/>
      <c r="Q468" s="21"/>
      <c r="T468" s="557"/>
      <c r="U468" s="837"/>
      <c r="V468" s="349"/>
      <c r="W468" s="238"/>
      <c r="X468" s="279"/>
      <c r="Y468" s="873"/>
      <c r="Z468" s="289"/>
      <c r="AA468" s="132"/>
      <c r="AB468" s="68"/>
      <c r="AC468" s="129"/>
      <c r="AD468"/>
      <c r="AE468" s="96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</row>
    <row r="469" spans="1:51" s="126" customFormat="1" x14ac:dyDescent="0.25">
      <c r="A469" s="125"/>
      <c r="C469" s="125"/>
      <c r="D469" s="127"/>
      <c r="E469" s="127"/>
      <c r="F469" s="128"/>
      <c r="G469" s="129"/>
      <c r="H469" s="20"/>
      <c r="I469" s="130"/>
      <c r="J469" s="20"/>
      <c r="K469" s="21"/>
      <c r="L469" s="20"/>
      <c r="M469" s="131"/>
      <c r="N469" s="20"/>
      <c r="O469" s="21"/>
      <c r="P469" s="20"/>
      <c r="Q469" s="21"/>
      <c r="T469" s="557"/>
      <c r="U469" s="837"/>
      <c r="V469" s="349"/>
      <c r="W469" s="238"/>
      <c r="X469" s="279"/>
      <c r="Y469" s="873"/>
      <c r="Z469" s="289"/>
      <c r="AA469" s="132"/>
      <c r="AB469" s="68"/>
      <c r="AC469" s="129"/>
      <c r="AD469"/>
      <c r="AE469" s="96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</row>
    <row r="470" spans="1:51" s="126" customFormat="1" x14ac:dyDescent="0.25">
      <c r="A470" s="125"/>
      <c r="C470" s="125"/>
      <c r="D470" s="127"/>
      <c r="E470" s="127"/>
      <c r="F470" s="128"/>
      <c r="G470" s="129"/>
      <c r="H470" s="20"/>
      <c r="I470" s="130"/>
      <c r="J470" s="20"/>
      <c r="K470" s="21"/>
      <c r="L470" s="20"/>
      <c r="M470" s="131"/>
      <c r="N470" s="20"/>
      <c r="O470" s="21"/>
      <c r="P470" s="20"/>
      <c r="Q470" s="21"/>
      <c r="T470" s="557"/>
      <c r="U470" s="837"/>
      <c r="V470" s="349"/>
      <c r="W470" s="238"/>
      <c r="X470" s="279"/>
      <c r="Y470" s="873"/>
      <c r="Z470" s="289"/>
      <c r="AA470" s="132"/>
      <c r="AB470" s="68"/>
      <c r="AC470" s="129"/>
      <c r="AD470"/>
      <c r="AE470" s="96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</row>
    <row r="471" spans="1:51" s="126" customFormat="1" x14ac:dyDescent="0.25">
      <c r="A471" s="125"/>
      <c r="C471" s="125"/>
      <c r="D471" s="127"/>
      <c r="E471" s="127"/>
      <c r="F471" s="128"/>
      <c r="G471" s="129"/>
      <c r="H471" s="20"/>
      <c r="I471" s="130"/>
      <c r="J471" s="20"/>
      <c r="K471" s="21"/>
      <c r="L471" s="20"/>
      <c r="M471" s="131"/>
      <c r="N471" s="20"/>
      <c r="O471" s="21"/>
      <c r="P471" s="20"/>
      <c r="Q471" s="21"/>
      <c r="T471" s="557"/>
      <c r="U471" s="837"/>
      <c r="V471" s="349"/>
      <c r="W471" s="238"/>
      <c r="X471" s="279"/>
      <c r="Y471" s="873"/>
      <c r="Z471" s="289"/>
      <c r="AA471" s="132"/>
      <c r="AB471" s="68"/>
      <c r="AC471" s="129"/>
      <c r="AD471"/>
      <c r="AE471" s="96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</row>
    <row r="472" spans="1:51" s="126" customFormat="1" x14ac:dyDescent="0.25">
      <c r="A472" s="125"/>
      <c r="C472" s="125"/>
      <c r="D472" s="127"/>
      <c r="E472" s="127"/>
      <c r="F472" s="128"/>
      <c r="G472" s="129"/>
      <c r="H472" s="20"/>
      <c r="I472" s="130"/>
      <c r="J472" s="20"/>
      <c r="K472" s="21"/>
      <c r="L472" s="20"/>
      <c r="M472" s="131"/>
      <c r="N472" s="20"/>
      <c r="O472" s="21"/>
      <c r="P472" s="20"/>
      <c r="Q472" s="21"/>
      <c r="T472" s="557"/>
      <c r="U472" s="837"/>
      <c r="V472" s="349"/>
      <c r="W472" s="238"/>
      <c r="X472" s="279"/>
      <c r="Y472" s="873"/>
      <c r="Z472" s="289"/>
      <c r="AA472" s="132"/>
      <c r="AB472" s="68"/>
      <c r="AC472" s="129"/>
      <c r="AD472"/>
      <c r="AE472" s="96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</row>
    <row r="473" spans="1:51" s="126" customFormat="1" x14ac:dyDescent="0.25">
      <c r="A473" s="125"/>
      <c r="C473" s="125"/>
      <c r="D473" s="127"/>
      <c r="E473" s="127"/>
      <c r="F473" s="128"/>
      <c r="G473" s="129"/>
      <c r="H473" s="20"/>
      <c r="I473" s="130"/>
      <c r="J473" s="20"/>
      <c r="K473" s="21"/>
      <c r="L473" s="20"/>
      <c r="M473" s="131"/>
      <c r="N473" s="20"/>
      <c r="O473" s="21"/>
      <c r="P473" s="20"/>
      <c r="Q473" s="21"/>
      <c r="T473" s="557"/>
      <c r="U473" s="837"/>
      <c r="V473" s="349"/>
      <c r="W473" s="238"/>
      <c r="X473" s="279"/>
      <c r="Y473" s="873"/>
      <c r="Z473" s="289"/>
      <c r="AA473" s="132"/>
      <c r="AB473" s="68"/>
      <c r="AC473" s="129"/>
      <c r="AD473"/>
      <c r="AE473" s="96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</row>
    <row r="474" spans="1:51" s="126" customFormat="1" x14ac:dyDescent="0.25">
      <c r="A474" s="125"/>
      <c r="C474" s="125"/>
      <c r="D474" s="127"/>
      <c r="E474" s="127"/>
      <c r="F474" s="128"/>
      <c r="G474" s="129"/>
      <c r="H474" s="20"/>
      <c r="I474" s="130"/>
      <c r="J474" s="20"/>
      <c r="K474" s="21"/>
      <c r="L474" s="20"/>
      <c r="M474" s="131"/>
      <c r="N474" s="20"/>
      <c r="O474" s="21"/>
      <c r="P474" s="20"/>
      <c r="Q474" s="21"/>
      <c r="T474" s="557"/>
      <c r="U474" s="837"/>
      <c r="V474" s="349"/>
      <c r="W474" s="238"/>
      <c r="X474" s="279"/>
      <c r="Y474" s="873"/>
      <c r="Z474" s="289"/>
      <c r="AA474" s="132"/>
      <c r="AB474" s="68"/>
      <c r="AC474" s="129"/>
      <c r="AD474"/>
      <c r="AE474" s="96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:51" s="126" customFormat="1" x14ac:dyDescent="0.25">
      <c r="A475" s="125"/>
      <c r="C475" s="125"/>
      <c r="D475" s="127"/>
      <c r="E475" s="127"/>
      <c r="F475" s="128"/>
      <c r="G475" s="129"/>
      <c r="H475" s="20"/>
      <c r="I475" s="130"/>
      <c r="J475" s="20"/>
      <c r="K475" s="21"/>
      <c r="L475" s="20"/>
      <c r="M475" s="131"/>
      <c r="N475" s="20"/>
      <c r="O475" s="21"/>
      <c r="P475" s="20"/>
      <c r="Q475" s="21"/>
      <c r="T475" s="557"/>
      <c r="U475" s="837"/>
      <c r="V475" s="349"/>
      <c r="W475" s="238"/>
      <c r="X475" s="279"/>
      <c r="Y475" s="873"/>
      <c r="Z475" s="289"/>
      <c r="AA475" s="132"/>
      <c r="AB475" s="68"/>
      <c r="AC475" s="129"/>
      <c r="AD475"/>
      <c r="AE475" s="96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:51" s="126" customFormat="1" x14ac:dyDescent="0.25">
      <c r="A476" s="125"/>
      <c r="C476" s="125"/>
      <c r="D476" s="127"/>
      <c r="E476" s="127"/>
      <c r="F476" s="128"/>
      <c r="G476" s="129"/>
      <c r="H476" s="20"/>
      <c r="I476" s="130"/>
      <c r="J476" s="20"/>
      <c r="K476" s="21"/>
      <c r="L476" s="20"/>
      <c r="M476" s="131"/>
      <c r="N476" s="20"/>
      <c r="O476" s="21"/>
      <c r="P476" s="20"/>
      <c r="Q476" s="21"/>
      <c r="T476" s="557"/>
      <c r="U476" s="837"/>
      <c r="V476" s="349"/>
      <c r="W476" s="238"/>
      <c r="X476" s="279"/>
      <c r="Y476" s="873"/>
      <c r="Z476" s="289"/>
      <c r="AA476" s="132"/>
      <c r="AB476" s="68"/>
      <c r="AC476" s="129"/>
      <c r="AD476"/>
      <c r="AE476" s="9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:51" s="126" customFormat="1" x14ac:dyDescent="0.25">
      <c r="A477" s="125"/>
      <c r="C477" s="125"/>
      <c r="D477" s="127"/>
      <c r="E477" s="127"/>
      <c r="F477" s="128"/>
      <c r="G477" s="129"/>
      <c r="H477" s="20"/>
      <c r="I477" s="130"/>
      <c r="J477" s="20"/>
      <c r="K477" s="21"/>
      <c r="L477" s="20"/>
      <c r="M477" s="131"/>
      <c r="N477" s="20"/>
      <c r="O477" s="21"/>
      <c r="P477" s="20"/>
      <c r="Q477" s="21"/>
      <c r="T477" s="557"/>
      <c r="U477" s="837"/>
      <c r="V477" s="349"/>
      <c r="W477" s="238"/>
      <c r="X477" s="279"/>
      <c r="Y477" s="873"/>
      <c r="Z477" s="289"/>
      <c r="AA477" s="132"/>
      <c r="AB477" s="68"/>
      <c r="AC477" s="129"/>
      <c r="AD477"/>
      <c r="AE477" s="96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:51" s="126" customFormat="1" x14ac:dyDescent="0.25">
      <c r="A478" s="125"/>
      <c r="C478" s="125"/>
      <c r="D478" s="127"/>
      <c r="E478" s="127"/>
      <c r="F478" s="128"/>
      <c r="G478" s="129"/>
      <c r="H478" s="20"/>
      <c r="I478" s="130"/>
      <c r="J478" s="20"/>
      <c r="K478" s="21"/>
      <c r="L478" s="20"/>
      <c r="M478" s="131"/>
      <c r="N478" s="20"/>
      <c r="O478" s="21"/>
      <c r="P478" s="20"/>
      <c r="Q478" s="21"/>
      <c r="T478" s="557"/>
      <c r="U478" s="837"/>
      <c r="V478" s="349"/>
      <c r="W478" s="238"/>
      <c r="X478" s="279"/>
      <c r="Y478" s="873"/>
      <c r="Z478" s="289"/>
      <c r="AA478" s="132"/>
      <c r="AB478" s="68"/>
      <c r="AC478" s="129"/>
      <c r="AD478"/>
      <c r="AE478" s="96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:51" s="126" customFormat="1" x14ac:dyDescent="0.25">
      <c r="A479" s="125"/>
      <c r="C479" s="125"/>
      <c r="D479" s="127"/>
      <c r="E479" s="127"/>
      <c r="F479" s="128"/>
      <c r="G479" s="129"/>
      <c r="H479" s="20"/>
      <c r="I479" s="130"/>
      <c r="J479" s="20"/>
      <c r="K479" s="21"/>
      <c r="L479" s="20"/>
      <c r="M479" s="131"/>
      <c r="N479" s="20"/>
      <c r="O479" s="21"/>
      <c r="P479" s="20"/>
      <c r="Q479" s="21"/>
      <c r="T479" s="557"/>
      <c r="U479" s="837"/>
      <c r="V479" s="349"/>
      <c r="W479" s="238"/>
      <c r="X479" s="279"/>
      <c r="Y479" s="873"/>
      <c r="Z479" s="289"/>
      <c r="AA479" s="132"/>
      <c r="AB479" s="68"/>
      <c r="AC479" s="129"/>
      <c r="AD479"/>
      <c r="AE479" s="96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51" s="126" customFormat="1" x14ac:dyDescent="0.25">
      <c r="A480" s="125"/>
      <c r="C480" s="125"/>
      <c r="D480" s="127"/>
      <c r="E480" s="127"/>
      <c r="F480" s="128"/>
      <c r="G480" s="129"/>
      <c r="H480" s="20"/>
      <c r="I480" s="130"/>
      <c r="J480" s="20"/>
      <c r="K480" s="21"/>
      <c r="L480" s="20"/>
      <c r="M480" s="131"/>
      <c r="N480" s="20"/>
      <c r="O480" s="21"/>
      <c r="P480" s="20"/>
      <c r="Q480" s="21"/>
      <c r="T480" s="557"/>
      <c r="U480" s="837"/>
      <c r="V480" s="349"/>
      <c r="W480" s="238"/>
      <c r="X480" s="279"/>
      <c r="Y480" s="873"/>
      <c r="Z480" s="289"/>
      <c r="AA480" s="132"/>
      <c r="AB480" s="68"/>
      <c r="AC480" s="129"/>
      <c r="AD480"/>
      <c r="AE480" s="96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s="126" customFormat="1" x14ac:dyDescent="0.25">
      <c r="A481" s="125"/>
      <c r="C481" s="125"/>
      <c r="D481" s="127"/>
      <c r="E481" s="127"/>
      <c r="F481" s="128"/>
      <c r="G481" s="129"/>
      <c r="H481" s="20"/>
      <c r="I481" s="130"/>
      <c r="J481" s="20"/>
      <c r="K481" s="21"/>
      <c r="L481" s="20"/>
      <c r="M481" s="131"/>
      <c r="N481" s="20"/>
      <c r="O481" s="21"/>
      <c r="P481" s="20"/>
      <c r="Q481" s="21"/>
      <c r="T481" s="557"/>
      <c r="U481" s="837"/>
      <c r="V481" s="349"/>
      <c r="W481" s="238"/>
      <c r="X481" s="279"/>
      <c r="Y481" s="873"/>
      <c r="Z481" s="289"/>
      <c r="AA481" s="132"/>
      <c r="AB481" s="68"/>
      <c r="AC481" s="129"/>
      <c r="AD481"/>
      <c r="AE481" s="96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s="126" customFormat="1" x14ac:dyDescent="0.25">
      <c r="A482" s="125"/>
      <c r="C482" s="125"/>
      <c r="D482" s="127"/>
      <c r="E482" s="127"/>
      <c r="F482" s="128"/>
      <c r="G482" s="129"/>
      <c r="H482" s="20"/>
      <c r="I482" s="130"/>
      <c r="J482" s="20"/>
      <c r="K482" s="21"/>
      <c r="L482" s="20"/>
      <c r="M482" s="131"/>
      <c r="N482" s="20"/>
      <c r="O482" s="21"/>
      <c r="P482" s="20"/>
      <c r="Q482" s="21"/>
      <c r="T482" s="557"/>
      <c r="U482" s="837"/>
      <c r="V482" s="349"/>
      <c r="W482" s="238"/>
      <c r="X482" s="279"/>
      <c r="Y482" s="873"/>
      <c r="Z482" s="289"/>
      <c r="AA482" s="132"/>
      <c r="AB482" s="68"/>
      <c r="AC482" s="129"/>
      <c r="AD482"/>
      <c r="AE482" s="96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s="126" customFormat="1" x14ac:dyDescent="0.25">
      <c r="A483" s="125"/>
      <c r="C483" s="125"/>
      <c r="D483" s="127"/>
      <c r="E483" s="127"/>
      <c r="F483" s="128"/>
      <c r="G483" s="129"/>
      <c r="H483" s="20"/>
      <c r="I483" s="130"/>
      <c r="J483" s="20"/>
      <c r="K483" s="21"/>
      <c r="L483" s="20"/>
      <c r="M483" s="131"/>
      <c r="N483" s="20"/>
      <c r="O483" s="21"/>
      <c r="P483" s="20"/>
      <c r="Q483" s="21"/>
      <c r="T483" s="557"/>
      <c r="U483" s="837"/>
      <c r="V483" s="349"/>
      <c r="W483" s="238"/>
      <c r="X483" s="279"/>
      <c r="Y483" s="873"/>
      <c r="Z483" s="289"/>
      <c r="AA483" s="132"/>
      <c r="AB483" s="68"/>
      <c r="AC483" s="129"/>
      <c r="AD483"/>
      <c r="AE483" s="96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s="126" customFormat="1" x14ac:dyDescent="0.25">
      <c r="A484" s="125"/>
      <c r="C484" s="125"/>
      <c r="D484" s="127"/>
      <c r="E484" s="127"/>
      <c r="F484" s="128"/>
      <c r="G484" s="129"/>
      <c r="H484" s="20"/>
      <c r="I484" s="130"/>
      <c r="J484" s="20"/>
      <c r="K484" s="21"/>
      <c r="L484" s="20"/>
      <c r="M484" s="131"/>
      <c r="N484" s="20"/>
      <c r="O484" s="21"/>
      <c r="P484" s="20"/>
      <c r="Q484" s="21"/>
      <c r="T484" s="557"/>
      <c r="U484" s="837"/>
      <c r="V484" s="349"/>
      <c r="W484" s="238"/>
      <c r="X484" s="279"/>
      <c r="Y484" s="873"/>
      <c r="Z484" s="289"/>
      <c r="AA484" s="132"/>
      <c r="AB484" s="68"/>
      <c r="AC484" s="129"/>
      <c r="AD484"/>
      <c r="AE484" s="96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s="126" customFormat="1" x14ac:dyDescent="0.25">
      <c r="A485" s="125"/>
      <c r="C485" s="125"/>
      <c r="D485" s="127"/>
      <c r="E485" s="127"/>
      <c r="F485" s="128"/>
      <c r="G485" s="129"/>
      <c r="H485" s="20"/>
      <c r="I485" s="130"/>
      <c r="J485" s="20"/>
      <c r="K485" s="21"/>
      <c r="L485" s="20"/>
      <c r="M485" s="131"/>
      <c r="N485" s="20"/>
      <c r="O485" s="21"/>
      <c r="P485" s="20"/>
      <c r="Q485" s="21"/>
      <c r="T485" s="557"/>
      <c r="U485" s="837"/>
      <c r="V485" s="349"/>
      <c r="W485" s="238"/>
      <c r="X485" s="279"/>
      <c r="Y485" s="873"/>
      <c r="Z485" s="289"/>
      <c r="AA485" s="132"/>
      <c r="AB485" s="68"/>
      <c r="AC485" s="129"/>
      <c r="AD485"/>
      <c r="AE485" s="96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s="126" customFormat="1" x14ac:dyDescent="0.25">
      <c r="A486" s="125"/>
      <c r="C486" s="125"/>
      <c r="D486" s="127"/>
      <c r="E486" s="127"/>
      <c r="F486" s="128"/>
      <c r="G486" s="129"/>
      <c r="H486" s="20"/>
      <c r="I486" s="130"/>
      <c r="J486" s="20"/>
      <c r="K486" s="21"/>
      <c r="L486" s="20"/>
      <c r="M486" s="131"/>
      <c r="N486" s="20"/>
      <c r="O486" s="21"/>
      <c r="P486" s="20"/>
      <c r="Q486" s="21"/>
      <c r="T486" s="557"/>
      <c r="U486" s="837"/>
      <c r="V486" s="349"/>
      <c r="W486" s="238"/>
      <c r="X486" s="279"/>
      <c r="Y486" s="873"/>
      <c r="Z486" s="289"/>
      <c r="AA486" s="132"/>
      <c r="AB486" s="68"/>
      <c r="AC486" s="129"/>
      <c r="AD486"/>
      <c r="AE486" s="9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s="126" customFormat="1" x14ac:dyDescent="0.25">
      <c r="A487" s="125"/>
      <c r="C487" s="125"/>
      <c r="D487" s="127"/>
      <c r="E487" s="127"/>
      <c r="F487" s="128"/>
      <c r="G487" s="129"/>
      <c r="H487" s="20"/>
      <c r="I487" s="130"/>
      <c r="J487" s="20"/>
      <c r="K487" s="21"/>
      <c r="L487" s="20"/>
      <c r="M487" s="131"/>
      <c r="N487" s="20"/>
      <c r="O487" s="21"/>
      <c r="P487" s="20"/>
      <c r="Q487" s="21"/>
      <c r="T487" s="557"/>
      <c r="U487" s="837"/>
      <c r="V487" s="349"/>
      <c r="W487" s="238"/>
      <c r="X487" s="279"/>
      <c r="Y487" s="873"/>
      <c r="Z487" s="289"/>
      <c r="AA487" s="132"/>
      <c r="AB487" s="68"/>
      <c r="AC487" s="129"/>
      <c r="AD487"/>
      <c r="AE487" s="96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s="126" customFormat="1" x14ac:dyDescent="0.25">
      <c r="A488" s="125"/>
      <c r="C488" s="125"/>
      <c r="D488" s="127"/>
      <c r="E488" s="127"/>
      <c r="F488" s="128"/>
      <c r="G488" s="129"/>
      <c r="H488" s="20"/>
      <c r="I488" s="130"/>
      <c r="J488" s="20"/>
      <c r="K488" s="21"/>
      <c r="L488" s="20"/>
      <c r="M488" s="131"/>
      <c r="N488" s="20"/>
      <c r="O488" s="21"/>
      <c r="P488" s="20"/>
      <c r="Q488" s="21"/>
      <c r="T488" s="557"/>
      <c r="U488" s="837"/>
      <c r="V488" s="349"/>
      <c r="W488" s="238"/>
      <c r="X488" s="279"/>
      <c r="Y488" s="873"/>
      <c r="Z488" s="289"/>
      <c r="AA488" s="132"/>
      <c r="AB488" s="68"/>
      <c r="AC488" s="129"/>
      <c r="AD488"/>
      <c r="AE488" s="96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s="126" customFormat="1" x14ac:dyDescent="0.25">
      <c r="A489" s="125"/>
      <c r="C489" s="125"/>
      <c r="D489" s="127"/>
      <c r="E489" s="127"/>
      <c r="F489" s="128"/>
      <c r="G489" s="129"/>
      <c r="H489" s="20"/>
      <c r="I489" s="130"/>
      <c r="J489" s="20"/>
      <c r="K489" s="21"/>
      <c r="L489" s="20"/>
      <c r="M489" s="131"/>
      <c r="N489" s="20"/>
      <c r="O489" s="21"/>
      <c r="P489" s="20"/>
      <c r="Q489" s="21"/>
      <c r="T489" s="557"/>
      <c r="U489" s="837"/>
      <c r="V489" s="349"/>
      <c r="W489" s="238"/>
      <c r="X489" s="279"/>
      <c r="Y489" s="873"/>
      <c r="Z489" s="289"/>
      <c r="AA489" s="132"/>
      <c r="AB489" s="68"/>
      <c r="AC489" s="129"/>
      <c r="AD489"/>
      <c r="AE489" s="96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s="126" customFormat="1" x14ac:dyDescent="0.25">
      <c r="A490" s="125"/>
      <c r="C490" s="125"/>
      <c r="D490" s="127"/>
      <c r="E490" s="127"/>
      <c r="F490" s="128"/>
      <c r="G490" s="129"/>
      <c r="H490" s="20"/>
      <c r="I490" s="130"/>
      <c r="J490" s="20"/>
      <c r="K490" s="21"/>
      <c r="L490" s="20"/>
      <c r="M490" s="131"/>
      <c r="N490" s="20"/>
      <c r="O490" s="21"/>
      <c r="P490" s="20"/>
      <c r="Q490" s="21"/>
      <c r="T490" s="557"/>
      <c r="U490" s="837"/>
      <c r="V490" s="349"/>
      <c r="W490" s="238"/>
      <c r="X490" s="279"/>
      <c r="Y490" s="873"/>
      <c r="Z490" s="289"/>
      <c r="AA490" s="132"/>
      <c r="AB490" s="68"/>
      <c r="AC490" s="129"/>
      <c r="AD490"/>
      <c r="AE490" s="96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s="126" customFormat="1" x14ac:dyDescent="0.25">
      <c r="A491" s="125"/>
      <c r="C491" s="125"/>
      <c r="D491" s="127"/>
      <c r="E491" s="127"/>
      <c r="F491" s="128"/>
      <c r="G491" s="129"/>
      <c r="H491" s="20"/>
      <c r="I491" s="130"/>
      <c r="J491" s="20"/>
      <c r="K491" s="21"/>
      <c r="L491" s="20"/>
      <c r="M491" s="131"/>
      <c r="N491" s="20"/>
      <c r="O491" s="21"/>
      <c r="P491" s="20"/>
      <c r="Q491" s="21"/>
      <c r="T491" s="557"/>
      <c r="U491" s="837"/>
      <c r="V491" s="349"/>
      <c r="W491" s="238"/>
      <c r="X491" s="279"/>
      <c r="Y491" s="873"/>
      <c r="Z491" s="289"/>
      <c r="AA491" s="132"/>
      <c r="AB491" s="68"/>
      <c r="AC491" s="129"/>
      <c r="AD491"/>
      <c r="AE491" s="96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s="126" customFormat="1" x14ac:dyDescent="0.25">
      <c r="A492" s="125"/>
      <c r="C492" s="125"/>
      <c r="D492" s="127"/>
      <c r="E492" s="127"/>
      <c r="F492" s="128"/>
      <c r="G492" s="129"/>
      <c r="H492" s="20"/>
      <c r="I492" s="130"/>
      <c r="J492" s="20"/>
      <c r="K492" s="21"/>
      <c r="L492" s="20"/>
      <c r="M492" s="131"/>
      <c r="N492" s="20"/>
      <c r="O492" s="21"/>
      <c r="P492" s="20"/>
      <c r="Q492" s="21"/>
      <c r="T492" s="557"/>
      <c r="U492" s="837"/>
      <c r="V492" s="349"/>
      <c r="W492" s="238"/>
      <c r="X492" s="279"/>
      <c r="Y492" s="873"/>
      <c r="Z492" s="289"/>
      <c r="AA492" s="132"/>
      <c r="AB492" s="68"/>
      <c r="AC492" s="129"/>
      <c r="AD492"/>
      <c r="AE492" s="96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s="126" customFormat="1" x14ac:dyDescent="0.25">
      <c r="A493" s="125"/>
      <c r="C493" s="125"/>
      <c r="D493" s="127"/>
      <c r="E493" s="127"/>
      <c r="F493" s="128"/>
      <c r="G493" s="129"/>
      <c r="H493" s="20"/>
      <c r="I493" s="130"/>
      <c r="J493" s="20"/>
      <c r="K493" s="21"/>
      <c r="L493" s="20"/>
      <c r="M493" s="131"/>
      <c r="N493" s="20"/>
      <c r="O493" s="21"/>
      <c r="P493" s="20"/>
      <c r="Q493" s="21"/>
      <c r="T493" s="557"/>
      <c r="U493" s="837"/>
      <c r="V493" s="349"/>
      <c r="W493" s="238"/>
      <c r="X493" s="279"/>
      <c r="Y493" s="873"/>
      <c r="Z493" s="289"/>
      <c r="AA493" s="132"/>
      <c r="AB493" s="68"/>
      <c r="AC493" s="129"/>
      <c r="AD493"/>
      <c r="AE493" s="96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s="126" customFormat="1" x14ac:dyDescent="0.25">
      <c r="A494" s="125"/>
      <c r="C494" s="125"/>
      <c r="D494" s="127"/>
      <c r="E494" s="127"/>
      <c r="F494" s="128"/>
      <c r="G494" s="129"/>
      <c r="H494" s="20"/>
      <c r="I494" s="130"/>
      <c r="J494" s="20"/>
      <c r="K494" s="21"/>
      <c r="L494" s="20"/>
      <c r="M494" s="131"/>
      <c r="N494" s="20"/>
      <c r="O494" s="21"/>
      <c r="P494" s="20"/>
      <c r="Q494" s="21"/>
      <c r="T494" s="557"/>
      <c r="U494" s="837"/>
      <c r="V494" s="349"/>
      <c r="W494" s="238"/>
      <c r="X494" s="279"/>
      <c r="Y494" s="873"/>
      <c r="Z494" s="289"/>
      <c r="AA494" s="132"/>
      <c r="AB494" s="68"/>
      <c r="AC494" s="129"/>
      <c r="AD494"/>
      <c r="AE494" s="96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s="126" customFormat="1" x14ac:dyDescent="0.25">
      <c r="A495" s="125"/>
      <c r="C495" s="125"/>
      <c r="D495" s="127"/>
      <c r="E495" s="127"/>
      <c r="F495" s="128"/>
      <c r="G495" s="129"/>
      <c r="H495" s="20"/>
      <c r="I495" s="130"/>
      <c r="J495" s="20"/>
      <c r="K495" s="21"/>
      <c r="L495" s="20"/>
      <c r="M495" s="131"/>
      <c r="N495" s="20"/>
      <c r="O495" s="21"/>
      <c r="P495" s="20"/>
      <c r="Q495" s="21"/>
      <c r="T495" s="557"/>
      <c r="U495" s="837"/>
      <c r="V495" s="349"/>
      <c r="W495" s="238"/>
      <c r="X495" s="279"/>
      <c r="Y495" s="873"/>
      <c r="Z495" s="289"/>
      <c r="AA495" s="132"/>
      <c r="AB495" s="68"/>
      <c r="AC495" s="129"/>
      <c r="AD495"/>
      <c r="AE495" s="96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s="126" customFormat="1" x14ac:dyDescent="0.25">
      <c r="A496" s="125"/>
      <c r="C496" s="125"/>
      <c r="D496" s="127"/>
      <c r="E496" s="127"/>
      <c r="F496" s="128"/>
      <c r="G496" s="129"/>
      <c r="H496" s="20"/>
      <c r="I496" s="130"/>
      <c r="J496" s="20"/>
      <c r="K496" s="21"/>
      <c r="L496" s="20"/>
      <c r="M496" s="131"/>
      <c r="N496" s="20"/>
      <c r="O496" s="21"/>
      <c r="P496" s="20"/>
      <c r="Q496" s="21"/>
      <c r="T496" s="557"/>
      <c r="U496" s="837"/>
      <c r="V496" s="349"/>
      <c r="W496" s="238"/>
      <c r="X496" s="279"/>
      <c r="Y496" s="873"/>
      <c r="Z496" s="289"/>
      <c r="AA496" s="132"/>
      <c r="AB496" s="68"/>
      <c r="AC496" s="129"/>
      <c r="AD496"/>
      <c r="AE496" s="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s="126" customFormat="1" x14ac:dyDescent="0.25">
      <c r="A497" s="125"/>
      <c r="C497" s="125"/>
      <c r="D497" s="127"/>
      <c r="E497" s="127"/>
      <c r="F497" s="128"/>
      <c r="G497" s="129"/>
      <c r="H497" s="20"/>
      <c r="I497" s="130"/>
      <c r="J497" s="20"/>
      <c r="K497" s="21"/>
      <c r="L497" s="20"/>
      <c r="M497" s="131"/>
      <c r="N497" s="20"/>
      <c r="O497" s="21"/>
      <c r="P497" s="20"/>
      <c r="Q497" s="21"/>
      <c r="T497" s="557"/>
      <c r="U497" s="837"/>
      <c r="V497" s="349"/>
      <c r="W497" s="238"/>
      <c r="X497" s="279"/>
      <c r="Y497" s="873"/>
      <c r="Z497" s="289"/>
      <c r="AA497" s="132"/>
      <c r="AB497" s="68"/>
      <c r="AC497" s="129"/>
      <c r="AD497"/>
      <c r="AE497" s="96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s="126" customFormat="1" x14ac:dyDescent="0.25">
      <c r="A498" s="125"/>
      <c r="C498" s="125"/>
      <c r="D498" s="127"/>
      <c r="E498" s="127"/>
      <c r="F498" s="128"/>
      <c r="G498" s="129"/>
      <c r="H498" s="20"/>
      <c r="I498" s="130"/>
      <c r="J498" s="20"/>
      <c r="K498" s="21"/>
      <c r="L498" s="20"/>
      <c r="M498" s="131"/>
      <c r="N498" s="20"/>
      <c r="O498" s="21"/>
      <c r="P498" s="20"/>
      <c r="Q498" s="21"/>
      <c r="T498" s="557"/>
      <c r="U498" s="837"/>
      <c r="V498" s="349"/>
      <c r="W498" s="238"/>
      <c r="X498" s="279"/>
      <c r="Y498" s="873"/>
      <c r="Z498" s="289"/>
      <c r="AA498" s="132"/>
      <c r="AB498" s="68"/>
      <c r="AC498" s="129"/>
      <c r="AD498"/>
      <c r="AE498" s="96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s="126" customFormat="1" x14ac:dyDescent="0.25">
      <c r="A499" s="125"/>
      <c r="C499" s="125"/>
      <c r="D499" s="127"/>
      <c r="E499" s="127"/>
      <c r="F499" s="128"/>
      <c r="G499" s="129"/>
      <c r="H499" s="20"/>
      <c r="I499" s="130"/>
      <c r="J499" s="20"/>
      <c r="K499" s="21"/>
      <c r="L499" s="20"/>
      <c r="M499" s="131"/>
      <c r="N499" s="20"/>
      <c r="O499" s="21"/>
      <c r="P499" s="20"/>
      <c r="Q499" s="21"/>
      <c r="T499" s="557"/>
      <c r="U499" s="837"/>
      <c r="V499" s="349"/>
      <c r="W499" s="238"/>
      <c r="X499" s="279"/>
      <c r="Y499" s="873"/>
      <c r="Z499" s="289"/>
      <c r="AA499" s="132"/>
      <c r="AB499" s="68"/>
      <c r="AC499" s="129"/>
      <c r="AD499"/>
      <c r="AE499" s="96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s="126" customFormat="1" x14ac:dyDescent="0.25">
      <c r="A500" s="125"/>
      <c r="C500" s="125"/>
      <c r="D500" s="127"/>
      <c r="E500" s="127"/>
      <c r="F500" s="128"/>
      <c r="G500" s="129"/>
      <c r="H500" s="20"/>
      <c r="I500" s="130"/>
      <c r="J500" s="20"/>
      <c r="K500" s="21"/>
      <c r="L500" s="20"/>
      <c r="M500" s="131"/>
      <c r="N500" s="20"/>
      <c r="O500" s="21"/>
      <c r="P500" s="20"/>
      <c r="Q500" s="21"/>
      <c r="T500" s="557"/>
      <c r="U500" s="837"/>
      <c r="V500" s="349"/>
      <c r="W500" s="238"/>
      <c r="X500" s="279"/>
      <c r="Y500" s="873"/>
      <c r="Z500" s="289"/>
      <c r="AA500" s="132"/>
      <c r="AB500" s="68"/>
      <c r="AC500" s="129"/>
      <c r="AD500"/>
      <c r="AE500" s="96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s="126" customFormat="1" x14ac:dyDescent="0.25">
      <c r="A501" s="125"/>
      <c r="C501" s="125"/>
      <c r="D501" s="127"/>
      <c r="E501" s="127"/>
      <c r="F501" s="128"/>
      <c r="G501" s="129"/>
      <c r="H501" s="20"/>
      <c r="I501" s="130"/>
      <c r="J501" s="20"/>
      <c r="K501" s="21"/>
      <c r="L501" s="20"/>
      <c r="M501" s="131"/>
      <c r="N501" s="20"/>
      <c r="O501" s="21"/>
      <c r="P501" s="20"/>
      <c r="Q501" s="21"/>
      <c r="T501" s="557"/>
      <c r="U501" s="837"/>
      <c r="V501" s="349"/>
      <c r="W501" s="238"/>
      <c r="X501" s="279"/>
      <c r="Y501" s="873"/>
      <c r="Z501" s="289"/>
      <c r="AA501" s="132"/>
      <c r="AB501" s="68"/>
      <c r="AC501" s="129"/>
      <c r="AD501"/>
      <c r="AE501" s="96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s="126" customFormat="1" x14ac:dyDescent="0.25">
      <c r="A502" s="125"/>
      <c r="C502" s="125"/>
      <c r="D502" s="127"/>
      <c r="E502" s="127"/>
      <c r="F502" s="128"/>
      <c r="G502" s="129"/>
      <c r="H502" s="20"/>
      <c r="I502" s="130"/>
      <c r="J502" s="20"/>
      <c r="K502" s="21"/>
      <c r="L502" s="20"/>
      <c r="M502" s="131"/>
      <c r="N502" s="20"/>
      <c r="O502" s="21"/>
      <c r="P502" s="20"/>
      <c r="Q502" s="21"/>
      <c r="T502" s="557"/>
      <c r="U502" s="837"/>
      <c r="V502" s="349"/>
      <c r="W502" s="238"/>
      <c r="X502" s="279"/>
      <c r="Y502" s="873"/>
      <c r="Z502" s="289"/>
      <c r="AA502" s="132"/>
      <c r="AB502" s="68"/>
      <c r="AC502" s="129"/>
      <c r="AD502"/>
      <c r="AE502" s="96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s="126" customFormat="1" x14ac:dyDescent="0.25">
      <c r="A503" s="125"/>
      <c r="C503" s="125"/>
      <c r="D503" s="127"/>
      <c r="E503" s="127"/>
      <c r="F503" s="128"/>
      <c r="G503" s="129"/>
      <c r="H503" s="20"/>
      <c r="I503" s="130"/>
      <c r="J503" s="20"/>
      <c r="K503" s="21"/>
      <c r="L503" s="20"/>
      <c r="M503" s="131"/>
      <c r="N503" s="20"/>
      <c r="O503" s="21"/>
      <c r="P503" s="20"/>
      <c r="Q503" s="21"/>
      <c r="T503" s="557"/>
      <c r="U503" s="837"/>
      <c r="V503" s="349"/>
      <c r="W503" s="238"/>
      <c r="X503" s="279"/>
      <c r="Y503" s="873"/>
      <c r="Z503" s="289"/>
      <c r="AA503" s="132"/>
      <c r="AB503" s="68"/>
      <c r="AC503" s="129"/>
      <c r="AD503"/>
      <c r="AE503" s="96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s="126" customFormat="1" x14ac:dyDescent="0.25">
      <c r="A504" s="125"/>
      <c r="C504" s="125"/>
      <c r="D504" s="127"/>
      <c r="E504" s="127"/>
      <c r="F504" s="128"/>
      <c r="G504" s="129"/>
      <c r="H504" s="20"/>
      <c r="I504" s="130"/>
      <c r="J504" s="20"/>
      <c r="K504" s="21"/>
      <c r="L504" s="20"/>
      <c r="M504" s="131"/>
      <c r="N504" s="20"/>
      <c r="O504" s="21"/>
      <c r="P504" s="20"/>
      <c r="Q504" s="21"/>
      <c r="T504" s="557"/>
      <c r="U504" s="837"/>
      <c r="V504" s="349"/>
      <c r="W504" s="238"/>
      <c r="X504" s="279"/>
      <c r="Y504" s="873"/>
      <c r="Z504" s="289"/>
      <c r="AA504" s="132"/>
      <c r="AB504" s="68"/>
      <c r="AC504" s="129"/>
      <c r="AD504"/>
      <c r="AE504" s="96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s="126" customFormat="1" x14ac:dyDescent="0.25">
      <c r="A505" s="125"/>
      <c r="C505" s="125"/>
      <c r="D505" s="127"/>
      <c r="E505" s="127"/>
      <c r="F505" s="128"/>
      <c r="G505" s="129"/>
      <c r="H505" s="20"/>
      <c r="I505" s="130"/>
      <c r="J505" s="20"/>
      <c r="K505" s="21"/>
      <c r="L505" s="20"/>
      <c r="M505" s="131"/>
      <c r="N505" s="20"/>
      <c r="O505" s="21"/>
      <c r="P505" s="20"/>
      <c r="Q505" s="21"/>
      <c r="T505" s="557"/>
      <c r="U505" s="837"/>
      <c r="V505" s="349"/>
      <c r="W505" s="238"/>
      <c r="X505" s="279"/>
      <c r="Y505" s="873"/>
      <c r="Z505" s="289"/>
      <c r="AA505" s="132"/>
      <c r="AB505" s="68"/>
      <c r="AC505" s="129"/>
      <c r="AD505"/>
      <c r="AE505" s="96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s="126" customFormat="1" x14ac:dyDescent="0.25">
      <c r="A506" s="125"/>
      <c r="C506" s="125"/>
      <c r="D506" s="127"/>
      <c r="E506" s="127"/>
      <c r="F506" s="128"/>
      <c r="G506" s="129"/>
      <c r="H506" s="20"/>
      <c r="I506" s="130"/>
      <c r="J506" s="20"/>
      <c r="K506" s="21"/>
      <c r="L506" s="20"/>
      <c r="M506" s="131"/>
      <c r="N506" s="20"/>
      <c r="O506" s="21"/>
      <c r="P506" s="20"/>
      <c r="Q506" s="21"/>
      <c r="T506" s="557"/>
      <c r="U506" s="837"/>
      <c r="V506" s="349"/>
      <c r="W506" s="238"/>
      <c r="X506" s="279"/>
      <c r="Y506" s="873"/>
      <c r="Z506" s="289"/>
      <c r="AA506" s="132"/>
      <c r="AB506" s="68"/>
      <c r="AC506" s="129"/>
      <c r="AD506"/>
      <c r="AE506" s="9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s="126" customFormat="1" x14ac:dyDescent="0.25">
      <c r="A507" s="125"/>
      <c r="C507" s="125"/>
      <c r="D507" s="127"/>
      <c r="E507" s="127"/>
      <c r="F507" s="128"/>
      <c r="G507" s="129"/>
      <c r="H507" s="20"/>
      <c r="I507" s="130"/>
      <c r="J507" s="20"/>
      <c r="K507" s="21"/>
      <c r="L507" s="20"/>
      <c r="M507" s="131"/>
      <c r="N507" s="20"/>
      <c r="O507" s="21"/>
      <c r="P507" s="20"/>
      <c r="Q507" s="21"/>
      <c r="T507" s="557"/>
      <c r="U507" s="837"/>
      <c r="V507" s="349"/>
      <c r="W507" s="238"/>
      <c r="X507" s="279"/>
      <c r="Y507" s="873"/>
      <c r="Z507" s="289"/>
      <c r="AA507" s="132"/>
      <c r="AB507" s="68"/>
      <c r="AC507" s="129"/>
      <c r="AD507"/>
      <c r="AE507" s="96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s="126" customFormat="1" x14ac:dyDescent="0.25">
      <c r="A508" s="125"/>
      <c r="C508" s="125"/>
      <c r="D508" s="127"/>
      <c r="E508" s="127"/>
      <c r="F508" s="128"/>
      <c r="G508" s="129"/>
      <c r="H508" s="20"/>
      <c r="I508" s="130"/>
      <c r="J508" s="20"/>
      <c r="K508" s="21"/>
      <c r="L508" s="20"/>
      <c r="M508" s="131"/>
      <c r="N508" s="20"/>
      <c r="O508" s="21"/>
      <c r="P508" s="20"/>
      <c r="Q508" s="21"/>
      <c r="T508" s="557"/>
      <c r="U508" s="837"/>
      <c r="V508" s="349"/>
      <c r="W508" s="238"/>
      <c r="X508" s="279"/>
      <c r="Y508" s="873"/>
      <c r="Z508" s="289"/>
      <c r="AA508" s="132"/>
      <c r="AB508" s="68"/>
      <c r="AC508" s="129"/>
      <c r="AD508"/>
      <c r="AE508" s="96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s="126" customFormat="1" x14ac:dyDescent="0.25">
      <c r="A509" s="125"/>
      <c r="C509" s="125"/>
      <c r="D509" s="127"/>
      <c r="E509" s="127"/>
      <c r="F509" s="128"/>
      <c r="G509" s="129"/>
      <c r="H509" s="20"/>
      <c r="I509" s="130"/>
      <c r="J509" s="20"/>
      <c r="K509" s="21"/>
      <c r="L509" s="20"/>
      <c r="M509" s="131"/>
      <c r="N509" s="20"/>
      <c r="O509" s="21"/>
      <c r="P509" s="20"/>
      <c r="Q509" s="21"/>
      <c r="T509" s="557"/>
      <c r="U509" s="837"/>
      <c r="V509" s="349"/>
      <c r="W509" s="238"/>
      <c r="X509" s="279"/>
      <c r="Y509" s="873"/>
      <c r="Z509" s="289"/>
      <c r="AA509" s="132"/>
      <c r="AB509" s="68"/>
      <c r="AC509" s="129"/>
      <c r="AD509"/>
      <c r="AE509" s="96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s="126" customFormat="1" x14ac:dyDescent="0.25">
      <c r="A510" s="125"/>
      <c r="C510" s="125"/>
      <c r="D510" s="127"/>
      <c r="E510" s="127"/>
      <c r="F510" s="128"/>
      <c r="G510" s="129"/>
      <c r="H510" s="20"/>
      <c r="I510" s="130"/>
      <c r="J510" s="20"/>
      <c r="K510" s="21"/>
      <c r="L510" s="20"/>
      <c r="M510" s="131"/>
      <c r="N510" s="20"/>
      <c r="O510" s="21"/>
      <c r="P510" s="20"/>
      <c r="Q510" s="21"/>
      <c r="T510" s="557"/>
      <c r="U510" s="837"/>
      <c r="V510" s="349"/>
      <c r="W510" s="238"/>
      <c r="X510" s="279"/>
      <c r="Y510" s="873"/>
      <c r="Z510" s="289"/>
      <c r="AA510" s="132"/>
      <c r="AB510" s="68"/>
      <c r="AC510" s="129"/>
      <c r="AD510"/>
      <c r="AE510" s="96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s="126" customFormat="1" x14ac:dyDescent="0.25">
      <c r="A511" s="125"/>
      <c r="C511" s="125"/>
      <c r="D511" s="127"/>
      <c r="E511" s="127"/>
      <c r="F511" s="128"/>
      <c r="G511" s="129"/>
      <c r="H511" s="20"/>
      <c r="I511" s="130"/>
      <c r="J511" s="20"/>
      <c r="K511" s="21"/>
      <c r="L511" s="20"/>
      <c r="M511" s="131"/>
      <c r="N511" s="20"/>
      <c r="O511" s="21"/>
      <c r="P511" s="20"/>
      <c r="Q511" s="21"/>
      <c r="T511" s="557"/>
      <c r="U511" s="837"/>
      <c r="V511" s="349"/>
      <c r="W511" s="238"/>
      <c r="X511" s="279"/>
      <c r="Y511" s="873"/>
      <c r="Z511" s="289"/>
      <c r="AA511" s="132"/>
      <c r="AB511" s="68"/>
      <c r="AC511" s="129"/>
      <c r="AD511"/>
      <c r="AE511" s="96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s="126" customFormat="1" x14ac:dyDescent="0.25">
      <c r="A512" s="125"/>
      <c r="C512" s="125"/>
      <c r="D512" s="127"/>
      <c r="E512" s="127"/>
      <c r="F512" s="128"/>
      <c r="G512" s="129"/>
      <c r="H512" s="20"/>
      <c r="I512" s="130"/>
      <c r="J512" s="20"/>
      <c r="K512" s="21"/>
      <c r="L512" s="20"/>
      <c r="M512" s="131"/>
      <c r="N512" s="20"/>
      <c r="O512" s="21"/>
      <c r="P512" s="20"/>
      <c r="Q512" s="21"/>
      <c r="T512" s="557"/>
      <c r="U512" s="837"/>
      <c r="V512" s="349"/>
      <c r="W512" s="238"/>
      <c r="X512" s="279"/>
      <c r="Y512" s="873"/>
      <c r="Z512" s="289"/>
      <c r="AA512" s="132"/>
      <c r="AB512" s="68"/>
      <c r="AC512" s="129"/>
      <c r="AD512"/>
      <c r="AE512" s="96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s="126" customFormat="1" x14ac:dyDescent="0.25">
      <c r="A513" s="125"/>
      <c r="C513" s="125"/>
      <c r="D513" s="127"/>
      <c r="E513" s="127"/>
      <c r="F513" s="128"/>
      <c r="G513" s="129"/>
      <c r="H513" s="20"/>
      <c r="I513" s="130"/>
      <c r="J513" s="20"/>
      <c r="K513" s="21"/>
      <c r="L513" s="20"/>
      <c r="M513" s="131"/>
      <c r="N513" s="20"/>
      <c r="O513" s="21"/>
      <c r="P513" s="20"/>
      <c r="Q513" s="21"/>
      <c r="T513" s="557"/>
      <c r="U513" s="837"/>
      <c r="V513" s="349"/>
      <c r="W513" s="238"/>
      <c r="X513" s="279"/>
      <c r="Y513" s="873"/>
      <c r="Z513" s="289"/>
      <c r="AA513" s="132"/>
      <c r="AB513" s="68"/>
      <c r="AC513" s="129"/>
      <c r="AD513"/>
      <c r="AE513" s="96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s="126" customFormat="1" x14ac:dyDescent="0.25">
      <c r="A514" s="125"/>
      <c r="C514" s="125"/>
      <c r="D514" s="127"/>
      <c r="E514" s="127"/>
      <c r="F514" s="128"/>
      <c r="G514" s="129"/>
      <c r="H514" s="20"/>
      <c r="I514" s="130"/>
      <c r="J514" s="20"/>
      <c r="K514" s="21"/>
      <c r="L514" s="20"/>
      <c r="M514" s="131"/>
      <c r="N514" s="20"/>
      <c r="O514" s="21"/>
      <c r="P514" s="20"/>
      <c r="Q514" s="21"/>
      <c r="T514" s="557"/>
      <c r="U514" s="837"/>
      <c r="V514" s="349"/>
      <c r="W514" s="238"/>
      <c r="X514" s="279"/>
      <c r="Y514" s="873"/>
      <c r="Z514" s="289"/>
      <c r="AA514" s="132"/>
      <c r="AB514" s="68"/>
      <c r="AC514" s="129"/>
      <c r="AD514"/>
      <c r="AE514" s="96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:51" s="126" customFormat="1" x14ac:dyDescent="0.25">
      <c r="A515" s="125"/>
      <c r="C515" s="125"/>
      <c r="D515" s="127"/>
      <c r="E515" s="127"/>
      <c r="F515" s="128"/>
      <c r="G515" s="129"/>
      <c r="H515" s="20"/>
      <c r="I515" s="130"/>
      <c r="J515" s="20"/>
      <c r="K515" s="21"/>
      <c r="L515" s="20"/>
      <c r="M515" s="131"/>
      <c r="N515" s="20"/>
      <c r="O515" s="21"/>
      <c r="P515" s="20"/>
      <c r="Q515" s="21"/>
      <c r="T515" s="557"/>
      <c r="U515" s="837"/>
      <c r="V515" s="349"/>
      <c r="W515" s="238"/>
      <c r="X515" s="279"/>
      <c r="Y515" s="873"/>
      <c r="Z515" s="289"/>
      <c r="AA515" s="132"/>
      <c r="AB515" s="68"/>
      <c r="AC515" s="129"/>
      <c r="AD515"/>
      <c r="AE515" s="96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:51" s="126" customFormat="1" x14ac:dyDescent="0.25">
      <c r="A516" s="125"/>
      <c r="C516" s="125"/>
      <c r="D516" s="127"/>
      <c r="E516" s="127"/>
      <c r="F516" s="128"/>
      <c r="G516" s="129"/>
      <c r="H516" s="20"/>
      <c r="I516" s="130"/>
      <c r="J516" s="20"/>
      <c r="K516" s="21"/>
      <c r="L516" s="20"/>
      <c r="M516" s="131"/>
      <c r="N516" s="20"/>
      <c r="O516" s="21"/>
      <c r="P516" s="20"/>
      <c r="Q516" s="21"/>
      <c r="T516" s="557"/>
      <c r="U516" s="837"/>
      <c r="V516" s="349"/>
      <c r="W516" s="238"/>
      <c r="X516" s="279"/>
      <c r="Y516" s="873"/>
      <c r="Z516" s="289"/>
      <c r="AA516" s="132"/>
      <c r="AB516" s="68"/>
      <c r="AC516" s="129"/>
      <c r="AD516"/>
      <c r="AE516" s="9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:51" s="126" customFormat="1" x14ac:dyDescent="0.25">
      <c r="A517" s="125"/>
      <c r="C517" s="125"/>
      <c r="D517" s="127"/>
      <c r="E517" s="127"/>
      <c r="F517" s="128"/>
      <c r="G517" s="129"/>
      <c r="H517" s="20"/>
      <c r="I517" s="130"/>
      <c r="J517" s="20"/>
      <c r="K517" s="21"/>
      <c r="L517" s="20"/>
      <c r="M517" s="131"/>
      <c r="N517" s="20"/>
      <c r="O517" s="21"/>
      <c r="P517" s="20"/>
      <c r="Q517" s="21"/>
      <c r="T517" s="557"/>
      <c r="U517" s="837"/>
      <c r="V517" s="349"/>
      <c r="W517" s="238"/>
      <c r="X517" s="279"/>
      <c r="Y517" s="873"/>
      <c r="Z517" s="289"/>
      <c r="AA517" s="132"/>
      <c r="AB517" s="68"/>
      <c r="AC517" s="129"/>
      <c r="AD517"/>
      <c r="AE517" s="96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:51" s="126" customFormat="1" x14ac:dyDescent="0.25">
      <c r="A518" s="125"/>
      <c r="C518" s="125"/>
      <c r="D518" s="127"/>
      <c r="E518" s="127"/>
      <c r="F518" s="128"/>
      <c r="G518" s="129"/>
      <c r="H518" s="20"/>
      <c r="I518" s="130"/>
      <c r="J518" s="20"/>
      <c r="K518" s="21"/>
      <c r="L518" s="20"/>
      <c r="M518" s="131"/>
      <c r="N518" s="20"/>
      <c r="O518" s="21"/>
      <c r="P518" s="20"/>
      <c r="Q518" s="21"/>
      <c r="T518" s="557"/>
      <c r="U518" s="837"/>
      <c r="V518" s="349"/>
      <c r="W518" s="238"/>
      <c r="X518" s="279"/>
      <c r="Y518" s="873"/>
      <c r="Z518" s="289"/>
      <c r="AA518" s="132"/>
      <c r="AB518" s="68"/>
      <c r="AC518" s="129"/>
      <c r="AD518"/>
      <c r="AE518" s="96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:51" s="126" customFormat="1" x14ac:dyDescent="0.25">
      <c r="A519" s="125"/>
      <c r="C519" s="125"/>
      <c r="D519" s="127"/>
      <c r="E519" s="127"/>
      <c r="F519" s="128"/>
      <c r="G519" s="129"/>
      <c r="H519" s="20"/>
      <c r="I519" s="130"/>
      <c r="J519" s="20"/>
      <c r="K519" s="21"/>
      <c r="L519" s="20"/>
      <c r="M519" s="131"/>
      <c r="N519" s="20"/>
      <c r="O519" s="21"/>
      <c r="P519" s="20"/>
      <c r="Q519" s="21"/>
      <c r="T519" s="557"/>
      <c r="U519" s="837"/>
      <c r="V519" s="349"/>
      <c r="W519" s="238"/>
      <c r="X519" s="279"/>
      <c r="Y519" s="873"/>
      <c r="Z519" s="289"/>
      <c r="AA519" s="132"/>
      <c r="AB519" s="68"/>
      <c r="AC519" s="129"/>
      <c r="AD519"/>
      <c r="AE519" s="96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:51" s="126" customFormat="1" x14ac:dyDescent="0.25">
      <c r="A520" s="125"/>
      <c r="C520" s="125"/>
      <c r="D520" s="127"/>
      <c r="E520" s="127"/>
      <c r="F520" s="128"/>
      <c r="G520" s="129"/>
      <c r="H520" s="20"/>
      <c r="I520" s="130"/>
      <c r="J520" s="20"/>
      <c r="K520" s="21"/>
      <c r="L520" s="20"/>
      <c r="M520" s="131"/>
      <c r="N520" s="20"/>
      <c r="O520" s="21"/>
      <c r="P520" s="20"/>
      <c r="Q520" s="21"/>
      <c r="T520" s="557"/>
      <c r="U520" s="837"/>
      <c r="V520" s="349"/>
      <c r="W520" s="238"/>
      <c r="X520" s="279"/>
      <c r="Y520" s="873"/>
      <c r="Z520" s="289"/>
      <c r="AA520" s="132"/>
      <c r="AB520" s="68"/>
      <c r="AC520" s="129"/>
      <c r="AD520"/>
      <c r="AE520" s="96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s="126" customFormat="1" x14ac:dyDescent="0.25">
      <c r="A521" s="125"/>
      <c r="C521" s="125"/>
      <c r="D521" s="127"/>
      <c r="E521" s="127"/>
      <c r="F521" s="128"/>
      <c r="G521" s="129"/>
      <c r="H521" s="20"/>
      <c r="I521" s="130"/>
      <c r="J521" s="20"/>
      <c r="K521" s="21"/>
      <c r="L521" s="20"/>
      <c r="M521" s="131"/>
      <c r="N521" s="20"/>
      <c r="O521" s="21"/>
      <c r="P521" s="20"/>
      <c r="Q521" s="21"/>
      <c r="T521" s="557"/>
      <c r="U521" s="837"/>
      <c r="V521" s="349"/>
      <c r="W521" s="238"/>
      <c r="X521" s="279"/>
      <c r="Y521" s="873"/>
      <c r="Z521" s="289"/>
      <c r="AA521" s="132"/>
      <c r="AB521" s="68"/>
      <c r="AC521" s="129"/>
      <c r="AD521"/>
      <c r="AE521" s="96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s="126" customFormat="1" x14ac:dyDescent="0.25">
      <c r="A522" s="125"/>
      <c r="C522" s="125"/>
      <c r="D522" s="127"/>
      <c r="E522" s="127"/>
      <c r="F522" s="128"/>
      <c r="G522" s="129"/>
      <c r="H522" s="20"/>
      <c r="I522" s="130"/>
      <c r="J522" s="20"/>
      <c r="K522" s="21"/>
      <c r="L522" s="20"/>
      <c r="M522" s="131"/>
      <c r="N522" s="20"/>
      <c r="O522" s="21"/>
      <c r="P522" s="20"/>
      <c r="Q522" s="21"/>
      <c r="T522" s="557"/>
      <c r="U522" s="837"/>
      <c r="V522" s="349"/>
      <c r="W522" s="238"/>
      <c r="X522" s="279"/>
      <c r="Y522" s="873"/>
      <c r="Z522" s="289"/>
      <c r="AA522" s="132"/>
      <c r="AB522" s="68"/>
      <c r="AC522" s="129"/>
      <c r="AD522"/>
      <c r="AE522" s="96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s="126" customFormat="1" x14ac:dyDescent="0.25">
      <c r="A523" s="125"/>
      <c r="C523" s="125"/>
      <c r="D523" s="127"/>
      <c r="E523" s="127"/>
      <c r="F523" s="128"/>
      <c r="G523" s="129"/>
      <c r="H523" s="20"/>
      <c r="I523" s="130"/>
      <c r="J523" s="20"/>
      <c r="K523" s="21"/>
      <c r="L523" s="20"/>
      <c r="M523" s="131"/>
      <c r="N523" s="20"/>
      <c r="O523" s="21"/>
      <c r="P523" s="20"/>
      <c r="Q523" s="21"/>
      <c r="T523" s="557"/>
      <c r="U523" s="837"/>
      <c r="V523" s="349"/>
      <c r="W523" s="238"/>
      <c r="X523" s="279"/>
      <c r="Y523" s="873"/>
      <c r="Z523" s="289"/>
      <c r="AA523" s="132"/>
      <c r="AB523" s="68"/>
      <c r="AC523" s="129"/>
      <c r="AD523"/>
      <c r="AE523" s="96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s="126" customFormat="1" x14ac:dyDescent="0.25">
      <c r="A524" s="125"/>
      <c r="C524" s="125"/>
      <c r="D524" s="127"/>
      <c r="E524" s="127"/>
      <c r="F524" s="128"/>
      <c r="G524" s="129"/>
      <c r="H524" s="20"/>
      <c r="I524" s="130"/>
      <c r="J524" s="20"/>
      <c r="K524" s="21"/>
      <c r="L524" s="20"/>
      <c r="M524" s="131"/>
      <c r="N524" s="20"/>
      <c r="O524" s="21"/>
      <c r="P524" s="20"/>
      <c r="Q524" s="21"/>
      <c r="T524" s="557"/>
      <c r="U524" s="837"/>
      <c r="V524" s="349"/>
      <c r="W524" s="238"/>
      <c r="X524" s="279"/>
      <c r="Y524" s="873"/>
      <c r="Z524" s="289"/>
      <c r="AA524" s="132"/>
      <c r="AB524" s="68"/>
      <c r="AC524" s="129"/>
      <c r="AD524"/>
      <c r="AE524" s="96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s="126" customFormat="1" x14ac:dyDescent="0.25">
      <c r="A525" s="125"/>
      <c r="C525" s="125"/>
      <c r="D525" s="127"/>
      <c r="E525" s="127"/>
      <c r="F525" s="128"/>
      <c r="G525" s="129"/>
      <c r="H525" s="20"/>
      <c r="I525" s="130"/>
      <c r="J525" s="20"/>
      <c r="K525" s="21"/>
      <c r="L525" s="20"/>
      <c r="M525" s="131"/>
      <c r="N525" s="20"/>
      <c r="O525" s="21"/>
      <c r="P525" s="20"/>
      <c r="Q525" s="21"/>
      <c r="T525" s="557"/>
      <c r="U525" s="837"/>
      <c r="V525" s="349"/>
      <c r="W525" s="238"/>
      <c r="X525" s="279"/>
      <c r="Y525" s="873"/>
      <c r="Z525" s="289"/>
      <c r="AA525" s="132"/>
      <c r="AB525" s="68"/>
      <c r="AC525" s="129"/>
      <c r="AD525"/>
      <c r="AE525" s="96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s="126" customFormat="1" x14ac:dyDescent="0.25">
      <c r="A526" s="125"/>
      <c r="C526" s="125"/>
      <c r="D526" s="127"/>
      <c r="E526" s="127"/>
      <c r="F526" s="128"/>
      <c r="G526" s="129"/>
      <c r="H526" s="20"/>
      <c r="I526" s="130"/>
      <c r="J526" s="20"/>
      <c r="K526" s="21"/>
      <c r="L526" s="20"/>
      <c r="M526" s="131"/>
      <c r="N526" s="20"/>
      <c r="O526" s="21"/>
      <c r="P526" s="20"/>
      <c r="Q526" s="21"/>
      <c r="T526" s="557"/>
      <c r="U526" s="837"/>
      <c r="V526" s="349"/>
      <c r="W526" s="238"/>
      <c r="X526" s="279"/>
      <c r="Y526" s="873"/>
      <c r="Z526" s="289"/>
      <c r="AA526" s="132"/>
      <c r="AB526" s="68"/>
      <c r="AC526" s="129"/>
      <c r="AD526"/>
      <c r="AE526" s="9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s="126" customFormat="1" x14ac:dyDescent="0.25">
      <c r="A527" s="125"/>
      <c r="C527" s="125"/>
      <c r="D527" s="127"/>
      <c r="E527" s="127"/>
      <c r="F527" s="128"/>
      <c r="G527" s="129"/>
      <c r="H527" s="20"/>
      <c r="I527" s="130"/>
      <c r="J527" s="20"/>
      <c r="K527" s="21"/>
      <c r="L527" s="20"/>
      <c r="M527" s="131"/>
      <c r="N527" s="20"/>
      <c r="O527" s="21"/>
      <c r="P527" s="20"/>
      <c r="Q527" s="21"/>
      <c r="T527" s="557"/>
      <c r="U527" s="837"/>
      <c r="V527" s="349"/>
      <c r="W527" s="238"/>
      <c r="X527" s="279"/>
      <c r="Y527" s="873"/>
      <c r="Z527" s="289"/>
      <c r="AA527" s="132"/>
      <c r="AB527" s="68"/>
      <c r="AC527" s="129"/>
      <c r="AD527"/>
      <c r="AE527" s="96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s="126" customFormat="1" x14ac:dyDescent="0.25">
      <c r="A528" s="125"/>
      <c r="C528" s="125"/>
      <c r="D528" s="127"/>
      <c r="E528" s="127"/>
      <c r="F528" s="128"/>
      <c r="G528" s="129"/>
      <c r="H528" s="20"/>
      <c r="I528" s="130"/>
      <c r="J528" s="20"/>
      <c r="K528" s="21"/>
      <c r="L528" s="20"/>
      <c r="M528" s="131"/>
      <c r="N528" s="20"/>
      <c r="O528" s="21"/>
      <c r="P528" s="20"/>
      <c r="Q528" s="21"/>
      <c r="T528" s="557"/>
      <c r="U528" s="837"/>
      <c r="V528" s="349"/>
      <c r="W528" s="238"/>
      <c r="X528" s="279"/>
      <c r="Y528" s="873"/>
      <c r="Z528" s="289"/>
      <c r="AA528" s="132"/>
      <c r="AB528" s="68"/>
      <c r="AC528" s="129"/>
      <c r="AD528"/>
      <c r="AE528" s="96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:51" s="126" customFormat="1" x14ac:dyDescent="0.25">
      <c r="A529" s="125"/>
      <c r="C529" s="125"/>
      <c r="D529" s="127"/>
      <c r="E529" s="127"/>
      <c r="F529" s="128"/>
      <c r="G529" s="129"/>
      <c r="H529" s="20"/>
      <c r="I529" s="130"/>
      <c r="J529" s="20"/>
      <c r="K529" s="21"/>
      <c r="L529" s="20"/>
      <c r="M529" s="131"/>
      <c r="N529" s="20"/>
      <c r="O529" s="21"/>
      <c r="P529" s="20"/>
      <c r="Q529" s="21"/>
      <c r="T529" s="557"/>
      <c r="U529" s="837"/>
      <c r="V529" s="349"/>
      <c r="W529" s="238"/>
      <c r="X529" s="279"/>
      <c r="Y529" s="873"/>
      <c r="Z529" s="289"/>
      <c r="AA529" s="132"/>
      <c r="AB529" s="68"/>
      <c r="AC529" s="129"/>
      <c r="AD529"/>
      <c r="AE529" s="96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:51" s="126" customFormat="1" x14ac:dyDescent="0.25">
      <c r="A530" s="125"/>
      <c r="C530" s="125"/>
      <c r="D530" s="127"/>
      <c r="E530" s="127"/>
      <c r="F530" s="128"/>
      <c r="G530" s="129"/>
      <c r="H530" s="20"/>
      <c r="I530" s="130"/>
      <c r="J530" s="20"/>
      <c r="K530" s="21"/>
      <c r="L530" s="20"/>
      <c r="M530" s="131"/>
      <c r="N530" s="20"/>
      <c r="O530" s="21"/>
      <c r="P530" s="20"/>
      <c r="Q530" s="21"/>
      <c r="T530" s="557"/>
      <c r="U530" s="837"/>
      <c r="V530" s="349"/>
      <c r="W530" s="238"/>
      <c r="X530" s="279"/>
      <c r="Y530" s="873"/>
      <c r="Z530" s="289"/>
      <c r="AA530" s="132"/>
      <c r="AB530" s="68"/>
      <c r="AC530" s="129"/>
      <c r="AD530"/>
      <c r="AE530" s="96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:51" s="126" customFormat="1" x14ac:dyDescent="0.25">
      <c r="A531" s="125"/>
      <c r="C531" s="125"/>
      <c r="D531" s="127"/>
      <c r="E531" s="127"/>
      <c r="F531" s="128"/>
      <c r="G531" s="129"/>
      <c r="H531" s="20"/>
      <c r="I531" s="130"/>
      <c r="J531" s="20"/>
      <c r="K531" s="21"/>
      <c r="L531" s="20"/>
      <c r="M531" s="131"/>
      <c r="N531" s="20"/>
      <c r="O531" s="21"/>
      <c r="P531" s="20"/>
      <c r="Q531" s="21"/>
      <c r="T531" s="557"/>
      <c r="U531" s="837"/>
      <c r="V531" s="349"/>
      <c r="W531" s="238"/>
      <c r="X531" s="279"/>
      <c r="Y531" s="873"/>
      <c r="Z531" s="289"/>
      <c r="AA531" s="132"/>
      <c r="AB531" s="68"/>
      <c r="AC531" s="129"/>
      <c r="AD531"/>
      <c r="AE531" s="96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:51" s="126" customFormat="1" x14ac:dyDescent="0.25">
      <c r="A532" s="125"/>
      <c r="C532" s="125"/>
      <c r="D532" s="127"/>
      <c r="E532" s="127"/>
      <c r="F532" s="128"/>
      <c r="G532" s="129"/>
      <c r="H532" s="20"/>
      <c r="I532" s="130"/>
      <c r="J532" s="20"/>
      <c r="K532" s="21"/>
      <c r="L532" s="20"/>
      <c r="M532" s="131"/>
      <c r="N532" s="20"/>
      <c r="O532" s="21"/>
      <c r="P532" s="20"/>
      <c r="Q532" s="21"/>
      <c r="T532" s="557"/>
      <c r="U532" s="837"/>
      <c r="V532" s="349"/>
      <c r="W532" s="238"/>
      <c r="X532" s="279"/>
      <c r="Y532" s="873"/>
      <c r="Z532" s="289"/>
      <c r="AA532" s="132"/>
      <c r="AB532" s="68"/>
      <c r="AC532" s="129"/>
      <c r="AD532"/>
      <c r="AE532" s="96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</row>
    <row r="533" spans="1:51" s="126" customFormat="1" x14ac:dyDescent="0.25">
      <c r="A533" s="125"/>
      <c r="C533" s="125"/>
      <c r="D533" s="127"/>
      <c r="E533" s="127"/>
      <c r="F533" s="128"/>
      <c r="G533" s="129"/>
      <c r="H533" s="20"/>
      <c r="I533" s="130"/>
      <c r="J533" s="20"/>
      <c r="K533" s="21"/>
      <c r="L533" s="20"/>
      <c r="M533" s="131"/>
      <c r="N533" s="20"/>
      <c r="O533" s="21"/>
      <c r="P533" s="20"/>
      <c r="Q533" s="21"/>
      <c r="T533" s="557"/>
      <c r="U533" s="837"/>
      <c r="V533" s="349"/>
      <c r="W533" s="238"/>
      <c r="X533" s="279"/>
      <c r="Y533" s="873"/>
      <c r="Z533" s="289"/>
      <c r="AA533" s="132"/>
      <c r="AB533" s="68"/>
      <c r="AC533" s="129"/>
      <c r="AD533"/>
      <c r="AE533" s="96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</row>
    <row r="534" spans="1:51" s="126" customFormat="1" x14ac:dyDescent="0.25">
      <c r="A534" s="125"/>
      <c r="C534" s="125"/>
      <c r="D534" s="127"/>
      <c r="E534" s="127"/>
      <c r="F534" s="128"/>
      <c r="G534" s="129"/>
      <c r="H534" s="20"/>
      <c r="I534" s="130"/>
      <c r="J534" s="20"/>
      <c r="K534" s="21"/>
      <c r="L534" s="20"/>
      <c r="M534" s="131"/>
      <c r="N534" s="20"/>
      <c r="O534" s="21"/>
      <c r="P534" s="20"/>
      <c r="Q534" s="21"/>
      <c r="T534" s="557"/>
      <c r="U534" s="837"/>
      <c r="V534" s="349"/>
      <c r="W534" s="238"/>
      <c r="X534" s="279"/>
      <c r="Y534" s="873"/>
      <c r="Z534" s="289"/>
      <c r="AA534" s="132"/>
      <c r="AB534" s="68"/>
      <c r="AC534" s="129"/>
      <c r="AD534"/>
      <c r="AE534" s="96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</row>
    <row r="535" spans="1:51" s="126" customFormat="1" x14ac:dyDescent="0.25">
      <c r="A535" s="125"/>
      <c r="C535" s="125"/>
      <c r="D535" s="127"/>
      <c r="E535" s="127"/>
      <c r="F535" s="128"/>
      <c r="G535" s="129"/>
      <c r="H535" s="20"/>
      <c r="I535" s="130"/>
      <c r="J535" s="20"/>
      <c r="K535" s="21"/>
      <c r="L535" s="20"/>
      <c r="M535" s="131"/>
      <c r="N535" s="20"/>
      <c r="O535" s="21"/>
      <c r="P535" s="20"/>
      <c r="Q535" s="21"/>
      <c r="T535" s="557"/>
      <c r="U535" s="837"/>
      <c r="V535" s="349"/>
      <c r="W535" s="238"/>
      <c r="X535" s="279"/>
      <c r="Y535" s="873"/>
      <c r="Z535" s="289"/>
      <c r="AA535" s="132"/>
      <c r="AB535" s="68"/>
      <c r="AC535" s="129"/>
      <c r="AD535"/>
      <c r="AE535" s="96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</row>
    <row r="536" spans="1:51" s="126" customFormat="1" x14ac:dyDescent="0.25">
      <c r="A536" s="125"/>
      <c r="C536" s="125"/>
      <c r="D536" s="127"/>
      <c r="E536" s="127"/>
      <c r="F536" s="128"/>
      <c r="G536" s="129"/>
      <c r="H536" s="20"/>
      <c r="I536" s="130"/>
      <c r="J536" s="20"/>
      <c r="K536" s="21"/>
      <c r="L536" s="20"/>
      <c r="M536" s="131"/>
      <c r="N536" s="20"/>
      <c r="O536" s="21"/>
      <c r="P536" s="20"/>
      <c r="Q536" s="21"/>
      <c r="T536" s="557"/>
      <c r="U536" s="837"/>
      <c r="V536" s="349"/>
      <c r="W536" s="238"/>
      <c r="X536" s="279"/>
      <c r="Y536" s="873"/>
      <c r="Z536" s="289"/>
      <c r="AA536" s="132"/>
      <c r="AB536" s="68"/>
      <c r="AC536" s="129"/>
      <c r="AD536"/>
      <c r="AE536" s="9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</row>
    <row r="537" spans="1:51" s="126" customFormat="1" x14ac:dyDescent="0.25">
      <c r="A537" s="125"/>
      <c r="C537" s="125"/>
      <c r="D537" s="127"/>
      <c r="E537" s="127"/>
      <c r="F537" s="128"/>
      <c r="G537" s="129"/>
      <c r="H537" s="20"/>
      <c r="I537" s="130"/>
      <c r="J537" s="20"/>
      <c r="K537" s="21"/>
      <c r="L537" s="20"/>
      <c r="M537" s="131"/>
      <c r="N537" s="20"/>
      <c r="O537" s="21"/>
      <c r="P537" s="20"/>
      <c r="Q537" s="21"/>
      <c r="T537" s="557"/>
      <c r="U537" s="837"/>
      <c r="V537" s="349"/>
      <c r="W537" s="238"/>
      <c r="X537" s="279"/>
      <c r="Y537" s="873"/>
      <c r="Z537" s="289"/>
      <c r="AA537" s="132"/>
      <c r="AB537" s="68"/>
      <c r="AC537" s="129"/>
      <c r="AD537"/>
      <c r="AE537" s="96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</row>
    <row r="538" spans="1:51" s="126" customFormat="1" x14ac:dyDescent="0.25">
      <c r="A538" s="125"/>
      <c r="C538" s="125"/>
      <c r="D538" s="127"/>
      <c r="E538" s="127"/>
      <c r="F538" s="128"/>
      <c r="G538" s="129"/>
      <c r="H538" s="20"/>
      <c r="I538" s="130"/>
      <c r="J538" s="20"/>
      <c r="K538" s="21"/>
      <c r="L538" s="20"/>
      <c r="M538" s="131"/>
      <c r="N538" s="20"/>
      <c r="O538" s="21"/>
      <c r="P538" s="20"/>
      <c r="Q538" s="21"/>
      <c r="T538" s="557"/>
      <c r="U538" s="837"/>
      <c r="V538" s="349"/>
      <c r="W538" s="238"/>
      <c r="X538" s="279"/>
      <c r="Y538" s="873"/>
      <c r="Z538" s="289"/>
      <c r="AA538" s="132"/>
      <c r="AB538" s="68"/>
      <c r="AC538" s="129"/>
      <c r="AD538"/>
      <c r="AE538" s="96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</row>
    <row r="539" spans="1:51" s="126" customFormat="1" x14ac:dyDescent="0.25">
      <c r="A539" s="125"/>
      <c r="C539" s="125"/>
      <c r="D539" s="127"/>
      <c r="E539" s="127"/>
      <c r="F539" s="128"/>
      <c r="G539" s="129"/>
      <c r="H539" s="20"/>
      <c r="I539" s="130"/>
      <c r="J539" s="20"/>
      <c r="K539" s="21"/>
      <c r="L539" s="20"/>
      <c r="M539" s="131"/>
      <c r="N539" s="20"/>
      <c r="O539" s="21"/>
      <c r="P539" s="20"/>
      <c r="Q539" s="21"/>
      <c r="T539" s="557"/>
      <c r="U539" s="837"/>
      <c r="V539" s="349"/>
      <c r="W539" s="238"/>
      <c r="X539" s="279"/>
      <c r="Y539" s="873"/>
      <c r="Z539" s="289"/>
      <c r="AA539" s="132"/>
      <c r="AB539" s="68"/>
      <c r="AC539" s="129"/>
      <c r="AD539"/>
      <c r="AE539" s="96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</row>
    <row r="540" spans="1:51" s="126" customFormat="1" x14ac:dyDescent="0.25">
      <c r="A540" s="125"/>
      <c r="C540" s="125"/>
      <c r="D540" s="127"/>
      <c r="E540" s="127"/>
      <c r="F540" s="128"/>
      <c r="G540" s="129"/>
      <c r="H540" s="20"/>
      <c r="I540" s="130"/>
      <c r="J540" s="20"/>
      <c r="K540" s="21"/>
      <c r="L540" s="20"/>
      <c r="M540" s="131"/>
      <c r="N540" s="20"/>
      <c r="O540" s="21"/>
      <c r="P540" s="20"/>
      <c r="Q540" s="21"/>
      <c r="T540" s="557"/>
      <c r="U540" s="837"/>
      <c r="V540" s="349"/>
      <c r="W540" s="238"/>
      <c r="X540" s="279"/>
      <c r="Y540" s="873"/>
      <c r="Z540" s="289"/>
      <c r="AA540" s="132"/>
      <c r="AB540" s="68"/>
      <c r="AC540" s="129"/>
      <c r="AD540"/>
      <c r="AE540" s="96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</row>
    <row r="541" spans="1:51" s="126" customFormat="1" x14ac:dyDescent="0.25">
      <c r="A541" s="125"/>
      <c r="C541" s="125"/>
      <c r="D541" s="127"/>
      <c r="E541" s="127"/>
      <c r="F541" s="128"/>
      <c r="G541" s="129"/>
      <c r="H541" s="20"/>
      <c r="I541" s="130"/>
      <c r="J541" s="20"/>
      <c r="K541" s="21"/>
      <c r="L541" s="20"/>
      <c r="M541" s="131"/>
      <c r="N541" s="20"/>
      <c r="O541" s="21"/>
      <c r="P541" s="20"/>
      <c r="Q541" s="21"/>
      <c r="T541" s="557"/>
      <c r="U541" s="837"/>
      <c r="V541" s="349"/>
      <c r="W541" s="238"/>
      <c r="X541" s="279"/>
      <c r="Y541" s="873"/>
      <c r="Z541" s="289"/>
      <c r="AA541" s="132"/>
      <c r="AB541" s="68"/>
      <c r="AC541" s="129"/>
      <c r="AD541"/>
      <c r="AE541" s="96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</row>
    <row r="542" spans="1:51" s="126" customFormat="1" x14ac:dyDescent="0.25">
      <c r="A542" s="125"/>
      <c r="C542" s="125"/>
      <c r="D542" s="127"/>
      <c r="E542" s="127"/>
      <c r="F542" s="128"/>
      <c r="G542" s="129"/>
      <c r="H542" s="20"/>
      <c r="I542" s="130"/>
      <c r="J542" s="20"/>
      <c r="K542" s="21"/>
      <c r="L542" s="20"/>
      <c r="M542" s="131"/>
      <c r="N542" s="20"/>
      <c r="O542" s="21"/>
      <c r="P542" s="20"/>
      <c r="Q542" s="21"/>
      <c r="T542" s="557"/>
      <c r="U542" s="837"/>
      <c r="V542" s="349"/>
      <c r="W542" s="238"/>
      <c r="X542" s="279"/>
      <c r="Y542" s="873"/>
      <c r="Z542" s="289"/>
      <c r="AA542" s="132"/>
      <c r="AB542" s="68"/>
      <c r="AC542" s="129"/>
      <c r="AD542"/>
      <c r="AE542" s="96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</row>
    <row r="543" spans="1:51" s="126" customFormat="1" x14ac:dyDescent="0.25">
      <c r="A543" s="125"/>
      <c r="C543" s="125"/>
      <c r="D543" s="127"/>
      <c r="E543" s="127"/>
      <c r="F543" s="128"/>
      <c r="G543" s="129"/>
      <c r="H543" s="20"/>
      <c r="I543" s="130"/>
      <c r="J543" s="20"/>
      <c r="K543" s="21"/>
      <c r="L543" s="20"/>
      <c r="M543" s="131"/>
      <c r="N543" s="20"/>
      <c r="O543" s="21"/>
      <c r="P543" s="20"/>
      <c r="Q543" s="21"/>
      <c r="T543" s="557"/>
      <c r="U543" s="837"/>
      <c r="V543" s="349"/>
      <c r="W543" s="238"/>
      <c r="X543" s="279"/>
      <c r="Y543" s="873"/>
      <c r="Z543" s="289"/>
      <c r="AA543" s="132"/>
      <c r="AB543" s="68"/>
      <c r="AC543" s="129"/>
      <c r="AD543"/>
      <c r="AE543" s="96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</row>
    <row r="544" spans="1:51" s="126" customFormat="1" x14ac:dyDescent="0.25">
      <c r="A544" s="125"/>
      <c r="C544" s="125"/>
      <c r="D544" s="127"/>
      <c r="E544" s="127"/>
      <c r="F544" s="128"/>
      <c r="G544" s="129"/>
      <c r="H544" s="20"/>
      <c r="I544" s="130"/>
      <c r="J544" s="20"/>
      <c r="K544" s="21"/>
      <c r="L544" s="20"/>
      <c r="M544" s="131"/>
      <c r="N544" s="20"/>
      <c r="O544" s="21"/>
      <c r="P544" s="20"/>
      <c r="Q544" s="21"/>
      <c r="T544" s="557"/>
      <c r="U544" s="837"/>
      <c r="V544" s="349"/>
      <c r="W544" s="238"/>
      <c r="X544" s="279"/>
      <c r="Y544" s="873"/>
      <c r="Z544" s="289"/>
      <c r="AA544" s="132"/>
      <c r="AB544" s="68"/>
      <c r="AC544" s="129"/>
      <c r="AD544"/>
      <c r="AE544" s="96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</row>
    <row r="545" spans="1:51" s="126" customFormat="1" x14ac:dyDescent="0.25">
      <c r="A545" s="125"/>
      <c r="C545" s="125"/>
      <c r="D545" s="127"/>
      <c r="E545" s="127"/>
      <c r="F545" s="128"/>
      <c r="G545" s="129"/>
      <c r="H545" s="20"/>
      <c r="I545" s="130"/>
      <c r="J545" s="20"/>
      <c r="K545" s="21"/>
      <c r="L545" s="20"/>
      <c r="M545" s="131"/>
      <c r="N545" s="20"/>
      <c r="O545" s="21"/>
      <c r="P545" s="20"/>
      <c r="Q545" s="21"/>
      <c r="T545" s="557"/>
      <c r="U545" s="837"/>
      <c r="V545" s="349"/>
      <c r="W545" s="238"/>
      <c r="X545" s="279"/>
      <c r="Y545" s="873"/>
      <c r="Z545" s="289"/>
      <c r="AA545" s="132"/>
      <c r="AB545" s="68"/>
      <c r="AC545" s="129"/>
      <c r="AD545"/>
      <c r="AE545" s="96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</row>
    <row r="546" spans="1:51" s="126" customFormat="1" x14ac:dyDescent="0.25">
      <c r="A546" s="125"/>
      <c r="C546" s="125"/>
      <c r="D546" s="127"/>
      <c r="E546" s="127"/>
      <c r="F546" s="128"/>
      <c r="G546" s="129"/>
      <c r="H546" s="20"/>
      <c r="I546" s="130"/>
      <c r="J546" s="20"/>
      <c r="K546" s="21"/>
      <c r="L546" s="20"/>
      <c r="M546" s="131"/>
      <c r="N546" s="20"/>
      <c r="O546" s="21"/>
      <c r="P546" s="20"/>
      <c r="Q546" s="21"/>
      <c r="T546" s="557"/>
      <c r="U546" s="837"/>
      <c r="V546" s="349"/>
      <c r="W546" s="238"/>
      <c r="X546" s="279"/>
      <c r="Y546" s="873"/>
      <c r="Z546" s="289"/>
      <c r="AA546" s="132"/>
      <c r="AB546" s="68"/>
      <c r="AC546" s="129"/>
      <c r="AD546"/>
      <c r="AE546" s="9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</row>
    <row r="547" spans="1:51" s="126" customFormat="1" x14ac:dyDescent="0.25">
      <c r="A547" s="125"/>
      <c r="C547" s="125"/>
      <c r="D547" s="127"/>
      <c r="E547" s="127"/>
      <c r="F547" s="128"/>
      <c r="G547" s="129"/>
      <c r="H547" s="20"/>
      <c r="I547" s="130"/>
      <c r="J547" s="20"/>
      <c r="K547" s="21"/>
      <c r="L547" s="20"/>
      <c r="M547" s="131"/>
      <c r="N547" s="20"/>
      <c r="O547" s="21"/>
      <c r="P547" s="20"/>
      <c r="Q547" s="21"/>
      <c r="T547" s="557"/>
      <c r="U547" s="837"/>
      <c r="V547" s="349"/>
      <c r="W547" s="238"/>
      <c r="X547" s="279"/>
      <c r="Y547" s="873"/>
      <c r="Z547" s="289"/>
      <c r="AA547" s="132"/>
      <c r="AB547" s="68"/>
      <c r="AC547" s="129"/>
      <c r="AD547"/>
      <c r="AE547" s="96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</row>
    <row r="548" spans="1:51" s="126" customFormat="1" x14ac:dyDescent="0.25">
      <c r="A548" s="125"/>
      <c r="C548" s="125"/>
      <c r="D548" s="127"/>
      <c r="E548" s="127"/>
      <c r="F548" s="128"/>
      <c r="G548" s="129"/>
      <c r="H548" s="20"/>
      <c r="I548" s="130"/>
      <c r="J548" s="20"/>
      <c r="K548" s="21"/>
      <c r="L548" s="20"/>
      <c r="M548" s="131"/>
      <c r="N548" s="20"/>
      <c r="O548" s="21"/>
      <c r="P548" s="20"/>
      <c r="Q548" s="21"/>
      <c r="T548" s="557"/>
      <c r="U548" s="837"/>
      <c r="V548" s="349"/>
      <c r="W548" s="238"/>
      <c r="X548" s="279"/>
      <c r="Y548" s="873"/>
      <c r="Z548" s="289"/>
      <c r="AA548" s="132"/>
      <c r="AB548" s="68"/>
      <c r="AC548" s="129"/>
      <c r="AD548"/>
      <c r="AE548" s="96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</row>
    <row r="549" spans="1:51" s="126" customFormat="1" x14ac:dyDescent="0.25">
      <c r="A549" s="125"/>
      <c r="C549" s="125"/>
      <c r="D549" s="127"/>
      <c r="E549" s="127"/>
      <c r="F549" s="128"/>
      <c r="G549" s="129"/>
      <c r="H549" s="20"/>
      <c r="I549" s="130"/>
      <c r="J549" s="20"/>
      <c r="K549" s="21"/>
      <c r="L549" s="20"/>
      <c r="M549" s="131"/>
      <c r="N549" s="20"/>
      <c r="O549" s="21"/>
      <c r="P549" s="20"/>
      <c r="Q549" s="21"/>
      <c r="T549" s="557"/>
      <c r="U549" s="837"/>
      <c r="V549" s="349"/>
      <c r="W549" s="238"/>
      <c r="X549" s="279"/>
      <c r="Y549" s="873"/>
      <c r="Z549" s="289"/>
      <c r="AA549" s="132"/>
      <c r="AB549" s="68"/>
      <c r="AC549" s="129"/>
      <c r="AD549"/>
      <c r="AE549" s="96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</row>
    <row r="550" spans="1:51" s="126" customFormat="1" x14ac:dyDescent="0.25">
      <c r="A550" s="125"/>
      <c r="C550" s="125"/>
      <c r="D550" s="127"/>
      <c r="E550" s="127"/>
      <c r="F550" s="128"/>
      <c r="G550" s="129"/>
      <c r="H550" s="20"/>
      <c r="I550" s="130"/>
      <c r="J550" s="20"/>
      <c r="K550" s="21"/>
      <c r="L550" s="20"/>
      <c r="M550" s="131"/>
      <c r="N550" s="20"/>
      <c r="O550" s="21"/>
      <c r="P550" s="20"/>
      <c r="Q550" s="21"/>
      <c r="T550" s="557"/>
      <c r="U550" s="837"/>
      <c r="V550" s="349"/>
      <c r="W550" s="238"/>
      <c r="X550" s="279"/>
      <c r="Y550" s="873"/>
      <c r="Z550" s="289"/>
      <c r="AA550" s="132"/>
      <c r="AB550" s="68"/>
      <c r="AC550" s="129"/>
      <c r="AD550"/>
      <c r="AE550" s="96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</row>
    <row r="551" spans="1:51" s="126" customFormat="1" x14ac:dyDescent="0.25">
      <c r="A551" s="125"/>
      <c r="C551" s="125"/>
      <c r="D551" s="127"/>
      <c r="E551" s="127"/>
      <c r="F551" s="128"/>
      <c r="G551" s="129"/>
      <c r="H551" s="20"/>
      <c r="I551" s="130"/>
      <c r="J551" s="20"/>
      <c r="K551" s="21"/>
      <c r="L551" s="20"/>
      <c r="M551" s="131"/>
      <c r="N551" s="20"/>
      <c r="O551" s="21"/>
      <c r="P551" s="20"/>
      <c r="Q551" s="21"/>
      <c r="T551" s="557"/>
      <c r="U551" s="837"/>
      <c r="V551" s="349"/>
      <c r="W551" s="238"/>
      <c r="X551" s="279"/>
      <c r="Y551" s="873"/>
      <c r="Z551" s="289"/>
      <c r="AA551" s="132"/>
      <c r="AB551" s="68"/>
      <c r="AC551" s="129"/>
      <c r="AD551"/>
      <c r="AE551" s="96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</row>
    <row r="552" spans="1:51" s="126" customFormat="1" x14ac:dyDescent="0.25">
      <c r="A552" s="125"/>
      <c r="C552" s="125"/>
      <c r="D552" s="127"/>
      <c r="E552" s="127"/>
      <c r="F552" s="128"/>
      <c r="G552" s="129"/>
      <c r="H552" s="20"/>
      <c r="I552" s="130"/>
      <c r="J552" s="20"/>
      <c r="K552" s="21"/>
      <c r="L552" s="20"/>
      <c r="M552" s="131"/>
      <c r="N552" s="20"/>
      <c r="O552" s="21"/>
      <c r="P552" s="20"/>
      <c r="Q552" s="21"/>
      <c r="T552" s="557"/>
      <c r="U552" s="837"/>
      <c r="V552" s="349"/>
      <c r="W552" s="238"/>
      <c r="X552" s="279"/>
      <c r="Y552" s="873"/>
      <c r="Z552" s="289"/>
      <c r="AA552" s="132"/>
      <c r="AB552" s="68"/>
      <c r="AC552" s="129"/>
      <c r="AD552"/>
      <c r="AE552" s="96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</row>
    <row r="553" spans="1:51" s="126" customFormat="1" x14ac:dyDescent="0.25">
      <c r="A553" s="125"/>
      <c r="C553" s="125"/>
      <c r="D553" s="127"/>
      <c r="E553" s="127"/>
      <c r="F553" s="128"/>
      <c r="G553" s="129"/>
      <c r="H553" s="20"/>
      <c r="I553" s="130"/>
      <c r="J553" s="20"/>
      <c r="K553" s="21"/>
      <c r="L553" s="20"/>
      <c r="M553" s="131"/>
      <c r="N553" s="20"/>
      <c r="O553" s="21"/>
      <c r="P553" s="20"/>
      <c r="Q553" s="21"/>
      <c r="T553" s="557"/>
      <c r="U553" s="837"/>
      <c r="V553" s="349"/>
      <c r="W553" s="238"/>
      <c r="X553" s="279"/>
      <c r="Y553" s="873"/>
      <c r="Z553" s="289"/>
      <c r="AA553" s="132"/>
      <c r="AB553" s="68"/>
      <c r="AC553" s="129"/>
      <c r="AD553"/>
      <c r="AE553" s="96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</row>
    <row r="554" spans="1:51" s="126" customFormat="1" x14ac:dyDescent="0.25">
      <c r="A554" s="125"/>
      <c r="C554" s="125"/>
      <c r="D554" s="127"/>
      <c r="E554" s="127"/>
      <c r="F554" s="128"/>
      <c r="G554" s="129"/>
      <c r="H554" s="20"/>
      <c r="I554" s="130"/>
      <c r="J554" s="20"/>
      <c r="K554" s="21"/>
      <c r="L554" s="20"/>
      <c r="M554" s="131"/>
      <c r="N554" s="20"/>
      <c r="O554" s="21"/>
      <c r="P554" s="20"/>
      <c r="Q554" s="21"/>
      <c r="T554" s="557"/>
      <c r="U554" s="837"/>
      <c r="V554" s="349"/>
      <c r="W554" s="238"/>
      <c r="X554" s="279"/>
      <c r="Y554" s="873"/>
      <c r="Z554" s="289"/>
      <c r="AA554" s="132"/>
      <c r="AB554" s="68"/>
      <c r="AC554" s="129"/>
      <c r="AD554"/>
      <c r="AE554" s="96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</row>
    <row r="555" spans="1:51" s="126" customFormat="1" x14ac:dyDescent="0.25">
      <c r="A555" s="125"/>
      <c r="C555" s="125"/>
      <c r="D555" s="127"/>
      <c r="E555" s="127"/>
      <c r="F555" s="128"/>
      <c r="G555" s="129"/>
      <c r="H555" s="20"/>
      <c r="I555" s="130"/>
      <c r="J555" s="20"/>
      <c r="K555" s="21"/>
      <c r="L555" s="20"/>
      <c r="M555" s="131"/>
      <c r="N555" s="20"/>
      <c r="O555" s="21"/>
      <c r="P555" s="20"/>
      <c r="Q555" s="21"/>
      <c r="T555" s="557"/>
      <c r="U555" s="837"/>
      <c r="V555" s="349"/>
      <c r="W555" s="238"/>
      <c r="X555" s="279"/>
      <c r="Y555" s="873"/>
      <c r="Z555" s="289"/>
      <c r="AA555" s="132"/>
      <c r="AB555" s="68"/>
      <c r="AC555" s="129"/>
      <c r="AD555"/>
      <c r="AE555" s="96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</row>
    <row r="556" spans="1:51" s="126" customFormat="1" x14ac:dyDescent="0.25">
      <c r="A556" s="125"/>
      <c r="C556" s="125"/>
      <c r="D556" s="127"/>
      <c r="E556" s="127"/>
      <c r="F556" s="128"/>
      <c r="G556" s="129"/>
      <c r="H556" s="20"/>
      <c r="I556" s="130"/>
      <c r="J556" s="20"/>
      <c r="K556" s="21"/>
      <c r="L556" s="20"/>
      <c r="M556" s="131"/>
      <c r="N556" s="20"/>
      <c r="O556" s="21"/>
      <c r="P556" s="20"/>
      <c r="Q556" s="21"/>
      <c r="T556" s="557"/>
      <c r="U556" s="837"/>
      <c r="V556" s="349"/>
      <c r="W556" s="238"/>
      <c r="X556" s="279"/>
      <c r="Y556" s="873"/>
      <c r="Z556" s="289"/>
      <c r="AA556" s="132"/>
      <c r="AB556" s="68"/>
      <c r="AC556" s="129"/>
      <c r="AD556"/>
      <c r="AE556" s="9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</row>
    <row r="557" spans="1:51" s="126" customFormat="1" x14ac:dyDescent="0.25">
      <c r="A557" s="125"/>
      <c r="C557" s="125"/>
      <c r="D557" s="127"/>
      <c r="E557" s="127"/>
      <c r="F557" s="128"/>
      <c r="G557" s="129"/>
      <c r="H557" s="20"/>
      <c r="I557" s="130"/>
      <c r="J557" s="20"/>
      <c r="K557" s="21"/>
      <c r="L557" s="20"/>
      <c r="M557" s="131"/>
      <c r="N557" s="20"/>
      <c r="O557" s="21"/>
      <c r="P557" s="20"/>
      <c r="Q557" s="21"/>
      <c r="T557" s="557"/>
      <c r="U557" s="837"/>
      <c r="V557" s="349"/>
      <c r="W557" s="238"/>
      <c r="X557" s="279"/>
      <c r="Y557" s="873"/>
      <c r="Z557" s="289"/>
      <c r="AA557" s="132"/>
      <c r="AB557" s="68"/>
      <c r="AC557" s="129"/>
      <c r="AD557"/>
      <c r="AE557" s="96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</row>
    <row r="558" spans="1:51" s="126" customFormat="1" x14ac:dyDescent="0.25">
      <c r="A558" s="125"/>
      <c r="C558" s="125"/>
      <c r="D558" s="127"/>
      <c r="E558" s="127"/>
      <c r="F558" s="128"/>
      <c r="G558" s="129"/>
      <c r="H558" s="20"/>
      <c r="I558" s="130"/>
      <c r="J558" s="20"/>
      <c r="K558" s="21"/>
      <c r="L558" s="20"/>
      <c r="M558" s="131"/>
      <c r="N558" s="20"/>
      <c r="O558" s="21"/>
      <c r="P558" s="20"/>
      <c r="Q558" s="21"/>
      <c r="T558" s="557"/>
      <c r="U558" s="837"/>
      <c r="V558" s="349"/>
      <c r="W558" s="238"/>
      <c r="X558" s="279"/>
      <c r="Y558" s="873"/>
      <c r="Z558" s="289"/>
      <c r="AA558" s="132"/>
      <c r="AB558" s="68"/>
      <c r="AC558" s="129"/>
      <c r="AD558"/>
      <c r="AE558" s="96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</row>
    <row r="559" spans="1:51" s="126" customFormat="1" x14ac:dyDescent="0.25">
      <c r="A559" s="125"/>
      <c r="C559" s="125"/>
      <c r="D559" s="127"/>
      <c r="E559" s="127"/>
      <c r="F559" s="128"/>
      <c r="G559" s="129"/>
      <c r="H559" s="20"/>
      <c r="I559" s="130"/>
      <c r="J559" s="20"/>
      <c r="K559" s="21"/>
      <c r="L559" s="20"/>
      <c r="M559" s="131"/>
      <c r="N559" s="20"/>
      <c r="O559" s="21"/>
      <c r="P559" s="20"/>
      <c r="Q559" s="21"/>
      <c r="T559" s="557"/>
      <c r="U559" s="837"/>
      <c r="V559" s="349"/>
      <c r="W559" s="238"/>
      <c r="X559" s="279"/>
      <c r="Y559" s="873"/>
      <c r="Z559" s="289"/>
      <c r="AA559" s="132"/>
      <c r="AB559" s="68"/>
      <c r="AC559" s="129"/>
      <c r="AD559"/>
      <c r="AE559" s="96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</row>
    <row r="560" spans="1:51" s="126" customFormat="1" x14ac:dyDescent="0.25">
      <c r="A560" s="125"/>
      <c r="C560" s="125"/>
      <c r="D560" s="127"/>
      <c r="E560" s="127"/>
      <c r="F560" s="128"/>
      <c r="G560" s="129"/>
      <c r="H560" s="20"/>
      <c r="I560" s="130"/>
      <c r="J560" s="20"/>
      <c r="K560" s="21"/>
      <c r="L560" s="20"/>
      <c r="M560" s="131"/>
      <c r="N560" s="20"/>
      <c r="O560" s="21"/>
      <c r="P560" s="20"/>
      <c r="Q560" s="21"/>
      <c r="T560" s="557"/>
      <c r="U560" s="837"/>
      <c r="V560" s="349"/>
      <c r="W560" s="238"/>
      <c r="X560" s="279"/>
      <c r="Y560" s="873"/>
      <c r="Z560" s="289"/>
      <c r="AA560" s="132"/>
      <c r="AB560" s="68"/>
      <c r="AC560" s="129"/>
      <c r="AD560"/>
      <c r="AE560" s="96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</row>
    <row r="561" spans="1:51" s="126" customFormat="1" x14ac:dyDescent="0.25">
      <c r="A561" s="125"/>
      <c r="C561" s="125"/>
      <c r="D561" s="127"/>
      <c r="E561" s="127"/>
      <c r="F561" s="128"/>
      <c r="G561" s="129"/>
      <c r="H561" s="20"/>
      <c r="I561" s="130"/>
      <c r="J561" s="20"/>
      <c r="K561" s="21"/>
      <c r="L561" s="20"/>
      <c r="M561" s="131"/>
      <c r="N561" s="20"/>
      <c r="O561" s="21"/>
      <c r="P561" s="20"/>
      <c r="Q561" s="21"/>
      <c r="T561" s="557"/>
      <c r="U561" s="837"/>
      <c r="V561" s="349"/>
      <c r="W561" s="238"/>
      <c r="X561" s="279"/>
      <c r="Y561" s="873"/>
      <c r="Z561" s="289"/>
      <c r="AA561" s="132"/>
      <c r="AB561" s="68"/>
      <c r="AC561" s="129"/>
      <c r="AD561"/>
      <c r="AE561" s="96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</row>
    <row r="562" spans="1:51" s="126" customFormat="1" x14ac:dyDescent="0.25">
      <c r="A562" s="125"/>
      <c r="C562" s="125"/>
      <c r="D562" s="127"/>
      <c r="E562" s="127"/>
      <c r="F562" s="128"/>
      <c r="G562" s="129"/>
      <c r="H562" s="20"/>
      <c r="I562" s="130"/>
      <c r="J562" s="20"/>
      <c r="K562" s="21"/>
      <c r="L562" s="20"/>
      <c r="M562" s="131"/>
      <c r="N562" s="20"/>
      <c r="O562" s="21"/>
      <c r="P562" s="20"/>
      <c r="Q562" s="21"/>
      <c r="T562" s="557"/>
      <c r="U562" s="837"/>
      <c r="V562" s="349"/>
      <c r="W562" s="238"/>
      <c r="X562" s="279"/>
      <c r="Y562" s="873"/>
      <c r="Z562" s="289"/>
      <c r="AA562" s="132"/>
      <c r="AB562" s="68"/>
      <c r="AC562" s="129"/>
      <c r="AD562"/>
      <c r="AE562" s="96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</row>
    <row r="563" spans="1:51" s="126" customFormat="1" x14ac:dyDescent="0.25">
      <c r="A563" s="125"/>
      <c r="C563" s="125"/>
      <c r="D563" s="127"/>
      <c r="E563" s="127"/>
      <c r="F563" s="128"/>
      <c r="G563" s="129"/>
      <c r="H563" s="20"/>
      <c r="I563" s="130"/>
      <c r="J563" s="20"/>
      <c r="K563" s="21"/>
      <c r="L563" s="20"/>
      <c r="M563" s="131"/>
      <c r="N563" s="20"/>
      <c r="O563" s="21"/>
      <c r="P563" s="20"/>
      <c r="Q563" s="21"/>
      <c r="T563" s="557"/>
      <c r="U563" s="837"/>
      <c r="V563" s="349"/>
      <c r="W563" s="238"/>
      <c r="X563" s="279"/>
      <c r="Y563" s="873"/>
      <c r="Z563" s="289"/>
      <c r="AA563" s="132"/>
      <c r="AB563" s="68"/>
      <c r="AC563" s="129"/>
      <c r="AD563"/>
      <c r="AE563" s="96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</row>
    <row r="564" spans="1:51" s="126" customFormat="1" x14ac:dyDescent="0.25">
      <c r="A564" s="125"/>
      <c r="C564" s="125"/>
      <c r="D564" s="127"/>
      <c r="E564" s="127"/>
      <c r="F564" s="128"/>
      <c r="G564" s="129"/>
      <c r="H564" s="20"/>
      <c r="I564" s="130"/>
      <c r="J564" s="20"/>
      <c r="K564" s="21"/>
      <c r="L564" s="20"/>
      <c r="M564" s="131"/>
      <c r="N564" s="20"/>
      <c r="O564" s="21"/>
      <c r="P564" s="20"/>
      <c r="Q564" s="21"/>
      <c r="T564" s="557"/>
      <c r="U564" s="837"/>
      <c r="V564" s="349"/>
      <c r="W564" s="238"/>
      <c r="X564" s="279"/>
      <c r="Y564" s="873"/>
      <c r="Z564" s="289"/>
      <c r="AA564" s="132"/>
      <c r="AB564" s="68"/>
      <c r="AC564" s="129"/>
      <c r="AD564"/>
      <c r="AE564" s="96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</row>
    <row r="565" spans="1:51" s="126" customFormat="1" x14ac:dyDescent="0.25">
      <c r="A565" s="125"/>
      <c r="C565" s="125"/>
      <c r="D565" s="127"/>
      <c r="E565" s="127"/>
      <c r="F565" s="128"/>
      <c r="G565" s="129"/>
      <c r="H565" s="20"/>
      <c r="I565" s="130"/>
      <c r="J565" s="20"/>
      <c r="K565" s="21"/>
      <c r="L565" s="20"/>
      <c r="M565" s="131"/>
      <c r="N565" s="20"/>
      <c r="O565" s="21"/>
      <c r="P565" s="20"/>
      <c r="Q565" s="21"/>
      <c r="T565" s="557"/>
      <c r="U565" s="837"/>
      <c r="V565" s="349"/>
      <c r="W565" s="238"/>
      <c r="X565" s="279"/>
      <c r="Y565" s="873"/>
      <c r="Z565" s="289"/>
      <c r="AA565" s="132"/>
      <c r="AB565" s="68"/>
      <c r="AC565" s="129"/>
      <c r="AD565"/>
      <c r="AE565" s="96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</row>
    <row r="566" spans="1:51" s="126" customFormat="1" x14ac:dyDescent="0.25">
      <c r="A566" s="125"/>
      <c r="C566" s="125"/>
      <c r="D566" s="127"/>
      <c r="E566" s="127"/>
      <c r="F566" s="128"/>
      <c r="G566" s="129"/>
      <c r="H566" s="20"/>
      <c r="I566" s="130"/>
      <c r="J566" s="20"/>
      <c r="K566" s="21"/>
      <c r="L566" s="20"/>
      <c r="M566" s="131"/>
      <c r="N566" s="20"/>
      <c r="O566" s="21"/>
      <c r="P566" s="20"/>
      <c r="Q566" s="21"/>
      <c r="T566" s="557"/>
      <c r="U566" s="837"/>
      <c r="V566" s="349"/>
      <c r="W566" s="238"/>
      <c r="X566" s="279"/>
      <c r="Y566" s="873"/>
      <c r="Z566" s="289"/>
      <c r="AA566" s="132"/>
      <c r="AB566" s="68"/>
      <c r="AC566" s="129"/>
      <c r="AD566"/>
      <c r="AE566" s="9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</row>
    <row r="567" spans="1:51" s="126" customFormat="1" x14ac:dyDescent="0.25">
      <c r="A567" s="125"/>
      <c r="C567" s="125"/>
      <c r="D567" s="127"/>
      <c r="E567" s="127"/>
      <c r="F567" s="128"/>
      <c r="G567" s="129"/>
      <c r="H567" s="20"/>
      <c r="I567" s="130"/>
      <c r="J567" s="20"/>
      <c r="K567" s="21"/>
      <c r="L567" s="20"/>
      <c r="M567" s="131"/>
      <c r="N567" s="20"/>
      <c r="O567" s="21"/>
      <c r="P567" s="20"/>
      <c r="Q567" s="21"/>
      <c r="T567" s="557"/>
      <c r="U567" s="837"/>
      <c r="V567" s="349"/>
      <c r="W567" s="238"/>
      <c r="X567" s="279"/>
      <c r="Y567" s="873"/>
      <c r="Z567" s="289"/>
      <c r="AA567" s="132"/>
      <c r="AB567" s="68"/>
      <c r="AC567" s="129"/>
      <c r="AD567"/>
      <c r="AE567" s="96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</row>
    <row r="568" spans="1:51" s="126" customFormat="1" x14ac:dyDescent="0.25">
      <c r="A568" s="125"/>
      <c r="C568" s="125"/>
      <c r="D568" s="127"/>
      <c r="E568" s="127"/>
      <c r="F568" s="128"/>
      <c r="G568" s="129"/>
      <c r="H568" s="20"/>
      <c r="I568" s="130"/>
      <c r="J568" s="20"/>
      <c r="K568" s="21"/>
      <c r="L568" s="20"/>
      <c r="M568" s="131"/>
      <c r="N568" s="20"/>
      <c r="O568" s="21"/>
      <c r="P568" s="20"/>
      <c r="Q568" s="21"/>
      <c r="T568" s="557"/>
      <c r="U568" s="837"/>
      <c r="V568" s="349"/>
      <c r="W568" s="238"/>
      <c r="X568" s="279"/>
      <c r="Y568" s="873"/>
      <c r="Z568" s="289"/>
      <c r="AA568" s="132"/>
      <c r="AB568" s="68"/>
      <c r="AC568" s="129"/>
      <c r="AD568"/>
      <c r="AE568" s="96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</row>
    <row r="569" spans="1:51" s="126" customFormat="1" x14ac:dyDescent="0.25">
      <c r="A569" s="125"/>
      <c r="C569" s="125"/>
      <c r="D569" s="127"/>
      <c r="E569" s="127"/>
      <c r="F569" s="128"/>
      <c r="G569" s="129"/>
      <c r="H569" s="20"/>
      <c r="I569" s="130"/>
      <c r="J569" s="20"/>
      <c r="K569" s="21"/>
      <c r="L569" s="20"/>
      <c r="M569" s="131"/>
      <c r="N569" s="20"/>
      <c r="O569" s="21"/>
      <c r="P569" s="20"/>
      <c r="Q569" s="21"/>
      <c r="T569" s="557"/>
      <c r="U569" s="837"/>
      <c r="V569" s="349"/>
      <c r="W569" s="238"/>
      <c r="X569" s="279"/>
      <c r="Y569" s="873"/>
      <c r="Z569" s="289"/>
      <c r="AA569" s="132"/>
      <c r="AB569" s="68"/>
      <c r="AC569" s="129"/>
      <c r="AD569"/>
      <c r="AE569" s="96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</row>
    <row r="570" spans="1:51" s="126" customFormat="1" x14ac:dyDescent="0.25">
      <c r="A570" s="125"/>
      <c r="C570" s="125"/>
      <c r="D570" s="127"/>
      <c r="E570" s="127"/>
      <c r="F570" s="128"/>
      <c r="G570" s="129"/>
      <c r="H570" s="20"/>
      <c r="I570" s="130"/>
      <c r="J570" s="20"/>
      <c r="K570" s="21"/>
      <c r="L570" s="20"/>
      <c r="M570" s="131"/>
      <c r="N570" s="20"/>
      <c r="O570" s="21"/>
      <c r="P570" s="20"/>
      <c r="Q570" s="21"/>
      <c r="T570" s="557"/>
      <c r="U570" s="837"/>
      <c r="V570" s="349"/>
      <c r="W570" s="238"/>
      <c r="X570" s="279"/>
      <c r="Y570" s="873"/>
      <c r="Z570" s="289"/>
      <c r="AA570" s="132"/>
      <c r="AB570" s="68"/>
      <c r="AC570" s="129"/>
      <c r="AD570"/>
      <c r="AE570" s="96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</row>
    <row r="571" spans="1:51" s="126" customFormat="1" x14ac:dyDescent="0.25">
      <c r="A571" s="125"/>
      <c r="C571" s="125"/>
      <c r="D571" s="127"/>
      <c r="E571" s="127"/>
      <c r="F571" s="128"/>
      <c r="G571" s="129"/>
      <c r="H571" s="20"/>
      <c r="I571" s="130"/>
      <c r="J571" s="20"/>
      <c r="K571" s="21"/>
      <c r="L571" s="20"/>
      <c r="M571" s="131"/>
      <c r="N571" s="20"/>
      <c r="O571" s="21"/>
      <c r="P571" s="20"/>
      <c r="Q571" s="21"/>
      <c r="T571" s="557"/>
      <c r="U571" s="837"/>
      <c r="V571" s="349"/>
      <c r="W571" s="238"/>
      <c r="X571" s="279"/>
      <c r="Y571" s="873"/>
      <c r="Z571" s="289"/>
      <c r="AA571" s="132"/>
      <c r="AB571" s="68"/>
      <c r="AC571" s="129"/>
      <c r="AD571"/>
      <c r="AE571" s="96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</row>
    <row r="572" spans="1:51" s="126" customFormat="1" x14ac:dyDescent="0.25">
      <c r="A572" s="125"/>
      <c r="C572" s="125"/>
      <c r="D572" s="127"/>
      <c r="E572" s="127"/>
      <c r="F572" s="128"/>
      <c r="G572" s="129"/>
      <c r="H572" s="20"/>
      <c r="I572" s="130"/>
      <c r="J572" s="20"/>
      <c r="K572" s="21"/>
      <c r="L572" s="20"/>
      <c r="M572" s="131"/>
      <c r="N572" s="20"/>
      <c r="O572" s="21"/>
      <c r="P572" s="20"/>
      <c r="Q572" s="21"/>
      <c r="T572" s="557"/>
      <c r="U572" s="837"/>
      <c r="V572" s="349"/>
      <c r="W572" s="238"/>
      <c r="X572" s="279"/>
      <c r="Y572" s="873"/>
      <c r="Z572" s="289"/>
      <c r="AA572" s="132"/>
      <c r="AB572" s="68"/>
      <c r="AC572" s="129"/>
      <c r="AD572"/>
      <c r="AE572" s="96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</row>
    <row r="573" spans="1:51" s="126" customFormat="1" x14ac:dyDescent="0.25">
      <c r="A573" s="125"/>
      <c r="C573" s="125"/>
      <c r="D573" s="127"/>
      <c r="E573" s="127"/>
      <c r="F573" s="128"/>
      <c r="G573" s="129"/>
      <c r="H573" s="20"/>
      <c r="I573" s="130"/>
      <c r="J573" s="20"/>
      <c r="K573" s="21"/>
      <c r="L573" s="20"/>
      <c r="M573" s="131"/>
      <c r="N573" s="20"/>
      <c r="O573" s="21"/>
      <c r="P573" s="20"/>
      <c r="Q573" s="21"/>
      <c r="T573" s="557"/>
      <c r="U573" s="837"/>
      <c r="V573" s="349"/>
      <c r="W573" s="238"/>
      <c r="X573" s="279"/>
      <c r="Y573" s="873"/>
      <c r="Z573" s="289"/>
      <c r="AA573" s="132"/>
      <c r="AB573" s="68"/>
      <c r="AC573" s="129"/>
      <c r="AD573"/>
      <c r="AE573" s="96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</row>
    <row r="574" spans="1:51" s="126" customFormat="1" x14ac:dyDescent="0.25">
      <c r="A574" s="125"/>
      <c r="C574" s="125"/>
      <c r="D574" s="127"/>
      <c r="E574" s="127"/>
      <c r="F574" s="128"/>
      <c r="G574" s="129"/>
      <c r="H574" s="20"/>
      <c r="I574" s="130"/>
      <c r="J574" s="20"/>
      <c r="K574" s="21"/>
      <c r="L574" s="20"/>
      <c r="M574" s="131"/>
      <c r="N574" s="20"/>
      <c r="O574" s="21"/>
      <c r="P574" s="20"/>
      <c r="Q574" s="21"/>
      <c r="T574" s="557"/>
      <c r="U574" s="837"/>
      <c r="V574" s="349"/>
      <c r="W574" s="238"/>
      <c r="X574" s="279"/>
      <c r="Y574" s="873"/>
      <c r="Z574" s="289"/>
      <c r="AA574" s="132"/>
      <c r="AB574" s="68"/>
      <c r="AC574" s="129"/>
      <c r="AD574"/>
      <c r="AE574" s="96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</row>
    <row r="575" spans="1:51" s="126" customFormat="1" x14ac:dyDescent="0.25">
      <c r="A575" s="125"/>
      <c r="C575" s="125"/>
      <c r="D575" s="127"/>
      <c r="E575" s="127"/>
      <c r="F575" s="128"/>
      <c r="G575" s="129"/>
      <c r="H575" s="20"/>
      <c r="I575" s="130"/>
      <c r="J575" s="20"/>
      <c r="K575" s="21"/>
      <c r="L575" s="20"/>
      <c r="M575" s="131"/>
      <c r="N575" s="20"/>
      <c r="O575" s="21"/>
      <c r="P575" s="20"/>
      <c r="Q575" s="21"/>
      <c r="T575" s="557"/>
      <c r="U575" s="837"/>
      <c r="V575" s="349"/>
      <c r="W575" s="238"/>
      <c r="X575" s="279"/>
      <c r="Y575" s="873"/>
      <c r="Z575" s="289"/>
      <c r="AA575" s="132"/>
      <c r="AB575" s="68"/>
      <c r="AC575" s="129"/>
      <c r="AD575"/>
      <c r="AE575" s="96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</row>
    <row r="576" spans="1:51" s="126" customFormat="1" x14ac:dyDescent="0.25">
      <c r="A576" s="125"/>
      <c r="C576" s="125"/>
      <c r="D576" s="127"/>
      <c r="E576" s="127"/>
      <c r="F576" s="128"/>
      <c r="G576" s="129"/>
      <c r="H576" s="20"/>
      <c r="I576" s="130"/>
      <c r="J576" s="20"/>
      <c r="K576" s="21"/>
      <c r="L576" s="20"/>
      <c r="M576" s="131"/>
      <c r="N576" s="20"/>
      <c r="O576" s="21"/>
      <c r="P576" s="20"/>
      <c r="Q576" s="21"/>
      <c r="T576" s="557"/>
      <c r="U576" s="837"/>
      <c r="V576" s="349"/>
      <c r="W576" s="238"/>
      <c r="X576" s="279"/>
      <c r="Y576" s="873"/>
      <c r="Z576" s="289"/>
      <c r="AA576" s="132"/>
      <c r="AB576" s="68"/>
      <c r="AC576" s="129"/>
      <c r="AD576"/>
      <c r="AE576" s="9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</row>
    <row r="577" spans="1:51" s="126" customFormat="1" x14ac:dyDescent="0.25">
      <c r="A577" s="125"/>
      <c r="C577" s="125"/>
      <c r="D577" s="127"/>
      <c r="E577" s="127"/>
      <c r="F577" s="128"/>
      <c r="G577" s="129"/>
      <c r="H577" s="20"/>
      <c r="I577" s="130"/>
      <c r="J577" s="20"/>
      <c r="K577" s="21"/>
      <c r="L577" s="20"/>
      <c r="M577" s="131"/>
      <c r="N577" s="20"/>
      <c r="O577" s="21"/>
      <c r="P577" s="20"/>
      <c r="Q577" s="21"/>
      <c r="T577" s="557"/>
      <c r="U577" s="837"/>
      <c r="V577" s="349"/>
      <c r="W577" s="238"/>
      <c r="X577" s="279"/>
      <c r="Y577" s="873"/>
      <c r="Z577" s="289"/>
      <c r="AA577" s="132"/>
      <c r="AB577" s="68"/>
      <c r="AC577" s="129"/>
      <c r="AD577"/>
      <c r="AE577" s="96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</row>
    <row r="578" spans="1:51" s="126" customFormat="1" x14ac:dyDescent="0.25">
      <c r="A578" s="125"/>
      <c r="C578" s="125"/>
      <c r="D578" s="127"/>
      <c r="E578" s="127"/>
      <c r="F578" s="128"/>
      <c r="G578" s="129"/>
      <c r="H578" s="20"/>
      <c r="I578" s="130"/>
      <c r="J578" s="20"/>
      <c r="K578" s="21"/>
      <c r="L578" s="20"/>
      <c r="M578" s="131"/>
      <c r="N578" s="20"/>
      <c r="O578" s="21"/>
      <c r="P578" s="20"/>
      <c r="Q578" s="21"/>
      <c r="T578" s="557"/>
      <c r="U578" s="837"/>
      <c r="V578" s="349"/>
      <c r="W578" s="238"/>
      <c r="X578" s="279"/>
      <c r="Y578" s="873"/>
      <c r="Z578" s="289"/>
      <c r="AA578" s="132"/>
      <c r="AB578" s="68"/>
      <c r="AC578" s="129"/>
      <c r="AD578"/>
      <c r="AE578" s="96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</row>
    <row r="579" spans="1:51" s="126" customFormat="1" x14ac:dyDescent="0.25">
      <c r="A579" s="125"/>
      <c r="C579" s="125"/>
      <c r="D579" s="127"/>
      <c r="E579" s="127"/>
      <c r="F579" s="128"/>
      <c r="G579" s="129"/>
      <c r="H579" s="20"/>
      <c r="I579" s="130"/>
      <c r="J579" s="20"/>
      <c r="K579" s="21"/>
      <c r="L579" s="20"/>
      <c r="M579" s="131"/>
      <c r="N579" s="20"/>
      <c r="O579" s="21"/>
      <c r="P579" s="20"/>
      <c r="Q579" s="21"/>
      <c r="T579" s="557"/>
      <c r="U579" s="837"/>
      <c r="V579" s="349"/>
      <c r="W579" s="238"/>
      <c r="X579" s="279"/>
      <c r="Y579" s="873"/>
      <c r="Z579" s="289"/>
      <c r="AA579" s="132"/>
      <c r="AB579" s="68"/>
      <c r="AC579" s="129"/>
      <c r="AD579"/>
      <c r="AE579" s="96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</row>
    <row r="580" spans="1:51" s="126" customFormat="1" x14ac:dyDescent="0.25">
      <c r="A580" s="125"/>
      <c r="C580" s="125"/>
      <c r="D580" s="127"/>
      <c r="E580" s="127"/>
      <c r="F580" s="128"/>
      <c r="G580" s="129"/>
      <c r="H580" s="20"/>
      <c r="I580" s="130"/>
      <c r="J580" s="20"/>
      <c r="K580" s="21"/>
      <c r="L580" s="20"/>
      <c r="M580" s="131"/>
      <c r="N580" s="20"/>
      <c r="O580" s="21"/>
      <c r="P580" s="20"/>
      <c r="Q580" s="21"/>
      <c r="T580" s="557"/>
      <c r="U580" s="837"/>
      <c r="V580" s="349"/>
      <c r="W580" s="238"/>
      <c r="X580" s="279"/>
      <c r="Y580" s="873"/>
      <c r="Z580" s="289"/>
      <c r="AA580" s="132"/>
      <c r="AB580" s="68"/>
      <c r="AC580" s="129"/>
      <c r="AD580"/>
      <c r="AE580" s="96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</row>
    <row r="581" spans="1:51" s="126" customFormat="1" x14ac:dyDescent="0.25">
      <c r="A581" s="125"/>
      <c r="C581" s="125"/>
      <c r="D581" s="127"/>
      <c r="E581" s="127"/>
      <c r="F581" s="128"/>
      <c r="G581" s="129"/>
      <c r="H581" s="20"/>
      <c r="I581" s="130"/>
      <c r="J581" s="20"/>
      <c r="K581" s="21"/>
      <c r="L581" s="20"/>
      <c r="M581" s="131"/>
      <c r="N581" s="20"/>
      <c r="O581" s="21"/>
      <c r="P581" s="20"/>
      <c r="Q581" s="21"/>
      <c r="T581" s="557"/>
      <c r="U581" s="837"/>
      <c r="V581" s="349"/>
      <c r="W581" s="238"/>
      <c r="X581" s="279"/>
      <c r="Y581" s="873"/>
      <c r="Z581" s="289"/>
      <c r="AA581" s="132"/>
      <c r="AB581" s="68"/>
      <c r="AC581" s="129"/>
      <c r="AD581"/>
      <c r="AE581" s="96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</row>
    <row r="582" spans="1:51" s="126" customFormat="1" x14ac:dyDescent="0.25">
      <c r="A582" s="125"/>
      <c r="C582" s="125"/>
      <c r="D582" s="127"/>
      <c r="E582" s="127"/>
      <c r="F582" s="128"/>
      <c r="G582" s="129"/>
      <c r="H582" s="20"/>
      <c r="I582" s="130"/>
      <c r="J582" s="20"/>
      <c r="K582" s="21"/>
      <c r="L582" s="20"/>
      <c r="M582" s="131"/>
      <c r="N582" s="20"/>
      <c r="O582" s="21"/>
      <c r="P582" s="20"/>
      <c r="Q582" s="21"/>
      <c r="T582" s="557"/>
      <c r="U582" s="837"/>
      <c r="V582" s="349"/>
      <c r="W582" s="238"/>
      <c r="X582" s="279"/>
      <c r="Y582" s="873"/>
      <c r="Z582" s="289"/>
      <c r="AA582" s="132"/>
      <c r="AB582" s="68"/>
      <c r="AC582" s="129"/>
      <c r="AD582"/>
      <c r="AE582" s="96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</row>
    <row r="583" spans="1:51" s="126" customFormat="1" x14ac:dyDescent="0.25">
      <c r="A583" s="125"/>
      <c r="C583" s="125"/>
      <c r="D583" s="127"/>
      <c r="E583" s="127"/>
      <c r="F583" s="128"/>
      <c r="G583" s="129"/>
      <c r="H583" s="20"/>
      <c r="I583" s="130"/>
      <c r="J583" s="20"/>
      <c r="K583" s="21"/>
      <c r="L583" s="20"/>
      <c r="M583" s="131"/>
      <c r="N583" s="20"/>
      <c r="O583" s="21"/>
      <c r="P583" s="20"/>
      <c r="Q583" s="21"/>
      <c r="T583" s="557"/>
      <c r="U583" s="837"/>
      <c r="V583" s="349"/>
      <c r="W583" s="238"/>
      <c r="X583" s="279"/>
      <c r="Y583" s="873"/>
      <c r="Z583" s="289"/>
      <c r="AA583" s="132"/>
      <c r="AB583" s="68"/>
      <c r="AC583" s="129"/>
      <c r="AD583"/>
      <c r="AE583" s="96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</row>
    <row r="584" spans="1:51" s="126" customFormat="1" x14ac:dyDescent="0.25">
      <c r="A584" s="125"/>
      <c r="C584" s="125"/>
      <c r="D584" s="127"/>
      <c r="E584" s="127"/>
      <c r="F584" s="128"/>
      <c r="G584" s="129"/>
      <c r="H584" s="20"/>
      <c r="I584" s="130"/>
      <c r="J584" s="20"/>
      <c r="K584" s="21"/>
      <c r="L584" s="20"/>
      <c r="M584" s="131"/>
      <c r="N584" s="20"/>
      <c r="O584" s="21"/>
      <c r="P584" s="20"/>
      <c r="Q584" s="21"/>
      <c r="T584" s="557"/>
      <c r="U584" s="837"/>
      <c r="V584" s="349"/>
      <c r="W584" s="238"/>
      <c r="X584" s="279"/>
      <c r="Y584" s="873"/>
      <c r="Z584" s="289"/>
      <c r="AA584" s="132"/>
      <c r="AB584" s="68"/>
      <c r="AC584" s="129"/>
      <c r="AD584"/>
      <c r="AE584" s="96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</row>
    <row r="585" spans="1:51" s="126" customFormat="1" x14ac:dyDescent="0.25">
      <c r="A585" s="125"/>
      <c r="C585" s="125"/>
      <c r="D585" s="127"/>
      <c r="E585" s="127"/>
      <c r="F585" s="128"/>
      <c r="G585" s="129"/>
      <c r="H585" s="20"/>
      <c r="I585" s="130"/>
      <c r="J585" s="20"/>
      <c r="K585" s="21"/>
      <c r="L585" s="20"/>
      <c r="M585" s="131"/>
      <c r="N585" s="20"/>
      <c r="O585" s="21"/>
      <c r="P585" s="20"/>
      <c r="Q585" s="21"/>
      <c r="T585" s="557"/>
      <c r="U585" s="837"/>
      <c r="V585" s="349"/>
      <c r="W585" s="238"/>
      <c r="X585" s="279"/>
      <c r="Y585" s="873"/>
      <c r="Z585" s="289"/>
      <c r="AA585" s="132"/>
      <c r="AB585" s="68"/>
      <c r="AC585" s="129"/>
      <c r="AD585"/>
      <c r="AE585" s="96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</row>
    <row r="586" spans="1:51" s="126" customFormat="1" x14ac:dyDescent="0.25">
      <c r="A586" s="125"/>
      <c r="C586" s="125"/>
      <c r="D586" s="127"/>
      <c r="E586" s="127"/>
      <c r="F586" s="128"/>
      <c r="G586" s="129"/>
      <c r="H586" s="20"/>
      <c r="I586" s="130"/>
      <c r="J586" s="20"/>
      <c r="K586" s="21"/>
      <c r="L586" s="20"/>
      <c r="M586" s="131"/>
      <c r="N586" s="20"/>
      <c r="O586" s="21"/>
      <c r="P586" s="20"/>
      <c r="Q586" s="21"/>
      <c r="T586" s="557"/>
      <c r="U586" s="837"/>
      <c r="V586" s="349"/>
      <c r="W586" s="238"/>
      <c r="X586" s="279"/>
      <c r="Y586" s="873"/>
      <c r="Z586" s="289"/>
      <c r="AA586" s="132"/>
      <c r="AB586" s="68"/>
      <c r="AC586" s="129"/>
      <c r="AD586"/>
      <c r="AE586" s="9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</row>
    <row r="587" spans="1:51" s="126" customFormat="1" x14ac:dyDescent="0.25">
      <c r="A587" s="125"/>
      <c r="C587" s="125"/>
      <c r="D587" s="127"/>
      <c r="E587" s="127"/>
      <c r="F587" s="128"/>
      <c r="G587" s="129"/>
      <c r="H587" s="20"/>
      <c r="I587" s="130"/>
      <c r="J587" s="20"/>
      <c r="K587" s="21"/>
      <c r="L587" s="20"/>
      <c r="M587" s="131"/>
      <c r="N587" s="20"/>
      <c r="O587" s="21"/>
      <c r="P587" s="20"/>
      <c r="Q587" s="21"/>
      <c r="T587" s="557"/>
      <c r="U587" s="837"/>
      <c r="V587" s="349"/>
      <c r="W587" s="238"/>
      <c r="X587" s="279"/>
      <c r="Y587" s="873"/>
      <c r="Z587" s="289"/>
      <c r="AA587" s="132"/>
      <c r="AB587" s="68"/>
      <c r="AC587" s="129"/>
      <c r="AD587"/>
      <c r="AE587" s="96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</row>
    <row r="588" spans="1:51" s="126" customFormat="1" x14ac:dyDescent="0.25">
      <c r="A588" s="125"/>
      <c r="C588" s="125"/>
      <c r="D588" s="127"/>
      <c r="E588" s="127"/>
      <c r="F588" s="128"/>
      <c r="G588" s="129"/>
      <c r="H588" s="20"/>
      <c r="I588" s="130"/>
      <c r="J588" s="20"/>
      <c r="K588" s="21"/>
      <c r="L588" s="20"/>
      <c r="M588" s="131"/>
      <c r="N588" s="20"/>
      <c r="O588" s="21"/>
      <c r="P588" s="20"/>
      <c r="Q588" s="21"/>
      <c r="T588" s="557"/>
      <c r="U588" s="837"/>
      <c r="V588" s="349"/>
      <c r="W588" s="238"/>
      <c r="X588" s="279"/>
      <c r="Y588" s="873"/>
      <c r="Z588" s="289"/>
      <c r="AA588" s="132"/>
      <c r="AB588" s="68"/>
      <c r="AC588" s="129"/>
      <c r="AD588"/>
      <c r="AE588" s="96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</row>
    <row r="589" spans="1:51" s="126" customFormat="1" x14ac:dyDescent="0.25">
      <c r="A589" s="125"/>
      <c r="C589" s="125"/>
      <c r="D589" s="127"/>
      <c r="E589" s="127"/>
      <c r="F589" s="128"/>
      <c r="G589" s="129"/>
      <c r="H589" s="20"/>
      <c r="I589" s="130"/>
      <c r="J589" s="20"/>
      <c r="K589" s="21"/>
      <c r="L589" s="20"/>
      <c r="M589" s="131"/>
      <c r="N589" s="20"/>
      <c r="O589" s="21"/>
      <c r="P589" s="20"/>
      <c r="Q589" s="21"/>
      <c r="T589" s="557"/>
      <c r="U589" s="837"/>
      <c r="V589" s="349"/>
      <c r="W589" s="238"/>
      <c r="X589" s="279"/>
      <c r="Y589" s="873"/>
      <c r="Z589" s="289"/>
      <c r="AA589" s="132"/>
      <c r="AB589" s="68"/>
      <c r="AC589" s="129"/>
      <c r="AD589"/>
      <c r="AE589" s="96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</row>
    <row r="590" spans="1:51" s="126" customFormat="1" x14ac:dyDescent="0.25">
      <c r="A590" s="125"/>
      <c r="C590" s="125"/>
      <c r="D590" s="127"/>
      <c r="E590" s="127"/>
      <c r="F590" s="128"/>
      <c r="G590" s="129"/>
      <c r="H590" s="20"/>
      <c r="I590" s="130"/>
      <c r="J590" s="20"/>
      <c r="K590" s="21"/>
      <c r="L590" s="20"/>
      <c r="M590" s="131"/>
      <c r="N590" s="20"/>
      <c r="O590" s="21"/>
      <c r="P590" s="20"/>
      <c r="Q590" s="21"/>
      <c r="T590" s="557"/>
      <c r="U590" s="837"/>
      <c r="V590" s="349"/>
      <c r="W590" s="238"/>
      <c r="X590" s="279"/>
      <c r="Y590" s="873"/>
      <c r="Z590" s="289"/>
      <c r="AA590" s="132"/>
      <c r="AB590" s="68"/>
      <c r="AC590" s="129"/>
      <c r="AD590"/>
      <c r="AE590" s="96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</row>
    <row r="591" spans="1:51" s="126" customFormat="1" x14ac:dyDescent="0.25">
      <c r="A591" s="125"/>
      <c r="C591" s="125"/>
      <c r="D591" s="127"/>
      <c r="E591" s="127"/>
      <c r="F591" s="128"/>
      <c r="G591" s="129"/>
      <c r="H591" s="20"/>
      <c r="I591" s="130"/>
      <c r="J591" s="20"/>
      <c r="K591" s="21"/>
      <c r="L591" s="20"/>
      <c r="M591" s="131"/>
      <c r="N591" s="20"/>
      <c r="O591" s="21"/>
      <c r="P591" s="20"/>
      <c r="Q591" s="21"/>
      <c r="T591" s="557"/>
      <c r="U591" s="837"/>
      <c r="V591" s="349"/>
      <c r="W591" s="238"/>
      <c r="X591" s="279"/>
      <c r="Y591" s="873"/>
      <c r="Z591" s="289"/>
      <c r="AA591" s="132"/>
      <c r="AB591" s="68"/>
      <c r="AC591" s="129"/>
      <c r="AD591"/>
      <c r="AE591" s="96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</row>
    <row r="592" spans="1:51" s="126" customFormat="1" x14ac:dyDescent="0.25">
      <c r="A592" s="125"/>
      <c r="C592" s="125"/>
      <c r="D592" s="127"/>
      <c r="E592" s="127"/>
      <c r="F592" s="128"/>
      <c r="G592" s="129"/>
      <c r="H592" s="20"/>
      <c r="I592" s="130"/>
      <c r="J592" s="20"/>
      <c r="K592" s="21"/>
      <c r="L592" s="20"/>
      <c r="M592" s="131"/>
      <c r="N592" s="20"/>
      <c r="O592" s="21"/>
      <c r="P592" s="20"/>
      <c r="Q592" s="21"/>
      <c r="T592" s="557"/>
      <c r="U592" s="837"/>
      <c r="V592" s="349"/>
      <c r="W592" s="238"/>
      <c r="X592" s="279"/>
      <c r="Y592" s="873"/>
      <c r="Z592" s="289"/>
      <c r="AA592" s="132"/>
      <c r="AB592" s="68"/>
      <c r="AC592" s="129"/>
      <c r="AD592"/>
      <c r="AE592" s="96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</row>
    <row r="593" spans="1:51" s="126" customFormat="1" x14ac:dyDescent="0.25">
      <c r="A593" s="125"/>
      <c r="C593" s="125"/>
      <c r="D593" s="127"/>
      <c r="E593" s="127"/>
      <c r="F593" s="128"/>
      <c r="G593" s="129"/>
      <c r="H593" s="20"/>
      <c r="I593" s="130"/>
      <c r="J593" s="20"/>
      <c r="K593" s="21"/>
      <c r="L593" s="20"/>
      <c r="M593" s="131"/>
      <c r="N593" s="20"/>
      <c r="O593" s="21"/>
      <c r="P593" s="20"/>
      <c r="Q593" s="21"/>
      <c r="T593" s="557"/>
      <c r="U593" s="837"/>
      <c r="V593" s="349"/>
      <c r="W593" s="238"/>
      <c r="X593" s="279"/>
      <c r="Y593" s="873"/>
      <c r="Z593" s="289"/>
      <c r="AA593" s="132"/>
      <c r="AB593" s="68"/>
      <c r="AC593" s="129"/>
      <c r="AD593"/>
      <c r="AE593" s="96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</row>
    <row r="594" spans="1:51" s="126" customFormat="1" x14ac:dyDescent="0.25">
      <c r="A594" s="125"/>
      <c r="C594" s="125"/>
      <c r="D594" s="127"/>
      <c r="E594" s="127"/>
      <c r="F594" s="128"/>
      <c r="G594" s="129"/>
      <c r="H594" s="20"/>
      <c r="I594" s="130"/>
      <c r="J594" s="20"/>
      <c r="K594" s="21"/>
      <c r="L594" s="20"/>
      <c r="M594" s="131"/>
      <c r="N594" s="20"/>
      <c r="O594" s="21"/>
      <c r="P594" s="20"/>
      <c r="Q594" s="21"/>
      <c r="T594" s="557"/>
      <c r="U594" s="837"/>
      <c r="V594" s="349"/>
      <c r="W594" s="238"/>
      <c r="X594" s="279"/>
      <c r="Y594" s="873"/>
      <c r="Z594" s="289"/>
      <c r="AA594" s="132"/>
      <c r="AB594" s="68"/>
      <c r="AC594" s="129"/>
      <c r="AD594"/>
      <c r="AE594" s="96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</row>
    <row r="595" spans="1:51" s="126" customFormat="1" x14ac:dyDescent="0.25">
      <c r="A595" s="125"/>
      <c r="C595" s="125"/>
      <c r="D595" s="127"/>
      <c r="E595" s="127"/>
      <c r="F595" s="128"/>
      <c r="G595" s="129"/>
      <c r="H595" s="20"/>
      <c r="I595" s="130"/>
      <c r="J595" s="20"/>
      <c r="K595" s="21"/>
      <c r="L595" s="20"/>
      <c r="M595" s="131"/>
      <c r="N595" s="20"/>
      <c r="O595" s="21"/>
      <c r="P595" s="20"/>
      <c r="Q595" s="21"/>
      <c r="T595" s="557"/>
      <c r="U595" s="837"/>
      <c r="V595" s="349"/>
      <c r="W595" s="238"/>
      <c r="X595" s="279"/>
      <c r="Y595" s="873"/>
      <c r="Z595" s="289"/>
      <c r="AA595" s="132"/>
      <c r="AB595" s="68"/>
      <c r="AC595" s="129"/>
      <c r="AD595"/>
      <c r="AE595" s="96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</row>
    <row r="596" spans="1:51" s="126" customFormat="1" x14ac:dyDescent="0.25">
      <c r="A596" s="125"/>
      <c r="C596" s="125"/>
      <c r="D596" s="127"/>
      <c r="E596" s="127"/>
      <c r="F596" s="128"/>
      <c r="G596" s="129"/>
      <c r="H596" s="20"/>
      <c r="I596" s="130"/>
      <c r="J596" s="20"/>
      <c r="K596" s="21"/>
      <c r="L596" s="20"/>
      <c r="M596" s="131"/>
      <c r="N596" s="20"/>
      <c r="O596" s="21"/>
      <c r="P596" s="20"/>
      <c r="Q596" s="21"/>
      <c r="T596" s="557"/>
      <c r="U596" s="837"/>
      <c r="V596" s="349"/>
      <c r="W596" s="238"/>
      <c r="X596" s="279"/>
      <c r="Y596" s="873"/>
      <c r="Z596" s="289"/>
      <c r="AA596" s="132"/>
      <c r="AB596" s="68"/>
      <c r="AC596" s="129"/>
      <c r="AD596"/>
      <c r="AE596" s="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</row>
    <row r="597" spans="1:51" s="126" customFormat="1" x14ac:dyDescent="0.25">
      <c r="A597" s="125"/>
      <c r="C597" s="125"/>
      <c r="D597" s="127"/>
      <c r="E597" s="127"/>
      <c r="F597" s="128"/>
      <c r="G597" s="129"/>
      <c r="H597" s="20"/>
      <c r="I597" s="130"/>
      <c r="J597" s="20"/>
      <c r="K597" s="21"/>
      <c r="L597" s="20"/>
      <c r="M597" s="131"/>
      <c r="N597" s="20"/>
      <c r="O597" s="21"/>
      <c r="P597" s="20"/>
      <c r="Q597" s="21"/>
      <c r="T597" s="557"/>
      <c r="U597" s="837"/>
      <c r="V597" s="349"/>
      <c r="W597" s="238"/>
      <c r="X597" s="279"/>
      <c r="Y597" s="873"/>
      <c r="Z597" s="289"/>
      <c r="AA597" s="132"/>
      <c r="AB597" s="68"/>
      <c r="AC597" s="129"/>
      <c r="AD597"/>
      <c r="AE597" s="96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</row>
    <row r="598" spans="1:51" s="126" customFormat="1" x14ac:dyDescent="0.25">
      <c r="A598" s="125"/>
      <c r="C598" s="125"/>
      <c r="D598" s="127"/>
      <c r="E598" s="127"/>
      <c r="F598" s="128"/>
      <c r="G598" s="129"/>
      <c r="H598" s="20"/>
      <c r="I598" s="130"/>
      <c r="J598" s="20"/>
      <c r="K598" s="21"/>
      <c r="L598" s="20"/>
      <c r="M598" s="131"/>
      <c r="N598" s="20"/>
      <c r="O598" s="21"/>
      <c r="P598" s="20"/>
      <c r="Q598" s="21"/>
      <c r="T598" s="557"/>
      <c r="U598" s="837"/>
      <c r="V598" s="349"/>
      <c r="W598" s="238"/>
      <c r="X598" s="279"/>
      <c r="Y598" s="873"/>
      <c r="Z598" s="289"/>
      <c r="AA598" s="132"/>
      <c r="AB598" s="68"/>
      <c r="AC598" s="129"/>
      <c r="AD598"/>
      <c r="AE598" s="96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</row>
    <row r="599" spans="1:51" s="126" customFormat="1" x14ac:dyDescent="0.25">
      <c r="A599" s="125"/>
      <c r="C599" s="125"/>
      <c r="D599" s="127"/>
      <c r="E599" s="127"/>
      <c r="F599" s="128"/>
      <c r="G599" s="129"/>
      <c r="H599" s="20"/>
      <c r="I599" s="130"/>
      <c r="J599" s="20"/>
      <c r="K599" s="21"/>
      <c r="L599" s="20"/>
      <c r="M599" s="131"/>
      <c r="N599" s="20"/>
      <c r="O599" s="21"/>
      <c r="P599" s="20"/>
      <c r="Q599" s="21"/>
      <c r="T599" s="557"/>
      <c r="U599" s="837"/>
      <c r="V599" s="349"/>
      <c r="W599" s="238"/>
      <c r="X599" s="279"/>
      <c r="Y599" s="873"/>
      <c r="Z599" s="289"/>
      <c r="AA599" s="132"/>
      <c r="AB599" s="68"/>
      <c r="AC599" s="129"/>
      <c r="AD599"/>
      <c r="AE599" s="96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</row>
    <row r="600" spans="1:51" s="126" customFormat="1" x14ac:dyDescent="0.25">
      <c r="A600" s="125"/>
      <c r="C600" s="125"/>
      <c r="D600" s="127"/>
      <c r="E600" s="127"/>
      <c r="F600" s="128"/>
      <c r="G600" s="129"/>
      <c r="H600" s="20"/>
      <c r="I600" s="130"/>
      <c r="J600" s="20"/>
      <c r="K600" s="21"/>
      <c r="L600" s="20"/>
      <c r="M600" s="131"/>
      <c r="N600" s="20"/>
      <c r="O600" s="21"/>
      <c r="P600" s="20"/>
      <c r="Q600" s="21"/>
      <c r="T600" s="557"/>
      <c r="U600" s="837"/>
      <c r="V600" s="349"/>
      <c r="W600" s="238"/>
      <c r="X600" s="279"/>
      <c r="Y600" s="873"/>
      <c r="Z600" s="289"/>
      <c r="AA600" s="132"/>
      <c r="AB600" s="68"/>
      <c r="AC600" s="129"/>
      <c r="AD600"/>
      <c r="AE600" s="96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</row>
    <row r="601" spans="1:51" s="126" customFormat="1" x14ac:dyDescent="0.25">
      <c r="A601" s="125"/>
      <c r="C601" s="125"/>
      <c r="D601" s="127"/>
      <c r="E601" s="127"/>
      <c r="F601" s="128"/>
      <c r="G601" s="129"/>
      <c r="H601" s="20"/>
      <c r="I601" s="130"/>
      <c r="J601" s="20"/>
      <c r="K601" s="21"/>
      <c r="L601" s="20"/>
      <c r="M601" s="131"/>
      <c r="N601" s="20"/>
      <c r="O601" s="21"/>
      <c r="P601" s="20"/>
      <c r="Q601" s="21"/>
      <c r="T601" s="557"/>
      <c r="U601" s="837"/>
      <c r="V601" s="349"/>
      <c r="W601" s="238"/>
      <c r="X601" s="279"/>
      <c r="Y601" s="873"/>
      <c r="Z601" s="289"/>
      <c r="AA601" s="132"/>
      <c r="AB601" s="68"/>
      <c r="AC601" s="129"/>
      <c r="AD601"/>
      <c r="AE601" s="96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</row>
    <row r="602" spans="1:51" s="126" customFormat="1" x14ac:dyDescent="0.25">
      <c r="A602" s="125"/>
      <c r="C602" s="125"/>
      <c r="D602" s="127"/>
      <c r="E602" s="127"/>
      <c r="F602" s="128"/>
      <c r="G602" s="129"/>
      <c r="H602" s="20"/>
      <c r="I602" s="130"/>
      <c r="J602" s="20"/>
      <c r="K602" s="21"/>
      <c r="L602" s="20"/>
      <c r="M602" s="131"/>
      <c r="N602" s="20"/>
      <c r="O602" s="21"/>
      <c r="P602" s="20"/>
      <c r="Q602" s="21"/>
      <c r="T602" s="557"/>
      <c r="U602" s="837"/>
      <c r="V602" s="349"/>
      <c r="W602" s="238"/>
      <c r="X602" s="279"/>
      <c r="Y602" s="873"/>
      <c r="Z602" s="289"/>
      <c r="AA602" s="132"/>
      <c r="AB602" s="68"/>
      <c r="AC602" s="129"/>
      <c r="AD602"/>
      <c r="AE602" s="96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</row>
    <row r="603" spans="1:51" s="126" customFormat="1" x14ac:dyDescent="0.25">
      <c r="A603" s="125"/>
      <c r="C603" s="125"/>
      <c r="D603" s="127"/>
      <c r="E603" s="127"/>
      <c r="F603" s="128"/>
      <c r="G603" s="129"/>
      <c r="H603" s="20"/>
      <c r="I603" s="130"/>
      <c r="J603" s="20"/>
      <c r="K603" s="21"/>
      <c r="L603" s="20"/>
      <c r="M603" s="131"/>
      <c r="N603" s="20"/>
      <c r="O603" s="21"/>
      <c r="P603" s="20"/>
      <c r="Q603" s="21"/>
      <c r="T603" s="557"/>
      <c r="U603" s="837"/>
      <c r="V603" s="349"/>
      <c r="W603" s="238"/>
      <c r="X603" s="279"/>
      <c r="Y603" s="873"/>
      <c r="Z603" s="289"/>
      <c r="AA603" s="132"/>
      <c r="AB603" s="68"/>
      <c r="AC603" s="129"/>
      <c r="AD603"/>
      <c r="AE603" s="96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</row>
    <row r="604" spans="1:51" s="126" customFormat="1" x14ac:dyDescent="0.25">
      <c r="A604" s="125"/>
      <c r="C604" s="125"/>
      <c r="D604" s="127"/>
      <c r="E604" s="127"/>
      <c r="F604" s="128"/>
      <c r="G604" s="129"/>
      <c r="H604" s="20"/>
      <c r="I604" s="130"/>
      <c r="J604" s="20"/>
      <c r="K604" s="21"/>
      <c r="L604" s="20"/>
      <c r="M604" s="131"/>
      <c r="N604" s="20"/>
      <c r="O604" s="21"/>
      <c r="P604" s="20"/>
      <c r="Q604" s="21"/>
      <c r="T604" s="557"/>
      <c r="U604" s="837"/>
      <c r="V604" s="349"/>
      <c r="W604" s="238"/>
      <c r="X604" s="279"/>
      <c r="Y604" s="873"/>
      <c r="Z604" s="289"/>
      <c r="AA604" s="132"/>
      <c r="AB604" s="68"/>
      <c r="AC604" s="129"/>
      <c r="AD604"/>
      <c r="AE604" s="96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</row>
    <row r="605" spans="1:51" s="126" customFormat="1" x14ac:dyDescent="0.25">
      <c r="A605" s="125"/>
      <c r="C605" s="125"/>
      <c r="D605" s="127"/>
      <c r="E605" s="127"/>
      <c r="F605" s="128"/>
      <c r="G605" s="129"/>
      <c r="H605" s="20"/>
      <c r="I605" s="130"/>
      <c r="J605" s="20"/>
      <c r="K605" s="21"/>
      <c r="L605" s="20"/>
      <c r="M605" s="131"/>
      <c r="N605" s="20"/>
      <c r="O605" s="21"/>
      <c r="P605" s="20"/>
      <c r="Q605" s="21"/>
      <c r="T605" s="557"/>
      <c r="U605" s="837"/>
      <c r="V605" s="349"/>
      <c r="W605" s="238"/>
      <c r="X605" s="279"/>
      <c r="Y605" s="873"/>
      <c r="Z605" s="289"/>
      <c r="AA605" s="132"/>
      <c r="AB605" s="68"/>
      <c r="AC605" s="129"/>
      <c r="AD605"/>
      <c r="AE605" s="96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</row>
    <row r="606" spans="1:51" s="126" customFormat="1" x14ac:dyDescent="0.25">
      <c r="A606" s="125"/>
      <c r="C606" s="125"/>
      <c r="D606" s="127"/>
      <c r="E606" s="127"/>
      <c r="F606" s="128"/>
      <c r="G606" s="129"/>
      <c r="H606" s="20"/>
      <c r="I606" s="130"/>
      <c r="J606" s="20"/>
      <c r="K606" s="21"/>
      <c r="L606" s="20"/>
      <c r="M606" s="131"/>
      <c r="N606" s="20"/>
      <c r="O606" s="21"/>
      <c r="P606" s="20"/>
      <c r="Q606" s="21"/>
      <c r="T606" s="557"/>
      <c r="U606" s="837"/>
      <c r="V606" s="349"/>
      <c r="W606" s="238"/>
      <c r="X606" s="279"/>
      <c r="Y606" s="873"/>
      <c r="Z606" s="289"/>
      <c r="AA606" s="132"/>
      <c r="AB606" s="68"/>
      <c r="AC606" s="129"/>
      <c r="AD606"/>
      <c r="AE606" s="9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</row>
    <row r="607" spans="1:51" s="126" customFormat="1" x14ac:dyDescent="0.25">
      <c r="A607" s="125"/>
      <c r="C607" s="125"/>
      <c r="D607" s="127"/>
      <c r="E607" s="127"/>
      <c r="F607" s="128"/>
      <c r="G607" s="129"/>
      <c r="H607" s="20"/>
      <c r="I607" s="130"/>
      <c r="J607" s="20"/>
      <c r="K607" s="21"/>
      <c r="L607" s="20"/>
      <c r="M607" s="131"/>
      <c r="N607" s="20"/>
      <c r="O607" s="21"/>
      <c r="P607" s="20"/>
      <c r="Q607" s="21"/>
      <c r="T607" s="557"/>
      <c r="U607" s="837"/>
      <c r="V607" s="349"/>
      <c r="W607" s="238"/>
      <c r="X607" s="279"/>
      <c r="Y607" s="873"/>
      <c r="Z607" s="289"/>
      <c r="AA607" s="132"/>
      <c r="AB607" s="68"/>
      <c r="AC607" s="129"/>
      <c r="AD607"/>
      <c r="AE607" s="96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</row>
    <row r="608" spans="1:51" s="126" customFormat="1" x14ac:dyDescent="0.25">
      <c r="A608" s="125"/>
      <c r="C608" s="125"/>
      <c r="D608" s="127"/>
      <c r="E608" s="127"/>
      <c r="F608" s="128"/>
      <c r="G608" s="129"/>
      <c r="H608" s="20"/>
      <c r="I608" s="130"/>
      <c r="J608" s="20"/>
      <c r="K608" s="21"/>
      <c r="L608" s="20"/>
      <c r="M608" s="131"/>
      <c r="N608" s="20"/>
      <c r="O608" s="21"/>
      <c r="P608" s="20"/>
      <c r="Q608" s="21"/>
      <c r="T608" s="557"/>
      <c r="U608" s="837"/>
      <c r="V608" s="349"/>
      <c r="W608" s="238"/>
      <c r="X608" s="279"/>
      <c r="Y608" s="873"/>
      <c r="Z608" s="289"/>
      <c r="AA608" s="132"/>
      <c r="AB608" s="68"/>
      <c r="AC608" s="129"/>
      <c r="AD608"/>
      <c r="AE608" s="96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</row>
    <row r="609" spans="1:51" s="126" customFormat="1" x14ac:dyDescent="0.25">
      <c r="A609" s="125"/>
      <c r="C609" s="125"/>
      <c r="D609" s="127"/>
      <c r="E609" s="127"/>
      <c r="F609" s="128"/>
      <c r="G609" s="129"/>
      <c r="H609" s="20"/>
      <c r="I609" s="130"/>
      <c r="J609" s="20"/>
      <c r="K609" s="21"/>
      <c r="L609" s="20"/>
      <c r="M609" s="131"/>
      <c r="N609" s="20"/>
      <c r="O609" s="21"/>
      <c r="P609" s="20"/>
      <c r="Q609" s="21"/>
      <c r="T609" s="557"/>
      <c r="U609" s="837"/>
      <c r="V609" s="349"/>
      <c r="W609" s="238"/>
      <c r="X609" s="279"/>
      <c r="Y609" s="873"/>
      <c r="Z609" s="289"/>
      <c r="AA609" s="132"/>
      <c r="AB609" s="68"/>
      <c r="AC609" s="129"/>
      <c r="AD609"/>
      <c r="AE609" s="96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</row>
    <row r="610" spans="1:51" s="126" customFormat="1" x14ac:dyDescent="0.25">
      <c r="A610" s="125"/>
      <c r="C610" s="125"/>
      <c r="D610" s="127"/>
      <c r="E610" s="127"/>
      <c r="F610" s="128"/>
      <c r="G610" s="129"/>
      <c r="H610" s="20"/>
      <c r="I610" s="130"/>
      <c r="J610" s="20"/>
      <c r="K610" s="21"/>
      <c r="L610" s="20"/>
      <c r="M610" s="131"/>
      <c r="N610" s="20"/>
      <c r="O610" s="21"/>
      <c r="P610" s="20"/>
      <c r="Q610" s="21"/>
      <c r="T610" s="557"/>
      <c r="U610" s="837"/>
      <c r="V610" s="349"/>
      <c r="W610" s="238"/>
      <c r="X610" s="279"/>
      <c r="Y610" s="873"/>
      <c r="Z610" s="289"/>
      <c r="AA610" s="132"/>
      <c r="AB610" s="68"/>
      <c r="AC610" s="129"/>
      <c r="AD610"/>
      <c r="AE610" s="96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</row>
    <row r="611" spans="1:51" s="126" customFormat="1" x14ac:dyDescent="0.25">
      <c r="A611" s="125"/>
      <c r="C611" s="125"/>
      <c r="D611" s="127"/>
      <c r="E611" s="127"/>
      <c r="F611" s="128"/>
      <c r="G611" s="129"/>
      <c r="H611" s="20"/>
      <c r="I611" s="130"/>
      <c r="J611" s="20"/>
      <c r="K611" s="21"/>
      <c r="L611" s="20"/>
      <c r="M611" s="131"/>
      <c r="N611" s="20"/>
      <c r="O611" s="21"/>
      <c r="P611" s="20"/>
      <c r="Q611" s="21"/>
      <c r="T611" s="557"/>
      <c r="U611" s="837"/>
      <c r="V611" s="349"/>
      <c r="W611" s="238"/>
      <c r="X611" s="279"/>
      <c r="Y611" s="873"/>
      <c r="Z611" s="289"/>
      <c r="AA611" s="132"/>
      <c r="AB611" s="68"/>
      <c r="AC611" s="129"/>
      <c r="AD611"/>
      <c r="AE611" s="96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</row>
    <row r="612" spans="1:51" s="126" customFormat="1" x14ac:dyDescent="0.25">
      <c r="A612" s="125"/>
      <c r="C612" s="125"/>
      <c r="D612" s="127"/>
      <c r="E612" s="127"/>
      <c r="F612" s="128"/>
      <c r="G612" s="129"/>
      <c r="H612" s="20"/>
      <c r="I612" s="130"/>
      <c r="J612" s="20"/>
      <c r="K612" s="21"/>
      <c r="L612" s="20"/>
      <c r="M612" s="131"/>
      <c r="N612" s="20"/>
      <c r="O612" s="21"/>
      <c r="P612" s="20"/>
      <c r="Q612" s="21"/>
      <c r="T612" s="557"/>
      <c r="U612" s="837"/>
      <c r="V612" s="349"/>
      <c r="W612" s="238"/>
      <c r="X612" s="279"/>
      <c r="Y612" s="873"/>
      <c r="Z612" s="289"/>
      <c r="AA612" s="132"/>
      <c r="AB612" s="68"/>
      <c r="AC612" s="129"/>
      <c r="AD612"/>
      <c r="AE612" s="96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</row>
    <row r="613" spans="1:51" s="126" customFormat="1" x14ac:dyDescent="0.25">
      <c r="A613" s="125"/>
      <c r="C613" s="125"/>
      <c r="D613" s="127"/>
      <c r="E613" s="127"/>
      <c r="F613" s="128"/>
      <c r="G613" s="129"/>
      <c r="H613" s="20"/>
      <c r="I613" s="130"/>
      <c r="J613" s="20"/>
      <c r="K613" s="21"/>
      <c r="L613" s="20"/>
      <c r="M613" s="131"/>
      <c r="N613" s="20"/>
      <c r="O613" s="21"/>
      <c r="P613" s="20"/>
      <c r="Q613" s="21"/>
      <c r="T613" s="557"/>
      <c r="U613" s="837"/>
      <c r="V613" s="349"/>
      <c r="W613" s="238"/>
      <c r="X613" s="279"/>
      <c r="Y613" s="873"/>
      <c r="Z613" s="289"/>
      <c r="AA613" s="132"/>
      <c r="AB613" s="68"/>
      <c r="AC613" s="129"/>
      <c r="AD613"/>
      <c r="AE613" s="96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</row>
    <row r="614" spans="1:51" s="126" customFormat="1" x14ac:dyDescent="0.25">
      <c r="A614" s="125"/>
      <c r="C614" s="125"/>
      <c r="D614" s="127"/>
      <c r="E614" s="127"/>
      <c r="F614" s="128"/>
      <c r="G614" s="129"/>
      <c r="H614" s="20"/>
      <c r="I614" s="130"/>
      <c r="J614" s="20"/>
      <c r="K614" s="21"/>
      <c r="L614" s="20"/>
      <c r="M614" s="131"/>
      <c r="N614" s="20"/>
      <c r="O614" s="21"/>
      <c r="P614" s="20"/>
      <c r="Q614" s="21"/>
      <c r="T614" s="557"/>
      <c r="U614" s="837"/>
      <c r="V614" s="349"/>
      <c r="W614" s="238"/>
      <c r="X614" s="279"/>
      <c r="Y614" s="873"/>
      <c r="Z614" s="289"/>
      <c r="AA614" s="132"/>
      <c r="AB614" s="68"/>
      <c r="AC614" s="129"/>
      <c r="AD614"/>
      <c r="AE614" s="96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</row>
    <row r="615" spans="1:51" s="126" customFormat="1" x14ac:dyDescent="0.25">
      <c r="A615" s="125"/>
      <c r="C615" s="125"/>
      <c r="D615" s="127"/>
      <c r="E615" s="127"/>
      <c r="F615" s="128"/>
      <c r="G615" s="129"/>
      <c r="H615" s="20"/>
      <c r="I615" s="130"/>
      <c r="J615" s="20"/>
      <c r="K615" s="21"/>
      <c r="L615" s="20"/>
      <c r="M615" s="131"/>
      <c r="N615" s="20"/>
      <c r="O615" s="21"/>
      <c r="P615" s="20"/>
      <c r="Q615" s="21"/>
      <c r="T615" s="557"/>
      <c r="U615" s="837"/>
      <c r="V615" s="349"/>
      <c r="W615" s="238"/>
      <c r="X615" s="279"/>
      <c r="Y615" s="873"/>
      <c r="Z615" s="289"/>
      <c r="AA615" s="132"/>
      <c r="AB615" s="68"/>
      <c r="AC615" s="129"/>
      <c r="AD615"/>
      <c r="AE615" s="96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</row>
    <row r="616" spans="1:51" s="126" customFormat="1" x14ac:dyDescent="0.25">
      <c r="A616" s="125"/>
      <c r="C616" s="125"/>
      <c r="D616" s="127"/>
      <c r="E616" s="127"/>
      <c r="F616" s="128"/>
      <c r="G616" s="129"/>
      <c r="H616" s="20"/>
      <c r="I616" s="130"/>
      <c r="J616" s="20"/>
      <c r="K616" s="21"/>
      <c r="L616" s="20"/>
      <c r="M616" s="131"/>
      <c r="N616" s="20"/>
      <c r="O616" s="21"/>
      <c r="P616" s="20"/>
      <c r="Q616" s="21"/>
      <c r="T616" s="557"/>
      <c r="U616" s="837"/>
      <c r="V616" s="349"/>
      <c r="W616" s="238"/>
      <c r="X616" s="279"/>
      <c r="Y616" s="873"/>
      <c r="Z616" s="289"/>
      <c r="AA616" s="132"/>
      <c r="AB616" s="68"/>
      <c r="AC616" s="129"/>
      <c r="AD616"/>
      <c r="AE616" s="9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</row>
    <row r="617" spans="1:51" s="126" customFormat="1" x14ac:dyDescent="0.25">
      <c r="A617" s="125"/>
      <c r="C617" s="125"/>
      <c r="D617" s="127"/>
      <c r="E617" s="127"/>
      <c r="F617" s="128"/>
      <c r="G617" s="129"/>
      <c r="H617" s="20"/>
      <c r="I617" s="130"/>
      <c r="J617" s="20"/>
      <c r="K617" s="21"/>
      <c r="L617" s="20"/>
      <c r="M617" s="131"/>
      <c r="N617" s="20"/>
      <c r="O617" s="21"/>
      <c r="P617" s="20"/>
      <c r="Q617" s="21"/>
      <c r="T617" s="557"/>
      <c r="U617" s="837"/>
      <c r="V617" s="349"/>
      <c r="W617" s="238"/>
      <c r="X617" s="279"/>
      <c r="Y617" s="873"/>
      <c r="Z617" s="289"/>
      <c r="AA617" s="132"/>
      <c r="AB617" s="68"/>
      <c r="AC617" s="129"/>
      <c r="AD617"/>
      <c r="AE617" s="96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</row>
    <row r="618" spans="1:51" s="126" customFormat="1" x14ac:dyDescent="0.25">
      <c r="A618" s="125"/>
      <c r="C618" s="125"/>
      <c r="D618" s="127"/>
      <c r="E618" s="127"/>
      <c r="F618" s="128"/>
      <c r="G618" s="129"/>
      <c r="H618" s="20"/>
      <c r="I618" s="130"/>
      <c r="J618" s="20"/>
      <c r="K618" s="21"/>
      <c r="L618" s="20"/>
      <c r="M618" s="131"/>
      <c r="N618" s="20"/>
      <c r="O618" s="21"/>
      <c r="P618" s="20"/>
      <c r="Q618" s="21"/>
      <c r="T618" s="557"/>
      <c r="U618" s="837"/>
      <c r="V618" s="349"/>
      <c r="W618" s="238"/>
      <c r="X618" s="279"/>
      <c r="Y618" s="873"/>
      <c r="Z618" s="289"/>
      <c r="AA618" s="132"/>
      <c r="AB618" s="68"/>
      <c r="AC618" s="129"/>
      <c r="AD618"/>
      <c r="AE618" s="96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</row>
    <row r="619" spans="1:51" s="126" customFormat="1" x14ac:dyDescent="0.25">
      <c r="A619" s="125"/>
      <c r="C619" s="125"/>
      <c r="D619" s="127"/>
      <c r="E619" s="127"/>
      <c r="F619" s="128"/>
      <c r="G619" s="129"/>
      <c r="H619" s="20"/>
      <c r="I619" s="130"/>
      <c r="J619" s="20"/>
      <c r="K619" s="21"/>
      <c r="L619" s="20"/>
      <c r="M619" s="131"/>
      <c r="N619" s="20"/>
      <c r="O619" s="21"/>
      <c r="P619" s="20"/>
      <c r="Q619" s="21"/>
      <c r="T619" s="557"/>
      <c r="U619" s="837"/>
      <c r="V619" s="349"/>
      <c r="W619" s="238"/>
      <c r="X619" s="279"/>
      <c r="Y619" s="873"/>
      <c r="Z619" s="289"/>
      <c r="AA619" s="132"/>
      <c r="AB619" s="68"/>
      <c r="AC619" s="129"/>
      <c r="AD619"/>
      <c r="AE619" s="96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</row>
    <row r="620" spans="1:51" s="126" customFormat="1" x14ac:dyDescent="0.25">
      <c r="A620" s="125"/>
      <c r="C620" s="125"/>
      <c r="D620" s="127"/>
      <c r="E620" s="127"/>
      <c r="F620" s="128"/>
      <c r="G620" s="129"/>
      <c r="H620" s="20"/>
      <c r="I620" s="130"/>
      <c r="J620" s="20"/>
      <c r="K620" s="21"/>
      <c r="L620" s="20"/>
      <c r="M620" s="131"/>
      <c r="N620" s="20"/>
      <c r="O620" s="21"/>
      <c r="P620" s="20"/>
      <c r="Q620" s="21"/>
      <c r="T620" s="557"/>
      <c r="U620" s="837"/>
      <c r="V620" s="349"/>
      <c r="W620" s="238"/>
      <c r="X620" s="279"/>
      <c r="Y620" s="873"/>
      <c r="Z620" s="289"/>
      <c r="AA620" s="132"/>
      <c r="AB620" s="68"/>
      <c r="AC620" s="129"/>
      <c r="AD620"/>
      <c r="AE620" s="96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</row>
    <row r="621" spans="1:51" s="126" customFormat="1" x14ac:dyDescent="0.25">
      <c r="A621" s="125"/>
      <c r="C621" s="125"/>
      <c r="D621" s="127"/>
      <c r="E621" s="127"/>
      <c r="F621" s="128"/>
      <c r="G621" s="129"/>
      <c r="H621" s="20"/>
      <c r="I621" s="130"/>
      <c r="J621" s="20"/>
      <c r="K621" s="21"/>
      <c r="L621" s="20"/>
      <c r="M621" s="131"/>
      <c r="N621" s="20"/>
      <c r="O621" s="21"/>
      <c r="P621" s="20"/>
      <c r="Q621" s="21"/>
      <c r="T621" s="557"/>
      <c r="U621" s="837"/>
      <c r="V621" s="349"/>
      <c r="W621" s="238"/>
      <c r="X621" s="279"/>
      <c r="Y621" s="873"/>
      <c r="Z621" s="289"/>
      <c r="AA621" s="132"/>
      <c r="AB621" s="68"/>
      <c r="AC621" s="129"/>
      <c r="AD621"/>
      <c r="AE621" s="96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</row>
    <row r="622" spans="1:51" s="126" customFormat="1" x14ac:dyDescent="0.25">
      <c r="A622" s="125"/>
      <c r="C622" s="125"/>
      <c r="D622" s="127"/>
      <c r="E622" s="127"/>
      <c r="F622" s="128"/>
      <c r="G622" s="129"/>
      <c r="H622" s="20"/>
      <c r="I622" s="130"/>
      <c r="J622" s="20"/>
      <c r="K622" s="21"/>
      <c r="L622" s="20"/>
      <c r="M622" s="131"/>
      <c r="N622" s="20"/>
      <c r="O622" s="21"/>
      <c r="P622" s="20"/>
      <c r="Q622" s="21"/>
      <c r="T622" s="557"/>
      <c r="U622" s="837"/>
      <c r="V622" s="349"/>
      <c r="W622" s="238"/>
      <c r="X622" s="279"/>
      <c r="Y622" s="873"/>
      <c r="Z622" s="289"/>
      <c r="AA622" s="132"/>
      <c r="AB622" s="68"/>
      <c r="AC622" s="129"/>
      <c r="AD622"/>
      <c r="AE622" s="96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</row>
    <row r="623" spans="1:51" s="126" customFormat="1" x14ac:dyDescent="0.25">
      <c r="A623" s="125"/>
      <c r="C623" s="125"/>
      <c r="D623" s="127"/>
      <c r="E623" s="127"/>
      <c r="F623" s="128"/>
      <c r="G623" s="129"/>
      <c r="H623" s="20"/>
      <c r="I623" s="130"/>
      <c r="J623" s="20"/>
      <c r="K623" s="21"/>
      <c r="L623" s="20"/>
      <c r="M623" s="131"/>
      <c r="N623" s="20"/>
      <c r="O623" s="21"/>
      <c r="P623" s="20"/>
      <c r="Q623" s="21"/>
      <c r="T623" s="557"/>
      <c r="U623" s="837"/>
      <c r="V623" s="349"/>
      <c r="W623" s="238"/>
      <c r="X623" s="279"/>
      <c r="Y623" s="873"/>
      <c r="Z623" s="289"/>
      <c r="AA623" s="132"/>
      <c r="AB623" s="68"/>
      <c r="AC623" s="129"/>
      <c r="AD623"/>
      <c r="AE623" s="96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</row>
    <row r="624" spans="1:51" s="126" customFormat="1" x14ac:dyDescent="0.25">
      <c r="A624" s="125"/>
      <c r="C624" s="125"/>
      <c r="D624" s="127"/>
      <c r="E624" s="127"/>
      <c r="F624" s="128"/>
      <c r="G624" s="129"/>
      <c r="H624" s="20"/>
      <c r="I624" s="130"/>
      <c r="J624" s="20"/>
      <c r="K624" s="21"/>
      <c r="L624" s="20"/>
      <c r="M624" s="131"/>
      <c r="N624" s="20"/>
      <c r="O624" s="21"/>
      <c r="P624" s="20"/>
      <c r="Q624" s="21"/>
      <c r="T624" s="557"/>
      <c r="U624" s="837"/>
      <c r="V624" s="349"/>
      <c r="W624" s="238"/>
      <c r="X624" s="279"/>
      <c r="Y624" s="873"/>
      <c r="Z624" s="289"/>
      <c r="AA624" s="132"/>
      <c r="AB624" s="68"/>
      <c r="AC624" s="129"/>
      <c r="AD624"/>
      <c r="AE624" s="96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</row>
    <row r="625" spans="1:51" s="126" customFormat="1" x14ac:dyDescent="0.25">
      <c r="A625" s="125"/>
      <c r="C625" s="125"/>
      <c r="D625" s="127"/>
      <c r="E625" s="127"/>
      <c r="F625" s="128"/>
      <c r="G625" s="129"/>
      <c r="H625" s="20"/>
      <c r="I625" s="130"/>
      <c r="J625" s="20"/>
      <c r="K625" s="21"/>
      <c r="L625" s="20"/>
      <c r="M625" s="131"/>
      <c r="N625" s="20"/>
      <c r="O625" s="21"/>
      <c r="P625" s="20"/>
      <c r="Q625" s="21"/>
      <c r="T625" s="557"/>
      <c r="U625" s="837"/>
      <c r="V625" s="349"/>
      <c r="W625" s="238"/>
      <c r="X625" s="279"/>
      <c r="Y625" s="873"/>
      <c r="Z625" s="289"/>
      <c r="AA625" s="132"/>
      <c r="AB625" s="68"/>
      <c r="AC625" s="129"/>
      <c r="AD625"/>
      <c r="AE625" s="96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</row>
    <row r="626" spans="1:51" s="126" customFormat="1" x14ac:dyDescent="0.25">
      <c r="A626" s="125"/>
      <c r="C626" s="125"/>
      <c r="D626" s="127"/>
      <c r="E626" s="127"/>
      <c r="F626" s="128"/>
      <c r="G626" s="129"/>
      <c r="H626" s="20"/>
      <c r="I626" s="130"/>
      <c r="J626" s="20"/>
      <c r="K626" s="21"/>
      <c r="L626" s="20"/>
      <c r="M626" s="131"/>
      <c r="N626" s="20"/>
      <c r="O626" s="21"/>
      <c r="P626" s="20"/>
      <c r="Q626" s="21"/>
      <c r="T626" s="557"/>
      <c r="U626" s="837"/>
      <c r="V626" s="349"/>
      <c r="W626" s="238"/>
      <c r="X626" s="279"/>
      <c r="Y626" s="873"/>
      <c r="Z626" s="289"/>
      <c r="AA626" s="132"/>
      <c r="AB626" s="68"/>
      <c r="AC626" s="129"/>
      <c r="AD626"/>
      <c r="AE626" s="9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</row>
    <row r="627" spans="1:51" s="126" customFormat="1" x14ac:dyDescent="0.25">
      <c r="A627" s="125"/>
      <c r="C627" s="125"/>
      <c r="D627" s="127"/>
      <c r="E627" s="127"/>
      <c r="F627" s="128"/>
      <c r="G627" s="129"/>
      <c r="H627" s="20"/>
      <c r="I627" s="130"/>
      <c r="J627" s="20"/>
      <c r="K627" s="21"/>
      <c r="L627" s="20"/>
      <c r="M627" s="131"/>
      <c r="N627" s="20"/>
      <c r="O627" s="21"/>
      <c r="P627" s="20"/>
      <c r="Q627" s="21"/>
      <c r="T627" s="557"/>
      <c r="U627" s="837"/>
      <c r="V627" s="349"/>
      <c r="W627" s="238"/>
      <c r="X627" s="279"/>
      <c r="Y627" s="873"/>
      <c r="Z627" s="289"/>
      <c r="AA627" s="132"/>
      <c r="AB627" s="68"/>
      <c r="AC627" s="129"/>
      <c r="AD627"/>
      <c r="AE627" s="96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</row>
    <row r="628" spans="1:51" s="126" customFormat="1" x14ac:dyDescent="0.25">
      <c r="A628" s="125"/>
      <c r="C628" s="125"/>
      <c r="D628" s="127"/>
      <c r="E628" s="127"/>
      <c r="F628" s="128"/>
      <c r="G628" s="129"/>
      <c r="H628" s="20"/>
      <c r="I628" s="130"/>
      <c r="J628" s="20"/>
      <c r="K628" s="21"/>
      <c r="L628" s="20"/>
      <c r="M628" s="131"/>
      <c r="N628" s="20"/>
      <c r="O628" s="21"/>
      <c r="P628" s="20"/>
      <c r="Q628" s="21"/>
      <c r="T628" s="557"/>
      <c r="U628" s="837"/>
      <c r="V628" s="349"/>
      <c r="W628" s="238"/>
      <c r="X628" s="279"/>
      <c r="Y628" s="873"/>
      <c r="Z628" s="289"/>
      <c r="AA628" s="132"/>
      <c r="AB628" s="68"/>
      <c r="AC628" s="129"/>
      <c r="AD628"/>
      <c r="AE628" s="96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</row>
    <row r="629" spans="1:51" s="126" customFormat="1" x14ac:dyDescent="0.25">
      <c r="A629" s="125"/>
      <c r="C629" s="125"/>
      <c r="D629" s="127"/>
      <c r="E629" s="127"/>
      <c r="F629" s="128"/>
      <c r="G629" s="129"/>
      <c r="H629" s="20"/>
      <c r="I629" s="130"/>
      <c r="J629" s="20"/>
      <c r="K629" s="21"/>
      <c r="L629" s="20"/>
      <c r="M629" s="131"/>
      <c r="N629" s="20"/>
      <c r="O629" s="21"/>
      <c r="P629" s="20"/>
      <c r="Q629" s="21"/>
      <c r="T629" s="557"/>
      <c r="U629" s="837"/>
      <c r="V629" s="349"/>
      <c r="W629" s="238"/>
      <c r="X629" s="279"/>
      <c r="Y629" s="873"/>
      <c r="Z629" s="289"/>
      <c r="AA629" s="132"/>
      <c r="AB629" s="68"/>
      <c r="AC629" s="129"/>
      <c r="AD629"/>
      <c r="AE629" s="96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</row>
    <row r="630" spans="1:51" s="126" customFormat="1" x14ac:dyDescent="0.25">
      <c r="A630" s="125"/>
      <c r="C630" s="125"/>
      <c r="D630" s="127"/>
      <c r="E630" s="127"/>
      <c r="F630" s="128"/>
      <c r="G630" s="129"/>
      <c r="H630" s="20"/>
      <c r="I630" s="130"/>
      <c r="J630" s="20"/>
      <c r="K630" s="21"/>
      <c r="L630" s="20"/>
      <c r="M630" s="131"/>
      <c r="N630" s="20"/>
      <c r="O630" s="21"/>
      <c r="P630" s="20"/>
      <c r="Q630" s="21"/>
      <c r="T630" s="557"/>
      <c r="U630" s="837"/>
      <c r="V630" s="349"/>
      <c r="W630" s="238"/>
      <c r="X630" s="279"/>
      <c r="Y630" s="873"/>
      <c r="Z630" s="289"/>
      <c r="AA630" s="132"/>
      <c r="AB630" s="68"/>
      <c r="AC630" s="129"/>
      <c r="AD630"/>
      <c r="AE630" s="96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</row>
    <row r="631" spans="1:51" s="126" customFormat="1" x14ac:dyDescent="0.25">
      <c r="A631" s="125"/>
      <c r="C631" s="125"/>
      <c r="D631" s="127"/>
      <c r="E631" s="127"/>
      <c r="F631" s="128"/>
      <c r="G631" s="129"/>
      <c r="H631" s="20"/>
      <c r="I631" s="130"/>
      <c r="J631" s="20"/>
      <c r="K631" s="21"/>
      <c r="L631" s="20"/>
      <c r="M631" s="131"/>
      <c r="N631" s="20"/>
      <c r="O631" s="21"/>
      <c r="P631" s="20"/>
      <c r="Q631" s="21"/>
      <c r="T631" s="557"/>
      <c r="U631" s="837"/>
      <c r="V631" s="349"/>
      <c r="W631" s="238"/>
      <c r="X631" s="279"/>
      <c r="Y631" s="873"/>
      <c r="Z631" s="289"/>
      <c r="AA631" s="132"/>
      <c r="AB631" s="68"/>
      <c r="AC631" s="129"/>
      <c r="AD631"/>
      <c r="AE631" s="96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</row>
    <row r="632" spans="1:51" s="126" customFormat="1" x14ac:dyDescent="0.25">
      <c r="A632" s="125"/>
      <c r="C632" s="125"/>
      <c r="D632" s="127"/>
      <c r="E632" s="127"/>
      <c r="F632" s="128"/>
      <c r="G632" s="129"/>
      <c r="H632" s="20"/>
      <c r="I632" s="130"/>
      <c r="J632" s="20"/>
      <c r="K632" s="21"/>
      <c r="L632" s="20"/>
      <c r="M632" s="131"/>
      <c r="N632" s="20"/>
      <c r="O632" s="21"/>
      <c r="P632" s="20"/>
      <c r="Q632" s="21"/>
      <c r="T632" s="557"/>
      <c r="U632" s="837"/>
      <c r="V632" s="349"/>
      <c r="W632" s="238"/>
      <c r="X632" s="279"/>
      <c r="Y632" s="873"/>
      <c r="Z632" s="289"/>
      <c r="AA632" s="132"/>
      <c r="AB632" s="68"/>
      <c r="AC632" s="129"/>
      <c r="AD632"/>
      <c r="AE632" s="96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</row>
    <row r="633" spans="1:51" s="126" customFormat="1" x14ac:dyDescent="0.25">
      <c r="A633" s="125"/>
      <c r="C633" s="125"/>
      <c r="D633" s="127"/>
      <c r="E633" s="127"/>
      <c r="F633" s="128"/>
      <c r="G633" s="129"/>
      <c r="H633" s="20"/>
      <c r="I633" s="130"/>
      <c r="J633" s="20"/>
      <c r="K633" s="21"/>
      <c r="L633" s="20"/>
      <c r="M633" s="131"/>
      <c r="N633" s="20"/>
      <c r="O633" s="21"/>
      <c r="P633" s="20"/>
      <c r="Q633" s="21"/>
      <c r="T633" s="557"/>
      <c r="U633" s="837"/>
      <c r="V633" s="349"/>
      <c r="W633" s="238"/>
      <c r="X633" s="279"/>
      <c r="Y633" s="873"/>
      <c r="Z633" s="289"/>
      <c r="AA633" s="132"/>
      <c r="AB633" s="68"/>
      <c r="AC633" s="129"/>
      <c r="AD633"/>
      <c r="AE633" s="96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</row>
    <row r="634" spans="1:51" s="126" customFormat="1" x14ac:dyDescent="0.25">
      <c r="A634" s="125"/>
      <c r="C634" s="125"/>
      <c r="D634" s="127"/>
      <c r="E634" s="127"/>
      <c r="F634" s="128"/>
      <c r="G634" s="129"/>
      <c r="H634" s="20"/>
      <c r="I634" s="130"/>
      <c r="J634" s="20"/>
      <c r="K634" s="21"/>
      <c r="L634" s="20"/>
      <c r="M634" s="131"/>
      <c r="N634" s="20"/>
      <c r="O634" s="21"/>
      <c r="P634" s="20"/>
      <c r="Q634" s="21"/>
      <c r="T634" s="557"/>
      <c r="U634" s="837"/>
      <c r="V634" s="349"/>
      <c r="W634" s="238"/>
      <c r="X634" s="279"/>
      <c r="Y634" s="873"/>
      <c r="Z634" s="289"/>
      <c r="AA634" s="132"/>
      <c r="AB634" s="68"/>
      <c r="AC634" s="129"/>
      <c r="AD634"/>
      <c r="AE634" s="96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</row>
    <row r="635" spans="1:51" s="126" customFormat="1" x14ac:dyDescent="0.25">
      <c r="A635" s="125"/>
      <c r="C635" s="125"/>
      <c r="D635" s="127"/>
      <c r="E635" s="127"/>
      <c r="F635" s="128"/>
      <c r="G635" s="129"/>
      <c r="H635" s="20"/>
      <c r="I635" s="130"/>
      <c r="J635" s="20"/>
      <c r="K635" s="21"/>
      <c r="L635" s="20"/>
      <c r="M635" s="131"/>
      <c r="N635" s="20"/>
      <c r="O635" s="21"/>
      <c r="P635" s="20"/>
      <c r="Q635" s="21"/>
      <c r="T635" s="557"/>
      <c r="U635" s="837"/>
      <c r="V635" s="349"/>
      <c r="W635" s="238"/>
      <c r="X635" s="279"/>
      <c r="Y635" s="873"/>
      <c r="Z635" s="289"/>
      <c r="AA635" s="132"/>
      <c r="AB635" s="68"/>
      <c r="AC635" s="129"/>
      <c r="AD635"/>
      <c r="AE635" s="96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</row>
    <row r="636" spans="1:51" s="126" customFormat="1" x14ac:dyDescent="0.25">
      <c r="A636" s="125"/>
      <c r="C636" s="125"/>
      <c r="D636" s="127"/>
      <c r="E636" s="127"/>
      <c r="F636" s="128"/>
      <c r="G636" s="129"/>
      <c r="H636" s="20"/>
      <c r="I636" s="130"/>
      <c r="J636" s="20"/>
      <c r="K636" s="21"/>
      <c r="L636" s="20"/>
      <c r="M636" s="131"/>
      <c r="N636" s="20"/>
      <c r="O636" s="21"/>
      <c r="P636" s="20"/>
      <c r="Q636" s="21"/>
      <c r="T636" s="557"/>
      <c r="U636" s="837"/>
      <c r="V636" s="349"/>
      <c r="W636" s="238"/>
      <c r="X636" s="279"/>
      <c r="Y636" s="873"/>
      <c r="Z636" s="289"/>
      <c r="AA636" s="132"/>
      <c r="AB636" s="68"/>
      <c r="AC636" s="129"/>
      <c r="AD636"/>
      <c r="AE636" s="9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</row>
    <row r="637" spans="1:51" s="126" customFormat="1" x14ac:dyDescent="0.25">
      <c r="A637" s="125"/>
      <c r="C637" s="125"/>
      <c r="D637" s="127"/>
      <c r="E637" s="127"/>
      <c r="F637" s="128"/>
      <c r="G637" s="129"/>
      <c r="H637" s="20"/>
      <c r="I637" s="130"/>
      <c r="J637" s="20"/>
      <c r="K637" s="21"/>
      <c r="L637" s="20"/>
      <c r="M637" s="131"/>
      <c r="N637" s="20"/>
      <c r="O637" s="21"/>
      <c r="P637" s="20"/>
      <c r="Q637" s="21"/>
      <c r="T637" s="557"/>
      <c r="U637" s="837"/>
      <c r="V637" s="349"/>
      <c r="W637" s="238"/>
      <c r="X637" s="279"/>
      <c r="Y637" s="873"/>
      <c r="Z637" s="289"/>
      <c r="AA637" s="132"/>
      <c r="AB637" s="68"/>
      <c r="AC637" s="129"/>
      <c r="AD637"/>
      <c r="AE637" s="96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</row>
    <row r="638" spans="1:51" s="126" customFormat="1" x14ac:dyDescent="0.25">
      <c r="A638" s="125"/>
      <c r="C638" s="125"/>
      <c r="D638" s="127"/>
      <c r="E638" s="127"/>
      <c r="F638" s="128"/>
      <c r="G638" s="129"/>
      <c r="H638" s="20"/>
      <c r="I638" s="130"/>
      <c r="J638" s="20"/>
      <c r="K638" s="21"/>
      <c r="L638" s="20"/>
      <c r="M638" s="131"/>
      <c r="N638" s="20"/>
      <c r="O638" s="21"/>
      <c r="P638" s="20"/>
      <c r="Q638" s="21"/>
      <c r="T638" s="557"/>
      <c r="U638" s="837"/>
      <c r="V638" s="349"/>
      <c r="W638" s="238"/>
      <c r="X638" s="279"/>
      <c r="Y638" s="873"/>
      <c r="Z638" s="289"/>
      <c r="AA638" s="132"/>
      <c r="AB638" s="68"/>
      <c r="AC638" s="129"/>
      <c r="AD638"/>
      <c r="AE638" s="96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</row>
    <row r="639" spans="1:51" s="126" customFormat="1" x14ac:dyDescent="0.25">
      <c r="A639" s="125"/>
      <c r="C639" s="125"/>
      <c r="D639" s="127"/>
      <c r="E639" s="127"/>
      <c r="F639" s="128"/>
      <c r="G639" s="129"/>
      <c r="H639" s="20"/>
      <c r="I639" s="130"/>
      <c r="J639" s="20"/>
      <c r="K639" s="21"/>
      <c r="L639" s="20"/>
      <c r="M639" s="131"/>
      <c r="N639" s="20"/>
      <c r="O639" s="21"/>
      <c r="P639" s="20"/>
      <c r="Q639" s="21"/>
      <c r="T639" s="557"/>
      <c r="U639" s="837"/>
      <c r="V639" s="349"/>
      <c r="W639" s="238"/>
      <c r="X639" s="279"/>
      <c r="Y639" s="873"/>
      <c r="Z639" s="289"/>
      <c r="AA639" s="132"/>
      <c r="AB639" s="68"/>
      <c r="AC639" s="129"/>
      <c r="AD639"/>
      <c r="AE639" s="96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</row>
    <row r="640" spans="1:51" s="126" customFormat="1" x14ac:dyDescent="0.25">
      <c r="A640" s="125"/>
      <c r="C640" s="125"/>
      <c r="D640" s="127"/>
      <c r="E640" s="127"/>
      <c r="F640" s="128"/>
      <c r="G640" s="129"/>
      <c r="H640" s="20"/>
      <c r="I640" s="130"/>
      <c r="J640" s="20"/>
      <c r="K640" s="21"/>
      <c r="L640" s="20"/>
      <c r="M640" s="131"/>
      <c r="N640" s="20"/>
      <c r="O640" s="21"/>
      <c r="P640" s="20"/>
      <c r="Q640" s="21"/>
      <c r="T640" s="557"/>
      <c r="U640" s="837"/>
      <c r="V640" s="349"/>
      <c r="W640" s="238"/>
      <c r="X640" s="279"/>
      <c r="Y640" s="873"/>
      <c r="Z640" s="289"/>
      <c r="AA640" s="132"/>
      <c r="AB640" s="68"/>
      <c r="AC640" s="129"/>
      <c r="AD640"/>
      <c r="AE640" s="96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</row>
    <row r="641" spans="1:51" s="126" customFormat="1" x14ac:dyDescent="0.25">
      <c r="A641" s="125"/>
      <c r="C641" s="125"/>
      <c r="D641" s="127"/>
      <c r="E641" s="127"/>
      <c r="F641" s="128"/>
      <c r="G641" s="129"/>
      <c r="H641" s="20"/>
      <c r="I641" s="130"/>
      <c r="J641" s="20"/>
      <c r="K641" s="21"/>
      <c r="L641" s="20"/>
      <c r="M641" s="131"/>
      <c r="N641" s="20"/>
      <c r="O641" s="21"/>
      <c r="P641" s="20"/>
      <c r="Q641" s="21"/>
      <c r="T641" s="557"/>
      <c r="U641" s="837"/>
      <c r="V641" s="349"/>
      <c r="W641" s="238"/>
      <c r="X641" s="279"/>
      <c r="Y641" s="873"/>
      <c r="Z641" s="289"/>
      <c r="AA641" s="132"/>
      <c r="AB641" s="68"/>
      <c r="AC641" s="129"/>
      <c r="AD641"/>
      <c r="AE641" s="96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</row>
    <row r="642" spans="1:51" s="126" customFormat="1" x14ac:dyDescent="0.25">
      <c r="A642" s="125"/>
      <c r="C642" s="125"/>
      <c r="D642" s="127"/>
      <c r="E642" s="127"/>
      <c r="F642" s="128"/>
      <c r="G642" s="129"/>
      <c r="H642" s="20"/>
      <c r="I642" s="130"/>
      <c r="J642" s="20"/>
      <c r="K642" s="21"/>
      <c r="L642" s="20"/>
      <c r="M642" s="131"/>
      <c r="N642" s="20"/>
      <c r="O642" s="21"/>
      <c r="P642" s="20"/>
      <c r="Q642" s="21"/>
      <c r="T642" s="557"/>
      <c r="U642" s="837"/>
      <c r="V642" s="349"/>
      <c r="W642" s="238"/>
      <c r="X642" s="279"/>
      <c r="Y642" s="873"/>
      <c r="Z642" s="289"/>
      <c r="AA642" s="132"/>
      <c r="AB642" s="68"/>
      <c r="AC642" s="129"/>
      <c r="AD642"/>
      <c r="AE642" s="96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</row>
    <row r="643" spans="1:51" s="126" customFormat="1" x14ac:dyDescent="0.25">
      <c r="A643" s="125"/>
      <c r="C643" s="125"/>
      <c r="D643" s="127"/>
      <c r="E643" s="127"/>
      <c r="F643" s="128"/>
      <c r="G643" s="129"/>
      <c r="H643" s="20"/>
      <c r="I643" s="130"/>
      <c r="J643" s="20"/>
      <c r="K643" s="21"/>
      <c r="L643" s="20"/>
      <c r="M643" s="131"/>
      <c r="N643" s="20"/>
      <c r="O643" s="21"/>
      <c r="P643" s="20"/>
      <c r="Q643" s="21"/>
      <c r="T643" s="557"/>
      <c r="U643" s="837"/>
      <c r="V643" s="349"/>
      <c r="W643" s="238"/>
      <c r="X643" s="279"/>
      <c r="Y643" s="873"/>
      <c r="Z643" s="289"/>
      <c r="AA643" s="132"/>
      <c r="AB643" s="68"/>
      <c r="AC643" s="129"/>
      <c r="AD643"/>
      <c r="AE643" s="96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</row>
    <row r="644" spans="1:51" s="126" customFormat="1" x14ac:dyDescent="0.25">
      <c r="A644" s="125"/>
      <c r="C644" s="125"/>
      <c r="D644" s="127"/>
      <c r="E644" s="127"/>
      <c r="F644" s="128"/>
      <c r="G644" s="129"/>
      <c r="H644" s="20"/>
      <c r="I644" s="130"/>
      <c r="J644" s="20"/>
      <c r="K644" s="21"/>
      <c r="L644" s="20"/>
      <c r="M644" s="131"/>
      <c r="N644" s="20"/>
      <c r="O644" s="21"/>
      <c r="P644" s="20"/>
      <c r="Q644" s="21"/>
      <c r="T644" s="557"/>
      <c r="U644" s="837"/>
      <c r="V644" s="349"/>
      <c r="W644" s="238"/>
      <c r="X644" s="279"/>
      <c r="Y644" s="873"/>
      <c r="Z644" s="289"/>
      <c r="AA644" s="132"/>
      <c r="AB644" s="68"/>
      <c r="AC644" s="129"/>
      <c r="AD644"/>
      <c r="AE644" s="96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</row>
    <row r="645" spans="1:51" s="126" customFormat="1" x14ac:dyDescent="0.25">
      <c r="A645" s="125"/>
      <c r="C645" s="125"/>
      <c r="D645" s="127"/>
      <c r="E645" s="127"/>
      <c r="F645" s="128"/>
      <c r="G645" s="129"/>
      <c r="H645" s="20"/>
      <c r="I645" s="130"/>
      <c r="J645" s="20"/>
      <c r="K645" s="21"/>
      <c r="L645" s="20"/>
      <c r="M645" s="131"/>
      <c r="N645" s="20"/>
      <c r="O645" s="21"/>
      <c r="P645" s="20"/>
      <c r="Q645" s="21"/>
      <c r="T645" s="557"/>
      <c r="U645" s="837"/>
      <c r="V645" s="349"/>
      <c r="W645" s="238"/>
      <c r="X645" s="279"/>
      <c r="Y645" s="873"/>
      <c r="Z645" s="289"/>
      <c r="AA645" s="132"/>
      <c r="AB645" s="68"/>
      <c r="AC645" s="129"/>
      <c r="AD645"/>
      <c r="AE645" s="96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</row>
    <row r="646" spans="1:51" s="126" customFormat="1" x14ac:dyDescent="0.25">
      <c r="A646" s="125"/>
      <c r="C646" s="125"/>
      <c r="D646" s="127"/>
      <c r="E646" s="127"/>
      <c r="F646" s="128"/>
      <c r="G646" s="129"/>
      <c r="H646" s="20"/>
      <c r="I646" s="130"/>
      <c r="J646" s="20"/>
      <c r="K646" s="21"/>
      <c r="L646" s="20"/>
      <c r="M646" s="131"/>
      <c r="N646" s="20"/>
      <c r="O646" s="21"/>
      <c r="P646" s="20"/>
      <c r="Q646" s="21"/>
      <c r="T646" s="557"/>
      <c r="U646" s="837"/>
      <c r="V646" s="349"/>
      <c r="W646" s="238"/>
      <c r="X646" s="279"/>
      <c r="Y646" s="873"/>
      <c r="Z646" s="289"/>
      <c r="AA646" s="132"/>
      <c r="AB646" s="68"/>
      <c r="AC646" s="129"/>
      <c r="AD646"/>
      <c r="AE646" s="9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</row>
    <row r="647" spans="1:51" s="126" customFormat="1" x14ac:dyDescent="0.25">
      <c r="A647" s="125"/>
      <c r="C647" s="125"/>
      <c r="D647" s="127"/>
      <c r="E647" s="127"/>
      <c r="F647" s="128"/>
      <c r="G647" s="129"/>
      <c r="H647" s="20"/>
      <c r="I647" s="130"/>
      <c r="J647" s="20"/>
      <c r="K647" s="21"/>
      <c r="L647" s="20"/>
      <c r="M647" s="131"/>
      <c r="N647" s="20"/>
      <c r="O647" s="21"/>
      <c r="P647" s="20"/>
      <c r="Q647" s="21"/>
      <c r="T647" s="557"/>
      <c r="U647" s="837"/>
      <c r="V647" s="349"/>
      <c r="W647" s="238"/>
      <c r="X647" s="279"/>
      <c r="Y647" s="873"/>
      <c r="Z647" s="289"/>
      <c r="AA647" s="132"/>
      <c r="AB647" s="68"/>
      <c r="AC647" s="129"/>
      <c r="AD647"/>
      <c r="AE647" s="96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</row>
    <row r="648" spans="1:51" s="126" customFormat="1" x14ac:dyDescent="0.25">
      <c r="A648" s="125"/>
      <c r="C648" s="125"/>
      <c r="D648" s="127"/>
      <c r="E648" s="127"/>
      <c r="F648" s="128"/>
      <c r="G648" s="129"/>
      <c r="H648" s="20"/>
      <c r="I648" s="130"/>
      <c r="J648" s="20"/>
      <c r="K648" s="21"/>
      <c r="L648" s="20"/>
      <c r="M648" s="131"/>
      <c r="N648" s="20"/>
      <c r="O648" s="21"/>
      <c r="P648" s="20"/>
      <c r="Q648" s="21"/>
      <c r="T648" s="557"/>
      <c r="U648" s="837"/>
      <c r="V648" s="349"/>
      <c r="W648" s="238"/>
      <c r="X648" s="279"/>
      <c r="Y648" s="873"/>
      <c r="Z648" s="289"/>
      <c r="AA648" s="132"/>
      <c r="AB648" s="68"/>
      <c r="AC648" s="129"/>
      <c r="AD648"/>
      <c r="AE648" s="96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</row>
    <row r="649" spans="1:51" s="126" customFormat="1" x14ac:dyDescent="0.25">
      <c r="A649" s="125"/>
      <c r="C649" s="125"/>
      <c r="D649" s="127"/>
      <c r="E649" s="127"/>
      <c r="F649" s="128"/>
      <c r="G649" s="129"/>
      <c r="H649" s="20"/>
      <c r="I649" s="130"/>
      <c r="J649" s="20"/>
      <c r="K649" s="21"/>
      <c r="L649" s="20"/>
      <c r="M649" s="131"/>
      <c r="N649" s="20"/>
      <c r="O649" s="21"/>
      <c r="P649" s="20"/>
      <c r="Q649" s="21"/>
      <c r="T649" s="557"/>
      <c r="U649" s="837"/>
      <c r="V649" s="349"/>
      <c r="W649" s="238"/>
      <c r="X649" s="279"/>
      <c r="Y649" s="873"/>
      <c r="Z649" s="289"/>
      <c r="AA649" s="132"/>
      <c r="AB649" s="68"/>
      <c r="AC649" s="129"/>
      <c r="AD649"/>
      <c r="AE649" s="96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</row>
    <row r="650" spans="1:51" s="126" customFormat="1" x14ac:dyDescent="0.25">
      <c r="A650" s="125"/>
      <c r="C650" s="125"/>
      <c r="D650" s="127"/>
      <c r="E650" s="127"/>
      <c r="F650" s="128"/>
      <c r="G650" s="129"/>
      <c r="H650" s="20"/>
      <c r="I650" s="130"/>
      <c r="J650" s="20"/>
      <c r="K650" s="21"/>
      <c r="L650" s="20"/>
      <c r="M650" s="131"/>
      <c r="N650" s="20"/>
      <c r="O650" s="21"/>
      <c r="P650" s="20"/>
      <c r="Q650" s="21"/>
      <c r="T650" s="557"/>
      <c r="U650" s="837"/>
      <c r="V650" s="349"/>
      <c r="W650" s="238"/>
      <c r="X650" s="279"/>
      <c r="Y650" s="873"/>
      <c r="Z650" s="289"/>
      <c r="AA650" s="132"/>
      <c r="AB650" s="68"/>
      <c r="AC650" s="129"/>
      <c r="AD650"/>
      <c r="AE650" s="96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</row>
    <row r="651" spans="1:51" s="126" customFormat="1" x14ac:dyDescent="0.25">
      <c r="A651" s="125"/>
      <c r="C651" s="125"/>
      <c r="D651" s="127"/>
      <c r="E651" s="127"/>
      <c r="F651" s="128"/>
      <c r="G651" s="129"/>
      <c r="H651" s="20"/>
      <c r="I651" s="130"/>
      <c r="J651" s="20"/>
      <c r="K651" s="21"/>
      <c r="L651" s="20"/>
      <c r="M651" s="131"/>
      <c r="N651" s="20"/>
      <c r="O651" s="21"/>
      <c r="P651" s="20"/>
      <c r="Q651" s="21"/>
      <c r="T651" s="557"/>
      <c r="U651" s="837"/>
      <c r="V651" s="349"/>
      <c r="W651" s="238"/>
      <c r="X651" s="279"/>
      <c r="Y651" s="873"/>
      <c r="Z651" s="289"/>
      <c r="AA651" s="132"/>
      <c r="AB651" s="68"/>
      <c r="AC651" s="129"/>
      <c r="AD651"/>
      <c r="AE651" s="96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</row>
    <row r="652" spans="1:51" s="126" customFormat="1" x14ac:dyDescent="0.25">
      <c r="A652" s="125"/>
      <c r="C652" s="125"/>
      <c r="D652" s="127"/>
      <c r="E652" s="127"/>
      <c r="F652" s="128"/>
      <c r="G652" s="129"/>
      <c r="H652" s="20"/>
      <c r="I652" s="130"/>
      <c r="J652" s="20"/>
      <c r="K652" s="21"/>
      <c r="L652" s="20"/>
      <c r="M652" s="131"/>
      <c r="N652" s="20"/>
      <c r="O652" s="21"/>
      <c r="P652" s="20"/>
      <c r="Q652" s="21"/>
      <c r="T652" s="557"/>
      <c r="U652" s="837"/>
      <c r="V652" s="349"/>
      <c r="W652" s="238"/>
      <c r="X652" s="279"/>
      <c r="Y652" s="873"/>
      <c r="Z652" s="289"/>
      <c r="AA652" s="132"/>
      <c r="AB652" s="68"/>
      <c r="AC652" s="129"/>
      <c r="AD652"/>
      <c r="AE652" s="96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</row>
    <row r="653" spans="1:51" s="126" customFormat="1" x14ac:dyDescent="0.25">
      <c r="A653" s="125"/>
      <c r="C653" s="125"/>
      <c r="D653" s="127"/>
      <c r="E653" s="127"/>
      <c r="F653" s="128"/>
      <c r="G653" s="129"/>
      <c r="H653" s="20"/>
      <c r="I653" s="130"/>
      <c r="J653" s="20"/>
      <c r="K653" s="21"/>
      <c r="L653" s="20"/>
      <c r="M653" s="131"/>
      <c r="N653" s="20"/>
      <c r="O653" s="21"/>
      <c r="P653" s="20"/>
      <c r="Q653" s="21"/>
      <c r="T653" s="557"/>
      <c r="U653" s="837"/>
      <c r="V653" s="349"/>
      <c r="W653" s="238"/>
      <c r="X653" s="279"/>
      <c r="Y653" s="873"/>
      <c r="Z653" s="289"/>
      <c r="AA653" s="132"/>
      <c r="AB653" s="68"/>
      <c r="AC653" s="129"/>
      <c r="AD653"/>
      <c r="AE653" s="96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</row>
    <row r="654" spans="1:51" s="126" customFormat="1" x14ac:dyDescent="0.25">
      <c r="A654" s="125"/>
      <c r="C654" s="125"/>
      <c r="D654" s="127"/>
      <c r="E654" s="127"/>
      <c r="F654" s="128"/>
      <c r="G654" s="129"/>
      <c r="H654" s="20"/>
      <c r="I654" s="130"/>
      <c r="J654" s="20"/>
      <c r="K654" s="21"/>
      <c r="L654" s="20"/>
      <c r="M654" s="131"/>
      <c r="N654" s="20"/>
      <c r="O654" s="21"/>
      <c r="P654" s="20"/>
      <c r="Q654" s="21"/>
      <c r="T654" s="557"/>
      <c r="U654" s="837"/>
      <c r="V654" s="349"/>
      <c r="W654" s="238"/>
      <c r="X654" s="279"/>
      <c r="Y654" s="873"/>
      <c r="Z654" s="289"/>
      <c r="AA654" s="132"/>
      <c r="AB654" s="68"/>
      <c r="AC654" s="129"/>
      <c r="AD654"/>
      <c r="AE654" s="96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</row>
    <row r="655" spans="1:51" s="126" customFormat="1" x14ac:dyDescent="0.25">
      <c r="A655" s="125"/>
      <c r="C655" s="125"/>
      <c r="D655" s="127"/>
      <c r="E655" s="127"/>
      <c r="F655" s="128"/>
      <c r="G655" s="129"/>
      <c r="H655" s="20"/>
      <c r="I655" s="130"/>
      <c r="J655" s="20"/>
      <c r="K655" s="21"/>
      <c r="L655" s="20"/>
      <c r="M655" s="131"/>
      <c r="N655" s="20"/>
      <c r="O655" s="21"/>
      <c r="P655" s="20"/>
      <c r="Q655" s="21"/>
      <c r="T655" s="557"/>
      <c r="U655" s="837"/>
      <c r="V655" s="349"/>
      <c r="W655" s="238"/>
      <c r="X655" s="279"/>
      <c r="Y655" s="873"/>
      <c r="Z655" s="289"/>
      <c r="AA655" s="132"/>
      <c r="AB655" s="68"/>
      <c r="AC655" s="129"/>
      <c r="AD655"/>
      <c r="AE655" s="96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</row>
  </sheetData>
  <autoFilter ref="A8:AY125">
    <filterColumn colId="19">
      <filters>
        <filter val="T. Du"/>
      </filters>
    </filterColumn>
  </autoFilter>
  <mergeCells count="14">
    <mergeCell ref="P7:Q7"/>
    <mergeCell ref="R7:S7"/>
    <mergeCell ref="T7:T8"/>
    <mergeCell ref="AB7:AC7"/>
    <mergeCell ref="A1:T1"/>
    <mergeCell ref="A2:T2"/>
    <mergeCell ref="H3:T3"/>
    <mergeCell ref="W3:X3"/>
    <mergeCell ref="D4:T4"/>
    <mergeCell ref="F7:G7"/>
    <mergeCell ref="H7:I7"/>
    <mergeCell ref="J7:K7"/>
    <mergeCell ref="L7:M7"/>
    <mergeCell ref="N7:O7"/>
  </mergeCells>
  <conditionalFormatting sqref="V9:W12 V15:W15">
    <cfRule type="cellIs" dxfId="170" priority="21" stopIfTrue="1" operator="equal">
      <formula>#REF!</formula>
    </cfRule>
  </conditionalFormatting>
  <conditionalFormatting sqref="W10">
    <cfRule type="cellIs" dxfId="169" priority="20" stopIfTrue="1" operator="equal">
      <formula>#REF!</formula>
    </cfRule>
  </conditionalFormatting>
  <conditionalFormatting sqref="W10 V25:W28 V30:W30">
    <cfRule type="cellIs" dxfId="168" priority="19" stopIfTrue="1" operator="equal">
      <formula>#REF!</formula>
    </cfRule>
  </conditionalFormatting>
  <conditionalFormatting sqref="V34:W34">
    <cfRule type="cellIs" dxfId="167" priority="18" stopIfTrue="1" operator="equal">
      <formula>#REF!</formula>
    </cfRule>
  </conditionalFormatting>
  <conditionalFormatting sqref="V39">
    <cfRule type="cellIs" dxfId="166" priority="15" stopIfTrue="1" operator="equal">
      <formula>#REF!</formula>
    </cfRule>
  </conditionalFormatting>
  <conditionalFormatting sqref="V39:V40">
    <cfRule type="cellIs" dxfId="165" priority="14" stopIfTrue="1" operator="equal">
      <formula>#REF!</formula>
    </cfRule>
  </conditionalFormatting>
  <conditionalFormatting sqref="V43">
    <cfRule type="cellIs" dxfId="164" priority="13" stopIfTrue="1" operator="equal">
      <formula>#REF!</formula>
    </cfRule>
  </conditionalFormatting>
  <conditionalFormatting sqref="V45">
    <cfRule type="cellIs" dxfId="163" priority="12" stopIfTrue="1" operator="equal">
      <formula>#REF!</formula>
    </cfRule>
  </conditionalFormatting>
  <conditionalFormatting sqref="V48">
    <cfRule type="cellIs" dxfId="162" priority="11" stopIfTrue="1" operator="equal">
      <formula>#REF!</formula>
    </cfRule>
  </conditionalFormatting>
  <conditionalFormatting sqref="V49">
    <cfRule type="cellIs" dxfId="161" priority="10" stopIfTrue="1" operator="equal">
      <formula>#REF!</formula>
    </cfRule>
  </conditionalFormatting>
  <conditionalFormatting sqref="V14:W14">
    <cfRule type="cellIs" dxfId="160" priority="9" stopIfTrue="1" operator="equal">
      <formula>#REF!</formula>
    </cfRule>
  </conditionalFormatting>
  <conditionalFormatting sqref="V13:W13">
    <cfRule type="cellIs" dxfId="159" priority="8" stopIfTrue="1" operator="equal">
      <formula>#REF!</formula>
    </cfRule>
  </conditionalFormatting>
  <conditionalFormatting sqref="V18:W18">
    <cfRule type="cellIs" dxfId="158" priority="7" stopIfTrue="1" operator="equal">
      <formula>#REF!</formula>
    </cfRule>
  </conditionalFormatting>
  <conditionalFormatting sqref="V23:W23">
    <cfRule type="cellIs" dxfId="157" priority="6" stopIfTrue="1" operator="equal">
      <formula>#REF!</formula>
    </cfRule>
  </conditionalFormatting>
  <conditionalFormatting sqref="V22:W22">
    <cfRule type="cellIs" dxfId="156" priority="5" stopIfTrue="1" operator="equal">
      <formula>#REF!</formula>
    </cfRule>
  </conditionalFormatting>
  <conditionalFormatting sqref="V24:W24">
    <cfRule type="cellIs" dxfId="155" priority="4" stopIfTrue="1" operator="equal">
      <formula>#REF!</formula>
    </cfRule>
  </conditionalFormatting>
  <conditionalFormatting sqref="V29:W29">
    <cfRule type="cellIs" dxfId="154" priority="3" stopIfTrue="1" operator="equal">
      <formula>#REF!</formula>
    </cfRule>
  </conditionalFormatting>
  <conditionalFormatting sqref="V35:V37">
    <cfRule type="cellIs" dxfId="153" priority="2" stopIfTrue="1" operator="equal">
      <formula>#REF!</formula>
    </cfRule>
  </conditionalFormatting>
  <conditionalFormatting sqref="V35:V36">
    <cfRule type="cellIs" dxfId="152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64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Q23" sqref="Q23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5.8554687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914"/>
      <c r="X1" s="914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4769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914"/>
      <c r="X2" s="914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069"/>
      <c r="F3" s="12"/>
      <c r="G3" s="13"/>
      <c r="H3" s="14"/>
      <c r="I3" s="1409" t="s">
        <v>4770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914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911"/>
      <c r="B4" s="911"/>
      <c r="C4" s="911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068"/>
      <c r="F5" s="26"/>
      <c r="G5" s="27"/>
      <c r="H5" s="28"/>
      <c r="I5" s="912"/>
      <c r="J5" s="29"/>
      <c r="K5" s="30"/>
      <c r="L5" s="28"/>
      <c r="M5" s="31"/>
      <c r="N5" s="32"/>
      <c r="O5" s="912"/>
      <c r="P5" s="28"/>
      <c r="Q5" s="1071"/>
      <c r="R5" s="1071"/>
      <c r="S5" s="1072"/>
      <c r="T5" s="1071" t="s">
        <v>4768</v>
      </c>
      <c r="U5" s="1073"/>
      <c r="V5" s="830"/>
      <c r="W5" s="347"/>
      <c r="X5" s="913"/>
      <c r="Y5" s="256"/>
      <c r="Z5" s="843"/>
      <c r="AA5" s="844"/>
      <c r="AB5" s="7"/>
      <c r="AC5" s="36"/>
      <c r="AD5" s="28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068"/>
      <c r="F6" s="26"/>
      <c r="G6" s="27"/>
      <c r="H6" s="28"/>
      <c r="I6" s="912"/>
      <c r="J6" s="29"/>
      <c r="K6" s="30"/>
      <c r="L6" s="28"/>
      <c r="M6" s="31"/>
      <c r="N6" s="32"/>
      <c r="O6" s="912"/>
      <c r="P6" s="28"/>
      <c r="Q6" s="912"/>
      <c r="R6" s="15"/>
      <c r="S6" s="33"/>
      <c r="T6" s="34"/>
      <c r="U6" s="35"/>
      <c r="V6" s="830"/>
      <c r="W6" s="914"/>
      <c r="X6" s="913"/>
      <c r="Y6" s="256"/>
      <c r="Z6" s="843"/>
      <c r="AA6" s="844"/>
      <c r="AB6" s="7"/>
      <c r="AC6" s="36"/>
      <c r="AD6" s="28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25" t="s">
        <v>8</v>
      </c>
      <c r="H7" s="1426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1055" t="s">
        <v>19</v>
      </c>
      <c r="H8" s="1056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915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customHeight="1" x14ac:dyDescent="0.25">
      <c r="A9" s="243">
        <v>1</v>
      </c>
      <c r="B9" s="244" t="s">
        <v>2964</v>
      </c>
      <c r="C9" s="244">
        <v>10</v>
      </c>
      <c r="D9" s="245" t="s">
        <v>2950</v>
      </c>
      <c r="E9" s="245"/>
      <c r="F9" s="245" t="s">
        <v>308</v>
      </c>
      <c r="G9" s="1057"/>
      <c r="H9" s="881"/>
      <c r="I9" s="61"/>
      <c r="J9" s="294"/>
      <c r="K9" s="61"/>
      <c r="L9" s="67"/>
      <c r="M9" s="61"/>
      <c r="N9" s="67"/>
      <c r="O9" s="61"/>
      <c r="P9" s="67"/>
      <c r="Q9" s="264"/>
      <c r="R9" s="264"/>
      <c r="S9" s="61"/>
      <c r="T9" s="295"/>
      <c r="U9" s="541" t="s">
        <v>3176</v>
      </c>
      <c r="V9" s="286" t="s">
        <v>4671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customHeight="1" x14ac:dyDescent="0.25">
      <c r="A10" s="243">
        <v>2</v>
      </c>
      <c r="B10" s="244" t="s">
        <v>2964</v>
      </c>
      <c r="C10" s="244">
        <v>10</v>
      </c>
      <c r="D10" s="245" t="s">
        <v>2951</v>
      </c>
      <c r="E10" s="245"/>
      <c r="F10" s="245" t="s">
        <v>308</v>
      </c>
      <c r="G10" s="1057"/>
      <c r="H10" s="880"/>
      <c r="I10" s="61">
        <v>2</v>
      </c>
      <c r="J10" s="67">
        <v>402</v>
      </c>
      <c r="K10" s="61"/>
      <c r="L10" s="67"/>
      <c r="M10" s="61"/>
      <c r="N10" s="67"/>
      <c r="O10" s="61"/>
      <c r="P10" s="67"/>
      <c r="Q10" s="264"/>
      <c r="R10" s="264"/>
      <c r="S10" s="61"/>
      <c r="T10" s="295"/>
      <c r="U10" s="541" t="s">
        <v>3177</v>
      </c>
      <c r="V10" s="286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customHeight="1" x14ac:dyDescent="0.25">
      <c r="A11" s="243">
        <v>3</v>
      </c>
      <c r="B11" s="244" t="s">
        <v>2964</v>
      </c>
      <c r="C11" s="244">
        <v>10</v>
      </c>
      <c r="D11" s="245" t="s">
        <v>2952</v>
      </c>
      <c r="E11" s="245"/>
      <c r="F11" s="245" t="s">
        <v>308</v>
      </c>
      <c r="G11" s="1057"/>
      <c r="H11" s="880"/>
      <c r="I11" s="61"/>
      <c r="J11" s="294"/>
      <c r="K11" s="61"/>
      <c r="L11" s="67"/>
      <c r="M11" s="61"/>
      <c r="N11" s="67"/>
      <c r="O11" s="799">
        <v>0</v>
      </c>
      <c r="P11" s="802"/>
      <c r="Q11" s="264"/>
      <c r="R11" s="264"/>
      <c r="S11" s="61"/>
      <c r="T11" s="295"/>
      <c r="U11" s="541" t="s">
        <v>3178</v>
      </c>
      <c r="V11" s="1049" t="s">
        <v>4680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customHeight="1" x14ac:dyDescent="0.25">
      <c r="A12" s="243">
        <v>4</v>
      </c>
      <c r="B12" s="244" t="s">
        <v>2964</v>
      </c>
      <c r="C12" s="244">
        <v>10</v>
      </c>
      <c r="D12" s="245" t="s">
        <v>2953</v>
      </c>
      <c r="E12" s="245"/>
      <c r="F12" s="245" t="s">
        <v>308</v>
      </c>
      <c r="G12" s="1057"/>
      <c r="H12" s="880"/>
      <c r="I12" s="902">
        <v>2</v>
      </c>
      <c r="J12" s="903" t="s">
        <v>4700</v>
      </c>
      <c r="K12" s="61"/>
      <c r="L12" s="67"/>
      <c r="M12" s="61"/>
      <c r="N12" s="67"/>
      <c r="O12" s="61"/>
      <c r="P12" s="67"/>
      <c r="Q12" s="1051">
        <v>0</v>
      </c>
      <c r="R12" s="67"/>
      <c r="S12" s="61"/>
      <c r="T12" s="295"/>
      <c r="U12" s="548" t="s">
        <v>4623</v>
      </c>
      <c r="V12" s="286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customHeight="1" x14ac:dyDescent="0.25">
      <c r="A13" s="243">
        <v>5</v>
      </c>
      <c r="B13" s="244" t="s">
        <v>2964</v>
      </c>
      <c r="C13" s="244">
        <v>10</v>
      </c>
      <c r="D13" s="245" t="s">
        <v>2955</v>
      </c>
      <c r="E13" s="245"/>
      <c r="F13" s="245" t="s">
        <v>308</v>
      </c>
      <c r="G13" s="1057"/>
      <c r="H13" s="880"/>
      <c r="I13" s="799">
        <v>0</v>
      </c>
      <c r="J13" s="67"/>
      <c r="K13" s="61"/>
      <c r="L13" s="67"/>
      <c r="M13" s="61"/>
      <c r="N13" s="67"/>
      <c r="O13" s="61"/>
      <c r="P13" s="67"/>
      <c r="Q13" s="264"/>
      <c r="R13" s="264"/>
      <c r="S13" s="61"/>
      <c r="T13" s="295"/>
      <c r="U13" s="806" t="s">
        <v>3178</v>
      </c>
      <c r="V13" s="1049" t="s">
        <v>4680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customHeight="1" x14ac:dyDescent="0.25">
      <c r="A14" s="243">
        <v>6</v>
      </c>
      <c r="B14" s="244" t="s">
        <v>2964</v>
      </c>
      <c r="C14" s="244">
        <v>10</v>
      </c>
      <c r="D14" s="245" t="s">
        <v>2954</v>
      </c>
      <c r="E14" s="245"/>
      <c r="F14" s="245" t="s">
        <v>308</v>
      </c>
      <c r="G14" s="1057"/>
      <c r="H14" s="881"/>
      <c r="I14" s="61"/>
      <c r="J14" s="294"/>
      <c r="K14" s="61"/>
      <c r="L14" s="67"/>
      <c r="M14" s="61"/>
      <c r="N14" s="67"/>
      <c r="O14" s="61"/>
      <c r="P14" s="67"/>
      <c r="Q14" s="264"/>
      <c r="R14" s="264"/>
      <c r="S14" s="61"/>
      <c r="T14" s="295"/>
      <c r="U14" s="541" t="s">
        <v>3177</v>
      </c>
      <c r="V14" s="286" t="s">
        <v>4671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customHeight="1" x14ac:dyDescent="0.25">
      <c r="A15" s="243">
        <v>7</v>
      </c>
      <c r="B15" s="244" t="s">
        <v>2964</v>
      </c>
      <c r="C15" s="244">
        <v>10</v>
      </c>
      <c r="D15" s="245" t="s">
        <v>2956</v>
      </c>
      <c r="E15" s="245"/>
      <c r="F15" s="245" t="s">
        <v>308</v>
      </c>
      <c r="G15" s="1057"/>
      <c r="H15" s="880"/>
      <c r="I15" s="61"/>
      <c r="J15" s="294"/>
      <c r="K15" s="61"/>
      <c r="L15" s="67"/>
      <c r="M15" s="61"/>
      <c r="N15" s="67"/>
      <c r="O15" s="61"/>
      <c r="P15" s="67"/>
      <c r="Q15" s="803">
        <v>0</v>
      </c>
      <c r="R15" s="294"/>
      <c r="S15" s="61"/>
      <c r="T15" s="295"/>
      <c r="U15" s="541" t="s">
        <v>3178</v>
      </c>
      <c r="V15" s="1049" t="s">
        <v>4680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customHeight="1" x14ac:dyDescent="0.25">
      <c r="A16" s="243">
        <v>8</v>
      </c>
      <c r="B16" s="244" t="s">
        <v>2964</v>
      </c>
      <c r="C16" s="244">
        <v>10</v>
      </c>
      <c r="D16" s="245" t="s">
        <v>2958</v>
      </c>
      <c r="E16" s="245"/>
      <c r="F16" s="245" t="s">
        <v>308</v>
      </c>
      <c r="G16" s="1057"/>
      <c r="H16" s="880"/>
      <c r="I16" s="61"/>
      <c r="J16" s="294"/>
      <c r="K16" s="799">
        <v>0</v>
      </c>
      <c r="L16" s="67"/>
      <c r="M16" s="61" t="s">
        <v>4708</v>
      </c>
      <c r="N16" s="67">
        <v>503</v>
      </c>
      <c r="O16" s="61"/>
      <c r="P16" s="67"/>
      <c r="Q16" s="264"/>
      <c r="R16" s="264"/>
      <c r="S16" s="61"/>
      <c r="T16" s="295"/>
      <c r="U16" s="548" t="s">
        <v>4623</v>
      </c>
      <c r="V16" s="1049" t="s">
        <v>4680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customHeight="1" x14ac:dyDescent="0.25">
      <c r="A17" s="243">
        <v>9</v>
      </c>
      <c r="B17" s="244" t="s">
        <v>2964</v>
      </c>
      <c r="C17" s="244">
        <v>10</v>
      </c>
      <c r="D17" s="245" t="s">
        <v>2959</v>
      </c>
      <c r="E17" s="245"/>
      <c r="F17" s="245" t="s">
        <v>308</v>
      </c>
      <c r="G17" s="1057"/>
      <c r="H17" s="880"/>
      <c r="I17" s="61"/>
      <c r="J17" s="294"/>
      <c r="K17" s="61"/>
      <c r="L17" s="67"/>
      <c r="M17" s="61">
        <v>2</v>
      </c>
      <c r="N17" s="294" t="s">
        <v>4688</v>
      </c>
      <c r="O17" s="61"/>
      <c r="P17" s="67"/>
      <c r="Q17" s="264"/>
      <c r="R17" s="264"/>
      <c r="S17" s="61"/>
      <c r="T17" s="295"/>
      <c r="U17" s="541" t="s">
        <v>3179</v>
      </c>
      <c r="V17" s="286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customHeight="1" x14ac:dyDescent="0.25">
      <c r="A18" s="243">
        <v>10</v>
      </c>
      <c r="B18" s="244" t="s">
        <v>2964</v>
      </c>
      <c r="C18" s="244">
        <v>10</v>
      </c>
      <c r="D18" s="245" t="s">
        <v>2957</v>
      </c>
      <c r="E18" s="245"/>
      <c r="F18" s="245" t="s">
        <v>308</v>
      </c>
      <c r="G18" s="1057"/>
      <c r="H18" s="880"/>
      <c r="I18" s="61"/>
      <c r="J18" s="294"/>
      <c r="K18" s="841" t="s">
        <v>4711</v>
      </c>
      <c r="L18" s="67"/>
      <c r="M18" s="61"/>
      <c r="N18" s="67"/>
      <c r="O18" s="799">
        <v>1</v>
      </c>
      <c r="P18" s="801">
        <v>402</v>
      </c>
      <c r="Q18" s="264"/>
      <c r="R18" s="264"/>
      <c r="S18" s="61"/>
      <c r="T18" s="295"/>
      <c r="U18" s="541" t="s">
        <v>3177</v>
      </c>
      <c r="V18" s="286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customHeight="1" x14ac:dyDescent="0.25">
      <c r="A19" s="243">
        <v>11</v>
      </c>
      <c r="B19" s="301" t="s">
        <v>2964</v>
      </c>
      <c r="C19" s="301">
        <v>10</v>
      </c>
      <c r="D19" s="329" t="s">
        <v>2961</v>
      </c>
      <c r="E19" s="329"/>
      <c r="F19" s="329" t="s">
        <v>308</v>
      </c>
      <c r="G19" s="1058"/>
      <c r="H19" s="1059"/>
      <c r="I19" s="300"/>
      <c r="J19" s="307"/>
      <c r="K19" s="300"/>
      <c r="L19" s="306"/>
      <c r="M19" s="300">
        <v>1</v>
      </c>
      <c r="N19" s="264">
        <v>404</v>
      </c>
      <c r="O19" s="300"/>
      <c r="P19" s="306"/>
      <c r="Q19" s="308"/>
      <c r="R19" s="308"/>
      <c r="S19" s="300"/>
      <c r="T19" s="309"/>
      <c r="U19" s="806" t="s">
        <v>3176</v>
      </c>
      <c r="V19" s="286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customHeight="1" x14ac:dyDescent="0.25">
      <c r="A20" s="243">
        <v>12</v>
      </c>
      <c r="B20" s="244" t="s">
        <v>2964</v>
      </c>
      <c r="C20" s="244">
        <v>10</v>
      </c>
      <c r="D20" s="245" t="s">
        <v>2960</v>
      </c>
      <c r="E20" s="245"/>
      <c r="F20" s="245" t="s">
        <v>308</v>
      </c>
      <c r="G20" s="1057"/>
      <c r="H20" s="880"/>
      <c r="I20" s="61"/>
      <c r="J20" s="294"/>
      <c r="K20" s="61">
        <v>1</v>
      </c>
      <c r="L20" s="294" t="s">
        <v>4692</v>
      </c>
      <c r="M20" s="61"/>
      <c r="N20" s="67"/>
      <c r="O20" s="61"/>
      <c r="P20" s="67"/>
      <c r="Q20" s="264"/>
      <c r="R20" s="264"/>
      <c r="S20" s="61"/>
      <c r="T20" s="295"/>
      <c r="U20" s="541" t="s">
        <v>3179</v>
      </c>
      <c r="V20" s="286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customHeight="1" x14ac:dyDescent="0.25">
      <c r="A21" s="243">
        <v>13</v>
      </c>
      <c r="B21" s="301" t="s">
        <v>2964</v>
      </c>
      <c r="C21" s="301">
        <v>10</v>
      </c>
      <c r="D21" s="245" t="s">
        <v>2962</v>
      </c>
      <c r="E21" s="245"/>
      <c r="F21" s="245" t="s">
        <v>308</v>
      </c>
      <c r="G21" s="1057"/>
      <c r="H21" s="880"/>
      <c r="I21" s="61"/>
      <c r="J21" s="294"/>
      <c r="K21" s="61"/>
      <c r="L21" s="67"/>
      <c r="M21" s="61"/>
      <c r="N21" s="67"/>
      <c r="O21" s="61">
        <v>2</v>
      </c>
      <c r="P21" s="294" t="s">
        <v>4686</v>
      </c>
      <c r="Q21" s="264"/>
      <c r="R21" s="264"/>
      <c r="S21" s="61"/>
      <c r="T21" s="61"/>
      <c r="U21" s="541" t="s">
        <v>3178</v>
      </c>
      <c r="V21" s="286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28.5" customHeight="1" x14ac:dyDescent="0.25">
      <c r="A22" s="243">
        <v>14</v>
      </c>
      <c r="B22" s="301" t="s">
        <v>2964</v>
      </c>
      <c r="C22" s="301">
        <v>10</v>
      </c>
      <c r="D22" s="246" t="s">
        <v>2966</v>
      </c>
      <c r="E22" s="246"/>
      <c r="F22" s="247" t="s">
        <v>312</v>
      </c>
      <c r="G22" s="1057"/>
      <c r="H22" s="880"/>
      <c r="I22" s="61">
        <v>2</v>
      </c>
      <c r="J22" s="67">
        <v>502</v>
      </c>
      <c r="K22" s="61"/>
      <c r="L22" s="67"/>
      <c r="M22" s="61"/>
      <c r="N22" s="67"/>
      <c r="O22" s="61"/>
      <c r="P22" s="67"/>
      <c r="Q22" s="264"/>
      <c r="R22" s="264"/>
      <c r="S22" s="61"/>
      <c r="T22" s="61"/>
      <c r="U22" s="542" t="s">
        <v>3180</v>
      </c>
      <c r="V22" s="286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customHeight="1" x14ac:dyDescent="0.25">
      <c r="A23" s="243">
        <v>15</v>
      </c>
      <c r="B23" s="301" t="s">
        <v>2964</v>
      </c>
      <c r="C23" s="301">
        <v>10</v>
      </c>
      <c r="D23" s="246" t="s">
        <v>2965</v>
      </c>
      <c r="E23" s="246"/>
      <c r="F23" s="247" t="s">
        <v>312</v>
      </c>
      <c r="G23" s="1057"/>
      <c r="H23" s="880"/>
      <c r="I23" s="61"/>
      <c r="J23" s="294"/>
      <c r="K23" s="61"/>
      <c r="L23" s="67"/>
      <c r="M23" s="61"/>
      <c r="N23" s="67"/>
      <c r="O23" s="61"/>
      <c r="P23" s="67"/>
      <c r="Q23" s="264"/>
      <c r="R23" s="264"/>
      <c r="S23" s="61"/>
      <c r="T23" s="61"/>
      <c r="U23" s="545" t="s">
        <v>3180</v>
      </c>
      <c r="V23" s="286" t="s">
        <v>4671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customHeight="1" x14ac:dyDescent="0.25">
      <c r="A24" s="243">
        <v>16</v>
      </c>
      <c r="B24" s="301" t="s">
        <v>2964</v>
      </c>
      <c r="C24" s="301">
        <v>10</v>
      </c>
      <c r="D24" s="246" t="s">
        <v>2968</v>
      </c>
      <c r="E24" s="246"/>
      <c r="F24" s="247" t="s">
        <v>312</v>
      </c>
      <c r="G24" s="1057"/>
      <c r="H24" s="880"/>
      <c r="I24" s="61"/>
      <c r="J24" s="294"/>
      <c r="K24" s="61">
        <v>1</v>
      </c>
      <c r="L24" s="67">
        <v>401</v>
      </c>
      <c r="M24" s="61"/>
      <c r="N24" s="67"/>
      <c r="O24" s="61"/>
      <c r="P24" s="67"/>
      <c r="Q24" s="264"/>
      <c r="R24" s="67"/>
      <c r="S24" s="61"/>
      <c r="T24" s="61"/>
      <c r="U24" s="542" t="s">
        <v>3177</v>
      </c>
      <c r="V24" s="286" t="s">
        <v>4671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customHeight="1" thickBot="1" x14ac:dyDescent="0.3">
      <c r="A25" s="243">
        <v>17</v>
      </c>
      <c r="B25" s="301" t="s">
        <v>2964</v>
      </c>
      <c r="C25" s="301">
        <v>10</v>
      </c>
      <c r="D25" s="246" t="s">
        <v>2967</v>
      </c>
      <c r="E25" s="246"/>
      <c r="F25" s="247" t="s">
        <v>312</v>
      </c>
      <c r="G25" s="1057"/>
      <c r="H25" s="880"/>
      <c r="I25" s="61"/>
      <c r="J25" s="294"/>
      <c r="K25" s="61"/>
      <c r="L25" s="67"/>
      <c r="M25" s="61"/>
      <c r="N25" s="67"/>
      <c r="O25" s="799">
        <v>0</v>
      </c>
      <c r="P25" s="67"/>
      <c r="Q25" s="264">
        <v>1</v>
      </c>
      <c r="R25" s="264">
        <v>402</v>
      </c>
      <c r="S25" s="61"/>
      <c r="T25" s="61"/>
      <c r="U25" s="542" t="s">
        <v>3181</v>
      </c>
      <c r="V25" s="508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customHeight="1" thickBot="1" x14ac:dyDescent="0.3">
      <c r="A26" s="243">
        <v>18</v>
      </c>
      <c r="B26" s="301" t="s">
        <v>2964</v>
      </c>
      <c r="C26" s="301">
        <v>10</v>
      </c>
      <c r="D26" s="246" t="s">
        <v>2969</v>
      </c>
      <c r="E26" s="246"/>
      <c r="F26" s="247" t="s">
        <v>312</v>
      </c>
      <c r="G26" s="1057"/>
      <c r="H26" s="880"/>
      <c r="I26" s="61"/>
      <c r="J26" s="294"/>
      <c r="K26" s="61"/>
      <c r="L26" s="67"/>
      <c r="M26" s="61"/>
      <c r="N26" s="67"/>
      <c r="O26" s="61"/>
      <c r="P26" s="67"/>
      <c r="Q26" s="264"/>
      <c r="R26" s="264"/>
      <c r="S26" s="61"/>
      <c r="T26" s="61"/>
      <c r="U26" s="546" t="s">
        <v>3181</v>
      </c>
      <c r="V26" s="508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customHeight="1" thickBot="1" x14ac:dyDescent="0.3">
      <c r="A27" s="243">
        <v>19</v>
      </c>
      <c r="B27" s="301" t="s">
        <v>2964</v>
      </c>
      <c r="C27" s="301">
        <v>10</v>
      </c>
      <c r="D27" s="246" t="s">
        <v>2970</v>
      </c>
      <c r="E27" s="246"/>
      <c r="F27" s="247" t="s">
        <v>312</v>
      </c>
      <c r="G27" s="1057"/>
      <c r="H27" s="880"/>
      <c r="I27" s="61">
        <v>1</v>
      </c>
      <c r="J27" s="67">
        <v>404</v>
      </c>
      <c r="K27" s="61"/>
      <c r="L27" s="67"/>
      <c r="M27" s="61"/>
      <c r="N27" s="67"/>
      <c r="O27" s="61"/>
      <c r="P27" s="67"/>
      <c r="Q27" s="264"/>
      <c r="R27" s="264"/>
      <c r="S27" s="61"/>
      <c r="T27" s="61"/>
      <c r="U27" s="542" t="s">
        <v>3181</v>
      </c>
      <c r="V27" s="508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customHeight="1" thickBot="1" x14ac:dyDescent="0.3">
      <c r="A28" s="243">
        <v>20</v>
      </c>
      <c r="B28" s="301" t="s">
        <v>2964</v>
      </c>
      <c r="C28" s="301">
        <v>10</v>
      </c>
      <c r="D28" s="246" t="s">
        <v>2971</v>
      </c>
      <c r="E28" s="246"/>
      <c r="F28" s="247" t="s">
        <v>312</v>
      </c>
      <c r="G28" s="1057"/>
      <c r="H28" s="880"/>
      <c r="I28" s="61"/>
      <c r="J28" s="294"/>
      <c r="K28" s="61"/>
      <c r="L28" s="67"/>
      <c r="M28" s="61"/>
      <c r="N28" s="67"/>
      <c r="O28" s="61">
        <v>2</v>
      </c>
      <c r="P28" s="67">
        <v>402</v>
      </c>
      <c r="Q28" s="264"/>
      <c r="R28" s="264"/>
      <c r="S28" s="61"/>
      <c r="T28" s="61"/>
      <c r="U28" s="542" t="s">
        <v>3181</v>
      </c>
      <c r="V28" s="508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customHeight="1" x14ac:dyDescent="0.25">
      <c r="A29" s="243">
        <v>21</v>
      </c>
      <c r="B29" s="301" t="s">
        <v>2964</v>
      </c>
      <c r="C29" s="301">
        <v>10</v>
      </c>
      <c r="D29" s="246" t="s">
        <v>2974</v>
      </c>
      <c r="E29" s="246"/>
      <c r="F29" s="247" t="s">
        <v>312</v>
      </c>
      <c r="G29" s="1057"/>
      <c r="H29" s="880"/>
      <c r="I29" s="61"/>
      <c r="J29" s="294"/>
      <c r="K29" s="61"/>
      <c r="L29" s="67"/>
      <c r="M29" s="799" t="s">
        <v>4677</v>
      </c>
      <c r="N29" s="67"/>
      <c r="O29" s="61"/>
      <c r="P29" s="67"/>
      <c r="Q29" s="264">
        <v>1</v>
      </c>
      <c r="R29" s="803">
        <v>401</v>
      </c>
      <c r="S29" s="61"/>
      <c r="T29" s="61"/>
      <c r="U29" s="542" t="s">
        <v>3180</v>
      </c>
      <c r="V29" s="335" t="s">
        <v>4678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customHeight="1" x14ac:dyDescent="0.25">
      <c r="A30" s="243">
        <v>22</v>
      </c>
      <c r="B30" s="301" t="s">
        <v>2964</v>
      </c>
      <c r="C30" s="301">
        <v>10</v>
      </c>
      <c r="D30" s="246" t="s">
        <v>2972</v>
      </c>
      <c r="E30" s="246"/>
      <c r="F30" s="247" t="s">
        <v>312</v>
      </c>
      <c r="G30" s="1057"/>
      <c r="H30" s="880"/>
      <c r="I30" s="61"/>
      <c r="J30" s="294"/>
      <c r="K30" s="61" t="s">
        <v>4708</v>
      </c>
      <c r="L30" s="264">
        <v>403</v>
      </c>
      <c r="M30" s="61"/>
      <c r="N30" s="67"/>
      <c r="O30" s="61"/>
      <c r="P30" s="67"/>
      <c r="Q30" s="264"/>
      <c r="R30" s="264"/>
      <c r="S30" s="61"/>
      <c r="T30" s="61"/>
      <c r="U30" s="542" t="s">
        <v>3176</v>
      </c>
      <c r="V30" s="286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customHeight="1" x14ac:dyDescent="0.25">
      <c r="A31" s="243">
        <v>23</v>
      </c>
      <c r="B31" s="301" t="s">
        <v>2964</v>
      </c>
      <c r="C31" s="301">
        <v>10</v>
      </c>
      <c r="D31" s="246" t="s">
        <v>2973</v>
      </c>
      <c r="E31" s="246"/>
      <c r="F31" s="247" t="s">
        <v>312</v>
      </c>
      <c r="G31" s="1057"/>
      <c r="H31" s="880"/>
      <c r="I31" s="61"/>
      <c r="J31" s="294"/>
      <c r="K31" s="61"/>
      <c r="L31" s="67"/>
      <c r="M31" s="61">
        <v>2</v>
      </c>
      <c r="N31" s="67">
        <v>405</v>
      </c>
      <c r="O31" s="61"/>
      <c r="P31" s="67"/>
      <c r="Q31" s="264"/>
      <c r="R31" s="264"/>
      <c r="S31" s="61"/>
      <c r="T31" s="61"/>
      <c r="U31" s="542" t="s">
        <v>3182</v>
      </c>
      <c r="V31" s="286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customHeight="1" x14ac:dyDescent="0.25">
      <c r="A32" s="243">
        <v>24</v>
      </c>
      <c r="B32" s="301" t="s">
        <v>2964</v>
      </c>
      <c r="C32" s="301">
        <v>10</v>
      </c>
      <c r="D32" s="246" t="s">
        <v>2975</v>
      </c>
      <c r="E32" s="246"/>
      <c r="F32" s="247" t="s">
        <v>312</v>
      </c>
      <c r="G32" s="1057"/>
      <c r="H32" s="880"/>
      <c r="I32" s="61"/>
      <c r="J32" s="294"/>
      <c r="K32" s="61">
        <v>1</v>
      </c>
      <c r="L32" s="67">
        <v>405</v>
      </c>
      <c r="M32" s="61"/>
      <c r="N32" s="67"/>
      <c r="O32" s="61"/>
      <c r="P32" s="67"/>
      <c r="Q32" s="264"/>
      <c r="R32" s="264"/>
      <c r="S32" s="61"/>
      <c r="T32" s="61"/>
      <c r="U32" s="542" t="s">
        <v>3180</v>
      </c>
      <c r="V32" s="286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customHeight="1" x14ac:dyDescent="0.25">
      <c r="A33" s="243">
        <v>25</v>
      </c>
      <c r="B33" s="301" t="s">
        <v>2964</v>
      </c>
      <c r="C33" s="301">
        <v>10</v>
      </c>
      <c r="D33" s="246" t="s">
        <v>2976</v>
      </c>
      <c r="E33" s="246"/>
      <c r="F33" s="247" t="s">
        <v>312</v>
      </c>
      <c r="G33" s="1057"/>
      <c r="H33" s="880"/>
      <c r="I33" s="61"/>
      <c r="J33" s="294"/>
      <c r="K33" s="61"/>
      <c r="L33" s="67"/>
      <c r="M33" s="61">
        <v>1</v>
      </c>
      <c r="N33" s="67">
        <v>405</v>
      </c>
      <c r="O33" s="61"/>
      <c r="P33" s="67"/>
      <c r="Q33" s="264"/>
      <c r="R33" s="264"/>
      <c r="S33" s="61"/>
      <c r="T33" s="61"/>
      <c r="U33" s="542" t="s">
        <v>3177</v>
      </c>
      <c r="V33" s="286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customHeight="1" thickBot="1" x14ac:dyDescent="0.3">
      <c r="A34" s="243">
        <v>26</v>
      </c>
      <c r="B34" s="301" t="s">
        <v>2964</v>
      </c>
      <c r="C34" s="301">
        <v>10</v>
      </c>
      <c r="D34" s="246" t="s">
        <v>2977</v>
      </c>
      <c r="E34" s="246"/>
      <c r="F34" s="247" t="s">
        <v>312</v>
      </c>
      <c r="G34" s="1057"/>
      <c r="H34" s="880"/>
      <c r="I34" s="61"/>
      <c r="J34" s="294"/>
      <c r="K34" s="61"/>
      <c r="L34" s="67"/>
      <c r="M34" s="61"/>
      <c r="N34" s="67"/>
      <c r="O34" s="61"/>
      <c r="P34" s="67"/>
      <c r="Q34" s="264">
        <v>2</v>
      </c>
      <c r="R34" s="67">
        <v>402</v>
      </c>
      <c r="S34" s="61"/>
      <c r="T34" s="61"/>
      <c r="U34" s="542" t="s">
        <v>3181</v>
      </c>
      <c r="V34" s="508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customHeight="1" x14ac:dyDescent="0.25">
      <c r="A35" s="243">
        <v>27</v>
      </c>
      <c r="B35" s="301" t="s">
        <v>2964</v>
      </c>
      <c r="C35" s="301">
        <v>10</v>
      </c>
      <c r="D35" s="576" t="s">
        <v>4592</v>
      </c>
      <c r="E35" s="1035"/>
      <c r="F35" s="245" t="s">
        <v>560</v>
      </c>
      <c r="G35" s="1057"/>
      <c r="H35" s="880"/>
      <c r="I35" s="61"/>
      <c r="J35" s="294"/>
      <c r="K35" s="61">
        <v>1</v>
      </c>
      <c r="L35" s="67">
        <v>502</v>
      </c>
      <c r="M35" s="61"/>
      <c r="N35" s="67"/>
      <c r="O35" s="61"/>
      <c r="P35" s="67"/>
      <c r="Q35" s="264"/>
      <c r="R35" s="264"/>
      <c r="S35" s="61"/>
      <c r="T35" s="61"/>
      <c r="U35" s="542" t="s">
        <v>4622</v>
      </c>
      <c r="V35" s="286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customHeight="1" x14ac:dyDescent="0.25">
      <c r="A36" s="243">
        <v>28</v>
      </c>
      <c r="B36" s="301" t="s">
        <v>2964</v>
      </c>
      <c r="C36" s="301">
        <v>10</v>
      </c>
      <c r="D36" s="562" t="s">
        <v>4593</v>
      </c>
      <c r="E36" s="1036"/>
      <c r="F36" s="245" t="s">
        <v>560</v>
      </c>
      <c r="G36" s="1057"/>
      <c r="H36" s="880"/>
      <c r="I36" s="61"/>
      <c r="J36" s="294"/>
      <c r="K36" s="61">
        <v>2</v>
      </c>
      <c r="L36" s="67">
        <v>503</v>
      </c>
      <c r="M36" s="61"/>
      <c r="N36" s="67"/>
      <c r="O36" s="61"/>
      <c r="P36" s="67"/>
      <c r="Q36" s="264"/>
      <c r="R36" s="264"/>
      <c r="S36" s="61"/>
      <c r="T36" s="61"/>
      <c r="U36" s="542" t="s">
        <v>4622</v>
      </c>
      <c r="V36" s="286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customHeight="1" x14ac:dyDescent="0.25">
      <c r="A37" s="243">
        <v>29</v>
      </c>
      <c r="B37" s="301" t="s">
        <v>2964</v>
      </c>
      <c r="C37" s="301">
        <v>10</v>
      </c>
      <c r="D37" s="576" t="s">
        <v>4607</v>
      </c>
      <c r="E37" s="1035"/>
      <c r="F37" s="245" t="s">
        <v>560</v>
      </c>
      <c r="G37" s="1057"/>
      <c r="H37" s="880"/>
      <c r="I37" s="61"/>
      <c r="J37" s="294"/>
      <c r="K37" s="61"/>
      <c r="L37" s="67"/>
      <c r="M37" s="61">
        <v>1</v>
      </c>
      <c r="N37" s="67">
        <v>502</v>
      </c>
      <c r="O37" s="61"/>
      <c r="P37" s="67"/>
      <c r="Q37" s="264"/>
      <c r="R37" s="264"/>
      <c r="S37" s="61"/>
      <c r="T37" s="61"/>
      <c r="U37" s="542" t="s">
        <v>4622</v>
      </c>
      <c r="V37" s="286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customHeight="1" x14ac:dyDescent="0.25">
      <c r="A38" s="243">
        <v>30</v>
      </c>
      <c r="B38" s="301" t="s">
        <v>2964</v>
      </c>
      <c r="C38" s="301">
        <v>10</v>
      </c>
      <c r="D38" s="576" t="s">
        <v>4608</v>
      </c>
      <c r="E38" s="1035"/>
      <c r="F38" s="245" t="s">
        <v>560</v>
      </c>
      <c r="G38" s="1057"/>
      <c r="H38" s="880"/>
      <c r="I38" s="61"/>
      <c r="J38" s="294"/>
      <c r="K38" s="61"/>
      <c r="L38" s="67"/>
      <c r="M38" s="61">
        <v>2</v>
      </c>
      <c r="N38" s="67">
        <v>502</v>
      </c>
      <c r="O38" s="61"/>
      <c r="P38" s="67"/>
      <c r="Q38" s="264"/>
      <c r="R38" s="264"/>
      <c r="S38" s="61"/>
      <c r="T38" s="61"/>
      <c r="U38" s="542" t="s">
        <v>4622</v>
      </c>
      <c r="V38" s="286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customHeight="1" x14ac:dyDescent="0.25">
      <c r="A39" s="243">
        <v>31</v>
      </c>
      <c r="B39" s="301" t="s">
        <v>2964</v>
      </c>
      <c r="C39" s="301">
        <v>10</v>
      </c>
      <c r="D39" s="246" t="s">
        <v>2979</v>
      </c>
      <c r="E39" s="1037"/>
      <c r="F39" s="246" t="s">
        <v>308</v>
      </c>
      <c r="G39" s="880"/>
      <c r="H39" s="880"/>
      <c r="I39" s="67"/>
      <c r="J39" s="294"/>
      <c r="K39" s="67"/>
      <c r="L39" s="67"/>
      <c r="M39" s="67"/>
      <c r="N39" s="67"/>
      <c r="O39" s="801" t="s">
        <v>4675</v>
      </c>
      <c r="P39" s="67"/>
      <c r="Q39" s="67"/>
      <c r="R39" s="67"/>
      <c r="S39" s="67"/>
      <c r="T39" s="67"/>
      <c r="U39" s="543" t="s">
        <v>4621</v>
      </c>
      <c r="V39" s="67" t="s">
        <v>4680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 t="s">
        <v>4764</v>
      </c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customHeight="1" x14ac:dyDescent="0.25">
      <c r="A40" s="243">
        <v>32</v>
      </c>
      <c r="B40" s="301" t="s">
        <v>2964</v>
      </c>
      <c r="C40" s="301">
        <v>10</v>
      </c>
      <c r="D40" s="246" t="s">
        <v>2980</v>
      </c>
      <c r="E40" s="1037"/>
      <c r="F40" s="246" t="s">
        <v>308</v>
      </c>
      <c r="G40" s="880"/>
      <c r="H40" s="880"/>
      <c r="I40" s="67"/>
      <c r="J40" s="294"/>
      <c r="K40" s="67"/>
      <c r="L40" s="67"/>
      <c r="M40" s="67"/>
      <c r="N40" s="67"/>
      <c r="O40" s="67">
        <v>2</v>
      </c>
      <c r="P40" s="67">
        <v>404</v>
      </c>
      <c r="Q40" s="67"/>
      <c r="R40" s="67"/>
      <c r="S40" s="67"/>
      <c r="T40" s="67"/>
      <c r="U40" s="543" t="s">
        <v>4621</v>
      </c>
      <c r="V40" s="286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/>
      <c r="AB40" s="66"/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customHeight="1" x14ac:dyDescent="0.25">
      <c r="A41" s="243">
        <v>33</v>
      </c>
      <c r="B41" s="301" t="s">
        <v>2964</v>
      </c>
      <c r="C41" s="301">
        <v>10</v>
      </c>
      <c r="D41" s="246" t="s">
        <v>2981</v>
      </c>
      <c r="E41" s="1037"/>
      <c r="F41" s="246" t="s">
        <v>308</v>
      </c>
      <c r="G41" s="880"/>
      <c r="H41" s="880"/>
      <c r="I41" s="67"/>
      <c r="J41" s="294"/>
      <c r="K41" s="67"/>
      <c r="L41" s="67"/>
      <c r="M41" s="67"/>
      <c r="N41" s="67"/>
      <c r="O41" s="67"/>
      <c r="P41" s="67"/>
      <c r="Q41" s="67">
        <v>1</v>
      </c>
      <c r="R41" s="67" t="s">
        <v>4691</v>
      </c>
      <c r="S41" s="67"/>
      <c r="T41" s="67"/>
      <c r="U41" s="543" t="s">
        <v>4622</v>
      </c>
      <c r="V41" s="1049" t="s">
        <v>4714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customHeight="1" x14ac:dyDescent="0.25">
      <c r="A42" s="243">
        <v>34</v>
      </c>
      <c r="B42" s="301" t="s">
        <v>2964</v>
      </c>
      <c r="C42" s="301">
        <v>10</v>
      </c>
      <c r="D42" s="246" t="s">
        <v>2982</v>
      </c>
      <c r="E42" s="1037"/>
      <c r="F42" s="246" t="s">
        <v>308</v>
      </c>
      <c r="G42" s="880"/>
      <c r="H42" s="880"/>
      <c r="I42" s="67"/>
      <c r="J42" s="294"/>
      <c r="K42" s="67"/>
      <c r="L42" s="67"/>
      <c r="M42" s="67"/>
      <c r="N42" s="67"/>
      <c r="O42" s="67"/>
      <c r="P42" s="67"/>
      <c r="Q42" s="801">
        <v>2</v>
      </c>
      <c r="R42" s="67">
        <v>405</v>
      </c>
      <c r="S42" s="67"/>
      <c r="T42" s="67"/>
      <c r="U42" s="548" t="s">
        <v>4623</v>
      </c>
      <c r="V42" s="286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customHeight="1" x14ac:dyDescent="0.25">
      <c r="A43" s="243">
        <v>35</v>
      </c>
      <c r="B43" s="301" t="s">
        <v>2964</v>
      </c>
      <c r="C43" s="301">
        <v>10</v>
      </c>
      <c r="D43" s="245" t="s">
        <v>2983</v>
      </c>
      <c r="E43" s="1038"/>
      <c r="F43" s="245" t="s">
        <v>564</v>
      </c>
      <c r="G43" s="881"/>
      <c r="H43" s="881"/>
      <c r="I43" s="264"/>
      <c r="J43" s="296"/>
      <c r="K43" s="264"/>
      <c r="L43" s="264"/>
      <c r="M43" s="264"/>
      <c r="N43" s="264"/>
      <c r="O43" s="264"/>
      <c r="P43" s="264"/>
      <c r="Q43" s="803">
        <v>0</v>
      </c>
      <c r="R43" s="67"/>
      <c r="S43" s="264"/>
      <c r="T43" s="264"/>
      <c r="U43" s="544" t="s">
        <v>4621</v>
      </c>
      <c r="V43" s="67" t="s">
        <v>4680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customHeight="1" x14ac:dyDescent="0.25">
      <c r="A44" s="243">
        <v>36</v>
      </c>
      <c r="B44" s="301" t="s">
        <v>2964</v>
      </c>
      <c r="C44" s="301">
        <v>10</v>
      </c>
      <c r="D44" s="245" t="s">
        <v>2984</v>
      </c>
      <c r="E44" s="1038"/>
      <c r="F44" s="245" t="s">
        <v>564</v>
      </c>
      <c r="G44" s="881"/>
      <c r="H44" s="881"/>
      <c r="I44" s="264"/>
      <c r="J44" s="296"/>
      <c r="K44" s="264"/>
      <c r="L44" s="264"/>
      <c r="M44" s="264"/>
      <c r="N44" s="264"/>
      <c r="O44" s="264"/>
      <c r="P44" s="264"/>
      <c r="Q44" s="264">
        <v>2</v>
      </c>
      <c r="R44" s="67">
        <v>503</v>
      </c>
      <c r="S44" s="264"/>
      <c r="T44" s="264"/>
      <c r="U44" s="544" t="s">
        <v>4621</v>
      </c>
      <c r="V44" s="286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customHeight="1" x14ac:dyDescent="0.25">
      <c r="A45" s="243">
        <v>37</v>
      </c>
      <c r="B45" s="301" t="s">
        <v>2964</v>
      </c>
      <c r="C45" s="301">
        <v>10</v>
      </c>
      <c r="D45" s="245" t="s">
        <v>2985</v>
      </c>
      <c r="E45" s="1038"/>
      <c r="F45" s="245" t="s">
        <v>564</v>
      </c>
      <c r="G45" s="881"/>
      <c r="H45" s="881"/>
      <c r="I45" s="264"/>
      <c r="J45" s="296"/>
      <c r="K45" s="264">
        <v>1</v>
      </c>
      <c r="L45" s="294" t="s">
        <v>4683</v>
      </c>
      <c r="M45" s="264"/>
      <c r="N45" s="264"/>
      <c r="O45" s="264"/>
      <c r="P45" s="264"/>
      <c r="Q45" s="264"/>
      <c r="R45" s="264"/>
      <c r="S45" s="264"/>
      <c r="T45" s="264"/>
      <c r="U45" s="548" t="s">
        <v>4623</v>
      </c>
      <c r="V45" s="286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customHeight="1" x14ac:dyDescent="0.25">
      <c r="A46" s="243">
        <v>38</v>
      </c>
      <c r="B46" s="301" t="s">
        <v>2964</v>
      </c>
      <c r="C46" s="301">
        <v>10</v>
      </c>
      <c r="D46" s="245" t="s">
        <v>2986</v>
      </c>
      <c r="E46" s="1038"/>
      <c r="F46" s="245" t="s">
        <v>564</v>
      </c>
      <c r="G46" s="881"/>
      <c r="H46" s="881"/>
      <c r="I46" s="264"/>
      <c r="J46" s="296"/>
      <c r="K46" s="264">
        <v>2</v>
      </c>
      <c r="L46" s="294" t="s">
        <v>4682</v>
      </c>
      <c r="M46" s="264"/>
      <c r="N46" s="264"/>
      <c r="O46" s="264"/>
      <c r="P46" s="264"/>
      <c r="Q46" s="264"/>
      <c r="R46" s="264"/>
      <c r="S46" s="264"/>
      <c r="T46" s="264"/>
      <c r="U46" s="544" t="s">
        <v>4621</v>
      </c>
      <c r="V46" s="286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customHeight="1" x14ac:dyDescent="0.25">
      <c r="A47" s="243">
        <v>39</v>
      </c>
      <c r="B47" s="301" t="s">
        <v>2964</v>
      </c>
      <c r="C47" s="301">
        <v>10</v>
      </c>
      <c r="D47" s="246" t="s">
        <v>2987</v>
      </c>
      <c r="E47" s="1037"/>
      <c r="F47" s="246" t="s">
        <v>565</v>
      </c>
      <c r="G47" s="880"/>
      <c r="H47" s="880"/>
      <c r="I47" s="67"/>
      <c r="J47" s="294"/>
      <c r="K47" s="67"/>
      <c r="L47" s="67"/>
      <c r="M47" s="67">
        <v>1</v>
      </c>
      <c r="N47" s="67" t="s">
        <v>4684</v>
      </c>
      <c r="O47" s="67"/>
      <c r="P47" s="67"/>
      <c r="Q47" s="67"/>
      <c r="R47" s="67"/>
      <c r="S47" s="67"/>
      <c r="T47" s="67"/>
      <c r="U47" s="541" t="s">
        <v>3179</v>
      </c>
      <c r="V47" s="286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customHeight="1" x14ac:dyDescent="0.25">
      <c r="A48" s="243">
        <v>40</v>
      </c>
      <c r="B48" s="301" t="s">
        <v>2964</v>
      </c>
      <c r="C48" s="301">
        <v>10</v>
      </c>
      <c r="D48" s="246" t="s">
        <v>2988</v>
      </c>
      <c r="E48" s="1037"/>
      <c r="F48" s="246" t="s">
        <v>565</v>
      </c>
      <c r="G48" s="880"/>
      <c r="H48" s="880"/>
      <c r="I48" s="67"/>
      <c r="J48" s="294"/>
      <c r="K48" s="67"/>
      <c r="L48" s="67"/>
      <c r="M48" s="67">
        <v>2</v>
      </c>
      <c r="N48" s="67" t="s">
        <v>4684</v>
      </c>
      <c r="O48" s="67"/>
      <c r="P48" s="67"/>
      <c r="Q48" s="67"/>
      <c r="R48" s="67"/>
      <c r="S48" s="67"/>
      <c r="T48" s="67"/>
      <c r="U48" s="542" t="s">
        <v>4674</v>
      </c>
      <c r="V48" s="286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customHeight="1" x14ac:dyDescent="0.25">
      <c r="A49" s="243">
        <v>41</v>
      </c>
      <c r="B49" s="301" t="s">
        <v>2964</v>
      </c>
      <c r="C49" s="301">
        <v>10</v>
      </c>
      <c r="D49" s="246" t="s">
        <v>2989</v>
      </c>
      <c r="E49" s="1037"/>
      <c r="F49" s="246" t="s">
        <v>565</v>
      </c>
      <c r="G49" s="880"/>
      <c r="H49" s="880"/>
      <c r="I49" s="67"/>
      <c r="J49" s="294"/>
      <c r="K49" s="67"/>
      <c r="L49" s="67"/>
      <c r="M49" s="67"/>
      <c r="N49" s="67"/>
      <c r="O49" s="67">
        <v>1</v>
      </c>
      <c r="P49" s="67" t="s">
        <v>4684</v>
      </c>
      <c r="Q49" s="67"/>
      <c r="R49" s="67"/>
      <c r="S49" s="67"/>
      <c r="T49" s="67"/>
      <c r="U49" s="541" t="s">
        <v>3179</v>
      </c>
      <c r="V49" s="286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customHeight="1" x14ac:dyDescent="0.25">
      <c r="A50" s="243">
        <v>42</v>
      </c>
      <c r="B50" s="301" t="s">
        <v>2964</v>
      </c>
      <c r="C50" s="301">
        <v>10</v>
      </c>
      <c r="D50" s="246" t="s">
        <v>2990</v>
      </c>
      <c r="E50" s="1037"/>
      <c r="F50" s="246" t="s">
        <v>565</v>
      </c>
      <c r="G50" s="880"/>
      <c r="H50" s="880"/>
      <c r="I50" s="67"/>
      <c r="J50" s="294"/>
      <c r="K50" s="67"/>
      <c r="L50" s="67"/>
      <c r="M50" s="67"/>
      <c r="N50" s="67"/>
      <c r="O50" s="67">
        <v>2</v>
      </c>
      <c r="P50" s="67" t="s">
        <v>4684</v>
      </c>
      <c r="Q50" s="67">
        <v>1</v>
      </c>
      <c r="R50" s="264" t="s">
        <v>4689</v>
      </c>
      <c r="S50" s="67"/>
      <c r="T50" s="67"/>
      <c r="U50" s="542" t="s">
        <v>4674</v>
      </c>
      <c r="V50" s="286" t="s">
        <v>4671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customHeight="1" x14ac:dyDescent="0.25">
      <c r="A51" s="243">
        <v>43</v>
      </c>
      <c r="B51" s="301" t="s">
        <v>2964</v>
      </c>
      <c r="C51" s="301">
        <v>11</v>
      </c>
      <c r="D51" s="750" t="s">
        <v>1366</v>
      </c>
      <c r="E51" s="750"/>
      <c r="F51" s="350" t="s">
        <v>1367</v>
      </c>
      <c r="G51" s="1057"/>
      <c r="H51" s="880"/>
      <c r="I51" s="61">
        <v>2</v>
      </c>
      <c r="J51" s="294" t="s">
        <v>4688</v>
      </c>
      <c r="K51" s="61"/>
      <c r="L51" s="67"/>
      <c r="M51" s="61"/>
      <c r="N51" s="67"/>
      <c r="O51" s="61"/>
      <c r="P51" s="67"/>
      <c r="Q51" s="264"/>
      <c r="R51" s="264"/>
      <c r="S51" s="61"/>
      <c r="T51" s="61"/>
      <c r="U51" s="541" t="s">
        <v>3179</v>
      </c>
      <c r="V51" s="286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customHeight="1" x14ac:dyDescent="0.25">
      <c r="A52" s="243">
        <v>44</v>
      </c>
      <c r="B52" s="301" t="s">
        <v>2964</v>
      </c>
      <c r="C52" s="301">
        <v>11</v>
      </c>
      <c r="D52" s="750" t="s">
        <v>1366</v>
      </c>
      <c r="E52" s="750"/>
      <c r="F52" s="350" t="s">
        <v>1367</v>
      </c>
      <c r="G52" s="1057"/>
      <c r="H52" s="880"/>
      <c r="I52" s="61"/>
      <c r="J52" s="294"/>
      <c r="K52" s="61" t="s">
        <v>4675</v>
      </c>
      <c r="L52" s="294"/>
      <c r="M52" s="61"/>
      <c r="N52" s="67"/>
      <c r="O52" s="61"/>
      <c r="P52" s="67"/>
      <c r="Q52" s="264"/>
      <c r="R52" s="264"/>
      <c r="S52" s="61"/>
      <c r="T52" s="61"/>
      <c r="U52" s="541" t="s">
        <v>3179</v>
      </c>
      <c r="V52" s="286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customHeight="1" x14ac:dyDescent="0.25">
      <c r="A53" s="243">
        <v>45</v>
      </c>
      <c r="B53" s="301" t="s">
        <v>2964</v>
      </c>
      <c r="C53" s="301">
        <v>11</v>
      </c>
      <c r="D53" s="750" t="s">
        <v>1368</v>
      </c>
      <c r="E53" s="750"/>
      <c r="F53" s="350" t="s">
        <v>1367</v>
      </c>
      <c r="G53" s="1057"/>
      <c r="H53" s="880"/>
      <c r="I53" s="61"/>
      <c r="J53" s="294"/>
      <c r="K53" s="61"/>
      <c r="L53" s="67"/>
      <c r="M53" s="799">
        <v>0</v>
      </c>
      <c r="N53" s="294"/>
      <c r="O53" s="61"/>
      <c r="P53" s="67"/>
      <c r="Q53" s="264"/>
      <c r="R53" s="264"/>
      <c r="S53" s="61"/>
      <c r="T53" s="61"/>
      <c r="U53" s="542" t="s">
        <v>3191</v>
      </c>
      <c r="V53" s="286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customHeight="1" x14ac:dyDescent="0.25">
      <c r="A54" s="243">
        <v>46</v>
      </c>
      <c r="B54" s="301" t="s">
        <v>2964</v>
      </c>
      <c r="C54" s="301">
        <v>11</v>
      </c>
      <c r="D54" s="750" t="s">
        <v>1368</v>
      </c>
      <c r="E54" s="750"/>
      <c r="F54" s="350" t="s">
        <v>1367</v>
      </c>
      <c r="G54" s="1057"/>
      <c r="H54" s="880"/>
      <c r="I54" s="61"/>
      <c r="J54" s="294"/>
      <c r="K54" s="61"/>
      <c r="L54" s="67"/>
      <c r="M54" s="61"/>
      <c r="N54" s="67"/>
      <c r="O54" s="61">
        <v>2</v>
      </c>
      <c r="P54" s="67">
        <v>403</v>
      </c>
      <c r="Q54" s="264"/>
      <c r="R54" s="264"/>
      <c r="S54" s="61"/>
      <c r="T54" s="61"/>
      <c r="U54" s="542" t="s">
        <v>3191</v>
      </c>
      <c r="V54" s="286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customHeight="1" x14ac:dyDescent="0.25">
      <c r="A55" s="243">
        <v>47</v>
      </c>
      <c r="B55" s="301" t="s">
        <v>2964</v>
      </c>
      <c r="C55" s="301">
        <v>11</v>
      </c>
      <c r="D55" s="750" t="s">
        <v>1369</v>
      </c>
      <c r="E55" s="750"/>
      <c r="F55" s="350" t="s">
        <v>1367</v>
      </c>
      <c r="G55" s="1057"/>
      <c r="H55" s="882"/>
      <c r="I55" s="61"/>
      <c r="J55" s="294"/>
      <c r="K55" s="61"/>
      <c r="L55" s="67"/>
      <c r="M55" s="61"/>
      <c r="N55" s="67"/>
      <c r="O55" s="61"/>
      <c r="P55" s="67"/>
      <c r="Q55" s="264"/>
      <c r="R55" s="264"/>
      <c r="S55" s="61"/>
      <c r="T55" s="61"/>
      <c r="U55" s="542" t="s">
        <v>4674</v>
      </c>
      <c r="V55" s="286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customHeight="1" x14ac:dyDescent="0.25">
      <c r="A56" s="243">
        <v>48</v>
      </c>
      <c r="B56" s="301" t="s">
        <v>2964</v>
      </c>
      <c r="C56" s="301">
        <v>11</v>
      </c>
      <c r="D56" s="750" t="s">
        <v>1369</v>
      </c>
      <c r="E56" s="750"/>
      <c r="F56" s="350" t="s">
        <v>1367</v>
      </c>
      <c r="G56" s="1057"/>
      <c r="H56" s="880"/>
      <c r="I56" s="61"/>
      <c r="J56" s="294"/>
      <c r="K56" s="799" t="s">
        <v>4712</v>
      </c>
      <c r="L56" s="294"/>
      <c r="M56" s="61"/>
      <c r="N56" s="67"/>
      <c r="O56" s="61"/>
      <c r="P56" s="67"/>
      <c r="Q56" s="264"/>
      <c r="R56" s="264"/>
      <c r="S56" s="61"/>
      <c r="T56" s="61"/>
      <c r="U56" s="542" t="s">
        <v>4674</v>
      </c>
      <c r="V56" s="286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customHeight="1" x14ac:dyDescent="0.25">
      <c r="A57" s="243">
        <v>49</v>
      </c>
      <c r="B57" s="301" t="s">
        <v>2964</v>
      </c>
      <c r="C57" s="301">
        <v>11</v>
      </c>
      <c r="D57" s="750" t="s">
        <v>1370</v>
      </c>
      <c r="E57" s="750"/>
      <c r="F57" s="350" t="s">
        <v>1367</v>
      </c>
      <c r="G57" s="1057"/>
      <c r="H57" s="880"/>
      <c r="I57" s="61">
        <v>1</v>
      </c>
      <c r="J57" s="264">
        <v>502</v>
      </c>
      <c r="K57" s="61"/>
      <c r="L57" s="67"/>
      <c r="M57" s="61"/>
      <c r="N57" s="67"/>
      <c r="O57" s="61"/>
      <c r="P57" s="67"/>
      <c r="Q57" s="264"/>
      <c r="R57" s="264"/>
      <c r="S57" s="61"/>
      <c r="T57" s="61"/>
      <c r="U57" s="542" t="s">
        <v>3176</v>
      </c>
      <c r="V57" s="286" t="s">
        <v>4671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customHeight="1" x14ac:dyDescent="0.25">
      <c r="A58" s="243">
        <v>50</v>
      </c>
      <c r="B58" s="301" t="s">
        <v>2964</v>
      </c>
      <c r="C58" s="301">
        <v>11</v>
      </c>
      <c r="D58" s="750" t="s">
        <v>1370</v>
      </c>
      <c r="E58" s="750"/>
      <c r="F58" s="350" t="s">
        <v>1367</v>
      </c>
      <c r="G58" s="1057"/>
      <c r="H58" s="880"/>
      <c r="I58" s="61"/>
      <c r="J58" s="294"/>
      <c r="K58" s="61"/>
      <c r="L58" s="67"/>
      <c r="M58" s="61"/>
      <c r="N58" s="67"/>
      <c r="O58" s="61"/>
      <c r="P58" s="67"/>
      <c r="Q58" s="264">
        <v>0</v>
      </c>
      <c r="R58" s="294"/>
      <c r="S58" s="61"/>
      <c r="T58" s="61"/>
      <c r="U58" s="542" t="s">
        <v>3176</v>
      </c>
      <c r="V58" s="286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customHeight="1" thickBot="1" x14ac:dyDescent="0.3">
      <c r="A59" s="243">
        <v>51</v>
      </c>
      <c r="B59" s="301" t="s">
        <v>2964</v>
      </c>
      <c r="C59" s="301">
        <v>11</v>
      </c>
      <c r="D59" s="750" t="s">
        <v>1371</v>
      </c>
      <c r="E59" s="750"/>
      <c r="F59" s="350" t="s">
        <v>1367</v>
      </c>
      <c r="G59" s="1057"/>
      <c r="H59" s="880"/>
      <c r="I59" s="61"/>
      <c r="J59" s="294"/>
      <c r="K59" s="61"/>
      <c r="L59" s="67"/>
      <c r="M59" s="61"/>
      <c r="N59" s="67"/>
      <c r="O59" s="61"/>
      <c r="P59" s="67"/>
      <c r="Q59" s="264"/>
      <c r="R59" s="264"/>
      <c r="S59" s="61">
        <v>2</v>
      </c>
      <c r="T59" s="294" t="s">
        <v>4688</v>
      </c>
      <c r="U59" s="542" t="s">
        <v>3181</v>
      </c>
      <c r="V59" s="508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customHeight="1" thickBot="1" x14ac:dyDescent="0.3">
      <c r="A60" s="243">
        <v>52</v>
      </c>
      <c r="B60" s="301" t="s">
        <v>2964</v>
      </c>
      <c r="C60" s="301">
        <v>11</v>
      </c>
      <c r="D60" s="750" t="s">
        <v>1371</v>
      </c>
      <c r="E60" s="750"/>
      <c r="F60" s="350" t="s">
        <v>1367</v>
      </c>
      <c r="G60" s="1057"/>
      <c r="H60" s="880"/>
      <c r="I60" s="61"/>
      <c r="J60" s="294"/>
      <c r="K60" s="61"/>
      <c r="L60" s="67"/>
      <c r="M60" s="61"/>
      <c r="N60" s="67"/>
      <c r="O60" s="799">
        <v>0</v>
      </c>
      <c r="P60" s="294"/>
      <c r="Q60" s="264"/>
      <c r="R60" s="264"/>
      <c r="S60" s="61"/>
      <c r="T60" s="61"/>
      <c r="U60" s="542" t="s">
        <v>3181</v>
      </c>
      <c r="V60" s="508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customHeight="1" x14ac:dyDescent="0.25">
      <c r="A61" s="243">
        <v>53</v>
      </c>
      <c r="B61" s="301" t="s">
        <v>2964</v>
      </c>
      <c r="C61" s="301">
        <v>11</v>
      </c>
      <c r="D61" s="750" t="s">
        <v>1372</v>
      </c>
      <c r="E61" s="750"/>
      <c r="F61" s="350" t="s">
        <v>1367</v>
      </c>
      <c r="G61" s="1057"/>
      <c r="H61" s="880"/>
      <c r="I61" s="61"/>
      <c r="J61" s="294"/>
      <c r="K61" s="799">
        <v>2</v>
      </c>
      <c r="L61" s="67">
        <v>402</v>
      </c>
      <c r="M61" s="61"/>
      <c r="N61" s="67"/>
      <c r="O61" s="61"/>
      <c r="P61" s="67"/>
      <c r="Q61" s="264"/>
      <c r="R61" s="264"/>
      <c r="S61" s="61"/>
      <c r="T61" s="61"/>
      <c r="U61" s="542" t="s">
        <v>3191</v>
      </c>
      <c r="V61" s="286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customHeight="1" x14ac:dyDescent="0.25">
      <c r="A62" s="243">
        <v>54</v>
      </c>
      <c r="B62" s="301" t="s">
        <v>2964</v>
      </c>
      <c r="C62" s="301">
        <v>11</v>
      </c>
      <c r="D62" s="750" t="s">
        <v>1372</v>
      </c>
      <c r="E62" s="750"/>
      <c r="F62" s="350" t="s">
        <v>1367</v>
      </c>
      <c r="G62" s="1057"/>
      <c r="H62" s="880"/>
      <c r="I62" s="61"/>
      <c r="J62" s="294"/>
      <c r="K62" s="61"/>
      <c r="L62" s="67"/>
      <c r="M62" s="61"/>
      <c r="N62" s="67"/>
      <c r="O62" s="61"/>
      <c r="P62" s="67"/>
      <c r="Q62" s="803">
        <v>0</v>
      </c>
      <c r="R62" s="294"/>
      <c r="S62" s="61"/>
      <c r="T62" s="61"/>
      <c r="U62" s="546" t="s">
        <v>3191</v>
      </c>
      <c r="V62" s="286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customHeight="1" x14ac:dyDescent="0.25">
      <c r="A63" s="243">
        <v>55</v>
      </c>
      <c r="B63" s="301" t="s">
        <v>2964</v>
      </c>
      <c r="C63" s="301">
        <v>11</v>
      </c>
      <c r="D63" s="642" t="s">
        <v>4668</v>
      </c>
      <c r="E63" s="642"/>
      <c r="F63" s="350" t="s">
        <v>1367</v>
      </c>
      <c r="G63" s="1057"/>
      <c r="H63" s="880"/>
      <c r="I63" s="799">
        <v>2</v>
      </c>
      <c r="J63" s="294" t="s">
        <v>4686</v>
      </c>
      <c r="K63" s="61"/>
      <c r="L63" s="67"/>
      <c r="M63" s="61"/>
      <c r="N63" s="67"/>
      <c r="O63" s="61"/>
      <c r="P63" s="67"/>
      <c r="Q63" s="264"/>
      <c r="R63" s="294"/>
      <c r="S63" s="61"/>
      <c r="T63" s="61"/>
      <c r="U63" s="546" t="s">
        <v>3192</v>
      </c>
      <c r="V63" s="286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customHeight="1" x14ac:dyDescent="0.25">
      <c r="A64" s="243">
        <v>56</v>
      </c>
      <c r="B64" s="301" t="s">
        <v>2964</v>
      </c>
      <c r="C64" s="301">
        <v>11</v>
      </c>
      <c r="D64" s="642" t="s">
        <v>4668</v>
      </c>
      <c r="E64" s="642"/>
      <c r="F64" s="350" t="s">
        <v>1367</v>
      </c>
      <c r="G64" s="1057"/>
      <c r="H64" s="880"/>
      <c r="I64" s="61"/>
      <c r="J64" s="294"/>
      <c r="K64" s="61"/>
      <c r="L64" s="67"/>
      <c r="M64" s="61">
        <v>1</v>
      </c>
      <c r="N64" s="294" t="s">
        <v>4686</v>
      </c>
      <c r="O64" s="61"/>
      <c r="P64" s="67"/>
      <c r="Q64" s="264"/>
      <c r="R64" s="294"/>
      <c r="S64" s="61"/>
      <c r="T64" s="61"/>
      <c r="U64" s="542" t="s">
        <v>3192</v>
      </c>
      <c r="V64" s="286" t="s">
        <v>4671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customHeight="1" x14ac:dyDescent="0.25">
      <c r="A65" s="243">
        <v>57</v>
      </c>
      <c r="B65" s="301" t="s">
        <v>2964</v>
      </c>
      <c r="C65" s="301">
        <v>11</v>
      </c>
      <c r="D65" s="642" t="s">
        <v>4667</v>
      </c>
      <c r="E65" s="642"/>
      <c r="F65" s="350" t="s">
        <v>1367</v>
      </c>
      <c r="G65" s="1057"/>
      <c r="H65" s="880"/>
      <c r="I65" s="61"/>
      <c r="J65" s="294"/>
      <c r="K65" s="61">
        <v>2</v>
      </c>
      <c r="L65" s="294" t="s">
        <v>4681</v>
      </c>
      <c r="M65" s="61"/>
      <c r="N65" s="67"/>
      <c r="O65" s="61"/>
      <c r="P65" s="67"/>
      <c r="Q65" s="264"/>
      <c r="R65" s="294"/>
      <c r="S65" s="61"/>
      <c r="T65" s="61"/>
      <c r="U65" s="542" t="s">
        <v>3192</v>
      </c>
      <c r="V65" s="286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customHeight="1" x14ac:dyDescent="0.25">
      <c r="A66" s="243">
        <v>58</v>
      </c>
      <c r="B66" s="301" t="s">
        <v>2964</v>
      </c>
      <c r="C66" s="301">
        <v>11</v>
      </c>
      <c r="D66" s="642" t="s">
        <v>4667</v>
      </c>
      <c r="E66" s="642"/>
      <c r="F66" s="350" t="s">
        <v>1367</v>
      </c>
      <c r="G66" s="1057"/>
      <c r="H66" s="880"/>
      <c r="I66" s="61"/>
      <c r="J66" s="294"/>
      <c r="K66" s="61"/>
      <c r="L66" s="67"/>
      <c r="M66" s="61">
        <v>2</v>
      </c>
      <c r="N66" s="294" t="s">
        <v>4686</v>
      </c>
      <c r="O66" s="61"/>
      <c r="P66" s="67"/>
      <c r="Q66" s="264"/>
      <c r="R66" s="294"/>
      <c r="S66" s="61"/>
      <c r="T66" s="61"/>
      <c r="U66" s="542" t="s">
        <v>3192</v>
      </c>
      <c r="V66" s="286" t="s">
        <v>4671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customHeight="1" x14ac:dyDescent="0.25">
      <c r="A67" s="243">
        <v>59</v>
      </c>
      <c r="B67" s="301" t="s">
        <v>2964</v>
      </c>
      <c r="C67" s="301">
        <v>11</v>
      </c>
      <c r="D67" s="746" t="s">
        <v>1465</v>
      </c>
      <c r="E67" s="746"/>
      <c r="F67" s="795" t="s">
        <v>1466</v>
      </c>
      <c r="G67" s="1057"/>
      <c r="H67" s="880"/>
      <c r="I67" s="61"/>
      <c r="J67" s="294"/>
      <c r="K67" s="61"/>
      <c r="L67" s="67"/>
      <c r="M67" s="61"/>
      <c r="N67" s="67"/>
      <c r="O67" s="61"/>
      <c r="P67" s="67"/>
      <c r="Q67" s="264"/>
      <c r="R67" s="264"/>
      <c r="S67" s="61"/>
      <c r="T67" s="61"/>
      <c r="U67" s="541" t="s">
        <v>3179</v>
      </c>
      <c r="V67" s="286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customHeight="1" x14ac:dyDescent="0.25">
      <c r="A68" s="243">
        <v>60</v>
      </c>
      <c r="B68" s="301" t="s">
        <v>2964</v>
      </c>
      <c r="C68" s="301">
        <v>11</v>
      </c>
      <c r="D68" s="746" t="s">
        <v>1468</v>
      </c>
      <c r="E68" s="746"/>
      <c r="F68" s="795" t="s">
        <v>1466</v>
      </c>
      <c r="G68" s="1057"/>
      <c r="H68" s="880"/>
      <c r="I68" s="61"/>
      <c r="J68" s="294"/>
      <c r="K68" s="61">
        <v>2</v>
      </c>
      <c r="L68" s="67" t="s">
        <v>4689</v>
      </c>
      <c r="M68" s="61"/>
      <c r="N68" s="67"/>
      <c r="O68" s="61"/>
      <c r="P68" s="67"/>
      <c r="Q68" s="264"/>
      <c r="R68" s="264"/>
      <c r="S68" s="61"/>
      <c r="T68" s="61"/>
      <c r="U68" s="542" t="s">
        <v>4673</v>
      </c>
      <c r="V68" s="286" t="s">
        <v>4671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customHeight="1" x14ac:dyDescent="0.25">
      <c r="A69" s="243">
        <v>61</v>
      </c>
      <c r="B69" s="301" t="s">
        <v>2964</v>
      </c>
      <c r="C69" s="301">
        <v>11</v>
      </c>
      <c r="D69" s="746" t="s">
        <v>1469</v>
      </c>
      <c r="E69" s="746"/>
      <c r="F69" s="795" t="s">
        <v>1466</v>
      </c>
      <c r="G69" s="1057"/>
      <c r="H69" s="880"/>
      <c r="I69" s="842" t="s">
        <v>4713</v>
      </c>
      <c r="J69" s="67"/>
      <c r="K69" s="61"/>
      <c r="L69" s="67"/>
      <c r="M69" s="61"/>
      <c r="N69" s="67"/>
      <c r="O69" s="61"/>
      <c r="P69" s="67"/>
      <c r="Q69" s="264">
        <v>2</v>
      </c>
      <c r="R69" s="264" t="s">
        <v>4689</v>
      </c>
      <c r="S69" s="61"/>
      <c r="T69" s="61"/>
      <c r="U69" s="542" t="s">
        <v>4674</v>
      </c>
      <c r="V69" s="286" t="s">
        <v>4671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customHeight="1" x14ac:dyDescent="0.25">
      <c r="A70" s="243">
        <v>62</v>
      </c>
      <c r="B70" s="301" t="s">
        <v>2964</v>
      </c>
      <c r="C70" s="301">
        <v>11</v>
      </c>
      <c r="D70" s="746" t="s">
        <v>1470</v>
      </c>
      <c r="E70" s="746"/>
      <c r="F70" s="795" t="s">
        <v>1466</v>
      </c>
      <c r="G70" s="1057"/>
      <c r="H70" s="880"/>
      <c r="I70" s="61"/>
      <c r="J70" s="294"/>
      <c r="K70" s="61"/>
      <c r="L70" s="67"/>
      <c r="M70" s="61">
        <v>2</v>
      </c>
      <c r="N70" s="67" t="s">
        <v>4689</v>
      </c>
      <c r="O70" s="61"/>
      <c r="P70" s="67"/>
      <c r="Q70" s="264"/>
      <c r="R70" s="264"/>
      <c r="S70" s="61"/>
      <c r="T70" s="61"/>
      <c r="U70" s="542" t="s">
        <v>3183</v>
      </c>
      <c r="V70" s="286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customHeight="1" x14ac:dyDescent="0.25">
      <c r="A71" s="243">
        <v>63</v>
      </c>
      <c r="B71" s="533" t="s">
        <v>2964</v>
      </c>
      <c r="C71" s="533">
        <v>11</v>
      </c>
      <c r="D71" s="746" t="s">
        <v>1472</v>
      </c>
      <c r="E71" s="746"/>
      <c r="F71" s="795" t="s">
        <v>1466</v>
      </c>
      <c r="G71" s="881"/>
      <c r="H71" s="881"/>
      <c r="I71" s="264"/>
      <c r="J71" s="296"/>
      <c r="K71" s="264">
        <v>1</v>
      </c>
      <c r="L71" s="67" t="s">
        <v>4689</v>
      </c>
      <c r="M71" s="264"/>
      <c r="N71" s="264"/>
      <c r="O71" s="264"/>
      <c r="P71" s="264"/>
      <c r="Q71" s="264"/>
      <c r="R71" s="264"/>
      <c r="S71" s="264"/>
      <c r="T71" s="264"/>
      <c r="U71" s="542" t="s">
        <v>4673</v>
      </c>
      <c r="V71" s="286" t="s">
        <v>4671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customHeight="1" x14ac:dyDescent="0.25">
      <c r="A72" s="243">
        <v>64</v>
      </c>
      <c r="B72" s="301" t="s">
        <v>2964</v>
      </c>
      <c r="C72" s="301">
        <v>11</v>
      </c>
      <c r="D72" s="746" t="s">
        <v>1474</v>
      </c>
      <c r="E72" s="746"/>
      <c r="F72" s="795" t="s">
        <v>1466</v>
      </c>
      <c r="G72" s="1057"/>
      <c r="H72" s="880"/>
      <c r="I72" s="61"/>
      <c r="J72" s="294"/>
      <c r="K72" s="61"/>
      <c r="L72" s="67"/>
      <c r="M72" s="61"/>
      <c r="N72" s="67"/>
      <c r="O72" s="61"/>
      <c r="P72" s="67"/>
      <c r="Q72" s="264">
        <v>1</v>
      </c>
      <c r="R72" s="67" t="s">
        <v>4684</v>
      </c>
      <c r="S72" s="61"/>
      <c r="T72" s="61"/>
      <c r="U72" s="541" t="s">
        <v>3179</v>
      </c>
      <c r="V72" s="286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customHeight="1" x14ac:dyDescent="0.25">
      <c r="A73" s="243">
        <v>65</v>
      </c>
      <c r="B73" s="757" t="s">
        <v>2964</v>
      </c>
      <c r="C73" s="757">
        <v>11</v>
      </c>
      <c r="D73" s="751" t="s">
        <v>1600</v>
      </c>
      <c r="E73" s="751"/>
      <c r="F73" s="281" t="s">
        <v>1601</v>
      </c>
      <c r="G73" s="880"/>
      <c r="H73" s="880"/>
      <c r="I73" s="67"/>
      <c r="J73" s="294"/>
      <c r="K73" s="67"/>
      <c r="L73" s="67"/>
      <c r="M73" s="67"/>
      <c r="N73" s="67"/>
      <c r="O73" s="67"/>
      <c r="P73" s="67"/>
      <c r="Q73" s="67"/>
      <c r="R73" s="67"/>
      <c r="S73" s="67">
        <v>1</v>
      </c>
      <c r="T73" s="67">
        <v>402</v>
      </c>
      <c r="U73" s="543" t="s">
        <v>3184</v>
      </c>
      <c r="V73" s="286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customHeight="1" x14ac:dyDescent="0.25">
      <c r="A74" s="243">
        <v>66</v>
      </c>
      <c r="B74" s="757" t="s">
        <v>2964</v>
      </c>
      <c r="C74" s="757">
        <v>11</v>
      </c>
      <c r="D74" s="751" t="s">
        <v>1600</v>
      </c>
      <c r="E74" s="751"/>
      <c r="F74" s="281" t="s">
        <v>1601</v>
      </c>
      <c r="G74" s="880"/>
      <c r="H74" s="880"/>
      <c r="I74" s="67"/>
      <c r="J74" s="294"/>
      <c r="K74" s="67"/>
      <c r="L74" s="67"/>
      <c r="M74" s="67"/>
      <c r="N74" s="67"/>
      <c r="O74" s="67"/>
      <c r="P74" s="67"/>
      <c r="Q74" s="67">
        <v>1</v>
      </c>
      <c r="R74" s="67">
        <v>405</v>
      </c>
      <c r="S74" s="67"/>
      <c r="T74" s="67"/>
      <c r="U74" s="543" t="s">
        <v>3184</v>
      </c>
      <c r="V74" s="286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customHeight="1" x14ac:dyDescent="0.25">
      <c r="A75" s="243">
        <v>67</v>
      </c>
      <c r="B75" s="757" t="s">
        <v>2964</v>
      </c>
      <c r="C75" s="757">
        <v>11</v>
      </c>
      <c r="D75" s="751" t="s">
        <v>1602</v>
      </c>
      <c r="E75" s="751"/>
      <c r="F75" s="281" t="s">
        <v>1601</v>
      </c>
      <c r="G75" s="880"/>
      <c r="H75" s="880"/>
      <c r="I75" s="67"/>
      <c r="J75" s="294"/>
      <c r="K75" s="67"/>
      <c r="L75" s="67"/>
      <c r="M75" s="67"/>
      <c r="N75" s="67"/>
      <c r="O75" s="67"/>
      <c r="P75" s="67"/>
      <c r="Q75" s="67"/>
      <c r="R75" s="67"/>
      <c r="S75" s="67">
        <v>2</v>
      </c>
      <c r="T75" s="67">
        <v>402</v>
      </c>
      <c r="U75" s="543" t="s">
        <v>3185</v>
      </c>
      <c r="V75" s="286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customHeight="1" x14ac:dyDescent="0.25">
      <c r="A76" s="243">
        <v>68</v>
      </c>
      <c r="B76" s="757" t="s">
        <v>2964</v>
      </c>
      <c r="C76" s="757">
        <v>11</v>
      </c>
      <c r="D76" s="751" t="s">
        <v>1602</v>
      </c>
      <c r="E76" s="751"/>
      <c r="F76" s="281" t="s">
        <v>1601</v>
      </c>
      <c r="G76" s="880"/>
      <c r="H76" s="880"/>
      <c r="I76" s="67"/>
      <c r="J76" s="294"/>
      <c r="K76" s="67"/>
      <c r="L76" s="67"/>
      <c r="M76" s="67"/>
      <c r="N76" s="67"/>
      <c r="O76" s="67"/>
      <c r="P76" s="67"/>
      <c r="Q76" s="67">
        <v>2</v>
      </c>
      <c r="R76" s="67">
        <v>404</v>
      </c>
      <c r="S76" s="67"/>
      <c r="T76" s="67"/>
      <c r="U76" s="543" t="s">
        <v>3185</v>
      </c>
      <c r="V76" s="286" t="s">
        <v>4671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customHeight="1" x14ac:dyDescent="0.25">
      <c r="A77" s="243">
        <v>69</v>
      </c>
      <c r="B77" s="757" t="s">
        <v>2964</v>
      </c>
      <c r="C77" s="757">
        <v>11</v>
      </c>
      <c r="D77" s="751" t="s">
        <v>1603</v>
      </c>
      <c r="E77" s="751"/>
      <c r="F77" s="281" t="s">
        <v>1601</v>
      </c>
      <c r="G77" s="880"/>
      <c r="H77" s="880"/>
      <c r="I77" s="67"/>
      <c r="J77" s="294"/>
      <c r="K77" s="67"/>
      <c r="L77" s="67"/>
      <c r="M77" s="801">
        <v>2</v>
      </c>
      <c r="N77" s="67">
        <v>403</v>
      </c>
      <c r="O77" s="67"/>
      <c r="P77" s="67"/>
      <c r="Q77" s="67"/>
      <c r="R77" s="67"/>
      <c r="S77" s="67"/>
      <c r="T77" s="67"/>
      <c r="U77" s="543" t="s">
        <v>3186</v>
      </c>
      <c r="V77" s="1049" t="s">
        <v>4714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customHeight="1" x14ac:dyDescent="0.25">
      <c r="A78" s="243">
        <v>70</v>
      </c>
      <c r="B78" s="757" t="s">
        <v>2964</v>
      </c>
      <c r="C78" s="757">
        <v>11</v>
      </c>
      <c r="D78" s="751" t="s">
        <v>1603</v>
      </c>
      <c r="E78" s="751"/>
      <c r="F78" s="281" t="s">
        <v>1601</v>
      </c>
      <c r="G78" s="880"/>
      <c r="H78" s="880"/>
      <c r="I78" s="67"/>
      <c r="J78" s="294"/>
      <c r="K78" s="67"/>
      <c r="L78" s="67"/>
      <c r="M78" s="67"/>
      <c r="N78" s="67"/>
      <c r="O78" s="67"/>
      <c r="P78" s="67"/>
      <c r="Q78" s="801">
        <v>1</v>
      </c>
      <c r="R78" s="801">
        <v>404</v>
      </c>
      <c r="S78" s="67"/>
      <c r="T78" s="67"/>
      <c r="U78" s="543" t="s">
        <v>3186</v>
      </c>
      <c r="V78" s="1049" t="s">
        <v>4714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customHeight="1" x14ac:dyDescent="0.25">
      <c r="A79" s="243">
        <v>71</v>
      </c>
      <c r="B79" s="757" t="s">
        <v>2964</v>
      </c>
      <c r="C79" s="757">
        <v>11</v>
      </c>
      <c r="D79" s="751" t="s">
        <v>1604</v>
      </c>
      <c r="E79" s="751"/>
      <c r="F79" s="281" t="s">
        <v>1601</v>
      </c>
      <c r="G79" s="880"/>
      <c r="H79" s="880"/>
      <c r="I79" s="67"/>
      <c r="J79" s="294"/>
      <c r="K79" s="67"/>
      <c r="L79" s="67"/>
      <c r="M79" s="67">
        <v>1</v>
      </c>
      <c r="N79" s="67">
        <v>402</v>
      </c>
      <c r="O79" s="67"/>
      <c r="P79" s="67"/>
      <c r="Q79" s="67"/>
      <c r="R79" s="67"/>
      <c r="S79" s="67"/>
      <c r="T79" s="67"/>
      <c r="U79" s="543" t="s">
        <v>3187</v>
      </c>
      <c r="V79" s="286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customHeight="1" x14ac:dyDescent="0.25">
      <c r="A80" s="243">
        <v>72</v>
      </c>
      <c r="B80" s="757" t="s">
        <v>2964</v>
      </c>
      <c r="C80" s="757">
        <v>11</v>
      </c>
      <c r="D80" s="751" t="s">
        <v>1604</v>
      </c>
      <c r="E80" s="751"/>
      <c r="F80" s="281" t="s">
        <v>1601</v>
      </c>
      <c r="G80" s="881"/>
      <c r="H80" s="881"/>
      <c r="I80" s="264"/>
      <c r="J80" s="296"/>
      <c r="K80" s="264"/>
      <c r="L80" s="264"/>
      <c r="M80" s="264"/>
      <c r="N80" s="264"/>
      <c r="O80" s="264" t="s">
        <v>4675</v>
      </c>
      <c r="P80" s="803"/>
      <c r="Q80" s="264"/>
      <c r="R80" s="264"/>
      <c r="S80" s="264"/>
      <c r="T80" s="264"/>
      <c r="U80" s="543" t="s">
        <v>3187</v>
      </c>
      <c r="V80" s="286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customHeight="1" x14ac:dyDescent="0.25">
      <c r="A81" s="243">
        <v>73</v>
      </c>
      <c r="B81" s="757" t="s">
        <v>2964</v>
      </c>
      <c r="C81" s="757">
        <v>11</v>
      </c>
      <c r="D81" s="751" t="s">
        <v>1605</v>
      </c>
      <c r="E81" s="751"/>
      <c r="F81" s="281" t="s">
        <v>1601</v>
      </c>
      <c r="G81" s="881"/>
      <c r="H81" s="881"/>
      <c r="I81" s="264"/>
      <c r="J81" s="296"/>
      <c r="K81" s="264"/>
      <c r="L81" s="264"/>
      <c r="M81" s="264">
        <v>2</v>
      </c>
      <c r="N81" s="264">
        <v>402</v>
      </c>
      <c r="O81" s="264"/>
      <c r="P81" s="264"/>
      <c r="Q81" s="264"/>
      <c r="R81" s="264"/>
      <c r="S81" s="264"/>
      <c r="T81" s="264"/>
      <c r="U81" s="544" t="s">
        <v>3176</v>
      </c>
      <c r="V81" s="286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customHeight="1" x14ac:dyDescent="0.25">
      <c r="A82" s="243">
        <v>74</v>
      </c>
      <c r="B82" s="757" t="s">
        <v>2964</v>
      </c>
      <c r="C82" s="757">
        <v>11</v>
      </c>
      <c r="D82" s="751" t="s">
        <v>1605</v>
      </c>
      <c r="E82" s="751"/>
      <c r="F82" s="281" t="s">
        <v>1601</v>
      </c>
      <c r="G82" s="881"/>
      <c r="H82" s="881"/>
      <c r="I82" s="264"/>
      <c r="J82" s="296"/>
      <c r="K82" s="264"/>
      <c r="L82" s="264"/>
      <c r="M82" s="264"/>
      <c r="N82" s="264"/>
      <c r="O82" s="264">
        <v>2</v>
      </c>
      <c r="P82" s="264">
        <v>405</v>
      </c>
      <c r="Q82" s="264"/>
      <c r="R82" s="264"/>
      <c r="S82" s="264"/>
      <c r="T82" s="264"/>
      <c r="U82" s="544" t="s">
        <v>3176</v>
      </c>
      <c r="V82" s="286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customHeight="1" x14ac:dyDescent="0.25">
      <c r="A83" s="243">
        <v>75</v>
      </c>
      <c r="B83" s="757" t="s">
        <v>2964</v>
      </c>
      <c r="C83" s="757">
        <v>11</v>
      </c>
      <c r="D83" s="751" t="s">
        <v>1606</v>
      </c>
      <c r="E83" s="751"/>
      <c r="F83" s="281" t="s">
        <v>1601</v>
      </c>
      <c r="G83" s="881"/>
      <c r="H83" s="1060"/>
      <c r="I83" s="264"/>
      <c r="J83" s="355"/>
      <c r="K83" s="298"/>
      <c r="L83" s="298"/>
      <c r="M83" s="803">
        <v>3</v>
      </c>
      <c r="N83" s="264">
        <v>404</v>
      </c>
      <c r="O83" s="298"/>
      <c r="P83" s="298"/>
      <c r="Q83" s="298"/>
      <c r="R83" s="298"/>
      <c r="S83" s="355"/>
      <c r="T83" s="264"/>
      <c r="U83" s="543" t="s">
        <v>3184</v>
      </c>
      <c r="V83" s="286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customHeight="1" x14ac:dyDescent="0.25">
      <c r="A84" s="243">
        <v>76</v>
      </c>
      <c r="B84" s="757" t="s">
        <v>2964</v>
      </c>
      <c r="C84" s="757">
        <v>11</v>
      </c>
      <c r="D84" s="751" t="s">
        <v>1606</v>
      </c>
      <c r="E84" s="751"/>
      <c r="F84" s="281" t="s">
        <v>1601</v>
      </c>
      <c r="G84" s="881"/>
      <c r="H84" s="890"/>
      <c r="I84" s="264"/>
      <c r="J84" s="296"/>
      <c r="K84" s="264"/>
      <c r="L84" s="296"/>
      <c r="M84" s="264"/>
      <c r="N84" s="296"/>
      <c r="O84" s="803">
        <v>3</v>
      </c>
      <c r="P84" s="264">
        <v>402</v>
      </c>
      <c r="Q84" s="264"/>
      <c r="R84" s="264"/>
      <c r="S84" s="355"/>
      <c r="T84" s="264"/>
      <c r="U84" s="543" t="s">
        <v>3184</v>
      </c>
      <c r="V84" s="286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customHeight="1" x14ac:dyDescent="0.25">
      <c r="A85" s="243">
        <v>77</v>
      </c>
      <c r="B85" s="757" t="s">
        <v>2964</v>
      </c>
      <c r="C85" s="757">
        <v>11</v>
      </c>
      <c r="D85" s="751" t="s">
        <v>1607</v>
      </c>
      <c r="E85" s="751"/>
      <c r="F85" s="281" t="s">
        <v>1601</v>
      </c>
      <c r="G85" s="881"/>
      <c r="H85" s="881"/>
      <c r="I85" s="264"/>
      <c r="J85" s="296"/>
      <c r="K85" s="264"/>
      <c r="L85" s="296"/>
      <c r="M85" s="264"/>
      <c r="N85" s="296"/>
      <c r="O85" s="264"/>
      <c r="P85" s="296"/>
      <c r="Q85" s="264"/>
      <c r="R85" s="264"/>
      <c r="S85" s="355"/>
      <c r="T85" s="264"/>
      <c r="U85" s="544" t="s">
        <v>3180</v>
      </c>
      <c r="V85" s="286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customHeight="1" x14ac:dyDescent="0.25">
      <c r="A86" s="243">
        <v>78</v>
      </c>
      <c r="B86" s="757" t="s">
        <v>2964</v>
      </c>
      <c r="C86" s="757">
        <v>11</v>
      </c>
      <c r="D86" s="751" t="s">
        <v>1607</v>
      </c>
      <c r="E86" s="751"/>
      <c r="F86" s="281" t="s">
        <v>1601</v>
      </c>
      <c r="G86" s="881"/>
      <c r="H86" s="890"/>
      <c r="I86" s="264">
        <v>1</v>
      </c>
      <c r="J86" s="264">
        <v>405</v>
      </c>
      <c r="K86" s="264"/>
      <c r="L86" s="296"/>
      <c r="M86" s="264"/>
      <c r="N86" s="296"/>
      <c r="O86" s="264"/>
      <c r="P86" s="296"/>
      <c r="Q86" s="264"/>
      <c r="R86" s="264"/>
      <c r="S86" s="355"/>
      <c r="T86" s="264"/>
      <c r="U86" s="544" t="s">
        <v>3180</v>
      </c>
      <c r="V86" s="286" t="s">
        <v>4671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customHeight="1" thickBot="1" x14ac:dyDescent="0.3">
      <c r="A87" s="243">
        <v>79</v>
      </c>
      <c r="B87" s="757" t="s">
        <v>2964</v>
      </c>
      <c r="C87" s="757">
        <v>11</v>
      </c>
      <c r="D87" s="751" t="s">
        <v>1608</v>
      </c>
      <c r="E87" s="751"/>
      <c r="F87" s="281" t="s">
        <v>1601</v>
      </c>
      <c r="G87" s="881"/>
      <c r="H87" s="880"/>
      <c r="I87" s="264"/>
      <c r="J87" s="296"/>
      <c r="K87" s="264"/>
      <c r="L87" s="296"/>
      <c r="M87" s="264"/>
      <c r="N87" s="296"/>
      <c r="O87" s="264"/>
      <c r="P87" s="296"/>
      <c r="Q87" s="264"/>
      <c r="R87" s="264"/>
      <c r="S87" s="355"/>
      <c r="T87" s="264"/>
      <c r="U87" s="544" t="s">
        <v>3188</v>
      </c>
      <c r="V87" s="508" t="s">
        <v>4671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customHeight="1" thickBot="1" x14ac:dyDescent="0.3">
      <c r="A88" s="243">
        <v>80</v>
      </c>
      <c r="B88" s="760" t="s">
        <v>2964</v>
      </c>
      <c r="C88" s="760">
        <v>11</v>
      </c>
      <c r="D88" s="761" t="s">
        <v>1608</v>
      </c>
      <c r="E88" s="761"/>
      <c r="F88" s="762" t="s">
        <v>1601</v>
      </c>
      <c r="G88" s="886"/>
      <c r="H88" s="1061"/>
      <c r="I88" s="763">
        <v>2</v>
      </c>
      <c r="J88" s="67">
        <v>405</v>
      </c>
      <c r="K88" s="763"/>
      <c r="L88" s="764"/>
      <c r="M88" s="763"/>
      <c r="N88" s="764"/>
      <c r="O88" s="763"/>
      <c r="P88" s="764"/>
      <c r="Q88" s="763"/>
      <c r="R88" s="763"/>
      <c r="S88" s="765"/>
      <c r="T88" s="763"/>
      <c r="U88" s="766" t="s">
        <v>3188</v>
      </c>
      <c r="V88" s="508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customHeight="1" x14ac:dyDescent="0.25">
      <c r="A89" s="243">
        <v>81</v>
      </c>
      <c r="B89" s="770" t="s">
        <v>2964</v>
      </c>
      <c r="C89" s="770">
        <v>11</v>
      </c>
      <c r="D89" s="771" t="s">
        <v>1610</v>
      </c>
      <c r="E89" s="771"/>
      <c r="F89" s="772" t="s">
        <v>1601</v>
      </c>
      <c r="G89" s="888"/>
      <c r="H89" s="1062"/>
      <c r="I89" s="773"/>
      <c r="J89" s="774"/>
      <c r="K89" s="773">
        <v>1</v>
      </c>
      <c r="L89" s="774" t="s">
        <v>4688</v>
      </c>
      <c r="M89" s="773"/>
      <c r="N89" s="774"/>
      <c r="O89" s="773"/>
      <c r="P89" s="774"/>
      <c r="Q89" s="773"/>
      <c r="R89" s="773"/>
      <c r="S89" s="775"/>
      <c r="T89" s="773"/>
      <c r="U89" s="543" t="s">
        <v>3184</v>
      </c>
      <c r="V89" s="286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customHeight="1" x14ac:dyDescent="0.25">
      <c r="A90" s="243">
        <v>82</v>
      </c>
      <c r="B90" s="757" t="s">
        <v>2964</v>
      </c>
      <c r="C90" s="757">
        <v>11</v>
      </c>
      <c r="D90" s="776" t="s">
        <v>1611</v>
      </c>
      <c r="E90" s="776"/>
      <c r="F90" s="777" t="s">
        <v>1601</v>
      </c>
      <c r="G90" s="880"/>
      <c r="H90" s="882"/>
      <c r="I90" s="67"/>
      <c r="J90" s="294"/>
      <c r="K90" s="67">
        <v>0</v>
      </c>
      <c r="L90" s="294"/>
      <c r="M90" s="67"/>
      <c r="N90" s="294"/>
      <c r="O90" s="67">
        <v>1</v>
      </c>
      <c r="P90" s="802" t="s">
        <v>4688</v>
      </c>
      <c r="Q90" s="67"/>
      <c r="R90" s="67"/>
      <c r="S90" s="297"/>
      <c r="T90" s="67"/>
      <c r="U90" s="544" t="s">
        <v>3180</v>
      </c>
      <c r="V90" s="286" t="s">
        <v>4714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customHeight="1" x14ac:dyDescent="0.25">
      <c r="A91" s="243">
        <v>83</v>
      </c>
      <c r="B91" s="757" t="s">
        <v>2964</v>
      </c>
      <c r="C91" s="757">
        <v>11</v>
      </c>
      <c r="D91" s="776">
        <v>201810403167012</v>
      </c>
      <c r="E91" s="776"/>
      <c r="F91" s="777" t="s">
        <v>1601</v>
      </c>
      <c r="G91" s="880"/>
      <c r="H91" s="882"/>
      <c r="I91" s="67"/>
      <c r="J91" s="294"/>
      <c r="K91" s="67">
        <v>0</v>
      </c>
      <c r="L91" s="294"/>
      <c r="M91" s="67">
        <v>2</v>
      </c>
      <c r="N91" s="802" t="s">
        <v>3011</v>
      </c>
      <c r="O91" s="67"/>
      <c r="P91" s="294"/>
      <c r="Q91" s="67"/>
      <c r="R91" s="67"/>
      <c r="S91" s="297"/>
      <c r="T91" s="67"/>
      <c r="U91" s="547" t="s">
        <v>3185</v>
      </c>
      <c r="V91" s="1074" t="s">
        <v>4772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651" t="s">
        <v>3439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customHeight="1" x14ac:dyDescent="0.25">
      <c r="A92" s="243">
        <v>84</v>
      </c>
      <c r="B92" s="757" t="s">
        <v>2964</v>
      </c>
      <c r="C92" s="757">
        <v>11</v>
      </c>
      <c r="D92" s="818" t="s">
        <v>1461</v>
      </c>
      <c r="E92" s="818"/>
      <c r="F92" s="819" t="s">
        <v>1462</v>
      </c>
      <c r="G92" s="881"/>
      <c r="H92" s="890"/>
      <c r="I92" s="264"/>
      <c r="J92" s="296"/>
      <c r="K92" s="264"/>
      <c r="L92" s="296"/>
      <c r="M92" s="264"/>
      <c r="N92" s="296"/>
      <c r="O92" s="264"/>
      <c r="P92" s="296"/>
      <c r="Q92" s="264"/>
      <c r="R92" s="264"/>
      <c r="S92" s="296" t="s">
        <v>4701</v>
      </c>
      <c r="T92" s="67">
        <v>404</v>
      </c>
      <c r="U92" s="544" t="s">
        <v>4621</v>
      </c>
      <c r="V92" s="286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customHeight="1" x14ac:dyDescent="0.25">
      <c r="A93" s="243">
        <v>85</v>
      </c>
      <c r="B93" s="757" t="s">
        <v>2964</v>
      </c>
      <c r="C93" s="757">
        <v>11</v>
      </c>
      <c r="D93" s="776" t="s">
        <v>1463</v>
      </c>
      <c r="E93" s="776"/>
      <c r="F93" s="777" t="s">
        <v>1462</v>
      </c>
      <c r="G93" s="880"/>
      <c r="H93" s="882"/>
      <c r="I93" s="67"/>
      <c r="J93" s="294"/>
      <c r="K93" s="801">
        <v>3</v>
      </c>
      <c r="L93" s="802" t="s">
        <v>4692</v>
      </c>
      <c r="M93" s="67"/>
      <c r="N93" s="294"/>
      <c r="O93" s="67"/>
      <c r="P93" s="294"/>
      <c r="Q93" s="67"/>
      <c r="R93" s="67"/>
      <c r="S93" s="297"/>
      <c r="T93" s="67"/>
      <c r="U93" s="543" t="s">
        <v>4622</v>
      </c>
      <c r="V93" s="1049" t="s">
        <v>4714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customHeight="1" x14ac:dyDescent="0.25">
      <c r="A94" s="243">
        <v>86</v>
      </c>
      <c r="B94" s="757" t="s">
        <v>2964</v>
      </c>
      <c r="C94" s="757">
        <v>11</v>
      </c>
      <c r="D94" s="776" t="s">
        <v>1006</v>
      </c>
      <c r="E94" s="776"/>
      <c r="F94" s="777" t="s">
        <v>1007</v>
      </c>
      <c r="G94" s="880"/>
      <c r="H94" s="882"/>
      <c r="I94" s="67"/>
      <c r="J94" s="294"/>
      <c r="K94" s="67"/>
      <c r="L94" s="294"/>
      <c r="M94" s="61">
        <v>1</v>
      </c>
      <c r="N94" s="294" t="s">
        <v>4685</v>
      </c>
      <c r="O94" s="67"/>
      <c r="P94" s="294"/>
      <c r="Q94" s="67"/>
      <c r="R94" s="67"/>
      <c r="S94" s="297"/>
      <c r="T94" s="67"/>
      <c r="U94" s="789" t="s">
        <v>4624</v>
      </c>
      <c r="V94" s="833" t="s">
        <v>2964</v>
      </c>
      <c r="W94" s="778" t="s">
        <v>138</v>
      </c>
      <c r="X94" s="778" t="s">
        <v>11</v>
      </c>
      <c r="Y94" s="779" t="s">
        <v>309</v>
      </c>
      <c r="Z94" s="856"/>
      <c r="AA94" s="861" t="s">
        <v>4671</v>
      </c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customHeight="1" x14ac:dyDescent="0.25">
      <c r="A95" s="243">
        <v>87</v>
      </c>
      <c r="B95" s="757" t="s">
        <v>2964</v>
      </c>
      <c r="C95" s="757">
        <v>11</v>
      </c>
      <c r="D95" s="776" t="s">
        <v>1008</v>
      </c>
      <c r="E95" s="776"/>
      <c r="F95" s="777" t="s">
        <v>1007</v>
      </c>
      <c r="G95" s="880"/>
      <c r="H95" s="882"/>
      <c r="I95" s="67"/>
      <c r="J95" s="294"/>
      <c r="K95" s="67"/>
      <c r="L95" s="294"/>
      <c r="M95" s="61">
        <v>2</v>
      </c>
      <c r="N95" s="294" t="s">
        <v>4685</v>
      </c>
      <c r="O95" s="67"/>
      <c r="P95" s="294"/>
      <c r="Q95" s="67"/>
      <c r="R95" s="67"/>
      <c r="S95" s="297"/>
      <c r="T95" s="67"/>
      <c r="U95" s="789" t="s">
        <v>4624</v>
      </c>
      <c r="V95" s="833" t="s">
        <v>2964</v>
      </c>
      <c r="W95" s="778" t="s">
        <v>142</v>
      </c>
      <c r="X95" s="778" t="s">
        <v>11</v>
      </c>
      <c r="Y95" s="779" t="s">
        <v>309</v>
      </c>
      <c r="Z95" s="856"/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customHeight="1" x14ac:dyDescent="0.25">
      <c r="A96" s="243">
        <v>88</v>
      </c>
      <c r="B96" s="301" t="s">
        <v>2964</v>
      </c>
      <c r="C96" s="301">
        <v>11</v>
      </c>
      <c r="D96" s="534" t="s">
        <v>802</v>
      </c>
      <c r="E96" s="534"/>
      <c r="F96" s="535" t="s">
        <v>803</v>
      </c>
      <c r="G96" s="876"/>
      <c r="H96" s="891"/>
      <c r="I96" s="61"/>
      <c r="J96" s="62"/>
      <c r="K96" s="61"/>
      <c r="L96" s="62"/>
      <c r="M96" s="61"/>
      <c r="N96" s="62"/>
      <c r="O96" s="61"/>
      <c r="P96" s="62"/>
      <c r="Q96" s="61"/>
      <c r="R96" s="62"/>
      <c r="S96" s="62" t="s">
        <v>557</v>
      </c>
      <c r="T96" s="62" t="s">
        <v>4684</v>
      </c>
      <c r="U96" s="547" t="s">
        <v>4622</v>
      </c>
      <c r="V96" s="286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customHeight="1" x14ac:dyDescent="0.25">
      <c r="A97" s="243">
        <v>89</v>
      </c>
      <c r="B97" s="301" t="s">
        <v>2964</v>
      </c>
      <c r="C97" s="301">
        <v>11</v>
      </c>
      <c r="D97" s="534" t="s">
        <v>806</v>
      </c>
      <c r="E97" s="534"/>
      <c r="F97" s="535" t="s">
        <v>803</v>
      </c>
      <c r="G97" s="876"/>
      <c r="H97" s="891"/>
      <c r="I97" s="61"/>
      <c r="J97" s="62"/>
      <c r="K97" s="61"/>
      <c r="L97" s="62"/>
      <c r="M97" s="61"/>
      <c r="N97" s="62"/>
      <c r="O97" s="61"/>
      <c r="P97" s="62"/>
      <c r="Q97" s="61">
        <v>2</v>
      </c>
      <c r="R97" s="67" t="s">
        <v>4684</v>
      </c>
      <c r="S97" s="63"/>
      <c r="T97" s="61"/>
      <c r="U97" s="547" t="s">
        <v>4622</v>
      </c>
      <c r="V97" s="286" t="s">
        <v>4714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customHeight="1" x14ac:dyDescent="0.25">
      <c r="A98" s="243">
        <v>90</v>
      </c>
      <c r="B98" s="301" t="s">
        <v>2964</v>
      </c>
      <c r="C98" s="301">
        <v>11</v>
      </c>
      <c r="D98" s="751" t="s">
        <v>2068</v>
      </c>
      <c r="E98" s="751"/>
      <c r="F98" s="570" t="s">
        <v>2064</v>
      </c>
      <c r="G98" s="876"/>
      <c r="H98" s="891"/>
      <c r="I98" s="61"/>
      <c r="J98" s="62"/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548" t="s">
        <v>4624</v>
      </c>
      <c r="V98" s="833" t="s">
        <v>4709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customHeight="1" x14ac:dyDescent="0.25">
      <c r="A99" s="243">
        <v>91</v>
      </c>
      <c r="B99" s="301" t="s">
        <v>2964</v>
      </c>
      <c r="C99" s="301">
        <v>11</v>
      </c>
      <c r="D99" s="751" t="s">
        <v>2068</v>
      </c>
      <c r="E99" s="751"/>
      <c r="F99" s="570" t="s">
        <v>2064</v>
      </c>
      <c r="G99" s="878"/>
      <c r="H99" s="1063"/>
      <c r="I99" s="300"/>
      <c r="J99" s="790"/>
      <c r="K99" s="300"/>
      <c r="L99" s="790"/>
      <c r="M99" s="300"/>
      <c r="N99" s="790"/>
      <c r="O99" s="826">
        <v>0</v>
      </c>
      <c r="P99" s="827"/>
      <c r="Q99" s="300"/>
      <c r="R99" s="300"/>
      <c r="S99" s="791"/>
      <c r="T99" s="300"/>
      <c r="U99" s="548" t="s">
        <v>4624</v>
      </c>
      <c r="V99" s="1048" t="s">
        <v>4680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customHeight="1" x14ac:dyDescent="0.25">
      <c r="A100" s="243">
        <v>92</v>
      </c>
      <c r="B100" s="301" t="s">
        <v>2964</v>
      </c>
      <c r="C100" s="301">
        <v>11</v>
      </c>
      <c r="D100" s="751" t="s">
        <v>2069</v>
      </c>
      <c r="E100" s="751"/>
      <c r="F100" s="570" t="s">
        <v>2064</v>
      </c>
      <c r="G100" s="878"/>
      <c r="H100" s="1063"/>
      <c r="I100" s="300"/>
      <c r="J100" s="790"/>
      <c r="K100" s="300"/>
      <c r="L100" s="790"/>
      <c r="M100" s="61">
        <v>3</v>
      </c>
      <c r="N100" s="790" t="s">
        <v>4689</v>
      </c>
      <c r="O100" s="300"/>
      <c r="P100" s="790"/>
      <c r="Q100" s="300"/>
      <c r="R100" s="300"/>
      <c r="S100" s="791"/>
      <c r="T100" s="300"/>
      <c r="U100" s="548" t="s">
        <v>4624</v>
      </c>
      <c r="V100" s="833" t="s">
        <v>2964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customHeight="1" thickBot="1" x14ac:dyDescent="0.3">
      <c r="A101" s="243">
        <v>93</v>
      </c>
      <c r="B101" s="532" t="s">
        <v>2964</v>
      </c>
      <c r="C101" s="503">
        <v>11</v>
      </c>
      <c r="D101" s="761" t="s">
        <v>2069</v>
      </c>
      <c r="E101" s="761"/>
      <c r="F101" s="794" t="s">
        <v>2064</v>
      </c>
      <c r="G101" s="895"/>
      <c r="H101" s="1064"/>
      <c r="I101" s="505"/>
      <c r="J101" s="506"/>
      <c r="K101" s="505"/>
      <c r="L101" s="506"/>
      <c r="M101" s="505"/>
      <c r="N101" s="506"/>
      <c r="O101" s="505"/>
      <c r="P101" s="506"/>
      <c r="Q101" s="505" t="s">
        <v>4712</v>
      </c>
      <c r="R101" s="505"/>
      <c r="S101" s="507"/>
      <c r="T101" s="505"/>
      <c r="U101" s="549" t="s">
        <v>4624</v>
      </c>
      <c r="V101" s="1048" t="s">
        <v>4680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customHeight="1" x14ac:dyDescent="0.25">
      <c r="A102" s="243">
        <v>94</v>
      </c>
      <c r="B102" s="244" t="s">
        <v>2964</v>
      </c>
      <c r="C102" s="244">
        <v>12</v>
      </c>
      <c r="D102" s="194" t="s">
        <v>2994</v>
      </c>
      <c r="E102" s="1032"/>
      <c r="F102" s="498" t="s">
        <v>2285</v>
      </c>
      <c r="G102" s="897"/>
      <c r="H102" s="1065"/>
      <c r="I102" s="499"/>
      <c r="J102" s="500"/>
      <c r="K102" s="773">
        <v>1</v>
      </c>
      <c r="L102" s="774" t="s">
        <v>4697</v>
      </c>
      <c r="M102" s="773"/>
      <c r="N102" s="774"/>
      <c r="O102" s="773"/>
      <c r="P102" s="774"/>
      <c r="Q102" s="773"/>
      <c r="R102" s="773"/>
      <c r="S102" s="501"/>
      <c r="T102" s="499"/>
      <c r="U102" s="550" t="s">
        <v>3186</v>
      </c>
      <c r="V102" s="286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customHeight="1" x14ac:dyDescent="0.25">
      <c r="A103" s="243">
        <v>95</v>
      </c>
      <c r="B103" s="301" t="s">
        <v>2964</v>
      </c>
      <c r="C103" s="301">
        <v>12</v>
      </c>
      <c r="D103" s="194" t="s">
        <v>2995</v>
      </c>
      <c r="E103" s="194"/>
      <c r="F103" s="246" t="s">
        <v>2285</v>
      </c>
      <c r="G103" s="876"/>
      <c r="H103" s="891"/>
      <c r="I103" s="61"/>
      <c r="J103" s="62"/>
      <c r="K103" s="67"/>
      <c r="L103" s="294"/>
      <c r="M103" s="67"/>
      <c r="N103" s="294"/>
      <c r="O103" s="67">
        <v>2</v>
      </c>
      <c r="P103" s="294" t="s">
        <v>4687</v>
      </c>
      <c r="Q103" s="67"/>
      <c r="R103" s="67"/>
      <c r="S103" s="63"/>
      <c r="T103" s="61"/>
      <c r="U103" s="54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customHeight="1" x14ac:dyDescent="0.25">
      <c r="A104" s="243">
        <v>96</v>
      </c>
      <c r="B104" s="301" t="s">
        <v>2964</v>
      </c>
      <c r="C104" s="301">
        <v>12</v>
      </c>
      <c r="D104" s="194" t="s">
        <v>2996</v>
      </c>
      <c r="E104" s="194"/>
      <c r="F104" s="246" t="s">
        <v>2285</v>
      </c>
      <c r="G104" s="876"/>
      <c r="H104" s="891"/>
      <c r="I104" s="61"/>
      <c r="J104" s="62"/>
      <c r="K104" s="67"/>
      <c r="L104" s="294"/>
      <c r="M104" s="67"/>
      <c r="N104" s="294"/>
      <c r="O104" s="67"/>
      <c r="P104" s="294"/>
      <c r="Q104" s="67">
        <v>1</v>
      </c>
      <c r="R104" s="294" t="s">
        <v>4687</v>
      </c>
      <c r="S104" s="63"/>
      <c r="T104" s="61"/>
      <c r="U104" s="54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customHeight="1" x14ac:dyDescent="0.25">
      <c r="A105" s="243">
        <v>97</v>
      </c>
      <c r="B105" s="301" t="s">
        <v>2964</v>
      </c>
      <c r="C105" s="301">
        <v>12</v>
      </c>
      <c r="D105" s="194" t="s">
        <v>2997</v>
      </c>
      <c r="E105" s="194"/>
      <c r="F105" s="246" t="s">
        <v>2285</v>
      </c>
      <c r="G105" s="876"/>
      <c r="H105" s="891"/>
      <c r="I105" s="61"/>
      <c r="J105" s="62"/>
      <c r="K105" s="67" t="s">
        <v>4708</v>
      </c>
      <c r="L105" s="294" t="s">
        <v>4687</v>
      </c>
      <c r="M105" s="67"/>
      <c r="N105" s="294"/>
      <c r="O105" s="67"/>
      <c r="P105" s="294"/>
      <c r="Q105" s="67"/>
      <c r="R105" s="67"/>
      <c r="S105" s="63"/>
      <c r="T105" s="61"/>
      <c r="U105" s="815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customHeight="1" x14ac:dyDescent="0.25">
      <c r="A106" s="243">
        <v>98</v>
      </c>
      <c r="B106" s="301" t="s">
        <v>2964</v>
      </c>
      <c r="C106" s="301">
        <v>12</v>
      </c>
      <c r="D106" s="194" t="s">
        <v>2998</v>
      </c>
      <c r="E106" s="194"/>
      <c r="F106" s="246" t="s">
        <v>2285</v>
      </c>
      <c r="G106" s="876"/>
      <c r="H106" s="891"/>
      <c r="I106" s="61"/>
      <c r="J106" s="62"/>
      <c r="K106" s="67"/>
      <c r="L106" s="294"/>
      <c r="M106" s="67"/>
      <c r="N106" s="294"/>
      <c r="O106" s="67" t="s">
        <v>4708</v>
      </c>
      <c r="P106" s="294" t="s">
        <v>4697</v>
      </c>
      <c r="Q106" s="67"/>
      <c r="R106" s="67"/>
      <c r="S106" s="63"/>
      <c r="T106" s="61"/>
      <c r="U106" s="547" t="s">
        <v>3186</v>
      </c>
      <c r="V106" s="286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customHeight="1" x14ac:dyDescent="0.25">
      <c r="A107" s="243">
        <v>99</v>
      </c>
      <c r="B107" s="301" t="s">
        <v>2964</v>
      </c>
      <c r="C107" s="301">
        <v>12</v>
      </c>
      <c r="D107" s="194" t="s">
        <v>2999</v>
      </c>
      <c r="E107" s="194"/>
      <c r="F107" s="246" t="s">
        <v>2285</v>
      </c>
      <c r="G107" s="876"/>
      <c r="H107" s="891"/>
      <c r="I107" s="61"/>
      <c r="J107" s="62"/>
      <c r="K107" s="67"/>
      <c r="L107" s="294"/>
      <c r="M107" s="67"/>
      <c r="N107" s="294"/>
      <c r="O107" s="67"/>
      <c r="P107" s="294"/>
      <c r="Q107" s="67">
        <v>2</v>
      </c>
      <c r="R107" s="294" t="s">
        <v>4687</v>
      </c>
      <c r="S107" s="63"/>
      <c r="T107" s="61"/>
      <c r="U107" s="815" t="s">
        <v>3182</v>
      </c>
      <c r="V107" s="286" t="s">
        <v>4671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customHeight="1" x14ac:dyDescent="0.25">
      <c r="A108" s="243">
        <v>100</v>
      </c>
      <c r="B108" s="301" t="s">
        <v>2964</v>
      </c>
      <c r="C108" s="301">
        <v>12</v>
      </c>
      <c r="D108" s="196" t="s">
        <v>2286</v>
      </c>
      <c r="E108" s="196"/>
      <c r="F108" s="246" t="s">
        <v>2285</v>
      </c>
      <c r="G108" s="876"/>
      <c r="H108" s="891"/>
      <c r="I108" s="61"/>
      <c r="J108" s="62"/>
      <c r="K108" s="67"/>
      <c r="L108" s="294"/>
      <c r="M108" s="67"/>
      <c r="N108" s="294"/>
      <c r="O108" s="67">
        <v>1</v>
      </c>
      <c r="P108" s="294" t="s">
        <v>4687</v>
      </c>
      <c r="Q108" s="67"/>
      <c r="R108" s="67"/>
      <c r="S108" s="63"/>
      <c r="T108" s="61"/>
      <c r="U108" s="815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customHeight="1" x14ac:dyDescent="0.25">
      <c r="A109" s="243">
        <v>101</v>
      </c>
      <c r="B109" s="301" t="s">
        <v>2964</v>
      </c>
      <c r="C109" s="301">
        <v>12</v>
      </c>
      <c r="D109" s="171" t="s">
        <v>3010</v>
      </c>
      <c r="E109" s="171"/>
      <c r="F109" s="246" t="s">
        <v>2285</v>
      </c>
      <c r="G109" s="881"/>
      <c r="H109" s="890"/>
      <c r="I109" s="264"/>
      <c r="J109" s="296"/>
      <c r="K109" s="67"/>
      <c r="L109" s="294"/>
      <c r="M109" s="67">
        <v>2</v>
      </c>
      <c r="N109" s="294" t="s">
        <v>4687</v>
      </c>
      <c r="O109" s="67"/>
      <c r="P109" s="294"/>
      <c r="Q109" s="67"/>
      <c r="R109" s="67"/>
      <c r="S109" s="355"/>
      <c r="T109" s="264"/>
      <c r="U109" s="551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customHeight="1" x14ac:dyDescent="0.25">
      <c r="A110" s="243">
        <v>102</v>
      </c>
      <c r="B110" s="301" t="s">
        <v>2964</v>
      </c>
      <c r="C110" s="301">
        <v>12</v>
      </c>
      <c r="D110" s="214" t="s">
        <v>2444</v>
      </c>
      <c r="E110" s="214"/>
      <c r="F110" s="246" t="s">
        <v>2285</v>
      </c>
      <c r="G110" s="881"/>
      <c r="H110" s="890"/>
      <c r="I110" s="264"/>
      <c r="J110" s="296"/>
      <c r="K110" s="67"/>
      <c r="L110" s="294"/>
      <c r="M110" s="801" t="s">
        <v>4677</v>
      </c>
      <c r="N110" s="294"/>
      <c r="O110" s="67"/>
      <c r="P110" s="294"/>
      <c r="Q110" s="67"/>
      <c r="R110" s="67"/>
      <c r="S110" s="355"/>
      <c r="T110" s="264"/>
      <c r="U110" s="815" t="s">
        <v>3189</v>
      </c>
      <c r="V110" s="334" t="s">
        <v>4767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customHeight="1" x14ac:dyDescent="0.25">
      <c r="A111" s="243">
        <v>103</v>
      </c>
      <c r="B111" s="301" t="s">
        <v>2964</v>
      </c>
      <c r="C111" s="301">
        <v>12</v>
      </c>
      <c r="D111" s="246" t="s">
        <v>3000</v>
      </c>
      <c r="E111" s="246"/>
      <c r="F111" s="246" t="s">
        <v>2287</v>
      </c>
      <c r="G111" s="876"/>
      <c r="H111" s="891"/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548" t="s">
        <v>4623</v>
      </c>
      <c r="V111" s="286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customHeight="1" x14ac:dyDescent="0.25">
      <c r="A112" s="243">
        <v>104</v>
      </c>
      <c r="B112" s="301" t="s">
        <v>2964</v>
      </c>
      <c r="C112" s="301">
        <v>12</v>
      </c>
      <c r="D112" s="246" t="s">
        <v>3001</v>
      </c>
      <c r="E112" s="246"/>
      <c r="F112" s="246" t="s">
        <v>2287</v>
      </c>
      <c r="G112" s="876"/>
      <c r="H112" s="891"/>
      <c r="I112" s="61"/>
      <c r="J112" s="62"/>
      <c r="K112" s="61"/>
      <c r="L112" s="62"/>
      <c r="M112" s="61"/>
      <c r="N112" s="62"/>
      <c r="O112" s="61">
        <v>1</v>
      </c>
      <c r="P112" s="62" t="s">
        <v>4682</v>
      </c>
      <c r="Q112" s="61"/>
      <c r="R112" s="61"/>
      <c r="S112" s="63"/>
      <c r="T112" s="61"/>
      <c r="U112" s="547" t="s">
        <v>4624</v>
      </c>
      <c r="V112" s="83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customHeight="1" x14ac:dyDescent="0.25">
      <c r="A113" s="243">
        <v>105</v>
      </c>
      <c r="B113" s="301" t="s">
        <v>2964</v>
      </c>
      <c r="C113" s="301">
        <v>12</v>
      </c>
      <c r="D113" s="246" t="s">
        <v>3002</v>
      </c>
      <c r="E113" s="246"/>
      <c r="F113" s="246" t="s">
        <v>2287</v>
      </c>
      <c r="G113" s="876"/>
      <c r="H113" s="891"/>
      <c r="I113" s="61"/>
      <c r="J113" s="62"/>
      <c r="K113" s="61"/>
      <c r="L113" s="62"/>
      <c r="M113" s="61"/>
      <c r="N113" s="62"/>
      <c r="O113" s="61"/>
      <c r="P113" s="62"/>
      <c r="Q113" s="61">
        <v>2</v>
      </c>
      <c r="R113" s="294" t="s">
        <v>4686</v>
      </c>
      <c r="S113" s="63"/>
      <c r="T113" s="61"/>
      <c r="U113" s="547" t="s">
        <v>3178</v>
      </c>
      <c r="V113" s="286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customHeight="1" x14ac:dyDescent="0.25">
      <c r="A114" s="243">
        <v>106</v>
      </c>
      <c r="B114" s="301" t="s">
        <v>2964</v>
      </c>
      <c r="C114" s="301">
        <v>12</v>
      </c>
      <c r="D114" s="246" t="s">
        <v>3003</v>
      </c>
      <c r="E114" s="246"/>
      <c r="F114" s="246" t="s">
        <v>2287</v>
      </c>
      <c r="G114" s="876"/>
      <c r="H114" s="891"/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547" t="s">
        <v>4624</v>
      </c>
      <c r="V114" s="833" t="s">
        <v>4671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customHeight="1" x14ac:dyDescent="0.25">
      <c r="A115" s="243">
        <v>107</v>
      </c>
      <c r="B115" s="301" t="s">
        <v>2964</v>
      </c>
      <c r="C115" s="301">
        <v>12</v>
      </c>
      <c r="D115" s="246" t="s">
        <v>3004</v>
      </c>
      <c r="E115" s="246"/>
      <c r="F115" s="246" t="s">
        <v>2287</v>
      </c>
      <c r="G115" s="876"/>
      <c r="H115" s="891"/>
      <c r="I115" s="61"/>
      <c r="J115" s="62"/>
      <c r="K115" s="61"/>
      <c r="L115" s="62"/>
      <c r="M115" s="61"/>
      <c r="N115" s="62"/>
      <c r="O115" s="61">
        <v>2</v>
      </c>
      <c r="P115" s="62" t="s">
        <v>4683</v>
      </c>
      <c r="Q115" s="61"/>
      <c r="R115" s="61"/>
      <c r="S115" s="63"/>
      <c r="T115" s="61"/>
      <c r="U115" s="547" t="s">
        <v>4625</v>
      </c>
      <c r="V115" s="286" t="s">
        <v>4671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customHeight="1" x14ac:dyDescent="0.25">
      <c r="A116" s="243">
        <v>108</v>
      </c>
      <c r="B116" s="301" t="s">
        <v>2964</v>
      </c>
      <c r="C116" s="301">
        <v>12</v>
      </c>
      <c r="D116" s="246" t="s">
        <v>3005</v>
      </c>
      <c r="E116" s="246"/>
      <c r="F116" s="246" t="s">
        <v>2287</v>
      </c>
      <c r="G116" s="876"/>
      <c r="H116" s="891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62" t="s">
        <v>4682</v>
      </c>
      <c r="S116" s="63"/>
      <c r="T116" s="61"/>
      <c r="U116" s="547" t="s">
        <v>4626</v>
      </c>
      <c r="V116" s="286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customHeight="1" x14ac:dyDescent="0.25">
      <c r="A117" s="243">
        <v>109</v>
      </c>
      <c r="B117" s="301" t="s">
        <v>2964</v>
      </c>
      <c r="C117" s="301">
        <v>12</v>
      </c>
      <c r="D117" s="337" t="s">
        <v>2288</v>
      </c>
      <c r="E117" s="337"/>
      <c r="F117" s="246" t="s">
        <v>2287</v>
      </c>
      <c r="G117" s="876"/>
      <c r="H117" s="891"/>
      <c r="I117" s="61"/>
      <c r="J117" s="62"/>
      <c r="K117" s="61">
        <v>1</v>
      </c>
      <c r="L117" s="62" t="s">
        <v>4685</v>
      </c>
      <c r="M117" s="61"/>
      <c r="N117" s="62"/>
      <c r="O117" s="61"/>
      <c r="P117" s="62"/>
      <c r="Q117" s="61"/>
      <c r="R117" s="61"/>
      <c r="S117" s="63"/>
      <c r="T117" s="61"/>
      <c r="U117" s="547" t="s">
        <v>4624</v>
      </c>
      <c r="V117" s="833" t="s">
        <v>2964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customHeight="1" x14ac:dyDescent="0.25">
      <c r="A118" s="243">
        <v>110</v>
      </c>
      <c r="B118" s="301" t="s">
        <v>2964</v>
      </c>
      <c r="C118" s="301">
        <v>12</v>
      </c>
      <c r="D118" s="338" t="s">
        <v>3007</v>
      </c>
      <c r="E118" s="338"/>
      <c r="F118" s="246" t="s">
        <v>2227</v>
      </c>
      <c r="G118" s="876"/>
      <c r="H118" s="891"/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547" t="s">
        <v>4625</v>
      </c>
      <c r="V118" s="286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customHeight="1" x14ac:dyDescent="0.25">
      <c r="A119" s="243">
        <v>111</v>
      </c>
      <c r="B119" s="244" t="s">
        <v>2964</v>
      </c>
      <c r="C119" s="244">
        <v>12</v>
      </c>
      <c r="D119" s="338" t="s">
        <v>3008</v>
      </c>
      <c r="E119" s="338"/>
      <c r="F119" s="246" t="s">
        <v>2227</v>
      </c>
      <c r="G119" s="876"/>
      <c r="H119" s="891"/>
      <c r="I119" s="799">
        <v>2</v>
      </c>
      <c r="J119" s="800" t="s">
        <v>4683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550" t="s">
        <v>4625</v>
      </c>
      <c r="V119" s="286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customHeight="1" x14ac:dyDescent="0.25">
      <c r="A120" s="243">
        <v>112</v>
      </c>
      <c r="B120" s="301" t="s">
        <v>2964</v>
      </c>
      <c r="C120" s="301">
        <v>12</v>
      </c>
      <c r="D120" s="338" t="s">
        <v>3007</v>
      </c>
      <c r="E120" s="338"/>
      <c r="F120" s="246" t="s">
        <v>3006</v>
      </c>
      <c r="G120" s="876"/>
      <c r="H120" s="891"/>
      <c r="I120" s="61"/>
      <c r="J120" s="62"/>
      <c r="K120" s="61"/>
      <c r="L120" s="62"/>
      <c r="M120" s="61"/>
      <c r="N120" s="62"/>
      <c r="O120" s="799">
        <v>0</v>
      </c>
      <c r="P120" s="62"/>
      <c r="Q120" s="61"/>
      <c r="R120" s="61"/>
      <c r="S120" s="63"/>
      <c r="T120" s="61"/>
      <c r="U120" s="547" t="s">
        <v>4621</v>
      </c>
      <c r="V120" s="286" t="s">
        <v>4679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customHeight="1" x14ac:dyDescent="0.25">
      <c r="A121" s="243">
        <v>113</v>
      </c>
      <c r="B121" s="301" t="s">
        <v>2964</v>
      </c>
      <c r="C121" s="301">
        <v>12</v>
      </c>
      <c r="D121" s="338" t="s">
        <v>3008</v>
      </c>
      <c r="E121" s="338"/>
      <c r="F121" s="246" t="s">
        <v>3006</v>
      </c>
      <c r="G121" s="876"/>
      <c r="H121" s="891"/>
      <c r="I121" s="61"/>
      <c r="J121" s="62"/>
      <c r="K121" s="61"/>
      <c r="L121" s="62"/>
      <c r="M121" s="61"/>
      <c r="N121" s="62"/>
      <c r="O121" s="61">
        <v>1</v>
      </c>
      <c r="P121" s="800" t="s">
        <v>4700</v>
      </c>
      <c r="Q121" s="61"/>
      <c r="R121" s="61"/>
      <c r="S121" s="63"/>
      <c r="T121" s="61"/>
      <c r="U121" s="547" t="s">
        <v>4625</v>
      </c>
      <c r="V121" s="286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customHeight="1" x14ac:dyDescent="0.25">
      <c r="A122" s="243">
        <v>114</v>
      </c>
      <c r="B122" s="244" t="s">
        <v>2964</v>
      </c>
      <c r="C122" s="244">
        <v>12</v>
      </c>
      <c r="D122" s="497" t="s">
        <v>804</v>
      </c>
      <c r="E122" s="1054">
        <v>1</v>
      </c>
      <c r="F122" s="536" t="s">
        <v>2223</v>
      </c>
      <c r="G122" s="876"/>
      <c r="H122" s="891"/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548" t="s">
        <v>4623</v>
      </c>
      <c r="V122" s="286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customHeight="1" x14ac:dyDescent="0.25">
      <c r="A123" s="243">
        <v>115</v>
      </c>
      <c r="B123" s="244" t="s">
        <v>2964</v>
      </c>
      <c r="C123" s="244">
        <v>12</v>
      </c>
      <c r="D123" s="497" t="s">
        <v>804</v>
      </c>
      <c r="E123" s="865">
        <v>2</v>
      </c>
      <c r="F123" s="536" t="s">
        <v>2223</v>
      </c>
      <c r="G123" s="876"/>
      <c r="H123" s="891"/>
      <c r="I123" s="61"/>
      <c r="J123" s="62"/>
      <c r="K123" s="799">
        <v>2</v>
      </c>
      <c r="L123" s="62" t="s">
        <v>4686</v>
      </c>
      <c r="M123" s="61"/>
      <c r="N123" s="62"/>
      <c r="O123" s="61"/>
      <c r="P123" s="62"/>
      <c r="Q123" s="61"/>
      <c r="R123" s="61"/>
      <c r="S123" s="63"/>
      <c r="T123" s="61"/>
      <c r="U123" s="548" t="s">
        <v>4623</v>
      </c>
      <c r="V123" s="1049" t="s">
        <v>4680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customHeight="1" x14ac:dyDescent="0.25">
      <c r="A124" s="243">
        <v>116</v>
      </c>
      <c r="B124" s="301" t="s">
        <v>2964</v>
      </c>
      <c r="C124" s="301">
        <v>12</v>
      </c>
      <c r="D124" s="338" t="s">
        <v>3009</v>
      </c>
      <c r="E124" s="338"/>
      <c r="F124" s="246" t="s">
        <v>2445</v>
      </c>
      <c r="G124" s="876"/>
      <c r="H124" s="891"/>
      <c r="I124" s="61">
        <v>1</v>
      </c>
      <c r="J124" s="67">
        <v>402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547" t="s">
        <v>3191</v>
      </c>
      <c r="V124" s="286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customHeight="1" x14ac:dyDescent="0.25">
      <c r="A125" s="58">
        <v>117</v>
      </c>
      <c r="B125" s="301" t="s">
        <v>2964</v>
      </c>
      <c r="C125" s="301">
        <v>12</v>
      </c>
      <c r="D125" s="817" t="s">
        <v>2446</v>
      </c>
      <c r="E125" s="817"/>
      <c r="F125" s="246" t="s">
        <v>2445</v>
      </c>
      <c r="G125" s="876"/>
      <c r="H125" s="891"/>
      <c r="I125" s="61">
        <v>1</v>
      </c>
      <c r="J125" s="62" t="s">
        <v>4686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547" t="s">
        <v>3182</v>
      </c>
      <c r="V125" s="286" t="s">
        <v>4671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customHeight="1" x14ac:dyDescent="0.25">
      <c r="A126" s="243">
        <v>118</v>
      </c>
      <c r="B126" s="301" t="s">
        <v>2964</v>
      </c>
      <c r="C126" s="301">
        <v>13</v>
      </c>
      <c r="D126" s="1025" t="s">
        <v>4760</v>
      </c>
      <c r="E126" s="1039">
        <v>1</v>
      </c>
      <c r="F126" s="1025" t="s">
        <v>2287</v>
      </c>
      <c r="G126" s="1066"/>
      <c r="H126" s="1067"/>
      <c r="I126" s="1025"/>
      <c r="J126" s="296"/>
      <c r="K126" s="264"/>
      <c r="L126" s="296"/>
      <c r="M126" s="264"/>
      <c r="N126" s="296"/>
      <c r="O126" s="264">
        <v>1</v>
      </c>
      <c r="P126" s="296" t="s">
        <v>4683</v>
      </c>
      <c r="Q126" s="264"/>
      <c r="R126" s="264"/>
      <c r="S126" s="355"/>
      <c r="T126" s="264"/>
      <c r="U126" s="544" t="s">
        <v>3192</v>
      </c>
      <c r="V126" s="286" t="s">
        <v>4671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customHeight="1" x14ac:dyDescent="0.25">
      <c r="A127" s="58">
        <v>119</v>
      </c>
      <c r="B127" s="301" t="s">
        <v>2964</v>
      </c>
      <c r="C127" s="301">
        <v>13</v>
      </c>
      <c r="D127" s="1025" t="s">
        <v>4756</v>
      </c>
      <c r="E127" s="1039">
        <v>2</v>
      </c>
      <c r="F127" s="1025" t="s">
        <v>2287</v>
      </c>
      <c r="G127" s="881"/>
      <c r="H127" s="890"/>
      <c r="I127" s="264"/>
      <c r="J127" s="296"/>
      <c r="K127" s="264"/>
      <c r="L127" s="296"/>
      <c r="M127" s="264">
        <v>0</v>
      </c>
      <c r="N127" s="296"/>
      <c r="O127" s="264">
        <v>1</v>
      </c>
      <c r="P127" s="296" t="s">
        <v>4681</v>
      </c>
      <c r="Q127" s="264"/>
      <c r="R127" s="264"/>
      <c r="S127" s="355"/>
      <c r="T127" s="264"/>
      <c r="U127" s="544" t="s">
        <v>4621</v>
      </c>
      <c r="V127" s="1047" t="s">
        <v>4772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96" t="s">
        <v>4681</v>
      </c>
      <c r="AB127" s="1027"/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customHeight="1" x14ac:dyDescent="0.25">
      <c r="A128" s="243">
        <v>120</v>
      </c>
      <c r="B128" s="301" t="s">
        <v>2964</v>
      </c>
      <c r="C128" s="301">
        <v>13</v>
      </c>
      <c r="D128" s="1025" t="s">
        <v>4756</v>
      </c>
      <c r="E128" s="1039">
        <v>3</v>
      </c>
      <c r="F128" s="1025" t="s">
        <v>2287</v>
      </c>
      <c r="G128" s="881"/>
      <c r="H128" s="890"/>
      <c r="I128" s="264"/>
      <c r="J128" s="296"/>
      <c r="K128" s="264"/>
      <c r="L128" s="296"/>
      <c r="M128" s="264"/>
      <c r="N128" s="296"/>
      <c r="O128" s="1052" t="s">
        <v>4762</v>
      </c>
      <c r="P128" s="296"/>
      <c r="Q128" s="264"/>
      <c r="R128" s="264"/>
      <c r="S128" s="296" t="s">
        <v>557</v>
      </c>
      <c r="T128" s="264">
        <v>405</v>
      </c>
      <c r="U128" s="544" t="s">
        <v>4621</v>
      </c>
      <c r="V128" s="286" t="s">
        <v>4679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customHeight="1" x14ac:dyDescent="0.25">
      <c r="A129" s="58">
        <v>121</v>
      </c>
      <c r="B129" s="301" t="s">
        <v>2964</v>
      </c>
      <c r="C129" s="301">
        <v>13</v>
      </c>
      <c r="D129" s="1025" t="s">
        <v>4757</v>
      </c>
      <c r="E129" s="1039">
        <v>1</v>
      </c>
      <c r="F129" s="1025" t="s">
        <v>2287</v>
      </c>
      <c r="G129" s="881"/>
      <c r="H129" s="890"/>
      <c r="I129" s="264"/>
      <c r="J129" s="296"/>
      <c r="K129" s="264"/>
      <c r="L129" s="296"/>
      <c r="M129" s="264"/>
      <c r="N129" s="296"/>
      <c r="O129" s="264">
        <v>2</v>
      </c>
      <c r="P129" s="296" t="s">
        <v>4682</v>
      </c>
      <c r="Q129" s="264"/>
      <c r="R129" s="264"/>
      <c r="S129" s="355"/>
      <c r="T129" s="264"/>
      <c r="U129" s="544" t="s">
        <v>4624</v>
      </c>
      <c r="V129" s="335"/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customHeight="1" x14ac:dyDescent="0.25">
      <c r="A130" s="243">
        <v>122</v>
      </c>
      <c r="B130" s="301" t="s">
        <v>2964</v>
      </c>
      <c r="C130" s="301">
        <v>13</v>
      </c>
      <c r="D130" s="1025" t="s">
        <v>4757</v>
      </c>
      <c r="E130" s="1039">
        <v>2</v>
      </c>
      <c r="F130" s="1025" t="s">
        <v>2287</v>
      </c>
      <c r="G130" s="881"/>
      <c r="H130" s="890"/>
      <c r="I130" s="264"/>
      <c r="J130" s="296"/>
      <c r="K130" s="264"/>
      <c r="L130" s="296"/>
      <c r="M130" s="264"/>
      <c r="N130" s="296"/>
      <c r="O130" s="264">
        <v>2</v>
      </c>
      <c r="P130" s="296" t="s">
        <v>4685</v>
      </c>
      <c r="Q130" s="264"/>
      <c r="R130" s="264"/>
      <c r="S130" s="355"/>
      <c r="T130" s="264"/>
      <c r="U130" s="1045" t="s">
        <v>4623</v>
      </c>
      <c r="V130" s="286" t="s">
        <v>4671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customHeight="1" x14ac:dyDescent="0.25">
      <c r="A131" s="58">
        <v>123</v>
      </c>
      <c r="B131" s="301" t="s">
        <v>2964</v>
      </c>
      <c r="C131" s="301">
        <v>13</v>
      </c>
      <c r="D131" s="1025" t="s">
        <v>4757</v>
      </c>
      <c r="E131" s="1039">
        <v>3</v>
      </c>
      <c r="F131" s="1025" t="s">
        <v>2287</v>
      </c>
      <c r="G131" s="881"/>
      <c r="H131" s="890"/>
      <c r="I131" s="264"/>
      <c r="J131" s="296"/>
      <c r="K131" s="264"/>
      <c r="L131" s="296"/>
      <c r="M131" s="264"/>
      <c r="N131" s="296"/>
      <c r="O131" s="264">
        <v>1</v>
      </c>
      <c r="P131" s="296" t="s">
        <v>4685</v>
      </c>
      <c r="Q131" s="264"/>
      <c r="R131" s="264"/>
      <c r="S131" s="264"/>
      <c r="T131" s="296"/>
      <c r="U131" s="1045" t="s">
        <v>4623</v>
      </c>
      <c r="V131" s="286" t="s">
        <v>4714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customHeight="1" x14ac:dyDescent="0.25">
      <c r="A132" s="243">
        <v>124</v>
      </c>
      <c r="B132" s="301" t="s">
        <v>2964</v>
      </c>
      <c r="C132" s="301">
        <v>13</v>
      </c>
      <c r="D132" s="1025" t="s">
        <v>4758</v>
      </c>
      <c r="E132" s="1039">
        <v>1</v>
      </c>
      <c r="F132" s="1025" t="s">
        <v>2287</v>
      </c>
      <c r="G132" s="881"/>
      <c r="H132" s="890"/>
      <c r="I132" s="264">
        <v>1</v>
      </c>
      <c r="J132" s="296" t="s">
        <v>4685</v>
      </c>
      <c r="K132" s="264"/>
      <c r="L132" s="296"/>
      <c r="M132" s="264"/>
      <c r="N132" s="296"/>
      <c r="O132" s="264"/>
      <c r="P132" s="296"/>
      <c r="Q132" s="264"/>
      <c r="R132" s="264"/>
      <c r="S132" s="355"/>
      <c r="T132" s="264"/>
      <c r="U132" s="1045" t="s">
        <v>4623</v>
      </c>
      <c r="V132" s="286" t="s">
        <v>4671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customHeight="1" x14ac:dyDescent="0.25">
      <c r="A133" s="58">
        <v>125</v>
      </c>
      <c r="B133" s="301" t="s">
        <v>2964</v>
      </c>
      <c r="C133" s="301">
        <v>13</v>
      </c>
      <c r="D133" s="1025" t="s">
        <v>4758</v>
      </c>
      <c r="E133" s="1039">
        <v>2</v>
      </c>
      <c r="F133" s="1025" t="s">
        <v>2287</v>
      </c>
      <c r="G133" s="881"/>
      <c r="H133" s="890"/>
      <c r="I133" s="1052" t="s">
        <v>4762</v>
      </c>
      <c r="J133" s="296"/>
      <c r="K133" s="264"/>
      <c r="L133" s="296"/>
      <c r="M133" s="264"/>
      <c r="N133" s="296"/>
      <c r="O133" s="264"/>
      <c r="P133" s="296"/>
      <c r="Q133" s="264"/>
      <c r="R133" s="264"/>
      <c r="S133" s="296" t="s">
        <v>557</v>
      </c>
      <c r="T133" s="264">
        <v>503</v>
      </c>
      <c r="U133" s="1045" t="s">
        <v>4623</v>
      </c>
      <c r="V133" s="1047" t="s">
        <v>4680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customHeight="1" x14ac:dyDescent="0.25">
      <c r="A134" s="243">
        <v>126</v>
      </c>
      <c r="B134" s="301" t="s">
        <v>2964</v>
      </c>
      <c r="C134" s="301">
        <v>13</v>
      </c>
      <c r="D134" s="1025" t="s">
        <v>4758</v>
      </c>
      <c r="E134" s="1039">
        <v>3</v>
      </c>
      <c r="F134" s="1025" t="s">
        <v>2287</v>
      </c>
      <c r="G134" s="881"/>
      <c r="H134" s="890"/>
      <c r="I134" s="264">
        <v>1</v>
      </c>
      <c r="J134" s="296" t="s">
        <v>4685</v>
      </c>
      <c r="K134" s="264"/>
      <c r="L134" s="296"/>
      <c r="M134" s="264"/>
      <c r="N134" s="296"/>
      <c r="O134" s="264"/>
      <c r="P134" s="296"/>
      <c r="Q134" s="264"/>
      <c r="R134" s="264"/>
      <c r="S134" s="355"/>
      <c r="T134" s="264"/>
      <c r="U134" s="544" t="s">
        <v>3178</v>
      </c>
      <c r="V134" s="335" t="s">
        <v>4671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customHeight="1" x14ac:dyDescent="0.25">
      <c r="A135" s="58">
        <v>127</v>
      </c>
      <c r="B135" s="301" t="s">
        <v>2964</v>
      </c>
      <c r="C135" s="301">
        <v>13</v>
      </c>
      <c r="D135" s="1025" t="s">
        <v>4759</v>
      </c>
      <c r="E135" s="1039">
        <v>1</v>
      </c>
      <c r="F135" s="1025" t="s">
        <v>2530</v>
      </c>
      <c r="G135" s="881"/>
      <c r="H135" s="890"/>
      <c r="I135" s="264"/>
      <c r="J135" s="296"/>
      <c r="K135" s="264"/>
      <c r="L135" s="296"/>
      <c r="M135" s="264"/>
      <c r="N135" s="296"/>
      <c r="O135" s="264"/>
      <c r="P135" s="296"/>
      <c r="Q135" s="264">
        <v>2</v>
      </c>
      <c r="R135" s="264">
        <v>502</v>
      </c>
      <c r="S135" s="355"/>
      <c r="T135" s="264"/>
      <c r="U135" s="544" t="s">
        <v>4624</v>
      </c>
      <c r="V135" s="335"/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customHeight="1" x14ac:dyDescent="0.25">
      <c r="A136" s="301"/>
      <c r="B136" s="301" t="s">
        <v>2964</v>
      </c>
      <c r="C136" s="301">
        <v>13</v>
      </c>
      <c r="D136" s="1025" t="s">
        <v>4759</v>
      </c>
      <c r="E136" s="1039">
        <v>2</v>
      </c>
      <c r="F136" s="1025" t="s">
        <v>2530</v>
      </c>
      <c r="G136" s="881"/>
      <c r="H136" s="890"/>
      <c r="I136" s="264"/>
      <c r="J136" s="296"/>
      <c r="K136" s="264"/>
      <c r="L136" s="296"/>
      <c r="M136" s="264"/>
      <c r="N136" s="296"/>
      <c r="O136" s="264"/>
      <c r="P136" s="296"/>
      <c r="Q136" s="803" t="s">
        <v>4761</v>
      </c>
      <c r="R136" s="264"/>
      <c r="S136" s="820" t="s">
        <v>557</v>
      </c>
      <c r="T136" s="264">
        <v>502</v>
      </c>
      <c r="U136" s="544" t="s">
        <v>4624</v>
      </c>
      <c r="V136" s="1047" t="s">
        <v>4771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292" customFormat="1" ht="28.5" customHeight="1" thickBot="1" x14ac:dyDescent="0.3">
      <c r="A137" s="243"/>
      <c r="B137" s="503"/>
      <c r="C137" s="503"/>
      <c r="D137" s="510"/>
      <c r="E137" s="1040"/>
      <c r="F137" s="504"/>
      <c r="G137" s="505"/>
      <c r="H137" s="506"/>
      <c r="I137" s="505"/>
      <c r="J137" s="506"/>
      <c r="K137" s="505"/>
      <c r="L137" s="506"/>
      <c r="M137" s="505"/>
      <c r="N137" s="506"/>
      <c r="O137" s="505"/>
      <c r="P137" s="506"/>
      <c r="Q137" s="505"/>
      <c r="R137" s="505"/>
      <c r="S137" s="507"/>
      <c r="T137" s="505"/>
      <c r="U137" s="552"/>
      <c r="V137" s="286"/>
      <c r="W137" s="509"/>
      <c r="X137" s="511"/>
      <c r="Y137" s="512"/>
      <c r="Z137" s="866"/>
      <c r="AA137" s="867"/>
      <c r="AB137" s="282"/>
      <c r="AC137" s="291"/>
      <c r="AD137" s="284"/>
      <c r="AE137" s="283"/>
      <c r="AF137" s="328"/>
      <c r="AG137" s="29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5"/>
    </row>
    <row r="138" spans="1:52" s="318" customFormat="1" ht="20.25" customHeight="1" x14ac:dyDescent="0.25">
      <c r="A138" s="70"/>
      <c r="B138" s="71"/>
      <c r="C138" s="72"/>
      <c r="D138" s="73"/>
      <c r="E138" s="1041"/>
      <c r="F138" s="73"/>
      <c r="G138" s="74"/>
      <c r="H138" s="816"/>
      <c r="I138" s="816"/>
      <c r="J138" s="75"/>
      <c r="K138" s="816"/>
      <c r="L138" s="76"/>
      <c r="M138" s="77"/>
      <c r="N138" s="77"/>
      <c r="O138" s="77"/>
      <c r="P138" s="77"/>
      <c r="Q138" s="77"/>
      <c r="R138" s="77"/>
      <c r="S138" s="816"/>
      <c r="T138" s="76"/>
      <c r="U138" s="553"/>
      <c r="V138" s="834"/>
      <c r="W138" s="914"/>
      <c r="X138" s="913"/>
      <c r="Y138" s="256"/>
      <c r="Z138" s="869"/>
      <c r="AA138" s="834"/>
      <c r="AB138" s="78"/>
      <c r="AC138" s="74"/>
      <c r="AD138" s="77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</row>
    <row r="139" spans="1:52" s="319" customFormat="1" ht="27" customHeight="1" x14ac:dyDescent="0.35">
      <c r="A139" s="79"/>
      <c r="B139" s="79"/>
      <c r="C139" s="79"/>
      <c r="D139" s="83" t="s">
        <v>29</v>
      </c>
      <c r="E139" s="79"/>
      <c r="F139" s="80"/>
      <c r="G139" s="81"/>
      <c r="H139" s="79"/>
      <c r="I139" s="82"/>
      <c r="J139" s="82"/>
      <c r="K139" s="80"/>
      <c r="L139" s="80"/>
      <c r="M139" s="80"/>
      <c r="N139" s="79"/>
      <c r="O139" s="80"/>
      <c r="P139" s="80"/>
      <c r="Q139" s="80"/>
      <c r="R139" s="79"/>
      <c r="S139" s="79"/>
      <c r="T139" s="79"/>
      <c r="U139" s="554"/>
      <c r="V139" s="830"/>
      <c r="W139" s="347"/>
      <c r="X139" s="257"/>
      <c r="Y139" s="273"/>
      <c r="Z139" s="870"/>
      <c r="AA139" s="830"/>
      <c r="AB139" s="83"/>
      <c r="AC139" s="81"/>
      <c r="AD139" s="79"/>
      <c r="AE139" s="84"/>
      <c r="AF139" s="85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</row>
    <row r="140" spans="1:52" s="319" customFormat="1" ht="19.5" x14ac:dyDescent="0.35">
      <c r="A140" s="79"/>
      <c r="B140" s="83"/>
      <c r="C140" s="79"/>
      <c r="D140" s="83"/>
      <c r="E140" s="79"/>
      <c r="F140" s="86"/>
      <c r="G140" s="259" t="s">
        <v>31</v>
      </c>
      <c r="H140" s="259"/>
      <c r="I140" s="259"/>
      <c r="J140" s="259"/>
      <c r="K140" s="259"/>
      <c r="L140" s="259"/>
      <c r="M140" s="259"/>
      <c r="N140" s="28"/>
      <c r="O140" s="554"/>
      <c r="S140" s="1044"/>
      <c r="T140" s="1044"/>
      <c r="V140" s="830"/>
      <c r="W140" s="347"/>
      <c r="X140" s="257"/>
      <c r="Y140" s="273"/>
      <c r="Z140" s="870"/>
      <c r="AA140" s="830"/>
      <c r="AB140" s="83"/>
      <c r="AC140" s="79"/>
      <c r="AD140" s="79"/>
      <c r="AE140" s="84"/>
      <c r="AF140" s="85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</row>
    <row r="141" spans="1:52" s="320" customFormat="1" ht="18.75" x14ac:dyDescent="0.3">
      <c r="A141" s="87"/>
      <c r="B141" s="88"/>
      <c r="C141" s="87"/>
      <c r="D141" s="88"/>
      <c r="E141" s="79"/>
      <c r="F141" s="89"/>
      <c r="G141" s="526" t="s">
        <v>32</v>
      </c>
      <c r="H141" s="526" t="s">
        <v>33</v>
      </c>
      <c r="I141" s="526"/>
      <c r="J141" s="29"/>
      <c r="K141" s="526"/>
      <c r="L141" s="28"/>
      <c r="M141" s="28"/>
      <c r="N141" s="28"/>
      <c r="O141" s="87"/>
      <c r="P141" s="79"/>
      <c r="Q141" s="79"/>
      <c r="R141" s="79"/>
      <c r="S141" s="79"/>
      <c r="T141" s="79"/>
      <c r="U141" s="554"/>
      <c r="V141" s="830"/>
      <c r="W141" s="914"/>
      <c r="X141" s="913"/>
      <c r="Y141" s="256"/>
      <c r="Z141" s="870"/>
      <c r="AA141" s="830"/>
      <c r="AB141" s="83"/>
      <c r="AC141" s="79"/>
      <c r="AD141" s="79"/>
      <c r="AE141" s="84"/>
      <c r="AF141" s="85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</row>
    <row r="142" spans="1:52" s="321" customFormat="1" ht="16.5" x14ac:dyDescent="0.25">
      <c r="A142" s="11"/>
      <c r="B142" s="12"/>
      <c r="C142" s="11"/>
      <c r="D142" s="12"/>
      <c r="E142" s="1069"/>
      <c r="F142" s="98"/>
      <c r="G142" s="526" t="s">
        <v>34</v>
      </c>
      <c r="H142" s="526" t="s">
        <v>35</v>
      </c>
      <c r="I142" s="526"/>
      <c r="J142" s="29"/>
      <c r="K142" s="28"/>
      <c r="L142" s="28"/>
      <c r="M142" s="28"/>
      <c r="N142" s="28"/>
      <c r="O142" s="18"/>
      <c r="P142" s="14"/>
      <c r="Q142" s="910"/>
      <c r="R142" s="14"/>
      <c r="S142" s="910"/>
      <c r="T142" s="912"/>
      <c r="U142" s="35"/>
      <c r="V142" s="830"/>
      <c r="W142" s="914"/>
      <c r="X142" s="913"/>
      <c r="Y142" s="256"/>
      <c r="Z142" s="843"/>
      <c r="AA142" s="844"/>
      <c r="AB142" s="7"/>
      <c r="AC142" s="15"/>
      <c r="AD142" s="14"/>
      <c r="AE142" s="9"/>
      <c r="AF142" s="10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s="321" customFormat="1" ht="16.5" x14ac:dyDescent="0.25">
      <c r="A143" s="11"/>
      <c r="B143" s="12"/>
      <c r="C143" s="11"/>
      <c r="D143" s="157"/>
      <c r="E143" s="1070"/>
      <c r="G143" s="526" t="s">
        <v>38</v>
      </c>
      <c r="H143" s="526" t="s">
        <v>39</v>
      </c>
      <c r="I143" s="28"/>
      <c r="J143" s="29"/>
      <c r="K143" s="28"/>
      <c r="L143" s="839"/>
      <c r="M143" s="28"/>
      <c r="N143" s="28"/>
      <c r="O143" s="18"/>
      <c r="P143" s="14"/>
      <c r="Q143" s="910"/>
      <c r="R143" s="14"/>
      <c r="S143" s="910"/>
      <c r="T143" s="912"/>
      <c r="U143" s="35"/>
      <c r="V143" s="835"/>
      <c r="W143" s="914"/>
      <c r="X143" s="913"/>
      <c r="Y143" s="256"/>
      <c r="Z143" s="871"/>
      <c r="AA143" s="844"/>
      <c r="AB143" s="1"/>
      <c r="AC143" s="15"/>
      <c r="AD143" s="14"/>
      <c r="AE143" s="93"/>
      <c r="AF143" s="94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</row>
    <row r="144" spans="1:52" s="321" customFormat="1" ht="16.5" x14ac:dyDescent="0.25">
      <c r="A144" s="11"/>
      <c r="B144" s="12"/>
      <c r="C144" s="11"/>
      <c r="D144" s="157"/>
      <c r="E144" s="1070"/>
      <c r="G144" s="28"/>
      <c r="H144" s="28"/>
      <c r="I144" s="28"/>
      <c r="J144" s="840"/>
      <c r="K144" s="116"/>
      <c r="L144" s="28"/>
      <c r="M144" s="28" t="s">
        <v>36</v>
      </c>
      <c r="N144" s="28"/>
      <c r="O144" s="18"/>
      <c r="P144" s="14"/>
      <c r="Q144" s="910"/>
      <c r="R144" s="14"/>
      <c r="S144" s="910" t="s">
        <v>37</v>
      </c>
      <c r="T144" s="912"/>
      <c r="U144" s="35"/>
      <c r="V144" s="830"/>
      <c r="W144" s="914"/>
      <c r="X144" s="913"/>
      <c r="Y144" s="256"/>
      <c r="Z144" s="871"/>
      <c r="AA144" s="844"/>
      <c r="AB144" s="1"/>
      <c r="AC144" s="15"/>
      <c r="AD144" s="14"/>
      <c r="AF144" s="323"/>
    </row>
    <row r="145" spans="1:33" s="321" customFormat="1" ht="16.5" x14ac:dyDescent="0.25">
      <c r="A145" s="11"/>
      <c r="B145" s="12"/>
      <c r="C145" s="11"/>
      <c r="D145" s="157"/>
      <c r="E145" s="1070"/>
      <c r="G145" s="13"/>
      <c r="H145" s="14"/>
      <c r="I145" s="910"/>
      <c r="J145" s="92"/>
      <c r="K145" s="910"/>
      <c r="L145" s="14"/>
      <c r="M145" s="910"/>
      <c r="N145" s="14"/>
      <c r="O145" s="18"/>
      <c r="P145" s="14"/>
      <c r="Q145" s="910"/>
      <c r="R145" s="14"/>
      <c r="S145" s="910"/>
      <c r="T145" s="97"/>
      <c r="U145" s="35"/>
      <c r="V145" s="830"/>
      <c r="W145" s="914" t="s">
        <v>30</v>
      </c>
      <c r="X145" s="913"/>
      <c r="Y145" s="256"/>
      <c r="Z145" s="843"/>
      <c r="AA145" s="844"/>
      <c r="AB145" s="7"/>
      <c r="AC145" s="15"/>
      <c r="AD145" s="14"/>
      <c r="AF145" s="323"/>
    </row>
    <row r="146" spans="1:33" s="321" customFormat="1" ht="16.5" x14ac:dyDescent="0.25">
      <c r="A146" s="11"/>
      <c r="B146" s="12"/>
      <c r="C146" s="11"/>
      <c r="D146" s="26"/>
      <c r="E146" s="1068"/>
      <c r="F146" s="838"/>
      <c r="G146" s="13"/>
      <c r="H146" s="14"/>
      <c r="I146" s="910"/>
      <c r="J146" s="92"/>
      <c r="K146" s="910"/>
      <c r="L146" s="14"/>
      <c r="M146" s="910"/>
      <c r="N146" s="14"/>
      <c r="O146" s="18"/>
      <c r="P146" s="14"/>
      <c r="Q146" s="910"/>
      <c r="R146" s="14"/>
      <c r="S146" s="910"/>
      <c r="T146" s="97"/>
      <c r="U146" s="35"/>
      <c r="V146" s="830"/>
      <c r="W146" s="914"/>
      <c r="X146" s="913"/>
      <c r="Y146" s="256"/>
      <c r="Z146" s="843"/>
      <c r="AA146" s="844"/>
      <c r="AB146" s="7"/>
      <c r="AC146" s="15"/>
      <c r="AD146" s="14"/>
      <c r="AF146" s="323"/>
    </row>
    <row r="147" spans="1:33" s="321" customFormat="1" ht="24" customHeight="1" x14ac:dyDescent="0.25">
      <c r="A147" s="11"/>
      <c r="B147" s="12"/>
      <c r="C147" s="11"/>
      <c r="D147" s="12"/>
      <c r="E147" s="1069"/>
      <c r="F147" s="98"/>
      <c r="G147" s="13"/>
      <c r="H147" s="14"/>
      <c r="I147" s="910"/>
      <c r="J147" s="92"/>
      <c r="K147" s="910"/>
      <c r="L147" s="14"/>
      <c r="M147" s="910"/>
      <c r="N147" s="14"/>
      <c r="O147" s="18"/>
      <c r="P147" s="14"/>
      <c r="Q147" s="910"/>
      <c r="R147" s="14"/>
      <c r="S147" s="910"/>
      <c r="T147" s="99"/>
      <c r="U147" s="35"/>
      <c r="V147" s="830"/>
      <c r="W147" s="914"/>
      <c r="X147" s="913"/>
      <c r="Y147" s="256"/>
      <c r="Z147" s="843"/>
      <c r="AA147" s="844"/>
      <c r="AB147" s="7"/>
      <c r="AC147" s="15"/>
      <c r="AD147" s="14"/>
      <c r="AF147" s="323"/>
    </row>
    <row r="148" spans="1:33" s="321" customFormat="1" ht="16.5" x14ac:dyDescent="0.25">
      <c r="A148" s="11"/>
      <c r="B148" s="12"/>
      <c r="C148" s="11"/>
      <c r="D148" s="12"/>
      <c r="E148" s="1069"/>
      <c r="F148" s="98"/>
      <c r="G148" s="13"/>
      <c r="H148" s="14"/>
      <c r="I148" s="910"/>
      <c r="J148" s="92"/>
      <c r="K148" s="910"/>
      <c r="L148" s="14"/>
      <c r="M148" s="910"/>
      <c r="N148" s="14"/>
      <c r="O148" s="18"/>
      <c r="P148" s="14"/>
      <c r="Q148" s="19"/>
      <c r="R148" s="6" t="s">
        <v>40</v>
      </c>
      <c r="S148" s="19"/>
      <c r="T148" s="100"/>
      <c r="U148" s="35"/>
      <c r="V148" s="830"/>
      <c r="W148" s="914"/>
      <c r="X148" s="913"/>
      <c r="Y148" s="256"/>
      <c r="Z148" s="843"/>
      <c r="AA148" s="844"/>
      <c r="AB148" s="101"/>
      <c r="AC148" s="15"/>
      <c r="AD148" s="14"/>
      <c r="AF148" s="323"/>
    </row>
    <row r="149" spans="1:33" s="321" customFormat="1" x14ac:dyDescent="0.25">
      <c r="A149" s="102"/>
      <c r="B149" s="102"/>
      <c r="C149" s="25"/>
      <c r="D149" s="339"/>
      <c r="E149" s="1042"/>
      <c r="F149" s="104"/>
      <c r="G149" s="27"/>
      <c r="H149" s="105"/>
      <c r="I149" s="912"/>
      <c r="J149" s="106"/>
      <c r="K149" s="107"/>
      <c r="L149" s="108"/>
      <c r="M149" s="107"/>
      <c r="N149" s="109"/>
      <c r="O149" s="107"/>
      <c r="P149" s="108"/>
      <c r="Q149" s="107"/>
      <c r="R149" s="109"/>
      <c r="S149" s="110"/>
      <c r="T149" s="107"/>
      <c r="U149" s="35"/>
      <c r="V149" s="830"/>
      <c r="W149" s="914"/>
      <c r="X149" s="256"/>
      <c r="Y149" s="256"/>
      <c r="Z149" s="843"/>
      <c r="AA149" s="844"/>
      <c r="AB149" s="111"/>
      <c r="AC149" s="36"/>
      <c r="AD149" s="105"/>
      <c r="AF149" s="323"/>
    </row>
    <row r="150" spans="1:33" s="321" customFormat="1" x14ac:dyDescent="0.25">
      <c r="A150" s="102"/>
      <c r="B150" s="102"/>
      <c r="C150" s="103"/>
      <c r="D150" s="339"/>
      <c r="E150" s="1042"/>
      <c r="F150" s="26"/>
      <c r="G150" s="112"/>
      <c r="H150" s="109"/>
      <c r="I150" s="107"/>
      <c r="J150" s="113"/>
      <c r="K150" s="114"/>
      <c r="L150" s="108"/>
      <c r="M150" s="114"/>
      <c r="N150" s="115"/>
      <c r="O150" s="114"/>
      <c r="P150" s="116" t="s">
        <v>41</v>
      </c>
      <c r="Q150" s="816"/>
      <c r="R150" s="28"/>
      <c r="S150" s="816"/>
      <c r="T150" s="912"/>
      <c r="U150" s="555"/>
      <c r="V150" s="830"/>
      <c r="W150" s="914"/>
      <c r="X150" s="913"/>
      <c r="Y150" s="256"/>
      <c r="Z150" s="843"/>
      <c r="AA150" s="844"/>
      <c r="AB150" s="111"/>
      <c r="AC150" s="117"/>
      <c r="AD150" s="109"/>
      <c r="AF150" s="323"/>
    </row>
    <row r="151" spans="1:33" s="321" customFormat="1" x14ac:dyDescent="0.25">
      <c r="A151" s="102"/>
      <c r="B151" s="102"/>
      <c r="C151" s="103"/>
      <c r="D151" s="339"/>
      <c r="E151" s="1042"/>
      <c r="F151" s="26"/>
      <c r="G151" s="118"/>
      <c r="H151" s="119"/>
      <c r="I151" s="110"/>
      <c r="J151" s="106"/>
      <c r="K151" s="110"/>
      <c r="L151" s="119"/>
      <c r="M151" s="110"/>
      <c r="N151" s="120"/>
      <c r="O151" s="110"/>
      <c r="P151" s="119"/>
      <c r="Q151" s="110"/>
      <c r="R151" s="105"/>
      <c r="S151" s="110"/>
      <c r="T151" s="110"/>
      <c r="U151" s="555"/>
      <c r="V151" s="830"/>
      <c r="W151" s="914"/>
      <c r="X151" s="913"/>
      <c r="Y151" s="256"/>
      <c r="Z151" s="843"/>
      <c r="AA151" s="844"/>
      <c r="AB151" s="111"/>
      <c r="AC151" s="121"/>
      <c r="AD151" s="119"/>
      <c r="AF151" s="323"/>
    </row>
    <row r="152" spans="1:33" s="321" customFormat="1" x14ac:dyDescent="0.25">
      <c r="A152" s="102"/>
      <c r="B152" s="102"/>
      <c r="C152" s="103"/>
      <c r="D152" s="339"/>
      <c r="E152" s="1042"/>
      <c r="F152" s="26"/>
      <c r="G152" s="118"/>
      <c r="H152" s="119"/>
      <c r="I152" s="110"/>
      <c r="J152" s="106"/>
      <c r="K152" s="110"/>
      <c r="L152" s="119"/>
      <c r="M152" s="110"/>
      <c r="N152" s="120"/>
      <c r="O152" s="110"/>
      <c r="P152" s="119"/>
      <c r="Q152" s="110"/>
      <c r="R152" s="105"/>
      <c r="S152" s="110"/>
      <c r="T152" s="110"/>
      <c r="U152" s="555"/>
      <c r="V152" s="830"/>
      <c r="W152" s="914"/>
      <c r="X152" s="913"/>
      <c r="Y152" s="256"/>
      <c r="Z152" s="843"/>
      <c r="AA152" s="844"/>
      <c r="AB152" s="111"/>
      <c r="AC152" s="121"/>
      <c r="AD152" s="119"/>
      <c r="AF152" s="323"/>
    </row>
    <row r="153" spans="1:33" s="321" customFormat="1" x14ac:dyDescent="0.25">
      <c r="A153" s="102"/>
      <c r="B153" s="102"/>
      <c r="C153" s="103"/>
      <c r="D153" s="339"/>
      <c r="E153" s="1042"/>
      <c r="F153" s="26"/>
      <c r="G153" s="118"/>
      <c r="H153" s="119"/>
      <c r="I153" s="110"/>
      <c r="J153" s="106"/>
      <c r="K153" s="110"/>
      <c r="L153" s="119"/>
      <c r="M153" s="110"/>
      <c r="N153" s="120"/>
      <c r="O153" s="110"/>
      <c r="P153" s="119"/>
      <c r="Q153" s="110"/>
      <c r="R153" s="105"/>
      <c r="S153" s="110"/>
      <c r="T153" s="110"/>
      <c r="U153" s="555"/>
      <c r="V153" s="830"/>
      <c r="W153" s="914"/>
      <c r="X153" s="913"/>
      <c r="Y153" s="256"/>
      <c r="Z153" s="843"/>
      <c r="AA153" s="844"/>
      <c r="AB153" s="111"/>
      <c r="AC153" s="121"/>
      <c r="AD153" s="119"/>
      <c r="AF153" s="323"/>
      <c r="AG153" s="323"/>
    </row>
    <row r="154" spans="1:33" s="321" customFormat="1" x14ac:dyDescent="0.25">
      <c r="A154" s="102"/>
      <c r="B154" s="102"/>
      <c r="C154" s="103"/>
      <c r="D154" s="339"/>
      <c r="E154" s="1042"/>
      <c r="F154" s="26"/>
      <c r="G154" s="118"/>
      <c r="H154" s="119"/>
      <c r="I154" s="110"/>
      <c r="J154" s="106"/>
      <c r="K154" s="110"/>
      <c r="L154" s="119"/>
      <c r="M154" s="110"/>
      <c r="N154" s="120"/>
      <c r="O154" s="110"/>
      <c r="P154" s="119"/>
      <c r="Q154" s="110"/>
      <c r="R154" s="105"/>
      <c r="S154" s="110"/>
      <c r="T154" s="110"/>
      <c r="U154" s="555"/>
      <c r="V154" s="830"/>
      <c r="W154" s="914"/>
      <c r="X154" s="913"/>
      <c r="Y154" s="256"/>
      <c r="Z154" s="843"/>
      <c r="AA154" s="844"/>
      <c r="AB154" s="111"/>
      <c r="AC154" s="121"/>
      <c r="AD154" s="119"/>
      <c r="AF154" s="323"/>
    </row>
    <row r="155" spans="1:33" s="321" customFormat="1" x14ac:dyDescent="0.25">
      <c r="A155" s="102"/>
      <c r="B155" s="102"/>
      <c r="C155" s="103"/>
      <c r="D155" s="339"/>
      <c r="E155" s="1042"/>
      <c r="F155" s="26"/>
      <c r="G155" s="118"/>
      <c r="H155" s="119"/>
      <c r="I155" s="110"/>
      <c r="J155" s="106"/>
      <c r="K155" s="110"/>
      <c r="L155" s="119"/>
      <c r="M155" s="110"/>
      <c r="N155" s="120"/>
      <c r="O155" s="110"/>
      <c r="P155" s="119"/>
      <c r="Q155" s="110"/>
      <c r="R155" s="105"/>
      <c r="S155" s="110"/>
      <c r="T155" s="110"/>
      <c r="U155" s="555"/>
      <c r="V155" s="830"/>
      <c r="W155" s="914"/>
      <c r="X155" s="913"/>
      <c r="Y155" s="256"/>
      <c r="Z155" s="843"/>
      <c r="AA155" s="844"/>
      <c r="AB155" s="111"/>
      <c r="AC155" s="121"/>
      <c r="AD155" s="119"/>
      <c r="AF155" s="323"/>
    </row>
    <row r="156" spans="1:33" s="321" customFormat="1" x14ac:dyDescent="0.25">
      <c r="A156" s="102"/>
      <c r="B156" s="102"/>
      <c r="C156" s="103"/>
      <c r="D156" s="339"/>
      <c r="E156" s="1042"/>
      <c r="F156" s="26"/>
      <c r="G156" s="118"/>
      <c r="H156" s="119"/>
      <c r="I156" s="110"/>
      <c r="J156" s="106"/>
      <c r="K156" s="110"/>
      <c r="L156" s="119"/>
      <c r="M156" s="110"/>
      <c r="N156" s="120"/>
      <c r="O156" s="110"/>
      <c r="P156" s="119"/>
      <c r="Q156" s="110"/>
      <c r="R156" s="105"/>
      <c r="S156" s="110"/>
      <c r="T156" s="110"/>
      <c r="U156" s="555"/>
      <c r="V156" s="830"/>
      <c r="W156" s="914"/>
      <c r="X156" s="913"/>
      <c r="Y156" s="256"/>
      <c r="Z156" s="843"/>
      <c r="AA156" s="844"/>
      <c r="AB156" s="111"/>
      <c r="AC156" s="121"/>
      <c r="AD156" s="119"/>
      <c r="AF156" s="323"/>
      <c r="AG156" s="321">
        <f>AF156*100/15</f>
        <v>0</v>
      </c>
    </row>
    <row r="157" spans="1:33" s="321" customFormat="1" x14ac:dyDescent="0.25">
      <c r="A157" s="102"/>
      <c r="B157" s="102"/>
      <c r="C157" s="103"/>
      <c r="D157" s="339"/>
      <c r="E157" s="1042"/>
      <c r="F157" s="26"/>
      <c r="G157" s="118"/>
      <c r="H157" s="119"/>
      <c r="I157" s="110"/>
      <c r="J157" s="106"/>
      <c r="K157" s="110"/>
      <c r="L157" s="119"/>
      <c r="M157" s="110"/>
      <c r="N157" s="120"/>
      <c r="O157" s="110"/>
      <c r="P157" s="119"/>
      <c r="Q157" s="110"/>
      <c r="R157" s="105"/>
      <c r="S157" s="110"/>
      <c r="T157" s="110"/>
      <c r="U157" s="555"/>
      <c r="V157" s="830"/>
      <c r="W157" s="914"/>
      <c r="X157" s="913"/>
      <c r="Y157" s="256"/>
      <c r="Z157" s="843"/>
      <c r="AA157" s="844"/>
      <c r="AB157" s="111"/>
      <c r="AC157" s="121"/>
      <c r="AD157" s="119"/>
      <c r="AF157" s="323"/>
      <c r="AG157" s="321">
        <f>AF157*100/15</f>
        <v>0</v>
      </c>
    </row>
    <row r="158" spans="1:33" s="321" customFormat="1" x14ac:dyDescent="0.25">
      <c r="A158" s="102"/>
      <c r="B158" s="102"/>
      <c r="C158" s="103"/>
      <c r="D158" s="339"/>
      <c r="E158" s="1042"/>
      <c r="F158" s="26"/>
      <c r="G158" s="118"/>
      <c r="H158" s="119"/>
      <c r="I158" s="110"/>
      <c r="J158" s="106"/>
      <c r="K158" s="110"/>
      <c r="L158" s="119"/>
      <c r="M158" s="110"/>
      <c r="N158" s="120"/>
      <c r="O158" s="110"/>
      <c r="P158" s="119"/>
      <c r="Q158" s="110"/>
      <c r="R158" s="105"/>
      <c r="S158" s="110"/>
      <c r="T158" s="110"/>
      <c r="U158" s="555"/>
      <c r="V158" s="830"/>
      <c r="W158" s="914"/>
      <c r="X158" s="913"/>
      <c r="Y158" s="256"/>
      <c r="Z158" s="843"/>
      <c r="AA158" s="844"/>
      <c r="AB158" s="111"/>
      <c r="AC158" s="121"/>
      <c r="AD158" s="119"/>
      <c r="AF158" s="323"/>
    </row>
    <row r="159" spans="1:33" s="321" customFormat="1" x14ac:dyDescent="0.25">
      <c r="A159" s="102"/>
      <c r="B159" s="102"/>
      <c r="C159" s="103"/>
      <c r="D159" s="339"/>
      <c r="E159" s="1042"/>
      <c r="F159" s="26"/>
      <c r="G159" s="118"/>
      <c r="H159" s="119"/>
      <c r="I159" s="110"/>
      <c r="J159" s="106"/>
      <c r="K159" s="110"/>
      <c r="L159" s="119"/>
      <c r="M159" s="110"/>
      <c r="N159" s="120"/>
      <c r="O159" s="110"/>
      <c r="P159" s="119"/>
      <c r="Q159" s="110"/>
      <c r="R159" s="105"/>
      <c r="S159" s="110"/>
      <c r="T159" s="110"/>
      <c r="U159" s="555"/>
      <c r="V159" s="830"/>
      <c r="W159" s="914"/>
      <c r="X159" s="913"/>
      <c r="Y159" s="256"/>
      <c r="Z159" s="843"/>
      <c r="AA159" s="844"/>
      <c r="AB159" s="111"/>
      <c r="AC159" s="121"/>
      <c r="AD159" s="119"/>
      <c r="AF159" s="323"/>
    </row>
    <row r="160" spans="1:33" s="321" customFormat="1" x14ac:dyDescent="0.25">
      <c r="A160" s="102"/>
      <c r="B160" s="102"/>
      <c r="C160" s="103"/>
      <c r="D160" s="339"/>
      <c r="E160" s="1042"/>
      <c r="F160" s="26"/>
      <c r="G160" s="118"/>
      <c r="H160" s="119"/>
      <c r="I160" s="110"/>
      <c r="J160" s="106"/>
      <c r="K160" s="110"/>
      <c r="L160" s="119"/>
      <c r="M160" s="110"/>
      <c r="N160" s="120"/>
      <c r="O160" s="110"/>
      <c r="P160" s="119"/>
      <c r="Q160" s="110"/>
      <c r="R160" s="105"/>
      <c r="S160" s="110"/>
      <c r="T160" s="110"/>
      <c r="U160" s="555"/>
      <c r="V160" s="830"/>
      <c r="W160" s="914"/>
      <c r="X160" s="913"/>
      <c r="Y160" s="256"/>
      <c r="Z160" s="843"/>
      <c r="AA160" s="844"/>
      <c r="AB160" s="111"/>
      <c r="AC160" s="121"/>
      <c r="AD160" s="119"/>
      <c r="AF160" s="323"/>
    </row>
    <row r="161" spans="1:32" s="321" customFormat="1" x14ac:dyDescent="0.25">
      <c r="A161" s="102"/>
      <c r="B161" s="102"/>
      <c r="C161" s="103"/>
      <c r="D161" s="339"/>
      <c r="E161" s="1042"/>
      <c r="F161" s="26"/>
      <c r="G161" s="118"/>
      <c r="H161" s="119"/>
      <c r="I161" s="110"/>
      <c r="J161" s="106"/>
      <c r="K161" s="110"/>
      <c r="L161" s="119"/>
      <c r="M161" s="110"/>
      <c r="N161" s="120"/>
      <c r="O161" s="110"/>
      <c r="P161" s="119"/>
      <c r="Q161" s="110"/>
      <c r="R161" s="105"/>
      <c r="S161" s="110"/>
      <c r="T161" s="110"/>
      <c r="U161" s="555"/>
      <c r="V161" s="830"/>
      <c r="W161" s="914"/>
      <c r="X161" s="913"/>
      <c r="Y161" s="256"/>
      <c r="Z161" s="843"/>
      <c r="AA161" s="844"/>
      <c r="AB161" s="111"/>
      <c r="AC161" s="121"/>
      <c r="AD161" s="119"/>
      <c r="AF161" s="323"/>
    </row>
    <row r="162" spans="1:32" s="321" customFormat="1" x14ac:dyDescent="0.25">
      <c r="A162" s="102"/>
      <c r="B162" s="102"/>
      <c r="C162" s="103"/>
      <c r="D162" s="339"/>
      <c r="E162" s="1042"/>
      <c r="F162" s="26"/>
      <c r="G162" s="118"/>
      <c r="H162" s="119"/>
      <c r="I162" s="110"/>
      <c r="J162" s="106"/>
      <c r="K162" s="110"/>
      <c r="L162" s="119"/>
      <c r="M162" s="110"/>
      <c r="N162" s="120"/>
      <c r="O162" s="110"/>
      <c r="P162" s="119"/>
      <c r="Q162" s="110"/>
      <c r="R162" s="105"/>
      <c r="S162" s="110"/>
      <c r="T162" s="110"/>
      <c r="U162" s="555"/>
      <c r="V162" s="830"/>
      <c r="W162" s="914"/>
      <c r="X162" s="913"/>
      <c r="Y162" s="256"/>
      <c r="Z162" s="843"/>
      <c r="AA162" s="844"/>
      <c r="AB162" s="111"/>
      <c r="AC162" s="121"/>
      <c r="AD162" s="119"/>
      <c r="AF162" s="323"/>
    </row>
    <row r="163" spans="1:32" s="321" customFormat="1" x14ac:dyDescent="0.25">
      <c r="A163" s="102"/>
      <c r="B163" s="102"/>
      <c r="C163" s="103"/>
      <c r="D163" s="339"/>
      <c r="E163" s="1042"/>
      <c r="F163" s="26"/>
      <c r="G163" s="118"/>
      <c r="H163" s="119"/>
      <c r="I163" s="110"/>
      <c r="J163" s="106"/>
      <c r="K163" s="110"/>
      <c r="L163" s="119"/>
      <c r="M163" s="110"/>
      <c r="N163" s="120"/>
      <c r="O163" s="110"/>
      <c r="P163" s="119"/>
      <c r="Q163" s="110"/>
      <c r="R163" s="105"/>
      <c r="S163" s="110"/>
      <c r="T163" s="110"/>
      <c r="U163" s="555"/>
      <c r="V163" s="830"/>
      <c r="W163" s="914"/>
      <c r="X163" s="913"/>
      <c r="Y163" s="256"/>
      <c r="Z163" s="843"/>
      <c r="AA163" s="844"/>
      <c r="AB163" s="111"/>
      <c r="AC163" s="121"/>
      <c r="AD163" s="119"/>
      <c r="AF163" s="323"/>
    </row>
    <row r="164" spans="1:32" s="321" customFormat="1" x14ac:dyDescent="0.25">
      <c r="A164" s="102"/>
      <c r="B164" s="102"/>
      <c r="C164" s="103"/>
      <c r="D164" s="339"/>
      <c r="E164" s="1042"/>
      <c r="F164" s="26"/>
      <c r="G164" s="118"/>
      <c r="H164" s="119"/>
      <c r="I164" s="110"/>
      <c r="J164" s="106"/>
      <c r="K164" s="110"/>
      <c r="L164" s="119"/>
      <c r="M164" s="110"/>
      <c r="N164" s="120"/>
      <c r="O164" s="110"/>
      <c r="P164" s="119"/>
      <c r="Q164" s="110"/>
      <c r="R164" s="105"/>
      <c r="S164" s="110"/>
      <c r="T164" s="110"/>
      <c r="U164" s="555"/>
      <c r="V164" s="830"/>
      <c r="W164" s="914"/>
      <c r="X164" s="913"/>
      <c r="Y164" s="256"/>
      <c r="Z164" s="843"/>
      <c r="AA164" s="844"/>
      <c r="AB164" s="111"/>
      <c r="AC164" s="121"/>
      <c r="AD164" s="119"/>
      <c r="AF164" s="323"/>
    </row>
    <row r="165" spans="1:32" s="321" customFormat="1" x14ac:dyDescent="0.25">
      <c r="A165" s="102"/>
      <c r="B165" s="102"/>
      <c r="C165" s="103"/>
      <c r="D165" s="339"/>
      <c r="E165" s="1042"/>
      <c r="F165" s="26"/>
      <c r="G165" s="118"/>
      <c r="H165" s="119"/>
      <c r="I165" s="110"/>
      <c r="J165" s="106"/>
      <c r="K165" s="110"/>
      <c r="L165" s="119"/>
      <c r="M165" s="110"/>
      <c r="N165" s="120"/>
      <c r="O165" s="110"/>
      <c r="P165" s="119"/>
      <c r="Q165" s="110"/>
      <c r="R165" s="105"/>
      <c r="S165" s="110"/>
      <c r="T165" s="110"/>
      <c r="U165" s="555"/>
      <c r="V165" s="830"/>
      <c r="W165" s="914"/>
      <c r="X165" s="913"/>
      <c r="Y165" s="256"/>
      <c r="Z165" s="843"/>
      <c r="AA165" s="844"/>
      <c r="AB165" s="111"/>
      <c r="AC165" s="121"/>
      <c r="AD165" s="119"/>
      <c r="AF165" s="323"/>
    </row>
    <row r="166" spans="1:32" s="321" customFormat="1" x14ac:dyDescent="0.25">
      <c r="A166" s="102"/>
      <c r="B166" s="102"/>
      <c r="C166" s="103"/>
      <c r="D166" s="339"/>
      <c r="E166" s="1042"/>
      <c r="F166" s="26"/>
      <c r="G166" s="118"/>
      <c r="H166" s="119"/>
      <c r="I166" s="110"/>
      <c r="J166" s="106"/>
      <c r="K166" s="110"/>
      <c r="L166" s="119"/>
      <c r="M166" s="110"/>
      <c r="N166" s="120"/>
      <c r="O166" s="110"/>
      <c r="P166" s="119"/>
      <c r="Q166" s="110"/>
      <c r="R166" s="105"/>
      <c r="S166" s="110"/>
      <c r="T166" s="110"/>
      <c r="U166" s="555"/>
      <c r="V166" s="830"/>
      <c r="W166" s="914"/>
      <c r="X166" s="913"/>
      <c r="Y166" s="256"/>
      <c r="Z166" s="843"/>
      <c r="AA166" s="844"/>
      <c r="AB166" s="111"/>
      <c r="AC166" s="121"/>
      <c r="AD166" s="119"/>
      <c r="AF166" s="323"/>
    </row>
    <row r="167" spans="1:32" s="321" customFormat="1" x14ac:dyDescent="0.25">
      <c r="A167" s="102"/>
      <c r="B167" s="102"/>
      <c r="C167" s="103"/>
      <c r="D167" s="339"/>
      <c r="E167" s="1042"/>
      <c r="F167" s="26"/>
      <c r="G167" s="118"/>
      <c r="H167" s="119"/>
      <c r="I167" s="110"/>
      <c r="J167" s="106"/>
      <c r="K167" s="110"/>
      <c r="L167" s="119"/>
      <c r="M167" s="110"/>
      <c r="N167" s="120"/>
      <c r="O167" s="110"/>
      <c r="P167" s="119"/>
      <c r="Q167" s="110"/>
      <c r="R167" s="105"/>
      <c r="S167" s="110"/>
      <c r="T167" s="110"/>
      <c r="U167" s="555"/>
      <c r="V167" s="830"/>
      <c r="W167" s="914"/>
      <c r="X167" s="913"/>
      <c r="Y167" s="256"/>
      <c r="Z167" s="843"/>
      <c r="AA167" s="844"/>
      <c r="AB167" s="111"/>
      <c r="AC167" s="121"/>
      <c r="AD167" s="119"/>
      <c r="AF167" s="323"/>
    </row>
    <row r="168" spans="1:32" s="321" customFormat="1" x14ac:dyDescent="0.25">
      <c r="A168" s="102"/>
      <c r="B168" s="102"/>
      <c r="C168" s="103"/>
      <c r="D168" s="339"/>
      <c r="E168" s="1042"/>
      <c r="F168" s="26"/>
      <c r="G168" s="118"/>
      <c r="H168" s="119"/>
      <c r="I168" s="110"/>
      <c r="J168" s="106"/>
      <c r="K168" s="110"/>
      <c r="L168" s="119"/>
      <c r="M168" s="110"/>
      <c r="N168" s="120"/>
      <c r="O168" s="110"/>
      <c r="P168" s="119"/>
      <c r="Q168" s="110"/>
      <c r="R168" s="105"/>
      <c r="S168" s="110"/>
      <c r="T168" s="110"/>
      <c r="U168" s="555"/>
      <c r="V168" s="830"/>
      <c r="W168" s="914"/>
      <c r="X168" s="913"/>
      <c r="Y168" s="256"/>
      <c r="Z168" s="843"/>
      <c r="AA168" s="844"/>
      <c r="AB168" s="111"/>
      <c r="AC168" s="121"/>
      <c r="AD168" s="119"/>
      <c r="AF168" s="323"/>
    </row>
    <row r="169" spans="1:32" s="321" customFormat="1" x14ac:dyDescent="0.25">
      <c r="A169" s="102"/>
      <c r="B169" s="102"/>
      <c r="C169" s="103"/>
      <c r="D169" s="339"/>
      <c r="E169" s="1042"/>
      <c r="F169" s="26"/>
      <c r="G169" s="118"/>
      <c r="H169" s="119"/>
      <c r="I169" s="110"/>
      <c r="J169" s="106"/>
      <c r="K169" s="110"/>
      <c r="L169" s="119"/>
      <c r="M169" s="110"/>
      <c r="N169" s="120"/>
      <c r="O169" s="110"/>
      <c r="P169" s="119"/>
      <c r="Q169" s="110"/>
      <c r="R169" s="105"/>
      <c r="S169" s="110"/>
      <c r="T169" s="110"/>
      <c r="U169" s="555"/>
      <c r="V169" s="830"/>
      <c r="W169" s="914"/>
      <c r="X169" s="913"/>
      <c r="Y169" s="256"/>
      <c r="Z169" s="843"/>
      <c r="AA169" s="844"/>
      <c r="AB169" s="111"/>
      <c r="AC169" s="121"/>
      <c r="AD169" s="119"/>
      <c r="AF169" s="323"/>
    </row>
    <row r="170" spans="1:32" s="321" customFormat="1" x14ac:dyDescent="0.25">
      <c r="A170" s="102"/>
      <c r="B170" s="102"/>
      <c r="C170" s="103"/>
      <c r="D170" s="339"/>
      <c r="E170" s="1042"/>
      <c r="F170" s="26"/>
      <c r="G170" s="118"/>
      <c r="H170" s="119"/>
      <c r="I170" s="110"/>
      <c r="J170" s="106"/>
      <c r="K170" s="110"/>
      <c r="L170" s="119"/>
      <c r="M170" s="110"/>
      <c r="N170" s="120"/>
      <c r="O170" s="110"/>
      <c r="P170" s="119"/>
      <c r="Q170" s="110"/>
      <c r="R170" s="105"/>
      <c r="S170" s="110"/>
      <c r="T170" s="110"/>
      <c r="U170" s="555"/>
      <c r="V170" s="830"/>
      <c r="W170" s="914"/>
      <c r="X170" s="913"/>
      <c r="Y170" s="256"/>
      <c r="Z170" s="843"/>
      <c r="AA170" s="844"/>
      <c r="AB170" s="111"/>
      <c r="AC170" s="121"/>
      <c r="AD170" s="119"/>
      <c r="AF170" s="323"/>
    </row>
    <row r="171" spans="1:32" s="321" customFormat="1" x14ac:dyDescent="0.25">
      <c r="A171" s="102"/>
      <c r="B171" s="102"/>
      <c r="C171" s="103"/>
      <c r="D171" s="339"/>
      <c r="E171" s="1042"/>
      <c r="F171" s="26"/>
      <c r="G171" s="118"/>
      <c r="H171" s="119"/>
      <c r="I171" s="110"/>
      <c r="J171" s="106"/>
      <c r="K171" s="110"/>
      <c r="L171" s="119"/>
      <c r="M171" s="110"/>
      <c r="N171" s="120"/>
      <c r="O171" s="110"/>
      <c r="P171" s="119"/>
      <c r="Q171" s="110"/>
      <c r="R171" s="105"/>
      <c r="S171" s="110"/>
      <c r="T171" s="110"/>
      <c r="U171" s="555"/>
      <c r="V171" s="830"/>
      <c r="W171" s="914"/>
      <c r="X171" s="913"/>
      <c r="Y171" s="256"/>
      <c r="Z171" s="843"/>
      <c r="AA171" s="844"/>
      <c r="AB171" s="111"/>
      <c r="AC171" s="121"/>
      <c r="AD171" s="119"/>
      <c r="AF171" s="323"/>
    </row>
    <row r="172" spans="1:3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914"/>
      <c r="X172" s="913"/>
      <c r="Y172" s="256"/>
      <c r="Z172" s="843"/>
      <c r="AA172" s="844"/>
      <c r="AB172" s="111"/>
      <c r="AC172" s="121"/>
      <c r="AD172" s="119"/>
      <c r="AF172" s="323"/>
    </row>
    <row r="173" spans="1:3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914"/>
      <c r="X173" s="913"/>
      <c r="Y173" s="256"/>
      <c r="Z173" s="843"/>
      <c r="AA173" s="844"/>
      <c r="AB173" s="111"/>
      <c r="AC173" s="121"/>
      <c r="AD173" s="119"/>
      <c r="AF173" s="323"/>
    </row>
    <row r="174" spans="1:3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914"/>
      <c r="X174" s="913"/>
      <c r="Y174" s="256"/>
      <c r="Z174" s="843"/>
      <c r="AA174" s="844"/>
      <c r="AB174" s="111"/>
      <c r="AC174" s="121"/>
      <c r="AD174" s="119"/>
      <c r="AF174" s="323"/>
    </row>
    <row r="175" spans="1:3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914"/>
      <c r="X175" s="913"/>
      <c r="Y175" s="256"/>
      <c r="Z175" s="843"/>
      <c r="AA175" s="844"/>
      <c r="AB175" s="111"/>
      <c r="AC175" s="121"/>
      <c r="AD175" s="119"/>
      <c r="AF175" s="323"/>
    </row>
    <row r="176" spans="1:3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914"/>
      <c r="X176" s="913"/>
      <c r="Y176" s="256"/>
      <c r="Z176" s="843"/>
      <c r="AA176" s="844"/>
      <c r="AB176" s="111"/>
      <c r="AC176" s="121"/>
      <c r="AD176" s="119"/>
      <c r="AF176" s="323"/>
    </row>
    <row r="177" spans="1:32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914"/>
      <c r="X177" s="913"/>
      <c r="Y177" s="256"/>
      <c r="Z177" s="843"/>
      <c r="AA177" s="844"/>
      <c r="AB177" s="111"/>
      <c r="AC177" s="121"/>
      <c r="AD177" s="119"/>
      <c r="AF177" s="323"/>
    </row>
    <row r="178" spans="1:32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914"/>
      <c r="X178" s="913"/>
      <c r="Y178" s="256"/>
      <c r="Z178" s="843"/>
      <c r="AA178" s="844"/>
      <c r="AB178" s="111"/>
      <c r="AC178" s="121"/>
      <c r="AD178" s="119"/>
      <c r="AF178" s="323"/>
    </row>
    <row r="179" spans="1:32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914"/>
      <c r="X179" s="913"/>
      <c r="Y179" s="256"/>
      <c r="Z179" s="843"/>
      <c r="AA179" s="844"/>
      <c r="AB179" s="111"/>
      <c r="AC179" s="121"/>
      <c r="AD179" s="119"/>
      <c r="AF179" s="323"/>
    </row>
    <row r="180" spans="1:32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914"/>
      <c r="X180" s="913"/>
      <c r="Y180" s="256"/>
      <c r="Z180" s="843"/>
      <c r="AA180" s="844"/>
      <c r="AB180" s="111"/>
      <c r="AC180" s="121"/>
      <c r="AD180" s="119"/>
      <c r="AF180" s="323"/>
    </row>
    <row r="181" spans="1:32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914"/>
      <c r="X181" s="913"/>
      <c r="Y181" s="256"/>
      <c r="Z181" s="843"/>
      <c r="AA181" s="844"/>
      <c r="AB181" s="111"/>
      <c r="AC181" s="121"/>
      <c r="AD181" s="119"/>
      <c r="AF181" s="323"/>
    </row>
    <row r="182" spans="1:32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914"/>
      <c r="X182" s="913"/>
      <c r="Y182" s="256"/>
      <c r="Z182" s="843"/>
      <c r="AA182" s="844"/>
      <c r="AB182" s="111"/>
      <c r="AC182" s="121"/>
      <c r="AD182" s="119"/>
      <c r="AF182" s="323"/>
    </row>
    <row r="183" spans="1:32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914"/>
      <c r="X183" s="913"/>
      <c r="Y183" s="256"/>
      <c r="Z183" s="843"/>
      <c r="AA183" s="844"/>
      <c r="AB183" s="111"/>
      <c r="AC183" s="121"/>
      <c r="AD183" s="119"/>
      <c r="AF183" s="323">
        <v>3600</v>
      </c>
    </row>
    <row r="184" spans="1:32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914"/>
      <c r="X184" s="913"/>
      <c r="Y184" s="256"/>
      <c r="Z184" s="843"/>
      <c r="AA184" s="844"/>
      <c r="AB184" s="111"/>
      <c r="AC184" s="121"/>
      <c r="AD184" s="119"/>
      <c r="AF184" s="323">
        <v>5</v>
      </c>
    </row>
    <row r="185" spans="1:32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914"/>
      <c r="X185" s="913"/>
      <c r="Y185" s="256"/>
      <c r="Z185" s="843"/>
      <c r="AA185" s="844"/>
      <c r="AB185" s="111"/>
      <c r="AC185" s="121"/>
      <c r="AD185" s="119"/>
      <c r="AF185" s="323">
        <f>AF183*AF184</f>
        <v>18000</v>
      </c>
    </row>
    <row r="186" spans="1:32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914"/>
      <c r="X186" s="913"/>
      <c r="Y186" s="256"/>
      <c r="Z186" s="843"/>
      <c r="AA186" s="844"/>
      <c r="AB186" s="111"/>
      <c r="AC186" s="121"/>
      <c r="AD186" s="119"/>
      <c r="AF186" s="323"/>
    </row>
    <row r="187" spans="1:32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914"/>
      <c r="X187" s="913"/>
      <c r="Y187" s="256"/>
      <c r="Z187" s="843"/>
      <c r="AA187" s="844"/>
      <c r="AB187" s="111"/>
      <c r="AC187" s="121"/>
      <c r="AD187" s="119"/>
      <c r="AF187" s="323">
        <v>18000000</v>
      </c>
    </row>
    <row r="188" spans="1:32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914"/>
      <c r="X188" s="913"/>
      <c r="Y188" s="256"/>
      <c r="Z188" s="843"/>
      <c r="AA188" s="844"/>
      <c r="AB188" s="111"/>
      <c r="AC188" s="121"/>
      <c r="AD188" s="119"/>
      <c r="AF188" s="323">
        <v>4200000</v>
      </c>
    </row>
    <row r="189" spans="1:32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914"/>
      <c r="X189" s="913"/>
      <c r="Y189" s="256"/>
      <c r="Z189" s="843"/>
      <c r="AA189" s="844"/>
      <c r="AB189" s="111"/>
      <c r="AC189" s="121"/>
      <c r="AD189" s="119"/>
      <c r="AF189" s="323">
        <v>750000</v>
      </c>
    </row>
    <row r="190" spans="1:32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914"/>
      <c r="X190" s="913"/>
      <c r="Y190" s="256"/>
      <c r="Z190" s="843"/>
      <c r="AA190" s="844"/>
      <c r="AB190" s="111"/>
      <c r="AC190" s="121"/>
      <c r="AD190" s="119"/>
      <c r="AF190" s="323">
        <v>450000</v>
      </c>
    </row>
    <row r="191" spans="1:32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914"/>
      <c r="X191" s="913"/>
      <c r="Y191" s="256"/>
      <c r="Z191" s="843"/>
      <c r="AA191" s="844"/>
      <c r="AB191" s="111"/>
      <c r="AC191" s="121"/>
      <c r="AD191" s="119"/>
      <c r="AF191" s="323">
        <f>SUM(AF187:AF190)</f>
        <v>23400000</v>
      </c>
    </row>
    <row r="192" spans="1:32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914"/>
      <c r="X192" s="913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914"/>
      <c r="X193" s="913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914"/>
      <c r="X194" s="913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914"/>
      <c r="X195" s="913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914"/>
      <c r="X196" s="913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914"/>
      <c r="X197" s="913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914"/>
      <c r="X198" s="913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914"/>
      <c r="X199" s="913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914"/>
      <c r="X200" s="913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914"/>
      <c r="X201" s="913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914"/>
      <c r="X202" s="913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914"/>
      <c r="X203" s="913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914"/>
      <c r="X204" s="913"/>
      <c r="Y204" s="256"/>
      <c r="Z204" s="843"/>
      <c r="AA204" s="844"/>
      <c r="AB204" s="111"/>
      <c r="AC204" s="121"/>
      <c r="AD204" s="119"/>
      <c r="AF204" s="323"/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914"/>
      <c r="X205" s="913"/>
      <c r="Y205" s="256"/>
      <c r="Z205" s="843"/>
      <c r="AA205" s="844"/>
      <c r="AB205" s="111"/>
      <c r="AC205" s="121"/>
      <c r="AD205" s="119"/>
      <c r="AF205" s="323"/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914"/>
      <c r="X206" s="913"/>
      <c r="Y206" s="256"/>
      <c r="Z206" s="843"/>
      <c r="AA206" s="844"/>
      <c r="AB206" s="111"/>
      <c r="AC206" s="121"/>
      <c r="AD206" s="119"/>
      <c r="AF206" s="323"/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914"/>
      <c r="X207" s="913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914"/>
      <c r="X208" s="913"/>
      <c r="Y208" s="256"/>
      <c r="Z208" s="843"/>
      <c r="AA208" s="844"/>
      <c r="AB208" s="111"/>
      <c r="AC208" s="121"/>
      <c r="AD208" s="119"/>
      <c r="AF208" s="323"/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914"/>
      <c r="X209" s="913"/>
      <c r="Y209" s="256"/>
      <c r="Z209" s="843"/>
      <c r="AA209" s="844"/>
      <c r="AB209" s="111"/>
      <c r="AC209" s="121"/>
      <c r="AD209" s="119"/>
      <c r="AF209" s="323"/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914"/>
      <c r="X210" s="913"/>
      <c r="Y210" s="256"/>
      <c r="Z210" s="843"/>
      <c r="AA210" s="844"/>
      <c r="AB210" s="111"/>
      <c r="AC210" s="121"/>
      <c r="AD210" s="119"/>
      <c r="AF210" s="323"/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914"/>
      <c r="X211" s="913"/>
      <c r="Y211" s="256"/>
      <c r="Z211" s="843"/>
      <c r="AA211" s="844"/>
      <c r="AB211" s="111"/>
      <c r="AC211" s="121"/>
      <c r="AD211" s="119"/>
      <c r="AF211" s="323"/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914"/>
      <c r="X212" s="913"/>
      <c r="Y212" s="256"/>
      <c r="Z212" s="843"/>
      <c r="AA212" s="844"/>
      <c r="AB212" s="111"/>
      <c r="AC212" s="121"/>
      <c r="AD212" s="119"/>
      <c r="AF212" s="323"/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914"/>
      <c r="X213" s="913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914"/>
      <c r="X214" s="913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914"/>
      <c r="X215" s="913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914"/>
      <c r="X216" s="913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914"/>
      <c r="X217" s="913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914"/>
      <c r="X218" s="913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914"/>
      <c r="X219" s="913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914"/>
      <c r="X220" s="913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914"/>
      <c r="X221" s="913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914"/>
      <c r="X222" s="913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914"/>
      <c r="X223" s="913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914"/>
      <c r="X224" s="913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914"/>
      <c r="X225" s="913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914"/>
      <c r="X226" s="913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914"/>
      <c r="X227" s="913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914"/>
      <c r="X228" s="913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914"/>
      <c r="X229" s="913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914"/>
      <c r="X230" s="913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914"/>
      <c r="X231" s="913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914"/>
      <c r="X232" s="913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914"/>
      <c r="X233" s="913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914"/>
      <c r="X234" s="913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914"/>
      <c r="X235" s="913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914"/>
      <c r="X236" s="913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914"/>
      <c r="X237" s="913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914"/>
      <c r="X238" s="913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914"/>
      <c r="X239" s="913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914"/>
      <c r="X240" s="913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914"/>
      <c r="X241" s="913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914"/>
      <c r="X242" s="913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914"/>
      <c r="X243" s="913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914"/>
      <c r="X244" s="913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914"/>
      <c r="X245" s="913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914"/>
      <c r="X246" s="913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914"/>
      <c r="X247" s="913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914"/>
      <c r="X248" s="913"/>
      <c r="Y248" s="256"/>
      <c r="Z248" s="843"/>
      <c r="AA248" s="844"/>
      <c r="AB248" s="111"/>
      <c r="AC248" s="121"/>
      <c r="AD248" s="119"/>
      <c r="AF248" s="323"/>
    </row>
    <row r="249" spans="1:32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914"/>
      <c r="X249" s="913"/>
      <c r="Y249" s="256"/>
      <c r="Z249" s="843"/>
      <c r="AA249" s="844"/>
      <c r="AB249" s="111"/>
      <c r="AC249" s="121"/>
      <c r="AD249" s="119"/>
    </row>
    <row r="250" spans="1:32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914"/>
      <c r="X250" s="913"/>
      <c r="Y250" s="256"/>
      <c r="Z250" s="843"/>
      <c r="AA250" s="844"/>
      <c r="AB250" s="111"/>
      <c r="AC250" s="121"/>
      <c r="AD250" s="119"/>
    </row>
    <row r="251" spans="1:32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914"/>
      <c r="X251" s="913"/>
      <c r="Y251" s="256"/>
      <c r="Z251" s="843"/>
      <c r="AA251" s="844"/>
      <c r="AB251" s="111"/>
      <c r="AC251" s="121"/>
      <c r="AD251" s="119"/>
    </row>
    <row r="252" spans="1:32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914"/>
      <c r="X252" s="913"/>
      <c r="Y252" s="256"/>
      <c r="Z252" s="843"/>
      <c r="AA252" s="844"/>
      <c r="AB252" s="111"/>
      <c r="AC252" s="121"/>
      <c r="AD252" s="119"/>
    </row>
    <row r="253" spans="1:32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914"/>
      <c r="X253" s="913"/>
      <c r="Y253" s="256"/>
      <c r="Z253" s="843"/>
      <c r="AA253" s="844"/>
      <c r="AB253" s="111"/>
      <c r="AC253" s="121"/>
      <c r="AD253" s="119"/>
      <c r="AF253"/>
    </row>
    <row r="254" spans="1:32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914"/>
      <c r="X254" s="913"/>
      <c r="Y254" s="256"/>
      <c r="Z254" s="843"/>
      <c r="AA254" s="844"/>
      <c r="AB254" s="111"/>
      <c r="AC254" s="121"/>
      <c r="AD254" s="119"/>
      <c r="AF254"/>
    </row>
    <row r="255" spans="1:32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914"/>
      <c r="X255" s="913"/>
      <c r="Y255" s="256"/>
      <c r="Z255" s="843"/>
      <c r="AA255" s="844"/>
      <c r="AB255" s="111"/>
      <c r="AC255" s="121"/>
      <c r="AD255" s="119"/>
      <c r="AF255"/>
    </row>
    <row r="256" spans="1:32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914"/>
      <c r="X256" s="913"/>
      <c r="Y256" s="256"/>
      <c r="Z256" s="843"/>
      <c r="AA256" s="844"/>
      <c r="AB256" s="111"/>
      <c r="AC256" s="121"/>
      <c r="AD256" s="119"/>
      <c r="AF256"/>
    </row>
    <row r="257" spans="1:32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914"/>
      <c r="X257" s="913"/>
      <c r="Y257" s="256"/>
      <c r="Z257" s="843"/>
      <c r="AA257" s="844"/>
      <c r="AB257" s="111"/>
      <c r="AC257" s="121"/>
      <c r="AD257" s="119"/>
      <c r="AF257"/>
    </row>
    <row r="258" spans="1:32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914"/>
      <c r="X258" s="913"/>
      <c r="Y258" s="256"/>
      <c r="Z258" s="843"/>
      <c r="AA258" s="844"/>
      <c r="AB258" s="111"/>
      <c r="AC258" s="121"/>
      <c r="AD258" s="119"/>
      <c r="AF258"/>
    </row>
    <row r="259" spans="1:32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914"/>
      <c r="X259" s="913"/>
      <c r="Y259" s="256"/>
      <c r="Z259" s="843"/>
      <c r="AA259" s="844"/>
      <c r="AB259" s="111"/>
      <c r="AC259" s="121"/>
      <c r="AD259" s="119"/>
      <c r="AF259"/>
    </row>
    <row r="260" spans="1:32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914"/>
      <c r="X260" s="913"/>
      <c r="Y260" s="256"/>
      <c r="Z260" s="843"/>
      <c r="AA260" s="844"/>
      <c r="AB260" s="111"/>
      <c r="AC260" s="121"/>
      <c r="AD260" s="119"/>
      <c r="AF260"/>
    </row>
    <row r="261" spans="1:32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914"/>
      <c r="X261" s="913"/>
      <c r="Y261" s="256"/>
      <c r="Z261" s="843"/>
      <c r="AA261" s="844"/>
      <c r="AB261" s="111"/>
      <c r="AC261" s="121"/>
      <c r="AD261" s="119"/>
      <c r="AF261"/>
    </row>
    <row r="262" spans="1:32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914"/>
      <c r="X262" s="913"/>
      <c r="Y262" s="256"/>
      <c r="Z262" s="843"/>
      <c r="AA262" s="844"/>
      <c r="AB262" s="111"/>
      <c r="AC262" s="121"/>
      <c r="AD262" s="119"/>
      <c r="AF262"/>
    </row>
    <row r="263" spans="1:32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914"/>
      <c r="X263" s="913"/>
      <c r="Y263" s="256"/>
      <c r="Z263" s="843"/>
      <c r="AA263" s="844"/>
      <c r="AB263" s="111"/>
      <c r="AC263" s="121"/>
      <c r="AD263" s="119"/>
      <c r="AF263"/>
    </row>
    <row r="264" spans="1:32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914"/>
      <c r="X264" s="913"/>
      <c r="Y264" s="256"/>
      <c r="Z264" s="843"/>
      <c r="AA264" s="844"/>
      <c r="AB264" s="111"/>
      <c r="AC264" s="121"/>
      <c r="AD264" s="119"/>
      <c r="AF264"/>
    </row>
    <row r="265" spans="1:32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914"/>
      <c r="X265" s="913"/>
      <c r="Y265" s="256"/>
      <c r="Z265" s="843"/>
      <c r="AA265" s="844"/>
      <c r="AB265" s="111"/>
      <c r="AC265" s="121"/>
      <c r="AD265" s="119"/>
      <c r="AF265"/>
    </row>
    <row r="266" spans="1:32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914"/>
      <c r="X266" s="913"/>
      <c r="Y266" s="256"/>
      <c r="Z266" s="843"/>
      <c r="AA266" s="844"/>
      <c r="AB266" s="111"/>
      <c r="AC266" s="121"/>
      <c r="AD266" s="119"/>
      <c r="AF266"/>
    </row>
    <row r="267" spans="1:32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914"/>
      <c r="X267" s="913"/>
      <c r="Y267" s="256"/>
      <c r="Z267" s="843"/>
      <c r="AA267" s="844"/>
      <c r="AB267" s="111"/>
      <c r="AC267" s="121"/>
      <c r="AD267" s="119"/>
      <c r="AF267"/>
    </row>
    <row r="268" spans="1:32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914"/>
      <c r="X268" s="913"/>
      <c r="Y268" s="256"/>
      <c r="Z268" s="843"/>
      <c r="AA268" s="844"/>
      <c r="AB268" s="111"/>
      <c r="AC268" s="121"/>
      <c r="AD268" s="119"/>
      <c r="AF268"/>
    </row>
    <row r="269" spans="1:32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914"/>
      <c r="X269" s="913"/>
      <c r="Y269" s="256"/>
      <c r="Z269" s="843"/>
      <c r="AA269" s="844"/>
      <c r="AB269" s="111"/>
      <c r="AC269" s="121"/>
      <c r="AD269" s="119"/>
      <c r="AF269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914"/>
      <c r="X270" s="913"/>
      <c r="Y270" s="256"/>
      <c r="Z270" s="843"/>
      <c r="AA270" s="844"/>
      <c r="AB270" s="111"/>
      <c r="AC270" s="121"/>
      <c r="AD270" s="119"/>
      <c r="AF270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914"/>
      <c r="X271" s="913"/>
      <c r="Y271" s="256"/>
      <c r="Z271" s="843"/>
      <c r="AA271" s="844"/>
      <c r="AB271" s="111"/>
      <c r="AC271" s="121"/>
      <c r="AD271" s="119"/>
      <c r="AF271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914"/>
      <c r="X272" s="913"/>
      <c r="Y272" s="256"/>
      <c r="Z272" s="843"/>
      <c r="AA272" s="844"/>
      <c r="AB272" s="111"/>
      <c r="AC272" s="121"/>
      <c r="AD272" s="119"/>
      <c r="AF272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914"/>
      <c r="X273" s="913"/>
      <c r="Y273" s="256"/>
      <c r="Z273" s="843"/>
      <c r="AA273" s="844"/>
      <c r="AB273" s="111"/>
      <c r="AC273" s="121"/>
      <c r="AD273" s="119"/>
      <c r="AF273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914"/>
      <c r="X274" s="913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914"/>
      <c r="X275" s="913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914"/>
      <c r="X276" s="913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914"/>
      <c r="X277" s="913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914"/>
      <c r="X278" s="913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914"/>
      <c r="X279" s="913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914"/>
      <c r="X280" s="913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914"/>
      <c r="X281" s="913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914"/>
      <c r="X282" s="913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914"/>
      <c r="X283" s="913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914"/>
      <c r="X284" s="913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914"/>
      <c r="X285" s="913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914"/>
      <c r="X286" s="913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914"/>
      <c r="X287" s="913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914"/>
      <c r="X288" s="913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914"/>
      <c r="X289" s="913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914"/>
      <c r="X290" s="913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914"/>
      <c r="X291" s="913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914"/>
      <c r="X292" s="913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914"/>
      <c r="X293" s="913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914"/>
      <c r="X294" s="913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914"/>
      <c r="X295" s="913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914"/>
      <c r="X296" s="913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914"/>
      <c r="X297" s="913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914"/>
      <c r="X298" s="913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914"/>
      <c r="X299" s="913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914"/>
      <c r="X300" s="913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914"/>
      <c r="X301" s="913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914"/>
      <c r="X302" s="913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914"/>
      <c r="X303" s="913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914"/>
      <c r="X304" s="913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914"/>
      <c r="X305" s="913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914"/>
      <c r="X306" s="913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914"/>
      <c r="X307" s="913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914"/>
      <c r="X308" s="913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914"/>
      <c r="X309" s="913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914"/>
      <c r="X310" s="913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914"/>
      <c r="X311" s="913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914"/>
      <c r="X312" s="913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914"/>
      <c r="X313" s="913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914"/>
      <c r="X314" s="913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914"/>
      <c r="X315" s="913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914"/>
      <c r="X316" s="913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914"/>
      <c r="X317" s="913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914"/>
      <c r="X318" s="913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914"/>
      <c r="X319" s="913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914"/>
      <c r="X320" s="913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914"/>
      <c r="X321" s="913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914"/>
      <c r="X322" s="913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914"/>
      <c r="X323" s="913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914"/>
      <c r="X324" s="913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914"/>
      <c r="X325" s="913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914"/>
      <c r="X326" s="913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914"/>
      <c r="X327" s="913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914"/>
      <c r="X328" s="913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914"/>
      <c r="X329" s="913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914"/>
      <c r="X330" s="913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914"/>
      <c r="X331" s="913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914"/>
      <c r="X332" s="913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914"/>
      <c r="X333" s="913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914"/>
      <c r="X334" s="913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914"/>
      <c r="X335" s="913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914"/>
      <c r="X336" s="913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914"/>
      <c r="X337" s="913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914"/>
      <c r="X338" s="913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914"/>
      <c r="X339" s="913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914"/>
      <c r="X340" s="913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914"/>
      <c r="X341" s="913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914"/>
      <c r="X342" s="913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914"/>
      <c r="X343" s="913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914"/>
      <c r="X344" s="913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914"/>
      <c r="X345" s="913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914"/>
      <c r="X346" s="913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914"/>
      <c r="X347" s="913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914"/>
      <c r="X348" s="913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914"/>
      <c r="X349" s="913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914"/>
      <c r="X350" s="913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914"/>
      <c r="X351" s="913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914"/>
      <c r="X352" s="913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914"/>
      <c r="X353" s="913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914"/>
      <c r="X354" s="913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914"/>
      <c r="X355" s="913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914"/>
      <c r="X356" s="913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914"/>
      <c r="X357" s="913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914"/>
      <c r="X358" s="913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914"/>
      <c r="X359" s="913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914"/>
      <c r="X360" s="913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914"/>
      <c r="X361" s="913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914"/>
      <c r="X362" s="913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914"/>
      <c r="X363" s="913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914"/>
      <c r="X364" s="913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914"/>
      <c r="X365" s="913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914"/>
      <c r="X366" s="913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914"/>
      <c r="X367" s="913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914"/>
      <c r="X368" s="913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914"/>
      <c r="X369" s="913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914"/>
      <c r="X370" s="913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914"/>
      <c r="X371" s="913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914"/>
      <c r="X372" s="913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914"/>
      <c r="X373" s="913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914"/>
      <c r="X374" s="913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914"/>
      <c r="X375" s="913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914"/>
      <c r="X376" s="913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914"/>
      <c r="X377" s="913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914"/>
      <c r="X378" s="913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914"/>
      <c r="X379" s="913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914"/>
      <c r="X380" s="913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914"/>
      <c r="X381" s="913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914"/>
      <c r="X382" s="913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914"/>
      <c r="X383" s="913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914"/>
      <c r="X384" s="913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914"/>
      <c r="X385" s="913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914"/>
      <c r="X386" s="913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914"/>
      <c r="X387" s="913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914"/>
      <c r="X388" s="913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914"/>
      <c r="X389" s="913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914"/>
      <c r="X390" s="913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914"/>
      <c r="X391" s="913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914"/>
      <c r="X392" s="913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914"/>
      <c r="X393" s="913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914"/>
      <c r="X394" s="913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914"/>
      <c r="X395" s="913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914"/>
      <c r="X396" s="913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914"/>
      <c r="X397" s="913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914"/>
      <c r="X398" s="913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914"/>
      <c r="X399" s="913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914"/>
      <c r="X400" s="913"/>
      <c r="Y400" s="256"/>
      <c r="Z400" s="843"/>
      <c r="AA400" s="844"/>
      <c r="AB400" s="111"/>
      <c r="AC400" s="121"/>
      <c r="AD400" s="119"/>
      <c r="AF400"/>
    </row>
    <row r="401" spans="1:5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914"/>
      <c r="X401" s="913"/>
      <c r="Y401" s="256"/>
      <c r="Z401" s="843"/>
      <c r="AA401" s="844"/>
      <c r="AB401" s="111"/>
      <c r="AC401" s="121"/>
      <c r="AD401" s="119"/>
      <c r="AF401"/>
    </row>
    <row r="402" spans="1:5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914"/>
      <c r="X402" s="913"/>
      <c r="Y402" s="256"/>
      <c r="Z402" s="843"/>
      <c r="AA402" s="844"/>
      <c r="AB402" s="111"/>
      <c r="AC402" s="121"/>
      <c r="AD402" s="119"/>
      <c r="AF402"/>
    </row>
    <row r="403" spans="1:5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914"/>
      <c r="X403" s="913"/>
      <c r="Y403" s="256"/>
      <c r="Z403" s="843"/>
      <c r="AA403" s="844"/>
      <c r="AB403" s="111"/>
      <c r="AC403" s="121"/>
      <c r="AD403" s="119"/>
      <c r="AF403"/>
    </row>
    <row r="404" spans="1:5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914"/>
      <c r="X404" s="913"/>
      <c r="Y404" s="256"/>
      <c r="Z404" s="843"/>
      <c r="AA404" s="844"/>
      <c r="AB404" s="111"/>
      <c r="AC404" s="121"/>
      <c r="AD404" s="119"/>
      <c r="AF404"/>
    </row>
    <row r="405" spans="1:5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914"/>
      <c r="X405" s="913"/>
      <c r="Y405" s="256"/>
      <c r="Z405" s="843"/>
      <c r="AA405" s="844"/>
      <c r="AB405" s="111"/>
      <c r="AC405" s="121"/>
      <c r="AD405" s="119"/>
      <c r="AF405"/>
    </row>
    <row r="406" spans="1:5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914"/>
      <c r="X406" s="913"/>
      <c r="Y406" s="256"/>
      <c r="Z406" s="843"/>
      <c r="AA406" s="844"/>
      <c r="AB406" s="111"/>
      <c r="AC406" s="121"/>
      <c r="AD406" s="119"/>
      <c r="AF406"/>
    </row>
    <row r="407" spans="1:5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914"/>
      <c r="X407" s="913"/>
      <c r="Y407" s="256"/>
      <c r="Z407" s="843"/>
      <c r="AA407" s="844"/>
      <c r="AB407" s="111"/>
      <c r="AC407" s="121"/>
      <c r="AD407" s="119"/>
      <c r="AF407"/>
    </row>
    <row r="408" spans="1:5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914"/>
      <c r="X408" s="913"/>
      <c r="Y408" s="256"/>
      <c r="Z408" s="843"/>
      <c r="AA408" s="844"/>
      <c r="AB408" s="111"/>
      <c r="AC408" s="121"/>
      <c r="AD408" s="119"/>
      <c r="AF408"/>
    </row>
    <row r="409" spans="1:5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914"/>
      <c r="X409" s="913"/>
      <c r="Y409" s="256"/>
      <c r="Z409" s="843"/>
      <c r="AA409" s="844"/>
      <c r="AB409" s="111"/>
      <c r="AC409" s="121"/>
      <c r="AD409" s="119"/>
      <c r="AF409"/>
    </row>
    <row r="410" spans="1:5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914"/>
      <c r="X410" s="913"/>
      <c r="Y410" s="256"/>
      <c r="Z410" s="843"/>
      <c r="AA410" s="844"/>
      <c r="AB410" s="111"/>
      <c r="AC410" s="121"/>
      <c r="AD410" s="119"/>
      <c r="AF410"/>
    </row>
    <row r="411" spans="1:5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914"/>
      <c r="X411" s="913"/>
      <c r="Y411" s="256"/>
      <c r="Z411" s="843"/>
      <c r="AA411" s="844"/>
      <c r="AB411" s="111"/>
      <c r="AC411" s="121"/>
      <c r="AD411" s="119"/>
      <c r="AF411"/>
    </row>
    <row r="412" spans="1:5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914"/>
      <c r="X412" s="913"/>
      <c r="Y412" s="256"/>
      <c r="Z412" s="843"/>
      <c r="AA412" s="844"/>
      <c r="AB412" s="111"/>
      <c r="AC412" s="121"/>
      <c r="AD412" s="119"/>
      <c r="AF412"/>
    </row>
    <row r="413" spans="1:5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914"/>
      <c r="X413" s="913"/>
      <c r="Y413" s="256"/>
      <c r="Z413" s="843"/>
      <c r="AA413" s="844"/>
      <c r="AB413" s="111"/>
      <c r="AC413" s="121"/>
      <c r="AD413" s="119"/>
    </row>
    <row r="414" spans="1:5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914"/>
      <c r="X414" s="913"/>
      <c r="Y414" s="256"/>
      <c r="Z414" s="843"/>
      <c r="AA414" s="844"/>
      <c r="AB414" s="111"/>
      <c r="AC414" s="121"/>
      <c r="AD414" s="119"/>
      <c r="AE414" s="122"/>
      <c r="AF414" s="123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</row>
    <row r="415" spans="1:5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914"/>
      <c r="X415" s="913"/>
      <c r="Y415" s="256"/>
      <c r="Z415" s="843"/>
      <c r="AA415" s="844"/>
      <c r="AB415" s="111"/>
      <c r="AC415" s="121"/>
      <c r="AD415" s="119"/>
      <c r="AE415" s="122"/>
      <c r="AF415" s="123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</row>
    <row r="416" spans="1:5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914"/>
      <c r="X416" s="913"/>
      <c r="Y416" s="256"/>
      <c r="Z416" s="843"/>
      <c r="AA416" s="844"/>
      <c r="AB416" s="111"/>
      <c r="AC416" s="121"/>
      <c r="AD416" s="119"/>
      <c r="AE416" s="122"/>
      <c r="AF416" s="123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</row>
    <row r="417" spans="1:5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914"/>
      <c r="X417" s="913"/>
      <c r="Y417" s="256"/>
      <c r="Z417" s="843"/>
      <c r="AA417" s="844"/>
      <c r="AB417" s="111"/>
      <c r="AC417" s="121"/>
      <c r="AD417" s="119"/>
      <c r="AE417" s="122"/>
      <c r="AF417" s="123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</row>
    <row r="418" spans="1:5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914"/>
      <c r="X418" s="913"/>
      <c r="Y418" s="256"/>
      <c r="Z418" s="843"/>
      <c r="AA418" s="844"/>
      <c r="AB418" s="111"/>
      <c r="AC418" s="121"/>
      <c r="AD418" s="119"/>
      <c r="AE418" s="122"/>
      <c r="AF418" s="123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</row>
    <row r="419" spans="1:5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914"/>
      <c r="X419" s="913"/>
      <c r="Y419" s="256"/>
      <c r="Z419" s="843"/>
      <c r="AA419" s="844"/>
      <c r="AB419" s="111"/>
      <c r="AC419" s="121"/>
      <c r="AD419" s="119"/>
      <c r="AE419" s="122"/>
      <c r="AF419" s="123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</row>
    <row r="420" spans="1:5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914"/>
      <c r="X420" s="913"/>
      <c r="Y420" s="256"/>
      <c r="Z420" s="843"/>
      <c r="AA420" s="844"/>
      <c r="AB420" s="111"/>
      <c r="AC420" s="121"/>
      <c r="AD420" s="119"/>
      <c r="AE420" s="122"/>
      <c r="AF420" s="123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</row>
    <row r="421" spans="1:5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914"/>
      <c r="X421" s="913"/>
      <c r="Y421" s="256"/>
      <c r="Z421" s="843"/>
      <c r="AA421" s="844"/>
      <c r="AB421" s="111"/>
      <c r="AC421" s="121"/>
      <c r="AD421" s="119"/>
      <c r="AE421" s="122"/>
      <c r="AF421" s="123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</row>
    <row r="422" spans="1:5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914"/>
      <c r="X422" s="913"/>
      <c r="Y422" s="256"/>
      <c r="Z422" s="843"/>
      <c r="AA422" s="844"/>
      <c r="AB422" s="111"/>
      <c r="AC422" s="121"/>
      <c r="AD422" s="119"/>
      <c r="AE422" s="122"/>
      <c r="AF422" s="123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</row>
    <row r="423" spans="1:5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6"/>
      <c r="V423" s="836"/>
      <c r="W423" s="348"/>
      <c r="X423" s="333"/>
      <c r="Y423" s="275"/>
      <c r="Z423" s="872"/>
      <c r="AA423" s="844"/>
      <c r="AB423" s="111"/>
      <c r="AC423" s="121"/>
      <c r="AD423" s="119"/>
      <c r="AE423" s="122"/>
      <c r="AF423" s="123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4"/>
    </row>
    <row r="429" spans="1:52" s="126" customFormat="1" x14ac:dyDescent="0.25">
      <c r="A429" s="125"/>
      <c r="C429" s="125"/>
      <c r="D429" s="127"/>
      <c r="E429" s="1043"/>
      <c r="F429" s="127"/>
      <c r="G429" s="128"/>
      <c r="H429" s="129"/>
      <c r="I429" s="20"/>
      <c r="J429" s="130"/>
      <c r="K429" s="20"/>
      <c r="L429" s="21"/>
      <c r="M429" s="20"/>
      <c r="N429" s="131"/>
      <c r="O429" s="20"/>
      <c r="P429" s="21"/>
      <c r="Q429" s="20"/>
      <c r="R429" s="21"/>
      <c r="U429" s="557"/>
      <c r="V429" s="837"/>
      <c r="W429" s="349"/>
      <c r="X429" s="238"/>
      <c r="Y429" s="279"/>
      <c r="Z429" s="873"/>
      <c r="AA429" s="289"/>
      <c r="AB429" s="132"/>
      <c r="AC429" s="68"/>
      <c r="AD429" s="129"/>
      <c r="AE429"/>
      <c r="AF429" s="96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</row>
    <row r="430" spans="1:52" s="126" customFormat="1" x14ac:dyDescent="0.25">
      <c r="A430" s="125"/>
      <c r="C430" s="125"/>
      <c r="D430" s="127"/>
      <c r="E430" s="1043"/>
      <c r="F430" s="127"/>
      <c r="G430" s="128"/>
      <c r="H430" s="129"/>
      <c r="I430" s="20"/>
      <c r="J430" s="130"/>
      <c r="K430" s="20"/>
      <c r="L430" s="21"/>
      <c r="M430" s="20"/>
      <c r="N430" s="131"/>
      <c r="O430" s="20"/>
      <c r="P430" s="21"/>
      <c r="Q430" s="20"/>
      <c r="R430" s="21"/>
      <c r="U430" s="557"/>
      <c r="V430" s="837"/>
      <c r="W430" s="349"/>
      <c r="X430" s="238"/>
      <c r="Y430" s="279"/>
      <c r="Z430" s="873"/>
      <c r="AA430" s="289"/>
      <c r="AB430" s="132"/>
      <c r="AC430" s="68"/>
      <c r="AD430" s="129"/>
      <c r="AE430"/>
      <c r="AF430" s="96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</row>
    <row r="431" spans="1:52" s="126" customFormat="1" x14ac:dyDescent="0.25">
      <c r="A431" s="125"/>
      <c r="C431" s="125"/>
      <c r="D431" s="127"/>
      <c r="E431" s="1043"/>
      <c r="F431" s="127"/>
      <c r="G431" s="128"/>
      <c r="H431" s="129"/>
      <c r="I431" s="20"/>
      <c r="J431" s="130"/>
      <c r="K431" s="20"/>
      <c r="L431" s="21"/>
      <c r="M431" s="20"/>
      <c r="N431" s="131"/>
      <c r="O431" s="20"/>
      <c r="P431" s="21"/>
      <c r="Q431" s="20"/>
      <c r="R431" s="21"/>
      <c r="U431" s="557"/>
      <c r="V431" s="837"/>
      <c r="W431" s="349"/>
      <c r="X431" s="238"/>
      <c r="Y431" s="279"/>
      <c r="Z431" s="873"/>
      <c r="AA431" s="289"/>
      <c r="AB431" s="132"/>
      <c r="AC431" s="68"/>
      <c r="AD431" s="129"/>
      <c r="AE431"/>
      <c r="AF431" s="96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</row>
    <row r="432" spans="1:52" s="126" customFormat="1" x14ac:dyDescent="0.25">
      <c r="A432" s="125"/>
      <c r="C432" s="125"/>
      <c r="D432" s="127"/>
      <c r="E432" s="1043"/>
      <c r="F432" s="127"/>
      <c r="G432" s="128"/>
      <c r="H432" s="129"/>
      <c r="I432" s="20"/>
      <c r="J432" s="130"/>
      <c r="K432" s="20"/>
      <c r="L432" s="21"/>
      <c r="M432" s="20"/>
      <c r="N432" s="131"/>
      <c r="O432" s="20"/>
      <c r="P432" s="21"/>
      <c r="Q432" s="20"/>
      <c r="R432" s="21"/>
      <c r="U432" s="557"/>
      <c r="V432" s="837"/>
      <c r="W432" s="349"/>
      <c r="X432" s="238"/>
      <c r="Y432" s="279"/>
      <c r="Z432" s="873"/>
      <c r="AA432" s="289"/>
      <c r="AB432" s="132"/>
      <c r="AC432" s="68"/>
      <c r="AD432" s="129"/>
      <c r="AE432"/>
      <c r="AF432" s="96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</row>
    <row r="433" spans="1:52" s="126" customFormat="1" x14ac:dyDescent="0.25">
      <c r="A433" s="125"/>
      <c r="C433" s="125"/>
      <c r="D433" s="127"/>
      <c r="E433" s="1043"/>
      <c r="F433" s="127"/>
      <c r="G433" s="128"/>
      <c r="H433" s="129"/>
      <c r="I433" s="20"/>
      <c r="J433" s="130"/>
      <c r="K433" s="20"/>
      <c r="L433" s="21"/>
      <c r="M433" s="20"/>
      <c r="N433" s="131"/>
      <c r="O433" s="20"/>
      <c r="P433" s="21"/>
      <c r="Q433" s="20"/>
      <c r="R433" s="21"/>
      <c r="U433" s="557"/>
      <c r="V433" s="837"/>
      <c r="W433" s="349"/>
      <c r="X433" s="238"/>
      <c r="Y433" s="279"/>
      <c r="Z433" s="873"/>
      <c r="AA433" s="289"/>
      <c r="AB433" s="132"/>
      <c r="AC433" s="68"/>
      <c r="AD433" s="129"/>
      <c r="AE433"/>
      <c r="AF433" s="96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</row>
    <row r="434" spans="1:52" s="126" customFormat="1" x14ac:dyDescent="0.25">
      <c r="A434" s="125"/>
      <c r="C434" s="125"/>
      <c r="D434" s="127"/>
      <c r="E434" s="1043"/>
      <c r="F434" s="127"/>
      <c r="G434" s="128"/>
      <c r="H434" s="129"/>
      <c r="I434" s="20"/>
      <c r="J434" s="130"/>
      <c r="K434" s="20"/>
      <c r="L434" s="21"/>
      <c r="M434" s="20"/>
      <c r="N434" s="131"/>
      <c r="O434" s="20"/>
      <c r="P434" s="21"/>
      <c r="Q434" s="20"/>
      <c r="R434" s="21"/>
      <c r="U434" s="557"/>
      <c r="V434" s="837"/>
      <c r="W434" s="349"/>
      <c r="X434" s="238"/>
      <c r="Y434" s="279"/>
      <c r="Z434" s="873"/>
      <c r="AA434" s="289"/>
      <c r="AB434" s="132"/>
      <c r="AC434" s="68"/>
      <c r="AD434" s="129"/>
      <c r="AE434"/>
      <c r="AF434" s="96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</row>
    <row r="435" spans="1:52" s="126" customFormat="1" x14ac:dyDescent="0.25">
      <c r="A435" s="125"/>
      <c r="C435" s="125"/>
      <c r="D435" s="127"/>
      <c r="E435" s="1043"/>
      <c r="F435" s="127"/>
      <c r="G435" s="128"/>
      <c r="H435" s="129"/>
      <c r="I435" s="20"/>
      <c r="J435" s="130"/>
      <c r="K435" s="20"/>
      <c r="L435" s="21"/>
      <c r="M435" s="20"/>
      <c r="N435" s="131"/>
      <c r="O435" s="20"/>
      <c r="P435" s="21"/>
      <c r="Q435" s="20"/>
      <c r="R435" s="21"/>
      <c r="U435" s="557"/>
      <c r="V435" s="837"/>
      <c r="W435" s="349"/>
      <c r="X435" s="238"/>
      <c r="Y435" s="279"/>
      <c r="Z435" s="873"/>
      <c r="AA435" s="289"/>
      <c r="AB435" s="132"/>
      <c r="AC435" s="68"/>
      <c r="AD435" s="129"/>
      <c r="AE435"/>
      <c r="AF435" s="96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</row>
    <row r="436" spans="1:52" s="126" customFormat="1" x14ac:dyDescent="0.25">
      <c r="A436" s="125"/>
      <c r="C436" s="125"/>
      <c r="D436" s="127"/>
      <c r="E436" s="1043"/>
      <c r="F436" s="127"/>
      <c r="G436" s="128"/>
      <c r="H436" s="129"/>
      <c r="I436" s="20"/>
      <c r="J436" s="130"/>
      <c r="K436" s="20"/>
      <c r="L436" s="21"/>
      <c r="M436" s="20"/>
      <c r="N436" s="131"/>
      <c r="O436" s="20"/>
      <c r="P436" s="21"/>
      <c r="Q436" s="20"/>
      <c r="R436" s="21"/>
      <c r="U436" s="557"/>
      <c r="V436" s="837"/>
      <c r="W436" s="349"/>
      <c r="X436" s="238"/>
      <c r="Y436" s="279"/>
      <c r="Z436" s="873"/>
      <c r="AA436" s="289"/>
      <c r="AB436" s="132"/>
      <c r="AC436" s="68"/>
      <c r="AD436" s="129"/>
      <c r="AE436"/>
      <c r="AF436" s="9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</row>
    <row r="437" spans="1:52" s="126" customFormat="1" x14ac:dyDescent="0.25">
      <c r="A437" s="125"/>
      <c r="C437" s="125"/>
      <c r="D437" s="127"/>
      <c r="E437" s="1043"/>
      <c r="F437" s="127"/>
      <c r="G437" s="128"/>
      <c r="H437" s="129"/>
      <c r="I437" s="20"/>
      <c r="J437" s="130"/>
      <c r="K437" s="20"/>
      <c r="L437" s="21"/>
      <c r="M437" s="20"/>
      <c r="N437" s="131"/>
      <c r="O437" s="20"/>
      <c r="P437" s="21"/>
      <c r="Q437" s="20"/>
      <c r="R437" s="21"/>
      <c r="U437" s="557"/>
      <c r="V437" s="837"/>
      <c r="W437" s="349"/>
      <c r="X437" s="238"/>
      <c r="Y437" s="279"/>
      <c r="Z437" s="873"/>
      <c r="AA437" s="289"/>
      <c r="AB437" s="132"/>
      <c r="AC437" s="68"/>
      <c r="AD437" s="129"/>
      <c r="AE437"/>
      <c r="AF437" s="96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</row>
    <row r="438" spans="1:52" s="126" customFormat="1" x14ac:dyDescent="0.25">
      <c r="A438" s="125"/>
      <c r="C438" s="125"/>
      <c r="D438" s="127"/>
      <c r="E438" s="1043"/>
      <c r="F438" s="127"/>
      <c r="G438" s="128"/>
      <c r="H438" s="129"/>
      <c r="I438" s="20"/>
      <c r="J438" s="130"/>
      <c r="K438" s="20"/>
      <c r="L438" s="21"/>
      <c r="M438" s="20"/>
      <c r="N438" s="131"/>
      <c r="O438" s="20"/>
      <c r="P438" s="21"/>
      <c r="Q438" s="20"/>
      <c r="R438" s="21"/>
      <c r="U438" s="557"/>
      <c r="V438" s="837"/>
      <c r="W438" s="349"/>
      <c r="X438" s="238"/>
      <c r="Y438" s="279"/>
      <c r="Z438" s="873"/>
      <c r="AA438" s="289"/>
      <c r="AB438" s="132"/>
      <c r="AC438" s="68"/>
      <c r="AD438" s="129"/>
      <c r="AE438"/>
      <c r="AF438" s="96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</row>
    <row r="439" spans="1:52" s="126" customFormat="1" x14ac:dyDescent="0.25">
      <c r="A439" s="125"/>
      <c r="C439" s="125"/>
      <c r="D439" s="127"/>
      <c r="E439" s="1043"/>
      <c r="F439" s="127"/>
      <c r="G439" s="128"/>
      <c r="H439" s="129"/>
      <c r="I439" s="20"/>
      <c r="J439" s="130"/>
      <c r="K439" s="20"/>
      <c r="L439" s="21"/>
      <c r="M439" s="20"/>
      <c r="N439" s="131"/>
      <c r="O439" s="20"/>
      <c r="P439" s="21"/>
      <c r="Q439" s="20"/>
      <c r="R439" s="21"/>
      <c r="U439" s="557"/>
      <c r="V439" s="837"/>
      <c r="W439" s="349"/>
      <c r="X439" s="238"/>
      <c r="Y439" s="279"/>
      <c r="Z439" s="873"/>
      <c r="AA439" s="289"/>
      <c r="AB439" s="132"/>
      <c r="AC439" s="68"/>
      <c r="AD439" s="129"/>
      <c r="AE439"/>
      <c r="AF439" s="96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</row>
    <row r="440" spans="1:52" s="126" customFormat="1" x14ac:dyDescent="0.25">
      <c r="A440" s="125"/>
      <c r="C440" s="125"/>
      <c r="D440" s="127"/>
      <c r="E440" s="1043"/>
      <c r="F440" s="127"/>
      <c r="G440" s="128"/>
      <c r="H440" s="129"/>
      <c r="I440" s="20"/>
      <c r="J440" s="130"/>
      <c r="K440" s="20"/>
      <c r="L440" s="21"/>
      <c r="M440" s="20"/>
      <c r="N440" s="131"/>
      <c r="O440" s="20"/>
      <c r="P440" s="21"/>
      <c r="Q440" s="20"/>
      <c r="R440" s="21"/>
      <c r="U440" s="557"/>
      <c r="V440" s="837"/>
      <c r="W440" s="349"/>
      <c r="X440" s="238"/>
      <c r="Y440" s="279"/>
      <c r="Z440" s="873"/>
      <c r="AA440" s="289"/>
      <c r="AB440" s="132"/>
      <c r="AC440" s="68"/>
      <c r="AD440" s="129"/>
      <c r="AE440"/>
      <c r="AF440" s="96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</row>
    <row r="441" spans="1:52" s="126" customFormat="1" x14ac:dyDescent="0.25">
      <c r="A441" s="125"/>
      <c r="C441" s="125"/>
      <c r="D441" s="127"/>
      <c r="E441" s="1043"/>
      <c r="F441" s="127"/>
      <c r="G441" s="128"/>
      <c r="H441" s="129"/>
      <c r="I441" s="20"/>
      <c r="J441" s="130"/>
      <c r="K441" s="20"/>
      <c r="L441" s="21"/>
      <c r="M441" s="20"/>
      <c r="N441" s="131"/>
      <c r="O441" s="20"/>
      <c r="P441" s="21"/>
      <c r="Q441" s="20"/>
      <c r="R441" s="21"/>
      <c r="U441" s="557"/>
      <c r="V441" s="837"/>
      <c r="W441" s="349"/>
      <c r="X441" s="238"/>
      <c r="Y441" s="279"/>
      <c r="Z441" s="873"/>
      <c r="AA441" s="289"/>
      <c r="AB441" s="132"/>
      <c r="AC441" s="68"/>
      <c r="AD441" s="129"/>
      <c r="AE441"/>
      <c r="AF441" s="96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</row>
    <row r="442" spans="1:52" s="126" customFormat="1" x14ac:dyDescent="0.25">
      <c r="A442" s="125"/>
      <c r="C442" s="125"/>
      <c r="D442" s="127"/>
      <c r="E442" s="1043"/>
      <c r="F442" s="127"/>
      <c r="G442" s="128"/>
      <c r="H442" s="129"/>
      <c r="I442" s="20"/>
      <c r="J442" s="130"/>
      <c r="K442" s="20"/>
      <c r="L442" s="21"/>
      <c r="M442" s="20"/>
      <c r="N442" s="131"/>
      <c r="O442" s="20"/>
      <c r="P442" s="21"/>
      <c r="Q442" s="20"/>
      <c r="R442" s="21"/>
      <c r="U442" s="557"/>
      <c r="V442" s="837"/>
      <c r="W442" s="349"/>
      <c r="X442" s="238"/>
      <c r="Y442" s="279"/>
      <c r="Z442" s="873"/>
      <c r="AA442" s="289"/>
      <c r="AB442" s="132"/>
      <c r="AC442" s="68"/>
      <c r="AD442" s="129"/>
      <c r="AE442"/>
      <c r="AF442" s="96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</row>
    <row r="443" spans="1:52" s="126" customFormat="1" x14ac:dyDescent="0.25">
      <c r="A443" s="125"/>
      <c r="C443" s="125"/>
      <c r="D443" s="127"/>
      <c r="E443" s="1043"/>
      <c r="F443" s="127"/>
      <c r="G443" s="128"/>
      <c r="H443" s="129"/>
      <c r="I443" s="20"/>
      <c r="J443" s="130"/>
      <c r="K443" s="20"/>
      <c r="L443" s="21"/>
      <c r="M443" s="20"/>
      <c r="N443" s="131"/>
      <c r="O443" s="20"/>
      <c r="P443" s="21"/>
      <c r="Q443" s="20"/>
      <c r="R443" s="21"/>
      <c r="U443" s="557"/>
      <c r="V443" s="837"/>
      <c r="W443" s="349"/>
      <c r="X443" s="238"/>
      <c r="Y443" s="279"/>
      <c r="Z443" s="873"/>
      <c r="AA443" s="289"/>
      <c r="AB443" s="132"/>
      <c r="AC443" s="68"/>
      <c r="AD443" s="129"/>
      <c r="AE443"/>
      <c r="AF443" s="96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</row>
    <row r="444" spans="1:52" s="126" customFormat="1" x14ac:dyDescent="0.25">
      <c r="A444" s="125"/>
      <c r="C444" s="125"/>
      <c r="D444" s="127"/>
      <c r="E444" s="1043"/>
      <c r="F444" s="127"/>
      <c r="G444" s="128"/>
      <c r="H444" s="129"/>
      <c r="I444" s="20"/>
      <c r="J444" s="130"/>
      <c r="K444" s="20"/>
      <c r="L444" s="21"/>
      <c r="M444" s="20"/>
      <c r="N444" s="131"/>
      <c r="O444" s="20"/>
      <c r="P444" s="21"/>
      <c r="Q444" s="20"/>
      <c r="R444" s="21"/>
      <c r="U444" s="557"/>
      <c r="V444" s="837"/>
      <c r="W444" s="349"/>
      <c r="X444" s="238"/>
      <c r="Y444" s="279"/>
      <c r="Z444" s="873"/>
      <c r="AA444" s="289"/>
      <c r="AB444" s="132"/>
      <c r="AC444" s="68"/>
      <c r="AD444" s="129"/>
      <c r="AE444"/>
      <c r="AF444" s="96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</row>
    <row r="445" spans="1:52" s="126" customFormat="1" x14ac:dyDescent="0.25">
      <c r="A445" s="125"/>
      <c r="C445" s="125"/>
      <c r="D445" s="127"/>
      <c r="E445" s="1043"/>
      <c r="F445" s="127"/>
      <c r="G445" s="128"/>
      <c r="H445" s="129"/>
      <c r="I445" s="20"/>
      <c r="J445" s="130"/>
      <c r="K445" s="20"/>
      <c r="L445" s="21"/>
      <c r="M445" s="20"/>
      <c r="N445" s="131"/>
      <c r="O445" s="20"/>
      <c r="P445" s="21"/>
      <c r="Q445" s="20"/>
      <c r="R445" s="21"/>
      <c r="U445" s="557"/>
      <c r="V445" s="837"/>
      <c r="W445" s="349"/>
      <c r="X445" s="238"/>
      <c r="Y445" s="279"/>
      <c r="Z445" s="873"/>
      <c r="AA445" s="289"/>
      <c r="AB445" s="132"/>
      <c r="AC445" s="68"/>
      <c r="AD445" s="129"/>
      <c r="AE445"/>
      <c r="AF445" s="96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</row>
    <row r="446" spans="1:52" s="126" customFormat="1" x14ac:dyDescent="0.25">
      <c r="A446" s="125"/>
      <c r="C446" s="125"/>
      <c r="D446" s="127"/>
      <c r="E446" s="1043"/>
      <c r="F446" s="127"/>
      <c r="G446" s="128"/>
      <c r="H446" s="129"/>
      <c r="I446" s="20"/>
      <c r="J446" s="130"/>
      <c r="K446" s="20"/>
      <c r="L446" s="21"/>
      <c r="M446" s="20"/>
      <c r="N446" s="131"/>
      <c r="O446" s="20"/>
      <c r="P446" s="21"/>
      <c r="Q446" s="20"/>
      <c r="R446" s="21"/>
      <c r="U446" s="557"/>
      <c r="V446" s="837"/>
      <c r="W446" s="349"/>
      <c r="X446" s="238"/>
      <c r="Y446" s="279"/>
      <c r="Z446" s="873"/>
      <c r="AA446" s="289"/>
      <c r="AB446" s="132"/>
      <c r="AC446" s="68"/>
      <c r="AD446" s="129"/>
      <c r="AE446"/>
      <c r="AF446" s="9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</row>
    <row r="447" spans="1:52" s="126" customFormat="1" x14ac:dyDescent="0.25">
      <c r="A447" s="125"/>
      <c r="C447" s="125"/>
      <c r="D447" s="127"/>
      <c r="E447" s="1043"/>
      <c r="F447" s="127"/>
      <c r="G447" s="128"/>
      <c r="H447" s="129"/>
      <c r="I447" s="20"/>
      <c r="J447" s="130"/>
      <c r="K447" s="20"/>
      <c r="L447" s="21"/>
      <c r="M447" s="20"/>
      <c r="N447" s="131"/>
      <c r="O447" s="20"/>
      <c r="P447" s="21"/>
      <c r="Q447" s="20"/>
      <c r="R447" s="21"/>
      <c r="U447" s="557"/>
      <c r="V447" s="837"/>
      <c r="W447" s="349"/>
      <c r="X447" s="238"/>
      <c r="Y447" s="279"/>
      <c r="Z447" s="873"/>
      <c r="AA447" s="289"/>
      <c r="AB447" s="132"/>
      <c r="AC447" s="68"/>
      <c r="AD447" s="129"/>
      <c r="AE447"/>
      <c r="AF447" s="96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</row>
    <row r="448" spans="1:52" s="126" customFormat="1" x14ac:dyDescent="0.25">
      <c r="A448" s="125"/>
      <c r="C448" s="125"/>
      <c r="D448" s="127"/>
      <c r="E448" s="1043"/>
      <c r="F448" s="127"/>
      <c r="G448" s="128"/>
      <c r="H448" s="129"/>
      <c r="I448" s="20"/>
      <c r="J448" s="130"/>
      <c r="K448" s="20"/>
      <c r="L448" s="21"/>
      <c r="M448" s="20"/>
      <c r="N448" s="131"/>
      <c r="O448" s="20"/>
      <c r="P448" s="21"/>
      <c r="Q448" s="20"/>
      <c r="R448" s="21"/>
      <c r="U448" s="557"/>
      <c r="V448" s="837"/>
      <c r="W448" s="349"/>
      <c r="X448" s="238"/>
      <c r="Y448" s="279"/>
      <c r="Z448" s="873"/>
      <c r="AA448" s="289"/>
      <c r="AB448" s="132"/>
      <c r="AC448" s="68"/>
      <c r="AD448" s="129"/>
      <c r="AE448"/>
      <c r="AF448" s="96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</row>
    <row r="449" spans="1:52" s="126" customFormat="1" x14ac:dyDescent="0.25">
      <c r="A449" s="125"/>
      <c r="C449" s="125"/>
      <c r="D449" s="127"/>
      <c r="E449" s="1043"/>
      <c r="F449" s="127"/>
      <c r="G449" s="128"/>
      <c r="H449" s="129"/>
      <c r="I449" s="20"/>
      <c r="J449" s="130"/>
      <c r="K449" s="20"/>
      <c r="L449" s="21"/>
      <c r="M449" s="20"/>
      <c r="N449" s="131"/>
      <c r="O449" s="20"/>
      <c r="P449" s="21"/>
      <c r="Q449" s="20"/>
      <c r="R449" s="21"/>
      <c r="U449" s="557"/>
      <c r="V449" s="837"/>
      <c r="W449" s="349"/>
      <c r="X449" s="238"/>
      <c r="Y449" s="279"/>
      <c r="Z449" s="873"/>
      <c r="AA449" s="289"/>
      <c r="AB449" s="132"/>
      <c r="AC449" s="68"/>
      <c r="AD449" s="129"/>
      <c r="AE449"/>
      <c r="AF449" s="96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</sheetData>
  <mergeCells count="14">
    <mergeCell ref="Q7:R7"/>
    <mergeCell ref="S7:T7"/>
    <mergeCell ref="U7:U8"/>
    <mergeCell ref="AC7:AD7"/>
    <mergeCell ref="A1:U1"/>
    <mergeCell ref="A2:U2"/>
    <mergeCell ref="I3:U3"/>
    <mergeCell ref="X3:Y3"/>
    <mergeCell ref="D4:U4"/>
    <mergeCell ref="G7:H7"/>
    <mergeCell ref="I7:J7"/>
    <mergeCell ref="K7:L7"/>
    <mergeCell ref="M7:N7"/>
    <mergeCell ref="O7:P7"/>
  </mergeCells>
  <conditionalFormatting sqref="W9:X12 W15:X15">
    <cfRule type="cellIs" dxfId="151" priority="19" stopIfTrue="1" operator="equal">
      <formula>#REF!</formula>
    </cfRule>
  </conditionalFormatting>
  <conditionalFormatting sqref="X10">
    <cfRule type="cellIs" dxfId="150" priority="18" stopIfTrue="1" operator="equal">
      <formula>#REF!</formula>
    </cfRule>
  </conditionalFormatting>
  <conditionalFormatting sqref="X10 W25:X28 W30:X30">
    <cfRule type="cellIs" dxfId="149" priority="17" stopIfTrue="1" operator="equal">
      <formula>#REF!</formula>
    </cfRule>
  </conditionalFormatting>
  <conditionalFormatting sqref="W34:X34">
    <cfRule type="cellIs" dxfId="148" priority="16" stopIfTrue="1" operator="equal">
      <formula>#REF!</formula>
    </cfRule>
  </conditionalFormatting>
  <conditionalFormatting sqref="W39">
    <cfRule type="cellIs" dxfId="147" priority="15" stopIfTrue="1" operator="equal">
      <formula>#REF!</formula>
    </cfRule>
  </conditionalFormatting>
  <conditionalFormatting sqref="W39:W40">
    <cfRule type="cellIs" dxfId="146" priority="14" stopIfTrue="1" operator="equal">
      <formula>#REF!</formula>
    </cfRule>
  </conditionalFormatting>
  <conditionalFormatting sqref="W43">
    <cfRule type="cellIs" dxfId="145" priority="13" stopIfTrue="1" operator="equal">
      <formula>#REF!</formula>
    </cfRule>
  </conditionalFormatting>
  <conditionalFormatting sqref="W45">
    <cfRule type="cellIs" dxfId="144" priority="12" stopIfTrue="1" operator="equal">
      <formula>#REF!</formula>
    </cfRule>
  </conditionalFormatting>
  <conditionalFormatting sqref="W48">
    <cfRule type="cellIs" dxfId="143" priority="11" stopIfTrue="1" operator="equal">
      <formula>#REF!</formula>
    </cfRule>
  </conditionalFormatting>
  <conditionalFormatting sqref="W49">
    <cfRule type="cellIs" dxfId="142" priority="10" stopIfTrue="1" operator="equal">
      <formula>#REF!</formula>
    </cfRule>
  </conditionalFormatting>
  <conditionalFormatting sqref="W14:X14">
    <cfRule type="cellIs" dxfId="141" priority="9" stopIfTrue="1" operator="equal">
      <formula>#REF!</formula>
    </cfRule>
  </conditionalFormatting>
  <conditionalFormatting sqref="W13:X13">
    <cfRule type="cellIs" dxfId="140" priority="8" stopIfTrue="1" operator="equal">
      <formula>#REF!</formula>
    </cfRule>
  </conditionalFormatting>
  <conditionalFormatting sqref="W18:X18">
    <cfRule type="cellIs" dxfId="139" priority="7" stopIfTrue="1" operator="equal">
      <formula>#REF!</formula>
    </cfRule>
  </conditionalFormatting>
  <conditionalFormatting sqref="W23:X23">
    <cfRule type="cellIs" dxfId="138" priority="6" stopIfTrue="1" operator="equal">
      <formula>#REF!</formula>
    </cfRule>
  </conditionalFormatting>
  <conditionalFormatting sqref="W22:X22">
    <cfRule type="cellIs" dxfId="137" priority="5" stopIfTrue="1" operator="equal">
      <formula>#REF!</formula>
    </cfRule>
  </conditionalFormatting>
  <conditionalFormatting sqref="W24:X24">
    <cfRule type="cellIs" dxfId="136" priority="4" stopIfTrue="1" operator="equal">
      <formula>#REF!</formula>
    </cfRule>
  </conditionalFormatting>
  <conditionalFormatting sqref="W29:X29">
    <cfRule type="cellIs" dxfId="135" priority="3" stopIfTrue="1" operator="equal">
      <formula>#REF!</formula>
    </cfRule>
  </conditionalFormatting>
  <conditionalFormatting sqref="W35:W37">
    <cfRule type="cellIs" dxfId="134" priority="2" stopIfTrue="1" operator="equal">
      <formula>#REF!</formula>
    </cfRule>
  </conditionalFormatting>
  <conditionalFormatting sqref="W35:W36">
    <cfRule type="cellIs" dxfId="133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Z685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R176" sqref="R176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1237"/>
      <c r="X1" s="1237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4914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237"/>
      <c r="X2" s="1237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234"/>
      <c r="F3" s="12"/>
      <c r="G3" s="13"/>
      <c r="H3" s="14"/>
      <c r="I3" s="1409" t="s">
        <v>4915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1237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234"/>
      <c r="B4" s="1234"/>
      <c r="C4" s="1234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233"/>
      <c r="F5" s="26"/>
      <c r="G5" s="27"/>
      <c r="H5" s="28"/>
      <c r="I5" s="1235"/>
      <c r="J5" s="29"/>
      <c r="K5" s="30"/>
      <c r="L5" s="28"/>
      <c r="M5" s="31"/>
      <c r="N5" s="32"/>
      <c r="O5" s="1235"/>
      <c r="P5" s="28" t="s">
        <v>4771</v>
      </c>
      <c r="Q5" s="1071"/>
      <c r="R5" s="1071" t="s">
        <v>4951</v>
      </c>
      <c r="S5" s="1072"/>
      <c r="T5" s="1071"/>
      <c r="U5" s="1073"/>
      <c r="V5" s="830"/>
      <c r="W5" s="347"/>
      <c r="X5" s="1236"/>
      <c r="Y5" s="256"/>
      <c r="Z5" s="843"/>
      <c r="AA5" s="844"/>
      <c r="AB5" s="7"/>
      <c r="AC5" s="36"/>
      <c r="AD5" s="28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233"/>
      <c r="F6" s="26"/>
      <c r="G6" s="27"/>
      <c r="H6" s="28"/>
      <c r="I6" s="1235"/>
      <c r="J6" s="29"/>
      <c r="K6" s="30"/>
      <c r="L6" s="28"/>
      <c r="M6" s="31"/>
      <c r="N6" s="32"/>
      <c r="O6" s="1235"/>
      <c r="P6" s="28"/>
      <c r="Q6" s="1235"/>
      <c r="R6" s="15"/>
      <c r="S6" s="33"/>
      <c r="T6" s="34"/>
      <c r="U6" s="35"/>
      <c r="V6" s="830"/>
      <c r="W6" s="1237"/>
      <c r="X6" s="1236"/>
      <c r="Y6" s="256"/>
      <c r="Z6" s="843"/>
      <c r="AA6" s="844"/>
      <c r="AB6" s="7"/>
      <c r="AC6" s="36"/>
      <c r="AD6" s="28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238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hidden="1" customHeight="1" x14ac:dyDescent="0.25">
      <c r="A9" s="243">
        <v>1</v>
      </c>
      <c r="B9" s="244" t="s">
        <v>2964</v>
      </c>
      <c r="C9" s="244">
        <v>10</v>
      </c>
      <c r="D9" s="245" t="s">
        <v>2950</v>
      </c>
      <c r="E9" s="245"/>
      <c r="F9" s="245" t="s">
        <v>308</v>
      </c>
      <c r="G9" s="272">
        <v>2</v>
      </c>
      <c r="H9" s="264">
        <v>405</v>
      </c>
      <c r="I9" s="61"/>
      <c r="J9" s="294"/>
      <c r="K9" s="61"/>
      <c r="L9" s="67"/>
      <c r="M9" s="61"/>
      <c r="N9" s="67"/>
      <c r="O9" s="61"/>
      <c r="P9" s="67"/>
      <c r="Q9" s="264"/>
      <c r="R9" s="264"/>
      <c r="S9" s="61"/>
      <c r="T9" s="295"/>
      <c r="U9" s="541" t="s">
        <v>3176</v>
      </c>
      <c r="V9" s="286" t="s">
        <v>4671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hidden="1" customHeight="1" x14ac:dyDescent="0.25">
      <c r="A10" s="243">
        <v>2</v>
      </c>
      <c r="B10" s="244" t="s">
        <v>2964</v>
      </c>
      <c r="C10" s="244">
        <v>10</v>
      </c>
      <c r="D10" s="245" t="s">
        <v>2951</v>
      </c>
      <c r="E10" s="245"/>
      <c r="F10" s="245" t="s">
        <v>308</v>
      </c>
      <c r="G10" s="272"/>
      <c r="H10" s="67"/>
      <c r="I10" s="61">
        <v>2</v>
      </c>
      <c r="J10" s="67">
        <v>402</v>
      </c>
      <c r="K10" s="61"/>
      <c r="L10" s="67"/>
      <c r="M10" s="61"/>
      <c r="N10" s="67"/>
      <c r="O10" s="61"/>
      <c r="P10" s="67"/>
      <c r="Q10" s="264"/>
      <c r="R10" s="264"/>
      <c r="S10" s="61"/>
      <c r="T10" s="295"/>
      <c r="U10" s="541" t="s">
        <v>3177</v>
      </c>
      <c r="V10" s="286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hidden="1" customHeight="1" x14ac:dyDescent="0.25">
      <c r="A11" s="243">
        <v>3</v>
      </c>
      <c r="B11" s="244" t="s">
        <v>2964</v>
      </c>
      <c r="C11" s="244">
        <v>10</v>
      </c>
      <c r="D11" s="245" t="s">
        <v>2952</v>
      </c>
      <c r="E11" s="245"/>
      <c r="F11" s="245" t="s">
        <v>308</v>
      </c>
      <c r="G11" s="272"/>
      <c r="H11" s="67"/>
      <c r="I11" s="61"/>
      <c r="J11" s="294"/>
      <c r="K11" s="61"/>
      <c r="L11" s="67"/>
      <c r="M11" s="61"/>
      <c r="N11" s="67"/>
      <c r="O11" s="799">
        <v>0</v>
      </c>
      <c r="P11" s="802"/>
      <c r="Q11" s="264"/>
      <c r="R11" s="264"/>
      <c r="S11" s="61"/>
      <c r="T11" s="295"/>
      <c r="U11" s="541" t="s">
        <v>3178</v>
      </c>
      <c r="V11" s="335" t="s">
        <v>4671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hidden="1" customHeight="1" x14ac:dyDescent="0.25">
      <c r="A12" s="243">
        <v>4</v>
      </c>
      <c r="B12" s="244" t="s">
        <v>2964</v>
      </c>
      <c r="C12" s="244">
        <v>10</v>
      </c>
      <c r="D12" s="245" t="s">
        <v>2953</v>
      </c>
      <c r="E12" s="245"/>
      <c r="F12" s="245" t="s">
        <v>308</v>
      </c>
      <c r="G12" s="272"/>
      <c r="H12" s="67"/>
      <c r="I12" s="902">
        <v>2</v>
      </c>
      <c r="J12" s="903" t="s">
        <v>4688</v>
      </c>
      <c r="K12" s="61"/>
      <c r="L12" s="67"/>
      <c r="M12" s="61"/>
      <c r="N12" s="67"/>
      <c r="O12" s="61"/>
      <c r="P12" s="67"/>
      <c r="Q12" s="1051">
        <v>0</v>
      </c>
      <c r="R12" s="67"/>
      <c r="S12" s="61"/>
      <c r="T12" s="295"/>
      <c r="U12" s="548" t="s">
        <v>4623</v>
      </c>
      <c r="V12" s="286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hidden="1" customHeight="1" x14ac:dyDescent="0.25">
      <c r="A13" s="243">
        <v>5</v>
      </c>
      <c r="B13" s="244" t="s">
        <v>2964</v>
      </c>
      <c r="C13" s="244">
        <v>10</v>
      </c>
      <c r="D13" s="245" t="s">
        <v>2955</v>
      </c>
      <c r="E13" s="245"/>
      <c r="F13" s="245" t="s">
        <v>308</v>
      </c>
      <c r="G13" s="272"/>
      <c r="H13" s="67"/>
      <c r="I13" s="799">
        <v>0</v>
      </c>
      <c r="J13" s="67"/>
      <c r="K13" s="61"/>
      <c r="L13" s="67"/>
      <c r="M13" s="61"/>
      <c r="N13" s="67"/>
      <c r="O13" s="61"/>
      <c r="P13" s="67"/>
      <c r="Q13" s="264"/>
      <c r="R13" s="264"/>
      <c r="S13" s="61"/>
      <c r="T13" s="295"/>
      <c r="U13" s="806" t="s">
        <v>3178</v>
      </c>
      <c r="V13" s="335" t="s">
        <v>4671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hidden="1" customHeight="1" x14ac:dyDescent="0.25">
      <c r="A14" s="243">
        <v>6</v>
      </c>
      <c r="B14" s="244" t="s">
        <v>2964</v>
      </c>
      <c r="C14" s="244">
        <v>10</v>
      </c>
      <c r="D14" s="245" t="s">
        <v>2954</v>
      </c>
      <c r="E14" s="245"/>
      <c r="F14" s="245" t="s">
        <v>308</v>
      </c>
      <c r="G14" s="272">
        <v>1</v>
      </c>
      <c r="H14" s="264">
        <v>403</v>
      </c>
      <c r="I14" s="61"/>
      <c r="J14" s="294"/>
      <c r="K14" s="61"/>
      <c r="L14" s="67"/>
      <c r="M14" s="61"/>
      <c r="N14" s="67"/>
      <c r="O14" s="61"/>
      <c r="P14" s="67"/>
      <c r="Q14" s="264"/>
      <c r="R14" s="264"/>
      <c r="S14" s="61"/>
      <c r="T14" s="295"/>
      <c r="U14" s="541" t="s">
        <v>3177</v>
      </c>
      <c r="V14" s="286" t="s">
        <v>4946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hidden="1" customHeight="1" x14ac:dyDescent="0.25">
      <c r="A15" s="243">
        <v>7</v>
      </c>
      <c r="B15" s="244" t="s">
        <v>2964</v>
      </c>
      <c r="C15" s="244">
        <v>10</v>
      </c>
      <c r="D15" s="245" t="s">
        <v>2956</v>
      </c>
      <c r="E15" s="245"/>
      <c r="F15" s="245" t="s">
        <v>308</v>
      </c>
      <c r="G15" s="272"/>
      <c r="H15" s="67"/>
      <c r="I15" s="61"/>
      <c r="J15" s="294"/>
      <c r="K15" s="61"/>
      <c r="L15" s="67"/>
      <c r="M15" s="61"/>
      <c r="N15" s="67"/>
      <c r="O15" s="61"/>
      <c r="P15" s="67"/>
      <c r="Q15" s="803">
        <v>0</v>
      </c>
      <c r="R15" s="294"/>
      <c r="S15" s="61"/>
      <c r="T15" s="295"/>
      <c r="U15" s="541" t="s">
        <v>3178</v>
      </c>
      <c r="V15" s="335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hidden="1" customHeight="1" x14ac:dyDescent="0.25">
      <c r="A16" s="243">
        <v>8</v>
      </c>
      <c r="B16" s="244" t="s">
        <v>2964</v>
      </c>
      <c r="C16" s="244">
        <v>10</v>
      </c>
      <c r="D16" s="245" t="s">
        <v>2958</v>
      </c>
      <c r="E16" s="245"/>
      <c r="F16" s="245" t="s">
        <v>308</v>
      </c>
      <c r="G16" s="272"/>
      <c r="H16" s="67"/>
      <c r="I16" s="61"/>
      <c r="J16" s="294"/>
      <c r="K16" s="799">
        <v>0</v>
      </c>
      <c r="L16" s="67"/>
      <c r="M16" s="61" t="s">
        <v>4708</v>
      </c>
      <c r="N16" s="296" t="s">
        <v>4692</v>
      </c>
      <c r="O16" s="61"/>
      <c r="P16" s="67"/>
      <c r="Q16" s="264"/>
      <c r="R16" s="264"/>
      <c r="S16" s="61"/>
      <c r="T16" s="295"/>
      <c r="U16" s="548" t="s">
        <v>4623</v>
      </c>
      <c r="V16" s="286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hidden="1" customHeight="1" x14ac:dyDescent="0.25">
      <c r="A17" s="243">
        <v>9</v>
      </c>
      <c r="B17" s="244" t="s">
        <v>2964</v>
      </c>
      <c r="C17" s="244">
        <v>10</v>
      </c>
      <c r="D17" s="245" t="s">
        <v>2959</v>
      </c>
      <c r="E17" s="245"/>
      <c r="F17" s="245" t="s">
        <v>308</v>
      </c>
      <c r="G17" s="272"/>
      <c r="H17" s="67"/>
      <c r="I17" s="61"/>
      <c r="J17" s="294"/>
      <c r="K17" s="61"/>
      <c r="L17" s="67"/>
      <c r="M17" s="61" t="s">
        <v>4708</v>
      </c>
      <c r="N17" s="294" t="s">
        <v>4688</v>
      </c>
      <c r="O17" s="61"/>
      <c r="P17" s="67"/>
      <c r="Q17" s="264"/>
      <c r="R17" s="264"/>
      <c r="S17" s="61"/>
      <c r="T17" s="295"/>
      <c r="U17" s="541" t="s">
        <v>3179</v>
      </c>
      <c r="V17" s="286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hidden="1" customHeight="1" x14ac:dyDescent="0.25">
      <c r="A18" s="243">
        <v>10</v>
      </c>
      <c r="B18" s="244" t="s">
        <v>2964</v>
      </c>
      <c r="C18" s="244">
        <v>10</v>
      </c>
      <c r="D18" s="245" t="s">
        <v>2957</v>
      </c>
      <c r="E18" s="245"/>
      <c r="F18" s="245" t="s">
        <v>308</v>
      </c>
      <c r="G18" s="272"/>
      <c r="H18" s="67"/>
      <c r="I18" s="61"/>
      <c r="J18" s="294"/>
      <c r="K18" s="841" t="s">
        <v>4711</v>
      </c>
      <c r="L18" s="67"/>
      <c r="M18" s="61"/>
      <c r="N18" s="67"/>
      <c r="O18" s="799">
        <v>1</v>
      </c>
      <c r="P18" s="67">
        <v>402</v>
      </c>
      <c r="Q18" s="264"/>
      <c r="R18" s="264"/>
      <c r="S18" s="61"/>
      <c r="T18" s="295"/>
      <c r="U18" s="541" t="s">
        <v>3177</v>
      </c>
      <c r="V18" s="286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hidden="1" customHeight="1" x14ac:dyDescent="0.25">
      <c r="A19" s="243">
        <v>11</v>
      </c>
      <c r="B19" s="301" t="s">
        <v>2964</v>
      </c>
      <c r="C19" s="301">
        <v>10</v>
      </c>
      <c r="D19" s="329" t="s">
        <v>2961</v>
      </c>
      <c r="E19" s="329"/>
      <c r="F19" s="329" t="s">
        <v>308</v>
      </c>
      <c r="G19" s="305"/>
      <c r="H19" s="306"/>
      <c r="I19" s="300"/>
      <c r="J19" s="307"/>
      <c r="K19" s="300"/>
      <c r="L19" s="306"/>
      <c r="M19" s="300">
        <v>1</v>
      </c>
      <c r="N19" s="1241" t="s">
        <v>4686</v>
      </c>
      <c r="O19" s="300"/>
      <c r="P19" s="306"/>
      <c r="Q19" s="308"/>
      <c r="R19" s="308"/>
      <c r="S19" s="300"/>
      <c r="T19" s="309"/>
      <c r="U19" s="806" t="s">
        <v>3176</v>
      </c>
      <c r="V19" s="286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hidden="1" customHeight="1" x14ac:dyDescent="0.25">
      <c r="A20" s="243">
        <v>12</v>
      </c>
      <c r="B20" s="244" t="s">
        <v>2964</v>
      </c>
      <c r="C20" s="244">
        <v>10</v>
      </c>
      <c r="D20" s="245" t="s">
        <v>2960</v>
      </c>
      <c r="E20" s="245"/>
      <c r="F20" s="245" t="s">
        <v>308</v>
      </c>
      <c r="G20" s="272"/>
      <c r="H20" s="67"/>
      <c r="I20" s="61"/>
      <c r="J20" s="294"/>
      <c r="K20" s="61" t="s">
        <v>4708</v>
      </c>
      <c r="L20" s="294" t="s">
        <v>4692</v>
      </c>
      <c r="M20" s="61"/>
      <c r="N20" s="67"/>
      <c r="O20" s="61"/>
      <c r="P20" s="67"/>
      <c r="Q20" s="264"/>
      <c r="R20" s="264"/>
      <c r="S20" s="61"/>
      <c r="T20" s="295"/>
      <c r="U20" s="541" t="s">
        <v>3179</v>
      </c>
      <c r="V20" s="286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hidden="1" customHeight="1" x14ac:dyDescent="0.25">
      <c r="A21" s="243">
        <v>13</v>
      </c>
      <c r="B21" s="301" t="s">
        <v>2964</v>
      </c>
      <c r="C21" s="301">
        <v>10</v>
      </c>
      <c r="D21" s="245" t="s">
        <v>2962</v>
      </c>
      <c r="E21" s="245"/>
      <c r="F21" s="245" t="s">
        <v>308</v>
      </c>
      <c r="G21" s="272"/>
      <c r="H21" s="67"/>
      <c r="I21" s="61"/>
      <c r="J21" s="294"/>
      <c r="K21" s="61"/>
      <c r="L21" s="67"/>
      <c r="M21" s="61"/>
      <c r="N21" s="67"/>
      <c r="O21" s="61">
        <v>2</v>
      </c>
      <c r="P21" s="294" t="s">
        <v>4692</v>
      </c>
      <c r="Q21" s="264"/>
      <c r="R21" s="264"/>
      <c r="S21" s="61"/>
      <c r="T21" s="61"/>
      <c r="U21" s="541" t="s">
        <v>3178</v>
      </c>
      <c r="V21" s="335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28.5" hidden="1" customHeight="1" x14ac:dyDescent="0.25">
      <c r="A22" s="243">
        <v>14</v>
      </c>
      <c r="B22" s="301" t="s">
        <v>2964</v>
      </c>
      <c r="C22" s="301">
        <v>10</v>
      </c>
      <c r="D22" s="246" t="s">
        <v>2966</v>
      </c>
      <c r="E22" s="246"/>
      <c r="F22" s="247" t="s">
        <v>312</v>
      </c>
      <c r="G22" s="272"/>
      <c r="H22" s="67"/>
      <c r="I22" s="61">
        <v>2</v>
      </c>
      <c r="J22" s="67">
        <v>403</v>
      </c>
      <c r="K22" s="61"/>
      <c r="L22" s="67"/>
      <c r="M22" s="61"/>
      <c r="N22" s="67"/>
      <c r="O22" s="61"/>
      <c r="P22" s="67"/>
      <c r="Q22" s="264"/>
      <c r="R22" s="264"/>
      <c r="S22" s="61"/>
      <c r="T22" s="61"/>
      <c r="U22" s="542" t="s">
        <v>3180</v>
      </c>
      <c r="V22" s="286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hidden="1" customHeight="1" x14ac:dyDescent="0.25">
      <c r="A23" s="243">
        <v>15</v>
      </c>
      <c r="B23" s="301" t="s">
        <v>2964</v>
      </c>
      <c r="C23" s="301">
        <v>10</v>
      </c>
      <c r="D23" s="246" t="s">
        <v>2965</v>
      </c>
      <c r="E23" s="246"/>
      <c r="F23" s="247" t="s">
        <v>312</v>
      </c>
      <c r="G23" s="272">
        <v>2</v>
      </c>
      <c r="H23" s="67">
        <v>502</v>
      </c>
      <c r="I23" s="61"/>
      <c r="J23" s="294"/>
      <c r="K23" s="61"/>
      <c r="L23" s="67"/>
      <c r="M23" s="61"/>
      <c r="N23" s="67"/>
      <c r="O23" s="61"/>
      <c r="P23" s="67"/>
      <c r="Q23" s="264"/>
      <c r="R23" s="264"/>
      <c r="S23" s="61"/>
      <c r="T23" s="61"/>
      <c r="U23" s="545" t="s">
        <v>3180</v>
      </c>
      <c r="V23" s="286" t="s">
        <v>4671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hidden="1" customHeight="1" x14ac:dyDescent="0.25">
      <c r="A24" s="243">
        <v>16</v>
      </c>
      <c r="B24" s="301" t="s">
        <v>2964</v>
      </c>
      <c r="C24" s="301">
        <v>10</v>
      </c>
      <c r="D24" s="246" t="s">
        <v>2968</v>
      </c>
      <c r="E24" s="246"/>
      <c r="F24" s="247" t="s">
        <v>312</v>
      </c>
      <c r="G24" s="272"/>
      <c r="H24" s="67"/>
      <c r="I24" s="61"/>
      <c r="J24" s="294"/>
      <c r="K24" s="61">
        <v>1</v>
      </c>
      <c r="L24" s="67">
        <v>404</v>
      </c>
      <c r="M24" s="61"/>
      <c r="N24" s="67"/>
      <c r="O24" s="61"/>
      <c r="P24" s="67"/>
      <c r="Q24" s="264"/>
      <c r="R24" s="67"/>
      <c r="S24" s="61"/>
      <c r="T24" s="61"/>
      <c r="U24" s="542" t="s">
        <v>3177</v>
      </c>
      <c r="V24" s="286" t="s">
        <v>4671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hidden="1" customHeight="1" thickBot="1" x14ac:dyDescent="0.3">
      <c r="A25" s="243">
        <v>17</v>
      </c>
      <c r="B25" s="301" t="s">
        <v>2964</v>
      </c>
      <c r="C25" s="301">
        <v>10</v>
      </c>
      <c r="D25" s="246" t="s">
        <v>2967</v>
      </c>
      <c r="E25" s="246"/>
      <c r="F25" s="247" t="s">
        <v>312</v>
      </c>
      <c r="G25" s="272"/>
      <c r="H25" s="67"/>
      <c r="I25" s="61"/>
      <c r="J25" s="294"/>
      <c r="K25" s="61"/>
      <c r="L25" s="67"/>
      <c r="M25" s="61"/>
      <c r="N25" s="67"/>
      <c r="O25" s="799">
        <v>0</v>
      </c>
      <c r="P25" s="67"/>
      <c r="Q25" s="264">
        <v>1</v>
      </c>
      <c r="R25" s="264">
        <v>402</v>
      </c>
      <c r="S25" s="61"/>
      <c r="T25" s="61"/>
      <c r="U25" s="542" t="s">
        <v>3181</v>
      </c>
      <c r="V25" s="508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hidden="1" customHeight="1" thickBot="1" x14ac:dyDescent="0.3">
      <c r="A26" s="243">
        <v>18</v>
      </c>
      <c r="B26" s="301" t="s">
        <v>2964</v>
      </c>
      <c r="C26" s="301">
        <v>10</v>
      </c>
      <c r="D26" s="246" t="s">
        <v>2969</v>
      </c>
      <c r="E26" s="246"/>
      <c r="F26" s="247" t="s">
        <v>312</v>
      </c>
      <c r="G26" s="272">
        <v>1</v>
      </c>
      <c r="H26" s="67">
        <v>402</v>
      </c>
      <c r="I26" s="61"/>
      <c r="J26" s="294"/>
      <c r="K26" s="61"/>
      <c r="L26" s="67"/>
      <c r="M26" s="61"/>
      <c r="N26" s="67"/>
      <c r="O26" s="61"/>
      <c r="P26" s="67"/>
      <c r="Q26" s="264"/>
      <c r="R26" s="264"/>
      <c r="S26" s="61"/>
      <c r="T26" s="61"/>
      <c r="U26" s="546" t="s">
        <v>3181</v>
      </c>
      <c r="V26" s="508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hidden="1" customHeight="1" thickBot="1" x14ac:dyDescent="0.3">
      <c r="A27" s="243">
        <v>19</v>
      </c>
      <c r="B27" s="301" t="s">
        <v>2964</v>
      </c>
      <c r="C27" s="301">
        <v>10</v>
      </c>
      <c r="D27" s="246" t="s">
        <v>2970</v>
      </c>
      <c r="E27" s="246"/>
      <c r="F27" s="247" t="s">
        <v>312</v>
      </c>
      <c r="G27" s="272"/>
      <c r="H27" s="67"/>
      <c r="I27" s="61">
        <v>1</v>
      </c>
      <c r="J27" s="67">
        <v>403</v>
      </c>
      <c r="K27" s="61"/>
      <c r="L27" s="67"/>
      <c r="M27" s="61"/>
      <c r="N27" s="67"/>
      <c r="O27" s="61"/>
      <c r="P27" s="67"/>
      <c r="Q27" s="264"/>
      <c r="R27" s="264"/>
      <c r="S27" s="61"/>
      <c r="T27" s="61"/>
      <c r="U27" s="542" t="s">
        <v>3181</v>
      </c>
      <c r="V27" s="508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hidden="1" customHeight="1" thickBot="1" x14ac:dyDescent="0.3">
      <c r="A28" s="243">
        <v>20</v>
      </c>
      <c r="B28" s="301" t="s">
        <v>2964</v>
      </c>
      <c r="C28" s="301">
        <v>10</v>
      </c>
      <c r="D28" s="246" t="s">
        <v>2971</v>
      </c>
      <c r="E28" s="246"/>
      <c r="F28" s="247" t="s">
        <v>312</v>
      </c>
      <c r="G28" s="272"/>
      <c r="H28" s="67"/>
      <c r="I28" s="61"/>
      <c r="J28" s="294"/>
      <c r="K28" s="61"/>
      <c r="L28" s="67"/>
      <c r="M28" s="61"/>
      <c r="N28" s="67"/>
      <c r="O28" s="61">
        <v>2</v>
      </c>
      <c r="P28" s="67">
        <v>403</v>
      </c>
      <c r="Q28" s="264"/>
      <c r="R28" s="264"/>
      <c r="S28" s="61"/>
      <c r="T28" s="61"/>
      <c r="U28" s="542" t="s">
        <v>3181</v>
      </c>
      <c r="V28" s="508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hidden="1" customHeight="1" x14ac:dyDescent="0.25">
      <c r="A29" s="243">
        <v>21</v>
      </c>
      <c r="B29" s="301" t="s">
        <v>2964</v>
      </c>
      <c r="C29" s="301">
        <v>10</v>
      </c>
      <c r="D29" s="246" t="s">
        <v>2974</v>
      </c>
      <c r="E29" s="246"/>
      <c r="F29" s="247" t="s">
        <v>312</v>
      </c>
      <c r="G29" s="272"/>
      <c r="H29" s="67"/>
      <c r="I29" s="61"/>
      <c r="J29" s="294"/>
      <c r="K29" s="61"/>
      <c r="L29" s="67"/>
      <c r="M29" s="799" t="s">
        <v>4677</v>
      </c>
      <c r="N29" s="67"/>
      <c r="O29" s="61"/>
      <c r="P29" s="67"/>
      <c r="Q29" s="264">
        <v>1</v>
      </c>
      <c r="R29" s="803">
        <v>401</v>
      </c>
      <c r="S29" s="61"/>
      <c r="T29" s="61"/>
      <c r="U29" s="542" t="s">
        <v>3180</v>
      </c>
      <c r="V29" s="286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hidden="1" customHeight="1" x14ac:dyDescent="0.25">
      <c r="A30" s="243">
        <v>22</v>
      </c>
      <c r="B30" s="301" t="s">
        <v>2964</v>
      </c>
      <c r="C30" s="301">
        <v>10</v>
      </c>
      <c r="D30" s="246" t="s">
        <v>2972</v>
      </c>
      <c r="E30" s="246"/>
      <c r="F30" s="247" t="s">
        <v>312</v>
      </c>
      <c r="G30" s="272"/>
      <c r="H30" s="67"/>
      <c r="I30" s="61"/>
      <c r="J30" s="294"/>
      <c r="K30" s="61">
        <v>1</v>
      </c>
      <c r="L30" s="1241" t="s">
        <v>4700</v>
      </c>
      <c r="M30" s="61"/>
      <c r="N30" s="67"/>
      <c r="O30" s="61"/>
      <c r="P30" s="67"/>
      <c r="Q30" s="264"/>
      <c r="R30" s="264"/>
      <c r="S30" s="61"/>
      <c r="T30" s="61"/>
      <c r="U30" s="542" t="s">
        <v>3176</v>
      </c>
      <c r="V30" s="286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hidden="1" customHeight="1" x14ac:dyDescent="0.25">
      <c r="A31" s="243">
        <v>23</v>
      </c>
      <c r="B31" s="301" t="s">
        <v>2964</v>
      </c>
      <c r="C31" s="301">
        <v>10</v>
      </c>
      <c r="D31" s="246" t="s">
        <v>2973</v>
      </c>
      <c r="E31" s="246"/>
      <c r="F31" s="247" t="s">
        <v>312</v>
      </c>
      <c r="G31" s="272"/>
      <c r="H31" s="67"/>
      <c r="I31" s="61"/>
      <c r="J31" s="294"/>
      <c r="K31" s="61"/>
      <c r="L31" s="67"/>
      <c r="M31" s="61">
        <v>2</v>
      </c>
      <c r="N31" s="67">
        <v>403</v>
      </c>
      <c r="O31" s="61"/>
      <c r="P31" s="67"/>
      <c r="Q31" s="264"/>
      <c r="R31" s="264"/>
      <c r="S31" s="61"/>
      <c r="T31" s="61"/>
      <c r="U31" s="542" t="s">
        <v>3182</v>
      </c>
      <c r="V31" s="286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hidden="1" customHeight="1" x14ac:dyDescent="0.25">
      <c r="A32" s="243">
        <v>24</v>
      </c>
      <c r="B32" s="301" t="s">
        <v>2964</v>
      </c>
      <c r="C32" s="301">
        <v>10</v>
      </c>
      <c r="D32" s="246" t="s">
        <v>2975</v>
      </c>
      <c r="E32" s="246"/>
      <c r="F32" s="247" t="s">
        <v>312</v>
      </c>
      <c r="G32" s="272"/>
      <c r="H32" s="67"/>
      <c r="I32" s="61"/>
      <c r="J32" s="294"/>
      <c r="K32" s="61">
        <v>1</v>
      </c>
      <c r="L32" s="67">
        <v>405</v>
      </c>
      <c r="M32" s="61"/>
      <c r="N32" s="67"/>
      <c r="O32" s="61"/>
      <c r="P32" s="67"/>
      <c r="Q32" s="264"/>
      <c r="R32" s="264"/>
      <c r="S32" s="61"/>
      <c r="T32" s="61"/>
      <c r="U32" s="542" t="s">
        <v>3180</v>
      </c>
      <c r="V32" s="286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hidden="1" customHeight="1" x14ac:dyDescent="0.25">
      <c r="A33" s="243">
        <v>25</v>
      </c>
      <c r="B33" s="301" t="s">
        <v>2964</v>
      </c>
      <c r="C33" s="301">
        <v>10</v>
      </c>
      <c r="D33" s="246" t="s">
        <v>2976</v>
      </c>
      <c r="E33" s="246"/>
      <c r="F33" s="247" t="s">
        <v>312</v>
      </c>
      <c r="G33" s="272"/>
      <c r="H33" s="67"/>
      <c r="I33" s="61"/>
      <c r="J33" s="294"/>
      <c r="K33" s="61"/>
      <c r="L33" s="67"/>
      <c r="M33" s="61">
        <v>1</v>
      </c>
      <c r="N33" s="67">
        <v>403</v>
      </c>
      <c r="O33" s="61"/>
      <c r="P33" s="67"/>
      <c r="Q33" s="264"/>
      <c r="R33" s="264"/>
      <c r="S33" s="61"/>
      <c r="T33" s="61"/>
      <c r="U33" s="542" t="s">
        <v>3177</v>
      </c>
      <c r="V33" s="286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hidden="1" customHeight="1" thickBot="1" x14ac:dyDescent="0.3">
      <c r="A34" s="243">
        <v>26</v>
      </c>
      <c r="B34" s="301" t="s">
        <v>2964</v>
      </c>
      <c r="C34" s="301">
        <v>10</v>
      </c>
      <c r="D34" s="246" t="s">
        <v>2977</v>
      </c>
      <c r="E34" s="246"/>
      <c r="F34" s="247" t="s">
        <v>312</v>
      </c>
      <c r="G34" s="272"/>
      <c r="H34" s="67"/>
      <c r="I34" s="61"/>
      <c r="J34" s="294"/>
      <c r="K34" s="61"/>
      <c r="L34" s="67"/>
      <c r="M34" s="61"/>
      <c r="N34" s="67"/>
      <c r="O34" s="61"/>
      <c r="P34" s="67"/>
      <c r="Q34" s="264">
        <v>2</v>
      </c>
      <c r="R34" s="67">
        <v>402</v>
      </c>
      <c r="S34" s="61"/>
      <c r="T34" s="61"/>
      <c r="U34" s="542" t="s">
        <v>3181</v>
      </c>
      <c r="V34" s="508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hidden="1" customHeight="1" x14ac:dyDescent="0.25">
      <c r="A35" s="243">
        <v>27</v>
      </c>
      <c r="B35" s="301" t="s">
        <v>2964</v>
      </c>
      <c r="C35" s="301">
        <v>10</v>
      </c>
      <c r="D35" s="576" t="s">
        <v>4592</v>
      </c>
      <c r="E35" s="1035"/>
      <c r="F35" s="245" t="s">
        <v>560</v>
      </c>
      <c r="G35" s="272"/>
      <c r="H35" s="67"/>
      <c r="I35" s="61"/>
      <c r="J35" s="294"/>
      <c r="K35" s="61">
        <v>1</v>
      </c>
      <c r="L35" s="67">
        <v>502</v>
      </c>
      <c r="M35" s="61"/>
      <c r="N35" s="67"/>
      <c r="O35" s="61"/>
      <c r="P35" s="67"/>
      <c r="Q35" s="264"/>
      <c r="R35" s="264"/>
      <c r="S35" s="61"/>
      <c r="T35" s="61"/>
      <c r="U35" s="542" t="s">
        <v>4622</v>
      </c>
      <c r="V35" s="286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hidden="1" customHeight="1" x14ac:dyDescent="0.25">
      <c r="A36" s="243">
        <v>28</v>
      </c>
      <c r="B36" s="301" t="s">
        <v>2964</v>
      </c>
      <c r="C36" s="301">
        <v>10</v>
      </c>
      <c r="D36" s="562" t="s">
        <v>4593</v>
      </c>
      <c r="E36" s="1036"/>
      <c r="F36" s="245" t="s">
        <v>560</v>
      </c>
      <c r="G36" s="272"/>
      <c r="H36" s="67"/>
      <c r="I36" s="61"/>
      <c r="J36" s="294"/>
      <c r="K36" s="61">
        <v>2</v>
      </c>
      <c r="L36" s="67">
        <v>503</v>
      </c>
      <c r="M36" s="61"/>
      <c r="N36" s="67"/>
      <c r="O36" s="61"/>
      <c r="P36" s="67"/>
      <c r="Q36" s="264"/>
      <c r="R36" s="264"/>
      <c r="S36" s="61"/>
      <c r="T36" s="61"/>
      <c r="U36" s="542" t="s">
        <v>4622</v>
      </c>
      <c r="V36" s="286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hidden="1" customHeight="1" x14ac:dyDescent="0.25">
      <c r="A37" s="243">
        <v>29</v>
      </c>
      <c r="B37" s="301" t="s">
        <v>2964</v>
      </c>
      <c r="C37" s="301">
        <v>10</v>
      </c>
      <c r="D37" s="576" t="s">
        <v>4607</v>
      </c>
      <c r="E37" s="1035"/>
      <c r="F37" s="245" t="s">
        <v>560</v>
      </c>
      <c r="G37" s="272"/>
      <c r="H37" s="67"/>
      <c r="I37" s="61"/>
      <c r="J37" s="294"/>
      <c r="K37" s="61"/>
      <c r="L37" s="67"/>
      <c r="M37" s="61">
        <v>1</v>
      </c>
      <c r="N37" s="801">
        <v>505</v>
      </c>
      <c r="O37" s="61"/>
      <c r="P37" s="67"/>
      <c r="Q37" s="264"/>
      <c r="R37" s="264"/>
      <c r="S37" s="61"/>
      <c r="T37" s="61"/>
      <c r="U37" s="542" t="s">
        <v>4622</v>
      </c>
      <c r="V37" s="67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hidden="1" customHeight="1" x14ac:dyDescent="0.25">
      <c r="A38" s="243">
        <v>30</v>
      </c>
      <c r="B38" s="301" t="s">
        <v>2964</v>
      </c>
      <c r="C38" s="301">
        <v>10</v>
      </c>
      <c r="D38" s="576" t="s">
        <v>4608</v>
      </c>
      <c r="E38" s="1035"/>
      <c r="F38" s="245" t="s">
        <v>560</v>
      </c>
      <c r="G38" s="272"/>
      <c r="H38" s="67"/>
      <c r="I38" s="61"/>
      <c r="J38" s="294"/>
      <c r="K38" s="61"/>
      <c r="L38" s="67"/>
      <c r="M38" s="61">
        <v>2</v>
      </c>
      <c r="N38" s="67">
        <v>502</v>
      </c>
      <c r="O38" s="61"/>
      <c r="P38" s="67"/>
      <c r="Q38" s="264"/>
      <c r="R38" s="264"/>
      <c r="S38" s="61"/>
      <c r="T38" s="61"/>
      <c r="U38" s="542" t="s">
        <v>4622</v>
      </c>
      <c r="V38" s="286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hidden="1" customHeight="1" x14ac:dyDescent="0.25">
      <c r="A39" s="243">
        <v>31</v>
      </c>
      <c r="B39" s="301" t="s">
        <v>2964</v>
      </c>
      <c r="C39" s="301">
        <v>10</v>
      </c>
      <c r="D39" s="246" t="s">
        <v>2979</v>
      </c>
      <c r="E39" s="1037"/>
      <c r="F39" s="246" t="s">
        <v>308</v>
      </c>
      <c r="G39" s="67">
        <v>2</v>
      </c>
      <c r="H39" s="67">
        <v>503</v>
      </c>
      <c r="I39" s="67"/>
      <c r="J39" s="294"/>
      <c r="K39" s="67"/>
      <c r="L39" s="67"/>
      <c r="M39" s="67"/>
      <c r="N39" s="67"/>
      <c r="O39" s="1250" t="s">
        <v>4942</v>
      </c>
      <c r="P39" s="67"/>
      <c r="Q39" s="67"/>
      <c r="R39" s="67"/>
      <c r="S39" s="67"/>
      <c r="T39" s="67"/>
      <c r="U39" s="543" t="s">
        <v>4621</v>
      </c>
      <c r="V39" s="335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hidden="1" customHeight="1" x14ac:dyDescent="0.25">
      <c r="A40" s="243">
        <v>32</v>
      </c>
      <c r="B40" s="301" t="s">
        <v>2964</v>
      </c>
      <c r="C40" s="301">
        <v>10</v>
      </c>
      <c r="D40" s="246" t="s">
        <v>2980</v>
      </c>
      <c r="E40" s="1037"/>
      <c r="F40" s="246" t="s">
        <v>308</v>
      </c>
      <c r="G40" s="67"/>
      <c r="H40" s="67"/>
      <c r="I40" s="67">
        <v>1</v>
      </c>
      <c r="J40" s="294" t="s">
        <v>4686</v>
      </c>
      <c r="K40" s="67"/>
      <c r="L40" s="67"/>
      <c r="M40" s="67"/>
      <c r="N40" s="67"/>
      <c r="O40" s="67">
        <v>0</v>
      </c>
      <c r="P40" s="294"/>
      <c r="Q40" s="67"/>
      <c r="R40" s="67"/>
      <c r="S40" s="67"/>
      <c r="T40" s="67"/>
      <c r="U40" s="543" t="s">
        <v>4621</v>
      </c>
      <c r="V40" s="1047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 t="s">
        <v>4941</v>
      </c>
      <c r="AB40" s="66">
        <v>404</v>
      </c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hidden="1" customHeight="1" x14ac:dyDescent="0.25">
      <c r="A41" s="243">
        <v>33</v>
      </c>
      <c r="B41" s="301" t="s">
        <v>2964</v>
      </c>
      <c r="C41" s="301">
        <v>10</v>
      </c>
      <c r="D41" s="246" t="s">
        <v>2981</v>
      </c>
      <c r="E41" s="1037"/>
      <c r="F41" s="246" t="s">
        <v>308</v>
      </c>
      <c r="G41" s="67"/>
      <c r="H41" s="67"/>
      <c r="I41" s="67"/>
      <c r="J41" s="294"/>
      <c r="K41" s="67"/>
      <c r="L41" s="67"/>
      <c r="M41" s="67"/>
      <c r="N41" s="67"/>
      <c r="O41" s="67"/>
      <c r="P41" s="67"/>
      <c r="Q41" s="67">
        <v>1</v>
      </c>
      <c r="R41" s="67" t="s">
        <v>4691</v>
      </c>
      <c r="S41" s="67"/>
      <c r="T41" s="67"/>
      <c r="U41" s="543" t="s">
        <v>4622</v>
      </c>
      <c r="V41" s="286" t="s">
        <v>4671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hidden="1" customHeight="1" x14ac:dyDescent="0.25">
      <c r="A42" s="243">
        <v>34</v>
      </c>
      <c r="B42" s="301" t="s">
        <v>2964</v>
      </c>
      <c r="C42" s="301">
        <v>10</v>
      </c>
      <c r="D42" s="246" t="s">
        <v>2982</v>
      </c>
      <c r="E42" s="1037"/>
      <c r="F42" s="246" t="s">
        <v>308</v>
      </c>
      <c r="G42" s="67"/>
      <c r="H42" s="67"/>
      <c r="I42" s="67"/>
      <c r="J42" s="294"/>
      <c r="K42" s="67"/>
      <c r="L42" s="67"/>
      <c r="M42" s="67"/>
      <c r="N42" s="67"/>
      <c r="O42" s="67"/>
      <c r="P42" s="67"/>
      <c r="Q42" s="801" t="s">
        <v>4677</v>
      </c>
      <c r="R42" s="296"/>
      <c r="S42" s="67"/>
      <c r="T42" s="67"/>
      <c r="U42" s="548" t="s">
        <v>4623</v>
      </c>
      <c r="V42" s="286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hidden="1" customHeight="1" x14ac:dyDescent="0.25">
      <c r="A43" s="243">
        <v>35</v>
      </c>
      <c r="B43" s="301" t="s">
        <v>2964</v>
      </c>
      <c r="C43" s="301">
        <v>10</v>
      </c>
      <c r="D43" s="245" t="s">
        <v>2983</v>
      </c>
      <c r="E43" s="1038"/>
      <c r="F43" s="245" t="s">
        <v>564</v>
      </c>
      <c r="G43" s="264"/>
      <c r="H43" s="264"/>
      <c r="I43" s="264"/>
      <c r="J43" s="296"/>
      <c r="K43" s="264"/>
      <c r="L43" s="264"/>
      <c r="M43" s="264"/>
      <c r="N43" s="264"/>
      <c r="O43" s="264"/>
      <c r="P43" s="264"/>
      <c r="Q43" s="803">
        <v>0</v>
      </c>
      <c r="R43" s="67"/>
      <c r="S43" s="264"/>
      <c r="T43" s="264"/>
      <c r="U43" s="544" t="s">
        <v>4621</v>
      </c>
      <c r="V43" s="335" t="s">
        <v>4671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hidden="1" customHeight="1" x14ac:dyDescent="0.25">
      <c r="A44" s="243">
        <v>36</v>
      </c>
      <c r="B44" s="301" t="s">
        <v>2964</v>
      </c>
      <c r="C44" s="301">
        <v>10</v>
      </c>
      <c r="D44" s="245" t="s">
        <v>2984</v>
      </c>
      <c r="E44" s="1038"/>
      <c r="F44" s="245" t="s">
        <v>564</v>
      </c>
      <c r="G44" s="264"/>
      <c r="H44" s="264"/>
      <c r="I44" s="264"/>
      <c r="J44" s="296"/>
      <c r="K44" s="264"/>
      <c r="L44" s="264"/>
      <c r="M44" s="264"/>
      <c r="N44" s="264"/>
      <c r="O44" s="264"/>
      <c r="P44" s="264"/>
      <c r="Q44" s="264">
        <v>2</v>
      </c>
      <c r="R44" s="294" t="s">
        <v>4685</v>
      </c>
      <c r="S44" s="264"/>
      <c r="T44" s="264"/>
      <c r="U44" s="544" t="s">
        <v>4621</v>
      </c>
      <c r="V44" s="335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hidden="1" customHeight="1" x14ac:dyDescent="0.25">
      <c r="A45" s="243">
        <v>37</v>
      </c>
      <c r="B45" s="301" t="s">
        <v>2964</v>
      </c>
      <c r="C45" s="301">
        <v>10</v>
      </c>
      <c r="D45" s="245" t="s">
        <v>2985</v>
      </c>
      <c r="E45" s="1038"/>
      <c r="F45" s="245" t="s">
        <v>564</v>
      </c>
      <c r="G45" s="264"/>
      <c r="H45" s="264"/>
      <c r="I45" s="264"/>
      <c r="J45" s="296"/>
      <c r="K45" s="264">
        <v>1</v>
      </c>
      <c r="L45" s="1254" t="s">
        <v>4945</v>
      </c>
      <c r="M45" s="264"/>
      <c r="N45" s="264"/>
      <c r="O45" s="264"/>
      <c r="P45" s="264"/>
      <c r="Q45" s="264"/>
      <c r="R45" s="264"/>
      <c r="S45" s="264"/>
      <c r="T45" s="264"/>
      <c r="U45" s="548" t="s">
        <v>4623</v>
      </c>
      <c r="V45" s="1253" t="s">
        <v>4945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hidden="1" customHeight="1" x14ac:dyDescent="0.25">
      <c r="A46" s="243">
        <v>38</v>
      </c>
      <c r="B46" s="301" t="s">
        <v>2964</v>
      </c>
      <c r="C46" s="301">
        <v>10</v>
      </c>
      <c r="D46" s="245" t="s">
        <v>2986</v>
      </c>
      <c r="E46" s="1038"/>
      <c r="F46" s="245" t="s">
        <v>564</v>
      </c>
      <c r="G46" s="264"/>
      <c r="H46" s="264"/>
      <c r="I46" s="264"/>
      <c r="J46" s="296"/>
      <c r="K46" s="264">
        <v>2</v>
      </c>
      <c r="L46" s="294" t="s">
        <v>4682</v>
      </c>
      <c r="M46" s="264"/>
      <c r="N46" s="264"/>
      <c r="O46" s="264"/>
      <c r="P46" s="264"/>
      <c r="Q46" s="264"/>
      <c r="R46" s="264"/>
      <c r="S46" s="264"/>
      <c r="T46" s="264"/>
      <c r="U46" s="544" t="s">
        <v>4621</v>
      </c>
      <c r="V46" s="335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hidden="1" customHeight="1" x14ac:dyDescent="0.25">
      <c r="A47" s="243">
        <v>39</v>
      </c>
      <c r="B47" s="301" t="s">
        <v>2964</v>
      </c>
      <c r="C47" s="301">
        <v>10</v>
      </c>
      <c r="D47" s="246" t="s">
        <v>2987</v>
      </c>
      <c r="E47" s="1037"/>
      <c r="F47" s="246" t="s">
        <v>565</v>
      </c>
      <c r="G47" s="67"/>
      <c r="H47" s="67"/>
      <c r="I47" s="67"/>
      <c r="J47" s="294"/>
      <c r="K47" s="67"/>
      <c r="L47" s="67"/>
      <c r="M47" s="67" t="s">
        <v>4677</v>
      </c>
      <c r="N47" s="67"/>
      <c r="O47" s="67"/>
      <c r="P47" s="67"/>
      <c r="Q47" s="67"/>
      <c r="R47" s="67"/>
      <c r="S47" s="67"/>
      <c r="T47" s="67"/>
      <c r="U47" s="541" t="s">
        <v>3179</v>
      </c>
      <c r="V47" s="286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hidden="1" customHeight="1" x14ac:dyDescent="0.25">
      <c r="A48" s="243">
        <v>40</v>
      </c>
      <c r="B48" s="301" t="s">
        <v>2964</v>
      </c>
      <c r="C48" s="301">
        <v>10</v>
      </c>
      <c r="D48" s="246" t="s">
        <v>2988</v>
      </c>
      <c r="E48" s="1037"/>
      <c r="F48" s="246" t="s">
        <v>565</v>
      </c>
      <c r="G48" s="67"/>
      <c r="H48" s="67"/>
      <c r="I48" s="67"/>
      <c r="J48" s="294"/>
      <c r="K48" s="67"/>
      <c r="L48" s="67"/>
      <c r="M48" s="67">
        <v>2</v>
      </c>
      <c r="N48" s="67" t="s">
        <v>4684</v>
      </c>
      <c r="O48" s="67"/>
      <c r="P48" s="67"/>
      <c r="Q48" s="67"/>
      <c r="R48" s="67"/>
      <c r="S48" s="67"/>
      <c r="T48" s="67"/>
      <c r="U48" s="542" t="s">
        <v>4674</v>
      </c>
      <c r="V48" s="286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hidden="1" customHeight="1" x14ac:dyDescent="0.25">
      <c r="A49" s="243">
        <v>41</v>
      </c>
      <c r="B49" s="301" t="s">
        <v>2964</v>
      </c>
      <c r="C49" s="301">
        <v>10</v>
      </c>
      <c r="D49" s="246" t="s">
        <v>2989</v>
      </c>
      <c r="E49" s="1037"/>
      <c r="F49" s="246" t="s">
        <v>565</v>
      </c>
      <c r="G49" s="67"/>
      <c r="H49" s="67"/>
      <c r="I49" s="67"/>
      <c r="J49" s="294"/>
      <c r="K49" s="67"/>
      <c r="L49" s="67"/>
      <c r="M49" s="67"/>
      <c r="N49" s="67"/>
      <c r="O49" s="67">
        <v>1</v>
      </c>
      <c r="P49" s="67" t="s">
        <v>4684</v>
      </c>
      <c r="Q49" s="67"/>
      <c r="R49" s="67"/>
      <c r="S49" s="67"/>
      <c r="T49" s="67"/>
      <c r="U49" s="541" t="s">
        <v>3179</v>
      </c>
      <c r="V49" s="286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hidden="1" customHeight="1" x14ac:dyDescent="0.25">
      <c r="A50" s="243">
        <v>42</v>
      </c>
      <c r="B50" s="301" t="s">
        <v>2964</v>
      </c>
      <c r="C50" s="301">
        <v>10</v>
      </c>
      <c r="D50" s="246" t="s">
        <v>2990</v>
      </c>
      <c r="E50" s="1037"/>
      <c r="F50" s="246" t="s">
        <v>565</v>
      </c>
      <c r="G50" s="67"/>
      <c r="H50" s="67"/>
      <c r="I50" s="67"/>
      <c r="J50" s="294"/>
      <c r="K50" s="67"/>
      <c r="L50" s="67"/>
      <c r="M50" s="67"/>
      <c r="N50" s="67"/>
      <c r="O50" s="67">
        <v>2</v>
      </c>
      <c r="P50" s="67" t="s">
        <v>4684</v>
      </c>
      <c r="Q50" s="67">
        <v>1</v>
      </c>
      <c r="R50" s="264" t="s">
        <v>4689</v>
      </c>
      <c r="S50" s="67"/>
      <c r="T50" s="67"/>
      <c r="U50" s="542" t="s">
        <v>4674</v>
      </c>
      <c r="V50" s="286" t="s">
        <v>4671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hidden="1" customHeight="1" x14ac:dyDescent="0.25">
      <c r="A51" s="243">
        <v>43</v>
      </c>
      <c r="B51" s="301" t="s">
        <v>2964</v>
      </c>
      <c r="C51" s="301">
        <v>11</v>
      </c>
      <c r="D51" s="750" t="s">
        <v>1366</v>
      </c>
      <c r="E51" s="750"/>
      <c r="F51" s="350" t="s">
        <v>1367</v>
      </c>
      <c r="G51" s="272"/>
      <c r="H51" s="67"/>
      <c r="I51" s="61">
        <v>2</v>
      </c>
      <c r="J51" s="294" t="s">
        <v>4682</v>
      </c>
      <c r="K51" s="61"/>
      <c r="L51" s="67"/>
      <c r="M51" s="61"/>
      <c r="N51" s="67"/>
      <c r="O51" s="61"/>
      <c r="P51" s="67"/>
      <c r="Q51" s="264"/>
      <c r="R51" s="264"/>
      <c r="S51" s="61"/>
      <c r="T51" s="61"/>
      <c r="U51" s="541" t="s">
        <v>3179</v>
      </c>
      <c r="V51" s="286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hidden="1" customHeight="1" x14ac:dyDescent="0.25">
      <c r="A52" s="243">
        <v>44</v>
      </c>
      <c r="B52" s="301" t="s">
        <v>2964</v>
      </c>
      <c r="C52" s="301">
        <v>11</v>
      </c>
      <c r="D52" s="750" t="s">
        <v>1366</v>
      </c>
      <c r="E52" s="750"/>
      <c r="F52" s="350" t="s">
        <v>1367</v>
      </c>
      <c r="G52" s="272"/>
      <c r="H52" s="67"/>
      <c r="I52" s="61"/>
      <c r="J52" s="294"/>
      <c r="K52" s="61" t="s">
        <v>4675</v>
      </c>
      <c r="L52" s="294"/>
      <c r="M52" s="61"/>
      <c r="N52" s="67"/>
      <c r="O52" s="61"/>
      <c r="P52" s="67"/>
      <c r="Q52" s="264"/>
      <c r="R52" s="264"/>
      <c r="S52" s="61"/>
      <c r="T52" s="61"/>
      <c r="U52" s="541" t="s">
        <v>3179</v>
      </c>
      <c r="V52" s="286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hidden="1" customHeight="1" x14ac:dyDescent="0.25">
      <c r="A53" s="243">
        <v>45</v>
      </c>
      <c r="B53" s="301" t="s">
        <v>2964</v>
      </c>
      <c r="C53" s="301">
        <v>11</v>
      </c>
      <c r="D53" s="750" t="s">
        <v>1368</v>
      </c>
      <c r="E53" s="750"/>
      <c r="F53" s="350" t="s">
        <v>1367</v>
      </c>
      <c r="G53" s="272"/>
      <c r="H53" s="67"/>
      <c r="I53" s="61"/>
      <c r="J53" s="294"/>
      <c r="K53" s="61"/>
      <c r="L53" s="67"/>
      <c r="M53" s="799">
        <v>0</v>
      </c>
      <c r="N53" s="294"/>
      <c r="O53" s="61"/>
      <c r="P53" s="67"/>
      <c r="Q53" s="264"/>
      <c r="R53" s="264"/>
      <c r="S53" s="61"/>
      <c r="T53" s="61"/>
      <c r="U53" s="542" t="s">
        <v>3191</v>
      </c>
      <c r="V53" s="286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hidden="1" customHeight="1" x14ac:dyDescent="0.25">
      <c r="A54" s="243">
        <v>46</v>
      </c>
      <c r="B54" s="301" t="s">
        <v>2964</v>
      </c>
      <c r="C54" s="301">
        <v>11</v>
      </c>
      <c r="D54" s="750" t="s">
        <v>1368</v>
      </c>
      <c r="E54" s="750"/>
      <c r="F54" s="350" t="s">
        <v>1367</v>
      </c>
      <c r="G54" s="272"/>
      <c r="H54" s="67"/>
      <c r="I54" s="61"/>
      <c r="J54" s="294"/>
      <c r="K54" s="61"/>
      <c r="L54" s="67"/>
      <c r="M54" s="61"/>
      <c r="N54" s="67"/>
      <c r="O54" s="61">
        <v>2</v>
      </c>
      <c r="P54" s="67">
        <v>401</v>
      </c>
      <c r="Q54" s="264"/>
      <c r="R54" s="264"/>
      <c r="S54" s="61"/>
      <c r="T54" s="61"/>
      <c r="U54" s="542" t="s">
        <v>3191</v>
      </c>
      <c r="V54" s="286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hidden="1" customHeight="1" x14ac:dyDescent="0.25">
      <c r="A55" s="243">
        <v>47</v>
      </c>
      <c r="B55" s="301" t="s">
        <v>2964</v>
      </c>
      <c r="C55" s="301">
        <v>11</v>
      </c>
      <c r="D55" s="750" t="s">
        <v>1369</v>
      </c>
      <c r="E55" s="750"/>
      <c r="F55" s="350" t="s">
        <v>1367</v>
      </c>
      <c r="G55" s="272">
        <v>1</v>
      </c>
      <c r="H55" s="294" t="s">
        <v>4688</v>
      </c>
      <c r="I55" s="61"/>
      <c r="J55" s="294"/>
      <c r="K55" s="61"/>
      <c r="L55" s="67"/>
      <c r="M55" s="61"/>
      <c r="N55" s="67"/>
      <c r="O55" s="61"/>
      <c r="P55" s="67"/>
      <c r="Q55" s="264"/>
      <c r="R55" s="264"/>
      <c r="S55" s="61"/>
      <c r="T55" s="61"/>
      <c r="U55" s="542" t="s">
        <v>4674</v>
      </c>
      <c r="V55" s="286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hidden="1" customHeight="1" x14ac:dyDescent="0.25">
      <c r="A56" s="243">
        <v>48</v>
      </c>
      <c r="B56" s="301" t="s">
        <v>2964</v>
      </c>
      <c r="C56" s="301">
        <v>11</v>
      </c>
      <c r="D56" s="750" t="s">
        <v>1369</v>
      </c>
      <c r="E56" s="750"/>
      <c r="F56" s="350" t="s">
        <v>1367</v>
      </c>
      <c r="G56" s="272"/>
      <c r="H56" s="67"/>
      <c r="I56" s="61"/>
      <c r="J56" s="294"/>
      <c r="K56" s="799"/>
      <c r="L56" s="294"/>
      <c r="M56" s="61"/>
      <c r="N56" s="67"/>
      <c r="O56" s="61"/>
      <c r="P56" s="67"/>
      <c r="Q56" s="264"/>
      <c r="R56" s="264"/>
      <c r="S56" s="61"/>
      <c r="T56" s="61"/>
      <c r="U56" s="542" t="s">
        <v>4674</v>
      </c>
      <c r="V56" s="799" t="s">
        <v>4712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hidden="1" customHeight="1" x14ac:dyDescent="0.25">
      <c r="A57" s="243">
        <v>49</v>
      </c>
      <c r="B57" s="301" t="s">
        <v>2964</v>
      </c>
      <c r="C57" s="301">
        <v>11</v>
      </c>
      <c r="D57" s="750" t="s">
        <v>1370</v>
      </c>
      <c r="E57" s="750"/>
      <c r="F57" s="350" t="s">
        <v>1367</v>
      </c>
      <c r="G57" s="272"/>
      <c r="H57" s="67"/>
      <c r="I57" s="61">
        <v>0</v>
      </c>
      <c r="J57" s="827"/>
      <c r="K57" s="61"/>
      <c r="L57" s="67"/>
      <c r="M57" s="61"/>
      <c r="N57" s="67"/>
      <c r="O57" s="61"/>
      <c r="P57" s="67"/>
      <c r="Q57" s="264"/>
      <c r="R57" s="264"/>
      <c r="S57" s="61"/>
      <c r="T57" s="61"/>
      <c r="U57" s="542" t="s">
        <v>3176</v>
      </c>
      <c r="V57" s="827" t="s">
        <v>4683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hidden="1" customHeight="1" x14ac:dyDescent="0.25">
      <c r="A58" s="243">
        <v>50</v>
      </c>
      <c r="B58" s="301" t="s">
        <v>2964</v>
      </c>
      <c r="C58" s="301">
        <v>11</v>
      </c>
      <c r="D58" s="750" t="s">
        <v>1370</v>
      </c>
      <c r="E58" s="750"/>
      <c r="F58" s="350" t="s">
        <v>1367</v>
      </c>
      <c r="G58" s="272"/>
      <c r="H58" s="67"/>
      <c r="I58" s="61"/>
      <c r="J58" s="294"/>
      <c r="K58" s="61"/>
      <c r="L58" s="67"/>
      <c r="M58" s="61"/>
      <c r="N58" s="67"/>
      <c r="O58" s="61"/>
      <c r="P58" s="67"/>
      <c r="Q58" s="264">
        <v>0</v>
      </c>
      <c r="R58" s="294"/>
      <c r="S58" s="61"/>
      <c r="T58" s="61"/>
      <c r="U58" s="542" t="s">
        <v>3176</v>
      </c>
      <c r="V58" s="286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hidden="1" customHeight="1" x14ac:dyDescent="0.25">
      <c r="A59" s="243">
        <v>51</v>
      </c>
      <c r="B59" s="301" t="s">
        <v>2964</v>
      </c>
      <c r="C59" s="301">
        <v>11</v>
      </c>
      <c r="D59" s="750" t="s">
        <v>1371</v>
      </c>
      <c r="E59" s="750"/>
      <c r="F59" s="350" t="s">
        <v>1367</v>
      </c>
      <c r="G59" s="272"/>
      <c r="H59" s="67"/>
      <c r="I59" s="61"/>
      <c r="J59" s="294"/>
      <c r="K59" s="61"/>
      <c r="L59" s="67"/>
      <c r="M59" s="61"/>
      <c r="N59" s="67"/>
      <c r="O59" s="61"/>
      <c r="P59" s="67"/>
      <c r="Q59" s="264"/>
      <c r="R59" s="264"/>
      <c r="S59" s="61">
        <v>0</v>
      </c>
      <c r="T59" s="294"/>
      <c r="U59" s="542" t="s">
        <v>3181</v>
      </c>
      <c r="V59" s="1047" t="s">
        <v>4950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hidden="1" customHeight="1" thickBot="1" x14ac:dyDescent="0.3">
      <c r="A60" s="243">
        <v>52</v>
      </c>
      <c r="B60" s="301" t="s">
        <v>2964</v>
      </c>
      <c r="C60" s="301">
        <v>11</v>
      </c>
      <c r="D60" s="750" t="s">
        <v>1371</v>
      </c>
      <c r="E60" s="750"/>
      <c r="F60" s="350" t="s">
        <v>1367</v>
      </c>
      <c r="G60" s="272"/>
      <c r="H60" s="67"/>
      <c r="I60" s="61"/>
      <c r="J60" s="294"/>
      <c r="K60" s="61"/>
      <c r="L60" s="67"/>
      <c r="M60" s="61"/>
      <c r="N60" s="67"/>
      <c r="O60" s="799">
        <v>0</v>
      </c>
      <c r="P60" s="294"/>
      <c r="Q60" s="264"/>
      <c r="R60" s="264"/>
      <c r="S60" s="61"/>
      <c r="T60" s="61"/>
      <c r="U60" s="542" t="s">
        <v>3181</v>
      </c>
      <c r="V60" s="508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hidden="1" customHeight="1" x14ac:dyDescent="0.25">
      <c r="A61" s="243">
        <v>53</v>
      </c>
      <c r="B61" s="301" t="s">
        <v>2964</v>
      </c>
      <c r="C61" s="301">
        <v>11</v>
      </c>
      <c r="D61" s="750" t="s">
        <v>1372</v>
      </c>
      <c r="E61" s="750"/>
      <c r="F61" s="350" t="s">
        <v>1367</v>
      </c>
      <c r="G61" s="272"/>
      <c r="H61" s="67"/>
      <c r="I61" s="61"/>
      <c r="J61" s="294"/>
      <c r="K61" s="799">
        <v>2</v>
      </c>
      <c r="L61" s="67">
        <v>505</v>
      </c>
      <c r="M61" s="61"/>
      <c r="N61" s="67"/>
      <c r="O61" s="61"/>
      <c r="P61" s="67"/>
      <c r="Q61" s="264"/>
      <c r="R61" s="264"/>
      <c r="S61" s="61"/>
      <c r="T61" s="61"/>
      <c r="U61" s="542" t="s">
        <v>3191</v>
      </c>
      <c r="V61" s="286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hidden="1" customHeight="1" x14ac:dyDescent="0.25">
      <c r="A62" s="243">
        <v>54</v>
      </c>
      <c r="B62" s="301" t="s">
        <v>2964</v>
      </c>
      <c r="C62" s="301">
        <v>11</v>
      </c>
      <c r="D62" s="750" t="s">
        <v>1372</v>
      </c>
      <c r="E62" s="750"/>
      <c r="F62" s="350" t="s">
        <v>1367</v>
      </c>
      <c r="G62" s="272"/>
      <c r="H62" s="67"/>
      <c r="I62" s="61"/>
      <c r="J62" s="294"/>
      <c r="K62" s="61"/>
      <c r="L62" s="67"/>
      <c r="M62" s="61"/>
      <c r="N62" s="67"/>
      <c r="O62" s="61"/>
      <c r="P62" s="67"/>
      <c r="Q62" s="803">
        <v>0</v>
      </c>
      <c r="R62" s="294"/>
      <c r="S62" s="61"/>
      <c r="T62" s="61"/>
      <c r="U62" s="546" t="s">
        <v>3191</v>
      </c>
      <c r="V62" s="286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hidden="1" customHeight="1" x14ac:dyDescent="0.25">
      <c r="A63" s="243">
        <v>55</v>
      </c>
      <c r="B63" s="301" t="s">
        <v>2964</v>
      </c>
      <c r="C63" s="301">
        <v>11</v>
      </c>
      <c r="D63" s="642" t="s">
        <v>4668</v>
      </c>
      <c r="E63" s="642"/>
      <c r="F63" s="350" t="s">
        <v>1367</v>
      </c>
      <c r="G63" s="272"/>
      <c r="H63" s="67"/>
      <c r="I63" s="799">
        <v>2</v>
      </c>
      <c r="J63" s="294" t="s">
        <v>4687</v>
      </c>
      <c r="K63" s="61"/>
      <c r="L63" s="67"/>
      <c r="M63" s="61"/>
      <c r="N63" s="67"/>
      <c r="O63" s="61"/>
      <c r="P63" s="67"/>
      <c r="Q63" s="264"/>
      <c r="R63" s="294"/>
      <c r="S63" s="61"/>
      <c r="T63" s="61"/>
      <c r="U63" s="546" t="s">
        <v>3192</v>
      </c>
      <c r="V63" s="335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hidden="1" customHeight="1" x14ac:dyDescent="0.25">
      <c r="A64" s="243">
        <v>56</v>
      </c>
      <c r="B64" s="301" t="s">
        <v>2964</v>
      </c>
      <c r="C64" s="301">
        <v>11</v>
      </c>
      <c r="D64" s="642" t="s">
        <v>4668</v>
      </c>
      <c r="E64" s="642"/>
      <c r="F64" s="350" t="s">
        <v>1367</v>
      </c>
      <c r="G64" s="272"/>
      <c r="H64" s="67"/>
      <c r="I64" s="61"/>
      <c r="J64" s="294"/>
      <c r="K64" s="61"/>
      <c r="L64" s="67"/>
      <c r="M64" s="61">
        <v>1</v>
      </c>
      <c r="N64" s="802" t="s">
        <v>4691</v>
      </c>
      <c r="O64" s="61"/>
      <c r="P64" s="67"/>
      <c r="Q64" s="264"/>
      <c r="R64" s="294"/>
      <c r="S64" s="61"/>
      <c r="T64" s="61"/>
      <c r="U64" s="542" t="s">
        <v>3192</v>
      </c>
      <c r="V64" s="67" t="s">
        <v>4939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hidden="1" customHeight="1" x14ac:dyDescent="0.25">
      <c r="A65" s="243">
        <v>57</v>
      </c>
      <c r="B65" s="301" t="s">
        <v>2964</v>
      </c>
      <c r="C65" s="301">
        <v>11</v>
      </c>
      <c r="D65" s="642" t="s">
        <v>4667</v>
      </c>
      <c r="E65" s="642"/>
      <c r="F65" s="350" t="s">
        <v>1367</v>
      </c>
      <c r="G65" s="272"/>
      <c r="H65" s="67"/>
      <c r="I65" s="61"/>
      <c r="J65" s="294"/>
      <c r="K65" s="61">
        <v>2</v>
      </c>
      <c r="L65" s="294" t="s">
        <v>4697</v>
      </c>
      <c r="M65" s="61"/>
      <c r="N65" s="67"/>
      <c r="O65" s="61"/>
      <c r="P65" s="67"/>
      <c r="Q65" s="264"/>
      <c r="R65" s="294"/>
      <c r="S65" s="61"/>
      <c r="T65" s="61"/>
      <c r="U65" s="542" t="s">
        <v>3192</v>
      </c>
      <c r="V65" s="335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hidden="1" customHeight="1" x14ac:dyDescent="0.25">
      <c r="A66" s="243">
        <v>58</v>
      </c>
      <c r="B66" s="301" t="s">
        <v>2964</v>
      </c>
      <c r="C66" s="301">
        <v>11</v>
      </c>
      <c r="D66" s="642" t="s">
        <v>4667</v>
      </c>
      <c r="E66" s="642"/>
      <c r="F66" s="350" t="s">
        <v>1367</v>
      </c>
      <c r="G66" s="272"/>
      <c r="H66" s="67"/>
      <c r="I66" s="61"/>
      <c r="J66" s="294"/>
      <c r="K66" s="61"/>
      <c r="L66" s="67"/>
      <c r="M66" s="61">
        <v>2</v>
      </c>
      <c r="N66" s="802" t="s">
        <v>4691</v>
      </c>
      <c r="O66" s="61"/>
      <c r="P66" s="67"/>
      <c r="Q66" s="264"/>
      <c r="R66" s="294"/>
      <c r="S66" s="61"/>
      <c r="T66" s="61"/>
      <c r="U66" s="542" t="s">
        <v>3192</v>
      </c>
      <c r="V66" s="67" t="s">
        <v>4939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hidden="1" customHeight="1" x14ac:dyDescent="0.25">
      <c r="A67" s="243">
        <v>59</v>
      </c>
      <c r="B67" s="301" t="s">
        <v>2964</v>
      </c>
      <c r="C67" s="301">
        <v>11</v>
      </c>
      <c r="D67" s="746" t="s">
        <v>1465</v>
      </c>
      <c r="E67" s="746"/>
      <c r="F67" s="795" t="s">
        <v>1466</v>
      </c>
      <c r="G67" s="272">
        <v>2</v>
      </c>
      <c r="H67" s="67" t="s">
        <v>4689</v>
      </c>
      <c r="I67" s="61"/>
      <c r="J67" s="294"/>
      <c r="K67" s="61"/>
      <c r="L67" s="67"/>
      <c r="M67" s="61"/>
      <c r="N67" s="67"/>
      <c r="O67" s="61"/>
      <c r="P67" s="67"/>
      <c r="Q67" s="264"/>
      <c r="R67" s="264"/>
      <c r="S67" s="61"/>
      <c r="T67" s="61"/>
      <c r="U67" s="541" t="s">
        <v>3179</v>
      </c>
      <c r="V67" s="286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hidden="1" customHeight="1" x14ac:dyDescent="0.25">
      <c r="A68" s="243">
        <v>60</v>
      </c>
      <c r="B68" s="301" t="s">
        <v>2964</v>
      </c>
      <c r="C68" s="301">
        <v>11</v>
      </c>
      <c r="D68" s="746" t="s">
        <v>1468</v>
      </c>
      <c r="E68" s="746"/>
      <c r="F68" s="795" t="s">
        <v>1466</v>
      </c>
      <c r="G68" s="272"/>
      <c r="H68" s="67"/>
      <c r="I68" s="61"/>
      <c r="J68" s="294"/>
      <c r="K68" s="61">
        <v>2</v>
      </c>
      <c r="L68" s="67" t="s">
        <v>4689</v>
      </c>
      <c r="M68" s="61"/>
      <c r="N68" s="67"/>
      <c r="O68" s="61"/>
      <c r="P68" s="67"/>
      <c r="Q68" s="264"/>
      <c r="R68" s="264"/>
      <c r="S68" s="61"/>
      <c r="T68" s="61"/>
      <c r="U68" s="542" t="s">
        <v>4673</v>
      </c>
      <c r="V68" s="286"/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hidden="1" customHeight="1" x14ac:dyDescent="0.25">
      <c r="A69" s="243">
        <v>61</v>
      </c>
      <c r="B69" s="301" t="s">
        <v>2964</v>
      </c>
      <c r="C69" s="301">
        <v>11</v>
      </c>
      <c r="D69" s="746" t="s">
        <v>1469</v>
      </c>
      <c r="E69" s="746"/>
      <c r="F69" s="795" t="s">
        <v>1466</v>
      </c>
      <c r="G69" s="272"/>
      <c r="H69" s="67"/>
      <c r="I69" s="842" t="s">
        <v>4713</v>
      </c>
      <c r="J69" s="67"/>
      <c r="K69" s="61"/>
      <c r="L69" s="67"/>
      <c r="M69" s="61"/>
      <c r="N69" s="67"/>
      <c r="O69" s="61"/>
      <c r="P69" s="67"/>
      <c r="Q69" s="264">
        <v>2</v>
      </c>
      <c r="R69" s="264" t="s">
        <v>4689</v>
      </c>
      <c r="S69" s="61"/>
      <c r="T69" s="61"/>
      <c r="U69" s="542" t="s">
        <v>4674</v>
      </c>
      <c r="V69" s="286" t="s">
        <v>4671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hidden="1" customHeight="1" x14ac:dyDescent="0.25">
      <c r="A70" s="243">
        <v>62</v>
      </c>
      <c r="B70" s="301" t="s">
        <v>2964</v>
      </c>
      <c r="C70" s="301">
        <v>11</v>
      </c>
      <c r="D70" s="746" t="s">
        <v>1470</v>
      </c>
      <c r="E70" s="746"/>
      <c r="F70" s="795" t="s">
        <v>1466</v>
      </c>
      <c r="G70" s="272"/>
      <c r="H70" s="67"/>
      <c r="I70" s="61"/>
      <c r="J70" s="294"/>
      <c r="K70" s="61"/>
      <c r="L70" s="67"/>
      <c r="M70" s="61">
        <v>2</v>
      </c>
      <c r="N70" s="67" t="s">
        <v>4689</v>
      </c>
      <c r="O70" s="61"/>
      <c r="P70" s="67"/>
      <c r="Q70" s="264"/>
      <c r="R70" s="264"/>
      <c r="S70" s="61"/>
      <c r="T70" s="61"/>
      <c r="U70" s="542" t="s">
        <v>3183</v>
      </c>
      <c r="V70" s="286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hidden="1" customHeight="1" x14ac:dyDescent="0.25">
      <c r="A71" s="243">
        <v>63</v>
      </c>
      <c r="B71" s="533" t="s">
        <v>2964</v>
      </c>
      <c r="C71" s="533">
        <v>11</v>
      </c>
      <c r="D71" s="746" t="s">
        <v>1472</v>
      </c>
      <c r="E71" s="746"/>
      <c r="F71" s="795" t="s">
        <v>1466</v>
      </c>
      <c r="G71" s="264"/>
      <c r="H71" s="264"/>
      <c r="I71" s="264"/>
      <c r="J71" s="296"/>
      <c r="K71" s="264">
        <v>1</v>
      </c>
      <c r="L71" s="67" t="s">
        <v>4689</v>
      </c>
      <c r="M71" s="264"/>
      <c r="N71" s="264"/>
      <c r="O71" s="264"/>
      <c r="P71" s="264"/>
      <c r="Q71" s="264"/>
      <c r="R71" s="264"/>
      <c r="S71" s="264"/>
      <c r="T71" s="264"/>
      <c r="U71" s="542" t="s">
        <v>4673</v>
      </c>
      <c r="V71" s="286"/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hidden="1" customHeight="1" x14ac:dyDescent="0.25">
      <c r="A72" s="243">
        <v>64</v>
      </c>
      <c r="B72" s="301" t="s">
        <v>2964</v>
      </c>
      <c r="C72" s="301">
        <v>11</v>
      </c>
      <c r="D72" s="746" t="s">
        <v>1474</v>
      </c>
      <c r="E72" s="746"/>
      <c r="F72" s="795" t="s">
        <v>1466</v>
      </c>
      <c r="G72" s="272"/>
      <c r="H72" s="67"/>
      <c r="I72" s="61"/>
      <c r="J72" s="294"/>
      <c r="K72" s="61"/>
      <c r="L72" s="67"/>
      <c r="M72" s="61"/>
      <c r="N72" s="67"/>
      <c r="O72" s="61"/>
      <c r="P72" s="67"/>
      <c r="Q72" s="264">
        <v>1</v>
      </c>
      <c r="R72" s="67" t="s">
        <v>4684</v>
      </c>
      <c r="S72" s="61"/>
      <c r="T72" s="61"/>
      <c r="U72" s="541" t="s">
        <v>3179</v>
      </c>
      <c r="V72" s="286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hidden="1" customHeight="1" x14ac:dyDescent="0.25">
      <c r="A73" s="243">
        <v>65</v>
      </c>
      <c r="B73" s="757" t="s">
        <v>2964</v>
      </c>
      <c r="C73" s="757">
        <v>11</v>
      </c>
      <c r="D73" s="751" t="s">
        <v>1600</v>
      </c>
      <c r="E73" s="751"/>
      <c r="F73" s="281" t="s">
        <v>1601</v>
      </c>
      <c r="G73" s="67"/>
      <c r="H73" s="67"/>
      <c r="I73" s="67"/>
      <c r="J73" s="294"/>
      <c r="K73" s="67"/>
      <c r="L73" s="67"/>
      <c r="M73" s="67"/>
      <c r="N73" s="67"/>
      <c r="O73" s="67"/>
      <c r="P73" s="67"/>
      <c r="Q73" s="67"/>
      <c r="R73" s="67"/>
      <c r="S73" s="67">
        <v>1</v>
      </c>
      <c r="T73" s="774" t="s">
        <v>4688</v>
      </c>
      <c r="U73" s="543" t="s">
        <v>3184</v>
      </c>
      <c r="V73" s="286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hidden="1" customHeight="1" x14ac:dyDescent="0.25">
      <c r="A74" s="243">
        <v>66</v>
      </c>
      <c r="B74" s="757" t="s">
        <v>2964</v>
      </c>
      <c r="C74" s="757">
        <v>11</v>
      </c>
      <c r="D74" s="751" t="s">
        <v>1600</v>
      </c>
      <c r="E74" s="751"/>
      <c r="F74" s="281" t="s">
        <v>1601</v>
      </c>
      <c r="G74" s="67"/>
      <c r="H74" s="67"/>
      <c r="I74" s="67"/>
      <c r="J74" s="294"/>
      <c r="K74" s="67"/>
      <c r="L74" s="67"/>
      <c r="M74" s="67"/>
      <c r="N74" s="67"/>
      <c r="O74" s="67"/>
      <c r="P74" s="67"/>
      <c r="Q74" s="67">
        <v>1</v>
      </c>
      <c r="R74" s="774" t="s">
        <v>4683</v>
      </c>
      <c r="S74" s="67"/>
      <c r="T74" s="67"/>
      <c r="U74" s="543" t="s">
        <v>3184</v>
      </c>
      <c r="V74" s="286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customHeight="1" x14ac:dyDescent="0.25">
      <c r="A75" s="243">
        <v>67</v>
      </c>
      <c r="B75" s="757" t="s">
        <v>2964</v>
      </c>
      <c r="C75" s="757">
        <v>11</v>
      </c>
      <c r="D75" s="751" t="s">
        <v>1602</v>
      </c>
      <c r="E75" s="751"/>
      <c r="F75" s="281" t="s">
        <v>1601</v>
      </c>
      <c r="G75" s="67"/>
      <c r="H75" s="67"/>
      <c r="I75" s="67"/>
      <c r="J75" s="294"/>
      <c r="K75" s="67"/>
      <c r="L75" s="67"/>
      <c r="M75" s="67"/>
      <c r="N75" s="67"/>
      <c r="O75" s="67"/>
      <c r="P75" s="67"/>
      <c r="Q75" s="67"/>
      <c r="R75" s="67"/>
      <c r="S75" s="67">
        <v>0</v>
      </c>
      <c r="T75" s="67"/>
      <c r="U75" s="543" t="s">
        <v>3185</v>
      </c>
      <c r="V75" s="286"/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customHeight="1" x14ac:dyDescent="0.25">
      <c r="A76" s="243">
        <v>68</v>
      </c>
      <c r="B76" s="757" t="s">
        <v>2964</v>
      </c>
      <c r="C76" s="757">
        <v>11</v>
      </c>
      <c r="D76" s="751" t="s">
        <v>1602</v>
      </c>
      <c r="E76" s="751"/>
      <c r="F76" s="281" t="s">
        <v>1601</v>
      </c>
      <c r="G76" s="67"/>
      <c r="H76" s="67"/>
      <c r="I76" s="67"/>
      <c r="J76" s="294"/>
      <c r="K76" s="67"/>
      <c r="L76" s="67"/>
      <c r="M76" s="67"/>
      <c r="N76" s="67"/>
      <c r="O76" s="67"/>
      <c r="P76" s="67"/>
      <c r="Q76" s="67">
        <v>2</v>
      </c>
      <c r="R76" s="67">
        <v>404</v>
      </c>
      <c r="S76" s="67"/>
      <c r="T76" s="67"/>
      <c r="U76" s="543" t="s">
        <v>3185</v>
      </c>
      <c r="V76" s="286"/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hidden="1" customHeight="1" x14ac:dyDescent="0.25">
      <c r="A77" s="243">
        <v>69</v>
      </c>
      <c r="B77" s="757" t="s">
        <v>2964</v>
      </c>
      <c r="C77" s="757">
        <v>11</v>
      </c>
      <c r="D77" s="751" t="s">
        <v>1603</v>
      </c>
      <c r="E77" s="751"/>
      <c r="F77" s="281" t="s">
        <v>1601</v>
      </c>
      <c r="G77" s="67"/>
      <c r="H77" s="67"/>
      <c r="I77" s="67"/>
      <c r="J77" s="294"/>
      <c r="K77" s="67"/>
      <c r="L77" s="67"/>
      <c r="M77" s="801"/>
      <c r="N77" s="67"/>
      <c r="O77" s="67"/>
      <c r="P77" s="67"/>
      <c r="Q77" s="67"/>
      <c r="R77" s="67"/>
      <c r="S77" s="67"/>
      <c r="T77" s="67"/>
      <c r="U77" s="543" t="s">
        <v>3186</v>
      </c>
      <c r="V77" s="1049" t="s">
        <v>4677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hidden="1" customHeight="1" x14ac:dyDescent="0.25">
      <c r="A78" s="243">
        <v>70</v>
      </c>
      <c r="B78" s="757" t="s">
        <v>2964</v>
      </c>
      <c r="C78" s="757">
        <v>11</v>
      </c>
      <c r="D78" s="751" t="s">
        <v>1603</v>
      </c>
      <c r="E78" s="751"/>
      <c r="F78" s="281" t="s">
        <v>1601</v>
      </c>
      <c r="G78" s="67"/>
      <c r="H78" s="67"/>
      <c r="I78" s="67"/>
      <c r="J78" s="294"/>
      <c r="K78" s="67"/>
      <c r="L78" s="67"/>
      <c r="M78" s="67"/>
      <c r="N78" s="67"/>
      <c r="O78" s="67">
        <v>2</v>
      </c>
      <c r="P78" s="67">
        <v>503</v>
      </c>
      <c r="Q78" s="67"/>
      <c r="R78" s="67"/>
      <c r="S78" s="67"/>
      <c r="T78" s="67"/>
      <c r="U78" s="543" t="s">
        <v>3186</v>
      </c>
      <c r="V78" s="1049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hidden="1" customHeight="1" x14ac:dyDescent="0.25">
      <c r="A79" s="243">
        <v>71</v>
      </c>
      <c r="B79" s="757" t="s">
        <v>2964</v>
      </c>
      <c r="C79" s="757">
        <v>11</v>
      </c>
      <c r="D79" s="751" t="s">
        <v>1604</v>
      </c>
      <c r="E79" s="751"/>
      <c r="F79" s="281" t="s">
        <v>1601</v>
      </c>
      <c r="G79" s="67"/>
      <c r="H79" s="67"/>
      <c r="I79" s="67"/>
      <c r="J79" s="294"/>
      <c r="K79" s="67"/>
      <c r="L79" s="67"/>
      <c r="M79" s="67">
        <v>1</v>
      </c>
      <c r="N79" s="67">
        <v>405</v>
      </c>
      <c r="O79" s="67"/>
      <c r="P79" s="67"/>
      <c r="Q79" s="67"/>
      <c r="R79" s="67"/>
      <c r="S79" s="67"/>
      <c r="T79" s="67"/>
      <c r="U79" s="543" t="s">
        <v>3187</v>
      </c>
      <c r="V79" s="286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hidden="1" customHeight="1" x14ac:dyDescent="0.25">
      <c r="A80" s="243">
        <v>72</v>
      </c>
      <c r="B80" s="757" t="s">
        <v>2964</v>
      </c>
      <c r="C80" s="757">
        <v>11</v>
      </c>
      <c r="D80" s="751" t="s">
        <v>1604</v>
      </c>
      <c r="E80" s="751"/>
      <c r="F80" s="281" t="s">
        <v>1601</v>
      </c>
      <c r="G80" s="264"/>
      <c r="H80" s="264"/>
      <c r="I80" s="264"/>
      <c r="J80" s="296"/>
      <c r="K80" s="264"/>
      <c r="L80" s="264"/>
      <c r="M80" s="264"/>
      <c r="N80" s="264"/>
      <c r="O80" s="264" t="s">
        <v>4675</v>
      </c>
      <c r="P80" s="803"/>
      <c r="Q80" s="264"/>
      <c r="R80" s="264"/>
      <c r="S80" s="264"/>
      <c r="T80" s="264"/>
      <c r="U80" s="543" t="s">
        <v>3187</v>
      </c>
      <c r="V80" s="286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hidden="1" customHeight="1" x14ac:dyDescent="0.25">
      <c r="A81" s="243">
        <v>73</v>
      </c>
      <c r="B81" s="757" t="s">
        <v>2964</v>
      </c>
      <c r="C81" s="757">
        <v>11</v>
      </c>
      <c r="D81" s="751" t="s">
        <v>1605</v>
      </c>
      <c r="E81" s="751"/>
      <c r="F81" s="281" t="s">
        <v>1601</v>
      </c>
      <c r="G81" s="264"/>
      <c r="H81" s="264"/>
      <c r="I81" s="264"/>
      <c r="J81" s="296"/>
      <c r="K81" s="264"/>
      <c r="L81" s="264"/>
      <c r="M81" s="264">
        <v>2</v>
      </c>
      <c r="N81" s="1241" t="s">
        <v>4681</v>
      </c>
      <c r="O81" s="264"/>
      <c r="P81" s="264"/>
      <c r="Q81" s="264"/>
      <c r="R81" s="264"/>
      <c r="S81" s="264"/>
      <c r="T81" s="264"/>
      <c r="U81" s="544" t="s">
        <v>3176</v>
      </c>
      <c r="V81" s="286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hidden="1" customHeight="1" x14ac:dyDescent="0.25">
      <c r="A82" s="243">
        <v>74</v>
      </c>
      <c r="B82" s="757" t="s">
        <v>2964</v>
      </c>
      <c r="C82" s="757">
        <v>11</v>
      </c>
      <c r="D82" s="751" t="s">
        <v>1605</v>
      </c>
      <c r="E82" s="751"/>
      <c r="F82" s="281" t="s">
        <v>1601</v>
      </c>
      <c r="G82" s="264"/>
      <c r="H82" s="264"/>
      <c r="I82" s="264"/>
      <c r="J82" s="296"/>
      <c r="K82" s="264"/>
      <c r="L82" s="264"/>
      <c r="M82" s="264"/>
      <c r="N82" s="264"/>
      <c r="O82" s="264">
        <v>2</v>
      </c>
      <c r="P82" s="264">
        <v>405</v>
      </c>
      <c r="Q82" s="264"/>
      <c r="R82" s="264"/>
      <c r="S82" s="264"/>
      <c r="T82" s="264"/>
      <c r="U82" s="544" t="s">
        <v>3176</v>
      </c>
      <c r="V82" s="286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hidden="1" customHeight="1" x14ac:dyDescent="0.25">
      <c r="A83" s="243">
        <v>75</v>
      </c>
      <c r="B83" s="757" t="s">
        <v>2964</v>
      </c>
      <c r="C83" s="757">
        <v>11</v>
      </c>
      <c r="D83" s="751" t="s">
        <v>1606</v>
      </c>
      <c r="E83" s="751"/>
      <c r="F83" s="281" t="s">
        <v>1601</v>
      </c>
      <c r="G83" s="264"/>
      <c r="H83" s="298"/>
      <c r="I83" s="264"/>
      <c r="J83" s="355"/>
      <c r="K83" s="298"/>
      <c r="L83" s="298"/>
      <c r="M83" s="803">
        <v>3</v>
      </c>
      <c r="N83" s="774" t="s">
        <v>4687</v>
      </c>
      <c r="O83" s="298"/>
      <c r="P83" s="298"/>
      <c r="Q83" s="298"/>
      <c r="R83" s="298"/>
      <c r="S83" s="355"/>
      <c r="T83" s="264"/>
      <c r="U83" s="543" t="s">
        <v>3184</v>
      </c>
      <c r="V83" s="286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hidden="1" customHeight="1" x14ac:dyDescent="0.25">
      <c r="A84" s="243">
        <v>76</v>
      </c>
      <c r="B84" s="757" t="s">
        <v>2964</v>
      </c>
      <c r="C84" s="757">
        <v>11</v>
      </c>
      <c r="D84" s="751" t="s">
        <v>1606</v>
      </c>
      <c r="E84" s="751"/>
      <c r="F84" s="281" t="s">
        <v>1601</v>
      </c>
      <c r="G84" s="264"/>
      <c r="H84" s="296"/>
      <c r="I84" s="264"/>
      <c r="J84" s="296"/>
      <c r="K84" s="264"/>
      <c r="L84" s="296"/>
      <c r="M84" s="264"/>
      <c r="N84" s="296"/>
      <c r="O84" s="803">
        <v>3</v>
      </c>
      <c r="P84" s="264" t="s">
        <v>4687</v>
      </c>
      <c r="Q84" s="264"/>
      <c r="R84" s="264"/>
      <c r="S84" s="355"/>
      <c r="T84" s="264"/>
      <c r="U84" s="543" t="s">
        <v>3184</v>
      </c>
      <c r="V84" s="286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hidden="1" customHeight="1" x14ac:dyDescent="0.25">
      <c r="A85" s="243">
        <v>77</v>
      </c>
      <c r="B85" s="757" t="s">
        <v>2964</v>
      </c>
      <c r="C85" s="757">
        <v>11</v>
      </c>
      <c r="D85" s="751" t="s">
        <v>1607</v>
      </c>
      <c r="E85" s="751"/>
      <c r="F85" s="281" t="s">
        <v>1601</v>
      </c>
      <c r="G85" s="264">
        <v>1</v>
      </c>
      <c r="H85" s="264">
        <v>503</v>
      </c>
      <c r="I85" s="264"/>
      <c r="J85" s="296"/>
      <c r="K85" s="264"/>
      <c r="L85" s="296"/>
      <c r="M85" s="264"/>
      <c r="N85" s="296"/>
      <c r="O85" s="264"/>
      <c r="P85" s="296"/>
      <c r="Q85" s="264"/>
      <c r="R85" s="264"/>
      <c r="S85" s="355"/>
      <c r="T85" s="264"/>
      <c r="U85" s="544" t="s">
        <v>3180</v>
      </c>
      <c r="V85" s="286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hidden="1" customHeight="1" x14ac:dyDescent="0.25">
      <c r="A86" s="243">
        <v>78</v>
      </c>
      <c r="B86" s="757" t="s">
        <v>2964</v>
      </c>
      <c r="C86" s="757">
        <v>11</v>
      </c>
      <c r="D86" s="751" t="s">
        <v>1607</v>
      </c>
      <c r="E86" s="751"/>
      <c r="F86" s="281" t="s">
        <v>1601</v>
      </c>
      <c r="G86" s="264"/>
      <c r="H86" s="296"/>
      <c r="I86" s="264">
        <v>1</v>
      </c>
      <c r="J86" s="264" t="s">
        <v>4687</v>
      </c>
      <c r="K86" s="264"/>
      <c r="L86" s="296"/>
      <c r="M86" s="264"/>
      <c r="N86" s="296"/>
      <c r="O86" s="264"/>
      <c r="P86" s="296"/>
      <c r="Q86" s="264"/>
      <c r="R86" s="264"/>
      <c r="S86" s="355"/>
      <c r="T86" s="264"/>
      <c r="U86" s="544" t="s">
        <v>3180</v>
      </c>
      <c r="V86" s="286" t="s">
        <v>4939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hidden="1" customHeight="1" thickBot="1" x14ac:dyDescent="0.3">
      <c r="A87" s="243">
        <v>79</v>
      </c>
      <c r="B87" s="757" t="s">
        <v>2964</v>
      </c>
      <c r="C87" s="757">
        <v>11</v>
      </c>
      <c r="D87" s="751" t="s">
        <v>1608</v>
      </c>
      <c r="E87" s="751"/>
      <c r="F87" s="281" t="s">
        <v>1601</v>
      </c>
      <c r="G87" s="264">
        <v>2</v>
      </c>
      <c r="H87" s="67">
        <v>402</v>
      </c>
      <c r="I87" s="264"/>
      <c r="J87" s="296"/>
      <c r="K87" s="264"/>
      <c r="L87" s="296"/>
      <c r="M87" s="264"/>
      <c r="N87" s="296"/>
      <c r="O87" s="264"/>
      <c r="P87" s="296"/>
      <c r="Q87" s="264"/>
      <c r="R87" s="264"/>
      <c r="S87" s="355"/>
      <c r="T87" s="264"/>
      <c r="U87" s="544" t="s">
        <v>3188</v>
      </c>
      <c r="V87" s="508" t="s">
        <v>4671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hidden="1" customHeight="1" thickBot="1" x14ac:dyDescent="0.3">
      <c r="A88" s="243">
        <v>80</v>
      </c>
      <c r="B88" s="760" t="s">
        <v>2964</v>
      </c>
      <c r="C88" s="760">
        <v>11</v>
      </c>
      <c r="D88" s="761" t="s">
        <v>1608</v>
      </c>
      <c r="E88" s="761"/>
      <c r="F88" s="762" t="s">
        <v>1601</v>
      </c>
      <c r="G88" s="763"/>
      <c r="H88" s="764"/>
      <c r="I88" s="763">
        <v>2</v>
      </c>
      <c r="J88" s="67" t="s">
        <v>4697</v>
      </c>
      <c r="K88" s="763"/>
      <c r="L88" s="764"/>
      <c r="M88" s="763"/>
      <c r="N88" s="764"/>
      <c r="O88" s="763"/>
      <c r="P88" s="764"/>
      <c r="Q88" s="763"/>
      <c r="R88" s="763"/>
      <c r="S88" s="765"/>
      <c r="T88" s="763"/>
      <c r="U88" s="766" t="s">
        <v>3188</v>
      </c>
      <c r="V88" s="508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hidden="1" customHeight="1" x14ac:dyDescent="0.25">
      <c r="A89" s="243">
        <v>81</v>
      </c>
      <c r="B89" s="770" t="s">
        <v>2964</v>
      </c>
      <c r="C89" s="770">
        <v>11</v>
      </c>
      <c r="D89" s="771" t="s">
        <v>1610</v>
      </c>
      <c r="E89" s="771"/>
      <c r="F89" s="772" t="s">
        <v>1601</v>
      </c>
      <c r="G89" s="773"/>
      <c r="H89" s="774"/>
      <c r="I89" s="773"/>
      <c r="J89" s="774"/>
      <c r="K89" s="773">
        <v>1</v>
      </c>
      <c r="L89" s="774" t="s">
        <v>4683</v>
      </c>
      <c r="M89" s="773"/>
      <c r="N89" s="774"/>
      <c r="O89" s="773"/>
      <c r="P89" s="774"/>
      <c r="Q89" s="773"/>
      <c r="R89" s="773"/>
      <c r="S89" s="775"/>
      <c r="T89" s="773"/>
      <c r="U89" s="543" t="s">
        <v>3184</v>
      </c>
      <c r="V89" s="286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hidden="1" customHeight="1" x14ac:dyDescent="0.25">
      <c r="A90" s="243">
        <v>82</v>
      </c>
      <c r="B90" s="757" t="s">
        <v>2964</v>
      </c>
      <c r="C90" s="757">
        <v>11</v>
      </c>
      <c r="D90" s="776" t="s">
        <v>1611</v>
      </c>
      <c r="E90" s="776"/>
      <c r="F90" s="777" t="s">
        <v>1601</v>
      </c>
      <c r="G90" s="67"/>
      <c r="H90" s="294"/>
      <c r="I90" s="67"/>
      <c r="J90" s="294"/>
      <c r="K90" s="67">
        <v>0</v>
      </c>
      <c r="L90" s="294"/>
      <c r="M90" s="67"/>
      <c r="N90" s="294"/>
      <c r="O90" s="67">
        <v>2</v>
      </c>
      <c r="P90" s="802" t="s">
        <v>4688</v>
      </c>
      <c r="Q90" s="67"/>
      <c r="R90" s="67"/>
      <c r="S90" s="297"/>
      <c r="T90" s="67"/>
      <c r="U90" s="544" t="s">
        <v>3180</v>
      </c>
      <c r="V90" s="286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customHeight="1" x14ac:dyDescent="0.25">
      <c r="A91" s="243">
        <v>83</v>
      </c>
      <c r="B91" s="757" t="s">
        <v>2964</v>
      </c>
      <c r="C91" s="757">
        <v>11</v>
      </c>
      <c r="D91" s="776">
        <v>201810403167012</v>
      </c>
      <c r="E91" s="776"/>
      <c r="F91" s="777" t="s">
        <v>1601</v>
      </c>
      <c r="G91" s="67">
        <v>1</v>
      </c>
      <c r="H91" s="294" t="s">
        <v>4685</v>
      </c>
      <c r="I91" s="67"/>
      <c r="J91" s="294"/>
      <c r="K91" s="67">
        <v>0</v>
      </c>
      <c r="L91" s="294"/>
      <c r="M91" s="67">
        <v>0</v>
      </c>
      <c r="N91" s="802"/>
      <c r="O91" s="67"/>
      <c r="P91" s="294"/>
      <c r="Q91" s="67"/>
      <c r="R91" s="67"/>
      <c r="S91" s="297"/>
      <c r="T91" s="67"/>
      <c r="U91" s="547" t="s">
        <v>3185</v>
      </c>
      <c r="V91" s="1074" t="s">
        <v>4946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hidden="1" customHeight="1" x14ac:dyDescent="0.25">
      <c r="A92" s="243">
        <v>84</v>
      </c>
      <c r="B92" s="757" t="s">
        <v>2964</v>
      </c>
      <c r="C92" s="757">
        <v>11</v>
      </c>
      <c r="D92" s="818" t="s">
        <v>1461</v>
      </c>
      <c r="E92" s="818"/>
      <c r="F92" s="819" t="s">
        <v>1462</v>
      </c>
      <c r="G92" s="264"/>
      <c r="H92" s="296"/>
      <c r="I92" s="264"/>
      <c r="J92" s="296"/>
      <c r="K92" s="264"/>
      <c r="L92" s="296"/>
      <c r="M92" s="264"/>
      <c r="N92" s="296"/>
      <c r="O92" s="264"/>
      <c r="P92" s="296"/>
      <c r="Q92" s="264"/>
      <c r="R92" s="264"/>
      <c r="S92" s="296" t="s">
        <v>4701</v>
      </c>
      <c r="T92" s="294" t="s">
        <v>4682</v>
      </c>
      <c r="U92" s="544" t="s">
        <v>4621</v>
      </c>
      <c r="V92" s="335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hidden="1" customHeight="1" x14ac:dyDescent="0.25">
      <c r="A93" s="243">
        <v>85</v>
      </c>
      <c r="B93" s="757" t="s">
        <v>2964</v>
      </c>
      <c r="C93" s="757">
        <v>11</v>
      </c>
      <c r="D93" s="776" t="s">
        <v>1463</v>
      </c>
      <c r="E93" s="776"/>
      <c r="F93" s="777" t="s">
        <v>1462</v>
      </c>
      <c r="G93" s="67"/>
      <c r="H93" s="294"/>
      <c r="I93" s="67">
        <v>1</v>
      </c>
      <c r="J93" s="1256" t="s">
        <v>4944</v>
      </c>
      <c r="K93" s="67"/>
      <c r="L93" s="294"/>
      <c r="M93" s="67"/>
      <c r="N93" s="294"/>
      <c r="O93" s="67"/>
      <c r="P93" s="294"/>
      <c r="Q93" s="67"/>
      <c r="R93" s="67"/>
      <c r="S93" s="297"/>
      <c r="T93" s="67"/>
      <c r="U93" s="543" t="s">
        <v>4622</v>
      </c>
      <c r="V93" s="1047" t="s">
        <v>4771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hidden="1" customHeight="1" x14ac:dyDescent="0.25">
      <c r="A94" s="243">
        <v>86</v>
      </c>
      <c r="B94" s="757" t="s">
        <v>2964</v>
      </c>
      <c r="C94" s="757">
        <v>11</v>
      </c>
      <c r="D94" s="776" t="s">
        <v>1006</v>
      </c>
      <c r="E94" s="776"/>
      <c r="F94" s="777" t="s">
        <v>1007</v>
      </c>
      <c r="G94" s="67"/>
      <c r="H94" s="294"/>
      <c r="I94" s="67"/>
      <c r="J94" s="294"/>
      <c r="K94" s="67"/>
      <c r="L94" s="294"/>
      <c r="M94" s="61">
        <v>1</v>
      </c>
      <c r="N94" s="802" t="s">
        <v>34</v>
      </c>
      <c r="O94" s="67"/>
      <c r="P94" s="294"/>
      <c r="Q94" s="67"/>
      <c r="R94" s="67"/>
      <c r="S94" s="297"/>
      <c r="T94" s="67"/>
      <c r="U94" s="789" t="s">
        <v>4624</v>
      </c>
      <c r="V94" s="833" t="s">
        <v>4685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hidden="1" customHeight="1" x14ac:dyDescent="0.25">
      <c r="A95" s="243">
        <v>87</v>
      </c>
      <c r="B95" s="757" t="s">
        <v>2964</v>
      </c>
      <c r="C95" s="757">
        <v>11</v>
      </c>
      <c r="D95" s="776" t="s">
        <v>1008</v>
      </c>
      <c r="E95" s="776"/>
      <c r="F95" s="777" t="s">
        <v>1007</v>
      </c>
      <c r="G95" s="67"/>
      <c r="H95" s="294"/>
      <c r="I95" s="67"/>
      <c r="J95" s="294"/>
      <c r="K95" s="67"/>
      <c r="L95" s="294"/>
      <c r="M95" s="61">
        <v>2</v>
      </c>
      <c r="N95" s="802" t="s">
        <v>34</v>
      </c>
      <c r="O95" s="67"/>
      <c r="P95" s="294"/>
      <c r="Q95" s="67"/>
      <c r="R95" s="67"/>
      <c r="S95" s="297"/>
      <c r="T95" s="67"/>
      <c r="U95" s="789" t="s">
        <v>4624</v>
      </c>
      <c r="V95" s="833" t="s">
        <v>4685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hidden="1" customHeight="1" x14ac:dyDescent="0.25">
      <c r="A96" s="243">
        <v>88</v>
      </c>
      <c r="B96" s="301" t="s">
        <v>2964</v>
      </c>
      <c r="C96" s="301">
        <v>11</v>
      </c>
      <c r="D96" s="534" t="s">
        <v>802</v>
      </c>
      <c r="E96" s="534"/>
      <c r="F96" s="535" t="s">
        <v>803</v>
      </c>
      <c r="G96" s="61"/>
      <c r="H96" s="62"/>
      <c r="I96" s="61"/>
      <c r="J96" s="62"/>
      <c r="K96" s="801">
        <v>3</v>
      </c>
      <c r="L96" s="802" t="s">
        <v>4684</v>
      </c>
      <c r="M96" s="61"/>
      <c r="N96" s="62"/>
      <c r="O96" s="61"/>
      <c r="P96" s="62"/>
      <c r="Q96" s="61"/>
      <c r="R96" s="62"/>
      <c r="S96" s="62"/>
      <c r="T96" s="62"/>
      <c r="U96" s="547" t="s">
        <v>4622</v>
      </c>
      <c r="V96" s="286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hidden="1" customHeight="1" x14ac:dyDescent="0.25">
      <c r="A97" s="243">
        <v>89</v>
      </c>
      <c r="B97" s="301" t="s">
        <v>2964</v>
      </c>
      <c r="C97" s="301">
        <v>11</v>
      </c>
      <c r="D97" s="534" t="s">
        <v>806</v>
      </c>
      <c r="E97" s="534"/>
      <c r="F97" s="535" t="s">
        <v>803</v>
      </c>
      <c r="G97" s="61"/>
      <c r="H97" s="62"/>
      <c r="I97" s="61"/>
      <c r="J97" s="62"/>
      <c r="K97" s="61"/>
      <c r="L97" s="62"/>
      <c r="M97" s="61"/>
      <c r="N97" s="62"/>
      <c r="O97" s="61"/>
      <c r="P97" s="62"/>
      <c r="Q97" s="61"/>
      <c r="R97" s="67"/>
      <c r="S97" s="63" t="s">
        <v>188</v>
      </c>
      <c r="T97" s="61"/>
      <c r="U97" s="547" t="s">
        <v>4622</v>
      </c>
      <c r="V97" s="286" t="s">
        <v>4952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hidden="1" customHeight="1" x14ac:dyDescent="0.25">
      <c r="A98" s="243">
        <v>90</v>
      </c>
      <c r="B98" s="301" t="s">
        <v>2964</v>
      </c>
      <c r="C98" s="301">
        <v>11</v>
      </c>
      <c r="D98" s="751" t="s">
        <v>2068</v>
      </c>
      <c r="E98" s="751"/>
      <c r="F98" s="570" t="s">
        <v>2064</v>
      </c>
      <c r="G98" s="61">
        <v>1</v>
      </c>
      <c r="H98" s="62" t="s">
        <v>4689</v>
      </c>
      <c r="I98" s="61"/>
      <c r="J98" s="62"/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548" t="s">
        <v>4624</v>
      </c>
      <c r="V98" s="833" t="s">
        <v>2991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hidden="1" customHeight="1" x14ac:dyDescent="0.25">
      <c r="A99" s="243">
        <v>91</v>
      </c>
      <c r="B99" s="301" t="s">
        <v>2964</v>
      </c>
      <c r="C99" s="301">
        <v>11</v>
      </c>
      <c r="D99" s="751" t="s">
        <v>2068</v>
      </c>
      <c r="E99" s="751"/>
      <c r="F99" s="570" t="s">
        <v>2064</v>
      </c>
      <c r="G99" s="300"/>
      <c r="H99" s="790"/>
      <c r="I99" s="300"/>
      <c r="J99" s="790"/>
      <c r="K99" s="300"/>
      <c r="L99" s="790"/>
      <c r="M99" s="300"/>
      <c r="N99" s="790"/>
      <c r="O99" s="826">
        <v>0</v>
      </c>
      <c r="P99" s="827"/>
      <c r="Q99" s="300"/>
      <c r="R99" s="300"/>
      <c r="S99" s="791"/>
      <c r="T99" s="300"/>
      <c r="U99" s="548" t="s">
        <v>4624</v>
      </c>
      <c r="V99" s="833" t="s">
        <v>4671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hidden="1" customHeight="1" x14ac:dyDescent="0.25">
      <c r="A100" s="243">
        <v>92</v>
      </c>
      <c r="B100" s="301" t="s">
        <v>2964</v>
      </c>
      <c r="C100" s="301">
        <v>11</v>
      </c>
      <c r="D100" s="751" t="s">
        <v>2069</v>
      </c>
      <c r="E100" s="751"/>
      <c r="F100" s="570" t="s">
        <v>2064</v>
      </c>
      <c r="G100" s="300"/>
      <c r="H100" s="790"/>
      <c r="I100" s="300"/>
      <c r="J100" s="790"/>
      <c r="K100" s="300"/>
      <c r="L100" s="790"/>
      <c r="M100" s="61">
        <v>3</v>
      </c>
      <c r="N100" s="790" t="s">
        <v>4689</v>
      </c>
      <c r="O100" s="300"/>
      <c r="P100" s="790"/>
      <c r="Q100" s="300"/>
      <c r="R100" s="300"/>
      <c r="S100" s="791"/>
      <c r="T100" s="300"/>
      <c r="U100" s="548" t="s">
        <v>4624</v>
      </c>
      <c r="V100" s="833" t="s">
        <v>4671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hidden="1" customHeight="1" thickBot="1" x14ac:dyDescent="0.3">
      <c r="A101" s="243">
        <v>93</v>
      </c>
      <c r="B101" s="532" t="s">
        <v>2964</v>
      </c>
      <c r="C101" s="503">
        <v>11</v>
      </c>
      <c r="D101" s="761" t="s">
        <v>2069</v>
      </c>
      <c r="E101" s="761"/>
      <c r="F101" s="794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 t="s">
        <v>4712</v>
      </c>
      <c r="R101" s="505"/>
      <c r="S101" s="507"/>
      <c r="T101" s="505"/>
      <c r="U101" s="549" t="s">
        <v>4624</v>
      </c>
      <c r="V101" s="833" t="s">
        <v>4671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hidden="1" customHeight="1" x14ac:dyDescent="0.25">
      <c r="A102" s="243">
        <v>94</v>
      </c>
      <c r="B102" s="244" t="s">
        <v>2964</v>
      </c>
      <c r="C102" s="244">
        <v>12</v>
      </c>
      <c r="D102" s="194" t="s">
        <v>2994</v>
      </c>
      <c r="E102" s="1032"/>
      <c r="F102" s="498" t="s">
        <v>2285</v>
      </c>
      <c r="G102" s="499"/>
      <c r="H102" s="500"/>
      <c r="I102" s="499"/>
      <c r="J102" s="500"/>
      <c r="K102" s="773">
        <v>1</v>
      </c>
      <c r="L102" s="774" t="s">
        <v>4697</v>
      </c>
      <c r="M102" s="773"/>
      <c r="N102" s="774"/>
      <c r="O102" s="773"/>
      <c r="P102" s="774"/>
      <c r="Q102" s="773"/>
      <c r="R102" s="773"/>
      <c r="S102" s="501"/>
      <c r="T102" s="499"/>
      <c r="U102" s="550" t="s">
        <v>3186</v>
      </c>
      <c r="V102" s="1049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hidden="1" customHeight="1" x14ac:dyDescent="0.25">
      <c r="A103" s="243">
        <v>95</v>
      </c>
      <c r="B103" s="301" t="s">
        <v>2964</v>
      </c>
      <c r="C103" s="301">
        <v>12</v>
      </c>
      <c r="D103" s="194" t="s">
        <v>2995</v>
      </c>
      <c r="E103" s="194"/>
      <c r="F103" s="246" t="s">
        <v>2285</v>
      </c>
      <c r="G103" s="61"/>
      <c r="H103" s="62"/>
      <c r="I103" s="61"/>
      <c r="J103" s="62"/>
      <c r="K103" s="67"/>
      <c r="L103" s="294"/>
      <c r="M103" s="67"/>
      <c r="N103" s="294"/>
      <c r="O103" s="67">
        <v>2</v>
      </c>
      <c r="P103" s="294" t="s">
        <v>4687</v>
      </c>
      <c r="Q103" s="67"/>
      <c r="R103" s="67"/>
      <c r="S103" s="63"/>
      <c r="T103" s="61"/>
      <c r="U103" s="54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hidden="1" customHeight="1" x14ac:dyDescent="0.25">
      <c r="A104" s="243">
        <v>96</v>
      </c>
      <c r="B104" s="301" t="s">
        <v>2964</v>
      </c>
      <c r="C104" s="301">
        <v>12</v>
      </c>
      <c r="D104" s="194" t="s">
        <v>2996</v>
      </c>
      <c r="E104" s="194"/>
      <c r="F104" s="246" t="s">
        <v>2285</v>
      </c>
      <c r="G104" s="61"/>
      <c r="H104" s="62"/>
      <c r="I104" s="61"/>
      <c r="J104" s="62"/>
      <c r="K104" s="67"/>
      <c r="L104" s="294"/>
      <c r="M104" s="67"/>
      <c r="N104" s="294"/>
      <c r="O104" s="67"/>
      <c r="P104" s="294"/>
      <c r="Q104" s="67">
        <v>1</v>
      </c>
      <c r="R104" s="294" t="s">
        <v>4687</v>
      </c>
      <c r="S104" s="63"/>
      <c r="T104" s="61"/>
      <c r="U104" s="54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hidden="1" customHeight="1" x14ac:dyDescent="0.25">
      <c r="A105" s="243">
        <v>97</v>
      </c>
      <c r="B105" s="301" t="s">
        <v>2964</v>
      </c>
      <c r="C105" s="301">
        <v>12</v>
      </c>
      <c r="D105" s="194" t="s">
        <v>2997</v>
      </c>
      <c r="E105" s="194"/>
      <c r="F105" s="246" t="s">
        <v>2285</v>
      </c>
      <c r="G105" s="61"/>
      <c r="H105" s="62"/>
      <c r="I105" s="61"/>
      <c r="J105" s="62"/>
      <c r="K105" s="67" t="s">
        <v>4708</v>
      </c>
      <c r="L105" s="294" t="s">
        <v>4687</v>
      </c>
      <c r="M105" s="67"/>
      <c r="N105" s="294"/>
      <c r="O105" s="67"/>
      <c r="P105" s="294"/>
      <c r="Q105" s="67"/>
      <c r="R105" s="67"/>
      <c r="S105" s="63"/>
      <c r="T105" s="61"/>
      <c r="U105" s="815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hidden="1" customHeight="1" x14ac:dyDescent="0.25">
      <c r="A106" s="243">
        <v>98</v>
      </c>
      <c r="B106" s="301" t="s">
        <v>2964</v>
      </c>
      <c r="C106" s="301">
        <v>12</v>
      </c>
      <c r="D106" s="194" t="s">
        <v>2998</v>
      </c>
      <c r="E106" s="194"/>
      <c r="F106" s="246" t="s">
        <v>2285</v>
      </c>
      <c r="G106" s="61"/>
      <c r="H106" s="62"/>
      <c r="I106" s="61"/>
      <c r="J106" s="62"/>
      <c r="K106" s="67"/>
      <c r="L106" s="294"/>
      <c r="M106" s="67">
        <v>2</v>
      </c>
      <c r="N106" s="294" t="s">
        <v>4697</v>
      </c>
      <c r="O106" s="67">
        <v>1</v>
      </c>
      <c r="P106" s="294" t="s">
        <v>4697</v>
      </c>
      <c r="Q106" s="67"/>
      <c r="R106" s="67"/>
      <c r="S106" s="63"/>
      <c r="T106" s="61"/>
      <c r="U106" s="547" t="s">
        <v>3186</v>
      </c>
      <c r="V106" s="1049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hidden="1" customHeight="1" x14ac:dyDescent="0.25">
      <c r="A107" s="243">
        <v>99</v>
      </c>
      <c r="B107" s="301" t="s">
        <v>2964</v>
      </c>
      <c r="C107" s="301">
        <v>12</v>
      </c>
      <c r="D107" s="194" t="s">
        <v>2999</v>
      </c>
      <c r="E107" s="194"/>
      <c r="F107" s="246" t="s">
        <v>2285</v>
      </c>
      <c r="G107" s="61"/>
      <c r="H107" s="62"/>
      <c r="I107" s="61"/>
      <c r="J107" s="62"/>
      <c r="K107" s="67"/>
      <c r="L107" s="294"/>
      <c r="M107" s="67"/>
      <c r="N107" s="294"/>
      <c r="O107" s="67"/>
      <c r="P107" s="294"/>
      <c r="Q107" s="67">
        <v>2</v>
      </c>
      <c r="R107" s="294" t="s">
        <v>4697</v>
      </c>
      <c r="S107" s="63"/>
      <c r="T107" s="61"/>
      <c r="U107" s="815" t="s">
        <v>3182</v>
      </c>
      <c r="V107" s="286" t="s">
        <v>4671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hidden="1" customHeight="1" x14ac:dyDescent="0.25">
      <c r="A108" s="243">
        <v>100</v>
      </c>
      <c r="B108" s="301" t="s">
        <v>2964</v>
      </c>
      <c r="C108" s="301">
        <v>12</v>
      </c>
      <c r="D108" s="196" t="s">
        <v>2286</v>
      </c>
      <c r="E108" s="196"/>
      <c r="F108" s="246" t="s">
        <v>2285</v>
      </c>
      <c r="G108" s="61"/>
      <c r="H108" s="62"/>
      <c r="I108" s="61"/>
      <c r="J108" s="62"/>
      <c r="K108" s="67"/>
      <c r="L108" s="294"/>
      <c r="M108" s="67"/>
      <c r="N108" s="294"/>
      <c r="O108" s="67">
        <v>1</v>
      </c>
      <c r="P108" s="294" t="s">
        <v>4687</v>
      </c>
      <c r="Q108" s="67"/>
      <c r="R108" s="67"/>
      <c r="S108" s="63"/>
      <c r="T108" s="61"/>
      <c r="U108" s="815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hidden="1" customHeight="1" x14ac:dyDescent="0.25">
      <c r="A109" s="243">
        <v>101</v>
      </c>
      <c r="B109" s="301" t="s">
        <v>2964</v>
      </c>
      <c r="C109" s="301">
        <v>12</v>
      </c>
      <c r="D109" s="171" t="s">
        <v>3010</v>
      </c>
      <c r="E109" s="171"/>
      <c r="F109" s="246" t="s">
        <v>2285</v>
      </c>
      <c r="G109" s="264"/>
      <c r="H109" s="296"/>
      <c r="I109" s="264"/>
      <c r="J109" s="296"/>
      <c r="K109" s="67"/>
      <c r="L109" s="294"/>
      <c r="M109" s="67">
        <v>0</v>
      </c>
      <c r="N109" s="294"/>
      <c r="O109" s="67"/>
      <c r="P109" s="294"/>
      <c r="Q109" s="67">
        <v>2</v>
      </c>
      <c r="R109" s="67" t="s">
        <v>4687</v>
      </c>
      <c r="S109" s="355"/>
      <c r="T109" s="264"/>
      <c r="U109" s="551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hidden="1" customHeight="1" x14ac:dyDescent="0.25">
      <c r="A110" s="243">
        <v>102</v>
      </c>
      <c r="B110" s="301" t="s">
        <v>2964</v>
      </c>
      <c r="C110" s="301">
        <v>12</v>
      </c>
      <c r="D110" s="214" t="s">
        <v>2444</v>
      </c>
      <c r="E110" s="214"/>
      <c r="F110" s="246" t="s">
        <v>2285</v>
      </c>
      <c r="G110" s="264" t="s">
        <v>4708</v>
      </c>
      <c r="H110" s="296" t="s">
        <v>4687</v>
      </c>
      <c r="I110" s="264"/>
      <c r="J110" s="296"/>
      <c r="K110" s="67"/>
      <c r="L110" s="294"/>
      <c r="M110" s="801" t="s">
        <v>4677</v>
      </c>
      <c r="N110" s="294"/>
      <c r="O110" s="67"/>
      <c r="P110" s="294"/>
      <c r="Q110" s="67"/>
      <c r="R110" s="67"/>
      <c r="S110" s="355"/>
      <c r="T110" s="264"/>
      <c r="U110" s="815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hidden="1" customHeight="1" x14ac:dyDescent="0.25">
      <c r="A111" s="243">
        <v>103</v>
      </c>
      <c r="B111" s="301" t="s">
        <v>2964</v>
      </c>
      <c r="C111" s="301">
        <v>12</v>
      </c>
      <c r="D111" s="246" t="s">
        <v>3000</v>
      </c>
      <c r="E111" s="246"/>
      <c r="F111" s="246" t="s">
        <v>2287</v>
      </c>
      <c r="G111" s="61">
        <v>1</v>
      </c>
      <c r="H111" s="62" t="s">
        <v>4682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548" t="s">
        <v>4623</v>
      </c>
      <c r="V111" s="286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hidden="1" customHeight="1" x14ac:dyDescent="0.25">
      <c r="A112" s="243">
        <v>104</v>
      </c>
      <c r="B112" s="301" t="s">
        <v>2964</v>
      </c>
      <c r="C112" s="301">
        <v>12</v>
      </c>
      <c r="D112" s="246" t="s">
        <v>3001</v>
      </c>
      <c r="E112" s="246"/>
      <c r="F112" s="246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4682</v>
      </c>
      <c r="Q112" s="61"/>
      <c r="R112" s="61"/>
      <c r="S112" s="63"/>
      <c r="T112" s="61"/>
      <c r="U112" s="547" t="s">
        <v>4624</v>
      </c>
      <c r="V112" s="83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hidden="1" customHeight="1" x14ac:dyDescent="0.25">
      <c r="A113" s="243">
        <v>105</v>
      </c>
      <c r="B113" s="301" t="s">
        <v>2964</v>
      </c>
      <c r="C113" s="301">
        <v>12</v>
      </c>
      <c r="D113" s="246" t="s">
        <v>3002</v>
      </c>
      <c r="E113" s="246"/>
      <c r="F113" s="246" t="s">
        <v>2287</v>
      </c>
      <c r="G113" s="61"/>
      <c r="H113" s="62"/>
      <c r="I113" s="61"/>
      <c r="J113" s="62"/>
      <c r="K113" s="61"/>
      <c r="L113" s="62"/>
      <c r="M113" s="61"/>
      <c r="N113" s="62"/>
      <c r="O113" s="61"/>
      <c r="P113" s="62"/>
      <c r="Q113" s="61">
        <v>2</v>
      </c>
      <c r="R113" s="294" t="s">
        <v>4686</v>
      </c>
      <c r="S113" s="63"/>
      <c r="T113" s="61"/>
      <c r="U113" s="547" t="s">
        <v>3178</v>
      </c>
      <c r="V113" s="335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hidden="1" customHeight="1" x14ac:dyDescent="0.25">
      <c r="A114" s="243">
        <v>106</v>
      </c>
      <c r="B114" s="301" t="s">
        <v>2964</v>
      </c>
      <c r="C114" s="301">
        <v>12</v>
      </c>
      <c r="D114" s="246" t="s">
        <v>3003</v>
      </c>
      <c r="E114" s="246"/>
      <c r="F114" s="246" t="s">
        <v>2287</v>
      </c>
      <c r="G114" s="61"/>
      <c r="H114" s="62"/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547" t="s">
        <v>4624</v>
      </c>
      <c r="V114" s="833" t="s">
        <v>4671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hidden="1" customHeight="1" x14ac:dyDescent="0.25">
      <c r="A115" s="243">
        <v>107</v>
      </c>
      <c r="B115" s="301" t="s">
        <v>2964</v>
      </c>
      <c r="C115" s="301">
        <v>12</v>
      </c>
      <c r="D115" s="246" t="s">
        <v>3004</v>
      </c>
      <c r="E115" s="246"/>
      <c r="F115" s="1255" t="s">
        <v>2287</v>
      </c>
      <c r="G115" s="61"/>
      <c r="H115" s="62"/>
      <c r="I115" s="61"/>
      <c r="J115" s="62"/>
      <c r="K115" s="61"/>
      <c r="L115" s="62"/>
      <c r="M115" s="61"/>
      <c r="N115" s="62"/>
      <c r="O115" s="799">
        <v>0</v>
      </c>
      <c r="P115" s="800"/>
      <c r="Q115" s="61"/>
      <c r="R115" s="61"/>
      <c r="S115" s="63"/>
      <c r="T115" s="61"/>
      <c r="U115" s="547" t="s">
        <v>4625</v>
      </c>
      <c r="V115" s="1049" t="s">
        <v>4712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hidden="1" customHeight="1" x14ac:dyDescent="0.25">
      <c r="A116" s="243">
        <v>108</v>
      </c>
      <c r="B116" s="301" t="s">
        <v>2964</v>
      </c>
      <c r="C116" s="301">
        <v>12</v>
      </c>
      <c r="D116" s="246" t="s">
        <v>3005</v>
      </c>
      <c r="E116" s="246"/>
      <c r="F116" s="246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294" t="s">
        <v>4685</v>
      </c>
      <c r="S116" s="63"/>
      <c r="T116" s="61"/>
      <c r="U116" s="547" t="s">
        <v>4626</v>
      </c>
      <c r="V116" s="335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hidden="1" customHeight="1" x14ac:dyDescent="0.25">
      <c r="A117" s="243">
        <v>109</v>
      </c>
      <c r="B117" s="301" t="s">
        <v>2964</v>
      </c>
      <c r="C117" s="301">
        <v>12</v>
      </c>
      <c r="D117" s="337" t="s">
        <v>2288</v>
      </c>
      <c r="E117" s="337"/>
      <c r="F117" s="246" t="s">
        <v>2287</v>
      </c>
      <c r="G117" s="61"/>
      <c r="H117" s="62"/>
      <c r="I117" s="61"/>
      <c r="J117" s="62"/>
      <c r="K117" s="61">
        <v>1</v>
      </c>
      <c r="L117" s="62" t="s">
        <v>4686</v>
      </c>
      <c r="M117" s="61"/>
      <c r="N117" s="62"/>
      <c r="O117" s="61"/>
      <c r="P117" s="62"/>
      <c r="Q117" s="61"/>
      <c r="R117" s="61"/>
      <c r="S117" s="63"/>
      <c r="T117" s="61"/>
      <c r="U117" s="547" t="s">
        <v>4624</v>
      </c>
      <c r="V117" s="833" t="s">
        <v>4671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hidden="1" customHeight="1" x14ac:dyDescent="0.25">
      <c r="A118" s="243">
        <v>110</v>
      </c>
      <c r="B118" s="301" t="s">
        <v>2964</v>
      </c>
      <c r="C118" s="301">
        <v>12</v>
      </c>
      <c r="D118" s="338" t="s">
        <v>3007</v>
      </c>
      <c r="E118" s="338"/>
      <c r="F118" s="246" t="s">
        <v>2227</v>
      </c>
      <c r="G118" s="61">
        <v>1</v>
      </c>
      <c r="H118" s="62" t="s">
        <v>4686</v>
      </c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547" t="s">
        <v>4625</v>
      </c>
      <c r="V118" s="286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hidden="1" customHeight="1" x14ac:dyDescent="0.25">
      <c r="A119" s="243">
        <v>111</v>
      </c>
      <c r="B119" s="244" t="s">
        <v>2964</v>
      </c>
      <c r="C119" s="244">
        <v>12</v>
      </c>
      <c r="D119" s="338" t="s">
        <v>3008</v>
      </c>
      <c r="E119" s="338"/>
      <c r="F119" s="246" t="s">
        <v>2227</v>
      </c>
      <c r="G119" s="61"/>
      <c r="H119" s="62"/>
      <c r="I119" s="799">
        <v>2</v>
      </c>
      <c r="J119" s="800" t="s">
        <v>4683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550" t="s">
        <v>4625</v>
      </c>
      <c r="V119" s="286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hidden="1" customHeight="1" x14ac:dyDescent="0.25">
      <c r="A120" s="243">
        <v>112</v>
      </c>
      <c r="B120" s="301" t="s">
        <v>2964</v>
      </c>
      <c r="C120" s="301">
        <v>12</v>
      </c>
      <c r="D120" s="338" t="s">
        <v>3007</v>
      </c>
      <c r="E120" s="338"/>
      <c r="F120" s="246" t="s">
        <v>3006</v>
      </c>
      <c r="G120" s="61"/>
      <c r="H120" s="62"/>
      <c r="I120" s="61">
        <v>2</v>
      </c>
      <c r="J120" s="800" t="s">
        <v>4686</v>
      </c>
      <c r="K120" s="61"/>
      <c r="L120" s="62"/>
      <c r="M120" s="61"/>
      <c r="N120" s="62"/>
      <c r="O120" s="799">
        <v>0</v>
      </c>
      <c r="P120" s="62"/>
      <c r="Q120" s="61"/>
      <c r="R120" s="61"/>
      <c r="S120" s="63"/>
      <c r="T120" s="61"/>
      <c r="U120" s="547" t="s">
        <v>4621</v>
      </c>
      <c r="V120" s="1047">
        <v>401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hidden="1" customHeight="1" x14ac:dyDescent="0.25">
      <c r="A121" s="243">
        <v>113</v>
      </c>
      <c r="B121" s="301" t="s">
        <v>2964</v>
      </c>
      <c r="C121" s="301">
        <v>12</v>
      </c>
      <c r="D121" s="338" t="s">
        <v>3008</v>
      </c>
      <c r="E121" s="338"/>
      <c r="F121" s="246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800" t="s">
        <v>4688</v>
      </c>
      <c r="Q121" s="61"/>
      <c r="R121" s="61"/>
      <c r="S121" s="63"/>
      <c r="T121" s="61"/>
      <c r="U121" s="547" t="s">
        <v>4625</v>
      </c>
      <c r="V121" s="286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hidden="1" customHeight="1" x14ac:dyDescent="0.25">
      <c r="A122" s="243">
        <v>114</v>
      </c>
      <c r="B122" s="244" t="s">
        <v>2964</v>
      </c>
      <c r="C122" s="244">
        <v>12</v>
      </c>
      <c r="D122" s="497" t="s">
        <v>804</v>
      </c>
      <c r="E122" s="1054">
        <v>1</v>
      </c>
      <c r="F122" s="536" t="s">
        <v>2223</v>
      </c>
      <c r="G122" s="61">
        <v>2</v>
      </c>
      <c r="H122" s="62" t="s">
        <v>4700</v>
      </c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548" t="s">
        <v>4623</v>
      </c>
      <c r="V122" s="286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hidden="1" customHeight="1" x14ac:dyDescent="0.25">
      <c r="A123" s="243">
        <v>115</v>
      </c>
      <c r="B123" s="244" t="s">
        <v>2964</v>
      </c>
      <c r="C123" s="244">
        <v>12</v>
      </c>
      <c r="D123" s="497" t="s">
        <v>804</v>
      </c>
      <c r="E123" s="865">
        <v>2</v>
      </c>
      <c r="F123" s="536" t="s">
        <v>2223</v>
      </c>
      <c r="G123" s="61"/>
      <c r="H123" s="62"/>
      <c r="I123" s="61"/>
      <c r="J123" s="62"/>
      <c r="K123" s="799">
        <v>2</v>
      </c>
      <c r="L123" s="296" t="s">
        <v>4686</v>
      </c>
      <c r="M123" s="61"/>
      <c r="N123" s="62"/>
      <c r="O123" s="61"/>
      <c r="P123" s="62"/>
      <c r="Q123" s="61"/>
      <c r="R123" s="61"/>
      <c r="S123" s="63"/>
      <c r="T123" s="61"/>
      <c r="U123" s="548" t="s">
        <v>4623</v>
      </c>
      <c r="V123" s="1049" t="s">
        <v>4680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hidden="1" customHeight="1" x14ac:dyDescent="0.25">
      <c r="A124" s="243">
        <v>116</v>
      </c>
      <c r="B124" s="301" t="s">
        <v>2964</v>
      </c>
      <c r="C124" s="301">
        <v>12</v>
      </c>
      <c r="D124" s="338" t="s">
        <v>3009</v>
      </c>
      <c r="E124" s="338"/>
      <c r="F124" s="246" t="s">
        <v>2445</v>
      </c>
      <c r="G124" s="61"/>
      <c r="H124" s="62"/>
      <c r="I124" s="61">
        <v>1</v>
      </c>
      <c r="J124" s="67" t="s">
        <v>4697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547" t="s">
        <v>3191</v>
      </c>
      <c r="V124" s="286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hidden="1" customHeight="1" x14ac:dyDescent="0.25">
      <c r="A125" s="243">
        <v>117</v>
      </c>
      <c r="B125" s="301" t="s">
        <v>2964</v>
      </c>
      <c r="C125" s="301">
        <v>12</v>
      </c>
      <c r="D125" s="817" t="s">
        <v>2446</v>
      </c>
      <c r="E125" s="817"/>
      <c r="F125" s="246" t="s">
        <v>2445</v>
      </c>
      <c r="G125" s="61"/>
      <c r="H125" s="62"/>
      <c r="I125" s="61">
        <v>1</v>
      </c>
      <c r="J125" s="62" t="s">
        <v>4681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547" t="s">
        <v>3182</v>
      </c>
      <c r="V125" s="286" t="s">
        <v>4671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hidden="1" customHeight="1" x14ac:dyDescent="0.25">
      <c r="A126" s="243">
        <v>118</v>
      </c>
      <c r="B126" s="301" t="s">
        <v>2964</v>
      </c>
      <c r="C126" s="301">
        <v>13</v>
      </c>
      <c r="D126" s="1025" t="s">
        <v>4760</v>
      </c>
      <c r="E126" s="1039">
        <v>1</v>
      </c>
      <c r="F126" s="1025" t="s">
        <v>2287</v>
      </c>
      <c r="G126" s="1025"/>
      <c r="H126" s="1247"/>
      <c r="I126" s="1025"/>
      <c r="J126" s="296"/>
      <c r="K126" s="264"/>
      <c r="L126" s="296"/>
      <c r="M126" s="264"/>
      <c r="N126" s="296"/>
      <c r="O126" s="264">
        <v>1</v>
      </c>
      <c r="P126" s="296" t="s">
        <v>4683</v>
      </c>
      <c r="Q126" s="264"/>
      <c r="R126" s="264"/>
      <c r="S126" s="355"/>
      <c r="T126" s="264"/>
      <c r="U126" s="544" t="s">
        <v>3192</v>
      </c>
      <c r="V126" s="286" t="s">
        <v>4671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hidden="1" customHeight="1" x14ac:dyDescent="0.25">
      <c r="A127" s="243">
        <v>119</v>
      </c>
      <c r="B127" s="301" t="s">
        <v>2964</v>
      </c>
      <c r="C127" s="301">
        <v>13</v>
      </c>
      <c r="D127" s="1025" t="s">
        <v>4756</v>
      </c>
      <c r="E127" s="1039">
        <v>2</v>
      </c>
      <c r="F127" s="1025" t="s">
        <v>2287</v>
      </c>
      <c r="G127" s="264"/>
      <c r="H127" s="296"/>
      <c r="I127" s="264"/>
      <c r="J127" s="296"/>
      <c r="K127" s="264"/>
      <c r="L127" s="296"/>
      <c r="M127" s="264">
        <v>2</v>
      </c>
      <c r="N127" s="296" t="s">
        <v>4685</v>
      </c>
      <c r="O127" s="264"/>
      <c r="P127" s="294"/>
      <c r="Q127" s="264"/>
      <c r="R127" s="264"/>
      <c r="S127" s="355"/>
      <c r="T127" s="264"/>
      <c r="U127" s="544" t="s">
        <v>4621</v>
      </c>
      <c r="V127" s="1047" t="s">
        <v>4671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hidden="1" customHeight="1" x14ac:dyDescent="0.25">
      <c r="A128" s="243">
        <v>120</v>
      </c>
      <c r="B128" s="301" t="s">
        <v>2964</v>
      </c>
      <c r="C128" s="301">
        <v>13</v>
      </c>
      <c r="D128" s="1025" t="s">
        <v>4756</v>
      </c>
      <c r="E128" s="1039">
        <v>3</v>
      </c>
      <c r="F128" s="1025" t="s">
        <v>2287</v>
      </c>
      <c r="G128" s="264"/>
      <c r="H128" s="296"/>
      <c r="I128" s="264"/>
      <c r="J128" s="296"/>
      <c r="K128" s="264"/>
      <c r="L128" s="296"/>
      <c r="M128" s="264"/>
      <c r="N128" s="296"/>
      <c r="O128" s="1052"/>
      <c r="P128" s="296"/>
      <c r="Q128" s="264"/>
      <c r="R128" s="264"/>
      <c r="S128" s="296" t="s">
        <v>188</v>
      </c>
      <c r="T128" s="264"/>
      <c r="U128" s="544" t="s">
        <v>4621</v>
      </c>
      <c r="V128" s="1047" t="s">
        <v>4950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hidden="1" customHeight="1" x14ac:dyDescent="0.25">
      <c r="A129" s="243">
        <v>121</v>
      </c>
      <c r="B129" s="301" t="s">
        <v>2964</v>
      </c>
      <c r="C129" s="301">
        <v>13</v>
      </c>
      <c r="D129" s="1025" t="s">
        <v>4757</v>
      </c>
      <c r="E129" s="1039">
        <v>1</v>
      </c>
      <c r="F129" s="1025" t="s">
        <v>2287</v>
      </c>
      <c r="G129" s="264"/>
      <c r="H129" s="296"/>
      <c r="I129" s="264"/>
      <c r="J129" s="296"/>
      <c r="K129" s="264"/>
      <c r="L129" s="296"/>
      <c r="M129" s="264"/>
      <c r="N129" s="296"/>
      <c r="O129" s="264">
        <v>2</v>
      </c>
      <c r="P129" s="296" t="s">
        <v>4682</v>
      </c>
      <c r="Q129" s="264"/>
      <c r="R129" s="264"/>
      <c r="S129" s="355"/>
      <c r="T129" s="264"/>
      <c r="U129" s="544" t="s">
        <v>4624</v>
      </c>
      <c r="V129" s="833" t="s">
        <v>4671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hidden="1" customHeight="1" x14ac:dyDescent="0.25">
      <c r="A130" s="243">
        <v>122</v>
      </c>
      <c r="B130" s="301" t="s">
        <v>2964</v>
      </c>
      <c r="C130" s="301">
        <v>13</v>
      </c>
      <c r="D130" s="1025" t="s">
        <v>4757</v>
      </c>
      <c r="E130" s="1039">
        <v>2</v>
      </c>
      <c r="F130" s="1025" t="s">
        <v>2287</v>
      </c>
      <c r="G130" s="264"/>
      <c r="H130" s="296"/>
      <c r="I130" s="264"/>
      <c r="J130" s="296"/>
      <c r="K130" s="264"/>
      <c r="L130" s="296"/>
      <c r="M130" s="264"/>
      <c r="N130" s="296"/>
      <c r="O130" s="264">
        <v>2</v>
      </c>
      <c r="P130" s="296" t="s">
        <v>4685</v>
      </c>
      <c r="Q130" s="264"/>
      <c r="R130" s="264"/>
      <c r="S130" s="355"/>
      <c r="T130" s="264"/>
      <c r="U130" s="1045" t="s">
        <v>4623</v>
      </c>
      <c r="V130" s="286" t="s">
        <v>4671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hidden="1" customHeight="1" x14ac:dyDescent="0.25">
      <c r="A131" s="243">
        <v>123</v>
      </c>
      <c r="B131" s="301" t="s">
        <v>2964</v>
      </c>
      <c r="C131" s="301">
        <v>13</v>
      </c>
      <c r="D131" s="1025" t="s">
        <v>4757</v>
      </c>
      <c r="E131" s="1039">
        <v>3</v>
      </c>
      <c r="F131" s="1025" t="s">
        <v>2287</v>
      </c>
      <c r="G131" s="264"/>
      <c r="H131" s="296"/>
      <c r="I131" s="264"/>
      <c r="J131" s="296"/>
      <c r="K131" s="264"/>
      <c r="L131" s="296"/>
      <c r="M131" s="264"/>
      <c r="N131" s="296"/>
      <c r="O131" s="264">
        <v>1</v>
      </c>
      <c r="P131" s="296" t="s">
        <v>4685</v>
      </c>
      <c r="Q131" s="264"/>
      <c r="R131" s="264"/>
      <c r="S131" s="264"/>
      <c r="T131" s="296"/>
      <c r="U131" s="1045" t="s">
        <v>4623</v>
      </c>
      <c r="V131" s="286" t="s">
        <v>4714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hidden="1" customHeight="1" x14ac:dyDescent="0.25">
      <c r="A132" s="243">
        <v>124</v>
      </c>
      <c r="B132" s="301" t="s">
        <v>2964</v>
      </c>
      <c r="C132" s="301">
        <v>13</v>
      </c>
      <c r="D132" s="1025" t="s">
        <v>4758</v>
      </c>
      <c r="E132" s="1039">
        <v>1</v>
      </c>
      <c r="F132" s="1025" t="s">
        <v>2287</v>
      </c>
      <c r="G132" s="264"/>
      <c r="H132" s="296"/>
      <c r="I132" s="264">
        <v>1</v>
      </c>
      <c r="J132" s="296" t="s">
        <v>4685</v>
      </c>
      <c r="K132" s="264"/>
      <c r="L132" s="296"/>
      <c r="M132" s="264"/>
      <c r="N132" s="296"/>
      <c r="O132" s="264"/>
      <c r="P132" s="296"/>
      <c r="Q132" s="264"/>
      <c r="R132" s="264"/>
      <c r="S132" s="355"/>
      <c r="T132" s="264"/>
      <c r="U132" s="1045" t="s">
        <v>4623</v>
      </c>
      <c r="V132" s="286" t="s">
        <v>4671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hidden="1" customHeight="1" x14ac:dyDescent="0.25">
      <c r="A133" s="243">
        <v>125</v>
      </c>
      <c r="B133" s="301" t="s">
        <v>2964</v>
      </c>
      <c r="C133" s="301">
        <v>13</v>
      </c>
      <c r="D133" s="1025" t="s">
        <v>4758</v>
      </c>
      <c r="E133" s="1039">
        <v>2</v>
      </c>
      <c r="F133" s="1025" t="s">
        <v>2287</v>
      </c>
      <c r="G133" s="264"/>
      <c r="H133" s="296"/>
      <c r="I133" s="1052"/>
      <c r="J133" s="296"/>
      <c r="K133" s="264"/>
      <c r="L133" s="296"/>
      <c r="M133" s="264"/>
      <c r="N133" s="296"/>
      <c r="O133" s="264"/>
      <c r="P133" s="296"/>
      <c r="Q133" s="264"/>
      <c r="R133" s="264"/>
      <c r="S133" s="296" t="s">
        <v>188</v>
      </c>
      <c r="T133" s="264"/>
      <c r="U133" s="1045" t="s">
        <v>4623</v>
      </c>
      <c r="V133" s="1047" t="s">
        <v>4950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hidden="1" customHeight="1" x14ac:dyDescent="0.25">
      <c r="A134" s="243">
        <v>126</v>
      </c>
      <c r="B134" s="301" t="s">
        <v>2964</v>
      </c>
      <c r="C134" s="301">
        <v>13</v>
      </c>
      <c r="D134" s="1025" t="s">
        <v>4758</v>
      </c>
      <c r="E134" s="1039">
        <v>3</v>
      </c>
      <c r="F134" s="1025" t="s">
        <v>2287</v>
      </c>
      <c r="G134" s="264"/>
      <c r="H134" s="296"/>
      <c r="I134" s="264">
        <v>1</v>
      </c>
      <c r="J134" s="296" t="s">
        <v>4692</v>
      </c>
      <c r="K134" s="264"/>
      <c r="L134" s="296"/>
      <c r="M134" s="264"/>
      <c r="N134" s="296"/>
      <c r="O134" s="264"/>
      <c r="P134" s="296"/>
      <c r="Q134" s="264"/>
      <c r="R134" s="264"/>
      <c r="S134" s="355"/>
      <c r="T134" s="264"/>
      <c r="U134" s="544" t="s">
        <v>3178</v>
      </c>
      <c r="V134" s="296" t="s">
        <v>4671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hidden="1" customHeight="1" x14ac:dyDescent="0.25">
      <c r="A135" s="243">
        <v>127</v>
      </c>
      <c r="B135" s="301" t="s">
        <v>2964</v>
      </c>
      <c r="C135" s="301">
        <v>13</v>
      </c>
      <c r="D135" s="1025" t="s">
        <v>4759</v>
      </c>
      <c r="E135" s="1039">
        <v>1</v>
      </c>
      <c r="F135" s="1025" t="s">
        <v>2530</v>
      </c>
      <c r="G135" s="264"/>
      <c r="H135" s="296"/>
      <c r="I135" s="264"/>
      <c r="J135" s="296"/>
      <c r="K135" s="264"/>
      <c r="L135" s="296"/>
      <c r="M135" s="264"/>
      <c r="N135" s="296"/>
      <c r="O135" s="264"/>
      <c r="P135" s="296"/>
      <c r="Q135" s="264">
        <v>2</v>
      </c>
      <c r="R135" s="264">
        <v>502</v>
      </c>
      <c r="S135" s="355"/>
      <c r="T135" s="264"/>
      <c r="U135" s="544" t="s">
        <v>4624</v>
      </c>
      <c r="V135" s="833" t="s">
        <v>4671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hidden="1" customHeight="1" x14ac:dyDescent="0.25">
      <c r="A136" s="243">
        <v>128</v>
      </c>
      <c r="B136" s="301" t="s">
        <v>2964</v>
      </c>
      <c r="C136" s="301">
        <v>13</v>
      </c>
      <c r="D136" s="1025" t="s">
        <v>4759</v>
      </c>
      <c r="E136" s="1039">
        <v>2</v>
      </c>
      <c r="F136" s="1025" t="s">
        <v>2530</v>
      </c>
      <c r="G136" s="264"/>
      <c r="H136" s="296" t="s">
        <v>4701</v>
      </c>
      <c r="I136" s="264">
        <v>503</v>
      </c>
      <c r="J136" s="296"/>
      <c r="K136" s="264"/>
      <c r="L136" s="296"/>
      <c r="M136" s="264"/>
      <c r="N136" s="296"/>
      <c r="O136" s="264"/>
      <c r="P136" s="296"/>
      <c r="Q136" s="803" t="s">
        <v>4761</v>
      </c>
      <c r="R136" s="264"/>
      <c r="S136" s="820"/>
      <c r="T136" s="264"/>
      <c r="U136" s="544" t="s">
        <v>4624</v>
      </c>
      <c r="V136" s="1047" t="s">
        <v>4771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hidden="1" customHeight="1" x14ac:dyDescent="0.25">
      <c r="A137" s="243">
        <v>129</v>
      </c>
      <c r="B137" s="1239" t="s">
        <v>3167</v>
      </c>
      <c r="C137" s="1239">
        <v>18</v>
      </c>
      <c r="D137" s="1243" t="s">
        <v>4916</v>
      </c>
      <c r="E137" s="1240"/>
      <c r="F137" s="1244" t="s">
        <v>1367</v>
      </c>
      <c r="G137" s="826" t="s">
        <v>4712</v>
      </c>
      <c r="H137" s="1241"/>
      <c r="I137" s="308"/>
      <c r="J137" s="1241"/>
      <c r="K137" s="308"/>
      <c r="L137" s="1241"/>
      <c r="M137" s="308"/>
      <c r="N137" s="1241"/>
      <c r="O137" s="308"/>
      <c r="P137" s="1241"/>
      <c r="Q137" s="308"/>
      <c r="R137" s="308"/>
      <c r="S137" s="1241"/>
      <c r="T137" s="308"/>
      <c r="U137" s="1242" t="s">
        <v>3191</v>
      </c>
      <c r="V137" s="286" t="s">
        <v>4949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hidden="1" customHeight="1" x14ac:dyDescent="0.25">
      <c r="A138" s="243">
        <v>130</v>
      </c>
      <c r="B138" s="1239" t="s">
        <v>3167</v>
      </c>
      <c r="C138" s="1239">
        <v>18</v>
      </c>
      <c r="D138" s="1243" t="s">
        <v>4917</v>
      </c>
      <c r="E138" s="1240"/>
      <c r="F138" s="1244" t="s">
        <v>1367</v>
      </c>
      <c r="G138" s="308">
        <v>2</v>
      </c>
      <c r="H138" s="1241" t="s">
        <v>4686</v>
      </c>
      <c r="I138" s="308"/>
      <c r="J138" s="1241"/>
      <c r="K138" s="308"/>
      <c r="L138" s="1241"/>
      <c r="M138" s="308"/>
      <c r="N138" s="1241"/>
      <c r="O138" s="308"/>
      <c r="P138" s="1241"/>
      <c r="Q138" s="308"/>
      <c r="R138" s="308"/>
      <c r="S138" s="1241"/>
      <c r="T138" s="308"/>
      <c r="U138" s="542" t="s">
        <v>4674</v>
      </c>
      <c r="V138" s="286" t="s">
        <v>4671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hidden="1" customHeight="1" x14ac:dyDescent="0.25">
      <c r="A139" s="243">
        <v>131</v>
      </c>
      <c r="B139" s="1239" t="s">
        <v>3167</v>
      </c>
      <c r="C139" s="1239">
        <v>18</v>
      </c>
      <c r="D139" s="1243" t="s">
        <v>4918</v>
      </c>
      <c r="E139" s="1240"/>
      <c r="F139" s="1244" t="s">
        <v>1367</v>
      </c>
      <c r="G139" s="308">
        <v>1</v>
      </c>
      <c r="H139" s="827" t="s">
        <v>4944</v>
      </c>
      <c r="I139" s="308"/>
      <c r="J139" s="1241"/>
      <c r="K139" s="308"/>
      <c r="L139" s="1241"/>
      <c r="M139" s="308"/>
      <c r="N139" s="1241"/>
      <c r="O139" s="308"/>
      <c r="P139" s="1241"/>
      <c r="Q139" s="308"/>
      <c r="R139" s="308"/>
      <c r="S139" s="1241"/>
      <c r="T139" s="308"/>
      <c r="U139" s="1242" t="s">
        <v>3178</v>
      </c>
      <c r="V139" s="1241" t="s">
        <v>4944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hidden="1" customHeight="1" x14ac:dyDescent="0.25">
      <c r="A140" s="243">
        <v>132</v>
      </c>
      <c r="B140" s="1239" t="s">
        <v>3167</v>
      </c>
      <c r="C140" s="1239">
        <v>18</v>
      </c>
      <c r="D140" s="1243" t="s">
        <v>4919</v>
      </c>
      <c r="E140" s="1240"/>
      <c r="F140" s="1244" t="s">
        <v>1367</v>
      </c>
      <c r="G140" s="308"/>
      <c r="H140" s="1241"/>
      <c r="I140" s="308">
        <v>0</v>
      </c>
      <c r="J140" s="1241"/>
      <c r="K140" s="308"/>
      <c r="L140" s="1241"/>
      <c r="M140" s="308"/>
      <c r="N140" s="1241"/>
      <c r="O140" s="308">
        <v>1</v>
      </c>
      <c r="P140" s="1241" t="s">
        <v>4686</v>
      </c>
      <c r="Q140" s="308"/>
      <c r="R140" s="308"/>
      <c r="S140" s="1241"/>
      <c r="T140" s="308"/>
      <c r="U140" s="1242" t="s">
        <v>3176</v>
      </c>
      <c r="V140" s="1241" t="s">
        <v>4772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hidden="1" customHeight="1" x14ac:dyDescent="0.25">
      <c r="A141" s="243">
        <v>133</v>
      </c>
      <c r="B141" s="1239" t="s">
        <v>3167</v>
      </c>
      <c r="C141" s="1239">
        <v>18</v>
      </c>
      <c r="D141" s="1243">
        <v>201810404135005</v>
      </c>
      <c r="E141" s="1240"/>
      <c r="F141" s="1244" t="s">
        <v>1367</v>
      </c>
      <c r="G141" s="308"/>
      <c r="H141" s="1241"/>
      <c r="I141" s="826" t="s">
        <v>4712</v>
      </c>
      <c r="J141" s="1241"/>
      <c r="K141" s="308"/>
      <c r="L141" s="1241"/>
      <c r="M141" s="308"/>
      <c r="N141" s="1241"/>
      <c r="O141" s="308"/>
      <c r="P141" s="1241"/>
      <c r="Q141" s="308"/>
      <c r="R141" s="308"/>
      <c r="S141" s="1241"/>
      <c r="T141" s="308"/>
      <c r="U141" s="1242" t="s">
        <v>3191</v>
      </c>
      <c r="V141" s="286" t="s">
        <v>4949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hidden="1" customHeight="1" x14ac:dyDescent="0.25">
      <c r="A142" s="243">
        <v>134</v>
      </c>
      <c r="B142" s="1239" t="s">
        <v>3167</v>
      </c>
      <c r="C142" s="1239">
        <v>18</v>
      </c>
      <c r="D142" s="1243" t="s">
        <v>4920</v>
      </c>
      <c r="E142" s="1240"/>
      <c r="F142" s="1244" t="s">
        <v>1367</v>
      </c>
      <c r="G142" s="308"/>
      <c r="H142" s="1241"/>
      <c r="I142" s="1252" t="s">
        <v>4943</v>
      </c>
      <c r="J142" s="827"/>
      <c r="K142" s="308"/>
      <c r="L142" s="1241"/>
      <c r="M142" s="308">
        <v>2</v>
      </c>
      <c r="N142" s="827" t="s">
        <v>4944</v>
      </c>
      <c r="O142" s="308"/>
      <c r="P142" s="1241"/>
      <c r="Q142" s="308"/>
      <c r="R142" s="308"/>
      <c r="S142" s="1241"/>
      <c r="T142" s="308"/>
      <c r="U142" s="1242" t="s">
        <v>3181</v>
      </c>
      <c r="V142" s="827" t="s">
        <v>4772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customHeight="1" x14ac:dyDescent="0.25">
      <c r="A143" s="243">
        <v>135</v>
      </c>
      <c r="B143" s="1239" t="s">
        <v>3167</v>
      </c>
      <c r="C143" s="1239">
        <v>18</v>
      </c>
      <c r="D143" s="1102" t="s">
        <v>4921</v>
      </c>
      <c r="E143" s="1240"/>
      <c r="F143" s="1103" t="s">
        <v>4815</v>
      </c>
      <c r="G143" s="308"/>
      <c r="H143" s="1241"/>
      <c r="I143" s="308"/>
      <c r="J143" s="1241"/>
      <c r="K143" s="308">
        <v>1</v>
      </c>
      <c r="L143" s="1241" t="s">
        <v>4685</v>
      </c>
      <c r="M143" s="308"/>
      <c r="N143" s="1241"/>
      <c r="O143" s="308"/>
      <c r="P143" s="1241"/>
      <c r="Q143" s="308"/>
      <c r="R143" s="308"/>
      <c r="S143" s="1241"/>
      <c r="T143" s="308"/>
      <c r="U143" s="1242" t="s">
        <v>4937</v>
      </c>
      <c r="V143" s="286" t="s">
        <v>4671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hidden="1" customHeight="1" x14ac:dyDescent="0.25">
      <c r="A144" s="243">
        <v>136</v>
      </c>
      <c r="B144" s="1239" t="s">
        <v>3167</v>
      </c>
      <c r="C144" s="1239">
        <v>18</v>
      </c>
      <c r="D144" s="1102" t="s">
        <v>4922</v>
      </c>
      <c r="E144" s="1240"/>
      <c r="F144" s="1103" t="s">
        <v>4815</v>
      </c>
      <c r="G144" s="308"/>
      <c r="H144" s="1241"/>
      <c r="I144" s="308"/>
      <c r="J144" s="1241"/>
      <c r="K144" s="308">
        <v>2</v>
      </c>
      <c r="L144" s="1241" t="s">
        <v>4688</v>
      </c>
      <c r="M144" s="308"/>
      <c r="N144" s="1241"/>
      <c r="O144" s="308"/>
      <c r="P144" s="1241"/>
      <c r="Q144" s="308"/>
      <c r="R144" s="308"/>
      <c r="S144" s="1241"/>
      <c r="T144" s="308"/>
      <c r="U144" s="1242" t="s">
        <v>3186</v>
      </c>
      <c r="V144" s="1049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hidden="1" customHeight="1" x14ac:dyDescent="0.25">
      <c r="A145" s="243">
        <v>137</v>
      </c>
      <c r="B145" s="1239" t="s">
        <v>3167</v>
      </c>
      <c r="C145" s="1239">
        <v>18</v>
      </c>
      <c r="D145" s="1102" t="s">
        <v>4923</v>
      </c>
      <c r="E145" s="1240"/>
      <c r="F145" s="1103" t="s">
        <v>4815</v>
      </c>
      <c r="G145" s="308"/>
      <c r="H145" s="1241"/>
      <c r="I145" s="308">
        <v>1</v>
      </c>
      <c r="J145" s="827" t="s">
        <v>4688</v>
      </c>
      <c r="K145" s="308">
        <v>0</v>
      </c>
      <c r="L145" s="1241"/>
      <c r="M145" s="308"/>
      <c r="N145" s="1241"/>
      <c r="O145" s="308"/>
      <c r="P145" s="1241"/>
      <c r="Q145" s="308"/>
      <c r="R145" s="308"/>
      <c r="S145" s="1241"/>
      <c r="T145" s="308"/>
      <c r="U145" s="1242" t="s">
        <v>3186</v>
      </c>
      <c r="V145" s="1049" t="s">
        <v>4671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customHeight="1" x14ac:dyDescent="0.25">
      <c r="A146" s="243">
        <v>138</v>
      </c>
      <c r="B146" s="1239" t="s">
        <v>3167</v>
      </c>
      <c r="C146" s="1239">
        <v>18</v>
      </c>
      <c r="D146" s="1102" t="s">
        <v>4924</v>
      </c>
      <c r="E146" s="1240"/>
      <c r="F146" s="1103" t="s">
        <v>4815</v>
      </c>
      <c r="G146" s="308"/>
      <c r="H146" s="1241"/>
      <c r="I146" s="308"/>
      <c r="J146" s="1241"/>
      <c r="K146" s="308"/>
      <c r="L146" s="1241"/>
      <c r="M146" s="308">
        <v>2</v>
      </c>
      <c r="N146" s="1241" t="s">
        <v>4683</v>
      </c>
      <c r="O146" s="308"/>
      <c r="P146" s="1241"/>
      <c r="Q146" s="308"/>
      <c r="R146" s="308"/>
      <c r="S146" s="1241"/>
      <c r="T146" s="308"/>
      <c r="U146" s="1242" t="s">
        <v>4937</v>
      </c>
      <c r="V146" s="286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hidden="1" customHeight="1" x14ac:dyDescent="0.25">
      <c r="A147" s="243">
        <v>139</v>
      </c>
      <c r="B147" s="1239" t="s">
        <v>3167</v>
      </c>
      <c r="C147" s="1239">
        <v>18</v>
      </c>
      <c r="D147" s="1102" t="s">
        <v>4925</v>
      </c>
      <c r="E147" s="1240"/>
      <c r="F147" s="1103" t="s">
        <v>4815</v>
      </c>
      <c r="G147" s="308"/>
      <c r="H147" s="1241"/>
      <c r="I147" s="308"/>
      <c r="J147" s="1241"/>
      <c r="K147" s="308"/>
      <c r="L147" s="1241"/>
      <c r="M147" s="308">
        <v>1</v>
      </c>
      <c r="N147" s="1241" t="s">
        <v>4682</v>
      </c>
      <c r="O147" s="308"/>
      <c r="P147" s="1241"/>
      <c r="Q147" s="308"/>
      <c r="R147" s="308"/>
      <c r="S147" s="1241"/>
      <c r="T147" s="308"/>
      <c r="U147" s="1242" t="s">
        <v>3186</v>
      </c>
      <c r="V147" s="1049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hidden="1" customHeight="1" x14ac:dyDescent="0.25">
      <c r="A148" s="243">
        <v>140</v>
      </c>
      <c r="B148" s="1239" t="s">
        <v>3167</v>
      </c>
      <c r="C148" s="1239">
        <v>18</v>
      </c>
      <c r="D148" s="1102" t="s">
        <v>4926</v>
      </c>
      <c r="E148" s="1240"/>
      <c r="F148" s="1103" t="s">
        <v>4815</v>
      </c>
      <c r="G148" s="308"/>
      <c r="H148" s="1241"/>
      <c r="I148" s="308"/>
      <c r="J148" s="1241"/>
      <c r="K148" s="308"/>
      <c r="L148" s="1241"/>
      <c r="M148" s="308">
        <v>1</v>
      </c>
      <c r="N148" s="1241" t="s">
        <v>4683</v>
      </c>
      <c r="O148" s="308"/>
      <c r="P148" s="1241"/>
      <c r="Q148" s="308"/>
      <c r="R148" s="308"/>
      <c r="S148" s="1241"/>
      <c r="T148" s="308"/>
      <c r="U148" s="1242" t="s">
        <v>3180</v>
      </c>
      <c r="V148" s="286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hidden="1" customHeight="1" x14ac:dyDescent="0.25">
      <c r="A149" s="243">
        <v>141</v>
      </c>
      <c r="B149" s="1239" t="s">
        <v>3167</v>
      </c>
      <c r="C149" s="1239">
        <v>18</v>
      </c>
      <c r="D149" s="1245" t="s">
        <v>4927</v>
      </c>
      <c r="E149" s="1240"/>
      <c r="F149" s="1246" t="s">
        <v>565</v>
      </c>
      <c r="G149" s="308"/>
      <c r="H149" s="1241"/>
      <c r="I149" s="308"/>
      <c r="J149" s="1241"/>
      <c r="K149" s="308"/>
      <c r="L149" s="1241"/>
      <c r="M149" s="308" t="s">
        <v>4947</v>
      </c>
      <c r="N149" s="1241"/>
      <c r="O149" s="308"/>
      <c r="P149" s="1241"/>
      <c r="Q149" s="308">
        <v>2</v>
      </c>
      <c r="R149" s="308" t="s">
        <v>4684</v>
      </c>
      <c r="S149" s="1241"/>
      <c r="T149" s="308"/>
      <c r="U149" s="541" t="s">
        <v>3179</v>
      </c>
      <c r="V149" s="286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hidden="1" customHeight="1" x14ac:dyDescent="0.25">
      <c r="A150" s="243">
        <v>142</v>
      </c>
      <c r="B150" s="1239" t="s">
        <v>3167</v>
      </c>
      <c r="C150" s="1239">
        <v>18</v>
      </c>
      <c r="D150" s="1245" t="s">
        <v>4928</v>
      </c>
      <c r="E150" s="1240"/>
      <c r="F150" s="1246" t="s">
        <v>565</v>
      </c>
      <c r="G150" s="308"/>
      <c r="H150" s="1241"/>
      <c r="I150" s="308"/>
      <c r="J150" s="1241"/>
      <c r="K150" s="308"/>
      <c r="L150" s="1241"/>
      <c r="M150" s="308">
        <v>1</v>
      </c>
      <c r="N150" s="1241" t="s">
        <v>4689</v>
      </c>
      <c r="O150" s="308"/>
      <c r="P150" s="1241"/>
      <c r="Q150" s="308"/>
      <c r="R150" s="308"/>
      <c r="S150" s="1241"/>
      <c r="T150" s="308"/>
      <c r="U150" s="1242" t="s">
        <v>3183</v>
      </c>
      <c r="V150" s="286" t="s">
        <v>4714</v>
      </c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hidden="1" customHeight="1" x14ac:dyDescent="0.25">
      <c r="A151" s="243">
        <v>143</v>
      </c>
      <c r="B151" s="1239" t="s">
        <v>3167</v>
      </c>
      <c r="C151" s="1239">
        <v>18</v>
      </c>
      <c r="D151" s="1245" t="s">
        <v>4929</v>
      </c>
      <c r="E151" s="1240"/>
      <c r="F151" s="1246" t="s">
        <v>565</v>
      </c>
      <c r="G151" s="308"/>
      <c r="H151" s="1241"/>
      <c r="I151" s="308"/>
      <c r="J151" s="1241"/>
      <c r="K151" s="308">
        <v>2</v>
      </c>
      <c r="L151" s="1241" t="s">
        <v>4684</v>
      </c>
      <c r="M151" s="308"/>
      <c r="N151" s="1241"/>
      <c r="O151" s="308"/>
      <c r="P151" s="1241"/>
      <c r="Q151" s="308"/>
      <c r="R151" s="308"/>
      <c r="S151" s="1241"/>
      <c r="T151" s="308"/>
      <c r="U151" s="1242" t="s">
        <v>3176</v>
      </c>
      <c r="V151" s="286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hidden="1" customHeight="1" x14ac:dyDescent="0.25">
      <c r="A152" s="243">
        <v>144</v>
      </c>
      <c r="B152" s="1239" t="s">
        <v>3167</v>
      </c>
      <c r="C152" s="1239">
        <v>18</v>
      </c>
      <c r="D152" s="1245" t="s">
        <v>4930</v>
      </c>
      <c r="E152" s="1240"/>
      <c r="F152" s="1246" t="s">
        <v>565</v>
      </c>
      <c r="G152" s="308"/>
      <c r="H152" s="1241"/>
      <c r="I152" s="308"/>
      <c r="J152" s="1241"/>
      <c r="K152" s="308">
        <v>1</v>
      </c>
      <c r="L152" s="1241" t="s">
        <v>4689</v>
      </c>
      <c r="M152" s="308"/>
      <c r="N152" s="1241"/>
      <c r="O152" s="308"/>
      <c r="P152" s="1241"/>
      <c r="Q152" s="308"/>
      <c r="R152" s="308"/>
      <c r="S152" s="1241"/>
      <c r="T152" s="308"/>
      <c r="U152" s="1242" t="s">
        <v>3183</v>
      </c>
      <c r="V152" s="286" t="s">
        <v>4671</v>
      </c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customHeight="1" x14ac:dyDescent="0.25">
      <c r="A153" s="243">
        <v>145</v>
      </c>
      <c r="B153" s="1239" t="s">
        <v>3167</v>
      </c>
      <c r="C153" s="1239">
        <v>18</v>
      </c>
      <c r="D153" s="1243" t="s">
        <v>4931</v>
      </c>
      <c r="E153" s="1240"/>
      <c r="F153" s="1103" t="s">
        <v>1601</v>
      </c>
      <c r="G153" s="308"/>
      <c r="H153" s="1241"/>
      <c r="I153" s="308">
        <v>1</v>
      </c>
      <c r="J153" s="1241" t="s">
        <v>4682</v>
      </c>
      <c r="K153" s="308"/>
      <c r="L153" s="1241"/>
      <c r="M153" s="308"/>
      <c r="N153" s="1241"/>
      <c r="O153" s="308"/>
      <c r="P153" s="1241"/>
      <c r="Q153" s="308"/>
      <c r="R153" s="308"/>
      <c r="S153" s="1241"/>
      <c r="T153" s="308"/>
      <c r="U153" s="1242" t="s">
        <v>4937</v>
      </c>
      <c r="V153" s="335"/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hidden="1" customHeight="1" x14ac:dyDescent="0.25">
      <c r="A154" s="243">
        <v>146</v>
      </c>
      <c r="B154" s="1239" t="s">
        <v>3167</v>
      </c>
      <c r="C154" s="1239">
        <v>18</v>
      </c>
      <c r="D154" s="1243" t="s">
        <v>4932</v>
      </c>
      <c r="E154" s="1240"/>
      <c r="F154" s="1103" t="s">
        <v>1601</v>
      </c>
      <c r="G154" s="308"/>
      <c r="H154" s="1241"/>
      <c r="I154" s="308">
        <v>2</v>
      </c>
      <c r="J154" s="1241" t="s">
        <v>4681</v>
      </c>
      <c r="K154" s="308"/>
      <c r="L154" s="1241"/>
      <c r="M154" s="308"/>
      <c r="N154" s="1241"/>
      <c r="O154" s="308"/>
      <c r="P154" s="1241"/>
      <c r="Q154" s="308"/>
      <c r="R154" s="308"/>
      <c r="S154" s="1241"/>
      <c r="T154" s="308"/>
      <c r="U154" s="1242" t="s">
        <v>3186</v>
      </c>
      <c r="V154" s="1049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hidden="1" customHeight="1" x14ac:dyDescent="0.25">
      <c r="A155" s="243">
        <v>147</v>
      </c>
      <c r="B155" s="1239" t="s">
        <v>3167</v>
      </c>
      <c r="C155" s="1239">
        <v>18</v>
      </c>
      <c r="D155" s="1243" t="s">
        <v>4933</v>
      </c>
      <c r="E155" s="1240"/>
      <c r="F155" s="1103" t="s">
        <v>1601</v>
      </c>
      <c r="G155" s="308"/>
      <c r="H155" s="1241"/>
      <c r="I155" s="1252" t="s">
        <v>4943</v>
      </c>
      <c r="J155" s="1241"/>
      <c r="K155" s="308" t="s">
        <v>4708</v>
      </c>
      <c r="L155" s="827" t="s">
        <v>4944</v>
      </c>
      <c r="M155" s="308"/>
      <c r="N155" s="1241"/>
      <c r="O155" s="308"/>
      <c r="P155" s="1241"/>
      <c r="Q155" s="308"/>
      <c r="R155" s="308"/>
      <c r="S155" s="1241"/>
      <c r="T155" s="308"/>
      <c r="U155" s="1242" t="s">
        <v>3181</v>
      </c>
      <c r="V155" s="827" t="s">
        <v>4772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hidden="1" customHeight="1" x14ac:dyDescent="0.25">
      <c r="A156" s="243">
        <v>148</v>
      </c>
      <c r="B156" s="1239" t="s">
        <v>3167</v>
      </c>
      <c r="C156" s="1239">
        <v>18</v>
      </c>
      <c r="D156" s="1243" t="s">
        <v>4934</v>
      </c>
      <c r="E156" s="1240"/>
      <c r="F156" s="1103" t="s">
        <v>1601</v>
      </c>
      <c r="G156" s="308">
        <v>2</v>
      </c>
      <c r="H156" s="1241" t="s">
        <v>4688</v>
      </c>
      <c r="I156" s="308"/>
      <c r="J156" s="1241"/>
      <c r="K156" s="308"/>
      <c r="L156" s="1241"/>
      <c r="M156" s="308"/>
      <c r="N156" s="1241"/>
      <c r="O156" s="308"/>
      <c r="P156" s="1241"/>
      <c r="Q156" s="308"/>
      <c r="R156" s="308"/>
      <c r="S156" s="1241"/>
      <c r="T156" s="308"/>
      <c r="U156" s="1242" t="s">
        <v>4938</v>
      </c>
      <c r="V156" s="286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hidden="1" customHeight="1" x14ac:dyDescent="0.25">
      <c r="A157" s="243">
        <v>149</v>
      </c>
      <c r="B157" s="1239" t="s">
        <v>3167</v>
      </c>
      <c r="C157" s="1239">
        <v>18</v>
      </c>
      <c r="D157" s="1243" t="s">
        <v>4935</v>
      </c>
      <c r="E157" s="1240"/>
      <c r="F157" s="1103" t="s">
        <v>1601</v>
      </c>
      <c r="G157" s="308">
        <v>1</v>
      </c>
      <c r="H157" s="1241" t="s">
        <v>4681</v>
      </c>
      <c r="I157" s="308"/>
      <c r="J157" s="1241"/>
      <c r="K157" s="308"/>
      <c r="L157" s="1241"/>
      <c r="M157" s="308"/>
      <c r="N157" s="1241"/>
      <c r="O157" s="308"/>
      <c r="P157" s="1241"/>
      <c r="Q157" s="308"/>
      <c r="R157" s="308"/>
      <c r="S157" s="1241"/>
      <c r="T157" s="308"/>
      <c r="U157" s="1242" t="s">
        <v>3186</v>
      </c>
      <c r="V157" s="1049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hidden="1" customHeight="1" thickBot="1" x14ac:dyDescent="0.3">
      <c r="A158" s="243">
        <v>150</v>
      </c>
      <c r="B158" s="1239" t="s">
        <v>3167</v>
      </c>
      <c r="C158" s="1239">
        <v>18</v>
      </c>
      <c r="D158" s="1243" t="s">
        <v>4936</v>
      </c>
      <c r="E158" s="1240"/>
      <c r="F158" s="1103" t="s">
        <v>1601</v>
      </c>
      <c r="G158" s="1251" t="s">
        <v>4762</v>
      </c>
      <c r="H158" s="1241"/>
      <c r="I158" s="308"/>
      <c r="J158" s="1241"/>
      <c r="K158" s="308"/>
      <c r="L158" s="1241"/>
      <c r="M158" s="308"/>
      <c r="N158" s="1241"/>
      <c r="O158" s="308"/>
      <c r="P158" s="1241"/>
      <c r="Q158" s="308"/>
      <c r="R158" s="308"/>
      <c r="S158" s="1241" t="s">
        <v>4701</v>
      </c>
      <c r="T158" s="308">
        <v>402</v>
      </c>
      <c r="U158" s="1242" t="s">
        <v>3181</v>
      </c>
      <c r="V158" s="508" t="s">
        <v>4671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hidden="1" customHeight="1" thickBot="1" x14ac:dyDescent="0.3">
      <c r="A159" s="243"/>
      <c r="B159" s="503"/>
      <c r="C159" s="503"/>
      <c r="D159" s="510"/>
      <c r="E159" s="1040"/>
      <c r="F159" s="504"/>
      <c r="G159" s="505"/>
      <c r="H159" s="506"/>
      <c r="I159" s="505"/>
      <c r="J159" s="506"/>
      <c r="K159" s="505"/>
      <c r="L159" s="506"/>
      <c r="M159" s="505"/>
      <c r="N159" s="506"/>
      <c r="O159" s="505"/>
      <c r="P159" s="506"/>
      <c r="Q159" s="505"/>
      <c r="R159" s="505"/>
      <c r="S159" s="507"/>
      <c r="T159" s="505"/>
      <c r="U159" s="552"/>
      <c r="V159" s="508" t="s">
        <v>4671</v>
      </c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hidden="1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830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hidden="1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28"/>
      <c r="O161" s="554"/>
      <c r="S161" s="1044"/>
      <c r="T161" s="1044"/>
      <c r="V161" s="830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hidden="1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28"/>
      <c r="M162" s="28"/>
      <c r="N162" s="28"/>
      <c r="O162" s="87"/>
      <c r="P162" s="79"/>
      <c r="Q162" s="79"/>
      <c r="R162" s="79"/>
      <c r="S162" s="79"/>
      <c r="T162" s="79"/>
      <c r="U162" s="554"/>
      <c r="V162" s="830"/>
      <c r="W162" s="1237"/>
      <c r="X162" s="1236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hidden="1" x14ac:dyDescent="0.25">
      <c r="A163" s="11"/>
      <c r="B163" s="12"/>
      <c r="C163" s="11"/>
      <c r="D163" s="12"/>
      <c r="E163" s="1234"/>
      <c r="F163" s="98"/>
      <c r="G163" s="526" t="s">
        <v>34</v>
      </c>
      <c r="H163" s="526" t="s">
        <v>35</v>
      </c>
      <c r="I163" s="526"/>
      <c r="J163" s="29"/>
      <c r="K163" s="28"/>
      <c r="L163" s="28"/>
      <c r="M163" s="28"/>
      <c r="N163" s="28"/>
      <c r="O163" s="18"/>
      <c r="P163" s="14"/>
      <c r="Q163" s="1232"/>
      <c r="R163" s="14"/>
      <c r="S163" s="1232"/>
      <c r="T163" s="1235"/>
      <c r="U163" s="35"/>
      <c r="V163" s="830"/>
      <c r="W163" s="1237"/>
      <c r="X163" s="1236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hidden="1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28"/>
      <c r="J164" s="29"/>
      <c r="K164" s="28"/>
      <c r="L164" s="839"/>
      <c r="M164" s="28"/>
      <c r="N164" s="28"/>
      <c r="O164" s="18"/>
      <c r="P164" s="14"/>
      <c r="Q164" s="1232"/>
      <c r="R164" s="14"/>
      <c r="S164" s="1232"/>
      <c r="T164" s="1235"/>
      <c r="U164" s="35"/>
      <c r="V164" s="835"/>
      <c r="W164" s="1237"/>
      <c r="X164" s="1236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hidden="1" x14ac:dyDescent="0.25">
      <c r="A165" s="11"/>
      <c r="B165" s="12"/>
      <c r="C165" s="11"/>
      <c r="D165" s="157"/>
      <c r="E165" s="1070"/>
      <c r="G165" s="28"/>
      <c r="H165" s="28"/>
      <c r="I165" s="28"/>
      <c r="J165" s="840"/>
      <c r="K165" s="116"/>
      <c r="L165" s="28"/>
      <c r="M165" s="28" t="s">
        <v>36</v>
      </c>
      <c r="N165" s="28"/>
      <c r="O165" s="18"/>
      <c r="P165" s="14"/>
      <c r="Q165" s="1232"/>
      <c r="R165" s="14"/>
      <c r="S165" s="1232" t="s">
        <v>37</v>
      </c>
      <c r="T165" s="1235"/>
      <c r="U165" s="35"/>
      <c r="V165" s="830"/>
      <c r="W165" s="1237"/>
      <c r="X165" s="1236"/>
      <c r="Y165" s="256"/>
      <c r="Z165" s="871"/>
      <c r="AA165" s="844"/>
      <c r="AB165" s="1"/>
      <c r="AC165" s="15"/>
      <c r="AD165" s="14"/>
      <c r="AF165" s="323"/>
    </row>
    <row r="166" spans="1:52" s="321" customFormat="1" ht="16.5" hidden="1" x14ac:dyDescent="0.25">
      <c r="A166" s="11"/>
      <c r="B166" s="12"/>
      <c r="C166" s="11"/>
      <c r="D166" s="157"/>
      <c r="E166" s="1070"/>
      <c r="G166" s="13"/>
      <c r="H166" s="14"/>
      <c r="I166" s="1232"/>
      <c r="J166" s="92"/>
      <c r="K166" s="1232"/>
      <c r="L166" s="14"/>
      <c r="M166" s="1232"/>
      <c r="N166" s="14"/>
      <c r="O166" s="18"/>
      <c r="P166" s="14"/>
      <c r="Q166" s="1232"/>
      <c r="R166" s="14"/>
      <c r="S166" s="1232"/>
      <c r="T166" s="97"/>
      <c r="U166" s="35"/>
      <c r="V166" s="830"/>
      <c r="W166" s="1237" t="s">
        <v>30</v>
      </c>
      <c r="X166" s="1236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233"/>
      <c r="F167" s="838"/>
      <c r="G167" s="13"/>
      <c r="H167" s="14"/>
      <c r="I167" s="1232"/>
      <c r="J167" s="92"/>
      <c r="K167" s="1232"/>
      <c r="L167" s="14"/>
      <c r="M167" s="1232"/>
      <c r="N167" s="14"/>
      <c r="O167" s="18"/>
      <c r="P167" s="14"/>
      <c r="Q167" s="1232"/>
      <c r="R167" s="14"/>
      <c r="S167" s="1232"/>
      <c r="T167" s="97"/>
      <c r="U167" s="35"/>
      <c r="V167" s="830"/>
      <c r="W167" s="1237"/>
      <c r="X167" s="1236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234"/>
      <c r="F168" s="98"/>
      <c r="G168" s="13"/>
      <c r="H168" s="14"/>
      <c r="I168" s="1232"/>
      <c r="J168" s="92"/>
      <c r="K168" s="1232"/>
      <c r="L168" s="14"/>
      <c r="M168" s="1232"/>
      <c r="N168" s="14"/>
      <c r="O168" s="18"/>
      <c r="P168" s="14"/>
      <c r="Q168" s="1232"/>
      <c r="R168" s="14"/>
      <c r="S168" s="1232"/>
      <c r="T168" s="99"/>
      <c r="U168" s="35"/>
      <c r="V168" s="830"/>
      <c r="W168" s="1237"/>
      <c r="X168" s="1236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234"/>
      <c r="F169" s="98"/>
      <c r="G169" s="13"/>
      <c r="H169" s="14"/>
      <c r="I169" s="1232"/>
      <c r="J169" s="92"/>
      <c r="K169" s="1232"/>
      <c r="L169" s="14"/>
      <c r="M169" s="1232"/>
      <c r="N169" s="14"/>
      <c r="O169" s="18"/>
      <c r="P169" s="14"/>
      <c r="Q169" s="19"/>
      <c r="R169" s="6" t="s">
        <v>40</v>
      </c>
      <c r="S169" s="19"/>
      <c r="T169" s="100"/>
      <c r="U169" s="35"/>
      <c r="V169" s="830"/>
      <c r="W169" s="1237"/>
      <c r="X169" s="1236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235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830"/>
      <c r="W170" s="1237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28"/>
      <c r="S171" s="816"/>
      <c r="T171" s="1235"/>
      <c r="U171" s="555"/>
      <c r="V171" s="830"/>
      <c r="W171" s="1237"/>
      <c r="X171" s="1236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1237"/>
      <c r="X172" s="1236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1237"/>
      <c r="X173" s="1236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1237"/>
      <c r="X174" s="1236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1237"/>
      <c r="X175" s="1236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1237"/>
      <c r="X176" s="1236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1237"/>
      <c r="X177" s="1236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1237"/>
      <c r="X178" s="1236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1237"/>
      <c r="X179" s="1236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1237"/>
      <c r="X180" s="1236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1237"/>
      <c r="X181" s="1236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1237"/>
      <c r="X182" s="1236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1237"/>
      <c r="X183" s="1236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1237"/>
      <c r="X184" s="1236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1237"/>
      <c r="X185" s="1236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1237"/>
      <c r="X186" s="1236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1237"/>
      <c r="X187" s="1236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1237"/>
      <c r="X188" s="1236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1237"/>
      <c r="X189" s="1236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1237"/>
      <c r="X190" s="1236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1237"/>
      <c r="X191" s="1236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1237"/>
      <c r="X192" s="1236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1237"/>
      <c r="X193" s="1236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1237"/>
      <c r="X194" s="1236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1237"/>
      <c r="X195" s="1236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1237"/>
      <c r="X196" s="1236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1237"/>
      <c r="X197" s="1236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1237"/>
      <c r="X198" s="1236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1237"/>
      <c r="X199" s="1236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1237"/>
      <c r="X200" s="1236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1237"/>
      <c r="X201" s="1236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1237"/>
      <c r="X202" s="1236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1237"/>
      <c r="X203" s="1236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1237"/>
      <c r="X204" s="1236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1237"/>
      <c r="X205" s="1236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1237"/>
      <c r="X206" s="1236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1237"/>
      <c r="X207" s="1236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1237"/>
      <c r="X208" s="1236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1237"/>
      <c r="X209" s="1236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1237"/>
      <c r="X210" s="1236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1237"/>
      <c r="X211" s="1236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1237"/>
      <c r="X212" s="1236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1237"/>
      <c r="X213" s="1236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1237"/>
      <c r="X214" s="1236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1237"/>
      <c r="X215" s="1236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1237"/>
      <c r="X216" s="1236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1237"/>
      <c r="X217" s="1236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1237"/>
      <c r="X218" s="1236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1237"/>
      <c r="X219" s="1236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1237"/>
      <c r="X220" s="1236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1237"/>
      <c r="X221" s="1236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1237"/>
      <c r="X222" s="1236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1237"/>
      <c r="X223" s="1236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1237"/>
      <c r="X224" s="1236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1237"/>
      <c r="X225" s="1236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1237"/>
      <c r="X226" s="1236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1237"/>
      <c r="X227" s="1236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1237"/>
      <c r="X228" s="1236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1237"/>
      <c r="X229" s="1236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1237"/>
      <c r="X230" s="1236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1237"/>
      <c r="X231" s="1236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1237"/>
      <c r="X232" s="1236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1237"/>
      <c r="X233" s="1236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1237"/>
      <c r="X234" s="1236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1237"/>
      <c r="X235" s="1236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1237"/>
      <c r="X236" s="1236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1237"/>
      <c r="X237" s="1236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1237"/>
      <c r="X238" s="1236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1237"/>
      <c r="X239" s="1236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1237"/>
      <c r="X240" s="1236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1237"/>
      <c r="X241" s="1236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1237"/>
      <c r="X242" s="1236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1237"/>
      <c r="X243" s="1236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1237"/>
      <c r="X244" s="1236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1237"/>
      <c r="X245" s="1236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1237"/>
      <c r="X246" s="1236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1237"/>
      <c r="X247" s="1236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1237"/>
      <c r="X248" s="1236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1237"/>
      <c r="X249" s="1236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1237"/>
      <c r="X250" s="1236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1237"/>
      <c r="X251" s="1236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1237"/>
      <c r="X252" s="1236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1237"/>
      <c r="X253" s="1236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1237"/>
      <c r="X254" s="1236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1237"/>
      <c r="X255" s="1236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1237"/>
      <c r="X256" s="1236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1237"/>
      <c r="X257" s="1236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1237"/>
      <c r="X258" s="1236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1237"/>
      <c r="X259" s="1236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1237"/>
      <c r="X260" s="1236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1237"/>
      <c r="X261" s="1236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1237"/>
      <c r="X262" s="1236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1237"/>
      <c r="X263" s="1236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1237"/>
      <c r="X264" s="1236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1237"/>
      <c r="X265" s="1236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1237"/>
      <c r="X266" s="1236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1237"/>
      <c r="X267" s="1236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1237"/>
      <c r="X268" s="1236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1237"/>
      <c r="X269" s="1236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1237"/>
      <c r="X270" s="1236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1237"/>
      <c r="X271" s="1236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1237"/>
      <c r="X272" s="1236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1237"/>
      <c r="X273" s="1236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1237"/>
      <c r="X274" s="1236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1237"/>
      <c r="X275" s="1236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1237"/>
      <c r="X276" s="1236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1237"/>
      <c r="X277" s="1236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1237"/>
      <c r="X278" s="1236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1237"/>
      <c r="X279" s="1236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1237"/>
      <c r="X280" s="1236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1237"/>
      <c r="X281" s="1236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1237"/>
      <c r="X282" s="1236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1237"/>
      <c r="X283" s="1236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1237"/>
      <c r="X284" s="1236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1237"/>
      <c r="X285" s="1236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1237"/>
      <c r="X286" s="1236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1237"/>
      <c r="X287" s="1236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1237"/>
      <c r="X288" s="1236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1237"/>
      <c r="X289" s="1236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1237"/>
      <c r="X290" s="1236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1237"/>
      <c r="X291" s="1236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1237"/>
      <c r="X292" s="1236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1237"/>
      <c r="X293" s="1236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1237"/>
      <c r="X294" s="1236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1237"/>
      <c r="X295" s="1236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1237"/>
      <c r="X296" s="1236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1237"/>
      <c r="X297" s="1236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1237"/>
      <c r="X298" s="1236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1237"/>
      <c r="X299" s="1236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1237"/>
      <c r="X300" s="1236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1237"/>
      <c r="X301" s="1236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1237"/>
      <c r="X302" s="1236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1237"/>
      <c r="X303" s="1236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1237"/>
      <c r="X304" s="1236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1237"/>
      <c r="X305" s="1236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1237"/>
      <c r="X306" s="1236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1237"/>
      <c r="X307" s="1236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1237"/>
      <c r="X308" s="1236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1237"/>
      <c r="X309" s="1236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1237"/>
      <c r="X310" s="1236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1237"/>
      <c r="X311" s="1236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1237"/>
      <c r="X312" s="1236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1237"/>
      <c r="X313" s="1236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1237"/>
      <c r="X314" s="1236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1237"/>
      <c r="X315" s="1236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1237"/>
      <c r="X316" s="1236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1237"/>
      <c r="X317" s="1236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1237"/>
      <c r="X318" s="1236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1237"/>
      <c r="X319" s="1236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1237"/>
      <c r="X320" s="1236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1237"/>
      <c r="X321" s="1236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1237"/>
      <c r="X322" s="1236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1237"/>
      <c r="X323" s="1236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1237"/>
      <c r="X324" s="1236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1237"/>
      <c r="X325" s="1236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1237"/>
      <c r="X326" s="1236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1237"/>
      <c r="X327" s="1236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1237"/>
      <c r="X328" s="1236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1237"/>
      <c r="X329" s="1236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1237"/>
      <c r="X330" s="1236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1237"/>
      <c r="X331" s="1236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1237"/>
      <c r="X332" s="1236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1237"/>
      <c r="X333" s="1236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1237"/>
      <c r="X334" s="1236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1237"/>
      <c r="X335" s="1236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1237"/>
      <c r="X336" s="1236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1237"/>
      <c r="X337" s="1236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1237"/>
      <c r="X338" s="1236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1237"/>
      <c r="X339" s="1236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1237"/>
      <c r="X340" s="1236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1237"/>
      <c r="X341" s="1236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1237"/>
      <c r="X342" s="1236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1237"/>
      <c r="X343" s="1236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1237"/>
      <c r="X344" s="1236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1237"/>
      <c r="X345" s="1236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1237"/>
      <c r="X346" s="1236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1237"/>
      <c r="X347" s="1236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1237"/>
      <c r="X348" s="1236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1237"/>
      <c r="X349" s="1236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1237"/>
      <c r="X350" s="1236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1237"/>
      <c r="X351" s="1236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1237"/>
      <c r="X352" s="1236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1237"/>
      <c r="X353" s="1236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1237"/>
      <c r="X354" s="1236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1237"/>
      <c r="X355" s="1236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1237"/>
      <c r="X356" s="1236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1237"/>
      <c r="X357" s="1236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1237"/>
      <c r="X358" s="1236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1237"/>
      <c r="X359" s="1236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1237"/>
      <c r="X360" s="1236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1237"/>
      <c r="X361" s="1236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1237"/>
      <c r="X362" s="1236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1237"/>
      <c r="X363" s="1236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1237"/>
      <c r="X364" s="1236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1237"/>
      <c r="X365" s="1236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1237"/>
      <c r="X366" s="1236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1237"/>
      <c r="X367" s="1236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1237"/>
      <c r="X368" s="1236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1237"/>
      <c r="X369" s="1236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1237"/>
      <c r="X370" s="1236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1237"/>
      <c r="X371" s="1236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1237"/>
      <c r="X372" s="1236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1237"/>
      <c r="X373" s="1236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1237"/>
      <c r="X374" s="1236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1237"/>
      <c r="X375" s="1236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1237"/>
      <c r="X376" s="1236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1237"/>
      <c r="X377" s="1236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1237"/>
      <c r="X378" s="1236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1237"/>
      <c r="X379" s="1236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1237"/>
      <c r="X380" s="1236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1237"/>
      <c r="X381" s="1236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1237"/>
      <c r="X382" s="1236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1237"/>
      <c r="X383" s="1236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1237"/>
      <c r="X384" s="1236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1237"/>
      <c r="X385" s="1236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1237"/>
      <c r="X386" s="1236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1237"/>
      <c r="X387" s="1236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1237"/>
      <c r="X388" s="1236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1237"/>
      <c r="X389" s="1236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1237"/>
      <c r="X390" s="1236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1237"/>
      <c r="X391" s="1236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1237"/>
      <c r="X392" s="1236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1237"/>
      <c r="X393" s="1236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1237"/>
      <c r="X394" s="1236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1237"/>
      <c r="X395" s="1236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1237"/>
      <c r="X396" s="1236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1237"/>
      <c r="X397" s="1236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1237"/>
      <c r="X398" s="1236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1237"/>
      <c r="X399" s="1236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1237"/>
      <c r="X400" s="1236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1237"/>
      <c r="X401" s="1236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1237"/>
      <c r="X402" s="1236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1237"/>
      <c r="X403" s="1236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1237"/>
      <c r="X404" s="1236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1237"/>
      <c r="X405" s="1236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1237"/>
      <c r="X406" s="1236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1237"/>
      <c r="X407" s="1236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1237"/>
      <c r="X408" s="1236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1237"/>
      <c r="X409" s="1236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1237"/>
      <c r="X410" s="1236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1237"/>
      <c r="X411" s="1236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1237"/>
      <c r="X412" s="1236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1237"/>
      <c r="X413" s="1236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1237"/>
      <c r="X414" s="1236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1237"/>
      <c r="X415" s="1236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1237"/>
      <c r="X416" s="1236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1237"/>
      <c r="X417" s="1236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1237"/>
      <c r="X418" s="1236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1237"/>
      <c r="X419" s="1236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1237"/>
      <c r="X420" s="1236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1237"/>
      <c r="X421" s="1236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1237"/>
      <c r="X422" s="1236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830"/>
      <c r="W423" s="1237"/>
      <c r="X423" s="1236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830"/>
      <c r="W424" s="1237"/>
      <c r="X424" s="1236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830"/>
      <c r="W425" s="1237"/>
      <c r="X425" s="1236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830"/>
      <c r="W426" s="1237"/>
      <c r="X426" s="1236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830"/>
      <c r="W427" s="1237"/>
      <c r="X427" s="1236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830"/>
      <c r="W428" s="1237"/>
      <c r="X428" s="1236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830"/>
      <c r="W429" s="1237"/>
      <c r="X429" s="1236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830"/>
      <c r="W430" s="1237"/>
      <c r="X430" s="1236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830"/>
      <c r="W431" s="1237"/>
      <c r="X431" s="1236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830"/>
      <c r="W432" s="1237"/>
      <c r="X432" s="1236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830"/>
      <c r="W433" s="1237"/>
      <c r="X433" s="1236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830"/>
      <c r="W434" s="1237"/>
      <c r="X434" s="1236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830"/>
      <c r="W435" s="1237"/>
      <c r="X435" s="1236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830"/>
      <c r="W436" s="1237"/>
      <c r="X436" s="1236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830"/>
      <c r="W437" s="1237"/>
      <c r="X437" s="1236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830"/>
      <c r="W438" s="1237"/>
      <c r="X438" s="1236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830"/>
      <c r="W439" s="1237"/>
      <c r="X439" s="1236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830"/>
      <c r="W440" s="1237"/>
      <c r="X440" s="1236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830"/>
      <c r="W441" s="1237"/>
      <c r="X441" s="1236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830"/>
      <c r="W442" s="1237"/>
      <c r="X442" s="1236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830"/>
      <c r="W443" s="1237"/>
      <c r="X443" s="1236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6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837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837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837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837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837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837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837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837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837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837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837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837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837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837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837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837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837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837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837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837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837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autoFilter ref="A8:AZ166">
    <filterColumn colId="20">
      <filters>
        <filter val="Cô Kim Hòa"/>
      </filters>
    </filterColumn>
  </autoFilter>
  <mergeCells count="15">
    <mergeCell ref="A1:U1"/>
    <mergeCell ref="A2:U2"/>
    <mergeCell ref="I3:U3"/>
    <mergeCell ref="X3:Y3"/>
    <mergeCell ref="D4:U4"/>
    <mergeCell ref="G162:I162"/>
    <mergeCell ref="Q7:R7"/>
    <mergeCell ref="S7:T7"/>
    <mergeCell ref="U7:U8"/>
    <mergeCell ref="AC7:AD7"/>
    <mergeCell ref="G7:H7"/>
    <mergeCell ref="I7:J7"/>
    <mergeCell ref="K7:L7"/>
    <mergeCell ref="M7:N7"/>
    <mergeCell ref="O7:P7"/>
  </mergeCells>
  <conditionalFormatting sqref="W9:X12 W15:X15">
    <cfRule type="cellIs" dxfId="132" priority="19" stopIfTrue="1" operator="equal">
      <formula>#REF!</formula>
    </cfRule>
  </conditionalFormatting>
  <conditionalFormatting sqref="X10">
    <cfRule type="cellIs" dxfId="131" priority="18" stopIfTrue="1" operator="equal">
      <formula>#REF!</formula>
    </cfRule>
  </conditionalFormatting>
  <conditionalFormatting sqref="X10 W25:X28 W30:X30">
    <cfRule type="cellIs" dxfId="130" priority="17" stopIfTrue="1" operator="equal">
      <formula>#REF!</formula>
    </cfRule>
  </conditionalFormatting>
  <conditionalFormatting sqref="W34:X34">
    <cfRule type="cellIs" dxfId="129" priority="16" stopIfTrue="1" operator="equal">
      <formula>#REF!</formula>
    </cfRule>
  </conditionalFormatting>
  <conditionalFormatting sqref="W39">
    <cfRule type="cellIs" dxfId="128" priority="15" stopIfTrue="1" operator="equal">
      <formula>#REF!</formula>
    </cfRule>
  </conditionalFormatting>
  <conditionalFormatting sqref="W39:W40">
    <cfRule type="cellIs" dxfId="127" priority="14" stopIfTrue="1" operator="equal">
      <formula>#REF!</formula>
    </cfRule>
  </conditionalFormatting>
  <conditionalFormatting sqref="W43">
    <cfRule type="cellIs" dxfId="126" priority="13" stopIfTrue="1" operator="equal">
      <formula>#REF!</formula>
    </cfRule>
  </conditionalFormatting>
  <conditionalFormatting sqref="W45">
    <cfRule type="cellIs" dxfId="125" priority="12" stopIfTrue="1" operator="equal">
      <formula>#REF!</formula>
    </cfRule>
  </conditionalFormatting>
  <conditionalFormatting sqref="W48">
    <cfRule type="cellIs" dxfId="124" priority="11" stopIfTrue="1" operator="equal">
      <formula>#REF!</formula>
    </cfRule>
  </conditionalFormatting>
  <conditionalFormatting sqref="W49">
    <cfRule type="cellIs" dxfId="123" priority="10" stopIfTrue="1" operator="equal">
      <formula>#REF!</formula>
    </cfRule>
  </conditionalFormatting>
  <conditionalFormatting sqref="W14:X14">
    <cfRule type="cellIs" dxfId="122" priority="9" stopIfTrue="1" operator="equal">
      <formula>#REF!</formula>
    </cfRule>
  </conditionalFormatting>
  <conditionalFormatting sqref="W13:X13">
    <cfRule type="cellIs" dxfId="121" priority="8" stopIfTrue="1" operator="equal">
      <formula>#REF!</formula>
    </cfRule>
  </conditionalFormatting>
  <conditionalFormatting sqref="W18:X18">
    <cfRule type="cellIs" dxfId="120" priority="7" stopIfTrue="1" operator="equal">
      <formula>#REF!</formula>
    </cfRule>
  </conditionalFormatting>
  <conditionalFormatting sqref="W23:X23">
    <cfRule type="cellIs" dxfId="119" priority="6" stopIfTrue="1" operator="equal">
      <formula>#REF!</formula>
    </cfRule>
  </conditionalFormatting>
  <conditionalFormatting sqref="W22:X22">
    <cfRule type="cellIs" dxfId="118" priority="5" stopIfTrue="1" operator="equal">
      <formula>#REF!</formula>
    </cfRule>
  </conditionalFormatting>
  <conditionalFormatting sqref="W24:X24">
    <cfRule type="cellIs" dxfId="117" priority="4" stopIfTrue="1" operator="equal">
      <formula>#REF!</formula>
    </cfRule>
  </conditionalFormatting>
  <conditionalFormatting sqref="W29:X29">
    <cfRule type="cellIs" dxfId="116" priority="3" stopIfTrue="1" operator="equal">
      <formula>#REF!</formula>
    </cfRule>
  </conditionalFormatting>
  <conditionalFormatting sqref="W35:W37">
    <cfRule type="cellIs" dxfId="115" priority="2" stopIfTrue="1" operator="equal">
      <formula>#REF!</formula>
    </cfRule>
  </conditionalFormatting>
  <conditionalFormatting sqref="W35:W36">
    <cfRule type="cellIs" dxfId="114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Z685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P161" sqref="P161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1262"/>
      <c r="X1" s="1262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4953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262"/>
      <c r="X2" s="1262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259"/>
      <c r="F3" s="12"/>
      <c r="G3" s="13"/>
      <c r="H3" s="14"/>
      <c r="I3" s="1409" t="s">
        <v>4954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1262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259"/>
      <c r="B4" s="1259"/>
      <c r="C4" s="1259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258"/>
      <c r="F5" s="26"/>
      <c r="G5" s="27"/>
      <c r="H5" s="1264"/>
      <c r="I5" s="1260"/>
      <c r="J5" s="29"/>
      <c r="K5" s="30"/>
      <c r="L5" s="1264"/>
      <c r="M5" s="31"/>
      <c r="N5" s="32"/>
      <c r="O5" s="1260"/>
      <c r="P5" s="1264"/>
      <c r="Q5" s="1071" t="s">
        <v>4963</v>
      </c>
      <c r="R5" s="1071"/>
      <c r="S5" s="1072"/>
      <c r="T5" s="1071"/>
      <c r="U5" s="1073"/>
      <c r="V5" s="830"/>
      <c r="W5" s="347"/>
      <c r="X5" s="1261"/>
      <c r="Y5" s="256"/>
      <c r="Z5" s="843"/>
      <c r="AA5" s="844"/>
      <c r="AB5" s="7"/>
      <c r="AC5" s="36"/>
      <c r="AD5" s="1264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258"/>
      <c r="F6" s="26"/>
      <c r="G6" s="27"/>
      <c r="H6" s="1264"/>
      <c r="I6" s="1260"/>
      <c r="J6" s="29"/>
      <c r="K6" s="30"/>
      <c r="L6" s="1264"/>
      <c r="M6" s="31"/>
      <c r="N6" s="32"/>
      <c r="O6" s="1260"/>
      <c r="P6" s="1264"/>
      <c r="Q6" s="1260"/>
      <c r="R6" s="15"/>
      <c r="S6" s="33"/>
      <c r="T6" s="34"/>
      <c r="U6" s="35"/>
      <c r="V6" s="830"/>
      <c r="W6" s="1262"/>
      <c r="X6" s="1261"/>
      <c r="Y6" s="256"/>
      <c r="Z6" s="843"/>
      <c r="AA6" s="844"/>
      <c r="AB6" s="7"/>
      <c r="AC6" s="36"/>
      <c r="AD6" s="1264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263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hidden="1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>
        <v>2</v>
      </c>
      <c r="H9" s="61">
        <v>405</v>
      </c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334" t="s">
        <v>4671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hidden="1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 t="s">
        <v>4677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hidden="1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/>
      <c r="N11" s="61"/>
      <c r="O11" s="61">
        <v>0</v>
      </c>
      <c r="P11" s="62"/>
      <c r="Q11" s="61"/>
      <c r="R11" s="61"/>
      <c r="S11" s="61"/>
      <c r="T11" s="295"/>
      <c r="U11" s="1265" t="s">
        <v>3178</v>
      </c>
      <c r="V11" s="334" t="s">
        <v>4671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>
        <v>2</v>
      </c>
      <c r="J12" s="62" t="s">
        <v>4688</v>
      </c>
      <c r="K12" s="61"/>
      <c r="L12" s="61"/>
      <c r="M12" s="61"/>
      <c r="N12" s="61"/>
      <c r="O12" s="61"/>
      <c r="P12" s="61"/>
      <c r="Q12" s="1280">
        <v>0</v>
      </c>
      <c r="R12" s="61"/>
      <c r="S12" s="61"/>
      <c r="T12" s="295"/>
      <c r="U12" s="1266" t="s">
        <v>4623</v>
      </c>
      <c r="V12" s="334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hidden="1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61">
        <v>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334" t="s">
        <v>4671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hidden="1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>
        <v>1</v>
      </c>
      <c r="H14" s="61">
        <v>403</v>
      </c>
      <c r="I14" s="61"/>
      <c r="J14" s="62"/>
      <c r="K14" s="61"/>
      <c r="L14" s="61"/>
      <c r="M14" s="61"/>
      <c r="N14" s="61"/>
      <c r="O14" s="61"/>
      <c r="P14" s="61"/>
      <c r="Q14" s="61"/>
      <c r="R14" s="61"/>
      <c r="S14" s="61"/>
      <c r="T14" s="295"/>
      <c r="U14" s="1265" t="s">
        <v>3177</v>
      </c>
      <c r="V14" s="334" t="s">
        <v>4671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hidden="1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/>
      <c r="H15" s="61"/>
      <c r="I15" s="61"/>
      <c r="J15" s="62"/>
      <c r="K15" s="61"/>
      <c r="L15" s="61"/>
      <c r="M15" s="61"/>
      <c r="N15" s="61"/>
      <c r="O15" s="61"/>
      <c r="P15" s="61"/>
      <c r="Q15" s="61">
        <v>0</v>
      </c>
      <c r="R15" s="62"/>
      <c r="S15" s="61"/>
      <c r="T15" s="295"/>
      <c r="U15" s="1265" t="s">
        <v>3178</v>
      </c>
      <c r="V15" s="334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 t="s">
        <v>4708</v>
      </c>
      <c r="N16" s="62" t="s">
        <v>4692</v>
      </c>
      <c r="O16" s="61"/>
      <c r="P16" s="61"/>
      <c r="Q16" s="61"/>
      <c r="R16" s="61"/>
      <c r="S16" s="61"/>
      <c r="T16" s="295"/>
      <c r="U16" s="1266" t="s">
        <v>4623</v>
      </c>
      <c r="V16" s="334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hidden="1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/>
      <c r="N17" s="62"/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hidden="1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/>
      <c r="P18" s="61"/>
      <c r="Q18" s="61"/>
      <c r="R18" s="61"/>
      <c r="S18" s="61"/>
      <c r="T18" s="295"/>
      <c r="U18" s="1265" t="s">
        <v>3177</v>
      </c>
      <c r="V18" s="334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hidden="1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4688</v>
      </c>
      <c r="O19" s="300"/>
      <c r="P19" s="300"/>
      <c r="Q19" s="300"/>
      <c r="R19" s="300"/>
      <c r="S19" s="300"/>
      <c r="T19" s="309"/>
      <c r="U19" s="1265" t="s">
        <v>3176</v>
      </c>
      <c r="V19" s="334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hidden="1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>
        <v>1</v>
      </c>
      <c r="L20" s="62" t="s">
        <v>4692</v>
      </c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hidden="1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61"/>
      <c r="L21" s="61"/>
      <c r="M21" s="61"/>
      <c r="N21" s="61"/>
      <c r="O21" s="61">
        <v>2</v>
      </c>
      <c r="P21" s="62" t="s">
        <v>4692</v>
      </c>
      <c r="Q21" s="61"/>
      <c r="R21" s="61"/>
      <c r="S21" s="61"/>
      <c r="T21" s="61"/>
      <c r="U21" s="1265" t="s">
        <v>3178</v>
      </c>
      <c r="V21" s="334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28.5" hidden="1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>
        <v>2</v>
      </c>
      <c r="J22" s="61" t="s">
        <v>4697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hidden="1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247" t="s">
        <v>312</v>
      </c>
      <c r="G23" s="799">
        <v>0</v>
      </c>
      <c r="H23" s="61"/>
      <c r="I23" s="61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67" t="s">
        <v>3180</v>
      </c>
      <c r="V23" s="334" t="s">
        <v>4962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hidden="1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>
        <v>1</v>
      </c>
      <c r="L24" s="61" t="s">
        <v>4959</v>
      </c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334" t="s">
        <v>4671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hidden="1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>
        <v>0</v>
      </c>
      <c r="P25" s="61"/>
      <c r="Q25" s="61">
        <v>1</v>
      </c>
      <c r="R25" s="799" t="s">
        <v>4691</v>
      </c>
      <c r="S25" s="61"/>
      <c r="T25" s="61"/>
      <c r="U25" s="1267" t="s">
        <v>3181</v>
      </c>
      <c r="V25" s="799" t="s">
        <v>4939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hidden="1" customHeight="1" thickBot="1" x14ac:dyDescent="0.3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1</v>
      </c>
      <c r="H26" s="61">
        <v>402</v>
      </c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508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hidden="1" customHeight="1" thickBot="1" x14ac:dyDescent="0.3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4691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508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hidden="1" customHeight="1" thickBot="1" x14ac:dyDescent="0.3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61">
        <v>2</v>
      </c>
      <c r="P28" s="61">
        <v>403</v>
      </c>
      <c r="Q28" s="61"/>
      <c r="R28" s="61"/>
      <c r="S28" s="61"/>
      <c r="T28" s="61"/>
      <c r="U28" s="1267" t="s">
        <v>3181</v>
      </c>
      <c r="V28" s="508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hidden="1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>
        <v>1</v>
      </c>
      <c r="R29" s="61">
        <v>405</v>
      </c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hidden="1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>
        <v>1</v>
      </c>
      <c r="L30" s="790" t="s">
        <v>4691</v>
      </c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hidden="1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61">
        <v>403</v>
      </c>
      <c r="O31" s="61"/>
      <c r="P31" s="61"/>
      <c r="Q31" s="61"/>
      <c r="R31" s="61"/>
      <c r="S31" s="61"/>
      <c r="T31" s="61"/>
      <c r="U31" s="1267" t="s">
        <v>3182</v>
      </c>
      <c r="V31" s="334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hidden="1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>
        <v>1</v>
      </c>
      <c r="L32" s="61" t="s">
        <v>4958</v>
      </c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hidden="1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61" t="s">
        <v>4691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hidden="1" customHeight="1" thickBot="1" x14ac:dyDescent="0.3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>
        <v>2</v>
      </c>
      <c r="R34" s="61">
        <v>402</v>
      </c>
      <c r="S34" s="61"/>
      <c r="T34" s="61"/>
      <c r="U34" s="1267" t="s">
        <v>3181</v>
      </c>
      <c r="V34" s="508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hidden="1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403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hidden="1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403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hidden="1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505</v>
      </c>
      <c r="O37" s="61"/>
      <c r="P37" s="61"/>
      <c r="Q37" s="61"/>
      <c r="R37" s="61"/>
      <c r="S37" s="61"/>
      <c r="T37" s="61"/>
      <c r="U37" s="1267" t="s">
        <v>4622</v>
      </c>
      <c r="V37" s="334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hidden="1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>
        <v>2</v>
      </c>
      <c r="N38" s="61">
        <v>505</v>
      </c>
      <c r="O38" s="61"/>
      <c r="P38" s="61"/>
      <c r="Q38" s="61"/>
      <c r="R38" s="61"/>
      <c r="S38" s="61"/>
      <c r="T38" s="61"/>
      <c r="U38" s="1267" t="s">
        <v>4622</v>
      </c>
      <c r="V38" s="334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hidden="1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>
        <v>2</v>
      </c>
      <c r="H39" s="61">
        <v>503</v>
      </c>
      <c r="I39" s="61"/>
      <c r="J39" s="62"/>
      <c r="K39" s="61"/>
      <c r="L39" s="61"/>
      <c r="M39" s="61"/>
      <c r="N39" s="61"/>
      <c r="O39" s="841" t="s">
        <v>4942</v>
      </c>
      <c r="P39" s="61"/>
      <c r="Q39" s="61"/>
      <c r="R39" s="61"/>
      <c r="S39" s="61"/>
      <c r="T39" s="61"/>
      <c r="U39" s="1267" t="s">
        <v>4621</v>
      </c>
      <c r="V39" s="334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hidden="1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4700</v>
      </c>
      <c r="K40" s="61"/>
      <c r="L40" s="61"/>
      <c r="M40" s="61"/>
      <c r="N40" s="61"/>
      <c r="O40" s="61">
        <v>0</v>
      </c>
      <c r="P40" s="62"/>
      <c r="Q40" s="61"/>
      <c r="R40" s="61"/>
      <c r="S40" s="61"/>
      <c r="T40" s="61"/>
      <c r="U40" s="1267" t="s">
        <v>4621</v>
      </c>
      <c r="V40" s="1320" t="s">
        <v>4771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 t="s">
        <v>4941</v>
      </c>
      <c r="AB40" s="66">
        <v>404</v>
      </c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hidden="1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>
        <v>1</v>
      </c>
      <c r="R41" s="61">
        <v>404</v>
      </c>
      <c r="S41" s="61"/>
      <c r="T41" s="61"/>
      <c r="U41" s="1267" t="s">
        <v>4622</v>
      </c>
      <c r="V41" s="334" t="s">
        <v>4671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/>
      <c r="P42" s="61"/>
      <c r="Q42" s="61">
        <v>2</v>
      </c>
      <c r="R42" s="62" t="s">
        <v>4681</v>
      </c>
      <c r="S42" s="61"/>
      <c r="T42" s="61"/>
      <c r="U42" s="1266" t="s">
        <v>4623</v>
      </c>
      <c r="V42" s="334" t="s">
        <v>4955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hidden="1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/>
      <c r="L43" s="61"/>
      <c r="M43" s="61"/>
      <c r="N43" s="61"/>
      <c r="O43" s="61"/>
      <c r="P43" s="61"/>
      <c r="Q43" s="61">
        <v>0</v>
      </c>
      <c r="R43" s="61"/>
      <c r="S43" s="61"/>
      <c r="T43" s="61"/>
      <c r="U43" s="1267" t="s">
        <v>4621</v>
      </c>
      <c r="V43" s="334" t="s">
        <v>4671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hidden="1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1267" t="s">
        <v>4621</v>
      </c>
      <c r="V44" s="334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>
        <v>1</v>
      </c>
      <c r="L45" s="62" t="s">
        <v>4683</v>
      </c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hidden="1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>
        <v>2</v>
      </c>
      <c r="L46" s="62" t="s">
        <v>4682</v>
      </c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hidden="1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 t="s">
        <v>4708</v>
      </c>
      <c r="N47" s="61" t="s">
        <v>4684</v>
      </c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hidden="1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4690</v>
      </c>
      <c r="O48" s="61"/>
      <c r="P48" s="61"/>
      <c r="Q48" s="61"/>
      <c r="R48" s="61"/>
      <c r="S48" s="61"/>
      <c r="T48" s="61"/>
      <c r="U48" s="1267" t="s">
        <v>4674</v>
      </c>
      <c r="V48" s="334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hidden="1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>
        <v>1</v>
      </c>
      <c r="P49" s="61" t="s">
        <v>4689</v>
      </c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hidden="1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 t="s">
        <v>4708</v>
      </c>
      <c r="P50" s="799" t="s">
        <v>4684</v>
      </c>
      <c r="Q50" s="61"/>
      <c r="R50" s="61"/>
      <c r="S50" s="61"/>
      <c r="T50" s="61"/>
      <c r="U50" s="1267" t="s">
        <v>4674</v>
      </c>
      <c r="V50" s="1268" t="s">
        <v>4714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hidden="1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4682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hidden="1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 t="s">
        <v>4675</v>
      </c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hidden="1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hidden="1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4691</v>
      </c>
      <c r="Q54" s="61"/>
      <c r="R54" s="61"/>
      <c r="S54" s="61"/>
      <c r="T54" s="61"/>
      <c r="U54" s="1267" t="s">
        <v>3191</v>
      </c>
      <c r="V54" s="334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hidden="1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62" t="s">
        <v>4697</v>
      </c>
      <c r="I55" s="61"/>
      <c r="J55" s="6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67" t="s">
        <v>4674</v>
      </c>
      <c r="V55" s="334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hidden="1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hidden="1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>
        <v>1</v>
      </c>
      <c r="J57" s="790" t="s">
        <v>4681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4671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hidden="1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/>
      <c r="P58" s="61"/>
      <c r="Q58" s="61">
        <v>0</v>
      </c>
      <c r="R58" s="62"/>
      <c r="S58" s="61"/>
      <c r="T58" s="61"/>
      <c r="U58" s="1267" t="s">
        <v>3176</v>
      </c>
      <c r="V58" s="334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hidden="1" customHeight="1" thickBot="1" x14ac:dyDescent="0.3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/>
      <c r="H59" s="61"/>
      <c r="I59" s="61"/>
      <c r="J59" s="62"/>
      <c r="K59" s="61"/>
      <c r="L59" s="61"/>
      <c r="M59" s="61"/>
      <c r="N59" s="61"/>
      <c r="O59" s="61"/>
      <c r="P59" s="61"/>
      <c r="Q59" s="61"/>
      <c r="R59" s="61"/>
      <c r="S59" s="61">
        <v>2</v>
      </c>
      <c r="T59" s="62" t="s">
        <v>4692</v>
      </c>
      <c r="U59" s="1267" t="s">
        <v>3181</v>
      </c>
      <c r="V59" s="508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hidden="1" customHeight="1" thickBot="1" x14ac:dyDescent="0.3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/>
      <c r="J60" s="62"/>
      <c r="K60" s="61"/>
      <c r="L60" s="61"/>
      <c r="M60" s="61"/>
      <c r="N60" s="61"/>
      <c r="O60" s="61">
        <v>0</v>
      </c>
      <c r="P60" s="62"/>
      <c r="Q60" s="61"/>
      <c r="R60" s="61"/>
      <c r="S60" s="61"/>
      <c r="T60" s="61"/>
      <c r="U60" s="1267" t="s">
        <v>3181</v>
      </c>
      <c r="V60" s="508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hidden="1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334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hidden="1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>
        <v>0</v>
      </c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hidden="1" customHeight="1" x14ac:dyDescent="0.25">
      <c r="A63" s="1281">
        <v>55</v>
      </c>
      <c r="B63" s="1282" t="s">
        <v>2964</v>
      </c>
      <c r="C63" s="1282">
        <v>11</v>
      </c>
      <c r="D63" s="1291" t="s">
        <v>4668</v>
      </c>
      <c r="E63" s="1291"/>
      <c r="F63" s="1290" t="s">
        <v>1367</v>
      </c>
      <c r="G63" s="61"/>
      <c r="H63" s="61"/>
      <c r="I63" s="61">
        <v>2</v>
      </c>
      <c r="J63" s="62" t="s">
        <v>4687</v>
      </c>
      <c r="K63" s="61"/>
      <c r="L63" s="61"/>
      <c r="M63" s="61"/>
      <c r="N63" s="61"/>
      <c r="O63" s="61"/>
      <c r="P63" s="61"/>
      <c r="Q63" s="61"/>
      <c r="R63" s="62"/>
      <c r="S63" s="61"/>
      <c r="T63" s="61"/>
      <c r="U63" s="1267" t="s">
        <v>3192</v>
      </c>
      <c r="V63" s="334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hidden="1" customHeight="1" x14ac:dyDescent="0.25">
      <c r="A64" s="1281">
        <v>56</v>
      </c>
      <c r="B64" s="1282" t="s">
        <v>2964</v>
      </c>
      <c r="C64" s="1282">
        <v>11</v>
      </c>
      <c r="D64" s="1291" t="s">
        <v>4668</v>
      </c>
      <c r="E64" s="1291"/>
      <c r="F64" s="1290" t="s">
        <v>1367</v>
      </c>
      <c r="G64" s="61"/>
      <c r="H64" s="61"/>
      <c r="I64" s="61"/>
      <c r="J64" s="62"/>
      <c r="K64" s="61"/>
      <c r="L64" s="61"/>
      <c r="M64" s="61">
        <v>1</v>
      </c>
      <c r="N64" s="62" t="s">
        <v>4687</v>
      </c>
      <c r="O64" s="61"/>
      <c r="P64" s="61"/>
      <c r="Q64" s="61"/>
      <c r="R64" s="62"/>
      <c r="S64" s="61"/>
      <c r="T64" s="61"/>
      <c r="U64" s="1267" t="s">
        <v>3192</v>
      </c>
      <c r="V64" s="334" t="s">
        <v>4671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hidden="1" customHeight="1" x14ac:dyDescent="0.25">
      <c r="A65" s="1281">
        <v>57</v>
      </c>
      <c r="B65" s="1282" t="s">
        <v>2964</v>
      </c>
      <c r="C65" s="1282">
        <v>11</v>
      </c>
      <c r="D65" s="1291" t="s">
        <v>4667</v>
      </c>
      <c r="E65" s="1291"/>
      <c r="F65" s="1290" t="s">
        <v>1367</v>
      </c>
      <c r="G65" s="61"/>
      <c r="H65" s="61"/>
      <c r="I65" s="61"/>
      <c r="J65" s="62"/>
      <c r="K65" s="61">
        <v>2</v>
      </c>
      <c r="L65" s="62" t="s">
        <v>4697</v>
      </c>
      <c r="M65" s="61"/>
      <c r="N65" s="61"/>
      <c r="O65" s="61"/>
      <c r="P65" s="61"/>
      <c r="Q65" s="61"/>
      <c r="R65" s="62"/>
      <c r="S65" s="61"/>
      <c r="T65" s="61"/>
      <c r="U65" s="1267" t="s">
        <v>3192</v>
      </c>
      <c r="V65" s="334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hidden="1" customHeight="1" x14ac:dyDescent="0.25">
      <c r="A66" s="1281">
        <v>58</v>
      </c>
      <c r="B66" s="1282" t="s">
        <v>2964</v>
      </c>
      <c r="C66" s="1282">
        <v>11</v>
      </c>
      <c r="D66" s="1291" t="s">
        <v>4667</v>
      </c>
      <c r="E66" s="1291"/>
      <c r="F66" s="1290" t="s">
        <v>1367</v>
      </c>
      <c r="G66" s="61"/>
      <c r="H66" s="61"/>
      <c r="I66" s="61"/>
      <c r="J66" s="62"/>
      <c r="K66" s="61"/>
      <c r="L66" s="61"/>
      <c r="M66" s="61">
        <v>2</v>
      </c>
      <c r="N66" s="62" t="s">
        <v>4687</v>
      </c>
      <c r="O66" s="61"/>
      <c r="P66" s="61"/>
      <c r="Q66" s="61"/>
      <c r="R66" s="62"/>
      <c r="S66" s="61"/>
      <c r="T66" s="61"/>
      <c r="U66" s="1267" t="s">
        <v>3192</v>
      </c>
      <c r="V66" s="334" t="s">
        <v>4671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hidden="1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>
        <v>0</v>
      </c>
      <c r="H67" s="61"/>
      <c r="I67" s="61"/>
      <c r="J67" s="62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hidden="1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/>
      <c r="H68" s="61"/>
      <c r="I68" s="61"/>
      <c r="J68" s="62"/>
      <c r="K68" s="61">
        <v>0</v>
      </c>
      <c r="L68" s="61"/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 t="s">
        <v>4960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hidden="1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841" t="s">
        <v>4713</v>
      </c>
      <c r="J69" s="61"/>
      <c r="K69" s="61"/>
      <c r="L69" s="61"/>
      <c r="M69" s="61"/>
      <c r="N69" s="61"/>
      <c r="O69" s="61"/>
      <c r="P69" s="61"/>
      <c r="Q69" s="61">
        <v>2</v>
      </c>
      <c r="R69" s="61" t="s">
        <v>4689</v>
      </c>
      <c r="S69" s="61"/>
      <c r="T69" s="61"/>
      <c r="U69" s="1267" t="s">
        <v>4674</v>
      </c>
      <c r="V69" s="334" t="s">
        <v>4671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hidden="1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hidden="1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/>
      <c r="H71" s="61"/>
      <c r="I71" s="61"/>
      <c r="J71" s="62"/>
      <c r="K71" s="61">
        <v>0</v>
      </c>
      <c r="L71" s="61"/>
      <c r="M71" s="61"/>
      <c r="N71" s="61"/>
      <c r="O71" s="61"/>
      <c r="P71" s="61"/>
      <c r="Q71" s="61"/>
      <c r="R71" s="61"/>
      <c r="S71" s="61"/>
      <c r="T71" s="61"/>
      <c r="U71" s="1267" t="s">
        <v>4673</v>
      </c>
      <c r="V71" s="334" t="s">
        <v>4960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hidden="1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/>
      <c r="J72" s="62"/>
      <c r="K72" s="61"/>
      <c r="L72" s="61"/>
      <c r="M72" s="61"/>
      <c r="N72" s="61"/>
      <c r="O72" s="61"/>
      <c r="P72" s="61"/>
      <c r="Q72" s="61">
        <v>1</v>
      </c>
      <c r="R72" s="61" t="s">
        <v>4684</v>
      </c>
      <c r="S72" s="61"/>
      <c r="T72" s="61"/>
      <c r="U72" s="1265" t="s">
        <v>3179</v>
      </c>
      <c r="V72" s="334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hidden="1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/>
      <c r="L73" s="61"/>
      <c r="M73" s="61"/>
      <c r="N73" s="61"/>
      <c r="O73" s="61"/>
      <c r="P73" s="61"/>
      <c r="Q73" s="61"/>
      <c r="R73" s="61"/>
      <c r="S73" s="61">
        <v>1</v>
      </c>
      <c r="T73" s="500" t="s">
        <v>4688</v>
      </c>
      <c r="U73" s="1267" t="s">
        <v>3184</v>
      </c>
      <c r="V73" s="334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hidden="1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>
        <v>1</v>
      </c>
      <c r="R74" s="500" t="s">
        <v>4683</v>
      </c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hidden="1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>
        <v>0</v>
      </c>
      <c r="T75" s="61"/>
      <c r="U75" s="1267" t="s">
        <v>3185</v>
      </c>
      <c r="V75" s="334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hidden="1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/>
      <c r="H76" s="61"/>
      <c r="I76" s="61"/>
      <c r="J76" s="62"/>
      <c r="K76" s="61"/>
      <c r="L76" s="61"/>
      <c r="M76" s="61"/>
      <c r="N76" s="61"/>
      <c r="O76" s="61"/>
      <c r="P76" s="61"/>
      <c r="Q76" s="61">
        <v>1</v>
      </c>
      <c r="R76" s="61" t="s">
        <v>4958</v>
      </c>
      <c r="S76" s="61"/>
      <c r="T76" s="61"/>
      <c r="U76" s="1267" t="s">
        <v>3185</v>
      </c>
      <c r="V76" s="799" t="s">
        <v>4714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hidden="1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1267" t="s">
        <v>3186</v>
      </c>
      <c r="V77" s="334" t="s">
        <v>4671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hidden="1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>
        <v>2</v>
      </c>
      <c r="P78" s="61" t="s">
        <v>4697</v>
      </c>
      <c r="Q78" s="61"/>
      <c r="R78" s="61"/>
      <c r="S78" s="61"/>
      <c r="T78" s="61"/>
      <c r="U78" s="1267" t="s">
        <v>3186</v>
      </c>
      <c r="V78" s="334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hidden="1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4697</v>
      </c>
      <c r="O79" s="61"/>
      <c r="P79" s="61"/>
      <c r="Q79" s="61"/>
      <c r="R79" s="61"/>
      <c r="S79" s="61"/>
      <c r="T79" s="61"/>
      <c r="U79" s="1267" t="s">
        <v>3187</v>
      </c>
      <c r="V79" s="334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hidden="1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 t="s">
        <v>4675</v>
      </c>
      <c r="P80" s="61"/>
      <c r="Q80" s="61">
        <v>1</v>
      </c>
      <c r="R80" s="61" t="s">
        <v>4697</v>
      </c>
      <c r="S80" s="61"/>
      <c r="T80" s="61"/>
      <c r="U80" s="1267" t="s">
        <v>3187</v>
      </c>
      <c r="V80" s="334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hidden="1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>
        <v>2</v>
      </c>
      <c r="N81" s="790" t="s">
        <v>4688</v>
      </c>
      <c r="O81" s="61"/>
      <c r="P81" s="61"/>
      <c r="Q81" s="61"/>
      <c r="R81" s="61"/>
      <c r="S81" s="61"/>
      <c r="T81" s="61"/>
      <c r="U81" s="1267" t="s">
        <v>3176</v>
      </c>
      <c r="V81" s="334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hidden="1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>
        <v>2</v>
      </c>
      <c r="P82" s="61" t="s">
        <v>4958</v>
      </c>
      <c r="Q82" s="61"/>
      <c r="R82" s="61"/>
      <c r="S82" s="61"/>
      <c r="T82" s="61"/>
      <c r="U82" s="1267" t="s">
        <v>3176</v>
      </c>
      <c r="V82" s="334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hidden="1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/>
      <c r="H83" s="1270"/>
      <c r="I83" s="61"/>
      <c r="J83" s="63"/>
      <c r="K83" s="1270"/>
      <c r="L83" s="1270"/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4960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hidden="1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/>
      <c r="J84" s="62"/>
      <c r="K84" s="61"/>
      <c r="L84" s="62"/>
      <c r="M84" s="61"/>
      <c r="N84" s="62"/>
      <c r="O84" s="61"/>
      <c r="P84" s="61"/>
      <c r="Q84" s="61"/>
      <c r="R84" s="61"/>
      <c r="S84" s="63"/>
      <c r="T84" s="61"/>
      <c r="U84" s="1267" t="s">
        <v>3184</v>
      </c>
      <c r="V84" s="334" t="s">
        <v>4960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hidden="1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799">
        <v>0</v>
      </c>
      <c r="H85" s="61"/>
      <c r="I85" s="61"/>
      <c r="J85" s="62"/>
      <c r="K85" s="61"/>
      <c r="L85" s="62"/>
      <c r="M85" s="61"/>
      <c r="N85" s="62"/>
      <c r="O85" s="61"/>
      <c r="P85" s="62"/>
      <c r="Q85" s="61"/>
      <c r="R85" s="61"/>
      <c r="S85" s="63"/>
      <c r="T85" s="61"/>
      <c r="U85" s="1267" t="s">
        <v>3180</v>
      </c>
      <c r="V85" s="334" t="s">
        <v>4962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hidden="1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61">
        <v>1</v>
      </c>
      <c r="J86" s="61" t="s">
        <v>4687</v>
      </c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4671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hidden="1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2</v>
      </c>
      <c r="H87" s="799" t="s">
        <v>4697</v>
      </c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799" t="s">
        <v>4939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hidden="1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I88" s="505">
        <v>2</v>
      </c>
      <c r="J88" s="799" t="s">
        <v>4691</v>
      </c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508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hidden="1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>
        <v>0</v>
      </c>
      <c r="L89" s="500"/>
      <c r="M89" s="499"/>
      <c r="N89" s="500"/>
      <c r="O89" s="499"/>
      <c r="P89" s="500"/>
      <c r="Q89" s="499"/>
      <c r="R89" s="499"/>
      <c r="S89" s="501"/>
      <c r="T89" s="499"/>
      <c r="U89" s="1267" t="s">
        <v>3184</v>
      </c>
      <c r="V89" s="334" t="s">
        <v>4960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hidden="1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>
        <v>0</v>
      </c>
      <c r="L90" s="62"/>
      <c r="M90" s="61"/>
      <c r="N90" s="62"/>
      <c r="O90" s="61">
        <v>2</v>
      </c>
      <c r="P90" s="62" t="s">
        <v>4688</v>
      </c>
      <c r="Q90" s="61"/>
      <c r="R90" s="61"/>
      <c r="S90" s="63"/>
      <c r="T90" s="61"/>
      <c r="U90" s="1267" t="s">
        <v>3180</v>
      </c>
      <c r="V90" s="334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hidden="1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>
        <v>0</v>
      </c>
      <c r="H91" s="62"/>
      <c r="I91" s="61"/>
      <c r="J91" s="62"/>
      <c r="K91" s="61"/>
      <c r="L91" s="62"/>
      <c r="M91" s="61">
        <v>2</v>
      </c>
      <c r="N91" s="62" t="s">
        <v>4682</v>
      </c>
      <c r="O91" s="61"/>
      <c r="P91" s="62"/>
      <c r="Q91" s="61"/>
      <c r="R91" s="61"/>
      <c r="S91" s="63"/>
      <c r="T91" s="61"/>
      <c r="U91" s="1267" t="s">
        <v>3185</v>
      </c>
      <c r="V91" s="62" t="s">
        <v>3011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hidden="1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/>
      <c r="H92" s="62"/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 t="s">
        <v>188</v>
      </c>
      <c r="T92" s="62"/>
      <c r="U92" s="1267" t="s">
        <v>4621</v>
      </c>
      <c r="V92" s="334" t="s">
        <v>4961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hidden="1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>
        <v>2</v>
      </c>
      <c r="J93" s="800" t="s">
        <v>4683</v>
      </c>
      <c r="K93" s="61"/>
      <c r="L93" s="62"/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334" t="s">
        <v>4671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hidden="1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34</v>
      </c>
      <c r="O94" s="61"/>
      <c r="P94" s="62"/>
      <c r="Q94" s="61"/>
      <c r="R94" s="61"/>
      <c r="S94" s="63"/>
      <c r="T94" s="61"/>
      <c r="U94" s="1272" t="s">
        <v>4624</v>
      </c>
      <c r="V94" s="1273" t="s">
        <v>4671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hidden="1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34</v>
      </c>
      <c r="O95" s="61"/>
      <c r="P95" s="62"/>
      <c r="Q95" s="61"/>
      <c r="R95" s="61"/>
      <c r="S95" s="63"/>
      <c r="T95" s="61"/>
      <c r="U95" s="1272" t="s">
        <v>4624</v>
      </c>
      <c r="V95" s="1273" t="s">
        <v>4671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hidden="1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/>
      <c r="J96" s="62"/>
      <c r="K96" s="61">
        <v>3</v>
      </c>
      <c r="L96" s="62" t="s">
        <v>4684</v>
      </c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hidden="1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61"/>
      <c r="J97" s="62"/>
      <c r="K97" s="61"/>
      <c r="L97" s="62"/>
      <c r="M97" s="61"/>
      <c r="N97" s="62"/>
      <c r="O97" s="61"/>
      <c r="P97" s="62"/>
      <c r="Q97" s="61"/>
      <c r="R97" s="61"/>
      <c r="S97" s="62" t="s">
        <v>557</v>
      </c>
      <c r="T97" s="61" t="s">
        <v>4684</v>
      </c>
      <c r="U97" s="1267" t="s">
        <v>4622</v>
      </c>
      <c r="V97" s="334" t="s">
        <v>4671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hidden="1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>
        <v>1</v>
      </c>
      <c r="H98" s="62" t="s">
        <v>4689</v>
      </c>
      <c r="I98" s="61"/>
      <c r="J98" s="62"/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 t="s">
        <v>4671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hidden="1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300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 t="s">
        <v>4671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hidden="1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300"/>
      <c r="L100" s="790"/>
      <c r="M100" s="61">
        <v>3</v>
      </c>
      <c r="N100" s="790" t="s">
        <v>4689</v>
      </c>
      <c r="O100" s="300"/>
      <c r="P100" s="790"/>
      <c r="Q100" s="300"/>
      <c r="R100" s="300"/>
      <c r="S100" s="791"/>
      <c r="T100" s="300"/>
      <c r="U100" s="1266" t="s">
        <v>4624</v>
      </c>
      <c r="V100" s="1273" t="s">
        <v>4671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hidden="1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>
        <v>0</v>
      </c>
      <c r="R101" s="505"/>
      <c r="S101" s="507"/>
      <c r="T101" s="505"/>
      <c r="U101" s="1274" t="s">
        <v>4624</v>
      </c>
      <c r="V101" s="1273" t="s">
        <v>4671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hidden="1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>
        <v>1</v>
      </c>
      <c r="L102" s="500" t="s">
        <v>4697</v>
      </c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334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hidden="1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4687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hidden="1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>
        <v>1</v>
      </c>
      <c r="R104" s="62" t="s">
        <v>4687</v>
      </c>
      <c r="S104" s="63"/>
      <c r="T104" s="61"/>
      <c r="U104" s="126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hidden="1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 t="s">
        <v>4708</v>
      </c>
      <c r="L105" s="62" t="s">
        <v>4687</v>
      </c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hidden="1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>
        <v>2</v>
      </c>
      <c r="N106" s="62" t="s">
        <v>4697</v>
      </c>
      <c r="O106" s="61">
        <v>1</v>
      </c>
      <c r="P106" s="62" t="s">
        <v>4697</v>
      </c>
      <c r="Q106" s="61"/>
      <c r="R106" s="61"/>
      <c r="S106" s="63"/>
      <c r="T106" s="61"/>
      <c r="U106" s="1267" t="s">
        <v>3186</v>
      </c>
      <c r="V106" s="334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hidden="1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61">
        <v>2</v>
      </c>
      <c r="R107" s="62" t="s">
        <v>4697</v>
      </c>
      <c r="S107" s="63"/>
      <c r="T107" s="61"/>
      <c r="U107" s="1267" t="s">
        <v>3182</v>
      </c>
      <c r="V107" s="334" t="s">
        <v>4671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hidden="1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4687</v>
      </c>
      <c r="Q108" s="61"/>
      <c r="R108" s="61"/>
      <c r="S108" s="63"/>
      <c r="T108" s="61"/>
      <c r="U108" s="1267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hidden="1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>
        <v>0</v>
      </c>
      <c r="N109" s="62"/>
      <c r="O109" s="61"/>
      <c r="P109" s="62"/>
      <c r="Q109" s="61">
        <v>2</v>
      </c>
      <c r="R109" s="61" t="s">
        <v>4687</v>
      </c>
      <c r="S109" s="63"/>
      <c r="T109" s="61"/>
      <c r="U109" s="1267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hidden="1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 t="s">
        <v>4708</v>
      </c>
      <c r="H110" s="62" t="s">
        <v>4687</v>
      </c>
      <c r="I110" s="61"/>
      <c r="J110" s="62"/>
      <c r="K110" s="61"/>
      <c r="L110" s="62"/>
      <c r="M110" s="61" t="s">
        <v>4677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4682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hidden="1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4682</v>
      </c>
      <c r="Q112" s="61"/>
      <c r="R112" s="61"/>
      <c r="S112" s="63"/>
      <c r="T112" s="61"/>
      <c r="U112" s="1267" t="s">
        <v>4624</v>
      </c>
      <c r="V112" s="127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hidden="1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/>
      <c r="L113" s="62"/>
      <c r="M113" s="61"/>
      <c r="N113" s="62"/>
      <c r="O113" s="61"/>
      <c r="P113" s="62"/>
      <c r="Q113" s="61">
        <v>2</v>
      </c>
      <c r="R113" s="62" t="s">
        <v>4686</v>
      </c>
      <c r="S113" s="63"/>
      <c r="T113" s="61"/>
      <c r="U113" s="1267" t="s">
        <v>3178</v>
      </c>
      <c r="V113" s="334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hidden="1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>
        <v>3</v>
      </c>
      <c r="H114" s="800" t="s">
        <v>4682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800" t="s">
        <v>4682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hidden="1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2</v>
      </c>
      <c r="P115" s="62" t="s">
        <v>4683</v>
      </c>
      <c r="Q115" s="61"/>
      <c r="R115" s="61"/>
      <c r="S115" s="63"/>
      <c r="T115" s="61"/>
      <c r="U115" s="1267" t="s">
        <v>4625</v>
      </c>
      <c r="V115" s="334" t="s">
        <v>4671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hidden="1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62" t="s">
        <v>4685</v>
      </c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hidden="1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4686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 t="s">
        <v>4671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hidden="1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>
        <v>1</v>
      </c>
      <c r="H118" s="62" t="s">
        <v>4681</v>
      </c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hidden="1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/>
      <c r="H119" s="62"/>
      <c r="I119" s="61">
        <v>3</v>
      </c>
      <c r="J119" s="62" t="s">
        <v>4692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hidden="1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>
        <v>2</v>
      </c>
      <c r="J120" s="62" t="s">
        <v>4686</v>
      </c>
      <c r="K120" s="61"/>
      <c r="L120" s="62"/>
      <c r="M120" s="61"/>
      <c r="N120" s="62"/>
      <c r="O120" s="61">
        <v>0</v>
      </c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hidden="1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62" t="s">
        <v>4688</v>
      </c>
      <c r="Q121" s="61"/>
      <c r="R121" s="61"/>
      <c r="S121" s="63"/>
      <c r="T121" s="61"/>
      <c r="U121" s="1267" t="s">
        <v>4625</v>
      </c>
      <c r="V121" s="334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2</v>
      </c>
      <c r="H122" s="62" t="s">
        <v>4700</v>
      </c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4686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hidden="1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 t="s">
        <v>4697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hidden="1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4686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 t="s">
        <v>4671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hidden="1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>
        <v>1</v>
      </c>
      <c r="P126" s="62" t="s">
        <v>4683</v>
      </c>
      <c r="Q126" s="61"/>
      <c r="R126" s="61"/>
      <c r="S126" s="63"/>
      <c r="T126" s="61"/>
      <c r="U126" s="1267" t="s">
        <v>3192</v>
      </c>
      <c r="V126" s="334" t="s">
        <v>4671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hidden="1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61"/>
      <c r="H127" s="62"/>
      <c r="I127" s="61"/>
      <c r="J127" s="62"/>
      <c r="K127" s="61"/>
      <c r="L127" s="62"/>
      <c r="M127" s="61">
        <v>2</v>
      </c>
      <c r="N127" s="62" t="s">
        <v>4683</v>
      </c>
      <c r="O127" s="61"/>
      <c r="P127" s="62"/>
      <c r="Q127" s="61"/>
      <c r="R127" s="61"/>
      <c r="S127" s="63"/>
      <c r="T127" s="61"/>
      <c r="U127" s="1267" t="s">
        <v>4621</v>
      </c>
      <c r="V127" s="334" t="s">
        <v>4671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hidden="1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61"/>
      <c r="H128" s="62"/>
      <c r="I128" s="61"/>
      <c r="J128" s="62"/>
      <c r="K128" s="61"/>
      <c r="L128" s="62"/>
      <c r="M128" s="61"/>
      <c r="N128" s="62"/>
      <c r="O128" s="841"/>
      <c r="P128" s="62"/>
      <c r="Q128" s="61"/>
      <c r="R128" s="61"/>
      <c r="S128" s="62" t="s">
        <v>188</v>
      </c>
      <c r="T128" s="61"/>
      <c r="U128" s="1267" t="s">
        <v>4621</v>
      </c>
      <c r="V128" s="334" t="s">
        <v>4714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hidden="1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275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2</v>
      </c>
      <c r="P129" s="62" t="s">
        <v>4682</v>
      </c>
      <c r="Q129" s="61"/>
      <c r="R129" s="61"/>
      <c r="S129" s="63"/>
      <c r="T129" s="61"/>
      <c r="U129" s="1267" t="s">
        <v>4624</v>
      </c>
      <c r="V129" s="1273" t="s">
        <v>4671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61"/>
      <c r="H130" s="62"/>
      <c r="I130" s="61"/>
      <c r="J130" s="62"/>
      <c r="K130" s="61"/>
      <c r="L130" s="62"/>
      <c r="M130" s="61"/>
      <c r="N130" s="62"/>
      <c r="O130" s="61">
        <v>2</v>
      </c>
      <c r="P130" s="62" t="s">
        <v>4685</v>
      </c>
      <c r="Q130" s="61"/>
      <c r="R130" s="61"/>
      <c r="S130" s="63"/>
      <c r="T130" s="61"/>
      <c r="U130" s="1266" t="s">
        <v>4623</v>
      </c>
      <c r="V130" s="334" t="s">
        <v>4671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61"/>
      <c r="H131" s="62"/>
      <c r="I131" s="61"/>
      <c r="J131" s="62"/>
      <c r="K131" s="61"/>
      <c r="L131" s="62"/>
      <c r="M131" s="61"/>
      <c r="N131" s="62"/>
      <c r="O131" s="61">
        <v>1</v>
      </c>
      <c r="P131" s="62" t="s">
        <v>4685</v>
      </c>
      <c r="Q131" s="61"/>
      <c r="R131" s="61"/>
      <c r="S131" s="61"/>
      <c r="T131" s="62"/>
      <c r="U131" s="1266" t="s">
        <v>4623</v>
      </c>
      <c r="V131" s="334" t="s">
        <v>4671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61"/>
      <c r="H132" s="62"/>
      <c r="I132" s="61">
        <v>1</v>
      </c>
      <c r="J132" s="62" t="s">
        <v>4685</v>
      </c>
      <c r="K132" s="61"/>
      <c r="L132" s="62"/>
      <c r="M132" s="61"/>
      <c r="N132" s="62"/>
      <c r="O132" s="61"/>
      <c r="P132" s="62"/>
      <c r="Q132" s="61"/>
      <c r="R132" s="61"/>
      <c r="S132" s="63"/>
      <c r="T132" s="61"/>
      <c r="U132" s="1266" t="s">
        <v>4623</v>
      </c>
      <c r="V132" s="334" t="s">
        <v>4671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61"/>
      <c r="H133" s="62"/>
      <c r="I133" s="841"/>
      <c r="J133" s="62"/>
      <c r="K133" s="61"/>
      <c r="L133" s="62"/>
      <c r="M133" s="61"/>
      <c r="N133" s="62"/>
      <c r="O133" s="61"/>
      <c r="P133" s="62"/>
      <c r="Q133" s="61"/>
      <c r="R133" s="61"/>
      <c r="S133" s="62" t="s">
        <v>4701</v>
      </c>
      <c r="T133" s="61">
        <v>503</v>
      </c>
      <c r="U133" s="1266" t="s">
        <v>4623</v>
      </c>
      <c r="V133" s="334" t="s">
        <v>4955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hidden="1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>
        <v>1</v>
      </c>
      <c r="J134" s="62" t="s">
        <v>4682</v>
      </c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334" t="s">
        <v>4671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hidden="1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275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61">
        <v>2</v>
      </c>
      <c r="R135" s="61">
        <v>502</v>
      </c>
      <c r="S135" s="63"/>
      <c r="T135" s="61"/>
      <c r="U135" s="1267" t="s">
        <v>4624</v>
      </c>
      <c r="V135" s="1273" t="s">
        <v>4671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hidden="1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275" t="s">
        <v>2530</v>
      </c>
      <c r="G136" s="61"/>
      <c r="H136" s="62"/>
      <c r="I136" s="61">
        <v>1</v>
      </c>
      <c r="J136" s="62" t="s">
        <v>4683</v>
      </c>
      <c r="K136" s="61"/>
      <c r="L136" s="62"/>
      <c r="M136" s="61"/>
      <c r="N136" s="62"/>
      <c r="O136" s="61"/>
      <c r="P136" s="62"/>
      <c r="Q136" s="61" t="s">
        <v>4761</v>
      </c>
      <c r="R136" s="61"/>
      <c r="S136" s="62"/>
      <c r="T136" s="61"/>
      <c r="U136" s="1267" t="s">
        <v>4624</v>
      </c>
      <c r="V136" s="1273" t="s">
        <v>4671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hidden="1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 t="s">
        <v>4712</v>
      </c>
      <c r="H137" s="790"/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334" t="s">
        <v>4671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hidden="1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4700</v>
      </c>
      <c r="I138" s="300"/>
      <c r="J138" s="790"/>
      <c r="K138" s="300"/>
      <c r="L138" s="790"/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 t="s">
        <v>4956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hidden="1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244" t="s">
        <v>1367</v>
      </c>
      <c r="G139" s="300" t="s">
        <v>4708</v>
      </c>
      <c r="H139" s="790" t="s">
        <v>4686</v>
      </c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334" t="s">
        <v>4671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hidden="1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>
        <v>2</v>
      </c>
      <c r="J140" s="790" t="s">
        <v>4681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334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hidden="1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790"/>
      <c r="I141" s="300">
        <v>2</v>
      </c>
      <c r="J141" s="790" t="s">
        <v>4700</v>
      </c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334" t="s">
        <v>4671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hidden="1" customHeight="1" thickBot="1" x14ac:dyDescent="0.3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1278" t="s">
        <v>4943</v>
      </c>
      <c r="J142" s="790"/>
      <c r="K142" s="300"/>
      <c r="L142" s="790"/>
      <c r="M142" s="300">
        <v>2</v>
      </c>
      <c r="N142" s="790" t="s">
        <v>4686</v>
      </c>
      <c r="O142" s="300"/>
      <c r="P142" s="790"/>
      <c r="Q142" s="300"/>
      <c r="R142" s="300"/>
      <c r="S142" s="790"/>
      <c r="T142" s="300"/>
      <c r="U142" s="1277" t="s">
        <v>3181</v>
      </c>
      <c r="V142" s="508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hidden="1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>
        <v>2</v>
      </c>
      <c r="J143" s="1269" t="s">
        <v>4685</v>
      </c>
      <c r="K143" s="300">
        <v>0</v>
      </c>
      <c r="L143" s="790"/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1269" t="s">
        <v>3011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hidden="1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>
        <v>2</v>
      </c>
      <c r="L144" s="790" t="s">
        <v>4681</v>
      </c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hidden="1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1319">
        <v>1</v>
      </c>
      <c r="J145" s="1269" t="s">
        <v>4692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1320" t="s">
        <v>4771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hidden="1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4686</v>
      </c>
      <c r="O146" s="300"/>
      <c r="P146" s="790"/>
      <c r="Q146" s="300"/>
      <c r="R146" s="300"/>
      <c r="S146" s="790"/>
      <c r="T146" s="300"/>
      <c r="U146" s="1277" t="s">
        <v>4937</v>
      </c>
      <c r="V146" s="62" t="s">
        <v>3011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hidden="1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790" t="s">
        <v>4682</v>
      </c>
      <c r="O147" s="300"/>
      <c r="P147" s="790"/>
      <c r="Q147" s="300"/>
      <c r="R147" s="300"/>
      <c r="S147" s="790"/>
      <c r="T147" s="300"/>
      <c r="U147" s="1277" t="s">
        <v>3186</v>
      </c>
      <c r="V147" s="334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hidden="1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0</v>
      </c>
      <c r="N148" s="790"/>
      <c r="O148" s="300"/>
      <c r="P148" s="790"/>
      <c r="Q148" s="300"/>
      <c r="R148" s="300"/>
      <c r="S148" s="790"/>
      <c r="T148" s="300"/>
      <c r="U148" s="1277" t="s">
        <v>3180</v>
      </c>
      <c r="V148" s="334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hidden="1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>
        <v>2</v>
      </c>
      <c r="R149" s="300" t="s">
        <v>4684</v>
      </c>
      <c r="S149" s="790"/>
      <c r="T149" s="300"/>
      <c r="U149" s="1265" t="s">
        <v>3179</v>
      </c>
      <c r="V149" s="334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hidden="1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 t="s">
        <v>4671</v>
      </c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hidden="1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790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334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hidden="1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1268" t="s">
        <v>4957</v>
      </c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hidden="1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1</v>
      </c>
      <c r="J153" s="790" t="s">
        <v>4688</v>
      </c>
      <c r="K153" s="300"/>
      <c r="L153" s="790"/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334" t="s">
        <v>4671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hidden="1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790" t="s">
        <v>4692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hidden="1" customHeight="1" thickBot="1" x14ac:dyDescent="0.3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 t="s">
        <v>4943</v>
      </c>
      <c r="J155" s="790"/>
      <c r="K155" s="300" t="s">
        <v>4708</v>
      </c>
      <c r="L155" s="790" t="s">
        <v>4688</v>
      </c>
      <c r="M155" s="300"/>
      <c r="N155" s="790"/>
      <c r="O155" s="300"/>
      <c r="P155" s="790"/>
      <c r="Q155" s="300"/>
      <c r="R155" s="300"/>
      <c r="S155" s="790"/>
      <c r="T155" s="300"/>
      <c r="U155" s="1277" t="s">
        <v>3181</v>
      </c>
      <c r="V155" s="508" t="s">
        <v>4671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hidden="1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>
        <v>2</v>
      </c>
      <c r="H156" s="790" t="s">
        <v>4685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hidden="1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 t="s">
        <v>4708</v>
      </c>
      <c r="H157" s="790" t="s">
        <v>4688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hidden="1" customHeight="1" thickBot="1" x14ac:dyDescent="0.3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 t="s">
        <v>4762</v>
      </c>
      <c r="H158" s="790"/>
      <c r="I158" s="300"/>
      <c r="J158" s="790"/>
      <c r="K158" s="300"/>
      <c r="L158" s="790"/>
      <c r="M158" s="300"/>
      <c r="N158" s="790"/>
      <c r="O158" s="300"/>
      <c r="P158" s="790"/>
      <c r="Q158" s="300"/>
      <c r="R158" s="300"/>
      <c r="S158" s="790" t="s">
        <v>4701</v>
      </c>
      <c r="T158" s="300">
        <v>402</v>
      </c>
      <c r="U158" s="1277" t="s">
        <v>3181</v>
      </c>
      <c r="V158" s="508" t="s">
        <v>4671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customHeight="1" thickBot="1" x14ac:dyDescent="0.3">
      <c r="A159" s="243"/>
      <c r="B159" s="503"/>
      <c r="C159" s="503"/>
      <c r="D159" s="510"/>
      <c r="E159" s="1040"/>
      <c r="F159" s="504"/>
      <c r="G159" s="505"/>
      <c r="H159" s="506"/>
      <c r="I159" s="505"/>
      <c r="J159" s="506"/>
      <c r="K159" s="505"/>
      <c r="L159" s="506"/>
      <c r="M159" s="505"/>
      <c r="N159" s="506"/>
      <c r="O159" s="505"/>
      <c r="P159" s="506"/>
      <c r="Q159" s="505"/>
      <c r="R159" s="505"/>
      <c r="S159" s="507"/>
      <c r="T159" s="505"/>
      <c r="U159" s="552"/>
      <c r="V159" s="508"/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830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1264"/>
      <c r="O161" s="554"/>
      <c r="S161" s="1044"/>
      <c r="T161" s="1044"/>
      <c r="V161" s="830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1264"/>
      <c r="M162" s="1264"/>
      <c r="N162" s="1264"/>
      <c r="O162" s="87"/>
      <c r="P162" s="79"/>
      <c r="Q162" s="79"/>
      <c r="R162" s="79"/>
      <c r="S162" s="79"/>
      <c r="T162" s="79"/>
      <c r="U162" s="554"/>
      <c r="V162" s="830"/>
      <c r="W162" s="1262"/>
      <c r="X162" s="1261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x14ac:dyDescent="0.25">
      <c r="A163" s="11"/>
      <c r="B163" s="12"/>
      <c r="C163" s="11"/>
      <c r="D163" s="12"/>
      <c r="E163" s="1259"/>
      <c r="F163" s="98"/>
      <c r="G163" s="526" t="s">
        <v>34</v>
      </c>
      <c r="H163" s="526" t="s">
        <v>35</v>
      </c>
      <c r="I163" s="526"/>
      <c r="J163" s="29"/>
      <c r="K163" s="1264"/>
      <c r="L163" s="1264"/>
      <c r="M163" s="1264"/>
      <c r="N163" s="1264"/>
      <c r="O163" s="18"/>
      <c r="P163" s="14"/>
      <c r="Q163" s="1257"/>
      <c r="R163" s="14"/>
      <c r="S163" s="1257"/>
      <c r="T163" s="1260"/>
      <c r="U163" s="35"/>
      <c r="V163" s="830"/>
      <c r="W163" s="1262"/>
      <c r="X163" s="1261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1264"/>
      <c r="J164" s="29"/>
      <c r="K164" s="1264"/>
      <c r="L164" s="839"/>
      <c r="M164" s="1264"/>
      <c r="N164" s="1264"/>
      <c r="O164" s="18"/>
      <c r="P164" s="14"/>
      <c r="Q164" s="1257"/>
      <c r="R164" s="14"/>
      <c r="S164" s="1257"/>
      <c r="T164" s="1260"/>
      <c r="U164" s="35"/>
      <c r="V164" s="835"/>
      <c r="W164" s="1262"/>
      <c r="X164" s="1261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x14ac:dyDescent="0.25">
      <c r="A165" s="11"/>
      <c r="B165" s="12"/>
      <c r="C165" s="11"/>
      <c r="D165" s="157"/>
      <c r="E165" s="1070"/>
      <c r="G165" s="1264"/>
      <c r="H165" s="1264"/>
      <c r="I165" s="1264"/>
      <c r="J165" s="840"/>
      <c r="K165" s="116"/>
      <c r="L165" s="1264"/>
      <c r="M165" s="1264" t="s">
        <v>36</v>
      </c>
      <c r="N165" s="1264"/>
      <c r="O165" s="18"/>
      <c r="P165" s="14"/>
      <c r="Q165" s="1257"/>
      <c r="R165" s="14"/>
      <c r="S165" s="1257" t="s">
        <v>37</v>
      </c>
      <c r="T165" s="1260"/>
      <c r="U165" s="35"/>
      <c r="V165" s="830"/>
      <c r="W165" s="1262"/>
      <c r="X165" s="1261"/>
      <c r="Y165" s="256"/>
      <c r="Z165" s="871"/>
      <c r="AA165" s="844"/>
      <c r="AB165" s="1"/>
      <c r="AC165" s="15"/>
      <c r="AD165" s="14"/>
      <c r="AF165" s="323"/>
    </row>
    <row r="166" spans="1:52" s="321" customFormat="1" ht="16.5" x14ac:dyDescent="0.25">
      <c r="A166" s="11"/>
      <c r="B166" s="12"/>
      <c r="C166" s="11"/>
      <c r="D166" s="157"/>
      <c r="E166" s="1070"/>
      <c r="G166" s="13"/>
      <c r="H166" s="14"/>
      <c r="I166" s="1257"/>
      <c r="J166" s="92"/>
      <c r="K166" s="1257"/>
      <c r="L166" s="14"/>
      <c r="M166" s="1257"/>
      <c r="N166" s="14"/>
      <c r="O166" s="18"/>
      <c r="P166" s="14"/>
      <c r="Q166" s="1257"/>
      <c r="R166" s="14"/>
      <c r="S166" s="1257"/>
      <c r="T166" s="97"/>
      <c r="U166" s="35"/>
      <c r="V166" s="830"/>
      <c r="W166" s="1262" t="s">
        <v>30</v>
      </c>
      <c r="X166" s="1261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258"/>
      <c r="F167" s="838"/>
      <c r="G167" s="13"/>
      <c r="H167" s="14"/>
      <c r="I167" s="1257"/>
      <c r="J167" s="92"/>
      <c r="K167" s="1257"/>
      <c r="L167" s="14"/>
      <c r="M167" s="1257"/>
      <c r="N167" s="14"/>
      <c r="O167" s="18"/>
      <c r="P167" s="14"/>
      <c r="Q167" s="1257"/>
      <c r="R167" s="14"/>
      <c r="S167" s="1257"/>
      <c r="T167" s="97"/>
      <c r="U167" s="35"/>
      <c r="V167" s="830"/>
      <c r="W167" s="1262"/>
      <c r="X167" s="1261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259"/>
      <c r="F168" s="98"/>
      <c r="G168" s="13"/>
      <c r="H168" s="14"/>
      <c r="I168" s="1257"/>
      <c r="J168" s="92"/>
      <c r="K168" s="1257"/>
      <c r="L168" s="14"/>
      <c r="M168" s="1257"/>
      <c r="N168" s="14"/>
      <c r="O168" s="18"/>
      <c r="P168" s="14"/>
      <c r="Q168" s="1257"/>
      <c r="R168" s="14"/>
      <c r="S168" s="1257"/>
      <c r="T168" s="99"/>
      <c r="U168" s="35"/>
      <c r="V168" s="830"/>
      <c r="W168" s="1262"/>
      <c r="X168" s="1261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259"/>
      <c r="F169" s="98"/>
      <c r="G169" s="13"/>
      <c r="H169" s="14"/>
      <c r="I169" s="1257"/>
      <c r="J169" s="92"/>
      <c r="K169" s="1257"/>
      <c r="L169" s="14"/>
      <c r="M169" s="1257"/>
      <c r="N169" s="14"/>
      <c r="O169" s="18"/>
      <c r="P169" s="14"/>
      <c r="Q169" s="19"/>
      <c r="R169" s="6" t="s">
        <v>40</v>
      </c>
      <c r="S169" s="19"/>
      <c r="T169" s="100"/>
      <c r="U169" s="35"/>
      <c r="V169" s="830"/>
      <c r="W169" s="1262"/>
      <c r="X169" s="1261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260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830"/>
      <c r="W170" s="1262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1264"/>
      <c r="S171" s="816"/>
      <c r="T171" s="1260"/>
      <c r="U171" s="555"/>
      <c r="V171" s="830"/>
      <c r="W171" s="1262"/>
      <c r="X171" s="1261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1262"/>
      <c r="X172" s="1261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1262"/>
      <c r="X173" s="1261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1262"/>
      <c r="X174" s="1261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1262"/>
      <c r="X175" s="1261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1262"/>
      <c r="X176" s="1261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1262"/>
      <c r="X177" s="1261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1262"/>
      <c r="X178" s="1261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1262"/>
      <c r="X179" s="1261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1262"/>
      <c r="X180" s="1261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1262"/>
      <c r="X181" s="1261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1262"/>
      <c r="X182" s="1261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1262"/>
      <c r="X183" s="1261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1262"/>
      <c r="X184" s="1261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1262"/>
      <c r="X185" s="1261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1262"/>
      <c r="X186" s="1261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1262"/>
      <c r="X187" s="1261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1262"/>
      <c r="X188" s="1261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1262"/>
      <c r="X189" s="1261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1262"/>
      <c r="X190" s="1261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1262"/>
      <c r="X191" s="1261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1262"/>
      <c r="X192" s="1261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1262"/>
      <c r="X193" s="1261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1262"/>
      <c r="X194" s="1261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1262"/>
      <c r="X195" s="1261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1262"/>
      <c r="X196" s="1261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1262"/>
      <c r="X197" s="1261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1262"/>
      <c r="X198" s="1261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1262"/>
      <c r="X199" s="1261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1262"/>
      <c r="X200" s="1261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1262"/>
      <c r="X201" s="1261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1262"/>
      <c r="X202" s="1261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1262"/>
      <c r="X203" s="1261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1262"/>
      <c r="X204" s="1261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1262"/>
      <c r="X205" s="1261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1262"/>
      <c r="X206" s="1261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1262"/>
      <c r="X207" s="1261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1262"/>
      <c r="X208" s="1261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1262"/>
      <c r="X209" s="1261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1262"/>
      <c r="X210" s="1261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1262"/>
      <c r="X211" s="1261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1262"/>
      <c r="X212" s="1261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1262"/>
      <c r="X213" s="1261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1262"/>
      <c r="X214" s="1261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1262"/>
      <c r="X215" s="1261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1262"/>
      <c r="X216" s="1261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1262"/>
      <c r="X217" s="1261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1262"/>
      <c r="X218" s="1261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1262"/>
      <c r="X219" s="1261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1262"/>
      <c r="X220" s="1261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1262"/>
      <c r="X221" s="1261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1262"/>
      <c r="X222" s="1261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1262"/>
      <c r="X223" s="1261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1262"/>
      <c r="X224" s="1261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1262"/>
      <c r="X225" s="1261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1262"/>
      <c r="X226" s="1261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1262"/>
      <c r="X227" s="1261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1262"/>
      <c r="X228" s="1261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1262"/>
      <c r="X229" s="1261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1262"/>
      <c r="X230" s="1261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1262"/>
      <c r="X231" s="1261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1262"/>
      <c r="X232" s="1261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1262"/>
      <c r="X233" s="1261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1262"/>
      <c r="X234" s="1261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1262"/>
      <c r="X235" s="1261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1262"/>
      <c r="X236" s="1261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1262"/>
      <c r="X237" s="1261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1262"/>
      <c r="X238" s="1261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1262"/>
      <c r="X239" s="1261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1262"/>
      <c r="X240" s="1261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1262"/>
      <c r="X241" s="1261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1262"/>
      <c r="X242" s="1261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1262"/>
      <c r="X243" s="1261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1262"/>
      <c r="X244" s="1261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1262"/>
      <c r="X245" s="1261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1262"/>
      <c r="X246" s="1261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1262"/>
      <c r="X247" s="1261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1262"/>
      <c r="X248" s="1261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1262"/>
      <c r="X249" s="1261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1262"/>
      <c r="X250" s="1261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1262"/>
      <c r="X251" s="1261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1262"/>
      <c r="X252" s="1261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1262"/>
      <c r="X253" s="1261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1262"/>
      <c r="X254" s="1261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1262"/>
      <c r="X255" s="1261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1262"/>
      <c r="X256" s="1261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1262"/>
      <c r="X257" s="1261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1262"/>
      <c r="X258" s="1261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1262"/>
      <c r="X259" s="1261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1262"/>
      <c r="X260" s="1261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1262"/>
      <c r="X261" s="1261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1262"/>
      <c r="X262" s="1261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1262"/>
      <c r="X263" s="1261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1262"/>
      <c r="X264" s="1261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1262"/>
      <c r="X265" s="1261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1262"/>
      <c r="X266" s="1261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1262"/>
      <c r="X267" s="1261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1262"/>
      <c r="X268" s="1261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1262"/>
      <c r="X269" s="1261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1262"/>
      <c r="X270" s="1261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1262"/>
      <c r="X271" s="1261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1262"/>
      <c r="X272" s="1261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1262"/>
      <c r="X273" s="1261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1262"/>
      <c r="X274" s="1261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1262"/>
      <c r="X275" s="1261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1262"/>
      <c r="X276" s="1261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1262"/>
      <c r="X277" s="1261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1262"/>
      <c r="X278" s="1261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1262"/>
      <c r="X279" s="1261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1262"/>
      <c r="X280" s="1261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1262"/>
      <c r="X281" s="1261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1262"/>
      <c r="X282" s="1261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1262"/>
      <c r="X283" s="1261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1262"/>
      <c r="X284" s="1261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1262"/>
      <c r="X285" s="1261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1262"/>
      <c r="X286" s="1261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1262"/>
      <c r="X287" s="1261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1262"/>
      <c r="X288" s="1261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1262"/>
      <c r="X289" s="1261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1262"/>
      <c r="X290" s="1261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1262"/>
      <c r="X291" s="1261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1262"/>
      <c r="X292" s="1261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1262"/>
      <c r="X293" s="1261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1262"/>
      <c r="X294" s="1261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1262"/>
      <c r="X295" s="1261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1262"/>
      <c r="X296" s="1261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1262"/>
      <c r="X297" s="1261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1262"/>
      <c r="X298" s="1261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1262"/>
      <c r="X299" s="1261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1262"/>
      <c r="X300" s="1261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1262"/>
      <c r="X301" s="1261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1262"/>
      <c r="X302" s="1261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1262"/>
      <c r="X303" s="1261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1262"/>
      <c r="X304" s="1261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1262"/>
      <c r="X305" s="1261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1262"/>
      <c r="X306" s="1261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1262"/>
      <c r="X307" s="1261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1262"/>
      <c r="X308" s="1261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1262"/>
      <c r="X309" s="1261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1262"/>
      <c r="X310" s="1261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1262"/>
      <c r="X311" s="1261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1262"/>
      <c r="X312" s="1261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1262"/>
      <c r="X313" s="1261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1262"/>
      <c r="X314" s="1261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1262"/>
      <c r="X315" s="1261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1262"/>
      <c r="X316" s="1261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1262"/>
      <c r="X317" s="1261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1262"/>
      <c r="X318" s="1261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1262"/>
      <c r="X319" s="1261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1262"/>
      <c r="X320" s="1261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1262"/>
      <c r="X321" s="1261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1262"/>
      <c r="X322" s="1261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1262"/>
      <c r="X323" s="1261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1262"/>
      <c r="X324" s="1261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1262"/>
      <c r="X325" s="1261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1262"/>
      <c r="X326" s="1261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1262"/>
      <c r="X327" s="1261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1262"/>
      <c r="X328" s="1261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1262"/>
      <c r="X329" s="1261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1262"/>
      <c r="X330" s="1261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1262"/>
      <c r="X331" s="1261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1262"/>
      <c r="X332" s="1261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1262"/>
      <c r="X333" s="1261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1262"/>
      <c r="X334" s="1261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1262"/>
      <c r="X335" s="1261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1262"/>
      <c r="X336" s="1261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1262"/>
      <c r="X337" s="1261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1262"/>
      <c r="X338" s="1261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1262"/>
      <c r="X339" s="1261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1262"/>
      <c r="X340" s="1261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1262"/>
      <c r="X341" s="1261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1262"/>
      <c r="X342" s="1261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1262"/>
      <c r="X343" s="1261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1262"/>
      <c r="X344" s="1261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1262"/>
      <c r="X345" s="1261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1262"/>
      <c r="X346" s="1261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1262"/>
      <c r="X347" s="1261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1262"/>
      <c r="X348" s="1261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1262"/>
      <c r="X349" s="1261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1262"/>
      <c r="X350" s="1261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1262"/>
      <c r="X351" s="1261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1262"/>
      <c r="X352" s="1261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1262"/>
      <c r="X353" s="1261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1262"/>
      <c r="X354" s="1261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1262"/>
      <c r="X355" s="1261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1262"/>
      <c r="X356" s="1261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1262"/>
      <c r="X357" s="1261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1262"/>
      <c r="X358" s="1261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1262"/>
      <c r="X359" s="1261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1262"/>
      <c r="X360" s="1261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1262"/>
      <c r="X361" s="1261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1262"/>
      <c r="X362" s="1261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1262"/>
      <c r="X363" s="1261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1262"/>
      <c r="X364" s="1261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1262"/>
      <c r="X365" s="1261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1262"/>
      <c r="X366" s="1261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1262"/>
      <c r="X367" s="1261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1262"/>
      <c r="X368" s="1261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1262"/>
      <c r="X369" s="1261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1262"/>
      <c r="X370" s="1261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1262"/>
      <c r="X371" s="1261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1262"/>
      <c r="X372" s="1261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1262"/>
      <c r="X373" s="1261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1262"/>
      <c r="X374" s="1261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1262"/>
      <c r="X375" s="1261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1262"/>
      <c r="X376" s="1261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1262"/>
      <c r="X377" s="1261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1262"/>
      <c r="X378" s="1261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1262"/>
      <c r="X379" s="1261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1262"/>
      <c r="X380" s="1261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1262"/>
      <c r="X381" s="1261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1262"/>
      <c r="X382" s="1261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1262"/>
      <c r="X383" s="1261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1262"/>
      <c r="X384" s="1261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1262"/>
      <c r="X385" s="1261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1262"/>
      <c r="X386" s="1261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1262"/>
      <c r="X387" s="1261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1262"/>
      <c r="X388" s="1261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1262"/>
      <c r="X389" s="1261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1262"/>
      <c r="X390" s="1261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1262"/>
      <c r="X391" s="1261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1262"/>
      <c r="X392" s="1261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1262"/>
      <c r="X393" s="1261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1262"/>
      <c r="X394" s="1261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1262"/>
      <c r="X395" s="1261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1262"/>
      <c r="X396" s="1261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1262"/>
      <c r="X397" s="1261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1262"/>
      <c r="X398" s="1261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1262"/>
      <c r="X399" s="1261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1262"/>
      <c r="X400" s="1261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1262"/>
      <c r="X401" s="1261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1262"/>
      <c r="X402" s="1261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1262"/>
      <c r="X403" s="1261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1262"/>
      <c r="X404" s="1261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1262"/>
      <c r="X405" s="1261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1262"/>
      <c r="X406" s="1261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1262"/>
      <c r="X407" s="1261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1262"/>
      <c r="X408" s="1261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1262"/>
      <c r="X409" s="1261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1262"/>
      <c r="X410" s="1261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1262"/>
      <c r="X411" s="1261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1262"/>
      <c r="X412" s="1261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1262"/>
      <c r="X413" s="1261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1262"/>
      <c r="X414" s="1261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1262"/>
      <c r="X415" s="1261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1262"/>
      <c r="X416" s="1261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1262"/>
      <c r="X417" s="1261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1262"/>
      <c r="X418" s="1261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1262"/>
      <c r="X419" s="1261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1262"/>
      <c r="X420" s="1261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1262"/>
      <c r="X421" s="1261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1262"/>
      <c r="X422" s="1261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830"/>
      <c r="W423" s="1262"/>
      <c r="X423" s="1261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830"/>
      <c r="W424" s="1262"/>
      <c r="X424" s="1261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830"/>
      <c r="W425" s="1262"/>
      <c r="X425" s="1261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830"/>
      <c r="W426" s="1262"/>
      <c r="X426" s="1261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830"/>
      <c r="W427" s="1262"/>
      <c r="X427" s="1261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830"/>
      <c r="W428" s="1262"/>
      <c r="X428" s="1261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830"/>
      <c r="W429" s="1262"/>
      <c r="X429" s="1261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830"/>
      <c r="W430" s="1262"/>
      <c r="X430" s="1261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830"/>
      <c r="W431" s="1262"/>
      <c r="X431" s="1261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830"/>
      <c r="W432" s="1262"/>
      <c r="X432" s="1261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830"/>
      <c r="W433" s="1262"/>
      <c r="X433" s="1261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830"/>
      <c r="W434" s="1262"/>
      <c r="X434" s="1261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830"/>
      <c r="W435" s="1262"/>
      <c r="X435" s="1261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830"/>
      <c r="W436" s="1262"/>
      <c r="X436" s="1261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830"/>
      <c r="W437" s="1262"/>
      <c r="X437" s="1261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830"/>
      <c r="W438" s="1262"/>
      <c r="X438" s="1261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830"/>
      <c r="W439" s="1262"/>
      <c r="X439" s="1261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830"/>
      <c r="W440" s="1262"/>
      <c r="X440" s="1261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830"/>
      <c r="W441" s="1262"/>
      <c r="X441" s="1261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830"/>
      <c r="W442" s="1262"/>
      <c r="X442" s="1261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830"/>
      <c r="W443" s="1262"/>
      <c r="X443" s="1261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6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837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837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837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837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837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837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837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837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837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837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837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837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837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837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837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837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837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837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837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837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837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autoFilter ref="A8:AZ158">
    <filterColumn colId="20">
      <filters>
        <filter val="Cô Trang"/>
      </filters>
    </filterColumn>
  </autoFilter>
  <mergeCells count="15">
    <mergeCell ref="A1:U1"/>
    <mergeCell ref="A2:U2"/>
    <mergeCell ref="I3:U3"/>
    <mergeCell ref="X3:Y3"/>
    <mergeCell ref="D4:U4"/>
    <mergeCell ref="Q7:R7"/>
    <mergeCell ref="S7:T7"/>
    <mergeCell ref="U7:U8"/>
    <mergeCell ref="AC7:AD7"/>
    <mergeCell ref="G162:I162"/>
    <mergeCell ref="G7:H7"/>
    <mergeCell ref="I7:J7"/>
    <mergeCell ref="K7:L7"/>
    <mergeCell ref="M7:N7"/>
    <mergeCell ref="O7:P7"/>
  </mergeCells>
  <conditionalFormatting sqref="W9:X12 W15:X15">
    <cfRule type="cellIs" dxfId="113" priority="19" stopIfTrue="1" operator="equal">
      <formula>#REF!</formula>
    </cfRule>
  </conditionalFormatting>
  <conditionalFormatting sqref="X10">
    <cfRule type="cellIs" dxfId="112" priority="18" stopIfTrue="1" operator="equal">
      <formula>#REF!</formula>
    </cfRule>
  </conditionalFormatting>
  <conditionalFormatting sqref="X10 W25:X28 W30:X30">
    <cfRule type="cellIs" dxfId="111" priority="17" stopIfTrue="1" operator="equal">
      <formula>#REF!</formula>
    </cfRule>
  </conditionalFormatting>
  <conditionalFormatting sqref="W34:X34">
    <cfRule type="cellIs" dxfId="110" priority="16" stopIfTrue="1" operator="equal">
      <formula>#REF!</formula>
    </cfRule>
  </conditionalFormatting>
  <conditionalFormatting sqref="W39">
    <cfRule type="cellIs" dxfId="109" priority="15" stopIfTrue="1" operator="equal">
      <formula>#REF!</formula>
    </cfRule>
  </conditionalFormatting>
  <conditionalFormatting sqref="W39:W40">
    <cfRule type="cellIs" dxfId="108" priority="14" stopIfTrue="1" operator="equal">
      <formula>#REF!</formula>
    </cfRule>
  </conditionalFormatting>
  <conditionalFormatting sqref="W43">
    <cfRule type="cellIs" dxfId="107" priority="13" stopIfTrue="1" operator="equal">
      <formula>#REF!</formula>
    </cfRule>
  </conditionalFormatting>
  <conditionalFormatting sqref="W45">
    <cfRule type="cellIs" dxfId="106" priority="12" stopIfTrue="1" operator="equal">
      <formula>#REF!</formula>
    </cfRule>
  </conditionalFormatting>
  <conditionalFormatting sqref="W48">
    <cfRule type="cellIs" dxfId="105" priority="11" stopIfTrue="1" operator="equal">
      <formula>#REF!</formula>
    </cfRule>
  </conditionalFormatting>
  <conditionalFormatting sqref="W49">
    <cfRule type="cellIs" dxfId="104" priority="10" stopIfTrue="1" operator="equal">
      <formula>#REF!</formula>
    </cfRule>
  </conditionalFormatting>
  <conditionalFormatting sqref="W14:X14">
    <cfRule type="cellIs" dxfId="103" priority="9" stopIfTrue="1" operator="equal">
      <formula>#REF!</formula>
    </cfRule>
  </conditionalFormatting>
  <conditionalFormatting sqref="W13:X13">
    <cfRule type="cellIs" dxfId="102" priority="8" stopIfTrue="1" operator="equal">
      <formula>#REF!</formula>
    </cfRule>
  </conditionalFormatting>
  <conditionalFormatting sqref="W18:X18">
    <cfRule type="cellIs" dxfId="101" priority="7" stopIfTrue="1" operator="equal">
      <formula>#REF!</formula>
    </cfRule>
  </conditionalFormatting>
  <conditionalFormatting sqref="W23:X23">
    <cfRule type="cellIs" dxfId="100" priority="6" stopIfTrue="1" operator="equal">
      <formula>#REF!</formula>
    </cfRule>
  </conditionalFormatting>
  <conditionalFormatting sqref="W22:X22">
    <cfRule type="cellIs" dxfId="99" priority="5" stopIfTrue="1" operator="equal">
      <formula>#REF!</formula>
    </cfRule>
  </conditionalFormatting>
  <conditionalFormatting sqref="W24:X24">
    <cfRule type="cellIs" dxfId="98" priority="4" stopIfTrue="1" operator="equal">
      <formula>#REF!</formula>
    </cfRule>
  </conditionalFormatting>
  <conditionalFormatting sqref="W29:X29">
    <cfRule type="cellIs" dxfId="97" priority="3" stopIfTrue="1" operator="equal">
      <formula>#REF!</formula>
    </cfRule>
  </conditionalFormatting>
  <conditionalFormatting sqref="W35:W37">
    <cfRule type="cellIs" dxfId="96" priority="2" stopIfTrue="1" operator="equal">
      <formula>#REF!</formula>
    </cfRule>
  </conditionalFormatting>
  <conditionalFormatting sqref="W35:W36">
    <cfRule type="cellIs" dxfId="95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Z685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R20" sqref="R20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1326"/>
      <c r="X1" s="1326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4964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326"/>
      <c r="X2" s="1326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323"/>
      <c r="F3" s="12"/>
      <c r="G3" s="13"/>
      <c r="H3" s="14"/>
      <c r="I3" s="1409" t="s">
        <v>4965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1326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323"/>
      <c r="B4" s="1323"/>
      <c r="C4" s="1323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322"/>
      <c r="F5" s="26"/>
      <c r="G5" s="27"/>
      <c r="H5" s="1328"/>
      <c r="I5" s="1324"/>
      <c r="J5" s="29"/>
      <c r="K5" s="30"/>
      <c r="L5" s="1328"/>
      <c r="M5" s="31"/>
      <c r="N5" s="32"/>
      <c r="O5" s="1324"/>
      <c r="P5" s="1428" t="s">
        <v>4969</v>
      </c>
      <c r="Q5" s="1428"/>
      <c r="R5" s="1428"/>
      <c r="S5" s="1428"/>
      <c r="T5" s="1428"/>
      <c r="U5" s="1073"/>
      <c r="V5" s="830"/>
      <c r="W5" s="347"/>
      <c r="X5" s="1325"/>
      <c r="Y5" s="256"/>
      <c r="Z5" s="843"/>
      <c r="AA5" s="844"/>
      <c r="AB5" s="7"/>
      <c r="AC5" s="36"/>
      <c r="AD5" s="1328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322"/>
      <c r="F6" s="26"/>
      <c r="G6" s="27"/>
      <c r="H6" s="1328"/>
      <c r="I6" s="1324"/>
      <c r="J6" s="29"/>
      <c r="K6" s="30"/>
      <c r="L6" s="1328"/>
      <c r="M6" s="31"/>
      <c r="N6" s="32"/>
      <c r="O6" s="1324"/>
      <c r="P6" s="1328"/>
      <c r="Q6" s="1324"/>
      <c r="R6" s="15"/>
      <c r="S6" s="33"/>
      <c r="T6" s="34"/>
      <c r="U6" s="35"/>
      <c r="V6" s="830"/>
      <c r="W6" s="1326"/>
      <c r="X6" s="1325"/>
      <c r="Y6" s="256"/>
      <c r="Z6" s="843"/>
      <c r="AA6" s="844"/>
      <c r="AB6" s="7"/>
      <c r="AC6" s="36"/>
      <c r="AD6" s="1328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327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>
        <v>2</v>
      </c>
      <c r="H9" s="61">
        <v>405</v>
      </c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334" t="s">
        <v>4671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>
        <v>2</v>
      </c>
      <c r="J10" s="61">
        <v>401</v>
      </c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/>
      <c r="N11" s="61"/>
      <c r="O11" s="61">
        <v>0</v>
      </c>
      <c r="P11" s="62"/>
      <c r="Q11" s="61"/>
      <c r="R11" s="61"/>
      <c r="S11" s="61"/>
      <c r="T11" s="295"/>
      <c r="U11" s="1265" t="s">
        <v>3178</v>
      </c>
      <c r="V11" s="334" t="s">
        <v>4671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>
        <v>2</v>
      </c>
      <c r="J12" s="62" t="s">
        <v>4687</v>
      </c>
      <c r="K12" s="61"/>
      <c r="L12" s="61"/>
      <c r="M12" s="61"/>
      <c r="N12" s="61"/>
      <c r="O12" s="61"/>
      <c r="P12" s="61"/>
      <c r="Q12" s="1280"/>
      <c r="R12" s="61"/>
      <c r="S12" s="61"/>
      <c r="T12" s="295"/>
      <c r="U12" s="1266" t="s">
        <v>4623</v>
      </c>
      <c r="V12" s="334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61">
        <v>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334" t="s">
        <v>4671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>
        <v>1</v>
      </c>
      <c r="H14" s="61">
        <v>402</v>
      </c>
      <c r="I14" s="61"/>
      <c r="J14" s="62"/>
      <c r="K14" s="61"/>
      <c r="L14" s="61"/>
      <c r="M14" s="61"/>
      <c r="N14" s="61"/>
      <c r="O14" s="61"/>
      <c r="P14" s="61"/>
      <c r="Q14" s="61"/>
      <c r="R14" s="61"/>
      <c r="S14" s="61"/>
      <c r="T14" s="295"/>
      <c r="U14" s="1265" t="s">
        <v>3177</v>
      </c>
      <c r="V14" s="334" t="s">
        <v>4671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/>
      <c r="H15" s="61"/>
      <c r="I15" s="61"/>
      <c r="J15" s="62"/>
      <c r="K15" s="61"/>
      <c r="L15" s="61"/>
      <c r="M15" s="61"/>
      <c r="N15" s="61"/>
      <c r="O15" s="61"/>
      <c r="P15" s="61"/>
      <c r="Q15" s="61"/>
      <c r="R15" s="62"/>
      <c r="S15" s="61"/>
      <c r="T15" s="295"/>
      <c r="U15" s="1265" t="s">
        <v>3178</v>
      </c>
      <c r="V15" s="334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 t="s">
        <v>4708</v>
      </c>
      <c r="N16" s="62" t="s">
        <v>4691</v>
      </c>
      <c r="O16" s="61"/>
      <c r="P16" s="61"/>
      <c r="Q16" s="61"/>
      <c r="R16" s="61"/>
      <c r="S16" s="61"/>
      <c r="T16" s="295"/>
      <c r="U16" s="1266" t="s">
        <v>4623</v>
      </c>
      <c r="V16" s="334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 t="s">
        <v>4708</v>
      </c>
      <c r="N17" s="62" t="s">
        <v>4692</v>
      </c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>
        <v>1</v>
      </c>
      <c r="P18" s="61">
        <v>402</v>
      </c>
      <c r="Q18" s="61"/>
      <c r="R18" s="61"/>
      <c r="S18" s="61"/>
      <c r="T18" s="295"/>
      <c r="U18" s="1265" t="s">
        <v>3177</v>
      </c>
      <c r="V18" s="334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4688</v>
      </c>
      <c r="O19" s="300"/>
      <c r="P19" s="300"/>
      <c r="Q19" s="300"/>
      <c r="R19" s="300"/>
      <c r="S19" s="300"/>
      <c r="T19" s="309"/>
      <c r="U19" s="1265" t="s">
        <v>3176</v>
      </c>
      <c r="V19" s="334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>
        <v>1</v>
      </c>
      <c r="L20" s="62" t="s">
        <v>4958</v>
      </c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61"/>
      <c r="L21" s="61"/>
      <c r="M21" s="61"/>
      <c r="N21" s="61"/>
      <c r="O21" s="61">
        <v>2</v>
      </c>
      <c r="P21" s="62" t="s">
        <v>4692</v>
      </c>
      <c r="Q21" s="61"/>
      <c r="R21" s="61"/>
      <c r="S21" s="61"/>
      <c r="T21" s="61"/>
      <c r="U21" s="1265" t="s">
        <v>3178</v>
      </c>
      <c r="V21" s="334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28.5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>
        <v>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247" t="s">
        <v>312</v>
      </c>
      <c r="G23" s="842" t="s">
        <v>4966</v>
      </c>
      <c r="H23" s="61"/>
      <c r="I23" s="61"/>
      <c r="J23" s="62"/>
      <c r="K23" s="61"/>
      <c r="L23" s="61"/>
      <c r="M23" s="61">
        <v>1</v>
      </c>
      <c r="N23" s="61" t="s">
        <v>4958</v>
      </c>
      <c r="O23" s="61"/>
      <c r="P23" s="61"/>
      <c r="Q23" s="61"/>
      <c r="R23" s="61"/>
      <c r="S23" s="61"/>
      <c r="T23" s="61"/>
      <c r="U23" s="1267" t="s">
        <v>3180</v>
      </c>
      <c r="V23" s="334" t="s">
        <v>4671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>
        <v>1</v>
      </c>
      <c r="L24" s="799">
        <v>403</v>
      </c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334" t="s">
        <v>4671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>
        <v>0</v>
      </c>
      <c r="P25" s="61"/>
      <c r="Q25" s="61"/>
      <c r="R25" s="61"/>
      <c r="S25" s="61"/>
      <c r="T25" s="61"/>
      <c r="U25" s="1267" t="s">
        <v>3181</v>
      </c>
      <c r="V25" s="799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customHeight="1" x14ac:dyDescent="0.25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1</v>
      </c>
      <c r="H26" s="61" t="s">
        <v>4691</v>
      </c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799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customHeight="1" x14ac:dyDescent="0.25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4691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799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customHeight="1" x14ac:dyDescent="0.25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61">
        <v>2</v>
      </c>
      <c r="P28" s="61" t="s">
        <v>4691</v>
      </c>
      <c r="Q28" s="61"/>
      <c r="R28" s="61"/>
      <c r="S28" s="61"/>
      <c r="T28" s="61"/>
      <c r="U28" s="1267" t="s">
        <v>3181</v>
      </c>
      <c r="V28" s="799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>
        <v>1</v>
      </c>
      <c r="L30" s="790" t="s">
        <v>4691</v>
      </c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61" t="s">
        <v>4958</v>
      </c>
      <c r="O31" s="61"/>
      <c r="P31" s="61"/>
      <c r="Q31" s="61"/>
      <c r="R31" s="61"/>
      <c r="S31" s="61"/>
      <c r="T31" s="61"/>
      <c r="U31" s="1267" t="s">
        <v>3182</v>
      </c>
      <c r="V31" s="334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>
        <v>1</v>
      </c>
      <c r="L32" s="61" t="s">
        <v>4959</v>
      </c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61" t="s">
        <v>4687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customHeight="1" x14ac:dyDescent="0.25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1267" t="s">
        <v>3181</v>
      </c>
      <c r="V34" s="799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502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502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505</v>
      </c>
      <c r="O37" s="61"/>
      <c r="P37" s="61"/>
      <c r="Q37" s="61"/>
      <c r="R37" s="61"/>
      <c r="S37" s="61"/>
      <c r="T37" s="61"/>
      <c r="U37" s="1267" t="s">
        <v>4622</v>
      </c>
      <c r="V37" s="334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>
        <v>2</v>
      </c>
      <c r="N38" s="61">
        <v>505</v>
      </c>
      <c r="O38" s="61"/>
      <c r="P38" s="61"/>
      <c r="Q38" s="61"/>
      <c r="R38" s="61"/>
      <c r="S38" s="61"/>
      <c r="T38" s="61"/>
      <c r="U38" s="1267" t="s">
        <v>4622</v>
      </c>
      <c r="V38" s="334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>
        <v>2</v>
      </c>
      <c r="H39" s="61">
        <v>402</v>
      </c>
      <c r="I39" s="61"/>
      <c r="J39" s="62"/>
      <c r="K39" s="61"/>
      <c r="L39" s="61"/>
      <c r="M39" s="61"/>
      <c r="N39" s="61"/>
      <c r="O39" s="841" t="s">
        <v>4942</v>
      </c>
      <c r="P39" s="61"/>
      <c r="Q39" s="61"/>
      <c r="R39" s="61"/>
      <c r="S39" s="61"/>
      <c r="T39" s="61"/>
      <c r="U39" s="1267" t="s">
        <v>4621</v>
      </c>
      <c r="V39" s="334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4700</v>
      </c>
      <c r="K40" s="61"/>
      <c r="L40" s="61"/>
      <c r="M40" s="61"/>
      <c r="N40" s="61"/>
      <c r="O40" s="61"/>
      <c r="P40" s="62"/>
      <c r="Q40" s="61"/>
      <c r="R40" s="61"/>
      <c r="S40" s="61"/>
      <c r="T40" s="61"/>
      <c r="U40" s="1267" t="s">
        <v>4621</v>
      </c>
      <c r="V40" s="334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 t="s">
        <v>4941</v>
      </c>
      <c r="AB40" s="66">
        <v>404</v>
      </c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1267" t="s">
        <v>4622</v>
      </c>
      <c r="V41" s="334" t="s">
        <v>4671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/>
      <c r="P42" s="61"/>
      <c r="Q42" s="61"/>
      <c r="R42" s="62"/>
      <c r="S42" s="61"/>
      <c r="T42" s="61"/>
      <c r="U42" s="1266" t="s">
        <v>4623</v>
      </c>
      <c r="V42" s="334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1267" t="s">
        <v>4621</v>
      </c>
      <c r="V43" s="334" t="s">
        <v>4671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1267" t="s">
        <v>4621</v>
      </c>
      <c r="V44" s="334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>
        <v>1</v>
      </c>
      <c r="L45" s="62" t="s">
        <v>4683</v>
      </c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>
        <v>2</v>
      </c>
      <c r="L46" s="61">
        <v>503</v>
      </c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>
        <v>0</v>
      </c>
      <c r="N47" s="61"/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4684</v>
      </c>
      <c r="O48" s="61"/>
      <c r="P48" s="61"/>
      <c r="Q48" s="61"/>
      <c r="R48" s="61"/>
      <c r="S48" s="61"/>
      <c r="T48" s="61"/>
      <c r="U48" s="1267" t="s">
        <v>4674</v>
      </c>
      <c r="V48" s="334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>
        <v>1</v>
      </c>
      <c r="P49" s="61" t="s">
        <v>4689</v>
      </c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>
        <v>0</v>
      </c>
      <c r="P50" s="799"/>
      <c r="Q50" s="61"/>
      <c r="R50" s="61"/>
      <c r="S50" s="61"/>
      <c r="T50" s="61"/>
      <c r="U50" s="1267" t="s">
        <v>4674</v>
      </c>
      <c r="V50" s="334" t="s">
        <v>4671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4697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 t="s">
        <v>4675</v>
      </c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4958</v>
      </c>
      <c r="Q54" s="61"/>
      <c r="R54" s="61"/>
      <c r="S54" s="61"/>
      <c r="T54" s="61"/>
      <c r="U54" s="1267" t="s">
        <v>3191</v>
      </c>
      <c r="V54" s="334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62" t="s">
        <v>4697</v>
      </c>
      <c r="I55" s="61"/>
      <c r="J55" s="6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67" t="s">
        <v>4674</v>
      </c>
      <c r="V55" s="334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>
        <v>1</v>
      </c>
      <c r="J57" s="790" t="s">
        <v>4697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4671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/>
      <c r="P58" s="61"/>
      <c r="Q58" s="61"/>
      <c r="R58" s="62"/>
      <c r="S58" s="61"/>
      <c r="T58" s="61"/>
      <c r="U58" s="1267" t="s">
        <v>3176</v>
      </c>
      <c r="V58" s="334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customHeight="1" x14ac:dyDescent="0.25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/>
      <c r="H59" s="61"/>
      <c r="I59" s="61"/>
      <c r="J59" s="62"/>
      <c r="K59" s="61"/>
      <c r="L59" s="61"/>
      <c r="M59" s="61"/>
      <c r="N59" s="61"/>
      <c r="O59" s="61"/>
      <c r="P59" s="61"/>
      <c r="Q59" s="61"/>
      <c r="R59" s="61"/>
      <c r="S59" s="61">
        <v>2</v>
      </c>
      <c r="T59" s="62" t="s">
        <v>4688</v>
      </c>
      <c r="U59" s="1267" t="s">
        <v>3181</v>
      </c>
      <c r="V59" s="799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customHeight="1" x14ac:dyDescent="0.25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/>
      <c r="J60" s="62"/>
      <c r="K60" s="61"/>
      <c r="L60" s="61"/>
      <c r="M60" s="61"/>
      <c r="N60" s="61"/>
      <c r="O60" s="61">
        <v>0</v>
      </c>
      <c r="P60" s="62"/>
      <c r="Q60" s="61"/>
      <c r="R60" s="61"/>
      <c r="S60" s="61"/>
      <c r="T60" s="61"/>
      <c r="U60" s="1267" t="s">
        <v>3181</v>
      </c>
      <c r="V60" s="799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799">
        <v>2</v>
      </c>
      <c r="L61" s="799" t="s">
        <v>4697</v>
      </c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334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/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customHeight="1" x14ac:dyDescent="0.25">
      <c r="A63" s="1281">
        <v>55</v>
      </c>
      <c r="B63" s="1330" t="s">
        <v>2964</v>
      </c>
      <c r="C63" s="1330">
        <v>11</v>
      </c>
      <c r="D63" s="1331" t="s">
        <v>4668</v>
      </c>
      <c r="E63" s="1331"/>
      <c r="F63" s="1332" t="s">
        <v>1367</v>
      </c>
      <c r="G63" s="1333"/>
      <c r="H63" s="1333"/>
      <c r="I63" s="1333"/>
      <c r="J63" s="1334" t="s">
        <v>188</v>
      </c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5" t="s">
        <v>3192</v>
      </c>
      <c r="V63" s="1336" t="s">
        <v>4968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customHeight="1" x14ac:dyDescent="0.25">
      <c r="A64" s="1281">
        <v>56</v>
      </c>
      <c r="B64" s="1330" t="s">
        <v>2964</v>
      </c>
      <c r="C64" s="1330">
        <v>11</v>
      </c>
      <c r="D64" s="1331" t="s">
        <v>4668</v>
      </c>
      <c r="E64" s="1331"/>
      <c r="F64" s="1332" t="s">
        <v>1367</v>
      </c>
      <c r="G64" s="1333"/>
      <c r="H64" s="1333"/>
      <c r="I64" s="1333"/>
      <c r="J64" s="1334"/>
      <c r="K64" s="1333"/>
      <c r="L64" s="1333"/>
      <c r="M64" s="1333"/>
      <c r="N64" s="1334"/>
      <c r="O64" s="1333"/>
      <c r="P64" s="1333"/>
      <c r="Q64" s="1333"/>
      <c r="R64" s="1333"/>
      <c r="S64" s="1333"/>
      <c r="T64" s="1333"/>
      <c r="U64" s="1335" t="s">
        <v>3192</v>
      </c>
      <c r="V64" s="1336" t="s">
        <v>4968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customHeight="1" x14ac:dyDescent="0.25">
      <c r="A65" s="1281">
        <v>57</v>
      </c>
      <c r="B65" s="1330" t="s">
        <v>2964</v>
      </c>
      <c r="C65" s="1330">
        <v>11</v>
      </c>
      <c r="D65" s="1331" t="s">
        <v>4667</v>
      </c>
      <c r="E65" s="1331"/>
      <c r="F65" s="1332" t="s">
        <v>1367</v>
      </c>
      <c r="G65" s="1333"/>
      <c r="H65" s="1333"/>
      <c r="I65" s="1333"/>
      <c r="J65" s="1334"/>
      <c r="K65" s="1333">
        <v>0</v>
      </c>
      <c r="L65" s="1334"/>
      <c r="M65" s="1333"/>
      <c r="N65" s="1333"/>
      <c r="O65" s="1333"/>
      <c r="P65" s="1333"/>
      <c r="Q65" s="1333"/>
      <c r="R65" s="1333"/>
      <c r="S65" s="1333"/>
      <c r="T65" s="1333"/>
      <c r="U65" s="1335" t="s">
        <v>3192</v>
      </c>
      <c r="V65" s="1336" t="s">
        <v>4968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customHeight="1" x14ac:dyDescent="0.25">
      <c r="A66" s="1281">
        <v>58</v>
      </c>
      <c r="B66" s="1330" t="s">
        <v>2964</v>
      </c>
      <c r="C66" s="1330">
        <v>11</v>
      </c>
      <c r="D66" s="1331" t="s">
        <v>4667</v>
      </c>
      <c r="E66" s="1331"/>
      <c r="F66" s="1332" t="s">
        <v>1367</v>
      </c>
      <c r="G66" s="1333"/>
      <c r="H66" s="1333"/>
      <c r="I66" s="1333"/>
      <c r="J66" s="1334"/>
      <c r="K66" s="1333"/>
      <c r="L66" s="1333"/>
      <c r="M66" s="1333"/>
      <c r="N66" s="1334"/>
      <c r="O66" s="1333"/>
      <c r="P66" s="1333"/>
      <c r="Q66" s="1333"/>
      <c r="R66" s="1333"/>
      <c r="S66" s="1333"/>
      <c r="T66" s="1333"/>
      <c r="U66" s="1335" t="s">
        <v>3192</v>
      </c>
      <c r="V66" s="1336" t="s">
        <v>4968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>
        <v>3</v>
      </c>
      <c r="H67" s="61" t="s">
        <v>4689</v>
      </c>
      <c r="I67" s="61"/>
      <c r="J67" s="62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/>
      <c r="H68" s="61"/>
      <c r="I68" s="61"/>
      <c r="J68" s="62"/>
      <c r="K68" s="61">
        <v>2</v>
      </c>
      <c r="L68" s="61" t="s">
        <v>4689</v>
      </c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 t="s">
        <v>4671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841" t="s">
        <v>4713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1267" t="s">
        <v>4674</v>
      </c>
      <c r="V69" s="334" t="s">
        <v>4671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/>
      <c r="H71" s="61"/>
      <c r="I71" s="61"/>
      <c r="J71" s="62"/>
      <c r="K71" s="61">
        <v>1</v>
      </c>
      <c r="L71" s="61" t="s">
        <v>4689</v>
      </c>
      <c r="M71" s="61"/>
      <c r="N71" s="61"/>
      <c r="O71" s="61"/>
      <c r="P71" s="61"/>
      <c r="Q71" s="61"/>
      <c r="R71" s="61"/>
      <c r="S71" s="61"/>
      <c r="T71" s="61"/>
      <c r="U71" s="1267" t="s">
        <v>4673</v>
      </c>
      <c r="V71" s="334" t="s">
        <v>4671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/>
      <c r="J72" s="62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1265" t="s">
        <v>3179</v>
      </c>
      <c r="V72" s="334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/>
      <c r="L73" s="61"/>
      <c r="M73" s="61"/>
      <c r="N73" s="61"/>
      <c r="O73" s="61"/>
      <c r="P73" s="61"/>
      <c r="Q73" s="61"/>
      <c r="R73" s="61"/>
      <c r="S73" s="61">
        <v>1</v>
      </c>
      <c r="T73" s="500" t="s">
        <v>4687</v>
      </c>
      <c r="U73" s="1267" t="s">
        <v>3184</v>
      </c>
      <c r="V73" s="334" t="s">
        <v>4939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/>
      <c r="R74" s="500"/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>
        <v>2</v>
      </c>
      <c r="T75" s="61" t="s">
        <v>4687</v>
      </c>
      <c r="U75" s="1267" t="s">
        <v>3185</v>
      </c>
      <c r="V75" s="334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/>
      <c r="H76" s="61"/>
      <c r="I76" s="61"/>
      <c r="J76" s="62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1267" t="s">
        <v>3185</v>
      </c>
      <c r="V76" s="334" t="s">
        <v>4671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1267" t="s">
        <v>3186</v>
      </c>
      <c r="V77" s="334" t="s">
        <v>4671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>
        <v>2</v>
      </c>
      <c r="P78" s="61" t="s">
        <v>4697</v>
      </c>
      <c r="Q78" s="61"/>
      <c r="R78" s="61"/>
      <c r="S78" s="61"/>
      <c r="T78" s="61"/>
      <c r="U78" s="1267" t="s">
        <v>3186</v>
      </c>
      <c r="V78" s="334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4697</v>
      </c>
      <c r="O79" s="61"/>
      <c r="P79" s="61"/>
      <c r="Q79" s="61"/>
      <c r="R79" s="61"/>
      <c r="S79" s="61"/>
      <c r="T79" s="61"/>
      <c r="U79" s="1267" t="s">
        <v>3187</v>
      </c>
      <c r="V79" s="334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 t="s">
        <v>4675</v>
      </c>
      <c r="P80" s="61"/>
      <c r="Q80" s="61"/>
      <c r="R80" s="61"/>
      <c r="S80" s="61"/>
      <c r="T80" s="61"/>
      <c r="U80" s="1267" t="s">
        <v>3187</v>
      </c>
      <c r="V80" s="334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>
        <v>2</v>
      </c>
      <c r="N81" s="790" t="s">
        <v>4687</v>
      </c>
      <c r="O81" s="61"/>
      <c r="P81" s="61"/>
      <c r="Q81" s="61"/>
      <c r="R81" s="61"/>
      <c r="S81" s="61"/>
      <c r="T81" s="61"/>
      <c r="U81" s="1267" t="s">
        <v>3176</v>
      </c>
      <c r="V81" s="334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>
        <v>0</v>
      </c>
      <c r="P82" s="61"/>
      <c r="Q82" s="61"/>
      <c r="R82" s="61"/>
      <c r="S82" s="61"/>
      <c r="T82" s="61"/>
      <c r="U82" s="1267" t="s">
        <v>3176</v>
      </c>
      <c r="V82" s="334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/>
      <c r="H83" s="1270"/>
      <c r="I83" s="61"/>
      <c r="J83" s="63"/>
      <c r="K83" s="1270"/>
      <c r="L83" s="1270"/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/>
      <c r="J84" s="62"/>
      <c r="K84" s="61"/>
      <c r="L84" s="62"/>
      <c r="M84" s="61"/>
      <c r="N84" s="62"/>
      <c r="O84" s="61"/>
      <c r="P84" s="61"/>
      <c r="Q84" s="61"/>
      <c r="R84" s="61"/>
      <c r="S84" s="63"/>
      <c r="T84" s="61"/>
      <c r="U84" s="1267" t="s">
        <v>3184</v>
      </c>
      <c r="V84" s="334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799">
        <v>0</v>
      </c>
      <c r="H85" s="61"/>
      <c r="I85" s="61"/>
      <c r="J85" s="62"/>
      <c r="K85" s="61"/>
      <c r="L85" s="62"/>
      <c r="M85" s="61"/>
      <c r="N85" s="62"/>
      <c r="O85" s="61"/>
      <c r="P85" s="62"/>
      <c r="Q85" s="61"/>
      <c r="R85" s="61"/>
      <c r="S85" s="63"/>
      <c r="T85" s="61"/>
      <c r="U85" s="1267" t="s">
        <v>3180</v>
      </c>
      <c r="V85" s="334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799">
        <v>0</v>
      </c>
      <c r="J86" s="61"/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4671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2</v>
      </c>
      <c r="H87" s="799" t="s">
        <v>4697</v>
      </c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799" t="s">
        <v>4671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I88" s="505">
        <v>2</v>
      </c>
      <c r="J88" s="799" t="s">
        <v>4691</v>
      </c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799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>
        <v>1</v>
      </c>
      <c r="L89" s="500" t="s">
        <v>4692</v>
      </c>
      <c r="M89" s="499"/>
      <c r="N89" s="500"/>
      <c r="O89" s="499"/>
      <c r="P89" s="500"/>
      <c r="Q89" s="499"/>
      <c r="R89" s="499"/>
      <c r="S89" s="501"/>
      <c r="T89" s="499"/>
      <c r="U89" s="1267" t="s">
        <v>3184</v>
      </c>
      <c r="V89" s="334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>
        <v>0</v>
      </c>
      <c r="L90" s="62"/>
      <c r="M90" s="61"/>
      <c r="N90" s="62"/>
      <c r="O90" s="61">
        <v>2</v>
      </c>
      <c r="P90" s="62" t="s">
        <v>4688</v>
      </c>
      <c r="Q90" s="61"/>
      <c r="R90" s="61"/>
      <c r="S90" s="63"/>
      <c r="T90" s="61"/>
      <c r="U90" s="1267" t="s">
        <v>3180</v>
      </c>
      <c r="V90" s="334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>
        <v>1</v>
      </c>
      <c r="H91" s="62" t="s">
        <v>4958</v>
      </c>
      <c r="I91" s="61"/>
      <c r="J91" s="62"/>
      <c r="K91" s="61"/>
      <c r="L91" s="62"/>
      <c r="M91" s="61">
        <v>2</v>
      </c>
      <c r="N91" s="62" t="s">
        <v>4959</v>
      </c>
      <c r="O91" s="61"/>
      <c r="P91" s="62"/>
      <c r="Q91" s="61"/>
      <c r="R91" s="61"/>
      <c r="S91" s="63"/>
      <c r="T91" s="61"/>
      <c r="U91" s="1267" t="s">
        <v>3185</v>
      </c>
      <c r="V91" s="334" t="s">
        <v>4671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/>
      <c r="H92" s="62"/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 t="s">
        <v>4701</v>
      </c>
      <c r="T92" s="62" t="s">
        <v>4692</v>
      </c>
      <c r="U92" s="1267" t="s">
        <v>4621</v>
      </c>
      <c r="V92" s="334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/>
      <c r="J93" s="800"/>
      <c r="K93" s="61">
        <v>3</v>
      </c>
      <c r="L93" s="62" t="s">
        <v>4692</v>
      </c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334" t="s">
        <v>4671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34</v>
      </c>
      <c r="O94" s="61"/>
      <c r="P94" s="62"/>
      <c r="Q94" s="61"/>
      <c r="R94" s="61"/>
      <c r="S94" s="63"/>
      <c r="T94" s="61"/>
      <c r="U94" s="1272" t="s">
        <v>4624</v>
      </c>
      <c r="V94" s="1273" t="s">
        <v>4671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34</v>
      </c>
      <c r="O95" s="61"/>
      <c r="P95" s="62"/>
      <c r="Q95" s="61"/>
      <c r="R95" s="61"/>
      <c r="S95" s="63"/>
      <c r="T95" s="61"/>
      <c r="U95" s="1272" t="s">
        <v>4624</v>
      </c>
      <c r="V95" s="1273" t="s">
        <v>4671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>
        <v>1</v>
      </c>
      <c r="J96" s="62" t="s">
        <v>4684</v>
      </c>
      <c r="K96" s="61"/>
      <c r="L96" s="62"/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61">
        <v>2</v>
      </c>
      <c r="J97" s="62" t="s">
        <v>4684</v>
      </c>
      <c r="K97" s="61"/>
      <c r="L97" s="62"/>
      <c r="M97" s="61"/>
      <c r="N97" s="62"/>
      <c r="O97" s="61"/>
      <c r="P97" s="62"/>
      <c r="Q97" s="61"/>
      <c r="R97" s="61"/>
      <c r="S97" s="62"/>
      <c r="T97" s="61"/>
      <c r="U97" s="1267" t="s">
        <v>4622</v>
      </c>
      <c r="V97" s="334" t="s">
        <v>4671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/>
      <c r="I98" s="61">
        <v>2</v>
      </c>
      <c r="J98" s="62" t="s">
        <v>4689</v>
      </c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 t="s">
        <v>4671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61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 t="s">
        <v>4671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61">
        <v>2</v>
      </c>
      <c r="L100" s="790" t="s">
        <v>4690</v>
      </c>
      <c r="N100" s="300"/>
      <c r="O100" s="300"/>
      <c r="P100" s="790"/>
      <c r="Q100" s="300"/>
      <c r="R100" s="300"/>
      <c r="S100" s="791"/>
      <c r="T100" s="300"/>
      <c r="U100" s="1266" t="s">
        <v>4624</v>
      </c>
      <c r="V100" s="1273" t="s">
        <v>4671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/>
      <c r="R101" s="505"/>
      <c r="S101" s="507"/>
      <c r="T101" s="505"/>
      <c r="U101" s="1274" t="s">
        <v>4624</v>
      </c>
      <c r="V101" s="1273" t="s">
        <v>4671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>
        <v>1</v>
      </c>
      <c r="L102" s="500" t="s">
        <v>4697</v>
      </c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334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4687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/>
      <c r="R104" s="62"/>
      <c r="S104" s="63"/>
      <c r="T104" s="61"/>
      <c r="U104" s="126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 t="s">
        <v>4708</v>
      </c>
      <c r="L105" s="62" t="s">
        <v>4687</v>
      </c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>
        <v>2</v>
      </c>
      <c r="N106" s="62" t="s">
        <v>4697</v>
      </c>
      <c r="O106" s="61">
        <v>1</v>
      </c>
      <c r="P106" s="62" t="s">
        <v>4697</v>
      </c>
      <c r="Q106" s="61"/>
      <c r="R106" s="61"/>
      <c r="S106" s="63"/>
      <c r="T106" s="61"/>
      <c r="U106" s="1267" t="s">
        <v>3186</v>
      </c>
      <c r="V106" s="334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61"/>
      <c r="R107" s="62"/>
      <c r="S107" s="63"/>
      <c r="T107" s="61"/>
      <c r="U107" s="1267" t="s">
        <v>3182</v>
      </c>
      <c r="V107" s="334" t="s">
        <v>4671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4687</v>
      </c>
      <c r="Q108" s="61"/>
      <c r="R108" s="61"/>
      <c r="S108" s="63"/>
      <c r="T108" s="61"/>
      <c r="U108" s="1267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>
        <v>0</v>
      </c>
      <c r="N109" s="62"/>
      <c r="O109" s="61"/>
      <c r="P109" s="62"/>
      <c r="Q109" s="61"/>
      <c r="R109" s="61"/>
      <c r="S109" s="63"/>
      <c r="T109" s="61"/>
      <c r="U109" s="1267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/>
      <c r="H110" s="62"/>
      <c r="I110" s="61"/>
      <c r="J110" s="62"/>
      <c r="K110" s="61"/>
      <c r="L110" s="62"/>
      <c r="M110" s="61">
        <v>0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4685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4685</v>
      </c>
      <c r="Q112" s="61"/>
      <c r="R112" s="61"/>
      <c r="S112" s="63"/>
      <c r="T112" s="61"/>
      <c r="U112" s="1267" t="s">
        <v>4624</v>
      </c>
      <c r="V112" s="127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/>
      <c r="L113" s="62"/>
      <c r="M113" s="61"/>
      <c r="N113" s="62"/>
      <c r="O113" s="61"/>
      <c r="P113" s="62"/>
      <c r="Q113" s="61"/>
      <c r="R113" s="62"/>
      <c r="S113" s="63"/>
      <c r="T113" s="61"/>
      <c r="U113" s="1267" t="s">
        <v>3178</v>
      </c>
      <c r="V113" s="334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>
        <v>1</v>
      </c>
      <c r="H114" s="800" t="s">
        <v>4682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1273" t="s">
        <v>4671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2</v>
      </c>
      <c r="P115" s="62" t="s">
        <v>4682</v>
      </c>
      <c r="Q115" s="61"/>
      <c r="R115" s="61"/>
      <c r="S115" s="63"/>
      <c r="T115" s="61"/>
      <c r="U115" s="1267" t="s">
        <v>4625</v>
      </c>
      <c r="V115" s="334" t="s">
        <v>4671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/>
      <c r="R116" s="62"/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4686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 t="s">
        <v>4671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>
        <v>1</v>
      </c>
      <c r="H118" s="62" t="s">
        <v>4685</v>
      </c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/>
      <c r="H119" s="62"/>
      <c r="I119" s="61">
        <v>3</v>
      </c>
      <c r="J119" s="62" t="s">
        <v>4692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>
        <v>2</v>
      </c>
      <c r="J120" s="61">
        <v>404</v>
      </c>
      <c r="K120" s="61"/>
      <c r="L120" s="62"/>
      <c r="M120" s="61"/>
      <c r="N120" s="62"/>
      <c r="O120" s="61"/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62" t="s">
        <v>4686</v>
      </c>
      <c r="Q121" s="61"/>
      <c r="R121" s="61"/>
      <c r="S121" s="63"/>
      <c r="T121" s="61"/>
      <c r="U121" s="1267" t="s">
        <v>4625</v>
      </c>
      <c r="V121" s="334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2</v>
      </c>
      <c r="H122" s="62" t="s">
        <v>4683</v>
      </c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4686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>
        <v>404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4686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 t="s">
        <v>4671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>
        <v>1</v>
      </c>
      <c r="P126" s="62" t="s">
        <v>4683</v>
      </c>
      <c r="Q126" s="61"/>
      <c r="R126" s="61"/>
      <c r="S126" s="63"/>
      <c r="T126" s="61"/>
      <c r="U126" s="1267" t="s">
        <v>3192</v>
      </c>
      <c r="V126" s="334" t="s">
        <v>4671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61"/>
      <c r="H127" s="62"/>
      <c r="I127" s="61"/>
      <c r="J127" s="62"/>
      <c r="K127" s="61"/>
      <c r="L127" s="62"/>
      <c r="M127" s="61">
        <v>2</v>
      </c>
      <c r="N127" s="61">
        <v>404</v>
      </c>
      <c r="O127" s="61"/>
      <c r="P127" s="62"/>
      <c r="Q127" s="61"/>
      <c r="R127" s="61"/>
      <c r="S127" s="63"/>
      <c r="T127" s="61"/>
      <c r="U127" s="1267" t="s">
        <v>4621</v>
      </c>
      <c r="V127" s="334" t="s">
        <v>4671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61"/>
      <c r="H128" s="62"/>
      <c r="I128" s="61"/>
      <c r="J128" s="62"/>
      <c r="K128" s="61"/>
      <c r="L128" s="62"/>
      <c r="M128" s="61"/>
      <c r="N128" s="62"/>
      <c r="O128" s="841"/>
      <c r="P128" s="62"/>
      <c r="Q128" s="61"/>
      <c r="R128" s="61"/>
      <c r="S128" s="62" t="s">
        <v>557</v>
      </c>
      <c r="T128" s="61">
        <v>502</v>
      </c>
      <c r="U128" s="1267" t="s">
        <v>4621</v>
      </c>
      <c r="V128" s="334" t="s">
        <v>4671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275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2</v>
      </c>
      <c r="P129" s="62" t="s">
        <v>4685</v>
      </c>
      <c r="Q129" s="61"/>
      <c r="R129" s="61"/>
      <c r="S129" s="63"/>
      <c r="T129" s="61"/>
      <c r="U129" s="1267" t="s">
        <v>4624</v>
      </c>
      <c r="V129" s="1273" t="s">
        <v>4671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61"/>
      <c r="H130" s="62"/>
      <c r="I130" s="61"/>
      <c r="J130" s="62"/>
      <c r="K130" s="61"/>
      <c r="L130" s="62"/>
      <c r="M130" s="61"/>
      <c r="N130" s="62"/>
      <c r="O130" s="61">
        <v>2</v>
      </c>
      <c r="P130" s="62" t="s">
        <v>4683</v>
      </c>
      <c r="Q130" s="61"/>
      <c r="R130" s="61"/>
      <c r="S130" s="63"/>
      <c r="T130" s="61"/>
      <c r="U130" s="1266" t="s">
        <v>4623</v>
      </c>
      <c r="V130" s="334" t="s">
        <v>4671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61"/>
      <c r="H131" s="62"/>
      <c r="I131" s="61"/>
      <c r="J131" s="62"/>
      <c r="K131" s="61"/>
      <c r="L131" s="62"/>
      <c r="M131" s="61"/>
      <c r="N131" s="62"/>
      <c r="O131" s="61">
        <v>1</v>
      </c>
      <c r="P131" s="62" t="s">
        <v>4685</v>
      </c>
      <c r="Q131" s="61"/>
      <c r="R131" s="61"/>
      <c r="S131" s="61"/>
      <c r="T131" s="62"/>
      <c r="U131" s="1266" t="s">
        <v>4623</v>
      </c>
      <c r="V131" s="334" t="s">
        <v>4671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61"/>
      <c r="H132" s="62"/>
      <c r="I132" s="61">
        <v>1</v>
      </c>
      <c r="J132" s="62" t="s">
        <v>4685</v>
      </c>
      <c r="K132" s="61"/>
      <c r="L132" s="62"/>
      <c r="M132" s="61"/>
      <c r="N132" s="62"/>
      <c r="O132" s="61"/>
      <c r="P132" s="62"/>
      <c r="Q132" s="61"/>
      <c r="R132" s="61"/>
      <c r="S132" s="63"/>
      <c r="T132" s="61"/>
      <c r="U132" s="1266" t="s">
        <v>4623</v>
      </c>
      <c r="V132" s="334" t="s">
        <v>4671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61">
        <v>3</v>
      </c>
      <c r="H133" s="62" t="s">
        <v>4682</v>
      </c>
      <c r="I133" s="841"/>
      <c r="J133" s="62"/>
      <c r="K133" s="61"/>
      <c r="L133" s="62"/>
      <c r="M133" s="61">
        <v>3</v>
      </c>
      <c r="N133" s="62" t="s">
        <v>4682</v>
      </c>
      <c r="O133" s="61"/>
      <c r="P133" s="62"/>
      <c r="Q133" s="61"/>
      <c r="R133" s="61"/>
      <c r="S133" s="62"/>
      <c r="T133" s="61"/>
      <c r="U133" s="1266" t="s">
        <v>4623</v>
      </c>
      <c r="V133" s="334" t="s">
        <v>4671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>
        <v>1</v>
      </c>
      <c r="J134" s="62" t="s">
        <v>4682</v>
      </c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334" t="s">
        <v>4671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275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1337">
        <v>2</v>
      </c>
      <c r="R135" s="1337">
        <v>503</v>
      </c>
      <c r="S135" s="63"/>
      <c r="T135" s="61"/>
      <c r="U135" s="1267" t="s">
        <v>4624</v>
      </c>
      <c r="V135" s="1273" t="s">
        <v>4671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275" t="s">
        <v>2530</v>
      </c>
      <c r="G136" s="61"/>
      <c r="H136" s="62"/>
      <c r="I136" s="61">
        <v>1</v>
      </c>
      <c r="J136" s="62" t="s">
        <v>4685</v>
      </c>
      <c r="K136" s="61"/>
      <c r="L136" s="62"/>
      <c r="M136" s="61"/>
      <c r="N136" s="62"/>
      <c r="O136" s="61"/>
      <c r="P136" s="62"/>
      <c r="Q136" s="264"/>
      <c r="R136" s="264"/>
      <c r="S136" s="62"/>
      <c r="T136" s="61"/>
      <c r="U136" s="1267" t="s">
        <v>4624</v>
      </c>
      <c r="V136" s="1273" t="s">
        <v>4671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>
        <v>0</v>
      </c>
      <c r="H137" s="790"/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1329" t="s">
        <v>4712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4682</v>
      </c>
      <c r="I138" s="300"/>
      <c r="J138" s="790"/>
      <c r="K138" s="300"/>
      <c r="L138" s="790"/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 t="s">
        <v>4671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244" t="s">
        <v>1367</v>
      </c>
      <c r="G139" s="300" t="s">
        <v>4708</v>
      </c>
      <c r="H139" s="790" t="s">
        <v>4686</v>
      </c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334" t="s">
        <v>4671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>
        <v>2</v>
      </c>
      <c r="J140" s="790" t="s">
        <v>4682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334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790"/>
      <c r="I141" s="300">
        <v>0</v>
      </c>
      <c r="J141" s="790"/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1329" t="s">
        <v>4712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customHeight="1" x14ac:dyDescent="0.25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1278" t="s">
        <v>4943</v>
      </c>
      <c r="J142" s="790"/>
      <c r="K142" s="300"/>
      <c r="L142" s="790"/>
      <c r="M142" s="300">
        <v>2</v>
      </c>
      <c r="N142" s="790" t="s">
        <v>4686</v>
      </c>
      <c r="O142" s="300"/>
      <c r="P142" s="790"/>
      <c r="Q142" s="300"/>
      <c r="R142" s="300"/>
      <c r="S142" s="790"/>
      <c r="T142" s="300"/>
      <c r="U142" s="1277" t="s">
        <v>3181</v>
      </c>
      <c r="V142" s="799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>
        <v>2</v>
      </c>
      <c r="J143" s="1269" t="s">
        <v>4681</v>
      </c>
      <c r="K143" s="300">
        <v>0</v>
      </c>
      <c r="L143" s="790"/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334" t="s">
        <v>4671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>
        <v>2</v>
      </c>
      <c r="L144" s="790" t="s">
        <v>4692</v>
      </c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1319">
        <v>1</v>
      </c>
      <c r="J145" s="1269" t="s">
        <v>4692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334" t="s">
        <v>4671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4686</v>
      </c>
      <c r="O146" s="300"/>
      <c r="P146" s="790"/>
      <c r="Q146" s="300"/>
      <c r="R146" s="300"/>
      <c r="S146" s="790"/>
      <c r="T146" s="300"/>
      <c r="U146" s="1277" t="s">
        <v>4937</v>
      </c>
      <c r="V146" s="334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1269" t="s">
        <v>4681</v>
      </c>
      <c r="O147" s="300"/>
      <c r="P147" s="790"/>
      <c r="Q147" s="300"/>
      <c r="R147" s="300"/>
      <c r="S147" s="790"/>
      <c r="T147" s="300"/>
      <c r="U147" s="1277" t="s">
        <v>3186</v>
      </c>
      <c r="V147" s="1268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0</v>
      </c>
      <c r="N148" s="790"/>
      <c r="O148" s="300"/>
      <c r="P148" s="790"/>
      <c r="Q148" s="300"/>
      <c r="R148" s="300"/>
      <c r="S148" s="790"/>
      <c r="T148" s="300"/>
      <c r="U148" s="1277" t="s">
        <v>3180</v>
      </c>
      <c r="V148" s="334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/>
      <c r="R149" s="300"/>
      <c r="S149" s="790"/>
      <c r="T149" s="300"/>
      <c r="U149" s="1265" t="s">
        <v>3179</v>
      </c>
      <c r="V149" s="334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 t="s">
        <v>4671</v>
      </c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790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334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1268" t="s">
        <v>4967</v>
      </c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1</v>
      </c>
      <c r="J153" s="790" t="s">
        <v>4681</v>
      </c>
      <c r="K153" s="300"/>
      <c r="L153" s="790"/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334" t="s">
        <v>4671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790" t="s">
        <v>4692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customHeight="1" x14ac:dyDescent="0.25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 t="s">
        <v>4943</v>
      </c>
      <c r="J155" s="790"/>
      <c r="K155" s="300" t="s">
        <v>4708</v>
      </c>
      <c r="L155" s="790" t="s">
        <v>4688</v>
      </c>
      <c r="M155" s="300"/>
      <c r="N155" s="790"/>
      <c r="O155" s="300"/>
      <c r="P155" s="790"/>
      <c r="Q155" s="300"/>
      <c r="R155" s="300"/>
      <c r="S155" s="790"/>
      <c r="T155" s="300"/>
      <c r="U155" s="1277" t="s">
        <v>3181</v>
      </c>
      <c r="V155" s="799" t="s">
        <v>4671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>
        <v>2</v>
      </c>
      <c r="H156" s="790" t="s">
        <v>4681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 t="s">
        <v>4708</v>
      </c>
      <c r="H157" s="790" t="s">
        <v>4688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customHeight="1" x14ac:dyDescent="0.25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 t="s">
        <v>4762</v>
      </c>
      <c r="H158" s="790"/>
      <c r="I158" s="300"/>
      <c r="J158" s="790"/>
      <c r="K158" s="300"/>
      <c r="L158" s="790"/>
      <c r="M158" s="300"/>
      <c r="N158" s="790"/>
      <c r="O158" s="300"/>
      <c r="P158" s="790"/>
      <c r="Q158" s="300"/>
      <c r="R158" s="300"/>
      <c r="S158" s="790" t="s">
        <v>4701</v>
      </c>
      <c r="T158" s="300">
        <v>404</v>
      </c>
      <c r="U158" s="1277" t="s">
        <v>3181</v>
      </c>
      <c r="V158" s="799" t="s">
        <v>4671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customHeight="1" thickBot="1" x14ac:dyDescent="0.3">
      <c r="A159" s="243"/>
      <c r="B159" s="503"/>
      <c r="C159" s="503"/>
      <c r="D159" s="510"/>
      <c r="E159" s="1040"/>
      <c r="F159" s="504"/>
      <c r="G159" s="505"/>
      <c r="H159" s="506"/>
      <c r="I159" s="505"/>
      <c r="J159" s="506"/>
      <c r="K159" s="505"/>
      <c r="L159" s="506"/>
      <c r="M159" s="505"/>
      <c r="N159" s="506"/>
      <c r="O159" s="505"/>
      <c r="P159" s="506"/>
      <c r="Q159" s="763"/>
      <c r="R159" s="763"/>
      <c r="S159" s="507"/>
      <c r="T159" s="505"/>
      <c r="U159" s="552"/>
      <c r="V159" s="508"/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830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1328"/>
      <c r="O161" s="554"/>
      <c r="S161" s="1044"/>
      <c r="T161" s="1044"/>
      <c r="V161" s="830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1328"/>
      <c r="M162" s="1328"/>
      <c r="N162" s="1328"/>
      <c r="O162" s="87"/>
      <c r="P162" s="79"/>
      <c r="Q162" s="79"/>
      <c r="R162" s="79"/>
      <c r="S162" s="79"/>
      <c r="T162" s="79"/>
      <c r="U162" s="554"/>
      <c r="V162" s="830"/>
      <c r="W162" s="1326"/>
      <c r="X162" s="1325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x14ac:dyDescent="0.25">
      <c r="A163" s="11"/>
      <c r="B163" s="12"/>
      <c r="C163" s="11"/>
      <c r="D163" s="12"/>
      <c r="E163" s="1323"/>
      <c r="F163" s="98"/>
      <c r="G163" s="526" t="s">
        <v>34</v>
      </c>
      <c r="H163" s="526" t="s">
        <v>35</v>
      </c>
      <c r="I163" s="526"/>
      <c r="J163" s="29"/>
      <c r="K163" s="1328"/>
      <c r="L163" s="1328"/>
      <c r="M163" s="1328"/>
      <c r="N163" s="1328"/>
      <c r="O163" s="18"/>
      <c r="P163" s="14"/>
      <c r="Q163" s="1321"/>
      <c r="R163" s="14"/>
      <c r="S163" s="1321"/>
      <c r="T163" s="1324"/>
      <c r="U163" s="35"/>
      <c r="V163" s="830"/>
      <c r="W163" s="1326"/>
      <c r="X163" s="1325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1328"/>
      <c r="J164" s="29"/>
      <c r="K164" s="1328"/>
      <c r="L164" s="839"/>
      <c r="M164" s="1328"/>
      <c r="N164" s="1328"/>
      <c r="O164" s="18"/>
      <c r="P164" s="14"/>
      <c r="Q164" s="1321"/>
      <c r="R164" s="14"/>
      <c r="S164" s="1321"/>
      <c r="T164" s="1324"/>
      <c r="U164" s="35"/>
      <c r="V164" s="835"/>
      <c r="W164" s="1326"/>
      <c r="X164" s="1325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x14ac:dyDescent="0.25">
      <c r="A165" s="11"/>
      <c r="B165" s="12"/>
      <c r="C165" s="11"/>
      <c r="D165" s="157"/>
      <c r="E165" s="1070"/>
      <c r="G165" s="1328"/>
      <c r="H165" s="1328"/>
      <c r="I165" s="1328"/>
      <c r="J165" s="840"/>
      <c r="K165" s="116"/>
      <c r="L165" s="1328"/>
      <c r="M165" s="1328" t="s">
        <v>36</v>
      </c>
      <c r="N165" s="1328"/>
      <c r="O165" s="18"/>
      <c r="P165" s="14"/>
      <c r="Q165" s="1321"/>
      <c r="R165" s="14"/>
      <c r="S165" s="1321" t="s">
        <v>37</v>
      </c>
      <c r="T165" s="1324"/>
      <c r="U165" s="35"/>
      <c r="V165" s="830"/>
      <c r="W165" s="1326"/>
      <c r="X165" s="1325"/>
      <c r="Y165" s="256"/>
      <c r="Z165" s="871"/>
      <c r="AA165" s="844"/>
      <c r="AB165" s="1"/>
      <c r="AC165" s="15"/>
      <c r="AD165" s="14"/>
      <c r="AF165" s="323"/>
    </row>
    <row r="166" spans="1:52" s="321" customFormat="1" ht="16.5" x14ac:dyDescent="0.25">
      <c r="A166" s="11"/>
      <c r="B166" s="12"/>
      <c r="C166" s="11"/>
      <c r="D166" s="157"/>
      <c r="E166" s="1070"/>
      <c r="G166" s="13"/>
      <c r="H166" s="14"/>
      <c r="I166" s="1321"/>
      <c r="J166" s="92"/>
      <c r="K166" s="1321"/>
      <c r="L166" s="14"/>
      <c r="M166" s="1321"/>
      <c r="N166" s="14"/>
      <c r="O166" s="18"/>
      <c r="P166" s="14"/>
      <c r="Q166" s="1321"/>
      <c r="R166" s="14"/>
      <c r="S166" s="1321"/>
      <c r="T166" s="97"/>
      <c r="U166" s="35"/>
      <c r="V166" s="830"/>
      <c r="W166" s="1326" t="s">
        <v>30</v>
      </c>
      <c r="X166" s="1325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322"/>
      <c r="F167" s="838"/>
      <c r="G167" s="13"/>
      <c r="H167" s="14"/>
      <c r="I167" s="1321"/>
      <c r="J167" s="92"/>
      <c r="K167" s="1321"/>
      <c r="L167" s="14"/>
      <c r="M167" s="1321"/>
      <c r="N167" s="14"/>
      <c r="O167" s="18"/>
      <c r="P167" s="14"/>
      <c r="Q167" s="1321"/>
      <c r="R167" s="14"/>
      <c r="S167" s="1321"/>
      <c r="T167" s="97"/>
      <c r="U167" s="35"/>
      <c r="V167" s="830"/>
      <c r="W167" s="1326"/>
      <c r="X167" s="1325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323"/>
      <c r="F168" s="98"/>
      <c r="G168" s="13"/>
      <c r="H168" s="14"/>
      <c r="I168" s="1321"/>
      <c r="J168" s="92"/>
      <c r="K168" s="1321"/>
      <c r="L168" s="14"/>
      <c r="M168" s="1321"/>
      <c r="N168" s="14"/>
      <c r="O168" s="18"/>
      <c r="P168" s="14"/>
      <c r="Q168" s="1321"/>
      <c r="R168" s="14"/>
      <c r="S168" s="1321"/>
      <c r="T168" s="99"/>
      <c r="U168" s="35"/>
      <c r="V168" s="830"/>
      <c r="W168" s="1326"/>
      <c r="X168" s="1325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323"/>
      <c r="F169" s="98"/>
      <c r="G169" s="13"/>
      <c r="H169" s="14"/>
      <c r="I169" s="1321"/>
      <c r="J169" s="92"/>
      <c r="K169" s="1321"/>
      <c r="L169" s="14"/>
      <c r="M169" s="1321"/>
      <c r="N169" s="14"/>
      <c r="O169" s="18"/>
      <c r="P169" s="14"/>
      <c r="Q169" s="19"/>
      <c r="R169" s="6" t="s">
        <v>40</v>
      </c>
      <c r="S169" s="19"/>
      <c r="T169" s="100"/>
      <c r="U169" s="35"/>
      <c r="V169" s="830"/>
      <c r="W169" s="1326"/>
      <c r="X169" s="1325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324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830"/>
      <c r="W170" s="1326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1328"/>
      <c r="S171" s="816"/>
      <c r="T171" s="1324"/>
      <c r="U171" s="555"/>
      <c r="V171" s="830"/>
      <c r="W171" s="1326"/>
      <c r="X171" s="1325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1326"/>
      <c r="X172" s="1325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1326"/>
      <c r="X173" s="1325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1326"/>
      <c r="X174" s="1325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1326"/>
      <c r="X175" s="1325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1326"/>
      <c r="X176" s="1325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1326"/>
      <c r="X177" s="1325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1326"/>
      <c r="X178" s="1325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1326"/>
      <c r="X179" s="1325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1326"/>
      <c r="X180" s="1325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1326"/>
      <c r="X181" s="1325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1326"/>
      <c r="X182" s="1325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1326"/>
      <c r="X183" s="1325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1326"/>
      <c r="X184" s="1325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1326"/>
      <c r="X185" s="1325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1326"/>
      <c r="X186" s="1325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1326"/>
      <c r="X187" s="1325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1326"/>
      <c r="X188" s="1325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1326"/>
      <c r="X189" s="1325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1326"/>
      <c r="X190" s="1325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1326"/>
      <c r="X191" s="1325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1326"/>
      <c r="X192" s="1325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1326"/>
      <c r="X193" s="1325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1326"/>
      <c r="X194" s="1325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1326"/>
      <c r="X195" s="1325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1326"/>
      <c r="X196" s="1325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1326"/>
      <c r="X197" s="1325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1326"/>
      <c r="X198" s="1325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1326"/>
      <c r="X199" s="1325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1326"/>
      <c r="X200" s="1325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1326"/>
      <c r="X201" s="1325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1326"/>
      <c r="X202" s="1325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1326"/>
      <c r="X203" s="1325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1326"/>
      <c r="X204" s="1325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1326"/>
      <c r="X205" s="1325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1326"/>
      <c r="X206" s="1325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1326"/>
      <c r="X207" s="1325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1326"/>
      <c r="X208" s="1325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1326"/>
      <c r="X209" s="1325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1326"/>
      <c r="X210" s="1325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1326"/>
      <c r="X211" s="1325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1326"/>
      <c r="X212" s="1325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1326"/>
      <c r="X213" s="1325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1326"/>
      <c r="X214" s="1325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1326"/>
      <c r="X215" s="1325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1326"/>
      <c r="X216" s="1325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1326"/>
      <c r="X217" s="1325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1326"/>
      <c r="X218" s="1325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1326"/>
      <c r="X219" s="1325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1326"/>
      <c r="X220" s="1325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1326"/>
      <c r="X221" s="1325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1326"/>
      <c r="X222" s="1325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1326"/>
      <c r="X223" s="1325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1326"/>
      <c r="X224" s="1325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1326"/>
      <c r="X225" s="1325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1326"/>
      <c r="X226" s="1325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1326"/>
      <c r="X227" s="1325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1326"/>
      <c r="X228" s="1325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1326"/>
      <c r="X229" s="1325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1326"/>
      <c r="X230" s="1325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1326"/>
      <c r="X231" s="1325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1326"/>
      <c r="X232" s="1325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1326"/>
      <c r="X233" s="1325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1326"/>
      <c r="X234" s="1325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1326"/>
      <c r="X235" s="1325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1326"/>
      <c r="X236" s="1325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1326"/>
      <c r="X237" s="1325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1326"/>
      <c r="X238" s="1325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1326"/>
      <c r="X239" s="1325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1326"/>
      <c r="X240" s="1325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1326"/>
      <c r="X241" s="1325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1326"/>
      <c r="X242" s="1325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1326"/>
      <c r="X243" s="1325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1326"/>
      <c r="X244" s="1325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1326"/>
      <c r="X245" s="1325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1326"/>
      <c r="X246" s="1325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1326"/>
      <c r="X247" s="1325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1326"/>
      <c r="X248" s="1325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1326"/>
      <c r="X249" s="1325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1326"/>
      <c r="X250" s="1325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1326"/>
      <c r="X251" s="1325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1326"/>
      <c r="X252" s="1325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1326"/>
      <c r="X253" s="1325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1326"/>
      <c r="X254" s="1325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1326"/>
      <c r="X255" s="1325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1326"/>
      <c r="X256" s="1325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1326"/>
      <c r="X257" s="1325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1326"/>
      <c r="X258" s="1325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1326"/>
      <c r="X259" s="1325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1326"/>
      <c r="X260" s="1325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1326"/>
      <c r="X261" s="1325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1326"/>
      <c r="X262" s="1325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1326"/>
      <c r="X263" s="1325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1326"/>
      <c r="X264" s="1325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1326"/>
      <c r="X265" s="1325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1326"/>
      <c r="X266" s="1325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1326"/>
      <c r="X267" s="1325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1326"/>
      <c r="X268" s="1325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1326"/>
      <c r="X269" s="1325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1326"/>
      <c r="X270" s="1325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1326"/>
      <c r="X271" s="1325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1326"/>
      <c r="X272" s="1325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1326"/>
      <c r="X273" s="1325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1326"/>
      <c r="X274" s="1325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1326"/>
      <c r="X275" s="1325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1326"/>
      <c r="X276" s="1325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1326"/>
      <c r="X277" s="1325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1326"/>
      <c r="X278" s="1325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1326"/>
      <c r="X279" s="1325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1326"/>
      <c r="X280" s="1325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1326"/>
      <c r="X281" s="1325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1326"/>
      <c r="X282" s="1325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1326"/>
      <c r="X283" s="1325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1326"/>
      <c r="X284" s="1325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1326"/>
      <c r="X285" s="1325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1326"/>
      <c r="X286" s="1325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1326"/>
      <c r="X287" s="1325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1326"/>
      <c r="X288" s="1325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1326"/>
      <c r="X289" s="1325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1326"/>
      <c r="X290" s="1325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1326"/>
      <c r="X291" s="1325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1326"/>
      <c r="X292" s="1325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1326"/>
      <c r="X293" s="1325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1326"/>
      <c r="X294" s="1325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1326"/>
      <c r="X295" s="1325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1326"/>
      <c r="X296" s="1325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1326"/>
      <c r="X297" s="1325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1326"/>
      <c r="X298" s="1325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1326"/>
      <c r="X299" s="1325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1326"/>
      <c r="X300" s="1325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1326"/>
      <c r="X301" s="1325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1326"/>
      <c r="X302" s="1325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1326"/>
      <c r="X303" s="1325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1326"/>
      <c r="X304" s="1325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1326"/>
      <c r="X305" s="1325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1326"/>
      <c r="X306" s="1325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1326"/>
      <c r="X307" s="1325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1326"/>
      <c r="X308" s="1325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1326"/>
      <c r="X309" s="1325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1326"/>
      <c r="X310" s="1325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1326"/>
      <c r="X311" s="1325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1326"/>
      <c r="X312" s="1325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1326"/>
      <c r="X313" s="1325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1326"/>
      <c r="X314" s="1325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1326"/>
      <c r="X315" s="1325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1326"/>
      <c r="X316" s="1325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1326"/>
      <c r="X317" s="1325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1326"/>
      <c r="X318" s="1325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1326"/>
      <c r="X319" s="1325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1326"/>
      <c r="X320" s="1325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1326"/>
      <c r="X321" s="1325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1326"/>
      <c r="X322" s="1325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1326"/>
      <c r="X323" s="1325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1326"/>
      <c r="X324" s="1325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1326"/>
      <c r="X325" s="1325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1326"/>
      <c r="X326" s="1325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1326"/>
      <c r="X327" s="1325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1326"/>
      <c r="X328" s="1325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1326"/>
      <c r="X329" s="1325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1326"/>
      <c r="X330" s="1325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1326"/>
      <c r="X331" s="1325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1326"/>
      <c r="X332" s="1325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1326"/>
      <c r="X333" s="1325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1326"/>
      <c r="X334" s="1325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1326"/>
      <c r="X335" s="1325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1326"/>
      <c r="X336" s="1325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1326"/>
      <c r="X337" s="1325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1326"/>
      <c r="X338" s="1325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1326"/>
      <c r="X339" s="1325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1326"/>
      <c r="X340" s="1325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1326"/>
      <c r="X341" s="1325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1326"/>
      <c r="X342" s="1325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1326"/>
      <c r="X343" s="1325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1326"/>
      <c r="X344" s="1325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1326"/>
      <c r="X345" s="1325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1326"/>
      <c r="X346" s="1325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1326"/>
      <c r="X347" s="1325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1326"/>
      <c r="X348" s="1325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1326"/>
      <c r="X349" s="1325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1326"/>
      <c r="X350" s="1325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1326"/>
      <c r="X351" s="1325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1326"/>
      <c r="X352" s="1325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1326"/>
      <c r="X353" s="1325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1326"/>
      <c r="X354" s="1325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1326"/>
      <c r="X355" s="1325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1326"/>
      <c r="X356" s="1325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1326"/>
      <c r="X357" s="1325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1326"/>
      <c r="X358" s="1325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1326"/>
      <c r="X359" s="1325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1326"/>
      <c r="X360" s="1325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1326"/>
      <c r="X361" s="1325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1326"/>
      <c r="X362" s="1325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1326"/>
      <c r="X363" s="1325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1326"/>
      <c r="X364" s="1325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1326"/>
      <c r="X365" s="1325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1326"/>
      <c r="X366" s="1325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1326"/>
      <c r="X367" s="1325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1326"/>
      <c r="X368" s="1325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1326"/>
      <c r="X369" s="1325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1326"/>
      <c r="X370" s="1325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1326"/>
      <c r="X371" s="1325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1326"/>
      <c r="X372" s="1325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1326"/>
      <c r="X373" s="1325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1326"/>
      <c r="X374" s="1325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1326"/>
      <c r="X375" s="1325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1326"/>
      <c r="X376" s="1325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1326"/>
      <c r="X377" s="1325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1326"/>
      <c r="X378" s="1325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1326"/>
      <c r="X379" s="1325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1326"/>
      <c r="X380" s="1325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1326"/>
      <c r="X381" s="1325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1326"/>
      <c r="X382" s="1325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1326"/>
      <c r="X383" s="1325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1326"/>
      <c r="X384" s="1325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1326"/>
      <c r="X385" s="1325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1326"/>
      <c r="X386" s="1325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1326"/>
      <c r="X387" s="1325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1326"/>
      <c r="X388" s="1325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1326"/>
      <c r="X389" s="1325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1326"/>
      <c r="X390" s="1325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1326"/>
      <c r="X391" s="1325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1326"/>
      <c r="X392" s="1325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1326"/>
      <c r="X393" s="1325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1326"/>
      <c r="X394" s="1325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1326"/>
      <c r="X395" s="1325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1326"/>
      <c r="X396" s="1325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1326"/>
      <c r="X397" s="1325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1326"/>
      <c r="X398" s="1325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1326"/>
      <c r="X399" s="1325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1326"/>
      <c r="X400" s="1325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1326"/>
      <c r="X401" s="1325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1326"/>
      <c r="X402" s="1325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1326"/>
      <c r="X403" s="1325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1326"/>
      <c r="X404" s="1325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1326"/>
      <c r="X405" s="1325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1326"/>
      <c r="X406" s="1325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1326"/>
      <c r="X407" s="1325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1326"/>
      <c r="X408" s="1325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1326"/>
      <c r="X409" s="1325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1326"/>
      <c r="X410" s="1325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1326"/>
      <c r="X411" s="1325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1326"/>
      <c r="X412" s="1325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1326"/>
      <c r="X413" s="1325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1326"/>
      <c r="X414" s="1325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1326"/>
      <c r="X415" s="1325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1326"/>
      <c r="X416" s="1325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1326"/>
      <c r="X417" s="1325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1326"/>
      <c r="X418" s="1325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1326"/>
      <c r="X419" s="1325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1326"/>
      <c r="X420" s="1325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1326"/>
      <c r="X421" s="1325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1326"/>
      <c r="X422" s="1325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830"/>
      <c r="W423" s="1326"/>
      <c r="X423" s="1325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830"/>
      <c r="W424" s="1326"/>
      <c r="X424" s="1325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830"/>
      <c r="W425" s="1326"/>
      <c r="X425" s="1325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830"/>
      <c r="W426" s="1326"/>
      <c r="X426" s="1325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830"/>
      <c r="W427" s="1326"/>
      <c r="X427" s="1325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830"/>
      <c r="W428" s="1326"/>
      <c r="X428" s="1325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830"/>
      <c r="W429" s="1326"/>
      <c r="X429" s="1325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830"/>
      <c r="W430" s="1326"/>
      <c r="X430" s="1325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830"/>
      <c r="W431" s="1326"/>
      <c r="X431" s="1325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830"/>
      <c r="W432" s="1326"/>
      <c r="X432" s="1325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830"/>
      <c r="W433" s="1326"/>
      <c r="X433" s="1325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830"/>
      <c r="W434" s="1326"/>
      <c r="X434" s="1325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830"/>
      <c r="W435" s="1326"/>
      <c r="X435" s="1325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830"/>
      <c r="W436" s="1326"/>
      <c r="X436" s="1325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830"/>
      <c r="W437" s="1326"/>
      <c r="X437" s="1325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830"/>
      <c r="W438" s="1326"/>
      <c r="X438" s="1325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830"/>
      <c r="W439" s="1326"/>
      <c r="X439" s="1325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830"/>
      <c r="W440" s="1326"/>
      <c r="X440" s="1325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830"/>
      <c r="W441" s="1326"/>
      <c r="X441" s="1325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830"/>
      <c r="W442" s="1326"/>
      <c r="X442" s="1325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830"/>
      <c r="W443" s="1326"/>
      <c r="X443" s="1325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6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837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837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837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837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837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837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837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837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837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837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837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837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837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837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837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837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837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837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837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837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837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mergeCells count="16">
    <mergeCell ref="P5:T5"/>
    <mergeCell ref="Q7:R7"/>
    <mergeCell ref="S7:T7"/>
    <mergeCell ref="U7:U8"/>
    <mergeCell ref="AC7:AD7"/>
    <mergeCell ref="O7:P7"/>
    <mergeCell ref="G162:I162"/>
    <mergeCell ref="G7:H7"/>
    <mergeCell ref="I7:J7"/>
    <mergeCell ref="K7:L7"/>
    <mergeCell ref="M7:N7"/>
    <mergeCell ref="A1:U1"/>
    <mergeCell ref="A2:U2"/>
    <mergeCell ref="I3:U3"/>
    <mergeCell ref="X3:Y3"/>
    <mergeCell ref="D4:U4"/>
  </mergeCells>
  <conditionalFormatting sqref="W9:X12 W15:X15">
    <cfRule type="cellIs" dxfId="94" priority="19" stopIfTrue="1" operator="equal">
      <formula>#REF!</formula>
    </cfRule>
  </conditionalFormatting>
  <conditionalFormatting sqref="X10">
    <cfRule type="cellIs" dxfId="93" priority="18" stopIfTrue="1" operator="equal">
      <formula>#REF!</formula>
    </cfRule>
  </conditionalFormatting>
  <conditionalFormatting sqref="X10 W25:X28 W30:X30">
    <cfRule type="cellIs" dxfId="92" priority="17" stopIfTrue="1" operator="equal">
      <formula>#REF!</formula>
    </cfRule>
  </conditionalFormatting>
  <conditionalFormatting sqref="W34:X34">
    <cfRule type="cellIs" dxfId="91" priority="16" stopIfTrue="1" operator="equal">
      <formula>#REF!</formula>
    </cfRule>
  </conditionalFormatting>
  <conditionalFormatting sqref="W39">
    <cfRule type="cellIs" dxfId="90" priority="15" stopIfTrue="1" operator="equal">
      <formula>#REF!</formula>
    </cfRule>
  </conditionalFormatting>
  <conditionalFormatting sqref="W39:W40">
    <cfRule type="cellIs" dxfId="89" priority="14" stopIfTrue="1" operator="equal">
      <formula>#REF!</formula>
    </cfRule>
  </conditionalFormatting>
  <conditionalFormatting sqref="W43">
    <cfRule type="cellIs" dxfId="88" priority="13" stopIfTrue="1" operator="equal">
      <formula>#REF!</formula>
    </cfRule>
  </conditionalFormatting>
  <conditionalFormatting sqref="W45">
    <cfRule type="cellIs" dxfId="87" priority="12" stopIfTrue="1" operator="equal">
      <formula>#REF!</formula>
    </cfRule>
  </conditionalFormatting>
  <conditionalFormatting sqref="W48">
    <cfRule type="cellIs" dxfId="86" priority="11" stopIfTrue="1" operator="equal">
      <formula>#REF!</formula>
    </cfRule>
  </conditionalFormatting>
  <conditionalFormatting sqref="W49">
    <cfRule type="cellIs" dxfId="85" priority="10" stopIfTrue="1" operator="equal">
      <formula>#REF!</formula>
    </cfRule>
  </conditionalFormatting>
  <conditionalFormatting sqref="W14:X14">
    <cfRule type="cellIs" dxfId="84" priority="9" stopIfTrue="1" operator="equal">
      <formula>#REF!</formula>
    </cfRule>
  </conditionalFormatting>
  <conditionalFormatting sqref="W13:X13">
    <cfRule type="cellIs" dxfId="83" priority="8" stopIfTrue="1" operator="equal">
      <formula>#REF!</formula>
    </cfRule>
  </conditionalFormatting>
  <conditionalFormatting sqref="W18:X18">
    <cfRule type="cellIs" dxfId="82" priority="7" stopIfTrue="1" operator="equal">
      <formula>#REF!</formula>
    </cfRule>
  </conditionalFormatting>
  <conditionalFormatting sqref="W23:X23">
    <cfRule type="cellIs" dxfId="81" priority="6" stopIfTrue="1" operator="equal">
      <formula>#REF!</formula>
    </cfRule>
  </conditionalFormatting>
  <conditionalFormatting sqref="W22:X22">
    <cfRule type="cellIs" dxfId="80" priority="5" stopIfTrue="1" operator="equal">
      <formula>#REF!</formula>
    </cfRule>
  </conditionalFormatting>
  <conditionalFormatting sqref="W24:X24">
    <cfRule type="cellIs" dxfId="79" priority="4" stopIfTrue="1" operator="equal">
      <formula>#REF!</formula>
    </cfRule>
  </conditionalFormatting>
  <conditionalFormatting sqref="W29:X29">
    <cfRule type="cellIs" dxfId="78" priority="3" stopIfTrue="1" operator="equal">
      <formula>#REF!</formula>
    </cfRule>
  </conditionalFormatting>
  <conditionalFormatting sqref="W35:W37">
    <cfRule type="cellIs" dxfId="77" priority="2" stopIfTrue="1" operator="equal">
      <formula>#REF!</formula>
    </cfRule>
  </conditionalFormatting>
  <conditionalFormatting sqref="W35:W36">
    <cfRule type="cellIs" dxfId="76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CC"/>
  </sheetPr>
  <dimension ref="A1:AZ685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L118" sqref="L118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1343"/>
      <c r="X1" s="1343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4970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343"/>
      <c r="X2" s="1343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340"/>
      <c r="F3" s="12"/>
      <c r="G3" s="13"/>
      <c r="H3" s="14"/>
      <c r="I3" s="1409" t="s">
        <v>4971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1343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340"/>
      <c r="B4" s="1340"/>
      <c r="C4" s="1340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339"/>
      <c r="F5" s="26"/>
      <c r="G5" s="27"/>
      <c r="H5" s="1345"/>
      <c r="I5" s="1341"/>
      <c r="J5" s="29"/>
      <c r="K5" s="30"/>
      <c r="L5" s="1345"/>
      <c r="M5" s="31"/>
      <c r="N5" s="32"/>
      <c r="O5" s="1341"/>
      <c r="P5" s="1429" t="s">
        <v>4975</v>
      </c>
      <c r="Q5" s="1429"/>
      <c r="R5" s="1429"/>
      <c r="S5" s="1429"/>
      <c r="T5" s="1429"/>
      <c r="U5" s="1073"/>
      <c r="V5" s="830"/>
      <c r="W5" s="347"/>
      <c r="X5" s="1342"/>
      <c r="Y5" s="256"/>
      <c r="Z5" s="843"/>
      <c r="AA5" s="844"/>
      <c r="AB5" s="7"/>
      <c r="AC5" s="36"/>
      <c r="AD5" s="1345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339"/>
      <c r="F6" s="26"/>
      <c r="G6" s="27"/>
      <c r="H6" s="1345"/>
      <c r="I6" s="1341"/>
      <c r="J6" s="29"/>
      <c r="K6" s="30"/>
      <c r="L6" s="1345"/>
      <c r="M6" s="31"/>
      <c r="N6" s="32"/>
      <c r="O6" s="1341"/>
      <c r="P6" s="1345"/>
      <c r="Q6" s="1341"/>
      <c r="R6" s="15"/>
      <c r="S6" s="33"/>
      <c r="T6" s="34"/>
      <c r="U6" s="35"/>
      <c r="V6" s="830"/>
      <c r="W6" s="1343"/>
      <c r="X6" s="1342"/>
      <c r="Y6" s="256"/>
      <c r="Z6" s="843"/>
      <c r="AA6" s="844"/>
      <c r="AB6" s="7"/>
      <c r="AC6" s="36"/>
      <c r="AD6" s="1345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344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hidden="1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>
        <v>2</v>
      </c>
      <c r="H9" s="799">
        <v>404</v>
      </c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799">
        <v>404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hidden="1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4677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hidden="1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/>
      <c r="N11" s="61"/>
      <c r="O11" s="61"/>
      <c r="P11" s="62"/>
      <c r="Q11" s="61"/>
      <c r="R11" s="61"/>
      <c r="S11" s="61"/>
      <c r="T11" s="295"/>
      <c r="U11" s="1265" t="s">
        <v>3178</v>
      </c>
      <c r="V11" s="1268" t="s">
        <v>4712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hidden="1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>
        <v>2</v>
      </c>
      <c r="J12" s="62" t="s">
        <v>4687</v>
      </c>
      <c r="K12" s="61"/>
      <c r="L12" s="61"/>
      <c r="M12" s="61"/>
      <c r="N12" s="61"/>
      <c r="O12" s="61"/>
      <c r="P12" s="61"/>
      <c r="Q12" s="1280"/>
      <c r="R12" s="61"/>
      <c r="S12" s="61"/>
      <c r="T12" s="295"/>
      <c r="U12" s="1266" t="s">
        <v>4623</v>
      </c>
      <c r="V12" s="334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hidden="1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264"/>
      <c r="J13" s="264"/>
      <c r="K13" s="264"/>
      <c r="L13" s="264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1268" t="s">
        <v>4712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hidden="1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/>
      <c r="H14" s="61"/>
      <c r="I14" s="61"/>
      <c r="J14" s="62"/>
      <c r="K14" s="61"/>
      <c r="L14" s="61"/>
      <c r="M14" s="61"/>
      <c r="N14" s="61"/>
      <c r="O14" s="61"/>
      <c r="P14" s="61"/>
      <c r="Q14" s="61"/>
      <c r="R14" s="61"/>
      <c r="S14" s="61"/>
      <c r="T14" s="295"/>
      <c r="U14" s="1265" t="s">
        <v>3177</v>
      </c>
      <c r="V14" s="334" t="s">
        <v>4677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hidden="1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/>
      <c r="H15" s="61"/>
      <c r="I15" s="264" t="s">
        <v>4708</v>
      </c>
      <c r="J15" s="264">
        <v>405</v>
      </c>
      <c r="K15" s="61"/>
      <c r="L15" s="61"/>
      <c r="M15" s="61"/>
      <c r="N15" s="61"/>
      <c r="O15" s="61"/>
      <c r="P15" s="61"/>
      <c r="Q15" s="61"/>
      <c r="R15" s="62"/>
      <c r="S15" s="61"/>
      <c r="T15" s="295"/>
      <c r="U15" s="1265" t="s">
        <v>3178</v>
      </c>
      <c r="V15" s="334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hidden="1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/>
      <c r="N16" s="62"/>
      <c r="O16" s="61"/>
      <c r="P16" s="61"/>
      <c r="Q16" s="61"/>
      <c r="R16" s="61"/>
      <c r="S16" s="61"/>
      <c r="T16" s="295"/>
      <c r="U16" s="1266" t="s">
        <v>4623</v>
      </c>
      <c r="V16" s="334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hidden="1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>
        <v>0</v>
      </c>
      <c r="N17" s="62"/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hidden="1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>
        <v>1</v>
      </c>
      <c r="P18" s="61">
        <v>402</v>
      </c>
      <c r="Q18" s="61"/>
      <c r="R18" s="61"/>
      <c r="S18" s="61"/>
      <c r="T18" s="295"/>
      <c r="U18" s="1265" t="s">
        <v>3177</v>
      </c>
      <c r="V18" s="334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hidden="1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4700</v>
      </c>
      <c r="O19" s="300"/>
      <c r="P19" s="300"/>
      <c r="Q19" s="300"/>
      <c r="R19" s="300"/>
      <c r="S19" s="300"/>
      <c r="T19" s="309"/>
      <c r="U19" s="1265" t="s">
        <v>3176</v>
      </c>
      <c r="V19" s="334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hidden="1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>
        <v>1</v>
      </c>
      <c r="L20" s="62" t="s">
        <v>4959</v>
      </c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hidden="1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264" t="s">
        <v>4708</v>
      </c>
      <c r="L21" s="264">
        <v>403</v>
      </c>
      <c r="M21" s="61"/>
      <c r="N21" s="61"/>
      <c r="O21" s="61"/>
      <c r="P21" s="62"/>
      <c r="Q21" s="61"/>
      <c r="R21" s="61"/>
      <c r="S21" s="61"/>
      <c r="T21" s="61"/>
      <c r="U21" s="1265" t="s">
        <v>3178</v>
      </c>
      <c r="V21" s="334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36" hidden="1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>
        <v>2</v>
      </c>
      <c r="J22" s="61" t="s">
        <v>4691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hidden="1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247" t="s">
        <v>312</v>
      </c>
      <c r="G23" s="799">
        <v>2</v>
      </c>
      <c r="H23" s="61" t="s">
        <v>4691</v>
      </c>
      <c r="I23" s="61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67" t="s">
        <v>3180</v>
      </c>
      <c r="V23" s="334" t="s">
        <v>4671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hidden="1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>
        <v>1</v>
      </c>
      <c r="L24" s="799" t="s">
        <v>4697</v>
      </c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334" t="s">
        <v>4939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hidden="1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/>
      <c r="P25" s="61"/>
      <c r="Q25" s="61">
        <v>1</v>
      </c>
      <c r="R25" s="61" t="s">
        <v>4687</v>
      </c>
      <c r="S25" s="61"/>
      <c r="T25" s="61"/>
      <c r="U25" s="1267" t="s">
        <v>3181</v>
      </c>
      <c r="V25" s="799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hidden="1" customHeight="1" x14ac:dyDescent="0.25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1</v>
      </c>
      <c r="H26" s="61">
        <v>403</v>
      </c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799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hidden="1" customHeight="1" x14ac:dyDescent="0.25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4691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799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hidden="1" customHeight="1" x14ac:dyDescent="0.25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61">
        <v>2</v>
      </c>
      <c r="P28" s="799">
        <v>403</v>
      </c>
      <c r="Q28" s="61"/>
      <c r="R28" s="61"/>
      <c r="S28" s="61"/>
      <c r="T28" s="61"/>
      <c r="U28" s="1267" t="s">
        <v>3181</v>
      </c>
      <c r="V28" s="799" t="s">
        <v>4974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hidden="1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>
        <v>1</v>
      </c>
      <c r="R29" s="61" t="s">
        <v>4697</v>
      </c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hidden="1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>
        <v>1</v>
      </c>
      <c r="L30" s="790" t="s">
        <v>4691</v>
      </c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hidden="1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61" t="s">
        <v>4958</v>
      </c>
      <c r="O31" s="61"/>
      <c r="P31" s="61"/>
      <c r="Q31" s="61"/>
      <c r="R31" s="61"/>
      <c r="S31" s="61"/>
      <c r="T31" s="61"/>
      <c r="U31" s="1267" t="s">
        <v>3182</v>
      </c>
      <c r="V31" s="334"/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hidden="1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>
        <v>1</v>
      </c>
      <c r="L32" s="61" t="s">
        <v>4959</v>
      </c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hidden="1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61" t="s">
        <v>4687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hidden="1" customHeight="1" x14ac:dyDescent="0.25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>
        <v>2</v>
      </c>
      <c r="R34" s="61" t="s">
        <v>4697</v>
      </c>
      <c r="S34" s="61"/>
      <c r="T34" s="61"/>
      <c r="U34" s="1267" t="s">
        <v>3181</v>
      </c>
      <c r="V34" s="799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502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/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502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/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505</v>
      </c>
      <c r="O37" s="61"/>
      <c r="P37" s="61"/>
      <c r="Q37" s="61"/>
      <c r="R37" s="61"/>
      <c r="S37" s="61"/>
      <c r="T37" s="61"/>
      <c r="U37" s="1267" t="s">
        <v>4622</v>
      </c>
      <c r="V37" s="334"/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>
        <v>2</v>
      </c>
      <c r="N38" s="61">
        <v>505</v>
      </c>
      <c r="O38" s="61"/>
      <c r="P38" s="61"/>
      <c r="Q38" s="61"/>
      <c r="R38" s="61"/>
      <c r="S38" s="61"/>
      <c r="T38" s="61"/>
      <c r="U38" s="1267" t="s">
        <v>4622</v>
      </c>
      <c r="V38" s="334"/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hidden="1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>
        <v>2</v>
      </c>
      <c r="H39" s="61">
        <v>402</v>
      </c>
      <c r="I39" s="61"/>
      <c r="J39" s="62"/>
      <c r="K39" s="61"/>
      <c r="L39" s="61"/>
      <c r="M39" s="61"/>
      <c r="N39" s="61"/>
      <c r="O39" s="841" t="s">
        <v>4942</v>
      </c>
      <c r="P39" s="61"/>
      <c r="Q39" s="61"/>
      <c r="R39" s="61"/>
      <c r="S39" s="61"/>
      <c r="T39" s="61"/>
      <c r="U39" s="1267" t="s">
        <v>4621</v>
      </c>
      <c r="V39" s="334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hidden="1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4958</v>
      </c>
      <c r="K40" s="61"/>
      <c r="L40" s="61"/>
      <c r="M40" s="61"/>
      <c r="N40" s="61"/>
      <c r="O40" s="61"/>
      <c r="P40" s="62"/>
      <c r="Q40" s="61"/>
      <c r="R40" s="61"/>
      <c r="S40" s="61"/>
      <c r="T40" s="61"/>
      <c r="U40" s="1267" t="s">
        <v>4621</v>
      </c>
      <c r="V40" s="334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 t="s">
        <v>4941</v>
      </c>
      <c r="AB40" s="66">
        <v>404</v>
      </c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>
        <v>1</v>
      </c>
      <c r="R41" s="61">
        <v>404</v>
      </c>
      <c r="S41" s="61"/>
      <c r="T41" s="61"/>
      <c r="U41" s="1267" t="s">
        <v>4622</v>
      </c>
      <c r="V41" s="334"/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hidden="1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/>
      <c r="P42" s="61"/>
      <c r="Q42" s="61">
        <v>2</v>
      </c>
      <c r="R42" s="62" t="s">
        <v>4692</v>
      </c>
      <c r="S42" s="61"/>
      <c r="T42" s="61"/>
      <c r="U42" s="1266" t="s">
        <v>4623</v>
      </c>
      <c r="V42" s="334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hidden="1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1267" t="s">
        <v>4621</v>
      </c>
      <c r="V43" s="334" t="s">
        <v>4671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hidden="1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1267" t="s">
        <v>4621</v>
      </c>
      <c r="V44" s="334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hidden="1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>
        <v>1</v>
      </c>
      <c r="L45" s="62" t="s">
        <v>4683</v>
      </c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hidden="1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>
        <v>2</v>
      </c>
      <c r="L46" s="61">
        <v>503</v>
      </c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hidden="1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>
        <v>1</v>
      </c>
      <c r="N47" s="61" t="s">
        <v>4684</v>
      </c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hidden="1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4684</v>
      </c>
      <c r="O48" s="61"/>
      <c r="P48" s="61"/>
      <c r="Q48" s="61"/>
      <c r="R48" s="61"/>
      <c r="S48" s="61"/>
      <c r="T48" s="61"/>
      <c r="U48" s="1267" t="s">
        <v>4674</v>
      </c>
      <c r="V48" s="334"/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hidden="1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>
        <v>1</v>
      </c>
      <c r="P49" s="61" t="s">
        <v>4689</v>
      </c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hidden="1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>
        <v>0</v>
      </c>
      <c r="P50" s="799"/>
      <c r="Q50" s="61">
        <v>1</v>
      </c>
      <c r="R50" s="61" t="s">
        <v>4689</v>
      </c>
      <c r="S50" s="61"/>
      <c r="T50" s="61"/>
      <c r="U50" s="1267" t="s">
        <v>4674</v>
      </c>
      <c r="V50" s="334"/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hidden="1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4697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hidden="1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/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hidden="1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hidden="1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4958</v>
      </c>
      <c r="Q54" s="61"/>
      <c r="R54" s="61"/>
      <c r="S54" s="61"/>
      <c r="T54" s="61"/>
      <c r="U54" s="1267" t="s">
        <v>3191</v>
      </c>
      <c r="V54" s="334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hidden="1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800" t="s">
        <v>4958</v>
      </c>
      <c r="I55" s="61"/>
      <c r="J55" s="6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67" t="s">
        <v>4674</v>
      </c>
      <c r="V55" s="800" t="s">
        <v>4958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hidden="1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/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hidden="1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>
        <v>1</v>
      </c>
      <c r="J57" s="790" t="s">
        <v>4697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4671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hidden="1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>
        <v>1</v>
      </c>
      <c r="P58" s="61" t="s">
        <v>4691</v>
      </c>
      <c r="Q58" s="61"/>
      <c r="R58" s="62"/>
      <c r="S58" s="61"/>
      <c r="T58" s="61"/>
      <c r="U58" s="1267" t="s">
        <v>3176</v>
      </c>
      <c r="V58" s="334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hidden="1" customHeight="1" x14ac:dyDescent="0.25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/>
      <c r="H59" s="61"/>
      <c r="I59" s="61"/>
      <c r="J59" s="62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1267" t="s">
        <v>3181</v>
      </c>
      <c r="V59" s="799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hidden="1" customHeight="1" x14ac:dyDescent="0.25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/>
      <c r="J60" s="62"/>
      <c r="K60" s="61"/>
      <c r="L60" s="61"/>
      <c r="M60" s="61"/>
      <c r="N60" s="61"/>
      <c r="O60" s="61"/>
      <c r="P60" s="62"/>
      <c r="Q60" s="61"/>
      <c r="R60" s="61"/>
      <c r="S60" s="61">
        <v>2</v>
      </c>
      <c r="T60" s="61">
        <v>402</v>
      </c>
      <c r="U60" s="1267" t="s">
        <v>3181</v>
      </c>
      <c r="V60" s="799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hidden="1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799">
        <v>2</v>
      </c>
      <c r="L61" s="799" t="s">
        <v>4697</v>
      </c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334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hidden="1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/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hidden="1" customHeight="1" x14ac:dyDescent="0.25">
      <c r="A63" s="1281">
        <v>55</v>
      </c>
      <c r="B63" s="1330" t="s">
        <v>2964</v>
      </c>
      <c r="C63" s="1330">
        <v>11</v>
      </c>
      <c r="D63" s="1331" t="s">
        <v>4668</v>
      </c>
      <c r="E63" s="1331"/>
      <c r="F63" s="1332" t="s">
        <v>1367</v>
      </c>
      <c r="G63" s="1333"/>
      <c r="H63" s="1333"/>
      <c r="I63" s="1333"/>
      <c r="J63" s="1334" t="s">
        <v>188</v>
      </c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5" t="s">
        <v>3192</v>
      </c>
      <c r="V63" s="1336" t="s">
        <v>4968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hidden="1" customHeight="1" x14ac:dyDescent="0.25">
      <c r="A64" s="1281">
        <v>56</v>
      </c>
      <c r="B64" s="1330" t="s">
        <v>2964</v>
      </c>
      <c r="C64" s="1330">
        <v>11</v>
      </c>
      <c r="D64" s="1331" t="s">
        <v>4668</v>
      </c>
      <c r="E64" s="1331"/>
      <c r="F64" s="1332" t="s">
        <v>1367</v>
      </c>
      <c r="G64" s="1333"/>
      <c r="H64" s="1333"/>
      <c r="I64" s="1333"/>
      <c r="J64" s="1334"/>
      <c r="K64" s="1333"/>
      <c r="L64" s="1333"/>
      <c r="M64" s="1333"/>
      <c r="N64" s="1334"/>
      <c r="O64" s="1333"/>
      <c r="P64" s="1333"/>
      <c r="Q64" s="1333"/>
      <c r="R64" s="1333"/>
      <c r="S64" s="1333"/>
      <c r="T64" s="1333"/>
      <c r="U64" s="1335" t="s">
        <v>3192</v>
      </c>
      <c r="V64" s="1336" t="s">
        <v>4968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hidden="1" customHeight="1" x14ac:dyDescent="0.25">
      <c r="A65" s="1281">
        <v>57</v>
      </c>
      <c r="B65" s="1330" t="s">
        <v>2964</v>
      </c>
      <c r="C65" s="1330">
        <v>11</v>
      </c>
      <c r="D65" s="1331" t="s">
        <v>4667</v>
      </c>
      <c r="E65" s="1331"/>
      <c r="F65" s="1332" t="s">
        <v>1367</v>
      </c>
      <c r="G65" s="1333"/>
      <c r="H65" s="1333"/>
      <c r="I65" s="1333"/>
      <c r="J65" s="1334"/>
      <c r="K65" s="1333">
        <v>0</v>
      </c>
      <c r="L65" s="1334"/>
      <c r="M65" s="1333"/>
      <c r="N65" s="1333"/>
      <c r="O65" s="1333"/>
      <c r="P65" s="1333"/>
      <c r="Q65" s="1333"/>
      <c r="R65" s="1333"/>
      <c r="S65" s="1333"/>
      <c r="T65" s="1333"/>
      <c r="U65" s="1335" t="s">
        <v>3192</v>
      </c>
      <c r="V65" s="1336" t="s">
        <v>4968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hidden="1" customHeight="1" x14ac:dyDescent="0.25">
      <c r="A66" s="1281">
        <v>58</v>
      </c>
      <c r="B66" s="1330" t="s">
        <v>2964</v>
      </c>
      <c r="C66" s="1330">
        <v>11</v>
      </c>
      <c r="D66" s="1331" t="s">
        <v>4667</v>
      </c>
      <c r="E66" s="1331"/>
      <c r="F66" s="1332" t="s">
        <v>1367</v>
      </c>
      <c r="G66" s="1333"/>
      <c r="H66" s="1333"/>
      <c r="I66" s="1333"/>
      <c r="J66" s="1334"/>
      <c r="K66" s="1333"/>
      <c r="L66" s="1333"/>
      <c r="M66" s="1333"/>
      <c r="N66" s="1334"/>
      <c r="O66" s="1333"/>
      <c r="P66" s="1333"/>
      <c r="Q66" s="1333"/>
      <c r="R66" s="1333"/>
      <c r="S66" s="1333"/>
      <c r="T66" s="1333"/>
      <c r="U66" s="1335" t="s">
        <v>3192</v>
      </c>
      <c r="V66" s="1336" t="s">
        <v>4968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hidden="1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/>
      <c r="H67" s="61"/>
      <c r="I67" s="61"/>
      <c r="J67" s="62"/>
      <c r="K67" s="61"/>
      <c r="L67" s="61"/>
      <c r="M67" s="799">
        <v>2</v>
      </c>
      <c r="N67" s="799" t="s">
        <v>4690</v>
      </c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hidden="1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/>
      <c r="H68" s="61"/>
      <c r="I68" s="61"/>
      <c r="J68" s="62"/>
      <c r="K68" s="61">
        <v>2</v>
      </c>
      <c r="L68" s="61" t="s">
        <v>4689</v>
      </c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/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hidden="1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841" t="s">
        <v>4713</v>
      </c>
      <c r="J69" s="61"/>
      <c r="K69" s="61"/>
      <c r="L69" s="61"/>
      <c r="M69" s="61"/>
      <c r="N69" s="61"/>
      <c r="O69" s="61"/>
      <c r="P69" s="61"/>
      <c r="Q69" s="61">
        <v>2</v>
      </c>
      <c r="R69" s="61" t="s">
        <v>4689</v>
      </c>
      <c r="S69" s="61"/>
      <c r="T69" s="61"/>
      <c r="U69" s="1267" t="s">
        <v>4674</v>
      </c>
      <c r="V69" s="334"/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hidden="1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/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hidden="1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/>
      <c r="H71" s="61"/>
      <c r="I71" s="61"/>
      <c r="J71" s="62"/>
      <c r="K71" s="61">
        <v>1</v>
      </c>
      <c r="L71" s="61" t="s">
        <v>4689</v>
      </c>
      <c r="M71" s="61"/>
      <c r="N71" s="61"/>
      <c r="O71" s="61"/>
      <c r="P71" s="61"/>
      <c r="Q71" s="61"/>
      <c r="R71" s="61"/>
      <c r="S71" s="61"/>
      <c r="T71" s="61"/>
      <c r="U71" s="1267" t="s">
        <v>4673</v>
      </c>
      <c r="V71" s="334"/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hidden="1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/>
      <c r="J72" s="62"/>
      <c r="K72" s="61"/>
      <c r="L72" s="61"/>
      <c r="M72" s="61"/>
      <c r="N72" s="61"/>
      <c r="O72" s="61"/>
      <c r="P72" s="61"/>
      <c r="Q72" s="61">
        <v>1</v>
      </c>
      <c r="R72" s="61" t="s">
        <v>4684</v>
      </c>
      <c r="S72" s="61"/>
      <c r="T72" s="61"/>
      <c r="U72" s="1265" t="s">
        <v>3179</v>
      </c>
      <c r="V72" s="334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hidden="1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/>
      <c r="L73" s="61"/>
      <c r="M73" s="61"/>
      <c r="N73" s="61"/>
      <c r="O73" s="61"/>
      <c r="P73" s="61"/>
      <c r="Q73" s="61"/>
      <c r="R73" s="61"/>
      <c r="S73" s="61">
        <v>1</v>
      </c>
      <c r="T73" s="500" t="s">
        <v>4687</v>
      </c>
      <c r="U73" s="1267" t="s">
        <v>3184</v>
      </c>
      <c r="V73" s="334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hidden="1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>
        <v>1</v>
      </c>
      <c r="R74" s="500" t="s">
        <v>4691</v>
      </c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hidden="1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>
        <v>2</v>
      </c>
      <c r="T75" s="61" t="s">
        <v>4687</v>
      </c>
      <c r="U75" s="1267" t="s">
        <v>3185</v>
      </c>
      <c r="V75" s="334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hidden="1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>
        <v>2</v>
      </c>
      <c r="H76" s="799" t="s">
        <v>4959</v>
      </c>
      <c r="I76" s="61"/>
      <c r="J76" s="62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1267" t="s">
        <v>3185</v>
      </c>
      <c r="V76" s="1268" t="s">
        <v>4714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hidden="1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1267" t="s">
        <v>3186</v>
      </c>
      <c r="V77" s="334"/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hidden="1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>
        <v>2</v>
      </c>
      <c r="P78" s="61" t="s">
        <v>4697</v>
      </c>
      <c r="Q78" s="61"/>
      <c r="R78" s="61"/>
      <c r="S78" s="61"/>
      <c r="T78" s="61"/>
      <c r="U78" s="1267" t="s">
        <v>3186</v>
      </c>
      <c r="V78" s="334"/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hidden="1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4697</v>
      </c>
      <c r="O79" s="61"/>
      <c r="P79" s="61"/>
      <c r="Q79" s="61">
        <v>1</v>
      </c>
      <c r="R79" s="61" t="s">
        <v>4958</v>
      </c>
      <c r="S79" s="61"/>
      <c r="T79" s="61"/>
      <c r="U79" s="1267" t="s">
        <v>3187</v>
      </c>
      <c r="V79" s="334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hidden="1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>
        <v>0</v>
      </c>
      <c r="P80" s="61"/>
      <c r="Q80" s="61"/>
      <c r="R80" s="61"/>
      <c r="S80" s="61"/>
      <c r="T80" s="61"/>
      <c r="U80" s="1267" t="s">
        <v>3187</v>
      </c>
      <c r="V80" s="334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hidden="1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>
        <v>2</v>
      </c>
      <c r="N81" s="790" t="s">
        <v>4687</v>
      </c>
      <c r="O81" s="61"/>
      <c r="P81" s="61"/>
      <c r="Q81" s="61"/>
      <c r="R81" s="61"/>
      <c r="S81" s="61"/>
      <c r="T81" s="61"/>
      <c r="U81" s="1267" t="s">
        <v>3176</v>
      </c>
      <c r="V81" s="334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hidden="1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>
        <v>2</v>
      </c>
      <c r="P82" s="61" t="s">
        <v>4691</v>
      </c>
      <c r="Q82" s="61"/>
      <c r="R82" s="61"/>
      <c r="S82" s="61"/>
      <c r="T82" s="61"/>
      <c r="U82" s="1267" t="s">
        <v>3176</v>
      </c>
      <c r="V82" s="334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hidden="1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/>
      <c r="H83" s="1270"/>
      <c r="I83" s="61"/>
      <c r="J83" s="63"/>
      <c r="K83" s="1270"/>
      <c r="L83" s="1270"/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hidden="1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/>
      <c r="J84" s="62"/>
      <c r="K84" s="61"/>
      <c r="L84" s="62"/>
      <c r="M84" s="61"/>
      <c r="N84" s="62"/>
      <c r="O84" s="61"/>
      <c r="P84" s="61"/>
      <c r="Q84" s="61"/>
      <c r="R84" s="61"/>
      <c r="S84" s="63"/>
      <c r="T84" s="61"/>
      <c r="U84" s="1267" t="s">
        <v>3184</v>
      </c>
      <c r="V84" s="334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hidden="1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799">
        <v>1</v>
      </c>
      <c r="H85" s="61" t="s">
        <v>4691</v>
      </c>
      <c r="I85" s="61"/>
      <c r="J85" s="62"/>
      <c r="K85" s="61"/>
      <c r="L85" s="62"/>
      <c r="M85" s="61"/>
      <c r="N85" s="62"/>
      <c r="O85" s="61"/>
      <c r="P85" s="62"/>
      <c r="Q85" s="61"/>
      <c r="R85" s="61"/>
      <c r="S85" s="63"/>
      <c r="T85" s="61"/>
      <c r="U85" s="1267" t="s">
        <v>3180</v>
      </c>
      <c r="V85" s="334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hidden="1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799">
        <v>1</v>
      </c>
      <c r="J86" s="61" t="s">
        <v>4959</v>
      </c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4671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hidden="1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2</v>
      </c>
      <c r="H87" s="799" t="s">
        <v>4958</v>
      </c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799" t="s">
        <v>4671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hidden="1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I88" s="505">
        <v>2</v>
      </c>
      <c r="J88" s="799" t="s">
        <v>4958</v>
      </c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799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hidden="1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/>
      <c r="L89" s="500"/>
      <c r="M89" s="499"/>
      <c r="N89" s="500"/>
      <c r="O89" s="499"/>
      <c r="P89" s="500"/>
      <c r="Q89" s="499">
        <v>2</v>
      </c>
      <c r="R89" s="499" t="s">
        <v>4691</v>
      </c>
      <c r="S89" s="501"/>
      <c r="T89" s="499"/>
      <c r="U89" s="1267" t="s">
        <v>3184</v>
      </c>
      <c r="V89" s="334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hidden="1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>
        <v>0</v>
      </c>
      <c r="L90" s="62"/>
      <c r="M90" s="61"/>
      <c r="N90" s="62"/>
      <c r="O90" s="799">
        <v>0</v>
      </c>
      <c r="P90" s="62"/>
      <c r="Q90" s="61"/>
      <c r="R90" s="61"/>
      <c r="S90" s="63"/>
      <c r="T90" s="61"/>
      <c r="U90" s="1267" t="s">
        <v>3180</v>
      </c>
      <c r="V90" s="1268" t="s">
        <v>4714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hidden="1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>
        <v>1</v>
      </c>
      <c r="H91" s="800" t="s">
        <v>4959</v>
      </c>
      <c r="I91" s="61"/>
      <c r="J91" s="62"/>
      <c r="K91" s="61"/>
      <c r="L91" s="62"/>
      <c r="M91" s="61">
        <v>2</v>
      </c>
      <c r="N91" s="62" t="s">
        <v>4959</v>
      </c>
      <c r="O91" s="61"/>
      <c r="P91" s="62"/>
      <c r="Q91" s="61"/>
      <c r="R91" s="61"/>
      <c r="S91" s="63"/>
      <c r="T91" s="61"/>
      <c r="U91" s="1267" t="s">
        <v>3185</v>
      </c>
      <c r="V91" s="1268" t="s">
        <v>4714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hidden="1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/>
      <c r="H92" s="62"/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 t="s">
        <v>188</v>
      </c>
      <c r="T92" s="62"/>
      <c r="U92" s="1267" t="s">
        <v>4621</v>
      </c>
      <c r="V92" s="334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>
        <v>1</v>
      </c>
      <c r="J93" s="800" t="s">
        <v>4682</v>
      </c>
      <c r="K93" s="61"/>
      <c r="L93" s="62"/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800" t="s">
        <v>4702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hidden="1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34</v>
      </c>
      <c r="O94" s="61"/>
      <c r="P94" s="62"/>
      <c r="Q94" s="61"/>
      <c r="R94" s="61"/>
      <c r="S94" s="63"/>
      <c r="T94" s="61"/>
      <c r="U94" s="1272" t="s">
        <v>4624</v>
      </c>
      <c r="V94" s="1273"/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hidden="1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34</v>
      </c>
      <c r="O95" s="61"/>
      <c r="P95" s="62"/>
      <c r="Q95" s="61"/>
      <c r="R95" s="61"/>
      <c r="S95" s="63"/>
      <c r="T95" s="61"/>
      <c r="U95" s="1272" t="s">
        <v>4624</v>
      </c>
      <c r="V95" s="1273"/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/>
      <c r="J96" s="62"/>
      <c r="K96" s="61">
        <v>3</v>
      </c>
      <c r="L96" s="62" t="s">
        <v>4684</v>
      </c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/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61">
        <v>2</v>
      </c>
      <c r="J97" s="62" t="s">
        <v>4684</v>
      </c>
      <c r="K97" s="61"/>
      <c r="L97" s="62"/>
      <c r="M97" s="61"/>
      <c r="N97" s="62"/>
      <c r="O97" s="61"/>
      <c r="P97" s="62"/>
      <c r="Q97" s="61"/>
      <c r="R97" s="61"/>
      <c r="S97" s="62"/>
      <c r="T97" s="61"/>
      <c r="U97" s="1267" t="s">
        <v>4622</v>
      </c>
      <c r="V97" s="334"/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hidden="1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/>
      <c r="I98" s="61">
        <v>2</v>
      </c>
      <c r="J98" s="62" t="s">
        <v>4689</v>
      </c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/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hidden="1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61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/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hidden="1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61">
        <v>2</v>
      </c>
      <c r="L100" s="790" t="s">
        <v>4690</v>
      </c>
      <c r="N100" s="300"/>
      <c r="O100" s="300"/>
      <c r="P100" s="790"/>
      <c r="Q100" s="300"/>
      <c r="R100" s="300"/>
      <c r="S100" s="791"/>
      <c r="T100" s="300"/>
      <c r="U100" s="1266" t="s">
        <v>4624</v>
      </c>
      <c r="V100" s="1273"/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hidden="1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/>
      <c r="R101" s="505"/>
      <c r="S101" s="507"/>
      <c r="T101" s="505"/>
      <c r="U101" s="1274" t="s">
        <v>4624</v>
      </c>
      <c r="V101" s="1273"/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hidden="1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>
        <v>1</v>
      </c>
      <c r="L102" s="500" t="s">
        <v>4958</v>
      </c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334"/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hidden="1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4687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hidden="1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>
        <v>1</v>
      </c>
      <c r="R104" s="62" t="s">
        <v>4959</v>
      </c>
      <c r="S104" s="63"/>
      <c r="T104" s="61"/>
      <c r="U104" s="126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hidden="1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 t="s">
        <v>4708</v>
      </c>
      <c r="L105" s="62" t="s">
        <v>4687</v>
      </c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hidden="1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>
        <v>2</v>
      </c>
      <c r="N106" s="62" t="s">
        <v>4697</v>
      </c>
      <c r="O106" s="61">
        <v>1</v>
      </c>
      <c r="P106" s="62" t="s">
        <v>4697</v>
      </c>
      <c r="Q106" s="61"/>
      <c r="R106" s="61"/>
      <c r="S106" s="63"/>
      <c r="T106" s="61"/>
      <c r="U106" s="1267" t="s">
        <v>3186</v>
      </c>
      <c r="V106" s="334"/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hidden="1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61"/>
      <c r="R107" s="62"/>
      <c r="S107" s="63"/>
      <c r="T107" s="61"/>
      <c r="U107" s="1267" t="s">
        <v>3182</v>
      </c>
      <c r="V107" s="334"/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hidden="1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4687</v>
      </c>
      <c r="Q108" s="61"/>
      <c r="R108" s="61"/>
      <c r="S108" s="63"/>
      <c r="T108" s="61"/>
      <c r="U108" s="1267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hidden="1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>
        <v>0</v>
      </c>
      <c r="N109" s="62"/>
      <c r="O109" s="61"/>
      <c r="P109" s="62"/>
      <c r="Q109" s="61">
        <v>2</v>
      </c>
      <c r="R109" s="61" t="s">
        <v>4959</v>
      </c>
      <c r="S109" s="63"/>
      <c r="T109" s="61"/>
      <c r="U109" s="1267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hidden="1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 t="s">
        <v>4708</v>
      </c>
      <c r="H110" s="62" t="s">
        <v>4697</v>
      </c>
      <c r="I110" s="61"/>
      <c r="J110" s="62"/>
      <c r="K110" s="61"/>
      <c r="L110" s="62"/>
      <c r="M110" s="61">
        <v>0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hidden="1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4685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hidden="1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4685</v>
      </c>
      <c r="Q112" s="61"/>
      <c r="R112" s="61"/>
      <c r="S112" s="63"/>
      <c r="T112" s="61"/>
      <c r="U112" s="1267" t="s">
        <v>4624</v>
      </c>
      <c r="V112" s="1273"/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hidden="1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/>
      <c r="L113" s="62"/>
      <c r="M113" s="61"/>
      <c r="N113" s="62"/>
      <c r="O113" s="61"/>
      <c r="P113" s="62"/>
      <c r="Q113" s="61"/>
      <c r="R113" s="62"/>
      <c r="S113" s="63"/>
      <c r="T113" s="61"/>
      <c r="U113" s="1267" t="s">
        <v>3178</v>
      </c>
      <c r="V113" s="1268" t="s">
        <v>4712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hidden="1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>
        <v>1</v>
      </c>
      <c r="H114" s="800" t="s">
        <v>4682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1273"/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2</v>
      </c>
      <c r="P115" s="62" t="s">
        <v>4682</v>
      </c>
      <c r="Q115" s="61"/>
      <c r="R115" s="61"/>
      <c r="S115" s="63"/>
      <c r="T115" s="61"/>
      <c r="U115" s="1267" t="s">
        <v>4625</v>
      </c>
      <c r="V115" s="334"/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hidden="1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62" t="s">
        <v>4682</v>
      </c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hidden="1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4686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/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>
        <v>1</v>
      </c>
      <c r="H118" s="62" t="s">
        <v>4685</v>
      </c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/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/>
      <c r="H119" s="62"/>
      <c r="I119" s="61">
        <v>3</v>
      </c>
      <c r="J119" s="62" t="s">
        <v>4692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/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hidden="1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>
        <v>2</v>
      </c>
      <c r="J120" s="61">
        <v>502</v>
      </c>
      <c r="K120" s="61"/>
      <c r="L120" s="62"/>
      <c r="M120" s="61"/>
      <c r="N120" s="62"/>
      <c r="O120" s="61"/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62" t="s">
        <v>4688</v>
      </c>
      <c r="Q121" s="61"/>
      <c r="R121" s="61"/>
      <c r="S121" s="63"/>
      <c r="T121" s="61"/>
      <c r="U121" s="1267" t="s">
        <v>4625</v>
      </c>
      <c r="V121" s="334"/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hidden="1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2</v>
      </c>
      <c r="H122" s="62" t="s">
        <v>4683</v>
      </c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hidden="1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4686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hidden="1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>
        <v>404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hidden="1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4686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/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hidden="1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/>
      <c r="P126" s="62"/>
      <c r="Q126" s="61"/>
      <c r="R126" s="61"/>
      <c r="S126" s="63"/>
      <c r="T126" s="61"/>
      <c r="U126" s="1267" t="s">
        <v>3192</v>
      </c>
      <c r="V126" s="1268" t="s">
        <v>4972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hidden="1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61"/>
      <c r="H127" s="62"/>
      <c r="I127" s="61"/>
      <c r="J127" s="62"/>
      <c r="K127" s="61"/>
      <c r="L127" s="62"/>
      <c r="M127" s="61"/>
      <c r="N127" s="61"/>
      <c r="O127" s="61"/>
      <c r="P127" s="62"/>
      <c r="Q127" s="61"/>
      <c r="R127" s="61"/>
      <c r="S127" s="63"/>
      <c r="T127" s="61"/>
      <c r="U127" s="1267" t="s">
        <v>4621</v>
      </c>
      <c r="V127" s="1268" t="s">
        <v>4972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hidden="1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61"/>
      <c r="H128" s="62"/>
      <c r="I128" s="61"/>
      <c r="J128" s="62"/>
      <c r="K128" s="61"/>
      <c r="L128" s="62"/>
      <c r="M128" s="61"/>
      <c r="N128" s="62"/>
      <c r="O128" s="841"/>
      <c r="P128" s="62"/>
      <c r="Q128" s="61"/>
      <c r="R128" s="61"/>
      <c r="S128" s="62" t="s">
        <v>188</v>
      </c>
      <c r="T128" s="61"/>
      <c r="U128" s="1267" t="s">
        <v>4621</v>
      </c>
      <c r="V128" s="1268" t="s">
        <v>4972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hidden="1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346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0</v>
      </c>
      <c r="P129" s="62"/>
      <c r="Q129" s="61"/>
      <c r="R129" s="61"/>
      <c r="S129" s="63"/>
      <c r="T129" s="61"/>
      <c r="U129" s="1267" t="s">
        <v>4624</v>
      </c>
      <c r="V129" s="1268" t="s">
        <v>4972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hidden="1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61"/>
      <c r="H130" s="62"/>
      <c r="I130" s="61"/>
      <c r="J130" s="62"/>
      <c r="K130" s="61"/>
      <c r="L130" s="62"/>
      <c r="M130" s="61"/>
      <c r="N130" s="62"/>
      <c r="O130" s="61"/>
      <c r="P130" s="62"/>
      <c r="Q130" s="61"/>
      <c r="R130" s="61"/>
      <c r="S130" s="63"/>
      <c r="T130" s="61"/>
      <c r="U130" s="1266" t="s">
        <v>4623</v>
      </c>
      <c r="V130" s="1268" t="s">
        <v>4972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hidden="1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61"/>
      <c r="H131" s="62"/>
      <c r="I131" s="61"/>
      <c r="J131" s="62"/>
      <c r="K131" s="61"/>
      <c r="L131" s="62"/>
      <c r="M131" s="61"/>
      <c r="N131" s="62"/>
      <c r="O131" s="61"/>
      <c r="P131" s="62"/>
      <c r="Q131" s="61"/>
      <c r="R131" s="61"/>
      <c r="S131" s="61"/>
      <c r="T131" s="62"/>
      <c r="U131" s="1266" t="s">
        <v>4623</v>
      </c>
      <c r="V131" s="1268" t="s">
        <v>4972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hidden="1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61"/>
      <c r="H132" s="62"/>
      <c r="I132" s="61"/>
      <c r="J132" s="62"/>
      <c r="K132" s="61"/>
      <c r="L132" s="62"/>
      <c r="M132" s="61"/>
      <c r="N132" s="62"/>
      <c r="O132" s="61"/>
      <c r="P132" s="62"/>
      <c r="Q132" s="61"/>
      <c r="R132" s="61"/>
      <c r="S132" s="63"/>
      <c r="T132" s="61"/>
      <c r="U132" s="1266" t="s">
        <v>4623</v>
      </c>
      <c r="V132" s="1268" t="s">
        <v>4972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hidden="1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61"/>
      <c r="H133" s="62"/>
      <c r="I133" s="841"/>
      <c r="J133" s="62"/>
      <c r="K133" s="61"/>
      <c r="L133" s="62"/>
      <c r="M133" s="61"/>
      <c r="N133" s="62"/>
      <c r="O133" s="61"/>
      <c r="P133" s="62"/>
      <c r="Q133" s="61"/>
      <c r="R133" s="61"/>
      <c r="S133" s="62"/>
      <c r="T133" s="61"/>
      <c r="U133" s="1266" t="s">
        <v>4623</v>
      </c>
      <c r="V133" s="1268" t="s">
        <v>4972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hidden="1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/>
      <c r="J134" s="62"/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1268" t="s">
        <v>4972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hidden="1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346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1337">
        <v>2</v>
      </c>
      <c r="R135" s="1337">
        <v>503</v>
      </c>
      <c r="S135" s="63"/>
      <c r="T135" s="61"/>
      <c r="U135" s="1267" t="s">
        <v>4624</v>
      </c>
      <c r="V135" s="1268" t="s">
        <v>4972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hidden="1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346" t="s">
        <v>2530</v>
      </c>
      <c r="G136" s="61"/>
      <c r="H136" s="62"/>
      <c r="I136" s="61">
        <v>0</v>
      </c>
      <c r="J136" s="62"/>
      <c r="K136" s="61"/>
      <c r="L136" s="62"/>
      <c r="M136" s="61"/>
      <c r="N136" s="62"/>
      <c r="O136" s="61"/>
      <c r="P136" s="62"/>
      <c r="Q136" s="264"/>
      <c r="R136" s="264"/>
      <c r="S136" s="62"/>
      <c r="T136" s="61"/>
      <c r="U136" s="1267" t="s">
        <v>4624</v>
      </c>
      <c r="V136" s="1268" t="s">
        <v>4972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hidden="1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>
        <v>1</v>
      </c>
      <c r="H137" s="790" t="s">
        <v>4692</v>
      </c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334" t="s">
        <v>4671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hidden="1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4700</v>
      </c>
      <c r="I138" s="300"/>
      <c r="J138" s="790"/>
      <c r="K138" s="300"/>
      <c r="L138" s="790"/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/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hidden="1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244" t="s">
        <v>1367</v>
      </c>
      <c r="G139" s="300" t="s">
        <v>4708</v>
      </c>
      <c r="H139" s="790" t="s">
        <v>4710</v>
      </c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1268"/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hidden="1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>
        <v>2</v>
      </c>
      <c r="J140" s="790" t="s">
        <v>4686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334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hidden="1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790"/>
      <c r="I141" s="300">
        <v>2</v>
      </c>
      <c r="J141" s="790" t="s">
        <v>4688</v>
      </c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334" t="s">
        <v>4671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hidden="1" customHeight="1" x14ac:dyDescent="0.25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1278" t="s">
        <v>4943</v>
      </c>
      <c r="J142" s="790"/>
      <c r="K142" s="300" t="s">
        <v>4708</v>
      </c>
      <c r="L142" s="790" t="s">
        <v>4688</v>
      </c>
      <c r="M142" s="300"/>
      <c r="N142" s="790"/>
      <c r="O142" s="300"/>
      <c r="P142" s="790"/>
      <c r="Q142" s="300"/>
      <c r="R142" s="300"/>
      <c r="S142" s="790"/>
      <c r="T142" s="300"/>
      <c r="U142" s="1277" t="s">
        <v>3181</v>
      </c>
      <c r="V142" s="799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hidden="1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>
        <v>0</v>
      </c>
      <c r="J143" s="1269"/>
      <c r="K143" s="300">
        <v>2</v>
      </c>
      <c r="L143" s="1269" t="s">
        <v>4681</v>
      </c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1268" t="s">
        <v>4714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hidden="1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>
        <v>2</v>
      </c>
      <c r="L144" s="790" t="s">
        <v>4692</v>
      </c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/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hidden="1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1319">
        <v>1</v>
      </c>
      <c r="J145" s="1269" t="s">
        <v>4692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334"/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hidden="1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4692</v>
      </c>
      <c r="O146" s="300"/>
      <c r="P146" s="790"/>
      <c r="Q146" s="300"/>
      <c r="R146" s="300"/>
      <c r="S146" s="790"/>
      <c r="T146" s="300"/>
      <c r="U146" s="1277" t="s">
        <v>4937</v>
      </c>
      <c r="V146" s="334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hidden="1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1269" t="s">
        <v>4681</v>
      </c>
      <c r="O147" s="300"/>
      <c r="P147" s="790"/>
      <c r="Q147" s="300"/>
      <c r="R147" s="300"/>
      <c r="S147" s="790"/>
      <c r="T147" s="300"/>
      <c r="U147" s="1277" t="s">
        <v>3186</v>
      </c>
      <c r="V147" s="1268"/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hidden="1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1</v>
      </c>
      <c r="N148" s="790" t="s">
        <v>4686</v>
      </c>
      <c r="O148" s="300"/>
      <c r="P148" s="790"/>
      <c r="Q148" s="300"/>
      <c r="R148" s="300"/>
      <c r="S148" s="790"/>
      <c r="T148" s="300"/>
      <c r="U148" s="1277" t="s">
        <v>3180</v>
      </c>
      <c r="V148" s="334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hidden="1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>
        <v>2</v>
      </c>
      <c r="R149" s="300" t="s">
        <v>4684</v>
      </c>
      <c r="S149" s="790"/>
      <c r="T149" s="300"/>
      <c r="U149" s="1265" t="s">
        <v>3179</v>
      </c>
      <c r="V149" s="334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hidden="1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/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hidden="1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790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334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hidden="1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1268"/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hidden="1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0</v>
      </c>
      <c r="J153" s="790"/>
      <c r="K153" s="300">
        <v>1</v>
      </c>
      <c r="L153" s="1269" t="s">
        <v>4681</v>
      </c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1268" t="s">
        <v>4714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hidden="1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790" t="s">
        <v>4692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/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hidden="1" customHeight="1" x14ac:dyDescent="0.25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 t="s">
        <v>4943</v>
      </c>
      <c r="J155" s="790"/>
      <c r="K155" s="300"/>
      <c r="L155" s="790"/>
      <c r="M155" s="300"/>
      <c r="N155" s="790"/>
      <c r="O155" s="300"/>
      <c r="P155" s="790"/>
      <c r="Q155" s="300"/>
      <c r="R155" s="300"/>
      <c r="S155" s="790" t="s">
        <v>4701</v>
      </c>
      <c r="T155" s="300">
        <v>402</v>
      </c>
      <c r="U155" s="1277" t="s">
        <v>3181</v>
      </c>
      <c r="V155" s="799" t="s">
        <v>4671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hidden="1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>
        <v>2</v>
      </c>
      <c r="H156" s="790" t="s">
        <v>4681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hidden="1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 t="s">
        <v>4708</v>
      </c>
      <c r="H157" s="790" t="s">
        <v>4687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/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hidden="1" customHeight="1" x14ac:dyDescent="0.25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/>
      <c r="H158" s="790"/>
      <c r="I158" s="300"/>
      <c r="J158" s="790"/>
      <c r="K158" s="300"/>
      <c r="L158" s="790"/>
      <c r="M158" s="300">
        <v>2</v>
      </c>
      <c r="N158" s="1269" t="s">
        <v>4688</v>
      </c>
      <c r="O158" s="300"/>
      <c r="P158" s="790"/>
      <c r="Q158" s="300"/>
      <c r="R158" s="300"/>
      <c r="S158" s="790"/>
      <c r="T158" s="300"/>
      <c r="U158" s="1277" t="s">
        <v>3181</v>
      </c>
      <c r="V158" s="799" t="s">
        <v>4973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customHeight="1" thickBot="1" x14ac:dyDescent="0.3">
      <c r="A159" s="243"/>
      <c r="B159" s="503"/>
      <c r="C159" s="503"/>
      <c r="D159" s="510"/>
      <c r="E159" s="1040"/>
      <c r="F159" s="504"/>
      <c r="G159" s="505"/>
      <c r="H159" s="506"/>
      <c r="I159" s="505"/>
      <c r="J159" s="506"/>
      <c r="K159" s="505"/>
      <c r="L159" s="506"/>
      <c r="M159" s="505"/>
      <c r="N159" s="506"/>
      <c r="O159" s="505"/>
      <c r="P159" s="506"/>
      <c r="Q159" s="763"/>
      <c r="R159" s="763"/>
      <c r="S159" s="507"/>
      <c r="T159" s="505"/>
      <c r="U159" s="552"/>
      <c r="V159" s="508"/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830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1345"/>
      <c r="O161" s="554"/>
      <c r="S161" s="1044"/>
      <c r="T161" s="1044"/>
      <c r="V161" s="830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1345"/>
      <c r="M162" s="1345"/>
      <c r="N162" s="1345"/>
      <c r="O162" s="87"/>
      <c r="P162" s="79"/>
      <c r="Q162" s="79"/>
      <c r="R162" s="79"/>
      <c r="S162" s="79"/>
      <c r="T162" s="79"/>
      <c r="U162" s="554"/>
      <c r="V162" s="830"/>
      <c r="W162" s="1343"/>
      <c r="X162" s="1342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x14ac:dyDescent="0.25">
      <c r="A163" s="11"/>
      <c r="B163" s="12"/>
      <c r="C163" s="11"/>
      <c r="D163" s="12"/>
      <c r="E163" s="1340"/>
      <c r="F163" s="98"/>
      <c r="G163" s="526" t="s">
        <v>34</v>
      </c>
      <c r="H163" s="526" t="s">
        <v>35</v>
      </c>
      <c r="I163" s="526"/>
      <c r="J163" s="29"/>
      <c r="K163" s="1345"/>
      <c r="L163" s="1345"/>
      <c r="M163" s="1345"/>
      <c r="N163" s="1345"/>
      <c r="O163" s="18"/>
      <c r="P163" s="14"/>
      <c r="Q163" s="1338"/>
      <c r="R163" s="14"/>
      <c r="S163" s="1338"/>
      <c r="T163" s="1341"/>
      <c r="U163" s="35"/>
      <c r="V163" s="830"/>
      <c r="W163" s="1343"/>
      <c r="X163" s="1342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1345"/>
      <c r="J164" s="29"/>
      <c r="K164" s="1345"/>
      <c r="L164" s="839"/>
      <c r="M164" s="1345"/>
      <c r="N164" s="1345"/>
      <c r="O164" s="18"/>
      <c r="P164" s="14"/>
      <c r="Q164" s="1338"/>
      <c r="R164" s="14"/>
      <c r="S164" s="1338"/>
      <c r="T164" s="1341"/>
      <c r="U164" s="35"/>
      <c r="V164" s="835"/>
      <c r="W164" s="1343"/>
      <c r="X164" s="1342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x14ac:dyDescent="0.25">
      <c r="A165" s="11"/>
      <c r="B165" s="12"/>
      <c r="C165" s="11"/>
      <c r="D165" s="157"/>
      <c r="E165" s="1070"/>
      <c r="G165" s="1345"/>
      <c r="H165" s="1345"/>
      <c r="I165" s="1345"/>
      <c r="J165" s="840"/>
      <c r="K165" s="116"/>
      <c r="L165" s="1345"/>
      <c r="M165" s="1345" t="s">
        <v>36</v>
      </c>
      <c r="N165" s="1345"/>
      <c r="O165" s="18"/>
      <c r="P165" s="14"/>
      <c r="Q165" s="1338"/>
      <c r="R165" s="14"/>
      <c r="S165" s="1338" t="s">
        <v>37</v>
      </c>
      <c r="T165" s="1341"/>
      <c r="U165" s="35"/>
      <c r="V165" s="830"/>
      <c r="W165" s="1343"/>
      <c r="X165" s="1342"/>
      <c r="Y165" s="256"/>
      <c r="Z165" s="871"/>
      <c r="AA165" s="844"/>
      <c r="AB165" s="1"/>
      <c r="AC165" s="15"/>
      <c r="AD165" s="14"/>
      <c r="AF165" s="323"/>
    </row>
    <row r="166" spans="1:52" s="321" customFormat="1" ht="16.5" x14ac:dyDescent="0.25">
      <c r="A166" s="11"/>
      <c r="B166" s="12"/>
      <c r="C166" s="11"/>
      <c r="D166" s="157"/>
      <c r="E166" s="1070"/>
      <c r="G166" s="13"/>
      <c r="H166" s="14"/>
      <c r="I166" s="1338"/>
      <c r="J166" s="92"/>
      <c r="K166" s="1338"/>
      <c r="L166" s="14"/>
      <c r="M166" s="1338"/>
      <c r="N166" s="14"/>
      <c r="O166" s="18"/>
      <c r="P166" s="14"/>
      <c r="Q166" s="1338"/>
      <c r="R166" s="14"/>
      <c r="S166" s="1338"/>
      <c r="T166" s="97"/>
      <c r="U166" s="35"/>
      <c r="V166" s="830"/>
      <c r="W166" s="1343" t="s">
        <v>30</v>
      </c>
      <c r="X166" s="1342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339"/>
      <c r="F167" s="838"/>
      <c r="G167" s="13"/>
      <c r="H167" s="14"/>
      <c r="I167" s="1338"/>
      <c r="J167" s="92"/>
      <c r="K167" s="1338"/>
      <c r="L167" s="14"/>
      <c r="M167" s="1338"/>
      <c r="N167" s="14"/>
      <c r="O167" s="18"/>
      <c r="P167" s="14"/>
      <c r="Q167" s="1338"/>
      <c r="R167" s="14"/>
      <c r="S167" s="1338"/>
      <c r="T167" s="97"/>
      <c r="U167" s="35"/>
      <c r="V167" s="830"/>
      <c r="W167" s="1343"/>
      <c r="X167" s="1342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340"/>
      <c r="F168" s="98"/>
      <c r="G168" s="13"/>
      <c r="H168" s="14"/>
      <c r="I168" s="1338"/>
      <c r="J168" s="92"/>
      <c r="K168" s="1338"/>
      <c r="L168" s="14"/>
      <c r="M168" s="1338"/>
      <c r="N168" s="14"/>
      <c r="O168" s="18"/>
      <c r="P168" s="14"/>
      <c r="Q168" s="1338"/>
      <c r="R168" s="14"/>
      <c r="S168" s="1338"/>
      <c r="T168" s="99"/>
      <c r="U168" s="35"/>
      <c r="V168" s="830"/>
      <c r="W168" s="1343"/>
      <c r="X168" s="1342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340"/>
      <c r="F169" s="98"/>
      <c r="G169" s="13"/>
      <c r="H169" s="14"/>
      <c r="I169" s="1338"/>
      <c r="J169" s="92"/>
      <c r="K169" s="1338"/>
      <c r="L169" s="14"/>
      <c r="M169" s="1338"/>
      <c r="N169" s="14"/>
      <c r="O169" s="18"/>
      <c r="P169" s="14"/>
      <c r="Q169" s="19"/>
      <c r="R169" s="6" t="s">
        <v>40</v>
      </c>
      <c r="S169" s="19"/>
      <c r="T169" s="100"/>
      <c r="U169" s="35"/>
      <c r="V169" s="830"/>
      <c r="W169" s="1343"/>
      <c r="X169" s="1342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341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830"/>
      <c r="W170" s="1343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1345"/>
      <c r="S171" s="816"/>
      <c r="T171" s="1341"/>
      <c r="U171" s="555"/>
      <c r="V171" s="830"/>
      <c r="W171" s="1343"/>
      <c r="X171" s="1342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1343"/>
      <c r="X172" s="1342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1343"/>
      <c r="X173" s="1342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1343"/>
      <c r="X174" s="1342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1343"/>
      <c r="X175" s="1342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1343"/>
      <c r="X176" s="1342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1343"/>
      <c r="X177" s="1342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1343"/>
      <c r="X178" s="1342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1343"/>
      <c r="X179" s="1342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1343"/>
      <c r="X180" s="1342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1343"/>
      <c r="X181" s="1342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1343"/>
      <c r="X182" s="1342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1343"/>
      <c r="X183" s="1342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1343"/>
      <c r="X184" s="1342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1343"/>
      <c r="X185" s="1342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1343"/>
      <c r="X186" s="1342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1343"/>
      <c r="X187" s="1342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1343"/>
      <c r="X188" s="1342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1343"/>
      <c r="X189" s="1342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1343"/>
      <c r="X190" s="1342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1343"/>
      <c r="X191" s="1342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1343"/>
      <c r="X192" s="1342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1343"/>
      <c r="X193" s="1342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1343"/>
      <c r="X194" s="1342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1343"/>
      <c r="X195" s="1342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1343"/>
      <c r="X196" s="1342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1343"/>
      <c r="X197" s="1342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1343"/>
      <c r="X198" s="1342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1343"/>
      <c r="X199" s="1342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1343"/>
      <c r="X200" s="1342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1343"/>
      <c r="X201" s="1342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1343"/>
      <c r="X202" s="1342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1343"/>
      <c r="X203" s="1342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1343"/>
      <c r="X204" s="1342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1343"/>
      <c r="X205" s="1342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1343"/>
      <c r="X206" s="1342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1343"/>
      <c r="X207" s="1342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1343"/>
      <c r="X208" s="1342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1343"/>
      <c r="X209" s="1342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1343"/>
      <c r="X210" s="1342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1343"/>
      <c r="X211" s="1342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1343"/>
      <c r="X212" s="1342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1343"/>
      <c r="X213" s="1342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1343"/>
      <c r="X214" s="1342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1343"/>
      <c r="X215" s="1342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1343"/>
      <c r="X216" s="1342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1343"/>
      <c r="X217" s="1342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1343"/>
      <c r="X218" s="1342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1343"/>
      <c r="X219" s="1342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1343"/>
      <c r="X220" s="1342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1343"/>
      <c r="X221" s="1342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1343"/>
      <c r="X222" s="1342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1343"/>
      <c r="X223" s="1342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1343"/>
      <c r="X224" s="1342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1343"/>
      <c r="X225" s="1342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1343"/>
      <c r="X226" s="1342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1343"/>
      <c r="X227" s="1342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1343"/>
      <c r="X228" s="1342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1343"/>
      <c r="X229" s="1342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1343"/>
      <c r="X230" s="1342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1343"/>
      <c r="X231" s="1342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1343"/>
      <c r="X232" s="1342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1343"/>
      <c r="X233" s="1342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1343"/>
      <c r="X234" s="1342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1343"/>
      <c r="X235" s="1342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1343"/>
      <c r="X236" s="1342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1343"/>
      <c r="X237" s="1342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1343"/>
      <c r="X238" s="1342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1343"/>
      <c r="X239" s="1342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1343"/>
      <c r="X240" s="1342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1343"/>
      <c r="X241" s="1342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1343"/>
      <c r="X242" s="1342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1343"/>
      <c r="X243" s="1342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1343"/>
      <c r="X244" s="1342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1343"/>
      <c r="X245" s="1342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1343"/>
      <c r="X246" s="1342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1343"/>
      <c r="X247" s="1342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1343"/>
      <c r="X248" s="1342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1343"/>
      <c r="X249" s="1342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1343"/>
      <c r="X250" s="1342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1343"/>
      <c r="X251" s="1342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1343"/>
      <c r="X252" s="1342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1343"/>
      <c r="X253" s="1342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1343"/>
      <c r="X254" s="1342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1343"/>
      <c r="X255" s="1342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1343"/>
      <c r="X256" s="1342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1343"/>
      <c r="X257" s="1342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1343"/>
      <c r="X258" s="1342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1343"/>
      <c r="X259" s="1342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1343"/>
      <c r="X260" s="1342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1343"/>
      <c r="X261" s="1342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1343"/>
      <c r="X262" s="1342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1343"/>
      <c r="X263" s="1342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1343"/>
      <c r="X264" s="1342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1343"/>
      <c r="X265" s="1342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1343"/>
      <c r="X266" s="1342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1343"/>
      <c r="X267" s="1342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1343"/>
      <c r="X268" s="1342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1343"/>
      <c r="X269" s="1342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1343"/>
      <c r="X270" s="1342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1343"/>
      <c r="X271" s="1342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1343"/>
      <c r="X272" s="1342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1343"/>
      <c r="X273" s="1342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1343"/>
      <c r="X274" s="1342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1343"/>
      <c r="X275" s="1342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1343"/>
      <c r="X276" s="1342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1343"/>
      <c r="X277" s="1342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1343"/>
      <c r="X278" s="1342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1343"/>
      <c r="X279" s="1342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1343"/>
      <c r="X280" s="1342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1343"/>
      <c r="X281" s="1342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1343"/>
      <c r="X282" s="1342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1343"/>
      <c r="X283" s="1342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1343"/>
      <c r="X284" s="1342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1343"/>
      <c r="X285" s="1342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1343"/>
      <c r="X286" s="1342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1343"/>
      <c r="X287" s="1342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1343"/>
      <c r="X288" s="1342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1343"/>
      <c r="X289" s="1342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1343"/>
      <c r="X290" s="1342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1343"/>
      <c r="X291" s="1342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1343"/>
      <c r="X292" s="1342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1343"/>
      <c r="X293" s="1342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1343"/>
      <c r="X294" s="1342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1343"/>
      <c r="X295" s="1342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1343"/>
      <c r="X296" s="1342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1343"/>
      <c r="X297" s="1342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1343"/>
      <c r="X298" s="1342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1343"/>
      <c r="X299" s="1342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1343"/>
      <c r="X300" s="1342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1343"/>
      <c r="X301" s="1342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1343"/>
      <c r="X302" s="1342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1343"/>
      <c r="X303" s="1342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1343"/>
      <c r="X304" s="1342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1343"/>
      <c r="X305" s="1342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1343"/>
      <c r="X306" s="1342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1343"/>
      <c r="X307" s="1342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1343"/>
      <c r="X308" s="1342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1343"/>
      <c r="X309" s="1342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1343"/>
      <c r="X310" s="1342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1343"/>
      <c r="X311" s="1342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1343"/>
      <c r="X312" s="1342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1343"/>
      <c r="X313" s="1342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1343"/>
      <c r="X314" s="1342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1343"/>
      <c r="X315" s="1342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1343"/>
      <c r="X316" s="1342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1343"/>
      <c r="X317" s="1342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1343"/>
      <c r="X318" s="1342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1343"/>
      <c r="X319" s="1342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1343"/>
      <c r="X320" s="1342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1343"/>
      <c r="X321" s="1342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1343"/>
      <c r="X322" s="1342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1343"/>
      <c r="X323" s="1342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1343"/>
      <c r="X324" s="1342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1343"/>
      <c r="X325" s="1342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1343"/>
      <c r="X326" s="1342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1343"/>
      <c r="X327" s="1342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1343"/>
      <c r="X328" s="1342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1343"/>
      <c r="X329" s="1342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1343"/>
      <c r="X330" s="1342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1343"/>
      <c r="X331" s="1342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1343"/>
      <c r="X332" s="1342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1343"/>
      <c r="X333" s="1342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1343"/>
      <c r="X334" s="1342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1343"/>
      <c r="X335" s="1342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1343"/>
      <c r="X336" s="1342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1343"/>
      <c r="X337" s="1342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1343"/>
      <c r="X338" s="1342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1343"/>
      <c r="X339" s="1342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1343"/>
      <c r="X340" s="1342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1343"/>
      <c r="X341" s="1342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1343"/>
      <c r="X342" s="1342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1343"/>
      <c r="X343" s="1342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1343"/>
      <c r="X344" s="1342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1343"/>
      <c r="X345" s="1342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1343"/>
      <c r="X346" s="1342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1343"/>
      <c r="X347" s="1342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1343"/>
      <c r="X348" s="1342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1343"/>
      <c r="X349" s="1342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1343"/>
      <c r="X350" s="1342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1343"/>
      <c r="X351" s="1342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1343"/>
      <c r="X352" s="1342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1343"/>
      <c r="X353" s="1342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1343"/>
      <c r="X354" s="1342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1343"/>
      <c r="X355" s="1342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1343"/>
      <c r="X356" s="1342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1343"/>
      <c r="X357" s="1342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1343"/>
      <c r="X358" s="1342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1343"/>
      <c r="X359" s="1342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1343"/>
      <c r="X360" s="1342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1343"/>
      <c r="X361" s="1342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1343"/>
      <c r="X362" s="1342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1343"/>
      <c r="X363" s="1342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1343"/>
      <c r="X364" s="1342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1343"/>
      <c r="X365" s="1342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1343"/>
      <c r="X366" s="1342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1343"/>
      <c r="X367" s="1342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1343"/>
      <c r="X368" s="1342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1343"/>
      <c r="X369" s="1342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1343"/>
      <c r="X370" s="1342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1343"/>
      <c r="X371" s="1342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1343"/>
      <c r="X372" s="1342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1343"/>
      <c r="X373" s="1342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1343"/>
      <c r="X374" s="1342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1343"/>
      <c r="X375" s="1342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1343"/>
      <c r="X376" s="1342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1343"/>
      <c r="X377" s="1342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1343"/>
      <c r="X378" s="1342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1343"/>
      <c r="X379" s="1342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1343"/>
      <c r="X380" s="1342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1343"/>
      <c r="X381" s="1342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1343"/>
      <c r="X382" s="1342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1343"/>
      <c r="X383" s="1342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1343"/>
      <c r="X384" s="1342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1343"/>
      <c r="X385" s="1342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1343"/>
      <c r="X386" s="1342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1343"/>
      <c r="X387" s="1342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1343"/>
      <c r="X388" s="1342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1343"/>
      <c r="X389" s="1342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1343"/>
      <c r="X390" s="1342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1343"/>
      <c r="X391" s="1342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1343"/>
      <c r="X392" s="1342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1343"/>
      <c r="X393" s="1342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1343"/>
      <c r="X394" s="1342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1343"/>
      <c r="X395" s="1342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1343"/>
      <c r="X396" s="1342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1343"/>
      <c r="X397" s="1342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1343"/>
      <c r="X398" s="1342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1343"/>
      <c r="X399" s="1342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1343"/>
      <c r="X400" s="1342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1343"/>
      <c r="X401" s="1342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1343"/>
      <c r="X402" s="1342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1343"/>
      <c r="X403" s="1342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1343"/>
      <c r="X404" s="1342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1343"/>
      <c r="X405" s="1342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1343"/>
      <c r="X406" s="1342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1343"/>
      <c r="X407" s="1342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1343"/>
      <c r="X408" s="1342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1343"/>
      <c r="X409" s="1342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1343"/>
      <c r="X410" s="1342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1343"/>
      <c r="X411" s="1342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1343"/>
      <c r="X412" s="1342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1343"/>
      <c r="X413" s="1342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1343"/>
      <c r="X414" s="1342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1343"/>
      <c r="X415" s="1342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1343"/>
      <c r="X416" s="1342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1343"/>
      <c r="X417" s="1342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1343"/>
      <c r="X418" s="1342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1343"/>
      <c r="X419" s="1342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1343"/>
      <c r="X420" s="1342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1343"/>
      <c r="X421" s="1342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1343"/>
      <c r="X422" s="1342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830"/>
      <c r="W423" s="1343"/>
      <c r="X423" s="1342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830"/>
      <c r="W424" s="1343"/>
      <c r="X424" s="1342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830"/>
      <c r="W425" s="1343"/>
      <c r="X425" s="1342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830"/>
      <c r="W426" s="1343"/>
      <c r="X426" s="1342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830"/>
      <c r="W427" s="1343"/>
      <c r="X427" s="1342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830"/>
      <c r="W428" s="1343"/>
      <c r="X428" s="1342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830"/>
      <c r="W429" s="1343"/>
      <c r="X429" s="1342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830"/>
      <c r="W430" s="1343"/>
      <c r="X430" s="1342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830"/>
      <c r="W431" s="1343"/>
      <c r="X431" s="1342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830"/>
      <c r="W432" s="1343"/>
      <c r="X432" s="1342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830"/>
      <c r="W433" s="1343"/>
      <c r="X433" s="1342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830"/>
      <c r="W434" s="1343"/>
      <c r="X434" s="1342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830"/>
      <c r="W435" s="1343"/>
      <c r="X435" s="1342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830"/>
      <c r="W436" s="1343"/>
      <c r="X436" s="1342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830"/>
      <c r="W437" s="1343"/>
      <c r="X437" s="1342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830"/>
      <c r="W438" s="1343"/>
      <c r="X438" s="1342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830"/>
      <c r="W439" s="1343"/>
      <c r="X439" s="1342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830"/>
      <c r="W440" s="1343"/>
      <c r="X440" s="1342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830"/>
      <c r="W441" s="1343"/>
      <c r="X441" s="1342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830"/>
      <c r="W442" s="1343"/>
      <c r="X442" s="1342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830"/>
      <c r="W443" s="1343"/>
      <c r="X443" s="1342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6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837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837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837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837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837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837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837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837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837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837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837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837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837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837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837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837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837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837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837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837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837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autoFilter ref="A8:AZ158">
    <filterColumn colId="20">
      <filters>
        <filter val="Cô Vũ Huyền"/>
      </filters>
    </filterColumn>
  </autoFilter>
  <mergeCells count="16">
    <mergeCell ref="P5:T5"/>
    <mergeCell ref="A1:U1"/>
    <mergeCell ref="A2:U2"/>
    <mergeCell ref="I3:U3"/>
    <mergeCell ref="X3:Y3"/>
    <mergeCell ref="D4:U4"/>
    <mergeCell ref="S7:T7"/>
    <mergeCell ref="U7:U8"/>
    <mergeCell ref="AC7:AD7"/>
    <mergeCell ref="G162:I162"/>
    <mergeCell ref="G7:H7"/>
    <mergeCell ref="I7:J7"/>
    <mergeCell ref="K7:L7"/>
    <mergeCell ref="M7:N7"/>
    <mergeCell ref="O7:P7"/>
    <mergeCell ref="Q7:R7"/>
  </mergeCells>
  <conditionalFormatting sqref="W9:X12 W15:X15">
    <cfRule type="cellIs" dxfId="75" priority="19" stopIfTrue="1" operator="equal">
      <formula>#REF!</formula>
    </cfRule>
  </conditionalFormatting>
  <conditionalFormatting sqref="X10">
    <cfRule type="cellIs" dxfId="74" priority="18" stopIfTrue="1" operator="equal">
      <formula>#REF!</formula>
    </cfRule>
  </conditionalFormatting>
  <conditionalFormatting sqref="X10 W25:X28 W30:X30">
    <cfRule type="cellIs" dxfId="73" priority="17" stopIfTrue="1" operator="equal">
      <formula>#REF!</formula>
    </cfRule>
  </conditionalFormatting>
  <conditionalFormatting sqref="W34:X34">
    <cfRule type="cellIs" dxfId="72" priority="16" stopIfTrue="1" operator="equal">
      <formula>#REF!</formula>
    </cfRule>
  </conditionalFormatting>
  <conditionalFormatting sqref="W39">
    <cfRule type="cellIs" dxfId="71" priority="15" stopIfTrue="1" operator="equal">
      <formula>#REF!</formula>
    </cfRule>
  </conditionalFormatting>
  <conditionalFormatting sqref="W39:W40">
    <cfRule type="cellIs" dxfId="70" priority="14" stopIfTrue="1" operator="equal">
      <formula>#REF!</formula>
    </cfRule>
  </conditionalFormatting>
  <conditionalFormatting sqref="W43">
    <cfRule type="cellIs" dxfId="69" priority="13" stopIfTrue="1" operator="equal">
      <formula>#REF!</formula>
    </cfRule>
  </conditionalFormatting>
  <conditionalFormatting sqref="W45">
    <cfRule type="cellIs" dxfId="68" priority="12" stopIfTrue="1" operator="equal">
      <formula>#REF!</formula>
    </cfRule>
  </conditionalFormatting>
  <conditionalFormatting sqref="W48">
    <cfRule type="cellIs" dxfId="67" priority="11" stopIfTrue="1" operator="equal">
      <formula>#REF!</formula>
    </cfRule>
  </conditionalFormatting>
  <conditionalFormatting sqref="W49">
    <cfRule type="cellIs" dxfId="66" priority="10" stopIfTrue="1" operator="equal">
      <formula>#REF!</formula>
    </cfRule>
  </conditionalFormatting>
  <conditionalFormatting sqref="W14:X14">
    <cfRule type="cellIs" dxfId="65" priority="9" stopIfTrue="1" operator="equal">
      <formula>#REF!</formula>
    </cfRule>
  </conditionalFormatting>
  <conditionalFormatting sqref="W13:X13">
    <cfRule type="cellIs" dxfId="64" priority="8" stopIfTrue="1" operator="equal">
      <formula>#REF!</formula>
    </cfRule>
  </conditionalFormatting>
  <conditionalFormatting sqref="W18:X18">
    <cfRule type="cellIs" dxfId="63" priority="7" stopIfTrue="1" operator="equal">
      <formula>#REF!</formula>
    </cfRule>
  </conditionalFormatting>
  <conditionalFormatting sqref="W23:X23">
    <cfRule type="cellIs" dxfId="62" priority="6" stopIfTrue="1" operator="equal">
      <formula>#REF!</formula>
    </cfRule>
  </conditionalFormatting>
  <conditionalFormatting sqref="W22:X22">
    <cfRule type="cellIs" dxfId="61" priority="5" stopIfTrue="1" operator="equal">
      <formula>#REF!</formula>
    </cfRule>
  </conditionalFormatting>
  <conditionalFormatting sqref="W24:X24">
    <cfRule type="cellIs" dxfId="60" priority="4" stopIfTrue="1" operator="equal">
      <formula>#REF!</formula>
    </cfRule>
  </conditionalFormatting>
  <conditionalFormatting sqref="W29:X29">
    <cfRule type="cellIs" dxfId="59" priority="3" stopIfTrue="1" operator="equal">
      <formula>#REF!</formula>
    </cfRule>
  </conditionalFormatting>
  <conditionalFormatting sqref="W35:W37">
    <cfRule type="cellIs" dxfId="58" priority="2" stopIfTrue="1" operator="equal">
      <formula>#REF!</formula>
    </cfRule>
  </conditionalFormatting>
  <conditionalFormatting sqref="W35:W36">
    <cfRule type="cellIs" dxfId="57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Z685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U19" sqref="U19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837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8"/>
      <c r="W1" s="1352"/>
      <c r="X1" s="1352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4976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352"/>
      <c r="X2" s="1352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349"/>
      <c r="F3" s="12"/>
      <c r="G3" s="13"/>
      <c r="H3" s="14"/>
      <c r="I3" s="1409" t="s">
        <v>4977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830"/>
      <c r="W3" s="1352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349"/>
      <c r="B4" s="1349"/>
      <c r="C4" s="1349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830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348"/>
      <c r="F5" s="26"/>
      <c r="G5" s="27"/>
      <c r="H5" s="1354"/>
      <c r="I5" s="1350"/>
      <c r="J5" s="29"/>
      <c r="K5" s="30"/>
      <c r="L5" s="1354"/>
      <c r="M5" s="31"/>
      <c r="N5" s="32"/>
      <c r="O5" s="1350"/>
      <c r="P5" s="1429" t="s">
        <v>4982</v>
      </c>
      <c r="Q5" s="1429"/>
      <c r="R5" s="1429"/>
      <c r="S5" s="1429"/>
      <c r="T5" s="1429"/>
      <c r="U5" s="1073"/>
      <c r="V5" s="830"/>
      <c r="W5" s="347"/>
      <c r="X5" s="1351"/>
      <c r="Y5" s="256"/>
      <c r="Z5" s="843"/>
      <c r="AA5" s="844"/>
      <c r="AB5" s="7"/>
      <c r="AC5" s="36"/>
      <c r="AD5" s="1354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348"/>
      <c r="F6" s="26"/>
      <c r="G6" s="27"/>
      <c r="H6" s="1354"/>
      <c r="I6" s="1350"/>
      <c r="J6" s="29"/>
      <c r="K6" s="30"/>
      <c r="L6" s="1354"/>
      <c r="M6" s="31"/>
      <c r="N6" s="32"/>
      <c r="O6" s="1350"/>
      <c r="P6" s="1354"/>
      <c r="Q6" s="1350"/>
      <c r="R6" s="15"/>
      <c r="S6" s="33"/>
      <c r="T6" s="34"/>
      <c r="U6" s="35"/>
      <c r="V6" s="830"/>
      <c r="W6" s="1352"/>
      <c r="X6" s="1351"/>
      <c r="Y6" s="256"/>
      <c r="Z6" s="843"/>
      <c r="AA6" s="844"/>
      <c r="AB6" s="7"/>
      <c r="AC6" s="36"/>
      <c r="AD6" s="1354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831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353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>
        <v>2</v>
      </c>
      <c r="H9" s="799">
        <v>403</v>
      </c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799">
        <v>403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/>
      <c r="N11" s="61"/>
      <c r="O11" s="61">
        <v>1</v>
      </c>
      <c r="P11" s="62" t="s">
        <v>4692</v>
      </c>
      <c r="Q11" s="61"/>
      <c r="R11" s="61"/>
      <c r="S11" s="61"/>
      <c r="T11" s="295"/>
      <c r="U11" s="1265" t="s">
        <v>3178</v>
      </c>
      <c r="V11" s="1268" t="s">
        <v>4671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 t="s">
        <v>4763</v>
      </c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 t="s">
        <v>4708</v>
      </c>
      <c r="J12" s="62" t="s">
        <v>4691</v>
      </c>
      <c r="K12" s="61"/>
      <c r="L12" s="61"/>
      <c r="M12" s="61"/>
      <c r="N12" s="61"/>
      <c r="O12" s="61"/>
      <c r="P12" s="61"/>
      <c r="Q12" s="1280"/>
      <c r="R12" s="61"/>
      <c r="S12" s="61"/>
      <c r="T12" s="295"/>
      <c r="U12" s="1266" t="s">
        <v>4623</v>
      </c>
      <c r="V12" s="334" t="s">
        <v>4671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264" t="s">
        <v>4708</v>
      </c>
      <c r="J13" s="264">
        <v>505</v>
      </c>
      <c r="K13" s="264"/>
      <c r="L13" s="264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1268">
        <v>505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 t="s">
        <v>4763</v>
      </c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/>
      <c r="H14" s="61"/>
      <c r="I14" s="61"/>
      <c r="J14" s="62"/>
      <c r="K14" s="61"/>
      <c r="L14" s="61"/>
      <c r="M14" s="61">
        <v>2</v>
      </c>
      <c r="N14" s="61">
        <v>404</v>
      </c>
      <c r="O14" s="61"/>
      <c r="P14" s="61"/>
      <c r="Q14" s="61"/>
      <c r="R14" s="61"/>
      <c r="S14" s="61"/>
      <c r="T14" s="295"/>
      <c r="U14" s="1265" t="s">
        <v>3177</v>
      </c>
      <c r="V14" s="61">
        <v>404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/>
      <c r="H15" s="61"/>
      <c r="I15" s="264"/>
      <c r="J15" s="264"/>
      <c r="K15" s="61"/>
      <c r="L15" s="61"/>
      <c r="M15" s="61">
        <v>2</v>
      </c>
      <c r="N15" s="61">
        <v>402</v>
      </c>
      <c r="O15" s="61"/>
      <c r="P15" s="61"/>
      <c r="Q15" s="61"/>
      <c r="R15" s="62"/>
      <c r="S15" s="61"/>
      <c r="T15" s="295"/>
      <c r="U15" s="1265" t="s">
        <v>3178</v>
      </c>
      <c r="V15" s="1268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 t="s">
        <v>4763</v>
      </c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/>
      <c r="N16" s="62"/>
      <c r="O16" s="61"/>
      <c r="P16" s="61"/>
      <c r="Q16" s="61"/>
      <c r="R16" s="61"/>
      <c r="S16" s="61"/>
      <c r="T16" s="295"/>
      <c r="U16" s="1266" t="s">
        <v>4623</v>
      </c>
      <c r="V16" s="334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>
        <v>0</v>
      </c>
      <c r="N17" s="62"/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>
        <v>1</v>
      </c>
      <c r="P18" s="61" t="s">
        <v>4691</v>
      </c>
      <c r="Q18" s="61"/>
      <c r="R18" s="61"/>
      <c r="S18" s="61"/>
      <c r="T18" s="295"/>
      <c r="U18" s="1265" t="s">
        <v>3177</v>
      </c>
      <c r="V18" s="334" t="s">
        <v>4939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4958</v>
      </c>
      <c r="O19" s="300"/>
      <c r="P19" s="300"/>
      <c r="Q19" s="300"/>
      <c r="R19" s="300"/>
      <c r="S19" s="300"/>
      <c r="T19" s="309"/>
      <c r="U19" s="1265" t="s">
        <v>3176</v>
      </c>
      <c r="V19" s="334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>
        <v>0</v>
      </c>
      <c r="L20" s="62"/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264" t="s">
        <v>4708</v>
      </c>
      <c r="L21" s="264" t="s">
        <v>4687</v>
      </c>
      <c r="M21" s="61"/>
      <c r="N21" s="61"/>
      <c r="O21" s="61"/>
      <c r="P21" s="62"/>
      <c r="Q21" s="61"/>
      <c r="R21" s="61"/>
      <c r="S21" s="61"/>
      <c r="T21" s="61"/>
      <c r="U21" s="1265" t="s">
        <v>3178</v>
      </c>
      <c r="V21" s="1268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36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>
        <v>2</v>
      </c>
      <c r="J22" s="61" t="s">
        <v>4687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1309" t="s">
        <v>312</v>
      </c>
      <c r="G23" s="799">
        <v>2</v>
      </c>
      <c r="H23" s="799" t="s">
        <v>4710</v>
      </c>
      <c r="I23" s="61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67" t="s">
        <v>3180</v>
      </c>
      <c r="V23" s="334" t="s">
        <v>4981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/>
      <c r="L24" s="799"/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334" t="s">
        <v>4671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1267" t="s">
        <v>3181</v>
      </c>
      <c r="V25" s="799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customHeight="1" x14ac:dyDescent="0.25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1</v>
      </c>
      <c r="H26" s="61">
        <v>403</v>
      </c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799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customHeight="1" x14ac:dyDescent="0.25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4687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799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customHeight="1" x14ac:dyDescent="0.25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799">
        <v>2</v>
      </c>
      <c r="P28" s="799" t="s">
        <v>4710</v>
      </c>
      <c r="Q28" s="61"/>
      <c r="R28" s="61"/>
      <c r="S28" s="61"/>
      <c r="T28" s="61"/>
      <c r="U28" s="1267" t="s">
        <v>3181</v>
      </c>
      <c r="V28" s="799" t="s">
        <v>4710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>
        <v>0</v>
      </c>
      <c r="R29" s="61"/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>
        <v>1</v>
      </c>
      <c r="L30" s="790" t="s">
        <v>4691</v>
      </c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4671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61" t="s">
        <v>4691</v>
      </c>
      <c r="O31" s="61"/>
      <c r="P31" s="61"/>
      <c r="Q31" s="61"/>
      <c r="R31" s="61"/>
      <c r="S31" s="61"/>
      <c r="T31" s="61"/>
      <c r="U31" s="1267" t="s">
        <v>3182</v>
      </c>
      <c r="V31" s="334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>
        <v>1</v>
      </c>
      <c r="L32" s="61" t="s">
        <v>4959</v>
      </c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4671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61" t="s">
        <v>4687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customHeight="1" x14ac:dyDescent="0.25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1267" t="s">
        <v>3181</v>
      </c>
      <c r="V34" s="799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502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502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505</v>
      </c>
      <c r="O37" s="61"/>
      <c r="P37" s="61"/>
      <c r="Q37" s="61"/>
      <c r="R37" s="61"/>
      <c r="S37" s="61"/>
      <c r="T37" s="61"/>
      <c r="U37" s="1267" t="s">
        <v>4622</v>
      </c>
      <c r="V37" s="334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>
        <v>2</v>
      </c>
      <c r="N38" s="61">
        <v>505</v>
      </c>
      <c r="O38" s="61"/>
      <c r="P38" s="61"/>
      <c r="Q38" s="61"/>
      <c r="R38" s="61"/>
      <c r="S38" s="61"/>
      <c r="T38" s="61"/>
      <c r="U38" s="1267" t="s">
        <v>4622</v>
      </c>
      <c r="V38" s="334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>
        <v>2</v>
      </c>
      <c r="H39" s="61" t="s">
        <v>4959</v>
      </c>
      <c r="I39" s="61"/>
      <c r="J39" s="62"/>
      <c r="K39" s="61"/>
      <c r="L39" s="61"/>
      <c r="M39" s="61"/>
      <c r="N39" s="61"/>
      <c r="O39" s="841" t="s">
        <v>4942</v>
      </c>
      <c r="P39" s="61"/>
      <c r="Q39" s="61"/>
      <c r="R39" s="61"/>
      <c r="S39" s="61"/>
      <c r="T39" s="61"/>
      <c r="U39" s="1267" t="s">
        <v>4621</v>
      </c>
      <c r="V39" s="334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4958</v>
      </c>
      <c r="K40" s="61"/>
      <c r="L40" s="61"/>
      <c r="M40" s="61"/>
      <c r="N40" s="61"/>
      <c r="O40" s="61"/>
      <c r="P40" s="62"/>
      <c r="Q40" s="61"/>
      <c r="R40" s="61"/>
      <c r="S40" s="61"/>
      <c r="T40" s="61"/>
      <c r="U40" s="1267" t="s">
        <v>4621</v>
      </c>
      <c r="V40" s="334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 t="s">
        <v>4941</v>
      </c>
      <c r="AB40" s="66">
        <v>404</v>
      </c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>
        <v>1</v>
      </c>
      <c r="R41" s="61">
        <v>402</v>
      </c>
      <c r="S41" s="61"/>
      <c r="T41" s="61"/>
      <c r="U41" s="1267" t="s">
        <v>4622</v>
      </c>
      <c r="V41" s="1268" t="s">
        <v>3011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 t="s">
        <v>4708</v>
      </c>
      <c r="P42" s="61">
        <v>403</v>
      </c>
      <c r="Q42" s="61"/>
      <c r="R42" s="62"/>
      <c r="S42" s="61"/>
      <c r="T42" s="61"/>
      <c r="U42" s="1266" t="s">
        <v>4623</v>
      </c>
      <c r="V42" s="61">
        <v>403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/>
      <c r="L43" s="61"/>
      <c r="M43" s="61"/>
      <c r="N43" s="61"/>
      <c r="O43" s="61">
        <v>1</v>
      </c>
      <c r="P43" s="799">
        <v>405</v>
      </c>
      <c r="Q43" s="61"/>
      <c r="R43" s="61"/>
      <c r="S43" s="61"/>
      <c r="T43" s="61"/>
      <c r="U43" s="1267" t="s">
        <v>4621</v>
      </c>
      <c r="V43" s="1268" t="s">
        <v>4714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 t="s">
        <v>4764</v>
      </c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/>
      <c r="L44" s="61"/>
      <c r="M44" s="61"/>
      <c r="N44" s="61"/>
      <c r="O44" s="61">
        <v>2</v>
      </c>
      <c r="P44" s="799">
        <v>405</v>
      </c>
      <c r="Q44" s="61"/>
      <c r="R44" s="62"/>
      <c r="S44" s="61"/>
      <c r="T44" s="61"/>
      <c r="U44" s="1267" t="s">
        <v>4621</v>
      </c>
      <c r="V44" s="1268" t="s">
        <v>4714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/>
      <c r="L45" s="62"/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>
        <v>2</v>
      </c>
      <c r="L46" s="61">
        <v>503</v>
      </c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>
        <v>1</v>
      </c>
      <c r="N47" s="61" t="s">
        <v>4684</v>
      </c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4684</v>
      </c>
      <c r="O48" s="61"/>
      <c r="P48" s="61"/>
      <c r="Q48" s="61"/>
      <c r="R48" s="61"/>
      <c r="S48" s="61"/>
      <c r="T48" s="61"/>
      <c r="U48" s="1267" t="s">
        <v>4674</v>
      </c>
      <c r="V48" s="334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>
        <v>1</v>
      </c>
      <c r="P49" s="61" t="s">
        <v>4689</v>
      </c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>
        <v>0</v>
      </c>
      <c r="P50" s="799"/>
      <c r="Q50" s="61"/>
      <c r="R50" s="61"/>
      <c r="S50" s="61"/>
      <c r="T50" s="61"/>
      <c r="U50" s="1267" t="s">
        <v>4674</v>
      </c>
      <c r="V50" s="334" t="s">
        <v>4979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4697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/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4691</v>
      </c>
      <c r="Q54" s="61"/>
      <c r="R54" s="61"/>
      <c r="S54" s="61"/>
      <c r="T54" s="61"/>
      <c r="U54" s="1267" t="s">
        <v>3191</v>
      </c>
      <c r="V54" s="334" t="s">
        <v>4939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800" t="s">
        <v>4958</v>
      </c>
      <c r="I55" s="61"/>
      <c r="J55" s="6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67" t="s">
        <v>4674</v>
      </c>
      <c r="V55" s="334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>
        <v>1</v>
      </c>
      <c r="J57" s="790" t="s">
        <v>4697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4671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>
        <v>1</v>
      </c>
      <c r="P58" s="61" t="s">
        <v>4958</v>
      </c>
      <c r="Q58" s="61"/>
      <c r="R58" s="62"/>
      <c r="S58" s="61"/>
      <c r="T58" s="61"/>
      <c r="U58" s="1267" t="s">
        <v>3176</v>
      </c>
      <c r="V58" s="334" t="s">
        <v>4671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customHeight="1" x14ac:dyDescent="0.25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/>
      <c r="H59" s="61"/>
      <c r="I59" s="61"/>
      <c r="J59" s="62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1267" t="s">
        <v>3181</v>
      </c>
      <c r="V59" s="799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customHeight="1" x14ac:dyDescent="0.25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/>
      <c r="J60" s="62"/>
      <c r="K60" s="61"/>
      <c r="L60" s="61"/>
      <c r="M60" s="61"/>
      <c r="N60" s="61"/>
      <c r="O60" s="61"/>
      <c r="P60" s="62"/>
      <c r="Q60" s="61"/>
      <c r="R60" s="61"/>
      <c r="S60" s="61"/>
      <c r="T60" s="61"/>
      <c r="U60" s="1267" t="s">
        <v>3181</v>
      </c>
      <c r="V60" s="799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799" t="s">
        <v>4978</v>
      </c>
      <c r="L61" s="799" t="s">
        <v>4697</v>
      </c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334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/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customHeight="1" x14ac:dyDescent="0.25">
      <c r="A63" s="1281">
        <v>55</v>
      </c>
      <c r="B63" s="1330" t="s">
        <v>2964</v>
      </c>
      <c r="C63" s="1330">
        <v>11</v>
      </c>
      <c r="D63" s="1331" t="s">
        <v>4668</v>
      </c>
      <c r="E63" s="1331"/>
      <c r="F63" s="1332" t="s">
        <v>1367</v>
      </c>
      <c r="G63" s="1333"/>
      <c r="H63" s="1333"/>
      <c r="I63" s="1333"/>
      <c r="J63" s="1334" t="s">
        <v>188</v>
      </c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5" t="s">
        <v>3192</v>
      </c>
      <c r="V63" s="1268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customHeight="1" x14ac:dyDescent="0.25">
      <c r="A64" s="1281">
        <v>56</v>
      </c>
      <c r="B64" s="1330" t="s">
        <v>2964</v>
      </c>
      <c r="C64" s="1330">
        <v>11</v>
      </c>
      <c r="D64" s="1331" t="s">
        <v>4668</v>
      </c>
      <c r="E64" s="1331"/>
      <c r="F64" s="1332" t="s">
        <v>1367</v>
      </c>
      <c r="G64" s="1333"/>
      <c r="H64" s="1333"/>
      <c r="I64" s="1333"/>
      <c r="J64" s="1334"/>
      <c r="K64" s="1333"/>
      <c r="L64" s="1333"/>
      <c r="M64" s="1333"/>
      <c r="N64" s="1334"/>
      <c r="O64" s="1333"/>
      <c r="P64" s="1333"/>
      <c r="Q64" s="1333"/>
      <c r="R64" s="1333"/>
      <c r="S64" s="1333"/>
      <c r="T64" s="1333"/>
      <c r="U64" s="1335" t="s">
        <v>3192</v>
      </c>
      <c r="V64" s="1268" t="s">
        <v>4671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customHeight="1" x14ac:dyDescent="0.25">
      <c r="A65" s="1281">
        <v>57</v>
      </c>
      <c r="B65" s="1330" t="s">
        <v>2964</v>
      </c>
      <c r="C65" s="1330">
        <v>11</v>
      </c>
      <c r="D65" s="1331" t="s">
        <v>4667</v>
      </c>
      <c r="E65" s="1331"/>
      <c r="F65" s="1332" t="s">
        <v>1367</v>
      </c>
      <c r="G65" s="1333"/>
      <c r="H65" s="1333"/>
      <c r="I65" s="1333"/>
      <c r="J65" s="1334"/>
      <c r="K65" s="1333">
        <v>0</v>
      </c>
      <c r="L65" s="1334"/>
      <c r="M65" s="1333"/>
      <c r="N65" s="1333"/>
      <c r="O65" s="1333"/>
      <c r="P65" s="1333"/>
      <c r="Q65" s="1333"/>
      <c r="R65" s="1333"/>
      <c r="S65" s="1333"/>
      <c r="T65" s="1333"/>
      <c r="U65" s="1335" t="s">
        <v>3192</v>
      </c>
      <c r="V65" s="1268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customHeight="1" x14ac:dyDescent="0.25">
      <c r="A66" s="1281">
        <v>58</v>
      </c>
      <c r="B66" s="1330" t="s">
        <v>2964</v>
      </c>
      <c r="C66" s="1330">
        <v>11</v>
      </c>
      <c r="D66" s="1331" t="s">
        <v>4667</v>
      </c>
      <c r="E66" s="1331"/>
      <c r="F66" s="1332" t="s">
        <v>1367</v>
      </c>
      <c r="G66" s="1333"/>
      <c r="H66" s="1333"/>
      <c r="I66" s="1333"/>
      <c r="J66" s="1334"/>
      <c r="K66" s="1333"/>
      <c r="L66" s="1333"/>
      <c r="M66" s="1333"/>
      <c r="N66" s="1334"/>
      <c r="O66" s="1333"/>
      <c r="P66" s="1333"/>
      <c r="Q66" s="1333"/>
      <c r="R66" s="1333"/>
      <c r="S66" s="1333"/>
      <c r="T66" s="1333"/>
      <c r="U66" s="1335" t="s">
        <v>3192</v>
      </c>
      <c r="V66" s="1268" t="s">
        <v>4671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/>
      <c r="H67" s="61"/>
      <c r="I67" s="61"/>
      <c r="J67" s="62"/>
      <c r="K67" s="61"/>
      <c r="L67" s="61"/>
      <c r="M67" s="799">
        <v>2</v>
      </c>
      <c r="N67" s="799" t="s">
        <v>4690</v>
      </c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/>
      <c r="H68" s="61"/>
      <c r="I68" s="61"/>
      <c r="J68" s="62"/>
      <c r="K68" s="61">
        <v>2</v>
      </c>
      <c r="L68" s="61" t="s">
        <v>4689</v>
      </c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 t="s">
        <v>4671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841" t="s">
        <v>4713</v>
      </c>
      <c r="J69" s="61"/>
      <c r="K69" s="61"/>
      <c r="L69" s="61"/>
      <c r="M69" s="61"/>
      <c r="N69" s="61"/>
      <c r="O69" s="61"/>
      <c r="P69" s="61"/>
      <c r="Q69" s="61">
        <v>0</v>
      </c>
      <c r="R69" s="61"/>
      <c r="S69" s="61"/>
      <c r="T69" s="61"/>
      <c r="U69" s="1267" t="s">
        <v>4674</v>
      </c>
      <c r="V69" s="334" t="s">
        <v>4979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/>
      <c r="H71" s="61"/>
      <c r="I71" s="61"/>
      <c r="J71" s="62"/>
      <c r="K71" s="61">
        <v>1</v>
      </c>
      <c r="L71" s="61" t="s">
        <v>4689</v>
      </c>
      <c r="M71" s="61"/>
      <c r="N71" s="61"/>
      <c r="O71" s="61"/>
      <c r="P71" s="61"/>
      <c r="Q71" s="61"/>
      <c r="R71" s="61"/>
      <c r="S71" s="61"/>
      <c r="T71" s="61"/>
      <c r="U71" s="1267" t="s">
        <v>4673</v>
      </c>
      <c r="V71" s="334" t="s">
        <v>4671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/>
      <c r="J72" s="62"/>
      <c r="K72" s="61"/>
      <c r="L72" s="61"/>
      <c r="M72" s="61"/>
      <c r="N72" s="61"/>
      <c r="O72" s="61"/>
      <c r="P72" s="61"/>
      <c r="Q72" s="61">
        <v>0</v>
      </c>
      <c r="R72" s="61"/>
      <c r="S72" s="61"/>
      <c r="T72" s="61"/>
      <c r="U72" s="1265" t="s">
        <v>3179</v>
      </c>
      <c r="V72" s="334" t="s">
        <v>4712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/>
      <c r="L73" s="61"/>
      <c r="M73" s="61"/>
      <c r="N73" s="61"/>
      <c r="O73" s="61"/>
      <c r="P73" s="61"/>
      <c r="Q73" s="61"/>
      <c r="R73" s="61"/>
      <c r="S73" s="61" t="s">
        <v>4708</v>
      </c>
      <c r="T73" s="500" t="s">
        <v>4697</v>
      </c>
      <c r="U73" s="1267" t="s">
        <v>3184</v>
      </c>
      <c r="V73" s="334" t="s">
        <v>4714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>
        <v>0</v>
      </c>
      <c r="R74" s="500"/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1267" t="s">
        <v>3185</v>
      </c>
      <c r="V75" s="334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>
        <v>2</v>
      </c>
      <c r="H76" s="799" t="s">
        <v>4958</v>
      </c>
      <c r="I76" s="61"/>
      <c r="J76" s="62"/>
      <c r="K76" s="61"/>
      <c r="L76" s="61"/>
      <c r="M76" s="61"/>
      <c r="N76" s="61"/>
      <c r="O76" s="61"/>
      <c r="P76" s="61"/>
      <c r="Q76" s="61"/>
      <c r="R76" s="61"/>
      <c r="S76" s="61">
        <v>2</v>
      </c>
      <c r="T76" s="61" t="s">
        <v>4687</v>
      </c>
      <c r="U76" s="1267" t="s">
        <v>3185</v>
      </c>
      <c r="V76" s="334" t="s">
        <v>4714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300"/>
      <c r="L77" s="790"/>
      <c r="M77" s="61">
        <v>2</v>
      </c>
      <c r="N77" s="61" t="s">
        <v>4697</v>
      </c>
      <c r="O77" s="61"/>
      <c r="P77" s="61"/>
      <c r="Q77" s="61"/>
      <c r="R77" s="61"/>
      <c r="S77" s="61"/>
      <c r="T77" s="61"/>
      <c r="U77" s="1267" t="s">
        <v>3186</v>
      </c>
      <c r="V77" s="334" t="s">
        <v>4671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>
        <v>2</v>
      </c>
      <c r="P78" s="61" t="s">
        <v>4697</v>
      </c>
      <c r="Q78" s="61"/>
      <c r="R78" s="61"/>
      <c r="S78" s="61"/>
      <c r="T78" s="61"/>
      <c r="U78" s="1267" t="s">
        <v>3186</v>
      </c>
      <c r="V78" s="334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4697</v>
      </c>
      <c r="O79" s="61"/>
      <c r="P79" s="61"/>
      <c r="Q79" s="61"/>
      <c r="R79" s="61"/>
      <c r="S79" s="61"/>
      <c r="T79" s="61"/>
      <c r="U79" s="1267" t="s">
        <v>3187</v>
      </c>
      <c r="V79" s="334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>
        <v>0</v>
      </c>
      <c r="P80" s="61"/>
      <c r="Q80" s="61"/>
      <c r="R80" s="61"/>
      <c r="S80" s="61"/>
      <c r="T80" s="61"/>
      <c r="U80" s="1267" t="s">
        <v>3187</v>
      </c>
      <c r="V80" s="334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>
        <v>2</v>
      </c>
      <c r="N81" s="790" t="s">
        <v>4958</v>
      </c>
      <c r="O81" s="61"/>
      <c r="P81" s="61"/>
      <c r="Q81" s="61"/>
      <c r="R81" s="61"/>
      <c r="S81" s="61"/>
      <c r="T81" s="61"/>
      <c r="U81" s="1267" t="s">
        <v>3176</v>
      </c>
      <c r="V81" s="334" t="s">
        <v>4671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>
        <v>2</v>
      </c>
      <c r="P82" s="61" t="s">
        <v>4958</v>
      </c>
      <c r="Q82" s="61"/>
      <c r="R82" s="61"/>
      <c r="S82" s="61"/>
      <c r="T82" s="61"/>
      <c r="U82" s="1267" t="s">
        <v>3176</v>
      </c>
      <c r="V82" s="334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/>
      <c r="H83" s="1270"/>
      <c r="I83" s="61"/>
      <c r="J83" s="63"/>
      <c r="K83" s="1270"/>
      <c r="L83" s="1270"/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/>
      <c r="J84" s="62"/>
      <c r="K84" s="61"/>
      <c r="L84" s="62"/>
      <c r="M84" s="61"/>
      <c r="N84" s="62"/>
      <c r="O84" s="61"/>
      <c r="P84" s="61"/>
      <c r="Q84" s="61"/>
      <c r="R84" s="61"/>
      <c r="S84" s="63"/>
      <c r="T84" s="61"/>
      <c r="U84" s="1267" t="s">
        <v>3184</v>
      </c>
      <c r="V84" s="334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799">
        <v>1</v>
      </c>
      <c r="H85" s="61" t="s">
        <v>4691</v>
      </c>
      <c r="I85" s="61"/>
      <c r="J85" s="62"/>
      <c r="K85" s="61"/>
      <c r="L85" s="62"/>
      <c r="M85" s="61"/>
      <c r="N85" s="62"/>
      <c r="O85" s="61"/>
      <c r="P85" s="62"/>
      <c r="Q85" s="61"/>
      <c r="R85" s="61"/>
      <c r="S85" s="63"/>
      <c r="T85" s="61"/>
      <c r="U85" s="1267" t="s">
        <v>3180</v>
      </c>
      <c r="V85" s="334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799">
        <v>1</v>
      </c>
      <c r="J86" s="61" t="s">
        <v>4959</v>
      </c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4671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2</v>
      </c>
      <c r="H87" s="799" t="s">
        <v>4980</v>
      </c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799" t="s">
        <v>4671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I88" s="505">
        <v>2</v>
      </c>
      <c r="J88" s="799">
        <v>503</v>
      </c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799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/>
      <c r="L89" s="500"/>
      <c r="M89" s="499"/>
      <c r="N89" s="500"/>
      <c r="O89" s="499"/>
      <c r="P89" s="500"/>
      <c r="Q89" s="499">
        <v>0</v>
      </c>
      <c r="R89" s="499"/>
      <c r="S89" s="501"/>
      <c r="T89" s="499"/>
      <c r="U89" s="1267" t="s">
        <v>3184</v>
      </c>
      <c r="V89" s="334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>
        <v>0</v>
      </c>
      <c r="L90" s="62"/>
      <c r="M90" s="61"/>
      <c r="N90" s="62"/>
      <c r="O90" s="799">
        <v>2</v>
      </c>
      <c r="P90" s="62" t="s">
        <v>4959</v>
      </c>
      <c r="Q90" s="61"/>
      <c r="R90" s="61"/>
      <c r="S90" s="63"/>
      <c r="T90" s="61"/>
      <c r="U90" s="1267" t="s">
        <v>3180</v>
      </c>
      <c r="V90" s="334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>
        <v>1</v>
      </c>
      <c r="H91" s="800" t="s">
        <v>4959</v>
      </c>
      <c r="I91" s="61"/>
      <c r="J91" s="62"/>
      <c r="K91" s="61"/>
      <c r="L91" s="62"/>
      <c r="M91" s="61">
        <v>2</v>
      </c>
      <c r="N91" s="61" t="s">
        <v>4687</v>
      </c>
      <c r="O91" s="61"/>
      <c r="P91" s="62"/>
      <c r="Q91" s="61"/>
      <c r="R91" s="61"/>
      <c r="S91" s="61"/>
      <c r="T91" s="61"/>
      <c r="U91" s="1267" t="s">
        <v>3185</v>
      </c>
      <c r="V91" s="334" t="s">
        <v>4714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/>
      <c r="H92" s="62"/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 t="s">
        <v>188</v>
      </c>
      <c r="T92" s="62"/>
      <c r="U92" s="1267" t="s">
        <v>4621</v>
      </c>
      <c r="V92" s="334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>
        <v>0</v>
      </c>
      <c r="J93" s="800"/>
      <c r="K93" s="61"/>
      <c r="L93" s="62"/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334" t="s">
        <v>4671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34</v>
      </c>
      <c r="O94" s="61"/>
      <c r="P94" s="62"/>
      <c r="Q94" s="61"/>
      <c r="R94" s="61"/>
      <c r="S94" s="63"/>
      <c r="T94" s="61"/>
      <c r="U94" s="1272" t="s">
        <v>4624</v>
      </c>
      <c r="V94" s="1273" t="s">
        <v>4671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34</v>
      </c>
      <c r="O95" s="61"/>
      <c r="P95" s="62"/>
      <c r="Q95" s="61"/>
      <c r="R95" s="61"/>
      <c r="S95" s="63"/>
      <c r="T95" s="61"/>
      <c r="U95" s="1272" t="s">
        <v>4624</v>
      </c>
      <c r="V95" s="1273" t="s">
        <v>4671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/>
      <c r="J96" s="62"/>
      <c r="K96" s="61">
        <v>3</v>
      </c>
      <c r="L96" s="62" t="s">
        <v>4684</v>
      </c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799">
        <v>0</v>
      </c>
      <c r="J97" s="62"/>
      <c r="K97" s="61"/>
      <c r="L97" s="62"/>
      <c r="M97" s="61"/>
      <c r="N97" s="62"/>
      <c r="O97" s="61"/>
      <c r="P97" s="62"/>
      <c r="Q97" s="61"/>
      <c r="R97" s="61"/>
      <c r="S97" s="62"/>
      <c r="T97" s="61"/>
      <c r="U97" s="1267" t="s">
        <v>4622</v>
      </c>
      <c r="V97" s="334" t="s">
        <v>4671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/>
      <c r="I98" s="61">
        <v>2</v>
      </c>
      <c r="J98" s="62" t="s">
        <v>4689</v>
      </c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 t="s">
        <v>4671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61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 t="s">
        <v>4671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61">
        <v>2</v>
      </c>
      <c r="L100" s="790" t="s">
        <v>4690</v>
      </c>
      <c r="N100" s="300"/>
      <c r="O100" s="300"/>
      <c r="P100" s="790"/>
      <c r="Q100" s="300"/>
      <c r="R100" s="300"/>
      <c r="S100" s="791"/>
      <c r="T100" s="300"/>
      <c r="U100" s="1266" t="s">
        <v>4624</v>
      </c>
      <c r="V100" s="1273" t="s">
        <v>4671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/>
      <c r="R101" s="505"/>
      <c r="S101" s="507"/>
      <c r="T101" s="505"/>
      <c r="U101" s="1274" t="s">
        <v>4624</v>
      </c>
      <c r="V101" s="1273" t="s">
        <v>4671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/>
      <c r="L102" s="500"/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334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4687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>
        <v>0</v>
      </c>
      <c r="R104" s="62"/>
      <c r="S104" s="63"/>
      <c r="T104" s="61"/>
      <c r="U104" s="1267" t="s">
        <v>3190</v>
      </c>
      <c r="V104" s="334" t="s">
        <v>4677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>
        <v>0</v>
      </c>
      <c r="L105" s="62"/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/>
      <c r="N106" s="62"/>
      <c r="O106" s="61">
        <v>1</v>
      </c>
      <c r="P106" s="62" t="s">
        <v>4697</v>
      </c>
      <c r="Q106" s="61"/>
      <c r="R106" s="61"/>
      <c r="S106" s="63"/>
      <c r="T106" s="61"/>
      <c r="U106" s="1267" t="s">
        <v>3186</v>
      </c>
      <c r="V106" s="334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61"/>
      <c r="R107" s="62"/>
      <c r="S107" s="62" t="s">
        <v>4708</v>
      </c>
      <c r="T107" s="61" t="s">
        <v>4691</v>
      </c>
      <c r="U107" s="1267" t="s">
        <v>3182</v>
      </c>
      <c r="V107" s="334" t="s">
        <v>4671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4959</v>
      </c>
      <c r="Q108" s="61"/>
      <c r="R108" s="61"/>
      <c r="S108" s="63"/>
      <c r="T108" s="61"/>
      <c r="U108" s="1267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/>
      <c r="N109" s="62"/>
      <c r="O109" s="61"/>
      <c r="P109" s="62"/>
      <c r="Q109" s="61">
        <v>0</v>
      </c>
      <c r="R109" s="61"/>
      <c r="S109" s="63"/>
      <c r="T109" s="61"/>
      <c r="U109" s="1267" t="s">
        <v>3190</v>
      </c>
      <c r="V109" s="334" t="s">
        <v>4677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 t="s">
        <v>4708</v>
      </c>
      <c r="H110" s="62" t="s">
        <v>4697</v>
      </c>
      <c r="I110" s="61"/>
      <c r="J110" s="62"/>
      <c r="K110" s="61"/>
      <c r="L110" s="62"/>
      <c r="M110" s="61">
        <v>0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4685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4685</v>
      </c>
      <c r="Q112" s="61"/>
      <c r="R112" s="61"/>
      <c r="S112" s="63"/>
      <c r="T112" s="61"/>
      <c r="U112" s="1267" t="s">
        <v>4624</v>
      </c>
      <c r="V112" s="127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/>
      <c r="L113" s="62"/>
      <c r="M113" s="61"/>
      <c r="N113" s="62"/>
      <c r="O113" s="61"/>
      <c r="P113" s="62"/>
      <c r="Q113" s="61">
        <v>2</v>
      </c>
      <c r="R113" s="62" t="s">
        <v>4682</v>
      </c>
      <c r="S113" s="63"/>
      <c r="T113" s="61"/>
      <c r="U113" s="1267" t="s">
        <v>3178</v>
      </c>
      <c r="V113" s="1268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 t="s">
        <v>4708</v>
      </c>
      <c r="H114" s="800" t="s">
        <v>4683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1273" t="s">
        <v>4671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2</v>
      </c>
      <c r="P115" s="62" t="s">
        <v>4682</v>
      </c>
      <c r="Q115" s="61"/>
      <c r="R115" s="61"/>
      <c r="S115" s="63"/>
      <c r="T115" s="61"/>
      <c r="U115" s="1267" t="s">
        <v>4625</v>
      </c>
      <c r="V115" s="334" t="s">
        <v>4671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0</v>
      </c>
      <c r="R116" s="62"/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4685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 t="s">
        <v>4671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>
        <v>0</v>
      </c>
      <c r="H118" s="62"/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/>
      <c r="H119" s="62"/>
      <c r="I119" s="799">
        <v>0</v>
      </c>
      <c r="J119" s="62"/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>
        <v>2</v>
      </c>
      <c r="J120" s="61">
        <v>502</v>
      </c>
      <c r="K120" s="61"/>
      <c r="L120" s="62"/>
      <c r="M120" s="61"/>
      <c r="N120" s="62"/>
      <c r="O120" s="61"/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 t="s">
        <v>4766</v>
      </c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62" t="s">
        <v>4688</v>
      </c>
      <c r="Q121" s="61"/>
      <c r="R121" s="61"/>
      <c r="S121" s="63"/>
      <c r="T121" s="61"/>
      <c r="U121" s="1267" t="s">
        <v>4625</v>
      </c>
      <c r="V121" s="334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2</v>
      </c>
      <c r="H122" s="62" t="s">
        <v>4683</v>
      </c>
      <c r="I122" s="61"/>
      <c r="J122" s="62"/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4685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>
        <v>404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4710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 t="s">
        <v>4939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/>
      <c r="P126" s="62"/>
      <c r="Q126" s="61"/>
      <c r="R126" s="61"/>
      <c r="S126" s="63"/>
      <c r="T126" s="61"/>
      <c r="U126" s="1267" t="s">
        <v>3192</v>
      </c>
      <c r="V126" s="1268" t="s">
        <v>4972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61"/>
      <c r="H127" s="62"/>
      <c r="I127" s="61"/>
      <c r="J127" s="62"/>
      <c r="K127" s="61"/>
      <c r="L127" s="62"/>
      <c r="M127" s="61"/>
      <c r="N127" s="61"/>
      <c r="O127" s="61"/>
      <c r="P127" s="62"/>
      <c r="Q127" s="61"/>
      <c r="R127" s="61"/>
      <c r="S127" s="63"/>
      <c r="T127" s="61"/>
      <c r="U127" s="1267" t="s">
        <v>4621</v>
      </c>
      <c r="V127" s="1268" t="s">
        <v>4972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61"/>
      <c r="H128" s="62"/>
      <c r="I128" s="61"/>
      <c r="J128" s="62"/>
      <c r="K128" s="61"/>
      <c r="L128" s="62"/>
      <c r="M128" s="61"/>
      <c r="N128" s="62"/>
      <c r="O128" s="841"/>
      <c r="P128" s="62"/>
      <c r="Q128" s="61"/>
      <c r="R128" s="61"/>
      <c r="S128" s="62" t="s">
        <v>188</v>
      </c>
      <c r="T128" s="61"/>
      <c r="U128" s="1267" t="s">
        <v>4621</v>
      </c>
      <c r="V128" s="1268" t="s">
        <v>4972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346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0</v>
      </c>
      <c r="P129" s="62"/>
      <c r="Q129" s="61"/>
      <c r="R129" s="61"/>
      <c r="S129" s="63"/>
      <c r="T129" s="61"/>
      <c r="U129" s="1267" t="s">
        <v>4624</v>
      </c>
      <c r="V129" s="1268" t="s">
        <v>4972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1333"/>
      <c r="H130" s="1334"/>
      <c r="I130" s="1333"/>
      <c r="J130" s="1334"/>
      <c r="K130" s="1333"/>
      <c r="L130" s="1334"/>
      <c r="M130" s="1333"/>
      <c r="N130" s="1334"/>
      <c r="O130" s="1333"/>
      <c r="P130" s="1334"/>
      <c r="Q130" s="1333"/>
      <c r="R130" s="1333"/>
      <c r="S130" s="1355"/>
      <c r="T130" s="1333"/>
      <c r="U130" s="1266" t="s">
        <v>4623</v>
      </c>
      <c r="V130" s="1268" t="s">
        <v>4972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1333"/>
      <c r="H131" s="1334"/>
      <c r="I131" s="1333"/>
      <c r="J131" s="1334"/>
      <c r="K131" s="1333"/>
      <c r="L131" s="1334"/>
      <c r="M131" s="1333"/>
      <c r="N131" s="1334"/>
      <c r="O131" s="1333"/>
      <c r="P131" s="1334"/>
      <c r="Q131" s="1333"/>
      <c r="R131" s="1333"/>
      <c r="S131" s="1333"/>
      <c r="T131" s="1334"/>
      <c r="U131" s="1266" t="s">
        <v>4623</v>
      </c>
      <c r="V131" s="1268" t="s">
        <v>4972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1333"/>
      <c r="H132" s="1334"/>
      <c r="I132" s="1333"/>
      <c r="J132" s="1334"/>
      <c r="K132" s="1333"/>
      <c r="L132" s="1334"/>
      <c r="M132" s="1333"/>
      <c r="N132" s="1334"/>
      <c r="O132" s="1333"/>
      <c r="P132" s="1334"/>
      <c r="Q132" s="1333"/>
      <c r="R132" s="1333"/>
      <c r="S132" s="1355"/>
      <c r="T132" s="1333"/>
      <c r="U132" s="1266" t="s">
        <v>4623</v>
      </c>
      <c r="V132" s="1268" t="s">
        <v>4972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1333"/>
      <c r="H133" s="1334"/>
      <c r="I133" s="1356"/>
      <c r="J133" s="1334"/>
      <c r="K133" s="1333"/>
      <c r="L133" s="1334"/>
      <c r="M133" s="1333"/>
      <c r="N133" s="1334"/>
      <c r="O133" s="1333"/>
      <c r="P133" s="1334"/>
      <c r="Q133" s="1333"/>
      <c r="R133" s="1333"/>
      <c r="S133" s="1334"/>
      <c r="T133" s="1333"/>
      <c r="U133" s="1266" t="s">
        <v>4623</v>
      </c>
      <c r="V133" s="1268" t="s">
        <v>4972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/>
      <c r="J134" s="62"/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1268" t="s">
        <v>4972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346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1337">
        <v>2</v>
      </c>
      <c r="R135" s="1337">
        <v>503</v>
      </c>
      <c r="S135" s="63"/>
      <c r="T135" s="61"/>
      <c r="U135" s="1267" t="s">
        <v>4624</v>
      </c>
      <c r="V135" s="1268" t="s">
        <v>4972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346" t="s">
        <v>2530</v>
      </c>
      <c r="G136" s="61"/>
      <c r="H136" s="62"/>
      <c r="I136" s="61">
        <v>0</v>
      </c>
      <c r="J136" s="62"/>
      <c r="K136" s="61"/>
      <c r="L136" s="62"/>
      <c r="M136" s="61"/>
      <c r="N136" s="62"/>
      <c r="O136" s="61"/>
      <c r="P136" s="62"/>
      <c r="Q136" s="264"/>
      <c r="R136" s="264"/>
      <c r="S136" s="62"/>
      <c r="T136" s="61"/>
      <c r="U136" s="1267" t="s">
        <v>4624</v>
      </c>
      <c r="V136" s="1268" t="s">
        <v>4972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 t="s">
        <v>4708</v>
      </c>
      <c r="H137" s="1357" t="s">
        <v>4688</v>
      </c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334" t="s">
        <v>4671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4687</v>
      </c>
      <c r="I138" s="300"/>
      <c r="J138" s="790"/>
      <c r="K138" s="300"/>
      <c r="L138" s="790"/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 t="s">
        <v>4671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358" t="s">
        <v>1367</v>
      </c>
      <c r="G139" s="300">
        <v>1</v>
      </c>
      <c r="H139" s="1269" t="s">
        <v>4710</v>
      </c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334" t="s">
        <v>4981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>
        <v>2</v>
      </c>
      <c r="J140" s="790" t="s">
        <v>4959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334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790"/>
      <c r="I141" s="300">
        <v>2</v>
      </c>
      <c r="J141" s="790" t="s">
        <v>4688</v>
      </c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334" t="s">
        <v>4671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customHeight="1" x14ac:dyDescent="0.25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1278" t="s">
        <v>4943</v>
      </c>
      <c r="J142" s="790"/>
      <c r="K142" s="300"/>
      <c r="L142" s="790"/>
      <c r="M142" s="300"/>
      <c r="N142" s="790"/>
      <c r="O142" s="300"/>
      <c r="P142" s="790"/>
      <c r="Q142" s="300"/>
      <c r="R142" s="300"/>
      <c r="S142" s="790"/>
      <c r="T142" s="300"/>
      <c r="U142" s="1277" t="s">
        <v>3181</v>
      </c>
      <c r="V142" s="799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 t="s">
        <v>4708</v>
      </c>
      <c r="J143" s="1269" t="s">
        <v>4681</v>
      </c>
      <c r="K143" s="300"/>
      <c r="L143" s="1269"/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334" t="s">
        <v>4671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/>
      <c r="L144" s="790"/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1319">
        <v>1</v>
      </c>
      <c r="J145" s="1269" t="s">
        <v>4692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334" t="s">
        <v>4671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4692</v>
      </c>
      <c r="O146" s="300"/>
      <c r="P146" s="790"/>
      <c r="Q146" s="300"/>
      <c r="R146" s="300"/>
      <c r="S146" s="790"/>
      <c r="T146" s="300"/>
      <c r="U146" s="1277" t="s">
        <v>4937</v>
      </c>
      <c r="V146" s="334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1269" t="s">
        <v>4691</v>
      </c>
      <c r="O147" s="300"/>
      <c r="P147" s="790"/>
      <c r="Q147" s="300"/>
      <c r="R147" s="300"/>
      <c r="S147" s="790"/>
      <c r="T147" s="300"/>
      <c r="U147" s="1277" t="s">
        <v>3186</v>
      </c>
      <c r="V147" s="334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1</v>
      </c>
      <c r="N148" s="790" t="s">
        <v>4681</v>
      </c>
      <c r="O148" s="300"/>
      <c r="P148" s="790"/>
      <c r="Q148" s="300"/>
      <c r="R148" s="300"/>
      <c r="S148" s="790"/>
      <c r="T148" s="300"/>
      <c r="U148" s="1277" t="s">
        <v>3180</v>
      </c>
      <c r="V148" s="334" t="s">
        <v>3011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>
        <v>0</v>
      </c>
      <c r="R149" s="300"/>
      <c r="S149" s="790"/>
      <c r="T149" s="300"/>
      <c r="U149" s="1265" t="s">
        <v>3179</v>
      </c>
      <c r="V149" s="334" t="s">
        <v>4712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 t="s">
        <v>4671</v>
      </c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790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334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334" t="s">
        <v>4671</v>
      </c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0</v>
      </c>
      <c r="J153" s="790"/>
      <c r="K153" s="300"/>
      <c r="L153" s="1269"/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334" t="s">
        <v>4671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1269" t="s">
        <v>4710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customHeight="1" x14ac:dyDescent="0.25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 t="s">
        <v>4943</v>
      </c>
      <c r="J155" s="790"/>
      <c r="K155" s="300" t="s">
        <v>4708</v>
      </c>
      <c r="L155" s="1269" t="s">
        <v>4958</v>
      </c>
      <c r="M155" s="300"/>
      <c r="N155" s="790"/>
      <c r="O155" s="300"/>
      <c r="P155" s="790"/>
      <c r="Q155" s="300"/>
      <c r="R155" s="300"/>
      <c r="S155" s="790"/>
      <c r="T155" s="300"/>
      <c r="U155" s="1277" t="s">
        <v>3181</v>
      </c>
      <c r="V155" s="790" t="s">
        <v>4958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>
        <v>2</v>
      </c>
      <c r="H156" s="790" t="s">
        <v>4691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>
        <v>1</v>
      </c>
      <c r="H157" s="790" t="s">
        <v>4687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customHeight="1" x14ac:dyDescent="0.25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/>
      <c r="H158" s="790"/>
      <c r="I158" s="300"/>
      <c r="J158" s="790"/>
      <c r="K158" s="300"/>
      <c r="L158" s="790"/>
      <c r="M158" s="300">
        <v>2</v>
      </c>
      <c r="N158" s="1269" t="s">
        <v>4681</v>
      </c>
      <c r="O158" s="300"/>
      <c r="P158" s="790"/>
      <c r="Q158" s="300"/>
      <c r="R158" s="300"/>
      <c r="S158" s="790"/>
      <c r="T158" s="300"/>
      <c r="U158" s="1277" t="s">
        <v>3181</v>
      </c>
      <c r="V158" s="799" t="s">
        <v>3011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customHeight="1" thickBot="1" x14ac:dyDescent="0.3">
      <c r="A159" s="243"/>
      <c r="B159" s="503"/>
      <c r="C159" s="503"/>
      <c r="D159" s="510"/>
      <c r="E159" s="1040"/>
      <c r="F159" s="504"/>
      <c r="G159" s="505"/>
      <c r="H159" s="506"/>
      <c r="I159" s="505"/>
      <c r="J159" s="506"/>
      <c r="K159" s="505"/>
      <c r="L159" s="506"/>
      <c r="M159" s="505"/>
      <c r="N159" s="506"/>
      <c r="O159" s="505"/>
      <c r="P159" s="506"/>
      <c r="Q159" s="763"/>
      <c r="R159" s="763"/>
      <c r="S159" s="507"/>
      <c r="T159" s="505"/>
      <c r="U159" s="552"/>
      <c r="V159" s="334"/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830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1354"/>
      <c r="O161" s="554"/>
      <c r="S161" s="1044"/>
      <c r="T161" s="1044"/>
      <c r="V161" s="830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1354"/>
      <c r="M162" s="1354"/>
      <c r="N162" s="1354"/>
      <c r="O162" s="87"/>
      <c r="P162" s="79"/>
      <c r="Q162" s="79"/>
      <c r="R162" s="79"/>
      <c r="S162" s="79"/>
      <c r="T162" s="79"/>
      <c r="U162" s="554"/>
      <c r="V162" s="830"/>
      <c r="W162" s="1352"/>
      <c r="X162" s="1351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x14ac:dyDescent="0.25">
      <c r="A163" s="11"/>
      <c r="B163" s="12"/>
      <c r="C163" s="11"/>
      <c r="D163" s="12"/>
      <c r="E163" s="1349"/>
      <c r="F163" s="98"/>
      <c r="G163" s="526" t="s">
        <v>34</v>
      </c>
      <c r="H163" s="526" t="s">
        <v>35</v>
      </c>
      <c r="I163" s="526"/>
      <c r="J163" s="29"/>
      <c r="K163" s="1354"/>
      <c r="L163" s="1354"/>
      <c r="M163" s="1354"/>
      <c r="N163" s="1354"/>
      <c r="O163" s="18"/>
      <c r="P163" s="14"/>
      <c r="Q163" s="1347"/>
      <c r="R163" s="14"/>
      <c r="S163" s="1347"/>
      <c r="T163" s="1350"/>
      <c r="U163" s="35"/>
      <c r="V163" s="830"/>
      <c r="W163" s="1352"/>
      <c r="X163" s="1351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1354"/>
      <c r="J164" s="29"/>
      <c r="K164" s="1354"/>
      <c r="L164" s="839"/>
      <c r="M164" s="1354"/>
      <c r="N164" s="1354"/>
      <c r="O164" s="18"/>
      <c r="P164" s="14"/>
      <c r="Q164" s="1347"/>
      <c r="R164" s="14"/>
      <c r="S164" s="1347"/>
      <c r="T164" s="1350"/>
      <c r="U164" s="35"/>
      <c r="V164" s="835"/>
      <c r="W164" s="1352"/>
      <c r="X164" s="1351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x14ac:dyDescent="0.25">
      <c r="A165" s="11"/>
      <c r="B165" s="12"/>
      <c r="C165" s="11"/>
      <c r="D165" s="157"/>
      <c r="E165" s="1070"/>
      <c r="G165" s="1354"/>
      <c r="H165" s="1354"/>
      <c r="I165" s="1354"/>
      <c r="J165" s="840"/>
      <c r="K165" s="116"/>
      <c r="L165" s="1354"/>
      <c r="M165" s="1354" t="s">
        <v>36</v>
      </c>
      <c r="N165" s="1354"/>
      <c r="O165" s="18"/>
      <c r="P165" s="14"/>
      <c r="Q165" s="1347"/>
      <c r="R165" s="14"/>
      <c r="S165" s="1347" t="s">
        <v>37</v>
      </c>
      <c r="T165" s="1350"/>
      <c r="U165" s="35"/>
      <c r="V165" s="830"/>
      <c r="W165" s="1352"/>
      <c r="X165" s="1351"/>
      <c r="Y165" s="256"/>
      <c r="Z165" s="871"/>
      <c r="AA165" s="844"/>
      <c r="AB165" s="1"/>
      <c r="AC165" s="15"/>
      <c r="AD165" s="14"/>
      <c r="AF165" s="323"/>
    </row>
    <row r="166" spans="1:52" s="321" customFormat="1" ht="16.5" x14ac:dyDescent="0.25">
      <c r="A166" s="11"/>
      <c r="B166" s="12"/>
      <c r="C166" s="11"/>
      <c r="D166" s="157"/>
      <c r="E166" s="1070"/>
      <c r="G166" s="13"/>
      <c r="H166" s="14"/>
      <c r="I166" s="1347"/>
      <c r="J166" s="92"/>
      <c r="K166" s="1347"/>
      <c r="L166" s="14"/>
      <c r="M166" s="1347"/>
      <c r="N166" s="14"/>
      <c r="O166" s="18"/>
      <c r="P166" s="14"/>
      <c r="Q166" s="1347"/>
      <c r="R166" s="14"/>
      <c r="S166" s="1347"/>
      <c r="T166" s="97"/>
      <c r="U166" s="35"/>
      <c r="V166" s="830"/>
      <c r="W166" s="1352" t="s">
        <v>30</v>
      </c>
      <c r="X166" s="1351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348"/>
      <c r="F167" s="838"/>
      <c r="G167" s="13"/>
      <c r="H167" s="14"/>
      <c r="I167" s="1347"/>
      <c r="J167" s="92"/>
      <c r="K167" s="1347"/>
      <c r="L167" s="14"/>
      <c r="M167" s="1347"/>
      <c r="N167" s="14"/>
      <c r="O167" s="18"/>
      <c r="P167" s="14"/>
      <c r="Q167" s="1347"/>
      <c r="R167" s="14"/>
      <c r="S167" s="1347"/>
      <c r="T167" s="97"/>
      <c r="U167" s="35"/>
      <c r="V167" s="830"/>
      <c r="W167" s="1352"/>
      <c r="X167" s="1351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349"/>
      <c r="F168" s="98"/>
      <c r="G168" s="13"/>
      <c r="H168" s="14"/>
      <c r="I168" s="1347"/>
      <c r="J168" s="92"/>
      <c r="K168" s="1347"/>
      <c r="L168" s="14"/>
      <c r="M168" s="1347"/>
      <c r="N168" s="14"/>
      <c r="O168" s="18"/>
      <c r="P168" s="14"/>
      <c r="Q168" s="1347"/>
      <c r="R168" s="14"/>
      <c r="S168" s="1347"/>
      <c r="T168" s="99"/>
      <c r="U168" s="35"/>
      <c r="V168" s="830"/>
      <c r="W168" s="1352"/>
      <c r="X168" s="1351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349"/>
      <c r="F169" s="98"/>
      <c r="G169" s="13"/>
      <c r="H169" s="14"/>
      <c r="I169" s="1347"/>
      <c r="J169" s="92"/>
      <c r="K169" s="1347"/>
      <c r="L169" s="14"/>
      <c r="M169" s="1347"/>
      <c r="N169" s="14"/>
      <c r="O169" s="18"/>
      <c r="P169" s="14"/>
      <c r="Q169" s="19"/>
      <c r="R169" s="6" t="s">
        <v>40</v>
      </c>
      <c r="S169" s="19"/>
      <c r="T169" s="100"/>
      <c r="U169" s="35"/>
      <c r="V169" s="830"/>
      <c r="W169" s="1352"/>
      <c r="X169" s="1351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350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830"/>
      <c r="W170" s="1352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1354"/>
      <c r="S171" s="816"/>
      <c r="T171" s="1350"/>
      <c r="U171" s="555"/>
      <c r="V171" s="830"/>
      <c r="W171" s="1352"/>
      <c r="X171" s="1351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830"/>
      <c r="W172" s="1352"/>
      <c r="X172" s="1351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830"/>
      <c r="W173" s="1352"/>
      <c r="X173" s="1351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830"/>
      <c r="W174" s="1352"/>
      <c r="X174" s="1351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830"/>
      <c r="W175" s="1352"/>
      <c r="X175" s="1351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830"/>
      <c r="W176" s="1352"/>
      <c r="X176" s="1351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830"/>
      <c r="W177" s="1352"/>
      <c r="X177" s="1351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830"/>
      <c r="W178" s="1352"/>
      <c r="X178" s="1351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830"/>
      <c r="W179" s="1352"/>
      <c r="X179" s="1351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830"/>
      <c r="W180" s="1352"/>
      <c r="X180" s="1351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830"/>
      <c r="W181" s="1352"/>
      <c r="X181" s="1351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830"/>
      <c r="W182" s="1352"/>
      <c r="X182" s="1351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830"/>
      <c r="W183" s="1352"/>
      <c r="X183" s="1351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830"/>
      <c r="W184" s="1352"/>
      <c r="X184" s="1351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830"/>
      <c r="W185" s="1352"/>
      <c r="X185" s="1351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830"/>
      <c r="W186" s="1352"/>
      <c r="X186" s="1351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830"/>
      <c r="W187" s="1352"/>
      <c r="X187" s="1351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830"/>
      <c r="W188" s="1352"/>
      <c r="X188" s="1351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830"/>
      <c r="W189" s="1352"/>
      <c r="X189" s="1351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830"/>
      <c r="W190" s="1352"/>
      <c r="X190" s="1351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830"/>
      <c r="W191" s="1352"/>
      <c r="X191" s="1351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830"/>
      <c r="W192" s="1352"/>
      <c r="X192" s="1351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830"/>
      <c r="W193" s="1352"/>
      <c r="X193" s="1351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830"/>
      <c r="W194" s="1352"/>
      <c r="X194" s="1351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830"/>
      <c r="W195" s="1352"/>
      <c r="X195" s="1351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830"/>
      <c r="W196" s="1352"/>
      <c r="X196" s="1351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830"/>
      <c r="W197" s="1352"/>
      <c r="X197" s="1351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830"/>
      <c r="W198" s="1352"/>
      <c r="X198" s="1351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830"/>
      <c r="W199" s="1352"/>
      <c r="X199" s="1351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830"/>
      <c r="W200" s="1352"/>
      <c r="X200" s="1351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830"/>
      <c r="W201" s="1352"/>
      <c r="X201" s="1351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830"/>
      <c r="W202" s="1352"/>
      <c r="X202" s="1351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830"/>
      <c r="W203" s="1352"/>
      <c r="X203" s="1351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830"/>
      <c r="W204" s="1352"/>
      <c r="X204" s="1351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830"/>
      <c r="W205" s="1352"/>
      <c r="X205" s="1351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830"/>
      <c r="W206" s="1352"/>
      <c r="X206" s="1351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830"/>
      <c r="W207" s="1352"/>
      <c r="X207" s="1351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830"/>
      <c r="W208" s="1352"/>
      <c r="X208" s="1351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830"/>
      <c r="W209" s="1352"/>
      <c r="X209" s="1351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830"/>
      <c r="W210" s="1352"/>
      <c r="X210" s="1351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830"/>
      <c r="W211" s="1352"/>
      <c r="X211" s="1351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830"/>
      <c r="W212" s="1352"/>
      <c r="X212" s="1351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830"/>
      <c r="W213" s="1352"/>
      <c r="X213" s="1351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830"/>
      <c r="W214" s="1352"/>
      <c r="X214" s="1351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830"/>
      <c r="W215" s="1352"/>
      <c r="X215" s="1351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830"/>
      <c r="W216" s="1352"/>
      <c r="X216" s="1351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830"/>
      <c r="W217" s="1352"/>
      <c r="X217" s="1351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830"/>
      <c r="W218" s="1352"/>
      <c r="X218" s="1351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830"/>
      <c r="W219" s="1352"/>
      <c r="X219" s="1351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830"/>
      <c r="W220" s="1352"/>
      <c r="X220" s="1351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830"/>
      <c r="W221" s="1352"/>
      <c r="X221" s="1351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830"/>
      <c r="W222" s="1352"/>
      <c r="X222" s="1351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830"/>
      <c r="W223" s="1352"/>
      <c r="X223" s="1351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830"/>
      <c r="W224" s="1352"/>
      <c r="X224" s="1351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830"/>
      <c r="W225" s="1352"/>
      <c r="X225" s="1351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830"/>
      <c r="W226" s="1352"/>
      <c r="X226" s="1351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830"/>
      <c r="W227" s="1352"/>
      <c r="X227" s="1351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830"/>
      <c r="W228" s="1352"/>
      <c r="X228" s="1351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830"/>
      <c r="W229" s="1352"/>
      <c r="X229" s="1351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830"/>
      <c r="W230" s="1352"/>
      <c r="X230" s="1351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830"/>
      <c r="W231" s="1352"/>
      <c r="X231" s="1351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830"/>
      <c r="W232" s="1352"/>
      <c r="X232" s="1351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830"/>
      <c r="W233" s="1352"/>
      <c r="X233" s="1351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830"/>
      <c r="W234" s="1352"/>
      <c r="X234" s="1351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830"/>
      <c r="W235" s="1352"/>
      <c r="X235" s="1351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830"/>
      <c r="W236" s="1352"/>
      <c r="X236" s="1351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830"/>
      <c r="W237" s="1352"/>
      <c r="X237" s="1351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830"/>
      <c r="W238" s="1352"/>
      <c r="X238" s="1351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830"/>
      <c r="W239" s="1352"/>
      <c r="X239" s="1351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830"/>
      <c r="W240" s="1352"/>
      <c r="X240" s="1351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830"/>
      <c r="W241" s="1352"/>
      <c r="X241" s="1351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830"/>
      <c r="W242" s="1352"/>
      <c r="X242" s="1351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830"/>
      <c r="W243" s="1352"/>
      <c r="X243" s="1351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830"/>
      <c r="W244" s="1352"/>
      <c r="X244" s="1351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830"/>
      <c r="W245" s="1352"/>
      <c r="X245" s="1351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830"/>
      <c r="W246" s="1352"/>
      <c r="X246" s="1351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830"/>
      <c r="W247" s="1352"/>
      <c r="X247" s="1351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830"/>
      <c r="W248" s="1352"/>
      <c r="X248" s="1351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830"/>
      <c r="W249" s="1352"/>
      <c r="X249" s="1351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830"/>
      <c r="W250" s="1352"/>
      <c r="X250" s="1351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830"/>
      <c r="W251" s="1352"/>
      <c r="X251" s="1351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830"/>
      <c r="W252" s="1352"/>
      <c r="X252" s="1351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830"/>
      <c r="W253" s="1352"/>
      <c r="X253" s="1351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830"/>
      <c r="W254" s="1352"/>
      <c r="X254" s="1351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830"/>
      <c r="W255" s="1352"/>
      <c r="X255" s="1351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830"/>
      <c r="W256" s="1352"/>
      <c r="X256" s="1351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830"/>
      <c r="W257" s="1352"/>
      <c r="X257" s="1351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830"/>
      <c r="W258" s="1352"/>
      <c r="X258" s="1351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830"/>
      <c r="W259" s="1352"/>
      <c r="X259" s="1351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830"/>
      <c r="W260" s="1352"/>
      <c r="X260" s="1351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830"/>
      <c r="W261" s="1352"/>
      <c r="X261" s="1351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830"/>
      <c r="W262" s="1352"/>
      <c r="X262" s="1351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830"/>
      <c r="W263" s="1352"/>
      <c r="X263" s="1351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830"/>
      <c r="W264" s="1352"/>
      <c r="X264" s="1351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830"/>
      <c r="W265" s="1352"/>
      <c r="X265" s="1351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830"/>
      <c r="W266" s="1352"/>
      <c r="X266" s="1351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830"/>
      <c r="W267" s="1352"/>
      <c r="X267" s="1351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830"/>
      <c r="W268" s="1352"/>
      <c r="X268" s="1351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830"/>
      <c r="W269" s="1352"/>
      <c r="X269" s="1351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830"/>
      <c r="W270" s="1352"/>
      <c r="X270" s="1351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830"/>
      <c r="W271" s="1352"/>
      <c r="X271" s="1351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830"/>
      <c r="W272" s="1352"/>
      <c r="X272" s="1351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830"/>
      <c r="W273" s="1352"/>
      <c r="X273" s="1351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830"/>
      <c r="W274" s="1352"/>
      <c r="X274" s="1351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830"/>
      <c r="W275" s="1352"/>
      <c r="X275" s="1351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830"/>
      <c r="W276" s="1352"/>
      <c r="X276" s="1351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830"/>
      <c r="W277" s="1352"/>
      <c r="X277" s="1351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830"/>
      <c r="W278" s="1352"/>
      <c r="X278" s="1351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830"/>
      <c r="W279" s="1352"/>
      <c r="X279" s="1351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830"/>
      <c r="W280" s="1352"/>
      <c r="X280" s="1351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830"/>
      <c r="W281" s="1352"/>
      <c r="X281" s="1351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830"/>
      <c r="W282" s="1352"/>
      <c r="X282" s="1351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830"/>
      <c r="W283" s="1352"/>
      <c r="X283" s="1351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830"/>
      <c r="W284" s="1352"/>
      <c r="X284" s="1351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830"/>
      <c r="W285" s="1352"/>
      <c r="X285" s="1351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830"/>
      <c r="W286" s="1352"/>
      <c r="X286" s="1351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830"/>
      <c r="W287" s="1352"/>
      <c r="X287" s="1351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830"/>
      <c r="W288" s="1352"/>
      <c r="X288" s="1351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830"/>
      <c r="W289" s="1352"/>
      <c r="X289" s="1351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830"/>
      <c r="W290" s="1352"/>
      <c r="X290" s="1351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830"/>
      <c r="W291" s="1352"/>
      <c r="X291" s="1351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830"/>
      <c r="W292" s="1352"/>
      <c r="X292" s="1351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830"/>
      <c r="W293" s="1352"/>
      <c r="X293" s="1351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830"/>
      <c r="W294" s="1352"/>
      <c r="X294" s="1351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830"/>
      <c r="W295" s="1352"/>
      <c r="X295" s="1351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830"/>
      <c r="W296" s="1352"/>
      <c r="X296" s="1351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830"/>
      <c r="W297" s="1352"/>
      <c r="X297" s="1351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830"/>
      <c r="W298" s="1352"/>
      <c r="X298" s="1351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830"/>
      <c r="W299" s="1352"/>
      <c r="X299" s="1351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830"/>
      <c r="W300" s="1352"/>
      <c r="X300" s="1351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830"/>
      <c r="W301" s="1352"/>
      <c r="X301" s="1351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830"/>
      <c r="W302" s="1352"/>
      <c r="X302" s="1351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830"/>
      <c r="W303" s="1352"/>
      <c r="X303" s="1351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830"/>
      <c r="W304" s="1352"/>
      <c r="X304" s="1351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830"/>
      <c r="W305" s="1352"/>
      <c r="X305" s="1351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830"/>
      <c r="W306" s="1352"/>
      <c r="X306" s="1351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830"/>
      <c r="W307" s="1352"/>
      <c r="X307" s="1351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830"/>
      <c r="W308" s="1352"/>
      <c r="X308" s="1351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830"/>
      <c r="W309" s="1352"/>
      <c r="X309" s="1351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830"/>
      <c r="W310" s="1352"/>
      <c r="X310" s="1351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830"/>
      <c r="W311" s="1352"/>
      <c r="X311" s="1351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830"/>
      <c r="W312" s="1352"/>
      <c r="X312" s="1351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830"/>
      <c r="W313" s="1352"/>
      <c r="X313" s="1351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830"/>
      <c r="W314" s="1352"/>
      <c r="X314" s="1351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830"/>
      <c r="W315" s="1352"/>
      <c r="X315" s="1351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830"/>
      <c r="W316" s="1352"/>
      <c r="X316" s="1351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830"/>
      <c r="W317" s="1352"/>
      <c r="X317" s="1351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830"/>
      <c r="W318" s="1352"/>
      <c r="X318" s="1351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830"/>
      <c r="W319" s="1352"/>
      <c r="X319" s="1351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830"/>
      <c r="W320" s="1352"/>
      <c r="X320" s="1351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830"/>
      <c r="W321" s="1352"/>
      <c r="X321" s="1351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830"/>
      <c r="W322" s="1352"/>
      <c r="X322" s="1351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830"/>
      <c r="W323" s="1352"/>
      <c r="X323" s="1351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830"/>
      <c r="W324" s="1352"/>
      <c r="X324" s="1351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830"/>
      <c r="W325" s="1352"/>
      <c r="X325" s="1351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830"/>
      <c r="W326" s="1352"/>
      <c r="X326" s="1351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830"/>
      <c r="W327" s="1352"/>
      <c r="X327" s="1351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830"/>
      <c r="W328" s="1352"/>
      <c r="X328" s="1351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830"/>
      <c r="W329" s="1352"/>
      <c r="X329" s="1351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830"/>
      <c r="W330" s="1352"/>
      <c r="X330" s="1351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830"/>
      <c r="W331" s="1352"/>
      <c r="X331" s="1351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830"/>
      <c r="W332" s="1352"/>
      <c r="X332" s="1351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830"/>
      <c r="W333" s="1352"/>
      <c r="X333" s="1351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830"/>
      <c r="W334" s="1352"/>
      <c r="X334" s="1351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830"/>
      <c r="W335" s="1352"/>
      <c r="X335" s="1351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830"/>
      <c r="W336" s="1352"/>
      <c r="X336" s="1351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830"/>
      <c r="W337" s="1352"/>
      <c r="X337" s="1351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830"/>
      <c r="W338" s="1352"/>
      <c r="X338" s="1351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830"/>
      <c r="W339" s="1352"/>
      <c r="X339" s="1351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830"/>
      <c r="W340" s="1352"/>
      <c r="X340" s="1351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830"/>
      <c r="W341" s="1352"/>
      <c r="X341" s="1351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830"/>
      <c r="W342" s="1352"/>
      <c r="X342" s="1351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830"/>
      <c r="W343" s="1352"/>
      <c r="X343" s="1351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830"/>
      <c r="W344" s="1352"/>
      <c r="X344" s="1351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830"/>
      <c r="W345" s="1352"/>
      <c r="X345" s="1351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830"/>
      <c r="W346" s="1352"/>
      <c r="X346" s="1351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830"/>
      <c r="W347" s="1352"/>
      <c r="X347" s="1351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830"/>
      <c r="W348" s="1352"/>
      <c r="X348" s="1351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830"/>
      <c r="W349" s="1352"/>
      <c r="X349" s="1351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830"/>
      <c r="W350" s="1352"/>
      <c r="X350" s="1351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830"/>
      <c r="W351" s="1352"/>
      <c r="X351" s="1351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830"/>
      <c r="W352" s="1352"/>
      <c r="X352" s="1351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830"/>
      <c r="W353" s="1352"/>
      <c r="X353" s="1351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830"/>
      <c r="W354" s="1352"/>
      <c r="X354" s="1351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830"/>
      <c r="W355" s="1352"/>
      <c r="X355" s="1351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830"/>
      <c r="W356" s="1352"/>
      <c r="X356" s="1351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830"/>
      <c r="W357" s="1352"/>
      <c r="X357" s="1351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830"/>
      <c r="W358" s="1352"/>
      <c r="X358" s="1351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830"/>
      <c r="W359" s="1352"/>
      <c r="X359" s="1351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830"/>
      <c r="W360" s="1352"/>
      <c r="X360" s="1351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830"/>
      <c r="W361" s="1352"/>
      <c r="X361" s="1351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830"/>
      <c r="W362" s="1352"/>
      <c r="X362" s="1351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830"/>
      <c r="W363" s="1352"/>
      <c r="X363" s="1351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830"/>
      <c r="W364" s="1352"/>
      <c r="X364" s="1351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830"/>
      <c r="W365" s="1352"/>
      <c r="X365" s="1351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830"/>
      <c r="W366" s="1352"/>
      <c r="X366" s="1351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830"/>
      <c r="W367" s="1352"/>
      <c r="X367" s="1351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830"/>
      <c r="W368" s="1352"/>
      <c r="X368" s="1351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830"/>
      <c r="W369" s="1352"/>
      <c r="X369" s="1351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830"/>
      <c r="W370" s="1352"/>
      <c r="X370" s="1351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830"/>
      <c r="W371" s="1352"/>
      <c r="X371" s="1351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830"/>
      <c r="W372" s="1352"/>
      <c r="X372" s="1351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830"/>
      <c r="W373" s="1352"/>
      <c r="X373" s="1351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830"/>
      <c r="W374" s="1352"/>
      <c r="X374" s="1351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830"/>
      <c r="W375" s="1352"/>
      <c r="X375" s="1351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830"/>
      <c r="W376" s="1352"/>
      <c r="X376" s="1351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830"/>
      <c r="W377" s="1352"/>
      <c r="X377" s="1351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830"/>
      <c r="W378" s="1352"/>
      <c r="X378" s="1351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830"/>
      <c r="W379" s="1352"/>
      <c r="X379" s="1351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830"/>
      <c r="W380" s="1352"/>
      <c r="X380" s="1351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830"/>
      <c r="W381" s="1352"/>
      <c r="X381" s="1351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830"/>
      <c r="W382" s="1352"/>
      <c r="X382" s="1351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830"/>
      <c r="W383" s="1352"/>
      <c r="X383" s="1351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830"/>
      <c r="W384" s="1352"/>
      <c r="X384" s="1351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830"/>
      <c r="W385" s="1352"/>
      <c r="X385" s="1351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830"/>
      <c r="W386" s="1352"/>
      <c r="X386" s="1351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830"/>
      <c r="W387" s="1352"/>
      <c r="X387" s="1351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830"/>
      <c r="W388" s="1352"/>
      <c r="X388" s="1351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830"/>
      <c r="W389" s="1352"/>
      <c r="X389" s="1351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830"/>
      <c r="W390" s="1352"/>
      <c r="X390" s="1351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830"/>
      <c r="W391" s="1352"/>
      <c r="X391" s="1351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830"/>
      <c r="W392" s="1352"/>
      <c r="X392" s="1351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830"/>
      <c r="W393" s="1352"/>
      <c r="X393" s="1351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830"/>
      <c r="W394" s="1352"/>
      <c r="X394" s="1351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830"/>
      <c r="W395" s="1352"/>
      <c r="X395" s="1351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830"/>
      <c r="W396" s="1352"/>
      <c r="X396" s="1351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830"/>
      <c r="W397" s="1352"/>
      <c r="X397" s="1351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830"/>
      <c r="W398" s="1352"/>
      <c r="X398" s="1351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830"/>
      <c r="W399" s="1352"/>
      <c r="X399" s="1351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830"/>
      <c r="W400" s="1352"/>
      <c r="X400" s="1351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830"/>
      <c r="W401" s="1352"/>
      <c r="X401" s="1351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830"/>
      <c r="W402" s="1352"/>
      <c r="X402" s="1351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830"/>
      <c r="W403" s="1352"/>
      <c r="X403" s="1351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830"/>
      <c r="W404" s="1352"/>
      <c r="X404" s="1351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830"/>
      <c r="W405" s="1352"/>
      <c r="X405" s="1351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830"/>
      <c r="W406" s="1352"/>
      <c r="X406" s="1351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830"/>
      <c r="W407" s="1352"/>
      <c r="X407" s="1351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830"/>
      <c r="W408" s="1352"/>
      <c r="X408" s="1351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830"/>
      <c r="W409" s="1352"/>
      <c r="X409" s="1351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830"/>
      <c r="W410" s="1352"/>
      <c r="X410" s="1351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830"/>
      <c r="W411" s="1352"/>
      <c r="X411" s="1351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830"/>
      <c r="W412" s="1352"/>
      <c r="X412" s="1351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830"/>
      <c r="W413" s="1352"/>
      <c r="X413" s="1351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830"/>
      <c r="W414" s="1352"/>
      <c r="X414" s="1351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830"/>
      <c r="W415" s="1352"/>
      <c r="X415" s="1351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830"/>
      <c r="W416" s="1352"/>
      <c r="X416" s="1351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830"/>
      <c r="W417" s="1352"/>
      <c r="X417" s="1351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830"/>
      <c r="W418" s="1352"/>
      <c r="X418" s="1351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830"/>
      <c r="W419" s="1352"/>
      <c r="X419" s="1351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830"/>
      <c r="W420" s="1352"/>
      <c r="X420" s="1351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830"/>
      <c r="W421" s="1352"/>
      <c r="X421" s="1351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830"/>
      <c r="W422" s="1352"/>
      <c r="X422" s="1351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830"/>
      <c r="W423" s="1352"/>
      <c r="X423" s="1351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830"/>
      <c r="W424" s="1352"/>
      <c r="X424" s="1351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830"/>
      <c r="W425" s="1352"/>
      <c r="X425" s="1351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830"/>
      <c r="W426" s="1352"/>
      <c r="X426" s="1351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830"/>
      <c r="W427" s="1352"/>
      <c r="X427" s="1351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830"/>
      <c r="W428" s="1352"/>
      <c r="X428" s="1351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830"/>
      <c r="W429" s="1352"/>
      <c r="X429" s="1351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830"/>
      <c r="W430" s="1352"/>
      <c r="X430" s="1351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830"/>
      <c r="W431" s="1352"/>
      <c r="X431" s="1351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830"/>
      <c r="W432" s="1352"/>
      <c r="X432" s="1351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830"/>
      <c r="W433" s="1352"/>
      <c r="X433" s="1351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830"/>
      <c r="W434" s="1352"/>
      <c r="X434" s="1351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830"/>
      <c r="W435" s="1352"/>
      <c r="X435" s="1351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830"/>
      <c r="W436" s="1352"/>
      <c r="X436" s="1351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830"/>
      <c r="W437" s="1352"/>
      <c r="X437" s="1351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830"/>
      <c r="W438" s="1352"/>
      <c r="X438" s="1351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830"/>
      <c r="W439" s="1352"/>
      <c r="X439" s="1351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830"/>
      <c r="W440" s="1352"/>
      <c r="X440" s="1351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830"/>
      <c r="W441" s="1352"/>
      <c r="X441" s="1351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830"/>
      <c r="W442" s="1352"/>
      <c r="X442" s="1351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830"/>
      <c r="W443" s="1352"/>
      <c r="X443" s="1351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6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837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837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837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837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837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837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837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837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837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837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837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837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837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837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837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837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837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837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837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837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837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837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837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837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837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837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837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837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837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837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837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837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837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837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837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837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837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837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837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837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837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837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837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837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837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837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837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837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837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837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837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837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837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837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837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837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837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837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837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837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837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837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837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837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837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837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837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837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837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837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837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837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837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837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837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837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837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837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837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837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837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837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837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837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837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837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837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837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837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837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837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837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837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837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837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837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837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837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837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837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837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837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837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837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837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837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837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837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837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837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837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837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837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837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837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837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837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837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837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837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837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837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837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837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837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837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837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837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837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837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837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837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837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837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837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837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837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837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837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837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837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837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837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837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837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837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837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837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837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837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837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837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837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837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837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837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837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837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837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837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837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837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837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837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837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837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837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837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837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837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837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837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837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837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837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837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837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837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837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837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837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837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837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837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837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837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837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837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837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837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837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837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837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837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837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837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837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837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837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837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837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837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837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837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837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837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837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837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837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837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837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837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837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837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837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837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837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837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837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837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837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837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837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837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837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837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837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837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837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837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837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837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837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837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837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837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mergeCells count="16">
    <mergeCell ref="P5:T5"/>
    <mergeCell ref="A1:U1"/>
    <mergeCell ref="A2:U2"/>
    <mergeCell ref="I3:U3"/>
    <mergeCell ref="X3:Y3"/>
    <mergeCell ref="D4:U4"/>
    <mergeCell ref="S7:T7"/>
    <mergeCell ref="U7:U8"/>
    <mergeCell ref="AC7:AD7"/>
    <mergeCell ref="G162:I162"/>
    <mergeCell ref="G7:H7"/>
    <mergeCell ref="I7:J7"/>
    <mergeCell ref="K7:L7"/>
    <mergeCell ref="M7:N7"/>
    <mergeCell ref="O7:P7"/>
    <mergeCell ref="Q7:R7"/>
  </mergeCells>
  <conditionalFormatting sqref="W9:X12 W15:X15">
    <cfRule type="cellIs" dxfId="56" priority="19" stopIfTrue="1" operator="equal">
      <formula>#REF!</formula>
    </cfRule>
  </conditionalFormatting>
  <conditionalFormatting sqref="X10">
    <cfRule type="cellIs" dxfId="55" priority="18" stopIfTrue="1" operator="equal">
      <formula>#REF!</formula>
    </cfRule>
  </conditionalFormatting>
  <conditionalFormatting sqref="X10 W25:X28 W30:X30">
    <cfRule type="cellIs" dxfId="54" priority="17" stopIfTrue="1" operator="equal">
      <formula>#REF!</formula>
    </cfRule>
  </conditionalFormatting>
  <conditionalFormatting sqref="W34:X34">
    <cfRule type="cellIs" dxfId="53" priority="16" stopIfTrue="1" operator="equal">
      <formula>#REF!</formula>
    </cfRule>
  </conditionalFormatting>
  <conditionalFormatting sqref="W39">
    <cfRule type="cellIs" dxfId="52" priority="15" stopIfTrue="1" operator="equal">
      <formula>#REF!</formula>
    </cfRule>
  </conditionalFormatting>
  <conditionalFormatting sqref="W39:W40">
    <cfRule type="cellIs" dxfId="51" priority="14" stopIfTrue="1" operator="equal">
      <formula>#REF!</formula>
    </cfRule>
  </conditionalFormatting>
  <conditionalFormatting sqref="W43">
    <cfRule type="cellIs" dxfId="50" priority="13" stopIfTrue="1" operator="equal">
      <formula>#REF!</formula>
    </cfRule>
  </conditionalFormatting>
  <conditionalFormatting sqref="W45">
    <cfRule type="cellIs" dxfId="49" priority="12" stopIfTrue="1" operator="equal">
      <formula>#REF!</formula>
    </cfRule>
  </conditionalFormatting>
  <conditionalFormatting sqref="W48">
    <cfRule type="cellIs" dxfId="48" priority="11" stopIfTrue="1" operator="equal">
      <formula>#REF!</formula>
    </cfRule>
  </conditionalFormatting>
  <conditionalFormatting sqref="W49">
    <cfRule type="cellIs" dxfId="47" priority="10" stopIfTrue="1" operator="equal">
      <formula>#REF!</formula>
    </cfRule>
  </conditionalFormatting>
  <conditionalFormatting sqref="W14:X14">
    <cfRule type="cellIs" dxfId="46" priority="9" stopIfTrue="1" operator="equal">
      <formula>#REF!</formula>
    </cfRule>
  </conditionalFormatting>
  <conditionalFormatting sqref="W13:X13">
    <cfRule type="cellIs" dxfId="45" priority="8" stopIfTrue="1" operator="equal">
      <formula>#REF!</formula>
    </cfRule>
  </conditionalFormatting>
  <conditionalFormatting sqref="W18:X18">
    <cfRule type="cellIs" dxfId="44" priority="7" stopIfTrue="1" operator="equal">
      <formula>#REF!</formula>
    </cfRule>
  </conditionalFormatting>
  <conditionalFormatting sqref="W23:X23">
    <cfRule type="cellIs" dxfId="43" priority="6" stopIfTrue="1" operator="equal">
      <formula>#REF!</formula>
    </cfRule>
  </conditionalFormatting>
  <conditionalFormatting sqref="W22:X22">
    <cfRule type="cellIs" dxfId="42" priority="5" stopIfTrue="1" operator="equal">
      <formula>#REF!</formula>
    </cfRule>
  </conditionalFormatting>
  <conditionalFormatting sqref="W24:X24">
    <cfRule type="cellIs" dxfId="41" priority="4" stopIfTrue="1" operator="equal">
      <formula>#REF!</formula>
    </cfRule>
  </conditionalFormatting>
  <conditionalFormatting sqref="W29:X29">
    <cfRule type="cellIs" dxfId="40" priority="3" stopIfTrue="1" operator="equal">
      <formula>#REF!</formula>
    </cfRule>
  </conditionalFormatting>
  <conditionalFormatting sqref="W35:W37">
    <cfRule type="cellIs" dxfId="39" priority="2" stopIfTrue="1" operator="equal">
      <formula>#REF!</formula>
    </cfRule>
  </conditionalFormatting>
  <conditionalFormatting sqref="W35:W36">
    <cfRule type="cellIs" dxfId="38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CC"/>
  </sheetPr>
  <dimension ref="A1:AZ686"/>
  <sheetViews>
    <sheetView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Y166" sqref="Y166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788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9"/>
      <c r="W1" s="1364"/>
      <c r="X1" s="1364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4984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364"/>
      <c r="X2" s="1364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361"/>
      <c r="F3" s="12"/>
      <c r="G3" s="13"/>
      <c r="H3" s="14"/>
      <c r="I3" s="1409" t="s">
        <v>4983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1367"/>
      <c r="W3" s="1364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361"/>
      <c r="B4" s="1361"/>
      <c r="C4" s="1361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1367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360"/>
      <c r="F5" s="26"/>
      <c r="G5" s="27"/>
      <c r="H5" s="1366"/>
      <c r="I5" s="1362"/>
      <c r="J5" s="29"/>
      <c r="K5" s="30"/>
      <c r="L5" s="1366"/>
      <c r="M5" s="31"/>
      <c r="N5" s="32"/>
      <c r="O5" s="1362"/>
      <c r="P5" s="1429" t="s">
        <v>4988</v>
      </c>
      <c r="Q5" s="1429"/>
      <c r="R5" s="1429"/>
      <c r="S5" s="1429"/>
      <c r="T5" s="1429"/>
      <c r="U5" s="1073"/>
      <c r="V5" s="1367"/>
      <c r="W5" s="347"/>
      <c r="X5" s="1363"/>
      <c r="Y5" s="256"/>
      <c r="Z5" s="843"/>
      <c r="AA5" s="844"/>
      <c r="AB5" s="7"/>
      <c r="AC5" s="36"/>
      <c r="AD5" s="1366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360"/>
      <c r="F6" s="26"/>
      <c r="G6" s="27"/>
      <c r="H6" s="1366"/>
      <c r="I6" s="1362"/>
      <c r="J6" s="29"/>
      <c r="K6" s="30"/>
      <c r="L6" s="1366"/>
      <c r="M6" s="31"/>
      <c r="N6" s="32"/>
      <c r="O6" s="1362"/>
      <c r="P6" s="1366"/>
      <c r="Q6" s="1362"/>
      <c r="R6" s="15"/>
      <c r="S6" s="33"/>
      <c r="T6" s="34"/>
      <c r="U6" s="35"/>
      <c r="V6" s="1367"/>
      <c r="W6" s="1364"/>
      <c r="X6" s="1363"/>
      <c r="Y6" s="256"/>
      <c r="Z6" s="843"/>
      <c r="AA6" s="844"/>
      <c r="AB6" s="7"/>
      <c r="AC6" s="36"/>
      <c r="AD6" s="1366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1368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365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hidden="1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>
        <v>2</v>
      </c>
      <c r="H9" s="799">
        <v>403</v>
      </c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61">
        <v>403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hidden="1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>
        <v>2</v>
      </c>
      <c r="J10" s="61">
        <v>404</v>
      </c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4671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hidden="1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>
        <v>1</v>
      </c>
      <c r="N11" s="902">
        <v>402</v>
      </c>
      <c r="O11" s="61"/>
      <c r="P11" s="62"/>
      <c r="Q11" s="61"/>
      <c r="R11" s="61"/>
      <c r="S11" s="61"/>
      <c r="T11" s="295"/>
      <c r="U11" s="1265" t="s">
        <v>3178</v>
      </c>
      <c r="V11" s="1268" t="s">
        <v>4709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/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hidden="1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/>
      <c r="J12" s="62"/>
      <c r="K12" s="61"/>
      <c r="L12" s="61"/>
      <c r="M12" s="61"/>
      <c r="N12" s="61"/>
      <c r="O12" s="61"/>
      <c r="P12" s="61"/>
      <c r="Q12" s="1280"/>
      <c r="R12" s="61"/>
      <c r="S12" s="61"/>
      <c r="T12" s="295"/>
      <c r="U12" s="1266" t="s">
        <v>4623</v>
      </c>
      <c r="V12" s="334" t="s">
        <v>4985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hidden="1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264" t="s">
        <v>4708</v>
      </c>
      <c r="J13" s="264">
        <v>402</v>
      </c>
      <c r="K13" s="264"/>
      <c r="L13" s="264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334" t="s">
        <v>4671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/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hidden="1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/>
      <c r="H14" s="61"/>
      <c r="I14" s="61"/>
      <c r="J14" s="62"/>
      <c r="K14" s="61"/>
      <c r="L14" s="61"/>
      <c r="M14" s="61">
        <v>2</v>
      </c>
      <c r="N14" s="799">
        <v>403</v>
      </c>
      <c r="O14" s="61"/>
      <c r="P14" s="61"/>
      <c r="Q14" s="61"/>
      <c r="R14" s="61"/>
      <c r="S14" s="61"/>
      <c r="T14" s="295"/>
      <c r="U14" s="1265" t="s">
        <v>3177</v>
      </c>
      <c r="V14" s="334">
        <v>403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hidden="1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 t="s">
        <v>4708</v>
      </c>
      <c r="H15" s="61">
        <v>402</v>
      </c>
      <c r="I15" s="264"/>
      <c r="J15" s="264"/>
      <c r="K15" s="61"/>
      <c r="L15" s="61"/>
      <c r="M15" s="61"/>
      <c r="N15" s="61"/>
      <c r="O15" s="61"/>
      <c r="P15" s="61"/>
      <c r="Q15" s="61"/>
      <c r="R15" s="62"/>
      <c r="S15" s="61"/>
      <c r="T15" s="295"/>
      <c r="U15" s="1265" t="s">
        <v>3178</v>
      </c>
      <c r="V15" s="334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/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hidden="1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/>
      <c r="N16" s="62"/>
      <c r="O16" s="61"/>
      <c r="P16" s="61"/>
      <c r="Q16" s="61"/>
      <c r="R16" s="61"/>
      <c r="S16" s="61"/>
      <c r="T16" s="295"/>
      <c r="U16" s="1266" t="s">
        <v>4623</v>
      </c>
      <c r="V16" s="334" t="s">
        <v>4671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hidden="1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>
        <v>0</v>
      </c>
      <c r="N17" s="62"/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hidden="1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>
        <v>1</v>
      </c>
      <c r="P18" s="61" t="s">
        <v>4697</v>
      </c>
      <c r="Q18" s="61"/>
      <c r="R18" s="61"/>
      <c r="S18" s="61"/>
      <c r="T18" s="295"/>
      <c r="U18" s="1265" t="s">
        <v>3177</v>
      </c>
      <c r="V18" s="334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hidden="1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4958</v>
      </c>
      <c r="O19" s="300"/>
      <c r="P19" s="300"/>
      <c r="Q19" s="300"/>
      <c r="R19" s="300"/>
      <c r="S19" s="300"/>
      <c r="T19" s="309"/>
      <c r="U19" s="1265" t="s">
        <v>3176</v>
      </c>
      <c r="V19" s="61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hidden="1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 t="s">
        <v>4708</v>
      </c>
      <c r="L20" s="62" t="s">
        <v>4700</v>
      </c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>
        <v>403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hidden="1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264"/>
      <c r="L21" s="264"/>
      <c r="M21" s="61"/>
      <c r="N21" s="61"/>
      <c r="O21" s="61"/>
      <c r="P21" s="62"/>
      <c r="Q21" s="61"/>
      <c r="R21" s="61"/>
      <c r="S21" s="61"/>
      <c r="T21" s="61"/>
      <c r="U21" s="1265" t="s">
        <v>3178</v>
      </c>
      <c r="V21" s="334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36" hidden="1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>
        <v>2</v>
      </c>
      <c r="J22" s="61" t="s">
        <v>4687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4671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hidden="1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247" t="s">
        <v>312</v>
      </c>
      <c r="G23" s="61">
        <v>2</v>
      </c>
      <c r="H23" s="61" t="s">
        <v>4691</v>
      </c>
      <c r="I23" s="61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67" t="s">
        <v>3180</v>
      </c>
      <c r="V23" s="334" t="s">
        <v>4671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hidden="1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>
        <v>1</v>
      </c>
      <c r="L24" s="902" t="s">
        <v>4958</v>
      </c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799" t="s">
        <v>4709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hidden="1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/>
      <c r="P25" s="61"/>
      <c r="Q25" s="61">
        <v>1</v>
      </c>
      <c r="R25" s="61" t="s">
        <v>4691</v>
      </c>
      <c r="S25" s="61"/>
      <c r="T25" s="61"/>
      <c r="U25" s="1267" t="s">
        <v>3181</v>
      </c>
      <c r="V25" s="61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hidden="1" customHeight="1" x14ac:dyDescent="0.25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0</v>
      </c>
      <c r="H26" s="61"/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61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hidden="1" customHeight="1" x14ac:dyDescent="0.25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4697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61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hidden="1" customHeight="1" x14ac:dyDescent="0.25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61">
        <v>2</v>
      </c>
      <c r="P28" s="61" t="s">
        <v>4691</v>
      </c>
      <c r="Q28" s="61"/>
      <c r="R28" s="61"/>
      <c r="S28" s="61"/>
      <c r="T28" s="61"/>
      <c r="U28" s="1267" t="s">
        <v>3181</v>
      </c>
      <c r="V28" s="61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hidden="1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>
        <v>1</v>
      </c>
      <c r="R29" s="61">
        <v>403</v>
      </c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hidden="1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>
        <v>1</v>
      </c>
      <c r="L30" s="790" t="s">
        <v>4691</v>
      </c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4985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hidden="1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61" t="s">
        <v>4687</v>
      </c>
      <c r="O31" s="61"/>
      <c r="P31" s="61"/>
      <c r="Q31" s="61"/>
      <c r="R31" s="61"/>
      <c r="S31" s="61"/>
      <c r="T31" s="61"/>
      <c r="U31" s="1267" t="s">
        <v>3182</v>
      </c>
      <c r="V31" s="334" t="s">
        <v>4671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hidden="1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>
        <v>0</v>
      </c>
      <c r="L32" s="61"/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4771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hidden="1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61" t="s">
        <v>4687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customHeight="1" x14ac:dyDescent="0.25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>
        <v>2</v>
      </c>
      <c r="R34" s="61" t="s">
        <v>4691</v>
      </c>
      <c r="S34" s="61"/>
      <c r="T34" s="61"/>
      <c r="U34" s="1267" t="s">
        <v>3181</v>
      </c>
      <c r="V34" s="61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hidden="1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404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hidden="1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404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hidden="1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404</v>
      </c>
      <c r="O37" s="61"/>
      <c r="P37" s="61"/>
      <c r="Q37" s="61"/>
      <c r="R37" s="61"/>
      <c r="S37" s="61"/>
      <c r="T37" s="61"/>
      <c r="U37" s="1267" t="s">
        <v>4622</v>
      </c>
      <c r="V37" s="334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hidden="1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267" t="s">
        <v>4622</v>
      </c>
      <c r="V38" s="334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hidden="1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/>
      <c r="H39" s="61"/>
      <c r="I39" s="61"/>
      <c r="J39" s="62"/>
      <c r="K39" s="61">
        <v>2</v>
      </c>
      <c r="L39" s="799" t="s">
        <v>4691</v>
      </c>
      <c r="M39" s="61"/>
      <c r="N39" s="61"/>
      <c r="O39" s="841"/>
      <c r="P39" s="61"/>
      <c r="Q39" s="61"/>
      <c r="R39" s="61"/>
      <c r="S39" s="61"/>
      <c r="T39" s="61"/>
      <c r="U39" s="1267" t="s">
        <v>4621</v>
      </c>
      <c r="V39" s="334" t="s">
        <v>4939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hidden="1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4700</v>
      </c>
      <c r="K40" s="61"/>
      <c r="L40" s="61"/>
      <c r="M40" s="61"/>
      <c r="N40" s="61"/>
      <c r="O40" s="61"/>
      <c r="P40" s="62"/>
      <c r="Q40" s="61"/>
      <c r="R40" s="61"/>
      <c r="S40" s="61"/>
      <c r="T40" s="61"/>
      <c r="U40" s="1267" t="s">
        <v>4621</v>
      </c>
      <c r="V40" s="334">
        <v>403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/>
      <c r="AB40" s="66"/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hidden="1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>
        <v>1</v>
      </c>
      <c r="R41" s="61">
        <v>402</v>
      </c>
      <c r="S41" s="61"/>
      <c r="T41" s="61"/>
      <c r="U41" s="1267" t="s">
        <v>4622</v>
      </c>
      <c r="V41" s="334" t="s">
        <v>4671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hidden="1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 t="s">
        <v>4708</v>
      </c>
      <c r="P42" s="799">
        <v>403</v>
      </c>
      <c r="Q42" s="61"/>
      <c r="R42" s="62"/>
      <c r="S42" s="61"/>
      <c r="T42" s="61"/>
      <c r="U42" s="1266" t="s">
        <v>4623</v>
      </c>
      <c r="V42" s="334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hidden="1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/>
      <c r="L43" s="61"/>
      <c r="M43" s="61">
        <v>0</v>
      </c>
      <c r="N43" s="61"/>
      <c r="O43" s="61"/>
      <c r="P43" s="61"/>
      <c r="Q43" s="61"/>
      <c r="R43" s="61"/>
      <c r="S43" s="61"/>
      <c r="T43" s="61"/>
      <c r="U43" s="1267" t="s">
        <v>4621</v>
      </c>
      <c r="V43" s="334" t="s">
        <v>4986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/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hidden="1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/>
      <c r="L44" s="61"/>
      <c r="M44" s="61"/>
      <c r="N44" s="61"/>
      <c r="O44" s="61">
        <v>1</v>
      </c>
      <c r="P44" s="799">
        <v>405</v>
      </c>
      <c r="Q44" s="61"/>
      <c r="R44" s="62"/>
      <c r="S44" s="61"/>
      <c r="T44" s="61"/>
      <c r="U44" s="1267" t="s">
        <v>4621</v>
      </c>
      <c r="V44" s="334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hidden="1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>
        <v>3</v>
      </c>
      <c r="L45" s="800" t="s">
        <v>4692</v>
      </c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3011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hidden="1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>
        <v>1</v>
      </c>
      <c r="L46" s="61">
        <v>402</v>
      </c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hidden="1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>
        <v>1</v>
      </c>
      <c r="N47" s="61" t="s">
        <v>4684</v>
      </c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hidden="1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4684</v>
      </c>
      <c r="O48" s="61"/>
      <c r="P48" s="61"/>
      <c r="Q48" s="61"/>
      <c r="R48" s="61"/>
      <c r="S48" s="61"/>
      <c r="T48" s="61"/>
      <c r="U48" s="1267" t="s">
        <v>4674</v>
      </c>
      <c r="V48" s="334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hidden="1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 t="s">
        <v>4708</v>
      </c>
      <c r="P49" s="61" t="s">
        <v>4689</v>
      </c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hidden="1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>
        <v>0</v>
      </c>
      <c r="P50" s="799"/>
      <c r="Q50" s="61"/>
      <c r="R50" s="61"/>
      <c r="S50" s="61"/>
      <c r="T50" s="61"/>
      <c r="U50" s="1267" t="s">
        <v>4674</v>
      </c>
      <c r="V50" s="334" t="s">
        <v>4671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hidden="1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4959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hidden="1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/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hidden="1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hidden="1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4697</v>
      </c>
      <c r="Q54" s="61"/>
      <c r="R54" s="61"/>
      <c r="S54" s="61"/>
      <c r="T54" s="61"/>
      <c r="U54" s="1267" t="s">
        <v>3191</v>
      </c>
      <c r="V54" s="334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hidden="1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800" t="s">
        <v>4710</v>
      </c>
      <c r="I55" s="61"/>
      <c r="J55" s="62"/>
      <c r="K55" s="61"/>
      <c r="L55" s="61"/>
      <c r="M55" s="61"/>
      <c r="N55" s="61"/>
      <c r="O55" s="61">
        <v>2</v>
      </c>
      <c r="P55" s="799" t="s">
        <v>4958</v>
      </c>
      <c r="Q55" s="61"/>
      <c r="R55" s="61"/>
      <c r="S55" s="61"/>
      <c r="T55" s="61"/>
      <c r="U55" s="1267" t="s">
        <v>4674</v>
      </c>
      <c r="V55" s="334" t="s">
        <v>4702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hidden="1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hidden="1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>
        <v>1</v>
      </c>
      <c r="J57" s="1269" t="s">
        <v>4687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4985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hidden="1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/>
      <c r="P58" s="61"/>
      <c r="Q58" s="61"/>
      <c r="R58" s="62"/>
      <c r="S58" s="61"/>
      <c r="T58" s="61"/>
      <c r="U58" s="1267" t="s">
        <v>3176</v>
      </c>
      <c r="V58" s="334" t="s">
        <v>4985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hidden="1" customHeight="1" x14ac:dyDescent="0.25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/>
      <c r="H59" s="61"/>
      <c r="I59" s="61"/>
      <c r="J59" s="62"/>
      <c r="K59" s="61"/>
      <c r="L59" s="61"/>
      <c r="M59" s="61"/>
      <c r="N59" s="61"/>
      <c r="O59" s="61"/>
      <c r="P59" s="61"/>
      <c r="Q59" s="61"/>
      <c r="R59" s="61"/>
      <c r="S59" s="61" t="s">
        <v>4708</v>
      </c>
      <c r="T59" s="62" t="s">
        <v>4687</v>
      </c>
      <c r="U59" s="1267" t="s">
        <v>3181</v>
      </c>
      <c r="V59" s="61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hidden="1" customHeight="1" x14ac:dyDescent="0.25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/>
      <c r="J60" s="62"/>
      <c r="K60" s="61"/>
      <c r="L60" s="61"/>
      <c r="M60" s="61"/>
      <c r="N60" s="61"/>
      <c r="O60" s="61"/>
      <c r="P60" s="62"/>
      <c r="Q60" s="61"/>
      <c r="R60" s="61"/>
      <c r="S60" s="61"/>
      <c r="T60" s="61"/>
      <c r="U60" s="1267" t="s">
        <v>3181</v>
      </c>
      <c r="V60" s="61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hidden="1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799">
        <v>2</v>
      </c>
      <c r="L61" s="799" t="s">
        <v>4687</v>
      </c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799" t="s">
        <v>4939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hidden="1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/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289" customFormat="1" ht="28.5" hidden="1" customHeight="1" x14ac:dyDescent="0.25">
      <c r="A63" s="1281">
        <v>55</v>
      </c>
      <c r="B63" s="1330" t="s">
        <v>2964</v>
      </c>
      <c r="C63" s="1330">
        <v>11</v>
      </c>
      <c r="D63" s="1331" t="s">
        <v>4668</v>
      </c>
      <c r="E63" s="1331"/>
      <c r="F63" s="1332" t="s">
        <v>1367</v>
      </c>
      <c r="G63" s="1333"/>
      <c r="H63" s="1333"/>
      <c r="I63" s="1333"/>
      <c r="J63" s="1334" t="s">
        <v>188</v>
      </c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5" t="s">
        <v>3192</v>
      </c>
      <c r="V63" s="334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315"/>
      <c r="AF63" s="32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8"/>
    </row>
    <row r="64" spans="1:52" s="289" customFormat="1" ht="28.5" hidden="1" customHeight="1" x14ac:dyDescent="0.25">
      <c r="A64" s="1281">
        <v>56</v>
      </c>
      <c r="B64" s="1330" t="s">
        <v>2964</v>
      </c>
      <c r="C64" s="1330">
        <v>11</v>
      </c>
      <c r="D64" s="1331" t="s">
        <v>4668</v>
      </c>
      <c r="E64" s="1331"/>
      <c r="F64" s="1332" t="s">
        <v>1367</v>
      </c>
      <c r="G64" s="1333"/>
      <c r="H64" s="1333"/>
      <c r="I64" s="1333"/>
      <c r="J64" s="1334"/>
      <c r="K64" s="1333"/>
      <c r="L64" s="1333"/>
      <c r="M64" s="1333"/>
      <c r="N64" s="1334"/>
      <c r="O64" s="1333"/>
      <c r="P64" s="1333"/>
      <c r="Q64" s="1333"/>
      <c r="R64" s="1333"/>
      <c r="S64" s="1333"/>
      <c r="T64" s="1333"/>
      <c r="U64" s="1335" t="s">
        <v>3192</v>
      </c>
      <c r="V64" s="334" t="s">
        <v>4671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315"/>
      <c r="AF64" s="32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8"/>
    </row>
    <row r="65" spans="1:52" s="289" customFormat="1" ht="28.5" hidden="1" customHeight="1" x14ac:dyDescent="0.25">
      <c r="A65" s="1281">
        <v>57</v>
      </c>
      <c r="B65" s="1330" t="s">
        <v>2964</v>
      </c>
      <c r="C65" s="1330">
        <v>11</v>
      </c>
      <c r="D65" s="1331" t="s">
        <v>4667</v>
      </c>
      <c r="E65" s="1331"/>
      <c r="F65" s="1332" t="s">
        <v>1367</v>
      </c>
      <c r="G65" s="1333"/>
      <c r="H65" s="1333"/>
      <c r="I65" s="1333"/>
      <c r="J65" s="1334"/>
      <c r="K65" s="1333">
        <v>0</v>
      </c>
      <c r="L65" s="1334"/>
      <c r="M65" s="1333"/>
      <c r="N65" s="1333"/>
      <c r="O65" s="1333"/>
      <c r="P65" s="1333"/>
      <c r="Q65" s="1333"/>
      <c r="R65" s="1333"/>
      <c r="S65" s="1333"/>
      <c r="T65" s="1333"/>
      <c r="U65" s="1335" t="s">
        <v>3192</v>
      </c>
      <c r="V65" s="334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315"/>
      <c r="AF65" s="32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8"/>
    </row>
    <row r="66" spans="1:52" s="289" customFormat="1" ht="28.5" hidden="1" customHeight="1" x14ac:dyDescent="0.25">
      <c r="A66" s="1281">
        <v>58</v>
      </c>
      <c r="B66" s="1330" t="s">
        <v>2964</v>
      </c>
      <c r="C66" s="1330">
        <v>11</v>
      </c>
      <c r="D66" s="1331" t="s">
        <v>4667</v>
      </c>
      <c r="E66" s="1331"/>
      <c r="F66" s="1332" t="s">
        <v>1367</v>
      </c>
      <c r="G66" s="1333"/>
      <c r="H66" s="1333"/>
      <c r="I66" s="1333"/>
      <c r="J66" s="1334"/>
      <c r="K66" s="1333"/>
      <c r="L66" s="1333"/>
      <c r="M66" s="1333"/>
      <c r="N66" s="1334"/>
      <c r="O66" s="1333"/>
      <c r="P66" s="1333"/>
      <c r="Q66" s="1333"/>
      <c r="R66" s="1333"/>
      <c r="S66" s="1333"/>
      <c r="T66" s="1333"/>
      <c r="U66" s="1335" t="s">
        <v>3192</v>
      </c>
      <c r="V66" s="334" t="s">
        <v>4671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315"/>
      <c r="AF66" s="32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8"/>
    </row>
    <row r="67" spans="1:52" s="289" customFormat="1" ht="28.5" hidden="1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/>
      <c r="H67" s="61"/>
      <c r="I67" s="61"/>
      <c r="J67" s="62"/>
      <c r="K67" s="61"/>
      <c r="L67" s="61"/>
      <c r="M67" s="799">
        <v>2</v>
      </c>
      <c r="N67" s="799" t="s">
        <v>4690</v>
      </c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hidden="1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/>
      <c r="H68" s="61"/>
      <c r="I68" s="61"/>
      <c r="J68" s="62"/>
      <c r="K68" s="61"/>
      <c r="L68" s="799"/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 t="s">
        <v>4702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841"/>
      <c r="J69" s="61"/>
      <c r="K69" s="61">
        <v>2</v>
      </c>
      <c r="L69" s="799" t="s">
        <v>4689</v>
      </c>
      <c r="M69" s="61"/>
      <c r="N69" s="61"/>
      <c r="O69" s="61"/>
      <c r="P69" s="61"/>
      <c r="Q69" s="61">
        <v>2</v>
      </c>
      <c r="R69" s="61" t="s">
        <v>4689</v>
      </c>
      <c r="S69" s="61"/>
      <c r="T69" s="61"/>
      <c r="U69" s="1267" t="s">
        <v>4674</v>
      </c>
      <c r="V69" s="334" t="s">
        <v>4714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hidden="1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 t="s">
        <v>4671</v>
      </c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hidden="1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>
        <v>2</v>
      </c>
      <c r="H71" s="61" t="s">
        <v>4684</v>
      </c>
      <c r="I71" s="61"/>
      <c r="J71" s="62"/>
      <c r="K71" s="61">
        <v>1</v>
      </c>
      <c r="L71" s="799" t="s">
        <v>4684</v>
      </c>
      <c r="M71" s="61"/>
      <c r="N71" s="61"/>
      <c r="O71" s="61"/>
      <c r="P71" s="61"/>
      <c r="Q71" s="61"/>
      <c r="R71" s="61"/>
      <c r="S71" s="61"/>
      <c r="T71" s="61"/>
      <c r="U71" s="1267" t="s">
        <v>4673</v>
      </c>
      <c r="V71" s="334" t="s">
        <v>4702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hidden="1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/>
      <c r="J72" s="62"/>
      <c r="K72" s="61"/>
      <c r="L72" s="61"/>
      <c r="M72" s="61"/>
      <c r="N72" s="61"/>
      <c r="O72" s="61"/>
      <c r="P72" s="61"/>
      <c r="Q72" s="61">
        <v>1</v>
      </c>
      <c r="R72" s="61" t="s">
        <v>4684</v>
      </c>
      <c r="S72" s="61"/>
      <c r="T72" s="61"/>
      <c r="U72" s="1265" t="s">
        <v>3179</v>
      </c>
      <c r="V72" s="334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hidden="1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/>
      <c r="L73" s="61"/>
      <c r="M73" s="61"/>
      <c r="N73" s="61"/>
      <c r="O73" s="61"/>
      <c r="P73" s="61"/>
      <c r="Q73" s="61"/>
      <c r="R73" s="61"/>
      <c r="S73" s="61">
        <v>1</v>
      </c>
      <c r="T73" s="500" t="s">
        <v>4691</v>
      </c>
      <c r="U73" s="1267" t="s">
        <v>3184</v>
      </c>
      <c r="V73" s="334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hidden="1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>
        <v>1</v>
      </c>
      <c r="R74" s="500" t="s">
        <v>4697</v>
      </c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hidden="1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1267" t="s">
        <v>3185</v>
      </c>
      <c r="V75" s="334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hidden="1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>
        <v>2</v>
      </c>
      <c r="H76" s="61" t="s">
        <v>4958</v>
      </c>
      <c r="I76" s="61"/>
      <c r="J76" s="62"/>
      <c r="K76" s="61"/>
      <c r="L76" s="61"/>
      <c r="M76" s="61"/>
      <c r="N76" s="61"/>
      <c r="O76" s="61"/>
      <c r="P76" s="61"/>
      <c r="Q76" s="61"/>
      <c r="R76" s="61"/>
      <c r="S76" s="61">
        <v>2</v>
      </c>
      <c r="T76" s="61" t="s">
        <v>4691</v>
      </c>
      <c r="U76" s="1267" t="s">
        <v>3185</v>
      </c>
      <c r="V76" s="334" t="s">
        <v>4671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hidden="1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300"/>
      <c r="L77" s="790"/>
      <c r="M77" s="61">
        <v>2</v>
      </c>
      <c r="N77" s="61" t="s">
        <v>4697</v>
      </c>
      <c r="O77" s="61"/>
      <c r="P77" s="61"/>
      <c r="Q77" s="61"/>
      <c r="R77" s="61"/>
      <c r="S77" s="61"/>
      <c r="T77" s="61"/>
      <c r="U77" s="1267" t="s">
        <v>3186</v>
      </c>
      <c r="V77" s="334" t="s">
        <v>4671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hidden="1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>
        <v>2</v>
      </c>
      <c r="P78" s="61" t="s">
        <v>4687</v>
      </c>
      <c r="Q78" s="61"/>
      <c r="R78" s="61"/>
      <c r="S78" s="61"/>
      <c r="T78" s="61"/>
      <c r="U78" s="1267" t="s">
        <v>3186</v>
      </c>
      <c r="V78" s="334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hidden="1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4710</v>
      </c>
      <c r="O79" s="61"/>
      <c r="P79" s="61"/>
      <c r="Q79" s="61"/>
      <c r="R79" s="61"/>
      <c r="S79" s="61"/>
      <c r="T79" s="61"/>
      <c r="U79" s="1267" t="s">
        <v>3187</v>
      </c>
      <c r="V79" s="334" t="s">
        <v>4671</v>
      </c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>
        <v>0</v>
      </c>
      <c r="P80" s="61"/>
      <c r="Q80" s="61">
        <v>2</v>
      </c>
      <c r="R80" s="61" t="s">
        <v>4710</v>
      </c>
      <c r="S80" s="61"/>
      <c r="T80" s="61"/>
      <c r="U80" s="1267" t="s">
        <v>3187</v>
      </c>
      <c r="V80" s="334" t="s">
        <v>4671</v>
      </c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hidden="1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>
        <v>2</v>
      </c>
      <c r="N81" s="790" t="s">
        <v>4958</v>
      </c>
      <c r="O81" s="61"/>
      <c r="P81" s="61"/>
      <c r="Q81" s="61"/>
      <c r="R81" s="61"/>
      <c r="S81" s="61"/>
      <c r="T81" s="61"/>
      <c r="U81" s="1267" t="s">
        <v>3176</v>
      </c>
      <c r="V81" s="334" t="s">
        <v>4985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hidden="1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1267" t="s">
        <v>3176</v>
      </c>
      <c r="V82" s="61" t="s">
        <v>4671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hidden="1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/>
      <c r="H83" s="1270"/>
      <c r="I83" s="61"/>
      <c r="J83" s="63"/>
      <c r="K83" s="1270"/>
      <c r="L83" s="1270"/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4671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hidden="1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/>
      <c r="J84" s="62"/>
      <c r="K84" s="61"/>
      <c r="L84" s="62"/>
      <c r="M84" s="61"/>
      <c r="N84" s="62"/>
      <c r="O84" s="499">
        <v>3</v>
      </c>
      <c r="P84" s="500" t="s">
        <v>4681</v>
      </c>
      <c r="Q84" s="61"/>
      <c r="R84" s="61"/>
      <c r="S84" s="63"/>
      <c r="T84" s="61"/>
      <c r="U84" s="1267" t="s">
        <v>3184</v>
      </c>
      <c r="V84" s="334" t="s">
        <v>4671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hidden="1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61">
        <v>1</v>
      </c>
      <c r="H85" s="61" t="s">
        <v>4691</v>
      </c>
      <c r="I85" s="61"/>
      <c r="J85" s="62"/>
      <c r="K85" s="61"/>
      <c r="L85" s="62"/>
      <c r="M85" s="61"/>
      <c r="N85" s="62"/>
      <c r="O85" s="61"/>
      <c r="P85" s="62"/>
      <c r="Q85" s="61"/>
      <c r="R85" s="61"/>
      <c r="S85" s="63"/>
      <c r="T85" s="61"/>
      <c r="U85" s="1267" t="s">
        <v>3180</v>
      </c>
      <c r="V85" s="334" t="s">
        <v>4671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hidden="1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799">
        <v>0</v>
      </c>
      <c r="J86" s="61"/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4771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hidden="1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0</v>
      </c>
      <c r="H87" s="799"/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61" t="s">
        <v>4968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hidden="1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J88" s="799"/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61" t="s">
        <v>4968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/>
      <c r="L89" s="500"/>
      <c r="M89" s="499"/>
      <c r="N89" s="500"/>
      <c r="O89" s="499"/>
      <c r="P89" s="500"/>
      <c r="Q89" s="499">
        <v>2</v>
      </c>
      <c r="R89" s="499" t="s">
        <v>4697</v>
      </c>
      <c r="S89" s="501"/>
      <c r="T89" s="499"/>
      <c r="U89" s="1267" t="s">
        <v>3184</v>
      </c>
      <c r="V89" s="334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hidden="1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>
        <v>0</v>
      </c>
      <c r="L90" s="62"/>
      <c r="M90" s="61"/>
      <c r="N90" s="62"/>
      <c r="O90" s="799">
        <v>2</v>
      </c>
      <c r="P90" s="62" t="s">
        <v>4959</v>
      </c>
      <c r="Q90" s="61"/>
      <c r="R90" s="61"/>
      <c r="S90" s="63"/>
      <c r="T90" s="61"/>
      <c r="U90" s="1267" t="s">
        <v>3180</v>
      </c>
      <c r="V90" s="334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hidden="1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/>
      <c r="H91" s="800"/>
      <c r="I91" s="61"/>
      <c r="J91" s="62"/>
      <c r="K91" s="61"/>
      <c r="L91" s="62"/>
      <c r="M91" s="61">
        <v>2</v>
      </c>
      <c r="N91" s="61" t="s">
        <v>4691</v>
      </c>
      <c r="O91" s="61"/>
      <c r="P91" s="62"/>
      <c r="Q91" s="61"/>
      <c r="R91" s="61"/>
      <c r="S91" s="61"/>
      <c r="T91" s="61"/>
      <c r="U91" s="1267" t="s">
        <v>3185</v>
      </c>
      <c r="V91" s="334" t="s">
        <v>4671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hidden="1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>
        <v>2</v>
      </c>
      <c r="H92" s="62" t="s">
        <v>4688</v>
      </c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 t="s">
        <v>188</v>
      </c>
      <c r="T92" s="62"/>
      <c r="U92" s="1267" t="s">
        <v>4621</v>
      </c>
      <c r="V92" s="334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hidden="1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>
        <v>1</v>
      </c>
      <c r="J93" s="800" t="s">
        <v>4682</v>
      </c>
      <c r="K93" s="61"/>
      <c r="L93" s="62"/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334" t="s">
        <v>4671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hidden="1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34</v>
      </c>
      <c r="O94" s="61"/>
      <c r="P94" s="62"/>
      <c r="Q94" s="61"/>
      <c r="R94" s="61"/>
      <c r="S94" s="63"/>
      <c r="T94" s="61"/>
      <c r="U94" s="1272" t="s">
        <v>4624</v>
      </c>
      <c r="V94" s="1273" t="s">
        <v>4987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hidden="1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34</v>
      </c>
      <c r="O95" s="61"/>
      <c r="P95" s="62"/>
      <c r="Q95" s="61"/>
      <c r="R95" s="61"/>
      <c r="S95" s="63"/>
      <c r="T95" s="61"/>
      <c r="U95" s="1272" t="s">
        <v>4624</v>
      </c>
      <c r="V95" s="1273" t="s">
        <v>4987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hidden="1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/>
      <c r="J96" s="62"/>
      <c r="K96" s="61">
        <v>3</v>
      </c>
      <c r="L96" s="62" t="s">
        <v>4684</v>
      </c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hidden="1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799">
        <v>2</v>
      </c>
      <c r="J97" s="62" t="s">
        <v>4684</v>
      </c>
      <c r="K97" s="61"/>
      <c r="L97" s="62"/>
      <c r="M97" s="61"/>
      <c r="N97" s="62"/>
      <c r="O97" s="61"/>
      <c r="P97" s="62"/>
      <c r="Q97" s="61"/>
      <c r="R97" s="61"/>
      <c r="S97" s="62"/>
      <c r="T97" s="61"/>
      <c r="U97" s="1267" t="s">
        <v>4622</v>
      </c>
      <c r="V97" s="334" t="s">
        <v>4671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hidden="1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/>
      <c r="I98" s="61">
        <v>2</v>
      </c>
      <c r="J98" s="62" t="s">
        <v>4689</v>
      </c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 t="s">
        <v>4987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hidden="1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61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 t="s">
        <v>4987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hidden="1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61">
        <v>2</v>
      </c>
      <c r="L100" s="790" t="s">
        <v>4690</v>
      </c>
      <c r="N100" s="300"/>
      <c r="O100" s="300"/>
      <c r="P100" s="790"/>
      <c r="Q100" s="300"/>
      <c r="R100" s="300"/>
      <c r="S100" s="791"/>
      <c r="T100" s="300"/>
      <c r="U100" s="1266" t="s">
        <v>4624</v>
      </c>
      <c r="V100" s="1273" t="s">
        <v>4987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hidden="1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/>
      <c r="R101" s="505"/>
      <c r="S101" s="507"/>
      <c r="T101" s="505"/>
      <c r="U101" s="1274" t="s">
        <v>4624</v>
      </c>
      <c r="V101" s="1273" t="s">
        <v>4987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hidden="1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>
        <v>1</v>
      </c>
      <c r="L102" s="1374" t="s">
        <v>4959</v>
      </c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799" t="s">
        <v>4709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hidden="1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4710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hidden="1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>
        <v>1</v>
      </c>
      <c r="R104" s="62" t="s">
        <v>4687</v>
      </c>
      <c r="S104" s="63"/>
      <c r="T104" s="61"/>
      <c r="U104" s="1267" t="s">
        <v>3190</v>
      </c>
      <c r="V104" s="334" t="s">
        <v>4671</v>
      </c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hidden="1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>
        <v>0</v>
      </c>
      <c r="L105" s="62"/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4985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hidden="1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/>
      <c r="N106" s="62"/>
      <c r="O106" s="61">
        <v>1</v>
      </c>
      <c r="P106" s="62" t="s">
        <v>4687</v>
      </c>
      <c r="Q106" s="61"/>
      <c r="R106" s="61"/>
      <c r="S106" s="63"/>
      <c r="T106" s="61"/>
      <c r="U106" s="1267" t="s">
        <v>3186</v>
      </c>
      <c r="V106" s="334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799" t="s">
        <v>4708</v>
      </c>
      <c r="R107" s="800" t="s">
        <v>4958</v>
      </c>
      <c r="S107" s="62"/>
      <c r="T107" s="61"/>
      <c r="U107" s="1267" t="s">
        <v>3182</v>
      </c>
      <c r="V107" s="800" t="s">
        <v>4939</v>
      </c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hidden="1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4959</v>
      </c>
      <c r="Q108" s="61"/>
      <c r="R108" s="61"/>
      <c r="S108" s="63"/>
      <c r="T108" s="61"/>
      <c r="U108" s="1267" t="s">
        <v>3190</v>
      </c>
      <c r="V108" s="334" t="s">
        <v>4671</v>
      </c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/>
      <c r="N109" s="62"/>
      <c r="O109" s="61"/>
      <c r="P109" s="62"/>
      <c r="Q109" s="61">
        <v>2</v>
      </c>
      <c r="R109" s="61" t="s">
        <v>4687</v>
      </c>
      <c r="S109" s="63"/>
      <c r="T109" s="61"/>
      <c r="U109" s="1267" t="s">
        <v>3190</v>
      </c>
      <c r="V109" s="334" t="s">
        <v>4671</v>
      </c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hidden="1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/>
      <c r="H110" s="62"/>
      <c r="I110" s="61"/>
      <c r="J110" s="62"/>
      <c r="K110" s="61"/>
      <c r="L110" s="62"/>
      <c r="M110" s="61">
        <v>0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hidden="1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4682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hidden="1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4685</v>
      </c>
      <c r="Q112" s="61"/>
      <c r="R112" s="61"/>
      <c r="S112" s="63"/>
      <c r="T112" s="61"/>
      <c r="U112" s="1267" t="s">
        <v>4624</v>
      </c>
      <c r="V112" s="1273" t="s">
        <v>4987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hidden="1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>
        <v>1</v>
      </c>
      <c r="L113" s="1375" t="s">
        <v>4683</v>
      </c>
      <c r="M113" s="61"/>
      <c r="N113" s="62"/>
      <c r="O113" s="61"/>
      <c r="P113" s="62"/>
      <c r="Q113" s="61"/>
      <c r="R113" s="62"/>
      <c r="S113" s="63"/>
      <c r="T113" s="61"/>
      <c r="U113" s="1267" t="s">
        <v>3178</v>
      </c>
      <c r="V113" s="1268" t="s">
        <v>4709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hidden="1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 t="s">
        <v>4708</v>
      </c>
      <c r="H114" s="800" t="s">
        <v>4683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1273" t="s">
        <v>4987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hidden="1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0</v>
      </c>
      <c r="P115" s="62"/>
      <c r="Q115" s="61"/>
      <c r="R115" s="61"/>
      <c r="S115" s="63"/>
      <c r="T115" s="61"/>
      <c r="U115" s="1267" t="s">
        <v>4625</v>
      </c>
      <c r="V115" s="1268" t="s">
        <v>4712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hidden="1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62" t="s">
        <v>4688</v>
      </c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hidden="1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4685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 t="s">
        <v>4987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hidden="1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>
        <v>1</v>
      </c>
      <c r="H118" s="1369" t="s">
        <v>4685</v>
      </c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hidden="1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/>
      <c r="H119" s="62"/>
      <c r="I119" s="799">
        <v>3</v>
      </c>
      <c r="J119" s="62" t="s">
        <v>4688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hidden="1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>
        <v>2</v>
      </c>
      <c r="J120" s="61">
        <v>405</v>
      </c>
      <c r="K120" s="61"/>
      <c r="L120" s="62"/>
      <c r="M120" s="61"/>
      <c r="N120" s="62"/>
      <c r="O120" s="61"/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/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hidden="1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0</v>
      </c>
      <c r="P121" s="62"/>
      <c r="Q121" s="61"/>
      <c r="R121" s="61"/>
      <c r="S121" s="63"/>
      <c r="T121" s="61"/>
      <c r="U121" s="1267" t="s">
        <v>4625</v>
      </c>
      <c r="V121" s="1268" t="s">
        <v>4712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hidden="1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0</v>
      </c>
      <c r="H122" s="62"/>
      <c r="I122" s="61">
        <v>3</v>
      </c>
      <c r="J122" s="800" t="s">
        <v>4692</v>
      </c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3011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hidden="1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4692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hidden="1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>
        <v>404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hidden="1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4958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 t="s">
        <v>4671</v>
      </c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hidden="1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/>
      <c r="P126" s="62"/>
      <c r="Q126" s="61"/>
      <c r="R126" s="61"/>
      <c r="S126" s="63"/>
      <c r="T126" s="61"/>
      <c r="U126" s="1267" t="s">
        <v>3192</v>
      </c>
      <c r="V126" s="334" t="s">
        <v>4671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hidden="1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61"/>
      <c r="H127" s="62"/>
      <c r="I127" s="61"/>
      <c r="J127" s="62"/>
      <c r="K127" s="61"/>
      <c r="L127" s="62"/>
      <c r="M127" s="61"/>
      <c r="N127" s="61"/>
      <c r="O127" s="61"/>
      <c r="P127" s="62"/>
      <c r="Q127" s="61"/>
      <c r="R127" s="61"/>
      <c r="S127" s="63"/>
      <c r="T127" s="61"/>
      <c r="U127" s="1267" t="s">
        <v>4621</v>
      </c>
      <c r="V127" s="334" t="s">
        <v>4972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hidden="1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61"/>
      <c r="H128" s="62"/>
      <c r="I128" s="61"/>
      <c r="J128" s="62"/>
      <c r="K128" s="61"/>
      <c r="L128" s="62"/>
      <c r="M128" s="61"/>
      <c r="N128" s="62"/>
      <c r="O128" s="841"/>
      <c r="P128" s="62"/>
      <c r="Q128" s="61"/>
      <c r="R128" s="61"/>
      <c r="S128" s="62" t="s">
        <v>188</v>
      </c>
      <c r="T128" s="61"/>
      <c r="U128" s="1267" t="s">
        <v>4621</v>
      </c>
      <c r="V128" s="334" t="s">
        <v>4972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hidden="1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346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0</v>
      </c>
      <c r="P129" s="62"/>
      <c r="Q129" s="61"/>
      <c r="R129" s="61"/>
      <c r="S129" s="63"/>
      <c r="T129" s="61"/>
      <c r="U129" s="1267" t="s">
        <v>4624</v>
      </c>
      <c r="V129" s="334" t="s">
        <v>4972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hidden="1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1333"/>
      <c r="H130" s="1334"/>
      <c r="I130" s="1333"/>
      <c r="J130" s="1334"/>
      <c r="K130" s="1333"/>
      <c r="L130" s="1334"/>
      <c r="M130" s="1333"/>
      <c r="N130" s="1334"/>
      <c r="O130" s="1333"/>
      <c r="P130" s="1334"/>
      <c r="Q130" s="1333"/>
      <c r="R130" s="1333"/>
      <c r="S130" s="1355"/>
      <c r="T130" s="1333"/>
      <c r="U130" s="1266" t="s">
        <v>4623</v>
      </c>
      <c r="V130" s="334" t="s">
        <v>4972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hidden="1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1333"/>
      <c r="H131" s="1334"/>
      <c r="I131" s="1333"/>
      <c r="J131" s="1334"/>
      <c r="K131" s="1333"/>
      <c r="L131" s="1334"/>
      <c r="M131" s="1333"/>
      <c r="N131" s="1334"/>
      <c r="O131" s="1333"/>
      <c r="P131" s="1334"/>
      <c r="Q131" s="1333"/>
      <c r="R131" s="1333"/>
      <c r="S131" s="1333"/>
      <c r="T131" s="1334"/>
      <c r="U131" s="1266" t="s">
        <v>4623</v>
      </c>
      <c r="V131" s="334" t="s">
        <v>4972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hidden="1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1333"/>
      <c r="H132" s="1334"/>
      <c r="I132" s="1333"/>
      <c r="J132" s="1334"/>
      <c r="K132" s="1333"/>
      <c r="L132" s="1334"/>
      <c r="M132" s="1333"/>
      <c r="N132" s="1334"/>
      <c r="O132" s="1333"/>
      <c r="P132" s="1334"/>
      <c r="Q132" s="1333"/>
      <c r="R132" s="1333"/>
      <c r="S132" s="1355"/>
      <c r="T132" s="1333"/>
      <c r="U132" s="1266" t="s">
        <v>4623</v>
      </c>
      <c r="V132" s="334" t="s">
        <v>4972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hidden="1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1333"/>
      <c r="H133" s="1334"/>
      <c r="I133" s="1356"/>
      <c r="J133" s="1334"/>
      <c r="K133" s="1333"/>
      <c r="L133" s="1334"/>
      <c r="M133" s="1333"/>
      <c r="N133" s="1334"/>
      <c r="O133" s="1333"/>
      <c r="P133" s="1334"/>
      <c r="Q133" s="1333"/>
      <c r="R133" s="1333"/>
      <c r="S133" s="1334"/>
      <c r="T133" s="1333"/>
      <c r="U133" s="1266" t="s">
        <v>4623</v>
      </c>
      <c r="V133" s="334" t="s">
        <v>4972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hidden="1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/>
      <c r="J134" s="62"/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334" t="s">
        <v>4972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hidden="1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346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272"/>
      <c r="R135" s="272"/>
      <c r="S135" s="63"/>
      <c r="T135" s="61"/>
      <c r="U135" s="1267" t="s">
        <v>4624</v>
      </c>
      <c r="V135" s="334" t="s">
        <v>4972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hidden="1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346" t="s">
        <v>2530</v>
      </c>
      <c r="G136" s="61"/>
      <c r="H136" s="62"/>
      <c r="I136" s="61">
        <v>0</v>
      </c>
      <c r="J136" s="62"/>
      <c r="K136" s="61"/>
      <c r="L136" s="62"/>
      <c r="M136" s="61"/>
      <c r="N136" s="62"/>
      <c r="O136" s="61"/>
      <c r="P136" s="62"/>
      <c r="Q136" s="264"/>
      <c r="R136" s="264"/>
      <c r="S136" s="62"/>
      <c r="T136" s="61"/>
      <c r="U136" s="1267" t="s">
        <v>4624</v>
      </c>
      <c r="V136" s="334" t="s">
        <v>4972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hidden="1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>
        <v>2</v>
      </c>
      <c r="H137" s="1357" t="s">
        <v>4681</v>
      </c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334" t="s">
        <v>4671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hidden="1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4710</v>
      </c>
      <c r="I138" s="300"/>
      <c r="J138" s="790"/>
      <c r="K138" s="300"/>
      <c r="L138" s="790"/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 t="s">
        <v>4671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hidden="1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358" t="s">
        <v>1367</v>
      </c>
      <c r="G139" s="300"/>
      <c r="H139" s="1269"/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334" t="s">
        <v>4986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hidden="1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>
        <v>2</v>
      </c>
      <c r="J140" s="790" t="s">
        <v>4710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61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hidden="1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790"/>
      <c r="I141" s="300">
        <v>0</v>
      </c>
      <c r="J141" s="790"/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334" t="s">
        <v>4671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hidden="1" customHeight="1" thickBot="1" x14ac:dyDescent="0.3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505"/>
      <c r="J142" s="790"/>
      <c r="K142" s="300"/>
      <c r="L142" s="790"/>
      <c r="M142" s="300">
        <v>2</v>
      </c>
      <c r="N142" s="790" t="s">
        <v>4710</v>
      </c>
      <c r="O142" s="300"/>
      <c r="P142" s="790"/>
      <c r="Q142" s="300"/>
      <c r="R142" s="300"/>
      <c r="S142" s="790"/>
      <c r="T142" s="300"/>
      <c r="U142" s="1277" t="s">
        <v>3181</v>
      </c>
      <c r="V142" s="61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hidden="1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>
        <v>2</v>
      </c>
      <c r="J143" s="1269" t="s">
        <v>4958</v>
      </c>
      <c r="K143" s="300"/>
      <c r="L143" s="790"/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334" t="s">
        <v>4671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hidden="1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>
        <v>2</v>
      </c>
      <c r="L144" s="790" t="s">
        <v>4697</v>
      </c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hidden="1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1319">
        <v>1</v>
      </c>
      <c r="J145" s="1269" t="s">
        <v>4691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334" t="s">
        <v>4671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hidden="1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4691</v>
      </c>
      <c r="O146" s="300"/>
      <c r="P146" s="790"/>
      <c r="Q146" s="300"/>
      <c r="R146" s="300"/>
      <c r="S146" s="790"/>
      <c r="T146" s="300"/>
      <c r="U146" s="1277" t="s">
        <v>4937</v>
      </c>
      <c r="V146" s="334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hidden="1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1269" t="s">
        <v>4697</v>
      </c>
      <c r="O147" s="300"/>
      <c r="P147" s="790"/>
      <c r="Q147" s="300"/>
      <c r="R147" s="300"/>
      <c r="S147" s="790"/>
      <c r="T147" s="300"/>
      <c r="U147" s="1277" t="s">
        <v>3186</v>
      </c>
      <c r="V147" s="334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hidden="1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1</v>
      </c>
      <c r="N148" s="790" t="s">
        <v>4681</v>
      </c>
      <c r="O148" s="300"/>
      <c r="P148" s="790"/>
      <c r="Q148" s="300"/>
      <c r="R148" s="300"/>
      <c r="S148" s="790"/>
      <c r="T148" s="300"/>
      <c r="U148" s="1277" t="s">
        <v>3180</v>
      </c>
      <c r="V148" s="334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>
        <v>2</v>
      </c>
      <c r="R149" s="300" t="s">
        <v>4684</v>
      </c>
      <c r="S149" s="790"/>
      <c r="T149" s="300"/>
      <c r="U149" s="1265" t="s">
        <v>3179</v>
      </c>
      <c r="V149" s="334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hidden="1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 t="s">
        <v>4671</v>
      </c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hidden="1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1269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61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hidden="1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334" t="s">
        <v>4986</v>
      </c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hidden="1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1</v>
      </c>
      <c r="J153" s="790" t="s">
        <v>4681</v>
      </c>
      <c r="K153" s="300"/>
      <c r="L153" s="790"/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334" t="s">
        <v>4671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hidden="1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1269" t="s">
        <v>4691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hidden="1" customHeight="1" x14ac:dyDescent="0.25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 t="s">
        <v>4943</v>
      </c>
      <c r="J155" s="790"/>
      <c r="K155" s="300" t="s">
        <v>4708</v>
      </c>
      <c r="L155" s="1269" t="s">
        <v>4710</v>
      </c>
      <c r="M155" s="300"/>
      <c r="N155" s="790"/>
      <c r="O155" s="300"/>
      <c r="P155" s="790"/>
      <c r="Q155" s="300"/>
      <c r="R155" s="300"/>
      <c r="S155" s="790"/>
      <c r="T155" s="300"/>
      <c r="U155" s="1277" t="s">
        <v>3181</v>
      </c>
      <c r="V155" s="61" t="s">
        <v>4671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hidden="1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 t="s">
        <v>4708</v>
      </c>
      <c r="H156" s="790" t="s">
        <v>4697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 t="s">
        <v>4671</v>
      </c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hidden="1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 t="s">
        <v>4708</v>
      </c>
      <c r="H157" s="790" t="s">
        <v>4687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hidden="1" customHeight="1" x14ac:dyDescent="0.25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/>
      <c r="H158" s="62"/>
      <c r="I158" s="61">
        <v>2</v>
      </c>
      <c r="J158" s="62" t="s">
        <v>4697</v>
      </c>
      <c r="K158" s="300"/>
      <c r="L158" s="790"/>
      <c r="M158" s="300"/>
      <c r="N158" s="790"/>
      <c r="O158" s="300"/>
      <c r="P158" s="790"/>
      <c r="Q158" s="300"/>
      <c r="R158" s="300"/>
      <c r="S158" s="790"/>
      <c r="T158" s="300"/>
      <c r="U158" s="1277" t="s">
        <v>3181</v>
      </c>
      <c r="V158" s="61" t="s">
        <v>4671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359" customFormat="1" ht="28.5" hidden="1" customHeight="1" x14ac:dyDescent="0.25">
      <c r="A159" s="1376"/>
      <c r="B159" s="1377"/>
      <c r="C159" s="1377"/>
      <c r="D159" s="1378" t="s">
        <v>4990</v>
      </c>
      <c r="E159" s="1379"/>
      <c r="F159" s="1380" t="s">
        <v>4989</v>
      </c>
      <c r="G159" s="1372"/>
      <c r="H159" s="800"/>
      <c r="I159" s="799"/>
      <c r="J159" s="800"/>
      <c r="K159" s="1319" t="s">
        <v>4992</v>
      </c>
      <c r="L159" s="1372" t="s">
        <v>4991</v>
      </c>
      <c r="M159" s="1319"/>
      <c r="N159" s="1269"/>
      <c r="O159" s="1319"/>
      <c r="P159" s="1269"/>
      <c r="Q159" s="1319"/>
      <c r="R159" s="1319"/>
      <c r="S159" s="1269"/>
      <c r="T159" s="1319"/>
      <c r="U159" s="1373" t="s">
        <v>3180</v>
      </c>
      <c r="V159" s="1372" t="s">
        <v>4991</v>
      </c>
      <c r="W159" s="1159"/>
      <c r="X159" s="1159"/>
      <c r="Y159" s="1156"/>
      <c r="Z159" s="1105"/>
      <c r="AA159" s="1106"/>
      <c r="AB159" s="1107"/>
      <c r="AC159" s="1108"/>
      <c r="AD159" s="1107"/>
      <c r="AE159" s="1128"/>
      <c r="AF159" s="1370"/>
      <c r="AG159" s="1371"/>
      <c r="AH159" s="1075"/>
      <c r="AI159" s="357"/>
      <c r="AJ159" s="357"/>
      <c r="AK159" s="357"/>
      <c r="AL159" s="357"/>
      <c r="AM159" s="357"/>
      <c r="AN159" s="357"/>
      <c r="AO159" s="357"/>
      <c r="AP159" s="357"/>
      <c r="AQ159" s="357"/>
      <c r="AR159" s="357"/>
      <c r="AS159" s="357"/>
      <c r="AT159" s="357"/>
      <c r="AU159" s="357"/>
      <c r="AV159" s="357"/>
      <c r="AW159" s="357"/>
      <c r="AX159" s="357"/>
      <c r="AY159" s="357"/>
      <c r="AZ159" s="358"/>
    </row>
    <row r="160" spans="1:52" s="292" customFormat="1" ht="28.5" customHeight="1" thickBot="1" x14ac:dyDescent="0.3">
      <c r="A160" s="243"/>
      <c r="B160" s="503"/>
      <c r="C160" s="503"/>
      <c r="D160" s="510"/>
      <c r="E160" s="1040"/>
      <c r="F160" s="504"/>
      <c r="G160" s="505"/>
      <c r="H160" s="1381"/>
      <c r="I160" s="1382"/>
      <c r="J160" s="1381"/>
      <c r="K160" s="505"/>
      <c r="L160" s="506"/>
      <c r="M160" s="505"/>
      <c r="N160" s="506"/>
      <c r="O160" s="505"/>
      <c r="P160" s="506"/>
      <c r="Q160" s="763"/>
      <c r="R160" s="763"/>
      <c r="S160" s="507"/>
      <c r="T160" s="505"/>
      <c r="U160" s="552"/>
      <c r="V160" s="61"/>
      <c r="W160" s="509"/>
      <c r="X160" s="511"/>
      <c r="Y160" s="512"/>
      <c r="Z160" s="866"/>
      <c r="AA160" s="867"/>
      <c r="AB160" s="282"/>
      <c r="AC160" s="291"/>
      <c r="AD160" s="284"/>
      <c r="AE160" s="283"/>
      <c r="AF160" s="328"/>
      <c r="AG160" s="29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5"/>
    </row>
    <row r="161" spans="1:52" s="319" customFormat="1" ht="27" customHeight="1" x14ac:dyDescent="0.35">
      <c r="A161" s="79"/>
      <c r="B161" s="79"/>
      <c r="C161" s="79"/>
      <c r="D161" s="83" t="s">
        <v>29</v>
      </c>
      <c r="E161" s="79"/>
      <c r="F161" s="80"/>
      <c r="G161" s="81"/>
      <c r="H161" s="79"/>
      <c r="I161" s="82"/>
      <c r="J161" s="82"/>
      <c r="K161" s="80"/>
      <c r="L161" s="80"/>
      <c r="M161" s="80"/>
      <c r="N161" s="79"/>
      <c r="O161" s="80"/>
      <c r="P161" s="80"/>
      <c r="Q161" s="80"/>
      <c r="R161" s="79"/>
      <c r="S161" s="79"/>
      <c r="T161" s="79"/>
      <c r="U161" s="554"/>
      <c r="V161" s="1367"/>
      <c r="W161" s="347"/>
      <c r="X161" s="257"/>
      <c r="Y161" s="273"/>
      <c r="Z161" s="870"/>
      <c r="AA161" s="830"/>
      <c r="AB161" s="83"/>
      <c r="AC161" s="81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19" customFormat="1" ht="19.5" x14ac:dyDescent="0.35">
      <c r="A162" s="79"/>
      <c r="B162" s="83"/>
      <c r="C162" s="79"/>
      <c r="D162" s="83"/>
      <c r="E162" s="79"/>
      <c r="F162" s="86"/>
      <c r="G162" s="259" t="s">
        <v>31</v>
      </c>
      <c r="H162" s="259"/>
      <c r="I162" s="259"/>
      <c r="J162" s="259"/>
      <c r="K162" s="259"/>
      <c r="L162" s="259"/>
      <c r="M162" s="259"/>
      <c r="N162" s="1366"/>
      <c r="O162" s="554"/>
      <c r="S162" s="1044"/>
      <c r="T162" s="1044"/>
      <c r="V162" s="1367"/>
      <c r="W162" s="347"/>
      <c r="X162" s="257"/>
      <c r="Y162" s="273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0" customFormat="1" ht="18.75" x14ac:dyDescent="0.3">
      <c r="A163" s="87"/>
      <c r="B163" s="88"/>
      <c r="C163" s="87"/>
      <c r="D163" s="88"/>
      <c r="E163" s="79"/>
      <c r="F163" s="89"/>
      <c r="G163" s="1427" t="s">
        <v>32</v>
      </c>
      <c r="H163" s="1427"/>
      <c r="I163" s="1427"/>
      <c r="J163" s="29"/>
      <c r="K163" s="526" t="s">
        <v>33</v>
      </c>
      <c r="L163" s="1366"/>
      <c r="M163" s="1366"/>
      <c r="N163" s="1366"/>
      <c r="O163" s="87"/>
      <c r="P163" s="79"/>
      <c r="Q163" s="79"/>
      <c r="R163" s="79"/>
      <c r="S163" s="79"/>
      <c r="T163" s="79"/>
      <c r="U163" s="554"/>
      <c r="V163" s="1367"/>
      <c r="W163" s="1364"/>
      <c r="X163" s="1363"/>
      <c r="Y163" s="256"/>
      <c r="Z163" s="870"/>
      <c r="AA163" s="830"/>
      <c r="AB163" s="83"/>
      <c r="AC163" s="79"/>
      <c r="AD163" s="79"/>
      <c r="AE163" s="84"/>
      <c r="AF163" s="85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</row>
    <row r="164" spans="1:52" s="321" customFormat="1" ht="16.5" x14ac:dyDescent="0.25">
      <c r="A164" s="11"/>
      <c r="B164" s="12"/>
      <c r="C164" s="11"/>
      <c r="D164" s="12"/>
      <c r="E164" s="1361"/>
      <c r="F164" s="98"/>
      <c r="G164" s="526" t="s">
        <v>34</v>
      </c>
      <c r="H164" s="526" t="s">
        <v>35</v>
      </c>
      <c r="I164" s="526"/>
      <c r="J164" s="29"/>
      <c r="K164" s="1366"/>
      <c r="L164" s="1366"/>
      <c r="M164" s="1366"/>
      <c r="N164" s="1366"/>
      <c r="O164" s="18"/>
      <c r="P164" s="14"/>
      <c r="Q164" s="1359"/>
      <c r="R164" s="14"/>
      <c r="S164" s="1359"/>
      <c r="T164" s="1362"/>
      <c r="U164" s="35"/>
      <c r="V164" s="1367"/>
      <c r="W164" s="1364"/>
      <c r="X164" s="1363"/>
      <c r="Y164" s="256"/>
      <c r="Z164" s="843"/>
      <c r="AA164" s="844"/>
      <c r="AB164" s="7"/>
      <c r="AC164" s="15"/>
      <c r="AD164" s="14"/>
      <c r="AE164" s="9"/>
      <c r="AF164" s="10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 s="321" customFormat="1" ht="16.5" x14ac:dyDescent="0.25">
      <c r="A165" s="11"/>
      <c r="B165" s="12"/>
      <c r="C165" s="11"/>
      <c r="D165" s="157"/>
      <c r="E165" s="1070"/>
      <c r="G165" s="526" t="s">
        <v>38</v>
      </c>
      <c r="H165" s="526" t="s">
        <v>39</v>
      </c>
      <c r="I165" s="1366"/>
      <c r="J165" s="29"/>
      <c r="K165" s="1366"/>
      <c r="L165" s="839"/>
      <c r="M165" s="1366"/>
      <c r="N165" s="1366"/>
      <c r="O165" s="18"/>
      <c r="P165" s="14"/>
      <c r="Q165" s="1359"/>
      <c r="R165" s="14"/>
      <c r="S165" s="1359"/>
      <c r="T165" s="1362"/>
      <c r="U165" s="35"/>
      <c r="V165" s="870"/>
      <c r="W165" s="1364"/>
      <c r="X165" s="1363"/>
      <c r="Y165" s="256"/>
      <c r="Z165" s="871"/>
      <c r="AA165" s="844"/>
      <c r="AB165" s="1"/>
      <c r="AC165" s="15"/>
      <c r="AD165" s="14"/>
      <c r="AE165" s="93"/>
      <c r="AF165" s="94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</row>
    <row r="166" spans="1:52" s="321" customFormat="1" ht="16.5" x14ac:dyDescent="0.25">
      <c r="A166" s="11"/>
      <c r="B166" s="12"/>
      <c r="C166" s="11"/>
      <c r="D166" s="157"/>
      <c r="E166" s="1070"/>
      <c r="G166" s="1366"/>
      <c r="H166" s="1366"/>
      <c r="I166" s="1366"/>
      <c r="J166" s="840"/>
      <c r="K166" s="116"/>
      <c r="L166" s="1366"/>
      <c r="M166" s="1366" t="s">
        <v>36</v>
      </c>
      <c r="N166" s="1366"/>
      <c r="O166" s="18"/>
      <c r="P166" s="14"/>
      <c r="Q166" s="1359"/>
      <c r="R166" s="14"/>
      <c r="S166" s="1359" t="s">
        <v>37</v>
      </c>
      <c r="T166" s="1362"/>
      <c r="U166" s="35"/>
      <c r="V166" s="1367"/>
      <c r="W166" s="1364"/>
      <c r="X166" s="1363"/>
      <c r="Y166" s="256"/>
      <c r="Z166" s="871"/>
      <c r="AA166" s="844"/>
      <c r="AB166" s="1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157"/>
      <c r="E167" s="1070"/>
      <c r="G167" s="13"/>
      <c r="H167" s="14"/>
      <c r="I167" s="1359"/>
      <c r="J167" s="92"/>
      <c r="K167" s="1359"/>
      <c r="L167" s="14"/>
      <c r="M167" s="1359"/>
      <c r="N167" s="14"/>
      <c r="O167" s="18"/>
      <c r="P167" s="14"/>
      <c r="Q167" s="1359"/>
      <c r="R167" s="14"/>
      <c r="S167" s="1359"/>
      <c r="T167" s="97"/>
      <c r="U167" s="35"/>
      <c r="V167" s="1367"/>
      <c r="W167" s="1364" t="s">
        <v>30</v>
      </c>
      <c r="X167" s="1363"/>
      <c r="Y167" s="256"/>
      <c r="Z167" s="843"/>
      <c r="AA167" s="844"/>
      <c r="AB167" s="7"/>
      <c r="AC167" s="15"/>
      <c r="AD167" s="14"/>
      <c r="AF167" s="323"/>
    </row>
    <row r="168" spans="1:52" s="321" customFormat="1" ht="16.5" x14ac:dyDescent="0.25">
      <c r="A168" s="11"/>
      <c r="B168" s="12"/>
      <c r="C168" s="11"/>
      <c r="D168" s="26"/>
      <c r="E168" s="1360"/>
      <c r="F168" s="838"/>
      <c r="G168" s="13"/>
      <c r="H168" s="14"/>
      <c r="I168" s="1359"/>
      <c r="J168" s="92"/>
      <c r="K168" s="1359"/>
      <c r="L168" s="14"/>
      <c r="M168" s="1359"/>
      <c r="N168" s="14"/>
      <c r="O168" s="18"/>
      <c r="P168" s="14"/>
      <c r="Q168" s="1359"/>
      <c r="R168" s="14"/>
      <c r="S168" s="1359"/>
      <c r="T168" s="97"/>
      <c r="U168" s="35"/>
      <c r="V168" s="1367"/>
      <c r="W168" s="1364"/>
      <c r="X168" s="1363"/>
      <c r="Y168" s="256"/>
      <c r="Z168" s="843"/>
      <c r="AA168" s="844"/>
      <c r="AB168" s="7"/>
      <c r="AC168" s="15"/>
      <c r="AD168" s="14"/>
      <c r="AF168" s="323"/>
    </row>
    <row r="169" spans="1:52" s="321" customFormat="1" ht="24" customHeight="1" x14ac:dyDescent="0.25">
      <c r="A169" s="11"/>
      <c r="B169" s="12"/>
      <c r="C169" s="11"/>
      <c r="D169" s="12"/>
      <c r="E169" s="1361"/>
      <c r="F169" s="98"/>
      <c r="G169" s="13"/>
      <c r="H169" s="14"/>
      <c r="I169" s="1359"/>
      <c r="J169" s="92"/>
      <c r="K169" s="1359"/>
      <c r="L169" s="14"/>
      <c r="M169" s="1359"/>
      <c r="N169" s="14"/>
      <c r="O169" s="18"/>
      <c r="P169" s="14"/>
      <c r="Q169" s="1359"/>
      <c r="R169" s="14"/>
      <c r="S169" s="1359"/>
      <c r="T169" s="99"/>
      <c r="U169" s="35"/>
      <c r="V169" s="1367"/>
      <c r="W169" s="1364"/>
      <c r="X169" s="1363"/>
      <c r="Y169" s="256"/>
      <c r="Z169" s="843"/>
      <c r="AA169" s="844"/>
      <c r="AB169" s="7"/>
      <c r="AC169" s="15"/>
      <c r="AD169" s="14"/>
      <c r="AF169" s="323"/>
    </row>
    <row r="170" spans="1:52" s="321" customFormat="1" ht="16.5" x14ac:dyDescent="0.25">
      <c r="A170" s="11"/>
      <c r="B170" s="12"/>
      <c r="C170" s="11"/>
      <c r="D170" s="12"/>
      <c r="E170" s="1361"/>
      <c r="F170" s="98"/>
      <c r="G170" s="13"/>
      <c r="H170" s="14"/>
      <c r="I170" s="1359"/>
      <c r="J170" s="92"/>
      <c r="K170" s="1359"/>
      <c r="L170" s="14"/>
      <c r="M170" s="1359"/>
      <c r="N170" s="14"/>
      <c r="O170" s="18"/>
      <c r="P170" s="14"/>
      <c r="Q170" s="19"/>
      <c r="R170" s="6" t="s">
        <v>40</v>
      </c>
      <c r="S170" s="19"/>
      <c r="T170" s="100"/>
      <c r="U170" s="35"/>
      <c r="V170" s="1367"/>
      <c r="W170" s="1364"/>
      <c r="X170" s="1363"/>
      <c r="Y170" s="256"/>
      <c r="Z170" s="843"/>
      <c r="AA170" s="844"/>
      <c r="AB170" s="101"/>
      <c r="AC170" s="15"/>
      <c r="AD170" s="14"/>
      <c r="AF170" s="323"/>
    </row>
    <row r="171" spans="1:52" s="321" customFormat="1" x14ac:dyDescent="0.25">
      <c r="A171" s="102"/>
      <c r="B171" s="102"/>
      <c r="C171" s="25"/>
      <c r="D171" s="339"/>
      <c r="E171" s="1042"/>
      <c r="F171" s="104"/>
      <c r="G171" s="27"/>
      <c r="H171" s="105"/>
      <c r="I171" s="1362"/>
      <c r="J171" s="106"/>
      <c r="K171" s="107"/>
      <c r="L171" s="108"/>
      <c r="M171" s="107"/>
      <c r="N171" s="109"/>
      <c r="O171" s="107"/>
      <c r="P171" s="108"/>
      <c r="Q171" s="107"/>
      <c r="R171" s="109"/>
      <c r="S171" s="110"/>
      <c r="T171" s="107"/>
      <c r="U171" s="35"/>
      <c r="V171" s="1367"/>
      <c r="W171" s="1364"/>
      <c r="X171" s="256"/>
      <c r="Y171" s="256"/>
      <c r="Z171" s="843"/>
      <c r="AA171" s="844"/>
      <c r="AB171" s="111"/>
      <c r="AC171" s="36"/>
      <c r="AD171" s="105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2"/>
      <c r="H172" s="109"/>
      <c r="I172" s="107"/>
      <c r="J172" s="113"/>
      <c r="K172" s="114"/>
      <c r="L172" s="108"/>
      <c r="M172" s="114"/>
      <c r="N172" s="115"/>
      <c r="O172" s="114"/>
      <c r="P172" s="116" t="s">
        <v>41</v>
      </c>
      <c r="Q172" s="816"/>
      <c r="R172" s="1366"/>
      <c r="S172" s="816"/>
      <c r="T172" s="1362"/>
      <c r="U172" s="555"/>
      <c r="V172" s="1367"/>
      <c r="W172" s="1364"/>
      <c r="X172" s="1363"/>
      <c r="Y172" s="256"/>
      <c r="Z172" s="843"/>
      <c r="AA172" s="844"/>
      <c r="AB172" s="111"/>
      <c r="AC172" s="117"/>
      <c r="AD172" s="10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1367"/>
      <c r="W173" s="1364"/>
      <c r="X173" s="1363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1367"/>
      <c r="W174" s="1364"/>
      <c r="X174" s="1363"/>
      <c r="Y174" s="256"/>
      <c r="Z174" s="843"/>
      <c r="AA174" s="844"/>
      <c r="AB174" s="111"/>
      <c r="AC174" s="121"/>
      <c r="AD174" s="119"/>
      <c r="AF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1367"/>
      <c r="W175" s="1364"/>
      <c r="X175" s="1363"/>
      <c r="Y175" s="256"/>
      <c r="Z175" s="843"/>
      <c r="AA175" s="844"/>
      <c r="AB175" s="111"/>
      <c r="AC175" s="121"/>
      <c r="AD175" s="119"/>
      <c r="AF175" s="323"/>
      <c r="AG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1367"/>
      <c r="W176" s="1364"/>
      <c r="X176" s="1363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1367"/>
      <c r="W177" s="1364"/>
      <c r="X177" s="1363"/>
      <c r="Y177" s="256"/>
      <c r="Z177" s="843"/>
      <c r="AA177" s="844"/>
      <c r="AB177" s="111"/>
      <c r="AC177" s="121"/>
      <c r="AD177" s="119"/>
      <c r="AF177" s="323"/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1367"/>
      <c r="W178" s="1364"/>
      <c r="X178" s="1363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1367"/>
      <c r="W179" s="1364"/>
      <c r="X179" s="1363"/>
      <c r="Y179" s="256"/>
      <c r="Z179" s="843"/>
      <c r="AA179" s="844"/>
      <c r="AB179" s="111"/>
      <c r="AC179" s="121"/>
      <c r="AD179" s="119"/>
      <c r="AF179" s="323"/>
      <c r="AG179" s="321">
        <f>AF179*100/15</f>
        <v>0</v>
      </c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1367"/>
      <c r="W180" s="1364"/>
      <c r="X180" s="1363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1367"/>
      <c r="W181" s="1364"/>
      <c r="X181" s="1363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1367"/>
      <c r="W182" s="1364"/>
      <c r="X182" s="1363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1367"/>
      <c r="W183" s="1364"/>
      <c r="X183" s="1363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1367"/>
      <c r="W184" s="1364"/>
      <c r="X184" s="1363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1367"/>
      <c r="W185" s="1364"/>
      <c r="X185" s="1363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1367"/>
      <c r="W186" s="1364"/>
      <c r="X186" s="1363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1367"/>
      <c r="W187" s="1364"/>
      <c r="X187" s="1363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1367"/>
      <c r="W188" s="1364"/>
      <c r="X188" s="1363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1367"/>
      <c r="W189" s="1364"/>
      <c r="X189" s="1363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1367"/>
      <c r="W190" s="1364"/>
      <c r="X190" s="1363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1367"/>
      <c r="W191" s="1364"/>
      <c r="X191" s="1363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1367"/>
      <c r="W192" s="1364"/>
      <c r="X192" s="1363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1367"/>
      <c r="W193" s="1364"/>
      <c r="X193" s="1363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1367"/>
      <c r="W194" s="1364"/>
      <c r="X194" s="1363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1367"/>
      <c r="W195" s="1364"/>
      <c r="X195" s="1363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1367"/>
      <c r="W196" s="1364"/>
      <c r="X196" s="1363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1367"/>
      <c r="W197" s="1364"/>
      <c r="X197" s="1363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1367"/>
      <c r="W198" s="1364"/>
      <c r="X198" s="1363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1367"/>
      <c r="W199" s="1364"/>
      <c r="X199" s="1363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1367"/>
      <c r="W200" s="1364"/>
      <c r="X200" s="1363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1367"/>
      <c r="W201" s="1364"/>
      <c r="X201" s="1363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1367"/>
      <c r="W202" s="1364"/>
      <c r="X202" s="1363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1367"/>
      <c r="W203" s="1364"/>
      <c r="X203" s="1363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1367"/>
      <c r="W204" s="1364"/>
      <c r="X204" s="1363"/>
      <c r="Y204" s="256"/>
      <c r="Z204" s="843"/>
      <c r="AA204" s="844"/>
      <c r="AB204" s="111"/>
      <c r="AC204" s="121"/>
      <c r="AD204" s="119"/>
      <c r="AF204" s="323"/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1367"/>
      <c r="W205" s="1364"/>
      <c r="X205" s="1363"/>
      <c r="Y205" s="256"/>
      <c r="Z205" s="843"/>
      <c r="AA205" s="844"/>
      <c r="AB205" s="111"/>
      <c r="AC205" s="121"/>
      <c r="AD205" s="119"/>
      <c r="AF205" s="323">
        <v>3600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1367"/>
      <c r="W206" s="1364"/>
      <c r="X206" s="1363"/>
      <c r="Y206" s="256"/>
      <c r="Z206" s="843"/>
      <c r="AA206" s="844"/>
      <c r="AB206" s="111"/>
      <c r="AC206" s="121"/>
      <c r="AD206" s="119"/>
      <c r="AF206" s="323">
        <v>5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1367"/>
      <c r="W207" s="1364"/>
      <c r="X207" s="1363"/>
      <c r="Y207" s="256"/>
      <c r="Z207" s="843"/>
      <c r="AA207" s="844"/>
      <c r="AB207" s="111"/>
      <c r="AC207" s="121"/>
      <c r="AD207" s="119"/>
      <c r="AF207" s="323">
        <f>AF205*AF206</f>
        <v>18000</v>
      </c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1367"/>
      <c r="W208" s="1364"/>
      <c r="X208" s="1363"/>
      <c r="Y208" s="256"/>
      <c r="Z208" s="843"/>
      <c r="AA208" s="844"/>
      <c r="AB208" s="111"/>
      <c r="AC208" s="121"/>
      <c r="AD208" s="119"/>
      <c r="AF208" s="323"/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1367"/>
      <c r="W209" s="1364"/>
      <c r="X209" s="1363"/>
      <c r="Y209" s="256"/>
      <c r="Z209" s="843"/>
      <c r="AA209" s="844"/>
      <c r="AB209" s="111"/>
      <c r="AC209" s="121"/>
      <c r="AD209" s="119"/>
      <c r="AF209" s="323">
        <v>18000000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1367"/>
      <c r="W210" s="1364"/>
      <c r="X210" s="1363"/>
      <c r="Y210" s="256"/>
      <c r="Z210" s="843"/>
      <c r="AA210" s="844"/>
      <c r="AB210" s="111"/>
      <c r="AC210" s="121"/>
      <c r="AD210" s="119"/>
      <c r="AF210" s="323">
        <v>4200000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1367"/>
      <c r="W211" s="1364"/>
      <c r="X211" s="1363"/>
      <c r="Y211" s="256"/>
      <c r="Z211" s="843"/>
      <c r="AA211" s="844"/>
      <c r="AB211" s="111"/>
      <c r="AC211" s="121"/>
      <c r="AD211" s="119"/>
      <c r="AF211" s="323">
        <v>750000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1367"/>
      <c r="W212" s="1364"/>
      <c r="X212" s="1363"/>
      <c r="Y212" s="256"/>
      <c r="Z212" s="843"/>
      <c r="AA212" s="844"/>
      <c r="AB212" s="111"/>
      <c r="AC212" s="121"/>
      <c r="AD212" s="119"/>
      <c r="AF212" s="323">
        <v>450000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1367"/>
      <c r="W213" s="1364"/>
      <c r="X213" s="1363"/>
      <c r="Y213" s="256"/>
      <c r="Z213" s="843"/>
      <c r="AA213" s="844"/>
      <c r="AB213" s="111"/>
      <c r="AC213" s="121"/>
      <c r="AD213" s="119"/>
      <c r="AF213" s="323">
        <f>SUM(AF209:AF212)</f>
        <v>23400000</v>
      </c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1367"/>
      <c r="W214" s="1364"/>
      <c r="X214" s="1363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1367"/>
      <c r="W215" s="1364"/>
      <c r="X215" s="1363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1367"/>
      <c r="W216" s="1364"/>
      <c r="X216" s="1363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1367"/>
      <c r="W217" s="1364"/>
      <c r="X217" s="1363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1367"/>
      <c r="W218" s="1364"/>
      <c r="X218" s="1363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1367"/>
      <c r="W219" s="1364"/>
      <c r="X219" s="1363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1367"/>
      <c r="W220" s="1364"/>
      <c r="X220" s="1363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1367"/>
      <c r="W221" s="1364"/>
      <c r="X221" s="1363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1367"/>
      <c r="W222" s="1364"/>
      <c r="X222" s="1363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1367"/>
      <c r="W223" s="1364"/>
      <c r="X223" s="1363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1367"/>
      <c r="W224" s="1364"/>
      <c r="X224" s="1363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1367"/>
      <c r="W225" s="1364"/>
      <c r="X225" s="1363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1367"/>
      <c r="W226" s="1364"/>
      <c r="X226" s="1363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1367"/>
      <c r="W227" s="1364"/>
      <c r="X227" s="1363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1367"/>
      <c r="W228" s="1364"/>
      <c r="X228" s="1363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1367"/>
      <c r="W229" s="1364"/>
      <c r="X229" s="1363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1367"/>
      <c r="W230" s="1364"/>
      <c r="X230" s="1363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1367"/>
      <c r="W231" s="1364"/>
      <c r="X231" s="1363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1367"/>
      <c r="W232" s="1364"/>
      <c r="X232" s="1363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1367"/>
      <c r="W233" s="1364"/>
      <c r="X233" s="1363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1367"/>
      <c r="W234" s="1364"/>
      <c r="X234" s="1363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1367"/>
      <c r="W235" s="1364"/>
      <c r="X235" s="1363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1367"/>
      <c r="W236" s="1364"/>
      <c r="X236" s="1363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1367"/>
      <c r="W237" s="1364"/>
      <c r="X237" s="1363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1367"/>
      <c r="W238" s="1364"/>
      <c r="X238" s="1363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1367"/>
      <c r="W239" s="1364"/>
      <c r="X239" s="1363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1367"/>
      <c r="W240" s="1364"/>
      <c r="X240" s="1363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1367"/>
      <c r="W241" s="1364"/>
      <c r="X241" s="1363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1367"/>
      <c r="W242" s="1364"/>
      <c r="X242" s="1363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1367"/>
      <c r="W243" s="1364"/>
      <c r="X243" s="1363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1367"/>
      <c r="W244" s="1364"/>
      <c r="X244" s="1363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1367"/>
      <c r="W245" s="1364"/>
      <c r="X245" s="1363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1367"/>
      <c r="W246" s="1364"/>
      <c r="X246" s="1363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1367"/>
      <c r="W247" s="1364"/>
      <c r="X247" s="1363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1367"/>
      <c r="W248" s="1364"/>
      <c r="X248" s="1363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1367"/>
      <c r="W249" s="1364"/>
      <c r="X249" s="1363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1367"/>
      <c r="W250" s="1364"/>
      <c r="X250" s="1363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1367"/>
      <c r="W251" s="1364"/>
      <c r="X251" s="1363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1367"/>
      <c r="W252" s="1364"/>
      <c r="X252" s="1363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1367"/>
      <c r="W253" s="1364"/>
      <c r="X253" s="1363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1367"/>
      <c r="W254" s="1364"/>
      <c r="X254" s="1363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1367"/>
      <c r="W255" s="1364"/>
      <c r="X255" s="1363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1367"/>
      <c r="W256" s="1364"/>
      <c r="X256" s="1363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1367"/>
      <c r="W257" s="1364"/>
      <c r="X257" s="1363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1367"/>
      <c r="W258" s="1364"/>
      <c r="X258" s="1363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1367"/>
      <c r="W259" s="1364"/>
      <c r="X259" s="1363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1367"/>
      <c r="W260" s="1364"/>
      <c r="X260" s="1363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1367"/>
      <c r="W261" s="1364"/>
      <c r="X261" s="1363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1367"/>
      <c r="W262" s="1364"/>
      <c r="X262" s="1363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1367"/>
      <c r="W263" s="1364"/>
      <c r="X263" s="1363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1367"/>
      <c r="W264" s="1364"/>
      <c r="X264" s="1363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1367"/>
      <c r="W265" s="1364"/>
      <c r="X265" s="1363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1367"/>
      <c r="W266" s="1364"/>
      <c r="X266" s="1363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1367"/>
      <c r="W267" s="1364"/>
      <c r="X267" s="1363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1367"/>
      <c r="W268" s="1364"/>
      <c r="X268" s="1363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1367"/>
      <c r="W269" s="1364"/>
      <c r="X269" s="1363"/>
      <c r="Y269" s="256"/>
      <c r="Z269" s="843"/>
      <c r="AA269" s="844"/>
      <c r="AB269" s="111"/>
      <c r="AC269" s="121"/>
      <c r="AD269" s="119"/>
      <c r="AF269" s="323"/>
    </row>
    <row r="270" spans="1:32" s="321" customFormat="1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1367"/>
      <c r="W270" s="1364"/>
      <c r="X270" s="1363"/>
      <c r="Y270" s="256"/>
      <c r="Z270" s="843"/>
      <c r="AA270" s="844"/>
      <c r="AB270" s="111"/>
      <c r="AC270" s="121"/>
      <c r="AD270" s="119"/>
      <c r="AF270" s="323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1367"/>
      <c r="W271" s="1364"/>
      <c r="X271" s="1363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1367"/>
      <c r="W272" s="1364"/>
      <c r="X272" s="1363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1367"/>
      <c r="W273" s="1364"/>
      <c r="X273" s="1363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1367"/>
      <c r="W274" s="1364"/>
      <c r="X274" s="1363"/>
      <c r="Y274" s="256"/>
      <c r="Z274" s="843"/>
      <c r="AA274" s="844"/>
      <c r="AB274" s="111"/>
      <c r="AC274" s="121"/>
      <c r="AD274" s="119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1367"/>
      <c r="W275" s="1364"/>
      <c r="X275" s="1363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1367"/>
      <c r="W276" s="1364"/>
      <c r="X276" s="1363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1367"/>
      <c r="W277" s="1364"/>
      <c r="X277" s="1363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1367"/>
      <c r="W278" s="1364"/>
      <c r="X278" s="1363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1367"/>
      <c r="W279" s="1364"/>
      <c r="X279" s="1363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1367"/>
      <c r="W280" s="1364"/>
      <c r="X280" s="1363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1367"/>
      <c r="W281" s="1364"/>
      <c r="X281" s="1363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1367"/>
      <c r="W282" s="1364"/>
      <c r="X282" s="1363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1367"/>
      <c r="W283" s="1364"/>
      <c r="X283" s="1363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1367"/>
      <c r="W284" s="1364"/>
      <c r="X284" s="1363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1367"/>
      <c r="W285" s="1364"/>
      <c r="X285" s="1363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1367"/>
      <c r="W286" s="1364"/>
      <c r="X286" s="1363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1367"/>
      <c r="W287" s="1364"/>
      <c r="X287" s="1363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1367"/>
      <c r="W288" s="1364"/>
      <c r="X288" s="1363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1367"/>
      <c r="W289" s="1364"/>
      <c r="X289" s="1363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1367"/>
      <c r="W290" s="1364"/>
      <c r="X290" s="1363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1367"/>
      <c r="W291" s="1364"/>
      <c r="X291" s="1363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1367"/>
      <c r="W292" s="1364"/>
      <c r="X292" s="1363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1367"/>
      <c r="W293" s="1364"/>
      <c r="X293" s="1363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1367"/>
      <c r="W294" s="1364"/>
      <c r="X294" s="1363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1367"/>
      <c r="W295" s="1364"/>
      <c r="X295" s="1363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1367"/>
      <c r="W296" s="1364"/>
      <c r="X296" s="1363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1367"/>
      <c r="W297" s="1364"/>
      <c r="X297" s="1363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1367"/>
      <c r="W298" s="1364"/>
      <c r="X298" s="1363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1367"/>
      <c r="W299" s="1364"/>
      <c r="X299" s="1363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1367"/>
      <c r="W300" s="1364"/>
      <c r="X300" s="1363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1367"/>
      <c r="W301" s="1364"/>
      <c r="X301" s="1363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1367"/>
      <c r="W302" s="1364"/>
      <c r="X302" s="1363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1367"/>
      <c r="W303" s="1364"/>
      <c r="X303" s="1363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1367"/>
      <c r="W304" s="1364"/>
      <c r="X304" s="1363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1367"/>
      <c r="W305" s="1364"/>
      <c r="X305" s="1363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1367"/>
      <c r="W306" s="1364"/>
      <c r="X306" s="1363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1367"/>
      <c r="W307" s="1364"/>
      <c r="X307" s="1363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1367"/>
      <c r="W308" s="1364"/>
      <c r="X308" s="1363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1367"/>
      <c r="W309" s="1364"/>
      <c r="X309" s="1363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1367"/>
      <c r="W310" s="1364"/>
      <c r="X310" s="1363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1367"/>
      <c r="W311" s="1364"/>
      <c r="X311" s="1363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1367"/>
      <c r="W312" s="1364"/>
      <c r="X312" s="1363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1367"/>
      <c r="W313" s="1364"/>
      <c r="X313" s="1363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1367"/>
      <c r="W314" s="1364"/>
      <c r="X314" s="1363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1367"/>
      <c r="W315" s="1364"/>
      <c r="X315" s="1363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1367"/>
      <c r="W316" s="1364"/>
      <c r="X316" s="1363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1367"/>
      <c r="W317" s="1364"/>
      <c r="X317" s="1363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1367"/>
      <c r="W318" s="1364"/>
      <c r="X318" s="1363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1367"/>
      <c r="W319" s="1364"/>
      <c r="X319" s="1363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1367"/>
      <c r="W320" s="1364"/>
      <c r="X320" s="1363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1367"/>
      <c r="W321" s="1364"/>
      <c r="X321" s="1363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1367"/>
      <c r="W322" s="1364"/>
      <c r="X322" s="1363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1367"/>
      <c r="W323" s="1364"/>
      <c r="X323" s="1363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1367"/>
      <c r="W324" s="1364"/>
      <c r="X324" s="1363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1367"/>
      <c r="W325" s="1364"/>
      <c r="X325" s="1363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1367"/>
      <c r="W326" s="1364"/>
      <c r="X326" s="1363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1367"/>
      <c r="W327" s="1364"/>
      <c r="X327" s="1363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1367"/>
      <c r="W328" s="1364"/>
      <c r="X328" s="1363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1367"/>
      <c r="W329" s="1364"/>
      <c r="X329" s="1363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1367"/>
      <c r="W330" s="1364"/>
      <c r="X330" s="1363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1367"/>
      <c r="W331" s="1364"/>
      <c r="X331" s="1363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1367"/>
      <c r="W332" s="1364"/>
      <c r="X332" s="1363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1367"/>
      <c r="W333" s="1364"/>
      <c r="X333" s="1363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1367"/>
      <c r="W334" s="1364"/>
      <c r="X334" s="1363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1367"/>
      <c r="W335" s="1364"/>
      <c r="X335" s="1363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1367"/>
      <c r="W336" s="1364"/>
      <c r="X336" s="1363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1367"/>
      <c r="W337" s="1364"/>
      <c r="X337" s="1363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1367"/>
      <c r="W338" s="1364"/>
      <c r="X338" s="1363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1367"/>
      <c r="W339" s="1364"/>
      <c r="X339" s="1363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1367"/>
      <c r="W340" s="1364"/>
      <c r="X340" s="1363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1367"/>
      <c r="W341" s="1364"/>
      <c r="X341" s="1363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1367"/>
      <c r="W342" s="1364"/>
      <c r="X342" s="1363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1367"/>
      <c r="W343" s="1364"/>
      <c r="X343" s="1363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1367"/>
      <c r="W344" s="1364"/>
      <c r="X344" s="1363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1367"/>
      <c r="W345" s="1364"/>
      <c r="X345" s="1363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1367"/>
      <c r="W346" s="1364"/>
      <c r="X346" s="1363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1367"/>
      <c r="W347" s="1364"/>
      <c r="X347" s="1363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1367"/>
      <c r="W348" s="1364"/>
      <c r="X348" s="1363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1367"/>
      <c r="W349" s="1364"/>
      <c r="X349" s="1363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1367"/>
      <c r="W350" s="1364"/>
      <c r="X350" s="1363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1367"/>
      <c r="W351" s="1364"/>
      <c r="X351" s="1363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1367"/>
      <c r="W352" s="1364"/>
      <c r="X352" s="1363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1367"/>
      <c r="W353" s="1364"/>
      <c r="X353" s="1363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1367"/>
      <c r="W354" s="1364"/>
      <c r="X354" s="1363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1367"/>
      <c r="W355" s="1364"/>
      <c r="X355" s="1363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1367"/>
      <c r="W356" s="1364"/>
      <c r="X356" s="1363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1367"/>
      <c r="W357" s="1364"/>
      <c r="X357" s="1363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1367"/>
      <c r="W358" s="1364"/>
      <c r="X358" s="1363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1367"/>
      <c r="W359" s="1364"/>
      <c r="X359" s="1363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1367"/>
      <c r="W360" s="1364"/>
      <c r="X360" s="1363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1367"/>
      <c r="W361" s="1364"/>
      <c r="X361" s="1363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1367"/>
      <c r="W362" s="1364"/>
      <c r="X362" s="1363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1367"/>
      <c r="W363" s="1364"/>
      <c r="X363" s="1363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1367"/>
      <c r="W364" s="1364"/>
      <c r="X364" s="1363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1367"/>
      <c r="W365" s="1364"/>
      <c r="X365" s="1363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1367"/>
      <c r="W366" s="1364"/>
      <c r="X366" s="1363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1367"/>
      <c r="W367" s="1364"/>
      <c r="X367" s="1363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1367"/>
      <c r="W368" s="1364"/>
      <c r="X368" s="1363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1367"/>
      <c r="W369" s="1364"/>
      <c r="X369" s="1363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1367"/>
      <c r="W370" s="1364"/>
      <c r="X370" s="1363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1367"/>
      <c r="W371" s="1364"/>
      <c r="X371" s="1363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1367"/>
      <c r="W372" s="1364"/>
      <c r="X372" s="1363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1367"/>
      <c r="W373" s="1364"/>
      <c r="X373" s="1363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1367"/>
      <c r="W374" s="1364"/>
      <c r="X374" s="1363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1367"/>
      <c r="W375" s="1364"/>
      <c r="X375" s="1363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1367"/>
      <c r="W376" s="1364"/>
      <c r="X376" s="1363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1367"/>
      <c r="W377" s="1364"/>
      <c r="X377" s="1363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1367"/>
      <c r="W378" s="1364"/>
      <c r="X378" s="1363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1367"/>
      <c r="W379" s="1364"/>
      <c r="X379" s="1363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1367"/>
      <c r="W380" s="1364"/>
      <c r="X380" s="1363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1367"/>
      <c r="W381" s="1364"/>
      <c r="X381" s="1363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1367"/>
      <c r="W382" s="1364"/>
      <c r="X382" s="1363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1367"/>
      <c r="W383" s="1364"/>
      <c r="X383" s="1363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1367"/>
      <c r="W384" s="1364"/>
      <c r="X384" s="1363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1367"/>
      <c r="W385" s="1364"/>
      <c r="X385" s="1363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1367"/>
      <c r="W386" s="1364"/>
      <c r="X386" s="1363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1367"/>
      <c r="W387" s="1364"/>
      <c r="X387" s="1363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1367"/>
      <c r="W388" s="1364"/>
      <c r="X388" s="1363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1367"/>
      <c r="W389" s="1364"/>
      <c r="X389" s="1363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1367"/>
      <c r="W390" s="1364"/>
      <c r="X390" s="1363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1367"/>
      <c r="W391" s="1364"/>
      <c r="X391" s="1363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1367"/>
      <c r="W392" s="1364"/>
      <c r="X392" s="1363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1367"/>
      <c r="W393" s="1364"/>
      <c r="X393" s="1363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1367"/>
      <c r="W394" s="1364"/>
      <c r="X394" s="1363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1367"/>
      <c r="W395" s="1364"/>
      <c r="X395" s="1363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1367"/>
      <c r="W396" s="1364"/>
      <c r="X396" s="1363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1367"/>
      <c r="W397" s="1364"/>
      <c r="X397" s="1363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1367"/>
      <c r="W398" s="1364"/>
      <c r="X398" s="1363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1367"/>
      <c r="W399" s="1364"/>
      <c r="X399" s="1363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1367"/>
      <c r="W400" s="1364"/>
      <c r="X400" s="1363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1367"/>
      <c r="W401" s="1364"/>
      <c r="X401" s="1363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1367"/>
      <c r="W402" s="1364"/>
      <c r="X402" s="1363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1367"/>
      <c r="W403" s="1364"/>
      <c r="X403" s="1363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1367"/>
      <c r="W404" s="1364"/>
      <c r="X404" s="1363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1367"/>
      <c r="W405" s="1364"/>
      <c r="X405" s="1363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1367"/>
      <c r="W406" s="1364"/>
      <c r="X406" s="1363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1367"/>
      <c r="W407" s="1364"/>
      <c r="X407" s="1363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1367"/>
      <c r="W408" s="1364"/>
      <c r="X408" s="1363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1367"/>
      <c r="W409" s="1364"/>
      <c r="X409" s="1363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1367"/>
      <c r="W410" s="1364"/>
      <c r="X410" s="1363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1367"/>
      <c r="W411" s="1364"/>
      <c r="X411" s="1363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1367"/>
      <c r="W412" s="1364"/>
      <c r="X412" s="1363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1367"/>
      <c r="W413" s="1364"/>
      <c r="X413" s="1363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1367"/>
      <c r="W414" s="1364"/>
      <c r="X414" s="1363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1367"/>
      <c r="W415" s="1364"/>
      <c r="X415" s="1363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1367"/>
      <c r="W416" s="1364"/>
      <c r="X416" s="1363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1367"/>
      <c r="W417" s="1364"/>
      <c r="X417" s="1363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1367"/>
      <c r="W418" s="1364"/>
      <c r="X418" s="1363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1367"/>
      <c r="W419" s="1364"/>
      <c r="X419" s="1363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1367"/>
      <c r="W420" s="1364"/>
      <c r="X420" s="1363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1367"/>
      <c r="W421" s="1364"/>
      <c r="X421" s="1363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1367"/>
      <c r="W422" s="1364"/>
      <c r="X422" s="1363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1367"/>
      <c r="W423" s="1364"/>
      <c r="X423" s="1363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1367"/>
      <c r="W424" s="1364"/>
      <c r="X424" s="1363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1367"/>
      <c r="W425" s="1364"/>
      <c r="X425" s="1363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1367"/>
      <c r="W426" s="1364"/>
      <c r="X426" s="1363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1367"/>
      <c r="W427" s="1364"/>
      <c r="X427" s="1363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1367"/>
      <c r="W428" s="1364"/>
      <c r="X428" s="1363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1367"/>
      <c r="W429" s="1364"/>
      <c r="X429" s="1363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1367"/>
      <c r="W430" s="1364"/>
      <c r="X430" s="1363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1367"/>
      <c r="W431" s="1364"/>
      <c r="X431" s="1363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1367"/>
      <c r="W432" s="1364"/>
      <c r="X432" s="1363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1367"/>
      <c r="W433" s="1364"/>
      <c r="X433" s="1363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1367"/>
      <c r="W434" s="1364"/>
      <c r="X434" s="1363"/>
      <c r="Y434" s="256"/>
      <c r="Z434" s="843"/>
      <c r="AA434" s="844"/>
      <c r="AB434" s="111"/>
      <c r="AC434" s="121"/>
      <c r="AD434" s="119"/>
      <c r="AF434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1367"/>
      <c r="W435" s="1364"/>
      <c r="X435" s="1363"/>
      <c r="Y435" s="256"/>
      <c r="Z435" s="843"/>
      <c r="AA435" s="844"/>
      <c r="AB435" s="111"/>
      <c r="AC435" s="121"/>
      <c r="AD435" s="119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1367"/>
      <c r="W436" s="1364"/>
      <c r="X436" s="1363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1367"/>
      <c r="W437" s="1364"/>
      <c r="X437" s="1363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1367"/>
      <c r="W438" s="1364"/>
      <c r="X438" s="1363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1367"/>
      <c r="W439" s="1364"/>
      <c r="X439" s="1363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1367"/>
      <c r="W440" s="1364"/>
      <c r="X440" s="1363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1367"/>
      <c r="W441" s="1364"/>
      <c r="X441" s="1363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1367"/>
      <c r="W442" s="1364"/>
      <c r="X442" s="1363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1367"/>
      <c r="W443" s="1364"/>
      <c r="X443" s="1363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5"/>
      <c r="V444" s="1367"/>
      <c r="W444" s="1364"/>
      <c r="X444" s="1363"/>
      <c r="Y444" s="256"/>
      <c r="Z444" s="843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</row>
    <row r="445" spans="1:52" x14ac:dyDescent="0.25">
      <c r="A445" s="102"/>
      <c r="B445" s="102"/>
      <c r="C445" s="103"/>
      <c r="D445" s="339"/>
      <c r="E445" s="1042"/>
      <c r="F445" s="26"/>
      <c r="G445" s="118"/>
      <c r="H445" s="119"/>
      <c r="I445" s="110"/>
      <c r="J445" s="106"/>
      <c r="K445" s="110"/>
      <c r="L445" s="119"/>
      <c r="M445" s="110"/>
      <c r="N445" s="120"/>
      <c r="O445" s="110"/>
      <c r="P445" s="119"/>
      <c r="Q445" s="110"/>
      <c r="R445" s="105"/>
      <c r="S445" s="110"/>
      <c r="T445" s="110"/>
      <c r="U445" s="556"/>
      <c r="V445" s="832"/>
      <c r="W445" s="348"/>
      <c r="X445" s="333"/>
      <c r="Y445" s="275"/>
      <c r="Z445" s="872"/>
      <c r="AA445" s="844"/>
      <c r="AB445" s="111"/>
      <c r="AC445" s="121"/>
      <c r="AD445" s="119"/>
      <c r="AE445" s="122"/>
      <c r="AF445" s="123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4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788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788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788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788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788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788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788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788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788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788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788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788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788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788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788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788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788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788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788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788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788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788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788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788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788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788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788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788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788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788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788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788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788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788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788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788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788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788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788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788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788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788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788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788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788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788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788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788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788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788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788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788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788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788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788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788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788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788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788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788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788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788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788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788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788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788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788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788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788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788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788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788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788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788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788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788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788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788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788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788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788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788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788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788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788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788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788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788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788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788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788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788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788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788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788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788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788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788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788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788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788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788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788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788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788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788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788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788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788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788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788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788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788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788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788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788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788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788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788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788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788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788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788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788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788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788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788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788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788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788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788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788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788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788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788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788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788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788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788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788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788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788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788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788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788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788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788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788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788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788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788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788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788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788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788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788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788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788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788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788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788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788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788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788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788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788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788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788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788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788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788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788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788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788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788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788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788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788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788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788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788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788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788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788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788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788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788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788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788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788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788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788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788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788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788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788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788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788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788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788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788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788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788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788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788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788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788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788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788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788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788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788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788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788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788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788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788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788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788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788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788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788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788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788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788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788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788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788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788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788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788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788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788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788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788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  <row r="686" spans="1:52" s="126" customFormat="1" x14ac:dyDescent="0.25">
      <c r="A686" s="125"/>
      <c r="C686" s="125"/>
      <c r="D686" s="127"/>
      <c r="E686" s="1043"/>
      <c r="F686" s="127"/>
      <c r="G686" s="128"/>
      <c r="H686" s="129"/>
      <c r="I686" s="20"/>
      <c r="J686" s="130"/>
      <c r="K686" s="20"/>
      <c r="L686" s="21"/>
      <c r="M686" s="20"/>
      <c r="N686" s="131"/>
      <c r="O686" s="20"/>
      <c r="P686" s="21"/>
      <c r="Q686" s="20"/>
      <c r="R686" s="21"/>
      <c r="U686" s="557"/>
      <c r="V686" s="788"/>
      <c r="W686" s="349"/>
      <c r="X686" s="238"/>
      <c r="Y686" s="279"/>
      <c r="Z686" s="873"/>
      <c r="AA686" s="289"/>
      <c r="AB686" s="132"/>
      <c r="AC686" s="68"/>
      <c r="AD686" s="129"/>
      <c r="AE686"/>
      <c r="AF686" s="9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</row>
  </sheetData>
  <autoFilter ref="A8:AZ159">
    <filterColumn colId="16">
      <filters>
        <filter val="2"/>
        <filter val="1+2"/>
      </filters>
    </filterColumn>
  </autoFilter>
  <mergeCells count="16">
    <mergeCell ref="P5:T5"/>
    <mergeCell ref="A1:U1"/>
    <mergeCell ref="A2:U2"/>
    <mergeCell ref="I3:U3"/>
    <mergeCell ref="X3:Y3"/>
    <mergeCell ref="D4:U4"/>
    <mergeCell ref="S7:T7"/>
    <mergeCell ref="U7:U8"/>
    <mergeCell ref="AC7:AD7"/>
    <mergeCell ref="G163:I163"/>
    <mergeCell ref="G7:H7"/>
    <mergeCell ref="I7:J7"/>
    <mergeCell ref="K7:L7"/>
    <mergeCell ref="M7:N7"/>
    <mergeCell ref="O7:P7"/>
    <mergeCell ref="Q7:R7"/>
  </mergeCells>
  <conditionalFormatting sqref="W9:X12 W15:X15">
    <cfRule type="cellIs" dxfId="37" priority="19" stopIfTrue="1" operator="equal">
      <formula>#REF!</formula>
    </cfRule>
  </conditionalFormatting>
  <conditionalFormatting sqref="X10">
    <cfRule type="cellIs" dxfId="36" priority="18" stopIfTrue="1" operator="equal">
      <formula>#REF!</formula>
    </cfRule>
  </conditionalFormatting>
  <conditionalFormatting sqref="X10 W25:X28 W30:X30">
    <cfRule type="cellIs" dxfId="35" priority="17" stopIfTrue="1" operator="equal">
      <formula>#REF!</formula>
    </cfRule>
  </conditionalFormatting>
  <conditionalFormatting sqref="W34:X34">
    <cfRule type="cellIs" dxfId="34" priority="16" stopIfTrue="1" operator="equal">
      <formula>#REF!</formula>
    </cfRule>
  </conditionalFormatting>
  <conditionalFormatting sqref="W39">
    <cfRule type="cellIs" dxfId="33" priority="15" stopIfTrue="1" operator="equal">
      <formula>#REF!</formula>
    </cfRule>
  </conditionalFormatting>
  <conditionalFormatting sqref="W39:W40">
    <cfRule type="cellIs" dxfId="32" priority="14" stopIfTrue="1" operator="equal">
      <formula>#REF!</formula>
    </cfRule>
  </conditionalFormatting>
  <conditionalFormatting sqref="W43">
    <cfRule type="cellIs" dxfId="31" priority="13" stopIfTrue="1" operator="equal">
      <formula>#REF!</formula>
    </cfRule>
  </conditionalFormatting>
  <conditionalFormatting sqref="W45">
    <cfRule type="cellIs" dxfId="30" priority="12" stopIfTrue="1" operator="equal">
      <formula>#REF!</formula>
    </cfRule>
  </conditionalFormatting>
  <conditionalFormatting sqref="W48">
    <cfRule type="cellIs" dxfId="29" priority="11" stopIfTrue="1" operator="equal">
      <formula>#REF!</formula>
    </cfRule>
  </conditionalFormatting>
  <conditionalFormatting sqref="W49">
    <cfRule type="cellIs" dxfId="28" priority="10" stopIfTrue="1" operator="equal">
      <formula>#REF!</formula>
    </cfRule>
  </conditionalFormatting>
  <conditionalFormatting sqref="W14:X14">
    <cfRule type="cellIs" dxfId="27" priority="9" stopIfTrue="1" operator="equal">
      <formula>#REF!</formula>
    </cfRule>
  </conditionalFormatting>
  <conditionalFormatting sqref="W13:X13">
    <cfRule type="cellIs" dxfId="26" priority="8" stopIfTrue="1" operator="equal">
      <formula>#REF!</formula>
    </cfRule>
  </conditionalFormatting>
  <conditionalFormatting sqref="W18:X18">
    <cfRule type="cellIs" dxfId="25" priority="7" stopIfTrue="1" operator="equal">
      <formula>#REF!</formula>
    </cfRule>
  </conditionalFormatting>
  <conditionalFormatting sqref="W23:X23">
    <cfRule type="cellIs" dxfId="24" priority="6" stopIfTrue="1" operator="equal">
      <formula>#REF!</formula>
    </cfRule>
  </conditionalFormatting>
  <conditionalFormatting sqref="W22:X22">
    <cfRule type="cellIs" dxfId="23" priority="5" stopIfTrue="1" operator="equal">
      <formula>#REF!</formula>
    </cfRule>
  </conditionalFormatting>
  <conditionalFormatting sqref="W24:X24">
    <cfRule type="cellIs" dxfId="22" priority="4" stopIfTrue="1" operator="equal">
      <formula>#REF!</formula>
    </cfRule>
  </conditionalFormatting>
  <conditionalFormatting sqref="W29:X29">
    <cfRule type="cellIs" dxfId="21" priority="3" stopIfTrue="1" operator="equal">
      <formula>#REF!</formula>
    </cfRule>
  </conditionalFormatting>
  <conditionalFormatting sqref="W35:W37">
    <cfRule type="cellIs" dxfId="20" priority="2" stopIfTrue="1" operator="equal">
      <formula>#REF!</formula>
    </cfRule>
  </conditionalFormatting>
  <conditionalFormatting sqref="W35:W36">
    <cfRule type="cellIs" dxfId="19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Z685"/>
  <sheetViews>
    <sheetView tabSelected="1" zoomScale="88" zoomScaleNormal="88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D4" sqref="D4:U4"/>
    </sheetView>
  </sheetViews>
  <sheetFormatPr defaultRowHeight="15.75" x14ac:dyDescent="0.25"/>
  <cols>
    <col min="1" max="1" width="4.5703125" style="125" customWidth="1"/>
    <col min="2" max="2" width="4.5703125" style="126" customWidth="1"/>
    <col min="3" max="3" width="4.85546875" style="125" customWidth="1"/>
    <col min="4" max="4" width="18.85546875" style="127" customWidth="1"/>
    <col min="5" max="5" width="5.85546875" style="1043" customWidth="1"/>
    <col min="6" max="6" width="16.28515625" style="127" customWidth="1"/>
    <col min="7" max="7" width="5.28515625" style="128" customWidth="1"/>
    <col min="8" max="8" width="5.28515625" style="129" customWidth="1"/>
    <col min="9" max="9" width="4.7109375" style="20" customWidth="1"/>
    <col min="10" max="10" width="4.7109375" style="130" customWidth="1"/>
    <col min="11" max="11" width="5.5703125" style="20" customWidth="1"/>
    <col min="12" max="12" width="5.7109375" style="21" customWidth="1"/>
    <col min="13" max="13" width="6" style="20" customWidth="1"/>
    <col min="14" max="14" width="6" style="131" customWidth="1"/>
    <col min="15" max="15" width="5.28515625" style="20" customWidth="1"/>
    <col min="16" max="16" width="5.28515625" style="21" customWidth="1"/>
    <col min="17" max="17" width="5.28515625" style="20" customWidth="1"/>
    <col min="18" max="18" width="5.28515625" style="21" customWidth="1"/>
    <col min="19" max="20" width="5.28515625" style="126" customWidth="1"/>
    <col min="21" max="21" width="14.28515625" style="557" customWidth="1"/>
    <col min="22" max="22" width="8.140625" style="788" customWidth="1"/>
    <col min="23" max="23" width="15.85546875" style="349" customWidth="1"/>
    <col min="24" max="24" width="8.28515625" style="238" customWidth="1"/>
    <col min="25" max="25" width="22.28515625" style="279" customWidth="1"/>
    <col min="26" max="26" width="12" style="873" customWidth="1"/>
    <col min="27" max="27" width="10.140625" style="289" customWidth="1"/>
    <col min="28" max="28" width="9.7109375" style="132" customWidth="1"/>
    <col min="29" max="29" width="9.85546875" style="68" customWidth="1"/>
    <col min="30" max="30" width="7.7109375" style="129" customWidth="1"/>
    <col min="32" max="32" width="13.140625" style="96" customWidth="1"/>
    <col min="33" max="33" width="13.85546875" customWidth="1"/>
  </cols>
  <sheetData>
    <row r="1" spans="1:52" ht="18.75" x14ac:dyDescent="0.3">
      <c r="A1" s="1410" t="s">
        <v>0</v>
      </c>
      <c r="B1" s="1410"/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1"/>
      <c r="V1" s="829"/>
      <c r="W1" s="1388"/>
      <c r="X1" s="1388"/>
      <c r="Y1" s="256"/>
      <c r="Z1" s="843"/>
      <c r="AA1" s="844"/>
      <c r="AB1" s="1"/>
      <c r="AC1" s="2"/>
      <c r="AD1" s="2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"/>
      <c r="AZ1" s="5"/>
    </row>
    <row r="2" spans="1:52" ht="16.5" x14ac:dyDescent="0.25">
      <c r="A2" s="1412" t="s">
        <v>4993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1"/>
      <c r="V2" s="829"/>
      <c r="W2" s="1388"/>
      <c r="X2" s="1388"/>
      <c r="Y2" s="256"/>
      <c r="Z2" s="843"/>
      <c r="AA2" s="844"/>
      <c r="AB2" s="7"/>
      <c r="AC2" s="8"/>
      <c r="AD2" s="8"/>
      <c r="AE2" s="9"/>
      <c r="AF2" s="10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5" x14ac:dyDescent="0.25">
      <c r="A3" s="11"/>
      <c r="B3" s="12"/>
      <c r="C3" s="11"/>
      <c r="D3" s="12"/>
      <c r="E3" s="1385"/>
      <c r="F3" s="12"/>
      <c r="G3" s="13"/>
      <c r="H3" s="14"/>
      <c r="I3" s="1409" t="s">
        <v>4994</v>
      </c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13"/>
      <c r="V3" s="1367"/>
      <c r="W3" s="1388"/>
      <c r="X3" s="1414"/>
      <c r="Y3" s="1415"/>
      <c r="Z3" s="845"/>
      <c r="AA3" s="844"/>
      <c r="AB3" s="7"/>
      <c r="AC3" s="15"/>
      <c r="AD3" s="14"/>
      <c r="AE3" s="16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s="814" customFormat="1" ht="16.5" x14ac:dyDescent="0.25">
      <c r="A4" s="1385"/>
      <c r="B4" s="1385"/>
      <c r="C4" s="1385"/>
      <c r="D4" s="1409" t="s">
        <v>2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1367"/>
      <c r="W4" s="347"/>
      <c r="X4" s="257"/>
      <c r="Y4" s="273"/>
      <c r="Z4" s="846"/>
      <c r="AA4" s="844"/>
      <c r="AB4" s="22"/>
      <c r="AC4" s="23"/>
      <c r="AD4" s="14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21" customFormat="1" x14ac:dyDescent="0.25">
      <c r="A5" s="24"/>
      <c r="B5" s="24"/>
      <c r="C5" s="25"/>
      <c r="D5" s="26"/>
      <c r="E5" s="1384"/>
      <c r="F5" s="26"/>
      <c r="G5" s="27"/>
      <c r="H5" s="1390"/>
      <c r="I5" s="1386"/>
      <c r="J5" s="29"/>
      <c r="K5" s="30"/>
      <c r="L5" s="1390"/>
      <c r="M5" s="31"/>
      <c r="N5" s="32"/>
      <c r="O5" s="1386"/>
      <c r="P5" s="1429" t="s">
        <v>4998</v>
      </c>
      <c r="Q5" s="1429"/>
      <c r="R5" s="1429"/>
      <c r="S5" s="1429"/>
      <c r="T5" s="1429"/>
      <c r="U5" s="1073"/>
      <c r="V5" s="1367"/>
      <c r="W5" s="347"/>
      <c r="X5" s="1387"/>
      <c r="Y5" s="256"/>
      <c r="Z5" s="843"/>
      <c r="AA5" s="844"/>
      <c r="AB5" s="7"/>
      <c r="AC5" s="36"/>
      <c r="AD5" s="1390"/>
      <c r="AE5" s="37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s="321" customFormat="1" x14ac:dyDescent="0.25">
      <c r="A6" s="24"/>
      <c r="B6" s="24"/>
      <c r="C6" s="25"/>
      <c r="D6" s="26"/>
      <c r="E6" s="1384"/>
      <c r="F6" s="26"/>
      <c r="G6" s="27"/>
      <c r="H6" s="1390"/>
      <c r="I6" s="1386"/>
      <c r="J6" s="29"/>
      <c r="K6" s="30"/>
      <c r="L6" s="1390"/>
      <c r="M6" s="31"/>
      <c r="N6" s="32"/>
      <c r="O6" s="1386"/>
      <c r="P6" s="1390"/>
      <c r="Q6" s="1386"/>
      <c r="R6" s="15"/>
      <c r="S6" s="33"/>
      <c r="T6" s="34"/>
      <c r="U6" s="35"/>
      <c r="V6" s="1367"/>
      <c r="W6" s="1388"/>
      <c r="X6" s="1387"/>
      <c r="Y6" s="256"/>
      <c r="Z6" s="843"/>
      <c r="AA6" s="844"/>
      <c r="AB6" s="7"/>
      <c r="AC6" s="36"/>
      <c r="AD6" s="1390"/>
      <c r="AE6" s="37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ht="16.5" customHeight="1" x14ac:dyDescent="0.25">
      <c r="A7" s="39" t="s">
        <v>3</v>
      </c>
      <c r="B7" s="39" t="s">
        <v>4</v>
      </c>
      <c r="C7" s="40" t="s">
        <v>5</v>
      </c>
      <c r="D7" s="41" t="s">
        <v>6</v>
      </c>
      <c r="E7" s="1033"/>
      <c r="F7" s="41" t="s">
        <v>7</v>
      </c>
      <c r="G7" s="1416" t="s">
        <v>8</v>
      </c>
      <c r="H7" s="1417"/>
      <c r="I7" s="1416" t="s">
        <v>9</v>
      </c>
      <c r="J7" s="1418"/>
      <c r="K7" s="1416" t="s">
        <v>10</v>
      </c>
      <c r="L7" s="1418"/>
      <c r="M7" s="1416" t="s">
        <v>11</v>
      </c>
      <c r="N7" s="1417"/>
      <c r="O7" s="1416" t="s">
        <v>12</v>
      </c>
      <c r="P7" s="1418"/>
      <c r="Q7" s="1419" t="s">
        <v>13</v>
      </c>
      <c r="R7" s="1420"/>
      <c r="S7" s="1421" t="s">
        <v>14</v>
      </c>
      <c r="T7" s="1422"/>
      <c r="U7" s="1423" t="s">
        <v>15</v>
      </c>
      <c r="V7" s="1368" t="s">
        <v>16</v>
      </c>
      <c r="W7" s="341"/>
      <c r="X7" s="262" t="s">
        <v>17</v>
      </c>
      <c r="Y7" s="263"/>
      <c r="Z7" s="847"/>
      <c r="AA7" s="848"/>
      <c r="AB7" s="42" t="s">
        <v>18</v>
      </c>
      <c r="AC7" s="1407"/>
      <c r="AD7" s="1408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</row>
    <row r="8" spans="1:52" ht="23.25" customHeight="1" x14ac:dyDescent="0.25">
      <c r="A8" s="46"/>
      <c r="B8" s="46"/>
      <c r="C8" s="46"/>
      <c r="D8" s="47"/>
      <c r="E8" s="1034" t="s">
        <v>4765</v>
      </c>
      <c r="F8" s="47"/>
      <c r="G8" s="48" t="s">
        <v>19</v>
      </c>
      <c r="H8" s="49" t="s">
        <v>20</v>
      </c>
      <c r="I8" s="50" t="s">
        <v>19</v>
      </c>
      <c r="J8" s="51" t="s">
        <v>20</v>
      </c>
      <c r="K8" s="50" t="s">
        <v>19</v>
      </c>
      <c r="L8" s="49" t="s">
        <v>20</v>
      </c>
      <c r="M8" s="50" t="s">
        <v>19</v>
      </c>
      <c r="N8" s="49" t="s">
        <v>20</v>
      </c>
      <c r="O8" s="50" t="s">
        <v>19</v>
      </c>
      <c r="P8" s="49" t="s">
        <v>20</v>
      </c>
      <c r="Q8" s="52" t="s">
        <v>19</v>
      </c>
      <c r="R8" s="52" t="s">
        <v>20</v>
      </c>
      <c r="S8" s="50" t="s">
        <v>19</v>
      </c>
      <c r="T8" s="1389" t="s">
        <v>21</v>
      </c>
      <c r="U8" s="1424"/>
      <c r="V8" s="832" t="s">
        <v>22</v>
      </c>
      <c r="W8" s="342" t="s">
        <v>2963</v>
      </c>
      <c r="X8" s="67" t="s">
        <v>2992</v>
      </c>
      <c r="Y8" s="67" t="s">
        <v>2993</v>
      </c>
      <c r="Z8" s="849" t="s">
        <v>2978</v>
      </c>
      <c r="AA8" s="849" t="s">
        <v>4672</v>
      </c>
      <c r="AB8" s="42" t="s">
        <v>24</v>
      </c>
      <c r="AC8" s="53"/>
      <c r="AD8" s="49"/>
      <c r="AE8" s="54"/>
      <c r="AF8" s="55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6"/>
    </row>
    <row r="9" spans="1:52" ht="28.5" customHeight="1" x14ac:dyDescent="0.25">
      <c r="A9" s="1281">
        <v>1</v>
      </c>
      <c r="B9" s="1281" t="s">
        <v>2964</v>
      </c>
      <c r="C9" s="1281">
        <v>10</v>
      </c>
      <c r="D9" s="247" t="s">
        <v>2950</v>
      </c>
      <c r="E9" s="247"/>
      <c r="F9" s="247" t="s">
        <v>308</v>
      </c>
      <c r="G9" s="61"/>
      <c r="H9" s="799"/>
      <c r="I9" s="61"/>
      <c r="J9" s="62"/>
      <c r="K9" s="61"/>
      <c r="L9" s="61"/>
      <c r="M9" s="61"/>
      <c r="N9" s="61"/>
      <c r="O9" s="61"/>
      <c r="P9" s="61"/>
      <c r="Q9" s="61"/>
      <c r="R9" s="61"/>
      <c r="S9" s="61"/>
      <c r="T9" s="295"/>
      <c r="U9" s="1265" t="s">
        <v>3176</v>
      </c>
      <c r="V9" s="61" t="s">
        <v>4671</v>
      </c>
      <c r="W9" s="343" t="s">
        <v>142</v>
      </c>
      <c r="X9" s="276" t="s">
        <v>8</v>
      </c>
      <c r="Y9" s="277" t="s">
        <v>309</v>
      </c>
      <c r="Z9" s="850" t="s">
        <v>77</v>
      </c>
      <c r="AA9" s="851"/>
      <c r="AB9" s="42"/>
      <c r="AC9" s="53"/>
      <c r="AD9" s="49"/>
      <c r="AE9" s="54"/>
      <c r="AF9" s="55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8.5" customHeight="1" x14ac:dyDescent="0.25">
      <c r="A10" s="1281">
        <v>2</v>
      </c>
      <c r="B10" s="1281" t="s">
        <v>2964</v>
      </c>
      <c r="C10" s="1281">
        <v>10</v>
      </c>
      <c r="D10" s="247" t="s">
        <v>2951</v>
      </c>
      <c r="E10" s="247"/>
      <c r="F10" s="247" t="s">
        <v>308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95"/>
      <c r="U10" s="1265" t="s">
        <v>3177</v>
      </c>
      <c r="V10" s="334" t="s">
        <v>4986</v>
      </c>
      <c r="W10" s="343" t="s">
        <v>142</v>
      </c>
      <c r="X10" s="276" t="s">
        <v>9</v>
      </c>
      <c r="Y10" s="277" t="s">
        <v>309</v>
      </c>
      <c r="Z10" s="850" t="s">
        <v>77</v>
      </c>
      <c r="AA10" s="851"/>
      <c r="AB10" s="42"/>
      <c r="AC10" s="53"/>
      <c r="AD10" s="49"/>
      <c r="AE10" s="54"/>
      <c r="AF10" s="55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7"/>
    </row>
    <row r="11" spans="1:52" ht="28.5" customHeight="1" x14ac:dyDescent="0.25">
      <c r="A11" s="1281">
        <v>3</v>
      </c>
      <c r="B11" s="1281" t="s">
        <v>2964</v>
      </c>
      <c r="C11" s="1281">
        <v>10</v>
      </c>
      <c r="D11" s="247" t="s">
        <v>2952</v>
      </c>
      <c r="E11" s="247"/>
      <c r="F11" s="247" t="s">
        <v>308</v>
      </c>
      <c r="G11" s="61"/>
      <c r="H11" s="61"/>
      <c r="I11" s="61"/>
      <c r="J11" s="62"/>
      <c r="K11" s="61"/>
      <c r="L11" s="61"/>
      <c r="M11" s="61">
        <v>1</v>
      </c>
      <c r="N11" s="61">
        <v>402</v>
      </c>
      <c r="O11" s="61"/>
      <c r="P11" s="62"/>
      <c r="Q11" s="61"/>
      <c r="R11" s="61"/>
      <c r="S11" s="61"/>
      <c r="T11" s="295"/>
      <c r="U11" s="1265" t="s">
        <v>3178</v>
      </c>
      <c r="V11" s="1268" t="s">
        <v>4671</v>
      </c>
      <c r="W11" s="343" t="s">
        <v>138</v>
      </c>
      <c r="X11" s="276" t="s">
        <v>12</v>
      </c>
      <c r="Y11" s="277" t="s">
        <v>309</v>
      </c>
      <c r="Z11" s="850" t="s">
        <v>77</v>
      </c>
      <c r="AA11" s="1050"/>
      <c r="AB11" s="42"/>
      <c r="AC11" s="53"/>
      <c r="AD11" s="49"/>
      <c r="AE11" s="54"/>
      <c r="AF11" s="55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7"/>
    </row>
    <row r="12" spans="1:52" ht="28.5" customHeight="1" x14ac:dyDescent="0.25">
      <c r="A12" s="1281">
        <v>4</v>
      </c>
      <c r="B12" s="1281" t="s">
        <v>2964</v>
      </c>
      <c r="C12" s="1281">
        <v>10</v>
      </c>
      <c r="D12" s="247" t="s">
        <v>2953</v>
      </c>
      <c r="E12" s="247"/>
      <c r="F12" s="247" t="s">
        <v>308</v>
      </c>
      <c r="G12" s="61"/>
      <c r="H12" s="61"/>
      <c r="I12" s="61"/>
      <c r="J12" s="62"/>
      <c r="K12" s="61"/>
      <c r="L12" s="61"/>
      <c r="M12" s="61"/>
      <c r="N12" s="61"/>
      <c r="O12" s="61"/>
      <c r="P12" s="61"/>
      <c r="Q12" s="1280"/>
      <c r="R12" s="61"/>
      <c r="S12" s="61"/>
      <c r="T12" s="295"/>
      <c r="U12" s="1266" t="s">
        <v>4623</v>
      </c>
      <c r="V12" s="334" t="s">
        <v>4997</v>
      </c>
      <c r="W12" s="343" t="s">
        <v>311</v>
      </c>
      <c r="X12" s="276" t="s">
        <v>13</v>
      </c>
      <c r="Y12" s="277" t="s">
        <v>309</v>
      </c>
      <c r="Z12" s="850" t="s">
        <v>77</v>
      </c>
      <c r="AA12" s="851"/>
      <c r="AB12" s="42"/>
      <c r="AC12" s="53"/>
      <c r="AD12" s="49"/>
      <c r="AE12" s="54"/>
      <c r="AF12" s="55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8.5" customHeight="1" x14ac:dyDescent="0.25">
      <c r="A13" s="1281">
        <v>5</v>
      </c>
      <c r="B13" s="1281" t="s">
        <v>2964</v>
      </c>
      <c r="C13" s="1281">
        <v>10</v>
      </c>
      <c r="D13" s="247" t="s">
        <v>2955</v>
      </c>
      <c r="E13" s="247"/>
      <c r="F13" s="247" t="s">
        <v>308</v>
      </c>
      <c r="G13" s="61"/>
      <c r="H13" s="61"/>
      <c r="I13" s="264" t="s">
        <v>4708</v>
      </c>
      <c r="J13" s="264">
        <v>403</v>
      </c>
      <c r="K13" s="264"/>
      <c r="L13" s="264"/>
      <c r="M13" s="61"/>
      <c r="N13" s="61"/>
      <c r="O13" s="61"/>
      <c r="P13" s="61"/>
      <c r="Q13" s="61"/>
      <c r="R13" s="61"/>
      <c r="S13" s="61"/>
      <c r="T13" s="295"/>
      <c r="U13" s="1265" t="s">
        <v>3178</v>
      </c>
      <c r="V13" s="334" t="s">
        <v>4671</v>
      </c>
      <c r="W13" s="343" t="s">
        <v>138</v>
      </c>
      <c r="X13" s="276" t="s">
        <v>9</v>
      </c>
      <c r="Y13" s="277" t="s">
        <v>309</v>
      </c>
      <c r="Z13" s="852" t="s">
        <v>84</v>
      </c>
      <c r="AA13" s="1050"/>
      <c r="AB13" s="42"/>
      <c r="AC13" s="53"/>
      <c r="AD13" s="49"/>
      <c r="AE13" s="54"/>
      <c r="AF13" s="55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7"/>
    </row>
    <row r="14" spans="1:52" ht="28.5" customHeight="1" x14ac:dyDescent="0.25">
      <c r="A14" s="1281">
        <v>6</v>
      </c>
      <c r="B14" s="1281" t="s">
        <v>2964</v>
      </c>
      <c r="C14" s="1281">
        <v>10</v>
      </c>
      <c r="D14" s="247" t="s">
        <v>2954</v>
      </c>
      <c r="E14" s="247"/>
      <c r="F14" s="247" t="s">
        <v>308</v>
      </c>
      <c r="G14" s="61"/>
      <c r="H14" s="61"/>
      <c r="I14" s="61"/>
      <c r="J14" s="62"/>
      <c r="K14" s="61"/>
      <c r="L14" s="61"/>
      <c r="M14" s="61">
        <v>2</v>
      </c>
      <c r="N14" s="799" t="s">
        <v>4691</v>
      </c>
      <c r="O14" s="61"/>
      <c r="P14" s="61"/>
      <c r="Q14" s="61"/>
      <c r="R14" s="61"/>
      <c r="S14" s="61"/>
      <c r="T14" s="295"/>
      <c r="U14" s="1265" t="s">
        <v>3177</v>
      </c>
      <c r="V14" s="334" t="s">
        <v>4671</v>
      </c>
      <c r="W14" s="343" t="s">
        <v>138</v>
      </c>
      <c r="X14" s="276" t="s">
        <v>8</v>
      </c>
      <c r="Y14" s="277" t="s">
        <v>309</v>
      </c>
      <c r="Z14" s="852" t="s">
        <v>84</v>
      </c>
      <c r="AA14" s="851"/>
      <c r="AB14" s="42"/>
      <c r="AC14" s="53"/>
      <c r="AD14" s="49"/>
      <c r="AE14" s="54"/>
      <c r="AF14" s="55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7"/>
    </row>
    <row r="15" spans="1:52" ht="28.5" customHeight="1" x14ac:dyDescent="0.25">
      <c r="A15" s="1281">
        <v>7</v>
      </c>
      <c r="B15" s="1281" t="s">
        <v>2964</v>
      </c>
      <c r="C15" s="1281">
        <v>10</v>
      </c>
      <c r="D15" s="247" t="s">
        <v>2956</v>
      </c>
      <c r="E15" s="247"/>
      <c r="F15" s="247" t="s">
        <v>308</v>
      </c>
      <c r="G15" s="61"/>
      <c r="H15" s="61"/>
      <c r="I15" s="264"/>
      <c r="J15" s="264"/>
      <c r="K15" s="61"/>
      <c r="L15" s="61"/>
      <c r="M15" s="61"/>
      <c r="N15" s="61"/>
      <c r="O15" s="61"/>
      <c r="P15" s="61"/>
      <c r="Q15" s="61"/>
      <c r="R15" s="62"/>
      <c r="S15" s="61"/>
      <c r="T15" s="295"/>
      <c r="U15" s="1265" t="s">
        <v>3178</v>
      </c>
      <c r="V15" s="334" t="s">
        <v>4671</v>
      </c>
      <c r="W15" s="343" t="s">
        <v>142</v>
      </c>
      <c r="X15" s="276" t="s">
        <v>13</v>
      </c>
      <c r="Y15" s="277" t="s">
        <v>309</v>
      </c>
      <c r="Z15" s="852" t="s">
        <v>84</v>
      </c>
      <c r="AA15" s="1050"/>
      <c r="AB15" s="42"/>
      <c r="AC15" s="53"/>
      <c r="AD15" s="49"/>
      <c r="AE15" s="54"/>
      <c r="AF15" s="55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8.5" customHeight="1" x14ac:dyDescent="0.25">
      <c r="A16" s="1281">
        <v>8</v>
      </c>
      <c r="B16" s="1281" t="s">
        <v>2964</v>
      </c>
      <c r="C16" s="1281">
        <v>10</v>
      </c>
      <c r="D16" s="247" t="s">
        <v>2958</v>
      </c>
      <c r="E16" s="247"/>
      <c r="F16" s="247" t="s">
        <v>308</v>
      </c>
      <c r="G16" s="61"/>
      <c r="H16" s="61"/>
      <c r="I16" s="61"/>
      <c r="J16" s="62"/>
      <c r="K16" s="61">
        <v>0</v>
      </c>
      <c r="L16" s="61"/>
      <c r="M16" s="61"/>
      <c r="N16" s="62"/>
      <c r="O16" s="61"/>
      <c r="P16" s="61"/>
      <c r="Q16" s="61"/>
      <c r="R16" s="61"/>
      <c r="S16" s="61"/>
      <c r="T16" s="295"/>
      <c r="U16" s="1266" t="s">
        <v>4623</v>
      </c>
      <c r="V16" s="334" t="s">
        <v>4997</v>
      </c>
      <c r="W16" s="343" t="s">
        <v>142</v>
      </c>
      <c r="X16" s="276" t="s">
        <v>10</v>
      </c>
      <c r="Y16" s="277" t="s">
        <v>309</v>
      </c>
      <c r="Z16" s="853" t="s">
        <v>86</v>
      </c>
      <c r="AA16" s="851"/>
      <c r="AB16" s="42"/>
      <c r="AC16" s="53"/>
      <c r="AD16" s="49"/>
      <c r="AE16" s="54"/>
      <c r="AF16" s="55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7"/>
    </row>
    <row r="17" spans="1:52" ht="28.5" customHeight="1" x14ac:dyDescent="0.25">
      <c r="A17" s="1281">
        <v>9</v>
      </c>
      <c r="B17" s="1281" t="s">
        <v>2964</v>
      </c>
      <c r="C17" s="1281">
        <v>10</v>
      </c>
      <c r="D17" s="247" t="s">
        <v>2959</v>
      </c>
      <c r="E17" s="247"/>
      <c r="F17" s="247" t="s">
        <v>308</v>
      </c>
      <c r="G17" s="61"/>
      <c r="H17" s="61"/>
      <c r="I17" s="61"/>
      <c r="J17" s="62"/>
      <c r="K17" s="61"/>
      <c r="L17" s="61"/>
      <c r="M17" s="61">
        <v>1</v>
      </c>
      <c r="N17" s="800" t="s">
        <v>4681</v>
      </c>
      <c r="O17" s="61"/>
      <c r="P17" s="61"/>
      <c r="Q17" s="61"/>
      <c r="R17" s="61"/>
      <c r="S17" s="61"/>
      <c r="T17" s="295"/>
      <c r="U17" s="1265" t="s">
        <v>3179</v>
      </c>
      <c r="V17" s="334" t="s">
        <v>4671</v>
      </c>
      <c r="W17" s="343" t="s">
        <v>142</v>
      </c>
      <c r="X17" s="276" t="s">
        <v>11</v>
      </c>
      <c r="Y17" s="277" t="s">
        <v>309</v>
      </c>
      <c r="Z17" s="853" t="s">
        <v>86</v>
      </c>
      <c r="AA17" s="851"/>
      <c r="AB17" s="42"/>
      <c r="AC17" s="53"/>
      <c r="AD17" s="49"/>
      <c r="AE17" s="54"/>
      <c r="AF17" s="55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7"/>
    </row>
    <row r="18" spans="1:52" ht="28.5" customHeight="1" x14ac:dyDescent="0.25">
      <c r="A18" s="1281">
        <v>10</v>
      </c>
      <c r="B18" s="1281" t="s">
        <v>2964</v>
      </c>
      <c r="C18" s="1281">
        <v>10</v>
      </c>
      <c r="D18" s="247" t="s">
        <v>2957</v>
      </c>
      <c r="E18" s="247"/>
      <c r="F18" s="247" t="s">
        <v>308</v>
      </c>
      <c r="G18" s="61"/>
      <c r="H18" s="61"/>
      <c r="I18" s="61"/>
      <c r="J18" s="62"/>
      <c r="K18" s="841" t="s">
        <v>4711</v>
      </c>
      <c r="L18" s="61"/>
      <c r="M18" s="61"/>
      <c r="N18" s="61"/>
      <c r="O18" s="799">
        <v>1</v>
      </c>
      <c r="P18" s="61" t="s">
        <v>4958</v>
      </c>
      <c r="Q18" s="61"/>
      <c r="R18" s="61"/>
      <c r="S18" s="61"/>
      <c r="T18" s="295"/>
      <c r="U18" s="1265" t="s">
        <v>3177</v>
      </c>
      <c r="V18" s="334" t="s">
        <v>4671</v>
      </c>
      <c r="W18" s="343" t="s">
        <v>311</v>
      </c>
      <c r="X18" s="276" t="s">
        <v>10</v>
      </c>
      <c r="Y18" s="277" t="s">
        <v>309</v>
      </c>
      <c r="Z18" s="853" t="s">
        <v>86</v>
      </c>
      <c r="AA18" s="851"/>
      <c r="AB18" s="42"/>
      <c r="AC18" s="53"/>
      <c r="AD18" s="49"/>
      <c r="AE18" s="54"/>
      <c r="AF18" s="55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8.5" customHeight="1" x14ac:dyDescent="0.25">
      <c r="A19" s="1281">
        <v>11</v>
      </c>
      <c r="B19" s="1282" t="s">
        <v>2964</v>
      </c>
      <c r="C19" s="1282">
        <v>10</v>
      </c>
      <c r="D19" s="1283" t="s">
        <v>2961</v>
      </c>
      <c r="E19" s="1283"/>
      <c r="F19" s="1283" t="s">
        <v>308</v>
      </c>
      <c r="G19" s="300"/>
      <c r="H19" s="300"/>
      <c r="I19" s="300"/>
      <c r="J19" s="790"/>
      <c r="K19" s="300"/>
      <c r="L19" s="300"/>
      <c r="M19" s="300">
        <v>1</v>
      </c>
      <c r="N19" s="790" t="s">
        <v>4959</v>
      </c>
      <c r="O19" s="300"/>
      <c r="P19" s="300"/>
      <c r="Q19" s="300"/>
      <c r="R19" s="300"/>
      <c r="S19" s="300"/>
      <c r="T19" s="309"/>
      <c r="U19" s="1265" t="s">
        <v>3176</v>
      </c>
      <c r="V19" s="61" t="s">
        <v>4671</v>
      </c>
      <c r="W19" s="344" t="s">
        <v>138</v>
      </c>
      <c r="X19" s="330" t="s">
        <v>11</v>
      </c>
      <c r="Y19" s="331" t="s">
        <v>309</v>
      </c>
      <c r="Z19" s="854" t="s">
        <v>88</v>
      </c>
      <c r="AA19" s="855"/>
      <c r="AB19" s="311"/>
      <c r="AC19" s="312"/>
      <c r="AD19" s="313"/>
      <c r="AE19" s="54"/>
      <c r="AF19" s="55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7"/>
    </row>
    <row r="20" spans="1:52" ht="28.5" customHeight="1" x14ac:dyDescent="0.25">
      <c r="A20" s="1281">
        <v>12</v>
      </c>
      <c r="B20" s="1281" t="s">
        <v>2964</v>
      </c>
      <c r="C20" s="1281">
        <v>10</v>
      </c>
      <c r="D20" s="247" t="s">
        <v>2960</v>
      </c>
      <c r="E20" s="247"/>
      <c r="F20" s="247" t="s">
        <v>308</v>
      </c>
      <c r="G20" s="61"/>
      <c r="H20" s="61"/>
      <c r="I20" s="61"/>
      <c r="J20" s="62"/>
      <c r="K20" s="61"/>
      <c r="L20" s="62"/>
      <c r="M20" s="61"/>
      <c r="N20" s="61"/>
      <c r="O20" s="61"/>
      <c r="P20" s="61"/>
      <c r="Q20" s="61"/>
      <c r="R20" s="61"/>
      <c r="S20" s="61"/>
      <c r="T20" s="295"/>
      <c r="U20" s="1265" t="s">
        <v>3179</v>
      </c>
      <c r="V20" s="334" t="s">
        <v>4671</v>
      </c>
      <c r="W20" s="343" t="s">
        <v>138</v>
      </c>
      <c r="X20" s="276" t="s">
        <v>10</v>
      </c>
      <c r="Y20" s="277" t="s">
        <v>309</v>
      </c>
      <c r="Z20" s="853" t="s">
        <v>88</v>
      </c>
      <c r="AA20" s="851"/>
      <c r="AB20" s="42"/>
      <c r="AC20" s="53"/>
      <c r="AD20" s="49"/>
      <c r="AE20" s="54"/>
      <c r="AF20" s="55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7"/>
    </row>
    <row r="21" spans="1:52" ht="28.5" customHeight="1" x14ac:dyDescent="0.25">
      <c r="A21" s="1281">
        <v>13</v>
      </c>
      <c r="B21" s="1282" t="s">
        <v>2964</v>
      </c>
      <c r="C21" s="1282">
        <v>10</v>
      </c>
      <c r="D21" s="247" t="s">
        <v>2962</v>
      </c>
      <c r="E21" s="247"/>
      <c r="F21" s="247" t="s">
        <v>308</v>
      </c>
      <c r="G21" s="61"/>
      <c r="H21" s="61"/>
      <c r="I21" s="61"/>
      <c r="J21" s="62"/>
      <c r="K21" s="264"/>
      <c r="L21" s="264"/>
      <c r="M21" s="61"/>
      <c r="N21" s="61"/>
      <c r="O21" s="61"/>
      <c r="P21" s="62"/>
      <c r="Q21" s="61"/>
      <c r="R21" s="61"/>
      <c r="S21" s="61"/>
      <c r="T21" s="61"/>
      <c r="U21" s="1265" t="s">
        <v>3178</v>
      </c>
      <c r="V21" s="334" t="s">
        <v>4671</v>
      </c>
      <c r="W21" s="343" t="s">
        <v>142</v>
      </c>
      <c r="X21" s="276" t="s">
        <v>12</v>
      </c>
      <c r="Y21" s="277" t="s">
        <v>309</v>
      </c>
      <c r="Z21" s="853" t="s">
        <v>88</v>
      </c>
      <c r="AA21" s="851"/>
      <c r="AB21" s="42"/>
      <c r="AC21" s="53"/>
      <c r="AD21" s="49"/>
      <c r="AE21" s="314"/>
      <c r="AF21" s="55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36" customHeight="1" x14ac:dyDescent="0.25">
      <c r="A22" s="1281">
        <v>14</v>
      </c>
      <c r="B22" s="1282" t="s">
        <v>2964</v>
      </c>
      <c r="C22" s="1282">
        <v>10</v>
      </c>
      <c r="D22" s="247" t="s">
        <v>2966</v>
      </c>
      <c r="E22" s="247"/>
      <c r="F22" s="247" t="s">
        <v>312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267" t="s">
        <v>3180</v>
      </c>
      <c r="V22" s="334" t="s">
        <v>4997</v>
      </c>
      <c r="W22" s="345" t="s">
        <v>142</v>
      </c>
      <c r="X22" s="270" t="s">
        <v>9</v>
      </c>
      <c r="Y22" s="271" t="s">
        <v>309</v>
      </c>
      <c r="Z22" s="856" t="s">
        <v>77</v>
      </c>
      <c r="AA22" s="851"/>
      <c r="AB22" s="42"/>
      <c r="AC22" s="53"/>
      <c r="AD22" s="49"/>
      <c r="AE22" s="314"/>
      <c r="AF22" s="55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7"/>
    </row>
    <row r="23" spans="1:52" ht="28.5" customHeight="1" x14ac:dyDescent="0.25">
      <c r="A23" s="1281">
        <v>15</v>
      </c>
      <c r="B23" s="1282" t="s">
        <v>2964</v>
      </c>
      <c r="C23" s="1282">
        <v>10</v>
      </c>
      <c r="D23" s="247" t="s">
        <v>2965</v>
      </c>
      <c r="E23" s="247"/>
      <c r="F23" s="247" t="s">
        <v>312</v>
      </c>
      <c r="G23" s="61"/>
      <c r="H23" s="61"/>
      <c r="I23" s="61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67" t="s">
        <v>3180</v>
      </c>
      <c r="V23" s="334" t="s">
        <v>4997</v>
      </c>
      <c r="W23" s="345" t="s">
        <v>142</v>
      </c>
      <c r="X23" s="270" t="s">
        <v>8</v>
      </c>
      <c r="Y23" s="271" t="s">
        <v>309</v>
      </c>
      <c r="Z23" s="856" t="s">
        <v>77</v>
      </c>
      <c r="AA23" s="851"/>
      <c r="AB23" s="42"/>
      <c r="AC23" s="53"/>
      <c r="AD23" s="49"/>
      <c r="AE23" s="314"/>
      <c r="AF23" s="55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7"/>
    </row>
    <row r="24" spans="1:52" ht="28.5" customHeight="1" x14ac:dyDescent="0.25">
      <c r="A24" s="1281">
        <v>16</v>
      </c>
      <c r="B24" s="1282" t="s">
        <v>2964</v>
      </c>
      <c r="C24" s="1282">
        <v>10</v>
      </c>
      <c r="D24" s="247" t="s">
        <v>2968</v>
      </c>
      <c r="E24" s="247"/>
      <c r="F24" s="247" t="s">
        <v>312</v>
      </c>
      <c r="G24" s="61"/>
      <c r="H24" s="61"/>
      <c r="I24" s="61"/>
      <c r="J24" s="62"/>
      <c r="K24" s="61">
        <v>1</v>
      </c>
      <c r="L24" s="902">
        <v>403</v>
      </c>
      <c r="M24" s="61"/>
      <c r="N24" s="61"/>
      <c r="O24" s="61"/>
      <c r="P24" s="61"/>
      <c r="Q24" s="61"/>
      <c r="R24" s="61"/>
      <c r="S24" s="61"/>
      <c r="T24" s="61"/>
      <c r="U24" s="1267" t="s">
        <v>3177</v>
      </c>
      <c r="V24" s="334" t="s">
        <v>4939</v>
      </c>
      <c r="W24" s="345" t="s">
        <v>138</v>
      </c>
      <c r="X24" s="270" t="s">
        <v>13</v>
      </c>
      <c r="Y24" s="271" t="s">
        <v>309</v>
      </c>
      <c r="Z24" s="856" t="s">
        <v>77</v>
      </c>
      <c r="AA24" s="851"/>
      <c r="AB24" s="42"/>
      <c r="AC24" s="53"/>
      <c r="AD24" s="49"/>
      <c r="AE24" s="314"/>
      <c r="AF24" s="32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8.5" customHeight="1" x14ac:dyDescent="0.25">
      <c r="A25" s="1281">
        <v>17</v>
      </c>
      <c r="B25" s="1282" t="s">
        <v>2964</v>
      </c>
      <c r="C25" s="1282">
        <v>10</v>
      </c>
      <c r="D25" s="247" t="s">
        <v>2967</v>
      </c>
      <c r="E25" s="247"/>
      <c r="F25" s="247" t="s">
        <v>312</v>
      </c>
      <c r="G25" s="61"/>
      <c r="H25" s="61"/>
      <c r="I25" s="61"/>
      <c r="J25" s="6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1267" t="s">
        <v>3181</v>
      </c>
      <c r="V25" s="1391" t="s">
        <v>4671</v>
      </c>
      <c r="W25" s="345" t="s">
        <v>311</v>
      </c>
      <c r="X25" s="270" t="s">
        <v>12</v>
      </c>
      <c r="Y25" s="271" t="s">
        <v>309</v>
      </c>
      <c r="Z25" s="856" t="s">
        <v>77</v>
      </c>
      <c r="AA25" s="851"/>
      <c r="AB25" s="42"/>
      <c r="AC25" s="53"/>
      <c r="AD25" s="49"/>
      <c r="AE25" s="314"/>
      <c r="AF25" s="55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7"/>
    </row>
    <row r="26" spans="1:52" ht="28.5" customHeight="1" x14ac:dyDescent="0.25">
      <c r="A26" s="1281">
        <v>18</v>
      </c>
      <c r="B26" s="1282" t="s">
        <v>2964</v>
      </c>
      <c r="C26" s="1282">
        <v>10</v>
      </c>
      <c r="D26" s="247" t="s">
        <v>2969</v>
      </c>
      <c r="E26" s="247"/>
      <c r="F26" s="247" t="s">
        <v>312</v>
      </c>
      <c r="G26" s="61">
        <v>1</v>
      </c>
      <c r="H26" s="61" t="s">
        <v>4691</v>
      </c>
      <c r="I26" s="61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267" t="s">
        <v>3181</v>
      </c>
      <c r="V26" s="1391" t="s">
        <v>4671</v>
      </c>
      <c r="W26" s="345" t="s">
        <v>138</v>
      </c>
      <c r="X26" s="270" t="s">
        <v>8</v>
      </c>
      <c r="Y26" s="271" t="s">
        <v>309</v>
      </c>
      <c r="Z26" s="857" t="s">
        <v>84</v>
      </c>
      <c r="AA26" s="851"/>
      <c r="AB26" s="42"/>
      <c r="AC26" s="53"/>
      <c r="AD26" s="49"/>
      <c r="AE26" s="314"/>
      <c r="AF26" s="32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7"/>
    </row>
    <row r="27" spans="1:52" ht="28.5" customHeight="1" x14ac:dyDescent="0.25">
      <c r="A27" s="1281">
        <v>19</v>
      </c>
      <c r="B27" s="1282" t="s">
        <v>2964</v>
      </c>
      <c r="C27" s="1282">
        <v>10</v>
      </c>
      <c r="D27" s="247" t="s">
        <v>2970</v>
      </c>
      <c r="E27" s="247"/>
      <c r="F27" s="247" t="s">
        <v>312</v>
      </c>
      <c r="G27" s="61"/>
      <c r="H27" s="61"/>
      <c r="I27" s="61">
        <v>1</v>
      </c>
      <c r="J27" s="799" t="s">
        <v>4691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267" t="s">
        <v>3181</v>
      </c>
      <c r="V27" s="1391" t="s">
        <v>4671</v>
      </c>
      <c r="W27" s="345" t="s">
        <v>138</v>
      </c>
      <c r="X27" s="270" t="s">
        <v>9</v>
      </c>
      <c r="Y27" s="271" t="s">
        <v>309</v>
      </c>
      <c r="Z27" s="857" t="s">
        <v>84</v>
      </c>
      <c r="AA27" s="851"/>
      <c r="AB27" s="42"/>
      <c r="AC27" s="53"/>
      <c r="AD27" s="49"/>
      <c r="AE27" s="314"/>
      <c r="AF27" s="32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8.5" customHeight="1" x14ac:dyDescent="0.25">
      <c r="A28" s="1281">
        <v>20</v>
      </c>
      <c r="B28" s="1282" t="s">
        <v>2964</v>
      </c>
      <c r="C28" s="1282">
        <v>10</v>
      </c>
      <c r="D28" s="247" t="s">
        <v>2971</v>
      </c>
      <c r="E28" s="247"/>
      <c r="F28" s="247" t="s">
        <v>312</v>
      </c>
      <c r="G28" s="61"/>
      <c r="H28" s="61"/>
      <c r="I28" s="61"/>
      <c r="J28" s="62"/>
      <c r="K28" s="61"/>
      <c r="L28" s="61"/>
      <c r="M28" s="61"/>
      <c r="N28" s="61"/>
      <c r="O28" s="61">
        <v>2</v>
      </c>
      <c r="P28" s="61" t="s">
        <v>4687</v>
      </c>
      <c r="Q28" s="61"/>
      <c r="R28" s="61"/>
      <c r="S28" s="61"/>
      <c r="T28" s="61"/>
      <c r="U28" s="1267" t="s">
        <v>3181</v>
      </c>
      <c r="V28" s="1391" t="s">
        <v>4671</v>
      </c>
      <c r="W28" s="345" t="s">
        <v>142</v>
      </c>
      <c r="X28" s="270" t="s">
        <v>12</v>
      </c>
      <c r="Y28" s="271" t="s">
        <v>309</v>
      </c>
      <c r="Z28" s="857" t="s">
        <v>84</v>
      </c>
      <c r="AA28" s="851"/>
      <c r="AB28" s="42"/>
      <c r="AC28" s="53"/>
      <c r="AD28" s="49"/>
      <c r="AE28" s="314"/>
      <c r="AF28" s="32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7"/>
    </row>
    <row r="29" spans="1:52" ht="28.5" customHeight="1" x14ac:dyDescent="0.25">
      <c r="A29" s="1281">
        <v>21</v>
      </c>
      <c r="B29" s="1282" t="s">
        <v>2964</v>
      </c>
      <c r="C29" s="1282">
        <v>10</v>
      </c>
      <c r="D29" s="247" t="s">
        <v>2974</v>
      </c>
      <c r="E29" s="247"/>
      <c r="F29" s="247" t="s">
        <v>312</v>
      </c>
      <c r="G29" s="61"/>
      <c r="H29" s="61"/>
      <c r="I29" s="61"/>
      <c r="J29" s="62"/>
      <c r="K29" s="61"/>
      <c r="L29" s="61"/>
      <c r="M29" s="61"/>
      <c r="N29" s="61"/>
      <c r="O29" s="61"/>
      <c r="P29" s="61"/>
      <c r="Q29" s="61">
        <v>1</v>
      </c>
      <c r="R29" s="61" t="s">
        <v>4697</v>
      </c>
      <c r="S29" s="61"/>
      <c r="T29" s="61"/>
      <c r="U29" s="1267" t="s">
        <v>3180</v>
      </c>
      <c r="V29" s="334" t="s">
        <v>4671</v>
      </c>
      <c r="W29" s="345" t="s">
        <v>142</v>
      </c>
      <c r="X29" s="270" t="s">
        <v>11</v>
      </c>
      <c r="Y29" s="271" t="s">
        <v>309</v>
      </c>
      <c r="Z29" s="858" t="s">
        <v>86</v>
      </c>
      <c r="AA29" s="851"/>
      <c r="AB29" s="42"/>
      <c r="AC29" s="53"/>
      <c r="AD29" s="49"/>
      <c r="AE29" s="314"/>
      <c r="AF29" s="32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7"/>
    </row>
    <row r="30" spans="1:52" ht="28.5" customHeight="1" x14ac:dyDescent="0.25">
      <c r="A30" s="1281">
        <v>22</v>
      </c>
      <c r="B30" s="1282" t="s">
        <v>2964</v>
      </c>
      <c r="C30" s="1282">
        <v>10</v>
      </c>
      <c r="D30" s="247" t="s">
        <v>2972</v>
      </c>
      <c r="E30" s="247"/>
      <c r="F30" s="247" t="s">
        <v>312</v>
      </c>
      <c r="G30" s="61"/>
      <c r="H30" s="61"/>
      <c r="I30" s="61"/>
      <c r="J30" s="62"/>
      <c r="K30" s="61"/>
      <c r="L30" s="790"/>
      <c r="M30" s="61"/>
      <c r="N30" s="61"/>
      <c r="O30" s="61"/>
      <c r="P30" s="61"/>
      <c r="Q30" s="61"/>
      <c r="R30" s="61"/>
      <c r="S30" s="61"/>
      <c r="T30" s="61"/>
      <c r="U30" s="1267" t="s">
        <v>3176</v>
      </c>
      <c r="V30" s="334" t="s">
        <v>4997</v>
      </c>
      <c r="W30" s="345" t="s">
        <v>142</v>
      </c>
      <c r="X30" s="270" t="s">
        <v>10</v>
      </c>
      <c r="Y30" s="271" t="s">
        <v>309</v>
      </c>
      <c r="Z30" s="858" t="s">
        <v>86</v>
      </c>
      <c r="AA30" s="851"/>
      <c r="AB30" s="42"/>
      <c r="AC30" s="53"/>
      <c r="AD30" s="49"/>
      <c r="AE30" s="314"/>
      <c r="AF30" s="32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8.5" customHeight="1" x14ac:dyDescent="0.25">
      <c r="A31" s="1281">
        <v>23</v>
      </c>
      <c r="B31" s="1282" t="s">
        <v>2964</v>
      </c>
      <c r="C31" s="1282">
        <v>10</v>
      </c>
      <c r="D31" s="247" t="s">
        <v>2973</v>
      </c>
      <c r="E31" s="247"/>
      <c r="F31" s="247" t="s">
        <v>312</v>
      </c>
      <c r="G31" s="61"/>
      <c r="H31" s="61"/>
      <c r="I31" s="61"/>
      <c r="J31" s="62"/>
      <c r="K31" s="61"/>
      <c r="L31" s="61"/>
      <c r="M31" s="61">
        <v>2</v>
      </c>
      <c r="N31" s="902" t="s">
        <v>4697</v>
      </c>
      <c r="O31" s="61"/>
      <c r="P31" s="61"/>
      <c r="Q31" s="61"/>
      <c r="R31" s="61"/>
      <c r="S31" s="61"/>
      <c r="T31" s="61"/>
      <c r="U31" s="1267" t="s">
        <v>3182</v>
      </c>
      <c r="V31" s="902">
        <v>403</v>
      </c>
      <c r="W31" s="345" t="s">
        <v>311</v>
      </c>
      <c r="X31" s="270" t="s">
        <v>11</v>
      </c>
      <c r="Y31" s="271" t="s">
        <v>309</v>
      </c>
      <c r="Z31" s="858" t="s">
        <v>86</v>
      </c>
      <c r="AA31" s="851"/>
      <c r="AB31" s="42"/>
      <c r="AC31" s="53"/>
      <c r="AD31" s="49"/>
      <c r="AE31" s="314"/>
      <c r="AF31" s="32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7"/>
    </row>
    <row r="32" spans="1:52" ht="28.5" customHeight="1" x14ac:dyDescent="0.25">
      <c r="A32" s="1281">
        <v>24</v>
      </c>
      <c r="B32" s="1282" t="s">
        <v>2964</v>
      </c>
      <c r="C32" s="1282">
        <v>10</v>
      </c>
      <c r="D32" s="247" t="s">
        <v>2975</v>
      </c>
      <c r="E32" s="247"/>
      <c r="F32" s="247" t="s">
        <v>312</v>
      </c>
      <c r="G32" s="61"/>
      <c r="H32" s="61"/>
      <c r="I32" s="61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1267" t="s">
        <v>3180</v>
      </c>
      <c r="V32" s="334" t="s">
        <v>4997</v>
      </c>
      <c r="W32" s="345" t="s">
        <v>138</v>
      </c>
      <c r="X32" s="270" t="s">
        <v>10</v>
      </c>
      <c r="Y32" s="271" t="s">
        <v>309</v>
      </c>
      <c r="Z32" s="858" t="s">
        <v>88</v>
      </c>
      <c r="AA32" s="851"/>
      <c r="AB32" s="42"/>
      <c r="AC32" s="53"/>
      <c r="AD32" s="49"/>
      <c r="AE32" s="314"/>
      <c r="AF32" s="32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7"/>
    </row>
    <row r="33" spans="1:52" ht="28.5" customHeight="1" x14ac:dyDescent="0.25">
      <c r="A33" s="1281">
        <v>25</v>
      </c>
      <c r="B33" s="1282" t="s">
        <v>2964</v>
      </c>
      <c r="C33" s="1282">
        <v>10</v>
      </c>
      <c r="D33" s="247" t="s">
        <v>2976</v>
      </c>
      <c r="E33" s="247"/>
      <c r="F33" s="247" t="s">
        <v>312</v>
      </c>
      <c r="G33" s="61"/>
      <c r="H33" s="61"/>
      <c r="I33" s="61"/>
      <c r="J33" s="62"/>
      <c r="K33" s="61"/>
      <c r="L33" s="61"/>
      <c r="M33" s="61">
        <v>1</v>
      </c>
      <c r="N33" s="799" t="s">
        <v>4691</v>
      </c>
      <c r="O33" s="61"/>
      <c r="P33" s="61"/>
      <c r="Q33" s="61"/>
      <c r="R33" s="61"/>
      <c r="S33" s="61"/>
      <c r="T33" s="61"/>
      <c r="U33" s="1267" t="s">
        <v>3177</v>
      </c>
      <c r="V33" s="334" t="s">
        <v>4671</v>
      </c>
      <c r="W33" s="345" t="s">
        <v>138</v>
      </c>
      <c r="X33" s="270" t="s">
        <v>11</v>
      </c>
      <c r="Y33" s="271" t="s">
        <v>309</v>
      </c>
      <c r="Z33" s="858" t="s">
        <v>88</v>
      </c>
      <c r="AA33" s="851"/>
      <c r="AB33" s="42"/>
      <c r="AC33" s="53"/>
      <c r="AD33" s="49"/>
      <c r="AE33" s="314"/>
      <c r="AF33" s="32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8.5" customHeight="1" x14ac:dyDescent="0.25">
      <c r="A34" s="1281">
        <v>26</v>
      </c>
      <c r="B34" s="1282" t="s">
        <v>2964</v>
      </c>
      <c r="C34" s="1282">
        <v>10</v>
      </c>
      <c r="D34" s="247" t="s">
        <v>2977</v>
      </c>
      <c r="E34" s="247"/>
      <c r="F34" s="247" t="s">
        <v>312</v>
      </c>
      <c r="G34" s="61"/>
      <c r="H34" s="61"/>
      <c r="I34" s="61"/>
      <c r="J34" s="6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1267" t="s">
        <v>3181</v>
      </c>
      <c r="V34" s="1391" t="s">
        <v>4671</v>
      </c>
      <c r="W34" s="345" t="s">
        <v>142</v>
      </c>
      <c r="X34" s="270" t="s">
        <v>13</v>
      </c>
      <c r="Y34" s="271" t="s">
        <v>309</v>
      </c>
      <c r="Z34" s="858" t="s">
        <v>88</v>
      </c>
      <c r="AA34" s="851"/>
      <c r="AB34" s="42"/>
      <c r="AC34" s="53"/>
      <c r="AD34" s="49"/>
      <c r="AE34" s="314"/>
      <c r="AF34" s="32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7"/>
    </row>
    <row r="35" spans="1:52" ht="28.5" customHeight="1" x14ac:dyDescent="0.25">
      <c r="A35" s="1281">
        <v>27</v>
      </c>
      <c r="B35" s="1282" t="s">
        <v>2964</v>
      </c>
      <c r="C35" s="1282">
        <v>10</v>
      </c>
      <c r="D35" s="1284" t="s">
        <v>4592</v>
      </c>
      <c r="E35" s="1285"/>
      <c r="F35" s="247" t="s">
        <v>560</v>
      </c>
      <c r="G35" s="61"/>
      <c r="H35" s="61"/>
      <c r="I35" s="61"/>
      <c r="J35" s="62"/>
      <c r="K35" s="61">
        <v>1</v>
      </c>
      <c r="L35" s="61">
        <v>404</v>
      </c>
      <c r="M35" s="61"/>
      <c r="N35" s="61"/>
      <c r="O35" s="61"/>
      <c r="P35" s="61"/>
      <c r="Q35" s="61"/>
      <c r="R35" s="61"/>
      <c r="S35" s="61"/>
      <c r="T35" s="61"/>
      <c r="U35" s="1267" t="s">
        <v>4622</v>
      </c>
      <c r="V35" s="334" t="s">
        <v>4671</v>
      </c>
      <c r="W35" s="564" t="s">
        <v>138</v>
      </c>
      <c r="X35" s="564" t="s">
        <v>10</v>
      </c>
      <c r="Y35" s="562" t="s">
        <v>309</v>
      </c>
      <c r="Z35" s="859" t="s">
        <v>1851</v>
      </c>
      <c r="AA35" s="851"/>
      <c r="AB35" s="42"/>
      <c r="AC35" s="53"/>
      <c r="AD35" s="49"/>
      <c r="AE35" s="314"/>
      <c r="AF35" s="32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7"/>
    </row>
    <row r="36" spans="1:52" ht="28.5" customHeight="1" x14ac:dyDescent="0.25">
      <c r="A36" s="1281">
        <v>28</v>
      </c>
      <c r="B36" s="1282" t="s">
        <v>2964</v>
      </c>
      <c r="C36" s="1282">
        <v>10</v>
      </c>
      <c r="D36" s="1286" t="s">
        <v>4593</v>
      </c>
      <c r="E36" s="1287"/>
      <c r="F36" s="247" t="s">
        <v>560</v>
      </c>
      <c r="G36" s="61"/>
      <c r="H36" s="61"/>
      <c r="I36" s="61"/>
      <c r="J36" s="62"/>
      <c r="K36" s="61">
        <v>2</v>
      </c>
      <c r="L36" s="61">
        <v>404</v>
      </c>
      <c r="M36" s="61"/>
      <c r="N36" s="61"/>
      <c r="O36" s="61"/>
      <c r="P36" s="61"/>
      <c r="Q36" s="61"/>
      <c r="R36" s="61"/>
      <c r="S36" s="61"/>
      <c r="T36" s="61"/>
      <c r="U36" s="1267" t="s">
        <v>4622</v>
      </c>
      <c r="V36" s="334" t="s">
        <v>4671</v>
      </c>
      <c r="W36" s="564" t="s">
        <v>142</v>
      </c>
      <c r="X36" s="564" t="s">
        <v>10</v>
      </c>
      <c r="Y36" s="562" t="s">
        <v>309</v>
      </c>
      <c r="Z36" s="859" t="s">
        <v>1851</v>
      </c>
      <c r="AA36" s="851"/>
      <c r="AB36" s="42"/>
      <c r="AC36" s="53"/>
      <c r="AD36" s="49"/>
      <c r="AE36" s="314"/>
      <c r="AF36" s="32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7"/>
    </row>
    <row r="37" spans="1:52" ht="28.5" customHeight="1" x14ac:dyDescent="0.25">
      <c r="A37" s="1281">
        <v>29</v>
      </c>
      <c r="B37" s="1282" t="s">
        <v>2964</v>
      </c>
      <c r="C37" s="1282">
        <v>10</v>
      </c>
      <c r="D37" s="1284" t="s">
        <v>4607</v>
      </c>
      <c r="E37" s="1285"/>
      <c r="F37" s="247" t="s">
        <v>560</v>
      </c>
      <c r="G37" s="61"/>
      <c r="H37" s="61"/>
      <c r="I37" s="61"/>
      <c r="J37" s="62"/>
      <c r="K37" s="61"/>
      <c r="L37" s="61"/>
      <c r="M37" s="61">
        <v>1</v>
      </c>
      <c r="N37" s="61">
        <v>404</v>
      </c>
      <c r="O37" s="61"/>
      <c r="P37" s="61"/>
      <c r="Q37" s="61"/>
      <c r="R37" s="61"/>
      <c r="S37" s="61"/>
      <c r="T37" s="61"/>
      <c r="U37" s="1267" t="s">
        <v>4622</v>
      </c>
      <c r="V37" s="334" t="s">
        <v>4671</v>
      </c>
      <c r="W37" s="564" t="s">
        <v>138</v>
      </c>
      <c r="X37" s="564" t="s">
        <v>11</v>
      </c>
      <c r="Y37" s="562" t="s">
        <v>309</v>
      </c>
      <c r="Z37" s="859" t="s">
        <v>1851</v>
      </c>
      <c r="AA37" s="851"/>
      <c r="AB37" s="42"/>
      <c r="AC37" s="53"/>
      <c r="AD37" s="49"/>
      <c r="AE37" s="314"/>
      <c r="AF37" s="32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7"/>
    </row>
    <row r="38" spans="1:52" ht="28.5" customHeight="1" x14ac:dyDescent="0.25">
      <c r="A38" s="1281">
        <v>30</v>
      </c>
      <c r="B38" s="1282" t="s">
        <v>2964</v>
      </c>
      <c r="C38" s="1282">
        <v>10</v>
      </c>
      <c r="D38" s="1284" t="s">
        <v>4608</v>
      </c>
      <c r="E38" s="1285"/>
      <c r="F38" s="247" t="s">
        <v>560</v>
      </c>
      <c r="G38" s="61"/>
      <c r="H38" s="61"/>
      <c r="I38" s="61"/>
      <c r="J38" s="62"/>
      <c r="K38" s="61"/>
      <c r="L38" s="61"/>
      <c r="M38" s="61">
        <v>2</v>
      </c>
      <c r="N38" s="61">
        <v>402</v>
      </c>
      <c r="O38" s="61"/>
      <c r="P38" s="61"/>
      <c r="Q38" s="61"/>
      <c r="R38" s="61"/>
      <c r="S38" s="61"/>
      <c r="T38" s="61"/>
      <c r="U38" s="1267" t="s">
        <v>4622</v>
      </c>
      <c r="V38" s="334" t="s">
        <v>4671</v>
      </c>
      <c r="W38" s="564" t="s">
        <v>142</v>
      </c>
      <c r="X38" s="564" t="s">
        <v>11</v>
      </c>
      <c r="Y38" s="562" t="s">
        <v>309</v>
      </c>
      <c r="Z38" s="859" t="s">
        <v>1851</v>
      </c>
      <c r="AA38" s="851"/>
      <c r="AB38" s="42"/>
      <c r="AC38" s="53"/>
      <c r="AD38" s="49"/>
      <c r="AE38" s="314"/>
      <c r="AF38" s="32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s="242" customFormat="1" ht="28.5" customHeight="1" x14ac:dyDescent="0.25">
      <c r="A39" s="1281">
        <v>31</v>
      </c>
      <c r="B39" s="1282" t="s">
        <v>2964</v>
      </c>
      <c r="C39" s="1282">
        <v>10</v>
      </c>
      <c r="D39" s="247" t="s">
        <v>2979</v>
      </c>
      <c r="E39" s="1288"/>
      <c r="F39" s="247" t="s">
        <v>308</v>
      </c>
      <c r="G39" s="61"/>
      <c r="H39" s="61"/>
      <c r="I39" s="61"/>
      <c r="J39" s="62"/>
      <c r="K39" s="61"/>
      <c r="L39" s="61"/>
      <c r="M39" s="61"/>
      <c r="N39" s="61"/>
      <c r="O39" s="841"/>
      <c r="P39" s="61"/>
      <c r="Q39" s="61"/>
      <c r="R39" s="61"/>
      <c r="S39" s="61"/>
      <c r="T39" s="61"/>
      <c r="U39" s="1267" t="s">
        <v>4621</v>
      </c>
      <c r="V39" s="334" t="s">
        <v>4671</v>
      </c>
      <c r="W39" s="343" t="s">
        <v>138</v>
      </c>
      <c r="X39" s="276" t="s">
        <v>12</v>
      </c>
      <c r="Y39" s="277" t="s">
        <v>309</v>
      </c>
      <c r="Z39" s="850" t="s">
        <v>228</v>
      </c>
      <c r="AA39" s="1053"/>
      <c r="AB39" s="66"/>
      <c r="AC39" s="53"/>
      <c r="AD39" s="49"/>
      <c r="AE39" s="239"/>
      <c r="AF39" s="325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1"/>
    </row>
    <row r="40" spans="1:52" s="242" customFormat="1" ht="28.5" customHeight="1" x14ac:dyDescent="0.25">
      <c r="A40" s="1281">
        <v>32</v>
      </c>
      <c r="B40" s="1282" t="s">
        <v>2964</v>
      </c>
      <c r="C40" s="1282">
        <v>10</v>
      </c>
      <c r="D40" s="247" t="s">
        <v>2980</v>
      </c>
      <c r="E40" s="1288"/>
      <c r="F40" s="247" t="s">
        <v>308</v>
      </c>
      <c r="G40" s="61"/>
      <c r="H40" s="61"/>
      <c r="I40" s="61">
        <v>1</v>
      </c>
      <c r="J40" s="800" t="s">
        <v>4959</v>
      </c>
      <c r="K40" s="61"/>
      <c r="L40" s="61"/>
      <c r="M40" s="61"/>
      <c r="N40" s="61"/>
      <c r="O40" s="61"/>
      <c r="P40" s="62"/>
      <c r="Q40" s="61"/>
      <c r="R40" s="61"/>
      <c r="S40" s="61"/>
      <c r="T40" s="61"/>
      <c r="U40" s="1267" t="s">
        <v>4621</v>
      </c>
      <c r="V40" s="334" t="s">
        <v>4671</v>
      </c>
      <c r="W40" s="343" t="s">
        <v>142</v>
      </c>
      <c r="X40" s="276" t="s">
        <v>12</v>
      </c>
      <c r="Y40" s="277" t="s">
        <v>309</v>
      </c>
      <c r="Z40" s="850" t="s">
        <v>228</v>
      </c>
      <c r="AA40" s="836"/>
      <c r="AB40" s="66"/>
      <c r="AC40" s="53"/>
      <c r="AD40" s="49"/>
      <c r="AE40" s="239"/>
      <c r="AF40" s="325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52" s="242" customFormat="1" ht="28.5" customHeight="1" x14ac:dyDescent="0.25">
      <c r="A41" s="1281">
        <v>33</v>
      </c>
      <c r="B41" s="1282" t="s">
        <v>2964</v>
      </c>
      <c r="C41" s="1282">
        <v>10</v>
      </c>
      <c r="D41" s="247" t="s">
        <v>2981</v>
      </c>
      <c r="E41" s="1288"/>
      <c r="F41" s="247" t="s">
        <v>308</v>
      </c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>
        <v>1</v>
      </c>
      <c r="R41" s="61">
        <v>402</v>
      </c>
      <c r="S41" s="61"/>
      <c r="T41" s="61"/>
      <c r="U41" s="1267" t="s">
        <v>4622</v>
      </c>
      <c r="V41" s="334" t="s">
        <v>4671</v>
      </c>
      <c r="W41" s="343" t="s">
        <v>138</v>
      </c>
      <c r="X41" s="276" t="s">
        <v>13</v>
      </c>
      <c r="Y41" s="277" t="s">
        <v>309</v>
      </c>
      <c r="Z41" s="850" t="s">
        <v>229</v>
      </c>
      <c r="AA41" s="836"/>
      <c r="AB41" s="66"/>
      <c r="AC41" s="53"/>
      <c r="AD41" s="49"/>
      <c r="AE41" s="239"/>
      <c r="AF41" s="325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1"/>
    </row>
    <row r="42" spans="1:52" s="242" customFormat="1" ht="28.5" customHeight="1" x14ac:dyDescent="0.25">
      <c r="A42" s="1281">
        <v>34</v>
      </c>
      <c r="B42" s="1282" t="s">
        <v>2964</v>
      </c>
      <c r="C42" s="1282">
        <v>10</v>
      </c>
      <c r="D42" s="247" t="s">
        <v>2982</v>
      </c>
      <c r="E42" s="1288"/>
      <c r="F42" s="247" t="s">
        <v>308</v>
      </c>
      <c r="G42" s="61"/>
      <c r="H42" s="61"/>
      <c r="I42" s="61"/>
      <c r="J42" s="62"/>
      <c r="K42" s="61"/>
      <c r="L42" s="61"/>
      <c r="M42" s="61"/>
      <c r="N42" s="61"/>
      <c r="O42" s="61" t="s">
        <v>4708</v>
      </c>
      <c r="P42" s="799">
        <v>403</v>
      </c>
      <c r="Q42" s="61"/>
      <c r="R42" s="62"/>
      <c r="S42" s="61"/>
      <c r="T42" s="61"/>
      <c r="U42" s="1266" t="s">
        <v>4623</v>
      </c>
      <c r="V42" s="334" t="s">
        <v>4671</v>
      </c>
      <c r="W42" s="343" t="s">
        <v>142</v>
      </c>
      <c r="X42" s="276" t="s">
        <v>13</v>
      </c>
      <c r="Y42" s="277" t="s">
        <v>309</v>
      </c>
      <c r="Z42" s="850" t="s">
        <v>1851</v>
      </c>
      <c r="AA42" s="836"/>
      <c r="AB42" s="66"/>
      <c r="AC42" s="53"/>
      <c r="AD42" s="49"/>
      <c r="AE42" s="239"/>
      <c r="AF42" s="325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1"/>
    </row>
    <row r="43" spans="1:52" s="253" customFormat="1" ht="28.5" customHeight="1" x14ac:dyDescent="0.25">
      <c r="A43" s="1281">
        <v>35</v>
      </c>
      <c r="B43" s="1282" t="s">
        <v>2964</v>
      </c>
      <c r="C43" s="1282">
        <v>10</v>
      </c>
      <c r="D43" s="247" t="s">
        <v>2983</v>
      </c>
      <c r="E43" s="1288"/>
      <c r="F43" s="247" t="s">
        <v>564</v>
      </c>
      <c r="G43" s="61"/>
      <c r="H43" s="61"/>
      <c r="I43" s="61"/>
      <c r="J43" s="62"/>
      <c r="K43" s="61">
        <v>2</v>
      </c>
      <c r="L43" s="61">
        <v>405</v>
      </c>
      <c r="M43" s="61">
        <v>2</v>
      </c>
      <c r="N43" s="61">
        <v>405</v>
      </c>
      <c r="O43" s="61"/>
      <c r="P43" s="61"/>
      <c r="Q43" s="61"/>
      <c r="R43" s="61"/>
      <c r="S43" s="61"/>
      <c r="T43" s="61"/>
      <c r="U43" s="1267" t="s">
        <v>4621</v>
      </c>
      <c r="V43" s="334" t="s">
        <v>4671</v>
      </c>
      <c r="W43" s="346" t="s">
        <v>138</v>
      </c>
      <c r="X43" s="267" t="s">
        <v>13</v>
      </c>
      <c r="Y43" s="268" t="s">
        <v>309</v>
      </c>
      <c r="Z43" s="859" t="s">
        <v>1851</v>
      </c>
      <c r="AA43" s="1053"/>
      <c r="AB43" s="250"/>
      <c r="AC43" s="248"/>
      <c r="AD43" s="52"/>
      <c r="AE43" s="249"/>
      <c r="AF43" s="326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</row>
    <row r="44" spans="1:52" s="253" customFormat="1" ht="28.5" customHeight="1" x14ac:dyDescent="0.25">
      <c r="A44" s="1281">
        <v>36</v>
      </c>
      <c r="B44" s="1282" t="s">
        <v>2964</v>
      </c>
      <c r="C44" s="1282">
        <v>10</v>
      </c>
      <c r="D44" s="247" t="s">
        <v>2984</v>
      </c>
      <c r="E44" s="1288"/>
      <c r="F44" s="247" t="s">
        <v>564</v>
      </c>
      <c r="G44" s="61"/>
      <c r="H44" s="61"/>
      <c r="I44" s="61"/>
      <c r="J44" s="62"/>
      <c r="K44" s="61">
        <v>1</v>
      </c>
      <c r="L44" s="61">
        <v>405</v>
      </c>
      <c r="M44" s="61"/>
      <c r="N44" s="61"/>
      <c r="O44" s="61"/>
      <c r="P44" s="61"/>
      <c r="Q44" s="61"/>
      <c r="R44" s="62"/>
      <c r="S44" s="61"/>
      <c r="T44" s="61"/>
      <c r="U44" s="1267" t="s">
        <v>4621</v>
      </c>
      <c r="V44" s="334" t="s">
        <v>4671</v>
      </c>
      <c r="W44" s="346" t="s">
        <v>142</v>
      </c>
      <c r="X44" s="267" t="s">
        <v>13</v>
      </c>
      <c r="Y44" s="268" t="s">
        <v>309</v>
      </c>
      <c r="Z44" s="859" t="s">
        <v>1851</v>
      </c>
      <c r="AA44" s="860"/>
      <c r="AB44" s="250"/>
      <c r="AC44" s="248"/>
      <c r="AD44" s="52"/>
      <c r="AE44" s="249"/>
      <c r="AF44" s="326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</row>
    <row r="45" spans="1:52" s="253" customFormat="1" ht="28.5" customHeight="1" x14ac:dyDescent="0.25">
      <c r="A45" s="1281">
        <v>37</v>
      </c>
      <c r="B45" s="1282" t="s">
        <v>2964</v>
      </c>
      <c r="C45" s="1282">
        <v>10</v>
      </c>
      <c r="D45" s="247" t="s">
        <v>2985</v>
      </c>
      <c r="E45" s="1288"/>
      <c r="F45" s="247" t="s">
        <v>564</v>
      </c>
      <c r="G45" s="61"/>
      <c r="H45" s="61"/>
      <c r="I45" s="61"/>
      <c r="J45" s="62"/>
      <c r="K45" s="61">
        <v>3</v>
      </c>
      <c r="L45" s="800" t="s">
        <v>4692</v>
      </c>
      <c r="M45" s="61"/>
      <c r="N45" s="61"/>
      <c r="O45" s="61"/>
      <c r="P45" s="61"/>
      <c r="Q45" s="61"/>
      <c r="R45" s="61"/>
      <c r="S45" s="61"/>
      <c r="T45" s="61"/>
      <c r="U45" s="1266" t="s">
        <v>4623</v>
      </c>
      <c r="V45" s="334" t="s">
        <v>4671</v>
      </c>
      <c r="W45" s="346" t="s">
        <v>138</v>
      </c>
      <c r="X45" s="267" t="s">
        <v>10</v>
      </c>
      <c r="Y45" s="268" t="s">
        <v>309</v>
      </c>
      <c r="Z45" s="850" t="s">
        <v>1851</v>
      </c>
      <c r="AA45" s="860"/>
      <c r="AB45" s="250"/>
      <c r="AC45" s="248"/>
      <c r="AD45" s="52"/>
      <c r="AE45" s="249"/>
      <c r="AF45" s="326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2"/>
    </row>
    <row r="46" spans="1:52" s="253" customFormat="1" ht="28.5" customHeight="1" x14ac:dyDescent="0.25">
      <c r="A46" s="1281">
        <v>38</v>
      </c>
      <c r="B46" s="1282" t="s">
        <v>2964</v>
      </c>
      <c r="C46" s="1282">
        <v>10</v>
      </c>
      <c r="D46" s="247" t="s">
        <v>2986</v>
      </c>
      <c r="E46" s="1288"/>
      <c r="F46" s="247" t="s">
        <v>564</v>
      </c>
      <c r="G46" s="61"/>
      <c r="H46" s="61"/>
      <c r="I46" s="61"/>
      <c r="J46" s="62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1267" t="s">
        <v>4621</v>
      </c>
      <c r="V46" s="334" t="s">
        <v>4671</v>
      </c>
      <c r="W46" s="346" t="s">
        <v>142</v>
      </c>
      <c r="X46" s="267" t="s">
        <v>10</v>
      </c>
      <c r="Y46" s="268" t="s">
        <v>309</v>
      </c>
      <c r="Z46" s="859" t="s">
        <v>1851</v>
      </c>
      <c r="AA46" s="860"/>
      <c r="AB46" s="250"/>
      <c r="AC46" s="248"/>
      <c r="AD46" s="52"/>
      <c r="AE46" s="249"/>
      <c r="AF46" s="326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2"/>
    </row>
    <row r="47" spans="1:52" s="242" customFormat="1" ht="28.5" customHeight="1" x14ac:dyDescent="0.25">
      <c r="A47" s="1281">
        <v>39</v>
      </c>
      <c r="B47" s="1282" t="s">
        <v>2964</v>
      </c>
      <c r="C47" s="1282">
        <v>10</v>
      </c>
      <c r="D47" s="247" t="s">
        <v>2987</v>
      </c>
      <c r="E47" s="1288"/>
      <c r="F47" s="247" t="s">
        <v>565</v>
      </c>
      <c r="G47" s="61"/>
      <c r="H47" s="61"/>
      <c r="I47" s="61"/>
      <c r="J47" s="62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1265" t="s">
        <v>3179</v>
      </c>
      <c r="V47" s="334" t="s">
        <v>4671</v>
      </c>
      <c r="W47" s="345" t="s">
        <v>138</v>
      </c>
      <c r="X47" s="270" t="s">
        <v>11</v>
      </c>
      <c r="Y47" s="271" t="s">
        <v>2991</v>
      </c>
      <c r="Z47" s="856" t="s">
        <v>228</v>
      </c>
      <c r="AA47" s="836"/>
      <c r="AB47" s="66"/>
      <c r="AC47" s="53"/>
      <c r="AD47" s="49"/>
      <c r="AE47" s="239"/>
      <c r="AF47" s="325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1"/>
    </row>
    <row r="48" spans="1:52" s="242" customFormat="1" ht="28.5" customHeight="1" x14ac:dyDescent="0.25">
      <c r="A48" s="1281">
        <v>40</v>
      </c>
      <c r="B48" s="1282" t="s">
        <v>2964</v>
      </c>
      <c r="C48" s="1282">
        <v>10</v>
      </c>
      <c r="D48" s="247" t="s">
        <v>2988</v>
      </c>
      <c r="E48" s="1288"/>
      <c r="F48" s="247" t="s">
        <v>565</v>
      </c>
      <c r="G48" s="61"/>
      <c r="H48" s="61"/>
      <c r="I48" s="61"/>
      <c r="J48" s="62"/>
      <c r="K48" s="61"/>
      <c r="L48" s="61"/>
      <c r="M48" s="61">
        <v>2</v>
      </c>
      <c r="N48" s="61" t="s">
        <v>4684</v>
      </c>
      <c r="O48" s="61"/>
      <c r="P48" s="61"/>
      <c r="Q48" s="61"/>
      <c r="R48" s="61"/>
      <c r="S48" s="61"/>
      <c r="T48" s="61"/>
      <c r="U48" s="1267" t="s">
        <v>4674</v>
      </c>
      <c r="V48" s="334" t="s">
        <v>4671</v>
      </c>
      <c r="W48" s="345" t="s">
        <v>142</v>
      </c>
      <c r="X48" s="270" t="s">
        <v>11</v>
      </c>
      <c r="Y48" s="271" t="s">
        <v>2991</v>
      </c>
      <c r="Z48" s="856" t="s">
        <v>228</v>
      </c>
      <c r="AA48" s="836"/>
      <c r="AB48" s="66"/>
      <c r="AC48" s="53"/>
      <c r="AD48" s="49"/>
      <c r="AE48" s="239"/>
      <c r="AF48" s="325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1"/>
    </row>
    <row r="49" spans="1:52" s="242" customFormat="1" ht="28.5" customHeight="1" x14ac:dyDescent="0.25">
      <c r="A49" s="1281">
        <v>41</v>
      </c>
      <c r="B49" s="1282" t="s">
        <v>2964</v>
      </c>
      <c r="C49" s="1282">
        <v>10</v>
      </c>
      <c r="D49" s="247" t="s">
        <v>2989</v>
      </c>
      <c r="E49" s="1288"/>
      <c r="F49" s="247" t="s">
        <v>565</v>
      </c>
      <c r="G49" s="61"/>
      <c r="H49" s="61"/>
      <c r="I49" s="61"/>
      <c r="J49" s="62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1265" t="s">
        <v>3179</v>
      </c>
      <c r="V49" s="334" t="s">
        <v>4671</v>
      </c>
      <c r="W49" s="345" t="s">
        <v>138</v>
      </c>
      <c r="X49" s="270" t="s">
        <v>12</v>
      </c>
      <c r="Y49" s="271" t="s">
        <v>2991</v>
      </c>
      <c r="Z49" s="856" t="s">
        <v>229</v>
      </c>
      <c r="AA49" s="836"/>
      <c r="AB49" s="66"/>
      <c r="AC49" s="53"/>
      <c r="AD49" s="49"/>
      <c r="AE49" s="239"/>
      <c r="AF49" s="325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1"/>
    </row>
    <row r="50" spans="1:52" s="254" customFormat="1" ht="28.5" customHeight="1" x14ac:dyDescent="0.25">
      <c r="A50" s="1281">
        <v>42</v>
      </c>
      <c r="B50" s="1282" t="s">
        <v>2964</v>
      </c>
      <c r="C50" s="1282">
        <v>10</v>
      </c>
      <c r="D50" s="247" t="s">
        <v>2990</v>
      </c>
      <c r="E50" s="1288"/>
      <c r="F50" s="247" t="s">
        <v>565</v>
      </c>
      <c r="G50" s="61"/>
      <c r="H50" s="61"/>
      <c r="I50" s="61"/>
      <c r="J50" s="62"/>
      <c r="K50" s="61"/>
      <c r="L50" s="61"/>
      <c r="M50" s="61"/>
      <c r="N50" s="61"/>
      <c r="O50" s="799">
        <v>0</v>
      </c>
      <c r="P50" s="61"/>
      <c r="Q50" s="61"/>
      <c r="R50" s="61"/>
      <c r="S50" s="61"/>
      <c r="T50" s="61"/>
      <c r="U50" s="1267" t="s">
        <v>4674</v>
      </c>
      <c r="V50" s="334" t="s">
        <v>4671</v>
      </c>
      <c r="W50" s="345" t="s">
        <v>142</v>
      </c>
      <c r="X50" s="270" t="s">
        <v>12</v>
      </c>
      <c r="Y50" s="271" t="s">
        <v>2991</v>
      </c>
      <c r="Z50" s="856" t="s">
        <v>229</v>
      </c>
      <c r="AA50" s="836"/>
      <c r="AB50" s="66"/>
      <c r="AC50" s="53"/>
      <c r="AD50" s="49"/>
      <c r="AE50" s="239"/>
      <c r="AF50" s="325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1"/>
    </row>
    <row r="51" spans="1:52" s="289" customFormat="1" ht="28.5" customHeight="1" x14ac:dyDescent="0.25">
      <c r="A51" s="1281">
        <v>43</v>
      </c>
      <c r="B51" s="1282" t="s">
        <v>2964</v>
      </c>
      <c r="C51" s="1282">
        <v>11</v>
      </c>
      <c r="D51" s="1289" t="s">
        <v>1366</v>
      </c>
      <c r="E51" s="1289"/>
      <c r="F51" s="1290" t="s">
        <v>1367</v>
      </c>
      <c r="G51" s="61"/>
      <c r="H51" s="61"/>
      <c r="I51" s="61">
        <v>2</v>
      </c>
      <c r="J51" s="62" t="s">
        <v>4959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65" t="s">
        <v>3179</v>
      </c>
      <c r="V51" s="334" t="s">
        <v>4671</v>
      </c>
      <c r="W51" s="564" t="s">
        <v>142</v>
      </c>
      <c r="X51" s="747" t="s">
        <v>9</v>
      </c>
      <c r="Y51" s="748" t="s">
        <v>309</v>
      </c>
      <c r="Z51" s="861" t="s">
        <v>744</v>
      </c>
      <c r="AA51" s="861" t="s">
        <v>4671</v>
      </c>
      <c r="AB51" s="285"/>
      <c r="AC51" s="286"/>
      <c r="AD51" s="286"/>
      <c r="AE51" s="315"/>
      <c r="AF51" s="32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8"/>
    </row>
    <row r="52" spans="1:52" s="289" customFormat="1" ht="28.5" customHeight="1" x14ac:dyDescent="0.25">
      <c r="A52" s="1281">
        <v>44</v>
      </c>
      <c r="B52" s="1282" t="s">
        <v>2964</v>
      </c>
      <c r="C52" s="1282">
        <v>11</v>
      </c>
      <c r="D52" s="1289" t="s">
        <v>1366</v>
      </c>
      <c r="E52" s="1289"/>
      <c r="F52" s="1290" t="s">
        <v>1367</v>
      </c>
      <c r="G52" s="61"/>
      <c r="H52" s="61"/>
      <c r="I52" s="61"/>
      <c r="J52" s="62"/>
      <c r="K52" s="61"/>
      <c r="L52" s="62"/>
      <c r="M52" s="61"/>
      <c r="N52" s="61"/>
      <c r="O52" s="61"/>
      <c r="P52" s="61"/>
      <c r="Q52" s="61"/>
      <c r="R52" s="61"/>
      <c r="S52" s="61"/>
      <c r="T52" s="61"/>
      <c r="U52" s="1265" t="s">
        <v>3179</v>
      </c>
      <c r="V52" s="334" t="s">
        <v>4671</v>
      </c>
      <c r="W52" s="564" t="s">
        <v>311</v>
      </c>
      <c r="X52" s="747" t="s">
        <v>10</v>
      </c>
      <c r="Y52" s="748" t="s">
        <v>309</v>
      </c>
      <c r="Z52" s="861" t="s">
        <v>744</v>
      </c>
      <c r="AA52" s="861" t="s">
        <v>4671</v>
      </c>
      <c r="AB52" s="285"/>
      <c r="AC52" s="286"/>
      <c r="AD52" s="286"/>
      <c r="AE52" s="315"/>
      <c r="AF52" s="32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8"/>
    </row>
    <row r="53" spans="1:52" s="289" customFormat="1" ht="28.5" customHeight="1" x14ac:dyDescent="0.25">
      <c r="A53" s="1281">
        <v>45</v>
      </c>
      <c r="B53" s="1282" t="s">
        <v>2964</v>
      </c>
      <c r="C53" s="1282">
        <v>11</v>
      </c>
      <c r="D53" s="1289" t="s">
        <v>1368</v>
      </c>
      <c r="E53" s="1289"/>
      <c r="F53" s="1290" t="s">
        <v>1367</v>
      </c>
      <c r="G53" s="61"/>
      <c r="H53" s="61"/>
      <c r="I53" s="61"/>
      <c r="J53" s="62"/>
      <c r="K53" s="61"/>
      <c r="L53" s="61"/>
      <c r="M53" s="61">
        <v>0</v>
      </c>
      <c r="N53" s="62"/>
      <c r="O53" s="61"/>
      <c r="P53" s="61"/>
      <c r="Q53" s="61"/>
      <c r="R53" s="61"/>
      <c r="S53" s="61"/>
      <c r="T53" s="61"/>
      <c r="U53" s="1267" t="s">
        <v>3191</v>
      </c>
      <c r="V53" s="334" t="s">
        <v>4671</v>
      </c>
      <c r="W53" s="564" t="s">
        <v>311</v>
      </c>
      <c r="X53" s="747" t="s">
        <v>11</v>
      </c>
      <c r="Y53" s="748" t="s">
        <v>309</v>
      </c>
      <c r="Z53" s="861" t="s">
        <v>744</v>
      </c>
      <c r="AA53" s="861" t="s">
        <v>4671</v>
      </c>
      <c r="AB53" s="285"/>
      <c r="AC53" s="286"/>
      <c r="AD53" s="286"/>
      <c r="AE53" s="315"/>
      <c r="AF53" s="32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8"/>
    </row>
    <row r="54" spans="1:52" s="289" customFormat="1" ht="28.5" customHeight="1" x14ac:dyDescent="0.25">
      <c r="A54" s="1281">
        <v>46</v>
      </c>
      <c r="B54" s="1282" t="s">
        <v>2964</v>
      </c>
      <c r="C54" s="1282">
        <v>11</v>
      </c>
      <c r="D54" s="1289" t="s">
        <v>1368</v>
      </c>
      <c r="E54" s="1289"/>
      <c r="F54" s="1290" t="s">
        <v>1367</v>
      </c>
      <c r="G54" s="61"/>
      <c r="H54" s="61"/>
      <c r="I54" s="61"/>
      <c r="J54" s="62"/>
      <c r="K54" s="61"/>
      <c r="L54" s="61"/>
      <c r="M54" s="61"/>
      <c r="N54" s="61"/>
      <c r="O54" s="61">
        <v>2</v>
      </c>
      <c r="P54" s="61" t="s">
        <v>4958</v>
      </c>
      <c r="Q54" s="61"/>
      <c r="R54" s="61"/>
      <c r="S54" s="61"/>
      <c r="T54" s="61"/>
      <c r="U54" s="1267" t="s">
        <v>3191</v>
      </c>
      <c r="V54" s="334" t="s">
        <v>4671</v>
      </c>
      <c r="W54" s="564" t="s">
        <v>142</v>
      </c>
      <c r="X54" s="747" t="s">
        <v>12</v>
      </c>
      <c r="Y54" s="748" t="s">
        <v>309</v>
      </c>
      <c r="Z54" s="861" t="s">
        <v>744</v>
      </c>
      <c r="AA54" s="861" t="s">
        <v>4671</v>
      </c>
      <c r="AB54" s="285"/>
      <c r="AC54" s="286"/>
      <c r="AD54" s="286"/>
      <c r="AE54" s="315"/>
      <c r="AF54" s="32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8"/>
    </row>
    <row r="55" spans="1:52" s="289" customFormat="1" ht="28.5" customHeight="1" x14ac:dyDescent="0.25">
      <c r="A55" s="1281">
        <v>47</v>
      </c>
      <c r="B55" s="1282" t="s">
        <v>2964</v>
      </c>
      <c r="C55" s="1282">
        <v>11</v>
      </c>
      <c r="D55" s="1289" t="s">
        <v>1369</v>
      </c>
      <c r="E55" s="1289"/>
      <c r="F55" s="1290" t="s">
        <v>1367</v>
      </c>
      <c r="G55" s="61">
        <v>1</v>
      </c>
      <c r="H55" s="800" t="s">
        <v>4958</v>
      </c>
      <c r="I55" s="61"/>
      <c r="J55" s="6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67" t="s">
        <v>4674</v>
      </c>
      <c r="V55" s="334" t="s">
        <v>4671</v>
      </c>
      <c r="W55" s="747" t="s">
        <v>138</v>
      </c>
      <c r="X55" s="747" t="s">
        <v>8</v>
      </c>
      <c r="Y55" s="748" t="s">
        <v>309</v>
      </c>
      <c r="Z55" s="861" t="s">
        <v>744</v>
      </c>
      <c r="AA55" s="861" t="s">
        <v>4671</v>
      </c>
      <c r="AB55" s="285"/>
      <c r="AC55" s="286"/>
      <c r="AD55" s="286"/>
      <c r="AE55" s="315"/>
      <c r="AF55" s="32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8"/>
    </row>
    <row r="56" spans="1:52" s="289" customFormat="1" ht="28.5" customHeight="1" x14ac:dyDescent="0.25">
      <c r="A56" s="1281">
        <v>48</v>
      </c>
      <c r="B56" s="1282" t="s">
        <v>2964</v>
      </c>
      <c r="C56" s="1282">
        <v>11</v>
      </c>
      <c r="D56" s="1289" t="s">
        <v>1369</v>
      </c>
      <c r="E56" s="1289"/>
      <c r="F56" s="1290" t="s">
        <v>1367</v>
      </c>
      <c r="G56" s="61"/>
      <c r="H56" s="61"/>
      <c r="I56" s="61"/>
      <c r="J56" s="62"/>
      <c r="K56" s="61"/>
      <c r="L56" s="62"/>
      <c r="M56" s="61"/>
      <c r="N56" s="61"/>
      <c r="O56" s="61"/>
      <c r="P56" s="61"/>
      <c r="Q56" s="61"/>
      <c r="R56" s="61"/>
      <c r="S56" s="61"/>
      <c r="T56" s="61"/>
      <c r="U56" s="1267" t="s">
        <v>4674</v>
      </c>
      <c r="V56" s="334" t="s">
        <v>4671</v>
      </c>
      <c r="W56" s="747" t="s">
        <v>311</v>
      </c>
      <c r="X56" s="747" t="s">
        <v>10</v>
      </c>
      <c r="Y56" s="748" t="s">
        <v>309</v>
      </c>
      <c r="Z56" s="861" t="s">
        <v>744</v>
      </c>
      <c r="AA56" s="861" t="s">
        <v>4671</v>
      </c>
      <c r="AB56" s="285"/>
      <c r="AC56" s="286"/>
      <c r="AD56" s="286"/>
      <c r="AE56" s="315"/>
      <c r="AF56" s="32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8"/>
    </row>
    <row r="57" spans="1:52" s="289" customFormat="1" ht="28.5" customHeight="1" x14ac:dyDescent="0.25">
      <c r="A57" s="1281">
        <v>49</v>
      </c>
      <c r="B57" s="1282" t="s">
        <v>2964</v>
      </c>
      <c r="C57" s="1282">
        <v>11</v>
      </c>
      <c r="D57" s="1289" t="s">
        <v>1370</v>
      </c>
      <c r="E57" s="1289"/>
      <c r="F57" s="1290" t="s">
        <v>1367</v>
      </c>
      <c r="G57" s="61"/>
      <c r="H57" s="61"/>
      <c r="I57" s="61"/>
      <c r="J57" s="1269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267" t="s">
        <v>3176</v>
      </c>
      <c r="V57" s="334" t="s">
        <v>4997</v>
      </c>
      <c r="W57" s="747" t="s">
        <v>138</v>
      </c>
      <c r="X57" s="747" t="s">
        <v>9</v>
      </c>
      <c r="Y57" s="748" t="s">
        <v>309</v>
      </c>
      <c r="Z57" s="861" t="s">
        <v>744</v>
      </c>
      <c r="AA57" s="861" t="s">
        <v>4671</v>
      </c>
      <c r="AB57" s="285"/>
      <c r="AC57" s="286"/>
      <c r="AD57" s="286"/>
      <c r="AE57" s="315"/>
      <c r="AF57" s="32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8"/>
    </row>
    <row r="58" spans="1:52" s="289" customFormat="1" ht="28.5" customHeight="1" x14ac:dyDescent="0.25">
      <c r="A58" s="1281">
        <v>50</v>
      </c>
      <c r="B58" s="1282" t="s">
        <v>2964</v>
      </c>
      <c r="C58" s="1282">
        <v>11</v>
      </c>
      <c r="D58" s="1289" t="s">
        <v>1370</v>
      </c>
      <c r="E58" s="1289"/>
      <c r="F58" s="1290" t="s">
        <v>1367</v>
      </c>
      <c r="G58" s="61"/>
      <c r="H58" s="61"/>
      <c r="I58" s="61"/>
      <c r="J58" s="62"/>
      <c r="K58" s="61"/>
      <c r="L58" s="61"/>
      <c r="M58" s="61"/>
      <c r="N58" s="61"/>
      <c r="O58" s="61"/>
      <c r="P58" s="61"/>
      <c r="Q58" s="61"/>
      <c r="R58" s="62"/>
      <c r="S58" s="61"/>
      <c r="T58" s="61"/>
      <c r="U58" s="1267" t="s">
        <v>3176</v>
      </c>
      <c r="V58" s="334" t="s">
        <v>4997</v>
      </c>
      <c r="W58" s="747" t="s">
        <v>311</v>
      </c>
      <c r="X58" s="747" t="s">
        <v>13</v>
      </c>
      <c r="Y58" s="748" t="s">
        <v>309</v>
      </c>
      <c r="Z58" s="861" t="s">
        <v>744</v>
      </c>
      <c r="AA58" s="861" t="s">
        <v>4671</v>
      </c>
      <c r="AB58" s="285"/>
      <c r="AC58" s="286"/>
      <c r="AD58" s="286"/>
      <c r="AE58" s="315"/>
      <c r="AF58" s="32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8"/>
    </row>
    <row r="59" spans="1:52" s="289" customFormat="1" ht="28.5" customHeight="1" x14ac:dyDescent="0.25">
      <c r="A59" s="1281">
        <v>51</v>
      </c>
      <c r="B59" s="1282" t="s">
        <v>2964</v>
      </c>
      <c r="C59" s="1282">
        <v>11</v>
      </c>
      <c r="D59" s="1289" t="s">
        <v>1371</v>
      </c>
      <c r="E59" s="1289"/>
      <c r="F59" s="1290" t="s">
        <v>1367</v>
      </c>
      <c r="G59" s="61">
        <v>0</v>
      </c>
      <c r="H59" s="61"/>
      <c r="I59" s="61"/>
      <c r="J59" s="62"/>
      <c r="K59" s="300" t="s">
        <v>4708</v>
      </c>
      <c r="L59" s="1269" t="s">
        <v>4687</v>
      </c>
      <c r="M59" s="61"/>
      <c r="N59" s="61"/>
      <c r="O59" s="61"/>
      <c r="P59" s="61"/>
      <c r="Q59" s="61"/>
      <c r="R59" s="61"/>
      <c r="S59" s="61"/>
      <c r="T59" s="62"/>
      <c r="U59" s="1267" t="s">
        <v>3181</v>
      </c>
      <c r="V59" s="1391" t="s">
        <v>4671</v>
      </c>
      <c r="W59" s="747" t="s">
        <v>142</v>
      </c>
      <c r="X59" s="747" t="s">
        <v>750</v>
      </c>
      <c r="Y59" s="748" t="s">
        <v>309</v>
      </c>
      <c r="Z59" s="861" t="s">
        <v>744</v>
      </c>
      <c r="AA59" s="861" t="s">
        <v>4671</v>
      </c>
      <c r="AB59" s="285"/>
      <c r="AC59" s="286"/>
      <c r="AD59" s="286"/>
      <c r="AE59" s="315"/>
      <c r="AF59" s="32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8"/>
    </row>
    <row r="60" spans="1:52" s="289" customFormat="1" ht="28.5" customHeight="1" x14ac:dyDescent="0.25">
      <c r="A60" s="1281">
        <v>52</v>
      </c>
      <c r="B60" s="1282" t="s">
        <v>2964</v>
      </c>
      <c r="C60" s="1282">
        <v>11</v>
      </c>
      <c r="D60" s="1289" t="s">
        <v>1371</v>
      </c>
      <c r="E60" s="1289"/>
      <c r="F60" s="1290" t="s">
        <v>1367</v>
      </c>
      <c r="G60" s="61"/>
      <c r="H60" s="61"/>
      <c r="I60" s="61">
        <v>2</v>
      </c>
      <c r="J60" s="62" t="s">
        <v>4691</v>
      </c>
      <c r="K60" s="61"/>
      <c r="L60" s="61"/>
      <c r="M60" s="61"/>
      <c r="N60" s="61"/>
      <c r="O60" s="61"/>
      <c r="P60" s="62"/>
      <c r="Q60" s="61"/>
      <c r="R60" s="61"/>
      <c r="S60" s="61"/>
      <c r="T60" s="61"/>
      <c r="U60" s="1267" t="s">
        <v>3181</v>
      </c>
      <c r="V60" s="1391" t="s">
        <v>4671</v>
      </c>
      <c r="W60" s="747" t="s">
        <v>311</v>
      </c>
      <c r="X60" s="747" t="s">
        <v>12</v>
      </c>
      <c r="Y60" s="748" t="s">
        <v>309</v>
      </c>
      <c r="Z60" s="861" t="s">
        <v>744</v>
      </c>
      <c r="AA60" s="861" t="s">
        <v>4671</v>
      </c>
      <c r="AB60" s="285"/>
      <c r="AC60" s="286"/>
      <c r="AD60" s="286"/>
      <c r="AE60" s="315"/>
      <c r="AF60" s="32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8"/>
    </row>
    <row r="61" spans="1:52" s="289" customFormat="1" ht="28.5" customHeight="1" x14ac:dyDescent="0.25">
      <c r="A61" s="1281">
        <v>53</v>
      </c>
      <c r="B61" s="1282" t="s">
        <v>2964</v>
      </c>
      <c r="C61" s="1282">
        <v>11</v>
      </c>
      <c r="D61" s="1289" t="s">
        <v>1372</v>
      </c>
      <c r="E61" s="1289"/>
      <c r="F61" s="1290" t="s">
        <v>1367</v>
      </c>
      <c r="G61" s="61"/>
      <c r="H61" s="61"/>
      <c r="I61" s="61"/>
      <c r="J61" s="62"/>
      <c r="K61" s="799">
        <v>2</v>
      </c>
      <c r="L61" s="799">
        <v>403</v>
      </c>
      <c r="M61" s="61"/>
      <c r="N61" s="61"/>
      <c r="O61" s="61"/>
      <c r="P61" s="61"/>
      <c r="Q61" s="61"/>
      <c r="R61" s="61"/>
      <c r="S61" s="61"/>
      <c r="T61" s="61"/>
      <c r="U61" s="1267" t="s">
        <v>3191</v>
      </c>
      <c r="V61" s="334" t="s">
        <v>4671</v>
      </c>
      <c r="W61" s="747" t="s">
        <v>142</v>
      </c>
      <c r="X61" s="747" t="s">
        <v>10</v>
      </c>
      <c r="Y61" s="748" t="s">
        <v>309</v>
      </c>
      <c r="Z61" s="861" t="s">
        <v>744</v>
      </c>
      <c r="AA61" s="861" t="s">
        <v>4671</v>
      </c>
      <c r="AB61" s="285"/>
      <c r="AC61" s="286"/>
      <c r="AD61" s="286"/>
      <c r="AE61" s="315"/>
      <c r="AF61" s="32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8"/>
    </row>
    <row r="62" spans="1:52" s="289" customFormat="1" ht="28.5" customHeight="1" x14ac:dyDescent="0.25">
      <c r="A62" s="1281">
        <v>54</v>
      </c>
      <c r="B62" s="1282" t="s">
        <v>2964</v>
      </c>
      <c r="C62" s="1282">
        <v>11</v>
      </c>
      <c r="D62" s="1289" t="s">
        <v>1372</v>
      </c>
      <c r="E62" s="1289"/>
      <c r="F62" s="1290" t="s">
        <v>1367</v>
      </c>
      <c r="G62" s="61"/>
      <c r="H62" s="61"/>
      <c r="I62" s="61"/>
      <c r="J62" s="62"/>
      <c r="K62" s="61"/>
      <c r="L62" s="61"/>
      <c r="M62" s="61"/>
      <c r="N62" s="61"/>
      <c r="O62" s="61"/>
      <c r="P62" s="61"/>
      <c r="Q62" s="61"/>
      <c r="R62" s="62"/>
      <c r="S62" s="61"/>
      <c r="T62" s="61"/>
      <c r="U62" s="1267" t="s">
        <v>3191</v>
      </c>
      <c r="V62" s="334" t="s">
        <v>4671</v>
      </c>
      <c r="W62" s="747" t="s">
        <v>311</v>
      </c>
      <c r="X62" s="747" t="s">
        <v>13</v>
      </c>
      <c r="Y62" s="748" t="s">
        <v>309</v>
      </c>
      <c r="Z62" s="861" t="s">
        <v>744</v>
      </c>
      <c r="AA62" s="861" t="s">
        <v>4671</v>
      </c>
      <c r="AB62" s="285"/>
      <c r="AC62" s="286"/>
      <c r="AD62" s="286"/>
      <c r="AE62" s="315"/>
      <c r="AF62" s="32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8"/>
    </row>
    <row r="63" spans="1:52" s="1396" customFormat="1" ht="28.5" customHeight="1" x14ac:dyDescent="0.25">
      <c r="A63" s="1281">
        <v>55</v>
      </c>
      <c r="B63" s="1282" t="s">
        <v>2964</v>
      </c>
      <c r="C63" s="1282">
        <v>11</v>
      </c>
      <c r="D63" s="1291" t="s">
        <v>4668</v>
      </c>
      <c r="E63" s="1291"/>
      <c r="F63" s="1290" t="s">
        <v>1367</v>
      </c>
      <c r="G63" s="61"/>
      <c r="H63" s="61"/>
      <c r="I63" s="61"/>
      <c r="J63" s="62"/>
      <c r="K63" s="61">
        <v>2</v>
      </c>
      <c r="L63" s="61">
        <v>401</v>
      </c>
      <c r="M63" s="61"/>
      <c r="N63" s="61"/>
      <c r="O63" s="61"/>
      <c r="P63" s="61"/>
      <c r="Q63" s="61"/>
      <c r="R63" s="61"/>
      <c r="S63" s="61"/>
      <c r="T63" s="61"/>
      <c r="U63" s="1267" t="s">
        <v>3192</v>
      </c>
      <c r="V63" s="334" t="s">
        <v>4671</v>
      </c>
      <c r="W63" s="636" t="s">
        <v>142</v>
      </c>
      <c r="X63" s="636" t="s">
        <v>9</v>
      </c>
      <c r="Y63" s="635" t="s">
        <v>309</v>
      </c>
      <c r="Z63" s="861" t="s">
        <v>744</v>
      </c>
      <c r="AA63" s="861"/>
      <c r="AB63" s="651" t="s">
        <v>4666</v>
      </c>
      <c r="AC63" s="631" t="s">
        <v>2249</v>
      </c>
      <c r="AD63" s="286"/>
      <c r="AE63" s="1392"/>
      <c r="AF63" s="1393"/>
      <c r="AG63" s="1394"/>
      <c r="AH63" s="1394"/>
      <c r="AI63" s="1394"/>
      <c r="AJ63" s="1394"/>
      <c r="AK63" s="1394"/>
      <c r="AL63" s="1394"/>
      <c r="AM63" s="1394"/>
      <c r="AN63" s="1394"/>
      <c r="AO63" s="1394"/>
      <c r="AP63" s="1394"/>
      <c r="AQ63" s="1394"/>
      <c r="AR63" s="1394"/>
      <c r="AS63" s="1394"/>
      <c r="AT63" s="1394"/>
      <c r="AU63" s="1394"/>
      <c r="AV63" s="1394"/>
      <c r="AW63" s="1394"/>
      <c r="AX63" s="1394"/>
      <c r="AY63" s="1394"/>
      <c r="AZ63" s="1395"/>
    </row>
    <row r="64" spans="1:52" s="1396" customFormat="1" ht="28.5" customHeight="1" x14ac:dyDescent="0.25">
      <c r="A64" s="1281">
        <v>56</v>
      </c>
      <c r="B64" s="1282" t="s">
        <v>2964</v>
      </c>
      <c r="C64" s="1282">
        <v>11</v>
      </c>
      <c r="D64" s="1291" t="s">
        <v>4668</v>
      </c>
      <c r="E64" s="1291"/>
      <c r="F64" s="1290" t="s">
        <v>1367</v>
      </c>
      <c r="G64" s="61"/>
      <c r="H64" s="61"/>
      <c r="I64" s="61"/>
      <c r="J64" s="62"/>
      <c r="K64" s="61"/>
      <c r="L64" s="61"/>
      <c r="M64" s="61"/>
      <c r="N64" s="62"/>
      <c r="O64" s="61"/>
      <c r="P64" s="61"/>
      <c r="Q64" s="61"/>
      <c r="R64" s="61"/>
      <c r="S64" s="61"/>
      <c r="T64" s="61"/>
      <c r="U64" s="1267" t="s">
        <v>3192</v>
      </c>
      <c r="V64" s="334" t="s">
        <v>4671</v>
      </c>
      <c r="W64" s="636" t="s">
        <v>138</v>
      </c>
      <c r="X64" s="636" t="s">
        <v>11</v>
      </c>
      <c r="Y64" s="635" t="s">
        <v>309</v>
      </c>
      <c r="Z64" s="861" t="s">
        <v>744</v>
      </c>
      <c r="AA64" s="861"/>
      <c r="AB64" s="651" t="s">
        <v>4666</v>
      </c>
      <c r="AC64" s="631" t="s">
        <v>2249</v>
      </c>
      <c r="AD64" s="286"/>
      <c r="AE64" s="1392"/>
      <c r="AF64" s="1393"/>
      <c r="AG64" s="1394"/>
      <c r="AH64" s="1394"/>
      <c r="AI64" s="1394"/>
      <c r="AJ64" s="1394"/>
      <c r="AK64" s="1394"/>
      <c r="AL64" s="1394"/>
      <c r="AM64" s="1394"/>
      <c r="AN64" s="1394"/>
      <c r="AO64" s="1394"/>
      <c r="AP64" s="1394"/>
      <c r="AQ64" s="1394"/>
      <c r="AR64" s="1394"/>
      <c r="AS64" s="1394"/>
      <c r="AT64" s="1394"/>
      <c r="AU64" s="1394"/>
      <c r="AV64" s="1394"/>
      <c r="AW64" s="1394"/>
      <c r="AX64" s="1394"/>
      <c r="AY64" s="1394"/>
      <c r="AZ64" s="1395"/>
    </row>
    <row r="65" spans="1:52" s="1396" customFormat="1" ht="28.5" customHeight="1" x14ac:dyDescent="0.25">
      <c r="A65" s="1281">
        <v>57</v>
      </c>
      <c r="B65" s="1282" t="s">
        <v>2964</v>
      </c>
      <c r="C65" s="1282">
        <v>11</v>
      </c>
      <c r="D65" s="1291" t="s">
        <v>4667</v>
      </c>
      <c r="E65" s="1291"/>
      <c r="F65" s="1290" t="s">
        <v>1367</v>
      </c>
      <c r="G65" s="61"/>
      <c r="H65" s="61"/>
      <c r="I65" s="61"/>
      <c r="J65" s="62"/>
      <c r="K65" s="61"/>
      <c r="L65" s="62"/>
      <c r="M65" s="61"/>
      <c r="N65" s="61"/>
      <c r="O65" s="61"/>
      <c r="P65" s="61"/>
      <c r="Q65" s="61"/>
      <c r="R65" s="61"/>
      <c r="S65" s="61"/>
      <c r="T65" s="61"/>
      <c r="U65" s="1267" t="s">
        <v>3192</v>
      </c>
      <c r="V65" s="334" t="s">
        <v>4671</v>
      </c>
      <c r="W65" s="636" t="s">
        <v>142</v>
      </c>
      <c r="X65" s="636" t="s">
        <v>10</v>
      </c>
      <c r="Y65" s="635" t="s">
        <v>309</v>
      </c>
      <c r="Z65" s="861" t="s">
        <v>744</v>
      </c>
      <c r="AA65" s="861"/>
      <c r="AB65" s="651" t="s">
        <v>4666</v>
      </c>
      <c r="AC65" s="631" t="s">
        <v>2249</v>
      </c>
      <c r="AD65" s="286"/>
      <c r="AE65" s="1392"/>
      <c r="AF65" s="1393"/>
      <c r="AG65" s="1394"/>
      <c r="AH65" s="1394"/>
      <c r="AI65" s="1394"/>
      <c r="AJ65" s="1394"/>
      <c r="AK65" s="1394"/>
      <c r="AL65" s="1394"/>
      <c r="AM65" s="1394"/>
      <c r="AN65" s="1394"/>
      <c r="AO65" s="1394"/>
      <c r="AP65" s="1394"/>
      <c r="AQ65" s="1394"/>
      <c r="AR65" s="1394"/>
      <c r="AS65" s="1394"/>
      <c r="AT65" s="1394"/>
      <c r="AU65" s="1394"/>
      <c r="AV65" s="1394"/>
      <c r="AW65" s="1394"/>
      <c r="AX65" s="1394"/>
      <c r="AY65" s="1394"/>
      <c r="AZ65" s="1395"/>
    </row>
    <row r="66" spans="1:52" s="1396" customFormat="1" ht="28.5" customHeight="1" x14ac:dyDescent="0.25">
      <c r="A66" s="1281">
        <v>58</v>
      </c>
      <c r="B66" s="1282" t="s">
        <v>2964</v>
      </c>
      <c r="C66" s="1282">
        <v>11</v>
      </c>
      <c r="D66" s="1291" t="s">
        <v>4667</v>
      </c>
      <c r="E66" s="1291"/>
      <c r="F66" s="1290" t="s">
        <v>1367</v>
      </c>
      <c r="G66" s="61"/>
      <c r="H66" s="61"/>
      <c r="I66" s="61"/>
      <c r="J66" s="62"/>
      <c r="K66" s="61"/>
      <c r="L66" s="61"/>
      <c r="M66" s="61"/>
      <c r="N66" s="62"/>
      <c r="O66" s="61"/>
      <c r="P66" s="61"/>
      <c r="Q66" s="61"/>
      <c r="R66" s="61"/>
      <c r="S66" s="61"/>
      <c r="T66" s="61"/>
      <c r="U66" s="1267" t="s">
        <v>3192</v>
      </c>
      <c r="V66" s="334" t="s">
        <v>4671</v>
      </c>
      <c r="W66" s="636" t="s">
        <v>142</v>
      </c>
      <c r="X66" s="636" t="s">
        <v>11</v>
      </c>
      <c r="Y66" s="635" t="s">
        <v>309</v>
      </c>
      <c r="Z66" s="861" t="s">
        <v>744</v>
      </c>
      <c r="AA66" s="861"/>
      <c r="AB66" s="651" t="s">
        <v>4666</v>
      </c>
      <c r="AC66" s="631" t="s">
        <v>2249</v>
      </c>
      <c r="AD66" s="286"/>
      <c r="AE66" s="1392"/>
      <c r="AF66" s="1393"/>
      <c r="AG66" s="1394"/>
      <c r="AH66" s="1394"/>
      <c r="AI66" s="1394"/>
      <c r="AJ66" s="1394"/>
      <c r="AK66" s="1394"/>
      <c r="AL66" s="1394"/>
      <c r="AM66" s="1394"/>
      <c r="AN66" s="1394"/>
      <c r="AO66" s="1394"/>
      <c r="AP66" s="1394"/>
      <c r="AQ66" s="1394"/>
      <c r="AR66" s="1394"/>
      <c r="AS66" s="1394"/>
      <c r="AT66" s="1394"/>
      <c r="AU66" s="1394"/>
      <c r="AV66" s="1394"/>
      <c r="AW66" s="1394"/>
      <c r="AX66" s="1394"/>
      <c r="AY66" s="1394"/>
      <c r="AZ66" s="1395"/>
    </row>
    <row r="67" spans="1:52" s="289" customFormat="1" ht="28.5" customHeight="1" x14ac:dyDescent="0.25">
      <c r="A67" s="1281">
        <v>59</v>
      </c>
      <c r="B67" s="1282" t="s">
        <v>2964</v>
      </c>
      <c r="C67" s="1282">
        <v>11</v>
      </c>
      <c r="D67" s="1292" t="s">
        <v>1465</v>
      </c>
      <c r="E67" s="1292"/>
      <c r="F67" s="744" t="s">
        <v>1466</v>
      </c>
      <c r="G67" s="61"/>
      <c r="H67" s="61"/>
      <c r="I67" s="61"/>
      <c r="J67" s="62"/>
      <c r="K67" s="61"/>
      <c r="L67" s="61"/>
      <c r="M67" s="799">
        <v>2</v>
      </c>
      <c r="N67" s="799" t="s">
        <v>4690</v>
      </c>
      <c r="O67" s="61"/>
      <c r="P67" s="61"/>
      <c r="Q67" s="61"/>
      <c r="R67" s="61"/>
      <c r="S67" s="61"/>
      <c r="T67" s="61"/>
      <c r="U67" s="1265" t="s">
        <v>3179</v>
      </c>
      <c r="V67" s="334" t="s">
        <v>4671</v>
      </c>
      <c r="W67" s="796" t="s">
        <v>311</v>
      </c>
      <c r="X67" s="797" t="s">
        <v>8</v>
      </c>
      <c r="Y67" s="798" t="s">
        <v>309</v>
      </c>
      <c r="Z67" s="861" t="s">
        <v>744</v>
      </c>
      <c r="AA67" s="861" t="s">
        <v>4671</v>
      </c>
      <c r="AB67" s="753" t="s">
        <v>3439</v>
      </c>
      <c r="AC67" s="754" t="s">
        <v>2249</v>
      </c>
      <c r="AD67" s="755">
        <v>35</v>
      </c>
      <c r="AE67" s="752"/>
      <c r="AF67" s="32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8"/>
    </row>
    <row r="68" spans="1:52" s="289" customFormat="1" ht="28.5" customHeight="1" x14ac:dyDescent="0.25">
      <c r="A68" s="1281">
        <v>60</v>
      </c>
      <c r="B68" s="1282" t="s">
        <v>2964</v>
      </c>
      <c r="C68" s="1282">
        <v>11</v>
      </c>
      <c r="D68" s="1292" t="s">
        <v>1468</v>
      </c>
      <c r="E68" s="1292"/>
      <c r="F68" s="744" t="s">
        <v>1466</v>
      </c>
      <c r="G68" s="61">
        <v>2</v>
      </c>
      <c r="H68" s="61" t="s">
        <v>4684</v>
      </c>
      <c r="I68" s="61"/>
      <c r="J68" s="62"/>
      <c r="K68" s="61"/>
      <c r="L68" s="799"/>
      <c r="M68" s="61"/>
      <c r="N68" s="61"/>
      <c r="O68" s="61"/>
      <c r="P68" s="61"/>
      <c r="Q68" s="61"/>
      <c r="R68" s="61"/>
      <c r="S68" s="61"/>
      <c r="T68" s="61"/>
      <c r="U68" s="1267" t="s">
        <v>4673</v>
      </c>
      <c r="V68" s="334" t="s">
        <v>4671</v>
      </c>
      <c r="W68" s="796" t="s">
        <v>142</v>
      </c>
      <c r="X68" s="797" t="s">
        <v>10</v>
      </c>
      <c r="Y68" s="798" t="s">
        <v>309</v>
      </c>
      <c r="Z68" s="861" t="s">
        <v>744</v>
      </c>
      <c r="AA68" s="861" t="s">
        <v>4671</v>
      </c>
      <c r="AB68" s="753" t="s">
        <v>3439</v>
      </c>
      <c r="AC68" s="754" t="s">
        <v>2249</v>
      </c>
      <c r="AD68" s="755">
        <v>34</v>
      </c>
      <c r="AE68" s="752"/>
      <c r="AF68" s="32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8"/>
    </row>
    <row r="69" spans="1:52" s="289" customFormat="1" ht="28.5" customHeight="1" x14ac:dyDescent="0.25">
      <c r="A69" s="1281">
        <v>61</v>
      </c>
      <c r="B69" s="1282" t="s">
        <v>2964</v>
      </c>
      <c r="C69" s="1282">
        <v>11</v>
      </c>
      <c r="D69" s="1292" t="s">
        <v>1469</v>
      </c>
      <c r="E69" s="1292"/>
      <c r="F69" s="744" t="s">
        <v>1466</v>
      </c>
      <c r="G69" s="61"/>
      <c r="H69" s="61"/>
      <c r="I69" s="61">
        <v>1</v>
      </c>
      <c r="J69" s="799" t="s">
        <v>4689</v>
      </c>
      <c r="K69" s="61"/>
      <c r="L69" s="61"/>
      <c r="M69" s="61"/>
      <c r="N69" s="61"/>
      <c r="O69" s="61" t="s">
        <v>4708</v>
      </c>
      <c r="P69" s="61" t="s">
        <v>4684</v>
      </c>
      <c r="Q69" s="61"/>
      <c r="R69" s="61"/>
      <c r="S69" s="61"/>
      <c r="T69" s="61"/>
      <c r="U69" s="1267" t="s">
        <v>4674</v>
      </c>
      <c r="V69" s="334" t="s">
        <v>4671</v>
      </c>
      <c r="W69" s="796" t="s">
        <v>311</v>
      </c>
      <c r="X69" s="797" t="s">
        <v>9</v>
      </c>
      <c r="Y69" s="798" t="s">
        <v>309</v>
      </c>
      <c r="Z69" s="861" t="s">
        <v>744</v>
      </c>
      <c r="AA69" s="861" t="s">
        <v>4671</v>
      </c>
      <c r="AB69" s="753" t="s">
        <v>3439</v>
      </c>
      <c r="AC69" s="754" t="s">
        <v>2249</v>
      </c>
      <c r="AD69" s="755">
        <v>35</v>
      </c>
      <c r="AE69" s="752"/>
      <c r="AF69" s="32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8"/>
    </row>
    <row r="70" spans="1:52" s="289" customFormat="1" ht="28.5" customHeight="1" x14ac:dyDescent="0.25">
      <c r="A70" s="1281">
        <v>62</v>
      </c>
      <c r="B70" s="1282" t="s">
        <v>2964</v>
      </c>
      <c r="C70" s="1282">
        <v>11</v>
      </c>
      <c r="D70" s="1292" t="s">
        <v>1470</v>
      </c>
      <c r="E70" s="1292"/>
      <c r="F70" s="744" t="s">
        <v>1466</v>
      </c>
      <c r="G70" s="61"/>
      <c r="H70" s="61"/>
      <c r="I70" s="61"/>
      <c r="J70" s="62"/>
      <c r="K70" s="61"/>
      <c r="L70" s="61"/>
      <c r="M70" s="61">
        <v>2</v>
      </c>
      <c r="N70" s="61" t="s">
        <v>4689</v>
      </c>
      <c r="O70" s="61"/>
      <c r="P70" s="61"/>
      <c r="Q70" s="61"/>
      <c r="R70" s="61"/>
      <c r="S70" s="61"/>
      <c r="T70" s="61"/>
      <c r="U70" s="1267" t="s">
        <v>3183</v>
      </c>
      <c r="V70" s="334"/>
      <c r="W70" s="796" t="s">
        <v>142</v>
      </c>
      <c r="X70" s="797" t="s">
        <v>11</v>
      </c>
      <c r="Y70" s="798" t="s">
        <v>309</v>
      </c>
      <c r="Z70" s="861" t="s">
        <v>744</v>
      </c>
      <c r="AA70" s="861" t="s">
        <v>4671</v>
      </c>
      <c r="AB70" s="753" t="s">
        <v>3439</v>
      </c>
      <c r="AC70" s="754" t="s">
        <v>2249</v>
      </c>
      <c r="AD70" s="755">
        <v>35</v>
      </c>
      <c r="AE70" s="752"/>
      <c r="AF70" s="32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8"/>
    </row>
    <row r="71" spans="1:52" s="540" customFormat="1" ht="28.5" customHeight="1" x14ac:dyDescent="0.25">
      <c r="A71" s="1281">
        <v>63</v>
      </c>
      <c r="B71" s="1293" t="s">
        <v>2964</v>
      </c>
      <c r="C71" s="1293">
        <v>11</v>
      </c>
      <c r="D71" s="1292" t="s">
        <v>1472</v>
      </c>
      <c r="E71" s="1292"/>
      <c r="F71" s="744" t="s">
        <v>1466</v>
      </c>
      <c r="G71" s="61"/>
      <c r="H71" s="61"/>
      <c r="I71" s="61"/>
      <c r="J71" s="62"/>
      <c r="K71" s="61"/>
      <c r="L71" s="799"/>
      <c r="M71" s="61"/>
      <c r="N71" s="61"/>
      <c r="O71" s="61">
        <v>1</v>
      </c>
      <c r="P71" s="61" t="s">
        <v>4689</v>
      </c>
      <c r="Q71" s="61"/>
      <c r="R71" s="61"/>
      <c r="S71" s="61"/>
      <c r="T71" s="61"/>
      <c r="U71" s="1267" t="s">
        <v>4673</v>
      </c>
      <c r="V71" s="334" t="s">
        <v>4671</v>
      </c>
      <c r="W71" s="797" t="s">
        <v>138</v>
      </c>
      <c r="X71" s="797" t="s">
        <v>10</v>
      </c>
      <c r="Y71" s="798" t="s">
        <v>309</v>
      </c>
      <c r="Z71" s="861" t="s">
        <v>744</v>
      </c>
      <c r="AA71" s="861" t="s">
        <v>4671</v>
      </c>
      <c r="AB71" s="753" t="s">
        <v>3439</v>
      </c>
      <c r="AC71" s="754" t="s">
        <v>2249</v>
      </c>
      <c r="AD71" s="755">
        <v>35</v>
      </c>
      <c r="AE71" s="756"/>
      <c r="AF71" s="537"/>
      <c r="AG71" s="538"/>
      <c r="AH71" s="538"/>
      <c r="AI71" s="538"/>
      <c r="AJ71" s="538"/>
      <c r="AK71" s="538"/>
      <c r="AL71" s="538"/>
      <c r="AM71" s="538"/>
      <c r="AN71" s="538"/>
      <c r="AO71" s="538"/>
      <c r="AP71" s="538"/>
      <c r="AQ71" s="538"/>
      <c r="AR71" s="538"/>
      <c r="AS71" s="538"/>
      <c r="AT71" s="538"/>
      <c r="AU71" s="538"/>
      <c r="AV71" s="538"/>
      <c r="AW71" s="538"/>
      <c r="AX71" s="538"/>
      <c r="AY71" s="538"/>
      <c r="AZ71" s="539"/>
    </row>
    <row r="72" spans="1:52" s="289" customFormat="1" ht="28.5" customHeight="1" x14ac:dyDescent="0.25">
      <c r="A72" s="1281">
        <v>64</v>
      </c>
      <c r="B72" s="1282" t="s">
        <v>2964</v>
      </c>
      <c r="C72" s="1282">
        <v>11</v>
      </c>
      <c r="D72" s="1292" t="s">
        <v>1474</v>
      </c>
      <c r="E72" s="1292"/>
      <c r="F72" s="744" t="s">
        <v>1466</v>
      </c>
      <c r="G72" s="61"/>
      <c r="H72" s="61"/>
      <c r="I72" s="61">
        <v>1</v>
      </c>
      <c r="J72" s="800" t="s">
        <v>4684</v>
      </c>
      <c r="K72" s="61"/>
      <c r="L72" s="61"/>
      <c r="M72" s="61"/>
      <c r="N72" s="61"/>
      <c r="O72" s="61"/>
      <c r="P72" s="61"/>
      <c r="Q72" s="61">
        <v>1</v>
      </c>
      <c r="R72" s="61" t="s">
        <v>4684</v>
      </c>
      <c r="S72" s="61"/>
      <c r="T72" s="61"/>
      <c r="U72" s="1265" t="s">
        <v>3179</v>
      </c>
      <c r="V72" s="334" t="s">
        <v>4671</v>
      </c>
      <c r="W72" s="797" t="s">
        <v>138</v>
      </c>
      <c r="X72" s="797" t="s">
        <v>13</v>
      </c>
      <c r="Y72" s="798" t="s">
        <v>309</v>
      </c>
      <c r="Z72" s="861" t="s">
        <v>744</v>
      </c>
      <c r="AA72" s="861" t="s">
        <v>4671</v>
      </c>
      <c r="AB72" s="753" t="s">
        <v>3439</v>
      </c>
      <c r="AC72" s="754" t="s">
        <v>2249</v>
      </c>
      <c r="AD72" s="755">
        <v>25</v>
      </c>
      <c r="AE72" s="756"/>
      <c r="AF72" s="32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8"/>
    </row>
    <row r="73" spans="1:52" s="289" customFormat="1" ht="28.5" customHeight="1" x14ac:dyDescent="0.25">
      <c r="A73" s="1281">
        <v>65</v>
      </c>
      <c r="B73" s="1282" t="s">
        <v>2964</v>
      </c>
      <c r="C73" s="1282">
        <v>11</v>
      </c>
      <c r="D73" s="1292" t="s">
        <v>1600</v>
      </c>
      <c r="E73" s="1292"/>
      <c r="F73" s="1290" t="s">
        <v>1601</v>
      </c>
      <c r="G73" s="61"/>
      <c r="H73" s="61"/>
      <c r="I73" s="61"/>
      <c r="J73" s="62"/>
      <c r="K73" s="61">
        <v>1</v>
      </c>
      <c r="L73" s="799" t="s">
        <v>4958</v>
      </c>
      <c r="M73" s="61"/>
      <c r="N73" s="61"/>
      <c r="O73" s="61"/>
      <c r="P73" s="61"/>
      <c r="Q73" s="61"/>
      <c r="R73" s="61"/>
      <c r="S73" s="61"/>
      <c r="T73" s="500"/>
      <c r="U73" s="1267" t="s">
        <v>3184</v>
      </c>
      <c r="V73" s="334" t="s">
        <v>4671</v>
      </c>
      <c r="W73" s="758" t="s">
        <v>138</v>
      </c>
      <c r="X73" s="758" t="s">
        <v>750</v>
      </c>
      <c r="Y73" s="759" t="s">
        <v>309</v>
      </c>
      <c r="Z73" s="861" t="s">
        <v>744</v>
      </c>
      <c r="AA73" s="861" t="s">
        <v>4671</v>
      </c>
      <c r="AB73" s="569" t="s">
        <v>3439</v>
      </c>
      <c r="AC73" s="759" t="s">
        <v>2249</v>
      </c>
      <c r="AD73" s="759">
        <v>23</v>
      </c>
      <c r="AE73" s="283" t="str">
        <f>VLOOKUP(AG73,'[13]Phan ca&amp; Ngay BDhoc'!$B$4:$G$94,6,0)</f>
        <v>20/8/2018</v>
      </c>
      <c r="AF73" s="328"/>
      <c r="AG73" s="302" t="s">
        <v>77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90"/>
    </row>
    <row r="74" spans="1:52" s="289" customFormat="1" ht="28.5" customHeight="1" x14ac:dyDescent="0.25">
      <c r="A74" s="1281">
        <v>66</v>
      </c>
      <c r="B74" s="1282" t="s">
        <v>2964</v>
      </c>
      <c r="C74" s="1282">
        <v>11</v>
      </c>
      <c r="D74" s="1292" t="s">
        <v>1600</v>
      </c>
      <c r="E74" s="1292"/>
      <c r="F74" s="1290" t="s">
        <v>1601</v>
      </c>
      <c r="G74" s="61"/>
      <c r="H74" s="61"/>
      <c r="I74" s="61"/>
      <c r="J74" s="62"/>
      <c r="K74" s="61"/>
      <c r="L74" s="61"/>
      <c r="M74" s="61"/>
      <c r="N74" s="61"/>
      <c r="O74" s="61"/>
      <c r="P74" s="61"/>
      <c r="Q74" s="61"/>
      <c r="R74" s="500"/>
      <c r="S74" s="61"/>
      <c r="T74" s="61"/>
      <c r="U74" s="1267" t="s">
        <v>3184</v>
      </c>
      <c r="V74" s="334" t="s">
        <v>4671</v>
      </c>
      <c r="W74" s="758" t="s">
        <v>138</v>
      </c>
      <c r="X74" s="758" t="s">
        <v>13</v>
      </c>
      <c r="Y74" s="759" t="s">
        <v>309</v>
      </c>
      <c r="Z74" s="861" t="s">
        <v>744</v>
      </c>
      <c r="AA74" s="861" t="s">
        <v>4671</v>
      </c>
      <c r="AB74" s="569" t="s">
        <v>3439</v>
      </c>
      <c r="AC74" s="759" t="s">
        <v>2249</v>
      </c>
      <c r="AD74" s="759">
        <v>23</v>
      </c>
      <c r="AE74" s="283" t="str">
        <f>VLOOKUP(AG74,'[13]Phan ca&amp; Ngay BDhoc'!$B$4:$G$94,6,0)</f>
        <v>20/8/2018</v>
      </c>
      <c r="AF74" s="328"/>
      <c r="AG74" s="302" t="s">
        <v>77</v>
      </c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290"/>
    </row>
    <row r="75" spans="1:52" s="289" customFormat="1" ht="28.5" customHeight="1" x14ac:dyDescent="0.25">
      <c r="A75" s="1281">
        <v>67</v>
      </c>
      <c r="B75" s="1282" t="s">
        <v>2964</v>
      </c>
      <c r="C75" s="1282">
        <v>11</v>
      </c>
      <c r="D75" s="1292" t="s">
        <v>1602</v>
      </c>
      <c r="E75" s="1292"/>
      <c r="F75" s="1290" t="s">
        <v>1601</v>
      </c>
      <c r="G75" s="61"/>
      <c r="H75" s="61"/>
      <c r="I75" s="61"/>
      <c r="J75" s="62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1267" t="s">
        <v>3185</v>
      </c>
      <c r="V75" s="1397" t="s">
        <v>4671</v>
      </c>
      <c r="W75" s="758" t="s">
        <v>142</v>
      </c>
      <c r="X75" s="758" t="s">
        <v>750</v>
      </c>
      <c r="Y75" s="759" t="s">
        <v>309</v>
      </c>
      <c r="Z75" s="861" t="s">
        <v>744</v>
      </c>
      <c r="AA75" s="861" t="s">
        <v>4671</v>
      </c>
      <c r="AB75" s="569" t="s">
        <v>3439</v>
      </c>
      <c r="AC75" s="759" t="s">
        <v>2249</v>
      </c>
      <c r="AD75" s="759">
        <v>23</v>
      </c>
      <c r="AE75" s="283" t="str">
        <f>VLOOKUP(AG75,'[13]Phan ca&amp; Ngay BDhoc'!$B$4:$G$94,6,0)</f>
        <v>20/8/2018</v>
      </c>
      <c r="AF75" s="328"/>
      <c r="AG75" s="302" t="s">
        <v>77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290"/>
    </row>
    <row r="76" spans="1:52" s="289" customFormat="1" ht="28.5" customHeight="1" x14ac:dyDescent="0.25">
      <c r="A76" s="1281">
        <v>68</v>
      </c>
      <c r="B76" s="1282" t="s">
        <v>2964</v>
      </c>
      <c r="C76" s="1282">
        <v>11</v>
      </c>
      <c r="D76" s="1292" t="s">
        <v>1602</v>
      </c>
      <c r="E76" s="1292"/>
      <c r="F76" s="1290" t="s">
        <v>1601</v>
      </c>
      <c r="G76" s="61">
        <v>2</v>
      </c>
      <c r="H76" s="61" t="s">
        <v>4959</v>
      </c>
      <c r="I76" s="61"/>
      <c r="J76" s="62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1267" t="s">
        <v>3185</v>
      </c>
      <c r="V76" s="1397" t="s">
        <v>4671</v>
      </c>
      <c r="W76" s="758" t="s">
        <v>142</v>
      </c>
      <c r="X76" s="758" t="s">
        <v>13</v>
      </c>
      <c r="Y76" s="759" t="s">
        <v>309</v>
      </c>
      <c r="Z76" s="861" t="s">
        <v>744</v>
      </c>
      <c r="AA76" s="861" t="s">
        <v>4671</v>
      </c>
      <c r="AB76" s="569" t="s">
        <v>3439</v>
      </c>
      <c r="AC76" s="759" t="s">
        <v>2249</v>
      </c>
      <c r="AD76" s="759">
        <v>23</v>
      </c>
      <c r="AE76" s="283" t="str">
        <f>VLOOKUP(AG76,'[13]Phan ca&amp; Ngay BDhoc'!$B$4:$G$94,6,0)</f>
        <v>20/8/2018</v>
      </c>
      <c r="AF76" s="328"/>
      <c r="AG76" s="302" t="s">
        <v>77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290"/>
    </row>
    <row r="77" spans="1:52" s="289" customFormat="1" ht="28.5" customHeight="1" x14ac:dyDescent="0.25">
      <c r="A77" s="1281">
        <v>69</v>
      </c>
      <c r="B77" s="1282" t="s">
        <v>2964</v>
      </c>
      <c r="C77" s="1282">
        <v>11</v>
      </c>
      <c r="D77" s="1292" t="s">
        <v>1603</v>
      </c>
      <c r="E77" s="1292"/>
      <c r="F77" s="1290" t="s">
        <v>1601</v>
      </c>
      <c r="G77" s="61"/>
      <c r="H77" s="61"/>
      <c r="I77" s="61"/>
      <c r="J77" s="62"/>
      <c r="K77" s="300"/>
      <c r="L77" s="790"/>
      <c r="M77" s="61"/>
      <c r="N77" s="61"/>
      <c r="O77" s="61"/>
      <c r="P77" s="61"/>
      <c r="Q77" s="61"/>
      <c r="R77" s="61"/>
      <c r="S77" s="61"/>
      <c r="T77" s="61"/>
      <c r="U77" s="1267" t="s">
        <v>3186</v>
      </c>
      <c r="V77" s="334" t="s">
        <v>4671</v>
      </c>
      <c r="W77" s="758" t="s">
        <v>311</v>
      </c>
      <c r="X77" s="758" t="s">
        <v>750</v>
      </c>
      <c r="Y77" s="759" t="s">
        <v>309</v>
      </c>
      <c r="Z77" s="861" t="s">
        <v>744</v>
      </c>
      <c r="AA77" s="861" t="s">
        <v>4671</v>
      </c>
      <c r="AB77" s="569" t="s">
        <v>3439</v>
      </c>
      <c r="AC77" s="759" t="s">
        <v>2249</v>
      </c>
      <c r="AD77" s="759">
        <v>22</v>
      </c>
      <c r="AE77" s="283" t="str">
        <f>VLOOKUP(AG77,'[13]Phan ca&amp; Ngay BDhoc'!$B$4:$G$94,6,0)</f>
        <v>20/8/2018</v>
      </c>
      <c r="AF77" s="328"/>
      <c r="AG77" s="302" t="s">
        <v>77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290"/>
    </row>
    <row r="78" spans="1:52" s="289" customFormat="1" ht="28.5" customHeight="1" x14ac:dyDescent="0.25">
      <c r="A78" s="1281">
        <v>70</v>
      </c>
      <c r="B78" s="1282" t="s">
        <v>2964</v>
      </c>
      <c r="C78" s="1282">
        <v>11</v>
      </c>
      <c r="D78" s="1292" t="s">
        <v>1603</v>
      </c>
      <c r="E78" s="1292"/>
      <c r="F78" s="1290" t="s">
        <v>1601</v>
      </c>
      <c r="G78" s="61"/>
      <c r="H78" s="61"/>
      <c r="I78" s="61"/>
      <c r="J78" s="62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1267" t="s">
        <v>3186</v>
      </c>
      <c r="V78" s="334" t="s">
        <v>4671</v>
      </c>
      <c r="W78" s="758" t="s">
        <v>311</v>
      </c>
      <c r="X78" s="758" t="s">
        <v>13</v>
      </c>
      <c r="Y78" s="759" t="s">
        <v>309</v>
      </c>
      <c r="Z78" s="861" t="s">
        <v>744</v>
      </c>
      <c r="AA78" s="861" t="s">
        <v>4671</v>
      </c>
      <c r="AB78" s="569" t="s">
        <v>3439</v>
      </c>
      <c r="AC78" s="759" t="s">
        <v>2249</v>
      </c>
      <c r="AD78" s="759">
        <v>22</v>
      </c>
      <c r="AE78" s="283" t="str">
        <f>VLOOKUP(AG78,'[13]Phan ca&amp; Ngay BDhoc'!$B$4:$G$94,6,0)</f>
        <v>20/8/2018</v>
      </c>
      <c r="AF78" s="328"/>
      <c r="AG78" s="302" t="s">
        <v>77</v>
      </c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290"/>
    </row>
    <row r="79" spans="1:52" s="289" customFormat="1" ht="28.5" customHeight="1" x14ac:dyDescent="0.25">
      <c r="A79" s="1281">
        <v>71</v>
      </c>
      <c r="B79" s="1282" t="s">
        <v>2964</v>
      </c>
      <c r="C79" s="1282">
        <v>11</v>
      </c>
      <c r="D79" s="1292" t="s">
        <v>1604</v>
      </c>
      <c r="E79" s="1292"/>
      <c r="F79" s="1290" t="s">
        <v>1601</v>
      </c>
      <c r="G79" s="61"/>
      <c r="H79" s="61"/>
      <c r="I79" s="61"/>
      <c r="J79" s="62"/>
      <c r="K79" s="61"/>
      <c r="L79" s="61"/>
      <c r="M79" s="61">
        <v>1</v>
      </c>
      <c r="N79" s="61" t="s">
        <v>4958</v>
      </c>
      <c r="O79" s="61"/>
      <c r="P79" s="61"/>
      <c r="Q79" s="61"/>
      <c r="R79" s="61"/>
      <c r="S79" s="61"/>
      <c r="T79" s="61"/>
      <c r="U79" s="1267" t="s">
        <v>3187</v>
      </c>
      <c r="V79" s="334"/>
      <c r="W79" s="758" t="s">
        <v>138</v>
      </c>
      <c r="X79" s="758" t="s">
        <v>11</v>
      </c>
      <c r="Y79" s="759" t="s">
        <v>309</v>
      </c>
      <c r="Z79" s="861" t="s">
        <v>744</v>
      </c>
      <c r="AA79" s="861" t="s">
        <v>4671</v>
      </c>
      <c r="AB79" s="569" t="s">
        <v>3439</v>
      </c>
      <c r="AC79" s="759" t="s">
        <v>2249</v>
      </c>
      <c r="AD79" s="759">
        <v>23</v>
      </c>
      <c r="AE79" s="283" t="str">
        <f>VLOOKUP(AG79,'[13]Phan ca&amp; Ngay BDhoc'!$B$4:$G$94,6,0)</f>
        <v>20/8/2018</v>
      </c>
      <c r="AF79" s="328"/>
      <c r="AG79" s="303" t="s">
        <v>84</v>
      </c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290"/>
    </row>
    <row r="80" spans="1:52" s="289" customFormat="1" ht="28.5" customHeight="1" x14ac:dyDescent="0.25">
      <c r="A80" s="1281">
        <v>72</v>
      </c>
      <c r="B80" s="1282" t="s">
        <v>2964</v>
      </c>
      <c r="C80" s="1282">
        <v>11</v>
      </c>
      <c r="D80" s="1292" t="s">
        <v>1604</v>
      </c>
      <c r="E80" s="1292"/>
      <c r="F80" s="1290" t="s">
        <v>1601</v>
      </c>
      <c r="G80" s="61"/>
      <c r="H80" s="61"/>
      <c r="I80" s="61"/>
      <c r="J80" s="62"/>
      <c r="K80" s="61"/>
      <c r="L80" s="61"/>
      <c r="M80" s="61"/>
      <c r="N80" s="61"/>
      <c r="O80" s="61">
        <v>0</v>
      </c>
      <c r="P80" s="61"/>
      <c r="Q80" s="61">
        <v>1</v>
      </c>
      <c r="R80" s="61">
        <v>405</v>
      </c>
      <c r="S80" s="61"/>
      <c r="T80" s="61"/>
      <c r="U80" s="1267" t="s">
        <v>3187</v>
      </c>
      <c r="V80" s="334"/>
      <c r="W80" s="758" t="s">
        <v>138</v>
      </c>
      <c r="X80" s="758" t="s">
        <v>12</v>
      </c>
      <c r="Y80" s="759" t="s">
        <v>309</v>
      </c>
      <c r="Z80" s="861" t="s">
        <v>744</v>
      </c>
      <c r="AA80" s="861" t="s">
        <v>4671</v>
      </c>
      <c r="AB80" s="569" t="s">
        <v>3439</v>
      </c>
      <c r="AC80" s="759" t="s">
        <v>2249</v>
      </c>
      <c r="AD80" s="759">
        <v>23</v>
      </c>
      <c r="AE80" s="283" t="str">
        <f>VLOOKUP(AG80,'[13]Phan ca&amp; Ngay BDhoc'!$B$4:$G$94,6,0)</f>
        <v>20/8/2018</v>
      </c>
      <c r="AF80" s="328"/>
      <c r="AG80" s="303" t="s">
        <v>84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290"/>
    </row>
    <row r="81" spans="1:52" s="289" customFormat="1" ht="28.5" customHeight="1" x14ac:dyDescent="0.25">
      <c r="A81" s="1281">
        <v>73</v>
      </c>
      <c r="B81" s="1282" t="s">
        <v>2964</v>
      </c>
      <c r="C81" s="1282">
        <v>11</v>
      </c>
      <c r="D81" s="1292" t="s">
        <v>1605</v>
      </c>
      <c r="E81" s="1292"/>
      <c r="F81" s="1290" t="s">
        <v>1601</v>
      </c>
      <c r="G81" s="61"/>
      <c r="H81" s="61"/>
      <c r="I81" s="61"/>
      <c r="J81" s="62"/>
      <c r="K81" s="61"/>
      <c r="L81" s="61"/>
      <c r="M81" s="61"/>
      <c r="N81" s="790"/>
      <c r="O81" s="61"/>
      <c r="P81" s="61"/>
      <c r="Q81" s="61"/>
      <c r="R81" s="61"/>
      <c r="S81" s="61"/>
      <c r="T81" s="61"/>
      <c r="U81" s="1267" t="s">
        <v>3176</v>
      </c>
      <c r="V81" s="334" t="s">
        <v>4997</v>
      </c>
      <c r="W81" s="758" t="s">
        <v>142</v>
      </c>
      <c r="X81" s="758" t="s">
        <v>11</v>
      </c>
      <c r="Y81" s="759" t="s">
        <v>309</v>
      </c>
      <c r="Z81" s="861" t="s">
        <v>744</v>
      </c>
      <c r="AA81" s="861" t="s">
        <v>4671</v>
      </c>
      <c r="AB81" s="569" t="s">
        <v>3439</v>
      </c>
      <c r="AC81" s="759" t="s">
        <v>2249</v>
      </c>
      <c r="AD81" s="759">
        <v>22</v>
      </c>
      <c r="AE81" s="283" t="str">
        <f>VLOOKUP(AG81,'[13]Phan ca&amp; Ngay BDhoc'!$B$4:$G$94,6,0)</f>
        <v>20/8/2018</v>
      </c>
      <c r="AF81" s="328"/>
      <c r="AG81" s="303" t="s">
        <v>84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290"/>
    </row>
    <row r="82" spans="1:52" s="289" customFormat="1" ht="28.5" customHeight="1" x14ac:dyDescent="0.25">
      <c r="A82" s="1281">
        <v>74</v>
      </c>
      <c r="B82" s="1282" t="s">
        <v>2964</v>
      </c>
      <c r="C82" s="1282">
        <v>11</v>
      </c>
      <c r="D82" s="1292" t="s">
        <v>1605</v>
      </c>
      <c r="E82" s="1292"/>
      <c r="F82" s="1290" t="s">
        <v>1601</v>
      </c>
      <c r="G82" s="61"/>
      <c r="H82" s="61"/>
      <c r="I82" s="61"/>
      <c r="J82" s="62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1267" t="s">
        <v>3176</v>
      </c>
      <c r="V82" s="61" t="s">
        <v>4997</v>
      </c>
      <c r="W82" s="758" t="s">
        <v>142</v>
      </c>
      <c r="X82" s="758" t="s">
        <v>12</v>
      </c>
      <c r="Y82" s="759" t="s">
        <v>309</v>
      </c>
      <c r="Z82" s="861" t="s">
        <v>744</v>
      </c>
      <c r="AA82" s="861" t="s">
        <v>4671</v>
      </c>
      <c r="AB82" s="569" t="s">
        <v>3439</v>
      </c>
      <c r="AC82" s="759" t="s">
        <v>2249</v>
      </c>
      <c r="AD82" s="759">
        <v>22</v>
      </c>
      <c r="AE82" s="283" t="str">
        <f>VLOOKUP(AG82,'[13]Phan ca&amp; Ngay BDhoc'!$B$4:$G$94,6,0)</f>
        <v>20/8/2018</v>
      </c>
      <c r="AF82" s="328"/>
      <c r="AG82" s="303" t="s">
        <v>84</v>
      </c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290"/>
    </row>
    <row r="83" spans="1:52" s="289" customFormat="1" ht="28.5" customHeight="1" x14ac:dyDescent="0.25">
      <c r="A83" s="1281">
        <v>75</v>
      </c>
      <c r="B83" s="1282" t="s">
        <v>2964</v>
      </c>
      <c r="C83" s="1282">
        <v>11</v>
      </c>
      <c r="D83" s="1292" t="s">
        <v>1606</v>
      </c>
      <c r="E83" s="1292"/>
      <c r="F83" s="1290" t="s">
        <v>1601</v>
      </c>
      <c r="G83" s="61">
        <v>2</v>
      </c>
      <c r="H83" s="800" t="s">
        <v>4691</v>
      </c>
      <c r="I83" s="61"/>
      <c r="J83" s="63"/>
      <c r="K83" s="61">
        <v>2</v>
      </c>
      <c r="L83" s="61" t="s">
        <v>4958</v>
      </c>
      <c r="M83" s="61"/>
      <c r="N83" s="500"/>
      <c r="O83" s="1270"/>
      <c r="P83" s="1270"/>
      <c r="Q83" s="1270"/>
      <c r="R83" s="1270"/>
      <c r="S83" s="63"/>
      <c r="T83" s="61"/>
      <c r="U83" s="1267" t="s">
        <v>3184</v>
      </c>
      <c r="V83" s="334" t="s">
        <v>4995</v>
      </c>
      <c r="W83" s="758" t="s">
        <v>311</v>
      </c>
      <c r="X83" s="758" t="s">
        <v>11</v>
      </c>
      <c r="Y83" s="759" t="s">
        <v>309</v>
      </c>
      <c r="Z83" s="861" t="s">
        <v>744</v>
      </c>
      <c r="AA83" s="861" t="s">
        <v>4671</v>
      </c>
      <c r="AB83" s="569" t="s">
        <v>3439</v>
      </c>
      <c r="AC83" s="759" t="s">
        <v>2249</v>
      </c>
      <c r="AD83" s="759">
        <v>22</v>
      </c>
      <c r="AE83" s="283" t="str">
        <f>VLOOKUP(AG83,'[13]Phan ca&amp; Ngay BDhoc'!$B$4:$G$94,6,0)</f>
        <v>20/8/2018</v>
      </c>
      <c r="AF83" s="328"/>
      <c r="AG83" s="303" t="s">
        <v>84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0"/>
    </row>
    <row r="84" spans="1:52" s="292" customFormat="1" ht="28.5" customHeight="1" x14ac:dyDescent="0.25">
      <c r="A84" s="1281">
        <v>76</v>
      </c>
      <c r="B84" s="1282" t="s">
        <v>2964</v>
      </c>
      <c r="C84" s="1282">
        <v>11</v>
      </c>
      <c r="D84" s="1292" t="s">
        <v>1606</v>
      </c>
      <c r="E84" s="1292"/>
      <c r="F84" s="1290" t="s">
        <v>1601</v>
      </c>
      <c r="G84" s="61"/>
      <c r="H84" s="62"/>
      <c r="I84" s="61">
        <v>2</v>
      </c>
      <c r="J84" s="62" t="s">
        <v>4697</v>
      </c>
      <c r="K84" s="61"/>
      <c r="L84" s="62"/>
      <c r="M84" s="61">
        <v>2</v>
      </c>
      <c r="N84" s="1375" t="s">
        <v>4700</v>
      </c>
      <c r="O84" s="499"/>
      <c r="P84" s="500"/>
      <c r="Q84" s="61"/>
      <c r="R84" s="61"/>
      <c r="S84" s="63"/>
      <c r="T84" s="61"/>
      <c r="U84" s="1267" t="s">
        <v>3184</v>
      </c>
      <c r="V84" s="334">
        <v>403</v>
      </c>
      <c r="W84" s="758" t="s">
        <v>311</v>
      </c>
      <c r="X84" s="758" t="s">
        <v>12</v>
      </c>
      <c r="Y84" s="759" t="s">
        <v>309</v>
      </c>
      <c r="Z84" s="861" t="s">
        <v>744</v>
      </c>
      <c r="AA84" s="861" t="s">
        <v>4671</v>
      </c>
      <c r="AB84" s="569" t="s">
        <v>3439</v>
      </c>
      <c r="AC84" s="759" t="s">
        <v>2249</v>
      </c>
      <c r="AD84" s="759">
        <v>22</v>
      </c>
      <c r="AE84" s="283" t="str">
        <f>VLOOKUP(AG84,'[13]Phan ca&amp; Ngay BDhoc'!$B$4:$G$94,6,0)</f>
        <v>20/8/2018</v>
      </c>
      <c r="AF84" s="328"/>
      <c r="AG84" s="303" t="s">
        <v>84</v>
      </c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5"/>
    </row>
    <row r="85" spans="1:52" s="292" customFormat="1" ht="28.5" customHeight="1" x14ac:dyDescent="0.25">
      <c r="A85" s="1281">
        <v>77</v>
      </c>
      <c r="B85" s="1282" t="s">
        <v>2964</v>
      </c>
      <c r="C85" s="1282">
        <v>11</v>
      </c>
      <c r="D85" s="1292" t="s">
        <v>1607</v>
      </c>
      <c r="E85" s="1292"/>
      <c r="F85" s="1290" t="s">
        <v>1601</v>
      </c>
      <c r="G85" s="61"/>
      <c r="H85" s="61"/>
      <c r="I85" s="61"/>
      <c r="J85" s="62"/>
      <c r="K85" s="61"/>
      <c r="L85" s="62"/>
      <c r="M85" s="61"/>
      <c r="N85" s="62"/>
      <c r="O85" s="61">
        <v>1</v>
      </c>
      <c r="P85" s="62" t="s">
        <v>4692</v>
      </c>
      <c r="Q85" s="61"/>
      <c r="R85" s="61"/>
      <c r="S85" s="63"/>
      <c r="T85" s="61"/>
      <c r="U85" s="1267" t="s">
        <v>3180</v>
      </c>
      <c r="V85" s="334" t="s">
        <v>4997</v>
      </c>
      <c r="W85" s="758" t="s">
        <v>138</v>
      </c>
      <c r="X85" s="758" t="s">
        <v>8</v>
      </c>
      <c r="Y85" s="759" t="s">
        <v>309</v>
      </c>
      <c r="Z85" s="861" t="s">
        <v>744</v>
      </c>
      <c r="AA85" s="861" t="s">
        <v>4671</v>
      </c>
      <c r="AB85" s="569" t="s">
        <v>3439</v>
      </c>
      <c r="AC85" s="759" t="s">
        <v>2249</v>
      </c>
      <c r="AD85" s="759">
        <v>22</v>
      </c>
      <c r="AE85" s="283" t="str">
        <f>VLOOKUP(AG85,'[13]Phan ca&amp; Ngay BDhoc'!$B$4:$G$94,6,0)</f>
        <v>20/8/2018</v>
      </c>
      <c r="AF85" s="328"/>
      <c r="AG85" s="304" t="s">
        <v>86</v>
      </c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5"/>
    </row>
    <row r="86" spans="1:52" s="292" customFormat="1" ht="28.5" customHeight="1" x14ac:dyDescent="0.25">
      <c r="A86" s="1281">
        <v>78</v>
      </c>
      <c r="B86" s="1282" t="s">
        <v>2964</v>
      </c>
      <c r="C86" s="1282">
        <v>11</v>
      </c>
      <c r="D86" s="1292" t="s">
        <v>1607</v>
      </c>
      <c r="E86" s="1292"/>
      <c r="F86" s="1290" t="s">
        <v>1601</v>
      </c>
      <c r="G86" s="61"/>
      <c r="H86" s="62"/>
      <c r="I86" s="61"/>
      <c r="J86" s="61"/>
      <c r="K86" s="61"/>
      <c r="L86" s="62"/>
      <c r="M86" s="61"/>
      <c r="N86" s="62"/>
      <c r="O86" s="61"/>
      <c r="P86" s="62"/>
      <c r="Q86" s="61"/>
      <c r="R86" s="61"/>
      <c r="S86" s="63"/>
      <c r="T86" s="61"/>
      <c r="U86" s="1267" t="s">
        <v>3180</v>
      </c>
      <c r="V86" s="334" t="s">
        <v>4997</v>
      </c>
      <c r="W86" s="758" t="s">
        <v>138</v>
      </c>
      <c r="X86" s="758" t="s">
        <v>9</v>
      </c>
      <c r="Y86" s="759" t="s">
        <v>309</v>
      </c>
      <c r="Z86" s="861" t="s">
        <v>744</v>
      </c>
      <c r="AA86" s="861" t="s">
        <v>4671</v>
      </c>
      <c r="AB86" s="569" t="s">
        <v>3439</v>
      </c>
      <c r="AC86" s="759" t="s">
        <v>2249</v>
      </c>
      <c r="AD86" s="759">
        <v>22</v>
      </c>
      <c r="AE86" s="283" t="str">
        <f>VLOOKUP(AG86,'[13]Phan ca&amp; Ngay BDhoc'!$B$4:$G$94,6,0)</f>
        <v>20/8/2018</v>
      </c>
      <c r="AF86" s="328"/>
      <c r="AG86" s="304" t="s">
        <v>86</v>
      </c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5"/>
    </row>
    <row r="87" spans="1:52" s="292" customFormat="1" ht="28.5" customHeight="1" x14ac:dyDescent="0.25">
      <c r="A87" s="1281">
        <v>79</v>
      </c>
      <c r="B87" s="1282" t="s">
        <v>2964</v>
      </c>
      <c r="C87" s="1282">
        <v>11</v>
      </c>
      <c r="D87" s="1292" t="s">
        <v>1608</v>
      </c>
      <c r="E87" s="1292"/>
      <c r="F87" s="1290" t="s">
        <v>1601</v>
      </c>
      <c r="G87" s="61">
        <v>0</v>
      </c>
      <c r="H87" s="61"/>
      <c r="I87" s="61"/>
      <c r="J87" s="62"/>
      <c r="K87" s="61"/>
      <c r="L87" s="62"/>
      <c r="M87" s="61"/>
      <c r="N87" s="62"/>
      <c r="O87" s="61"/>
      <c r="P87" s="62"/>
      <c r="Q87" s="61"/>
      <c r="R87" s="61"/>
      <c r="S87" s="63"/>
      <c r="T87" s="61"/>
      <c r="U87" s="1267" t="s">
        <v>3188</v>
      </c>
      <c r="V87" s="1391" t="s">
        <v>4986</v>
      </c>
      <c r="W87" s="758" t="s">
        <v>142</v>
      </c>
      <c r="X87" s="758" t="s">
        <v>8</v>
      </c>
      <c r="Y87" s="759" t="s">
        <v>309</v>
      </c>
      <c r="Z87" s="861" t="s">
        <v>744</v>
      </c>
      <c r="AA87" s="861" t="s">
        <v>4671</v>
      </c>
      <c r="AB87" s="569" t="s">
        <v>3439</v>
      </c>
      <c r="AC87" s="759" t="s">
        <v>2249</v>
      </c>
      <c r="AD87" s="759">
        <v>20</v>
      </c>
      <c r="AE87" s="283" t="str">
        <f>VLOOKUP(AG87,'[13]Phan ca&amp; Ngay BDhoc'!$B$4:$G$94,6,0)</f>
        <v>20/8/2018</v>
      </c>
      <c r="AF87" s="328"/>
      <c r="AG87" s="304" t="s">
        <v>86</v>
      </c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5"/>
    </row>
    <row r="88" spans="1:52" s="292" customFormat="1" ht="28.5" customHeight="1" thickBot="1" x14ac:dyDescent="0.3">
      <c r="A88" s="1281">
        <v>80</v>
      </c>
      <c r="B88" s="1294" t="s">
        <v>2964</v>
      </c>
      <c r="C88" s="1294">
        <v>11</v>
      </c>
      <c r="D88" s="1295" t="s">
        <v>1608</v>
      </c>
      <c r="E88" s="1295"/>
      <c r="F88" s="1296" t="s">
        <v>1601</v>
      </c>
      <c r="G88" s="505"/>
      <c r="H88" s="506"/>
      <c r="J88" s="61"/>
      <c r="K88" s="505"/>
      <c r="L88" s="506"/>
      <c r="M88" s="505"/>
      <c r="N88" s="506"/>
      <c r="O88" s="505"/>
      <c r="P88" s="506"/>
      <c r="Q88" s="505"/>
      <c r="R88" s="505"/>
      <c r="S88" s="507"/>
      <c r="T88" s="505"/>
      <c r="U88" s="1271" t="s">
        <v>3188</v>
      </c>
      <c r="V88" s="1391" t="s">
        <v>4671</v>
      </c>
      <c r="W88" s="767" t="s">
        <v>142</v>
      </c>
      <c r="X88" s="767" t="s">
        <v>9</v>
      </c>
      <c r="Y88" s="768" t="s">
        <v>309</v>
      </c>
      <c r="Z88" s="863" t="s">
        <v>744</v>
      </c>
      <c r="AA88" s="861" t="s">
        <v>4671</v>
      </c>
      <c r="AB88" s="569" t="s">
        <v>3439</v>
      </c>
      <c r="AC88" s="759" t="s">
        <v>2249</v>
      </c>
      <c r="AD88" s="759">
        <v>20</v>
      </c>
      <c r="AE88" s="283" t="str">
        <f>VLOOKUP(AG88,'[13]Phan ca&amp; Ngay BDhoc'!$B$4:$G$94,6,0)</f>
        <v>20/8/2018</v>
      </c>
      <c r="AF88" s="328"/>
      <c r="AG88" s="304" t="s">
        <v>86</v>
      </c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5"/>
    </row>
    <row r="89" spans="1:52" s="292" customFormat="1" ht="28.5" customHeight="1" x14ac:dyDescent="0.25">
      <c r="A89" s="1281">
        <v>81</v>
      </c>
      <c r="B89" s="1281" t="s">
        <v>2964</v>
      </c>
      <c r="C89" s="1281">
        <v>11</v>
      </c>
      <c r="D89" s="1297" t="s">
        <v>1610</v>
      </c>
      <c r="E89" s="1297"/>
      <c r="F89" s="1298" t="s">
        <v>1601</v>
      </c>
      <c r="G89" s="499"/>
      <c r="H89" s="500"/>
      <c r="I89" s="499"/>
      <c r="J89" s="500"/>
      <c r="K89" s="499"/>
      <c r="L89" s="500"/>
      <c r="M89" s="499"/>
      <c r="N89" s="500"/>
      <c r="O89" s="499" t="s">
        <v>4708</v>
      </c>
      <c r="P89" s="500" t="s">
        <v>4691</v>
      </c>
      <c r="Q89" s="499"/>
      <c r="R89" s="499"/>
      <c r="S89" s="501"/>
      <c r="T89" s="499"/>
      <c r="U89" s="1267" t="s">
        <v>3184</v>
      </c>
      <c r="V89" s="334" t="s">
        <v>4671</v>
      </c>
      <c r="W89" s="636" t="s">
        <v>138</v>
      </c>
      <c r="X89" s="636" t="s">
        <v>10</v>
      </c>
      <c r="Y89" s="635" t="s">
        <v>309</v>
      </c>
      <c r="Z89" s="864" t="s">
        <v>804</v>
      </c>
      <c r="AA89" s="861" t="s">
        <v>4671</v>
      </c>
      <c r="AB89" s="651" t="s">
        <v>3439</v>
      </c>
      <c r="AC89" s="631" t="s">
        <v>2249</v>
      </c>
      <c r="AD89" s="643">
        <v>18</v>
      </c>
      <c r="AE89" s="566"/>
      <c r="AF89" s="328"/>
      <c r="AG89" s="30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5"/>
    </row>
    <row r="90" spans="1:52" s="292" customFormat="1" ht="28.5" customHeight="1" x14ac:dyDescent="0.25">
      <c r="A90" s="1281">
        <v>82</v>
      </c>
      <c r="B90" s="1282" t="s">
        <v>2964</v>
      </c>
      <c r="C90" s="1282">
        <v>11</v>
      </c>
      <c r="D90" s="1299" t="s">
        <v>1611</v>
      </c>
      <c r="E90" s="1299"/>
      <c r="F90" s="1300" t="s">
        <v>1601</v>
      </c>
      <c r="G90" s="61"/>
      <c r="H90" s="62"/>
      <c r="I90" s="61"/>
      <c r="J90" s="62"/>
      <c r="K90" s="61"/>
      <c r="L90" s="62"/>
      <c r="M90" s="61"/>
      <c r="N90" s="62"/>
      <c r="O90" s="799">
        <v>2</v>
      </c>
      <c r="P90" s="62" t="s">
        <v>4697</v>
      </c>
      <c r="Q90" s="61"/>
      <c r="R90" s="61"/>
      <c r="S90" s="63"/>
      <c r="T90" s="61"/>
      <c r="U90" s="1267" t="s">
        <v>3180</v>
      </c>
      <c r="V90" s="334" t="s">
        <v>4671</v>
      </c>
      <c r="W90" s="636" t="s">
        <v>142</v>
      </c>
      <c r="X90" s="636" t="s">
        <v>10</v>
      </c>
      <c r="Y90" s="635" t="s">
        <v>309</v>
      </c>
      <c r="Z90" s="864" t="s">
        <v>804</v>
      </c>
      <c r="AA90" s="861" t="s">
        <v>4671</v>
      </c>
      <c r="AB90" s="651" t="s">
        <v>3439</v>
      </c>
      <c r="AC90" s="631" t="s">
        <v>2249</v>
      </c>
      <c r="AD90" s="643">
        <v>22</v>
      </c>
      <c r="AE90" s="566"/>
      <c r="AF90" s="328"/>
      <c r="AG90" s="30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5"/>
    </row>
    <row r="91" spans="1:52" s="292" customFormat="1" ht="28.5" customHeight="1" x14ac:dyDescent="0.25">
      <c r="A91" s="1281">
        <v>83</v>
      </c>
      <c r="B91" s="1282" t="s">
        <v>2964</v>
      </c>
      <c r="C91" s="1282">
        <v>11</v>
      </c>
      <c r="D91" s="1299">
        <v>201810403167012</v>
      </c>
      <c r="E91" s="1299"/>
      <c r="F91" s="1300" t="s">
        <v>1601</v>
      </c>
      <c r="G91" s="61"/>
      <c r="H91" s="800"/>
      <c r="I91" s="61"/>
      <c r="J91" s="62"/>
      <c r="K91" s="61"/>
      <c r="L91" s="62"/>
      <c r="M91" s="61">
        <v>2</v>
      </c>
      <c r="N91" s="61" t="s">
        <v>4687</v>
      </c>
      <c r="O91" s="61"/>
      <c r="P91" s="62"/>
      <c r="Q91" s="61"/>
      <c r="R91" s="61"/>
      <c r="S91" s="61"/>
      <c r="T91" s="61"/>
      <c r="U91" s="1267" t="s">
        <v>3185</v>
      </c>
      <c r="V91" s="1397" t="s">
        <v>4671</v>
      </c>
      <c r="W91" s="636" t="s">
        <v>311</v>
      </c>
      <c r="X91" s="636" t="s">
        <v>10</v>
      </c>
      <c r="Y91" s="635" t="s">
        <v>309</v>
      </c>
      <c r="Z91" s="864" t="s">
        <v>804</v>
      </c>
      <c r="AA91" s="861" t="s">
        <v>4671</v>
      </c>
      <c r="AB91" s="802" t="s">
        <v>4683</v>
      </c>
      <c r="AC91" s="631" t="s">
        <v>2249</v>
      </c>
      <c r="AD91" s="643">
        <v>19</v>
      </c>
      <c r="AE91" s="566"/>
      <c r="AF91" s="328"/>
      <c r="AG91" s="30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5"/>
    </row>
    <row r="92" spans="1:52" s="788" customFormat="1" ht="28.5" customHeight="1" x14ac:dyDescent="0.25">
      <c r="A92" s="1281">
        <v>84</v>
      </c>
      <c r="B92" s="1282" t="s">
        <v>2964</v>
      </c>
      <c r="C92" s="1282">
        <v>11</v>
      </c>
      <c r="D92" s="1299" t="s">
        <v>1461</v>
      </c>
      <c r="E92" s="1299"/>
      <c r="F92" s="1300" t="s">
        <v>1462</v>
      </c>
      <c r="G92" s="61">
        <v>2</v>
      </c>
      <c r="H92" s="62" t="s">
        <v>4688</v>
      </c>
      <c r="I92" s="61"/>
      <c r="J92" s="62"/>
      <c r="K92" s="61"/>
      <c r="L92" s="62"/>
      <c r="M92" s="61"/>
      <c r="N92" s="62"/>
      <c r="O92" s="61"/>
      <c r="P92" s="62"/>
      <c r="Q92" s="61"/>
      <c r="R92" s="61"/>
      <c r="S92" s="62"/>
      <c r="T92" s="62"/>
      <c r="U92" s="1267" t="s">
        <v>4621</v>
      </c>
      <c r="V92" s="334" t="s">
        <v>4671</v>
      </c>
      <c r="W92" s="778" t="s">
        <v>138</v>
      </c>
      <c r="X92" s="778" t="s">
        <v>750</v>
      </c>
      <c r="Y92" s="779" t="s">
        <v>309</v>
      </c>
      <c r="Z92" s="856" t="s">
        <v>804</v>
      </c>
      <c r="AA92" s="861" t="s">
        <v>4671</v>
      </c>
      <c r="AB92" s="781"/>
      <c r="AC92" s="782"/>
      <c r="AD92" s="783"/>
      <c r="AE92" s="781"/>
      <c r="AF92" s="784"/>
      <c r="AG92" s="785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6"/>
      <c r="AW92" s="786"/>
      <c r="AX92" s="786"/>
      <c r="AY92" s="786"/>
      <c r="AZ92" s="787"/>
    </row>
    <row r="93" spans="1:52" s="788" customFormat="1" ht="28.5" customHeight="1" x14ac:dyDescent="0.25">
      <c r="A93" s="1281">
        <v>85</v>
      </c>
      <c r="B93" s="1282" t="s">
        <v>2964</v>
      </c>
      <c r="C93" s="1282">
        <v>11</v>
      </c>
      <c r="D93" s="1299" t="s">
        <v>1463</v>
      </c>
      <c r="E93" s="1299"/>
      <c r="F93" s="1300" t="s">
        <v>1462</v>
      </c>
      <c r="G93" s="61"/>
      <c r="H93" s="62"/>
      <c r="I93" s="61">
        <v>1</v>
      </c>
      <c r="J93" s="800" t="s">
        <v>4682</v>
      </c>
      <c r="K93" s="61"/>
      <c r="L93" s="62"/>
      <c r="M93" s="61"/>
      <c r="N93" s="62"/>
      <c r="O93" s="61"/>
      <c r="P93" s="62"/>
      <c r="Q93" s="61"/>
      <c r="R93" s="61"/>
      <c r="S93" s="63"/>
      <c r="T93" s="61"/>
      <c r="U93" s="1267" t="s">
        <v>4622</v>
      </c>
      <c r="V93" s="334" t="s">
        <v>4671</v>
      </c>
      <c r="W93" s="778" t="s">
        <v>142</v>
      </c>
      <c r="X93" s="778" t="s">
        <v>9</v>
      </c>
      <c r="Y93" s="779" t="s">
        <v>309</v>
      </c>
      <c r="Z93" s="856" t="s">
        <v>804</v>
      </c>
      <c r="AA93" s="861" t="s">
        <v>4671</v>
      </c>
      <c r="AB93" s="781"/>
      <c r="AC93" s="782"/>
      <c r="AD93" s="783"/>
      <c r="AE93" s="781"/>
      <c r="AF93" s="784"/>
      <c r="AG93" s="785"/>
      <c r="AH93" s="786"/>
      <c r="AI93" s="786"/>
      <c r="AJ93" s="786"/>
      <c r="AK93" s="786"/>
      <c r="AL93" s="786"/>
      <c r="AM93" s="786"/>
      <c r="AN93" s="786"/>
      <c r="AO93" s="786"/>
      <c r="AP93" s="786"/>
      <c r="AQ93" s="786"/>
      <c r="AR93" s="786"/>
      <c r="AS93" s="786"/>
      <c r="AT93" s="786"/>
      <c r="AU93" s="786"/>
      <c r="AV93" s="786"/>
      <c r="AW93" s="786"/>
      <c r="AX93" s="786"/>
      <c r="AY93" s="786"/>
      <c r="AZ93" s="787"/>
    </row>
    <row r="94" spans="1:52" s="788" customFormat="1" ht="28.5" customHeight="1" x14ac:dyDescent="0.25">
      <c r="A94" s="1281">
        <v>86</v>
      </c>
      <c r="B94" s="1282" t="s">
        <v>2964</v>
      </c>
      <c r="C94" s="1282">
        <v>11</v>
      </c>
      <c r="D94" s="1299" t="s">
        <v>1006</v>
      </c>
      <c r="E94" s="1299"/>
      <c r="F94" s="1300" t="s">
        <v>1007</v>
      </c>
      <c r="G94" s="61"/>
      <c r="H94" s="62"/>
      <c r="I94" s="61"/>
      <c r="J94" s="62"/>
      <c r="K94" s="61"/>
      <c r="L94" s="62"/>
      <c r="M94" s="61">
        <v>1</v>
      </c>
      <c r="N94" s="62" t="s">
        <v>4682</v>
      </c>
      <c r="O94" s="61"/>
      <c r="P94" s="62"/>
      <c r="Q94" s="61"/>
      <c r="R94" s="61"/>
      <c r="S94" s="63"/>
      <c r="T94" s="61"/>
      <c r="U94" s="1272" t="s">
        <v>4624</v>
      </c>
      <c r="V94" s="1273" t="s">
        <v>4671</v>
      </c>
      <c r="W94" s="778" t="s">
        <v>138</v>
      </c>
      <c r="X94" s="778" t="s">
        <v>11</v>
      </c>
      <c r="Y94" s="779" t="s">
        <v>309</v>
      </c>
      <c r="Z94" s="1249" t="s">
        <v>4940</v>
      </c>
      <c r="AA94" s="861"/>
      <c r="AB94" s="781"/>
      <c r="AC94" s="782"/>
      <c r="AD94" s="783"/>
      <c r="AE94" s="781"/>
      <c r="AF94" s="784"/>
      <c r="AG94" s="785"/>
      <c r="AH94" s="786"/>
      <c r="AI94" s="786"/>
      <c r="AJ94" s="786"/>
      <c r="AK94" s="786"/>
      <c r="AL94" s="786"/>
      <c r="AM94" s="786"/>
      <c r="AN94" s="786"/>
      <c r="AO94" s="786"/>
      <c r="AP94" s="786"/>
      <c r="AQ94" s="786"/>
      <c r="AR94" s="786"/>
      <c r="AS94" s="786"/>
      <c r="AT94" s="786"/>
      <c r="AU94" s="786"/>
      <c r="AV94" s="786"/>
      <c r="AW94" s="786"/>
      <c r="AX94" s="786"/>
      <c r="AY94" s="786"/>
      <c r="AZ94" s="787"/>
    </row>
    <row r="95" spans="1:52" s="788" customFormat="1" ht="28.5" customHeight="1" x14ac:dyDescent="0.25">
      <c r="A95" s="1281">
        <v>87</v>
      </c>
      <c r="B95" s="1282" t="s">
        <v>2964</v>
      </c>
      <c r="C95" s="1282">
        <v>11</v>
      </c>
      <c r="D95" s="1299" t="s">
        <v>1008</v>
      </c>
      <c r="E95" s="1299"/>
      <c r="F95" s="1300" t="s">
        <v>1007</v>
      </c>
      <c r="G95" s="61"/>
      <c r="H95" s="62"/>
      <c r="I95" s="61"/>
      <c r="J95" s="62"/>
      <c r="K95" s="61"/>
      <c r="L95" s="62"/>
      <c r="M95" s="61">
        <v>2</v>
      </c>
      <c r="N95" s="62" t="s">
        <v>4682</v>
      </c>
      <c r="O95" s="61"/>
      <c r="P95" s="62"/>
      <c r="Q95" s="61"/>
      <c r="R95" s="61"/>
      <c r="S95" s="63"/>
      <c r="T95" s="61"/>
      <c r="U95" s="1272" t="s">
        <v>4624</v>
      </c>
      <c r="V95" s="1273" t="s">
        <v>4671</v>
      </c>
      <c r="W95" s="778" t="s">
        <v>142</v>
      </c>
      <c r="X95" s="778" t="s">
        <v>11</v>
      </c>
      <c r="Y95" s="779" t="s">
        <v>309</v>
      </c>
      <c r="Z95" s="1249" t="s">
        <v>4940</v>
      </c>
      <c r="AA95" s="861" t="s">
        <v>4671</v>
      </c>
      <c r="AB95" s="781"/>
      <c r="AC95" s="782"/>
      <c r="AD95" s="783"/>
      <c r="AE95" s="781"/>
      <c r="AF95" s="784"/>
      <c r="AG95" s="785"/>
      <c r="AH95" s="786"/>
      <c r="AI95" s="786"/>
      <c r="AJ95" s="786"/>
      <c r="AK95" s="786"/>
      <c r="AL95" s="786"/>
      <c r="AM95" s="786"/>
      <c r="AN95" s="786"/>
      <c r="AO95" s="786"/>
      <c r="AP95" s="786"/>
      <c r="AQ95" s="786"/>
      <c r="AR95" s="786"/>
      <c r="AS95" s="786"/>
      <c r="AT95" s="786"/>
      <c r="AU95" s="786"/>
      <c r="AV95" s="786"/>
      <c r="AW95" s="786"/>
      <c r="AX95" s="786"/>
      <c r="AY95" s="786"/>
      <c r="AZ95" s="787"/>
    </row>
    <row r="96" spans="1:52" s="292" customFormat="1" ht="28.5" customHeight="1" x14ac:dyDescent="0.25">
      <c r="A96" s="1281">
        <v>88</v>
      </c>
      <c r="B96" s="1282" t="s">
        <v>2964</v>
      </c>
      <c r="C96" s="1282">
        <v>11</v>
      </c>
      <c r="D96" s="1299" t="s">
        <v>802</v>
      </c>
      <c r="E96" s="1299"/>
      <c r="F96" s="1300" t="s">
        <v>803</v>
      </c>
      <c r="G96" s="61"/>
      <c r="H96" s="62"/>
      <c r="I96" s="61"/>
      <c r="J96" s="62"/>
      <c r="K96" s="61">
        <v>3</v>
      </c>
      <c r="L96" s="62" t="s">
        <v>4684</v>
      </c>
      <c r="M96" s="61"/>
      <c r="N96" s="62"/>
      <c r="O96" s="61"/>
      <c r="P96" s="62"/>
      <c r="Q96" s="61"/>
      <c r="R96" s="62"/>
      <c r="S96" s="62"/>
      <c r="T96" s="62"/>
      <c r="U96" s="1267" t="s">
        <v>4622</v>
      </c>
      <c r="V96" s="334" t="s">
        <v>4671</v>
      </c>
      <c r="W96" s="149" t="s">
        <v>142</v>
      </c>
      <c r="X96" s="149" t="s">
        <v>750</v>
      </c>
      <c r="Y96" s="150" t="s">
        <v>309</v>
      </c>
      <c r="Z96" s="850" t="s">
        <v>804</v>
      </c>
      <c r="AA96" s="861" t="s">
        <v>4671</v>
      </c>
      <c r="AB96" s="282"/>
      <c r="AC96" s="291"/>
      <c r="AD96" s="284"/>
      <c r="AE96" s="283"/>
      <c r="AF96" s="340"/>
      <c r="AG96" s="29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317"/>
    </row>
    <row r="97" spans="1:52" s="292" customFormat="1" ht="28.5" customHeight="1" x14ac:dyDescent="0.25">
      <c r="A97" s="1281">
        <v>89</v>
      </c>
      <c r="B97" s="1282" t="s">
        <v>2964</v>
      </c>
      <c r="C97" s="1282">
        <v>11</v>
      </c>
      <c r="D97" s="1299" t="s">
        <v>806</v>
      </c>
      <c r="E97" s="1299"/>
      <c r="F97" s="1300" t="s">
        <v>803</v>
      </c>
      <c r="G97" s="61"/>
      <c r="H97" s="62"/>
      <c r="I97" s="799">
        <v>2</v>
      </c>
      <c r="J97" s="62" t="s">
        <v>4684</v>
      </c>
      <c r="K97" s="61"/>
      <c r="L97" s="62"/>
      <c r="M97" s="61"/>
      <c r="N97" s="62"/>
      <c r="O97" s="61"/>
      <c r="P97" s="62"/>
      <c r="Q97" s="61"/>
      <c r="R97" s="61"/>
      <c r="S97" s="62"/>
      <c r="T97" s="61"/>
      <c r="U97" s="1267" t="s">
        <v>4622</v>
      </c>
      <c r="V97" s="334" t="s">
        <v>4671</v>
      </c>
      <c r="W97" s="149" t="s">
        <v>142</v>
      </c>
      <c r="X97" s="149" t="s">
        <v>13</v>
      </c>
      <c r="Y97" s="150" t="s">
        <v>309</v>
      </c>
      <c r="Z97" s="850" t="s">
        <v>804</v>
      </c>
      <c r="AA97" s="861" t="s">
        <v>4671</v>
      </c>
      <c r="AB97" s="282"/>
      <c r="AC97" s="291"/>
      <c r="AD97" s="284"/>
      <c r="AE97" s="283"/>
      <c r="AF97" s="340"/>
      <c r="AG97" s="29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317"/>
    </row>
    <row r="98" spans="1:52" s="292" customFormat="1" ht="28.5" customHeight="1" x14ac:dyDescent="0.25">
      <c r="A98" s="1281">
        <v>90</v>
      </c>
      <c r="B98" s="1282" t="s">
        <v>2964</v>
      </c>
      <c r="C98" s="1282">
        <v>11</v>
      </c>
      <c r="D98" s="1292" t="s">
        <v>2068</v>
      </c>
      <c r="E98" s="1292"/>
      <c r="F98" s="587" t="s">
        <v>2064</v>
      </c>
      <c r="G98" s="61"/>
      <c r="I98" s="61"/>
      <c r="J98" s="62"/>
      <c r="K98" s="61"/>
      <c r="L98" s="62"/>
      <c r="M98" s="61"/>
      <c r="N98" s="62"/>
      <c r="O98" s="61"/>
      <c r="P98" s="62"/>
      <c r="Q98" s="61"/>
      <c r="R98" s="61"/>
      <c r="S98" s="63"/>
      <c r="T98" s="61"/>
      <c r="U98" s="1266" t="s">
        <v>4624</v>
      </c>
      <c r="V98" s="1273" t="s">
        <v>4671</v>
      </c>
      <c r="W98" s="636" t="s">
        <v>311</v>
      </c>
      <c r="X98" s="636" t="s">
        <v>10</v>
      </c>
      <c r="Y98" s="635" t="s">
        <v>309</v>
      </c>
      <c r="Z98" s="861" t="s">
        <v>744</v>
      </c>
      <c r="AA98" s="861" t="s">
        <v>4671</v>
      </c>
      <c r="AB98" s="651" t="s">
        <v>3439</v>
      </c>
      <c r="AC98" s="631" t="s">
        <v>2249</v>
      </c>
      <c r="AD98" s="643">
        <v>19</v>
      </c>
      <c r="AE98" s="283"/>
      <c r="AF98" s="340"/>
      <c r="AG98" s="29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317"/>
    </row>
    <row r="99" spans="1:52" s="292" customFormat="1" ht="28.5" customHeight="1" x14ac:dyDescent="0.25">
      <c r="A99" s="1281">
        <v>91</v>
      </c>
      <c r="B99" s="1282" t="s">
        <v>2964</v>
      </c>
      <c r="C99" s="1282">
        <v>11</v>
      </c>
      <c r="D99" s="1292" t="s">
        <v>2068</v>
      </c>
      <c r="E99" s="1292"/>
      <c r="F99" s="587" t="s">
        <v>2064</v>
      </c>
      <c r="G99" s="300"/>
      <c r="H99" s="790"/>
      <c r="I99" s="300"/>
      <c r="J99" s="790"/>
      <c r="K99" s="300"/>
      <c r="L99" s="790"/>
      <c r="M99" s="61"/>
      <c r="N99" s="790"/>
      <c r="O99" s="300">
        <v>0</v>
      </c>
      <c r="P99" s="790"/>
      <c r="Q99" s="300"/>
      <c r="R99" s="300"/>
      <c r="S99" s="791"/>
      <c r="T99" s="300"/>
      <c r="U99" s="1266" t="s">
        <v>4624</v>
      </c>
      <c r="V99" s="1273" t="s">
        <v>4671</v>
      </c>
      <c r="W99" s="636" t="s">
        <v>138</v>
      </c>
      <c r="X99" s="636" t="s">
        <v>12</v>
      </c>
      <c r="Y99" s="635" t="s">
        <v>309</v>
      </c>
      <c r="Z99" s="861" t="s">
        <v>744</v>
      </c>
      <c r="AA99" s="861" t="s">
        <v>4671</v>
      </c>
      <c r="AB99" s="651" t="s">
        <v>3439</v>
      </c>
      <c r="AC99" s="631" t="s">
        <v>2249</v>
      </c>
      <c r="AD99" s="643">
        <v>19</v>
      </c>
      <c r="AE99" s="283"/>
      <c r="AF99" s="340"/>
      <c r="AG99" s="29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317"/>
    </row>
    <row r="100" spans="1:52" s="292" customFormat="1" ht="28.5" customHeight="1" x14ac:dyDescent="0.25">
      <c r="A100" s="1281">
        <v>92</v>
      </c>
      <c r="B100" s="1282" t="s">
        <v>2964</v>
      </c>
      <c r="C100" s="1282">
        <v>11</v>
      </c>
      <c r="D100" s="1292" t="s">
        <v>2069</v>
      </c>
      <c r="E100" s="1292"/>
      <c r="F100" s="587" t="s">
        <v>2064</v>
      </c>
      <c r="G100" s="300"/>
      <c r="H100" s="790"/>
      <c r="I100" s="300"/>
      <c r="J100" s="790"/>
      <c r="K100" s="61">
        <v>2</v>
      </c>
      <c r="L100" s="790" t="s">
        <v>4690</v>
      </c>
      <c r="N100" s="300"/>
      <c r="O100" s="300"/>
      <c r="P100" s="790"/>
      <c r="Q100" s="300"/>
      <c r="R100" s="300"/>
      <c r="S100" s="791"/>
      <c r="T100" s="300"/>
      <c r="U100" s="1266" t="s">
        <v>4624</v>
      </c>
      <c r="V100" s="1273" t="s">
        <v>4671</v>
      </c>
      <c r="W100" s="636" t="s">
        <v>311</v>
      </c>
      <c r="X100" s="636" t="s">
        <v>11</v>
      </c>
      <c r="Y100" s="635" t="s">
        <v>309</v>
      </c>
      <c r="Z100" s="861" t="s">
        <v>744</v>
      </c>
      <c r="AA100" s="861" t="s">
        <v>4671</v>
      </c>
      <c r="AB100" s="651" t="s">
        <v>3439</v>
      </c>
      <c r="AC100" s="631" t="s">
        <v>2249</v>
      </c>
      <c r="AD100" s="643">
        <v>21</v>
      </c>
      <c r="AE100" s="283"/>
      <c r="AF100" s="340"/>
      <c r="AG100" s="29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317"/>
    </row>
    <row r="101" spans="1:52" s="292" customFormat="1" ht="28.5" customHeight="1" thickBot="1" x14ac:dyDescent="0.3">
      <c r="A101" s="1281">
        <v>93</v>
      </c>
      <c r="B101" s="1301" t="s">
        <v>2964</v>
      </c>
      <c r="C101" s="1294">
        <v>11</v>
      </c>
      <c r="D101" s="1295" t="s">
        <v>2069</v>
      </c>
      <c r="E101" s="1295"/>
      <c r="F101" s="1302" t="s">
        <v>2064</v>
      </c>
      <c r="G101" s="505"/>
      <c r="H101" s="506"/>
      <c r="I101" s="505"/>
      <c r="J101" s="506"/>
      <c r="K101" s="505"/>
      <c r="L101" s="506"/>
      <c r="M101" s="505"/>
      <c r="N101" s="506"/>
      <c r="O101" s="505"/>
      <c r="P101" s="506"/>
      <c r="Q101" s="505"/>
      <c r="R101" s="505"/>
      <c r="S101" s="507"/>
      <c r="T101" s="505"/>
      <c r="U101" s="1274" t="s">
        <v>4624</v>
      </c>
      <c r="V101" s="1273" t="s">
        <v>4671</v>
      </c>
      <c r="W101" s="636" t="s">
        <v>142</v>
      </c>
      <c r="X101" s="636" t="s">
        <v>13</v>
      </c>
      <c r="Y101" s="635" t="s">
        <v>309</v>
      </c>
      <c r="Z101" s="861" t="s">
        <v>744</v>
      </c>
      <c r="AA101" s="861" t="s">
        <v>4671</v>
      </c>
      <c r="AB101" s="651" t="s">
        <v>3439</v>
      </c>
      <c r="AC101" s="631" t="s">
        <v>2249</v>
      </c>
      <c r="AD101" s="643">
        <v>21</v>
      </c>
      <c r="AE101" s="283"/>
      <c r="AF101" s="340"/>
      <c r="AG101" s="29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317"/>
    </row>
    <row r="102" spans="1:52" s="292" customFormat="1" ht="28.5" customHeight="1" x14ac:dyDescent="0.25">
      <c r="A102" s="1281">
        <v>94</v>
      </c>
      <c r="B102" s="1281" t="s">
        <v>2964</v>
      </c>
      <c r="C102" s="1281">
        <v>12</v>
      </c>
      <c r="D102" s="1303" t="s">
        <v>2994</v>
      </c>
      <c r="E102" s="1304"/>
      <c r="F102" s="1305" t="s">
        <v>2285</v>
      </c>
      <c r="G102" s="499"/>
      <c r="H102" s="500"/>
      <c r="I102" s="499"/>
      <c r="J102" s="500"/>
      <c r="K102" s="499">
        <v>1</v>
      </c>
      <c r="L102" s="500" t="s">
        <v>4697</v>
      </c>
      <c r="M102" s="499"/>
      <c r="N102" s="500"/>
      <c r="O102" s="499"/>
      <c r="P102" s="500"/>
      <c r="Q102" s="499"/>
      <c r="R102" s="499"/>
      <c r="S102" s="501"/>
      <c r="T102" s="499"/>
      <c r="U102" s="1265" t="s">
        <v>3186</v>
      </c>
      <c r="V102" s="334" t="s">
        <v>4671</v>
      </c>
      <c r="W102" s="177" t="s">
        <v>138</v>
      </c>
      <c r="X102" s="173" t="s">
        <v>10</v>
      </c>
      <c r="Y102" s="176" t="s">
        <v>743</v>
      </c>
      <c r="Z102" s="865" t="s">
        <v>2284</v>
      </c>
      <c r="AA102" s="865" t="s">
        <v>2284</v>
      </c>
      <c r="AB102" s="187" t="s">
        <v>2249</v>
      </c>
      <c r="AC102" s="176" t="s">
        <v>2250</v>
      </c>
      <c r="AD102" s="165" t="s">
        <v>62</v>
      </c>
      <c r="AE102" s="165" t="s">
        <v>3439</v>
      </c>
      <c r="AF102" s="165"/>
      <c r="AG102" s="29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5"/>
    </row>
    <row r="103" spans="1:52" s="292" customFormat="1" ht="28.5" customHeight="1" x14ac:dyDescent="0.25">
      <c r="A103" s="1281">
        <v>95</v>
      </c>
      <c r="B103" s="1282" t="s">
        <v>2964</v>
      </c>
      <c r="C103" s="1282">
        <v>12</v>
      </c>
      <c r="D103" s="1303" t="s">
        <v>2995</v>
      </c>
      <c r="E103" s="1303"/>
      <c r="F103" s="247" t="s">
        <v>2285</v>
      </c>
      <c r="G103" s="61"/>
      <c r="H103" s="62"/>
      <c r="I103" s="61"/>
      <c r="J103" s="62"/>
      <c r="K103" s="61"/>
      <c r="L103" s="62"/>
      <c r="M103" s="61"/>
      <c r="N103" s="62"/>
      <c r="O103" s="61">
        <v>2</v>
      </c>
      <c r="P103" s="62" t="s">
        <v>4710</v>
      </c>
      <c r="Q103" s="61"/>
      <c r="R103" s="61"/>
      <c r="S103" s="63"/>
      <c r="T103" s="61"/>
      <c r="U103" s="1267" t="s">
        <v>3189</v>
      </c>
      <c r="V103" s="334" t="s">
        <v>4671</v>
      </c>
      <c r="W103" s="177" t="s">
        <v>142</v>
      </c>
      <c r="X103" s="173" t="s">
        <v>12</v>
      </c>
      <c r="Y103" s="176" t="s">
        <v>743</v>
      </c>
      <c r="Z103" s="865" t="s">
        <v>2284</v>
      </c>
      <c r="AA103" s="865" t="s">
        <v>2284</v>
      </c>
      <c r="AB103" s="187" t="s">
        <v>2249</v>
      </c>
      <c r="AC103" s="176" t="s">
        <v>2250</v>
      </c>
      <c r="AD103" s="165" t="s">
        <v>70</v>
      </c>
      <c r="AE103" s="165" t="s">
        <v>3439</v>
      </c>
      <c r="AF103" s="165"/>
      <c r="AG103" s="29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5"/>
    </row>
    <row r="104" spans="1:52" s="292" customFormat="1" ht="28.5" customHeight="1" x14ac:dyDescent="0.25">
      <c r="A104" s="1281">
        <v>96</v>
      </c>
      <c r="B104" s="1282" t="s">
        <v>2964</v>
      </c>
      <c r="C104" s="1282">
        <v>12</v>
      </c>
      <c r="D104" s="1303" t="s">
        <v>2996</v>
      </c>
      <c r="E104" s="1303"/>
      <c r="F104" s="247" t="s">
        <v>2285</v>
      </c>
      <c r="G104" s="61"/>
      <c r="H104" s="62"/>
      <c r="I104" s="61"/>
      <c r="J104" s="62"/>
      <c r="K104" s="61"/>
      <c r="L104" s="62"/>
      <c r="M104" s="61"/>
      <c r="N104" s="62"/>
      <c r="O104" s="61"/>
      <c r="P104" s="62"/>
      <c r="Q104" s="61">
        <v>1</v>
      </c>
      <c r="R104" s="62" t="s">
        <v>4687</v>
      </c>
      <c r="S104" s="63"/>
      <c r="T104" s="61"/>
      <c r="U104" s="1267" t="s">
        <v>3190</v>
      </c>
      <c r="V104" s="334"/>
      <c r="W104" s="177" t="s">
        <v>138</v>
      </c>
      <c r="X104" s="173" t="s">
        <v>13</v>
      </c>
      <c r="Y104" s="176" t="s">
        <v>743</v>
      </c>
      <c r="Z104" s="865" t="s">
        <v>2284</v>
      </c>
      <c r="AA104" s="865" t="s">
        <v>2284</v>
      </c>
      <c r="AB104" s="187" t="s">
        <v>2249</v>
      </c>
      <c r="AC104" s="176" t="s">
        <v>2250</v>
      </c>
      <c r="AD104" s="165" t="s">
        <v>75</v>
      </c>
      <c r="AE104" s="165" t="s">
        <v>3439</v>
      </c>
      <c r="AF104" s="165"/>
      <c r="AG104" s="29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5"/>
    </row>
    <row r="105" spans="1:52" s="292" customFormat="1" ht="28.5" customHeight="1" x14ac:dyDescent="0.25">
      <c r="A105" s="1281">
        <v>97</v>
      </c>
      <c r="B105" s="1282" t="s">
        <v>2964</v>
      </c>
      <c r="C105" s="1282">
        <v>12</v>
      </c>
      <c r="D105" s="1303" t="s">
        <v>2997</v>
      </c>
      <c r="E105" s="1303"/>
      <c r="F105" s="247" t="s">
        <v>2285</v>
      </c>
      <c r="G105" s="61"/>
      <c r="H105" s="62"/>
      <c r="I105" s="61"/>
      <c r="J105" s="62"/>
      <c r="K105" s="61">
        <v>0</v>
      </c>
      <c r="L105" s="62"/>
      <c r="M105" s="61"/>
      <c r="N105" s="62"/>
      <c r="O105" s="61"/>
      <c r="P105" s="62"/>
      <c r="Q105" s="61"/>
      <c r="R105" s="61"/>
      <c r="S105" s="63"/>
      <c r="T105" s="61"/>
      <c r="U105" s="1267" t="s">
        <v>3189</v>
      </c>
      <c r="V105" s="334" t="s">
        <v>4671</v>
      </c>
      <c r="W105" s="177" t="s">
        <v>142</v>
      </c>
      <c r="X105" s="173" t="s">
        <v>10</v>
      </c>
      <c r="Y105" s="176" t="s">
        <v>743</v>
      </c>
      <c r="Z105" s="865" t="s">
        <v>2284</v>
      </c>
      <c r="AA105" s="865" t="s">
        <v>2284</v>
      </c>
      <c r="AB105" s="187" t="s">
        <v>2249</v>
      </c>
      <c r="AC105" s="176" t="s">
        <v>2250</v>
      </c>
      <c r="AD105" s="165" t="s">
        <v>89</v>
      </c>
      <c r="AE105" s="165" t="s">
        <v>3439</v>
      </c>
      <c r="AF105" s="165"/>
      <c r="AG105" s="29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5"/>
    </row>
    <row r="106" spans="1:52" s="292" customFormat="1" ht="28.5" customHeight="1" x14ac:dyDescent="0.25">
      <c r="A106" s="1281">
        <v>98</v>
      </c>
      <c r="B106" s="1282" t="s">
        <v>2964</v>
      </c>
      <c r="C106" s="1282">
        <v>12</v>
      </c>
      <c r="D106" s="1303" t="s">
        <v>2998</v>
      </c>
      <c r="E106" s="1303"/>
      <c r="F106" s="247" t="s">
        <v>2285</v>
      </c>
      <c r="G106" s="61"/>
      <c r="H106" s="62"/>
      <c r="I106" s="61"/>
      <c r="J106" s="62"/>
      <c r="K106" s="61"/>
      <c r="L106" s="62"/>
      <c r="M106" s="61"/>
      <c r="N106" s="62"/>
      <c r="O106" s="61">
        <v>1</v>
      </c>
      <c r="P106" s="62" t="s">
        <v>4687</v>
      </c>
      <c r="Q106" s="61"/>
      <c r="R106" s="61"/>
      <c r="S106" s="63"/>
      <c r="T106" s="61"/>
      <c r="U106" s="1267" t="s">
        <v>3186</v>
      </c>
      <c r="V106" s="334" t="s">
        <v>4671</v>
      </c>
      <c r="W106" s="177" t="s">
        <v>138</v>
      </c>
      <c r="X106" s="173" t="s">
        <v>12</v>
      </c>
      <c r="Y106" s="176" t="s">
        <v>743</v>
      </c>
      <c r="Z106" s="865" t="s">
        <v>2284</v>
      </c>
      <c r="AA106" s="865" t="s">
        <v>2284</v>
      </c>
      <c r="AB106" s="187" t="s">
        <v>2249</v>
      </c>
      <c r="AC106" s="176" t="s">
        <v>2250</v>
      </c>
      <c r="AD106" s="165" t="s">
        <v>112</v>
      </c>
      <c r="AE106" s="165" t="s">
        <v>3439</v>
      </c>
      <c r="AF106" s="165"/>
      <c r="AG106" s="29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</row>
    <row r="107" spans="1:52" s="292" customFormat="1" ht="28.5" customHeight="1" x14ac:dyDescent="0.25">
      <c r="A107" s="1281">
        <v>99</v>
      </c>
      <c r="B107" s="1282" t="s">
        <v>2964</v>
      </c>
      <c r="C107" s="1282">
        <v>12</v>
      </c>
      <c r="D107" s="1303" t="s">
        <v>2999</v>
      </c>
      <c r="E107" s="1303"/>
      <c r="F107" s="247" t="s">
        <v>2285</v>
      </c>
      <c r="G107" s="61"/>
      <c r="H107" s="62"/>
      <c r="I107" s="61"/>
      <c r="J107" s="62"/>
      <c r="K107" s="61"/>
      <c r="L107" s="62"/>
      <c r="M107" s="61"/>
      <c r="N107" s="62"/>
      <c r="O107" s="61"/>
      <c r="P107" s="62"/>
      <c r="Q107" s="799" t="s">
        <v>4708</v>
      </c>
      <c r="R107" s="800" t="s">
        <v>4691</v>
      </c>
      <c r="S107" s="62"/>
      <c r="T107" s="61"/>
      <c r="U107" s="1267" t="s">
        <v>3182</v>
      </c>
      <c r="V107" s="800"/>
      <c r="W107" s="177" t="s">
        <v>142</v>
      </c>
      <c r="X107" s="173" t="s">
        <v>13</v>
      </c>
      <c r="Y107" s="176" t="s">
        <v>743</v>
      </c>
      <c r="Z107" s="865" t="s">
        <v>2284</v>
      </c>
      <c r="AA107" s="865" t="s">
        <v>2284</v>
      </c>
      <c r="AB107" s="187" t="s">
        <v>2249</v>
      </c>
      <c r="AC107" s="176" t="s">
        <v>2250</v>
      </c>
      <c r="AD107" s="165" t="s">
        <v>115</v>
      </c>
      <c r="AE107" s="165" t="s">
        <v>3439</v>
      </c>
      <c r="AF107" s="165"/>
      <c r="AG107" s="29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</row>
    <row r="108" spans="1:52" s="292" customFormat="1" ht="28.5" customHeight="1" x14ac:dyDescent="0.25">
      <c r="A108" s="1281">
        <v>100</v>
      </c>
      <c r="B108" s="1282" t="s">
        <v>2964</v>
      </c>
      <c r="C108" s="1282">
        <v>12</v>
      </c>
      <c r="D108" s="1306" t="s">
        <v>2286</v>
      </c>
      <c r="E108" s="1306"/>
      <c r="F108" s="247" t="s">
        <v>2285</v>
      </c>
      <c r="G108" s="61"/>
      <c r="H108" s="62"/>
      <c r="I108" s="61"/>
      <c r="J108" s="62"/>
      <c r="K108" s="61"/>
      <c r="L108" s="62"/>
      <c r="M108" s="61"/>
      <c r="N108" s="62"/>
      <c r="O108" s="61">
        <v>1</v>
      </c>
      <c r="P108" s="62" t="s">
        <v>4697</v>
      </c>
      <c r="Q108" s="61"/>
      <c r="R108" s="61"/>
      <c r="S108" s="63"/>
      <c r="T108" s="61"/>
      <c r="U108" s="1267" t="s">
        <v>3190</v>
      </c>
      <c r="V108" s="334"/>
      <c r="W108" s="177" t="s">
        <v>138</v>
      </c>
      <c r="X108" s="173" t="s">
        <v>12</v>
      </c>
      <c r="Y108" s="176" t="s">
        <v>743</v>
      </c>
      <c r="Z108" s="865" t="s">
        <v>2284</v>
      </c>
      <c r="AA108" s="865" t="s">
        <v>2284</v>
      </c>
      <c r="AB108" s="187" t="s">
        <v>2249</v>
      </c>
      <c r="AC108" s="176" t="s">
        <v>2250</v>
      </c>
      <c r="AD108" s="165" t="s">
        <v>176</v>
      </c>
      <c r="AE108" s="165" t="s">
        <v>3439</v>
      </c>
      <c r="AF108" s="165"/>
      <c r="AG108" s="29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5"/>
    </row>
    <row r="109" spans="1:52" s="359" customFormat="1" ht="28.5" customHeight="1" x14ac:dyDescent="0.25">
      <c r="A109" s="1281">
        <v>101</v>
      </c>
      <c r="B109" s="1282" t="s">
        <v>2964</v>
      </c>
      <c r="C109" s="1282">
        <v>12</v>
      </c>
      <c r="D109" s="1307" t="s">
        <v>3010</v>
      </c>
      <c r="E109" s="1307"/>
      <c r="F109" s="247" t="s">
        <v>2285</v>
      </c>
      <c r="G109" s="61"/>
      <c r="H109" s="62"/>
      <c r="I109" s="61"/>
      <c r="J109" s="62"/>
      <c r="K109" s="61"/>
      <c r="L109" s="62"/>
      <c r="M109" s="61"/>
      <c r="N109" s="62"/>
      <c r="O109" s="61"/>
      <c r="P109" s="62"/>
      <c r="Q109" s="61">
        <v>2</v>
      </c>
      <c r="R109" s="61" t="s">
        <v>4687</v>
      </c>
      <c r="S109" s="63"/>
      <c r="T109" s="61"/>
      <c r="U109" s="1267" t="s">
        <v>3190</v>
      </c>
      <c r="V109" s="334"/>
      <c r="W109" s="177" t="s">
        <v>142</v>
      </c>
      <c r="X109" s="173" t="s">
        <v>11</v>
      </c>
      <c r="Y109" s="176" t="s">
        <v>743</v>
      </c>
      <c r="Z109" s="865" t="s">
        <v>2443</v>
      </c>
      <c r="AA109" s="865" t="s">
        <v>2443</v>
      </c>
      <c r="AB109" s="187" t="s">
        <v>2249</v>
      </c>
      <c r="AC109" s="176" t="s">
        <v>2250</v>
      </c>
      <c r="AD109" s="165" t="s">
        <v>117</v>
      </c>
      <c r="AE109" s="165" t="s">
        <v>3439</v>
      </c>
      <c r="AF109" s="165"/>
      <c r="AG109" s="356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8"/>
    </row>
    <row r="110" spans="1:52" s="359" customFormat="1" ht="28.5" customHeight="1" x14ac:dyDescent="0.25">
      <c r="A110" s="1281">
        <v>102</v>
      </c>
      <c r="B110" s="1282" t="s">
        <v>2964</v>
      </c>
      <c r="C110" s="1282">
        <v>12</v>
      </c>
      <c r="D110" s="1308" t="s">
        <v>2444</v>
      </c>
      <c r="E110" s="1308"/>
      <c r="F110" s="247" t="s">
        <v>2285</v>
      </c>
      <c r="G110" s="61" t="s">
        <v>4708</v>
      </c>
      <c r="H110" s="62" t="s">
        <v>4710</v>
      </c>
      <c r="I110" s="61"/>
      <c r="J110" s="62"/>
      <c r="K110" s="61"/>
      <c r="L110" s="62"/>
      <c r="M110" s="61">
        <v>0</v>
      </c>
      <c r="N110" s="62"/>
      <c r="O110" s="61"/>
      <c r="P110" s="62"/>
      <c r="Q110" s="61"/>
      <c r="R110" s="61"/>
      <c r="S110" s="63"/>
      <c r="T110" s="61"/>
      <c r="U110" s="1267" t="s">
        <v>3189</v>
      </c>
      <c r="V110" s="334" t="s">
        <v>4671</v>
      </c>
      <c r="W110" s="177" t="s">
        <v>142</v>
      </c>
      <c r="X110" s="173" t="s">
        <v>11</v>
      </c>
      <c r="Y110" s="176" t="s">
        <v>743</v>
      </c>
      <c r="Z110" s="865" t="s">
        <v>2443</v>
      </c>
      <c r="AA110" s="865" t="s">
        <v>2443</v>
      </c>
      <c r="AB110" s="187" t="s">
        <v>2249</v>
      </c>
      <c r="AC110" s="176" t="s">
        <v>2250</v>
      </c>
      <c r="AD110" s="165" t="s">
        <v>119</v>
      </c>
      <c r="AE110" s="165" t="s">
        <v>3439</v>
      </c>
      <c r="AF110" s="165"/>
      <c r="AG110" s="356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8"/>
    </row>
    <row r="111" spans="1:52" s="292" customFormat="1" ht="28.5" customHeight="1" x14ac:dyDescent="0.25">
      <c r="A111" s="1281">
        <v>103</v>
      </c>
      <c r="B111" s="1282" t="s">
        <v>2964</v>
      </c>
      <c r="C111" s="1282">
        <v>12</v>
      </c>
      <c r="D111" s="247" t="s">
        <v>3000</v>
      </c>
      <c r="E111" s="247"/>
      <c r="F111" s="247" t="s">
        <v>2287</v>
      </c>
      <c r="G111" s="61">
        <v>1</v>
      </c>
      <c r="H111" s="62" t="s">
        <v>4682</v>
      </c>
      <c r="I111" s="61"/>
      <c r="J111" s="62"/>
      <c r="K111" s="61"/>
      <c r="L111" s="62"/>
      <c r="M111" s="61"/>
      <c r="N111" s="62"/>
      <c r="O111" s="61"/>
      <c r="P111" s="62"/>
      <c r="Q111" s="61"/>
      <c r="R111" s="61"/>
      <c r="S111" s="63"/>
      <c r="T111" s="61"/>
      <c r="U111" s="1266" t="s">
        <v>4623</v>
      </c>
      <c r="V111" s="334" t="s">
        <v>4671</v>
      </c>
      <c r="W111" s="353" t="s">
        <v>138</v>
      </c>
      <c r="X111" s="351" t="s">
        <v>8</v>
      </c>
      <c r="Y111" s="351" t="s">
        <v>309</v>
      </c>
      <c r="Z111" s="866" t="s">
        <v>2284</v>
      </c>
      <c r="AA111" s="867" t="s">
        <v>2249</v>
      </c>
      <c r="AB111" s="282"/>
      <c r="AC111" s="291"/>
      <c r="AD111" s="284"/>
      <c r="AE111" s="283"/>
      <c r="AF111" s="328"/>
      <c r="AG111" s="29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5"/>
    </row>
    <row r="112" spans="1:52" s="292" customFormat="1" ht="28.5" customHeight="1" x14ac:dyDescent="0.25">
      <c r="A112" s="1281">
        <v>104</v>
      </c>
      <c r="B112" s="1282" t="s">
        <v>2964</v>
      </c>
      <c r="C112" s="1282">
        <v>12</v>
      </c>
      <c r="D112" s="247" t="s">
        <v>3001</v>
      </c>
      <c r="E112" s="247"/>
      <c r="F112" s="247" t="s">
        <v>2287</v>
      </c>
      <c r="G112" s="61"/>
      <c r="H112" s="62"/>
      <c r="I112" s="61"/>
      <c r="J112" s="62"/>
      <c r="K112" s="61"/>
      <c r="L112" s="62"/>
      <c r="M112" s="61"/>
      <c r="N112" s="62"/>
      <c r="O112" s="61">
        <v>1</v>
      </c>
      <c r="P112" s="62" t="s">
        <v>4685</v>
      </c>
      <c r="Q112" s="61"/>
      <c r="R112" s="61"/>
      <c r="S112" s="63"/>
      <c r="T112" s="61"/>
      <c r="U112" s="1267" t="s">
        <v>4624</v>
      </c>
      <c r="V112" s="1273" t="s">
        <v>4671</v>
      </c>
      <c r="W112" s="353" t="s">
        <v>138</v>
      </c>
      <c r="X112" s="354" t="s">
        <v>12</v>
      </c>
      <c r="Y112" s="351" t="s">
        <v>309</v>
      </c>
      <c r="Z112" s="866" t="s">
        <v>2284</v>
      </c>
      <c r="AA112" s="867" t="s">
        <v>2249</v>
      </c>
      <c r="AB112" s="282"/>
      <c r="AC112" s="291"/>
      <c r="AD112" s="284"/>
      <c r="AE112" s="283"/>
      <c r="AF112" s="328"/>
      <c r="AG112" s="29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5"/>
    </row>
    <row r="113" spans="1:52" s="292" customFormat="1" ht="28.5" customHeight="1" x14ac:dyDescent="0.25">
      <c r="A113" s="1281">
        <v>105</v>
      </c>
      <c r="B113" s="1282" t="s">
        <v>2964</v>
      </c>
      <c r="C113" s="1282">
        <v>12</v>
      </c>
      <c r="D113" s="247" t="s">
        <v>3002</v>
      </c>
      <c r="E113" s="247"/>
      <c r="F113" s="247" t="s">
        <v>2287</v>
      </c>
      <c r="G113" s="61"/>
      <c r="H113" s="62"/>
      <c r="I113" s="61"/>
      <c r="J113" s="62"/>
      <c r="K113" s="61">
        <v>1</v>
      </c>
      <c r="L113" s="1375" t="s">
        <v>4682</v>
      </c>
      <c r="M113" s="61"/>
      <c r="N113" s="62"/>
      <c r="O113" s="61"/>
      <c r="P113" s="62"/>
      <c r="Q113" s="61"/>
      <c r="R113" s="62"/>
      <c r="S113" s="63"/>
      <c r="T113" s="61"/>
      <c r="U113" s="1267" t="s">
        <v>3178</v>
      </c>
      <c r="V113" s="334" t="s">
        <v>4671</v>
      </c>
      <c r="W113" s="353" t="s">
        <v>142</v>
      </c>
      <c r="X113" s="354" t="s">
        <v>13</v>
      </c>
      <c r="Y113" s="351" t="s">
        <v>309</v>
      </c>
      <c r="Z113" s="866" t="s">
        <v>2284</v>
      </c>
      <c r="AA113" s="867"/>
      <c r="AB113" s="282"/>
      <c r="AC113" s="291"/>
      <c r="AD113" s="284"/>
      <c r="AE113" s="283"/>
      <c r="AF113" s="328"/>
      <c r="AG113" s="29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5"/>
    </row>
    <row r="114" spans="1:52" s="292" customFormat="1" ht="28.5" customHeight="1" x14ac:dyDescent="0.25">
      <c r="A114" s="1281">
        <v>106</v>
      </c>
      <c r="B114" s="1282" t="s">
        <v>2964</v>
      </c>
      <c r="C114" s="1282">
        <v>12</v>
      </c>
      <c r="D114" s="247" t="s">
        <v>3003</v>
      </c>
      <c r="E114" s="247"/>
      <c r="F114" s="247" t="s">
        <v>2287</v>
      </c>
      <c r="G114" s="61" t="s">
        <v>4708</v>
      </c>
      <c r="H114" s="800" t="s">
        <v>4683</v>
      </c>
      <c r="I114" s="61"/>
      <c r="J114" s="62"/>
      <c r="K114" s="61"/>
      <c r="L114" s="62"/>
      <c r="M114" s="61"/>
      <c r="N114" s="62"/>
      <c r="O114" s="61"/>
      <c r="P114" s="62"/>
      <c r="Q114" s="61"/>
      <c r="R114" s="61"/>
      <c r="S114" s="63"/>
      <c r="T114" s="61"/>
      <c r="U114" s="1267" t="s">
        <v>4624</v>
      </c>
      <c r="V114" s="1273" t="s">
        <v>4671</v>
      </c>
      <c r="W114" s="353" t="s">
        <v>142</v>
      </c>
      <c r="X114" s="351" t="s">
        <v>8</v>
      </c>
      <c r="Y114" s="351" t="s">
        <v>309</v>
      </c>
      <c r="Z114" s="866" t="s">
        <v>2284</v>
      </c>
      <c r="AA114" s="867" t="s">
        <v>2249</v>
      </c>
      <c r="AB114" s="282"/>
      <c r="AC114" s="291"/>
      <c r="AD114" s="284"/>
      <c r="AE114" s="283"/>
      <c r="AF114" s="328"/>
      <c r="AG114" s="29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5"/>
    </row>
    <row r="115" spans="1:52" s="292" customFormat="1" ht="28.5" customHeight="1" x14ac:dyDescent="0.25">
      <c r="A115" s="1281">
        <v>107</v>
      </c>
      <c r="B115" s="1282" t="s">
        <v>2964</v>
      </c>
      <c r="C115" s="1282">
        <v>12</v>
      </c>
      <c r="D115" s="247" t="s">
        <v>3004</v>
      </c>
      <c r="E115" s="247"/>
      <c r="F115" s="1309" t="s">
        <v>2287</v>
      </c>
      <c r="G115" s="61"/>
      <c r="H115" s="62"/>
      <c r="I115" s="61"/>
      <c r="J115" s="62"/>
      <c r="K115" s="61"/>
      <c r="L115" s="62"/>
      <c r="M115" s="61"/>
      <c r="N115" s="62"/>
      <c r="O115" s="61">
        <v>2</v>
      </c>
      <c r="P115" s="62" t="s">
        <v>4692</v>
      </c>
      <c r="Q115" s="61"/>
      <c r="R115" s="61"/>
      <c r="S115" s="63"/>
      <c r="T115" s="61"/>
      <c r="U115" s="1267" t="s">
        <v>4625</v>
      </c>
      <c r="V115" s="334" t="s">
        <v>4671</v>
      </c>
      <c r="W115" s="353" t="s">
        <v>142</v>
      </c>
      <c r="X115" s="354" t="s">
        <v>12</v>
      </c>
      <c r="Y115" s="351" t="s">
        <v>309</v>
      </c>
      <c r="Z115" s="866" t="s">
        <v>2284</v>
      </c>
      <c r="AA115" s="867" t="s">
        <v>2249</v>
      </c>
      <c r="AB115" s="282"/>
      <c r="AC115" s="291"/>
      <c r="AD115" s="284"/>
      <c r="AE115" s="283"/>
      <c r="AF115" s="328"/>
      <c r="AG115" s="29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5"/>
    </row>
    <row r="116" spans="1:52" s="292" customFormat="1" ht="28.5" customHeight="1" x14ac:dyDescent="0.25">
      <c r="A116" s="1281">
        <v>108</v>
      </c>
      <c r="B116" s="1282" t="s">
        <v>2964</v>
      </c>
      <c r="C116" s="1282">
        <v>12</v>
      </c>
      <c r="D116" s="247" t="s">
        <v>3005</v>
      </c>
      <c r="E116" s="247"/>
      <c r="F116" s="247" t="s">
        <v>2287</v>
      </c>
      <c r="G116" s="61"/>
      <c r="H116" s="62"/>
      <c r="I116" s="61"/>
      <c r="J116" s="62"/>
      <c r="K116" s="61"/>
      <c r="L116" s="62"/>
      <c r="M116" s="61"/>
      <c r="N116" s="62"/>
      <c r="O116" s="61"/>
      <c r="P116" s="62"/>
      <c r="Q116" s="61">
        <v>1</v>
      </c>
      <c r="R116" s="62" t="s">
        <v>4688</v>
      </c>
      <c r="S116" s="63"/>
      <c r="T116" s="61"/>
      <c r="U116" s="1267" t="s">
        <v>4626</v>
      </c>
      <c r="V116" s="334" t="s">
        <v>4671</v>
      </c>
      <c r="W116" s="353" t="s">
        <v>138</v>
      </c>
      <c r="X116" s="354" t="s">
        <v>13</v>
      </c>
      <c r="Y116" s="351" t="s">
        <v>309</v>
      </c>
      <c r="Z116" s="866" t="s">
        <v>2284</v>
      </c>
      <c r="AA116" s="867" t="s">
        <v>2249</v>
      </c>
      <c r="AB116" s="282"/>
      <c r="AC116" s="291"/>
      <c r="AD116" s="284"/>
      <c r="AE116" s="283"/>
      <c r="AF116" s="328"/>
      <c r="AG116" s="29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5"/>
    </row>
    <row r="117" spans="1:52" s="292" customFormat="1" ht="28.5" customHeight="1" x14ac:dyDescent="0.25">
      <c r="A117" s="1281">
        <v>109</v>
      </c>
      <c r="B117" s="1282" t="s">
        <v>2964</v>
      </c>
      <c r="C117" s="1282">
        <v>12</v>
      </c>
      <c r="D117" s="1310" t="s">
        <v>2288</v>
      </c>
      <c r="E117" s="1310"/>
      <c r="F117" s="247" t="s">
        <v>2287</v>
      </c>
      <c r="G117" s="61"/>
      <c r="H117" s="62"/>
      <c r="I117" s="61"/>
      <c r="J117" s="62"/>
      <c r="K117" s="61">
        <v>1</v>
      </c>
      <c r="L117" s="62" t="s">
        <v>4685</v>
      </c>
      <c r="M117" s="61"/>
      <c r="N117" s="62"/>
      <c r="O117" s="61"/>
      <c r="P117" s="62"/>
      <c r="Q117" s="61"/>
      <c r="R117" s="61"/>
      <c r="S117" s="63"/>
      <c r="T117" s="61"/>
      <c r="U117" s="1267" t="s">
        <v>4624</v>
      </c>
      <c r="V117" s="1273" t="s">
        <v>4671</v>
      </c>
      <c r="W117" s="353" t="s">
        <v>138</v>
      </c>
      <c r="X117" s="354" t="s">
        <v>10</v>
      </c>
      <c r="Y117" s="351" t="s">
        <v>309</v>
      </c>
      <c r="Z117" s="866" t="s">
        <v>2284</v>
      </c>
      <c r="AA117" s="867" t="s">
        <v>2249</v>
      </c>
      <c r="AB117" s="282"/>
      <c r="AC117" s="291"/>
      <c r="AD117" s="284"/>
      <c r="AE117" s="283"/>
      <c r="AF117" s="328"/>
      <c r="AG117" s="29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5"/>
    </row>
    <row r="118" spans="1:52" s="292" customFormat="1" ht="28.5" customHeight="1" x14ac:dyDescent="0.25">
      <c r="A118" s="1281">
        <v>110</v>
      </c>
      <c r="B118" s="1282" t="s">
        <v>2964</v>
      </c>
      <c r="C118" s="1282">
        <v>12</v>
      </c>
      <c r="D118" s="247" t="s">
        <v>3007</v>
      </c>
      <c r="E118" s="247"/>
      <c r="F118" s="247" t="s">
        <v>2227</v>
      </c>
      <c r="G118" s="61"/>
      <c r="H118" s="1369"/>
      <c r="I118" s="61"/>
      <c r="J118" s="62"/>
      <c r="K118" s="61"/>
      <c r="L118" s="62"/>
      <c r="M118" s="61"/>
      <c r="N118" s="62"/>
      <c r="O118" s="61"/>
      <c r="P118" s="62"/>
      <c r="Q118" s="61"/>
      <c r="R118" s="61"/>
      <c r="S118" s="63"/>
      <c r="T118" s="61"/>
      <c r="U118" s="1267" t="s">
        <v>4625</v>
      </c>
      <c r="V118" s="334" t="s">
        <v>4671</v>
      </c>
      <c r="W118" s="353" t="s">
        <v>138</v>
      </c>
      <c r="X118" s="351" t="s">
        <v>8</v>
      </c>
      <c r="Y118" s="352" t="str">
        <f>VLOOKUP(Z118,'[10]Phan ca&amp; Ngay BDhoc'!$B$4:$I$98,8,0)</f>
        <v>B3-204</v>
      </c>
      <c r="Z118" s="866" t="s">
        <v>2222</v>
      </c>
      <c r="AA118" s="868" t="str">
        <f>VLOOKUP(Z118,'[10]Phan ca&amp; Ngay BDhoc'!$B$4:$G$98,6,0)</f>
        <v>20/8/2018</v>
      </c>
      <c r="AB118" s="316"/>
      <c r="AC118" s="291"/>
      <c r="AD118" s="284"/>
      <c r="AE118" s="283"/>
      <c r="AF118" s="328"/>
      <c r="AG118" s="29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5"/>
    </row>
    <row r="119" spans="1:52" s="292" customFormat="1" ht="28.5" customHeight="1" x14ac:dyDescent="0.25">
      <c r="A119" s="1281">
        <v>111</v>
      </c>
      <c r="B119" s="1281" t="s">
        <v>2964</v>
      </c>
      <c r="C119" s="1281">
        <v>12</v>
      </c>
      <c r="D119" s="247" t="s">
        <v>3008</v>
      </c>
      <c r="E119" s="247"/>
      <c r="F119" s="247" t="s">
        <v>2227</v>
      </c>
      <c r="G119" s="61">
        <v>1</v>
      </c>
      <c r="H119" s="1369" t="s">
        <v>4688</v>
      </c>
      <c r="I119" s="61">
        <v>3</v>
      </c>
      <c r="J119" s="62" t="s">
        <v>4688</v>
      </c>
      <c r="K119" s="61"/>
      <c r="L119" s="62"/>
      <c r="M119" s="61"/>
      <c r="N119" s="62"/>
      <c r="O119" s="61"/>
      <c r="P119" s="62"/>
      <c r="Q119" s="61"/>
      <c r="R119" s="61"/>
      <c r="S119" s="63"/>
      <c r="T119" s="61"/>
      <c r="U119" s="1265" t="s">
        <v>4625</v>
      </c>
      <c r="V119" s="334" t="s">
        <v>4671</v>
      </c>
      <c r="W119" s="353" t="s">
        <v>138</v>
      </c>
      <c r="X119" s="351" t="s">
        <v>8</v>
      </c>
      <c r="Y119" s="352" t="str">
        <f>VLOOKUP(Z119,'[10]Phan ca&amp; Ngay BDhoc'!$B$4:$I$98,8,0)</f>
        <v>B3-204</v>
      </c>
      <c r="Z119" s="866" t="s">
        <v>2222</v>
      </c>
      <c r="AA119" s="868" t="str">
        <f>VLOOKUP(Z119,'[10]Phan ca&amp; Ngay BDhoc'!$B$4:$G$98,6,0)</f>
        <v>20/8/2018</v>
      </c>
      <c r="AB119" s="282"/>
      <c r="AC119" s="291"/>
      <c r="AD119" s="284"/>
      <c r="AE119" s="283"/>
      <c r="AF119" s="328"/>
      <c r="AG119" s="29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5"/>
    </row>
    <row r="120" spans="1:52" s="292" customFormat="1" ht="28.5" customHeight="1" x14ac:dyDescent="0.25">
      <c r="A120" s="1281">
        <v>112</v>
      </c>
      <c r="B120" s="1282" t="s">
        <v>2964</v>
      </c>
      <c r="C120" s="1282">
        <v>12</v>
      </c>
      <c r="D120" s="247" t="s">
        <v>3007</v>
      </c>
      <c r="E120" s="247"/>
      <c r="F120" s="247" t="s">
        <v>3006</v>
      </c>
      <c r="G120" s="61"/>
      <c r="H120" s="62"/>
      <c r="I120" s="61"/>
      <c r="J120" s="61"/>
      <c r="K120" s="61"/>
      <c r="L120" s="62"/>
      <c r="M120" s="61"/>
      <c r="N120" s="62"/>
      <c r="O120" s="61"/>
      <c r="P120" s="62"/>
      <c r="Q120" s="61"/>
      <c r="R120" s="61"/>
      <c r="S120" s="63"/>
      <c r="T120" s="61"/>
      <c r="U120" s="1267" t="s">
        <v>4621</v>
      </c>
      <c r="V120" s="334" t="s">
        <v>4671</v>
      </c>
      <c r="W120" s="353" t="s">
        <v>138</v>
      </c>
      <c r="X120" s="354" t="s">
        <v>12</v>
      </c>
      <c r="Y120" s="351" t="s">
        <v>309</v>
      </c>
      <c r="Z120" s="866" t="s">
        <v>2222</v>
      </c>
      <c r="AA120" s="901"/>
      <c r="AB120" s="282"/>
      <c r="AC120" s="291"/>
      <c r="AD120" s="284"/>
      <c r="AE120" s="283"/>
      <c r="AF120" s="328"/>
      <c r="AG120" s="29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5"/>
    </row>
    <row r="121" spans="1:52" s="292" customFormat="1" ht="28.5" customHeight="1" x14ac:dyDescent="0.25">
      <c r="A121" s="1281">
        <v>113</v>
      </c>
      <c r="B121" s="1282" t="s">
        <v>2964</v>
      </c>
      <c r="C121" s="1282">
        <v>12</v>
      </c>
      <c r="D121" s="247" t="s">
        <v>3008</v>
      </c>
      <c r="E121" s="247"/>
      <c r="F121" s="247" t="s">
        <v>3006</v>
      </c>
      <c r="G121" s="61"/>
      <c r="H121" s="62"/>
      <c r="I121" s="61"/>
      <c r="J121" s="62"/>
      <c r="K121" s="61"/>
      <c r="L121" s="62"/>
      <c r="M121" s="61"/>
      <c r="N121" s="62"/>
      <c r="O121" s="61">
        <v>1</v>
      </c>
      <c r="P121" s="62" t="s">
        <v>4688</v>
      </c>
      <c r="Q121" s="61"/>
      <c r="R121" s="61"/>
      <c r="S121" s="63"/>
      <c r="T121" s="61"/>
      <c r="U121" s="1267" t="s">
        <v>4625</v>
      </c>
      <c r="V121" s="334" t="s">
        <v>4671</v>
      </c>
      <c r="W121" s="353" t="s">
        <v>138</v>
      </c>
      <c r="X121" s="354" t="s">
        <v>12</v>
      </c>
      <c r="Y121" s="351" t="s">
        <v>309</v>
      </c>
      <c r="Z121" s="866" t="s">
        <v>2222</v>
      </c>
      <c r="AA121" s="868" t="str">
        <f>VLOOKUP(Z121,'[10]Phan ca&amp; Ngay BDhoc'!$B$4:$G$98,6,0)</f>
        <v>20/8/2018</v>
      </c>
      <c r="AB121" s="282"/>
      <c r="AC121" s="291"/>
      <c r="AD121" s="284"/>
      <c r="AE121" s="283"/>
      <c r="AF121" s="328"/>
      <c r="AG121" s="29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5"/>
    </row>
    <row r="122" spans="1:52" s="292" customFormat="1" ht="28.5" customHeight="1" x14ac:dyDescent="0.25">
      <c r="A122" s="1281">
        <v>114</v>
      </c>
      <c r="B122" s="1281" t="s">
        <v>2964</v>
      </c>
      <c r="C122" s="1281">
        <v>12</v>
      </c>
      <c r="D122" s="1305" t="s">
        <v>804</v>
      </c>
      <c r="E122" s="1311">
        <v>1</v>
      </c>
      <c r="F122" s="1312" t="s">
        <v>2223</v>
      </c>
      <c r="G122" s="61">
        <v>0</v>
      </c>
      <c r="H122" s="62"/>
      <c r="I122" s="61">
        <v>3</v>
      </c>
      <c r="J122" s="800" t="s">
        <v>4692</v>
      </c>
      <c r="K122" s="61"/>
      <c r="L122" s="62"/>
      <c r="M122" s="61"/>
      <c r="N122" s="62"/>
      <c r="O122" s="61"/>
      <c r="P122" s="62"/>
      <c r="Q122" s="61"/>
      <c r="R122" s="61"/>
      <c r="S122" s="63"/>
      <c r="T122" s="61"/>
      <c r="U122" s="1266" t="s">
        <v>4623</v>
      </c>
      <c r="V122" s="334" t="s">
        <v>4671</v>
      </c>
      <c r="W122" s="173" t="s">
        <v>142</v>
      </c>
      <c r="X122" s="173" t="s">
        <v>10</v>
      </c>
      <c r="Y122" s="176" t="s">
        <v>309</v>
      </c>
      <c r="Z122" s="866" t="s">
        <v>2222</v>
      </c>
      <c r="AA122" s="868" t="str">
        <f>VLOOKUP(Z122,'[10]Phan ca&amp; Ngay BDhoc'!$B$4:$G$98,6,0)</f>
        <v>20/8/2018</v>
      </c>
      <c r="AB122" s="282"/>
      <c r="AC122" s="291"/>
      <c r="AD122" s="284"/>
      <c r="AE122" s="283"/>
      <c r="AF122" s="340"/>
      <c r="AG122" s="29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317"/>
    </row>
    <row r="123" spans="1:52" s="292" customFormat="1" ht="28.5" customHeight="1" x14ac:dyDescent="0.25">
      <c r="A123" s="1281">
        <v>115</v>
      </c>
      <c r="B123" s="1281" t="s">
        <v>2964</v>
      </c>
      <c r="C123" s="1281">
        <v>12</v>
      </c>
      <c r="D123" s="1305" t="s">
        <v>804</v>
      </c>
      <c r="E123" s="1288">
        <v>2</v>
      </c>
      <c r="F123" s="1312" t="s">
        <v>2223</v>
      </c>
      <c r="G123" s="61"/>
      <c r="H123" s="62"/>
      <c r="I123" s="61"/>
      <c r="J123" s="62"/>
      <c r="K123" s="61">
        <v>2</v>
      </c>
      <c r="L123" s="62" t="s">
        <v>4692</v>
      </c>
      <c r="M123" s="61"/>
      <c r="N123" s="62"/>
      <c r="O123" s="61"/>
      <c r="P123" s="62"/>
      <c r="Q123" s="61"/>
      <c r="R123" s="61"/>
      <c r="S123" s="63"/>
      <c r="T123" s="61"/>
      <c r="U123" s="1266" t="s">
        <v>4623</v>
      </c>
      <c r="V123" s="334" t="s">
        <v>4671</v>
      </c>
      <c r="W123" s="173" t="s">
        <v>142</v>
      </c>
      <c r="X123" s="173" t="s">
        <v>10</v>
      </c>
      <c r="Y123" s="176" t="s">
        <v>309</v>
      </c>
      <c r="Z123" s="866" t="s">
        <v>2222</v>
      </c>
      <c r="AA123" s="868" t="str">
        <f>VLOOKUP(Z123,'[10]Phan ca&amp; Ngay BDhoc'!$B$4:$G$98,6,0)</f>
        <v>20/8/2018</v>
      </c>
      <c r="AB123" s="282"/>
      <c r="AC123" s="291"/>
      <c r="AD123" s="284"/>
      <c r="AE123" s="283"/>
      <c r="AF123" s="340"/>
      <c r="AG123" s="29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317"/>
    </row>
    <row r="124" spans="1:52" s="292" customFormat="1" ht="28.5" customHeight="1" x14ac:dyDescent="0.25">
      <c r="A124" s="1281">
        <v>116</v>
      </c>
      <c r="B124" s="1282" t="s">
        <v>2964</v>
      </c>
      <c r="C124" s="1282">
        <v>12</v>
      </c>
      <c r="D124" s="247" t="s">
        <v>3009</v>
      </c>
      <c r="E124" s="247"/>
      <c r="F124" s="247" t="s">
        <v>2445</v>
      </c>
      <c r="G124" s="61"/>
      <c r="H124" s="62"/>
      <c r="I124" s="61">
        <v>1</v>
      </c>
      <c r="J124" s="61" t="s">
        <v>4697</v>
      </c>
      <c r="K124" s="61"/>
      <c r="L124" s="62"/>
      <c r="M124" s="61"/>
      <c r="N124" s="62"/>
      <c r="O124" s="61"/>
      <c r="P124" s="62"/>
      <c r="Q124" s="61"/>
      <c r="R124" s="61"/>
      <c r="S124" s="63"/>
      <c r="T124" s="61"/>
      <c r="U124" s="1267" t="s">
        <v>3191</v>
      </c>
      <c r="V124" s="334" t="s">
        <v>4671</v>
      </c>
      <c r="W124" s="353" t="s">
        <v>138</v>
      </c>
      <c r="X124" s="354" t="s">
        <v>9</v>
      </c>
      <c r="Y124" s="351" t="s">
        <v>309</v>
      </c>
      <c r="Z124" s="866" t="s">
        <v>2443</v>
      </c>
      <c r="AA124" s="867" t="s">
        <v>2249</v>
      </c>
      <c r="AB124" s="282"/>
      <c r="AC124" s="291"/>
      <c r="AD124" s="284"/>
      <c r="AE124" s="283"/>
      <c r="AF124" s="328"/>
      <c r="AG124" s="29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5"/>
    </row>
    <row r="125" spans="1:52" s="292" customFormat="1" ht="28.5" customHeight="1" x14ac:dyDescent="0.25">
      <c r="A125" s="1281">
        <v>117</v>
      </c>
      <c r="B125" s="1282" t="s">
        <v>2964</v>
      </c>
      <c r="C125" s="1282">
        <v>12</v>
      </c>
      <c r="D125" s="1310" t="s">
        <v>2446</v>
      </c>
      <c r="E125" s="1310"/>
      <c r="F125" s="247" t="s">
        <v>2445</v>
      </c>
      <c r="G125" s="61"/>
      <c r="H125" s="62"/>
      <c r="I125" s="61">
        <v>1</v>
      </c>
      <c r="J125" s="62" t="s">
        <v>4980</v>
      </c>
      <c r="K125" s="61"/>
      <c r="L125" s="62"/>
      <c r="M125" s="61"/>
      <c r="N125" s="62"/>
      <c r="O125" s="61"/>
      <c r="P125" s="62"/>
      <c r="Q125" s="61"/>
      <c r="R125" s="61"/>
      <c r="S125" s="63"/>
      <c r="T125" s="61"/>
      <c r="U125" s="1267" t="s">
        <v>3182</v>
      </c>
      <c r="V125" s="334"/>
      <c r="W125" s="353" t="s">
        <v>138</v>
      </c>
      <c r="X125" s="354" t="s">
        <v>9</v>
      </c>
      <c r="Y125" s="351" t="s">
        <v>309</v>
      </c>
      <c r="Z125" s="866" t="s">
        <v>2443</v>
      </c>
      <c r="AA125" s="867" t="s">
        <v>2249</v>
      </c>
      <c r="AB125" s="282"/>
      <c r="AC125" s="291"/>
      <c r="AD125" s="284"/>
      <c r="AE125" s="283"/>
      <c r="AF125" s="328"/>
      <c r="AG125" s="29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5"/>
    </row>
    <row r="126" spans="1:52" s="359" customFormat="1" ht="28.5" customHeight="1" x14ac:dyDescent="0.25">
      <c r="A126" s="1281">
        <v>118</v>
      </c>
      <c r="B126" s="1282" t="s">
        <v>2964</v>
      </c>
      <c r="C126" s="1282">
        <v>13</v>
      </c>
      <c r="D126" s="1275" t="s">
        <v>4760</v>
      </c>
      <c r="E126" s="1313">
        <v>1</v>
      </c>
      <c r="F126" s="1275" t="s">
        <v>2287</v>
      </c>
      <c r="G126" s="1275"/>
      <c r="H126" s="1276"/>
      <c r="I126" s="1275"/>
      <c r="J126" s="62"/>
      <c r="K126" s="61"/>
      <c r="L126" s="62"/>
      <c r="M126" s="61"/>
      <c r="N126" s="62"/>
      <c r="O126" s="61"/>
      <c r="P126" s="62"/>
      <c r="Q126" s="61"/>
      <c r="R126" s="61"/>
      <c r="S126" s="63"/>
      <c r="T126" s="61"/>
      <c r="U126" s="1267" t="s">
        <v>3192</v>
      </c>
      <c r="V126" s="334" t="s">
        <v>4972</v>
      </c>
      <c r="W126" s="1003" t="s">
        <v>138</v>
      </c>
      <c r="X126" s="1002" t="s">
        <v>12</v>
      </c>
      <c r="Y126" s="1003" t="s">
        <v>743</v>
      </c>
      <c r="Z126" s="1002" t="s">
        <v>2113</v>
      </c>
      <c r="AA126" s="1026"/>
      <c r="AB126" s="1027"/>
      <c r="AC126" s="1028"/>
      <c r="AD126" s="1029"/>
      <c r="AE126" s="1030"/>
      <c r="AF126" s="1031"/>
      <c r="AG126" s="356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8"/>
    </row>
    <row r="127" spans="1:52" s="359" customFormat="1" ht="28.5" customHeight="1" x14ac:dyDescent="0.25">
      <c r="A127" s="1281">
        <v>119</v>
      </c>
      <c r="B127" s="1282" t="s">
        <v>2964</v>
      </c>
      <c r="C127" s="1282">
        <v>13</v>
      </c>
      <c r="D127" s="1275" t="s">
        <v>4756</v>
      </c>
      <c r="E127" s="1313">
        <v>2</v>
      </c>
      <c r="F127" s="1275" t="s">
        <v>2287</v>
      </c>
      <c r="G127" s="1333"/>
      <c r="H127" s="1334"/>
      <c r="I127" s="1333"/>
      <c r="J127" s="1334"/>
      <c r="K127" s="1333"/>
      <c r="L127" s="1334"/>
      <c r="M127" s="1333"/>
      <c r="N127" s="1333"/>
      <c r="O127" s="1333"/>
      <c r="P127" s="1334"/>
      <c r="Q127" s="1333"/>
      <c r="R127" s="1333"/>
      <c r="S127" s="1355"/>
      <c r="T127" s="1333"/>
      <c r="U127" s="1267" t="s">
        <v>4621</v>
      </c>
      <c r="V127" s="334" t="s">
        <v>4972</v>
      </c>
      <c r="W127" s="1003" t="s">
        <v>138</v>
      </c>
      <c r="X127" s="1002" t="s">
        <v>12</v>
      </c>
      <c r="Y127" s="1003" t="s">
        <v>743</v>
      </c>
      <c r="Z127" s="1002" t="s">
        <v>2113</v>
      </c>
      <c r="AA127" s="264">
        <v>1</v>
      </c>
      <c r="AB127" s="294" t="s">
        <v>4686</v>
      </c>
      <c r="AC127" s="1028"/>
      <c r="AD127" s="1029"/>
      <c r="AE127" s="1030"/>
      <c r="AF127" s="1031"/>
      <c r="AG127" s="356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8"/>
    </row>
    <row r="128" spans="1:52" s="359" customFormat="1" ht="28.5" customHeight="1" x14ac:dyDescent="0.25">
      <c r="A128" s="1281">
        <v>120</v>
      </c>
      <c r="B128" s="1282" t="s">
        <v>2964</v>
      </c>
      <c r="C128" s="1282">
        <v>13</v>
      </c>
      <c r="D128" s="1275" t="s">
        <v>4756</v>
      </c>
      <c r="E128" s="1313">
        <v>3</v>
      </c>
      <c r="F128" s="1275" t="s">
        <v>2287</v>
      </c>
      <c r="G128" s="1333"/>
      <c r="H128" s="1334"/>
      <c r="I128" s="1333"/>
      <c r="J128" s="1334"/>
      <c r="K128" s="1333"/>
      <c r="L128" s="1334"/>
      <c r="M128" s="1333"/>
      <c r="N128" s="1334"/>
      <c r="O128" s="1356"/>
      <c r="P128" s="1334"/>
      <c r="Q128" s="1333"/>
      <c r="R128" s="1333"/>
      <c r="S128" s="1334"/>
      <c r="T128" s="1333"/>
      <c r="U128" s="1267" t="s">
        <v>4621</v>
      </c>
      <c r="V128" s="334" t="s">
        <v>4972</v>
      </c>
      <c r="W128" s="1003" t="s">
        <v>138</v>
      </c>
      <c r="X128" s="1002" t="s">
        <v>12</v>
      </c>
      <c r="Y128" s="1003" t="s">
        <v>743</v>
      </c>
      <c r="Z128" s="1002" t="s">
        <v>2113</v>
      </c>
      <c r="AA128" s="1026"/>
      <c r="AB128" s="1027"/>
      <c r="AC128" s="1028"/>
      <c r="AD128" s="1029"/>
      <c r="AE128" s="1030"/>
      <c r="AF128" s="1031"/>
      <c r="AG128" s="356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8"/>
    </row>
    <row r="129" spans="1:52" s="359" customFormat="1" ht="28.5" customHeight="1" x14ac:dyDescent="0.25">
      <c r="A129" s="1281">
        <v>121</v>
      </c>
      <c r="B129" s="1282" t="s">
        <v>2964</v>
      </c>
      <c r="C129" s="1282">
        <v>13</v>
      </c>
      <c r="D129" s="1275" t="s">
        <v>4757</v>
      </c>
      <c r="E129" s="1313">
        <v>1</v>
      </c>
      <c r="F129" s="1346" t="s">
        <v>2287</v>
      </c>
      <c r="G129" s="61"/>
      <c r="H129" s="62"/>
      <c r="I129" s="61"/>
      <c r="J129" s="62"/>
      <c r="K129" s="61"/>
      <c r="L129" s="62"/>
      <c r="M129" s="61"/>
      <c r="N129" s="62"/>
      <c r="O129" s="61">
        <v>0</v>
      </c>
      <c r="P129" s="62"/>
      <c r="Q129" s="61"/>
      <c r="R129" s="61"/>
      <c r="S129" s="63"/>
      <c r="T129" s="61"/>
      <c r="U129" s="1267" t="s">
        <v>4624</v>
      </c>
      <c r="V129" s="1273" t="s">
        <v>4671</v>
      </c>
      <c r="W129" s="1003" t="s">
        <v>142</v>
      </c>
      <c r="X129" s="1002" t="s">
        <v>12</v>
      </c>
      <c r="Y129" s="1003" t="s">
        <v>743</v>
      </c>
      <c r="Z129" s="1002" t="s">
        <v>2117</v>
      </c>
      <c r="AA129" s="1026"/>
      <c r="AB129" s="1027"/>
      <c r="AC129" s="1028"/>
      <c r="AD129" s="1029"/>
      <c r="AE129" s="1030"/>
      <c r="AF129" s="1031"/>
      <c r="AG129" s="356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8"/>
    </row>
    <row r="130" spans="1:52" s="359" customFormat="1" ht="28.5" customHeight="1" x14ac:dyDescent="0.25">
      <c r="A130" s="1281">
        <v>122</v>
      </c>
      <c r="B130" s="1282" t="s">
        <v>2964</v>
      </c>
      <c r="C130" s="1282">
        <v>13</v>
      </c>
      <c r="D130" s="1275" t="s">
        <v>4757</v>
      </c>
      <c r="E130" s="1313">
        <v>2</v>
      </c>
      <c r="F130" s="1275" t="s">
        <v>2287</v>
      </c>
      <c r="G130" s="1333"/>
      <c r="H130" s="1334"/>
      <c r="I130" s="1333"/>
      <c r="J130" s="1334"/>
      <c r="K130" s="1333"/>
      <c r="L130" s="1334"/>
      <c r="M130" s="1333"/>
      <c r="N130" s="1334"/>
      <c r="O130" s="1333"/>
      <c r="P130" s="1334"/>
      <c r="Q130" s="1333"/>
      <c r="R130" s="1333"/>
      <c r="S130" s="1355"/>
      <c r="T130" s="1333"/>
      <c r="U130" s="1266" t="s">
        <v>4623</v>
      </c>
      <c r="V130" s="334" t="s">
        <v>4972</v>
      </c>
      <c r="W130" s="1003" t="s">
        <v>142</v>
      </c>
      <c r="X130" s="1002" t="s">
        <v>12</v>
      </c>
      <c r="Y130" s="1003" t="s">
        <v>743</v>
      </c>
      <c r="Z130" s="1002" t="s">
        <v>2117</v>
      </c>
      <c r="AA130" s="1026"/>
      <c r="AB130" s="1027"/>
      <c r="AC130" s="1028"/>
      <c r="AD130" s="1029"/>
      <c r="AE130" s="1030"/>
      <c r="AF130" s="1031"/>
      <c r="AG130" s="356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8"/>
    </row>
    <row r="131" spans="1:52" s="359" customFormat="1" ht="28.5" customHeight="1" x14ac:dyDescent="0.25">
      <c r="A131" s="1281">
        <v>123</v>
      </c>
      <c r="B131" s="1282" t="s">
        <v>2964</v>
      </c>
      <c r="C131" s="1282">
        <v>13</v>
      </c>
      <c r="D131" s="1275" t="s">
        <v>4757</v>
      </c>
      <c r="E131" s="1313">
        <v>3</v>
      </c>
      <c r="F131" s="1275" t="s">
        <v>2287</v>
      </c>
      <c r="G131" s="1333"/>
      <c r="H131" s="1334"/>
      <c r="I131" s="1333"/>
      <c r="J131" s="1334"/>
      <c r="K131" s="1333"/>
      <c r="L131" s="1334"/>
      <c r="M131" s="1333"/>
      <c r="N131" s="1334"/>
      <c r="O131" s="1333"/>
      <c r="P131" s="1334"/>
      <c r="Q131" s="1333"/>
      <c r="R131" s="1333"/>
      <c r="S131" s="1333"/>
      <c r="T131" s="1334"/>
      <c r="U131" s="1266" t="s">
        <v>4623</v>
      </c>
      <c r="V131" s="334" t="s">
        <v>4972</v>
      </c>
      <c r="W131" s="1003" t="s">
        <v>142</v>
      </c>
      <c r="X131" s="1002" t="s">
        <v>12</v>
      </c>
      <c r="Y131" s="1003" t="s">
        <v>743</v>
      </c>
      <c r="Z131" s="1002" t="s">
        <v>2117</v>
      </c>
      <c r="AA131" s="1026"/>
      <c r="AB131" s="1027"/>
      <c r="AC131" s="1028"/>
      <c r="AD131" s="1029"/>
      <c r="AE131" s="1030"/>
      <c r="AF131" s="1031"/>
      <c r="AG131" s="356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8"/>
    </row>
    <row r="132" spans="1:52" s="359" customFormat="1" ht="28.5" customHeight="1" x14ac:dyDescent="0.25">
      <c r="A132" s="1281">
        <v>124</v>
      </c>
      <c r="B132" s="1282" t="s">
        <v>2964</v>
      </c>
      <c r="C132" s="1282">
        <v>13</v>
      </c>
      <c r="D132" s="1275" t="s">
        <v>4758</v>
      </c>
      <c r="E132" s="1313">
        <v>1</v>
      </c>
      <c r="F132" s="1275" t="s">
        <v>2287</v>
      </c>
      <c r="G132" s="1333"/>
      <c r="H132" s="1334"/>
      <c r="I132" s="1333"/>
      <c r="J132" s="1334"/>
      <c r="K132" s="1333"/>
      <c r="L132" s="1334"/>
      <c r="M132" s="1333"/>
      <c r="N132" s="1334"/>
      <c r="O132" s="1333"/>
      <c r="P132" s="1334"/>
      <c r="Q132" s="1333"/>
      <c r="R132" s="1333"/>
      <c r="S132" s="1355"/>
      <c r="T132" s="1333"/>
      <c r="U132" s="1266" t="s">
        <v>4623</v>
      </c>
      <c r="V132" s="334" t="s">
        <v>4972</v>
      </c>
      <c r="W132" s="1003" t="s">
        <v>138</v>
      </c>
      <c r="X132" s="1002" t="s">
        <v>9</v>
      </c>
      <c r="Y132" s="1003" t="s">
        <v>743</v>
      </c>
      <c r="Z132" s="1046" t="s">
        <v>2485</v>
      </c>
      <c r="AA132" s="1046"/>
      <c r="AB132" s="1027"/>
      <c r="AC132" s="1028"/>
      <c r="AD132" s="1029"/>
      <c r="AE132" s="1030"/>
      <c r="AF132" s="1031"/>
      <c r="AG132" s="356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8"/>
    </row>
    <row r="133" spans="1:52" s="359" customFormat="1" ht="28.5" customHeight="1" x14ac:dyDescent="0.25">
      <c r="A133" s="1281">
        <v>125</v>
      </c>
      <c r="B133" s="1282" t="s">
        <v>2964</v>
      </c>
      <c r="C133" s="1282">
        <v>13</v>
      </c>
      <c r="D133" s="1275" t="s">
        <v>4758</v>
      </c>
      <c r="E133" s="1313">
        <v>2</v>
      </c>
      <c r="F133" s="1275" t="s">
        <v>2287</v>
      </c>
      <c r="G133" s="1333"/>
      <c r="H133" s="1334"/>
      <c r="I133" s="1356"/>
      <c r="J133" s="1334"/>
      <c r="K133" s="1333"/>
      <c r="L133" s="1334"/>
      <c r="M133" s="1333"/>
      <c r="N133" s="1334"/>
      <c r="O133" s="1333"/>
      <c r="P133" s="1334"/>
      <c r="Q133" s="1333"/>
      <c r="R133" s="1333"/>
      <c r="S133" s="1334"/>
      <c r="T133" s="1333"/>
      <c r="U133" s="1266" t="s">
        <v>4623</v>
      </c>
      <c r="V133" s="334" t="s">
        <v>4972</v>
      </c>
      <c r="W133" s="1003" t="s">
        <v>138</v>
      </c>
      <c r="X133" s="1002" t="s">
        <v>9</v>
      </c>
      <c r="Y133" s="1003" t="s">
        <v>743</v>
      </c>
      <c r="Z133" s="1046" t="s">
        <v>2485</v>
      </c>
      <c r="AA133" s="1046"/>
      <c r="AB133" s="1027"/>
      <c r="AC133" s="1028"/>
      <c r="AD133" s="1029"/>
      <c r="AE133" s="1030"/>
      <c r="AF133" s="1031"/>
      <c r="AG133" s="356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8"/>
    </row>
    <row r="134" spans="1:52" s="359" customFormat="1" ht="28.5" customHeight="1" x14ac:dyDescent="0.25">
      <c r="A134" s="1281">
        <v>126</v>
      </c>
      <c r="B134" s="1282" t="s">
        <v>2964</v>
      </c>
      <c r="C134" s="1282">
        <v>13</v>
      </c>
      <c r="D134" s="1275" t="s">
        <v>4758</v>
      </c>
      <c r="E134" s="1313">
        <v>3</v>
      </c>
      <c r="F134" s="1275" t="s">
        <v>2287</v>
      </c>
      <c r="G134" s="61"/>
      <c r="H134" s="62"/>
      <c r="I134" s="61"/>
      <c r="J134" s="62"/>
      <c r="K134" s="61"/>
      <c r="L134" s="62"/>
      <c r="M134" s="61"/>
      <c r="N134" s="62"/>
      <c r="O134" s="61"/>
      <c r="P134" s="62"/>
      <c r="Q134" s="61"/>
      <c r="R134" s="61"/>
      <c r="S134" s="63"/>
      <c r="T134" s="61"/>
      <c r="U134" s="1267" t="s">
        <v>3178</v>
      </c>
      <c r="V134" s="334" t="s">
        <v>4671</v>
      </c>
      <c r="W134" s="1003" t="s">
        <v>138</v>
      </c>
      <c r="X134" s="1002" t="s">
        <v>9</v>
      </c>
      <c r="Y134" s="1003" t="s">
        <v>743</v>
      </c>
      <c r="Z134" s="1046" t="s">
        <v>2485</v>
      </c>
      <c r="AA134" s="1046"/>
      <c r="AB134" s="1027"/>
      <c r="AC134" s="1028"/>
      <c r="AD134" s="1029"/>
      <c r="AE134" s="1030"/>
      <c r="AF134" s="1031"/>
      <c r="AG134" s="356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8"/>
    </row>
    <row r="135" spans="1:52" s="359" customFormat="1" ht="28.5" customHeight="1" x14ac:dyDescent="0.25">
      <c r="A135" s="1281">
        <v>127</v>
      </c>
      <c r="B135" s="1282" t="s">
        <v>2964</v>
      </c>
      <c r="C135" s="1282">
        <v>13</v>
      </c>
      <c r="D135" s="1275" t="s">
        <v>4759</v>
      </c>
      <c r="E135" s="1313">
        <v>1</v>
      </c>
      <c r="F135" s="1346" t="s">
        <v>2530</v>
      </c>
      <c r="G135" s="61"/>
      <c r="H135" s="62"/>
      <c r="I135" s="61"/>
      <c r="J135" s="62"/>
      <c r="K135" s="61"/>
      <c r="L135" s="62"/>
      <c r="M135" s="61"/>
      <c r="N135" s="62"/>
      <c r="O135" s="61"/>
      <c r="P135" s="62"/>
      <c r="Q135" s="272"/>
      <c r="R135" s="272"/>
      <c r="S135" s="63"/>
      <c r="T135" s="61"/>
      <c r="U135" s="1267" t="s">
        <v>4624</v>
      </c>
      <c r="V135" s="1273" t="s">
        <v>4972</v>
      </c>
      <c r="W135" s="1003" t="s">
        <v>2531</v>
      </c>
      <c r="X135" s="1002" t="s">
        <v>13</v>
      </c>
      <c r="Y135" s="1003" t="s">
        <v>743</v>
      </c>
      <c r="Z135" s="1002" t="s">
        <v>2222</v>
      </c>
      <c r="AA135" s="1002"/>
      <c r="AB135" s="1027"/>
      <c r="AC135" s="1028"/>
      <c r="AD135" s="1029"/>
      <c r="AE135" s="1030"/>
      <c r="AF135" s="1031"/>
      <c r="AG135" s="356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8"/>
    </row>
    <row r="136" spans="1:52" s="359" customFormat="1" ht="28.5" customHeight="1" x14ac:dyDescent="0.25">
      <c r="A136" s="1281">
        <v>128</v>
      </c>
      <c r="B136" s="1282" t="s">
        <v>2964</v>
      </c>
      <c r="C136" s="1282">
        <v>13</v>
      </c>
      <c r="D136" s="1275" t="s">
        <v>4759</v>
      </c>
      <c r="E136" s="1313">
        <v>2</v>
      </c>
      <c r="F136" s="1346" t="s">
        <v>2530</v>
      </c>
      <c r="G136" s="61"/>
      <c r="H136" s="62"/>
      <c r="I136" s="61">
        <v>0</v>
      </c>
      <c r="J136" s="62"/>
      <c r="K136" s="61"/>
      <c r="L136" s="62"/>
      <c r="M136" s="61"/>
      <c r="N136" s="62"/>
      <c r="O136" s="61"/>
      <c r="P136" s="62"/>
      <c r="Q136" s="264"/>
      <c r="R136" s="264"/>
      <c r="S136" s="62"/>
      <c r="T136" s="61"/>
      <c r="U136" s="1267" t="s">
        <v>4624</v>
      </c>
      <c r="V136" s="1273" t="s">
        <v>4972</v>
      </c>
      <c r="W136" s="1003" t="s">
        <v>2531</v>
      </c>
      <c r="X136" s="1002" t="s">
        <v>13</v>
      </c>
      <c r="Y136" s="1003" t="s">
        <v>743</v>
      </c>
      <c r="Z136" s="1002" t="s">
        <v>2222</v>
      </c>
      <c r="AA136" s="1002"/>
      <c r="AB136" s="1027"/>
      <c r="AC136" s="1028"/>
      <c r="AD136" s="1029"/>
      <c r="AE136" s="1030"/>
      <c r="AF136" s="1031"/>
      <c r="AG136" s="356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8"/>
    </row>
    <row r="137" spans="1:52" s="359" customFormat="1" ht="28.5" customHeight="1" x14ac:dyDescent="0.25">
      <c r="A137" s="1281">
        <v>129</v>
      </c>
      <c r="B137" s="1314" t="s">
        <v>3167</v>
      </c>
      <c r="C137" s="1314">
        <v>18</v>
      </c>
      <c r="D137" s="1315" t="s">
        <v>4916</v>
      </c>
      <c r="E137" s="1316"/>
      <c r="F137" s="1244" t="s">
        <v>1367</v>
      </c>
      <c r="G137" s="300"/>
      <c r="H137" s="790"/>
      <c r="I137" s="300"/>
      <c r="J137" s="790"/>
      <c r="K137" s="300"/>
      <c r="L137" s="790"/>
      <c r="M137" s="300"/>
      <c r="N137" s="790"/>
      <c r="O137" s="300"/>
      <c r="P137" s="790"/>
      <c r="Q137" s="300"/>
      <c r="R137" s="300"/>
      <c r="S137" s="790"/>
      <c r="T137" s="300"/>
      <c r="U137" s="1277" t="s">
        <v>3191</v>
      </c>
      <c r="V137" s="334" t="s">
        <v>4996</v>
      </c>
      <c r="W137" s="1104" t="s">
        <v>138</v>
      </c>
      <c r="X137" s="1104" t="s">
        <v>8</v>
      </c>
      <c r="Y137" s="1101" t="s">
        <v>743</v>
      </c>
      <c r="Z137" s="1105"/>
      <c r="AA137" s="1106" t="s">
        <v>77</v>
      </c>
      <c r="AB137" s="1107"/>
      <c r="AC137" s="1108" t="s">
        <v>62</v>
      </c>
      <c r="AD137" s="1107" t="s">
        <v>3439</v>
      </c>
      <c r="AE137" s="1030"/>
      <c r="AF137" s="1031"/>
      <c r="AG137" s="356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8"/>
    </row>
    <row r="138" spans="1:52" s="359" customFormat="1" ht="28.5" customHeight="1" x14ac:dyDescent="0.25">
      <c r="A138" s="1281">
        <v>130</v>
      </c>
      <c r="B138" s="1314" t="s">
        <v>3167</v>
      </c>
      <c r="C138" s="1314">
        <v>18</v>
      </c>
      <c r="D138" s="1315" t="s">
        <v>4917</v>
      </c>
      <c r="E138" s="1316"/>
      <c r="F138" s="1244" t="s">
        <v>1367</v>
      </c>
      <c r="G138" s="300">
        <v>2</v>
      </c>
      <c r="H138" s="1269" t="s">
        <v>4958</v>
      </c>
      <c r="I138" s="300"/>
      <c r="J138" s="790"/>
      <c r="K138" s="300">
        <v>2</v>
      </c>
      <c r="L138" s="1269" t="s">
        <v>4691</v>
      </c>
      <c r="M138" s="300"/>
      <c r="N138" s="790"/>
      <c r="O138" s="300"/>
      <c r="P138" s="790"/>
      <c r="Q138" s="300"/>
      <c r="R138" s="300"/>
      <c r="S138" s="790"/>
      <c r="T138" s="300"/>
      <c r="U138" s="1267" t="s">
        <v>4674</v>
      </c>
      <c r="V138" s="334" t="s">
        <v>4671</v>
      </c>
      <c r="W138" s="1104" t="s">
        <v>142</v>
      </c>
      <c r="X138" s="1104" t="s">
        <v>8</v>
      </c>
      <c r="Y138" s="1101" t="s">
        <v>743</v>
      </c>
      <c r="Z138" s="1105"/>
      <c r="AA138" s="1106" t="s">
        <v>77</v>
      </c>
      <c r="AB138" s="1107"/>
      <c r="AC138" s="1108" t="s">
        <v>70</v>
      </c>
      <c r="AD138" s="1107" t="s">
        <v>3439</v>
      </c>
      <c r="AE138" s="1030"/>
      <c r="AF138" s="1031"/>
      <c r="AG138" s="356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8"/>
    </row>
    <row r="139" spans="1:52" s="359" customFormat="1" ht="28.5" customHeight="1" x14ac:dyDescent="0.25">
      <c r="A139" s="1281">
        <v>131</v>
      </c>
      <c r="B139" s="1314" t="s">
        <v>3167</v>
      </c>
      <c r="C139" s="1314">
        <v>18</v>
      </c>
      <c r="D139" s="1315" t="s">
        <v>4918</v>
      </c>
      <c r="E139" s="1316"/>
      <c r="F139" s="1358" t="s">
        <v>1367</v>
      </c>
      <c r="G139" s="300" t="s">
        <v>4708</v>
      </c>
      <c r="H139" s="1269" t="s">
        <v>4700</v>
      </c>
      <c r="I139" s="300"/>
      <c r="J139" s="790"/>
      <c r="K139" s="300"/>
      <c r="L139" s="790"/>
      <c r="M139" s="300"/>
      <c r="N139" s="790"/>
      <c r="O139" s="300"/>
      <c r="P139" s="790"/>
      <c r="Q139" s="300"/>
      <c r="R139" s="300"/>
      <c r="S139" s="790"/>
      <c r="T139" s="300"/>
      <c r="U139" s="1277" t="s">
        <v>3178</v>
      </c>
      <c r="V139" s="334" t="s">
        <v>4671</v>
      </c>
      <c r="W139" s="1104" t="s">
        <v>138</v>
      </c>
      <c r="X139" s="1104" t="s">
        <v>8</v>
      </c>
      <c r="Y139" s="1101" t="s">
        <v>743</v>
      </c>
      <c r="Z139" s="1105"/>
      <c r="AA139" s="1106" t="s">
        <v>77</v>
      </c>
      <c r="AB139" s="1107"/>
      <c r="AC139" s="1108" t="s">
        <v>75</v>
      </c>
      <c r="AD139" s="1107" t="s">
        <v>3439</v>
      </c>
      <c r="AE139" s="1030"/>
      <c r="AF139" s="1031"/>
      <c r="AG139" s="356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8"/>
    </row>
    <row r="140" spans="1:52" s="359" customFormat="1" ht="28.5" customHeight="1" x14ac:dyDescent="0.25">
      <c r="A140" s="1281">
        <v>132</v>
      </c>
      <c r="B140" s="1314" t="s">
        <v>3167</v>
      </c>
      <c r="C140" s="1314">
        <v>18</v>
      </c>
      <c r="D140" s="1315" t="s">
        <v>4919</v>
      </c>
      <c r="E140" s="1316"/>
      <c r="F140" s="1244" t="s">
        <v>1367</v>
      </c>
      <c r="G140" s="300"/>
      <c r="H140" s="790"/>
      <c r="I140" s="300" t="s">
        <v>4708</v>
      </c>
      <c r="J140" s="790" t="s">
        <v>4710</v>
      </c>
      <c r="K140" s="300"/>
      <c r="L140" s="790"/>
      <c r="M140" s="300"/>
      <c r="N140" s="790"/>
      <c r="O140" s="300"/>
      <c r="P140" s="790"/>
      <c r="Q140" s="300"/>
      <c r="R140" s="300"/>
      <c r="S140" s="790"/>
      <c r="T140" s="300"/>
      <c r="U140" s="1277" t="s">
        <v>3176</v>
      </c>
      <c r="V140" s="61" t="s">
        <v>4671</v>
      </c>
      <c r="W140" s="1104" t="s">
        <v>142</v>
      </c>
      <c r="X140" s="1104" t="s">
        <v>9</v>
      </c>
      <c r="Y140" s="1101" t="s">
        <v>743</v>
      </c>
      <c r="Z140" s="1105"/>
      <c r="AA140" s="1106" t="s">
        <v>84</v>
      </c>
      <c r="AB140" s="1107"/>
      <c r="AC140" s="1108" t="s">
        <v>89</v>
      </c>
      <c r="AD140" s="1107" t="s">
        <v>3439</v>
      </c>
      <c r="AE140" s="1030"/>
      <c r="AF140" s="1031"/>
      <c r="AG140" s="356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8"/>
    </row>
    <row r="141" spans="1:52" s="359" customFormat="1" ht="28.5" customHeight="1" x14ac:dyDescent="0.25">
      <c r="A141" s="1281">
        <v>133</v>
      </c>
      <c r="B141" s="1314" t="s">
        <v>3167</v>
      </c>
      <c r="C141" s="1314">
        <v>18</v>
      </c>
      <c r="D141" s="1315">
        <v>201810404135005</v>
      </c>
      <c r="E141" s="1316"/>
      <c r="F141" s="1244" t="s">
        <v>1367</v>
      </c>
      <c r="G141" s="300"/>
      <c r="H141" s="62"/>
      <c r="I141" s="61">
        <v>2</v>
      </c>
      <c r="J141" s="62" t="s">
        <v>4681</v>
      </c>
      <c r="K141" s="300"/>
      <c r="L141" s="790"/>
      <c r="M141" s="300"/>
      <c r="N141" s="790"/>
      <c r="O141" s="300"/>
      <c r="P141" s="790"/>
      <c r="Q141" s="300"/>
      <c r="R141" s="300"/>
      <c r="S141" s="790"/>
      <c r="T141" s="300"/>
      <c r="U141" s="1277" t="s">
        <v>3191</v>
      </c>
      <c r="V141" s="334" t="s">
        <v>4671</v>
      </c>
      <c r="W141" s="1104" t="s">
        <v>138</v>
      </c>
      <c r="X141" s="1104" t="s">
        <v>9</v>
      </c>
      <c r="Y141" s="1101" t="s">
        <v>743</v>
      </c>
      <c r="Z141" s="1105"/>
      <c r="AA141" s="1106" t="s">
        <v>84</v>
      </c>
      <c r="AB141" s="1107"/>
      <c r="AC141" s="1108" t="s">
        <v>112</v>
      </c>
      <c r="AD141" s="1107" t="s">
        <v>3439</v>
      </c>
      <c r="AE141" s="1030"/>
      <c r="AF141" s="1031"/>
      <c r="AG141" s="356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8"/>
    </row>
    <row r="142" spans="1:52" s="359" customFormat="1" ht="28.5" customHeight="1" thickBot="1" x14ac:dyDescent="0.3">
      <c r="A142" s="1281">
        <v>134</v>
      </c>
      <c r="B142" s="1314" t="s">
        <v>3167</v>
      </c>
      <c r="C142" s="1314">
        <v>18</v>
      </c>
      <c r="D142" s="1315" t="s">
        <v>4920</v>
      </c>
      <c r="E142" s="1316"/>
      <c r="F142" s="1244" t="s">
        <v>1367</v>
      </c>
      <c r="G142" s="300"/>
      <c r="H142" s="790"/>
      <c r="I142" s="505"/>
      <c r="J142" s="790"/>
      <c r="K142" s="300"/>
      <c r="L142" s="790"/>
      <c r="M142" s="300">
        <v>2</v>
      </c>
      <c r="N142" s="790" t="s">
        <v>4958</v>
      </c>
      <c r="O142" s="300"/>
      <c r="P142" s="790"/>
      <c r="Q142" s="300"/>
      <c r="R142" s="300"/>
      <c r="S142" s="790"/>
      <c r="T142" s="300"/>
      <c r="U142" s="1277" t="s">
        <v>3181</v>
      </c>
      <c r="V142" s="1391" t="s">
        <v>4671</v>
      </c>
      <c r="W142" s="1104" t="s">
        <v>142</v>
      </c>
      <c r="X142" s="1104" t="s">
        <v>9</v>
      </c>
      <c r="Y142" s="1101" t="s">
        <v>743</v>
      </c>
      <c r="Z142" s="1105"/>
      <c r="AA142" s="1106" t="s">
        <v>84</v>
      </c>
      <c r="AB142" s="1107"/>
      <c r="AC142" s="1108" t="s">
        <v>115</v>
      </c>
      <c r="AD142" s="1107" t="s">
        <v>3439</v>
      </c>
      <c r="AE142" s="1030"/>
      <c r="AF142" s="1031"/>
      <c r="AG142" s="356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8"/>
    </row>
    <row r="143" spans="1:52" s="359" customFormat="1" ht="28.5" customHeight="1" x14ac:dyDescent="0.25">
      <c r="A143" s="1281">
        <v>135</v>
      </c>
      <c r="B143" s="1314" t="s">
        <v>3167</v>
      </c>
      <c r="C143" s="1314">
        <v>18</v>
      </c>
      <c r="D143" s="1315" t="s">
        <v>4921</v>
      </c>
      <c r="E143" s="1316"/>
      <c r="F143" s="1317" t="s">
        <v>4815</v>
      </c>
      <c r="G143" s="300"/>
      <c r="H143" s="790"/>
      <c r="I143" s="300">
        <v>2</v>
      </c>
      <c r="J143" s="1269" t="s">
        <v>4958</v>
      </c>
      <c r="K143" s="300"/>
      <c r="L143" s="790"/>
      <c r="M143" s="300"/>
      <c r="N143" s="790"/>
      <c r="O143" s="300"/>
      <c r="P143" s="790"/>
      <c r="Q143" s="300"/>
      <c r="R143" s="300"/>
      <c r="S143" s="790"/>
      <c r="T143" s="300"/>
      <c r="U143" s="1277" t="s">
        <v>4937</v>
      </c>
      <c r="V143" s="1397" t="s">
        <v>4671</v>
      </c>
      <c r="W143" s="1104" t="s">
        <v>138</v>
      </c>
      <c r="X143" s="1104" t="s">
        <v>10</v>
      </c>
      <c r="Y143" s="1101" t="s">
        <v>309</v>
      </c>
      <c r="Z143" s="1105"/>
      <c r="AA143" s="1106" t="s">
        <v>77</v>
      </c>
      <c r="AB143" s="1107"/>
      <c r="AC143" s="1108" t="s">
        <v>62</v>
      </c>
      <c r="AD143" s="1107" t="s">
        <v>3439</v>
      </c>
      <c r="AE143" s="1030"/>
      <c r="AF143" s="1031"/>
      <c r="AG143" s="356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8"/>
    </row>
    <row r="144" spans="1:52" s="359" customFormat="1" ht="28.5" customHeight="1" x14ac:dyDescent="0.25">
      <c r="A144" s="1281">
        <v>136</v>
      </c>
      <c r="B144" s="1314" t="s">
        <v>3167</v>
      </c>
      <c r="C144" s="1314">
        <v>18</v>
      </c>
      <c r="D144" s="1315" t="s">
        <v>4922</v>
      </c>
      <c r="E144" s="1316"/>
      <c r="F144" s="1317" t="s">
        <v>4815</v>
      </c>
      <c r="G144" s="300"/>
      <c r="H144" s="790"/>
      <c r="I144" s="300"/>
      <c r="J144" s="790"/>
      <c r="K144" s="300">
        <v>2</v>
      </c>
      <c r="L144" s="790" t="s">
        <v>4697</v>
      </c>
      <c r="M144" s="300"/>
      <c r="N144" s="790"/>
      <c r="O144" s="300"/>
      <c r="P144" s="790"/>
      <c r="Q144" s="300"/>
      <c r="R144" s="300"/>
      <c r="S144" s="790"/>
      <c r="T144" s="300"/>
      <c r="U144" s="1277" t="s">
        <v>3186</v>
      </c>
      <c r="V144" s="334" t="s">
        <v>4671</v>
      </c>
      <c r="W144" s="1104" t="s">
        <v>142</v>
      </c>
      <c r="X144" s="1104" t="s">
        <v>10</v>
      </c>
      <c r="Y144" s="1101" t="s">
        <v>309</v>
      </c>
      <c r="Z144" s="1105"/>
      <c r="AA144" s="1106" t="s">
        <v>77</v>
      </c>
      <c r="AB144" s="1107"/>
      <c r="AC144" s="1108" t="s">
        <v>70</v>
      </c>
      <c r="AD144" s="1107" t="s">
        <v>3439</v>
      </c>
      <c r="AE144" s="1030"/>
      <c r="AF144" s="1031"/>
      <c r="AG144" s="356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8"/>
    </row>
    <row r="145" spans="1:52" s="359" customFormat="1" ht="28.5" customHeight="1" x14ac:dyDescent="0.25">
      <c r="A145" s="1281">
        <v>137</v>
      </c>
      <c r="B145" s="1314" t="s">
        <v>3167</v>
      </c>
      <c r="C145" s="1314">
        <v>18</v>
      </c>
      <c r="D145" s="1315" t="s">
        <v>4923</v>
      </c>
      <c r="E145" s="1316"/>
      <c r="F145" s="1317" t="s">
        <v>4815</v>
      </c>
      <c r="G145" s="300"/>
      <c r="H145" s="790"/>
      <c r="I145" s="300">
        <v>1</v>
      </c>
      <c r="J145" s="790" t="s">
        <v>4687</v>
      </c>
      <c r="K145" s="300"/>
      <c r="L145" s="790"/>
      <c r="M145" s="300"/>
      <c r="N145" s="790"/>
      <c r="O145" s="300"/>
      <c r="P145" s="790"/>
      <c r="Q145" s="300"/>
      <c r="R145" s="300"/>
      <c r="S145" s="790"/>
      <c r="T145" s="300"/>
      <c r="U145" s="1277" t="s">
        <v>3186</v>
      </c>
      <c r="V145" s="334" t="s">
        <v>4671</v>
      </c>
      <c r="W145" s="1104" t="s">
        <v>142</v>
      </c>
      <c r="X145" s="1104" t="s">
        <v>10</v>
      </c>
      <c r="Y145" s="1101" t="s">
        <v>309</v>
      </c>
      <c r="Z145" s="1105"/>
      <c r="AA145" s="1106" t="s">
        <v>77</v>
      </c>
      <c r="AB145" s="1107"/>
      <c r="AC145" s="1108" t="s">
        <v>75</v>
      </c>
      <c r="AD145" s="1107" t="s">
        <v>3439</v>
      </c>
      <c r="AE145" s="1030"/>
      <c r="AF145" s="1031"/>
      <c r="AG145" s="356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8"/>
    </row>
    <row r="146" spans="1:52" s="359" customFormat="1" ht="28.5" customHeight="1" x14ac:dyDescent="0.25">
      <c r="A146" s="1281">
        <v>138</v>
      </c>
      <c r="B146" s="1314" t="s">
        <v>3167</v>
      </c>
      <c r="C146" s="1314">
        <v>18</v>
      </c>
      <c r="D146" s="1315" t="s">
        <v>4924</v>
      </c>
      <c r="E146" s="1316"/>
      <c r="F146" s="1317" t="s">
        <v>4815</v>
      </c>
      <c r="G146" s="300"/>
      <c r="H146" s="790"/>
      <c r="I146" s="300"/>
      <c r="J146" s="790"/>
      <c r="K146" s="300"/>
      <c r="L146" s="790"/>
      <c r="M146" s="300">
        <v>1</v>
      </c>
      <c r="N146" s="790" t="s">
        <v>4687</v>
      </c>
      <c r="O146" s="300"/>
      <c r="P146" s="790"/>
      <c r="Q146" s="300"/>
      <c r="R146" s="300"/>
      <c r="S146" s="790"/>
      <c r="T146" s="300"/>
      <c r="U146" s="1277" t="s">
        <v>4937</v>
      </c>
      <c r="V146" s="1397" t="s">
        <v>4671</v>
      </c>
      <c r="W146" s="1104" t="s">
        <v>142</v>
      </c>
      <c r="X146" s="1104" t="s">
        <v>11</v>
      </c>
      <c r="Y146" s="1101" t="s">
        <v>309</v>
      </c>
      <c r="Z146" s="1105"/>
      <c r="AA146" s="1106" t="s">
        <v>84</v>
      </c>
      <c r="AB146" s="1107"/>
      <c r="AC146" s="1108" t="s">
        <v>89</v>
      </c>
      <c r="AD146" s="1107" t="s">
        <v>3439</v>
      </c>
      <c r="AE146" s="1030"/>
      <c r="AF146" s="1031"/>
      <c r="AG146" s="356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8"/>
    </row>
    <row r="147" spans="1:52" s="359" customFormat="1" ht="28.5" customHeight="1" x14ac:dyDescent="0.25">
      <c r="A147" s="1281">
        <v>139</v>
      </c>
      <c r="B147" s="1314" t="s">
        <v>3167</v>
      </c>
      <c r="C147" s="1314">
        <v>18</v>
      </c>
      <c r="D147" s="1315" t="s">
        <v>4925</v>
      </c>
      <c r="E147" s="1316"/>
      <c r="F147" s="1317" t="s">
        <v>4815</v>
      </c>
      <c r="G147" s="300"/>
      <c r="H147" s="790"/>
      <c r="I147" s="300"/>
      <c r="J147" s="790"/>
      <c r="K147" s="300"/>
      <c r="L147" s="790"/>
      <c r="M147" s="300">
        <v>1</v>
      </c>
      <c r="N147" s="790" t="s">
        <v>4697</v>
      </c>
      <c r="O147" s="300"/>
      <c r="P147" s="790"/>
      <c r="Q147" s="300"/>
      <c r="R147" s="300"/>
      <c r="S147" s="790"/>
      <c r="T147" s="300"/>
      <c r="U147" s="1277" t="s">
        <v>3186</v>
      </c>
      <c r="V147" s="334" t="s">
        <v>4671</v>
      </c>
      <c r="W147" s="1104" t="s">
        <v>138</v>
      </c>
      <c r="X147" s="1104" t="s">
        <v>11</v>
      </c>
      <c r="Y147" s="1101" t="s">
        <v>309</v>
      </c>
      <c r="Z147" s="1105"/>
      <c r="AA147" s="1106" t="s">
        <v>84</v>
      </c>
      <c r="AB147" s="1107"/>
      <c r="AC147" s="1108" t="s">
        <v>112</v>
      </c>
      <c r="AD147" s="1107" t="s">
        <v>3439</v>
      </c>
      <c r="AE147" s="1030"/>
      <c r="AF147" s="1031"/>
      <c r="AG147" s="356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8"/>
    </row>
    <row r="148" spans="1:52" s="359" customFormat="1" ht="28.5" customHeight="1" x14ac:dyDescent="0.25">
      <c r="A148" s="1281">
        <v>140</v>
      </c>
      <c r="B148" s="1314" t="s">
        <v>3167</v>
      </c>
      <c r="C148" s="1314">
        <v>18</v>
      </c>
      <c r="D148" s="1315" t="s">
        <v>4926</v>
      </c>
      <c r="E148" s="1316"/>
      <c r="F148" s="1317" t="s">
        <v>4815</v>
      </c>
      <c r="G148" s="300"/>
      <c r="H148" s="790"/>
      <c r="I148" s="300"/>
      <c r="J148" s="790"/>
      <c r="K148" s="300"/>
      <c r="L148" s="790"/>
      <c r="M148" s="300">
        <v>1</v>
      </c>
      <c r="N148" s="790" t="s">
        <v>4683</v>
      </c>
      <c r="O148" s="300"/>
      <c r="P148" s="790"/>
      <c r="Q148" s="300"/>
      <c r="R148" s="300"/>
      <c r="S148" s="790"/>
      <c r="T148" s="300"/>
      <c r="U148" s="1277" t="s">
        <v>3180</v>
      </c>
      <c r="V148" s="334" t="s">
        <v>4671</v>
      </c>
      <c r="W148" s="1104" t="s">
        <v>138</v>
      </c>
      <c r="X148" s="1104" t="s">
        <v>11</v>
      </c>
      <c r="Y148" s="1101" t="s">
        <v>309</v>
      </c>
      <c r="Z148" s="1105"/>
      <c r="AA148" s="1106" t="s">
        <v>84</v>
      </c>
      <c r="AB148" s="1107"/>
      <c r="AC148" s="1108" t="s">
        <v>115</v>
      </c>
      <c r="AD148" s="1107" t="s">
        <v>3439</v>
      </c>
      <c r="AE148" s="1030"/>
      <c r="AF148" s="1031"/>
      <c r="AG148" s="356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8"/>
    </row>
    <row r="149" spans="1:52" s="359" customFormat="1" ht="28.5" customHeight="1" x14ac:dyDescent="0.25">
      <c r="A149" s="1281">
        <v>141</v>
      </c>
      <c r="B149" s="1314" t="s">
        <v>3167</v>
      </c>
      <c r="C149" s="1314">
        <v>18</v>
      </c>
      <c r="D149" s="1318" t="s">
        <v>4927</v>
      </c>
      <c r="E149" s="1316"/>
      <c r="F149" s="1317" t="s">
        <v>565</v>
      </c>
      <c r="G149" s="300"/>
      <c r="H149" s="790"/>
      <c r="I149" s="300"/>
      <c r="J149" s="790"/>
      <c r="K149" s="300"/>
      <c r="L149" s="790"/>
      <c r="M149" s="300"/>
      <c r="N149" s="790"/>
      <c r="O149" s="300"/>
      <c r="P149" s="790"/>
      <c r="Q149" s="300">
        <v>2</v>
      </c>
      <c r="R149" s="300" t="s">
        <v>4684</v>
      </c>
      <c r="S149" s="790"/>
      <c r="T149" s="300"/>
      <c r="U149" s="1265" t="s">
        <v>3179</v>
      </c>
      <c r="V149" s="334" t="s">
        <v>4671</v>
      </c>
      <c r="W149" s="1104" t="s">
        <v>138</v>
      </c>
      <c r="X149" s="1104" t="s">
        <v>11</v>
      </c>
      <c r="Y149" s="1101" t="s">
        <v>309</v>
      </c>
      <c r="Z149" s="1105"/>
      <c r="AA149" s="1106" t="s">
        <v>77</v>
      </c>
      <c r="AB149" s="1107"/>
      <c r="AC149" s="1108" t="s">
        <v>62</v>
      </c>
      <c r="AD149" s="1107" t="s">
        <v>3439</v>
      </c>
      <c r="AE149" s="1128"/>
      <c r="AF149" s="1107">
        <v>35</v>
      </c>
      <c r="AG149" s="111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8"/>
    </row>
    <row r="150" spans="1:52" s="359" customFormat="1" ht="28.5" customHeight="1" x14ac:dyDescent="0.25">
      <c r="A150" s="1281">
        <v>142</v>
      </c>
      <c r="B150" s="1314" t="s">
        <v>3167</v>
      </c>
      <c r="C150" s="1314">
        <v>18</v>
      </c>
      <c r="D150" s="1318" t="s">
        <v>4928</v>
      </c>
      <c r="E150" s="1316"/>
      <c r="F150" s="1317" t="s">
        <v>565</v>
      </c>
      <c r="G150" s="300"/>
      <c r="H150" s="790"/>
      <c r="I150" s="300"/>
      <c r="J150" s="790"/>
      <c r="K150" s="300"/>
      <c r="L150" s="790"/>
      <c r="M150" s="300">
        <v>1</v>
      </c>
      <c r="N150" s="790" t="s">
        <v>4689</v>
      </c>
      <c r="O150" s="300"/>
      <c r="P150" s="790"/>
      <c r="Q150" s="300"/>
      <c r="R150" s="300"/>
      <c r="S150" s="790"/>
      <c r="T150" s="300"/>
      <c r="U150" s="1277" t="s">
        <v>3183</v>
      </c>
      <c r="V150" s="334"/>
      <c r="W150" s="1104" t="s">
        <v>142</v>
      </c>
      <c r="X150" s="1104" t="s">
        <v>11</v>
      </c>
      <c r="Y150" s="1101" t="s">
        <v>309</v>
      </c>
      <c r="Z150" s="1105"/>
      <c r="AA150" s="1106" t="s">
        <v>77</v>
      </c>
      <c r="AB150" s="1107"/>
      <c r="AC150" s="1108" t="s">
        <v>70</v>
      </c>
      <c r="AD150" s="1107" t="s">
        <v>3439</v>
      </c>
      <c r="AE150" s="1128"/>
      <c r="AF150" s="1107">
        <v>35</v>
      </c>
      <c r="AG150" s="111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8"/>
    </row>
    <row r="151" spans="1:52" s="359" customFormat="1" ht="28.5" customHeight="1" x14ac:dyDescent="0.25">
      <c r="A151" s="1281">
        <v>143</v>
      </c>
      <c r="B151" s="1314" t="s">
        <v>3167</v>
      </c>
      <c r="C151" s="1314">
        <v>18</v>
      </c>
      <c r="D151" s="1318" t="s">
        <v>4929</v>
      </c>
      <c r="E151" s="1316"/>
      <c r="F151" s="1317" t="s">
        <v>565</v>
      </c>
      <c r="G151" s="300"/>
      <c r="H151" s="790"/>
      <c r="I151" s="300"/>
      <c r="J151" s="790"/>
      <c r="K151" s="300">
        <v>2</v>
      </c>
      <c r="L151" s="1269" t="s">
        <v>4684</v>
      </c>
      <c r="M151" s="300"/>
      <c r="N151" s="790"/>
      <c r="O151" s="300"/>
      <c r="P151" s="790"/>
      <c r="Q151" s="300"/>
      <c r="R151" s="300"/>
      <c r="S151" s="790"/>
      <c r="T151" s="300"/>
      <c r="U151" s="1277" t="s">
        <v>3176</v>
      </c>
      <c r="V151" s="61" t="s">
        <v>4671</v>
      </c>
      <c r="W151" s="1104" t="s">
        <v>142</v>
      </c>
      <c r="X151" s="1104" t="s">
        <v>10</v>
      </c>
      <c r="Y151" s="1101" t="s">
        <v>309</v>
      </c>
      <c r="Z151" s="1105"/>
      <c r="AA151" s="1106" t="s">
        <v>84</v>
      </c>
      <c r="AB151" s="1107"/>
      <c r="AC151" s="1108" t="s">
        <v>89</v>
      </c>
      <c r="AD151" s="1107" t="s">
        <v>3439</v>
      </c>
      <c r="AE151" s="1128"/>
      <c r="AF151" s="1107">
        <v>34</v>
      </c>
      <c r="AG151" s="111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8"/>
    </row>
    <row r="152" spans="1:52" s="359" customFormat="1" ht="28.5" customHeight="1" x14ac:dyDescent="0.25">
      <c r="A152" s="1281">
        <v>144</v>
      </c>
      <c r="B152" s="1314" t="s">
        <v>3167</v>
      </c>
      <c r="C152" s="1314">
        <v>18</v>
      </c>
      <c r="D152" s="1318" t="s">
        <v>4930</v>
      </c>
      <c r="E152" s="1316"/>
      <c r="F152" s="1317" t="s">
        <v>565</v>
      </c>
      <c r="G152" s="300"/>
      <c r="H152" s="790"/>
      <c r="I152" s="300"/>
      <c r="J152" s="790"/>
      <c r="K152" s="300">
        <v>0</v>
      </c>
      <c r="L152" s="790"/>
      <c r="M152" s="300"/>
      <c r="N152" s="790"/>
      <c r="O152" s="300"/>
      <c r="P152" s="790"/>
      <c r="Q152" s="300"/>
      <c r="R152" s="300"/>
      <c r="S152" s="790"/>
      <c r="T152" s="300"/>
      <c r="U152" s="1277" t="s">
        <v>3183</v>
      </c>
      <c r="V152" s="334"/>
      <c r="W152" s="1104" t="s">
        <v>138</v>
      </c>
      <c r="X152" s="1104" t="s">
        <v>10</v>
      </c>
      <c r="Y152" s="1101" t="s">
        <v>309</v>
      </c>
      <c r="Z152" s="1105"/>
      <c r="AA152" s="1106" t="s">
        <v>84</v>
      </c>
      <c r="AB152" s="1107"/>
      <c r="AC152" s="1108" t="s">
        <v>112</v>
      </c>
      <c r="AD152" s="1107" t="s">
        <v>3439</v>
      </c>
      <c r="AE152" s="1128"/>
      <c r="AF152" s="1107">
        <v>19</v>
      </c>
      <c r="AG152" s="111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</row>
    <row r="153" spans="1:52" s="359" customFormat="1" ht="28.5" customHeight="1" x14ac:dyDescent="0.25">
      <c r="A153" s="1281">
        <v>145</v>
      </c>
      <c r="B153" s="1314" t="s">
        <v>3167</v>
      </c>
      <c r="C153" s="1314">
        <v>18</v>
      </c>
      <c r="D153" s="1315" t="s">
        <v>4931</v>
      </c>
      <c r="E153" s="1316"/>
      <c r="F153" s="1317" t="s">
        <v>1601</v>
      </c>
      <c r="G153" s="300"/>
      <c r="H153" s="790"/>
      <c r="I153" s="300">
        <v>1</v>
      </c>
      <c r="J153" s="1269" t="s">
        <v>4958</v>
      </c>
      <c r="K153" s="300"/>
      <c r="L153" s="790"/>
      <c r="M153" s="300"/>
      <c r="N153" s="790"/>
      <c r="O153" s="300"/>
      <c r="P153" s="790"/>
      <c r="Q153" s="300"/>
      <c r="R153" s="300"/>
      <c r="S153" s="790"/>
      <c r="T153" s="300"/>
      <c r="U153" s="1277" t="s">
        <v>4937</v>
      </c>
      <c r="V153" s="1397" t="s">
        <v>4671</v>
      </c>
      <c r="W153" s="1104" t="s">
        <v>138</v>
      </c>
      <c r="X153" s="1104" t="s">
        <v>9</v>
      </c>
      <c r="Y153" s="1101" t="s">
        <v>743</v>
      </c>
      <c r="Z153" s="1105"/>
      <c r="AA153" s="1106" t="s">
        <v>1841</v>
      </c>
      <c r="AB153" s="1107"/>
      <c r="AC153" s="1108" t="s">
        <v>62</v>
      </c>
      <c r="AD153" s="1107" t="s">
        <v>3439</v>
      </c>
      <c r="AE153" s="1128"/>
      <c r="AF153" s="1107">
        <v>23</v>
      </c>
      <c r="AG153" s="1110"/>
      <c r="AH153" s="1075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</row>
    <row r="154" spans="1:52" s="359" customFormat="1" ht="28.5" customHeight="1" x14ac:dyDescent="0.25">
      <c r="A154" s="1281">
        <v>146</v>
      </c>
      <c r="B154" s="1314" t="s">
        <v>3167</v>
      </c>
      <c r="C154" s="1314">
        <v>18</v>
      </c>
      <c r="D154" s="1315" t="s">
        <v>4932</v>
      </c>
      <c r="E154" s="1316"/>
      <c r="F154" s="1317" t="s">
        <v>1601</v>
      </c>
      <c r="G154" s="300"/>
      <c r="H154" s="790"/>
      <c r="I154" s="300">
        <v>2</v>
      </c>
      <c r="J154" s="790" t="s">
        <v>4687</v>
      </c>
      <c r="K154" s="300"/>
      <c r="L154" s="790"/>
      <c r="M154" s="300"/>
      <c r="N154" s="790"/>
      <c r="O154" s="300"/>
      <c r="P154" s="790"/>
      <c r="Q154" s="300"/>
      <c r="R154" s="300"/>
      <c r="S154" s="790"/>
      <c r="T154" s="300"/>
      <c r="U154" s="1277" t="s">
        <v>3186</v>
      </c>
      <c r="V154" s="334" t="s">
        <v>4671</v>
      </c>
      <c r="W154" s="1104" t="s">
        <v>142</v>
      </c>
      <c r="X154" s="1104" t="s">
        <v>9</v>
      </c>
      <c r="Y154" s="1101" t="s">
        <v>743</v>
      </c>
      <c r="Z154" s="1105"/>
      <c r="AA154" s="1106" t="s">
        <v>1841</v>
      </c>
      <c r="AB154" s="1107"/>
      <c r="AC154" s="1108" t="s">
        <v>70</v>
      </c>
      <c r="AD154" s="1107" t="s">
        <v>3439</v>
      </c>
      <c r="AE154" s="1128"/>
      <c r="AF154" s="1107">
        <v>24</v>
      </c>
      <c r="AG154" s="1110"/>
      <c r="AH154" s="1075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8"/>
    </row>
    <row r="155" spans="1:52" s="359" customFormat="1" ht="28.5" customHeight="1" x14ac:dyDescent="0.25">
      <c r="A155" s="1281">
        <v>147</v>
      </c>
      <c r="B155" s="1314" t="s">
        <v>3167</v>
      </c>
      <c r="C155" s="1314">
        <v>18</v>
      </c>
      <c r="D155" s="1315" t="s">
        <v>4933</v>
      </c>
      <c r="E155" s="1316"/>
      <c r="F155" s="1317" t="s">
        <v>1601</v>
      </c>
      <c r="G155" s="300"/>
      <c r="H155" s="790"/>
      <c r="I155" s="1278"/>
      <c r="J155" s="790"/>
      <c r="K155" s="300"/>
      <c r="L155" s="1269"/>
      <c r="M155" s="300"/>
      <c r="N155" s="790"/>
      <c r="O155" s="300"/>
      <c r="P155" s="790"/>
      <c r="Q155" s="300"/>
      <c r="R155" s="300"/>
      <c r="S155" s="790"/>
      <c r="T155" s="300"/>
      <c r="U155" s="1277" t="s">
        <v>3181</v>
      </c>
      <c r="V155" s="1391" t="s">
        <v>4671</v>
      </c>
      <c r="W155" s="1104" t="s">
        <v>138</v>
      </c>
      <c r="X155" s="1104" t="s">
        <v>9</v>
      </c>
      <c r="Y155" s="1101" t="s">
        <v>743</v>
      </c>
      <c r="Z155" s="1105" t="s">
        <v>4948</v>
      </c>
      <c r="AA155" s="1106" t="s">
        <v>1841</v>
      </c>
      <c r="AB155" s="1107"/>
      <c r="AC155" s="1108" t="s">
        <v>75</v>
      </c>
      <c r="AD155" s="1107" t="s">
        <v>3439</v>
      </c>
      <c r="AE155" s="1128"/>
      <c r="AF155" s="1107">
        <v>24</v>
      </c>
      <c r="AG155" s="1110" t="s">
        <v>4814</v>
      </c>
      <c r="AH155" s="1075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8"/>
    </row>
    <row r="156" spans="1:52" s="359" customFormat="1" ht="28.5" customHeight="1" x14ac:dyDescent="0.25">
      <c r="A156" s="1281">
        <v>148</v>
      </c>
      <c r="B156" s="1314" t="s">
        <v>3167</v>
      </c>
      <c r="C156" s="1314">
        <v>18</v>
      </c>
      <c r="D156" s="1315" t="s">
        <v>4934</v>
      </c>
      <c r="E156" s="1316"/>
      <c r="F156" s="1317" t="s">
        <v>1601</v>
      </c>
      <c r="G156" s="300" t="s">
        <v>4708</v>
      </c>
      <c r="H156" s="790" t="s">
        <v>4697</v>
      </c>
      <c r="I156" s="300"/>
      <c r="J156" s="790"/>
      <c r="K156" s="300"/>
      <c r="L156" s="790"/>
      <c r="M156" s="300"/>
      <c r="N156" s="790"/>
      <c r="O156" s="300"/>
      <c r="P156" s="790"/>
      <c r="Q156" s="300"/>
      <c r="R156" s="300"/>
      <c r="S156" s="790"/>
      <c r="T156" s="300"/>
      <c r="U156" s="1277" t="s">
        <v>4938</v>
      </c>
      <c r="V156" s="334"/>
      <c r="W156" s="1104" t="s">
        <v>142</v>
      </c>
      <c r="X156" s="1104" t="s">
        <v>8</v>
      </c>
      <c r="Y156" s="1101" t="s">
        <v>743</v>
      </c>
      <c r="Z156" s="1105"/>
      <c r="AA156" s="1106" t="s">
        <v>1841</v>
      </c>
      <c r="AB156" s="1107"/>
      <c r="AC156" s="1108" t="s">
        <v>89</v>
      </c>
      <c r="AD156" s="1107" t="s">
        <v>3439</v>
      </c>
      <c r="AE156" s="1128"/>
      <c r="AF156" s="1107">
        <v>23</v>
      </c>
      <c r="AG156" s="1110"/>
      <c r="AH156" s="1075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8"/>
    </row>
    <row r="157" spans="1:52" s="359" customFormat="1" ht="28.5" customHeight="1" x14ac:dyDescent="0.25">
      <c r="A157" s="1281">
        <v>149</v>
      </c>
      <c r="B157" s="1314" t="s">
        <v>3167</v>
      </c>
      <c r="C157" s="1314">
        <v>18</v>
      </c>
      <c r="D157" s="1315" t="s">
        <v>4935</v>
      </c>
      <c r="E157" s="1316"/>
      <c r="F157" s="1317" t="s">
        <v>1601</v>
      </c>
      <c r="G157" s="300" t="s">
        <v>4708</v>
      </c>
      <c r="H157" s="790" t="s">
        <v>4687</v>
      </c>
      <c r="I157" s="300"/>
      <c r="J157" s="790"/>
      <c r="K157" s="300"/>
      <c r="L157" s="790"/>
      <c r="M157" s="300"/>
      <c r="N157" s="790"/>
      <c r="O157" s="300"/>
      <c r="P157" s="790"/>
      <c r="Q157" s="300"/>
      <c r="R157" s="300"/>
      <c r="S157" s="790"/>
      <c r="T157" s="300"/>
      <c r="U157" s="1277" t="s">
        <v>3186</v>
      </c>
      <c r="V157" s="334" t="s">
        <v>4671</v>
      </c>
      <c r="W157" s="1104" t="s">
        <v>138</v>
      </c>
      <c r="X157" s="1104" t="s">
        <v>8</v>
      </c>
      <c r="Y157" s="1101" t="s">
        <v>743</v>
      </c>
      <c r="Z157" s="1105"/>
      <c r="AA157" s="1106" t="s">
        <v>1841</v>
      </c>
      <c r="AB157" s="1107"/>
      <c r="AC157" s="1108" t="s">
        <v>112</v>
      </c>
      <c r="AD157" s="1107" t="s">
        <v>3439</v>
      </c>
      <c r="AE157" s="1128"/>
      <c r="AF157" s="1107">
        <v>17</v>
      </c>
      <c r="AG157" s="1110"/>
      <c r="AH157" s="1075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8"/>
    </row>
    <row r="158" spans="1:52" s="359" customFormat="1" ht="28.5" customHeight="1" x14ac:dyDescent="0.25">
      <c r="A158" s="1281">
        <v>150</v>
      </c>
      <c r="B158" s="1314" t="s">
        <v>3167</v>
      </c>
      <c r="C158" s="1314">
        <v>18</v>
      </c>
      <c r="D158" s="1315" t="s">
        <v>4936</v>
      </c>
      <c r="E158" s="1316"/>
      <c r="F158" s="1317" t="s">
        <v>1601</v>
      </c>
      <c r="G158" s="1279"/>
      <c r="H158" s="62"/>
      <c r="I158" s="61"/>
      <c r="J158" s="62"/>
      <c r="K158" s="300"/>
      <c r="L158" s="790"/>
      <c r="M158" s="300"/>
      <c r="N158" s="790"/>
      <c r="O158" s="300"/>
      <c r="P158" s="790"/>
      <c r="Q158" s="300"/>
      <c r="R158" s="300"/>
      <c r="S158" s="790"/>
      <c r="T158" s="300"/>
      <c r="U158" s="1277" t="s">
        <v>3181</v>
      </c>
      <c r="V158" s="1391" t="s">
        <v>4671</v>
      </c>
      <c r="W158" s="1104" t="s">
        <v>142</v>
      </c>
      <c r="X158" s="1104" t="s">
        <v>8</v>
      </c>
      <c r="Y158" s="1101" t="s">
        <v>743</v>
      </c>
      <c r="Z158" s="1105"/>
      <c r="AA158" s="1106" t="s">
        <v>1841</v>
      </c>
      <c r="AB158" s="1107"/>
      <c r="AC158" s="1108" t="s">
        <v>115</v>
      </c>
      <c r="AD158" s="1107" t="s">
        <v>3439</v>
      </c>
      <c r="AE158" s="1128"/>
      <c r="AF158" s="1107">
        <v>21</v>
      </c>
      <c r="AG158" s="1110" t="s">
        <v>4816</v>
      </c>
      <c r="AH158" s="1075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8"/>
    </row>
    <row r="159" spans="1:52" s="292" customFormat="1" ht="28.5" customHeight="1" thickBot="1" x14ac:dyDescent="0.3">
      <c r="A159" s="1469"/>
      <c r="B159" s="1470"/>
      <c r="C159" s="1470"/>
      <c r="D159" s="1471" t="s">
        <v>4999</v>
      </c>
      <c r="E159" s="1472"/>
      <c r="F159" s="1473" t="s">
        <v>4989</v>
      </c>
      <c r="G159" s="1474"/>
      <c r="H159" s="1475"/>
      <c r="I159" s="1476"/>
      <c r="J159" s="1475"/>
      <c r="K159" s="1474"/>
      <c r="L159" s="1467"/>
      <c r="M159" s="1474">
        <v>1</v>
      </c>
      <c r="N159" s="1467" t="s">
        <v>4700</v>
      </c>
      <c r="O159" s="1474"/>
      <c r="P159" s="1467"/>
      <c r="Q159" s="1477"/>
      <c r="R159" s="1477"/>
      <c r="S159" s="1478"/>
      <c r="T159" s="505"/>
      <c r="U159" s="1468" t="s">
        <v>3182</v>
      </c>
      <c r="V159" s="61" t="s">
        <v>4702</v>
      </c>
      <c r="W159" s="509"/>
      <c r="X159" s="511"/>
      <c r="Y159" s="512"/>
      <c r="Z159" s="866"/>
      <c r="AA159" s="867"/>
      <c r="AB159" s="282"/>
      <c r="AC159" s="291"/>
      <c r="AD159" s="284"/>
      <c r="AE159" s="283"/>
      <c r="AF159" s="328"/>
      <c r="AG159" s="29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5"/>
    </row>
    <row r="160" spans="1:52" s="319" customFormat="1" ht="27" customHeight="1" x14ac:dyDescent="0.35">
      <c r="A160" s="79"/>
      <c r="B160" s="79"/>
      <c r="C160" s="79"/>
      <c r="D160" s="83" t="s">
        <v>29</v>
      </c>
      <c r="E160" s="79"/>
      <c r="F160" s="80"/>
      <c r="G160" s="81"/>
      <c r="H160" s="79"/>
      <c r="I160" s="82"/>
      <c r="J160" s="82"/>
      <c r="K160" s="80"/>
      <c r="L160" s="80"/>
      <c r="M160" s="80"/>
      <c r="N160" s="79"/>
      <c r="O160" s="80"/>
      <c r="P160" s="80"/>
      <c r="Q160" s="80"/>
      <c r="R160" s="79"/>
      <c r="S160" s="79"/>
      <c r="T160" s="79"/>
      <c r="U160" s="554"/>
      <c r="V160" s="1367"/>
      <c r="W160" s="347"/>
      <c r="X160" s="257"/>
      <c r="Y160" s="273"/>
      <c r="Z160" s="870"/>
      <c r="AA160" s="830"/>
      <c r="AB160" s="83"/>
      <c r="AC160" s="81"/>
      <c r="AD160" s="79"/>
      <c r="AE160" s="84"/>
      <c r="AF160" s="85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319" customFormat="1" ht="19.5" x14ac:dyDescent="0.35">
      <c r="A161" s="79"/>
      <c r="B161" s="83"/>
      <c r="C161" s="79"/>
      <c r="D161" s="83"/>
      <c r="E161" s="79"/>
      <c r="F161" s="86"/>
      <c r="G161" s="259" t="s">
        <v>31</v>
      </c>
      <c r="H161" s="259"/>
      <c r="I161" s="259"/>
      <c r="J161" s="259"/>
      <c r="K161" s="259"/>
      <c r="L161" s="259"/>
      <c r="M161" s="259"/>
      <c r="N161" s="1390"/>
      <c r="O161" s="554"/>
      <c r="S161" s="1044"/>
      <c r="T161" s="1044"/>
      <c r="V161" s="1367"/>
      <c r="W161" s="347"/>
      <c r="X161" s="257"/>
      <c r="Y161" s="273"/>
      <c r="Z161" s="870"/>
      <c r="AA161" s="830"/>
      <c r="AB161" s="83"/>
      <c r="AC161" s="79"/>
      <c r="AD161" s="79"/>
      <c r="AE161" s="84"/>
      <c r="AF161" s="85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320" customFormat="1" ht="18.75" x14ac:dyDescent="0.3">
      <c r="A162" s="87"/>
      <c r="B162" s="88"/>
      <c r="C162" s="87"/>
      <c r="D162" s="88"/>
      <c r="E162" s="79"/>
      <c r="F162" s="89"/>
      <c r="G162" s="1427" t="s">
        <v>32</v>
      </c>
      <c r="H162" s="1427"/>
      <c r="I162" s="1427"/>
      <c r="J162" s="29"/>
      <c r="K162" s="526" t="s">
        <v>33</v>
      </c>
      <c r="L162" s="1390"/>
      <c r="M162" s="1390"/>
      <c r="N162" s="1390"/>
      <c r="O162" s="87"/>
      <c r="P162" s="79"/>
      <c r="Q162" s="79"/>
      <c r="R162" s="79"/>
      <c r="S162" s="79"/>
      <c r="T162" s="79"/>
      <c r="U162" s="554"/>
      <c r="V162" s="1367"/>
      <c r="W162" s="1388"/>
      <c r="X162" s="1387"/>
      <c r="Y162" s="256"/>
      <c r="Z162" s="870"/>
      <c r="AA162" s="830"/>
      <c r="AB162" s="83"/>
      <c r="AC162" s="79"/>
      <c r="AD162" s="79"/>
      <c r="AE162" s="84"/>
      <c r="AF162" s="85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321" customFormat="1" ht="16.5" x14ac:dyDescent="0.25">
      <c r="A163" s="11"/>
      <c r="B163" s="12"/>
      <c r="C163" s="11"/>
      <c r="D163" s="12"/>
      <c r="E163" s="1385"/>
      <c r="F163" s="98"/>
      <c r="G163" s="526" t="s">
        <v>34</v>
      </c>
      <c r="H163" s="526" t="s">
        <v>35</v>
      </c>
      <c r="I163" s="526"/>
      <c r="J163" s="29"/>
      <c r="K163" s="1390"/>
      <c r="L163" s="1390"/>
      <c r="M163" s="1390"/>
      <c r="N163" s="1390"/>
      <c r="O163" s="18"/>
      <c r="P163" s="14"/>
      <c r="Q163" s="1383"/>
      <c r="R163" s="14"/>
      <c r="S163" s="1383"/>
      <c r="T163" s="1386"/>
      <c r="U163" s="35"/>
      <c r="V163" s="1367"/>
      <c r="W163" s="1388"/>
      <c r="X163" s="1387"/>
      <c r="Y163" s="256"/>
      <c r="Z163" s="843"/>
      <c r="AA163" s="844"/>
      <c r="AB163" s="7"/>
      <c r="AC163" s="15"/>
      <c r="AD163" s="14"/>
      <c r="AE163" s="9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21" customFormat="1" ht="16.5" x14ac:dyDescent="0.25">
      <c r="A164" s="11"/>
      <c r="B164" s="12"/>
      <c r="C164" s="11"/>
      <c r="D164" s="157"/>
      <c r="E164" s="1070"/>
      <c r="G164" s="526" t="s">
        <v>38</v>
      </c>
      <c r="H164" s="526" t="s">
        <v>39</v>
      </c>
      <c r="I164" s="1390"/>
      <c r="J164" s="29"/>
      <c r="K164" s="1390"/>
      <c r="L164" s="839"/>
      <c r="M164" s="1390"/>
      <c r="N164" s="1390"/>
      <c r="O164" s="18"/>
      <c r="P164" s="14"/>
      <c r="Q164" s="1383"/>
      <c r="R164" s="14"/>
      <c r="S164" s="1383"/>
      <c r="T164" s="1386"/>
      <c r="U164" s="35"/>
      <c r="V164" s="870"/>
      <c r="W164" s="1388"/>
      <c r="X164" s="1387"/>
      <c r="Y164" s="256"/>
      <c r="Z164" s="871"/>
      <c r="AA164" s="844"/>
      <c r="AB164" s="1"/>
      <c r="AC164" s="15"/>
      <c r="AD164" s="14"/>
      <c r="AE164" s="93"/>
      <c r="AF164" s="94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</row>
    <row r="165" spans="1:52" s="321" customFormat="1" ht="16.5" x14ac:dyDescent="0.25">
      <c r="A165" s="11"/>
      <c r="B165" s="12"/>
      <c r="C165" s="11"/>
      <c r="D165" s="157"/>
      <c r="E165" s="1070"/>
      <c r="G165" s="1390"/>
      <c r="H165" s="1390"/>
      <c r="I165" s="1390"/>
      <c r="J165" s="840"/>
      <c r="K165" s="116"/>
      <c r="L165" s="1390"/>
      <c r="M165" s="1390" t="s">
        <v>36</v>
      </c>
      <c r="N165" s="1390"/>
      <c r="O165" s="18"/>
      <c r="P165" s="14"/>
      <c r="Q165" s="1383"/>
      <c r="R165" s="14"/>
      <c r="S165" s="1383" t="s">
        <v>37</v>
      </c>
      <c r="T165" s="1386"/>
      <c r="U165" s="35"/>
      <c r="V165" s="1367"/>
      <c r="W165" s="1388"/>
      <c r="X165" s="1387"/>
      <c r="Y165" s="256"/>
      <c r="Z165" s="871"/>
      <c r="AA165" s="844"/>
      <c r="AB165" s="1"/>
      <c r="AC165" s="15"/>
      <c r="AD165" s="14"/>
      <c r="AF165" s="323"/>
    </row>
    <row r="166" spans="1:52" s="321" customFormat="1" ht="16.5" x14ac:dyDescent="0.25">
      <c r="A166" s="11"/>
      <c r="B166" s="12"/>
      <c r="C166" s="11"/>
      <c r="D166" s="157"/>
      <c r="E166" s="1070"/>
      <c r="G166" s="13"/>
      <c r="H166" s="14"/>
      <c r="I166" s="1383"/>
      <c r="J166" s="92"/>
      <c r="K166" s="1383"/>
      <c r="L166" s="14"/>
      <c r="M166" s="1383"/>
      <c r="N166" s="14"/>
      <c r="O166" s="18"/>
      <c r="P166" s="14"/>
      <c r="Q166" s="1383"/>
      <c r="R166" s="14"/>
      <c r="S166" s="1383"/>
      <c r="T166" s="97"/>
      <c r="U166" s="35"/>
      <c r="V166" s="1367"/>
      <c r="W166" s="1388" t="s">
        <v>30</v>
      </c>
      <c r="X166" s="1387"/>
      <c r="Y166" s="256"/>
      <c r="Z166" s="843"/>
      <c r="AA166" s="844"/>
      <c r="AB166" s="7"/>
      <c r="AC166" s="15"/>
      <c r="AD166" s="14"/>
      <c r="AF166" s="323"/>
    </row>
    <row r="167" spans="1:52" s="321" customFormat="1" ht="16.5" x14ac:dyDescent="0.25">
      <c r="A167" s="11"/>
      <c r="B167" s="12"/>
      <c r="C167" s="11"/>
      <c r="D167" s="26"/>
      <c r="E167" s="1384"/>
      <c r="F167" s="838"/>
      <c r="G167" s="13"/>
      <c r="H167" s="14"/>
      <c r="I167" s="1383"/>
      <c r="J167" s="92"/>
      <c r="K167" s="1383"/>
      <c r="L167" s="14"/>
      <c r="M167" s="1383"/>
      <c r="N167" s="14"/>
      <c r="O167" s="18"/>
      <c r="P167" s="14"/>
      <c r="Q167" s="1383"/>
      <c r="R167" s="14"/>
      <c r="S167" s="1383"/>
      <c r="T167" s="97"/>
      <c r="U167" s="35"/>
      <c r="V167" s="1367"/>
      <c r="W167" s="1388"/>
      <c r="X167" s="1387"/>
      <c r="Y167" s="256"/>
      <c r="Z167" s="843"/>
      <c r="AA167" s="844"/>
      <c r="AB167" s="7"/>
      <c r="AC167" s="15"/>
      <c r="AD167" s="14"/>
      <c r="AF167" s="323"/>
    </row>
    <row r="168" spans="1:52" s="321" customFormat="1" ht="24" customHeight="1" x14ac:dyDescent="0.25">
      <c r="A168" s="11"/>
      <c r="B168" s="12"/>
      <c r="C168" s="11"/>
      <c r="D168" s="12"/>
      <c r="E168" s="1385"/>
      <c r="F168" s="98"/>
      <c r="G168" s="13"/>
      <c r="H168" s="14"/>
      <c r="I168" s="1383"/>
      <c r="J168" s="92"/>
      <c r="K168" s="1383"/>
      <c r="L168" s="14"/>
      <c r="M168" s="1383"/>
      <c r="N168" s="14"/>
      <c r="O168" s="18"/>
      <c r="P168" s="14"/>
      <c r="Q168" s="1383"/>
      <c r="R168" s="14"/>
      <c r="S168" s="1383"/>
      <c r="T168" s="99"/>
      <c r="U168" s="35"/>
      <c r="V168" s="1367"/>
      <c r="W168" s="1388"/>
      <c r="X168" s="1387"/>
      <c r="Y168" s="256"/>
      <c r="Z168" s="843"/>
      <c r="AA168" s="844"/>
      <c r="AB168" s="7"/>
      <c r="AC168" s="15"/>
      <c r="AD168" s="14"/>
      <c r="AF168" s="323"/>
    </row>
    <row r="169" spans="1:52" s="321" customFormat="1" ht="16.5" x14ac:dyDescent="0.25">
      <c r="A169" s="11"/>
      <c r="B169" s="12"/>
      <c r="C169" s="11"/>
      <c r="D169" s="12"/>
      <c r="E169" s="1385"/>
      <c r="F169" s="98"/>
      <c r="G169" s="13"/>
      <c r="H169" s="14"/>
      <c r="I169" s="1383"/>
      <c r="J169" s="92"/>
      <c r="K169" s="1383"/>
      <c r="L169" s="14"/>
      <c r="M169" s="1383"/>
      <c r="N169" s="14"/>
      <c r="O169" s="18"/>
      <c r="P169" s="14"/>
      <c r="Q169" s="19"/>
      <c r="R169" s="6" t="s">
        <v>40</v>
      </c>
      <c r="S169" s="19"/>
      <c r="T169" s="100"/>
      <c r="U169" s="35"/>
      <c r="V169" s="1367"/>
      <c r="W169" s="1388"/>
      <c r="X169" s="1387"/>
      <c r="Y169" s="256"/>
      <c r="Z169" s="843"/>
      <c r="AA169" s="844"/>
      <c r="AB169" s="101"/>
      <c r="AC169" s="15"/>
      <c r="AD169" s="14"/>
      <c r="AF169" s="323"/>
    </row>
    <row r="170" spans="1:52" s="321" customFormat="1" x14ac:dyDescent="0.25">
      <c r="A170" s="102"/>
      <c r="B170" s="102"/>
      <c r="C170" s="25"/>
      <c r="D170" s="339"/>
      <c r="E170" s="1042"/>
      <c r="F170" s="104"/>
      <c r="G170" s="27"/>
      <c r="H170" s="105"/>
      <c r="I170" s="1386"/>
      <c r="J170" s="106"/>
      <c r="K170" s="107"/>
      <c r="L170" s="108"/>
      <c r="M170" s="107"/>
      <c r="N170" s="109"/>
      <c r="O170" s="107"/>
      <c r="P170" s="108"/>
      <c r="Q170" s="107"/>
      <c r="R170" s="109"/>
      <c r="S170" s="110"/>
      <c r="T170" s="107"/>
      <c r="U170" s="35"/>
      <c r="V170" s="1367"/>
      <c r="W170" s="1388"/>
      <c r="X170" s="256"/>
      <c r="Y170" s="256"/>
      <c r="Z170" s="843"/>
      <c r="AA170" s="844"/>
      <c r="AB170" s="111"/>
      <c r="AC170" s="36"/>
      <c r="AD170" s="105"/>
      <c r="AF170" s="323"/>
    </row>
    <row r="171" spans="1:52" s="321" customFormat="1" x14ac:dyDescent="0.25">
      <c r="A171" s="102"/>
      <c r="B171" s="102"/>
      <c r="C171" s="103"/>
      <c r="D171" s="339"/>
      <c r="E171" s="1042"/>
      <c r="F171" s="26"/>
      <c r="G171" s="112"/>
      <c r="H171" s="109"/>
      <c r="I171" s="107"/>
      <c r="J171" s="113"/>
      <c r="K171" s="114"/>
      <c r="L171" s="108"/>
      <c r="M171" s="114"/>
      <c r="N171" s="115"/>
      <c r="O171" s="114"/>
      <c r="P171" s="116" t="s">
        <v>41</v>
      </c>
      <c r="Q171" s="816"/>
      <c r="R171" s="1390"/>
      <c r="S171" s="816"/>
      <c r="T171" s="1386"/>
      <c r="U171" s="555"/>
      <c r="V171" s="1367"/>
      <c r="W171" s="1388"/>
      <c r="X171" s="1387"/>
      <c r="Y171" s="256"/>
      <c r="Z171" s="843"/>
      <c r="AA171" s="844"/>
      <c r="AB171" s="111"/>
      <c r="AC171" s="117"/>
      <c r="AD171" s="109"/>
      <c r="AF171" s="323"/>
    </row>
    <row r="172" spans="1:52" s="321" customFormat="1" x14ac:dyDescent="0.25">
      <c r="A172" s="102"/>
      <c r="B172" s="102"/>
      <c r="C172" s="103"/>
      <c r="D172" s="339"/>
      <c r="E172" s="1042"/>
      <c r="F172" s="26"/>
      <c r="G172" s="118"/>
      <c r="H172" s="119"/>
      <c r="I172" s="110"/>
      <c r="J172" s="106"/>
      <c r="K172" s="110"/>
      <c r="L172" s="119"/>
      <c r="M172" s="110"/>
      <c r="N172" s="120"/>
      <c r="O172" s="110"/>
      <c r="P172" s="119"/>
      <c r="Q172" s="110"/>
      <c r="R172" s="105"/>
      <c r="S172" s="110"/>
      <c r="T172" s="110"/>
      <c r="U172" s="555"/>
      <c r="V172" s="1367"/>
      <c r="W172" s="1388"/>
      <c r="X172" s="1387"/>
      <c r="Y172" s="256"/>
      <c r="Z172" s="843"/>
      <c r="AA172" s="844"/>
      <c r="AB172" s="111"/>
      <c r="AC172" s="121"/>
      <c r="AD172" s="119"/>
      <c r="AF172" s="323"/>
    </row>
    <row r="173" spans="1:52" s="321" customFormat="1" x14ac:dyDescent="0.25">
      <c r="A173" s="102"/>
      <c r="B173" s="102"/>
      <c r="C173" s="103"/>
      <c r="D173" s="339"/>
      <c r="E173" s="1042"/>
      <c r="F173" s="26"/>
      <c r="G173" s="118"/>
      <c r="H173" s="119"/>
      <c r="I173" s="110"/>
      <c r="J173" s="106"/>
      <c r="K173" s="110"/>
      <c r="L173" s="119"/>
      <c r="M173" s="110"/>
      <c r="N173" s="120"/>
      <c r="O173" s="110"/>
      <c r="P173" s="119"/>
      <c r="Q173" s="110"/>
      <c r="R173" s="105"/>
      <c r="S173" s="110"/>
      <c r="T173" s="110"/>
      <c r="U173" s="555"/>
      <c r="V173" s="1367"/>
      <c r="W173" s="1388"/>
      <c r="X173" s="1387"/>
      <c r="Y173" s="256"/>
      <c r="Z173" s="843"/>
      <c r="AA173" s="844"/>
      <c r="AB173" s="111"/>
      <c r="AC173" s="121"/>
      <c r="AD173" s="119"/>
      <c r="AF173" s="323"/>
    </row>
    <row r="174" spans="1:52" s="321" customFormat="1" x14ac:dyDescent="0.25">
      <c r="A174" s="102"/>
      <c r="B174" s="102"/>
      <c r="C174" s="103"/>
      <c r="D174" s="339"/>
      <c r="E174" s="1042"/>
      <c r="F174" s="26"/>
      <c r="G174" s="118"/>
      <c r="H174" s="119"/>
      <c r="I174" s="110"/>
      <c r="J174" s="106"/>
      <c r="K174" s="110"/>
      <c r="L174" s="119"/>
      <c r="M174" s="110"/>
      <c r="N174" s="120"/>
      <c r="O174" s="110"/>
      <c r="P174" s="119"/>
      <c r="Q174" s="110"/>
      <c r="R174" s="105"/>
      <c r="S174" s="110"/>
      <c r="T174" s="110"/>
      <c r="U174" s="555"/>
      <c r="V174" s="1367"/>
      <c r="W174" s="1388"/>
      <c r="X174" s="1387"/>
      <c r="Y174" s="256"/>
      <c r="Z174" s="843"/>
      <c r="AA174" s="844"/>
      <c r="AB174" s="111"/>
      <c r="AC174" s="121"/>
      <c r="AD174" s="119"/>
      <c r="AF174" s="323"/>
      <c r="AG174" s="323"/>
    </row>
    <row r="175" spans="1:52" s="321" customFormat="1" x14ac:dyDescent="0.25">
      <c r="A175" s="102"/>
      <c r="B175" s="102"/>
      <c r="C175" s="103"/>
      <c r="D175" s="339"/>
      <c r="E175" s="1042"/>
      <c r="F175" s="26"/>
      <c r="G175" s="118"/>
      <c r="H175" s="119"/>
      <c r="I175" s="110"/>
      <c r="J175" s="106"/>
      <c r="K175" s="110"/>
      <c r="L175" s="119"/>
      <c r="M175" s="110"/>
      <c r="N175" s="120"/>
      <c r="O175" s="110"/>
      <c r="P175" s="119"/>
      <c r="Q175" s="110"/>
      <c r="R175" s="105"/>
      <c r="S175" s="110"/>
      <c r="T175" s="110"/>
      <c r="U175" s="555"/>
      <c r="V175" s="1367"/>
      <c r="W175" s="1388"/>
      <c r="X175" s="1387"/>
      <c r="Y175" s="256"/>
      <c r="Z175" s="843"/>
      <c r="AA175" s="844"/>
      <c r="AB175" s="111"/>
      <c r="AC175" s="121"/>
      <c r="AD175" s="119"/>
      <c r="AF175" s="323"/>
    </row>
    <row r="176" spans="1:52" s="321" customFormat="1" x14ac:dyDescent="0.25">
      <c r="A176" s="102"/>
      <c r="B176" s="102"/>
      <c r="C176" s="103"/>
      <c r="D176" s="339"/>
      <c r="E176" s="1042"/>
      <c r="F176" s="26"/>
      <c r="G176" s="118"/>
      <c r="H176" s="119"/>
      <c r="I176" s="110"/>
      <c r="J176" s="106"/>
      <c r="K176" s="110"/>
      <c r="L176" s="119"/>
      <c r="M176" s="110"/>
      <c r="N176" s="120"/>
      <c r="O176" s="110"/>
      <c r="P176" s="119"/>
      <c r="Q176" s="110"/>
      <c r="R176" s="105"/>
      <c r="S176" s="110"/>
      <c r="T176" s="110"/>
      <c r="U176" s="555"/>
      <c r="V176" s="1367"/>
      <c r="W176" s="1388"/>
      <c r="X176" s="1387"/>
      <c r="Y176" s="256"/>
      <c r="Z176" s="843"/>
      <c r="AA176" s="844"/>
      <c r="AB176" s="111"/>
      <c r="AC176" s="121"/>
      <c r="AD176" s="119"/>
      <c r="AF176" s="323"/>
    </row>
    <row r="177" spans="1:33" s="321" customFormat="1" x14ac:dyDescent="0.25">
      <c r="A177" s="102"/>
      <c r="B177" s="102"/>
      <c r="C177" s="103"/>
      <c r="D177" s="339"/>
      <c r="E177" s="1042"/>
      <c r="F177" s="26"/>
      <c r="G177" s="118"/>
      <c r="H177" s="119"/>
      <c r="I177" s="110"/>
      <c r="J177" s="106"/>
      <c r="K177" s="110"/>
      <c r="L177" s="119"/>
      <c r="M177" s="110"/>
      <c r="N177" s="120"/>
      <c r="O177" s="110"/>
      <c r="P177" s="119"/>
      <c r="Q177" s="110"/>
      <c r="R177" s="105"/>
      <c r="S177" s="110"/>
      <c r="T177" s="110"/>
      <c r="U177" s="555"/>
      <c r="V177" s="1367"/>
      <c r="W177" s="1388"/>
      <c r="X177" s="1387"/>
      <c r="Y177" s="256"/>
      <c r="Z177" s="843"/>
      <c r="AA177" s="844"/>
      <c r="AB177" s="111"/>
      <c r="AC177" s="121"/>
      <c r="AD177" s="119"/>
      <c r="AF177" s="323"/>
      <c r="AG177" s="321">
        <f>AF177*100/15</f>
        <v>0</v>
      </c>
    </row>
    <row r="178" spans="1:33" s="321" customFormat="1" x14ac:dyDescent="0.25">
      <c r="A178" s="102"/>
      <c r="B178" s="102"/>
      <c r="C178" s="103"/>
      <c r="D178" s="339"/>
      <c r="E178" s="1042"/>
      <c r="F178" s="26"/>
      <c r="G178" s="118"/>
      <c r="H178" s="119"/>
      <c r="I178" s="110"/>
      <c r="J178" s="106"/>
      <c r="K178" s="110"/>
      <c r="L178" s="119"/>
      <c r="M178" s="110"/>
      <c r="N178" s="120"/>
      <c r="O178" s="110"/>
      <c r="P178" s="119"/>
      <c r="Q178" s="110"/>
      <c r="R178" s="105"/>
      <c r="S178" s="110"/>
      <c r="T178" s="110"/>
      <c r="U178" s="555"/>
      <c r="V178" s="1367"/>
      <c r="W178" s="1388"/>
      <c r="X178" s="1387"/>
      <c r="Y178" s="256"/>
      <c r="Z178" s="843"/>
      <c r="AA178" s="844"/>
      <c r="AB178" s="111"/>
      <c r="AC178" s="121"/>
      <c r="AD178" s="119"/>
      <c r="AF178" s="323"/>
      <c r="AG178" s="321">
        <f>AF178*100/15</f>
        <v>0</v>
      </c>
    </row>
    <row r="179" spans="1:33" s="321" customFormat="1" x14ac:dyDescent="0.25">
      <c r="A179" s="102"/>
      <c r="B179" s="102"/>
      <c r="C179" s="103"/>
      <c r="D179" s="339"/>
      <c r="E179" s="1042"/>
      <c r="F179" s="26"/>
      <c r="G179" s="118"/>
      <c r="H179" s="119"/>
      <c r="I179" s="110"/>
      <c r="J179" s="106"/>
      <c r="K179" s="110"/>
      <c r="L179" s="119"/>
      <c r="M179" s="110"/>
      <c r="N179" s="120"/>
      <c r="O179" s="110"/>
      <c r="P179" s="119"/>
      <c r="Q179" s="110"/>
      <c r="R179" s="105"/>
      <c r="S179" s="110"/>
      <c r="T179" s="110"/>
      <c r="U179" s="555"/>
      <c r="V179" s="1367"/>
      <c r="W179" s="1388"/>
      <c r="X179" s="1387"/>
      <c r="Y179" s="256"/>
      <c r="Z179" s="843"/>
      <c r="AA179" s="844"/>
      <c r="AB179" s="111"/>
      <c r="AC179" s="121"/>
      <c r="AD179" s="119"/>
      <c r="AF179" s="323"/>
    </row>
    <row r="180" spans="1:33" s="321" customFormat="1" x14ac:dyDescent="0.25">
      <c r="A180" s="102"/>
      <c r="B180" s="102"/>
      <c r="C180" s="103"/>
      <c r="D180" s="339"/>
      <c r="E180" s="1042"/>
      <c r="F180" s="26"/>
      <c r="G180" s="118"/>
      <c r="H180" s="119"/>
      <c r="I180" s="110"/>
      <c r="J180" s="106"/>
      <c r="K180" s="110"/>
      <c r="L180" s="119"/>
      <c r="M180" s="110"/>
      <c r="N180" s="120"/>
      <c r="O180" s="110"/>
      <c r="P180" s="119"/>
      <c r="Q180" s="110"/>
      <c r="R180" s="105"/>
      <c r="S180" s="110"/>
      <c r="T180" s="110"/>
      <c r="U180" s="555"/>
      <c r="V180" s="1367"/>
      <c r="W180" s="1388"/>
      <c r="X180" s="1387"/>
      <c r="Y180" s="256"/>
      <c r="Z180" s="843"/>
      <c r="AA180" s="844"/>
      <c r="AB180" s="111"/>
      <c r="AC180" s="121"/>
      <c r="AD180" s="119"/>
      <c r="AF180" s="323"/>
    </row>
    <row r="181" spans="1:33" s="321" customFormat="1" x14ac:dyDescent="0.25">
      <c r="A181" s="102"/>
      <c r="B181" s="102"/>
      <c r="C181" s="103"/>
      <c r="D181" s="339"/>
      <c r="E181" s="1042"/>
      <c r="F181" s="26"/>
      <c r="G181" s="118"/>
      <c r="H181" s="119"/>
      <c r="I181" s="110"/>
      <c r="J181" s="106"/>
      <c r="K181" s="110"/>
      <c r="L181" s="119"/>
      <c r="M181" s="110"/>
      <c r="N181" s="120"/>
      <c r="O181" s="110"/>
      <c r="P181" s="119"/>
      <c r="Q181" s="110"/>
      <c r="R181" s="105"/>
      <c r="S181" s="110"/>
      <c r="T181" s="110"/>
      <c r="U181" s="555"/>
      <c r="V181" s="1367"/>
      <c r="W181" s="1388"/>
      <c r="X181" s="1387"/>
      <c r="Y181" s="256"/>
      <c r="Z181" s="843"/>
      <c r="AA181" s="844"/>
      <c r="AB181" s="111"/>
      <c r="AC181" s="121"/>
      <c r="AD181" s="119"/>
      <c r="AF181" s="323"/>
    </row>
    <row r="182" spans="1:33" s="321" customFormat="1" x14ac:dyDescent="0.25">
      <c r="A182" s="102"/>
      <c r="B182" s="102"/>
      <c r="C182" s="103"/>
      <c r="D182" s="339"/>
      <c r="E182" s="1042"/>
      <c r="F182" s="26"/>
      <c r="G182" s="118"/>
      <c r="H182" s="119"/>
      <c r="I182" s="110"/>
      <c r="J182" s="106"/>
      <c r="K182" s="110"/>
      <c r="L182" s="119"/>
      <c r="M182" s="110"/>
      <c r="N182" s="120"/>
      <c r="O182" s="110"/>
      <c r="P182" s="119"/>
      <c r="Q182" s="110"/>
      <c r="R182" s="105"/>
      <c r="S182" s="110"/>
      <c r="T182" s="110"/>
      <c r="U182" s="555"/>
      <c r="V182" s="1367"/>
      <c r="W182" s="1388"/>
      <c r="X182" s="1387"/>
      <c r="Y182" s="256"/>
      <c r="Z182" s="843"/>
      <c r="AA182" s="844"/>
      <c r="AB182" s="111"/>
      <c r="AC182" s="121"/>
      <c r="AD182" s="119"/>
      <c r="AF182" s="323"/>
    </row>
    <row r="183" spans="1:33" s="321" customFormat="1" x14ac:dyDescent="0.25">
      <c r="A183" s="102"/>
      <c r="B183" s="102"/>
      <c r="C183" s="103"/>
      <c r="D183" s="339"/>
      <c r="E183" s="1042"/>
      <c r="F183" s="26"/>
      <c r="G183" s="118"/>
      <c r="H183" s="119"/>
      <c r="I183" s="110"/>
      <c r="J183" s="106"/>
      <c r="K183" s="110"/>
      <c r="L183" s="119"/>
      <c r="M183" s="110"/>
      <c r="N183" s="120"/>
      <c r="O183" s="110"/>
      <c r="P183" s="119"/>
      <c r="Q183" s="110"/>
      <c r="R183" s="105"/>
      <c r="S183" s="110"/>
      <c r="T183" s="110"/>
      <c r="U183" s="555"/>
      <c r="V183" s="1367"/>
      <c r="W183" s="1388"/>
      <c r="X183" s="1387"/>
      <c r="Y183" s="256"/>
      <c r="Z183" s="843"/>
      <c r="AA183" s="844"/>
      <c r="AB183" s="111"/>
      <c r="AC183" s="121"/>
      <c r="AD183" s="119"/>
      <c r="AF183" s="323"/>
    </row>
    <row r="184" spans="1:33" s="321" customFormat="1" x14ac:dyDescent="0.25">
      <c r="A184" s="102"/>
      <c r="B184" s="102"/>
      <c r="C184" s="103"/>
      <c r="D184" s="339"/>
      <c r="E184" s="1042"/>
      <c r="F184" s="26"/>
      <c r="G184" s="118"/>
      <c r="H184" s="119"/>
      <c r="I184" s="110"/>
      <c r="J184" s="106"/>
      <c r="K184" s="110"/>
      <c r="L184" s="119"/>
      <c r="M184" s="110"/>
      <c r="N184" s="120"/>
      <c r="O184" s="110"/>
      <c r="P184" s="119"/>
      <c r="Q184" s="110"/>
      <c r="R184" s="105"/>
      <c r="S184" s="110"/>
      <c r="T184" s="110"/>
      <c r="U184" s="555"/>
      <c r="V184" s="1367"/>
      <c r="W184" s="1388"/>
      <c r="X184" s="1387"/>
      <c r="Y184" s="256"/>
      <c r="Z184" s="843"/>
      <c r="AA184" s="844"/>
      <c r="AB184" s="111"/>
      <c r="AC184" s="121"/>
      <c r="AD184" s="119"/>
      <c r="AF184" s="323"/>
    </row>
    <row r="185" spans="1:33" s="321" customFormat="1" x14ac:dyDescent="0.25">
      <c r="A185" s="102"/>
      <c r="B185" s="102"/>
      <c r="C185" s="103"/>
      <c r="D185" s="339"/>
      <c r="E185" s="1042"/>
      <c r="F185" s="26"/>
      <c r="G185" s="118"/>
      <c r="H185" s="119"/>
      <c r="I185" s="110"/>
      <c r="J185" s="106"/>
      <c r="K185" s="110"/>
      <c r="L185" s="119"/>
      <c r="M185" s="110"/>
      <c r="N185" s="120"/>
      <c r="O185" s="110"/>
      <c r="P185" s="119"/>
      <c r="Q185" s="110"/>
      <c r="R185" s="105"/>
      <c r="S185" s="110"/>
      <c r="T185" s="110"/>
      <c r="U185" s="555"/>
      <c r="V185" s="1367"/>
      <c r="W185" s="1388"/>
      <c r="X185" s="1387"/>
      <c r="Y185" s="256"/>
      <c r="Z185" s="843"/>
      <c r="AA185" s="844"/>
      <c r="AB185" s="111"/>
      <c r="AC185" s="121"/>
      <c r="AD185" s="119"/>
      <c r="AF185" s="323"/>
    </row>
    <row r="186" spans="1:33" s="321" customFormat="1" x14ac:dyDescent="0.25">
      <c r="A186" s="102"/>
      <c r="B186" s="102"/>
      <c r="C186" s="103"/>
      <c r="D186" s="339"/>
      <c r="E186" s="1042"/>
      <c r="F186" s="26"/>
      <c r="G186" s="118"/>
      <c r="H186" s="119"/>
      <c r="I186" s="110"/>
      <c r="J186" s="106"/>
      <c r="K186" s="110"/>
      <c r="L186" s="119"/>
      <c r="M186" s="110"/>
      <c r="N186" s="120"/>
      <c r="O186" s="110"/>
      <c r="P186" s="119"/>
      <c r="Q186" s="110"/>
      <c r="R186" s="105"/>
      <c r="S186" s="110"/>
      <c r="T186" s="110"/>
      <c r="U186" s="555"/>
      <c r="V186" s="1367"/>
      <c r="W186" s="1388"/>
      <c r="X186" s="1387"/>
      <c r="Y186" s="256"/>
      <c r="Z186" s="843"/>
      <c r="AA186" s="844"/>
      <c r="AB186" s="111"/>
      <c r="AC186" s="121"/>
      <c r="AD186" s="119"/>
      <c r="AF186" s="323"/>
    </row>
    <row r="187" spans="1:33" s="321" customFormat="1" x14ac:dyDescent="0.25">
      <c r="A187" s="102"/>
      <c r="B187" s="102"/>
      <c r="C187" s="103"/>
      <c r="D187" s="339"/>
      <c r="E187" s="1042"/>
      <c r="F187" s="26"/>
      <c r="G187" s="118"/>
      <c r="H187" s="119"/>
      <c r="I187" s="110"/>
      <c r="J187" s="106"/>
      <c r="K187" s="110"/>
      <c r="L187" s="119"/>
      <c r="M187" s="110"/>
      <c r="N187" s="120"/>
      <c r="O187" s="110"/>
      <c r="P187" s="119"/>
      <c r="Q187" s="110"/>
      <c r="R187" s="105"/>
      <c r="S187" s="110"/>
      <c r="T187" s="110"/>
      <c r="U187" s="555"/>
      <c r="V187" s="1367"/>
      <c r="W187" s="1388"/>
      <c r="X187" s="1387"/>
      <c r="Y187" s="256"/>
      <c r="Z187" s="843"/>
      <c r="AA187" s="844"/>
      <c r="AB187" s="111"/>
      <c r="AC187" s="121"/>
      <c r="AD187" s="119"/>
      <c r="AF187" s="323"/>
    </row>
    <row r="188" spans="1:33" s="321" customFormat="1" x14ac:dyDescent="0.25">
      <c r="A188" s="102"/>
      <c r="B188" s="102"/>
      <c r="C188" s="103"/>
      <c r="D188" s="339"/>
      <c r="E188" s="1042"/>
      <c r="F188" s="26"/>
      <c r="G188" s="118"/>
      <c r="H188" s="119"/>
      <c r="I188" s="110"/>
      <c r="J188" s="106"/>
      <c r="K188" s="110"/>
      <c r="L188" s="119"/>
      <c r="M188" s="110"/>
      <c r="N188" s="120"/>
      <c r="O188" s="110"/>
      <c r="P188" s="119"/>
      <c r="Q188" s="110"/>
      <c r="R188" s="105"/>
      <c r="S188" s="110"/>
      <c r="T188" s="110"/>
      <c r="U188" s="555"/>
      <c r="V188" s="1367"/>
      <c r="W188" s="1388"/>
      <c r="X188" s="1387"/>
      <c r="Y188" s="256"/>
      <c r="Z188" s="843"/>
      <c r="AA188" s="844"/>
      <c r="AB188" s="111"/>
      <c r="AC188" s="121"/>
      <c r="AD188" s="119"/>
      <c r="AF188" s="323"/>
    </row>
    <row r="189" spans="1:33" s="321" customFormat="1" x14ac:dyDescent="0.25">
      <c r="A189" s="102"/>
      <c r="B189" s="102"/>
      <c r="C189" s="103"/>
      <c r="D189" s="339"/>
      <c r="E189" s="1042"/>
      <c r="F189" s="26"/>
      <c r="G189" s="118"/>
      <c r="H189" s="119"/>
      <c r="I189" s="110"/>
      <c r="J189" s="106"/>
      <c r="K189" s="110"/>
      <c r="L189" s="119"/>
      <c r="M189" s="110"/>
      <c r="N189" s="120"/>
      <c r="O189" s="110"/>
      <c r="P189" s="119"/>
      <c r="Q189" s="110"/>
      <c r="R189" s="105"/>
      <c r="S189" s="110"/>
      <c r="T189" s="110"/>
      <c r="U189" s="555"/>
      <c r="V189" s="1367"/>
      <c r="W189" s="1388"/>
      <c r="X189" s="1387"/>
      <c r="Y189" s="256"/>
      <c r="Z189" s="843"/>
      <c r="AA189" s="844"/>
      <c r="AB189" s="111"/>
      <c r="AC189" s="121"/>
      <c r="AD189" s="119"/>
      <c r="AF189" s="323"/>
    </row>
    <row r="190" spans="1:33" s="321" customFormat="1" x14ac:dyDescent="0.25">
      <c r="A190" s="102"/>
      <c r="B190" s="102"/>
      <c r="C190" s="103"/>
      <c r="D190" s="339"/>
      <c r="E190" s="1042"/>
      <c r="F190" s="26"/>
      <c r="G190" s="118"/>
      <c r="H190" s="119"/>
      <c r="I190" s="110"/>
      <c r="J190" s="106"/>
      <c r="K190" s="110"/>
      <c r="L190" s="119"/>
      <c r="M190" s="110"/>
      <c r="N190" s="120"/>
      <c r="O190" s="110"/>
      <c r="P190" s="119"/>
      <c r="Q190" s="110"/>
      <c r="R190" s="105"/>
      <c r="S190" s="110"/>
      <c r="T190" s="110"/>
      <c r="U190" s="555"/>
      <c r="V190" s="1367"/>
      <c r="W190" s="1388"/>
      <c r="X190" s="1387"/>
      <c r="Y190" s="256"/>
      <c r="Z190" s="843"/>
      <c r="AA190" s="844"/>
      <c r="AB190" s="111"/>
      <c r="AC190" s="121"/>
      <c r="AD190" s="119"/>
      <c r="AF190" s="323"/>
    </row>
    <row r="191" spans="1:33" s="321" customFormat="1" x14ac:dyDescent="0.25">
      <c r="A191" s="102"/>
      <c r="B191" s="102"/>
      <c r="C191" s="103"/>
      <c r="D191" s="339"/>
      <c r="E191" s="1042"/>
      <c r="F191" s="26"/>
      <c r="G191" s="118"/>
      <c r="H191" s="119"/>
      <c r="I191" s="110"/>
      <c r="J191" s="106"/>
      <c r="K191" s="110"/>
      <c r="L191" s="119"/>
      <c r="M191" s="110"/>
      <c r="N191" s="120"/>
      <c r="O191" s="110"/>
      <c r="P191" s="119"/>
      <c r="Q191" s="110"/>
      <c r="R191" s="105"/>
      <c r="S191" s="110"/>
      <c r="T191" s="110"/>
      <c r="U191" s="555"/>
      <c r="V191" s="1367"/>
      <c r="W191" s="1388"/>
      <c r="X191" s="1387"/>
      <c r="Y191" s="256"/>
      <c r="Z191" s="843"/>
      <c r="AA191" s="844"/>
      <c r="AB191" s="111"/>
      <c r="AC191" s="121"/>
      <c r="AD191" s="119"/>
      <c r="AF191" s="323"/>
    </row>
    <row r="192" spans="1:33" s="321" customFormat="1" x14ac:dyDescent="0.25">
      <c r="A192" s="102"/>
      <c r="B192" s="102"/>
      <c r="C192" s="103"/>
      <c r="D192" s="339"/>
      <c r="E192" s="1042"/>
      <c r="F192" s="26"/>
      <c r="G192" s="118"/>
      <c r="H192" s="119"/>
      <c r="I192" s="110"/>
      <c r="J192" s="106"/>
      <c r="K192" s="110"/>
      <c r="L192" s="119"/>
      <c r="M192" s="110"/>
      <c r="N192" s="120"/>
      <c r="O192" s="110"/>
      <c r="P192" s="119"/>
      <c r="Q192" s="110"/>
      <c r="R192" s="105"/>
      <c r="S192" s="110"/>
      <c r="T192" s="110"/>
      <c r="U192" s="555"/>
      <c r="V192" s="1367"/>
      <c r="W192" s="1388"/>
      <c r="X192" s="1387"/>
      <c r="Y192" s="256"/>
      <c r="Z192" s="843"/>
      <c r="AA192" s="844"/>
      <c r="AB192" s="111"/>
      <c r="AC192" s="121"/>
      <c r="AD192" s="119"/>
      <c r="AF192" s="323"/>
    </row>
    <row r="193" spans="1:32" s="321" customFormat="1" x14ac:dyDescent="0.25">
      <c r="A193" s="102"/>
      <c r="B193" s="102"/>
      <c r="C193" s="103"/>
      <c r="D193" s="339"/>
      <c r="E193" s="1042"/>
      <c r="F193" s="26"/>
      <c r="G193" s="118"/>
      <c r="H193" s="119"/>
      <c r="I193" s="110"/>
      <c r="J193" s="106"/>
      <c r="K193" s="110"/>
      <c r="L193" s="119"/>
      <c r="M193" s="110"/>
      <c r="N193" s="120"/>
      <c r="O193" s="110"/>
      <c r="P193" s="119"/>
      <c r="Q193" s="110"/>
      <c r="R193" s="105"/>
      <c r="S193" s="110"/>
      <c r="T193" s="110"/>
      <c r="U193" s="555"/>
      <c r="V193" s="1367"/>
      <c r="W193" s="1388"/>
      <c r="X193" s="1387"/>
      <c r="Y193" s="256"/>
      <c r="Z193" s="843"/>
      <c r="AA193" s="844"/>
      <c r="AB193" s="111"/>
      <c r="AC193" s="121"/>
      <c r="AD193" s="119"/>
      <c r="AF193" s="323"/>
    </row>
    <row r="194" spans="1:32" s="321" customFormat="1" x14ac:dyDescent="0.25">
      <c r="A194" s="102"/>
      <c r="B194" s="102"/>
      <c r="C194" s="103"/>
      <c r="D194" s="339"/>
      <c r="E194" s="1042"/>
      <c r="F194" s="26"/>
      <c r="G194" s="118"/>
      <c r="H194" s="119"/>
      <c r="I194" s="110"/>
      <c r="J194" s="106"/>
      <c r="K194" s="110"/>
      <c r="L194" s="119"/>
      <c r="M194" s="110"/>
      <c r="N194" s="120"/>
      <c r="O194" s="110"/>
      <c r="P194" s="119"/>
      <c r="Q194" s="110"/>
      <c r="R194" s="105"/>
      <c r="S194" s="110"/>
      <c r="T194" s="110"/>
      <c r="U194" s="555"/>
      <c r="V194" s="1367"/>
      <c r="W194" s="1388"/>
      <c r="X194" s="1387"/>
      <c r="Y194" s="256"/>
      <c r="Z194" s="843"/>
      <c r="AA194" s="844"/>
      <c r="AB194" s="111"/>
      <c r="AC194" s="121"/>
      <c r="AD194" s="119"/>
      <c r="AF194" s="323"/>
    </row>
    <row r="195" spans="1:32" s="321" customFormat="1" x14ac:dyDescent="0.25">
      <c r="A195" s="102"/>
      <c r="B195" s="102"/>
      <c r="C195" s="103"/>
      <c r="D195" s="339"/>
      <c r="E195" s="1042"/>
      <c r="F195" s="26"/>
      <c r="G195" s="118"/>
      <c r="H195" s="119"/>
      <c r="I195" s="110"/>
      <c r="J195" s="106"/>
      <c r="K195" s="110"/>
      <c r="L195" s="119"/>
      <c r="M195" s="110"/>
      <c r="N195" s="120"/>
      <c r="O195" s="110"/>
      <c r="P195" s="119"/>
      <c r="Q195" s="110"/>
      <c r="R195" s="105"/>
      <c r="S195" s="110"/>
      <c r="T195" s="110"/>
      <c r="U195" s="555"/>
      <c r="V195" s="1367"/>
      <c r="W195" s="1388"/>
      <c r="X195" s="1387"/>
      <c r="Y195" s="256"/>
      <c r="Z195" s="843"/>
      <c r="AA195" s="844"/>
      <c r="AB195" s="111"/>
      <c r="AC195" s="121"/>
      <c r="AD195" s="119"/>
      <c r="AF195" s="323"/>
    </row>
    <row r="196" spans="1:32" s="321" customFormat="1" x14ac:dyDescent="0.25">
      <c r="A196" s="102"/>
      <c r="B196" s="102"/>
      <c r="C196" s="103"/>
      <c r="D196" s="339"/>
      <c r="E196" s="1042"/>
      <c r="F196" s="26"/>
      <c r="G196" s="118"/>
      <c r="H196" s="119"/>
      <c r="I196" s="110"/>
      <c r="J196" s="106"/>
      <c r="K196" s="110"/>
      <c r="L196" s="119"/>
      <c r="M196" s="110"/>
      <c r="N196" s="120"/>
      <c r="O196" s="110"/>
      <c r="P196" s="119"/>
      <c r="Q196" s="110"/>
      <c r="R196" s="105"/>
      <c r="S196" s="110"/>
      <c r="T196" s="110"/>
      <c r="U196" s="555"/>
      <c r="V196" s="1367"/>
      <c r="W196" s="1388"/>
      <c r="X196" s="1387"/>
      <c r="Y196" s="256"/>
      <c r="Z196" s="843"/>
      <c r="AA196" s="844"/>
      <c r="AB196" s="111"/>
      <c r="AC196" s="121"/>
      <c r="AD196" s="119"/>
      <c r="AF196" s="323"/>
    </row>
    <row r="197" spans="1:32" s="321" customFormat="1" x14ac:dyDescent="0.25">
      <c r="A197" s="102"/>
      <c r="B197" s="102"/>
      <c r="C197" s="103"/>
      <c r="D197" s="339"/>
      <c r="E197" s="1042"/>
      <c r="F197" s="26"/>
      <c r="G197" s="118"/>
      <c r="H197" s="119"/>
      <c r="I197" s="110"/>
      <c r="J197" s="106"/>
      <c r="K197" s="110"/>
      <c r="L197" s="119"/>
      <c r="M197" s="110"/>
      <c r="N197" s="120"/>
      <c r="O197" s="110"/>
      <c r="P197" s="119"/>
      <c r="Q197" s="110"/>
      <c r="R197" s="105"/>
      <c r="S197" s="110"/>
      <c r="T197" s="110"/>
      <c r="U197" s="555"/>
      <c r="V197" s="1367"/>
      <c r="W197" s="1388"/>
      <c r="X197" s="1387"/>
      <c r="Y197" s="256"/>
      <c r="Z197" s="843"/>
      <c r="AA197" s="844"/>
      <c r="AB197" s="111"/>
      <c r="AC197" s="121"/>
      <c r="AD197" s="119"/>
      <c r="AF197" s="323"/>
    </row>
    <row r="198" spans="1:32" s="321" customFormat="1" x14ac:dyDescent="0.25">
      <c r="A198" s="102"/>
      <c r="B198" s="102"/>
      <c r="C198" s="103"/>
      <c r="D198" s="339"/>
      <c r="E198" s="1042"/>
      <c r="F198" s="26"/>
      <c r="G198" s="118"/>
      <c r="H198" s="119"/>
      <c r="I198" s="110"/>
      <c r="J198" s="106"/>
      <c r="K198" s="110"/>
      <c r="L198" s="119"/>
      <c r="M198" s="110"/>
      <c r="N198" s="120"/>
      <c r="O198" s="110"/>
      <c r="P198" s="119"/>
      <c r="Q198" s="110"/>
      <c r="R198" s="105"/>
      <c r="S198" s="110"/>
      <c r="T198" s="110"/>
      <c r="U198" s="555"/>
      <c r="V198" s="1367"/>
      <c r="W198" s="1388"/>
      <c r="X198" s="1387"/>
      <c r="Y198" s="256"/>
      <c r="Z198" s="843"/>
      <c r="AA198" s="844"/>
      <c r="AB198" s="111"/>
      <c r="AC198" s="121"/>
      <c r="AD198" s="119"/>
      <c r="AF198" s="323"/>
    </row>
    <row r="199" spans="1:32" s="321" customFormat="1" x14ac:dyDescent="0.25">
      <c r="A199" s="102"/>
      <c r="B199" s="102"/>
      <c r="C199" s="103"/>
      <c r="D199" s="339"/>
      <c r="E199" s="1042"/>
      <c r="F199" s="26"/>
      <c r="G199" s="118"/>
      <c r="H199" s="119"/>
      <c r="I199" s="110"/>
      <c r="J199" s="106"/>
      <c r="K199" s="110"/>
      <c r="L199" s="119"/>
      <c r="M199" s="110"/>
      <c r="N199" s="120"/>
      <c r="O199" s="110"/>
      <c r="P199" s="119"/>
      <c r="Q199" s="110"/>
      <c r="R199" s="105"/>
      <c r="S199" s="110"/>
      <c r="T199" s="110"/>
      <c r="U199" s="555"/>
      <c r="V199" s="1367"/>
      <c r="W199" s="1388"/>
      <c r="X199" s="1387"/>
      <c r="Y199" s="256"/>
      <c r="Z199" s="843"/>
      <c r="AA199" s="844"/>
      <c r="AB199" s="111"/>
      <c r="AC199" s="121"/>
      <c r="AD199" s="119"/>
      <c r="AF199" s="323"/>
    </row>
    <row r="200" spans="1:32" s="321" customFormat="1" x14ac:dyDescent="0.25">
      <c r="A200" s="102"/>
      <c r="B200" s="102"/>
      <c r="C200" s="103"/>
      <c r="D200" s="339"/>
      <c r="E200" s="1042"/>
      <c r="F200" s="26"/>
      <c r="G200" s="118"/>
      <c r="H200" s="119"/>
      <c r="I200" s="110"/>
      <c r="J200" s="106"/>
      <c r="K200" s="110"/>
      <c r="L200" s="119"/>
      <c r="M200" s="110"/>
      <c r="N200" s="120"/>
      <c r="O200" s="110"/>
      <c r="P200" s="119"/>
      <c r="Q200" s="110"/>
      <c r="R200" s="105"/>
      <c r="S200" s="110"/>
      <c r="T200" s="110"/>
      <c r="U200" s="555"/>
      <c r="V200" s="1367"/>
      <c r="W200" s="1388"/>
      <c r="X200" s="1387"/>
      <c r="Y200" s="256"/>
      <c r="Z200" s="843"/>
      <c r="AA200" s="844"/>
      <c r="AB200" s="111"/>
      <c r="AC200" s="121"/>
      <c r="AD200" s="119"/>
      <c r="AF200" s="323"/>
    </row>
    <row r="201" spans="1:32" s="321" customFormat="1" x14ac:dyDescent="0.25">
      <c r="A201" s="102"/>
      <c r="B201" s="102"/>
      <c r="C201" s="103"/>
      <c r="D201" s="339"/>
      <c r="E201" s="1042"/>
      <c r="F201" s="26"/>
      <c r="G201" s="118"/>
      <c r="H201" s="119"/>
      <c r="I201" s="110"/>
      <c r="J201" s="106"/>
      <c r="K201" s="110"/>
      <c r="L201" s="119"/>
      <c r="M201" s="110"/>
      <c r="N201" s="120"/>
      <c r="O201" s="110"/>
      <c r="P201" s="119"/>
      <c r="Q201" s="110"/>
      <c r="R201" s="105"/>
      <c r="S201" s="110"/>
      <c r="T201" s="110"/>
      <c r="U201" s="555"/>
      <c r="V201" s="1367"/>
      <c r="W201" s="1388"/>
      <c r="X201" s="1387"/>
      <c r="Y201" s="256"/>
      <c r="Z201" s="843"/>
      <c r="AA201" s="844"/>
      <c r="AB201" s="111"/>
      <c r="AC201" s="121"/>
      <c r="AD201" s="119"/>
      <c r="AF201" s="323"/>
    </row>
    <row r="202" spans="1:32" s="321" customFormat="1" x14ac:dyDescent="0.25">
      <c r="A202" s="102"/>
      <c r="B202" s="102"/>
      <c r="C202" s="103"/>
      <c r="D202" s="339"/>
      <c r="E202" s="1042"/>
      <c r="F202" s="26"/>
      <c r="G202" s="118"/>
      <c r="H202" s="119"/>
      <c r="I202" s="110"/>
      <c r="J202" s="106"/>
      <c r="K202" s="110"/>
      <c r="L202" s="119"/>
      <c r="M202" s="110"/>
      <c r="N202" s="120"/>
      <c r="O202" s="110"/>
      <c r="P202" s="119"/>
      <c r="Q202" s="110"/>
      <c r="R202" s="105"/>
      <c r="S202" s="110"/>
      <c r="T202" s="110"/>
      <c r="U202" s="555"/>
      <c r="V202" s="1367"/>
      <c r="W202" s="1388"/>
      <c r="X202" s="1387"/>
      <c r="Y202" s="256"/>
      <c r="Z202" s="843"/>
      <c r="AA202" s="844"/>
      <c r="AB202" s="111"/>
      <c r="AC202" s="121"/>
      <c r="AD202" s="119"/>
      <c r="AF202" s="323"/>
    </row>
    <row r="203" spans="1:32" s="321" customFormat="1" x14ac:dyDescent="0.25">
      <c r="A203" s="102"/>
      <c r="B203" s="102"/>
      <c r="C203" s="103"/>
      <c r="D203" s="339"/>
      <c r="E203" s="1042"/>
      <c r="F203" s="26"/>
      <c r="G203" s="118"/>
      <c r="H203" s="119"/>
      <c r="I203" s="110"/>
      <c r="J203" s="106"/>
      <c r="K203" s="110"/>
      <c r="L203" s="119"/>
      <c r="M203" s="110"/>
      <c r="N203" s="120"/>
      <c r="O203" s="110"/>
      <c r="P203" s="119"/>
      <c r="Q203" s="110"/>
      <c r="R203" s="105"/>
      <c r="S203" s="110"/>
      <c r="T203" s="110"/>
      <c r="U203" s="555"/>
      <c r="V203" s="1367"/>
      <c r="W203" s="1388"/>
      <c r="X203" s="1387"/>
      <c r="Y203" s="256"/>
      <c r="Z203" s="843"/>
      <c r="AA203" s="844"/>
      <c r="AB203" s="111"/>
      <c r="AC203" s="121"/>
      <c r="AD203" s="119"/>
      <c r="AF203" s="323"/>
    </row>
    <row r="204" spans="1:32" s="321" customFormat="1" x14ac:dyDescent="0.25">
      <c r="A204" s="102"/>
      <c r="B204" s="102"/>
      <c r="C204" s="103"/>
      <c r="D204" s="339"/>
      <c r="E204" s="1042"/>
      <c r="F204" s="26"/>
      <c r="G204" s="118"/>
      <c r="H204" s="119"/>
      <c r="I204" s="110"/>
      <c r="J204" s="106"/>
      <c r="K204" s="110"/>
      <c r="L204" s="119"/>
      <c r="M204" s="110"/>
      <c r="N204" s="120"/>
      <c r="O204" s="110"/>
      <c r="P204" s="119"/>
      <c r="Q204" s="110"/>
      <c r="R204" s="105"/>
      <c r="S204" s="110"/>
      <c r="T204" s="110"/>
      <c r="U204" s="555"/>
      <c r="V204" s="1367"/>
      <c r="W204" s="1388"/>
      <c r="X204" s="1387"/>
      <c r="Y204" s="256"/>
      <c r="Z204" s="843"/>
      <c r="AA204" s="844"/>
      <c r="AB204" s="111"/>
      <c r="AC204" s="121"/>
      <c r="AD204" s="119"/>
      <c r="AF204" s="323">
        <v>3600</v>
      </c>
    </row>
    <row r="205" spans="1:32" s="321" customFormat="1" x14ac:dyDescent="0.25">
      <c r="A205" s="102"/>
      <c r="B205" s="102"/>
      <c r="C205" s="103"/>
      <c r="D205" s="339"/>
      <c r="E205" s="1042"/>
      <c r="F205" s="26"/>
      <c r="G205" s="118"/>
      <c r="H205" s="119"/>
      <c r="I205" s="110"/>
      <c r="J205" s="106"/>
      <c r="K205" s="110"/>
      <c r="L205" s="119"/>
      <c r="M205" s="110"/>
      <c r="N205" s="120"/>
      <c r="O205" s="110"/>
      <c r="P205" s="119"/>
      <c r="Q205" s="110"/>
      <c r="R205" s="105"/>
      <c r="S205" s="110"/>
      <c r="T205" s="110"/>
      <c r="U205" s="555"/>
      <c r="V205" s="1367"/>
      <c r="W205" s="1388"/>
      <c r="X205" s="1387"/>
      <c r="Y205" s="256"/>
      <c r="Z205" s="843"/>
      <c r="AA205" s="844"/>
      <c r="AB205" s="111"/>
      <c r="AC205" s="121"/>
      <c r="AD205" s="119"/>
      <c r="AF205" s="323">
        <v>5</v>
      </c>
    </row>
    <row r="206" spans="1:32" s="321" customFormat="1" x14ac:dyDescent="0.25">
      <c r="A206" s="102"/>
      <c r="B206" s="102"/>
      <c r="C206" s="103"/>
      <c r="D206" s="339"/>
      <c r="E206" s="1042"/>
      <c r="F206" s="26"/>
      <c r="G206" s="118"/>
      <c r="H206" s="119"/>
      <c r="I206" s="110"/>
      <c r="J206" s="106"/>
      <c r="K206" s="110"/>
      <c r="L206" s="119"/>
      <c r="M206" s="110"/>
      <c r="N206" s="120"/>
      <c r="O206" s="110"/>
      <c r="P206" s="119"/>
      <c r="Q206" s="110"/>
      <c r="R206" s="105"/>
      <c r="S206" s="110"/>
      <c r="T206" s="110"/>
      <c r="U206" s="555"/>
      <c r="V206" s="1367"/>
      <c r="W206" s="1388"/>
      <c r="X206" s="1387"/>
      <c r="Y206" s="256"/>
      <c r="Z206" s="843"/>
      <c r="AA206" s="844"/>
      <c r="AB206" s="111"/>
      <c r="AC206" s="121"/>
      <c r="AD206" s="119"/>
      <c r="AF206" s="323">
        <f>AF204*AF205</f>
        <v>18000</v>
      </c>
    </row>
    <row r="207" spans="1:32" s="321" customFormat="1" x14ac:dyDescent="0.25">
      <c r="A207" s="102"/>
      <c r="B207" s="102"/>
      <c r="C207" s="103"/>
      <c r="D207" s="339"/>
      <c r="E207" s="1042"/>
      <c r="F207" s="26"/>
      <c r="G207" s="118"/>
      <c r="H207" s="119"/>
      <c r="I207" s="110"/>
      <c r="J207" s="106"/>
      <c r="K207" s="110"/>
      <c r="L207" s="119"/>
      <c r="M207" s="110"/>
      <c r="N207" s="120"/>
      <c r="O207" s="110"/>
      <c r="P207" s="119"/>
      <c r="Q207" s="110"/>
      <c r="R207" s="105"/>
      <c r="S207" s="110"/>
      <c r="T207" s="110"/>
      <c r="U207" s="555"/>
      <c r="V207" s="1367"/>
      <c r="W207" s="1388"/>
      <c r="X207" s="1387"/>
      <c r="Y207" s="256"/>
      <c r="Z207" s="843"/>
      <c r="AA207" s="844"/>
      <c r="AB207" s="111"/>
      <c r="AC207" s="121"/>
      <c r="AD207" s="119"/>
      <c r="AF207" s="323"/>
    </row>
    <row r="208" spans="1:32" s="321" customFormat="1" x14ac:dyDescent="0.25">
      <c r="A208" s="102"/>
      <c r="B208" s="102"/>
      <c r="C208" s="103"/>
      <c r="D208" s="339"/>
      <c r="E208" s="1042"/>
      <c r="F208" s="26"/>
      <c r="G208" s="118"/>
      <c r="H208" s="119"/>
      <c r="I208" s="110"/>
      <c r="J208" s="106"/>
      <c r="K208" s="110"/>
      <c r="L208" s="119"/>
      <c r="M208" s="110"/>
      <c r="N208" s="120"/>
      <c r="O208" s="110"/>
      <c r="P208" s="119"/>
      <c r="Q208" s="110"/>
      <c r="R208" s="105"/>
      <c r="S208" s="110"/>
      <c r="T208" s="110"/>
      <c r="U208" s="555"/>
      <c r="V208" s="1367"/>
      <c r="W208" s="1388"/>
      <c r="X208" s="1387"/>
      <c r="Y208" s="256"/>
      <c r="Z208" s="843"/>
      <c r="AA208" s="844"/>
      <c r="AB208" s="111"/>
      <c r="AC208" s="121"/>
      <c r="AD208" s="119"/>
      <c r="AF208" s="323">
        <v>18000000</v>
      </c>
    </row>
    <row r="209" spans="1:32" s="321" customFormat="1" x14ac:dyDescent="0.25">
      <c r="A209" s="102"/>
      <c r="B209" s="102"/>
      <c r="C209" s="103"/>
      <c r="D209" s="339"/>
      <c r="E209" s="1042"/>
      <c r="F209" s="26"/>
      <c r="G209" s="118"/>
      <c r="H209" s="119"/>
      <c r="I209" s="110"/>
      <c r="J209" s="106"/>
      <c r="K209" s="110"/>
      <c r="L209" s="119"/>
      <c r="M209" s="110"/>
      <c r="N209" s="120"/>
      <c r="O209" s="110"/>
      <c r="P209" s="119"/>
      <c r="Q209" s="110"/>
      <c r="R209" s="105"/>
      <c r="S209" s="110"/>
      <c r="T209" s="110"/>
      <c r="U209" s="555"/>
      <c r="V209" s="1367"/>
      <c r="W209" s="1388"/>
      <c r="X209" s="1387"/>
      <c r="Y209" s="256"/>
      <c r="Z209" s="843"/>
      <c r="AA209" s="844"/>
      <c r="AB209" s="111"/>
      <c r="AC209" s="121"/>
      <c r="AD209" s="119"/>
      <c r="AF209" s="323">
        <v>4200000</v>
      </c>
    </row>
    <row r="210" spans="1:32" s="321" customFormat="1" x14ac:dyDescent="0.25">
      <c r="A210" s="102"/>
      <c r="B210" s="102"/>
      <c r="C210" s="103"/>
      <c r="D210" s="339"/>
      <c r="E210" s="1042"/>
      <c r="F210" s="26"/>
      <c r="G210" s="118"/>
      <c r="H210" s="119"/>
      <c r="I210" s="110"/>
      <c r="J210" s="106"/>
      <c r="K210" s="110"/>
      <c r="L210" s="119"/>
      <c r="M210" s="110"/>
      <c r="N210" s="120"/>
      <c r="O210" s="110"/>
      <c r="P210" s="119"/>
      <c r="Q210" s="110"/>
      <c r="R210" s="105"/>
      <c r="S210" s="110"/>
      <c r="T210" s="110"/>
      <c r="U210" s="555"/>
      <c r="V210" s="1367"/>
      <c r="W210" s="1388"/>
      <c r="X210" s="1387"/>
      <c r="Y210" s="256"/>
      <c r="Z210" s="843"/>
      <c r="AA210" s="844"/>
      <c r="AB210" s="111"/>
      <c r="AC210" s="121"/>
      <c r="AD210" s="119"/>
      <c r="AF210" s="323">
        <v>750000</v>
      </c>
    </row>
    <row r="211" spans="1:32" s="321" customFormat="1" x14ac:dyDescent="0.25">
      <c r="A211" s="102"/>
      <c r="B211" s="102"/>
      <c r="C211" s="103"/>
      <c r="D211" s="339"/>
      <c r="E211" s="1042"/>
      <c r="F211" s="26"/>
      <c r="G211" s="118"/>
      <c r="H211" s="119"/>
      <c r="I211" s="110"/>
      <c r="J211" s="106"/>
      <c r="K211" s="110"/>
      <c r="L211" s="119"/>
      <c r="M211" s="110"/>
      <c r="N211" s="120"/>
      <c r="O211" s="110"/>
      <c r="P211" s="119"/>
      <c r="Q211" s="110"/>
      <c r="R211" s="105"/>
      <c r="S211" s="110"/>
      <c r="T211" s="110"/>
      <c r="U211" s="555"/>
      <c r="V211" s="1367"/>
      <c r="W211" s="1388"/>
      <c r="X211" s="1387"/>
      <c r="Y211" s="256"/>
      <c r="Z211" s="843"/>
      <c r="AA211" s="844"/>
      <c r="AB211" s="111"/>
      <c r="AC211" s="121"/>
      <c r="AD211" s="119"/>
      <c r="AF211" s="323">
        <v>450000</v>
      </c>
    </row>
    <row r="212" spans="1:32" s="321" customFormat="1" x14ac:dyDescent="0.25">
      <c r="A212" s="102"/>
      <c r="B212" s="102"/>
      <c r="C212" s="103"/>
      <c r="D212" s="339"/>
      <c r="E212" s="1042"/>
      <c r="F212" s="26"/>
      <c r="G212" s="118"/>
      <c r="H212" s="119"/>
      <c r="I212" s="110"/>
      <c r="J212" s="106"/>
      <c r="K212" s="110"/>
      <c r="L212" s="119"/>
      <c r="M212" s="110"/>
      <c r="N212" s="120"/>
      <c r="O212" s="110"/>
      <c r="P212" s="119"/>
      <c r="Q212" s="110"/>
      <c r="R212" s="105"/>
      <c r="S212" s="110"/>
      <c r="T212" s="110"/>
      <c r="U212" s="555"/>
      <c r="V212" s="1367"/>
      <c r="W212" s="1388"/>
      <c r="X212" s="1387"/>
      <c r="Y212" s="256"/>
      <c r="Z212" s="843"/>
      <c r="AA212" s="844"/>
      <c r="AB212" s="111"/>
      <c r="AC212" s="121"/>
      <c r="AD212" s="119"/>
      <c r="AF212" s="323">
        <f>SUM(AF208:AF211)</f>
        <v>23400000</v>
      </c>
    </row>
    <row r="213" spans="1:32" s="321" customFormat="1" x14ac:dyDescent="0.25">
      <c r="A213" s="102"/>
      <c r="B213" s="102"/>
      <c r="C213" s="103"/>
      <c r="D213" s="339"/>
      <c r="E213" s="1042"/>
      <c r="F213" s="26"/>
      <c r="G213" s="118"/>
      <c r="H213" s="119"/>
      <c r="I213" s="110"/>
      <c r="J213" s="106"/>
      <c r="K213" s="110"/>
      <c r="L213" s="119"/>
      <c r="M213" s="110"/>
      <c r="N213" s="120"/>
      <c r="O213" s="110"/>
      <c r="P213" s="119"/>
      <c r="Q213" s="110"/>
      <c r="R213" s="105"/>
      <c r="S213" s="110"/>
      <c r="T213" s="110"/>
      <c r="U213" s="555"/>
      <c r="V213" s="1367"/>
      <c r="W213" s="1388"/>
      <c r="X213" s="1387"/>
      <c r="Y213" s="256"/>
      <c r="Z213" s="843"/>
      <c r="AA213" s="844"/>
      <c r="AB213" s="111"/>
      <c r="AC213" s="121"/>
      <c r="AD213" s="119"/>
      <c r="AF213" s="323"/>
    </row>
    <row r="214" spans="1:32" s="321" customFormat="1" x14ac:dyDescent="0.25">
      <c r="A214" s="102"/>
      <c r="B214" s="102"/>
      <c r="C214" s="103"/>
      <c r="D214" s="339"/>
      <c r="E214" s="1042"/>
      <c r="F214" s="26"/>
      <c r="G214" s="118"/>
      <c r="H214" s="119"/>
      <c r="I214" s="110"/>
      <c r="J214" s="106"/>
      <c r="K214" s="110"/>
      <c r="L214" s="119"/>
      <c r="M214" s="110"/>
      <c r="N214" s="120"/>
      <c r="O214" s="110"/>
      <c r="P214" s="119"/>
      <c r="Q214" s="110"/>
      <c r="R214" s="105"/>
      <c r="S214" s="110"/>
      <c r="T214" s="110"/>
      <c r="U214" s="555"/>
      <c r="V214" s="1367"/>
      <c r="W214" s="1388"/>
      <c r="X214" s="1387"/>
      <c r="Y214" s="256"/>
      <c r="Z214" s="843"/>
      <c r="AA214" s="844"/>
      <c r="AB214" s="111"/>
      <c r="AC214" s="121"/>
      <c r="AD214" s="119"/>
      <c r="AF214" s="323"/>
    </row>
    <row r="215" spans="1:32" s="321" customFormat="1" x14ac:dyDescent="0.25">
      <c r="A215" s="102"/>
      <c r="B215" s="102"/>
      <c r="C215" s="103"/>
      <c r="D215" s="339"/>
      <c r="E215" s="1042"/>
      <c r="F215" s="26"/>
      <c r="G215" s="118"/>
      <c r="H215" s="119"/>
      <c r="I215" s="110"/>
      <c r="J215" s="106"/>
      <c r="K215" s="110"/>
      <c r="L215" s="119"/>
      <c r="M215" s="110"/>
      <c r="N215" s="120"/>
      <c r="O215" s="110"/>
      <c r="P215" s="119"/>
      <c r="Q215" s="110"/>
      <c r="R215" s="105"/>
      <c r="S215" s="110"/>
      <c r="T215" s="110"/>
      <c r="U215" s="555"/>
      <c r="V215" s="1367"/>
      <c r="W215" s="1388"/>
      <c r="X215" s="1387"/>
      <c r="Y215" s="256"/>
      <c r="Z215" s="843"/>
      <c r="AA215" s="844"/>
      <c r="AB215" s="111"/>
      <c r="AC215" s="121"/>
      <c r="AD215" s="119"/>
      <c r="AF215" s="323"/>
    </row>
    <row r="216" spans="1:32" s="321" customFormat="1" x14ac:dyDescent="0.25">
      <c r="A216" s="102"/>
      <c r="B216" s="102"/>
      <c r="C216" s="103"/>
      <c r="D216" s="339"/>
      <c r="E216" s="1042"/>
      <c r="F216" s="26"/>
      <c r="G216" s="118"/>
      <c r="H216" s="119"/>
      <c r="I216" s="110"/>
      <c r="J216" s="106"/>
      <c r="K216" s="110"/>
      <c r="L216" s="119"/>
      <c r="M216" s="110"/>
      <c r="N216" s="120"/>
      <c r="O216" s="110"/>
      <c r="P216" s="119"/>
      <c r="Q216" s="110"/>
      <c r="R216" s="105"/>
      <c r="S216" s="110"/>
      <c r="T216" s="110"/>
      <c r="U216" s="555"/>
      <c r="V216" s="1367"/>
      <c r="W216" s="1388"/>
      <c r="X216" s="1387"/>
      <c r="Y216" s="256"/>
      <c r="Z216" s="843"/>
      <c r="AA216" s="844"/>
      <c r="AB216" s="111"/>
      <c r="AC216" s="121"/>
      <c r="AD216" s="119"/>
      <c r="AF216" s="323"/>
    </row>
    <row r="217" spans="1:32" s="321" customFormat="1" x14ac:dyDescent="0.25">
      <c r="A217" s="102"/>
      <c r="B217" s="102"/>
      <c r="C217" s="103"/>
      <c r="D217" s="339"/>
      <c r="E217" s="1042"/>
      <c r="F217" s="26"/>
      <c r="G217" s="118"/>
      <c r="H217" s="119"/>
      <c r="I217" s="110"/>
      <c r="J217" s="106"/>
      <c r="K217" s="110"/>
      <c r="L217" s="119"/>
      <c r="M217" s="110"/>
      <c r="N217" s="120"/>
      <c r="O217" s="110"/>
      <c r="P217" s="119"/>
      <c r="Q217" s="110"/>
      <c r="R217" s="105"/>
      <c r="S217" s="110"/>
      <c r="T217" s="110"/>
      <c r="U217" s="555"/>
      <c r="V217" s="1367"/>
      <c r="W217" s="1388"/>
      <c r="X217" s="1387"/>
      <c r="Y217" s="256"/>
      <c r="Z217" s="843"/>
      <c r="AA217" s="844"/>
      <c r="AB217" s="111"/>
      <c r="AC217" s="121"/>
      <c r="AD217" s="119"/>
      <c r="AF217" s="323"/>
    </row>
    <row r="218" spans="1:32" s="321" customFormat="1" x14ac:dyDescent="0.25">
      <c r="A218" s="102"/>
      <c r="B218" s="102"/>
      <c r="C218" s="103"/>
      <c r="D218" s="339"/>
      <c r="E218" s="1042"/>
      <c r="F218" s="26"/>
      <c r="G218" s="118"/>
      <c r="H218" s="119"/>
      <c r="I218" s="110"/>
      <c r="J218" s="106"/>
      <c r="K218" s="110"/>
      <c r="L218" s="119"/>
      <c r="M218" s="110"/>
      <c r="N218" s="120"/>
      <c r="O218" s="110"/>
      <c r="P218" s="119"/>
      <c r="Q218" s="110"/>
      <c r="R218" s="105"/>
      <c r="S218" s="110"/>
      <c r="T218" s="110"/>
      <c r="U218" s="555"/>
      <c r="V218" s="1367"/>
      <c r="W218" s="1388"/>
      <c r="X218" s="1387"/>
      <c r="Y218" s="256"/>
      <c r="Z218" s="843"/>
      <c r="AA218" s="844"/>
      <c r="AB218" s="111"/>
      <c r="AC218" s="121"/>
      <c r="AD218" s="119"/>
      <c r="AF218" s="323"/>
    </row>
    <row r="219" spans="1:32" s="321" customFormat="1" x14ac:dyDescent="0.25">
      <c r="A219" s="102"/>
      <c r="B219" s="102"/>
      <c r="C219" s="103"/>
      <c r="D219" s="339"/>
      <c r="E219" s="1042"/>
      <c r="F219" s="26"/>
      <c r="G219" s="118"/>
      <c r="H219" s="119"/>
      <c r="I219" s="110"/>
      <c r="J219" s="106"/>
      <c r="K219" s="110"/>
      <c r="L219" s="119"/>
      <c r="M219" s="110"/>
      <c r="N219" s="120"/>
      <c r="O219" s="110"/>
      <c r="P219" s="119"/>
      <c r="Q219" s="110"/>
      <c r="R219" s="105"/>
      <c r="S219" s="110"/>
      <c r="T219" s="110"/>
      <c r="U219" s="555"/>
      <c r="V219" s="1367"/>
      <c r="W219" s="1388"/>
      <c r="X219" s="1387"/>
      <c r="Y219" s="256"/>
      <c r="Z219" s="843"/>
      <c r="AA219" s="844"/>
      <c r="AB219" s="111"/>
      <c r="AC219" s="121"/>
      <c r="AD219" s="119"/>
      <c r="AF219" s="323"/>
    </row>
    <row r="220" spans="1:32" s="321" customFormat="1" x14ac:dyDescent="0.25">
      <c r="A220" s="102"/>
      <c r="B220" s="102"/>
      <c r="C220" s="103"/>
      <c r="D220" s="339"/>
      <c r="E220" s="1042"/>
      <c r="F220" s="26"/>
      <c r="G220" s="118"/>
      <c r="H220" s="119"/>
      <c r="I220" s="110"/>
      <c r="J220" s="106"/>
      <c r="K220" s="110"/>
      <c r="L220" s="119"/>
      <c r="M220" s="110"/>
      <c r="N220" s="120"/>
      <c r="O220" s="110"/>
      <c r="P220" s="119"/>
      <c r="Q220" s="110"/>
      <c r="R220" s="105"/>
      <c r="S220" s="110"/>
      <c r="T220" s="110"/>
      <c r="U220" s="555"/>
      <c r="V220" s="1367"/>
      <c r="W220" s="1388"/>
      <c r="X220" s="1387"/>
      <c r="Y220" s="256"/>
      <c r="Z220" s="843"/>
      <c r="AA220" s="844"/>
      <c r="AB220" s="111"/>
      <c r="AC220" s="121"/>
      <c r="AD220" s="119"/>
      <c r="AF220" s="323"/>
    </row>
    <row r="221" spans="1:32" s="321" customFormat="1" x14ac:dyDescent="0.25">
      <c r="A221" s="102"/>
      <c r="B221" s="102"/>
      <c r="C221" s="103"/>
      <c r="D221" s="339"/>
      <c r="E221" s="1042"/>
      <c r="F221" s="26"/>
      <c r="G221" s="118"/>
      <c r="H221" s="119"/>
      <c r="I221" s="110"/>
      <c r="J221" s="106"/>
      <c r="K221" s="110"/>
      <c r="L221" s="119"/>
      <c r="M221" s="110"/>
      <c r="N221" s="120"/>
      <c r="O221" s="110"/>
      <c r="P221" s="119"/>
      <c r="Q221" s="110"/>
      <c r="R221" s="105"/>
      <c r="S221" s="110"/>
      <c r="T221" s="110"/>
      <c r="U221" s="555"/>
      <c r="V221" s="1367"/>
      <c r="W221" s="1388"/>
      <c r="X221" s="1387"/>
      <c r="Y221" s="256"/>
      <c r="Z221" s="843"/>
      <c r="AA221" s="844"/>
      <c r="AB221" s="111"/>
      <c r="AC221" s="121"/>
      <c r="AD221" s="119"/>
      <c r="AF221" s="323"/>
    </row>
    <row r="222" spans="1:32" s="321" customFormat="1" x14ac:dyDescent="0.25">
      <c r="A222" s="102"/>
      <c r="B222" s="102"/>
      <c r="C222" s="103"/>
      <c r="D222" s="339"/>
      <c r="E222" s="1042"/>
      <c r="F222" s="26"/>
      <c r="G222" s="118"/>
      <c r="H222" s="119"/>
      <c r="I222" s="110"/>
      <c r="J222" s="106"/>
      <c r="K222" s="110"/>
      <c r="L222" s="119"/>
      <c r="M222" s="110"/>
      <c r="N222" s="120"/>
      <c r="O222" s="110"/>
      <c r="P222" s="119"/>
      <c r="Q222" s="110"/>
      <c r="R222" s="105"/>
      <c r="S222" s="110"/>
      <c r="T222" s="110"/>
      <c r="U222" s="555"/>
      <c r="V222" s="1367"/>
      <c r="W222" s="1388"/>
      <c r="X222" s="1387"/>
      <c r="Y222" s="256"/>
      <c r="Z222" s="843"/>
      <c r="AA222" s="844"/>
      <c r="AB222" s="111"/>
      <c r="AC222" s="121"/>
      <c r="AD222" s="119"/>
      <c r="AF222" s="323"/>
    </row>
    <row r="223" spans="1:32" s="321" customFormat="1" x14ac:dyDescent="0.25">
      <c r="A223" s="102"/>
      <c r="B223" s="102"/>
      <c r="C223" s="103"/>
      <c r="D223" s="339"/>
      <c r="E223" s="1042"/>
      <c r="F223" s="26"/>
      <c r="G223" s="118"/>
      <c r="H223" s="119"/>
      <c r="I223" s="110"/>
      <c r="J223" s="106"/>
      <c r="K223" s="110"/>
      <c r="L223" s="119"/>
      <c r="M223" s="110"/>
      <c r="N223" s="120"/>
      <c r="O223" s="110"/>
      <c r="P223" s="119"/>
      <c r="Q223" s="110"/>
      <c r="R223" s="105"/>
      <c r="S223" s="110"/>
      <c r="T223" s="110"/>
      <c r="U223" s="555"/>
      <c r="V223" s="1367"/>
      <c r="W223" s="1388"/>
      <c r="X223" s="1387"/>
      <c r="Y223" s="256"/>
      <c r="Z223" s="843"/>
      <c r="AA223" s="844"/>
      <c r="AB223" s="111"/>
      <c r="AC223" s="121"/>
      <c r="AD223" s="119"/>
      <c r="AF223" s="323"/>
    </row>
    <row r="224" spans="1:32" s="321" customFormat="1" x14ac:dyDescent="0.25">
      <c r="A224" s="102"/>
      <c r="B224" s="102"/>
      <c r="C224" s="103"/>
      <c r="D224" s="339"/>
      <c r="E224" s="1042"/>
      <c r="F224" s="26"/>
      <c r="G224" s="118"/>
      <c r="H224" s="119"/>
      <c r="I224" s="110"/>
      <c r="J224" s="106"/>
      <c r="K224" s="110"/>
      <c r="L224" s="119"/>
      <c r="M224" s="110"/>
      <c r="N224" s="120"/>
      <c r="O224" s="110"/>
      <c r="P224" s="119"/>
      <c r="Q224" s="110"/>
      <c r="R224" s="105"/>
      <c r="S224" s="110"/>
      <c r="T224" s="110"/>
      <c r="U224" s="555"/>
      <c r="V224" s="1367"/>
      <c r="W224" s="1388"/>
      <c r="X224" s="1387"/>
      <c r="Y224" s="256"/>
      <c r="Z224" s="843"/>
      <c r="AA224" s="844"/>
      <c r="AB224" s="111"/>
      <c r="AC224" s="121"/>
      <c r="AD224" s="119"/>
      <c r="AF224" s="323"/>
    </row>
    <row r="225" spans="1:32" s="321" customFormat="1" x14ac:dyDescent="0.25">
      <c r="A225" s="102"/>
      <c r="B225" s="102"/>
      <c r="C225" s="103"/>
      <c r="D225" s="339"/>
      <c r="E225" s="1042"/>
      <c r="F225" s="26"/>
      <c r="G225" s="118"/>
      <c r="H225" s="119"/>
      <c r="I225" s="110"/>
      <c r="J225" s="106"/>
      <c r="K225" s="110"/>
      <c r="L225" s="119"/>
      <c r="M225" s="110"/>
      <c r="N225" s="120"/>
      <c r="O225" s="110"/>
      <c r="P225" s="119"/>
      <c r="Q225" s="110"/>
      <c r="R225" s="105"/>
      <c r="S225" s="110"/>
      <c r="T225" s="110"/>
      <c r="U225" s="555"/>
      <c r="V225" s="1367"/>
      <c r="W225" s="1388"/>
      <c r="X225" s="1387"/>
      <c r="Y225" s="256"/>
      <c r="Z225" s="843"/>
      <c r="AA225" s="844"/>
      <c r="AB225" s="111"/>
      <c r="AC225" s="121"/>
      <c r="AD225" s="119"/>
      <c r="AF225" s="323"/>
    </row>
    <row r="226" spans="1:32" s="321" customFormat="1" x14ac:dyDescent="0.25">
      <c r="A226" s="102"/>
      <c r="B226" s="102"/>
      <c r="C226" s="103"/>
      <c r="D226" s="339"/>
      <c r="E226" s="1042"/>
      <c r="F226" s="26"/>
      <c r="G226" s="118"/>
      <c r="H226" s="119"/>
      <c r="I226" s="110"/>
      <c r="J226" s="106"/>
      <c r="K226" s="110"/>
      <c r="L226" s="119"/>
      <c r="M226" s="110"/>
      <c r="N226" s="120"/>
      <c r="O226" s="110"/>
      <c r="P226" s="119"/>
      <c r="Q226" s="110"/>
      <c r="R226" s="105"/>
      <c r="S226" s="110"/>
      <c r="T226" s="110"/>
      <c r="U226" s="555"/>
      <c r="V226" s="1367"/>
      <c r="W226" s="1388"/>
      <c r="X226" s="1387"/>
      <c r="Y226" s="256"/>
      <c r="Z226" s="843"/>
      <c r="AA226" s="844"/>
      <c r="AB226" s="111"/>
      <c r="AC226" s="121"/>
      <c r="AD226" s="119"/>
      <c r="AF226" s="323"/>
    </row>
    <row r="227" spans="1:32" s="321" customFormat="1" x14ac:dyDescent="0.25">
      <c r="A227" s="102"/>
      <c r="B227" s="102"/>
      <c r="C227" s="103"/>
      <c r="D227" s="339"/>
      <c r="E227" s="1042"/>
      <c r="F227" s="26"/>
      <c r="G227" s="118"/>
      <c r="H227" s="119"/>
      <c r="I227" s="110"/>
      <c r="J227" s="106"/>
      <c r="K227" s="110"/>
      <c r="L227" s="119"/>
      <c r="M227" s="110"/>
      <c r="N227" s="120"/>
      <c r="O227" s="110"/>
      <c r="P227" s="119"/>
      <c r="Q227" s="110"/>
      <c r="R227" s="105"/>
      <c r="S227" s="110"/>
      <c r="T227" s="110"/>
      <c r="U227" s="555"/>
      <c r="V227" s="1367"/>
      <c r="W227" s="1388"/>
      <c r="X227" s="1387"/>
      <c r="Y227" s="256"/>
      <c r="Z227" s="843"/>
      <c r="AA227" s="844"/>
      <c r="AB227" s="111"/>
      <c r="AC227" s="121"/>
      <c r="AD227" s="119"/>
      <c r="AF227" s="323"/>
    </row>
    <row r="228" spans="1:32" s="321" customFormat="1" x14ac:dyDescent="0.25">
      <c r="A228" s="102"/>
      <c r="B228" s="102"/>
      <c r="C228" s="103"/>
      <c r="D228" s="339"/>
      <c r="E228" s="1042"/>
      <c r="F228" s="26"/>
      <c r="G228" s="118"/>
      <c r="H228" s="119"/>
      <c r="I228" s="110"/>
      <c r="J228" s="106"/>
      <c r="K228" s="110"/>
      <c r="L228" s="119"/>
      <c r="M228" s="110"/>
      <c r="N228" s="120"/>
      <c r="O228" s="110"/>
      <c r="P228" s="119"/>
      <c r="Q228" s="110"/>
      <c r="R228" s="105"/>
      <c r="S228" s="110"/>
      <c r="T228" s="110"/>
      <c r="U228" s="555"/>
      <c r="V228" s="1367"/>
      <c r="W228" s="1388"/>
      <c r="X228" s="1387"/>
      <c r="Y228" s="256"/>
      <c r="Z228" s="843"/>
      <c r="AA228" s="844"/>
      <c r="AB228" s="111"/>
      <c r="AC228" s="121"/>
      <c r="AD228" s="119"/>
      <c r="AF228" s="323"/>
    </row>
    <row r="229" spans="1:32" s="321" customFormat="1" x14ac:dyDescent="0.25">
      <c r="A229" s="102"/>
      <c r="B229" s="102"/>
      <c r="C229" s="103"/>
      <c r="D229" s="339"/>
      <c r="E229" s="1042"/>
      <c r="F229" s="26"/>
      <c r="G229" s="118"/>
      <c r="H229" s="119"/>
      <c r="I229" s="110"/>
      <c r="J229" s="106"/>
      <c r="K229" s="110"/>
      <c r="L229" s="119"/>
      <c r="M229" s="110"/>
      <c r="N229" s="120"/>
      <c r="O229" s="110"/>
      <c r="P229" s="119"/>
      <c r="Q229" s="110"/>
      <c r="R229" s="105"/>
      <c r="S229" s="110"/>
      <c r="T229" s="110"/>
      <c r="U229" s="555"/>
      <c r="V229" s="1367"/>
      <c r="W229" s="1388"/>
      <c r="X229" s="1387"/>
      <c r="Y229" s="256"/>
      <c r="Z229" s="843"/>
      <c r="AA229" s="844"/>
      <c r="AB229" s="111"/>
      <c r="AC229" s="121"/>
      <c r="AD229" s="119"/>
      <c r="AF229" s="323"/>
    </row>
    <row r="230" spans="1:32" s="321" customFormat="1" x14ac:dyDescent="0.25">
      <c r="A230" s="102"/>
      <c r="B230" s="102"/>
      <c r="C230" s="103"/>
      <c r="D230" s="339"/>
      <c r="E230" s="1042"/>
      <c r="F230" s="26"/>
      <c r="G230" s="118"/>
      <c r="H230" s="119"/>
      <c r="I230" s="110"/>
      <c r="J230" s="106"/>
      <c r="K230" s="110"/>
      <c r="L230" s="119"/>
      <c r="M230" s="110"/>
      <c r="N230" s="120"/>
      <c r="O230" s="110"/>
      <c r="P230" s="119"/>
      <c r="Q230" s="110"/>
      <c r="R230" s="105"/>
      <c r="S230" s="110"/>
      <c r="T230" s="110"/>
      <c r="U230" s="555"/>
      <c r="V230" s="1367"/>
      <c r="W230" s="1388"/>
      <c r="X230" s="1387"/>
      <c r="Y230" s="256"/>
      <c r="Z230" s="843"/>
      <c r="AA230" s="844"/>
      <c r="AB230" s="111"/>
      <c r="AC230" s="121"/>
      <c r="AD230" s="119"/>
      <c r="AF230" s="323"/>
    </row>
    <row r="231" spans="1:32" s="321" customFormat="1" x14ac:dyDescent="0.25">
      <c r="A231" s="102"/>
      <c r="B231" s="102"/>
      <c r="C231" s="103"/>
      <c r="D231" s="339"/>
      <c r="E231" s="1042"/>
      <c r="F231" s="26"/>
      <c r="G231" s="118"/>
      <c r="H231" s="119"/>
      <c r="I231" s="110"/>
      <c r="J231" s="106"/>
      <c r="K231" s="110"/>
      <c r="L231" s="119"/>
      <c r="M231" s="110"/>
      <c r="N231" s="120"/>
      <c r="O231" s="110"/>
      <c r="P231" s="119"/>
      <c r="Q231" s="110"/>
      <c r="R231" s="105"/>
      <c r="S231" s="110"/>
      <c r="T231" s="110"/>
      <c r="U231" s="555"/>
      <c r="V231" s="1367"/>
      <c r="W231" s="1388"/>
      <c r="X231" s="1387"/>
      <c r="Y231" s="256"/>
      <c r="Z231" s="843"/>
      <c r="AA231" s="844"/>
      <c r="AB231" s="111"/>
      <c r="AC231" s="121"/>
      <c r="AD231" s="119"/>
      <c r="AF231" s="323"/>
    </row>
    <row r="232" spans="1:32" s="321" customFormat="1" x14ac:dyDescent="0.25">
      <c r="A232" s="102"/>
      <c r="B232" s="102"/>
      <c r="C232" s="103"/>
      <c r="D232" s="339"/>
      <c r="E232" s="1042"/>
      <c r="F232" s="26"/>
      <c r="G232" s="118"/>
      <c r="H232" s="119"/>
      <c r="I232" s="110"/>
      <c r="J232" s="106"/>
      <c r="K232" s="110"/>
      <c r="L232" s="119"/>
      <c r="M232" s="110"/>
      <c r="N232" s="120"/>
      <c r="O232" s="110"/>
      <c r="P232" s="119"/>
      <c r="Q232" s="110"/>
      <c r="R232" s="105"/>
      <c r="S232" s="110"/>
      <c r="T232" s="110"/>
      <c r="U232" s="555"/>
      <c r="V232" s="1367"/>
      <c r="W232" s="1388"/>
      <c r="X232" s="1387"/>
      <c r="Y232" s="256"/>
      <c r="Z232" s="843"/>
      <c r="AA232" s="844"/>
      <c r="AB232" s="111"/>
      <c r="AC232" s="121"/>
      <c r="AD232" s="119"/>
      <c r="AF232" s="323"/>
    </row>
    <row r="233" spans="1:32" s="321" customFormat="1" x14ac:dyDescent="0.25">
      <c r="A233" s="102"/>
      <c r="B233" s="102"/>
      <c r="C233" s="103"/>
      <c r="D233" s="339"/>
      <c r="E233" s="1042"/>
      <c r="F233" s="26"/>
      <c r="G233" s="118"/>
      <c r="H233" s="119"/>
      <c r="I233" s="110"/>
      <c r="J233" s="106"/>
      <c r="K233" s="110"/>
      <c r="L233" s="119"/>
      <c r="M233" s="110"/>
      <c r="N233" s="120"/>
      <c r="O233" s="110"/>
      <c r="P233" s="119"/>
      <c r="Q233" s="110"/>
      <c r="R233" s="105"/>
      <c r="S233" s="110"/>
      <c r="T233" s="110"/>
      <c r="U233" s="555"/>
      <c r="V233" s="1367"/>
      <c r="W233" s="1388"/>
      <c r="X233" s="1387"/>
      <c r="Y233" s="256"/>
      <c r="Z233" s="843"/>
      <c r="AA233" s="844"/>
      <c r="AB233" s="111"/>
      <c r="AC233" s="121"/>
      <c r="AD233" s="119"/>
      <c r="AF233" s="323"/>
    </row>
    <row r="234" spans="1:32" s="321" customFormat="1" x14ac:dyDescent="0.25">
      <c r="A234" s="102"/>
      <c r="B234" s="102"/>
      <c r="C234" s="103"/>
      <c r="D234" s="339"/>
      <c r="E234" s="1042"/>
      <c r="F234" s="26"/>
      <c r="G234" s="118"/>
      <c r="H234" s="119"/>
      <c r="I234" s="110"/>
      <c r="J234" s="106"/>
      <c r="K234" s="110"/>
      <c r="L234" s="119"/>
      <c r="M234" s="110"/>
      <c r="N234" s="120"/>
      <c r="O234" s="110"/>
      <c r="P234" s="119"/>
      <c r="Q234" s="110"/>
      <c r="R234" s="105"/>
      <c r="S234" s="110"/>
      <c r="T234" s="110"/>
      <c r="U234" s="555"/>
      <c r="V234" s="1367"/>
      <c r="W234" s="1388"/>
      <c r="X234" s="1387"/>
      <c r="Y234" s="256"/>
      <c r="Z234" s="843"/>
      <c r="AA234" s="844"/>
      <c r="AB234" s="111"/>
      <c r="AC234" s="121"/>
      <c r="AD234" s="119"/>
      <c r="AF234" s="323"/>
    </row>
    <row r="235" spans="1:32" s="321" customFormat="1" x14ac:dyDescent="0.25">
      <c r="A235" s="102"/>
      <c r="B235" s="102"/>
      <c r="C235" s="103"/>
      <c r="D235" s="339"/>
      <c r="E235" s="1042"/>
      <c r="F235" s="26"/>
      <c r="G235" s="118"/>
      <c r="H235" s="119"/>
      <c r="I235" s="110"/>
      <c r="J235" s="106"/>
      <c r="K235" s="110"/>
      <c r="L235" s="119"/>
      <c r="M235" s="110"/>
      <c r="N235" s="120"/>
      <c r="O235" s="110"/>
      <c r="P235" s="119"/>
      <c r="Q235" s="110"/>
      <c r="R235" s="105"/>
      <c r="S235" s="110"/>
      <c r="T235" s="110"/>
      <c r="U235" s="555"/>
      <c r="V235" s="1367"/>
      <c r="W235" s="1388"/>
      <c r="X235" s="1387"/>
      <c r="Y235" s="256"/>
      <c r="Z235" s="843"/>
      <c r="AA235" s="844"/>
      <c r="AB235" s="111"/>
      <c r="AC235" s="121"/>
      <c r="AD235" s="119"/>
      <c r="AF235" s="323"/>
    </row>
    <row r="236" spans="1:32" s="321" customFormat="1" x14ac:dyDescent="0.25">
      <c r="A236" s="102"/>
      <c r="B236" s="102"/>
      <c r="C236" s="103"/>
      <c r="D236" s="339"/>
      <c r="E236" s="1042"/>
      <c r="F236" s="26"/>
      <c r="G236" s="118"/>
      <c r="H236" s="119"/>
      <c r="I236" s="110"/>
      <c r="J236" s="106"/>
      <c r="K236" s="110"/>
      <c r="L236" s="119"/>
      <c r="M236" s="110"/>
      <c r="N236" s="120"/>
      <c r="O236" s="110"/>
      <c r="P236" s="119"/>
      <c r="Q236" s="110"/>
      <c r="R236" s="105"/>
      <c r="S236" s="110"/>
      <c r="T236" s="110"/>
      <c r="U236" s="555"/>
      <c r="V236" s="1367"/>
      <c r="W236" s="1388"/>
      <c r="X236" s="1387"/>
      <c r="Y236" s="256"/>
      <c r="Z236" s="843"/>
      <c r="AA236" s="844"/>
      <c r="AB236" s="111"/>
      <c r="AC236" s="121"/>
      <c r="AD236" s="119"/>
      <c r="AF236" s="323"/>
    </row>
    <row r="237" spans="1:32" s="321" customFormat="1" x14ac:dyDescent="0.25">
      <c r="A237" s="102"/>
      <c r="B237" s="102"/>
      <c r="C237" s="103"/>
      <c r="D237" s="339"/>
      <c r="E237" s="1042"/>
      <c r="F237" s="26"/>
      <c r="G237" s="118"/>
      <c r="H237" s="119"/>
      <c r="I237" s="110"/>
      <c r="J237" s="106"/>
      <c r="K237" s="110"/>
      <c r="L237" s="119"/>
      <c r="M237" s="110"/>
      <c r="N237" s="120"/>
      <c r="O237" s="110"/>
      <c r="P237" s="119"/>
      <c r="Q237" s="110"/>
      <c r="R237" s="105"/>
      <c r="S237" s="110"/>
      <c r="T237" s="110"/>
      <c r="U237" s="555"/>
      <c r="V237" s="1367"/>
      <c r="W237" s="1388"/>
      <c r="X237" s="1387"/>
      <c r="Y237" s="256"/>
      <c r="Z237" s="843"/>
      <c r="AA237" s="844"/>
      <c r="AB237" s="111"/>
      <c r="AC237" s="121"/>
      <c r="AD237" s="119"/>
      <c r="AF237" s="323"/>
    </row>
    <row r="238" spans="1:32" s="321" customFormat="1" x14ac:dyDescent="0.25">
      <c r="A238" s="102"/>
      <c r="B238" s="102"/>
      <c r="C238" s="103"/>
      <c r="D238" s="339"/>
      <c r="E238" s="1042"/>
      <c r="F238" s="26"/>
      <c r="G238" s="118"/>
      <c r="H238" s="119"/>
      <c r="I238" s="110"/>
      <c r="J238" s="106"/>
      <c r="K238" s="110"/>
      <c r="L238" s="119"/>
      <c r="M238" s="110"/>
      <c r="N238" s="120"/>
      <c r="O238" s="110"/>
      <c r="P238" s="119"/>
      <c r="Q238" s="110"/>
      <c r="R238" s="105"/>
      <c r="S238" s="110"/>
      <c r="T238" s="110"/>
      <c r="U238" s="555"/>
      <c r="V238" s="1367"/>
      <c r="W238" s="1388"/>
      <c r="X238" s="1387"/>
      <c r="Y238" s="256"/>
      <c r="Z238" s="843"/>
      <c r="AA238" s="844"/>
      <c r="AB238" s="111"/>
      <c r="AC238" s="121"/>
      <c r="AD238" s="119"/>
      <c r="AF238" s="323"/>
    </row>
    <row r="239" spans="1:32" s="321" customFormat="1" x14ac:dyDescent="0.25">
      <c r="A239" s="102"/>
      <c r="B239" s="102"/>
      <c r="C239" s="103"/>
      <c r="D239" s="339"/>
      <c r="E239" s="1042"/>
      <c r="F239" s="26"/>
      <c r="G239" s="118"/>
      <c r="H239" s="119"/>
      <c r="I239" s="110"/>
      <c r="J239" s="106"/>
      <c r="K239" s="110"/>
      <c r="L239" s="119"/>
      <c r="M239" s="110"/>
      <c r="N239" s="120"/>
      <c r="O239" s="110"/>
      <c r="P239" s="119"/>
      <c r="Q239" s="110"/>
      <c r="R239" s="105"/>
      <c r="S239" s="110"/>
      <c r="T239" s="110"/>
      <c r="U239" s="555"/>
      <c r="V239" s="1367"/>
      <c r="W239" s="1388"/>
      <c r="X239" s="1387"/>
      <c r="Y239" s="256"/>
      <c r="Z239" s="843"/>
      <c r="AA239" s="844"/>
      <c r="AB239" s="111"/>
      <c r="AC239" s="121"/>
      <c r="AD239" s="119"/>
      <c r="AF239" s="323"/>
    </row>
    <row r="240" spans="1:32" s="321" customFormat="1" x14ac:dyDescent="0.25">
      <c r="A240" s="102"/>
      <c r="B240" s="102"/>
      <c r="C240" s="103"/>
      <c r="D240" s="339"/>
      <c r="E240" s="1042"/>
      <c r="F240" s="26"/>
      <c r="G240" s="118"/>
      <c r="H240" s="119"/>
      <c r="I240" s="110"/>
      <c r="J240" s="106"/>
      <c r="K240" s="110"/>
      <c r="L240" s="119"/>
      <c r="M240" s="110"/>
      <c r="N240" s="120"/>
      <c r="O240" s="110"/>
      <c r="P240" s="119"/>
      <c r="Q240" s="110"/>
      <c r="R240" s="105"/>
      <c r="S240" s="110"/>
      <c r="T240" s="110"/>
      <c r="U240" s="555"/>
      <c r="V240" s="1367"/>
      <c r="W240" s="1388"/>
      <c r="X240" s="1387"/>
      <c r="Y240" s="256"/>
      <c r="Z240" s="843"/>
      <c r="AA240" s="844"/>
      <c r="AB240" s="111"/>
      <c r="AC240" s="121"/>
      <c r="AD240" s="119"/>
      <c r="AF240" s="323"/>
    </row>
    <row r="241" spans="1:32" s="321" customFormat="1" x14ac:dyDescent="0.25">
      <c r="A241" s="102"/>
      <c r="B241" s="102"/>
      <c r="C241" s="103"/>
      <c r="D241" s="339"/>
      <c r="E241" s="1042"/>
      <c r="F241" s="26"/>
      <c r="G241" s="118"/>
      <c r="H241" s="119"/>
      <c r="I241" s="110"/>
      <c r="J241" s="106"/>
      <c r="K241" s="110"/>
      <c r="L241" s="119"/>
      <c r="M241" s="110"/>
      <c r="N241" s="120"/>
      <c r="O241" s="110"/>
      <c r="P241" s="119"/>
      <c r="Q241" s="110"/>
      <c r="R241" s="105"/>
      <c r="S241" s="110"/>
      <c r="T241" s="110"/>
      <c r="U241" s="555"/>
      <c r="V241" s="1367"/>
      <c r="W241" s="1388"/>
      <c r="X241" s="1387"/>
      <c r="Y241" s="256"/>
      <c r="Z241" s="843"/>
      <c r="AA241" s="844"/>
      <c r="AB241" s="111"/>
      <c r="AC241" s="121"/>
      <c r="AD241" s="119"/>
      <c r="AF241" s="323"/>
    </row>
    <row r="242" spans="1:32" s="321" customFormat="1" x14ac:dyDescent="0.25">
      <c r="A242" s="102"/>
      <c r="B242" s="102"/>
      <c r="C242" s="103"/>
      <c r="D242" s="339"/>
      <c r="E242" s="1042"/>
      <c r="F242" s="26"/>
      <c r="G242" s="118"/>
      <c r="H242" s="119"/>
      <c r="I242" s="110"/>
      <c r="J242" s="106"/>
      <c r="K242" s="110"/>
      <c r="L242" s="119"/>
      <c r="M242" s="110"/>
      <c r="N242" s="120"/>
      <c r="O242" s="110"/>
      <c r="P242" s="119"/>
      <c r="Q242" s="110"/>
      <c r="R242" s="105"/>
      <c r="S242" s="110"/>
      <c r="T242" s="110"/>
      <c r="U242" s="555"/>
      <c r="V242" s="1367"/>
      <c r="W242" s="1388"/>
      <c r="X242" s="1387"/>
      <c r="Y242" s="256"/>
      <c r="Z242" s="843"/>
      <c r="AA242" s="844"/>
      <c r="AB242" s="111"/>
      <c r="AC242" s="121"/>
      <c r="AD242" s="119"/>
      <c r="AF242" s="323"/>
    </row>
    <row r="243" spans="1:32" s="321" customFormat="1" x14ac:dyDescent="0.25">
      <c r="A243" s="102"/>
      <c r="B243" s="102"/>
      <c r="C243" s="103"/>
      <c r="D243" s="339"/>
      <c r="E243" s="1042"/>
      <c r="F243" s="26"/>
      <c r="G243" s="118"/>
      <c r="H243" s="119"/>
      <c r="I243" s="110"/>
      <c r="J243" s="106"/>
      <c r="K243" s="110"/>
      <c r="L243" s="119"/>
      <c r="M243" s="110"/>
      <c r="N243" s="120"/>
      <c r="O243" s="110"/>
      <c r="P243" s="119"/>
      <c r="Q243" s="110"/>
      <c r="R243" s="105"/>
      <c r="S243" s="110"/>
      <c r="T243" s="110"/>
      <c r="U243" s="555"/>
      <c r="V243" s="1367"/>
      <c r="W243" s="1388"/>
      <c r="X243" s="1387"/>
      <c r="Y243" s="256"/>
      <c r="Z243" s="843"/>
      <c r="AA243" s="844"/>
      <c r="AB243" s="111"/>
      <c r="AC243" s="121"/>
      <c r="AD243" s="119"/>
      <c r="AF243" s="323"/>
    </row>
    <row r="244" spans="1:32" s="321" customFormat="1" x14ac:dyDescent="0.25">
      <c r="A244" s="102"/>
      <c r="B244" s="102"/>
      <c r="C244" s="103"/>
      <c r="D244" s="339"/>
      <c r="E244" s="1042"/>
      <c r="F244" s="26"/>
      <c r="G244" s="118"/>
      <c r="H244" s="119"/>
      <c r="I244" s="110"/>
      <c r="J244" s="106"/>
      <c r="K244" s="110"/>
      <c r="L244" s="119"/>
      <c r="M244" s="110"/>
      <c r="N244" s="120"/>
      <c r="O244" s="110"/>
      <c r="P244" s="119"/>
      <c r="Q244" s="110"/>
      <c r="R244" s="105"/>
      <c r="S244" s="110"/>
      <c r="T244" s="110"/>
      <c r="U244" s="555"/>
      <c r="V244" s="1367"/>
      <c r="W244" s="1388"/>
      <c r="X244" s="1387"/>
      <c r="Y244" s="256"/>
      <c r="Z244" s="843"/>
      <c r="AA244" s="844"/>
      <c r="AB244" s="111"/>
      <c r="AC244" s="121"/>
      <c r="AD244" s="119"/>
      <c r="AF244" s="323"/>
    </row>
    <row r="245" spans="1:32" s="321" customFormat="1" x14ac:dyDescent="0.25">
      <c r="A245" s="102"/>
      <c r="B245" s="102"/>
      <c r="C245" s="103"/>
      <c r="D245" s="339"/>
      <c r="E245" s="1042"/>
      <c r="F245" s="26"/>
      <c r="G245" s="118"/>
      <c r="H245" s="119"/>
      <c r="I245" s="110"/>
      <c r="J245" s="106"/>
      <c r="K245" s="110"/>
      <c r="L245" s="119"/>
      <c r="M245" s="110"/>
      <c r="N245" s="120"/>
      <c r="O245" s="110"/>
      <c r="P245" s="119"/>
      <c r="Q245" s="110"/>
      <c r="R245" s="105"/>
      <c r="S245" s="110"/>
      <c r="T245" s="110"/>
      <c r="U245" s="555"/>
      <c r="V245" s="1367"/>
      <c r="W245" s="1388"/>
      <c r="X245" s="1387"/>
      <c r="Y245" s="256"/>
      <c r="Z245" s="843"/>
      <c r="AA245" s="844"/>
      <c r="AB245" s="111"/>
      <c r="AC245" s="121"/>
      <c r="AD245" s="119"/>
      <c r="AF245" s="323"/>
    </row>
    <row r="246" spans="1:32" s="321" customFormat="1" x14ac:dyDescent="0.25">
      <c r="A246" s="102"/>
      <c r="B246" s="102"/>
      <c r="C246" s="103"/>
      <c r="D246" s="339"/>
      <c r="E246" s="1042"/>
      <c r="F246" s="26"/>
      <c r="G246" s="118"/>
      <c r="H246" s="119"/>
      <c r="I246" s="110"/>
      <c r="J246" s="106"/>
      <c r="K246" s="110"/>
      <c r="L246" s="119"/>
      <c r="M246" s="110"/>
      <c r="N246" s="120"/>
      <c r="O246" s="110"/>
      <c r="P246" s="119"/>
      <c r="Q246" s="110"/>
      <c r="R246" s="105"/>
      <c r="S246" s="110"/>
      <c r="T246" s="110"/>
      <c r="U246" s="555"/>
      <c r="V246" s="1367"/>
      <c r="W246" s="1388"/>
      <c r="X246" s="1387"/>
      <c r="Y246" s="256"/>
      <c r="Z246" s="843"/>
      <c r="AA246" s="844"/>
      <c r="AB246" s="111"/>
      <c r="AC246" s="121"/>
      <c r="AD246" s="119"/>
      <c r="AF246" s="323"/>
    </row>
    <row r="247" spans="1:32" s="321" customFormat="1" x14ac:dyDescent="0.25">
      <c r="A247" s="102"/>
      <c r="B247" s="102"/>
      <c r="C247" s="103"/>
      <c r="D247" s="339"/>
      <c r="E247" s="1042"/>
      <c r="F247" s="26"/>
      <c r="G247" s="118"/>
      <c r="H247" s="119"/>
      <c r="I247" s="110"/>
      <c r="J247" s="106"/>
      <c r="K247" s="110"/>
      <c r="L247" s="119"/>
      <c r="M247" s="110"/>
      <c r="N247" s="120"/>
      <c r="O247" s="110"/>
      <c r="P247" s="119"/>
      <c r="Q247" s="110"/>
      <c r="R247" s="105"/>
      <c r="S247" s="110"/>
      <c r="T247" s="110"/>
      <c r="U247" s="555"/>
      <c r="V247" s="1367"/>
      <c r="W247" s="1388"/>
      <c r="X247" s="1387"/>
      <c r="Y247" s="256"/>
      <c r="Z247" s="843"/>
      <c r="AA247" s="844"/>
      <c r="AB247" s="111"/>
      <c r="AC247" s="121"/>
      <c r="AD247" s="119"/>
      <c r="AF247" s="323"/>
    </row>
    <row r="248" spans="1:32" s="321" customFormat="1" x14ac:dyDescent="0.25">
      <c r="A248" s="102"/>
      <c r="B248" s="102"/>
      <c r="C248" s="103"/>
      <c r="D248" s="339"/>
      <c r="E248" s="1042"/>
      <c r="F248" s="26"/>
      <c r="G248" s="118"/>
      <c r="H248" s="119"/>
      <c r="I248" s="110"/>
      <c r="J248" s="106"/>
      <c r="K248" s="110"/>
      <c r="L248" s="119"/>
      <c r="M248" s="110"/>
      <c r="N248" s="120"/>
      <c r="O248" s="110"/>
      <c r="P248" s="119"/>
      <c r="Q248" s="110"/>
      <c r="R248" s="105"/>
      <c r="S248" s="110"/>
      <c r="T248" s="110"/>
      <c r="U248" s="555"/>
      <c r="V248" s="1367"/>
      <c r="W248" s="1388"/>
      <c r="X248" s="1387"/>
      <c r="Y248" s="256"/>
      <c r="Z248" s="843"/>
      <c r="AA248" s="844"/>
      <c r="AB248" s="111"/>
      <c r="AC248" s="121"/>
      <c r="AD248" s="119"/>
      <c r="AF248" s="323"/>
    </row>
    <row r="249" spans="1:32" s="321" customFormat="1" x14ac:dyDescent="0.25">
      <c r="A249" s="102"/>
      <c r="B249" s="102"/>
      <c r="C249" s="103"/>
      <c r="D249" s="339"/>
      <c r="E249" s="1042"/>
      <c r="F249" s="26"/>
      <c r="G249" s="118"/>
      <c r="H249" s="119"/>
      <c r="I249" s="110"/>
      <c r="J249" s="106"/>
      <c r="K249" s="110"/>
      <c r="L249" s="119"/>
      <c r="M249" s="110"/>
      <c r="N249" s="120"/>
      <c r="O249" s="110"/>
      <c r="P249" s="119"/>
      <c r="Q249" s="110"/>
      <c r="R249" s="105"/>
      <c r="S249" s="110"/>
      <c r="T249" s="110"/>
      <c r="U249" s="555"/>
      <c r="V249" s="1367"/>
      <c r="W249" s="1388"/>
      <c r="X249" s="1387"/>
      <c r="Y249" s="256"/>
      <c r="Z249" s="843"/>
      <c r="AA249" s="844"/>
      <c r="AB249" s="111"/>
      <c r="AC249" s="121"/>
      <c r="AD249" s="119"/>
      <c r="AF249" s="323"/>
    </row>
    <row r="250" spans="1:32" s="321" customFormat="1" x14ac:dyDescent="0.25">
      <c r="A250" s="102"/>
      <c r="B250" s="102"/>
      <c r="C250" s="103"/>
      <c r="D250" s="339"/>
      <c r="E250" s="1042"/>
      <c r="F250" s="26"/>
      <c r="G250" s="118"/>
      <c r="H250" s="119"/>
      <c r="I250" s="110"/>
      <c r="J250" s="106"/>
      <c r="K250" s="110"/>
      <c r="L250" s="119"/>
      <c r="M250" s="110"/>
      <c r="N250" s="120"/>
      <c r="O250" s="110"/>
      <c r="P250" s="119"/>
      <c r="Q250" s="110"/>
      <c r="R250" s="105"/>
      <c r="S250" s="110"/>
      <c r="T250" s="110"/>
      <c r="U250" s="555"/>
      <c r="V250" s="1367"/>
      <c r="W250" s="1388"/>
      <c r="X250" s="1387"/>
      <c r="Y250" s="256"/>
      <c r="Z250" s="843"/>
      <c r="AA250" s="844"/>
      <c r="AB250" s="111"/>
      <c r="AC250" s="121"/>
      <c r="AD250" s="119"/>
      <c r="AF250" s="323"/>
    </row>
    <row r="251" spans="1:32" s="321" customFormat="1" x14ac:dyDescent="0.25">
      <c r="A251" s="102"/>
      <c r="B251" s="102"/>
      <c r="C251" s="103"/>
      <c r="D251" s="339"/>
      <c r="E251" s="1042"/>
      <c r="F251" s="26"/>
      <c r="G251" s="118"/>
      <c r="H251" s="119"/>
      <c r="I251" s="110"/>
      <c r="J251" s="106"/>
      <c r="K251" s="110"/>
      <c r="L251" s="119"/>
      <c r="M251" s="110"/>
      <c r="N251" s="120"/>
      <c r="O251" s="110"/>
      <c r="P251" s="119"/>
      <c r="Q251" s="110"/>
      <c r="R251" s="105"/>
      <c r="S251" s="110"/>
      <c r="T251" s="110"/>
      <c r="U251" s="555"/>
      <c r="V251" s="1367"/>
      <c r="W251" s="1388"/>
      <c r="X251" s="1387"/>
      <c r="Y251" s="256"/>
      <c r="Z251" s="843"/>
      <c r="AA251" s="844"/>
      <c r="AB251" s="111"/>
      <c r="AC251" s="121"/>
      <c r="AD251" s="119"/>
      <c r="AF251" s="323"/>
    </row>
    <row r="252" spans="1:32" s="321" customFormat="1" x14ac:dyDescent="0.25">
      <c r="A252" s="102"/>
      <c r="B252" s="102"/>
      <c r="C252" s="103"/>
      <c r="D252" s="339"/>
      <c r="E252" s="1042"/>
      <c r="F252" s="26"/>
      <c r="G252" s="118"/>
      <c r="H252" s="119"/>
      <c r="I252" s="110"/>
      <c r="J252" s="106"/>
      <c r="K252" s="110"/>
      <c r="L252" s="119"/>
      <c r="M252" s="110"/>
      <c r="N252" s="120"/>
      <c r="O252" s="110"/>
      <c r="P252" s="119"/>
      <c r="Q252" s="110"/>
      <c r="R252" s="105"/>
      <c r="S252" s="110"/>
      <c r="T252" s="110"/>
      <c r="U252" s="555"/>
      <c r="V252" s="1367"/>
      <c r="W252" s="1388"/>
      <c r="X252" s="1387"/>
      <c r="Y252" s="256"/>
      <c r="Z252" s="843"/>
      <c r="AA252" s="844"/>
      <c r="AB252" s="111"/>
      <c r="AC252" s="121"/>
      <c r="AD252" s="119"/>
      <c r="AF252" s="323"/>
    </row>
    <row r="253" spans="1:32" s="321" customFormat="1" x14ac:dyDescent="0.25">
      <c r="A253" s="102"/>
      <c r="B253" s="102"/>
      <c r="C253" s="103"/>
      <c r="D253" s="339"/>
      <c r="E253" s="1042"/>
      <c r="F253" s="26"/>
      <c r="G253" s="118"/>
      <c r="H253" s="119"/>
      <c r="I253" s="110"/>
      <c r="J253" s="106"/>
      <c r="K253" s="110"/>
      <c r="L253" s="119"/>
      <c r="M253" s="110"/>
      <c r="N253" s="120"/>
      <c r="O253" s="110"/>
      <c r="P253" s="119"/>
      <c r="Q253" s="110"/>
      <c r="R253" s="105"/>
      <c r="S253" s="110"/>
      <c r="T253" s="110"/>
      <c r="U253" s="555"/>
      <c r="V253" s="1367"/>
      <c r="W253" s="1388"/>
      <c r="X253" s="1387"/>
      <c r="Y253" s="256"/>
      <c r="Z253" s="843"/>
      <c r="AA253" s="844"/>
      <c r="AB253" s="111"/>
      <c r="AC253" s="121"/>
      <c r="AD253" s="119"/>
      <c r="AF253" s="323"/>
    </row>
    <row r="254" spans="1:32" s="321" customFormat="1" x14ac:dyDescent="0.25">
      <c r="A254" s="102"/>
      <c r="B254" s="102"/>
      <c r="C254" s="103"/>
      <c r="D254" s="339"/>
      <c r="E254" s="1042"/>
      <c r="F254" s="26"/>
      <c r="G254" s="118"/>
      <c r="H254" s="119"/>
      <c r="I254" s="110"/>
      <c r="J254" s="106"/>
      <c r="K254" s="110"/>
      <c r="L254" s="119"/>
      <c r="M254" s="110"/>
      <c r="N254" s="120"/>
      <c r="O254" s="110"/>
      <c r="P254" s="119"/>
      <c r="Q254" s="110"/>
      <c r="R254" s="105"/>
      <c r="S254" s="110"/>
      <c r="T254" s="110"/>
      <c r="U254" s="555"/>
      <c r="V254" s="1367"/>
      <c r="W254" s="1388"/>
      <c r="X254" s="1387"/>
      <c r="Y254" s="256"/>
      <c r="Z254" s="843"/>
      <c r="AA254" s="844"/>
      <c r="AB254" s="111"/>
      <c r="AC254" s="121"/>
      <c r="AD254" s="119"/>
      <c r="AF254" s="323"/>
    </row>
    <row r="255" spans="1:32" s="321" customFormat="1" x14ac:dyDescent="0.25">
      <c r="A255" s="102"/>
      <c r="B255" s="102"/>
      <c r="C255" s="103"/>
      <c r="D255" s="339"/>
      <c r="E255" s="1042"/>
      <c r="F255" s="26"/>
      <c r="G255" s="118"/>
      <c r="H255" s="119"/>
      <c r="I255" s="110"/>
      <c r="J255" s="106"/>
      <c r="K255" s="110"/>
      <c r="L255" s="119"/>
      <c r="M255" s="110"/>
      <c r="N255" s="120"/>
      <c r="O255" s="110"/>
      <c r="P255" s="119"/>
      <c r="Q255" s="110"/>
      <c r="R255" s="105"/>
      <c r="S255" s="110"/>
      <c r="T255" s="110"/>
      <c r="U255" s="555"/>
      <c r="V255" s="1367"/>
      <c r="W255" s="1388"/>
      <c r="X255" s="1387"/>
      <c r="Y255" s="256"/>
      <c r="Z255" s="843"/>
      <c r="AA255" s="844"/>
      <c r="AB255" s="111"/>
      <c r="AC255" s="121"/>
      <c r="AD255" s="119"/>
      <c r="AF255" s="323"/>
    </row>
    <row r="256" spans="1:32" s="321" customFormat="1" x14ac:dyDescent="0.25">
      <c r="A256" s="102"/>
      <c r="B256" s="102"/>
      <c r="C256" s="103"/>
      <c r="D256" s="339"/>
      <c r="E256" s="1042"/>
      <c r="F256" s="26"/>
      <c r="G256" s="118"/>
      <c r="H256" s="119"/>
      <c r="I256" s="110"/>
      <c r="J256" s="106"/>
      <c r="K256" s="110"/>
      <c r="L256" s="119"/>
      <c r="M256" s="110"/>
      <c r="N256" s="120"/>
      <c r="O256" s="110"/>
      <c r="P256" s="119"/>
      <c r="Q256" s="110"/>
      <c r="R256" s="105"/>
      <c r="S256" s="110"/>
      <c r="T256" s="110"/>
      <c r="U256" s="555"/>
      <c r="V256" s="1367"/>
      <c r="W256" s="1388"/>
      <c r="X256" s="1387"/>
      <c r="Y256" s="256"/>
      <c r="Z256" s="843"/>
      <c r="AA256" s="844"/>
      <c r="AB256" s="111"/>
      <c r="AC256" s="121"/>
      <c r="AD256" s="119"/>
      <c r="AF256" s="323"/>
    </row>
    <row r="257" spans="1:32" s="321" customFormat="1" x14ac:dyDescent="0.25">
      <c r="A257" s="102"/>
      <c r="B257" s="102"/>
      <c r="C257" s="103"/>
      <c r="D257" s="339"/>
      <c r="E257" s="1042"/>
      <c r="F257" s="26"/>
      <c r="G257" s="118"/>
      <c r="H257" s="119"/>
      <c r="I257" s="110"/>
      <c r="J257" s="106"/>
      <c r="K257" s="110"/>
      <c r="L257" s="119"/>
      <c r="M257" s="110"/>
      <c r="N257" s="120"/>
      <c r="O257" s="110"/>
      <c r="P257" s="119"/>
      <c r="Q257" s="110"/>
      <c r="R257" s="105"/>
      <c r="S257" s="110"/>
      <c r="T257" s="110"/>
      <c r="U257" s="555"/>
      <c r="V257" s="1367"/>
      <c r="W257" s="1388"/>
      <c r="X257" s="1387"/>
      <c r="Y257" s="256"/>
      <c r="Z257" s="843"/>
      <c r="AA257" s="844"/>
      <c r="AB257" s="111"/>
      <c r="AC257" s="121"/>
      <c r="AD257" s="119"/>
      <c r="AF257" s="323"/>
    </row>
    <row r="258" spans="1:32" s="321" customFormat="1" x14ac:dyDescent="0.25">
      <c r="A258" s="102"/>
      <c r="B258" s="102"/>
      <c r="C258" s="103"/>
      <c r="D258" s="339"/>
      <c r="E258" s="1042"/>
      <c r="F258" s="26"/>
      <c r="G258" s="118"/>
      <c r="H258" s="119"/>
      <c r="I258" s="110"/>
      <c r="J258" s="106"/>
      <c r="K258" s="110"/>
      <c r="L258" s="119"/>
      <c r="M258" s="110"/>
      <c r="N258" s="120"/>
      <c r="O258" s="110"/>
      <c r="P258" s="119"/>
      <c r="Q258" s="110"/>
      <c r="R258" s="105"/>
      <c r="S258" s="110"/>
      <c r="T258" s="110"/>
      <c r="U258" s="555"/>
      <c r="V258" s="1367"/>
      <c r="W258" s="1388"/>
      <c r="X258" s="1387"/>
      <c r="Y258" s="256"/>
      <c r="Z258" s="843"/>
      <c r="AA258" s="844"/>
      <c r="AB258" s="111"/>
      <c r="AC258" s="121"/>
      <c r="AD258" s="119"/>
      <c r="AF258" s="323"/>
    </row>
    <row r="259" spans="1:32" s="321" customFormat="1" x14ac:dyDescent="0.25">
      <c r="A259" s="102"/>
      <c r="B259" s="102"/>
      <c r="C259" s="103"/>
      <c r="D259" s="339"/>
      <c r="E259" s="1042"/>
      <c r="F259" s="26"/>
      <c r="G259" s="118"/>
      <c r="H259" s="119"/>
      <c r="I259" s="110"/>
      <c r="J259" s="106"/>
      <c r="K259" s="110"/>
      <c r="L259" s="119"/>
      <c r="M259" s="110"/>
      <c r="N259" s="120"/>
      <c r="O259" s="110"/>
      <c r="P259" s="119"/>
      <c r="Q259" s="110"/>
      <c r="R259" s="105"/>
      <c r="S259" s="110"/>
      <c r="T259" s="110"/>
      <c r="U259" s="555"/>
      <c r="V259" s="1367"/>
      <c r="W259" s="1388"/>
      <c r="X259" s="1387"/>
      <c r="Y259" s="256"/>
      <c r="Z259" s="843"/>
      <c r="AA259" s="844"/>
      <c r="AB259" s="111"/>
      <c r="AC259" s="121"/>
      <c r="AD259" s="119"/>
      <c r="AF259" s="323"/>
    </row>
    <row r="260" spans="1:32" s="321" customFormat="1" x14ac:dyDescent="0.25">
      <c r="A260" s="102"/>
      <c r="B260" s="102"/>
      <c r="C260" s="103"/>
      <c r="D260" s="339"/>
      <c r="E260" s="1042"/>
      <c r="F260" s="26"/>
      <c r="G260" s="118"/>
      <c r="H260" s="119"/>
      <c r="I260" s="110"/>
      <c r="J260" s="106"/>
      <c r="K260" s="110"/>
      <c r="L260" s="119"/>
      <c r="M260" s="110"/>
      <c r="N260" s="120"/>
      <c r="O260" s="110"/>
      <c r="P260" s="119"/>
      <c r="Q260" s="110"/>
      <c r="R260" s="105"/>
      <c r="S260" s="110"/>
      <c r="T260" s="110"/>
      <c r="U260" s="555"/>
      <c r="V260" s="1367"/>
      <c r="W260" s="1388"/>
      <c r="X260" s="1387"/>
      <c r="Y260" s="256"/>
      <c r="Z260" s="843"/>
      <c r="AA260" s="844"/>
      <c r="AB260" s="111"/>
      <c r="AC260" s="121"/>
      <c r="AD260" s="119"/>
      <c r="AF260" s="323"/>
    </row>
    <row r="261" spans="1:32" s="321" customFormat="1" x14ac:dyDescent="0.25">
      <c r="A261" s="102"/>
      <c r="B261" s="102"/>
      <c r="C261" s="103"/>
      <c r="D261" s="339"/>
      <c r="E261" s="1042"/>
      <c r="F261" s="26"/>
      <c r="G261" s="118"/>
      <c r="H261" s="119"/>
      <c r="I261" s="110"/>
      <c r="J261" s="106"/>
      <c r="K261" s="110"/>
      <c r="L261" s="119"/>
      <c r="M261" s="110"/>
      <c r="N261" s="120"/>
      <c r="O261" s="110"/>
      <c r="P261" s="119"/>
      <c r="Q261" s="110"/>
      <c r="R261" s="105"/>
      <c r="S261" s="110"/>
      <c r="T261" s="110"/>
      <c r="U261" s="555"/>
      <c r="V261" s="1367"/>
      <c r="W261" s="1388"/>
      <c r="X261" s="1387"/>
      <c r="Y261" s="256"/>
      <c r="Z261" s="843"/>
      <c r="AA261" s="844"/>
      <c r="AB261" s="111"/>
      <c r="AC261" s="121"/>
      <c r="AD261" s="119"/>
      <c r="AF261" s="323"/>
    </row>
    <row r="262" spans="1:32" s="321" customFormat="1" x14ac:dyDescent="0.25">
      <c r="A262" s="102"/>
      <c r="B262" s="102"/>
      <c r="C262" s="103"/>
      <c r="D262" s="339"/>
      <c r="E262" s="1042"/>
      <c r="F262" s="26"/>
      <c r="G262" s="118"/>
      <c r="H262" s="119"/>
      <c r="I262" s="110"/>
      <c r="J262" s="106"/>
      <c r="K262" s="110"/>
      <c r="L262" s="119"/>
      <c r="M262" s="110"/>
      <c r="N262" s="120"/>
      <c r="O262" s="110"/>
      <c r="P262" s="119"/>
      <c r="Q262" s="110"/>
      <c r="R262" s="105"/>
      <c r="S262" s="110"/>
      <c r="T262" s="110"/>
      <c r="U262" s="555"/>
      <c r="V262" s="1367"/>
      <c r="W262" s="1388"/>
      <c r="X262" s="1387"/>
      <c r="Y262" s="256"/>
      <c r="Z262" s="843"/>
      <c r="AA262" s="844"/>
      <c r="AB262" s="111"/>
      <c r="AC262" s="121"/>
      <c r="AD262" s="119"/>
      <c r="AF262" s="323"/>
    </row>
    <row r="263" spans="1:32" s="321" customFormat="1" x14ac:dyDescent="0.25">
      <c r="A263" s="102"/>
      <c r="B263" s="102"/>
      <c r="C263" s="103"/>
      <c r="D263" s="339"/>
      <c r="E263" s="1042"/>
      <c r="F263" s="26"/>
      <c r="G263" s="118"/>
      <c r="H263" s="119"/>
      <c r="I263" s="110"/>
      <c r="J263" s="106"/>
      <c r="K263" s="110"/>
      <c r="L263" s="119"/>
      <c r="M263" s="110"/>
      <c r="N263" s="120"/>
      <c r="O263" s="110"/>
      <c r="P263" s="119"/>
      <c r="Q263" s="110"/>
      <c r="R263" s="105"/>
      <c r="S263" s="110"/>
      <c r="T263" s="110"/>
      <c r="U263" s="555"/>
      <c r="V263" s="1367"/>
      <c r="W263" s="1388"/>
      <c r="X263" s="1387"/>
      <c r="Y263" s="256"/>
      <c r="Z263" s="843"/>
      <c r="AA263" s="844"/>
      <c r="AB263" s="111"/>
      <c r="AC263" s="121"/>
      <c r="AD263" s="119"/>
      <c r="AF263" s="323"/>
    </row>
    <row r="264" spans="1:32" s="321" customFormat="1" x14ac:dyDescent="0.25">
      <c r="A264" s="102"/>
      <c r="B264" s="102"/>
      <c r="C264" s="103"/>
      <c r="D264" s="339"/>
      <c r="E264" s="1042"/>
      <c r="F264" s="26"/>
      <c r="G264" s="118"/>
      <c r="H264" s="119"/>
      <c r="I264" s="110"/>
      <c r="J264" s="106"/>
      <c r="K264" s="110"/>
      <c r="L264" s="119"/>
      <c r="M264" s="110"/>
      <c r="N264" s="120"/>
      <c r="O264" s="110"/>
      <c r="P264" s="119"/>
      <c r="Q264" s="110"/>
      <c r="R264" s="105"/>
      <c r="S264" s="110"/>
      <c r="T264" s="110"/>
      <c r="U264" s="555"/>
      <c r="V264" s="1367"/>
      <c r="W264" s="1388"/>
      <c r="X264" s="1387"/>
      <c r="Y264" s="256"/>
      <c r="Z264" s="843"/>
      <c r="AA264" s="844"/>
      <c r="AB264" s="111"/>
      <c r="AC264" s="121"/>
      <c r="AD264" s="119"/>
      <c r="AF264" s="323"/>
    </row>
    <row r="265" spans="1:32" s="321" customFormat="1" x14ac:dyDescent="0.25">
      <c r="A265" s="102"/>
      <c r="B265" s="102"/>
      <c r="C265" s="103"/>
      <c r="D265" s="339"/>
      <c r="E265" s="1042"/>
      <c r="F265" s="26"/>
      <c r="G265" s="118"/>
      <c r="H265" s="119"/>
      <c r="I265" s="110"/>
      <c r="J265" s="106"/>
      <c r="K265" s="110"/>
      <c r="L265" s="119"/>
      <c r="M265" s="110"/>
      <c r="N265" s="120"/>
      <c r="O265" s="110"/>
      <c r="P265" s="119"/>
      <c r="Q265" s="110"/>
      <c r="R265" s="105"/>
      <c r="S265" s="110"/>
      <c r="T265" s="110"/>
      <c r="U265" s="555"/>
      <c r="V265" s="1367"/>
      <c r="W265" s="1388"/>
      <c r="X265" s="1387"/>
      <c r="Y265" s="256"/>
      <c r="Z265" s="843"/>
      <c r="AA265" s="844"/>
      <c r="AB265" s="111"/>
      <c r="AC265" s="121"/>
      <c r="AD265" s="119"/>
      <c r="AF265" s="323"/>
    </row>
    <row r="266" spans="1:32" s="321" customFormat="1" x14ac:dyDescent="0.25">
      <c r="A266" s="102"/>
      <c r="B266" s="102"/>
      <c r="C266" s="103"/>
      <c r="D266" s="339"/>
      <c r="E266" s="1042"/>
      <c r="F266" s="26"/>
      <c r="G266" s="118"/>
      <c r="H266" s="119"/>
      <c r="I266" s="110"/>
      <c r="J266" s="106"/>
      <c r="K266" s="110"/>
      <c r="L266" s="119"/>
      <c r="M266" s="110"/>
      <c r="N266" s="120"/>
      <c r="O266" s="110"/>
      <c r="P266" s="119"/>
      <c r="Q266" s="110"/>
      <c r="R266" s="105"/>
      <c r="S266" s="110"/>
      <c r="T266" s="110"/>
      <c r="U266" s="555"/>
      <c r="V266" s="1367"/>
      <c r="W266" s="1388"/>
      <c r="X266" s="1387"/>
      <c r="Y266" s="256"/>
      <c r="Z266" s="843"/>
      <c r="AA266" s="844"/>
      <c r="AB266" s="111"/>
      <c r="AC266" s="121"/>
      <c r="AD266" s="119"/>
      <c r="AF266" s="323"/>
    </row>
    <row r="267" spans="1:32" s="321" customFormat="1" x14ac:dyDescent="0.25">
      <c r="A267" s="102"/>
      <c r="B267" s="102"/>
      <c r="C267" s="103"/>
      <c r="D267" s="339"/>
      <c r="E267" s="1042"/>
      <c r="F267" s="26"/>
      <c r="G267" s="118"/>
      <c r="H267" s="119"/>
      <c r="I267" s="110"/>
      <c r="J267" s="106"/>
      <c r="K267" s="110"/>
      <c r="L267" s="119"/>
      <c r="M267" s="110"/>
      <c r="N267" s="120"/>
      <c r="O267" s="110"/>
      <c r="P267" s="119"/>
      <c r="Q267" s="110"/>
      <c r="R267" s="105"/>
      <c r="S267" s="110"/>
      <c r="T267" s="110"/>
      <c r="U267" s="555"/>
      <c r="V267" s="1367"/>
      <c r="W267" s="1388"/>
      <c r="X267" s="1387"/>
      <c r="Y267" s="256"/>
      <c r="Z267" s="843"/>
      <c r="AA267" s="844"/>
      <c r="AB267" s="111"/>
      <c r="AC267" s="121"/>
      <c r="AD267" s="119"/>
      <c r="AF267" s="323"/>
    </row>
    <row r="268" spans="1:32" s="321" customFormat="1" x14ac:dyDescent="0.25">
      <c r="A268" s="102"/>
      <c r="B268" s="102"/>
      <c r="C268" s="103"/>
      <c r="D268" s="339"/>
      <c r="E268" s="1042"/>
      <c r="F268" s="26"/>
      <c r="G268" s="118"/>
      <c r="H268" s="119"/>
      <c r="I268" s="110"/>
      <c r="J268" s="106"/>
      <c r="K268" s="110"/>
      <c r="L268" s="119"/>
      <c r="M268" s="110"/>
      <c r="N268" s="120"/>
      <c r="O268" s="110"/>
      <c r="P268" s="119"/>
      <c r="Q268" s="110"/>
      <c r="R268" s="105"/>
      <c r="S268" s="110"/>
      <c r="T268" s="110"/>
      <c r="U268" s="555"/>
      <c r="V268" s="1367"/>
      <c r="W268" s="1388"/>
      <c r="X268" s="1387"/>
      <c r="Y268" s="256"/>
      <c r="Z268" s="843"/>
      <c r="AA268" s="844"/>
      <c r="AB268" s="111"/>
      <c r="AC268" s="121"/>
      <c r="AD268" s="119"/>
      <c r="AF268" s="323"/>
    </row>
    <row r="269" spans="1:32" s="321" customFormat="1" x14ac:dyDescent="0.25">
      <c r="A269" s="102"/>
      <c r="B269" s="102"/>
      <c r="C269" s="103"/>
      <c r="D269" s="339"/>
      <c r="E269" s="1042"/>
      <c r="F269" s="26"/>
      <c r="G269" s="118"/>
      <c r="H269" s="119"/>
      <c r="I269" s="110"/>
      <c r="J269" s="106"/>
      <c r="K269" s="110"/>
      <c r="L269" s="119"/>
      <c r="M269" s="110"/>
      <c r="N269" s="120"/>
      <c r="O269" s="110"/>
      <c r="P269" s="119"/>
      <c r="Q269" s="110"/>
      <c r="R269" s="105"/>
      <c r="S269" s="110"/>
      <c r="T269" s="110"/>
      <c r="U269" s="555"/>
      <c r="V269" s="1367"/>
      <c r="W269" s="1388"/>
      <c r="X269" s="1387"/>
      <c r="Y269" s="256"/>
      <c r="Z269" s="843"/>
      <c r="AA269" s="844"/>
      <c r="AB269" s="111"/>
      <c r="AC269" s="121"/>
      <c r="AD269" s="119"/>
      <c r="AF269" s="323"/>
    </row>
    <row r="270" spans="1:32" x14ac:dyDescent="0.25">
      <c r="A270" s="102"/>
      <c r="B270" s="102"/>
      <c r="C270" s="103"/>
      <c r="D270" s="339"/>
      <c r="E270" s="1042"/>
      <c r="F270" s="26"/>
      <c r="G270" s="118"/>
      <c r="H270" s="119"/>
      <c r="I270" s="110"/>
      <c r="J270" s="106"/>
      <c r="K270" s="110"/>
      <c r="L270" s="119"/>
      <c r="M270" s="110"/>
      <c r="N270" s="120"/>
      <c r="O270" s="110"/>
      <c r="P270" s="119"/>
      <c r="Q270" s="110"/>
      <c r="R270" s="105"/>
      <c r="S270" s="110"/>
      <c r="T270" s="110"/>
      <c r="U270" s="555"/>
      <c r="V270" s="1367"/>
      <c r="W270" s="1388"/>
      <c r="X270" s="1387"/>
      <c r="Y270" s="256"/>
      <c r="Z270" s="843"/>
      <c r="AA270" s="844"/>
      <c r="AB270" s="111"/>
      <c r="AC270" s="121"/>
      <c r="AD270" s="119"/>
    </row>
    <row r="271" spans="1:32" x14ac:dyDescent="0.25">
      <c r="A271" s="102"/>
      <c r="B271" s="102"/>
      <c r="C271" s="103"/>
      <c r="D271" s="339"/>
      <c r="E271" s="1042"/>
      <c r="F271" s="26"/>
      <c r="G271" s="118"/>
      <c r="H271" s="119"/>
      <c r="I271" s="110"/>
      <c r="J271" s="106"/>
      <c r="K271" s="110"/>
      <c r="L271" s="119"/>
      <c r="M271" s="110"/>
      <c r="N271" s="120"/>
      <c r="O271" s="110"/>
      <c r="P271" s="119"/>
      <c r="Q271" s="110"/>
      <c r="R271" s="105"/>
      <c r="S271" s="110"/>
      <c r="T271" s="110"/>
      <c r="U271" s="555"/>
      <c r="V271" s="1367"/>
      <c r="W271" s="1388"/>
      <c r="X271" s="1387"/>
      <c r="Y271" s="256"/>
      <c r="Z271" s="843"/>
      <c r="AA271" s="844"/>
      <c r="AB271" s="111"/>
      <c r="AC271" s="121"/>
      <c r="AD271" s="119"/>
    </row>
    <row r="272" spans="1:32" x14ac:dyDescent="0.25">
      <c r="A272" s="102"/>
      <c r="B272" s="102"/>
      <c r="C272" s="103"/>
      <c r="D272" s="339"/>
      <c r="E272" s="1042"/>
      <c r="F272" s="26"/>
      <c r="G272" s="118"/>
      <c r="H272" s="119"/>
      <c r="I272" s="110"/>
      <c r="J272" s="106"/>
      <c r="K272" s="110"/>
      <c r="L272" s="119"/>
      <c r="M272" s="110"/>
      <c r="N272" s="120"/>
      <c r="O272" s="110"/>
      <c r="P272" s="119"/>
      <c r="Q272" s="110"/>
      <c r="R272" s="105"/>
      <c r="S272" s="110"/>
      <c r="T272" s="110"/>
      <c r="U272" s="555"/>
      <c r="V272" s="1367"/>
      <c r="W272" s="1388"/>
      <c r="X272" s="1387"/>
      <c r="Y272" s="256"/>
      <c r="Z272" s="843"/>
      <c r="AA272" s="844"/>
      <c r="AB272" s="111"/>
      <c r="AC272" s="121"/>
      <c r="AD272" s="119"/>
    </row>
    <row r="273" spans="1:32" x14ac:dyDescent="0.25">
      <c r="A273" s="102"/>
      <c r="B273" s="102"/>
      <c r="C273" s="103"/>
      <c r="D273" s="339"/>
      <c r="E273" s="1042"/>
      <c r="F273" s="26"/>
      <c r="G273" s="118"/>
      <c r="H273" s="119"/>
      <c r="I273" s="110"/>
      <c r="J273" s="106"/>
      <c r="K273" s="110"/>
      <c r="L273" s="119"/>
      <c r="M273" s="110"/>
      <c r="N273" s="120"/>
      <c r="O273" s="110"/>
      <c r="P273" s="119"/>
      <c r="Q273" s="110"/>
      <c r="R273" s="105"/>
      <c r="S273" s="110"/>
      <c r="T273" s="110"/>
      <c r="U273" s="555"/>
      <c r="V273" s="1367"/>
      <c r="W273" s="1388"/>
      <c r="X273" s="1387"/>
      <c r="Y273" s="256"/>
      <c r="Z273" s="843"/>
      <c r="AA273" s="844"/>
      <c r="AB273" s="111"/>
      <c r="AC273" s="121"/>
      <c r="AD273" s="119"/>
    </row>
    <row r="274" spans="1:32" x14ac:dyDescent="0.25">
      <c r="A274" s="102"/>
      <c r="B274" s="102"/>
      <c r="C274" s="103"/>
      <c r="D274" s="339"/>
      <c r="E274" s="1042"/>
      <c r="F274" s="26"/>
      <c r="G274" s="118"/>
      <c r="H274" s="119"/>
      <c r="I274" s="110"/>
      <c r="J274" s="106"/>
      <c r="K274" s="110"/>
      <c r="L274" s="119"/>
      <c r="M274" s="110"/>
      <c r="N274" s="120"/>
      <c r="O274" s="110"/>
      <c r="P274" s="119"/>
      <c r="Q274" s="110"/>
      <c r="R274" s="105"/>
      <c r="S274" s="110"/>
      <c r="T274" s="110"/>
      <c r="U274" s="555"/>
      <c r="V274" s="1367"/>
      <c r="W274" s="1388"/>
      <c r="X274" s="1387"/>
      <c r="Y274" s="256"/>
      <c r="Z274" s="843"/>
      <c r="AA274" s="844"/>
      <c r="AB274" s="111"/>
      <c r="AC274" s="121"/>
      <c r="AD274" s="119"/>
      <c r="AF274"/>
    </row>
    <row r="275" spans="1:32" x14ac:dyDescent="0.25">
      <c r="A275" s="102"/>
      <c r="B275" s="102"/>
      <c r="C275" s="103"/>
      <c r="D275" s="339"/>
      <c r="E275" s="1042"/>
      <c r="F275" s="26"/>
      <c r="G275" s="118"/>
      <c r="H275" s="119"/>
      <c r="I275" s="110"/>
      <c r="J275" s="106"/>
      <c r="K275" s="110"/>
      <c r="L275" s="119"/>
      <c r="M275" s="110"/>
      <c r="N275" s="120"/>
      <c r="O275" s="110"/>
      <c r="P275" s="119"/>
      <c r="Q275" s="110"/>
      <c r="R275" s="105"/>
      <c r="S275" s="110"/>
      <c r="T275" s="110"/>
      <c r="U275" s="555"/>
      <c r="V275" s="1367"/>
      <c r="W275" s="1388"/>
      <c r="X275" s="1387"/>
      <c r="Y275" s="256"/>
      <c r="Z275" s="843"/>
      <c r="AA275" s="844"/>
      <c r="AB275" s="111"/>
      <c r="AC275" s="121"/>
      <c r="AD275" s="119"/>
      <c r="AF275"/>
    </row>
    <row r="276" spans="1:32" x14ac:dyDescent="0.25">
      <c r="A276" s="102"/>
      <c r="B276" s="102"/>
      <c r="C276" s="103"/>
      <c r="D276" s="339"/>
      <c r="E276" s="1042"/>
      <c r="F276" s="26"/>
      <c r="G276" s="118"/>
      <c r="H276" s="119"/>
      <c r="I276" s="110"/>
      <c r="J276" s="106"/>
      <c r="K276" s="110"/>
      <c r="L276" s="119"/>
      <c r="M276" s="110"/>
      <c r="N276" s="120"/>
      <c r="O276" s="110"/>
      <c r="P276" s="119"/>
      <c r="Q276" s="110"/>
      <c r="R276" s="105"/>
      <c r="S276" s="110"/>
      <c r="T276" s="110"/>
      <c r="U276" s="555"/>
      <c r="V276" s="1367"/>
      <c r="W276" s="1388"/>
      <c r="X276" s="1387"/>
      <c r="Y276" s="256"/>
      <c r="Z276" s="843"/>
      <c r="AA276" s="844"/>
      <c r="AB276" s="111"/>
      <c r="AC276" s="121"/>
      <c r="AD276" s="119"/>
      <c r="AF276"/>
    </row>
    <row r="277" spans="1:32" x14ac:dyDescent="0.25">
      <c r="A277" s="102"/>
      <c r="B277" s="102"/>
      <c r="C277" s="103"/>
      <c r="D277" s="339"/>
      <c r="E277" s="1042"/>
      <c r="F277" s="26"/>
      <c r="G277" s="118"/>
      <c r="H277" s="119"/>
      <c r="I277" s="110"/>
      <c r="J277" s="106"/>
      <c r="K277" s="110"/>
      <c r="L277" s="119"/>
      <c r="M277" s="110"/>
      <c r="N277" s="120"/>
      <c r="O277" s="110"/>
      <c r="P277" s="119"/>
      <c r="Q277" s="110"/>
      <c r="R277" s="105"/>
      <c r="S277" s="110"/>
      <c r="T277" s="110"/>
      <c r="U277" s="555"/>
      <c r="V277" s="1367"/>
      <c r="W277" s="1388"/>
      <c r="X277" s="1387"/>
      <c r="Y277" s="256"/>
      <c r="Z277" s="843"/>
      <c r="AA277" s="844"/>
      <c r="AB277" s="111"/>
      <c r="AC277" s="121"/>
      <c r="AD277" s="119"/>
      <c r="AF277"/>
    </row>
    <row r="278" spans="1:32" x14ac:dyDescent="0.25">
      <c r="A278" s="102"/>
      <c r="B278" s="102"/>
      <c r="C278" s="103"/>
      <c r="D278" s="339"/>
      <c r="E278" s="1042"/>
      <c r="F278" s="26"/>
      <c r="G278" s="118"/>
      <c r="H278" s="119"/>
      <c r="I278" s="110"/>
      <c r="J278" s="106"/>
      <c r="K278" s="110"/>
      <c r="L278" s="119"/>
      <c r="M278" s="110"/>
      <c r="N278" s="120"/>
      <c r="O278" s="110"/>
      <c r="P278" s="119"/>
      <c r="Q278" s="110"/>
      <c r="R278" s="105"/>
      <c r="S278" s="110"/>
      <c r="T278" s="110"/>
      <c r="U278" s="555"/>
      <c r="V278" s="1367"/>
      <c r="W278" s="1388"/>
      <c r="X278" s="1387"/>
      <c r="Y278" s="256"/>
      <c r="Z278" s="843"/>
      <c r="AA278" s="844"/>
      <c r="AB278" s="111"/>
      <c r="AC278" s="121"/>
      <c r="AD278" s="119"/>
      <c r="AF278"/>
    </row>
    <row r="279" spans="1:32" x14ac:dyDescent="0.25">
      <c r="A279" s="102"/>
      <c r="B279" s="102"/>
      <c r="C279" s="103"/>
      <c r="D279" s="339"/>
      <c r="E279" s="1042"/>
      <c r="F279" s="26"/>
      <c r="G279" s="118"/>
      <c r="H279" s="119"/>
      <c r="I279" s="110"/>
      <c r="J279" s="106"/>
      <c r="K279" s="110"/>
      <c r="L279" s="119"/>
      <c r="M279" s="110"/>
      <c r="N279" s="120"/>
      <c r="O279" s="110"/>
      <c r="P279" s="119"/>
      <c r="Q279" s="110"/>
      <c r="R279" s="105"/>
      <c r="S279" s="110"/>
      <c r="T279" s="110"/>
      <c r="U279" s="555"/>
      <c r="V279" s="1367"/>
      <c r="W279" s="1388"/>
      <c r="X279" s="1387"/>
      <c r="Y279" s="256"/>
      <c r="Z279" s="843"/>
      <c r="AA279" s="844"/>
      <c r="AB279" s="111"/>
      <c r="AC279" s="121"/>
      <c r="AD279" s="119"/>
      <c r="AF279"/>
    </row>
    <row r="280" spans="1:32" x14ac:dyDescent="0.25">
      <c r="A280" s="102"/>
      <c r="B280" s="102"/>
      <c r="C280" s="103"/>
      <c r="D280" s="339"/>
      <c r="E280" s="1042"/>
      <c r="F280" s="26"/>
      <c r="G280" s="118"/>
      <c r="H280" s="119"/>
      <c r="I280" s="110"/>
      <c r="J280" s="106"/>
      <c r="K280" s="110"/>
      <c r="L280" s="119"/>
      <c r="M280" s="110"/>
      <c r="N280" s="120"/>
      <c r="O280" s="110"/>
      <c r="P280" s="119"/>
      <c r="Q280" s="110"/>
      <c r="R280" s="105"/>
      <c r="S280" s="110"/>
      <c r="T280" s="110"/>
      <c r="U280" s="555"/>
      <c r="V280" s="1367"/>
      <c r="W280" s="1388"/>
      <c r="X280" s="1387"/>
      <c r="Y280" s="256"/>
      <c r="Z280" s="843"/>
      <c r="AA280" s="844"/>
      <c r="AB280" s="111"/>
      <c r="AC280" s="121"/>
      <c r="AD280" s="119"/>
      <c r="AF280"/>
    </row>
    <row r="281" spans="1:32" x14ac:dyDescent="0.25">
      <c r="A281" s="102"/>
      <c r="B281" s="102"/>
      <c r="C281" s="103"/>
      <c r="D281" s="339"/>
      <c r="E281" s="1042"/>
      <c r="F281" s="26"/>
      <c r="G281" s="118"/>
      <c r="H281" s="119"/>
      <c r="I281" s="110"/>
      <c r="J281" s="106"/>
      <c r="K281" s="110"/>
      <c r="L281" s="119"/>
      <c r="M281" s="110"/>
      <c r="N281" s="120"/>
      <c r="O281" s="110"/>
      <c r="P281" s="119"/>
      <c r="Q281" s="110"/>
      <c r="R281" s="105"/>
      <c r="S281" s="110"/>
      <c r="T281" s="110"/>
      <c r="U281" s="555"/>
      <c r="V281" s="1367"/>
      <c r="W281" s="1388"/>
      <c r="X281" s="1387"/>
      <c r="Y281" s="256"/>
      <c r="Z281" s="843"/>
      <c r="AA281" s="844"/>
      <c r="AB281" s="111"/>
      <c r="AC281" s="121"/>
      <c r="AD281" s="119"/>
      <c r="AF281"/>
    </row>
    <row r="282" spans="1:32" x14ac:dyDescent="0.25">
      <c r="A282" s="102"/>
      <c r="B282" s="102"/>
      <c r="C282" s="103"/>
      <c r="D282" s="339"/>
      <c r="E282" s="1042"/>
      <c r="F282" s="26"/>
      <c r="G282" s="118"/>
      <c r="H282" s="119"/>
      <c r="I282" s="110"/>
      <c r="J282" s="106"/>
      <c r="K282" s="110"/>
      <c r="L282" s="119"/>
      <c r="M282" s="110"/>
      <c r="N282" s="120"/>
      <c r="O282" s="110"/>
      <c r="P282" s="119"/>
      <c r="Q282" s="110"/>
      <c r="R282" s="105"/>
      <c r="S282" s="110"/>
      <c r="T282" s="110"/>
      <c r="U282" s="555"/>
      <c r="V282" s="1367"/>
      <c r="W282" s="1388"/>
      <c r="X282" s="1387"/>
      <c r="Y282" s="256"/>
      <c r="Z282" s="843"/>
      <c r="AA282" s="844"/>
      <c r="AB282" s="111"/>
      <c r="AC282" s="121"/>
      <c r="AD282" s="119"/>
      <c r="AF282"/>
    </row>
    <row r="283" spans="1:32" x14ac:dyDescent="0.25">
      <c r="A283" s="102"/>
      <c r="B283" s="102"/>
      <c r="C283" s="103"/>
      <c r="D283" s="339"/>
      <c r="E283" s="1042"/>
      <c r="F283" s="26"/>
      <c r="G283" s="118"/>
      <c r="H283" s="119"/>
      <c r="I283" s="110"/>
      <c r="J283" s="106"/>
      <c r="K283" s="110"/>
      <c r="L283" s="119"/>
      <c r="M283" s="110"/>
      <c r="N283" s="120"/>
      <c r="O283" s="110"/>
      <c r="P283" s="119"/>
      <c r="Q283" s="110"/>
      <c r="R283" s="105"/>
      <c r="S283" s="110"/>
      <c r="T283" s="110"/>
      <c r="U283" s="555"/>
      <c r="V283" s="1367"/>
      <c r="W283" s="1388"/>
      <c r="X283" s="1387"/>
      <c r="Y283" s="256"/>
      <c r="Z283" s="843"/>
      <c r="AA283" s="844"/>
      <c r="AB283" s="111"/>
      <c r="AC283" s="121"/>
      <c r="AD283" s="119"/>
      <c r="AF283"/>
    </row>
    <row r="284" spans="1:32" x14ac:dyDescent="0.25">
      <c r="A284" s="102"/>
      <c r="B284" s="102"/>
      <c r="C284" s="103"/>
      <c r="D284" s="339"/>
      <c r="E284" s="1042"/>
      <c r="F284" s="26"/>
      <c r="G284" s="118"/>
      <c r="H284" s="119"/>
      <c r="I284" s="110"/>
      <c r="J284" s="106"/>
      <c r="K284" s="110"/>
      <c r="L284" s="119"/>
      <c r="M284" s="110"/>
      <c r="N284" s="120"/>
      <c r="O284" s="110"/>
      <c r="P284" s="119"/>
      <c r="Q284" s="110"/>
      <c r="R284" s="105"/>
      <c r="S284" s="110"/>
      <c r="T284" s="110"/>
      <c r="U284" s="555"/>
      <c r="V284" s="1367"/>
      <c r="W284" s="1388"/>
      <c r="X284" s="1387"/>
      <c r="Y284" s="256"/>
      <c r="Z284" s="843"/>
      <c r="AA284" s="844"/>
      <c r="AB284" s="111"/>
      <c r="AC284" s="121"/>
      <c r="AD284" s="119"/>
      <c r="AF284"/>
    </row>
    <row r="285" spans="1:32" x14ac:dyDescent="0.25">
      <c r="A285" s="102"/>
      <c r="B285" s="102"/>
      <c r="C285" s="103"/>
      <c r="D285" s="339"/>
      <c r="E285" s="1042"/>
      <c r="F285" s="26"/>
      <c r="G285" s="118"/>
      <c r="H285" s="119"/>
      <c r="I285" s="110"/>
      <c r="J285" s="106"/>
      <c r="K285" s="110"/>
      <c r="L285" s="119"/>
      <c r="M285" s="110"/>
      <c r="N285" s="120"/>
      <c r="O285" s="110"/>
      <c r="P285" s="119"/>
      <c r="Q285" s="110"/>
      <c r="R285" s="105"/>
      <c r="S285" s="110"/>
      <c r="T285" s="110"/>
      <c r="U285" s="555"/>
      <c r="V285" s="1367"/>
      <c r="W285" s="1388"/>
      <c r="X285" s="1387"/>
      <c r="Y285" s="256"/>
      <c r="Z285" s="843"/>
      <c r="AA285" s="844"/>
      <c r="AB285" s="111"/>
      <c r="AC285" s="121"/>
      <c r="AD285" s="119"/>
      <c r="AF285"/>
    </row>
    <row r="286" spans="1:32" x14ac:dyDescent="0.25">
      <c r="A286" s="102"/>
      <c r="B286" s="102"/>
      <c r="C286" s="103"/>
      <c r="D286" s="339"/>
      <c r="E286" s="1042"/>
      <c r="F286" s="26"/>
      <c r="G286" s="118"/>
      <c r="H286" s="119"/>
      <c r="I286" s="110"/>
      <c r="J286" s="106"/>
      <c r="K286" s="110"/>
      <c r="L286" s="119"/>
      <c r="M286" s="110"/>
      <c r="N286" s="120"/>
      <c r="O286" s="110"/>
      <c r="P286" s="119"/>
      <c r="Q286" s="110"/>
      <c r="R286" s="105"/>
      <c r="S286" s="110"/>
      <c r="T286" s="110"/>
      <c r="U286" s="555"/>
      <c r="V286" s="1367"/>
      <c r="W286" s="1388"/>
      <c r="X286" s="1387"/>
      <c r="Y286" s="256"/>
      <c r="Z286" s="843"/>
      <c r="AA286" s="844"/>
      <c r="AB286" s="111"/>
      <c r="AC286" s="121"/>
      <c r="AD286" s="119"/>
      <c r="AF286"/>
    </row>
    <row r="287" spans="1:32" x14ac:dyDescent="0.25">
      <c r="A287" s="102"/>
      <c r="B287" s="102"/>
      <c r="C287" s="103"/>
      <c r="D287" s="339"/>
      <c r="E287" s="1042"/>
      <c r="F287" s="26"/>
      <c r="G287" s="118"/>
      <c r="H287" s="119"/>
      <c r="I287" s="110"/>
      <c r="J287" s="106"/>
      <c r="K287" s="110"/>
      <c r="L287" s="119"/>
      <c r="M287" s="110"/>
      <c r="N287" s="120"/>
      <c r="O287" s="110"/>
      <c r="P287" s="119"/>
      <c r="Q287" s="110"/>
      <c r="R287" s="105"/>
      <c r="S287" s="110"/>
      <c r="T287" s="110"/>
      <c r="U287" s="555"/>
      <c r="V287" s="1367"/>
      <c r="W287" s="1388"/>
      <c r="X287" s="1387"/>
      <c r="Y287" s="256"/>
      <c r="Z287" s="843"/>
      <c r="AA287" s="844"/>
      <c r="AB287" s="111"/>
      <c r="AC287" s="121"/>
      <c r="AD287" s="119"/>
      <c r="AF287"/>
    </row>
    <row r="288" spans="1:32" x14ac:dyDescent="0.25">
      <c r="A288" s="102"/>
      <c r="B288" s="102"/>
      <c r="C288" s="103"/>
      <c r="D288" s="339"/>
      <c r="E288" s="1042"/>
      <c r="F288" s="26"/>
      <c r="G288" s="118"/>
      <c r="H288" s="119"/>
      <c r="I288" s="110"/>
      <c r="J288" s="106"/>
      <c r="K288" s="110"/>
      <c r="L288" s="119"/>
      <c r="M288" s="110"/>
      <c r="N288" s="120"/>
      <c r="O288" s="110"/>
      <c r="P288" s="119"/>
      <c r="Q288" s="110"/>
      <c r="R288" s="105"/>
      <c r="S288" s="110"/>
      <c r="T288" s="110"/>
      <c r="U288" s="555"/>
      <c r="V288" s="1367"/>
      <c r="W288" s="1388"/>
      <c r="X288" s="1387"/>
      <c r="Y288" s="256"/>
      <c r="Z288" s="843"/>
      <c r="AA288" s="844"/>
      <c r="AB288" s="111"/>
      <c r="AC288" s="121"/>
      <c r="AD288" s="119"/>
      <c r="AF288"/>
    </row>
    <row r="289" spans="1:32" x14ac:dyDescent="0.25">
      <c r="A289" s="102"/>
      <c r="B289" s="102"/>
      <c r="C289" s="103"/>
      <c r="D289" s="339"/>
      <c r="E289" s="1042"/>
      <c r="F289" s="26"/>
      <c r="G289" s="118"/>
      <c r="H289" s="119"/>
      <c r="I289" s="110"/>
      <c r="J289" s="106"/>
      <c r="K289" s="110"/>
      <c r="L289" s="119"/>
      <c r="M289" s="110"/>
      <c r="N289" s="120"/>
      <c r="O289" s="110"/>
      <c r="P289" s="119"/>
      <c r="Q289" s="110"/>
      <c r="R289" s="105"/>
      <c r="S289" s="110"/>
      <c r="T289" s="110"/>
      <c r="U289" s="555"/>
      <c r="V289" s="1367"/>
      <c r="W289" s="1388"/>
      <c r="X289" s="1387"/>
      <c r="Y289" s="256"/>
      <c r="Z289" s="843"/>
      <c r="AA289" s="844"/>
      <c r="AB289" s="111"/>
      <c r="AC289" s="121"/>
      <c r="AD289" s="119"/>
      <c r="AF289"/>
    </row>
    <row r="290" spans="1:32" x14ac:dyDescent="0.25">
      <c r="A290" s="102"/>
      <c r="B290" s="102"/>
      <c r="C290" s="103"/>
      <c r="D290" s="339"/>
      <c r="E290" s="1042"/>
      <c r="F290" s="26"/>
      <c r="G290" s="118"/>
      <c r="H290" s="119"/>
      <c r="I290" s="110"/>
      <c r="J290" s="106"/>
      <c r="K290" s="110"/>
      <c r="L290" s="119"/>
      <c r="M290" s="110"/>
      <c r="N290" s="120"/>
      <c r="O290" s="110"/>
      <c r="P290" s="119"/>
      <c r="Q290" s="110"/>
      <c r="R290" s="105"/>
      <c r="S290" s="110"/>
      <c r="T290" s="110"/>
      <c r="U290" s="555"/>
      <c r="V290" s="1367"/>
      <c r="W290" s="1388"/>
      <c r="X290" s="1387"/>
      <c r="Y290" s="256"/>
      <c r="Z290" s="843"/>
      <c r="AA290" s="844"/>
      <c r="AB290" s="111"/>
      <c r="AC290" s="121"/>
      <c r="AD290" s="119"/>
      <c r="AF290"/>
    </row>
    <row r="291" spans="1:32" x14ac:dyDescent="0.25">
      <c r="A291" s="102"/>
      <c r="B291" s="102"/>
      <c r="C291" s="103"/>
      <c r="D291" s="339"/>
      <c r="E291" s="1042"/>
      <c r="F291" s="26"/>
      <c r="G291" s="118"/>
      <c r="H291" s="119"/>
      <c r="I291" s="110"/>
      <c r="J291" s="106"/>
      <c r="K291" s="110"/>
      <c r="L291" s="119"/>
      <c r="M291" s="110"/>
      <c r="N291" s="120"/>
      <c r="O291" s="110"/>
      <c r="P291" s="119"/>
      <c r="Q291" s="110"/>
      <c r="R291" s="105"/>
      <c r="S291" s="110"/>
      <c r="T291" s="110"/>
      <c r="U291" s="555"/>
      <c r="V291" s="1367"/>
      <c r="W291" s="1388"/>
      <c r="X291" s="1387"/>
      <c r="Y291" s="256"/>
      <c r="Z291" s="843"/>
      <c r="AA291" s="844"/>
      <c r="AB291" s="111"/>
      <c r="AC291" s="121"/>
      <c r="AD291" s="119"/>
      <c r="AF291"/>
    </row>
    <row r="292" spans="1:32" x14ac:dyDescent="0.25">
      <c r="A292" s="102"/>
      <c r="B292" s="102"/>
      <c r="C292" s="103"/>
      <c r="D292" s="339"/>
      <c r="E292" s="1042"/>
      <c r="F292" s="26"/>
      <c r="G292" s="118"/>
      <c r="H292" s="119"/>
      <c r="I292" s="110"/>
      <c r="J292" s="106"/>
      <c r="K292" s="110"/>
      <c r="L292" s="119"/>
      <c r="M292" s="110"/>
      <c r="N292" s="120"/>
      <c r="O292" s="110"/>
      <c r="P292" s="119"/>
      <c r="Q292" s="110"/>
      <c r="R292" s="105"/>
      <c r="S292" s="110"/>
      <c r="T292" s="110"/>
      <c r="U292" s="555"/>
      <c r="V292" s="1367"/>
      <c r="W292" s="1388"/>
      <c r="X292" s="1387"/>
      <c r="Y292" s="256"/>
      <c r="Z292" s="843"/>
      <c r="AA292" s="844"/>
      <c r="AB292" s="111"/>
      <c r="AC292" s="121"/>
      <c r="AD292" s="119"/>
      <c r="AF292"/>
    </row>
    <row r="293" spans="1:32" x14ac:dyDescent="0.25">
      <c r="A293" s="102"/>
      <c r="B293" s="102"/>
      <c r="C293" s="103"/>
      <c r="D293" s="339"/>
      <c r="E293" s="1042"/>
      <c r="F293" s="26"/>
      <c r="G293" s="118"/>
      <c r="H293" s="119"/>
      <c r="I293" s="110"/>
      <c r="J293" s="106"/>
      <c r="K293" s="110"/>
      <c r="L293" s="119"/>
      <c r="M293" s="110"/>
      <c r="N293" s="120"/>
      <c r="O293" s="110"/>
      <c r="P293" s="119"/>
      <c r="Q293" s="110"/>
      <c r="R293" s="105"/>
      <c r="S293" s="110"/>
      <c r="T293" s="110"/>
      <c r="U293" s="555"/>
      <c r="V293" s="1367"/>
      <c r="W293" s="1388"/>
      <c r="X293" s="1387"/>
      <c r="Y293" s="256"/>
      <c r="Z293" s="843"/>
      <c r="AA293" s="844"/>
      <c r="AB293" s="111"/>
      <c r="AC293" s="121"/>
      <c r="AD293" s="119"/>
      <c r="AF293"/>
    </row>
    <row r="294" spans="1:32" x14ac:dyDescent="0.25">
      <c r="A294" s="102"/>
      <c r="B294" s="102"/>
      <c r="C294" s="103"/>
      <c r="D294" s="339"/>
      <c r="E294" s="1042"/>
      <c r="F294" s="26"/>
      <c r="G294" s="118"/>
      <c r="H294" s="119"/>
      <c r="I294" s="110"/>
      <c r="J294" s="106"/>
      <c r="K294" s="110"/>
      <c r="L294" s="119"/>
      <c r="M294" s="110"/>
      <c r="N294" s="120"/>
      <c r="O294" s="110"/>
      <c r="P294" s="119"/>
      <c r="Q294" s="110"/>
      <c r="R294" s="105"/>
      <c r="S294" s="110"/>
      <c r="T294" s="110"/>
      <c r="U294" s="555"/>
      <c r="V294" s="1367"/>
      <c r="W294" s="1388"/>
      <c r="X294" s="1387"/>
      <c r="Y294" s="256"/>
      <c r="Z294" s="843"/>
      <c r="AA294" s="844"/>
      <c r="AB294" s="111"/>
      <c r="AC294" s="121"/>
      <c r="AD294" s="119"/>
      <c r="AF294"/>
    </row>
    <row r="295" spans="1:32" x14ac:dyDescent="0.25">
      <c r="A295" s="102"/>
      <c r="B295" s="102"/>
      <c r="C295" s="103"/>
      <c r="D295" s="339"/>
      <c r="E295" s="1042"/>
      <c r="F295" s="26"/>
      <c r="G295" s="118"/>
      <c r="H295" s="119"/>
      <c r="I295" s="110"/>
      <c r="J295" s="106"/>
      <c r="K295" s="110"/>
      <c r="L295" s="119"/>
      <c r="M295" s="110"/>
      <c r="N295" s="120"/>
      <c r="O295" s="110"/>
      <c r="P295" s="119"/>
      <c r="Q295" s="110"/>
      <c r="R295" s="105"/>
      <c r="S295" s="110"/>
      <c r="T295" s="110"/>
      <c r="U295" s="555"/>
      <c r="V295" s="1367"/>
      <c r="W295" s="1388"/>
      <c r="X295" s="1387"/>
      <c r="Y295" s="256"/>
      <c r="Z295" s="843"/>
      <c r="AA295" s="844"/>
      <c r="AB295" s="111"/>
      <c r="AC295" s="121"/>
      <c r="AD295" s="119"/>
      <c r="AF295"/>
    </row>
    <row r="296" spans="1:32" x14ac:dyDescent="0.25">
      <c r="A296" s="102"/>
      <c r="B296" s="102"/>
      <c r="C296" s="103"/>
      <c r="D296" s="339"/>
      <c r="E296" s="1042"/>
      <c r="F296" s="26"/>
      <c r="G296" s="118"/>
      <c r="H296" s="119"/>
      <c r="I296" s="110"/>
      <c r="J296" s="106"/>
      <c r="K296" s="110"/>
      <c r="L296" s="119"/>
      <c r="M296" s="110"/>
      <c r="N296" s="120"/>
      <c r="O296" s="110"/>
      <c r="P296" s="119"/>
      <c r="Q296" s="110"/>
      <c r="R296" s="105"/>
      <c r="S296" s="110"/>
      <c r="T296" s="110"/>
      <c r="U296" s="555"/>
      <c r="V296" s="1367"/>
      <c r="W296" s="1388"/>
      <c r="X296" s="1387"/>
      <c r="Y296" s="256"/>
      <c r="Z296" s="843"/>
      <c r="AA296" s="844"/>
      <c r="AB296" s="111"/>
      <c r="AC296" s="121"/>
      <c r="AD296" s="119"/>
      <c r="AF296"/>
    </row>
    <row r="297" spans="1:32" x14ac:dyDescent="0.25">
      <c r="A297" s="102"/>
      <c r="B297" s="102"/>
      <c r="C297" s="103"/>
      <c r="D297" s="339"/>
      <c r="E297" s="1042"/>
      <c r="F297" s="26"/>
      <c r="G297" s="118"/>
      <c r="H297" s="119"/>
      <c r="I297" s="110"/>
      <c r="J297" s="106"/>
      <c r="K297" s="110"/>
      <c r="L297" s="119"/>
      <c r="M297" s="110"/>
      <c r="N297" s="120"/>
      <c r="O297" s="110"/>
      <c r="P297" s="119"/>
      <c r="Q297" s="110"/>
      <c r="R297" s="105"/>
      <c r="S297" s="110"/>
      <c r="T297" s="110"/>
      <c r="U297" s="555"/>
      <c r="V297" s="1367"/>
      <c r="W297" s="1388"/>
      <c r="X297" s="1387"/>
      <c r="Y297" s="256"/>
      <c r="Z297" s="843"/>
      <c r="AA297" s="844"/>
      <c r="AB297" s="111"/>
      <c r="AC297" s="121"/>
      <c r="AD297" s="119"/>
      <c r="AF297"/>
    </row>
    <row r="298" spans="1:32" x14ac:dyDescent="0.25">
      <c r="A298" s="102"/>
      <c r="B298" s="102"/>
      <c r="C298" s="103"/>
      <c r="D298" s="339"/>
      <c r="E298" s="1042"/>
      <c r="F298" s="26"/>
      <c r="G298" s="118"/>
      <c r="H298" s="119"/>
      <c r="I298" s="110"/>
      <c r="J298" s="106"/>
      <c r="K298" s="110"/>
      <c r="L298" s="119"/>
      <c r="M298" s="110"/>
      <c r="N298" s="120"/>
      <c r="O298" s="110"/>
      <c r="P298" s="119"/>
      <c r="Q298" s="110"/>
      <c r="R298" s="105"/>
      <c r="S298" s="110"/>
      <c r="T298" s="110"/>
      <c r="U298" s="555"/>
      <c r="V298" s="1367"/>
      <c r="W298" s="1388"/>
      <c r="X298" s="1387"/>
      <c r="Y298" s="256"/>
      <c r="Z298" s="843"/>
      <c r="AA298" s="844"/>
      <c r="AB298" s="111"/>
      <c r="AC298" s="121"/>
      <c r="AD298" s="119"/>
      <c r="AF298"/>
    </row>
    <row r="299" spans="1:32" x14ac:dyDescent="0.25">
      <c r="A299" s="102"/>
      <c r="B299" s="102"/>
      <c r="C299" s="103"/>
      <c r="D299" s="339"/>
      <c r="E299" s="1042"/>
      <c r="F299" s="26"/>
      <c r="G299" s="118"/>
      <c r="H299" s="119"/>
      <c r="I299" s="110"/>
      <c r="J299" s="106"/>
      <c r="K299" s="110"/>
      <c r="L299" s="119"/>
      <c r="M299" s="110"/>
      <c r="N299" s="120"/>
      <c r="O299" s="110"/>
      <c r="P299" s="119"/>
      <c r="Q299" s="110"/>
      <c r="R299" s="105"/>
      <c r="S299" s="110"/>
      <c r="T299" s="110"/>
      <c r="U299" s="555"/>
      <c r="V299" s="1367"/>
      <c r="W299" s="1388"/>
      <c r="X299" s="1387"/>
      <c r="Y299" s="256"/>
      <c r="Z299" s="843"/>
      <c r="AA299" s="844"/>
      <c r="AB299" s="111"/>
      <c r="AC299" s="121"/>
      <c r="AD299" s="119"/>
      <c r="AF299"/>
    </row>
    <row r="300" spans="1:32" x14ac:dyDescent="0.25">
      <c r="A300" s="102"/>
      <c r="B300" s="102"/>
      <c r="C300" s="103"/>
      <c r="D300" s="339"/>
      <c r="E300" s="1042"/>
      <c r="F300" s="26"/>
      <c r="G300" s="118"/>
      <c r="H300" s="119"/>
      <c r="I300" s="110"/>
      <c r="J300" s="106"/>
      <c r="K300" s="110"/>
      <c r="L300" s="119"/>
      <c r="M300" s="110"/>
      <c r="N300" s="120"/>
      <c r="O300" s="110"/>
      <c r="P300" s="119"/>
      <c r="Q300" s="110"/>
      <c r="R300" s="105"/>
      <c r="S300" s="110"/>
      <c r="T300" s="110"/>
      <c r="U300" s="555"/>
      <c r="V300" s="1367"/>
      <c r="W300" s="1388"/>
      <c r="X300" s="1387"/>
      <c r="Y300" s="256"/>
      <c r="Z300" s="843"/>
      <c r="AA300" s="844"/>
      <c r="AB300" s="111"/>
      <c r="AC300" s="121"/>
      <c r="AD300" s="119"/>
      <c r="AF300"/>
    </row>
    <row r="301" spans="1:32" x14ac:dyDescent="0.25">
      <c r="A301" s="102"/>
      <c r="B301" s="102"/>
      <c r="C301" s="103"/>
      <c r="D301" s="339"/>
      <c r="E301" s="1042"/>
      <c r="F301" s="26"/>
      <c r="G301" s="118"/>
      <c r="H301" s="119"/>
      <c r="I301" s="110"/>
      <c r="J301" s="106"/>
      <c r="K301" s="110"/>
      <c r="L301" s="119"/>
      <c r="M301" s="110"/>
      <c r="N301" s="120"/>
      <c r="O301" s="110"/>
      <c r="P301" s="119"/>
      <c r="Q301" s="110"/>
      <c r="R301" s="105"/>
      <c r="S301" s="110"/>
      <c r="T301" s="110"/>
      <c r="U301" s="555"/>
      <c r="V301" s="1367"/>
      <c r="W301" s="1388"/>
      <c r="X301" s="1387"/>
      <c r="Y301" s="256"/>
      <c r="Z301" s="843"/>
      <c r="AA301" s="844"/>
      <c r="AB301" s="111"/>
      <c r="AC301" s="121"/>
      <c r="AD301" s="119"/>
      <c r="AF301"/>
    </row>
    <row r="302" spans="1:32" x14ac:dyDescent="0.25">
      <c r="A302" s="102"/>
      <c r="B302" s="102"/>
      <c r="C302" s="103"/>
      <c r="D302" s="339"/>
      <c r="E302" s="1042"/>
      <c r="F302" s="26"/>
      <c r="G302" s="118"/>
      <c r="H302" s="119"/>
      <c r="I302" s="110"/>
      <c r="J302" s="106"/>
      <c r="K302" s="110"/>
      <c r="L302" s="119"/>
      <c r="M302" s="110"/>
      <c r="N302" s="120"/>
      <c r="O302" s="110"/>
      <c r="P302" s="119"/>
      <c r="Q302" s="110"/>
      <c r="R302" s="105"/>
      <c r="S302" s="110"/>
      <c r="T302" s="110"/>
      <c r="U302" s="555"/>
      <c r="V302" s="1367"/>
      <c r="W302" s="1388"/>
      <c r="X302" s="1387"/>
      <c r="Y302" s="256"/>
      <c r="Z302" s="843"/>
      <c r="AA302" s="844"/>
      <c r="AB302" s="111"/>
      <c r="AC302" s="121"/>
      <c r="AD302" s="119"/>
      <c r="AF302"/>
    </row>
    <row r="303" spans="1:32" x14ac:dyDescent="0.25">
      <c r="A303" s="102"/>
      <c r="B303" s="102"/>
      <c r="C303" s="103"/>
      <c r="D303" s="339"/>
      <c r="E303" s="1042"/>
      <c r="F303" s="26"/>
      <c r="G303" s="118"/>
      <c r="H303" s="119"/>
      <c r="I303" s="110"/>
      <c r="J303" s="106"/>
      <c r="K303" s="110"/>
      <c r="L303" s="119"/>
      <c r="M303" s="110"/>
      <c r="N303" s="120"/>
      <c r="O303" s="110"/>
      <c r="P303" s="119"/>
      <c r="Q303" s="110"/>
      <c r="R303" s="105"/>
      <c r="S303" s="110"/>
      <c r="T303" s="110"/>
      <c r="U303" s="555"/>
      <c r="V303" s="1367"/>
      <c r="W303" s="1388"/>
      <c r="X303" s="1387"/>
      <c r="Y303" s="256"/>
      <c r="Z303" s="843"/>
      <c r="AA303" s="844"/>
      <c r="AB303" s="111"/>
      <c r="AC303" s="121"/>
      <c r="AD303" s="119"/>
      <c r="AF303"/>
    </row>
    <row r="304" spans="1:32" x14ac:dyDescent="0.25">
      <c r="A304" s="102"/>
      <c r="B304" s="102"/>
      <c r="C304" s="103"/>
      <c r="D304" s="339"/>
      <c r="E304" s="1042"/>
      <c r="F304" s="26"/>
      <c r="G304" s="118"/>
      <c r="H304" s="119"/>
      <c r="I304" s="110"/>
      <c r="J304" s="106"/>
      <c r="K304" s="110"/>
      <c r="L304" s="119"/>
      <c r="M304" s="110"/>
      <c r="N304" s="120"/>
      <c r="O304" s="110"/>
      <c r="P304" s="119"/>
      <c r="Q304" s="110"/>
      <c r="R304" s="105"/>
      <c r="S304" s="110"/>
      <c r="T304" s="110"/>
      <c r="U304" s="555"/>
      <c r="V304" s="1367"/>
      <c r="W304" s="1388"/>
      <c r="X304" s="1387"/>
      <c r="Y304" s="256"/>
      <c r="Z304" s="843"/>
      <c r="AA304" s="844"/>
      <c r="AB304" s="111"/>
      <c r="AC304" s="121"/>
      <c r="AD304" s="119"/>
      <c r="AF304"/>
    </row>
    <row r="305" spans="1:32" x14ac:dyDescent="0.25">
      <c r="A305" s="102"/>
      <c r="B305" s="102"/>
      <c r="C305" s="103"/>
      <c r="D305" s="339"/>
      <c r="E305" s="1042"/>
      <c r="F305" s="26"/>
      <c r="G305" s="118"/>
      <c r="H305" s="119"/>
      <c r="I305" s="110"/>
      <c r="J305" s="106"/>
      <c r="K305" s="110"/>
      <c r="L305" s="119"/>
      <c r="M305" s="110"/>
      <c r="N305" s="120"/>
      <c r="O305" s="110"/>
      <c r="P305" s="119"/>
      <c r="Q305" s="110"/>
      <c r="R305" s="105"/>
      <c r="S305" s="110"/>
      <c r="T305" s="110"/>
      <c r="U305" s="555"/>
      <c r="V305" s="1367"/>
      <c r="W305" s="1388"/>
      <c r="X305" s="1387"/>
      <c r="Y305" s="256"/>
      <c r="Z305" s="843"/>
      <c r="AA305" s="844"/>
      <c r="AB305" s="111"/>
      <c r="AC305" s="121"/>
      <c r="AD305" s="119"/>
      <c r="AF305"/>
    </row>
    <row r="306" spans="1:32" x14ac:dyDescent="0.25">
      <c r="A306" s="102"/>
      <c r="B306" s="102"/>
      <c r="C306" s="103"/>
      <c r="D306" s="339"/>
      <c r="E306" s="1042"/>
      <c r="F306" s="26"/>
      <c r="G306" s="118"/>
      <c r="H306" s="119"/>
      <c r="I306" s="110"/>
      <c r="J306" s="106"/>
      <c r="K306" s="110"/>
      <c r="L306" s="119"/>
      <c r="M306" s="110"/>
      <c r="N306" s="120"/>
      <c r="O306" s="110"/>
      <c r="P306" s="119"/>
      <c r="Q306" s="110"/>
      <c r="R306" s="105"/>
      <c r="S306" s="110"/>
      <c r="T306" s="110"/>
      <c r="U306" s="555"/>
      <c r="V306" s="1367"/>
      <c r="W306" s="1388"/>
      <c r="X306" s="1387"/>
      <c r="Y306" s="256"/>
      <c r="Z306" s="843"/>
      <c r="AA306" s="844"/>
      <c r="AB306" s="111"/>
      <c r="AC306" s="121"/>
      <c r="AD306" s="119"/>
      <c r="AF306"/>
    </row>
    <row r="307" spans="1:32" x14ac:dyDescent="0.25">
      <c r="A307" s="102"/>
      <c r="B307" s="102"/>
      <c r="C307" s="103"/>
      <c r="D307" s="339"/>
      <c r="E307" s="1042"/>
      <c r="F307" s="26"/>
      <c r="G307" s="118"/>
      <c r="H307" s="119"/>
      <c r="I307" s="110"/>
      <c r="J307" s="106"/>
      <c r="K307" s="110"/>
      <c r="L307" s="119"/>
      <c r="M307" s="110"/>
      <c r="N307" s="120"/>
      <c r="O307" s="110"/>
      <c r="P307" s="119"/>
      <c r="Q307" s="110"/>
      <c r="R307" s="105"/>
      <c r="S307" s="110"/>
      <c r="T307" s="110"/>
      <c r="U307" s="555"/>
      <c r="V307" s="1367"/>
      <c r="W307" s="1388"/>
      <c r="X307" s="1387"/>
      <c r="Y307" s="256"/>
      <c r="Z307" s="843"/>
      <c r="AA307" s="844"/>
      <c r="AB307" s="111"/>
      <c r="AC307" s="121"/>
      <c r="AD307" s="119"/>
      <c r="AF307"/>
    </row>
    <row r="308" spans="1:32" x14ac:dyDescent="0.25">
      <c r="A308" s="102"/>
      <c r="B308" s="102"/>
      <c r="C308" s="103"/>
      <c r="D308" s="339"/>
      <c r="E308" s="1042"/>
      <c r="F308" s="26"/>
      <c r="G308" s="118"/>
      <c r="H308" s="119"/>
      <c r="I308" s="110"/>
      <c r="J308" s="106"/>
      <c r="K308" s="110"/>
      <c r="L308" s="119"/>
      <c r="M308" s="110"/>
      <c r="N308" s="120"/>
      <c r="O308" s="110"/>
      <c r="P308" s="119"/>
      <c r="Q308" s="110"/>
      <c r="R308" s="105"/>
      <c r="S308" s="110"/>
      <c r="T308" s="110"/>
      <c r="U308" s="555"/>
      <c r="V308" s="1367"/>
      <c r="W308" s="1388"/>
      <c r="X308" s="1387"/>
      <c r="Y308" s="256"/>
      <c r="Z308" s="843"/>
      <c r="AA308" s="844"/>
      <c r="AB308" s="111"/>
      <c r="AC308" s="121"/>
      <c r="AD308" s="119"/>
      <c r="AF308"/>
    </row>
    <row r="309" spans="1:32" x14ac:dyDescent="0.25">
      <c r="A309" s="102"/>
      <c r="B309" s="102"/>
      <c r="C309" s="103"/>
      <c r="D309" s="339"/>
      <c r="E309" s="1042"/>
      <c r="F309" s="26"/>
      <c r="G309" s="118"/>
      <c r="H309" s="119"/>
      <c r="I309" s="110"/>
      <c r="J309" s="106"/>
      <c r="K309" s="110"/>
      <c r="L309" s="119"/>
      <c r="M309" s="110"/>
      <c r="N309" s="120"/>
      <c r="O309" s="110"/>
      <c r="P309" s="119"/>
      <c r="Q309" s="110"/>
      <c r="R309" s="105"/>
      <c r="S309" s="110"/>
      <c r="T309" s="110"/>
      <c r="U309" s="555"/>
      <c r="V309" s="1367"/>
      <c r="W309" s="1388"/>
      <c r="X309" s="1387"/>
      <c r="Y309" s="256"/>
      <c r="Z309" s="843"/>
      <c r="AA309" s="844"/>
      <c r="AB309" s="111"/>
      <c r="AC309" s="121"/>
      <c r="AD309" s="119"/>
      <c r="AF309"/>
    </row>
    <row r="310" spans="1:32" x14ac:dyDescent="0.25">
      <c r="A310" s="102"/>
      <c r="B310" s="102"/>
      <c r="C310" s="103"/>
      <c r="D310" s="339"/>
      <c r="E310" s="1042"/>
      <c r="F310" s="26"/>
      <c r="G310" s="118"/>
      <c r="H310" s="119"/>
      <c r="I310" s="110"/>
      <c r="J310" s="106"/>
      <c r="K310" s="110"/>
      <c r="L310" s="119"/>
      <c r="M310" s="110"/>
      <c r="N310" s="120"/>
      <c r="O310" s="110"/>
      <c r="P310" s="119"/>
      <c r="Q310" s="110"/>
      <c r="R310" s="105"/>
      <c r="S310" s="110"/>
      <c r="T310" s="110"/>
      <c r="U310" s="555"/>
      <c r="V310" s="1367"/>
      <c r="W310" s="1388"/>
      <c r="X310" s="1387"/>
      <c r="Y310" s="256"/>
      <c r="Z310" s="843"/>
      <c r="AA310" s="844"/>
      <c r="AB310" s="111"/>
      <c r="AC310" s="121"/>
      <c r="AD310" s="119"/>
      <c r="AF310"/>
    </row>
    <row r="311" spans="1:32" x14ac:dyDescent="0.25">
      <c r="A311" s="102"/>
      <c r="B311" s="102"/>
      <c r="C311" s="103"/>
      <c r="D311" s="339"/>
      <c r="E311" s="1042"/>
      <c r="F311" s="26"/>
      <c r="G311" s="118"/>
      <c r="H311" s="119"/>
      <c r="I311" s="110"/>
      <c r="J311" s="106"/>
      <c r="K311" s="110"/>
      <c r="L311" s="119"/>
      <c r="M311" s="110"/>
      <c r="N311" s="120"/>
      <c r="O311" s="110"/>
      <c r="P311" s="119"/>
      <c r="Q311" s="110"/>
      <c r="R311" s="105"/>
      <c r="S311" s="110"/>
      <c r="T311" s="110"/>
      <c r="U311" s="555"/>
      <c r="V311" s="1367"/>
      <c r="W311" s="1388"/>
      <c r="X311" s="1387"/>
      <c r="Y311" s="256"/>
      <c r="Z311" s="843"/>
      <c r="AA311" s="844"/>
      <c r="AB311" s="111"/>
      <c r="AC311" s="121"/>
      <c r="AD311" s="119"/>
      <c r="AF311"/>
    </row>
    <row r="312" spans="1:32" x14ac:dyDescent="0.25">
      <c r="A312" s="102"/>
      <c r="B312" s="102"/>
      <c r="C312" s="103"/>
      <c r="D312" s="339"/>
      <c r="E312" s="1042"/>
      <c r="F312" s="26"/>
      <c r="G312" s="118"/>
      <c r="H312" s="119"/>
      <c r="I312" s="110"/>
      <c r="J312" s="106"/>
      <c r="K312" s="110"/>
      <c r="L312" s="119"/>
      <c r="M312" s="110"/>
      <c r="N312" s="120"/>
      <c r="O312" s="110"/>
      <c r="P312" s="119"/>
      <c r="Q312" s="110"/>
      <c r="R312" s="105"/>
      <c r="S312" s="110"/>
      <c r="T312" s="110"/>
      <c r="U312" s="555"/>
      <c r="V312" s="1367"/>
      <c r="W312" s="1388"/>
      <c r="X312" s="1387"/>
      <c r="Y312" s="256"/>
      <c r="Z312" s="843"/>
      <c r="AA312" s="844"/>
      <c r="AB312" s="111"/>
      <c r="AC312" s="121"/>
      <c r="AD312" s="119"/>
      <c r="AF312"/>
    </row>
    <row r="313" spans="1:32" x14ac:dyDescent="0.25">
      <c r="A313" s="102"/>
      <c r="B313" s="102"/>
      <c r="C313" s="103"/>
      <c r="D313" s="339"/>
      <c r="E313" s="1042"/>
      <c r="F313" s="26"/>
      <c r="G313" s="118"/>
      <c r="H313" s="119"/>
      <c r="I313" s="110"/>
      <c r="J313" s="106"/>
      <c r="K313" s="110"/>
      <c r="L313" s="119"/>
      <c r="M313" s="110"/>
      <c r="N313" s="120"/>
      <c r="O313" s="110"/>
      <c r="P313" s="119"/>
      <c r="Q313" s="110"/>
      <c r="R313" s="105"/>
      <c r="S313" s="110"/>
      <c r="T313" s="110"/>
      <c r="U313" s="555"/>
      <c r="V313" s="1367"/>
      <c r="W313" s="1388"/>
      <c r="X313" s="1387"/>
      <c r="Y313" s="256"/>
      <c r="Z313" s="843"/>
      <c r="AA313" s="844"/>
      <c r="AB313" s="111"/>
      <c r="AC313" s="121"/>
      <c r="AD313" s="119"/>
      <c r="AF313"/>
    </row>
    <row r="314" spans="1:32" x14ac:dyDescent="0.25">
      <c r="A314" s="102"/>
      <c r="B314" s="102"/>
      <c r="C314" s="103"/>
      <c r="D314" s="339"/>
      <c r="E314" s="1042"/>
      <c r="F314" s="26"/>
      <c r="G314" s="118"/>
      <c r="H314" s="119"/>
      <c r="I314" s="110"/>
      <c r="J314" s="106"/>
      <c r="K314" s="110"/>
      <c r="L314" s="119"/>
      <c r="M314" s="110"/>
      <c r="N314" s="120"/>
      <c r="O314" s="110"/>
      <c r="P314" s="119"/>
      <c r="Q314" s="110"/>
      <c r="R314" s="105"/>
      <c r="S314" s="110"/>
      <c r="T314" s="110"/>
      <c r="U314" s="555"/>
      <c r="V314" s="1367"/>
      <c r="W314" s="1388"/>
      <c r="X314" s="1387"/>
      <c r="Y314" s="256"/>
      <c r="Z314" s="843"/>
      <c r="AA314" s="844"/>
      <c r="AB314" s="111"/>
      <c r="AC314" s="121"/>
      <c r="AD314" s="119"/>
      <c r="AF314"/>
    </row>
    <row r="315" spans="1:32" x14ac:dyDescent="0.25">
      <c r="A315" s="102"/>
      <c r="B315" s="102"/>
      <c r="C315" s="103"/>
      <c r="D315" s="339"/>
      <c r="E315" s="1042"/>
      <c r="F315" s="26"/>
      <c r="G315" s="118"/>
      <c r="H315" s="119"/>
      <c r="I315" s="110"/>
      <c r="J315" s="106"/>
      <c r="K315" s="110"/>
      <c r="L315" s="119"/>
      <c r="M315" s="110"/>
      <c r="N315" s="120"/>
      <c r="O315" s="110"/>
      <c r="P315" s="119"/>
      <c r="Q315" s="110"/>
      <c r="R315" s="105"/>
      <c r="S315" s="110"/>
      <c r="T315" s="110"/>
      <c r="U315" s="555"/>
      <c r="V315" s="1367"/>
      <c r="W315" s="1388"/>
      <c r="X315" s="1387"/>
      <c r="Y315" s="256"/>
      <c r="Z315" s="843"/>
      <c r="AA315" s="844"/>
      <c r="AB315" s="111"/>
      <c r="AC315" s="121"/>
      <c r="AD315" s="119"/>
      <c r="AF315"/>
    </row>
    <row r="316" spans="1:32" x14ac:dyDescent="0.25">
      <c r="A316" s="102"/>
      <c r="B316" s="102"/>
      <c r="C316" s="103"/>
      <c r="D316" s="339"/>
      <c r="E316" s="1042"/>
      <c r="F316" s="26"/>
      <c r="G316" s="118"/>
      <c r="H316" s="119"/>
      <c r="I316" s="110"/>
      <c r="J316" s="106"/>
      <c r="K316" s="110"/>
      <c r="L316" s="119"/>
      <c r="M316" s="110"/>
      <c r="N316" s="120"/>
      <c r="O316" s="110"/>
      <c r="P316" s="119"/>
      <c r="Q316" s="110"/>
      <c r="R316" s="105"/>
      <c r="S316" s="110"/>
      <c r="T316" s="110"/>
      <c r="U316" s="555"/>
      <c r="V316" s="1367"/>
      <c r="W316" s="1388"/>
      <c r="X316" s="1387"/>
      <c r="Y316" s="256"/>
      <c r="Z316" s="843"/>
      <c r="AA316" s="844"/>
      <c r="AB316" s="111"/>
      <c r="AC316" s="121"/>
      <c r="AD316" s="119"/>
      <c r="AF316"/>
    </row>
    <row r="317" spans="1:32" x14ac:dyDescent="0.25">
      <c r="A317" s="102"/>
      <c r="B317" s="102"/>
      <c r="C317" s="103"/>
      <c r="D317" s="339"/>
      <c r="E317" s="1042"/>
      <c r="F317" s="26"/>
      <c r="G317" s="118"/>
      <c r="H317" s="119"/>
      <c r="I317" s="110"/>
      <c r="J317" s="106"/>
      <c r="K317" s="110"/>
      <c r="L317" s="119"/>
      <c r="M317" s="110"/>
      <c r="N317" s="120"/>
      <c r="O317" s="110"/>
      <c r="P317" s="119"/>
      <c r="Q317" s="110"/>
      <c r="R317" s="105"/>
      <c r="S317" s="110"/>
      <c r="T317" s="110"/>
      <c r="U317" s="555"/>
      <c r="V317" s="1367"/>
      <c r="W317" s="1388"/>
      <c r="X317" s="1387"/>
      <c r="Y317" s="256"/>
      <c r="Z317" s="843"/>
      <c r="AA317" s="844"/>
      <c r="AB317" s="111"/>
      <c r="AC317" s="121"/>
      <c r="AD317" s="119"/>
      <c r="AF317"/>
    </row>
    <row r="318" spans="1:32" x14ac:dyDescent="0.25">
      <c r="A318" s="102"/>
      <c r="B318" s="102"/>
      <c r="C318" s="103"/>
      <c r="D318" s="339"/>
      <c r="E318" s="1042"/>
      <c r="F318" s="26"/>
      <c r="G318" s="118"/>
      <c r="H318" s="119"/>
      <c r="I318" s="110"/>
      <c r="J318" s="106"/>
      <c r="K318" s="110"/>
      <c r="L318" s="119"/>
      <c r="M318" s="110"/>
      <c r="N318" s="120"/>
      <c r="O318" s="110"/>
      <c r="P318" s="119"/>
      <c r="Q318" s="110"/>
      <c r="R318" s="105"/>
      <c r="S318" s="110"/>
      <c r="T318" s="110"/>
      <c r="U318" s="555"/>
      <c r="V318" s="1367"/>
      <c r="W318" s="1388"/>
      <c r="X318" s="1387"/>
      <c r="Y318" s="256"/>
      <c r="Z318" s="843"/>
      <c r="AA318" s="844"/>
      <c r="AB318" s="111"/>
      <c r="AC318" s="121"/>
      <c r="AD318" s="119"/>
      <c r="AF318"/>
    </row>
    <row r="319" spans="1:32" x14ac:dyDescent="0.25">
      <c r="A319" s="102"/>
      <c r="B319" s="102"/>
      <c r="C319" s="103"/>
      <c r="D319" s="339"/>
      <c r="E319" s="1042"/>
      <c r="F319" s="26"/>
      <c r="G319" s="118"/>
      <c r="H319" s="119"/>
      <c r="I319" s="110"/>
      <c r="J319" s="106"/>
      <c r="K319" s="110"/>
      <c r="L319" s="119"/>
      <c r="M319" s="110"/>
      <c r="N319" s="120"/>
      <c r="O319" s="110"/>
      <c r="P319" s="119"/>
      <c r="Q319" s="110"/>
      <c r="R319" s="105"/>
      <c r="S319" s="110"/>
      <c r="T319" s="110"/>
      <c r="U319" s="555"/>
      <c r="V319" s="1367"/>
      <c r="W319" s="1388"/>
      <c r="X319" s="1387"/>
      <c r="Y319" s="256"/>
      <c r="Z319" s="843"/>
      <c r="AA319" s="844"/>
      <c r="AB319" s="111"/>
      <c r="AC319" s="121"/>
      <c r="AD319" s="119"/>
      <c r="AF319"/>
    </row>
    <row r="320" spans="1:32" x14ac:dyDescent="0.25">
      <c r="A320" s="102"/>
      <c r="B320" s="102"/>
      <c r="C320" s="103"/>
      <c r="D320" s="339"/>
      <c r="E320" s="1042"/>
      <c r="F320" s="26"/>
      <c r="G320" s="118"/>
      <c r="H320" s="119"/>
      <c r="I320" s="110"/>
      <c r="J320" s="106"/>
      <c r="K320" s="110"/>
      <c r="L320" s="119"/>
      <c r="M320" s="110"/>
      <c r="N320" s="120"/>
      <c r="O320" s="110"/>
      <c r="P320" s="119"/>
      <c r="Q320" s="110"/>
      <c r="R320" s="105"/>
      <c r="S320" s="110"/>
      <c r="T320" s="110"/>
      <c r="U320" s="555"/>
      <c r="V320" s="1367"/>
      <c r="W320" s="1388"/>
      <c r="X320" s="1387"/>
      <c r="Y320" s="256"/>
      <c r="Z320" s="843"/>
      <c r="AA320" s="844"/>
      <c r="AB320" s="111"/>
      <c r="AC320" s="121"/>
      <c r="AD320" s="119"/>
      <c r="AF320"/>
    </row>
    <row r="321" spans="1:32" x14ac:dyDescent="0.25">
      <c r="A321" s="102"/>
      <c r="B321" s="102"/>
      <c r="C321" s="103"/>
      <c r="D321" s="339"/>
      <c r="E321" s="1042"/>
      <c r="F321" s="26"/>
      <c r="G321" s="118"/>
      <c r="H321" s="119"/>
      <c r="I321" s="110"/>
      <c r="J321" s="106"/>
      <c r="K321" s="110"/>
      <c r="L321" s="119"/>
      <c r="M321" s="110"/>
      <c r="N321" s="120"/>
      <c r="O321" s="110"/>
      <c r="P321" s="119"/>
      <c r="Q321" s="110"/>
      <c r="R321" s="105"/>
      <c r="S321" s="110"/>
      <c r="T321" s="110"/>
      <c r="U321" s="555"/>
      <c r="V321" s="1367"/>
      <c r="W321" s="1388"/>
      <c r="X321" s="1387"/>
      <c r="Y321" s="256"/>
      <c r="Z321" s="843"/>
      <c r="AA321" s="844"/>
      <c r="AB321" s="111"/>
      <c r="AC321" s="121"/>
      <c r="AD321" s="119"/>
      <c r="AF321"/>
    </row>
    <row r="322" spans="1:32" x14ac:dyDescent="0.25">
      <c r="A322" s="102"/>
      <c r="B322" s="102"/>
      <c r="C322" s="103"/>
      <c r="D322" s="339"/>
      <c r="E322" s="1042"/>
      <c r="F322" s="26"/>
      <c r="G322" s="118"/>
      <c r="H322" s="119"/>
      <c r="I322" s="110"/>
      <c r="J322" s="106"/>
      <c r="K322" s="110"/>
      <c r="L322" s="119"/>
      <c r="M322" s="110"/>
      <c r="N322" s="120"/>
      <c r="O322" s="110"/>
      <c r="P322" s="119"/>
      <c r="Q322" s="110"/>
      <c r="R322" s="105"/>
      <c r="S322" s="110"/>
      <c r="T322" s="110"/>
      <c r="U322" s="555"/>
      <c r="V322" s="1367"/>
      <c r="W322" s="1388"/>
      <c r="X322" s="1387"/>
      <c r="Y322" s="256"/>
      <c r="Z322" s="843"/>
      <c r="AA322" s="844"/>
      <c r="AB322" s="111"/>
      <c r="AC322" s="121"/>
      <c r="AD322" s="119"/>
      <c r="AF322"/>
    </row>
    <row r="323" spans="1:32" x14ac:dyDescent="0.25">
      <c r="A323" s="102"/>
      <c r="B323" s="102"/>
      <c r="C323" s="103"/>
      <c r="D323" s="339"/>
      <c r="E323" s="1042"/>
      <c r="F323" s="26"/>
      <c r="G323" s="118"/>
      <c r="H323" s="119"/>
      <c r="I323" s="110"/>
      <c r="J323" s="106"/>
      <c r="K323" s="110"/>
      <c r="L323" s="119"/>
      <c r="M323" s="110"/>
      <c r="N323" s="120"/>
      <c r="O323" s="110"/>
      <c r="P323" s="119"/>
      <c r="Q323" s="110"/>
      <c r="R323" s="105"/>
      <c r="S323" s="110"/>
      <c r="T323" s="110"/>
      <c r="U323" s="555"/>
      <c r="V323" s="1367"/>
      <c r="W323" s="1388"/>
      <c r="X323" s="1387"/>
      <c r="Y323" s="256"/>
      <c r="Z323" s="843"/>
      <c r="AA323" s="844"/>
      <c r="AB323" s="111"/>
      <c r="AC323" s="121"/>
      <c r="AD323" s="119"/>
      <c r="AF323"/>
    </row>
    <row r="324" spans="1:32" x14ac:dyDescent="0.25">
      <c r="A324" s="102"/>
      <c r="B324" s="102"/>
      <c r="C324" s="103"/>
      <c r="D324" s="339"/>
      <c r="E324" s="1042"/>
      <c r="F324" s="26"/>
      <c r="G324" s="118"/>
      <c r="H324" s="119"/>
      <c r="I324" s="110"/>
      <c r="J324" s="106"/>
      <c r="K324" s="110"/>
      <c r="L324" s="119"/>
      <c r="M324" s="110"/>
      <c r="N324" s="120"/>
      <c r="O324" s="110"/>
      <c r="P324" s="119"/>
      <c r="Q324" s="110"/>
      <c r="R324" s="105"/>
      <c r="S324" s="110"/>
      <c r="T324" s="110"/>
      <c r="U324" s="555"/>
      <c r="V324" s="1367"/>
      <c r="W324" s="1388"/>
      <c r="X324" s="1387"/>
      <c r="Y324" s="256"/>
      <c r="Z324" s="843"/>
      <c r="AA324" s="844"/>
      <c r="AB324" s="111"/>
      <c r="AC324" s="121"/>
      <c r="AD324" s="119"/>
      <c r="AF324"/>
    </row>
    <row r="325" spans="1:32" x14ac:dyDescent="0.25">
      <c r="A325" s="102"/>
      <c r="B325" s="102"/>
      <c r="C325" s="103"/>
      <c r="D325" s="339"/>
      <c r="E325" s="1042"/>
      <c r="F325" s="26"/>
      <c r="G325" s="118"/>
      <c r="H325" s="119"/>
      <c r="I325" s="110"/>
      <c r="J325" s="106"/>
      <c r="K325" s="110"/>
      <c r="L325" s="119"/>
      <c r="M325" s="110"/>
      <c r="N325" s="120"/>
      <c r="O325" s="110"/>
      <c r="P325" s="119"/>
      <c r="Q325" s="110"/>
      <c r="R325" s="105"/>
      <c r="S325" s="110"/>
      <c r="T325" s="110"/>
      <c r="U325" s="555"/>
      <c r="V325" s="1367"/>
      <c r="W325" s="1388"/>
      <c r="X325" s="1387"/>
      <c r="Y325" s="256"/>
      <c r="Z325" s="843"/>
      <c r="AA325" s="844"/>
      <c r="AB325" s="111"/>
      <c r="AC325" s="121"/>
      <c r="AD325" s="119"/>
      <c r="AF325"/>
    </row>
    <row r="326" spans="1:32" x14ac:dyDescent="0.25">
      <c r="A326" s="102"/>
      <c r="B326" s="102"/>
      <c r="C326" s="103"/>
      <c r="D326" s="339"/>
      <c r="E326" s="1042"/>
      <c r="F326" s="26"/>
      <c r="G326" s="118"/>
      <c r="H326" s="119"/>
      <c r="I326" s="110"/>
      <c r="J326" s="106"/>
      <c r="K326" s="110"/>
      <c r="L326" s="119"/>
      <c r="M326" s="110"/>
      <c r="N326" s="120"/>
      <c r="O326" s="110"/>
      <c r="P326" s="119"/>
      <c r="Q326" s="110"/>
      <c r="R326" s="105"/>
      <c r="S326" s="110"/>
      <c r="T326" s="110"/>
      <c r="U326" s="555"/>
      <c r="V326" s="1367"/>
      <c r="W326" s="1388"/>
      <c r="X326" s="1387"/>
      <c r="Y326" s="256"/>
      <c r="Z326" s="843"/>
      <c r="AA326" s="844"/>
      <c r="AB326" s="111"/>
      <c r="AC326" s="121"/>
      <c r="AD326" s="119"/>
      <c r="AF326"/>
    </row>
    <row r="327" spans="1:32" x14ac:dyDescent="0.25">
      <c r="A327" s="102"/>
      <c r="B327" s="102"/>
      <c r="C327" s="103"/>
      <c r="D327" s="339"/>
      <c r="E327" s="1042"/>
      <c r="F327" s="26"/>
      <c r="G327" s="118"/>
      <c r="H327" s="119"/>
      <c r="I327" s="110"/>
      <c r="J327" s="106"/>
      <c r="K327" s="110"/>
      <c r="L327" s="119"/>
      <c r="M327" s="110"/>
      <c r="N327" s="120"/>
      <c r="O327" s="110"/>
      <c r="P327" s="119"/>
      <c r="Q327" s="110"/>
      <c r="R327" s="105"/>
      <c r="S327" s="110"/>
      <c r="T327" s="110"/>
      <c r="U327" s="555"/>
      <c r="V327" s="1367"/>
      <c r="W327" s="1388"/>
      <c r="X327" s="1387"/>
      <c r="Y327" s="256"/>
      <c r="Z327" s="843"/>
      <c r="AA327" s="844"/>
      <c r="AB327" s="111"/>
      <c r="AC327" s="121"/>
      <c r="AD327" s="119"/>
      <c r="AF327"/>
    </row>
    <row r="328" spans="1:32" x14ac:dyDescent="0.25">
      <c r="A328" s="102"/>
      <c r="B328" s="102"/>
      <c r="C328" s="103"/>
      <c r="D328" s="339"/>
      <c r="E328" s="1042"/>
      <c r="F328" s="26"/>
      <c r="G328" s="118"/>
      <c r="H328" s="119"/>
      <c r="I328" s="110"/>
      <c r="J328" s="106"/>
      <c r="K328" s="110"/>
      <c r="L328" s="119"/>
      <c r="M328" s="110"/>
      <c r="N328" s="120"/>
      <c r="O328" s="110"/>
      <c r="P328" s="119"/>
      <c r="Q328" s="110"/>
      <c r="R328" s="105"/>
      <c r="S328" s="110"/>
      <c r="T328" s="110"/>
      <c r="U328" s="555"/>
      <c r="V328" s="1367"/>
      <c r="W328" s="1388"/>
      <c r="X328" s="1387"/>
      <c r="Y328" s="256"/>
      <c r="Z328" s="843"/>
      <c r="AA328" s="844"/>
      <c r="AB328" s="111"/>
      <c r="AC328" s="121"/>
      <c r="AD328" s="119"/>
      <c r="AF328"/>
    </row>
    <row r="329" spans="1:32" x14ac:dyDescent="0.25">
      <c r="A329" s="102"/>
      <c r="B329" s="102"/>
      <c r="C329" s="103"/>
      <c r="D329" s="339"/>
      <c r="E329" s="1042"/>
      <c r="F329" s="26"/>
      <c r="G329" s="118"/>
      <c r="H329" s="119"/>
      <c r="I329" s="110"/>
      <c r="J329" s="106"/>
      <c r="K329" s="110"/>
      <c r="L329" s="119"/>
      <c r="M329" s="110"/>
      <c r="N329" s="120"/>
      <c r="O329" s="110"/>
      <c r="P329" s="119"/>
      <c r="Q329" s="110"/>
      <c r="R329" s="105"/>
      <c r="S329" s="110"/>
      <c r="T329" s="110"/>
      <c r="U329" s="555"/>
      <c r="V329" s="1367"/>
      <c r="W329" s="1388"/>
      <c r="X329" s="1387"/>
      <c r="Y329" s="256"/>
      <c r="Z329" s="843"/>
      <c r="AA329" s="844"/>
      <c r="AB329" s="111"/>
      <c r="AC329" s="121"/>
      <c r="AD329" s="119"/>
      <c r="AF329"/>
    </row>
    <row r="330" spans="1:32" x14ac:dyDescent="0.25">
      <c r="A330" s="102"/>
      <c r="B330" s="102"/>
      <c r="C330" s="103"/>
      <c r="D330" s="339"/>
      <c r="E330" s="1042"/>
      <c r="F330" s="26"/>
      <c r="G330" s="118"/>
      <c r="H330" s="119"/>
      <c r="I330" s="110"/>
      <c r="J330" s="106"/>
      <c r="K330" s="110"/>
      <c r="L330" s="119"/>
      <c r="M330" s="110"/>
      <c r="N330" s="120"/>
      <c r="O330" s="110"/>
      <c r="P330" s="119"/>
      <c r="Q330" s="110"/>
      <c r="R330" s="105"/>
      <c r="S330" s="110"/>
      <c r="T330" s="110"/>
      <c r="U330" s="555"/>
      <c r="V330" s="1367"/>
      <c r="W330" s="1388"/>
      <c r="X330" s="1387"/>
      <c r="Y330" s="256"/>
      <c r="Z330" s="843"/>
      <c r="AA330" s="844"/>
      <c r="AB330" s="111"/>
      <c r="AC330" s="121"/>
      <c r="AD330" s="119"/>
      <c r="AF330"/>
    </row>
    <row r="331" spans="1:32" x14ac:dyDescent="0.25">
      <c r="A331" s="102"/>
      <c r="B331" s="102"/>
      <c r="C331" s="103"/>
      <c r="D331" s="339"/>
      <c r="E331" s="1042"/>
      <c r="F331" s="26"/>
      <c r="G331" s="118"/>
      <c r="H331" s="119"/>
      <c r="I331" s="110"/>
      <c r="J331" s="106"/>
      <c r="K331" s="110"/>
      <c r="L331" s="119"/>
      <c r="M331" s="110"/>
      <c r="N331" s="120"/>
      <c r="O331" s="110"/>
      <c r="P331" s="119"/>
      <c r="Q331" s="110"/>
      <c r="R331" s="105"/>
      <c r="S331" s="110"/>
      <c r="T331" s="110"/>
      <c r="U331" s="555"/>
      <c r="V331" s="1367"/>
      <c r="W331" s="1388"/>
      <c r="X331" s="1387"/>
      <c r="Y331" s="256"/>
      <c r="Z331" s="843"/>
      <c r="AA331" s="844"/>
      <c r="AB331" s="111"/>
      <c r="AC331" s="121"/>
      <c r="AD331" s="119"/>
      <c r="AF331"/>
    </row>
    <row r="332" spans="1:32" x14ac:dyDescent="0.25">
      <c r="A332" s="102"/>
      <c r="B332" s="102"/>
      <c r="C332" s="103"/>
      <c r="D332" s="339"/>
      <c r="E332" s="1042"/>
      <c r="F332" s="26"/>
      <c r="G332" s="118"/>
      <c r="H332" s="119"/>
      <c r="I332" s="110"/>
      <c r="J332" s="106"/>
      <c r="K332" s="110"/>
      <c r="L332" s="119"/>
      <c r="M332" s="110"/>
      <c r="N332" s="120"/>
      <c r="O332" s="110"/>
      <c r="P332" s="119"/>
      <c r="Q332" s="110"/>
      <c r="R332" s="105"/>
      <c r="S332" s="110"/>
      <c r="T332" s="110"/>
      <c r="U332" s="555"/>
      <c r="V332" s="1367"/>
      <c r="W332" s="1388"/>
      <c r="X332" s="1387"/>
      <c r="Y332" s="256"/>
      <c r="Z332" s="843"/>
      <c r="AA332" s="844"/>
      <c r="AB332" s="111"/>
      <c r="AC332" s="121"/>
      <c r="AD332" s="119"/>
      <c r="AF332"/>
    </row>
    <row r="333" spans="1:32" x14ac:dyDescent="0.25">
      <c r="A333" s="102"/>
      <c r="B333" s="102"/>
      <c r="C333" s="103"/>
      <c r="D333" s="339"/>
      <c r="E333" s="1042"/>
      <c r="F333" s="26"/>
      <c r="G333" s="118"/>
      <c r="H333" s="119"/>
      <c r="I333" s="110"/>
      <c r="J333" s="106"/>
      <c r="K333" s="110"/>
      <c r="L333" s="119"/>
      <c r="M333" s="110"/>
      <c r="N333" s="120"/>
      <c r="O333" s="110"/>
      <c r="P333" s="119"/>
      <c r="Q333" s="110"/>
      <c r="R333" s="105"/>
      <c r="S333" s="110"/>
      <c r="T333" s="110"/>
      <c r="U333" s="555"/>
      <c r="V333" s="1367"/>
      <c r="W333" s="1388"/>
      <c r="X333" s="1387"/>
      <c r="Y333" s="256"/>
      <c r="Z333" s="843"/>
      <c r="AA333" s="844"/>
      <c r="AB333" s="111"/>
      <c r="AC333" s="121"/>
      <c r="AD333" s="119"/>
      <c r="AF333"/>
    </row>
    <row r="334" spans="1:32" x14ac:dyDescent="0.25">
      <c r="A334" s="102"/>
      <c r="B334" s="102"/>
      <c r="C334" s="103"/>
      <c r="D334" s="339"/>
      <c r="E334" s="1042"/>
      <c r="F334" s="26"/>
      <c r="G334" s="118"/>
      <c r="H334" s="119"/>
      <c r="I334" s="110"/>
      <c r="J334" s="106"/>
      <c r="K334" s="110"/>
      <c r="L334" s="119"/>
      <c r="M334" s="110"/>
      <c r="N334" s="120"/>
      <c r="O334" s="110"/>
      <c r="P334" s="119"/>
      <c r="Q334" s="110"/>
      <c r="R334" s="105"/>
      <c r="S334" s="110"/>
      <c r="T334" s="110"/>
      <c r="U334" s="555"/>
      <c r="V334" s="1367"/>
      <c r="W334" s="1388"/>
      <c r="X334" s="1387"/>
      <c r="Y334" s="256"/>
      <c r="Z334" s="843"/>
      <c r="AA334" s="844"/>
      <c r="AB334" s="111"/>
      <c r="AC334" s="121"/>
      <c r="AD334" s="119"/>
      <c r="AF334"/>
    </row>
    <row r="335" spans="1:32" x14ac:dyDescent="0.25">
      <c r="A335" s="102"/>
      <c r="B335" s="102"/>
      <c r="C335" s="103"/>
      <c r="D335" s="339"/>
      <c r="E335" s="1042"/>
      <c r="F335" s="26"/>
      <c r="G335" s="118"/>
      <c r="H335" s="119"/>
      <c r="I335" s="110"/>
      <c r="J335" s="106"/>
      <c r="K335" s="110"/>
      <c r="L335" s="119"/>
      <c r="M335" s="110"/>
      <c r="N335" s="120"/>
      <c r="O335" s="110"/>
      <c r="P335" s="119"/>
      <c r="Q335" s="110"/>
      <c r="R335" s="105"/>
      <c r="S335" s="110"/>
      <c r="T335" s="110"/>
      <c r="U335" s="555"/>
      <c r="V335" s="1367"/>
      <c r="W335" s="1388"/>
      <c r="X335" s="1387"/>
      <c r="Y335" s="256"/>
      <c r="Z335" s="843"/>
      <c r="AA335" s="844"/>
      <c r="AB335" s="111"/>
      <c r="AC335" s="121"/>
      <c r="AD335" s="119"/>
      <c r="AF335"/>
    </row>
    <row r="336" spans="1:32" x14ac:dyDescent="0.25">
      <c r="A336" s="102"/>
      <c r="B336" s="102"/>
      <c r="C336" s="103"/>
      <c r="D336" s="339"/>
      <c r="E336" s="1042"/>
      <c r="F336" s="26"/>
      <c r="G336" s="118"/>
      <c r="H336" s="119"/>
      <c r="I336" s="110"/>
      <c r="J336" s="106"/>
      <c r="K336" s="110"/>
      <c r="L336" s="119"/>
      <c r="M336" s="110"/>
      <c r="N336" s="120"/>
      <c r="O336" s="110"/>
      <c r="P336" s="119"/>
      <c r="Q336" s="110"/>
      <c r="R336" s="105"/>
      <c r="S336" s="110"/>
      <c r="T336" s="110"/>
      <c r="U336" s="555"/>
      <c r="V336" s="1367"/>
      <c r="W336" s="1388"/>
      <c r="X336" s="1387"/>
      <c r="Y336" s="256"/>
      <c r="Z336" s="843"/>
      <c r="AA336" s="844"/>
      <c r="AB336" s="111"/>
      <c r="AC336" s="121"/>
      <c r="AD336" s="119"/>
      <c r="AF336"/>
    </row>
    <row r="337" spans="1:32" x14ac:dyDescent="0.25">
      <c r="A337" s="102"/>
      <c r="B337" s="102"/>
      <c r="C337" s="103"/>
      <c r="D337" s="339"/>
      <c r="E337" s="1042"/>
      <c r="F337" s="26"/>
      <c r="G337" s="118"/>
      <c r="H337" s="119"/>
      <c r="I337" s="110"/>
      <c r="J337" s="106"/>
      <c r="K337" s="110"/>
      <c r="L337" s="119"/>
      <c r="M337" s="110"/>
      <c r="N337" s="120"/>
      <c r="O337" s="110"/>
      <c r="P337" s="119"/>
      <c r="Q337" s="110"/>
      <c r="R337" s="105"/>
      <c r="S337" s="110"/>
      <c r="T337" s="110"/>
      <c r="U337" s="555"/>
      <c r="V337" s="1367"/>
      <c r="W337" s="1388"/>
      <c r="X337" s="1387"/>
      <c r="Y337" s="256"/>
      <c r="Z337" s="843"/>
      <c r="AA337" s="844"/>
      <c r="AB337" s="111"/>
      <c r="AC337" s="121"/>
      <c r="AD337" s="119"/>
      <c r="AF337"/>
    </row>
    <row r="338" spans="1:32" x14ac:dyDescent="0.25">
      <c r="A338" s="102"/>
      <c r="B338" s="102"/>
      <c r="C338" s="103"/>
      <c r="D338" s="339"/>
      <c r="E338" s="1042"/>
      <c r="F338" s="26"/>
      <c r="G338" s="118"/>
      <c r="H338" s="119"/>
      <c r="I338" s="110"/>
      <c r="J338" s="106"/>
      <c r="K338" s="110"/>
      <c r="L338" s="119"/>
      <c r="M338" s="110"/>
      <c r="N338" s="120"/>
      <c r="O338" s="110"/>
      <c r="P338" s="119"/>
      <c r="Q338" s="110"/>
      <c r="R338" s="105"/>
      <c r="S338" s="110"/>
      <c r="T338" s="110"/>
      <c r="U338" s="555"/>
      <c r="V338" s="1367"/>
      <c r="W338" s="1388"/>
      <c r="X338" s="1387"/>
      <c r="Y338" s="256"/>
      <c r="Z338" s="843"/>
      <c r="AA338" s="844"/>
      <c r="AB338" s="111"/>
      <c r="AC338" s="121"/>
      <c r="AD338" s="119"/>
      <c r="AF338"/>
    </row>
    <row r="339" spans="1:32" x14ac:dyDescent="0.25">
      <c r="A339" s="102"/>
      <c r="B339" s="102"/>
      <c r="C339" s="103"/>
      <c r="D339" s="339"/>
      <c r="E339" s="1042"/>
      <c r="F339" s="26"/>
      <c r="G339" s="118"/>
      <c r="H339" s="119"/>
      <c r="I339" s="110"/>
      <c r="J339" s="106"/>
      <c r="K339" s="110"/>
      <c r="L339" s="119"/>
      <c r="M339" s="110"/>
      <c r="N339" s="120"/>
      <c r="O339" s="110"/>
      <c r="P339" s="119"/>
      <c r="Q339" s="110"/>
      <c r="R339" s="105"/>
      <c r="S339" s="110"/>
      <c r="T339" s="110"/>
      <c r="U339" s="555"/>
      <c r="V339" s="1367"/>
      <c r="W339" s="1388"/>
      <c r="X339" s="1387"/>
      <c r="Y339" s="256"/>
      <c r="Z339" s="843"/>
      <c r="AA339" s="844"/>
      <c r="AB339" s="111"/>
      <c r="AC339" s="121"/>
      <c r="AD339" s="119"/>
      <c r="AF339"/>
    </row>
    <row r="340" spans="1:32" x14ac:dyDescent="0.25">
      <c r="A340" s="102"/>
      <c r="B340" s="102"/>
      <c r="C340" s="103"/>
      <c r="D340" s="339"/>
      <c r="E340" s="1042"/>
      <c r="F340" s="26"/>
      <c r="G340" s="118"/>
      <c r="H340" s="119"/>
      <c r="I340" s="110"/>
      <c r="J340" s="106"/>
      <c r="K340" s="110"/>
      <c r="L340" s="119"/>
      <c r="M340" s="110"/>
      <c r="N340" s="120"/>
      <c r="O340" s="110"/>
      <c r="P340" s="119"/>
      <c r="Q340" s="110"/>
      <c r="R340" s="105"/>
      <c r="S340" s="110"/>
      <c r="T340" s="110"/>
      <c r="U340" s="555"/>
      <c r="V340" s="1367"/>
      <c r="W340" s="1388"/>
      <c r="X340" s="1387"/>
      <c r="Y340" s="256"/>
      <c r="Z340" s="843"/>
      <c r="AA340" s="844"/>
      <c r="AB340" s="111"/>
      <c r="AC340" s="121"/>
      <c r="AD340" s="119"/>
      <c r="AF340"/>
    </row>
    <row r="341" spans="1:32" x14ac:dyDescent="0.25">
      <c r="A341" s="102"/>
      <c r="B341" s="102"/>
      <c r="C341" s="103"/>
      <c r="D341" s="339"/>
      <c r="E341" s="1042"/>
      <c r="F341" s="26"/>
      <c r="G341" s="118"/>
      <c r="H341" s="119"/>
      <c r="I341" s="110"/>
      <c r="J341" s="106"/>
      <c r="K341" s="110"/>
      <c r="L341" s="119"/>
      <c r="M341" s="110"/>
      <c r="N341" s="120"/>
      <c r="O341" s="110"/>
      <c r="P341" s="119"/>
      <c r="Q341" s="110"/>
      <c r="R341" s="105"/>
      <c r="S341" s="110"/>
      <c r="T341" s="110"/>
      <c r="U341" s="555"/>
      <c r="V341" s="1367"/>
      <c r="W341" s="1388"/>
      <c r="X341" s="1387"/>
      <c r="Y341" s="256"/>
      <c r="Z341" s="843"/>
      <c r="AA341" s="844"/>
      <c r="AB341" s="111"/>
      <c r="AC341" s="121"/>
      <c r="AD341" s="119"/>
      <c r="AF341"/>
    </row>
    <row r="342" spans="1:32" x14ac:dyDescent="0.25">
      <c r="A342" s="102"/>
      <c r="B342" s="102"/>
      <c r="C342" s="103"/>
      <c r="D342" s="339"/>
      <c r="E342" s="1042"/>
      <c r="F342" s="26"/>
      <c r="G342" s="118"/>
      <c r="H342" s="119"/>
      <c r="I342" s="110"/>
      <c r="J342" s="106"/>
      <c r="K342" s="110"/>
      <c r="L342" s="119"/>
      <c r="M342" s="110"/>
      <c r="N342" s="120"/>
      <c r="O342" s="110"/>
      <c r="P342" s="119"/>
      <c r="Q342" s="110"/>
      <c r="R342" s="105"/>
      <c r="S342" s="110"/>
      <c r="T342" s="110"/>
      <c r="U342" s="555"/>
      <c r="V342" s="1367"/>
      <c r="W342" s="1388"/>
      <c r="X342" s="1387"/>
      <c r="Y342" s="256"/>
      <c r="Z342" s="843"/>
      <c r="AA342" s="844"/>
      <c r="AB342" s="111"/>
      <c r="AC342" s="121"/>
      <c r="AD342" s="119"/>
      <c r="AF342"/>
    </row>
    <row r="343" spans="1:32" x14ac:dyDescent="0.25">
      <c r="A343" s="102"/>
      <c r="B343" s="102"/>
      <c r="C343" s="103"/>
      <c r="D343" s="339"/>
      <c r="E343" s="1042"/>
      <c r="F343" s="26"/>
      <c r="G343" s="118"/>
      <c r="H343" s="119"/>
      <c r="I343" s="110"/>
      <c r="J343" s="106"/>
      <c r="K343" s="110"/>
      <c r="L343" s="119"/>
      <c r="M343" s="110"/>
      <c r="N343" s="120"/>
      <c r="O343" s="110"/>
      <c r="P343" s="119"/>
      <c r="Q343" s="110"/>
      <c r="R343" s="105"/>
      <c r="S343" s="110"/>
      <c r="T343" s="110"/>
      <c r="U343" s="555"/>
      <c r="V343" s="1367"/>
      <c r="W343" s="1388"/>
      <c r="X343" s="1387"/>
      <c r="Y343" s="256"/>
      <c r="Z343" s="843"/>
      <c r="AA343" s="844"/>
      <c r="AB343" s="111"/>
      <c r="AC343" s="121"/>
      <c r="AD343" s="119"/>
      <c r="AF343"/>
    </row>
    <row r="344" spans="1:32" x14ac:dyDescent="0.25">
      <c r="A344" s="102"/>
      <c r="B344" s="102"/>
      <c r="C344" s="103"/>
      <c r="D344" s="339"/>
      <c r="E344" s="1042"/>
      <c r="F344" s="26"/>
      <c r="G344" s="118"/>
      <c r="H344" s="119"/>
      <c r="I344" s="110"/>
      <c r="J344" s="106"/>
      <c r="K344" s="110"/>
      <c r="L344" s="119"/>
      <c r="M344" s="110"/>
      <c r="N344" s="120"/>
      <c r="O344" s="110"/>
      <c r="P344" s="119"/>
      <c r="Q344" s="110"/>
      <c r="R344" s="105"/>
      <c r="S344" s="110"/>
      <c r="T344" s="110"/>
      <c r="U344" s="555"/>
      <c r="V344" s="1367"/>
      <c r="W344" s="1388"/>
      <c r="X344" s="1387"/>
      <c r="Y344" s="256"/>
      <c r="Z344" s="843"/>
      <c r="AA344" s="844"/>
      <c r="AB344" s="111"/>
      <c r="AC344" s="121"/>
      <c r="AD344" s="119"/>
      <c r="AF344"/>
    </row>
    <row r="345" spans="1:32" x14ac:dyDescent="0.25">
      <c r="A345" s="102"/>
      <c r="B345" s="102"/>
      <c r="C345" s="103"/>
      <c r="D345" s="339"/>
      <c r="E345" s="1042"/>
      <c r="F345" s="26"/>
      <c r="G345" s="118"/>
      <c r="H345" s="119"/>
      <c r="I345" s="110"/>
      <c r="J345" s="106"/>
      <c r="K345" s="110"/>
      <c r="L345" s="119"/>
      <c r="M345" s="110"/>
      <c r="N345" s="120"/>
      <c r="O345" s="110"/>
      <c r="P345" s="119"/>
      <c r="Q345" s="110"/>
      <c r="R345" s="105"/>
      <c r="S345" s="110"/>
      <c r="T345" s="110"/>
      <c r="U345" s="555"/>
      <c r="V345" s="1367"/>
      <c r="W345" s="1388"/>
      <c r="X345" s="1387"/>
      <c r="Y345" s="256"/>
      <c r="Z345" s="843"/>
      <c r="AA345" s="844"/>
      <c r="AB345" s="111"/>
      <c r="AC345" s="121"/>
      <c r="AD345" s="119"/>
      <c r="AF345"/>
    </row>
    <row r="346" spans="1:32" x14ac:dyDescent="0.25">
      <c r="A346" s="102"/>
      <c r="B346" s="102"/>
      <c r="C346" s="103"/>
      <c r="D346" s="339"/>
      <c r="E346" s="1042"/>
      <c r="F346" s="26"/>
      <c r="G346" s="118"/>
      <c r="H346" s="119"/>
      <c r="I346" s="110"/>
      <c r="J346" s="106"/>
      <c r="K346" s="110"/>
      <c r="L346" s="119"/>
      <c r="M346" s="110"/>
      <c r="N346" s="120"/>
      <c r="O346" s="110"/>
      <c r="P346" s="119"/>
      <c r="Q346" s="110"/>
      <c r="R346" s="105"/>
      <c r="S346" s="110"/>
      <c r="T346" s="110"/>
      <c r="U346" s="555"/>
      <c r="V346" s="1367"/>
      <c r="W346" s="1388"/>
      <c r="X346" s="1387"/>
      <c r="Y346" s="256"/>
      <c r="Z346" s="843"/>
      <c r="AA346" s="844"/>
      <c r="AB346" s="111"/>
      <c r="AC346" s="121"/>
      <c r="AD346" s="119"/>
      <c r="AF346"/>
    </row>
    <row r="347" spans="1:32" x14ac:dyDescent="0.25">
      <c r="A347" s="102"/>
      <c r="B347" s="102"/>
      <c r="C347" s="103"/>
      <c r="D347" s="339"/>
      <c r="E347" s="1042"/>
      <c r="F347" s="26"/>
      <c r="G347" s="118"/>
      <c r="H347" s="119"/>
      <c r="I347" s="110"/>
      <c r="J347" s="106"/>
      <c r="K347" s="110"/>
      <c r="L347" s="119"/>
      <c r="M347" s="110"/>
      <c r="N347" s="120"/>
      <c r="O347" s="110"/>
      <c r="P347" s="119"/>
      <c r="Q347" s="110"/>
      <c r="R347" s="105"/>
      <c r="S347" s="110"/>
      <c r="T347" s="110"/>
      <c r="U347" s="555"/>
      <c r="V347" s="1367"/>
      <c r="W347" s="1388"/>
      <c r="X347" s="1387"/>
      <c r="Y347" s="256"/>
      <c r="Z347" s="843"/>
      <c r="AA347" s="844"/>
      <c r="AB347" s="111"/>
      <c r="AC347" s="121"/>
      <c r="AD347" s="119"/>
      <c r="AF347"/>
    </row>
    <row r="348" spans="1:32" x14ac:dyDescent="0.25">
      <c r="A348" s="102"/>
      <c r="B348" s="102"/>
      <c r="C348" s="103"/>
      <c r="D348" s="339"/>
      <c r="E348" s="1042"/>
      <c r="F348" s="26"/>
      <c r="G348" s="118"/>
      <c r="H348" s="119"/>
      <c r="I348" s="110"/>
      <c r="J348" s="106"/>
      <c r="K348" s="110"/>
      <c r="L348" s="119"/>
      <c r="M348" s="110"/>
      <c r="N348" s="120"/>
      <c r="O348" s="110"/>
      <c r="P348" s="119"/>
      <c r="Q348" s="110"/>
      <c r="R348" s="105"/>
      <c r="S348" s="110"/>
      <c r="T348" s="110"/>
      <c r="U348" s="555"/>
      <c r="V348" s="1367"/>
      <c r="W348" s="1388"/>
      <c r="X348" s="1387"/>
      <c r="Y348" s="256"/>
      <c r="Z348" s="843"/>
      <c r="AA348" s="844"/>
      <c r="AB348" s="111"/>
      <c r="AC348" s="121"/>
      <c r="AD348" s="119"/>
      <c r="AF348"/>
    </row>
    <row r="349" spans="1:32" x14ac:dyDescent="0.25">
      <c r="A349" s="102"/>
      <c r="B349" s="102"/>
      <c r="C349" s="103"/>
      <c r="D349" s="339"/>
      <c r="E349" s="1042"/>
      <c r="F349" s="26"/>
      <c r="G349" s="118"/>
      <c r="H349" s="119"/>
      <c r="I349" s="110"/>
      <c r="J349" s="106"/>
      <c r="K349" s="110"/>
      <c r="L349" s="119"/>
      <c r="M349" s="110"/>
      <c r="N349" s="120"/>
      <c r="O349" s="110"/>
      <c r="P349" s="119"/>
      <c r="Q349" s="110"/>
      <c r="R349" s="105"/>
      <c r="S349" s="110"/>
      <c r="T349" s="110"/>
      <c r="U349" s="555"/>
      <c r="V349" s="1367"/>
      <c r="W349" s="1388"/>
      <c r="X349" s="1387"/>
      <c r="Y349" s="256"/>
      <c r="Z349" s="843"/>
      <c r="AA349" s="844"/>
      <c r="AB349" s="111"/>
      <c r="AC349" s="121"/>
      <c r="AD349" s="119"/>
      <c r="AF349"/>
    </row>
    <row r="350" spans="1:32" x14ac:dyDescent="0.25">
      <c r="A350" s="102"/>
      <c r="B350" s="102"/>
      <c r="C350" s="103"/>
      <c r="D350" s="339"/>
      <c r="E350" s="1042"/>
      <c r="F350" s="26"/>
      <c r="G350" s="118"/>
      <c r="H350" s="119"/>
      <c r="I350" s="110"/>
      <c r="J350" s="106"/>
      <c r="K350" s="110"/>
      <c r="L350" s="119"/>
      <c r="M350" s="110"/>
      <c r="N350" s="120"/>
      <c r="O350" s="110"/>
      <c r="P350" s="119"/>
      <c r="Q350" s="110"/>
      <c r="R350" s="105"/>
      <c r="S350" s="110"/>
      <c r="T350" s="110"/>
      <c r="U350" s="555"/>
      <c r="V350" s="1367"/>
      <c r="W350" s="1388"/>
      <c r="X350" s="1387"/>
      <c r="Y350" s="256"/>
      <c r="Z350" s="843"/>
      <c r="AA350" s="844"/>
      <c r="AB350" s="111"/>
      <c r="AC350" s="121"/>
      <c r="AD350" s="119"/>
      <c r="AF350"/>
    </row>
    <row r="351" spans="1:32" x14ac:dyDescent="0.25">
      <c r="A351" s="102"/>
      <c r="B351" s="102"/>
      <c r="C351" s="103"/>
      <c r="D351" s="339"/>
      <c r="E351" s="1042"/>
      <c r="F351" s="26"/>
      <c r="G351" s="118"/>
      <c r="H351" s="119"/>
      <c r="I351" s="110"/>
      <c r="J351" s="106"/>
      <c r="K351" s="110"/>
      <c r="L351" s="119"/>
      <c r="M351" s="110"/>
      <c r="N351" s="120"/>
      <c r="O351" s="110"/>
      <c r="P351" s="119"/>
      <c r="Q351" s="110"/>
      <c r="R351" s="105"/>
      <c r="S351" s="110"/>
      <c r="T351" s="110"/>
      <c r="U351" s="555"/>
      <c r="V351" s="1367"/>
      <c r="W351" s="1388"/>
      <c r="X351" s="1387"/>
      <c r="Y351" s="256"/>
      <c r="Z351" s="843"/>
      <c r="AA351" s="844"/>
      <c r="AB351" s="111"/>
      <c r="AC351" s="121"/>
      <c r="AD351" s="119"/>
      <c r="AF351"/>
    </row>
    <row r="352" spans="1:32" x14ac:dyDescent="0.25">
      <c r="A352" s="102"/>
      <c r="B352" s="102"/>
      <c r="C352" s="103"/>
      <c r="D352" s="339"/>
      <c r="E352" s="1042"/>
      <c r="F352" s="26"/>
      <c r="G352" s="118"/>
      <c r="H352" s="119"/>
      <c r="I352" s="110"/>
      <c r="J352" s="106"/>
      <c r="K352" s="110"/>
      <c r="L352" s="119"/>
      <c r="M352" s="110"/>
      <c r="N352" s="120"/>
      <c r="O352" s="110"/>
      <c r="P352" s="119"/>
      <c r="Q352" s="110"/>
      <c r="R352" s="105"/>
      <c r="S352" s="110"/>
      <c r="T352" s="110"/>
      <c r="U352" s="555"/>
      <c r="V352" s="1367"/>
      <c r="W352" s="1388"/>
      <c r="X352" s="1387"/>
      <c r="Y352" s="256"/>
      <c r="Z352" s="843"/>
      <c r="AA352" s="844"/>
      <c r="AB352" s="111"/>
      <c r="AC352" s="121"/>
      <c r="AD352" s="119"/>
      <c r="AF352"/>
    </row>
    <row r="353" spans="1:32" x14ac:dyDescent="0.25">
      <c r="A353" s="102"/>
      <c r="B353" s="102"/>
      <c r="C353" s="103"/>
      <c r="D353" s="339"/>
      <c r="E353" s="1042"/>
      <c r="F353" s="26"/>
      <c r="G353" s="118"/>
      <c r="H353" s="119"/>
      <c r="I353" s="110"/>
      <c r="J353" s="106"/>
      <c r="K353" s="110"/>
      <c r="L353" s="119"/>
      <c r="M353" s="110"/>
      <c r="N353" s="120"/>
      <c r="O353" s="110"/>
      <c r="P353" s="119"/>
      <c r="Q353" s="110"/>
      <c r="R353" s="105"/>
      <c r="S353" s="110"/>
      <c r="T353" s="110"/>
      <c r="U353" s="555"/>
      <c r="V353" s="1367"/>
      <c r="W353" s="1388"/>
      <c r="X353" s="1387"/>
      <c r="Y353" s="256"/>
      <c r="Z353" s="843"/>
      <c r="AA353" s="844"/>
      <c r="AB353" s="111"/>
      <c r="AC353" s="121"/>
      <c r="AD353" s="119"/>
      <c r="AF353"/>
    </row>
    <row r="354" spans="1:32" x14ac:dyDescent="0.25">
      <c r="A354" s="102"/>
      <c r="B354" s="102"/>
      <c r="C354" s="103"/>
      <c r="D354" s="339"/>
      <c r="E354" s="1042"/>
      <c r="F354" s="26"/>
      <c r="G354" s="118"/>
      <c r="H354" s="119"/>
      <c r="I354" s="110"/>
      <c r="J354" s="106"/>
      <c r="K354" s="110"/>
      <c r="L354" s="119"/>
      <c r="M354" s="110"/>
      <c r="N354" s="120"/>
      <c r="O354" s="110"/>
      <c r="P354" s="119"/>
      <c r="Q354" s="110"/>
      <c r="R354" s="105"/>
      <c r="S354" s="110"/>
      <c r="T354" s="110"/>
      <c r="U354" s="555"/>
      <c r="V354" s="1367"/>
      <c r="W354" s="1388"/>
      <c r="X354" s="1387"/>
      <c r="Y354" s="256"/>
      <c r="Z354" s="843"/>
      <c r="AA354" s="844"/>
      <c r="AB354" s="111"/>
      <c r="AC354" s="121"/>
      <c r="AD354" s="119"/>
      <c r="AF354"/>
    </row>
    <row r="355" spans="1:32" x14ac:dyDescent="0.25">
      <c r="A355" s="102"/>
      <c r="B355" s="102"/>
      <c r="C355" s="103"/>
      <c r="D355" s="339"/>
      <c r="E355" s="1042"/>
      <c r="F355" s="26"/>
      <c r="G355" s="118"/>
      <c r="H355" s="119"/>
      <c r="I355" s="110"/>
      <c r="J355" s="106"/>
      <c r="K355" s="110"/>
      <c r="L355" s="119"/>
      <c r="M355" s="110"/>
      <c r="N355" s="120"/>
      <c r="O355" s="110"/>
      <c r="P355" s="119"/>
      <c r="Q355" s="110"/>
      <c r="R355" s="105"/>
      <c r="S355" s="110"/>
      <c r="T355" s="110"/>
      <c r="U355" s="555"/>
      <c r="V355" s="1367"/>
      <c r="W355" s="1388"/>
      <c r="X355" s="1387"/>
      <c r="Y355" s="256"/>
      <c r="Z355" s="843"/>
      <c r="AA355" s="844"/>
      <c r="AB355" s="111"/>
      <c r="AC355" s="121"/>
      <c r="AD355" s="119"/>
      <c r="AF355"/>
    </row>
    <row r="356" spans="1:32" x14ac:dyDescent="0.25">
      <c r="A356" s="102"/>
      <c r="B356" s="102"/>
      <c r="C356" s="103"/>
      <c r="D356" s="339"/>
      <c r="E356" s="1042"/>
      <c r="F356" s="26"/>
      <c r="G356" s="118"/>
      <c r="H356" s="119"/>
      <c r="I356" s="110"/>
      <c r="J356" s="106"/>
      <c r="K356" s="110"/>
      <c r="L356" s="119"/>
      <c r="M356" s="110"/>
      <c r="N356" s="120"/>
      <c r="O356" s="110"/>
      <c r="P356" s="119"/>
      <c r="Q356" s="110"/>
      <c r="R356" s="105"/>
      <c r="S356" s="110"/>
      <c r="T356" s="110"/>
      <c r="U356" s="555"/>
      <c r="V356" s="1367"/>
      <c r="W356" s="1388"/>
      <c r="X356" s="1387"/>
      <c r="Y356" s="256"/>
      <c r="Z356" s="843"/>
      <c r="AA356" s="844"/>
      <c r="AB356" s="111"/>
      <c r="AC356" s="121"/>
      <c r="AD356" s="119"/>
      <c r="AF356"/>
    </row>
    <row r="357" spans="1:32" x14ac:dyDescent="0.25">
      <c r="A357" s="102"/>
      <c r="B357" s="102"/>
      <c r="C357" s="103"/>
      <c r="D357" s="339"/>
      <c r="E357" s="1042"/>
      <c r="F357" s="26"/>
      <c r="G357" s="118"/>
      <c r="H357" s="119"/>
      <c r="I357" s="110"/>
      <c r="J357" s="106"/>
      <c r="K357" s="110"/>
      <c r="L357" s="119"/>
      <c r="M357" s="110"/>
      <c r="N357" s="120"/>
      <c r="O357" s="110"/>
      <c r="P357" s="119"/>
      <c r="Q357" s="110"/>
      <c r="R357" s="105"/>
      <c r="S357" s="110"/>
      <c r="T357" s="110"/>
      <c r="U357" s="555"/>
      <c r="V357" s="1367"/>
      <c r="W357" s="1388"/>
      <c r="X357" s="1387"/>
      <c r="Y357" s="256"/>
      <c r="Z357" s="843"/>
      <c r="AA357" s="844"/>
      <c r="AB357" s="111"/>
      <c r="AC357" s="121"/>
      <c r="AD357" s="119"/>
      <c r="AF357"/>
    </row>
    <row r="358" spans="1:32" x14ac:dyDescent="0.25">
      <c r="A358" s="102"/>
      <c r="B358" s="102"/>
      <c r="C358" s="103"/>
      <c r="D358" s="339"/>
      <c r="E358" s="1042"/>
      <c r="F358" s="26"/>
      <c r="G358" s="118"/>
      <c r="H358" s="119"/>
      <c r="I358" s="110"/>
      <c r="J358" s="106"/>
      <c r="K358" s="110"/>
      <c r="L358" s="119"/>
      <c r="M358" s="110"/>
      <c r="N358" s="120"/>
      <c r="O358" s="110"/>
      <c r="P358" s="119"/>
      <c r="Q358" s="110"/>
      <c r="R358" s="105"/>
      <c r="S358" s="110"/>
      <c r="T358" s="110"/>
      <c r="U358" s="555"/>
      <c r="V358" s="1367"/>
      <c r="W358" s="1388"/>
      <c r="X358" s="1387"/>
      <c r="Y358" s="256"/>
      <c r="Z358" s="843"/>
      <c r="AA358" s="844"/>
      <c r="AB358" s="111"/>
      <c r="AC358" s="121"/>
      <c r="AD358" s="119"/>
      <c r="AF358"/>
    </row>
    <row r="359" spans="1:32" x14ac:dyDescent="0.25">
      <c r="A359" s="102"/>
      <c r="B359" s="102"/>
      <c r="C359" s="103"/>
      <c r="D359" s="339"/>
      <c r="E359" s="1042"/>
      <c r="F359" s="26"/>
      <c r="G359" s="118"/>
      <c r="H359" s="119"/>
      <c r="I359" s="110"/>
      <c r="J359" s="106"/>
      <c r="K359" s="110"/>
      <c r="L359" s="119"/>
      <c r="M359" s="110"/>
      <c r="N359" s="120"/>
      <c r="O359" s="110"/>
      <c r="P359" s="119"/>
      <c r="Q359" s="110"/>
      <c r="R359" s="105"/>
      <c r="S359" s="110"/>
      <c r="T359" s="110"/>
      <c r="U359" s="555"/>
      <c r="V359" s="1367"/>
      <c r="W359" s="1388"/>
      <c r="X359" s="1387"/>
      <c r="Y359" s="256"/>
      <c r="Z359" s="843"/>
      <c r="AA359" s="844"/>
      <c r="AB359" s="111"/>
      <c r="AC359" s="121"/>
      <c r="AD359" s="119"/>
      <c r="AF359"/>
    </row>
    <row r="360" spans="1:32" x14ac:dyDescent="0.25">
      <c r="A360" s="102"/>
      <c r="B360" s="102"/>
      <c r="C360" s="103"/>
      <c r="D360" s="339"/>
      <c r="E360" s="1042"/>
      <c r="F360" s="26"/>
      <c r="G360" s="118"/>
      <c r="H360" s="119"/>
      <c r="I360" s="110"/>
      <c r="J360" s="106"/>
      <c r="K360" s="110"/>
      <c r="L360" s="119"/>
      <c r="M360" s="110"/>
      <c r="N360" s="120"/>
      <c r="O360" s="110"/>
      <c r="P360" s="119"/>
      <c r="Q360" s="110"/>
      <c r="R360" s="105"/>
      <c r="S360" s="110"/>
      <c r="T360" s="110"/>
      <c r="U360" s="555"/>
      <c r="V360" s="1367"/>
      <c r="W360" s="1388"/>
      <c r="X360" s="1387"/>
      <c r="Y360" s="256"/>
      <c r="Z360" s="843"/>
      <c r="AA360" s="844"/>
      <c r="AB360" s="111"/>
      <c r="AC360" s="121"/>
      <c r="AD360" s="119"/>
      <c r="AF360"/>
    </row>
    <row r="361" spans="1:32" x14ac:dyDescent="0.25">
      <c r="A361" s="102"/>
      <c r="B361" s="102"/>
      <c r="C361" s="103"/>
      <c r="D361" s="339"/>
      <c r="E361" s="1042"/>
      <c r="F361" s="26"/>
      <c r="G361" s="118"/>
      <c r="H361" s="119"/>
      <c r="I361" s="110"/>
      <c r="J361" s="106"/>
      <c r="K361" s="110"/>
      <c r="L361" s="119"/>
      <c r="M361" s="110"/>
      <c r="N361" s="120"/>
      <c r="O361" s="110"/>
      <c r="P361" s="119"/>
      <c r="Q361" s="110"/>
      <c r="R361" s="105"/>
      <c r="S361" s="110"/>
      <c r="T361" s="110"/>
      <c r="U361" s="555"/>
      <c r="V361" s="1367"/>
      <c r="W361" s="1388"/>
      <c r="X361" s="1387"/>
      <c r="Y361" s="256"/>
      <c r="Z361" s="843"/>
      <c r="AA361" s="844"/>
      <c r="AB361" s="111"/>
      <c r="AC361" s="121"/>
      <c r="AD361" s="119"/>
      <c r="AF361"/>
    </row>
    <row r="362" spans="1:32" x14ac:dyDescent="0.25">
      <c r="A362" s="102"/>
      <c r="B362" s="102"/>
      <c r="C362" s="103"/>
      <c r="D362" s="339"/>
      <c r="E362" s="1042"/>
      <c r="F362" s="26"/>
      <c r="G362" s="118"/>
      <c r="H362" s="119"/>
      <c r="I362" s="110"/>
      <c r="J362" s="106"/>
      <c r="K362" s="110"/>
      <c r="L362" s="119"/>
      <c r="M362" s="110"/>
      <c r="N362" s="120"/>
      <c r="O362" s="110"/>
      <c r="P362" s="119"/>
      <c r="Q362" s="110"/>
      <c r="R362" s="105"/>
      <c r="S362" s="110"/>
      <c r="T362" s="110"/>
      <c r="U362" s="555"/>
      <c r="V362" s="1367"/>
      <c r="W362" s="1388"/>
      <c r="X362" s="1387"/>
      <c r="Y362" s="256"/>
      <c r="Z362" s="843"/>
      <c r="AA362" s="844"/>
      <c r="AB362" s="111"/>
      <c r="AC362" s="121"/>
      <c r="AD362" s="119"/>
      <c r="AF362"/>
    </row>
    <row r="363" spans="1:32" x14ac:dyDescent="0.25">
      <c r="A363" s="102"/>
      <c r="B363" s="102"/>
      <c r="C363" s="103"/>
      <c r="D363" s="339"/>
      <c r="E363" s="1042"/>
      <c r="F363" s="26"/>
      <c r="G363" s="118"/>
      <c r="H363" s="119"/>
      <c r="I363" s="110"/>
      <c r="J363" s="106"/>
      <c r="K363" s="110"/>
      <c r="L363" s="119"/>
      <c r="M363" s="110"/>
      <c r="N363" s="120"/>
      <c r="O363" s="110"/>
      <c r="P363" s="119"/>
      <c r="Q363" s="110"/>
      <c r="R363" s="105"/>
      <c r="S363" s="110"/>
      <c r="T363" s="110"/>
      <c r="U363" s="555"/>
      <c r="V363" s="1367"/>
      <c r="W363" s="1388"/>
      <c r="X363" s="1387"/>
      <c r="Y363" s="256"/>
      <c r="Z363" s="843"/>
      <c r="AA363" s="844"/>
      <c r="AB363" s="111"/>
      <c r="AC363" s="121"/>
      <c r="AD363" s="119"/>
      <c r="AF363"/>
    </row>
    <row r="364" spans="1:32" x14ac:dyDescent="0.25">
      <c r="A364" s="102"/>
      <c r="B364" s="102"/>
      <c r="C364" s="103"/>
      <c r="D364" s="339"/>
      <c r="E364" s="1042"/>
      <c r="F364" s="26"/>
      <c r="G364" s="118"/>
      <c r="H364" s="119"/>
      <c r="I364" s="110"/>
      <c r="J364" s="106"/>
      <c r="K364" s="110"/>
      <c r="L364" s="119"/>
      <c r="M364" s="110"/>
      <c r="N364" s="120"/>
      <c r="O364" s="110"/>
      <c r="P364" s="119"/>
      <c r="Q364" s="110"/>
      <c r="R364" s="105"/>
      <c r="S364" s="110"/>
      <c r="T364" s="110"/>
      <c r="U364" s="555"/>
      <c r="V364" s="1367"/>
      <c r="W364" s="1388"/>
      <c r="X364" s="1387"/>
      <c r="Y364" s="256"/>
      <c r="Z364" s="843"/>
      <c r="AA364" s="844"/>
      <c r="AB364" s="111"/>
      <c r="AC364" s="121"/>
      <c r="AD364" s="119"/>
      <c r="AF364"/>
    </row>
    <row r="365" spans="1:32" x14ac:dyDescent="0.25">
      <c r="A365" s="102"/>
      <c r="B365" s="102"/>
      <c r="C365" s="103"/>
      <c r="D365" s="339"/>
      <c r="E365" s="1042"/>
      <c r="F365" s="26"/>
      <c r="G365" s="118"/>
      <c r="H365" s="119"/>
      <c r="I365" s="110"/>
      <c r="J365" s="106"/>
      <c r="K365" s="110"/>
      <c r="L365" s="119"/>
      <c r="M365" s="110"/>
      <c r="N365" s="120"/>
      <c r="O365" s="110"/>
      <c r="P365" s="119"/>
      <c r="Q365" s="110"/>
      <c r="R365" s="105"/>
      <c r="S365" s="110"/>
      <c r="T365" s="110"/>
      <c r="U365" s="555"/>
      <c r="V365" s="1367"/>
      <c r="W365" s="1388"/>
      <c r="X365" s="1387"/>
      <c r="Y365" s="256"/>
      <c r="Z365" s="843"/>
      <c r="AA365" s="844"/>
      <c r="AB365" s="111"/>
      <c r="AC365" s="121"/>
      <c r="AD365" s="119"/>
      <c r="AF365"/>
    </row>
    <row r="366" spans="1:32" x14ac:dyDescent="0.25">
      <c r="A366" s="102"/>
      <c r="B366" s="102"/>
      <c r="C366" s="103"/>
      <c r="D366" s="339"/>
      <c r="E366" s="1042"/>
      <c r="F366" s="26"/>
      <c r="G366" s="118"/>
      <c r="H366" s="119"/>
      <c r="I366" s="110"/>
      <c r="J366" s="106"/>
      <c r="K366" s="110"/>
      <c r="L366" s="119"/>
      <c r="M366" s="110"/>
      <c r="N366" s="120"/>
      <c r="O366" s="110"/>
      <c r="P366" s="119"/>
      <c r="Q366" s="110"/>
      <c r="R366" s="105"/>
      <c r="S366" s="110"/>
      <c r="T366" s="110"/>
      <c r="U366" s="555"/>
      <c r="V366" s="1367"/>
      <c r="W366" s="1388"/>
      <c r="X366" s="1387"/>
      <c r="Y366" s="256"/>
      <c r="Z366" s="843"/>
      <c r="AA366" s="844"/>
      <c r="AB366" s="111"/>
      <c r="AC366" s="121"/>
      <c r="AD366" s="119"/>
      <c r="AF366"/>
    </row>
    <row r="367" spans="1:32" x14ac:dyDescent="0.25">
      <c r="A367" s="102"/>
      <c r="B367" s="102"/>
      <c r="C367" s="103"/>
      <c r="D367" s="339"/>
      <c r="E367" s="1042"/>
      <c r="F367" s="26"/>
      <c r="G367" s="118"/>
      <c r="H367" s="119"/>
      <c r="I367" s="110"/>
      <c r="J367" s="106"/>
      <c r="K367" s="110"/>
      <c r="L367" s="119"/>
      <c r="M367" s="110"/>
      <c r="N367" s="120"/>
      <c r="O367" s="110"/>
      <c r="P367" s="119"/>
      <c r="Q367" s="110"/>
      <c r="R367" s="105"/>
      <c r="S367" s="110"/>
      <c r="T367" s="110"/>
      <c r="U367" s="555"/>
      <c r="V367" s="1367"/>
      <c r="W367" s="1388"/>
      <c r="X367" s="1387"/>
      <c r="Y367" s="256"/>
      <c r="Z367" s="843"/>
      <c r="AA367" s="844"/>
      <c r="AB367" s="111"/>
      <c r="AC367" s="121"/>
      <c r="AD367" s="119"/>
      <c r="AF367"/>
    </row>
    <row r="368" spans="1:32" x14ac:dyDescent="0.25">
      <c r="A368" s="102"/>
      <c r="B368" s="102"/>
      <c r="C368" s="103"/>
      <c r="D368" s="339"/>
      <c r="E368" s="1042"/>
      <c r="F368" s="26"/>
      <c r="G368" s="118"/>
      <c r="H368" s="119"/>
      <c r="I368" s="110"/>
      <c r="J368" s="106"/>
      <c r="K368" s="110"/>
      <c r="L368" s="119"/>
      <c r="M368" s="110"/>
      <c r="N368" s="120"/>
      <c r="O368" s="110"/>
      <c r="P368" s="119"/>
      <c r="Q368" s="110"/>
      <c r="R368" s="105"/>
      <c r="S368" s="110"/>
      <c r="T368" s="110"/>
      <c r="U368" s="555"/>
      <c r="V368" s="1367"/>
      <c r="W368" s="1388"/>
      <c r="X368" s="1387"/>
      <c r="Y368" s="256"/>
      <c r="Z368" s="843"/>
      <c r="AA368" s="844"/>
      <c r="AB368" s="111"/>
      <c r="AC368" s="121"/>
      <c r="AD368" s="119"/>
      <c r="AF368"/>
    </row>
    <row r="369" spans="1:32" x14ac:dyDescent="0.25">
      <c r="A369" s="102"/>
      <c r="B369" s="102"/>
      <c r="C369" s="103"/>
      <c r="D369" s="339"/>
      <c r="E369" s="1042"/>
      <c r="F369" s="26"/>
      <c r="G369" s="118"/>
      <c r="H369" s="119"/>
      <c r="I369" s="110"/>
      <c r="J369" s="106"/>
      <c r="K369" s="110"/>
      <c r="L369" s="119"/>
      <c r="M369" s="110"/>
      <c r="N369" s="120"/>
      <c r="O369" s="110"/>
      <c r="P369" s="119"/>
      <c r="Q369" s="110"/>
      <c r="R369" s="105"/>
      <c r="S369" s="110"/>
      <c r="T369" s="110"/>
      <c r="U369" s="555"/>
      <c r="V369" s="1367"/>
      <c r="W369" s="1388"/>
      <c r="X369" s="1387"/>
      <c r="Y369" s="256"/>
      <c r="Z369" s="843"/>
      <c r="AA369" s="844"/>
      <c r="AB369" s="111"/>
      <c r="AC369" s="121"/>
      <c r="AD369" s="119"/>
      <c r="AF369"/>
    </row>
    <row r="370" spans="1:32" x14ac:dyDescent="0.25">
      <c r="A370" s="102"/>
      <c r="B370" s="102"/>
      <c r="C370" s="103"/>
      <c r="D370" s="339"/>
      <c r="E370" s="1042"/>
      <c r="F370" s="26"/>
      <c r="G370" s="118"/>
      <c r="H370" s="119"/>
      <c r="I370" s="110"/>
      <c r="J370" s="106"/>
      <c r="K370" s="110"/>
      <c r="L370" s="119"/>
      <c r="M370" s="110"/>
      <c r="N370" s="120"/>
      <c r="O370" s="110"/>
      <c r="P370" s="119"/>
      <c r="Q370" s="110"/>
      <c r="R370" s="105"/>
      <c r="S370" s="110"/>
      <c r="T370" s="110"/>
      <c r="U370" s="555"/>
      <c r="V370" s="1367"/>
      <c r="W370" s="1388"/>
      <c r="X370" s="1387"/>
      <c r="Y370" s="256"/>
      <c r="Z370" s="843"/>
      <c r="AA370" s="844"/>
      <c r="AB370" s="111"/>
      <c r="AC370" s="121"/>
      <c r="AD370" s="119"/>
      <c r="AF370"/>
    </row>
    <row r="371" spans="1:32" x14ac:dyDescent="0.25">
      <c r="A371" s="102"/>
      <c r="B371" s="102"/>
      <c r="C371" s="103"/>
      <c r="D371" s="339"/>
      <c r="E371" s="1042"/>
      <c r="F371" s="26"/>
      <c r="G371" s="118"/>
      <c r="H371" s="119"/>
      <c r="I371" s="110"/>
      <c r="J371" s="106"/>
      <c r="K371" s="110"/>
      <c r="L371" s="119"/>
      <c r="M371" s="110"/>
      <c r="N371" s="120"/>
      <c r="O371" s="110"/>
      <c r="P371" s="119"/>
      <c r="Q371" s="110"/>
      <c r="R371" s="105"/>
      <c r="S371" s="110"/>
      <c r="T371" s="110"/>
      <c r="U371" s="555"/>
      <c r="V371" s="1367"/>
      <c r="W371" s="1388"/>
      <c r="X371" s="1387"/>
      <c r="Y371" s="256"/>
      <c r="Z371" s="843"/>
      <c r="AA371" s="844"/>
      <c r="AB371" s="111"/>
      <c r="AC371" s="121"/>
      <c r="AD371" s="119"/>
      <c r="AF371"/>
    </row>
    <row r="372" spans="1:32" x14ac:dyDescent="0.25">
      <c r="A372" s="102"/>
      <c r="B372" s="102"/>
      <c r="C372" s="103"/>
      <c r="D372" s="339"/>
      <c r="E372" s="1042"/>
      <c r="F372" s="26"/>
      <c r="G372" s="118"/>
      <c r="H372" s="119"/>
      <c r="I372" s="110"/>
      <c r="J372" s="106"/>
      <c r="K372" s="110"/>
      <c r="L372" s="119"/>
      <c r="M372" s="110"/>
      <c r="N372" s="120"/>
      <c r="O372" s="110"/>
      <c r="P372" s="119"/>
      <c r="Q372" s="110"/>
      <c r="R372" s="105"/>
      <c r="S372" s="110"/>
      <c r="T372" s="110"/>
      <c r="U372" s="555"/>
      <c r="V372" s="1367"/>
      <c r="W372" s="1388"/>
      <c r="X372" s="1387"/>
      <c r="Y372" s="256"/>
      <c r="Z372" s="843"/>
      <c r="AA372" s="844"/>
      <c r="AB372" s="111"/>
      <c r="AC372" s="121"/>
      <c r="AD372" s="119"/>
      <c r="AF372"/>
    </row>
    <row r="373" spans="1:32" x14ac:dyDescent="0.25">
      <c r="A373" s="102"/>
      <c r="B373" s="102"/>
      <c r="C373" s="103"/>
      <c r="D373" s="339"/>
      <c r="E373" s="1042"/>
      <c r="F373" s="26"/>
      <c r="G373" s="118"/>
      <c r="H373" s="119"/>
      <c r="I373" s="110"/>
      <c r="J373" s="106"/>
      <c r="K373" s="110"/>
      <c r="L373" s="119"/>
      <c r="M373" s="110"/>
      <c r="N373" s="120"/>
      <c r="O373" s="110"/>
      <c r="P373" s="119"/>
      <c r="Q373" s="110"/>
      <c r="R373" s="105"/>
      <c r="S373" s="110"/>
      <c r="T373" s="110"/>
      <c r="U373" s="555"/>
      <c r="V373" s="1367"/>
      <c r="W373" s="1388"/>
      <c r="X373" s="1387"/>
      <c r="Y373" s="256"/>
      <c r="Z373" s="843"/>
      <c r="AA373" s="844"/>
      <c r="AB373" s="111"/>
      <c r="AC373" s="121"/>
      <c r="AD373" s="119"/>
      <c r="AF373"/>
    </row>
    <row r="374" spans="1:32" x14ac:dyDescent="0.25">
      <c r="A374" s="102"/>
      <c r="B374" s="102"/>
      <c r="C374" s="103"/>
      <c r="D374" s="339"/>
      <c r="E374" s="1042"/>
      <c r="F374" s="26"/>
      <c r="G374" s="118"/>
      <c r="H374" s="119"/>
      <c r="I374" s="110"/>
      <c r="J374" s="106"/>
      <c r="K374" s="110"/>
      <c r="L374" s="119"/>
      <c r="M374" s="110"/>
      <c r="N374" s="120"/>
      <c r="O374" s="110"/>
      <c r="P374" s="119"/>
      <c r="Q374" s="110"/>
      <c r="R374" s="105"/>
      <c r="S374" s="110"/>
      <c r="T374" s="110"/>
      <c r="U374" s="555"/>
      <c r="V374" s="1367"/>
      <c r="W374" s="1388"/>
      <c r="X374" s="1387"/>
      <c r="Y374" s="256"/>
      <c r="Z374" s="843"/>
      <c r="AA374" s="844"/>
      <c r="AB374" s="111"/>
      <c r="AC374" s="121"/>
      <c r="AD374" s="119"/>
      <c r="AF374"/>
    </row>
    <row r="375" spans="1:32" x14ac:dyDescent="0.25">
      <c r="A375" s="102"/>
      <c r="B375" s="102"/>
      <c r="C375" s="103"/>
      <c r="D375" s="339"/>
      <c r="E375" s="1042"/>
      <c r="F375" s="26"/>
      <c r="G375" s="118"/>
      <c r="H375" s="119"/>
      <c r="I375" s="110"/>
      <c r="J375" s="106"/>
      <c r="K375" s="110"/>
      <c r="L375" s="119"/>
      <c r="M375" s="110"/>
      <c r="N375" s="120"/>
      <c r="O375" s="110"/>
      <c r="P375" s="119"/>
      <c r="Q375" s="110"/>
      <c r="R375" s="105"/>
      <c r="S375" s="110"/>
      <c r="T375" s="110"/>
      <c r="U375" s="555"/>
      <c r="V375" s="1367"/>
      <c r="W375" s="1388"/>
      <c r="X375" s="1387"/>
      <c r="Y375" s="256"/>
      <c r="Z375" s="843"/>
      <c r="AA375" s="844"/>
      <c r="AB375" s="111"/>
      <c r="AC375" s="121"/>
      <c r="AD375" s="119"/>
      <c r="AF375"/>
    </row>
    <row r="376" spans="1:32" x14ac:dyDescent="0.25">
      <c r="A376" s="102"/>
      <c r="B376" s="102"/>
      <c r="C376" s="103"/>
      <c r="D376" s="339"/>
      <c r="E376" s="1042"/>
      <c r="F376" s="26"/>
      <c r="G376" s="118"/>
      <c r="H376" s="119"/>
      <c r="I376" s="110"/>
      <c r="J376" s="106"/>
      <c r="K376" s="110"/>
      <c r="L376" s="119"/>
      <c r="M376" s="110"/>
      <c r="N376" s="120"/>
      <c r="O376" s="110"/>
      <c r="P376" s="119"/>
      <c r="Q376" s="110"/>
      <c r="R376" s="105"/>
      <c r="S376" s="110"/>
      <c r="T376" s="110"/>
      <c r="U376" s="555"/>
      <c r="V376" s="1367"/>
      <c r="W376" s="1388"/>
      <c r="X376" s="1387"/>
      <c r="Y376" s="256"/>
      <c r="Z376" s="843"/>
      <c r="AA376" s="844"/>
      <c r="AB376" s="111"/>
      <c r="AC376" s="121"/>
      <c r="AD376" s="119"/>
      <c r="AF376"/>
    </row>
    <row r="377" spans="1:32" x14ac:dyDescent="0.25">
      <c r="A377" s="102"/>
      <c r="B377" s="102"/>
      <c r="C377" s="103"/>
      <c r="D377" s="339"/>
      <c r="E377" s="1042"/>
      <c r="F377" s="26"/>
      <c r="G377" s="118"/>
      <c r="H377" s="119"/>
      <c r="I377" s="110"/>
      <c r="J377" s="106"/>
      <c r="K377" s="110"/>
      <c r="L377" s="119"/>
      <c r="M377" s="110"/>
      <c r="N377" s="120"/>
      <c r="O377" s="110"/>
      <c r="P377" s="119"/>
      <c r="Q377" s="110"/>
      <c r="R377" s="105"/>
      <c r="S377" s="110"/>
      <c r="T377" s="110"/>
      <c r="U377" s="555"/>
      <c r="V377" s="1367"/>
      <c r="W377" s="1388"/>
      <c r="X377" s="1387"/>
      <c r="Y377" s="256"/>
      <c r="Z377" s="843"/>
      <c r="AA377" s="844"/>
      <c r="AB377" s="111"/>
      <c r="AC377" s="121"/>
      <c r="AD377" s="119"/>
      <c r="AF377"/>
    </row>
    <row r="378" spans="1:32" x14ac:dyDescent="0.25">
      <c r="A378" s="102"/>
      <c r="B378" s="102"/>
      <c r="C378" s="103"/>
      <c r="D378" s="339"/>
      <c r="E378" s="1042"/>
      <c r="F378" s="26"/>
      <c r="G378" s="118"/>
      <c r="H378" s="119"/>
      <c r="I378" s="110"/>
      <c r="J378" s="106"/>
      <c r="K378" s="110"/>
      <c r="L378" s="119"/>
      <c r="M378" s="110"/>
      <c r="N378" s="120"/>
      <c r="O378" s="110"/>
      <c r="P378" s="119"/>
      <c r="Q378" s="110"/>
      <c r="R378" s="105"/>
      <c r="S378" s="110"/>
      <c r="T378" s="110"/>
      <c r="U378" s="555"/>
      <c r="V378" s="1367"/>
      <c r="W378" s="1388"/>
      <c r="X378" s="1387"/>
      <c r="Y378" s="256"/>
      <c r="Z378" s="843"/>
      <c r="AA378" s="844"/>
      <c r="AB378" s="111"/>
      <c r="AC378" s="121"/>
      <c r="AD378" s="119"/>
      <c r="AF378"/>
    </row>
    <row r="379" spans="1:32" x14ac:dyDescent="0.25">
      <c r="A379" s="102"/>
      <c r="B379" s="102"/>
      <c r="C379" s="103"/>
      <c r="D379" s="339"/>
      <c r="E379" s="1042"/>
      <c r="F379" s="26"/>
      <c r="G379" s="118"/>
      <c r="H379" s="119"/>
      <c r="I379" s="110"/>
      <c r="J379" s="106"/>
      <c r="K379" s="110"/>
      <c r="L379" s="119"/>
      <c r="M379" s="110"/>
      <c r="N379" s="120"/>
      <c r="O379" s="110"/>
      <c r="P379" s="119"/>
      <c r="Q379" s="110"/>
      <c r="R379" s="105"/>
      <c r="S379" s="110"/>
      <c r="T379" s="110"/>
      <c r="U379" s="555"/>
      <c r="V379" s="1367"/>
      <c r="W379" s="1388"/>
      <c r="X379" s="1387"/>
      <c r="Y379" s="256"/>
      <c r="Z379" s="843"/>
      <c r="AA379" s="844"/>
      <c r="AB379" s="111"/>
      <c r="AC379" s="121"/>
      <c r="AD379" s="119"/>
      <c r="AF379"/>
    </row>
    <row r="380" spans="1:32" x14ac:dyDescent="0.25">
      <c r="A380" s="102"/>
      <c r="B380" s="102"/>
      <c r="C380" s="103"/>
      <c r="D380" s="339"/>
      <c r="E380" s="1042"/>
      <c r="F380" s="26"/>
      <c r="G380" s="118"/>
      <c r="H380" s="119"/>
      <c r="I380" s="110"/>
      <c r="J380" s="106"/>
      <c r="K380" s="110"/>
      <c r="L380" s="119"/>
      <c r="M380" s="110"/>
      <c r="N380" s="120"/>
      <c r="O380" s="110"/>
      <c r="P380" s="119"/>
      <c r="Q380" s="110"/>
      <c r="R380" s="105"/>
      <c r="S380" s="110"/>
      <c r="T380" s="110"/>
      <c r="U380" s="555"/>
      <c r="V380" s="1367"/>
      <c r="W380" s="1388"/>
      <c r="X380" s="1387"/>
      <c r="Y380" s="256"/>
      <c r="Z380" s="843"/>
      <c r="AA380" s="844"/>
      <c r="AB380" s="111"/>
      <c r="AC380" s="121"/>
      <c r="AD380" s="119"/>
      <c r="AF380"/>
    </row>
    <row r="381" spans="1:32" x14ac:dyDescent="0.25">
      <c r="A381" s="102"/>
      <c r="B381" s="102"/>
      <c r="C381" s="103"/>
      <c r="D381" s="339"/>
      <c r="E381" s="1042"/>
      <c r="F381" s="26"/>
      <c r="G381" s="118"/>
      <c r="H381" s="119"/>
      <c r="I381" s="110"/>
      <c r="J381" s="106"/>
      <c r="K381" s="110"/>
      <c r="L381" s="119"/>
      <c r="M381" s="110"/>
      <c r="N381" s="120"/>
      <c r="O381" s="110"/>
      <c r="P381" s="119"/>
      <c r="Q381" s="110"/>
      <c r="R381" s="105"/>
      <c r="S381" s="110"/>
      <c r="T381" s="110"/>
      <c r="U381" s="555"/>
      <c r="V381" s="1367"/>
      <c r="W381" s="1388"/>
      <c r="X381" s="1387"/>
      <c r="Y381" s="256"/>
      <c r="Z381" s="843"/>
      <c r="AA381" s="844"/>
      <c r="AB381" s="111"/>
      <c r="AC381" s="121"/>
      <c r="AD381" s="119"/>
      <c r="AF381"/>
    </row>
    <row r="382" spans="1:32" x14ac:dyDescent="0.25">
      <c r="A382" s="102"/>
      <c r="B382" s="102"/>
      <c r="C382" s="103"/>
      <c r="D382" s="339"/>
      <c r="E382" s="1042"/>
      <c r="F382" s="26"/>
      <c r="G382" s="118"/>
      <c r="H382" s="119"/>
      <c r="I382" s="110"/>
      <c r="J382" s="106"/>
      <c r="K382" s="110"/>
      <c r="L382" s="119"/>
      <c r="M382" s="110"/>
      <c r="N382" s="120"/>
      <c r="O382" s="110"/>
      <c r="P382" s="119"/>
      <c r="Q382" s="110"/>
      <c r="R382" s="105"/>
      <c r="S382" s="110"/>
      <c r="T382" s="110"/>
      <c r="U382" s="555"/>
      <c r="V382" s="1367"/>
      <c r="W382" s="1388"/>
      <c r="X382" s="1387"/>
      <c r="Y382" s="256"/>
      <c r="Z382" s="843"/>
      <c r="AA382" s="844"/>
      <c r="AB382" s="111"/>
      <c r="AC382" s="121"/>
      <c r="AD382" s="119"/>
      <c r="AF382"/>
    </row>
    <row r="383" spans="1:32" x14ac:dyDescent="0.25">
      <c r="A383" s="102"/>
      <c r="B383" s="102"/>
      <c r="C383" s="103"/>
      <c r="D383" s="339"/>
      <c r="E383" s="1042"/>
      <c r="F383" s="26"/>
      <c r="G383" s="118"/>
      <c r="H383" s="119"/>
      <c r="I383" s="110"/>
      <c r="J383" s="106"/>
      <c r="K383" s="110"/>
      <c r="L383" s="119"/>
      <c r="M383" s="110"/>
      <c r="N383" s="120"/>
      <c r="O383" s="110"/>
      <c r="P383" s="119"/>
      <c r="Q383" s="110"/>
      <c r="R383" s="105"/>
      <c r="S383" s="110"/>
      <c r="T383" s="110"/>
      <c r="U383" s="555"/>
      <c r="V383" s="1367"/>
      <c r="W383" s="1388"/>
      <c r="X383" s="1387"/>
      <c r="Y383" s="256"/>
      <c r="Z383" s="843"/>
      <c r="AA383" s="844"/>
      <c r="AB383" s="111"/>
      <c r="AC383" s="121"/>
      <c r="AD383" s="119"/>
      <c r="AF383"/>
    </row>
    <row r="384" spans="1:32" x14ac:dyDescent="0.25">
      <c r="A384" s="102"/>
      <c r="B384" s="102"/>
      <c r="C384" s="103"/>
      <c r="D384" s="339"/>
      <c r="E384" s="1042"/>
      <c r="F384" s="26"/>
      <c r="G384" s="118"/>
      <c r="H384" s="119"/>
      <c r="I384" s="110"/>
      <c r="J384" s="106"/>
      <c r="K384" s="110"/>
      <c r="L384" s="119"/>
      <c r="M384" s="110"/>
      <c r="N384" s="120"/>
      <c r="O384" s="110"/>
      <c r="P384" s="119"/>
      <c r="Q384" s="110"/>
      <c r="R384" s="105"/>
      <c r="S384" s="110"/>
      <c r="T384" s="110"/>
      <c r="U384" s="555"/>
      <c r="V384" s="1367"/>
      <c r="W384" s="1388"/>
      <c r="X384" s="1387"/>
      <c r="Y384" s="256"/>
      <c r="Z384" s="843"/>
      <c r="AA384" s="844"/>
      <c r="AB384" s="111"/>
      <c r="AC384" s="121"/>
      <c r="AD384" s="119"/>
      <c r="AF384"/>
    </row>
    <row r="385" spans="1:32" x14ac:dyDescent="0.25">
      <c r="A385" s="102"/>
      <c r="B385" s="102"/>
      <c r="C385" s="103"/>
      <c r="D385" s="339"/>
      <c r="E385" s="1042"/>
      <c r="F385" s="26"/>
      <c r="G385" s="118"/>
      <c r="H385" s="119"/>
      <c r="I385" s="110"/>
      <c r="J385" s="106"/>
      <c r="K385" s="110"/>
      <c r="L385" s="119"/>
      <c r="M385" s="110"/>
      <c r="N385" s="120"/>
      <c r="O385" s="110"/>
      <c r="P385" s="119"/>
      <c r="Q385" s="110"/>
      <c r="R385" s="105"/>
      <c r="S385" s="110"/>
      <c r="T385" s="110"/>
      <c r="U385" s="555"/>
      <c r="V385" s="1367"/>
      <c r="W385" s="1388"/>
      <c r="X385" s="1387"/>
      <c r="Y385" s="256"/>
      <c r="Z385" s="843"/>
      <c r="AA385" s="844"/>
      <c r="AB385" s="111"/>
      <c r="AC385" s="121"/>
      <c r="AD385" s="119"/>
      <c r="AF385"/>
    </row>
    <row r="386" spans="1:32" x14ac:dyDescent="0.25">
      <c r="A386" s="102"/>
      <c r="B386" s="102"/>
      <c r="C386" s="103"/>
      <c r="D386" s="339"/>
      <c r="E386" s="1042"/>
      <c r="F386" s="26"/>
      <c r="G386" s="118"/>
      <c r="H386" s="119"/>
      <c r="I386" s="110"/>
      <c r="J386" s="106"/>
      <c r="K386" s="110"/>
      <c r="L386" s="119"/>
      <c r="M386" s="110"/>
      <c r="N386" s="120"/>
      <c r="O386" s="110"/>
      <c r="P386" s="119"/>
      <c r="Q386" s="110"/>
      <c r="R386" s="105"/>
      <c r="S386" s="110"/>
      <c r="T386" s="110"/>
      <c r="U386" s="555"/>
      <c r="V386" s="1367"/>
      <c r="W386" s="1388"/>
      <c r="X386" s="1387"/>
      <c r="Y386" s="256"/>
      <c r="Z386" s="843"/>
      <c r="AA386" s="844"/>
      <c r="AB386" s="111"/>
      <c r="AC386" s="121"/>
      <c r="AD386" s="119"/>
      <c r="AF386"/>
    </row>
    <row r="387" spans="1:32" x14ac:dyDescent="0.25">
      <c r="A387" s="102"/>
      <c r="B387" s="102"/>
      <c r="C387" s="103"/>
      <c r="D387" s="339"/>
      <c r="E387" s="1042"/>
      <c r="F387" s="26"/>
      <c r="G387" s="118"/>
      <c r="H387" s="119"/>
      <c r="I387" s="110"/>
      <c r="J387" s="106"/>
      <c r="K387" s="110"/>
      <c r="L387" s="119"/>
      <c r="M387" s="110"/>
      <c r="N387" s="120"/>
      <c r="O387" s="110"/>
      <c r="P387" s="119"/>
      <c r="Q387" s="110"/>
      <c r="R387" s="105"/>
      <c r="S387" s="110"/>
      <c r="T387" s="110"/>
      <c r="U387" s="555"/>
      <c r="V387" s="1367"/>
      <c r="W387" s="1388"/>
      <c r="X387" s="1387"/>
      <c r="Y387" s="256"/>
      <c r="Z387" s="843"/>
      <c r="AA387" s="844"/>
      <c r="AB387" s="111"/>
      <c r="AC387" s="121"/>
      <c r="AD387" s="119"/>
      <c r="AF387"/>
    </row>
    <row r="388" spans="1:32" x14ac:dyDescent="0.25">
      <c r="A388" s="102"/>
      <c r="B388" s="102"/>
      <c r="C388" s="103"/>
      <c r="D388" s="339"/>
      <c r="E388" s="1042"/>
      <c r="F388" s="26"/>
      <c r="G388" s="118"/>
      <c r="H388" s="119"/>
      <c r="I388" s="110"/>
      <c r="J388" s="106"/>
      <c r="K388" s="110"/>
      <c r="L388" s="119"/>
      <c r="M388" s="110"/>
      <c r="N388" s="120"/>
      <c r="O388" s="110"/>
      <c r="P388" s="119"/>
      <c r="Q388" s="110"/>
      <c r="R388" s="105"/>
      <c r="S388" s="110"/>
      <c r="T388" s="110"/>
      <c r="U388" s="555"/>
      <c r="V388" s="1367"/>
      <c r="W388" s="1388"/>
      <c r="X388" s="1387"/>
      <c r="Y388" s="256"/>
      <c r="Z388" s="843"/>
      <c r="AA388" s="844"/>
      <c r="AB388" s="111"/>
      <c r="AC388" s="121"/>
      <c r="AD388" s="119"/>
      <c r="AF388"/>
    </row>
    <row r="389" spans="1:32" x14ac:dyDescent="0.25">
      <c r="A389" s="102"/>
      <c r="B389" s="102"/>
      <c r="C389" s="103"/>
      <c r="D389" s="339"/>
      <c r="E389" s="1042"/>
      <c r="F389" s="26"/>
      <c r="G389" s="118"/>
      <c r="H389" s="119"/>
      <c r="I389" s="110"/>
      <c r="J389" s="106"/>
      <c r="K389" s="110"/>
      <c r="L389" s="119"/>
      <c r="M389" s="110"/>
      <c r="N389" s="120"/>
      <c r="O389" s="110"/>
      <c r="P389" s="119"/>
      <c r="Q389" s="110"/>
      <c r="R389" s="105"/>
      <c r="S389" s="110"/>
      <c r="T389" s="110"/>
      <c r="U389" s="555"/>
      <c r="V389" s="1367"/>
      <c r="W389" s="1388"/>
      <c r="X389" s="1387"/>
      <c r="Y389" s="256"/>
      <c r="Z389" s="843"/>
      <c r="AA389" s="844"/>
      <c r="AB389" s="111"/>
      <c r="AC389" s="121"/>
      <c r="AD389" s="119"/>
      <c r="AF389"/>
    </row>
    <row r="390" spans="1:32" x14ac:dyDescent="0.25">
      <c r="A390" s="102"/>
      <c r="B390" s="102"/>
      <c r="C390" s="103"/>
      <c r="D390" s="339"/>
      <c r="E390" s="1042"/>
      <c r="F390" s="26"/>
      <c r="G390" s="118"/>
      <c r="H390" s="119"/>
      <c r="I390" s="110"/>
      <c r="J390" s="106"/>
      <c r="K390" s="110"/>
      <c r="L390" s="119"/>
      <c r="M390" s="110"/>
      <c r="N390" s="120"/>
      <c r="O390" s="110"/>
      <c r="P390" s="119"/>
      <c r="Q390" s="110"/>
      <c r="R390" s="105"/>
      <c r="S390" s="110"/>
      <c r="T390" s="110"/>
      <c r="U390" s="555"/>
      <c r="V390" s="1367"/>
      <c r="W390" s="1388"/>
      <c r="X390" s="1387"/>
      <c r="Y390" s="256"/>
      <c r="Z390" s="843"/>
      <c r="AA390" s="844"/>
      <c r="AB390" s="111"/>
      <c r="AC390" s="121"/>
      <c r="AD390" s="119"/>
      <c r="AF390"/>
    </row>
    <row r="391" spans="1:32" x14ac:dyDescent="0.25">
      <c r="A391" s="102"/>
      <c r="B391" s="102"/>
      <c r="C391" s="103"/>
      <c r="D391" s="339"/>
      <c r="E391" s="1042"/>
      <c r="F391" s="26"/>
      <c r="G391" s="118"/>
      <c r="H391" s="119"/>
      <c r="I391" s="110"/>
      <c r="J391" s="106"/>
      <c r="K391" s="110"/>
      <c r="L391" s="119"/>
      <c r="M391" s="110"/>
      <c r="N391" s="120"/>
      <c r="O391" s="110"/>
      <c r="P391" s="119"/>
      <c r="Q391" s="110"/>
      <c r="R391" s="105"/>
      <c r="S391" s="110"/>
      <c r="T391" s="110"/>
      <c r="U391" s="555"/>
      <c r="V391" s="1367"/>
      <c r="W391" s="1388"/>
      <c r="X391" s="1387"/>
      <c r="Y391" s="256"/>
      <c r="Z391" s="843"/>
      <c r="AA391" s="844"/>
      <c r="AB391" s="111"/>
      <c r="AC391" s="121"/>
      <c r="AD391" s="119"/>
      <c r="AF391"/>
    </row>
    <row r="392" spans="1:32" x14ac:dyDescent="0.25">
      <c r="A392" s="102"/>
      <c r="B392" s="102"/>
      <c r="C392" s="103"/>
      <c r="D392" s="339"/>
      <c r="E392" s="1042"/>
      <c r="F392" s="26"/>
      <c r="G392" s="118"/>
      <c r="H392" s="119"/>
      <c r="I392" s="110"/>
      <c r="J392" s="106"/>
      <c r="K392" s="110"/>
      <c r="L392" s="119"/>
      <c r="M392" s="110"/>
      <c r="N392" s="120"/>
      <c r="O392" s="110"/>
      <c r="P392" s="119"/>
      <c r="Q392" s="110"/>
      <c r="R392" s="105"/>
      <c r="S392" s="110"/>
      <c r="T392" s="110"/>
      <c r="U392" s="555"/>
      <c r="V392" s="1367"/>
      <c r="W392" s="1388"/>
      <c r="X392" s="1387"/>
      <c r="Y392" s="256"/>
      <c r="Z392" s="843"/>
      <c r="AA392" s="844"/>
      <c r="AB392" s="111"/>
      <c r="AC392" s="121"/>
      <c r="AD392" s="119"/>
      <c r="AF392"/>
    </row>
    <row r="393" spans="1:32" x14ac:dyDescent="0.25">
      <c r="A393" s="102"/>
      <c r="B393" s="102"/>
      <c r="C393" s="103"/>
      <c r="D393" s="339"/>
      <c r="E393" s="1042"/>
      <c r="F393" s="26"/>
      <c r="G393" s="118"/>
      <c r="H393" s="119"/>
      <c r="I393" s="110"/>
      <c r="J393" s="106"/>
      <c r="K393" s="110"/>
      <c r="L393" s="119"/>
      <c r="M393" s="110"/>
      <c r="N393" s="120"/>
      <c r="O393" s="110"/>
      <c r="P393" s="119"/>
      <c r="Q393" s="110"/>
      <c r="R393" s="105"/>
      <c r="S393" s="110"/>
      <c r="T393" s="110"/>
      <c r="U393" s="555"/>
      <c r="V393" s="1367"/>
      <c r="W393" s="1388"/>
      <c r="X393" s="1387"/>
      <c r="Y393" s="256"/>
      <c r="Z393" s="843"/>
      <c r="AA393" s="844"/>
      <c r="AB393" s="111"/>
      <c r="AC393" s="121"/>
      <c r="AD393" s="119"/>
      <c r="AF393"/>
    </row>
    <row r="394" spans="1:32" x14ac:dyDescent="0.25">
      <c r="A394" s="102"/>
      <c r="B394" s="102"/>
      <c r="C394" s="103"/>
      <c r="D394" s="339"/>
      <c r="E394" s="1042"/>
      <c r="F394" s="26"/>
      <c r="G394" s="118"/>
      <c r="H394" s="119"/>
      <c r="I394" s="110"/>
      <c r="J394" s="106"/>
      <c r="K394" s="110"/>
      <c r="L394" s="119"/>
      <c r="M394" s="110"/>
      <c r="N394" s="120"/>
      <c r="O394" s="110"/>
      <c r="P394" s="119"/>
      <c r="Q394" s="110"/>
      <c r="R394" s="105"/>
      <c r="S394" s="110"/>
      <c r="T394" s="110"/>
      <c r="U394" s="555"/>
      <c r="V394" s="1367"/>
      <c r="W394" s="1388"/>
      <c r="X394" s="1387"/>
      <c r="Y394" s="256"/>
      <c r="Z394" s="843"/>
      <c r="AA394" s="844"/>
      <c r="AB394" s="111"/>
      <c r="AC394" s="121"/>
      <c r="AD394" s="119"/>
      <c r="AF394"/>
    </row>
    <row r="395" spans="1:32" x14ac:dyDescent="0.25">
      <c r="A395" s="102"/>
      <c r="B395" s="102"/>
      <c r="C395" s="103"/>
      <c r="D395" s="339"/>
      <c r="E395" s="1042"/>
      <c r="F395" s="26"/>
      <c r="G395" s="118"/>
      <c r="H395" s="119"/>
      <c r="I395" s="110"/>
      <c r="J395" s="106"/>
      <c r="K395" s="110"/>
      <c r="L395" s="119"/>
      <c r="M395" s="110"/>
      <c r="N395" s="120"/>
      <c r="O395" s="110"/>
      <c r="P395" s="119"/>
      <c r="Q395" s="110"/>
      <c r="R395" s="105"/>
      <c r="S395" s="110"/>
      <c r="T395" s="110"/>
      <c r="U395" s="555"/>
      <c r="V395" s="1367"/>
      <c r="W395" s="1388"/>
      <c r="X395" s="1387"/>
      <c r="Y395" s="256"/>
      <c r="Z395" s="843"/>
      <c r="AA395" s="844"/>
      <c r="AB395" s="111"/>
      <c r="AC395" s="121"/>
      <c r="AD395" s="119"/>
      <c r="AF395"/>
    </row>
    <row r="396" spans="1:32" x14ac:dyDescent="0.25">
      <c r="A396" s="102"/>
      <c r="B396" s="102"/>
      <c r="C396" s="103"/>
      <c r="D396" s="339"/>
      <c r="E396" s="1042"/>
      <c r="F396" s="26"/>
      <c r="G396" s="118"/>
      <c r="H396" s="119"/>
      <c r="I396" s="110"/>
      <c r="J396" s="106"/>
      <c r="K396" s="110"/>
      <c r="L396" s="119"/>
      <c r="M396" s="110"/>
      <c r="N396" s="120"/>
      <c r="O396" s="110"/>
      <c r="P396" s="119"/>
      <c r="Q396" s="110"/>
      <c r="R396" s="105"/>
      <c r="S396" s="110"/>
      <c r="T396" s="110"/>
      <c r="U396" s="555"/>
      <c r="V396" s="1367"/>
      <c r="W396" s="1388"/>
      <c r="X396" s="1387"/>
      <c r="Y396" s="256"/>
      <c r="Z396" s="843"/>
      <c r="AA396" s="844"/>
      <c r="AB396" s="111"/>
      <c r="AC396" s="121"/>
      <c r="AD396" s="119"/>
      <c r="AF396"/>
    </row>
    <row r="397" spans="1:32" x14ac:dyDescent="0.25">
      <c r="A397" s="102"/>
      <c r="B397" s="102"/>
      <c r="C397" s="103"/>
      <c r="D397" s="339"/>
      <c r="E397" s="1042"/>
      <c r="F397" s="26"/>
      <c r="G397" s="118"/>
      <c r="H397" s="119"/>
      <c r="I397" s="110"/>
      <c r="J397" s="106"/>
      <c r="K397" s="110"/>
      <c r="L397" s="119"/>
      <c r="M397" s="110"/>
      <c r="N397" s="120"/>
      <c r="O397" s="110"/>
      <c r="P397" s="119"/>
      <c r="Q397" s="110"/>
      <c r="R397" s="105"/>
      <c r="S397" s="110"/>
      <c r="T397" s="110"/>
      <c r="U397" s="555"/>
      <c r="V397" s="1367"/>
      <c r="W397" s="1388"/>
      <c r="X397" s="1387"/>
      <c r="Y397" s="256"/>
      <c r="Z397" s="843"/>
      <c r="AA397" s="844"/>
      <c r="AB397" s="111"/>
      <c r="AC397" s="121"/>
      <c r="AD397" s="119"/>
      <c r="AF397"/>
    </row>
    <row r="398" spans="1:32" x14ac:dyDescent="0.25">
      <c r="A398" s="102"/>
      <c r="B398" s="102"/>
      <c r="C398" s="103"/>
      <c r="D398" s="339"/>
      <c r="E398" s="1042"/>
      <c r="F398" s="26"/>
      <c r="G398" s="118"/>
      <c r="H398" s="119"/>
      <c r="I398" s="110"/>
      <c r="J398" s="106"/>
      <c r="K398" s="110"/>
      <c r="L398" s="119"/>
      <c r="M398" s="110"/>
      <c r="N398" s="120"/>
      <c r="O398" s="110"/>
      <c r="P398" s="119"/>
      <c r="Q398" s="110"/>
      <c r="R398" s="105"/>
      <c r="S398" s="110"/>
      <c r="T398" s="110"/>
      <c r="U398" s="555"/>
      <c r="V398" s="1367"/>
      <c r="W398" s="1388"/>
      <c r="X398" s="1387"/>
      <c r="Y398" s="256"/>
      <c r="Z398" s="843"/>
      <c r="AA398" s="844"/>
      <c r="AB398" s="111"/>
      <c r="AC398" s="121"/>
      <c r="AD398" s="119"/>
      <c r="AF398"/>
    </row>
    <row r="399" spans="1:32" x14ac:dyDescent="0.25">
      <c r="A399" s="102"/>
      <c r="B399" s="102"/>
      <c r="C399" s="103"/>
      <c r="D399" s="339"/>
      <c r="E399" s="1042"/>
      <c r="F399" s="26"/>
      <c r="G399" s="118"/>
      <c r="H399" s="119"/>
      <c r="I399" s="110"/>
      <c r="J399" s="106"/>
      <c r="K399" s="110"/>
      <c r="L399" s="119"/>
      <c r="M399" s="110"/>
      <c r="N399" s="120"/>
      <c r="O399" s="110"/>
      <c r="P399" s="119"/>
      <c r="Q399" s="110"/>
      <c r="R399" s="105"/>
      <c r="S399" s="110"/>
      <c r="T399" s="110"/>
      <c r="U399" s="555"/>
      <c r="V399" s="1367"/>
      <c r="W399" s="1388"/>
      <c r="X399" s="1387"/>
      <c r="Y399" s="256"/>
      <c r="Z399" s="843"/>
      <c r="AA399" s="844"/>
      <c r="AB399" s="111"/>
      <c r="AC399" s="121"/>
      <c r="AD399" s="119"/>
      <c r="AF399"/>
    </row>
    <row r="400" spans="1:32" x14ac:dyDescent="0.25">
      <c r="A400" s="102"/>
      <c r="B400" s="102"/>
      <c r="C400" s="103"/>
      <c r="D400" s="339"/>
      <c r="E400" s="1042"/>
      <c r="F400" s="26"/>
      <c r="G400" s="118"/>
      <c r="H400" s="119"/>
      <c r="I400" s="110"/>
      <c r="J400" s="106"/>
      <c r="K400" s="110"/>
      <c r="L400" s="119"/>
      <c r="M400" s="110"/>
      <c r="N400" s="120"/>
      <c r="O400" s="110"/>
      <c r="P400" s="119"/>
      <c r="Q400" s="110"/>
      <c r="R400" s="105"/>
      <c r="S400" s="110"/>
      <c r="T400" s="110"/>
      <c r="U400" s="555"/>
      <c r="V400" s="1367"/>
      <c r="W400" s="1388"/>
      <c r="X400" s="1387"/>
      <c r="Y400" s="256"/>
      <c r="Z400" s="843"/>
      <c r="AA400" s="844"/>
      <c r="AB400" s="111"/>
      <c r="AC400" s="121"/>
      <c r="AD400" s="119"/>
      <c r="AF400"/>
    </row>
    <row r="401" spans="1:32" x14ac:dyDescent="0.25">
      <c r="A401" s="102"/>
      <c r="B401" s="102"/>
      <c r="C401" s="103"/>
      <c r="D401" s="339"/>
      <c r="E401" s="1042"/>
      <c r="F401" s="26"/>
      <c r="G401" s="118"/>
      <c r="H401" s="119"/>
      <c r="I401" s="110"/>
      <c r="J401" s="106"/>
      <c r="K401" s="110"/>
      <c r="L401" s="119"/>
      <c r="M401" s="110"/>
      <c r="N401" s="120"/>
      <c r="O401" s="110"/>
      <c r="P401" s="119"/>
      <c r="Q401" s="110"/>
      <c r="R401" s="105"/>
      <c r="S401" s="110"/>
      <c r="T401" s="110"/>
      <c r="U401" s="555"/>
      <c r="V401" s="1367"/>
      <c r="W401" s="1388"/>
      <c r="X401" s="1387"/>
      <c r="Y401" s="256"/>
      <c r="Z401" s="843"/>
      <c r="AA401" s="844"/>
      <c r="AB401" s="111"/>
      <c r="AC401" s="121"/>
      <c r="AD401" s="119"/>
      <c r="AF401"/>
    </row>
    <row r="402" spans="1:32" x14ac:dyDescent="0.25">
      <c r="A402" s="102"/>
      <c r="B402" s="102"/>
      <c r="C402" s="103"/>
      <c r="D402" s="339"/>
      <c r="E402" s="1042"/>
      <c r="F402" s="26"/>
      <c r="G402" s="118"/>
      <c r="H402" s="119"/>
      <c r="I402" s="110"/>
      <c r="J402" s="106"/>
      <c r="K402" s="110"/>
      <c r="L402" s="119"/>
      <c r="M402" s="110"/>
      <c r="N402" s="120"/>
      <c r="O402" s="110"/>
      <c r="P402" s="119"/>
      <c r="Q402" s="110"/>
      <c r="R402" s="105"/>
      <c r="S402" s="110"/>
      <c r="T402" s="110"/>
      <c r="U402" s="555"/>
      <c r="V402" s="1367"/>
      <c r="W402" s="1388"/>
      <c r="X402" s="1387"/>
      <c r="Y402" s="256"/>
      <c r="Z402" s="843"/>
      <c r="AA402" s="844"/>
      <c r="AB402" s="111"/>
      <c r="AC402" s="121"/>
      <c r="AD402" s="119"/>
      <c r="AF402"/>
    </row>
    <row r="403" spans="1:32" x14ac:dyDescent="0.25">
      <c r="A403" s="102"/>
      <c r="B403" s="102"/>
      <c r="C403" s="103"/>
      <c r="D403" s="339"/>
      <c r="E403" s="1042"/>
      <c r="F403" s="26"/>
      <c r="G403" s="118"/>
      <c r="H403" s="119"/>
      <c r="I403" s="110"/>
      <c r="J403" s="106"/>
      <c r="K403" s="110"/>
      <c r="L403" s="119"/>
      <c r="M403" s="110"/>
      <c r="N403" s="120"/>
      <c r="O403" s="110"/>
      <c r="P403" s="119"/>
      <c r="Q403" s="110"/>
      <c r="R403" s="105"/>
      <c r="S403" s="110"/>
      <c r="T403" s="110"/>
      <c r="U403" s="555"/>
      <c r="V403" s="1367"/>
      <c r="W403" s="1388"/>
      <c r="X403" s="1387"/>
      <c r="Y403" s="256"/>
      <c r="Z403" s="843"/>
      <c r="AA403" s="844"/>
      <c r="AB403" s="111"/>
      <c r="AC403" s="121"/>
      <c r="AD403" s="119"/>
      <c r="AF403"/>
    </row>
    <row r="404" spans="1:32" x14ac:dyDescent="0.25">
      <c r="A404" s="102"/>
      <c r="B404" s="102"/>
      <c r="C404" s="103"/>
      <c r="D404" s="339"/>
      <c r="E404" s="1042"/>
      <c r="F404" s="26"/>
      <c r="G404" s="118"/>
      <c r="H404" s="119"/>
      <c r="I404" s="110"/>
      <c r="J404" s="106"/>
      <c r="K404" s="110"/>
      <c r="L404" s="119"/>
      <c r="M404" s="110"/>
      <c r="N404" s="120"/>
      <c r="O404" s="110"/>
      <c r="P404" s="119"/>
      <c r="Q404" s="110"/>
      <c r="R404" s="105"/>
      <c r="S404" s="110"/>
      <c r="T404" s="110"/>
      <c r="U404" s="555"/>
      <c r="V404" s="1367"/>
      <c r="W404" s="1388"/>
      <c r="X404" s="1387"/>
      <c r="Y404" s="256"/>
      <c r="Z404" s="843"/>
      <c r="AA404" s="844"/>
      <c r="AB404" s="111"/>
      <c r="AC404" s="121"/>
      <c r="AD404" s="119"/>
      <c r="AF404"/>
    </row>
    <row r="405" spans="1:32" x14ac:dyDescent="0.25">
      <c r="A405" s="102"/>
      <c r="B405" s="102"/>
      <c r="C405" s="103"/>
      <c r="D405" s="339"/>
      <c r="E405" s="1042"/>
      <c r="F405" s="26"/>
      <c r="G405" s="118"/>
      <c r="H405" s="119"/>
      <c r="I405" s="110"/>
      <c r="J405" s="106"/>
      <c r="K405" s="110"/>
      <c r="L405" s="119"/>
      <c r="M405" s="110"/>
      <c r="N405" s="120"/>
      <c r="O405" s="110"/>
      <c r="P405" s="119"/>
      <c r="Q405" s="110"/>
      <c r="R405" s="105"/>
      <c r="S405" s="110"/>
      <c r="T405" s="110"/>
      <c r="U405" s="555"/>
      <c r="V405" s="1367"/>
      <c r="W405" s="1388"/>
      <c r="X405" s="1387"/>
      <c r="Y405" s="256"/>
      <c r="Z405" s="843"/>
      <c r="AA405" s="844"/>
      <c r="AB405" s="111"/>
      <c r="AC405" s="121"/>
      <c r="AD405" s="119"/>
      <c r="AF405"/>
    </row>
    <row r="406" spans="1:32" x14ac:dyDescent="0.25">
      <c r="A406" s="102"/>
      <c r="B406" s="102"/>
      <c r="C406" s="103"/>
      <c r="D406" s="339"/>
      <c r="E406" s="1042"/>
      <c r="F406" s="26"/>
      <c r="G406" s="118"/>
      <c r="H406" s="119"/>
      <c r="I406" s="110"/>
      <c r="J406" s="106"/>
      <c r="K406" s="110"/>
      <c r="L406" s="119"/>
      <c r="M406" s="110"/>
      <c r="N406" s="120"/>
      <c r="O406" s="110"/>
      <c r="P406" s="119"/>
      <c r="Q406" s="110"/>
      <c r="R406" s="105"/>
      <c r="S406" s="110"/>
      <c r="T406" s="110"/>
      <c r="U406" s="555"/>
      <c r="V406" s="1367"/>
      <c r="W406" s="1388"/>
      <c r="X406" s="1387"/>
      <c r="Y406" s="256"/>
      <c r="Z406" s="843"/>
      <c r="AA406" s="844"/>
      <c r="AB406" s="111"/>
      <c r="AC406" s="121"/>
      <c r="AD406" s="119"/>
      <c r="AF406"/>
    </row>
    <row r="407" spans="1:32" x14ac:dyDescent="0.25">
      <c r="A407" s="102"/>
      <c r="B407" s="102"/>
      <c r="C407" s="103"/>
      <c r="D407" s="339"/>
      <c r="E407" s="1042"/>
      <c r="F407" s="26"/>
      <c r="G407" s="118"/>
      <c r="H407" s="119"/>
      <c r="I407" s="110"/>
      <c r="J407" s="106"/>
      <c r="K407" s="110"/>
      <c r="L407" s="119"/>
      <c r="M407" s="110"/>
      <c r="N407" s="120"/>
      <c r="O407" s="110"/>
      <c r="P407" s="119"/>
      <c r="Q407" s="110"/>
      <c r="R407" s="105"/>
      <c r="S407" s="110"/>
      <c r="T407" s="110"/>
      <c r="U407" s="555"/>
      <c r="V407" s="1367"/>
      <c r="W407" s="1388"/>
      <c r="X407" s="1387"/>
      <c r="Y407" s="256"/>
      <c r="Z407" s="843"/>
      <c r="AA407" s="844"/>
      <c r="AB407" s="111"/>
      <c r="AC407" s="121"/>
      <c r="AD407" s="119"/>
      <c r="AF407"/>
    </row>
    <row r="408" spans="1:32" x14ac:dyDescent="0.25">
      <c r="A408" s="102"/>
      <c r="B408" s="102"/>
      <c r="C408" s="103"/>
      <c r="D408" s="339"/>
      <c r="E408" s="1042"/>
      <c r="F408" s="26"/>
      <c r="G408" s="118"/>
      <c r="H408" s="119"/>
      <c r="I408" s="110"/>
      <c r="J408" s="106"/>
      <c r="K408" s="110"/>
      <c r="L408" s="119"/>
      <c r="M408" s="110"/>
      <c r="N408" s="120"/>
      <c r="O408" s="110"/>
      <c r="P408" s="119"/>
      <c r="Q408" s="110"/>
      <c r="R408" s="105"/>
      <c r="S408" s="110"/>
      <c r="T408" s="110"/>
      <c r="U408" s="555"/>
      <c r="V408" s="1367"/>
      <c r="W408" s="1388"/>
      <c r="X408" s="1387"/>
      <c r="Y408" s="256"/>
      <c r="Z408" s="843"/>
      <c r="AA408" s="844"/>
      <c r="AB408" s="111"/>
      <c r="AC408" s="121"/>
      <c r="AD408" s="119"/>
      <c r="AF408"/>
    </row>
    <row r="409" spans="1:32" x14ac:dyDescent="0.25">
      <c r="A409" s="102"/>
      <c r="B409" s="102"/>
      <c r="C409" s="103"/>
      <c r="D409" s="339"/>
      <c r="E409" s="1042"/>
      <c r="F409" s="26"/>
      <c r="G409" s="118"/>
      <c r="H409" s="119"/>
      <c r="I409" s="110"/>
      <c r="J409" s="106"/>
      <c r="K409" s="110"/>
      <c r="L409" s="119"/>
      <c r="M409" s="110"/>
      <c r="N409" s="120"/>
      <c r="O409" s="110"/>
      <c r="P409" s="119"/>
      <c r="Q409" s="110"/>
      <c r="R409" s="105"/>
      <c r="S409" s="110"/>
      <c r="T409" s="110"/>
      <c r="U409" s="555"/>
      <c r="V409" s="1367"/>
      <c r="W409" s="1388"/>
      <c r="X409" s="1387"/>
      <c r="Y409" s="256"/>
      <c r="Z409" s="843"/>
      <c r="AA409" s="844"/>
      <c r="AB409" s="111"/>
      <c r="AC409" s="121"/>
      <c r="AD409" s="119"/>
      <c r="AF409"/>
    </row>
    <row r="410" spans="1:32" x14ac:dyDescent="0.25">
      <c r="A410" s="102"/>
      <c r="B410" s="102"/>
      <c r="C410" s="103"/>
      <c r="D410" s="339"/>
      <c r="E410" s="1042"/>
      <c r="F410" s="26"/>
      <c r="G410" s="118"/>
      <c r="H410" s="119"/>
      <c r="I410" s="110"/>
      <c r="J410" s="106"/>
      <c r="K410" s="110"/>
      <c r="L410" s="119"/>
      <c r="M410" s="110"/>
      <c r="N410" s="120"/>
      <c r="O410" s="110"/>
      <c r="P410" s="119"/>
      <c r="Q410" s="110"/>
      <c r="R410" s="105"/>
      <c r="S410" s="110"/>
      <c r="T410" s="110"/>
      <c r="U410" s="555"/>
      <c r="V410" s="1367"/>
      <c r="W410" s="1388"/>
      <c r="X410" s="1387"/>
      <c r="Y410" s="256"/>
      <c r="Z410" s="843"/>
      <c r="AA410" s="844"/>
      <c r="AB410" s="111"/>
      <c r="AC410" s="121"/>
      <c r="AD410" s="119"/>
      <c r="AF410"/>
    </row>
    <row r="411" spans="1:32" x14ac:dyDescent="0.25">
      <c r="A411" s="102"/>
      <c r="B411" s="102"/>
      <c r="C411" s="103"/>
      <c r="D411" s="339"/>
      <c r="E411" s="1042"/>
      <c r="F411" s="26"/>
      <c r="G411" s="118"/>
      <c r="H411" s="119"/>
      <c r="I411" s="110"/>
      <c r="J411" s="106"/>
      <c r="K411" s="110"/>
      <c r="L411" s="119"/>
      <c r="M411" s="110"/>
      <c r="N411" s="120"/>
      <c r="O411" s="110"/>
      <c r="P411" s="119"/>
      <c r="Q411" s="110"/>
      <c r="R411" s="105"/>
      <c r="S411" s="110"/>
      <c r="T411" s="110"/>
      <c r="U411" s="555"/>
      <c r="V411" s="1367"/>
      <c r="W411" s="1388"/>
      <c r="X411" s="1387"/>
      <c r="Y411" s="256"/>
      <c r="Z411" s="843"/>
      <c r="AA411" s="844"/>
      <c r="AB411" s="111"/>
      <c r="AC411" s="121"/>
      <c r="AD411" s="119"/>
      <c r="AF411"/>
    </row>
    <row r="412" spans="1:32" x14ac:dyDescent="0.25">
      <c r="A412" s="102"/>
      <c r="B412" s="102"/>
      <c r="C412" s="103"/>
      <c r="D412" s="339"/>
      <c r="E412" s="1042"/>
      <c r="F412" s="26"/>
      <c r="G412" s="118"/>
      <c r="H412" s="119"/>
      <c r="I412" s="110"/>
      <c r="J412" s="106"/>
      <c r="K412" s="110"/>
      <c r="L412" s="119"/>
      <c r="M412" s="110"/>
      <c r="N412" s="120"/>
      <c r="O412" s="110"/>
      <c r="P412" s="119"/>
      <c r="Q412" s="110"/>
      <c r="R412" s="105"/>
      <c r="S412" s="110"/>
      <c r="T412" s="110"/>
      <c r="U412" s="555"/>
      <c r="V412" s="1367"/>
      <c r="W412" s="1388"/>
      <c r="X412" s="1387"/>
      <c r="Y412" s="256"/>
      <c r="Z412" s="843"/>
      <c r="AA412" s="844"/>
      <c r="AB412" s="111"/>
      <c r="AC412" s="121"/>
      <c r="AD412" s="119"/>
      <c r="AF412"/>
    </row>
    <row r="413" spans="1:32" x14ac:dyDescent="0.25">
      <c r="A413" s="102"/>
      <c r="B413" s="102"/>
      <c r="C413" s="103"/>
      <c r="D413" s="339"/>
      <c r="E413" s="1042"/>
      <c r="F413" s="26"/>
      <c r="G413" s="118"/>
      <c r="H413" s="119"/>
      <c r="I413" s="110"/>
      <c r="J413" s="106"/>
      <c r="K413" s="110"/>
      <c r="L413" s="119"/>
      <c r="M413" s="110"/>
      <c r="N413" s="120"/>
      <c r="O413" s="110"/>
      <c r="P413" s="119"/>
      <c r="Q413" s="110"/>
      <c r="R413" s="105"/>
      <c r="S413" s="110"/>
      <c r="T413" s="110"/>
      <c r="U413" s="555"/>
      <c r="V413" s="1367"/>
      <c r="W413" s="1388"/>
      <c r="X413" s="1387"/>
      <c r="Y413" s="256"/>
      <c r="Z413" s="843"/>
      <c r="AA413" s="844"/>
      <c r="AB413" s="111"/>
      <c r="AC413" s="121"/>
      <c r="AD413" s="119"/>
      <c r="AF413"/>
    </row>
    <row r="414" spans="1:32" x14ac:dyDescent="0.25">
      <c r="A414" s="102"/>
      <c r="B414" s="102"/>
      <c r="C414" s="103"/>
      <c r="D414" s="339"/>
      <c r="E414" s="1042"/>
      <c r="F414" s="26"/>
      <c r="G414" s="118"/>
      <c r="H414" s="119"/>
      <c r="I414" s="110"/>
      <c r="J414" s="106"/>
      <c r="K414" s="110"/>
      <c r="L414" s="119"/>
      <c r="M414" s="110"/>
      <c r="N414" s="120"/>
      <c r="O414" s="110"/>
      <c r="P414" s="119"/>
      <c r="Q414" s="110"/>
      <c r="R414" s="105"/>
      <c r="S414" s="110"/>
      <c r="T414" s="110"/>
      <c r="U414" s="555"/>
      <c r="V414" s="1367"/>
      <c r="W414" s="1388"/>
      <c r="X414" s="1387"/>
      <c r="Y414" s="256"/>
      <c r="Z414" s="843"/>
      <c r="AA414" s="844"/>
      <c r="AB414" s="111"/>
      <c r="AC414" s="121"/>
      <c r="AD414" s="119"/>
      <c r="AF414"/>
    </row>
    <row r="415" spans="1:32" x14ac:dyDescent="0.25">
      <c r="A415" s="102"/>
      <c r="B415" s="102"/>
      <c r="C415" s="103"/>
      <c r="D415" s="339"/>
      <c r="E415" s="1042"/>
      <c r="F415" s="26"/>
      <c r="G415" s="118"/>
      <c r="H415" s="119"/>
      <c r="I415" s="110"/>
      <c r="J415" s="106"/>
      <c r="K415" s="110"/>
      <c r="L415" s="119"/>
      <c r="M415" s="110"/>
      <c r="N415" s="120"/>
      <c r="O415" s="110"/>
      <c r="P415" s="119"/>
      <c r="Q415" s="110"/>
      <c r="R415" s="105"/>
      <c r="S415" s="110"/>
      <c r="T415" s="110"/>
      <c r="U415" s="555"/>
      <c r="V415" s="1367"/>
      <c r="W415" s="1388"/>
      <c r="X415" s="1387"/>
      <c r="Y415" s="256"/>
      <c r="Z415" s="843"/>
      <c r="AA415" s="844"/>
      <c r="AB415" s="111"/>
      <c r="AC415" s="121"/>
      <c r="AD415" s="119"/>
      <c r="AF415"/>
    </row>
    <row r="416" spans="1:32" x14ac:dyDescent="0.25">
      <c r="A416" s="102"/>
      <c r="B416" s="102"/>
      <c r="C416" s="103"/>
      <c r="D416" s="339"/>
      <c r="E416" s="1042"/>
      <c r="F416" s="26"/>
      <c r="G416" s="118"/>
      <c r="H416" s="119"/>
      <c r="I416" s="110"/>
      <c r="J416" s="106"/>
      <c r="K416" s="110"/>
      <c r="L416" s="119"/>
      <c r="M416" s="110"/>
      <c r="N416" s="120"/>
      <c r="O416" s="110"/>
      <c r="P416" s="119"/>
      <c r="Q416" s="110"/>
      <c r="R416" s="105"/>
      <c r="S416" s="110"/>
      <c r="T416" s="110"/>
      <c r="U416" s="555"/>
      <c r="V416" s="1367"/>
      <c r="W416" s="1388"/>
      <c r="X416" s="1387"/>
      <c r="Y416" s="256"/>
      <c r="Z416" s="843"/>
      <c r="AA416" s="844"/>
      <c r="AB416" s="111"/>
      <c r="AC416" s="121"/>
      <c r="AD416" s="119"/>
      <c r="AF416"/>
    </row>
    <row r="417" spans="1:32" x14ac:dyDescent="0.25">
      <c r="A417" s="102"/>
      <c r="B417" s="102"/>
      <c r="C417" s="103"/>
      <c r="D417" s="339"/>
      <c r="E417" s="1042"/>
      <c r="F417" s="26"/>
      <c r="G417" s="118"/>
      <c r="H417" s="119"/>
      <c r="I417" s="110"/>
      <c r="J417" s="106"/>
      <c r="K417" s="110"/>
      <c r="L417" s="119"/>
      <c r="M417" s="110"/>
      <c r="N417" s="120"/>
      <c r="O417" s="110"/>
      <c r="P417" s="119"/>
      <c r="Q417" s="110"/>
      <c r="R417" s="105"/>
      <c r="S417" s="110"/>
      <c r="T417" s="110"/>
      <c r="U417" s="555"/>
      <c r="V417" s="1367"/>
      <c r="W417" s="1388"/>
      <c r="X417" s="1387"/>
      <c r="Y417" s="256"/>
      <c r="Z417" s="843"/>
      <c r="AA417" s="844"/>
      <c r="AB417" s="111"/>
      <c r="AC417" s="121"/>
      <c r="AD417" s="119"/>
      <c r="AF417"/>
    </row>
    <row r="418" spans="1:32" x14ac:dyDescent="0.25">
      <c r="A418" s="102"/>
      <c r="B418" s="102"/>
      <c r="C418" s="103"/>
      <c r="D418" s="339"/>
      <c r="E418" s="1042"/>
      <c r="F418" s="26"/>
      <c r="G418" s="118"/>
      <c r="H418" s="119"/>
      <c r="I418" s="110"/>
      <c r="J418" s="106"/>
      <c r="K418" s="110"/>
      <c r="L418" s="119"/>
      <c r="M418" s="110"/>
      <c r="N418" s="120"/>
      <c r="O418" s="110"/>
      <c r="P418" s="119"/>
      <c r="Q418" s="110"/>
      <c r="R418" s="105"/>
      <c r="S418" s="110"/>
      <c r="T418" s="110"/>
      <c r="U418" s="555"/>
      <c r="V418" s="1367"/>
      <c r="W418" s="1388"/>
      <c r="X418" s="1387"/>
      <c r="Y418" s="256"/>
      <c r="Z418" s="843"/>
      <c r="AA418" s="844"/>
      <c r="AB418" s="111"/>
      <c r="AC418" s="121"/>
      <c r="AD418" s="119"/>
      <c r="AF418"/>
    </row>
    <row r="419" spans="1:32" x14ac:dyDescent="0.25">
      <c r="A419" s="102"/>
      <c r="B419" s="102"/>
      <c r="C419" s="103"/>
      <c r="D419" s="339"/>
      <c r="E419" s="1042"/>
      <c r="F419" s="26"/>
      <c r="G419" s="118"/>
      <c r="H419" s="119"/>
      <c r="I419" s="110"/>
      <c r="J419" s="106"/>
      <c r="K419" s="110"/>
      <c r="L419" s="119"/>
      <c r="M419" s="110"/>
      <c r="N419" s="120"/>
      <c r="O419" s="110"/>
      <c r="P419" s="119"/>
      <c r="Q419" s="110"/>
      <c r="R419" s="105"/>
      <c r="S419" s="110"/>
      <c r="T419" s="110"/>
      <c r="U419" s="555"/>
      <c r="V419" s="1367"/>
      <c r="W419" s="1388"/>
      <c r="X419" s="1387"/>
      <c r="Y419" s="256"/>
      <c r="Z419" s="843"/>
      <c r="AA419" s="844"/>
      <c r="AB419" s="111"/>
      <c r="AC419" s="121"/>
      <c r="AD419" s="119"/>
      <c r="AF419"/>
    </row>
    <row r="420" spans="1:32" x14ac:dyDescent="0.25">
      <c r="A420" s="102"/>
      <c r="B420" s="102"/>
      <c r="C420" s="103"/>
      <c r="D420" s="339"/>
      <c r="E420" s="1042"/>
      <c r="F420" s="26"/>
      <c r="G420" s="118"/>
      <c r="H420" s="119"/>
      <c r="I420" s="110"/>
      <c r="J420" s="106"/>
      <c r="K420" s="110"/>
      <c r="L420" s="119"/>
      <c r="M420" s="110"/>
      <c r="N420" s="120"/>
      <c r="O420" s="110"/>
      <c r="P420" s="119"/>
      <c r="Q420" s="110"/>
      <c r="R420" s="105"/>
      <c r="S420" s="110"/>
      <c r="T420" s="110"/>
      <c r="U420" s="555"/>
      <c r="V420" s="1367"/>
      <c r="W420" s="1388"/>
      <c r="X420" s="1387"/>
      <c r="Y420" s="256"/>
      <c r="Z420" s="843"/>
      <c r="AA420" s="844"/>
      <c r="AB420" s="111"/>
      <c r="AC420" s="121"/>
      <c r="AD420" s="119"/>
      <c r="AF420"/>
    </row>
    <row r="421" spans="1:32" x14ac:dyDescent="0.25">
      <c r="A421" s="102"/>
      <c r="B421" s="102"/>
      <c r="C421" s="103"/>
      <c r="D421" s="339"/>
      <c r="E421" s="1042"/>
      <c r="F421" s="26"/>
      <c r="G421" s="118"/>
      <c r="H421" s="119"/>
      <c r="I421" s="110"/>
      <c r="J421" s="106"/>
      <c r="K421" s="110"/>
      <c r="L421" s="119"/>
      <c r="M421" s="110"/>
      <c r="N421" s="120"/>
      <c r="O421" s="110"/>
      <c r="P421" s="119"/>
      <c r="Q421" s="110"/>
      <c r="R421" s="105"/>
      <c r="S421" s="110"/>
      <c r="T421" s="110"/>
      <c r="U421" s="555"/>
      <c r="V421" s="1367"/>
      <c r="W421" s="1388"/>
      <c r="X421" s="1387"/>
      <c r="Y421" s="256"/>
      <c r="Z421" s="843"/>
      <c r="AA421" s="844"/>
      <c r="AB421" s="111"/>
      <c r="AC421" s="121"/>
      <c r="AD421" s="119"/>
      <c r="AF421"/>
    </row>
    <row r="422" spans="1:32" x14ac:dyDescent="0.25">
      <c r="A422" s="102"/>
      <c r="B422" s="102"/>
      <c r="C422" s="103"/>
      <c r="D422" s="339"/>
      <c r="E422" s="1042"/>
      <c r="F422" s="26"/>
      <c r="G422" s="118"/>
      <c r="H422" s="119"/>
      <c r="I422" s="110"/>
      <c r="J422" s="106"/>
      <c r="K422" s="110"/>
      <c r="L422" s="119"/>
      <c r="M422" s="110"/>
      <c r="N422" s="120"/>
      <c r="O422" s="110"/>
      <c r="P422" s="119"/>
      <c r="Q422" s="110"/>
      <c r="R422" s="105"/>
      <c r="S422" s="110"/>
      <c r="T422" s="110"/>
      <c r="U422" s="555"/>
      <c r="V422" s="1367"/>
      <c r="W422" s="1388"/>
      <c r="X422" s="1387"/>
      <c r="Y422" s="256"/>
      <c r="Z422" s="843"/>
      <c r="AA422" s="844"/>
      <c r="AB422" s="111"/>
      <c r="AC422" s="121"/>
      <c r="AD422" s="119"/>
      <c r="AF422"/>
    </row>
    <row r="423" spans="1:32" x14ac:dyDescent="0.25">
      <c r="A423" s="102"/>
      <c r="B423" s="102"/>
      <c r="C423" s="103"/>
      <c r="D423" s="339"/>
      <c r="E423" s="1042"/>
      <c r="F423" s="26"/>
      <c r="G423" s="118"/>
      <c r="H423" s="119"/>
      <c r="I423" s="110"/>
      <c r="J423" s="106"/>
      <c r="K423" s="110"/>
      <c r="L423" s="119"/>
      <c r="M423" s="110"/>
      <c r="N423" s="120"/>
      <c r="O423" s="110"/>
      <c r="P423" s="119"/>
      <c r="Q423" s="110"/>
      <c r="R423" s="105"/>
      <c r="S423" s="110"/>
      <c r="T423" s="110"/>
      <c r="U423" s="555"/>
      <c r="V423" s="1367"/>
      <c r="W423" s="1388"/>
      <c r="X423" s="1387"/>
      <c r="Y423" s="256"/>
      <c r="Z423" s="843"/>
      <c r="AA423" s="844"/>
      <c r="AB423" s="111"/>
      <c r="AC423" s="121"/>
      <c r="AD423" s="119"/>
      <c r="AF423"/>
    </row>
    <row r="424" spans="1:32" x14ac:dyDescent="0.25">
      <c r="A424" s="102"/>
      <c r="B424" s="102"/>
      <c r="C424" s="103"/>
      <c r="D424" s="339"/>
      <c r="E424" s="1042"/>
      <c r="F424" s="26"/>
      <c r="G424" s="118"/>
      <c r="H424" s="119"/>
      <c r="I424" s="110"/>
      <c r="J424" s="106"/>
      <c r="K424" s="110"/>
      <c r="L424" s="119"/>
      <c r="M424" s="110"/>
      <c r="N424" s="120"/>
      <c r="O424" s="110"/>
      <c r="P424" s="119"/>
      <c r="Q424" s="110"/>
      <c r="R424" s="105"/>
      <c r="S424" s="110"/>
      <c r="T424" s="110"/>
      <c r="U424" s="555"/>
      <c r="V424" s="1367"/>
      <c r="W424" s="1388"/>
      <c r="X424" s="1387"/>
      <c r="Y424" s="256"/>
      <c r="Z424" s="843"/>
      <c r="AA424" s="844"/>
      <c r="AB424" s="111"/>
      <c r="AC424" s="121"/>
      <c r="AD424" s="119"/>
      <c r="AF424"/>
    </row>
    <row r="425" spans="1:32" x14ac:dyDescent="0.25">
      <c r="A425" s="102"/>
      <c r="B425" s="102"/>
      <c r="C425" s="103"/>
      <c r="D425" s="339"/>
      <c r="E425" s="1042"/>
      <c r="F425" s="26"/>
      <c r="G425" s="118"/>
      <c r="H425" s="119"/>
      <c r="I425" s="110"/>
      <c r="J425" s="106"/>
      <c r="K425" s="110"/>
      <c r="L425" s="119"/>
      <c r="M425" s="110"/>
      <c r="N425" s="120"/>
      <c r="O425" s="110"/>
      <c r="P425" s="119"/>
      <c r="Q425" s="110"/>
      <c r="R425" s="105"/>
      <c r="S425" s="110"/>
      <c r="T425" s="110"/>
      <c r="U425" s="555"/>
      <c r="V425" s="1367"/>
      <c r="W425" s="1388"/>
      <c r="X425" s="1387"/>
      <c r="Y425" s="256"/>
      <c r="Z425" s="843"/>
      <c r="AA425" s="844"/>
      <c r="AB425" s="111"/>
      <c r="AC425" s="121"/>
      <c r="AD425" s="119"/>
      <c r="AF425"/>
    </row>
    <row r="426" spans="1:32" x14ac:dyDescent="0.25">
      <c r="A426" s="102"/>
      <c r="B426" s="102"/>
      <c r="C426" s="103"/>
      <c r="D426" s="339"/>
      <c r="E426" s="1042"/>
      <c r="F426" s="26"/>
      <c r="G426" s="118"/>
      <c r="H426" s="119"/>
      <c r="I426" s="110"/>
      <c r="J426" s="106"/>
      <c r="K426" s="110"/>
      <c r="L426" s="119"/>
      <c r="M426" s="110"/>
      <c r="N426" s="120"/>
      <c r="O426" s="110"/>
      <c r="P426" s="119"/>
      <c r="Q426" s="110"/>
      <c r="R426" s="105"/>
      <c r="S426" s="110"/>
      <c r="T426" s="110"/>
      <c r="U426" s="555"/>
      <c r="V426" s="1367"/>
      <c r="W426" s="1388"/>
      <c r="X426" s="1387"/>
      <c r="Y426" s="256"/>
      <c r="Z426" s="843"/>
      <c r="AA426" s="844"/>
      <c r="AB426" s="111"/>
      <c r="AC426" s="121"/>
      <c r="AD426" s="119"/>
      <c r="AF426"/>
    </row>
    <row r="427" spans="1:32" x14ac:dyDescent="0.25">
      <c r="A427" s="102"/>
      <c r="B427" s="102"/>
      <c r="C427" s="103"/>
      <c r="D427" s="339"/>
      <c r="E427" s="1042"/>
      <c r="F427" s="26"/>
      <c r="G427" s="118"/>
      <c r="H427" s="119"/>
      <c r="I427" s="110"/>
      <c r="J427" s="106"/>
      <c r="K427" s="110"/>
      <c r="L427" s="119"/>
      <c r="M427" s="110"/>
      <c r="N427" s="120"/>
      <c r="O427" s="110"/>
      <c r="P427" s="119"/>
      <c r="Q427" s="110"/>
      <c r="R427" s="105"/>
      <c r="S427" s="110"/>
      <c r="T427" s="110"/>
      <c r="U427" s="555"/>
      <c r="V427" s="1367"/>
      <c r="W427" s="1388"/>
      <c r="X427" s="1387"/>
      <c r="Y427" s="256"/>
      <c r="Z427" s="843"/>
      <c r="AA427" s="844"/>
      <c r="AB427" s="111"/>
      <c r="AC427" s="121"/>
      <c r="AD427" s="119"/>
      <c r="AF427"/>
    </row>
    <row r="428" spans="1:32" x14ac:dyDescent="0.25">
      <c r="A428" s="102"/>
      <c r="B428" s="102"/>
      <c r="C428" s="103"/>
      <c r="D428" s="339"/>
      <c r="E428" s="1042"/>
      <c r="F428" s="26"/>
      <c r="G428" s="118"/>
      <c r="H428" s="119"/>
      <c r="I428" s="110"/>
      <c r="J428" s="106"/>
      <c r="K428" s="110"/>
      <c r="L428" s="119"/>
      <c r="M428" s="110"/>
      <c r="N428" s="120"/>
      <c r="O428" s="110"/>
      <c r="P428" s="119"/>
      <c r="Q428" s="110"/>
      <c r="R428" s="105"/>
      <c r="S428" s="110"/>
      <c r="T428" s="110"/>
      <c r="U428" s="555"/>
      <c r="V428" s="1367"/>
      <c r="W428" s="1388"/>
      <c r="X428" s="1387"/>
      <c r="Y428" s="256"/>
      <c r="Z428" s="843"/>
      <c r="AA428" s="844"/>
      <c r="AB428" s="111"/>
      <c r="AC428" s="121"/>
      <c r="AD428" s="119"/>
      <c r="AF428"/>
    </row>
    <row r="429" spans="1:32" x14ac:dyDescent="0.25">
      <c r="A429" s="102"/>
      <c r="B429" s="102"/>
      <c r="C429" s="103"/>
      <c r="D429" s="339"/>
      <c r="E429" s="1042"/>
      <c r="F429" s="26"/>
      <c r="G429" s="118"/>
      <c r="H429" s="119"/>
      <c r="I429" s="110"/>
      <c r="J429" s="106"/>
      <c r="K429" s="110"/>
      <c r="L429" s="119"/>
      <c r="M429" s="110"/>
      <c r="N429" s="120"/>
      <c r="O429" s="110"/>
      <c r="P429" s="119"/>
      <c r="Q429" s="110"/>
      <c r="R429" s="105"/>
      <c r="S429" s="110"/>
      <c r="T429" s="110"/>
      <c r="U429" s="555"/>
      <c r="V429" s="1367"/>
      <c r="W429" s="1388"/>
      <c r="X429" s="1387"/>
      <c r="Y429" s="256"/>
      <c r="Z429" s="843"/>
      <c r="AA429" s="844"/>
      <c r="AB429" s="111"/>
      <c r="AC429" s="121"/>
      <c r="AD429" s="119"/>
      <c r="AF429"/>
    </row>
    <row r="430" spans="1:32" x14ac:dyDescent="0.25">
      <c r="A430" s="102"/>
      <c r="B430" s="102"/>
      <c r="C430" s="103"/>
      <c r="D430" s="339"/>
      <c r="E430" s="1042"/>
      <c r="F430" s="26"/>
      <c r="G430" s="118"/>
      <c r="H430" s="119"/>
      <c r="I430" s="110"/>
      <c r="J430" s="106"/>
      <c r="K430" s="110"/>
      <c r="L430" s="119"/>
      <c r="M430" s="110"/>
      <c r="N430" s="120"/>
      <c r="O430" s="110"/>
      <c r="P430" s="119"/>
      <c r="Q430" s="110"/>
      <c r="R430" s="105"/>
      <c r="S430" s="110"/>
      <c r="T430" s="110"/>
      <c r="U430" s="555"/>
      <c r="V430" s="1367"/>
      <c r="W430" s="1388"/>
      <c r="X430" s="1387"/>
      <c r="Y430" s="256"/>
      <c r="Z430" s="843"/>
      <c r="AA430" s="844"/>
      <c r="AB430" s="111"/>
      <c r="AC430" s="121"/>
      <c r="AD430" s="119"/>
      <c r="AF430"/>
    </row>
    <row r="431" spans="1:32" x14ac:dyDescent="0.25">
      <c r="A431" s="102"/>
      <c r="B431" s="102"/>
      <c r="C431" s="103"/>
      <c r="D431" s="339"/>
      <c r="E431" s="1042"/>
      <c r="F431" s="26"/>
      <c r="G431" s="118"/>
      <c r="H431" s="119"/>
      <c r="I431" s="110"/>
      <c r="J431" s="106"/>
      <c r="K431" s="110"/>
      <c r="L431" s="119"/>
      <c r="M431" s="110"/>
      <c r="N431" s="120"/>
      <c r="O431" s="110"/>
      <c r="P431" s="119"/>
      <c r="Q431" s="110"/>
      <c r="R431" s="105"/>
      <c r="S431" s="110"/>
      <c r="T431" s="110"/>
      <c r="U431" s="555"/>
      <c r="V431" s="1367"/>
      <c r="W431" s="1388"/>
      <c r="X431" s="1387"/>
      <c r="Y431" s="256"/>
      <c r="Z431" s="843"/>
      <c r="AA431" s="844"/>
      <c r="AB431" s="111"/>
      <c r="AC431" s="121"/>
      <c r="AD431" s="119"/>
      <c r="AF431"/>
    </row>
    <row r="432" spans="1:32" x14ac:dyDescent="0.25">
      <c r="A432" s="102"/>
      <c r="B432" s="102"/>
      <c r="C432" s="103"/>
      <c r="D432" s="339"/>
      <c r="E432" s="1042"/>
      <c r="F432" s="26"/>
      <c r="G432" s="118"/>
      <c r="H432" s="119"/>
      <c r="I432" s="110"/>
      <c r="J432" s="106"/>
      <c r="K432" s="110"/>
      <c r="L432" s="119"/>
      <c r="M432" s="110"/>
      <c r="N432" s="120"/>
      <c r="O432" s="110"/>
      <c r="P432" s="119"/>
      <c r="Q432" s="110"/>
      <c r="R432" s="105"/>
      <c r="S432" s="110"/>
      <c r="T432" s="110"/>
      <c r="U432" s="555"/>
      <c r="V432" s="1367"/>
      <c r="W432" s="1388"/>
      <c r="X432" s="1387"/>
      <c r="Y432" s="256"/>
      <c r="Z432" s="843"/>
      <c r="AA432" s="844"/>
      <c r="AB432" s="111"/>
      <c r="AC432" s="121"/>
      <c r="AD432" s="119"/>
      <c r="AF432"/>
    </row>
    <row r="433" spans="1:52" x14ac:dyDescent="0.25">
      <c r="A433" s="102"/>
      <c r="B433" s="102"/>
      <c r="C433" s="103"/>
      <c r="D433" s="339"/>
      <c r="E433" s="1042"/>
      <c r="F433" s="26"/>
      <c r="G433" s="118"/>
      <c r="H433" s="119"/>
      <c r="I433" s="110"/>
      <c r="J433" s="106"/>
      <c r="K433" s="110"/>
      <c r="L433" s="119"/>
      <c r="M433" s="110"/>
      <c r="N433" s="120"/>
      <c r="O433" s="110"/>
      <c r="P433" s="119"/>
      <c r="Q433" s="110"/>
      <c r="R433" s="105"/>
      <c r="S433" s="110"/>
      <c r="T433" s="110"/>
      <c r="U433" s="555"/>
      <c r="V433" s="1367"/>
      <c r="W433" s="1388"/>
      <c r="X433" s="1387"/>
      <c r="Y433" s="256"/>
      <c r="Z433" s="843"/>
      <c r="AA433" s="844"/>
      <c r="AB433" s="111"/>
      <c r="AC433" s="121"/>
      <c r="AD433" s="119"/>
      <c r="AF433"/>
    </row>
    <row r="434" spans="1:52" x14ac:dyDescent="0.25">
      <c r="A434" s="102"/>
      <c r="B434" s="102"/>
      <c r="C434" s="103"/>
      <c r="D434" s="339"/>
      <c r="E434" s="1042"/>
      <c r="F434" s="26"/>
      <c r="G434" s="118"/>
      <c r="H434" s="119"/>
      <c r="I434" s="110"/>
      <c r="J434" s="106"/>
      <c r="K434" s="110"/>
      <c r="L434" s="119"/>
      <c r="M434" s="110"/>
      <c r="N434" s="120"/>
      <c r="O434" s="110"/>
      <c r="P434" s="119"/>
      <c r="Q434" s="110"/>
      <c r="R434" s="105"/>
      <c r="S434" s="110"/>
      <c r="T434" s="110"/>
      <c r="U434" s="555"/>
      <c r="V434" s="1367"/>
      <c r="W434" s="1388"/>
      <c r="X434" s="1387"/>
      <c r="Y434" s="256"/>
      <c r="Z434" s="843"/>
      <c r="AA434" s="844"/>
      <c r="AB434" s="111"/>
      <c r="AC434" s="121"/>
      <c r="AD434" s="119"/>
    </row>
    <row r="435" spans="1:52" x14ac:dyDescent="0.25">
      <c r="A435" s="102"/>
      <c r="B435" s="102"/>
      <c r="C435" s="103"/>
      <c r="D435" s="339"/>
      <c r="E435" s="1042"/>
      <c r="F435" s="26"/>
      <c r="G435" s="118"/>
      <c r="H435" s="119"/>
      <c r="I435" s="110"/>
      <c r="J435" s="106"/>
      <c r="K435" s="110"/>
      <c r="L435" s="119"/>
      <c r="M435" s="110"/>
      <c r="N435" s="120"/>
      <c r="O435" s="110"/>
      <c r="P435" s="119"/>
      <c r="Q435" s="110"/>
      <c r="R435" s="105"/>
      <c r="S435" s="110"/>
      <c r="T435" s="110"/>
      <c r="U435" s="555"/>
      <c r="V435" s="1367"/>
      <c r="W435" s="1388"/>
      <c r="X435" s="1387"/>
      <c r="Y435" s="256"/>
      <c r="Z435" s="843"/>
      <c r="AA435" s="844"/>
      <c r="AB435" s="111"/>
      <c r="AC435" s="121"/>
      <c r="AD435" s="119"/>
      <c r="AE435" s="122"/>
      <c r="AF435" s="123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1:52" x14ac:dyDescent="0.25">
      <c r="A436" s="102"/>
      <c r="B436" s="102"/>
      <c r="C436" s="103"/>
      <c r="D436" s="339"/>
      <c r="E436" s="1042"/>
      <c r="F436" s="26"/>
      <c r="G436" s="118"/>
      <c r="H436" s="119"/>
      <c r="I436" s="110"/>
      <c r="J436" s="106"/>
      <c r="K436" s="110"/>
      <c r="L436" s="119"/>
      <c r="M436" s="110"/>
      <c r="N436" s="120"/>
      <c r="O436" s="110"/>
      <c r="P436" s="119"/>
      <c r="Q436" s="110"/>
      <c r="R436" s="105"/>
      <c r="S436" s="110"/>
      <c r="T436" s="110"/>
      <c r="U436" s="555"/>
      <c r="V436" s="1367"/>
      <c r="W436" s="1388"/>
      <c r="X436" s="1387"/>
      <c r="Y436" s="256"/>
      <c r="Z436" s="843"/>
      <c r="AA436" s="844"/>
      <c r="AB436" s="111"/>
      <c r="AC436" s="121"/>
      <c r="AD436" s="119"/>
      <c r="AE436" s="122"/>
      <c r="AF436" s="123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1:52" x14ac:dyDescent="0.25">
      <c r="A437" s="102"/>
      <c r="B437" s="102"/>
      <c r="C437" s="103"/>
      <c r="D437" s="339"/>
      <c r="E437" s="1042"/>
      <c r="F437" s="26"/>
      <c r="G437" s="118"/>
      <c r="H437" s="119"/>
      <c r="I437" s="110"/>
      <c r="J437" s="106"/>
      <c r="K437" s="110"/>
      <c r="L437" s="119"/>
      <c r="M437" s="110"/>
      <c r="N437" s="120"/>
      <c r="O437" s="110"/>
      <c r="P437" s="119"/>
      <c r="Q437" s="110"/>
      <c r="R437" s="105"/>
      <c r="S437" s="110"/>
      <c r="T437" s="110"/>
      <c r="U437" s="555"/>
      <c r="V437" s="1367"/>
      <c r="W437" s="1388"/>
      <c r="X437" s="1387"/>
      <c r="Y437" s="256"/>
      <c r="Z437" s="843"/>
      <c r="AA437" s="844"/>
      <c r="AB437" s="111"/>
      <c r="AC437" s="121"/>
      <c r="AD437" s="119"/>
      <c r="AE437" s="122"/>
      <c r="AF437" s="123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1:52" x14ac:dyDescent="0.25">
      <c r="A438" s="102"/>
      <c r="B438" s="102"/>
      <c r="C438" s="103"/>
      <c r="D438" s="339"/>
      <c r="E438" s="1042"/>
      <c r="F438" s="26"/>
      <c r="G438" s="118"/>
      <c r="H438" s="119"/>
      <c r="I438" s="110"/>
      <c r="J438" s="106"/>
      <c r="K438" s="110"/>
      <c r="L438" s="119"/>
      <c r="M438" s="110"/>
      <c r="N438" s="120"/>
      <c r="O438" s="110"/>
      <c r="P438" s="119"/>
      <c r="Q438" s="110"/>
      <c r="R438" s="105"/>
      <c r="S438" s="110"/>
      <c r="T438" s="110"/>
      <c r="U438" s="555"/>
      <c r="V438" s="1367"/>
      <c r="W438" s="1388"/>
      <c r="X438" s="1387"/>
      <c r="Y438" s="256"/>
      <c r="Z438" s="843"/>
      <c r="AA438" s="844"/>
      <c r="AB438" s="111"/>
      <c r="AC438" s="121"/>
      <c r="AD438" s="119"/>
      <c r="AE438" s="122"/>
      <c r="AF438" s="123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</row>
    <row r="439" spans="1:52" x14ac:dyDescent="0.25">
      <c r="A439" s="102"/>
      <c r="B439" s="102"/>
      <c r="C439" s="103"/>
      <c r="D439" s="339"/>
      <c r="E439" s="1042"/>
      <c r="F439" s="26"/>
      <c r="G439" s="118"/>
      <c r="H439" s="119"/>
      <c r="I439" s="110"/>
      <c r="J439" s="106"/>
      <c r="K439" s="110"/>
      <c r="L439" s="119"/>
      <c r="M439" s="110"/>
      <c r="N439" s="120"/>
      <c r="O439" s="110"/>
      <c r="P439" s="119"/>
      <c r="Q439" s="110"/>
      <c r="R439" s="105"/>
      <c r="S439" s="110"/>
      <c r="T439" s="110"/>
      <c r="U439" s="555"/>
      <c r="V439" s="1367"/>
      <c r="W439" s="1388"/>
      <c r="X439" s="1387"/>
      <c r="Y439" s="256"/>
      <c r="Z439" s="843"/>
      <c r="AA439" s="844"/>
      <c r="AB439" s="111"/>
      <c r="AC439" s="121"/>
      <c r="AD439" s="119"/>
      <c r="AE439" s="122"/>
      <c r="AF439" s="123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</row>
    <row r="440" spans="1:52" x14ac:dyDescent="0.25">
      <c r="A440" s="102"/>
      <c r="B440" s="102"/>
      <c r="C440" s="103"/>
      <c r="D440" s="339"/>
      <c r="E440" s="1042"/>
      <c r="F440" s="26"/>
      <c r="G440" s="118"/>
      <c r="H440" s="119"/>
      <c r="I440" s="110"/>
      <c r="J440" s="106"/>
      <c r="K440" s="110"/>
      <c r="L440" s="119"/>
      <c r="M440" s="110"/>
      <c r="N440" s="120"/>
      <c r="O440" s="110"/>
      <c r="P440" s="119"/>
      <c r="Q440" s="110"/>
      <c r="R440" s="105"/>
      <c r="S440" s="110"/>
      <c r="T440" s="110"/>
      <c r="U440" s="555"/>
      <c r="V440" s="1367"/>
      <c r="W440" s="1388"/>
      <c r="X440" s="1387"/>
      <c r="Y440" s="256"/>
      <c r="Z440" s="843"/>
      <c r="AA440" s="844"/>
      <c r="AB440" s="111"/>
      <c r="AC440" s="121"/>
      <c r="AD440" s="119"/>
      <c r="AE440" s="122"/>
      <c r="AF440" s="123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</row>
    <row r="441" spans="1:52" x14ac:dyDescent="0.25">
      <c r="A441" s="102"/>
      <c r="B441" s="102"/>
      <c r="C441" s="103"/>
      <c r="D441" s="339"/>
      <c r="E441" s="1042"/>
      <c r="F441" s="26"/>
      <c r="G441" s="118"/>
      <c r="H441" s="119"/>
      <c r="I441" s="110"/>
      <c r="J441" s="106"/>
      <c r="K441" s="110"/>
      <c r="L441" s="119"/>
      <c r="M441" s="110"/>
      <c r="N441" s="120"/>
      <c r="O441" s="110"/>
      <c r="P441" s="119"/>
      <c r="Q441" s="110"/>
      <c r="R441" s="105"/>
      <c r="S441" s="110"/>
      <c r="T441" s="110"/>
      <c r="U441" s="555"/>
      <c r="V441" s="1367"/>
      <c r="W441" s="1388"/>
      <c r="X441" s="1387"/>
      <c r="Y441" s="256"/>
      <c r="Z441" s="843"/>
      <c r="AA441" s="844"/>
      <c r="AB441" s="111"/>
      <c r="AC441" s="121"/>
      <c r="AD441" s="119"/>
      <c r="AE441" s="122"/>
      <c r="AF441" s="123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</row>
    <row r="442" spans="1:52" x14ac:dyDescent="0.25">
      <c r="A442" s="102"/>
      <c r="B442" s="102"/>
      <c r="C442" s="103"/>
      <c r="D442" s="339"/>
      <c r="E442" s="1042"/>
      <c r="F442" s="26"/>
      <c r="G442" s="118"/>
      <c r="H442" s="119"/>
      <c r="I442" s="110"/>
      <c r="J442" s="106"/>
      <c r="K442" s="110"/>
      <c r="L442" s="119"/>
      <c r="M442" s="110"/>
      <c r="N442" s="120"/>
      <c r="O442" s="110"/>
      <c r="P442" s="119"/>
      <c r="Q442" s="110"/>
      <c r="R442" s="105"/>
      <c r="S442" s="110"/>
      <c r="T442" s="110"/>
      <c r="U442" s="555"/>
      <c r="V442" s="1367"/>
      <c r="W442" s="1388"/>
      <c r="X442" s="1387"/>
      <c r="Y442" s="256"/>
      <c r="Z442" s="843"/>
      <c r="AA442" s="844"/>
      <c r="AB442" s="111"/>
      <c r="AC442" s="121"/>
      <c r="AD442" s="119"/>
      <c r="AE442" s="122"/>
      <c r="AF442" s="123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</row>
    <row r="443" spans="1:52" x14ac:dyDescent="0.25">
      <c r="A443" s="102"/>
      <c r="B443" s="102"/>
      <c r="C443" s="103"/>
      <c r="D443" s="339"/>
      <c r="E443" s="1042"/>
      <c r="F443" s="26"/>
      <c r="G443" s="118"/>
      <c r="H443" s="119"/>
      <c r="I443" s="110"/>
      <c r="J443" s="106"/>
      <c r="K443" s="110"/>
      <c r="L443" s="119"/>
      <c r="M443" s="110"/>
      <c r="N443" s="120"/>
      <c r="O443" s="110"/>
      <c r="P443" s="119"/>
      <c r="Q443" s="110"/>
      <c r="R443" s="105"/>
      <c r="S443" s="110"/>
      <c r="T443" s="110"/>
      <c r="U443" s="555"/>
      <c r="V443" s="1367"/>
      <c r="W443" s="1388"/>
      <c r="X443" s="1387"/>
      <c r="Y443" s="256"/>
      <c r="Z443" s="843"/>
      <c r="AA443" s="844"/>
      <c r="AB443" s="111"/>
      <c r="AC443" s="121"/>
      <c r="AD443" s="119"/>
      <c r="AE443" s="122"/>
      <c r="AF443" s="123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</row>
    <row r="444" spans="1:52" x14ac:dyDescent="0.25">
      <c r="A444" s="102"/>
      <c r="B444" s="102"/>
      <c r="C444" s="103"/>
      <c r="D444" s="339"/>
      <c r="E444" s="1042"/>
      <c r="F444" s="26"/>
      <c r="G444" s="118"/>
      <c r="H444" s="119"/>
      <c r="I444" s="110"/>
      <c r="J444" s="106"/>
      <c r="K444" s="110"/>
      <c r="L444" s="119"/>
      <c r="M444" s="110"/>
      <c r="N444" s="120"/>
      <c r="O444" s="110"/>
      <c r="P444" s="119"/>
      <c r="Q444" s="110"/>
      <c r="R444" s="105"/>
      <c r="S444" s="110"/>
      <c r="T444" s="110"/>
      <c r="U444" s="556"/>
      <c r="V444" s="832"/>
      <c r="W444" s="348"/>
      <c r="X444" s="333"/>
      <c r="Y444" s="275"/>
      <c r="Z444" s="872"/>
      <c r="AA444" s="844"/>
      <c r="AB444" s="111"/>
      <c r="AC444" s="121"/>
      <c r="AD444" s="119"/>
      <c r="AE444" s="122"/>
      <c r="AF444" s="123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4"/>
    </row>
    <row r="450" spans="1:52" s="126" customFormat="1" x14ac:dyDescent="0.25">
      <c r="A450" s="125"/>
      <c r="C450" s="125"/>
      <c r="D450" s="127"/>
      <c r="E450" s="1043"/>
      <c r="F450" s="127"/>
      <c r="G450" s="128"/>
      <c r="H450" s="129"/>
      <c r="I450" s="20"/>
      <c r="J450" s="130"/>
      <c r="K450" s="20"/>
      <c r="L450" s="21"/>
      <c r="M450" s="20"/>
      <c r="N450" s="131"/>
      <c r="O450" s="20"/>
      <c r="P450" s="21"/>
      <c r="Q450" s="20"/>
      <c r="R450" s="21"/>
      <c r="U450" s="557"/>
      <c r="V450" s="788"/>
      <c r="W450" s="349"/>
      <c r="X450" s="238"/>
      <c r="Y450" s="279"/>
      <c r="Z450" s="873"/>
      <c r="AA450" s="289"/>
      <c r="AB450" s="132"/>
      <c r="AC450" s="68"/>
      <c r="AD450" s="129"/>
      <c r="AE450"/>
      <c r="AF450" s="96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26" customFormat="1" x14ac:dyDescent="0.25">
      <c r="A451" s="125"/>
      <c r="C451" s="125"/>
      <c r="D451" s="127"/>
      <c r="E451" s="1043"/>
      <c r="F451" s="127"/>
      <c r="G451" s="128"/>
      <c r="H451" s="129"/>
      <c r="I451" s="20"/>
      <c r="J451" s="130"/>
      <c r="K451" s="20"/>
      <c r="L451" s="21"/>
      <c r="M451" s="20"/>
      <c r="N451" s="131"/>
      <c r="O451" s="20"/>
      <c r="P451" s="21"/>
      <c r="Q451" s="20"/>
      <c r="R451" s="21"/>
      <c r="U451" s="557"/>
      <c r="V451" s="788"/>
      <c r="W451" s="349"/>
      <c r="X451" s="238"/>
      <c r="Y451" s="279"/>
      <c r="Z451" s="873"/>
      <c r="AA451" s="289"/>
      <c r="AB451" s="132"/>
      <c r="AC451" s="68"/>
      <c r="AD451" s="129"/>
      <c r="AE451"/>
      <c r="AF451" s="96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26" customFormat="1" x14ac:dyDescent="0.25">
      <c r="A452" s="125"/>
      <c r="C452" s="125"/>
      <c r="D452" s="127"/>
      <c r="E452" s="1043"/>
      <c r="F452" s="127"/>
      <c r="G452" s="128"/>
      <c r="H452" s="129"/>
      <c r="I452" s="20"/>
      <c r="J452" s="130"/>
      <c r="K452" s="20"/>
      <c r="L452" s="21"/>
      <c r="M452" s="20"/>
      <c r="N452" s="131"/>
      <c r="O452" s="20"/>
      <c r="P452" s="21"/>
      <c r="Q452" s="20"/>
      <c r="R452" s="21"/>
      <c r="U452" s="557"/>
      <c r="V452" s="788"/>
      <c r="W452" s="349"/>
      <c r="X452" s="238"/>
      <c r="Y452" s="279"/>
      <c r="Z452" s="873"/>
      <c r="AA452" s="289"/>
      <c r="AB452" s="132"/>
      <c r="AC452" s="68"/>
      <c r="AD452" s="129"/>
      <c r="AE452"/>
      <c r="AF452" s="96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26" customFormat="1" x14ac:dyDescent="0.25">
      <c r="A453" s="125"/>
      <c r="C453" s="125"/>
      <c r="D453" s="127"/>
      <c r="E453" s="1043"/>
      <c r="F453" s="127"/>
      <c r="G453" s="128"/>
      <c r="H453" s="129"/>
      <c r="I453" s="20"/>
      <c r="J453" s="130"/>
      <c r="K453" s="20"/>
      <c r="L453" s="21"/>
      <c r="M453" s="20"/>
      <c r="N453" s="131"/>
      <c r="O453" s="20"/>
      <c r="P453" s="21"/>
      <c r="Q453" s="20"/>
      <c r="R453" s="21"/>
      <c r="U453" s="557"/>
      <c r="V453" s="788"/>
      <c r="W453" s="349"/>
      <c r="X453" s="238"/>
      <c r="Y453" s="279"/>
      <c r="Z453" s="873"/>
      <c r="AA453" s="289"/>
      <c r="AB453" s="132"/>
      <c r="AC453" s="68"/>
      <c r="AD453" s="129"/>
      <c r="AE453"/>
      <c r="AF453" s="96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26" customFormat="1" x14ac:dyDescent="0.25">
      <c r="A454" s="125"/>
      <c r="C454" s="125"/>
      <c r="D454" s="127"/>
      <c r="E454" s="1043"/>
      <c r="F454" s="127"/>
      <c r="G454" s="128"/>
      <c r="H454" s="129"/>
      <c r="I454" s="20"/>
      <c r="J454" s="130"/>
      <c r="K454" s="20"/>
      <c r="L454" s="21"/>
      <c r="M454" s="20"/>
      <c r="N454" s="131"/>
      <c r="O454" s="20"/>
      <c r="P454" s="21"/>
      <c r="Q454" s="20"/>
      <c r="R454" s="21"/>
      <c r="U454" s="557"/>
      <c r="V454" s="788"/>
      <c r="W454" s="349"/>
      <c r="X454" s="238"/>
      <c r="Y454" s="279"/>
      <c r="Z454" s="873"/>
      <c r="AA454" s="289"/>
      <c r="AB454" s="132"/>
      <c r="AC454" s="68"/>
      <c r="AD454" s="129"/>
      <c r="AE454"/>
      <c r="AF454" s="96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26" customFormat="1" x14ac:dyDescent="0.25">
      <c r="A455" s="125"/>
      <c r="C455" s="125"/>
      <c r="D455" s="127"/>
      <c r="E455" s="1043"/>
      <c r="F455" s="127"/>
      <c r="G455" s="128"/>
      <c r="H455" s="129"/>
      <c r="I455" s="20"/>
      <c r="J455" s="130"/>
      <c r="K455" s="20"/>
      <c r="L455" s="21"/>
      <c r="M455" s="20"/>
      <c r="N455" s="131"/>
      <c r="O455" s="20"/>
      <c r="P455" s="21"/>
      <c r="Q455" s="20"/>
      <c r="R455" s="21"/>
      <c r="U455" s="557"/>
      <c r="V455" s="788"/>
      <c r="W455" s="349"/>
      <c r="X455" s="238"/>
      <c r="Y455" s="279"/>
      <c r="Z455" s="873"/>
      <c r="AA455" s="289"/>
      <c r="AB455" s="132"/>
      <c r="AC455" s="68"/>
      <c r="AD455" s="129"/>
      <c r="AE455"/>
      <c r="AF455" s="96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26" customFormat="1" x14ac:dyDescent="0.25">
      <c r="A456" s="125"/>
      <c r="C456" s="125"/>
      <c r="D456" s="127"/>
      <c r="E456" s="1043"/>
      <c r="F456" s="127"/>
      <c r="G456" s="128"/>
      <c r="H456" s="129"/>
      <c r="I456" s="20"/>
      <c r="J456" s="130"/>
      <c r="K456" s="20"/>
      <c r="L456" s="21"/>
      <c r="M456" s="20"/>
      <c r="N456" s="131"/>
      <c r="O456" s="20"/>
      <c r="P456" s="21"/>
      <c r="Q456" s="20"/>
      <c r="R456" s="21"/>
      <c r="U456" s="557"/>
      <c r="V456" s="788"/>
      <c r="W456" s="349"/>
      <c r="X456" s="238"/>
      <c r="Y456" s="279"/>
      <c r="Z456" s="873"/>
      <c r="AA456" s="289"/>
      <c r="AB456" s="132"/>
      <c r="AC456" s="68"/>
      <c r="AD456" s="129"/>
      <c r="AE456"/>
      <c r="AF456" s="9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26" customFormat="1" x14ac:dyDescent="0.25">
      <c r="A457" s="125"/>
      <c r="C457" s="125"/>
      <c r="D457" s="127"/>
      <c r="E457" s="1043"/>
      <c r="F457" s="127"/>
      <c r="G457" s="128"/>
      <c r="H457" s="129"/>
      <c r="I457" s="20"/>
      <c r="J457" s="130"/>
      <c r="K457" s="20"/>
      <c r="L457" s="21"/>
      <c r="M457" s="20"/>
      <c r="N457" s="131"/>
      <c r="O457" s="20"/>
      <c r="P457" s="21"/>
      <c r="Q457" s="20"/>
      <c r="R457" s="21"/>
      <c r="U457" s="557"/>
      <c r="V457" s="788"/>
      <c r="W457" s="349"/>
      <c r="X457" s="238"/>
      <c r="Y457" s="279"/>
      <c r="Z457" s="873"/>
      <c r="AA457" s="289"/>
      <c r="AB457" s="132"/>
      <c r="AC457" s="68"/>
      <c r="AD457" s="129"/>
      <c r="AE457"/>
      <c r="AF457" s="96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26" customFormat="1" x14ac:dyDescent="0.25">
      <c r="A458" s="125"/>
      <c r="C458" s="125"/>
      <c r="D458" s="127"/>
      <c r="E458" s="1043"/>
      <c r="F458" s="127"/>
      <c r="G458" s="128"/>
      <c r="H458" s="129"/>
      <c r="I458" s="20"/>
      <c r="J458" s="130"/>
      <c r="K458" s="20"/>
      <c r="L458" s="21"/>
      <c r="M458" s="20"/>
      <c r="N458" s="131"/>
      <c r="O458" s="20"/>
      <c r="P458" s="21"/>
      <c r="Q458" s="20"/>
      <c r="R458" s="21"/>
      <c r="U458" s="557"/>
      <c r="V458" s="788"/>
      <c r="W458" s="349"/>
      <c r="X458" s="238"/>
      <c r="Y458" s="279"/>
      <c r="Z458" s="873"/>
      <c r="AA458" s="289"/>
      <c r="AB458" s="132"/>
      <c r="AC458" s="68"/>
      <c r="AD458" s="129"/>
      <c r="AE458"/>
      <c r="AF458" s="96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26" customFormat="1" x14ac:dyDescent="0.25">
      <c r="A459" s="125"/>
      <c r="C459" s="125"/>
      <c r="D459" s="127"/>
      <c r="E459" s="1043"/>
      <c r="F459" s="127"/>
      <c r="G459" s="128"/>
      <c r="H459" s="129"/>
      <c r="I459" s="20"/>
      <c r="J459" s="130"/>
      <c r="K459" s="20"/>
      <c r="L459" s="21"/>
      <c r="M459" s="20"/>
      <c r="N459" s="131"/>
      <c r="O459" s="20"/>
      <c r="P459" s="21"/>
      <c r="Q459" s="20"/>
      <c r="R459" s="21"/>
      <c r="U459" s="557"/>
      <c r="V459" s="788"/>
      <c r="W459" s="349"/>
      <c r="X459" s="238"/>
      <c r="Y459" s="279"/>
      <c r="Z459" s="873"/>
      <c r="AA459" s="289"/>
      <c r="AB459" s="132"/>
      <c r="AC459" s="68"/>
      <c r="AD459" s="129"/>
      <c r="AE459"/>
      <c r="AF459" s="96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26" customFormat="1" x14ac:dyDescent="0.25">
      <c r="A460" s="125"/>
      <c r="C460" s="125"/>
      <c r="D460" s="127"/>
      <c r="E460" s="1043"/>
      <c r="F460" s="127"/>
      <c r="G460" s="128"/>
      <c r="H460" s="129"/>
      <c r="I460" s="20"/>
      <c r="J460" s="130"/>
      <c r="K460" s="20"/>
      <c r="L460" s="21"/>
      <c r="M460" s="20"/>
      <c r="N460" s="131"/>
      <c r="O460" s="20"/>
      <c r="P460" s="21"/>
      <c r="Q460" s="20"/>
      <c r="R460" s="21"/>
      <c r="U460" s="557"/>
      <c r="V460" s="788"/>
      <c r="W460" s="349"/>
      <c r="X460" s="238"/>
      <c r="Y460" s="279"/>
      <c r="Z460" s="873"/>
      <c r="AA460" s="289"/>
      <c r="AB460" s="132"/>
      <c r="AC460" s="68"/>
      <c r="AD460" s="129"/>
      <c r="AE460"/>
      <c r="AF460" s="96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26" customFormat="1" x14ac:dyDescent="0.25">
      <c r="A461" s="125"/>
      <c r="C461" s="125"/>
      <c r="D461" s="127"/>
      <c r="E461" s="1043"/>
      <c r="F461" s="127"/>
      <c r="G461" s="128"/>
      <c r="H461" s="129"/>
      <c r="I461" s="20"/>
      <c r="J461" s="130"/>
      <c r="K461" s="20"/>
      <c r="L461" s="21"/>
      <c r="M461" s="20"/>
      <c r="N461" s="131"/>
      <c r="O461" s="20"/>
      <c r="P461" s="21"/>
      <c r="Q461" s="20"/>
      <c r="R461" s="21"/>
      <c r="U461" s="557"/>
      <c r="V461" s="788"/>
      <c r="W461" s="349"/>
      <c r="X461" s="238"/>
      <c r="Y461" s="279"/>
      <c r="Z461" s="873"/>
      <c r="AA461" s="289"/>
      <c r="AB461" s="132"/>
      <c r="AC461" s="68"/>
      <c r="AD461" s="129"/>
      <c r="AE461"/>
      <c r="AF461" s="96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26" customFormat="1" x14ac:dyDescent="0.25">
      <c r="A462" s="125"/>
      <c r="C462" s="125"/>
      <c r="D462" s="127"/>
      <c r="E462" s="1043"/>
      <c r="F462" s="127"/>
      <c r="G462" s="128"/>
      <c r="H462" s="129"/>
      <c r="I462" s="20"/>
      <c r="J462" s="130"/>
      <c r="K462" s="20"/>
      <c r="L462" s="21"/>
      <c r="M462" s="20"/>
      <c r="N462" s="131"/>
      <c r="O462" s="20"/>
      <c r="P462" s="21"/>
      <c r="Q462" s="20"/>
      <c r="R462" s="21"/>
      <c r="U462" s="557"/>
      <c r="V462" s="788"/>
      <c r="W462" s="349"/>
      <c r="X462" s="238"/>
      <c r="Y462" s="279"/>
      <c r="Z462" s="873"/>
      <c r="AA462" s="289"/>
      <c r="AB462" s="132"/>
      <c r="AC462" s="68"/>
      <c r="AD462" s="129"/>
      <c r="AE462"/>
      <c r="AF462" s="96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26" customFormat="1" x14ac:dyDescent="0.25">
      <c r="A463" s="125"/>
      <c r="C463" s="125"/>
      <c r="D463" s="127"/>
      <c r="E463" s="1043"/>
      <c r="F463" s="127"/>
      <c r="G463" s="128"/>
      <c r="H463" s="129"/>
      <c r="I463" s="20"/>
      <c r="J463" s="130"/>
      <c r="K463" s="20"/>
      <c r="L463" s="21"/>
      <c r="M463" s="20"/>
      <c r="N463" s="131"/>
      <c r="O463" s="20"/>
      <c r="P463" s="21"/>
      <c r="Q463" s="20"/>
      <c r="R463" s="21"/>
      <c r="U463" s="557"/>
      <c r="V463" s="788"/>
      <c r="W463" s="349"/>
      <c r="X463" s="238"/>
      <c r="Y463" s="279"/>
      <c r="Z463" s="873"/>
      <c r="AA463" s="289"/>
      <c r="AB463" s="132"/>
      <c r="AC463" s="68"/>
      <c r="AD463" s="129"/>
      <c r="AE463"/>
      <c r="AF463" s="96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26" customFormat="1" x14ac:dyDescent="0.25">
      <c r="A464" s="125"/>
      <c r="C464" s="125"/>
      <c r="D464" s="127"/>
      <c r="E464" s="1043"/>
      <c r="F464" s="127"/>
      <c r="G464" s="128"/>
      <c r="H464" s="129"/>
      <c r="I464" s="20"/>
      <c r="J464" s="130"/>
      <c r="K464" s="20"/>
      <c r="L464" s="21"/>
      <c r="M464" s="20"/>
      <c r="N464" s="131"/>
      <c r="O464" s="20"/>
      <c r="P464" s="21"/>
      <c r="Q464" s="20"/>
      <c r="R464" s="21"/>
      <c r="U464" s="557"/>
      <c r="V464" s="788"/>
      <c r="W464" s="349"/>
      <c r="X464" s="238"/>
      <c r="Y464" s="279"/>
      <c r="Z464" s="873"/>
      <c r="AA464" s="289"/>
      <c r="AB464" s="132"/>
      <c r="AC464" s="68"/>
      <c r="AD464" s="129"/>
      <c r="AE464"/>
      <c r="AF464" s="96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26" customFormat="1" x14ac:dyDescent="0.25">
      <c r="A465" s="125"/>
      <c r="C465" s="125"/>
      <c r="D465" s="127"/>
      <c r="E465" s="1043"/>
      <c r="F465" s="127"/>
      <c r="G465" s="128"/>
      <c r="H465" s="129"/>
      <c r="I465" s="20"/>
      <c r="J465" s="130"/>
      <c r="K465" s="20"/>
      <c r="L465" s="21"/>
      <c r="M465" s="20"/>
      <c r="N465" s="131"/>
      <c r="O465" s="20"/>
      <c r="P465" s="21"/>
      <c r="Q465" s="20"/>
      <c r="R465" s="21"/>
      <c r="U465" s="557"/>
      <c r="V465" s="788"/>
      <c r="W465" s="349"/>
      <c r="X465" s="238"/>
      <c r="Y465" s="279"/>
      <c r="Z465" s="873"/>
      <c r="AA465" s="289"/>
      <c r="AB465" s="132"/>
      <c r="AC465" s="68"/>
      <c r="AD465" s="129"/>
      <c r="AE465"/>
      <c r="AF465" s="96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26" customFormat="1" x14ac:dyDescent="0.25">
      <c r="A466" s="125"/>
      <c r="C466" s="125"/>
      <c r="D466" s="127"/>
      <c r="E466" s="1043"/>
      <c r="F466" s="127"/>
      <c r="G466" s="128"/>
      <c r="H466" s="129"/>
      <c r="I466" s="20"/>
      <c r="J466" s="130"/>
      <c r="K466" s="20"/>
      <c r="L466" s="21"/>
      <c r="M466" s="20"/>
      <c r="N466" s="131"/>
      <c r="O466" s="20"/>
      <c r="P466" s="21"/>
      <c r="Q466" s="20"/>
      <c r="R466" s="21"/>
      <c r="U466" s="557"/>
      <c r="V466" s="788"/>
      <c r="W466" s="349"/>
      <c r="X466" s="238"/>
      <c r="Y466" s="279"/>
      <c r="Z466" s="873"/>
      <c r="AA466" s="289"/>
      <c r="AB466" s="132"/>
      <c r="AC466" s="68"/>
      <c r="AD466" s="129"/>
      <c r="AE466"/>
      <c r="AF466" s="9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26" customFormat="1" x14ac:dyDescent="0.25">
      <c r="A467" s="125"/>
      <c r="C467" s="125"/>
      <c r="D467" s="127"/>
      <c r="E467" s="1043"/>
      <c r="F467" s="127"/>
      <c r="G467" s="128"/>
      <c r="H467" s="129"/>
      <c r="I467" s="20"/>
      <c r="J467" s="130"/>
      <c r="K467" s="20"/>
      <c r="L467" s="21"/>
      <c r="M467" s="20"/>
      <c r="N467" s="131"/>
      <c r="O467" s="20"/>
      <c r="P467" s="21"/>
      <c r="Q467" s="20"/>
      <c r="R467" s="21"/>
      <c r="U467" s="557"/>
      <c r="V467" s="788"/>
      <c r="W467" s="349"/>
      <c r="X467" s="238"/>
      <c r="Y467" s="279"/>
      <c r="Z467" s="873"/>
      <c r="AA467" s="289"/>
      <c r="AB467" s="132"/>
      <c r="AC467" s="68"/>
      <c r="AD467" s="129"/>
      <c r="AE467"/>
      <c r="AF467" s="96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26" customFormat="1" x14ac:dyDescent="0.25">
      <c r="A468" s="125"/>
      <c r="C468" s="125"/>
      <c r="D468" s="127"/>
      <c r="E468" s="1043"/>
      <c r="F468" s="127"/>
      <c r="G468" s="128"/>
      <c r="H468" s="129"/>
      <c r="I468" s="20"/>
      <c r="J468" s="130"/>
      <c r="K468" s="20"/>
      <c r="L468" s="21"/>
      <c r="M468" s="20"/>
      <c r="N468" s="131"/>
      <c r="O468" s="20"/>
      <c r="P468" s="21"/>
      <c r="Q468" s="20"/>
      <c r="R468" s="21"/>
      <c r="U468" s="557"/>
      <c r="V468" s="788"/>
      <c r="W468" s="349"/>
      <c r="X468" s="238"/>
      <c r="Y468" s="279"/>
      <c r="Z468" s="873"/>
      <c r="AA468" s="289"/>
      <c r="AB468" s="132"/>
      <c r="AC468" s="68"/>
      <c r="AD468" s="129"/>
      <c r="AE468"/>
      <c r="AF468" s="96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26" customFormat="1" x14ac:dyDescent="0.25">
      <c r="A469" s="125"/>
      <c r="C469" s="125"/>
      <c r="D469" s="127"/>
      <c r="E469" s="1043"/>
      <c r="F469" s="127"/>
      <c r="G469" s="128"/>
      <c r="H469" s="129"/>
      <c r="I469" s="20"/>
      <c r="J469" s="130"/>
      <c r="K469" s="20"/>
      <c r="L469" s="21"/>
      <c r="M469" s="20"/>
      <c r="N469" s="131"/>
      <c r="O469" s="20"/>
      <c r="P469" s="21"/>
      <c r="Q469" s="20"/>
      <c r="R469" s="21"/>
      <c r="U469" s="557"/>
      <c r="V469" s="788"/>
      <c r="W469" s="349"/>
      <c r="X469" s="238"/>
      <c r="Y469" s="279"/>
      <c r="Z469" s="873"/>
      <c r="AA469" s="289"/>
      <c r="AB469" s="132"/>
      <c r="AC469" s="68"/>
      <c r="AD469" s="129"/>
      <c r="AE469"/>
      <c r="AF469" s="96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26" customFormat="1" x14ac:dyDescent="0.25">
      <c r="A470" s="125"/>
      <c r="C470" s="125"/>
      <c r="D470" s="127"/>
      <c r="E470" s="1043"/>
      <c r="F470" s="127"/>
      <c r="G470" s="128"/>
      <c r="H470" s="129"/>
      <c r="I470" s="20"/>
      <c r="J470" s="130"/>
      <c r="K470" s="20"/>
      <c r="L470" s="21"/>
      <c r="M470" s="20"/>
      <c r="N470" s="131"/>
      <c r="O470" s="20"/>
      <c r="P470" s="21"/>
      <c r="Q470" s="20"/>
      <c r="R470" s="21"/>
      <c r="U470" s="557"/>
      <c r="V470" s="788"/>
      <c r="W470" s="349"/>
      <c r="X470" s="238"/>
      <c r="Y470" s="279"/>
      <c r="Z470" s="873"/>
      <c r="AA470" s="289"/>
      <c r="AB470" s="132"/>
      <c r="AC470" s="68"/>
      <c r="AD470" s="129"/>
      <c r="AE470"/>
      <c r="AF470" s="96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26" customFormat="1" x14ac:dyDescent="0.25">
      <c r="A471" s="125"/>
      <c r="C471" s="125"/>
      <c r="D471" s="127"/>
      <c r="E471" s="1043"/>
      <c r="F471" s="127"/>
      <c r="G471" s="128"/>
      <c r="H471" s="129"/>
      <c r="I471" s="20"/>
      <c r="J471" s="130"/>
      <c r="K471" s="20"/>
      <c r="L471" s="21"/>
      <c r="M471" s="20"/>
      <c r="N471" s="131"/>
      <c r="O471" s="20"/>
      <c r="P471" s="21"/>
      <c r="Q471" s="20"/>
      <c r="R471" s="21"/>
      <c r="U471" s="557"/>
      <c r="V471" s="788"/>
      <c r="W471" s="349"/>
      <c r="X471" s="238"/>
      <c r="Y471" s="279"/>
      <c r="Z471" s="873"/>
      <c r="AA471" s="289"/>
      <c r="AB471" s="132"/>
      <c r="AC471" s="68"/>
      <c r="AD471" s="129"/>
      <c r="AE471"/>
      <c r="AF471" s="96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26" customFormat="1" x14ac:dyDescent="0.25">
      <c r="A472" s="125"/>
      <c r="C472" s="125"/>
      <c r="D472" s="127"/>
      <c r="E472" s="1043"/>
      <c r="F472" s="127"/>
      <c r="G472" s="128"/>
      <c r="H472" s="129"/>
      <c r="I472" s="20"/>
      <c r="J472" s="130"/>
      <c r="K472" s="20"/>
      <c r="L472" s="21"/>
      <c r="M472" s="20"/>
      <c r="N472" s="131"/>
      <c r="O472" s="20"/>
      <c r="P472" s="21"/>
      <c r="Q472" s="20"/>
      <c r="R472" s="21"/>
      <c r="U472" s="557"/>
      <c r="V472" s="788"/>
      <c r="W472" s="349"/>
      <c r="X472" s="238"/>
      <c r="Y472" s="279"/>
      <c r="Z472" s="873"/>
      <c r="AA472" s="289"/>
      <c r="AB472" s="132"/>
      <c r="AC472" s="68"/>
      <c r="AD472" s="129"/>
      <c r="AE472"/>
      <c r="AF472" s="96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26" customFormat="1" x14ac:dyDescent="0.25">
      <c r="A473" s="125"/>
      <c r="C473" s="125"/>
      <c r="D473" s="127"/>
      <c r="E473" s="1043"/>
      <c r="F473" s="127"/>
      <c r="G473" s="128"/>
      <c r="H473" s="129"/>
      <c r="I473" s="20"/>
      <c r="J473" s="130"/>
      <c r="K473" s="20"/>
      <c r="L473" s="21"/>
      <c r="M473" s="20"/>
      <c r="N473" s="131"/>
      <c r="O473" s="20"/>
      <c r="P473" s="21"/>
      <c r="Q473" s="20"/>
      <c r="R473" s="21"/>
      <c r="U473" s="557"/>
      <c r="V473" s="788"/>
      <c r="W473" s="349"/>
      <c r="X473" s="238"/>
      <c r="Y473" s="279"/>
      <c r="Z473" s="873"/>
      <c r="AA473" s="289"/>
      <c r="AB473" s="132"/>
      <c r="AC473" s="68"/>
      <c r="AD473" s="129"/>
      <c r="AE473"/>
      <c r="AF473" s="96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26" customFormat="1" x14ac:dyDescent="0.25">
      <c r="A474" s="125"/>
      <c r="C474" s="125"/>
      <c r="D474" s="127"/>
      <c r="E474" s="1043"/>
      <c r="F474" s="127"/>
      <c r="G474" s="128"/>
      <c r="H474" s="129"/>
      <c r="I474" s="20"/>
      <c r="J474" s="130"/>
      <c r="K474" s="20"/>
      <c r="L474" s="21"/>
      <c r="M474" s="20"/>
      <c r="N474" s="131"/>
      <c r="O474" s="20"/>
      <c r="P474" s="21"/>
      <c r="Q474" s="20"/>
      <c r="R474" s="21"/>
      <c r="U474" s="557"/>
      <c r="V474" s="788"/>
      <c r="W474" s="349"/>
      <c r="X474" s="238"/>
      <c r="Y474" s="279"/>
      <c r="Z474" s="873"/>
      <c r="AA474" s="289"/>
      <c r="AB474" s="132"/>
      <c r="AC474" s="68"/>
      <c r="AD474" s="129"/>
      <c r="AE474"/>
      <c r="AF474" s="96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26" customFormat="1" x14ac:dyDescent="0.25">
      <c r="A475" s="125"/>
      <c r="C475" s="125"/>
      <c r="D475" s="127"/>
      <c r="E475" s="1043"/>
      <c r="F475" s="127"/>
      <c r="G475" s="128"/>
      <c r="H475" s="129"/>
      <c r="I475" s="20"/>
      <c r="J475" s="130"/>
      <c r="K475" s="20"/>
      <c r="L475" s="21"/>
      <c r="M475" s="20"/>
      <c r="N475" s="131"/>
      <c r="O475" s="20"/>
      <c r="P475" s="21"/>
      <c r="Q475" s="20"/>
      <c r="R475" s="21"/>
      <c r="U475" s="557"/>
      <c r="V475" s="788"/>
      <c r="W475" s="349"/>
      <c r="X475" s="238"/>
      <c r="Y475" s="279"/>
      <c r="Z475" s="873"/>
      <c r="AA475" s="289"/>
      <c r="AB475" s="132"/>
      <c r="AC475" s="68"/>
      <c r="AD475" s="129"/>
      <c r="AE475"/>
      <c r="AF475" s="96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26" customFormat="1" x14ac:dyDescent="0.25">
      <c r="A476" s="125"/>
      <c r="C476" s="125"/>
      <c r="D476" s="127"/>
      <c r="E476" s="1043"/>
      <c r="F476" s="127"/>
      <c r="G476" s="128"/>
      <c r="H476" s="129"/>
      <c r="I476" s="20"/>
      <c r="J476" s="130"/>
      <c r="K476" s="20"/>
      <c r="L476" s="21"/>
      <c r="M476" s="20"/>
      <c r="N476" s="131"/>
      <c r="O476" s="20"/>
      <c r="P476" s="21"/>
      <c r="Q476" s="20"/>
      <c r="R476" s="21"/>
      <c r="U476" s="557"/>
      <c r="V476" s="788"/>
      <c r="W476" s="349"/>
      <c r="X476" s="238"/>
      <c r="Y476" s="279"/>
      <c r="Z476" s="873"/>
      <c r="AA476" s="289"/>
      <c r="AB476" s="132"/>
      <c r="AC476" s="68"/>
      <c r="AD476" s="129"/>
      <c r="AE476"/>
      <c r="AF476" s="9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26" customFormat="1" x14ac:dyDescent="0.25">
      <c r="A477" s="125"/>
      <c r="C477" s="125"/>
      <c r="D477" s="127"/>
      <c r="E477" s="1043"/>
      <c r="F477" s="127"/>
      <c r="G477" s="128"/>
      <c r="H477" s="129"/>
      <c r="I477" s="20"/>
      <c r="J477" s="130"/>
      <c r="K477" s="20"/>
      <c r="L477" s="21"/>
      <c r="M477" s="20"/>
      <c r="N477" s="131"/>
      <c r="O477" s="20"/>
      <c r="P477" s="21"/>
      <c r="Q477" s="20"/>
      <c r="R477" s="21"/>
      <c r="U477" s="557"/>
      <c r="V477" s="788"/>
      <c r="W477" s="349"/>
      <c r="X477" s="238"/>
      <c r="Y477" s="279"/>
      <c r="Z477" s="873"/>
      <c r="AA477" s="289"/>
      <c r="AB477" s="132"/>
      <c r="AC477" s="68"/>
      <c r="AD477" s="129"/>
      <c r="AE477"/>
      <c r="AF477" s="96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26" customFormat="1" x14ac:dyDescent="0.25">
      <c r="A478" s="125"/>
      <c r="C478" s="125"/>
      <c r="D478" s="127"/>
      <c r="E478" s="1043"/>
      <c r="F478" s="127"/>
      <c r="G478" s="128"/>
      <c r="H478" s="129"/>
      <c r="I478" s="20"/>
      <c r="J478" s="130"/>
      <c r="K478" s="20"/>
      <c r="L478" s="21"/>
      <c r="M478" s="20"/>
      <c r="N478" s="131"/>
      <c r="O478" s="20"/>
      <c r="P478" s="21"/>
      <c r="Q478" s="20"/>
      <c r="R478" s="21"/>
      <c r="U478" s="557"/>
      <c r="V478" s="788"/>
      <c r="W478" s="349"/>
      <c r="X478" s="238"/>
      <c r="Y478" s="279"/>
      <c r="Z478" s="873"/>
      <c r="AA478" s="289"/>
      <c r="AB478" s="132"/>
      <c r="AC478" s="68"/>
      <c r="AD478" s="129"/>
      <c r="AE478"/>
      <c r="AF478" s="96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26" customFormat="1" x14ac:dyDescent="0.25">
      <c r="A479" s="125"/>
      <c r="C479" s="125"/>
      <c r="D479" s="127"/>
      <c r="E479" s="1043"/>
      <c r="F479" s="127"/>
      <c r="G479" s="128"/>
      <c r="H479" s="129"/>
      <c r="I479" s="20"/>
      <c r="J479" s="130"/>
      <c r="K479" s="20"/>
      <c r="L479" s="21"/>
      <c r="M479" s="20"/>
      <c r="N479" s="131"/>
      <c r="O479" s="20"/>
      <c r="P479" s="21"/>
      <c r="Q479" s="20"/>
      <c r="R479" s="21"/>
      <c r="U479" s="557"/>
      <c r="V479" s="788"/>
      <c r="W479" s="349"/>
      <c r="X479" s="238"/>
      <c r="Y479" s="279"/>
      <c r="Z479" s="873"/>
      <c r="AA479" s="289"/>
      <c r="AB479" s="132"/>
      <c r="AC479" s="68"/>
      <c r="AD479" s="129"/>
      <c r="AE479"/>
      <c r="AF479" s="96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26" customFormat="1" x14ac:dyDescent="0.25">
      <c r="A480" s="125"/>
      <c r="C480" s="125"/>
      <c r="D480" s="127"/>
      <c r="E480" s="1043"/>
      <c r="F480" s="127"/>
      <c r="G480" s="128"/>
      <c r="H480" s="129"/>
      <c r="I480" s="20"/>
      <c r="J480" s="130"/>
      <c r="K480" s="20"/>
      <c r="L480" s="21"/>
      <c r="M480" s="20"/>
      <c r="N480" s="131"/>
      <c r="O480" s="20"/>
      <c r="P480" s="21"/>
      <c r="Q480" s="20"/>
      <c r="R480" s="21"/>
      <c r="U480" s="557"/>
      <c r="V480" s="788"/>
      <c r="W480" s="349"/>
      <c r="X480" s="238"/>
      <c r="Y480" s="279"/>
      <c r="Z480" s="873"/>
      <c r="AA480" s="289"/>
      <c r="AB480" s="132"/>
      <c r="AC480" s="68"/>
      <c r="AD480" s="129"/>
      <c r="AE480"/>
      <c r="AF480" s="96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26" customFormat="1" x14ac:dyDescent="0.25">
      <c r="A481" s="125"/>
      <c r="C481" s="125"/>
      <c r="D481" s="127"/>
      <c r="E481" s="1043"/>
      <c r="F481" s="127"/>
      <c r="G481" s="128"/>
      <c r="H481" s="129"/>
      <c r="I481" s="20"/>
      <c r="J481" s="130"/>
      <c r="K481" s="20"/>
      <c r="L481" s="21"/>
      <c r="M481" s="20"/>
      <c r="N481" s="131"/>
      <c r="O481" s="20"/>
      <c r="P481" s="21"/>
      <c r="Q481" s="20"/>
      <c r="R481" s="21"/>
      <c r="U481" s="557"/>
      <c r="V481" s="788"/>
      <c r="W481" s="349"/>
      <c r="X481" s="238"/>
      <c r="Y481" s="279"/>
      <c r="Z481" s="873"/>
      <c r="AA481" s="289"/>
      <c r="AB481" s="132"/>
      <c r="AC481" s="68"/>
      <c r="AD481" s="129"/>
      <c r="AE481"/>
      <c r="AF481" s="96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26" customFormat="1" x14ac:dyDescent="0.25">
      <c r="A482" s="125"/>
      <c r="C482" s="125"/>
      <c r="D482" s="127"/>
      <c r="E482" s="1043"/>
      <c r="F482" s="127"/>
      <c r="G482" s="128"/>
      <c r="H482" s="129"/>
      <c r="I482" s="20"/>
      <c r="J482" s="130"/>
      <c r="K482" s="20"/>
      <c r="L482" s="21"/>
      <c r="M482" s="20"/>
      <c r="N482" s="131"/>
      <c r="O482" s="20"/>
      <c r="P482" s="21"/>
      <c r="Q482" s="20"/>
      <c r="R482" s="21"/>
      <c r="U482" s="557"/>
      <c r="V482" s="788"/>
      <c r="W482" s="349"/>
      <c r="X482" s="238"/>
      <c r="Y482" s="279"/>
      <c r="Z482" s="873"/>
      <c r="AA482" s="289"/>
      <c r="AB482" s="132"/>
      <c r="AC482" s="68"/>
      <c r="AD482" s="129"/>
      <c r="AE482"/>
      <c r="AF482" s="96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26" customFormat="1" x14ac:dyDescent="0.25">
      <c r="A483" s="125"/>
      <c r="C483" s="125"/>
      <c r="D483" s="127"/>
      <c r="E483" s="1043"/>
      <c r="F483" s="127"/>
      <c r="G483" s="128"/>
      <c r="H483" s="129"/>
      <c r="I483" s="20"/>
      <c r="J483" s="130"/>
      <c r="K483" s="20"/>
      <c r="L483" s="21"/>
      <c r="M483" s="20"/>
      <c r="N483" s="131"/>
      <c r="O483" s="20"/>
      <c r="P483" s="21"/>
      <c r="Q483" s="20"/>
      <c r="R483" s="21"/>
      <c r="U483" s="557"/>
      <c r="V483" s="788"/>
      <c r="W483" s="349"/>
      <c r="X483" s="238"/>
      <c r="Y483" s="279"/>
      <c r="Z483" s="873"/>
      <c r="AA483" s="289"/>
      <c r="AB483" s="132"/>
      <c r="AC483" s="68"/>
      <c r="AD483" s="129"/>
      <c r="AE483"/>
      <c r="AF483" s="96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26" customFormat="1" x14ac:dyDescent="0.25">
      <c r="A484" s="125"/>
      <c r="C484" s="125"/>
      <c r="D484" s="127"/>
      <c r="E484" s="1043"/>
      <c r="F484" s="127"/>
      <c r="G484" s="128"/>
      <c r="H484" s="129"/>
      <c r="I484" s="20"/>
      <c r="J484" s="130"/>
      <c r="K484" s="20"/>
      <c r="L484" s="21"/>
      <c r="M484" s="20"/>
      <c r="N484" s="131"/>
      <c r="O484" s="20"/>
      <c r="P484" s="21"/>
      <c r="Q484" s="20"/>
      <c r="R484" s="21"/>
      <c r="U484" s="557"/>
      <c r="V484" s="788"/>
      <c r="W484" s="349"/>
      <c r="X484" s="238"/>
      <c r="Y484" s="279"/>
      <c r="Z484" s="873"/>
      <c r="AA484" s="289"/>
      <c r="AB484" s="132"/>
      <c r="AC484" s="68"/>
      <c r="AD484" s="129"/>
      <c r="AE484"/>
      <c r="AF484" s="96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26" customFormat="1" x14ac:dyDescent="0.25">
      <c r="A485" s="125"/>
      <c r="C485" s="125"/>
      <c r="D485" s="127"/>
      <c r="E485" s="1043"/>
      <c r="F485" s="127"/>
      <c r="G485" s="128"/>
      <c r="H485" s="129"/>
      <c r="I485" s="20"/>
      <c r="J485" s="130"/>
      <c r="K485" s="20"/>
      <c r="L485" s="21"/>
      <c r="M485" s="20"/>
      <c r="N485" s="131"/>
      <c r="O485" s="20"/>
      <c r="P485" s="21"/>
      <c r="Q485" s="20"/>
      <c r="R485" s="21"/>
      <c r="U485" s="557"/>
      <c r="V485" s="788"/>
      <c r="W485" s="349"/>
      <c r="X485" s="238"/>
      <c r="Y485" s="279"/>
      <c r="Z485" s="873"/>
      <c r="AA485" s="289"/>
      <c r="AB485" s="132"/>
      <c r="AC485" s="68"/>
      <c r="AD485" s="129"/>
      <c r="AE485"/>
      <c r="AF485" s="96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26" customFormat="1" x14ac:dyDescent="0.25">
      <c r="A486" s="125"/>
      <c r="C486" s="125"/>
      <c r="D486" s="127"/>
      <c r="E486" s="1043"/>
      <c r="F486" s="127"/>
      <c r="G486" s="128"/>
      <c r="H486" s="129"/>
      <c r="I486" s="20"/>
      <c r="J486" s="130"/>
      <c r="K486" s="20"/>
      <c r="L486" s="21"/>
      <c r="M486" s="20"/>
      <c r="N486" s="131"/>
      <c r="O486" s="20"/>
      <c r="P486" s="21"/>
      <c r="Q486" s="20"/>
      <c r="R486" s="21"/>
      <c r="U486" s="557"/>
      <c r="V486" s="788"/>
      <c r="W486" s="349"/>
      <c r="X486" s="238"/>
      <c r="Y486" s="279"/>
      <c r="Z486" s="873"/>
      <c r="AA486" s="289"/>
      <c r="AB486" s="132"/>
      <c r="AC486" s="68"/>
      <c r="AD486" s="129"/>
      <c r="AE486"/>
      <c r="AF486" s="9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26" customFormat="1" x14ac:dyDescent="0.25">
      <c r="A487" s="125"/>
      <c r="C487" s="125"/>
      <c r="D487" s="127"/>
      <c r="E487" s="1043"/>
      <c r="F487" s="127"/>
      <c r="G487" s="128"/>
      <c r="H487" s="129"/>
      <c r="I487" s="20"/>
      <c r="J487" s="130"/>
      <c r="K487" s="20"/>
      <c r="L487" s="21"/>
      <c r="M487" s="20"/>
      <c r="N487" s="131"/>
      <c r="O487" s="20"/>
      <c r="P487" s="21"/>
      <c r="Q487" s="20"/>
      <c r="R487" s="21"/>
      <c r="U487" s="557"/>
      <c r="V487" s="788"/>
      <c r="W487" s="349"/>
      <c r="X487" s="238"/>
      <c r="Y487" s="279"/>
      <c r="Z487" s="873"/>
      <c r="AA487" s="289"/>
      <c r="AB487" s="132"/>
      <c r="AC487" s="68"/>
      <c r="AD487" s="129"/>
      <c r="AE487"/>
      <c r="AF487" s="96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26" customFormat="1" x14ac:dyDescent="0.25">
      <c r="A488" s="125"/>
      <c r="C488" s="125"/>
      <c r="D488" s="127"/>
      <c r="E488" s="1043"/>
      <c r="F488" s="127"/>
      <c r="G488" s="128"/>
      <c r="H488" s="129"/>
      <c r="I488" s="20"/>
      <c r="J488" s="130"/>
      <c r="K488" s="20"/>
      <c r="L488" s="21"/>
      <c r="M488" s="20"/>
      <c r="N488" s="131"/>
      <c r="O488" s="20"/>
      <c r="P488" s="21"/>
      <c r="Q488" s="20"/>
      <c r="R488" s="21"/>
      <c r="U488" s="557"/>
      <c r="V488" s="788"/>
      <c r="W488" s="349"/>
      <c r="X488" s="238"/>
      <c r="Y488" s="279"/>
      <c r="Z488" s="873"/>
      <c r="AA488" s="289"/>
      <c r="AB488" s="132"/>
      <c r="AC488" s="68"/>
      <c r="AD488" s="129"/>
      <c r="AE488"/>
      <c r="AF488" s="96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26" customFormat="1" x14ac:dyDescent="0.25">
      <c r="A489" s="125"/>
      <c r="C489" s="125"/>
      <c r="D489" s="127"/>
      <c r="E489" s="1043"/>
      <c r="F489" s="127"/>
      <c r="G489" s="128"/>
      <c r="H489" s="129"/>
      <c r="I489" s="20"/>
      <c r="J489" s="130"/>
      <c r="K489" s="20"/>
      <c r="L489" s="21"/>
      <c r="M489" s="20"/>
      <c r="N489" s="131"/>
      <c r="O489" s="20"/>
      <c r="P489" s="21"/>
      <c r="Q489" s="20"/>
      <c r="R489" s="21"/>
      <c r="U489" s="557"/>
      <c r="V489" s="788"/>
      <c r="W489" s="349"/>
      <c r="X489" s="238"/>
      <c r="Y489" s="279"/>
      <c r="Z489" s="873"/>
      <c r="AA489" s="289"/>
      <c r="AB489" s="132"/>
      <c r="AC489" s="68"/>
      <c r="AD489" s="129"/>
      <c r="AE489"/>
      <c r="AF489" s="96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26" customFormat="1" x14ac:dyDescent="0.25">
      <c r="A490" s="125"/>
      <c r="C490" s="125"/>
      <c r="D490" s="127"/>
      <c r="E490" s="1043"/>
      <c r="F490" s="127"/>
      <c r="G490" s="128"/>
      <c r="H490" s="129"/>
      <c r="I490" s="20"/>
      <c r="J490" s="130"/>
      <c r="K490" s="20"/>
      <c r="L490" s="21"/>
      <c r="M490" s="20"/>
      <c r="N490" s="131"/>
      <c r="O490" s="20"/>
      <c r="P490" s="21"/>
      <c r="Q490" s="20"/>
      <c r="R490" s="21"/>
      <c r="U490" s="557"/>
      <c r="V490" s="788"/>
      <c r="W490" s="349"/>
      <c r="X490" s="238"/>
      <c r="Y490" s="279"/>
      <c r="Z490" s="873"/>
      <c r="AA490" s="289"/>
      <c r="AB490" s="132"/>
      <c r="AC490" s="68"/>
      <c r="AD490" s="129"/>
      <c r="AE490"/>
      <c r="AF490" s="96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26" customFormat="1" x14ac:dyDescent="0.25">
      <c r="A491" s="125"/>
      <c r="C491" s="125"/>
      <c r="D491" s="127"/>
      <c r="E491" s="1043"/>
      <c r="F491" s="127"/>
      <c r="G491" s="128"/>
      <c r="H491" s="129"/>
      <c r="I491" s="20"/>
      <c r="J491" s="130"/>
      <c r="K491" s="20"/>
      <c r="L491" s="21"/>
      <c r="M491" s="20"/>
      <c r="N491" s="131"/>
      <c r="O491" s="20"/>
      <c r="P491" s="21"/>
      <c r="Q491" s="20"/>
      <c r="R491" s="21"/>
      <c r="U491" s="557"/>
      <c r="V491" s="788"/>
      <c r="W491" s="349"/>
      <c r="X491" s="238"/>
      <c r="Y491" s="279"/>
      <c r="Z491" s="873"/>
      <c r="AA491" s="289"/>
      <c r="AB491" s="132"/>
      <c r="AC491" s="68"/>
      <c r="AD491" s="129"/>
      <c r="AE491"/>
      <c r="AF491" s="96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26" customFormat="1" x14ac:dyDescent="0.25">
      <c r="A492" s="125"/>
      <c r="C492" s="125"/>
      <c r="D492" s="127"/>
      <c r="E492" s="1043"/>
      <c r="F492" s="127"/>
      <c r="G492" s="128"/>
      <c r="H492" s="129"/>
      <c r="I492" s="20"/>
      <c r="J492" s="130"/>
      <c r="K492" s="20"/>
      <c r="L492" s="21"/>
      <c r="M492" s="20"/>
      <c r="N492" s="131"/>
      <c r="O492" s="20"/>
      <c r="P492" s="21"/>
      <c r="Q492" s="20"/>
      <c r="R492" s="21"/>
      <c r="U492" s="557"/>
      <c r="V492" s="788"/>
      <c r="W492" s="349"/>
      <c r="X492" s="238"/>
      <c r="Y492" s="279"/>
      <c r="Z492" s="873"/>
      <c r="AA492" s="289"/>
      <c r="AB492" s="132"/>
      <c r="AC492" s="68"/>
      <c r="AD492" s="129"/>
      <c r="AE492"/>
      <c r="AF492" s="96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26" customFormat="1" x14ac:dyDescent="0.25">
      <c r="A493" s="125"/>
      <c r="C493" s="125"/>
      <c r="D493" s="127"/>
      <c r="E493" s="1043"/>
      <c r="F493" s="127"/>
      <c r="G493" s="128"/>
      <c r="H493" s="129"/>
      <c r="I493" s="20"/>
      <c r="J493" s="130"/>
      <c r="K493" s="20"/>
      <c r="L493" s="21"/>
      <c r="M493" s="20"/>
      <c r="N493" s="131"/>
      <c r="O493" s="20"/>
      <c r="P493" s="21"/>
      <c r="Q493" s="20"/>
      <c r="R493" s="21"/>
      <c r="U493" s="557"/>
      <c r="V493" s="788"/>
      <c r="W493" s="349"/>
      <c r="X493" s="238"/>
      <c r="Y493" s="279"/>
      <c r="Z493" s="873"/>
      <c r="AA493" s="289"/>
      <c r="AB493" s="132"/>
      <c r="AC493" s="68"/>
      <c r="AD493" s="129"/>
      <c r="AE493"/>
      <c r="AF493" s="96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26" customFormat="1" x14ac:dyDescent="0.25">
      <c r="A494" s="125"/>
      <c r="C494" s="125"/>
      <c r="D494" s="127"/>
      <c r="E494" s="1043"/>
      <c r="F494" s="127"/>
      <c r="G494" s="128"/>
      <c r="H494" s="129"/>
      <c r="I494" s="20"/>
      <c r="J494" s="130"/>
      <c r="K494" s="20"/>
      <c r="L494" s="21"/>
      <c r="M494" s="20"/>
      <c r="N494" s="131"/>
      <c r="O494" s="20"/>
      <c r="P494" s="21"/>
      <c r="Q494" s="20"/>
      <c r="R494" s="21"/>
      <c r="U494" s="557"/>
      <c r="V494" s="788"/>
      <c r="W494" s="349"/>
      <c r="X494" s="238"/>
      <c r="Y494" s="279"/>
      <c r="Z494" s="873"/>
      <c r="AA494" s="289"/>
      <c r="AB494" s="132"/>
      <c r="AC494" s="68"/>
      <c r="AD494" s="129"/>
      <c r="AE494"/>
      <c r="AF494" s="96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26" customFormat="1" x14ac:dyDescent="0.25">
      <c r="A495" s="125"/>
      <c r="C495" s="125"/>
      <c r="D495" s="127"/>
      <c r="E495" s="1043"/>
      <c r="F495" s="127"/>
      <c r="G495" s="128"/>
      <c r="H495" s="129"/>
      <c r="I495" s="20"/>
      <c r="J495" s="130"/>
      <c r="K495" s="20"/>
      <c r="L495" s="21"/>
      <c r="M495" s="20"/>
      <c r="N495" s="131"/>
      <c r="O495" s="20"/>
      <c r="P495" s="21"/>
      <c r="Q495" s="20"/>
      <c r="R495" s="21"/>
      <c r="U495" s="557"/>
      <c r="V495" s="788"/>
      <c r="W495" s="349"/>
      <c r="X495" s="238"/>
      <c r="Y495" s="279"/>
      <c r="Z495" s="873"/>
      <c r="AA495" s="289"/>
      <c r="AB495" s="132"/>
      <c r="AC495" s="68"/>
      <c r="AD495" s="129"/>
      <c r="AE495"/>
      <c r="AF495" s="96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26" customFormat="1" x14ac:dyDescent="0.25">
      <c r="A496" s="125"/>
      <c r="C496" s="125"/>
      <c r="D496" s="127"/>
      <c r="E496" s="1043"/>
      <c r="F496" s="127"/>
      <c r="G496" s="128"/>
      <c r="H496" s="129"/>
      <c r="I496" s="20"/>
      <c r="J496" s="130"/>
      <c r="K496" s="20"/>
      <c r="L496" s="21"/>
      <c r="M496" s="20"/>
      <c r="N496" s="131"/>
      <c r="O496" s="20"/>
      <c r="P496" s="21"/>
      <c r="Q496" s="20"/>
      <c r="R496" s="21"/>
      <c r="U496" s="557"/>
      <c r="V496" s="788"/>
      <c r="W496" s="349"/>
      <c r="X496" s="238"/>
      <c r="Y496" s="279"/>
      <c r="Z496" s="873"/>
      <c r="AA496" s="289"/>
      <c r="AB496" s="132"/>
      <c r="AC496" s="68"/>
      <c r="AD496" s="129"/>
      <c r="AE496"/>
      <c r="AF496" s="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26" customFormat="1" x14ac:dyDescent="0.25">
      <c r="A497" s="125"/>
      <c r="C497" s="125"/>
      <c r="D497" s="127"/>
      <c r="E497" s="1043"/>
      <c r="F497" s="127"/>
      <c r="G497" s="128"/>
      <c r="H497" s="129"/>
      <c r="I497" s="20"/>
      <c r="J497" s="130"/>
      <c r="K497" s="20"/>
      <c r="L497" s="21"/>
      <c r="M497" s="20"/>
      <c r="N497" s="131"/>
      <c r="O497" s="20"/>
      <c r="P497" s="21"/>
      <c r="Q497" s="20"/>
      <c r="R497" s="21"/>
      <c r="U497" s="557"/>
      <c r="V497" s="788"/>
      <c r="W497" s="349"/>
      <c r="X497" s="238"/>
      <c r="Y497" s="279"/>
      <c r="Z497" s="873"/>
      <c r="AA497" s="289"/>
      <c r="AB497" s="132"/>
      <c r="AC497" s="68"/>
      <c r="AD497" s="129"/>
      <c r="AE497"/>
      <c r="AF497" s="96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26" customFormat="1" x14ac:dyDescent="0.25">
      <c r="A498" s="125"/>
      <c r="C498" s="125"/>
      <c r="D498" s="127"/>
      <c r="E498" s="1043"/>
      <c r="F498" s="127"/>
      <c r="G498" s="128"/>
      <c r="H498" s="129"/>
      <c r="I498" s="20"/>
      <c r="J498" s="130"/>
      <c r="K498" s="20"/>
      <c r="L498" s="21"/>
      <c r="M498" s="20"/>
      <c r="N498" s="131"/>
      <c r="O498" s="20"/>
      <c r="P498" s="21"/>
      <c r="Q498" s="20"/>
      <c r="R498" s="21"/>
      <c r="U498" s="557"/>
      <c r="V498" s="788"/>
      <c r="W498" s="349"/>
      <c r="X498" s="238"/>
      <c r="Y498" s="279"/>
      <c r="Z498" s="873"/>
      <c r="AA498" s="289"/>
      <c r="AB498" s="132"/>
      <c r="AC498" s="68"/>
      <c r="AD498" s="129"/>
      <c r="AE498"/>
      <c r="AF498" s="96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26" customFormat="1" x14ac:dyDescent="0.25">
      <c r="A499" s="125"/>
      <c r="C499" s="125"/>
      <c r="D499" s="127"/>
      <c r="E499" s="1043"/>
      <c r="F499" s="127"/>
      <c r="G499" s="128"/>
      <c r="H499" s="129"/>
      <c r="I499" s="20"/>
      <c r="J499" s="130"/>
      <c r="K499" s="20"/>
      <c r="L499" s="21"/>
      <c r="M499" s="20"/>
      <c r="N499" s="131"/>
      <c r="O499" s="20"/>
      <c r="P499" s="21"/>
      <c r="Q499" s="20"/>
      <c r="R499" s="21"/>
      <c r="U499" s="557"/>
      <c r="V499" s="788"/>
      <c r="W499" s="349"/>
      <c r="X499" s="238"/>
      <c r="Y499" s="279"/>
      <c r="Z499" s="873"/>
      <c r="AA499" s="289"/>
      <c r="AB499" s="132"/>
      <c r="AC499" s="68"/>
      <c r="AD499" s="129"/>
      <c r="AE499"/>
      <c r="AF499" s="96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26" customFormat="1" x14ac:dyDescent="0.25">
      <c r="A500" s="125"/>
      <c r="C500" s="125"/>
      <c r="D500" s="127"/>
      <c r="E500" s="1043"/>
      <c r="F500" s="127"/>
      <c r="G500" s="128"/>
      <c r="H500" s="129"/>
      <c r="I500" s="20"/>
      <c r="J500" s="130"/>
      <c r="K500" s="20"/>
      <c r="L500" s="21"/>
      <c r="M500" s="20"/>
      <c r="N500" s="131"/>
      <c r="O500" s="20"/>
      <c r="P500" s="21"/>
      <c r="Q500" s="20"/>
      <c r="R500" s="21"/>
      <c r="U500" s="557"/>
      <c r="V500" s="788"/>
      <c r="W500" s="349"/>
      <c r="X500" s="238"/>
      <c r="Y500" s="279"/>
      <c r="Z500" s="873"/>
      <c r="AA500" s="289"/>
      <c r="AB500" s="132"/>
      <c r="AC500" s="68"/>
      <c r="AD500" s="129"/>
      <c r="AE500"/>
      <c r="AF500" s="96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26" customFormat="1" x14ac:dyDescent="0.25">
      <c r="A501" s="125"/>
      <c r="C501" s="125"/>
      <c r="D501" s="127"/>
      <c r="E501" s="1043"/>
      <c r="F501" s="127"/>
      <c r="G501" s="128"/>
      <c r="H501" s="129"/>
      <c r="I501" s="20"/>
      <c r="J501" s="130"/>
      <c r="K501" s="20"/>
      <c r="L501" s="21"/>
      <c r="M501" s="20"/>
      <c r="N501" s="131"/>
      <c r="O501" s="20"/>
      <c r="P501" s="21"/>
      <c r="Q501" s="20"/>
      <c r="R501" s="21"/>
      <c r="U501" s="557"/>
      <c r="V501" s="788"/>
      <c r="W501" s="349"/>
      <c r="X501" s="238"/>
      <c r="Y501" s="279"/>
      <c r="Z501" s="873"/>
      <c r="AA501" s="289"/>
      <c r="AB501" s="132"/>
      <c r="AC501" s="68"/>
      <c r="AD501" s="129"/>
      <c r="AE501"/>
      <c r="AF501" s="96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126" customFormat="1" x14ac:dyDescent="0.25">
      <c r="A502" s="125"/>
      <c r="C502" s="125"/>
      <c r="D502" s="127"/>
      <c r="E502" s="1043"/>
      <c r="F502" s="127"/>
      <c r="G502" s="128"/>
      <c r="H502" s="129"/>
      <c r="I502" s="20"/>
      <c r="J502" s="130"/>
      <c r="K502" s="20"/>
      <c r="L502" s="21"/>
      <c r="M502" s="20"/>
      <c r="N502" s="131"/>
      <c r="O502" s="20"/>
      <c r="P502" s="21"/>
      <c r="Q502" s="20"/>
      <c r="R502" s="21"/>
      <c r="U502" s="557"/>
      <c r="V502" s="788"/>
      <c r="W502" s="349"/>
      <c r="X502" s="238"/>
      <c r="Y502" s="279"/>
      <c r="Z502" s="873"/>
      <c r="AA502" s="289"/>
      <c r="AB502" s="132"/>
      <c r="AC502" s="68"/>
      <c r="AD502" s="129"/>
      <c r="AE502"/>
      <c r="AF502" s="96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126" customFormat="1" x14ac:dyDescent="0.25">
      <c r="A503" s="125"/>
      <c r="C503" s="125"/>
      <c r="D503" s="127"/>
      <c r="E503" s="1043"/>
      <c r="F503" s="127"/>
      <c r="G503" s="128"/>
      <c r="H503" s="129"/>
      <c r="I503" s="20"/>
      <c r="J503" s="130"/>
      <c r="K503" s="20"/>
      <c r="L503" s="21"/>
      <c r="M503" s="20"/>
      <c r="N503" s="131"/>
      <c r="O503" s="20"/>
      <c r="P503" s="21"/>
      <c r="Q503" s="20"/>
      <c r="R503" s="21"/>
      <c r="U503" s="557"/>
      <c r="V503" s="788"/>
      <c r="W503" s="349"/>
      <c r="X503" s="238"/>
      <c r="Y503" s="279"/>
      <c r="Z503" s="873"/>
      <c r="AA503" s="289"/>
      <c r="AB503" s="132"/>
      <c r="AC503" s="68"/>
      <c r="AD503" s="129"/>
      <c r="AE503"/>
      <c r="AF503" s="96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126" customFormat="1" x14ac:dyDescent="0.25">
      <c r="A504" s="125"/>
      <c r="C504" s="125"/>
      <c r="D504" s="127"/>
      <c r="E504" s="1043"/>
      <c r="F504" s="127"/>
      <c r="G504" s="128"/>
      <c r="H504" s="129"/>
      <c r="I504" s="20"/>
      <c r="J504" s="130"/>
      <c r="K504" s="20"/>
      <c r="L504" s="21"/>
      <c r="M504" s="20"/>
      <c r="N504" s="131"/>
      <c r="O504" s="20"/>
      <c r="P504" s="21"/>
      <c r="Q504" s="20"/>
      <c r="R504" s="21"/>
      <c r="U504" s="557"/>
      <c r="V504" s="788"/>
      <c r="W504" s="349"/>
      <c r="X504" s="238"/>
      <c r="Y504" s="279"/>
      <c r="Z504" s="873"/>
      <c r="AA504" s="289"/>
      <c r="AB504" s="132"/>
      <c r="AC504" s="68"/>
      <c r="AD504" s="129"/>
      <c r="AE504"/>
      <c r="AF504" s="96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126" customFormat="1" x14ac:dyDescent="0.25">
      <c r="A505" s="125"/>
      <c r="C505" s="125"/>
      <c r="D505" s="127"/>
      <c r="E505" s="1043"/>
      <c r="F505" s="127"/>
      <c r="G505" s="128"/>
      <c r="H505" s="129"/>
      <c r="I505" s="20"/>
      <c r="J505" s="130"/>
      <c r="K505" s="20"/>
      <c r="L505" s="21"/>
      <c r="M505" s="20"/>
      <c r="N505" s="131"/>
      <c r="O505" s="20"/>
      <c r="P505" s="21"/>
      <c r="Q505" s="20"/>
      <c r="R505" s="21"/>
      <c r="U505" s="557"/>
      <c r="V505" s="788"/>
      <c r="W505" s="349"/>
      <c r="X505" s="238"/>
      <c r="Y505" s="279"/>
      <c r="Z505" s="873"/>
      <c r="AA505" s="289"/>
      <c r="AB505" s="132"/>
      <c r="AC505" s="68"/>
      <c r="AD505" s="129"/>
      <c r="AE505"/>
      <c r="AF505" s="96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126" customFormat="1" x14ac:dyDescent="0.25">
      <c r="A506" s="125"/>
      <c r="C506" s="125"/>
      <c r="D506" s="127"/>
      <c r="E506" s="1043"/>
      <c r="F506" s="127"/>
      <c r="G506" s="128"/>
      <c r="H506" s="129"/>
      <c r="I506" s="20"/>
      <c r="J506" s="130"/>
      <c r="K506" s="20"/>
      <c r="L506" s="21"/>
      <c r="M506" s="20"/>
      <c r="N506" s="131"/>
      <c r="O506" s="20"/>
      <c r="P506" s="21"/>
      <c r="Q506" s="20"/>
      <c r="R506" s="21"/>
      <c r="U506" s="557"/>
      <c r="V506" s="788"/>
      <c r="W506" s="349"/>
      <c r="X506" s="238"/>
      <c r="Y506" s="279"/>
      <c r="Z506" s="873"/>
      <c r="AA506" s="289"/>
      <c r="AB506" s="132"/>
      <c r="AC506" s="68"/>
      <c r="AD506" s="129"/>
      <c r="AE506"/>
      <c r="AF506" s="9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126" customFormat="1" x14ac:dyDescent="0.25">
      <c r="A507" s="125"/>
      <c r="C507" s="125"/>
      <c r="D507" s="127"/>
      <c r="E507" s="1043"/>
      <c r="F507" s="127"/>
      <c r="G507" s="128"/>
      <c r="H507" s="129"/>
      <c r="I507" s="20"/>
      <c r="J507" s="130"/>
      <c r="K507" s="20"/>
      <c r="L507" s="21"/>
      <c r="M507" s="20"/>
      <c r="N507" s="131"/>
      <c r="O507" s="20"/>
      <c r="P507" s="21"/>
      <c r="Q507" s="20"/>
      <c r="R507" s="21"/>
      <c r="U507" s="557"/>
      <c r="V507" s="788"/>
      <c r="W507" s="349"/>
      <c r="X507" s="238"/>
      <c r="Y507" s="279"/>
      <c r="Z507" s="873"/>
      <c r="AA507" s="289"/>
      <c r="AB507" s="132"/>
      <c r="AC507" s="68"/>
      <c r="AD507" s="129"/>
      <c r="AE507"/>
      <c r="AF507" s="96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126" customFormat="1" x14ac:dyDescent="0.25">
      <c r="A508" s="125"/>
      <c r="C508" s="125"/>
      <c r="D508" s="127"/>
      <c r="E508" s="1043"/>
      <c r="F508" s="127"/>
      <c r="G508" s="128"/>
      <c r="H508" s="129"/>
      <c r="I508" s="20"/>
      <c r="J508" s="130"/>
      <c r="K508" s="20"/>
      <c r="L508" s="21"/>
      <c r="M508" s="20"/>
      <c r="N508" s="131"/>
      <c r="O508" s="20"/>
      <c r="P508" s="21"/>
      <c r="Q508" s="20"/>
      <c r="R508" s="21"/>
      <c r="U508" s="557"/>
      <c r="V508" s="788"/>
      <c r="W508" s="349"/>
      <c r="X508" s="238"/>
      <c r="Y508" s="279"/>
      <c r="Z508" s="873"/>
      <c r="AA508" s="289"/>
      <c r="AB508" s="132"/>
      <c r="AC508" s="68"/>
      <c r="AD508" s="129"/>
      <c r="AE508"/>
      <c r="AF508" s="96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126" customFormat="1" x14ac:dyDescent="0.25">
      <c r="A509" s="125"/>
      <c r="C509" s="125"/>
      <c r="D509" s="127"/>
      <c r="E509" s="1043"/>
      <c r="F509" s="127"/>
      <c r="G509" s="128"/>
      <c r="H509" s="129"/>
      <c r="I509" s="20"/>
      <c r="J509" s="130"/>
      <c r="K509" s="20"/>
      <c r="L509" s="21"/>
      <c r="M509" s="20"/>
      <c r="N509" s="131"/>
      <c r="O509" s="20"/>
      <c r="P509" s="21"/>
      <c r="Q509" s="20"/>
      <c r="R509" s="21"/>
      <c r="U509" s="557"/>
      <c r="V509" s="788"/>
      <c r="W509" s="349"/>
      <c r="X509" s="238"/>
      <c r="Y509" s="279"/>
      <c r="Z509" s="873"/>
      <c r="AA509" s="289"/>
      <c r="AB509" s="132"/>
      <c r="AC509" s="68"/>
      <c r="AD509" s="129"/>
      <c r="AE509"/>
      <c r="AF509" s="96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126" customFormat="1" x14ac:dyDescent="0.25">
      <c r="A510" s="125"/>
      <c r="C510" s="125"/>
      <c r="D510" s="127"/>
      <c r="E510" s="1043"/>
      <c r="F510" s="127"/>
      <c r="G510" s="128"/>
      <c r="H510" s="129"/>
      <c r="I510" s="20"/>
      <c r="J510" s="130"/>
      <c r="K510" s="20"/>
      <c r="L510" s="21"/>
      <c r="M510" s="20"/>
      <c r="N510" s="131"/>
      <c r="O510" s="20"/>
      <c r="P510" s="21"/>
      <c r="Q510" s="20"/>
      <c r="R510" s="21"/>
      <c r="U510" s="557"/>
      <c r="V510" s="788"/>
      <c r="W510" s="349"/>
      <c r="X510" s="238"/>
      <c r="Y510" s="279"/>
      <c r="Z510" s="873"/>
      <c r="AA510" s="289"/>
      <c r="AB510" s="132"/>
      <c r="AC510" s="68"/>
      <c r="AD510" s="129"/>
      <c r="AE510"/>
      <c r="AF510" s="96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126" customFormat="1" x14ac:dyDescent="0.25">
      <c r="A511" s="125"/>
      <c r="C511" s="125"/>
      <c r="D511" s="127"/>
      <c r="E511" s="1043"/>
      <c r="F511" s="127"/>
      <c r="G511" s="128"/>
      <c r="H511" s="129"/>
      <c r="I511" s="20"/>
      <c r="J511" s="130"/>
      <c r="K511" s="20"/>
      <c r="L511" s="21"/>
      <c r="M511" s="20"/>
      <c r="N511" s="131"/>
      <c r="O511" s="20"/>
      <c r="P511" s="21"/>
      <c r="Q511" s="20"/>
      <c r="R511" s="21"/>
      <c r="U511" s="557"/>
      <c r="V511" s="788"/>
      <c r="W511" s="349"/>
      <c r="X511" s="238"/>
      <c r="Y511" s="279"/>
      <c r="Z511" s="873"/>
      <c r="AA511" s="289"/>
      <c r="AB511" s="132"/>
      <c r="AC511" s="68"/>
      <c r="AD511" s="129"/>
      <c r="AE511"/>
      <c r="AF511" s="96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26" customFormat="1" x14ac:dyDescent="0.25">
      <c r="A512" s="125"/>
      <c r="C512" s="125"/>
      <c r="D512" s="127"/>
      <c r="E512" s="1043"/>
      <c r="F512" s="127"/>
      <c r="G512" s="128"/>
      <c r="H512" s="129"/>
      <c r="I512" s="20"/>
      <c r="J512" s="130"/>
      <c r="K512" s="20"/>
      <c r="L512" s="21"/>
      <c r="M512" s="20"/>
      <c r="N512" s="131"/>
      <c r="O512" s="20"/>
      <c r="P512" s="21"/>
      <c r="Q512" s="20"/>
      <c r="R512" s="21"/>
      <c r="U512" s="557"/>
      <c r="V512" s="788"/>
      <c r="W512" s="349"/>
      <c r="X512" s="238"/>
      <c r="Y512" s="279"/>
      <c r="Z512" s="873"/>
      <c r="AA512" s="289"/>
      <c r="AB512" s="132"/>
      <c r="AC512" s="68"/>
      <c r="AD512" s="129"/>
      <c r="AE512"/>
      <c r="AF512" s="96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</row>
    <row r="513" spans="1:52" s="126" customFormat="1" x14ac:dyDescent="0.25">
      <c r="A513" s="125"/>
      <c r="C513" s="125"/>
      <c r="D513" s="127"/>
      <c r="E513" s="1043"/>
      <c r="F513" s="127"/>
      <c r="G513" s="128"/>
      <c r="H513" s="129"/>
      <c r="I513" s="20"/>
      <c r="J513" s="130"/>
      <c r="K513" s="20"/>
      <c r="L513" s="21"/>
      <c r="M513" s="20"/>
      <c r="N513" s="131"/>
      <c r="O513" s="20"/>
      <c r="P513" s="21"/>
      <c r="Q513" s="20"/>
      <c r="R513" s="21"/>
      <c r="U513" s="557"/>
      <c r="V513" s="788"/>
      <c r="W513" s="349"/>
      <c r="X513" s="238"/>
      <c r="Y513" s="279"/>
      <c r="Z513" s="873"/>
      <c r="AA513" s="289"/>
      <c r="AB513" s="132"/>
      <c r="AC513" s="68"/>
      <c r="AD513" s="129"/>
      <c r="AE513"/>
      <c r="AF513" s="96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</row>
    <row r="514" spans="1:52" s="126" customFormat="1" x14ac:dyDescent="0.25">
      <c r="A514" s="125"/>
      <c r="C514" s="125"/>
      <c r="D514" s="127"/>
      <c r="E514" s="1043"/>
      <c r="F514" s="127"/>
      <c r="G514" s="128"/>
      <c r="H514" s="129"/>
      <c r="I514" s="20"/>
      <c r="J514" s="130"/>
      <c r="K514" s="20"/>
      <c r="L514" s="21"/>
      <c r="M514" s="20"/>
      <c r="N514" s="131"/>
      <c r="O514" s="20"/>
      <c r="P514" s="21"/>
      <c r="Q514" s="20"/>
      <c r="R514" s="21"/>
      <c r="U514" s="557"/>
      <c r="V514" s="788"/>
      <c r="W514" s="349"/>
      <c r="X514" s="238"/>
      <c r="Y514" s="279"/>
      <c r="Z514" s="873"/>
      <c r="AA514" s="289"/>
      <c r="AB514" s="132"/>
      <c r="AC514" s="68"/>
      <c r="AD514" s="129"/>
      <c r="AE514"/>
      <c r="AF514" s="96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126" customFormat="1" x14ac:dyDescent="0.25">
      <c r="A515" s="125"/>
      <c r="C515" s="125"/>
      <c r="D515" s="127"/>
      <c r="E515" s="1043"/>
      <c r="F515" s="127"/>
      <c r="G515" s="128"/>
      <c r="H515" s="129"/>
      <c r="I515" s="20"/>
      <c r="J515" s="130"/>
      <c r="K515" s="20"/>
      <c r="L515" s="21"/>
      <c r="M515" s="20"/>
      <c r="N515" s="131"/>
      <c r="O515" s="20"/>
      <c r="P515" s="21"/>
      <c r="Q515" s="20"/>
      <c r="R515" s="21"/>
      <c r="U515" s="557"/>
      <c r="V515" s="788"/>
      <c r="W515" s="349"/>
      <c r="X515" s="238"/>
      <c r="Y515" s="279"/>
      <c r="Z515" s="873"/>
      <c r="AA515" s="289"/>
      <c r="AB515" s="132"/>
      <c r="AC515" s="68"/>
      <c r="AD515" s="129"/>
      <c r="AE515"/>
      <c r="AF515" s="96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126" customFormat="1" x14ac:dyDescent="0.25">
      <c r="A516" s="125"/>
      <c r="C516" s="125"/>
      <c r="D516" s="127"/>
      <c r="E516" s="1043"/>
      <c r="F516" s="127"/>
      <c r="G516" s="128"/>
      <c r="H516" s="129"/>
      <c r="I516" s="20"/>
      <c r="J516" s="130"/>
      <c r="K516" s="20"/>
      <c r="L516" s="21"/>
      <c r="M516" s="20"/>
      <c r="N516" s="131"/>
      <c r="O516" s="20"/>
      <c r="P516" s="21"/>
      <c r="Q516" s="20"/>
      <c r="R516" s="21"/>
      <c r="U516" s="557"/>
      <c r="V516" s="788"/>
      <c r="W516" s="349"/>
      <c r="X516" s="238"/>
      <c r="Y516" s="279"/>
      <c r="Z516" s="873"/>
      <c r="AA516" s="289"/>
      <c r="AB516" s="132"/>
      <c r="AC516" s="68"/>
      <c r="AD516" s="129"/>
      <c r="AE516"/>
      <c r="AF516" s="9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126" customFormat="1" x14ac:dyDescent="0.25">
      <c r="A517" s="125"/>
      <c r="C517" s="125"/>
      <c r="D517" s="127"/>
      <c r="E517" s="1043"/>
      <c r="F517" s="127"/>
      <c r="G517" s="128"/>
      <c r="H517" s="129"/>
      <c r="I517" s="20"/>
      <c r="J517" s="130"/>
      <c r="K517" s="20"/>
      <c r="L517" s="21"/>
      <c r="M517" s="20"/>
      <c r="N517" s="131"/>
      <c r="O517" s="20"/>
      <c r="P517" s="21"/>
      <c r="Q517" s="20"/>
      <c r="R517" s="21"/>
      <c r="U517" s="557"/>
      <c r="V517" s="788"/>
      <c r="W517" s="349"/>
      <c r="X517" s="238"/>
      <c r="Y517" s="279"/>
      <c r="Z517" s="873"/>
      <c r="AA517" s="289"/>
      <c r="AB517" s="132"/>
      <c r="AC517" s="68"/>
      <c r="AD517" s="129"/>
      <c r="AE517"/>
      <c r="AF517" s="96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126" customFormat="1" x14ac:dyDescent="0.25">
      <c r="A518" s="125"/>
      <c r="C518" s="125"/>
      <c r="D518" s="127"/>
      <c r="E518" s="1043"/>
      <c r="F518" s="127"/>
      <c r="G518" s="128"/>
      <c r="H518" s="129"/>
      <c r="I518" s="20"/>
      <c r="J518" s="130"/>
      <c r="K518" s="20"/>
      <c r="L518" s="21"/>
      <c r="M518" s="20"/>
      <c r="N518" s="131"/>
      <c r="O518" s="20"/>
      <c r="P518" s="21"/>
      <c r="Q518" s="20"/>
      <c r="R518" s="21"/>
      <c r="U518" s="557"/>
      <c r="V518" s="788"/>
      <c r="W518" s="349"/>
      <c r="X518" s="238"/>
      <c r="Y518" s="279"/>
      <c r="Z518" s="873"/>
      <c r="AA518" s="289"/>
      <c r="AB518" s="132"/>
      <c r="AC518" s="68"/>
      <c r="AD518" s="129"/>
      <c r="AE518"/>
      <c r="AF518" s="96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126" customFormat="1" x14ac:dyDescent="0.25">
      <c r="A519" s="125"/>
      <c r="C519" s="125"/>
      <c r="D519" s="127"/>
      <c r="E519" s="1043"/>
      <c r="F519" s="127"/>
      <c r="G519" s="128"/>
      <c r="H519" s="129"/>
      <c r="I519" s="20"/>
      <c r="J519" s="130"/>
      <c r="K519" s="20"/>
      <c r="L519" s="21"/>
      <c r="M519" s="20"/>
      <c r="N519" s="131"/>
      <c r="O519" s="20"/>
      <c r="P519" s="21"/>
      <c r="Q519" s="20"/>
      <c r="R519" s="21"/>
      <c r="U519" s="557"/>
      <c r="V519" s="788"/>
      <c r="W519" s="349"/>
      <c r="X519" s="238"/>
      <c r="Y519" s="279"/>
      <c r="Z519" s="873"/>
      <c r="AA519" s="289"/>
      <c r="AB519" s="132"/>
      <c r="AC519" s="68"/>
      <c r="AD519" s="129"/>
      <c r="AE519"/>
      <c r="AF519" s="96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126" customFormat="1" x14ac:dyDescent="0.25">
      <c r="A520" s="125"/>
      <c r="C520" s="125"/>
      <c r="D520" s="127"/>
      <c r="E520" s="1043"/>
      <c r="F520" s="127"/>
      <c r="G520" s="128"/>
      <c r="H520" s="129"/>
      <c r="I520" s="20"/>
      <c r="J520" s="130"/>
      <c r="K520" s="20"/>
      <c r="L520" s="21"/>
      <c r="M520" s="20"/>
      <c r="N520" s="131"/>
      <c r="O520" s="20"/>
      <c r="P520" s="21"/>
      <c r="Q520" s="20"/>
      <c r="R520" s="21"/>
      <c r="U520" s="557"/>
      <c r="V520" s="788"/>
      <c r="W520" s="349"/>
      <c r="X520" s="238"/>
      <c r="Y520" s="279"/>
      <c r="Z520" s="873"/>
      <c r="AA520" s="289"/>
      <c r="AB520" s="132"/>
      <c r="AC520" s="68"/>
      <c r="AD520" s="129"/>
      <c r="AE520"/>
      <c r="AF520" s="96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126" customFormat="1" x14ac:dyDescent="0.25">
      <c r="A521" s="125"/>
      <c r="C521" s="125"/>
      <c r="D521" s="127"/>
      <c r="E521" s="1043"/>
      <c r="F521" s="127"/>
      <c r="G521" s="128"/>
      <c r="H521" s="129"/>
      <c r="I521" s="20"/>
      <c r="J521" s="130"/>
      <c r="K521" s="20"/>
      <c r="L521" s="21"/>
      <c r="M521" s="20"/>
      <c r="N521" s="131"/>
      <c r="O521" s="20"/>
      <c r="P521" s="21"/>
      <c r="Q521" s="20"/>
      <c r="R521" s="21"/>
      <c r="U521" s="557"/>
      <c r="V521" s="788"/>
      <c r="W521" s="349"/>
      <c r="X521" s="238"/>
      <c r="Y521" s="279"/>
      <c r="Z521" s="873"/>
      <c r="AA521" s="289"/>
      <c r="AB521" s="132"/>
      <c r="AC521" s="68"/>
      <c r="AD521" s="129"/>
      <c r="AE521"/>
      <c r="AF521" s="96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126" customFormat="1" x14ac:dyDescent="0.25">
      <c r="A522" s="125"/>
      <c r="C522" s="125"/>
      <c r="D522" s="127"/>
      <c r="E522" s="1043"/>
      <c r="F522" s="127"/>
      <c r="G522" s="128"/>
      <c r="H522" s="129"/>
      <c r="I522" s="20"/>
      <c r="J522" s="130"/>
      <c r="K522" s="20"/>
      <c r="L522" s="21"/>
      <c r="M522" s="20"/>
      <c r="N522" s="131"/>
      <c r="O522" s="20"/>
      <c r="P522" s="21"/>
      <c r="Q522" s="20"/>
      <c r="R522" s="21"/>
      <c r="U522" s="557"/>
      <c r="V522" s="788"/>
      <c r="W522" s="349"/>
      <c r="X522" s="238"/>
      <c r="Y522" s="279"/>
      <c r="Z522" s="873"/>
      <c r="AA522" s="289"/>
      <c r="AB522" s="132"/>
      <c r="AC522" s="68"/>
      <c r="AD522" s="129"/>
      <c r="AE522"/>
      <c r="AF522" s="96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126" customFormat="1" x14ac:dyDescent="0.25">
      <c r="A523" s="125"/>
      <c r="C523" s="125"/>
      <c r="D523" s="127"/>
      <c r="E523" s="1043"/>
      <c r="F523" s="127"/>
      <c r="G523" s="128"/>
      <c r="H523" s="129"/>
      <c r="I523" s="20"/>
      <c r="J523" s="130"/>
      <c r="K523" s="20"/>
      <c r="L523" s="21"/>
      <c r="M523" s="20"/>
      <c r="N523" s="131"/>
      <c r="O523" s="20"/>
      <c r="P523" s="21"/>
      <c r="Q523" s="20"/>
      <c r="R523" s="21"/>
      <c r="U523" s="557"/>
      <c r="V523" s="788"/>
      <c r="W523" s="349"/>
      <c r="X523" s="238"/>
      <c r="Y523" s="279"/>
      <c r="Z523" s="873"/>
      <c r="AA523" s="289"/>
      <c r="AB523" s="132"/>
      <c r="AC523" s="68"/>
      <c r="AD523" s="129"/>
      <c r="AE523"/>
      <c r="AF523" s="96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126" customFormat="1" x14ac:dyDescent="0.25">
      <c r="A524" s="125"/>
      <c r="C524" s="125"/>
      <c r="D524" s="127"/>
      <c r="E524" s="1043"/>
      <c r="F524" s="127"/>
      <c r="G524" s="128"/>
      <c r="H524" s="129"/>
      <c r="I524" s="20"/>
      <c r="J524" s="130"/>
      <c r="K524" s="20"/>
      <c r="L524" s="21"/>
      <c r="M524" s="20"/>
      <c r="N524" s="131"/>
      <c r="O524" s="20"/>
      <c r="P524" s="21"/>
      <c r="Q524" s="20"/>
      <c r="R524" s="21"/>
      <c r="U524" s="557"/>
      <c r="V524" s="788"/>
      <c r="W524" s="349"/>
      <c r="X524" s="238"/>
      <c r="Y524" s="279"/>
      <c r="Z524" s="873"/>
      <c r="AA524" s="289"/>
      <c r="AB524" s="132"/>
      <c r="AC524" s="68"/>
      <c r="AD524" s="129"/>
      <c r="AE524"/>
      <c r="AF524" s="96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126" customFormat="1" x14ac:dyDescent="0.25">
      <c r="A525" s="125"/>
      <c r="C525" s="125"/>
      <c r="D525" s="127"/>
      <c r="E525" s="1043"/>
      <c r="F525" s="127"/>
      <c r="G525" s="128"/>
      <c r="H525" s="129"/>
      <c r="I525" s="20"/>
      <c r="J525" s="130"/>
      <c r="K525" s="20"/>
      <c r="L525" s="21"/>
      <c r="M525" s="20"/>
      <c r="N525" s="131"/>
      <c r="O525" s="20"/>
      <c r="P525" s="21"/>
      <c r="Q525" s="20"/>
      <c r="R525" s="21"/>
      <c r="U525" s="557"/>
      <c r="V525" s="788"/>
      <c r="W525" s="349"/>
      <c r="X525" s="238"/>
      <c r="Y525" s="279"/>
      <c r="Z525" s="873"/>
      <c r="AA525" s="289"/>
      <c r="AB525" s="132"/>
      <c r="AC525" s="68"/>
      <c r="AD525" s="129"/>
      <c r="AE525"/>
      <c r="AF525" s="96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126" customFormat="1" x14ac:dyDescent="0.25">
      <c r="A526" s="125"/>
      <c r="C526" s="125"/>
      <c r="D526" s="127"/>
      <c r="E526" s="1043"/>
      <c r="F526" s="127"/>
      <c r="G526" s="128"/>
      <c r="H526" s="129"/>
      <c r="I526" s="20"/>
      <c r="J526" s="130"/>
      <c r="K526" s="20"/>
      <c r="L526" s="21"/>
      <c r="M526" s="20"/>
      <c r="N526" s="131"/>
      <c r="O526" s="20"/>
      <c r="P526" s="21"/>
      <c r="Q526" s="20"/>
      <c r="R526" s="21"/>
      <c r="U526" s="557"/>
      <c r="V526" s="788"/>
      <c r="W526" s="349"/>
      <c r="X526" s="238"/>
      <c r="Y526" s="279"/>
      <c r="Z526" s="873"/>
      <c r="AA526" s="289"/>
      <c r="AB526" s="132"/>
      <c r="AC526" s="68"/>
      <c r="AD526" s="129"/>
      <c r="AE526"/>
      <c r="AF526" s="9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126" customFormat="1" x14ac:dyDescent="0.25">
      <c r="A527" s="125"/>
      <c r="C527" s="125"/>
      <c r="D527" s="127"/>
      <c r="E527" s="1043"/>
      <c r="F527" s="127"/>
      <c r="G527" s="128"/>
      <c r="H527" s="129"/>
      <c r="I527" s="20"/>
      <c r="J527" s="130"/>
      <c r="K527" s="20"/>
      <c r="L527" s="21"/>
      <c r="M527" s="20"/>
      <c r="N527" s="131"/>
      <c r="O527" s="20"/>
      <c r="P527" s="21"/>
      <c r="Q527" s="20"/>
      <c r="R527" s="21"/>
      <c r="U527" s="557"/>
      <c r="V527" s="788"/>
      <c r="W527" s="349"/>
      <c r="X527" s="238"/>
      <c r="Y527" s="279"/>
      <c r="Z527" s="873"/>
      <c r="AA527" s="289"/>
      <c r="AB527" s="132"/>
      <c r="AC527" s="68"/>
      <c r="AD527" s="129"/>
      <c r="AE527"/>
      <c r="AF527" s="96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126" customFormat="1" x14ac:dyDescent="0.25">
      <c r="A528" s="125"/>
      <c r="C528" s="125"/>
      <c r="D528" s="127"/>
      <c r="E528" s="1043"/>
      <c r="F528" s="127"/>
      <c r="G528" s="128"/>
      <c r="H528" s="129"/>
      <c r="I528" s="20"/>
      <c r="J528" s="130"/>
      <c r="K528" s="20"/>
      <c r="L528" s="21"/>
      <c r="M528" s="20"/>
      <c r="N528" s="131"/>
      <c r="O528" s="20"/>
      <c r="P528" s="21"/>
      <c r="Q528" s="20"/>
      <c r="R528" s="21"/>
      <c r="U528" s="557"/>
      <c r="V528" s="788"/>
      <c r="W528" s="349"/>
      <c r="X528" s="238"/>
      <c r="Y528" s="279"/>
      <c r="Z528" s="873"/>
      <c r="AA528" s="289"/>
      <c r="AB528" s="132"/>
      <c r="AC528" s="68"/>
      <c r="AD528" s="129"/>
      <c r="AE528"/>
      <c r="AF528" s="96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126" customFormat="1" x14ac:dyDescent="0.25">
      <c r="A529" s="125"/>
      <c r="C529" s="125"/>
      <c r="D529" s="127"/>
      <c r="E529" s="1043"/>
      <c r="F529" s="127"/>
      <c r="G529" s="128"/>
      <c r="H529" s="129"/>
      <c r="I529" s="20"/>
      <c r="J529" s="130"/>
      <c r="K529" s="20"/>
      <c r="L529" s="21"/>
      <c r="M529" s="20"/>
      <c r="N529" s="131"/>
      <c r="O529" s="20"/>
      <c r="P529" s="21"/>
      <c r="Q529" s="20"/>
      <c r="R529" s="21"/>
      <c r="U529" s="557"/>
      <c r="V529" s="788"/>
      <c r="W529" s="349"/>
      <c r="X529" s="238"/>
      <c r="Y529" s="279"/>
      <c r="Z529" s="873"/>
      <c r="AA529" s="289"/>
      <c r="AB529" s="132"/>
      <c r="AC529" s="68"/>
      <c r="AD529" s="129"/>
      <c r="AE529"/>
      <c r="AF529" s="96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126" customFormat="1" x14ac:dyDescent="0.25">
      <c r="A530" s="125"/>
      <c r="C530" s="125"/>
      <c r="D530" s="127"/>
      <c r="E530" s="1043"/>
      <c r="F530" s="127"/>
      <c r="G530" s="128"/>
      <c r="H530" s="129"/>
      <c r="I530" s="20"/>
      <c r="J530" s="130"/>
      <c r="K530" s="20"/>
      <c r="L530" s="21"/>
      <c r="M530" s="20"/>
      <c r="N530" s="131"/>
      <c r="O530" s="20"/>
      <c r="P530" s="21"/>
      <c r="Q530" s="20"/>
      <c r="R530" s="21"/>
      <c r="U530" s="557"/>
      <c r="V530" s="788"/>
      <c r="W530" s="349"/>
      <c r="X530" s="238"/>
      <c r="Y530" s="279"/>
      <c r="Z530" s="873"/>
      <c r="AA530" s="289"/>
      <c r="AB530" s="132"/>
      <c r="AC530" s="68"/>
      <c r="AD530" s="129"/>
      <c r="AE530"/>
      <c r="AF530" s="96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126" customFormat="1" x14ac:dyDescent="0.25">
      <c r="A531" s="125"/>
      <c r="C531" s="125"/>
      <c r="D531" s="127"/>
      <c r="E531" s="1043"/>
      <c r="F531" s="127"/>
      <c r="G531" s="128"/>
      <c r="H531" s="129"/>
      <c r="I531" s="20"/>
      <c r="J531" s="130"/>
      <c r="K531" s="20"/>
      <c r="L531" s="21"/>
      <c r="M531" s="20"/>
      <c r="N531" s="131"/>
      <c r="O531" s="20"/>
      <c r="P531" s="21"/>
      <c r="Q531" s="20"/>
      <c r="R531" s="21"/>
      <c r="U531" s="557"/>
      <c r="V531" s="788"/>
      <c r="W531" s="349"/>
      <c r="X531" s="238"/>
      <c r="Y531" s="279"/>
      <c r="Z531" s="873"/>
      <c r="AA531" s="289"/>
      <c r="AB531" s="132"/>
      <c r="AC531" s="68"/>
      <c r="AD531" s="129"/>
      <c r="AE531"/>
      <c r="AF531" s="96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126" customFormat="1" x14ac:dyDescent="0.25">
      <c r="A532" s="125"/>
      <c r="C532" s="125"/>
      <c r="D532" s="127"/>
      <c r="E532" s="1043"/>
      <c r="F532" s="127"/>
      <c r="G532" s="128"/>
      <c r="H532" s="129"/>
      <c r="I532" s="20"/>
      <c r="J532" s="130"/>
      <c r="K532" s="20"/>
      <c r="L532" s="21"/>
      <c r="M532" s="20"/>
      <c r="N532" s="131"/>
      <c r="O532" s="20"/>
      <c r="P532" s="21"/>
      <c r="Q532" s="20"/>
      <c r="R532" s="21"/>
      <c r="U532" s="557"/>
      <c r="V532" s="788"/>
      <c r="W532" s="349"/>
      <c r="X532" s="238"/>
      <c r="Y532" s="279"/>
      <c r="Z532" s="873"/>
      <c r="AA532" s="289"/>
      <c r="AB532" s="132"/>
      <c r="AC532" s="68"/>
      <c r="AD532" s="129"/>
      <c r="AE532"/>
      <c r="AF532" s="96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126" customFormat="1" x14ac:dyDescent="0.25">
      <c r="A533" s="125"/>
      <c r="C533" s="125"/>
      <c r="D533" s="127"/>
      <c r="E533" s="1043"/>
      <c r="F533" s="127"/>
      <c r="G533" s="128"/>
      <c r="H533" s="129"/>
      <c r="I533" s="20"/>
      <c r="J533" s="130"/>
      <c r="K533" s="20"/>
      <c r="L533" s="21"/>
      <c r="M533" s="20"/>
      <c r="N533" s="131"/>
      <c r="O533" s="20"/>
      <c r="P533" s="21"/>
      <c r="Q533" s="20"/>
      <c r="R533" s="21"/>
      <c r="U533" s="557"/>
      <c r="V533" s="788"/>
      <c r="W533" s="349"/>
      <c r="X533" s="238"/>
      <c r="Y533" s="279"/>
      <c r="Z533" s="873"/>
      <c r="AA533" s="289"/>
      <c r="AB533" s="132"/>
      <c r="AC533" s="68"/>
      <c r="AD533" s="129"/>
      <c r="AE533"/>
      <c r="AF533" s="96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126" customFormat="1" x14ac:dyDescent="0.25">
      <c r="A534" s="125"/>
      <c r="C534" s="125"/>
      <c r="D534" s="127"/>
      <c r="E534" s="1043"/>
      <c r="F534" s="127"/>
      <c r="G534" s="128"/>
      <c r="H534" s="129"/>
      <c r="I534" s="20"/>
      <c r="J534" s="130"/>
      <c r="K534" s="20"/>
      <c r="L534" s="21"/>
      <c r="M534" s="20"/>
      <c r="N534" s="131"/>
      <c r="O534" s="20"/>
      <c r="P534" s="21"/>
      <c r="Q534" s="20"/>
      <c r="R534" s="21"/>
      <c r="U534" s="557"/>
      <c r="V534" s="788"/>
      <c r="W534" s="349"/>
      <c r="X534" s="238"/>
      <c r="Y534" s="279"/>
      <c r="Z534" s="873"/>
      <c r="AA534" s="289"/>
      <c r="AB534" s="132"/>
      <c r="AC534" s="68"/>
      <c r="AD534" s="129"/>
      <c r="AE534"/>
      <c r="AF534" s="96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126" customFormat="1" x14ac:dyDescent="0.25">
      <c r="A535" s="125"/>
      <c r="C535" s="125"/>
      <c r="D535" s="127"/>
      <c r="E535" s="1043"/>
      <c r="F535" s="127"/>
      <c r="G535" s="128"/>
      <c r="H535" s="129"/>
      <c r="I535" s="20"/>
      <c r="J535" s="130"/>
      <c r="K535" s="20"/>
      <c r="L535" s="21"/>
      <c r="M535" s="20"/>
      <c r="N535" s="131"/>
      <c r="O535" s="20"/>
      <c r="P535" s="21"/>
      <c r="Q535" s="20"/>
      <c r="R535" s="21"/>
      <c r="U535" s="557"/>
      <c r="V535" s="788"/>
      <c r="W535" s="349"/>
      <c r="X535" s="238"/>
      <c r="Y535" s="279"/>
      <c r="Z535" s="873"/>
      <c r="AA535" s="289"/>
      <c r="AB535" s="132"/>
      <c r="AC535" s="68"/>
      <c r="AD535" s="129"/>
      <c r="AE535"/>
      <c r="AF535" s="96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126" customFormat="1" x14ac:dyDescent="0.25">
      <c r="A536" s="125"/>
      <c r="C536" s="125"/>
      <c r="D536" s="127"/>
      <c r="E536" s="1043"/>
      <c r="F536" s="127"/>
      <c r="G536" s="128"/>
      <c r="H536" s="129"/>
      <c r="I536" s="20"/>
      <c r="J536" s="130"/>
      <c r="K536" s="20"/>
      <c r="L536" s="21"/>
      <c r="M536" s="20"/>
      <c r="N536" s="131"/>
      <c r="O536" s="20"/>
      <c r="P536" s="21"/>
      <c r="Q536" s="20"/>
      <c r="R536" s="21"/>
      <c r="U536" s="557"/>
      <c r="V536" s="788"/>
      <c r="W536" s="349"/>
      <c r="X536" s="238"/>
      <c r="Y536" s="279"/>
      <c r="Z536" s="873"/>
      <c r="AA536" s="289"/>
      <c r="AB536" s="132"/>
      <c r="AC536" s="68"/>
      <c r="AD536" s="129"/>
      <c r="AE536"/>
      <c r="AF536" s="9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126" customFormat="1" x14ac:dyDescent="0.25">
      <c r="A537" s="125"/>
      <c r="C537" s="125"/>
      <c r="D537" s="127"/>
      <c r="E537" s="1043"/>
      <c r="F537" s="127"/>
      <c r="G537" s="128"/>
      <c r="H537" s="129"/>
      <c r="I537" s="20"/>
      <c r="J537" s="130"/>
      <c r="K537" s="20"/>
      <c r="L537" s="21"/>
      <c r="M537" s="20"/>
      <c r="N537" s="131"/>
      <c r="O537" s="20"/>
      <c r="P537" s="21"/>
      <c r="Q537" s="20"/>
      <c r="R537" s="21"/>
      <c r="U537" s="557"/>
      <c r="V537" s="788"/>
      <c r="W537" s="349"/>
      <c r="X537" s="238"/>
      <c r="Y537" s="279"/>
      <c r="Z537" s="873"/>
      <c r="AA537" s="289"/>
      <c r="AB537" s="132"/>
      <c r="AC537" s="68"/>
      <c r="AD537" s="129"/>
      <c r="AE537"/>
      <c r="AF537" s="96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126" customFormat="1" x14ac:dyDescent="0.25">
      <c r="A538" s="125"/>
      <c r="C538" s="125"/>
      <c r="D538" s="127"/>
      <c r="E538" s="1043"/>
      <c r="F538" s="127"/>
      <c r="G538" s="128"/>
      <c r="H538" s="129"/>
      <c r="I538" s="20"/>
      <c r="J538" s="130"/>
      <c r="K538" s="20"/>
      <c r="L538" s="21"/>
      <c r="M538" s="20"/>
      <c r="N538" s="131"/>
      <c r="O538" s="20"/>
      <c r="P538" s="21"/>
      <c r="Q538" s="20"/>
      <c r="R538" s="21"/>
      <c r="U538" s="557"/>
      <c r="V538" s="788"/>
      <c r="W538" s="349"/>
      <c r="X538" s="238"/>
      <c r="Y538" s="279"/>
      <c r="Z538" s="873"/>
      <c r="AA538" s="289"/>
      <c r="AB538" s="132"/>
      <c r="AC538" s="68"/>
      <c r="AD538" s="129"/>
      <c r="AE538"/>
      <c r="AF538" s="96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126" customFormat="1" x14ac:dyDescent="0.25">
      <c r="A539" s="125"/>
      <c r="C539" s="125"/>
      <c r="D539" s="127"/>
      <c r="E539" s="1043"/>
      <c r="F539" s="127"/>
      <c r="G539" s="128"/>
      <c r="H539" s="129"/>
      <c r="I539" s="20"/>
      <c r="J539" s="130"/>
      <c r="K539" s="20"/>
      <c r="L539" s="21"/>
      <c r="M539" s="20"/>
      <c r="N539" s="131"/>
      <c r="O539" s="20"/>
      <c r="P539" s="21"/>
      <c r="Q539" s="20"/>
      <c r="R539" s="21"/>
      <c r="U539" s="557"/>
      <c r="V539" s="788"/>
      <c r="W539" s="349"/>
      <c r="X539" s="238"/>
      <c r="Y539" s="279"/>
      <c r="Z539" s="873"/>
      <c r="AA539" s="289"/>
      <c r="AB539" s="132"/>
      <c r="AC539" s="68"/>
      <c r="AD539" s="129"/>
      <c r="AE539"/>
      <c r="AF539" s="96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126" customFormat="1" x14ac:dyDescent="0.25">
      <c r="A540" s="125"/>
      <c r="C540" s="125"/>
      <c r="D540" s="127"/>
      <c r="E540" s="1043"/>
      <c r="F540" s="127"/>
      <c r="G540" s="128"/>
      <c r="H540" s="129"/>
      <c r="I540" s="20"/>
      <c r="J540" s="130"/>
      <c r="K540" s="20"/>
      <c r="L540" s="21"/>
      <c r="M540" s="20"/>
      <c r="N540" s="131"/>
      <c r="O540" s="20"/>
      <c r="P540" s="21"/>
      <c r="Q540" s="20"/>
      <c r="R540" s="21"/>
      <c r="U540" s="557"/>
      <c r="V540" s="788"/>
      <c r="W540" s="349"/>
      <c r="X540" s="238"/>
      <c r="Y540" s="279"/>
      <c r="Z540" s="873"/>
      <c r="AA540" s="289"/>
      <c r="AB540" s="132"/>
      <c r="AC540" s="68"/>
      <c r="AD540" s="129"/>
      <c r="AE540"/>
      <c r="AF540" s="96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126" customFormat="1" x14ac:dyDescent="0.25">
      <c r="A541" s="125"/>
      <c r="C541" s="125"/>
      <c r="D541" s="127"/>
      <c r="E541" s="1043"/>
      <c r="F541" s="127"/>
      <c r="G541" s="128"/>
      <c r="H541" s="129"/>
      <c r="I541" s="20"/>
      <c r="J541" s="130"/>
      <c r="K541" s="20"/>
      <c r="L541" s="21"/>
      <c r="M541" s="20"/>
      <c r="N541" s="131"/>
      <c r="O541" s="20"/>
      <c r="P541" s="21"/>
      <c r="Q541" s="20"/>
      <c r="R541" s="21"/>
      <c r="U541" s="557"/>
      <c r="V541" s="788"/>
      <c r="W541" s="349"/>
      <c r="X541" s="238"/>
      <c r="Y541" s="279"/>
      <c r="Z541" s="873"/>
      <c r="AA541" s="289"/>
      <c r="AB541" s="132"/>
      <c r="AC541" s="68"/>
      <c r="AD541" s="129"/>
      <c r="AE541"/>
      <c r="AF541" s="96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126" customFormat="1" x14ac:dyDescent="0.25">
      <c r="A542" s="125"/>
      <c r="C542" s="125"/>
      <c r="D542" s="127"/>
      <c r="E542" s="1043"/>
      <c r="F542" s="127"/>
      <c r="G542" s="128"/>
      <c r="H542" s="129"/>
      <c r="I542" s="20"/>
      <c r="J542" s="130"/>
      <c r="K542" s="20"/>
      <c r="L542" s="21"/>
      <c r="M542" s="20"/>
      <c r="N542" s="131"/>
      <c r="O542" s="20"/>
      <c r="P542" s="21"/>
      <c r="Q542" s="20"/>
      <c r="R542" s="21"/>
      <c r="U542" s="557"/>
      <c r="V542" s="788"/>
      <c r="W542" s="349"/>
      <c r="X542" s="238"/>
      <c r="Y542" s="279"/>
      <c r="Z542" s="873"/>
      <c r="AA542" s="289"/>
      <c r="AB542" s="132"/>
      <c r="AC542" s="68"/>
      <c r="AD542" s="129"/>
      <c r="AE542"/>
      <c r="AF542" s="96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126" customFormat="1" x14ac:dyDescent="0.25">
      <c r="A543" s="125"/>
      <c r="C543" s="125"/>
      <c r="D543" s="127"/>
      <c r="E543" s="1043"/>
      <c r="F543" s="127"/>
      <c r="G543" s="128"/>
      <c r="H543" s="129"/>
      <c r="I543" s="20"/>
      <c r="J543" s="130"/>
      <c r="K543" s="20"/>
      <c r="L543" s="21"/>
      <c r="M543" s="20"/>
      <c r="N543" s="131"/>
      <c r="O543" s="20"/>
      <c r="P543" s="21"/>
      <c r="Q543" s="20"/>
      <c r="R543" s="21"/>
      <c r="U543" s="557"/>
      <c r="V543" s="788"/>
      <c r="W543" s="349"/>
      <c r="X543" s="238"/>
      <c r="Y543" s="279"/>
      <c r="Z543" s="873"/>
      <c r="AA543" s="289"/>
      <c r="AB543" s="132"/>
      <c r="AC543" s="68"/>
      <c r="AD543" s="129"/>
      <c r="AE543"/>
      <c r="AF543" s="96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126" customFormat="1" x14ac:dyDescent="0.25">
      <c r="A544" s="125"/>
      <c r="C544" s="125"/>
      <c r="D544" s="127"/>
      <c r="E544" s="1043"/>
      <c r="F544" s="127"/>
      <c r="G544" s="128"/>
      <c r="H544" s="129"/>
      <c r="I544" s="20"/>
      <c r="J544" s="130"/>
      <c r="K544" s="20"/>
      <c r="L544" s="21"/>
      <c r="M544" s="20"/>
      <c r="N544" s="131"/>
      <c r="O544" s="20"/>
      <c r="P544" s="21"/>
      <c r="Q544" s="20"/>
      <c r="R544" s="21"/>
      <c r="U544" s="557"/>
      <c r="V544" s="788"/>
      <c r="W544" s="349"/>
      <c r="X544" s="238"/>
      <c r="Y544" s="279"/>
      <c r="Z544" s="873"/>
      <c r="AA544" s="289"/>
      <c r="AB544" s="132"/>
      <c r="AC544" s="68"/>
      <c r="AD544" s="129"/>
      <c r="AE544"/>
      <c r="AF544" s="96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126" customFormat="1" x14ac:dyDescent="0.25">
      <c r="A545" s="125"/>
      <c r="C545" s="125"/>
      <c r="D545" s="127"/>
      <c r="E545" s="1043"/>
      <c r="F545" s="127"/>
      <c r="G545" s="128"/>
      <c r="H545" s="129"/>
      <c r="I545" s="20"/>
      <c r="J545" s="130"/>
      <c r="K545" s="20"/>
      <c r="L545" s="21"/>
      <c r="M545" s="20"/>
      <c r="N545" s="131"/>
      <c r="O545" s="20"/>
      <c r="P545" s="21"/>
      <c r="Q545" s="20"/>
      <c r="R545" s="21"/>
      <c r="U545" s="557"/>
      <c r="V545" s="788"/>
      <c r="W545" s="349"/>
      <c r="X545" s="238"/>
      <c r="Y545" s="279"/>
      <c r="Z545" s="873"/>
      <c r="AA545" s="289"/>
      <c r="AB545" s="132"/>
      <c r="AC545" s="68"/>
      <c r="AD545" s="129"/>
      <c r="AE545"/>
      <c r="AF545" s="96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126" customFormat="1" x14ac:dyDescent="0.25">
      <c r="A546" s="125"/>
      <c r="C546" s="125"/>
      <c r="D546" s="127"/>
      <c r="E546" s="1043"/>
      <c r="F546" s="127"/>
      <c r="G546" s="128"/>
      <c r="H546" s="129"/>
      <c r="I546" s="20"/>
      <c r="J546" s="130"/>
      <c r="K546" s="20"/>
      <c r="L546" s="21"/>
      <c r="M546" s="20"/>
      <c r="N546" s="131"/>
      <c r="O546" s="20"/>
      <c r="P546" s="21"/>
      <c r="Q546" s="20"/>
      <c r="R546" s="21"/>
      <c r="U546" s="557"/>
      <c r="V546" s="788"/>
      <c r="W546" s="349"/>
      <c r="X546" s="238"/>
      <c r="Y546" s="279"/>
      <c r="Z546" s="873"/>
      <c r="AA546" s="289"/>
      <c r="AB546" s="132"/>
      <c r="AC546" s="68"/>
      <c r="AD546" s="129"/>
      <c r="AE546"/>
      <c r="AF546" s="9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126" customFormat="1" x14ac:dyDescent="0.25">
      <c r="A547" s="125"/>
      <c r="C547" s="125"/>
      <c r="D547" s="127"/>
      <c r="E547" s="1043"/>
      <c r="F547" s="127"/>
      <c r="G547" s="128"/>
      <c r="H547" s="129"/>
      <c r="I547" s="20"/>
      <c r="J547" s="130"/>
      <c r="K547" s="20"/>
      <c r="L547" s="21"/>
      <c r="M547" s="20"/>
      <c r="N547" s="131"/>
      <c r="O547" s="20"/>
      <c r="P547" s="21"/>
      <c r="Q547" s="20"/>
      <c r="R547" s="21"/>
      <c r="U547" s="557"/>
      <c r="V547" s="788"/>
      <c r="W547" s="349"/>
      <c r="X547" s="238"/>
      <c r="Y547" s="279"/>
      <c r="Z547" s="873"/>
      <c r="AA547" s="289"/>
      <c r="AB547" s="132"/>
      <c r="AC547" s="68"/>
      <c r="AD547" s="129"/>
      <c r="AE547"/>
      <c r="AF547" s="96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126" customFormat="1" x14ac:dyDescent="0.25">
      <c r="A548" s="125"/>
      <c r="C548" s="125"/>
      <c r="D548" s="127"/>
      <c r="E548" s="1043"/>
      <c r="F548" s="127"/>
      <c r="G548" s="128"/>
      <c r="H548" s="129"/>
      <c r="I548" s="20"/>
      <c r="J548" s="130"/>
      <c r="K548" s="20"/>
      <c r="L548" s="21"/>
      <c r="M548" s="20"/>
      <c r="N548" s="131"/>
      <c r="O548" s="20"/>
      <c r="P548" s="21"/>
      <c r="Q548" s="20"/>
      <c r="R548" s="21"/>
      <c r="U548" s="557"/>
      <c r="V548" s="788"/>
      <c r="W548" s="349"/>
      <c r="X548" s="238"/>
      <c r="Y548" s="279"/>
      <c r="Z548" s="873"/>
      <c r="AA548" s="289"/>
      <c r="AB548" s="132"/>
      <c r="AC548" s="68"/>
      <c r="AD548" s="129"/>
      <c r="AE548"/>
      <c r="AF548" s="96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126" customFormat="1" x14ac:dyDescent="0.25">
      <c r="A549" s="125"/>
      <c r="C549" s="125"/>
      <c r="D549" s="127"/>
      <c r="E549" s="1043"/>
      <c r="F549" s="127"/>
      <c r="G549" s="128"/>
      <c r="H549" s="129"/>
      <c r="I549" s="20"/>
      <c r="J549" s="130"/>
      <c r="K549" s="20"/>
      <c r="L549" s="21"/>
      <c r="M549" s="20"/>
      <c r="N549" s="131"/>
      <c r="O549" s="20"/>
      <c r="P549" s="21"/>
      <c r="Q549" s="20"/>
      <c r="R549" s="21"/>
      <c r="U549" s="557"/>
      <c r="V549" s="788"/>
      <c r="W549" s="349"/>
      <c r="X549" s="238"/>
      <c r="Y549" s="279"/>
      <c r="Z549" s="873"/>
      <c r="AA549" s="289"/>
      <c r="AB549" s="132"/>
      <c r="AC549" s="68"/>
      <c r="AD549" s="129"/>
      <c r="AE549"/>
      <c r="AF549" s="96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126" customFormat="1" x14ac:dyDescent="0.25">
      <c r="A550" s="125"/>
      <c r="C550" s="125"/>
      <c r="D550" s="127"/>
      <c r="E550" s="1043"/>
      <c r="F550" s="127"/>
      <c r="G550" s="128"/>
      <c r="H550" s="129"/>
      <c r="I550" s="20"/>
      <c r="J550" s="130"/>
      <c r="K550" s="20"/>
      <c r="L550" s="21"/>
      <c r="M550" s="20"/>
      <c r="N550" s="131"/>
      <c r="O550" s="20"/>
      <c r="P550" s="21"/>
      <c r="Q550" s="20"/>
      <c r="R550" s="21"/>
      <c r="U550" s="557"/>
      <c r="V550" s="788"/>
      <c r="W550" s="349"/>
      <c r="X550" s="238"/>
      <c r="Y550" s="279"/>
      <c r="Z550" s="873"/>
      <c r="AA550" s="289"/>
      <c r="AB550" s="132"/>
      <c r="AC550" s="68"/>
      <c r="AD550" s="129"/>
      <c r="AE550"/>
      <c r="AF550" s="96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126" customFormat="1" x14ac:dyDescent="0.25">
      <c r="A551" s="125"/>
      <c r="C551" s="125"/>
      <c r="D551" s="127"/>
      <c r="E551" s="1043"/>
      <c r="F551" s="127"/>
      <c r="G551" s="128"/>
      <c r="H551" s="129"/>
      <c r="I551" s="20"/>
      <c r="J551" s="130"/>
      <c r="K551" s="20"/>
      <c r="L551" s="21"/>
      <c r="M551" s="20"/>
      <c r="N551" s="131"/>
      <c r="O551" s="20"/>
      <c r="P551" s="21"/>
      <c r="Q551" s="20"/>
      <c r="R551" s="21"/>
      <c r="U551" s="557"/>
      <c r="V551" s="788"/>
      <c r="W551" s="349"/>
      <c r="X551" s="238"/>
      <c r="Y551" s="279"/>
      <c r="Z551" s="873"/>
      <c r="AA551" s="289"/>
      <c r="AB551" s="132"/>
      <c r="AC551" s="68"/>
      <c r="AD551" s="129"/>
      <c r="AE551"/>
      <c r="AF551" s="96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126" customFormat="1" x14ac:dyDescent="0.25">
      <c r="A552" s="125"/>
      <c r="C552" s="125"/>
      <c r="D552" s="127"/>
      <c r="E552" s="1043"/>
      <c r="F552" s="127"/>
      <c r="G552" s="128"/>
      <c r="H552" s="129"/>
      <c r="I552" s="20"/>
      <c r="J552" s="130"/>
      <c r="K552" s="20"/>
      <c r="L552" s="21"/>
      <c r="M552" s="20"/>
      <c r="N552" s="131"/>
      <c r="O552" s="20"/>
      <c r="P552" s="21"/>
      <c r="Q552" s="20"/>
      <c r="R552" s="21"/>
      <c r="U552" s="557"/>
      <c r="V552" s="788"/>
      <c r="W552" s="349"/>
      <c r="X552" s="238"/>
      <c r="Y552" s="279"/>
      <c r="Z552" s="873"/>
      <c r="AA552" s="289"/>
      <c r="AB552" s="132"/>
      <c r="AC552" s="68"/>
      <c r="AD552" s="129"/>
      <c r="AE552"/>
      <c r="AF552" s="96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126" customFormat="1" x14ac:dyDescent="0.25">
      <c r="A553" s="125"/>
      <c r="C553" s="125"/>
      <c r="D553" s="127"/>
      <c r="E553" s="1043"/>
      <c r="F553" s="127"/>
      <c r="G553" s="128"/>
      <c r="H553" s="129"/>
      <c r="I553" s="20"/>
      <c r="J553" s="130"/>
      <c r="K553" s="20"/>
      <c r="L553" s="21"/>
      <c r="M553" s="20"/>
      <c r="N553" s="131"/>
      <c r="O553" s="20"/>
      <c r="P553" s="21"/>
      <c r="Q553" s="20"/>
      <c r="R553" s="21"/>
      <c r="U553" s="557"/>
      <c r="V553" s="788"/>
      <c r="W553" s="349"/>
      <c r="X553" s="238"/>
      <c r="Y553" s="279"/>
      <c r="Z553" s="873"/>
      <c r="AA553" s="289"/>
      <c r="AB553" s="132"/>
      <c r="AC553" s="68"/>
      <c r="AD553" s="129"/>
      <c r="AE553"/>
      <c r="AF553" s="96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126" customFormat="1" x14ac:dyDescent="0.25">
      <c r="A554" s="125"/>
      <c r="C554" s="125"/>
      <c r="D554" s="127"/>
      <c r="E554" s="1043"/>
      <c r="F554" s="127"/>
      <c r="G554" s="128"/>
      <c r="H554" s="129"/>
      <c r="I554" s="20"/>
      <c r="J554" s="130"/>
      <c r="K554" s="20"/>
      <c r="L554" s="21"/>
      <c r="M554" s="20"/>
      <c r="N554" s="131"/>
      <c r="O554" s="20"/>
      <c r="P554" s="21"/>
      <c r="Q554" s="20"/>
      <c r="R554" s="21"/>
      <c r="U554" s="557"/>
      <c r="V554" s="788"/>
      <c r="W554" s="349"/>
      <c r="X554" s="238"/>
      <c r="Y554" s="279"/>
      <c r="Z554" s="873"/>
      <c r="AA554" s="289"/>
      <c r="AB554" s="132"/>
      <c r="AC554" s="68"/>
      <c r="AD554" s="129"/>
      <c r="AE554"/>
      <c r="AF554" s="96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126" customFormat="1" x14ac:dyDescent="0.25">
      <c r="A555" s="125"/>
      <c r="C555" s="125"/>
      <c r="D555" s="127"/>
      <c r="E555" s="1043"/>
      <c r="F555" s="127"/>
      <c r="G555" s="128"/>
      <c r="H555" s="129"/>
      <c r="I555" s="20"/>
      <c r="J555" s="130"/>
      <c r="K555" s="20"/>
      <c r="L555" s="21"/>
      <c r="M555" s="20"/>
      <c r="N555" s="131"/>
      <c r="O555" s="20"/>
      <c r="P555" s="21"/>
      <c r="Q555" s="20"/>
      <c r="R555" s="21"/>
      <c r="U555" s="557"/>
      <c r="V555" s="788"/>
      <c r="W555" s="349"/>
      <c r="X555" s="238"/>
      <c r="Y555" s="279"/>
      <c r="Z555" s="873"/>
      <c r="AA555" s="289"/>
      <c r="AB555" s="132"/>
      <c r="AC555" s="68"/>
      <c r="AD555" s="129"/>
      <c r="AE555"/>
      <c r="AF555" s="96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126" customFormat="1" x14ac:dyDescent="0.25">
      <c r="A556" s="125"/>
      <c r="C556" s="125"/>
      <c r="D556" s="127"/>
      <c r="E556" s="1043"/>
      <c r="F556" s="127"/>
      <c r="G556" s="128"/>
      <c r="H556" s="129"/>
      <c r="I556" s="20"/>
      <c r="J556" s="130"/>
      <c r="K556" s="20"/>
      <c r="L556" s="21"/>
      <c r="M556" s="20"/>
      <c r="N556" s="131"/>
      <c r="O556" s="20"/>
      <c r="P556" s="21"/>
      <c r="Q556" s="20"/>
      <c r="R556" s="21"/>
      <c r="U556" s="557"/>
      <c r="V556" s="788"/>
      <c r="W556" s="349"/>
      <c r="X556" s="238"/>
      <c r="Y556" s="279"/>
      <c r="Z556" s="873"/>
      <c r="AA556" s="289"/>
      <c r="AB556" s="132"/>
      <c r="AC556" s="68"/>
      <c r="AD556" s="129"/>
      <c r="AE556"/>
      <c r="AF556" s="9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126" customFormat="1" x14ac:dyDescent="0.25">
      <c r="A557" s="125"/>
      <c r="C557" s="125"/>
      <c r="D557" s="127"/>
      <c r="E557" s="1043"/>
      <c r="F557" s="127"/>
      <c r="G557" s="128"/>
      <c r="H557" s="129"/>
      <c r="I557" s="20"/>
      <c r="J557" s="130"/>
      <c r="K557" s="20"/>
      <c r="L557" s="21"/>
      <c r="M557" s="20"/>
      <c r="N557" s="131"/>
      <c r="O557" s="20"/>
      <c r="P557" s="21"/>
      <c r="Q557" s="20"/>
      <c r="R557" s="21"/>
      <c r="U557" s="557"/>
      <c r="V557" s="788"/>
      <c r="W557" s="349"/>
      <c r="X557" s="238"/>
      <c r="Y557" s="279"/>
      <c r="Z557" s="873"/>
      <c r="AA557" s="289"/>
      <c r="AB557" s="132"/>
      <c r="AC557" s="68"/>
      <c r="AD557" s="129"/>
      <c r="AE557"/>
      <c r="AF557" s="96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126" customFormat="1" x14ac:dyDescent="0.25">
      <c r="A558" s="125"/>
      <c r="C558" s="125"/>
      <c r="D558" s="127"/>
      <c r="E558" s="1043"/>
      <c r="F558" s="127"/>
      <c r="G558" s="128"/>
      <c r="H558" s="129"/>
      <c r="I558" s="20"/>
      <c r="J558" s="130"/>
      <c r="K558" s="20"/>
      <c r="L558" s="21"/>
      <c r="M558" s="20"/>
      <c r="N558" s="131"/>
      <c r="O558" s="20"/>
      <c r="P558" s="21"/>
      <c r="Q558" s="20"/>
      <c r="R558" s="21"/>
      <c r="U558" s="557"/>
      <c r="V558" s="788"/>
      <c r="W558" s="349"/>
      <c r="X558" s="238"/>
      <c r="Y558" s="279"/>
      <c r="Z558" s="873"/>
      <c r="AA558" s="289"/>
      <c r="AB558" s="132"/>
      <c r="AC558" s="68"/>
      <c r="AD558" s="129"/>
      <c r="AE558"/>
      <c r="AF558" s="96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126" customFormat="1" x14ac:dyDescent="0.25">
      <c r="A559" s="125"/>
      <c r="C559" s="125"/>
      <c r="D559" s="127"/>
      <c r="E559" s="1043"/>
      <c r="F559" s="127"/>
      <c r="G559" s="128"/>
      <c r="H559" s="129"/>
      <c r="I559" s="20"/>
      <c r="J559" s="130"/>
      <c r="K559" s="20"/>
      <c r="L559" s="21"/>
      <c r="M559" s="20"/>
      <c r="N559" s="131"/>
      <c r="O559" s="20"/>
      <c r="P559" s="21"/>
      <c r="Q559" s="20"/>
      <c r="R559" s="21"/>
      <c r="U559" s="557"/>
      <c r="V559" s="788"/>
      <c r="W559" s="349"/>
      <c r="X559" s="238"/>
      <c r="Y559" s="279"/>
      <c r="Z559" s="873"/>
      <c r="AA559" s="289"/>
      <c r="AB559" s="132"/>
      <c r="AC559" s="68"/>
      <c r="AD559" s="129"/>
      <c r="AE559"/>
      <c r="AF559" s="96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126" customFormat="1" x14ac:dyDescent="0.25">
      <c r="A560" s="125"/>
      <c r="C560" s="125"/>
      <c r="D560" s="127"/>
      <c r="E560" s="1043"/>
      <c r="F560" s="127"/>
      <c r="G560" s="128"/>
      <c r="H560" s="129"/>
      <c r="I560" s="20"/>
      <c r="J560" s="130"/>
      <c r="K560" s="20"/>
      <c r="L560" s="21"/>
      <c r="M560" s="20"/>
      <c r="N560" s="131"/>
      <c r="O560" s="20"/>
      <c r="P560" s="21"/>
      <c r="Q560" s="20"/>
      <c r="R560" s="21"/>
      <c r="U560" s="557"/>
      <c r="V560" s="788"/>
      <c r="W560" s="349"/>
      <c r="X560" s="238"/>
      <c r="Y560" s="279"/>
      <c r="Z560" s="873"/>
      <c r="AA560" s="289"/>
      <c r="AB560" s="132"/>
      <c r="AC560" s="68"/>
      <c r="AD560" s="129"/>
      <c r="AE560"/>
      <c r="AF560" s="96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126" customFormat="1" x14ac:dyDescent="0.25">
      <c r="A561" s="125"/>
      <c r="C561" s="125"/>
      <c r="D561" s="127"/>
      <c r="E561" s="1043"/>
      <c r="F561" s="127"/>
      <c r="G561" s="128"/>
      <c r="H561" s="129"/>
      <c r="I561" s="20"/>
      <c r="J561" s="130"/>
      <c r="K561" s="20"/>
      <c r="L561" s="21"/>
      <c r="M561" s="20"/>
      <c r="N561" s="131"/>
      <c r="O561" s="20"/>
      <c r="P561" s="21"/>
      <c r="Q561" s="20"/>
      <c r="R561" s="21"/>
      <c r="U561" s="557"/>
      <c r="V561" s="788"/>
      <c r="W561" s="349"/>
      <c r="X561" s="238"/>
      <c r="Y561" s="279"/>
      <c r="Z561" s="873"/>
      <c r="AA561" s="289"/>
      <c r="AB561" s="132"/>
      <c r="AC561" s="68"/>
      <c r="AD561" s="129"/>
      <c r="AE561"/>
      <c r="AF561" s="96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126" customFormat="1" x14ac:dyDescent="0.25">
      <c r="A562" s="125"/>
      <c r="C562" s="125"/>
      <c r="D562" s="127"/>
      <c r="E562" s="1043"/>
      <c r="F562" s="127"/>
      <c r="G562" s="128"/>
      <c r="H562" s="129"/>
      <c r="I562" s="20"/>
      <c r="J562" s="130"/>
      <c r="K562" s="20"/>
      <c r="L562" s="21"/>
      <c r="M562" s="20"/>
      <c r="N562" s="131"/>
      <c r="O562" s="20"/>
      <c r="P562" s="21"/>
      <c r="Q562" s="20"/>
      <c r="R562" s="21"/>
      <c r="U562" s="557"/>
      <c r="V562" s="788"/>
      <c r="W562" s="349"/>
      <c r="X562" s="238"/>
      <c r="Y562" s="279"/>
      <c r="Z562" s="873"/>
      <c r="AA562" s="289"/>
      <c r="AB562" s="132"/>
      <c r="AC562" s="68"/>
      <c r="AD562" s="129"/>
      <c r="AE562"/>
      <c r="AF562" s="96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126" customFormat="1" x14ac:dyDescent="0.25">
      <c r="A563" s="125"/>
      <c r="C563" s="125"/>
      <c r="D563" s="127"/>
      <c r="E563" s="1043"/>
      <c r="F563" s="127"/>
      <c r="G563" s="128"/>
      <c r="H563" s="129"/>
      <c r="I563" s="20"/>
      <c r="J563" s="130"/>
      <c r="K563" s="20"/>
      <c r="L563" s="21"/>
      <c r="M563" s="20"/>
      <c r="N563" s="131"/>
      <c r="O563" s="20"/>
      <c r="P563" s="21"/>
      <c r="Q563" s="20"/>
      <c r="R563" s="21"/>
      <c r="U563" s="557"/>
      <c r="V563" s="788"/>
      <c r="W563" s="349"/>
      <c r="X563" s="238"/>
      <c r="Y563" s="279"/>
      <c r="Z563" s="873"/>
      <c r="AA563" s="289"/>
      <c r="AB563" s="132"/>
      <c r="AC563" s="68"/>
      <c r="AD563" s="129"/>
      <c r="AE563"/>
      <c r="AF563" s="96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126" customFormat="1" x14ac:dyDescent="0.25">
      <c r="A564" s="125"/>
      <c r="C564" s="125"/>
      <c r="D564" s="127"/>
      <c r="E564" s="1043"/>
      <c r="F564" s="127"/>
      <c r="G564" s="128"/>
      <c r="H564" s="129"/>
      <c r="I564" s="20"/>
      <c r="J564" s="130"/>
      <c r="K564" s="20"/>
      <c r="L564" s="21"/>
      <c r="M564" s="20"/>
      <c r="N564" s="131"/>
      <c r="O564" s="20"/>
      <c r="P564" s="21"/>
      <c r="Q564" s="20"/>
      <c r="R564" s="21"/>
      <c r="U564" s="557"/>
      <c r="V564" s="788"/>
      <c r="W564" s="349"/>
      <c r="X564" s="238"/>
      <c r="Y564" s="279"/>
      <c r="Z564" s="873"/>
      <c r="AA564" s="289"/>
      <c r="AB564" s="132"/>
      <c r="AC564" s="68"/>
      <c r="AD564" s="129"/>
      <c r="AE564"/>
      <c r="AF564" s="96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126" customFormat="1" x14ac:dyDescent="0.25">
      <c r="A565" s="125"/>
      <c r="C565" s="125"/>
      <c r="D565" s="127"/>
      <c r="E565" s="1043"/>
      <c r="F565" s="127"/>
      <c r="G565" s="128"/>
      <c r="H565" s="129"/>
      <c r="I565" s="20"/>
      <c r="J565" s="130"/>
      <c r="K565" s="20"/>
      <c r="L565" s="21"/>
      <c r="M565" s="20"/>
      <c r="N565" s="131"/>
      <c r="O565" s="20"/>
      <c r="P565" s="21"/>
      <c r="Q565" s="20"/>
      <c r="R565" s="21"/>
      <c r="U565" s="557"/>
      <c r="V565" s="788"/>
      <c r="W565" s="349"/>
      <c r="X565" s="238"/>
      <c r="Y565" s="279"/>
      <c r="Z565" s="873"/>
      <c r="AA565" s="289"/>
      <c r="AB565" s="132"/>
      <c r="AC565" s="68"/>
      <c r="AD565" s="129"/>
      <c r="AE565"/>
      <c r="AF565" s="96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126" customFormat="1" x14ac:dyDescent="0.25">
      <c r="A566" s="125"/>
      <c r="C566" s="125"/>
      <c r="D566" s="127"/>
      <c r="E566" s="1043"/>
      <c r="F566" s="127"/>
      <c r="G566" s="128"/>
      <c r="H566" s="129"/>
      <c r="I566" s="20"/>
      <c r="J566" s="130"/>
      <c r="K566" s="20"/>
      <c r="L566" s="21"/>
      <c r="M566" s="20"/>
      <c r="N566" s="131"/>
      <c r="O566" s="20"/>
      <c r="P566" s="21"/>
      <c r="Q566" s="20"/>
      <c r="R566" s="21"/>
      <c r="U566" s="557"/>
      <c r="V566" s="788"/>
      <c r="W566" s="349"/>
      <c r="X566" s="238"/>
      <c r="Y566" s="279"/>
      <c r="Z566" s="873"/>
      <c r="AA566" s="289"/>
      <c r="AB566" s="132"/>
      <c r="AC566" s="68"/>
      <c r="AD566" s="129"/>
      <c r="AE566"/>
      <c r="AF566" s="9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126" customFormat="1" x14ac:dyDescent="0.25">
      <c r="A567" s="125"/>
      <c r="C567" s="125"/>
      <c r="D567" s="127"/>
      <c r="E567" s="1043"/>
      <c r="F567" s="127"/>
      <c r="G567" s="128"/>
      <c r="H567" s="129"/>
      <c r="I567" s="20"/>
      <c r="J567" s="130"/>
      <c r="K567" s="20"/>
      <c r="L567" s="21"/>
      <c r="M567" s="20"/>
      <c r="N567" s="131"/>
      <c r="O567" s="20"/>
      <c r="P567" s="21"/>
      <c r="Q567" s="20"/>
      <c r="R567" s="21"/>
      <c r="U567" s="557"/>
      <c r="V567" s="788"/>
      <c r="W567" s="349"/>
      <c r="X567" s="238"/>
      <c r="Y567" s="279"/>
      <c r="Z567" s="873"/>
      <c r="AA567" s="289"/>
      <c r="AB567" s="132"/>
      <c r="AC567" s="68"/>
      <c r="AD567" s="129"/>
      <c r="AE567"/>
      <c r="AF567" s="96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126" customFormat="1" x14ac:dyDescent="0.25">
      <c r="A568" s="125"/>
      <c r="C568" s="125"/>
      <c r="D568" s="127"/>
      <c r="E568" s="1043"/>
      <c r="F568" s="127"/>
      <c r="G568" s="128"/>
      <c r="H568" s="129"/>
      <c r="I568" s="20"/>
      <c r="J568" s="130"/>
      <c r="K568" s="20"/>
      <c r="L568" s="21"/>
      <c r="M568" s="20"/>
      <c r="N568" s="131"/>
      <c r="O568" s="20"/>
      <c r="P568" s="21"/>
      <c r="Q568" s="20"/>
      <c r="R568" s="21"/>
      <c r="U568" s="557"/>
      <c r="V568" s="788"/>
      <c r="W568" s="349"/>
      <c r="X568" s="238"/>
      <c r="Y568" s="279"/>
      <c r="Z568" s="873"/>
      <c r="AA568" s="289"/>
      <c r="AB568" s="132"/>
      <c r="AC568" s="68"/>
      <c r="AD568" s="129"/>
      <c r="AE568"/>
      <c r="AF568" s="96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126" customFormat="1" x14ac:dyDescent="0.25">
      <c r="A569" s="125"/>
      <c r="C569" s="125"/>
      <c r="D569" s="127"/>
      <c r="E569" s="1043"/>
      <c r="F569" s="127"/>
      <c r="G569" s="128"/>
      <c r="H569" s="129"/>
      <c r="I569" s="20"/>
      <c r="J569" s="130"/>
      <c r="K569" s="20"/>
      <c r="L569" s="21"/>
      <c r="M569" s="20"/>
      <c r="N569" s="131"/>
      <c r="O569" s="20"/>
      <c r="P569" s="21"/>
      <c r="Q569" s="20"/>
      <c r="R569" s="21"/>
      <c r="U569" s="557"/>
      <c r="V569" s="788"/>
      <c r="W569" s="349"/>
      <c r="X569" s="238"/>
      <c r="Y569" s="279"/>
      <c r="Z569" s="873"/>
      <c r="AA569" s="289"/>
      <c r="AB569" s="132"/>
      <c r="AC569" s="68"/>
      <c r="AD569" s="129"/>
      <c r="AE569"/>
      <c r="AF569" s="96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126" customFormat="1" x14ac:dyDescent="0.25">
      <c r="A570" s="125"/>
      <c r="C570" s="125"/>
      <c r="D570" s="127"/>
      <c r="E570" s="1043"/>
      <c r="F570" s="127"/>
      <c r="G570" s="128"/>
      <c r="H570" s="129"/>
      <c r="I570" s="20"/>
      <c r="J570" s="130"/>
      <c r="K570" s="20"/>
      <c r="L570" s="21"/>
      <c r="M570" s="20"/>
      <c r="N570" s="131"/>
      <c r="O570" s="20"/>
      <c r="P570" s="21"/>
      <c r="Q570" s="20"/>
      <c r="R570" s="21"/>
      <c r="U570" s="557"/>
      <c r="V570" s="788"/>
      <c r="W570" s="349"/>
      <c r="X570" s="238"/>
      <c r="Y570" s="279"/>
      <c r="Z570" s="873"/>
      <c r="AA570" s="289"/>
      <c r="AB570" s="132"/>
      <c r="AC570" s="68"/>
      <c r="AD570" s="129"/>
      <c r="AE570"/>
      <c r="AF570" s="96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126" customFormat="1" x14ac:dyDescent="0.25">
      <c r="A571" s="125"/>
      <c r="C571" s="125"/>
      <c r="D571" s="127"/>
      <c r="E571" s="1043"/>
      <c r="F571" s="127"/>
      <c r="G571" s="128"/>
      <c r="H571" s="129"/>
      <c r="I571" s="20"/>
      <c r="J571" s="130"/>
      <c r="K571" s="20"/>
      <c r="L571" s="21"/>
      <c r="M571" s="20"/>
      <c r="N571" s="131"/>
      <c r="O571" s="20"/>
      <c r="P571" s="21"/>
      <c r="Q571" s="20"/>
      <c r="R571" s="21"/>
      <c r="U571" s="557"/>
      <c r="V571" s="788"/>
      <c r="W571" s="349"/>
      <c r="X571" s="238"/>
      <c r="Y571" s="279"/>
      <c r="Z571" s="873"/>
      <c r="AA571" s="289"/>
      <c r="AB571" s="132"/>
      <c r="AC571" s="68"/>
      <c r="AD571" s="129"/>
      <c r="AE571"/>
      <c r="AF571" s="96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126" customFormat="1" x14ac:dyDescent="0.25">
      <c r="A572" s="125"/>
      <c r="C572" s="125"/>
      <c r="D572" s="127"/>
      <c r="E572" s="1043"/>
      <c r="F572" s="127"/>
      <c r="G572" s="128"/>
      <c r="H572" s="129"/>
      <c r="I572" s="20"/>
      <c r="J572" s="130"/>
      <c r="K572" s="20"/>
      <c r="L572" s="21"/>
      <c r="M572" s="20"/>
      <c r="N572" s="131"/>
      <c r="O572" s="20"/>
      <c r="P572" s="21"/>
      <c r="Q572" s="20"/>
      <c r="R572" s="21"/>
      <c r="U572" s="557"/>
      <c r="V572" s="788"/>
      <c r="W572" s="349"/>
      <c r="X572" s="238"/>
      <c r="Y572" s="279"/>
      <c r="Z572" s="873"/>
      <c r="AA572" s="289"/>
      <c r="AB572" s="132"/>
      <c r="AC572" s="68"/>
      <c r="AD572" s="129"/>
      <c r="AE572"/>
      <c r="AF572" s="96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126" customFormat="1" x14ac:dyDescent="0.25">
      <c r="A573" s="125"/>
      <c r="C573" s="125"/>
      <c r="D573" s="127"/>
      <c r="E573" s="1043"/>
      <c r="F573" s="127"/>
      <c r="G573" s="128"/>
      <c r="H573" s="129"/>
      <c r="I573" s="20"/>
      <c r="J573" s="130"/>
      <c r="K573" s="20"/>
      <c r="L573" s="21"/>
      <c r="M573" s="20"/>
      <c r="N573" s="131"/>
      <c r="O573" s="20"/>
      <c r="P573" s="21"/>
      <c r="Q573" s="20"/>
      <c r="R573" s="21"/>
      <c r="U573" s="557"/>
      <c r="V573" s="788"/>
      <c r="W573" s="349"/>
      <c r="X573" s="238"/>
      <c r="Y573" s="279"/>
      <c r="Z573" s="873"/>
      <c r="AA573" s="289"/>
      <c r="AB573" s="132"/>
      <c r="AC573" s="68"/>
      <c r="AD573" s="129"/>
      <c r="AE573"/>
      <c r="AF573" s="96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126" customFormat="1" x14ac:dyDescent="0.25">
      <c r="A574" s="125"/>
      <c r="C574" s="125"/>
      <c r="D574" s="127"/>
      <c r="E574" s="1043"/>
      <c r="F574" s="127"/>
      <c r="G574" s="128"/>
      <c r="H574" s="129"/>
      <c r="I574" s="20"/>
      <c r="J574" s="130"/>
      <c r="K574" s="20"/>
      <c r="L574" s="21"/>
      <c r="M574" s="20"/>
      <c r="N574" s="131"/>
      <c r="O574" s="20"/>
      <c r="P574" s="21"/>
      <c r="Q574" s="20"/>
      <c r="R574" s="21"/>
      <c r="U574" s="557"/>
      <c r="V574" s="788"/>
      <c r="W574" s="349"/>
      <c r="X574" s="238"/>
      <c r="Y574" s="279"/>
      <c r="Z574" s="873"/>
      <c r="AA574" s="289"/>
      <c r="AB574" s="132"/>
      <c r="AC574" s="68"/>
      <c r="AD574" s="129"/>
      <c r="AE574"/>
      <c r="AF574" s="96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126" customFormat="1" x14ac:dyDescent="0.25">
      <c r="A575" s="125"/>
      <c r="C575" s="125"/>
      <c r="D575" s="127"/>
      <c r="E575" s="1043"/>
      <c r="F575" s="127"/>
      <c r="G575" s="128"/>
      <c r="H575" s="129"/>
      <c r="I575" s="20"/>
      <c r="J575" s="130"/>
      <c r="K575" s="20"/>
      <c r="L575" s="21"/>
      <c r="M575" s="20"/>
      <c r="N575" s="131"/>
      <c r="O575" s="20"/>
      <c r="P575" s="21"/>
      <c r="Q575" s="20"/>
      <c r="R575" s="21"/>
      <c r="U575" s="557"/>
      <c r="V575" s="788"/>
      <c r="W575" s="349"/>
      <c r="X575" s="238"/>
      <c r="Y575" s="279"/>
      <c r="Z575" s="873"/>
      <c r="AA575" s="289"/>
      <c r="AB575" s="132"/>
      <c r="AC575" s="68"/>
      <c r="AD575" s="129"/>
      <c r="AE575"/>
      <c r="AF575" s="96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126" customFormat="1" x14ac:dyDescent="0.25">
      <c r="A576" s="125"/>
      <c r="C576" s="125"/>
      <c r="D576" s="127"/>
      <c r="E576" s="1043"/>
      <c r="F576" s="127"/>
      <c r="G576" s="128"/>
      <c r="H576" s="129"/>
      <c r="I576" s="20"/>
      <c r="J576" s="130"/>
      <c r="K576" s="20"/>
      <c r="L576" s="21"/>
      <c r="M576" s="20"/>
      <c r="N576" s="131"/>
      <c r="O576" s="20"/>
      <c r="P576" s="21"/>
      <c r="Q576" s="20"/>
      <c r="R576" s="21"/>
      <c r="U576" s="557"/>
      <c r="V576" s="788"/>
      <c r="W576" s="349"/>
      <c r="X576" s="238"/>
      <c r="Y576" s="279"/>
      <c r="Z576" s="873"/>
      <c r="AA576" s="289"/>
      <c r="AB576" s="132"/>
      <c r="AC576" s="68"/>
      <c r="AD576" s="129"/>
      <c r="AE576"/>
      <c r="AF576" s="9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126" customFormat="1" x14ac:dyDescent="0.25">
      <c r="A577" s="125"/>
      <c r="C577" s="125"/>
      <c r="D577" s="127"/>
      <c r="E577" s="1043"/>
      <c r="F577" s="127"/>
      <c r="G577" s="128"/>
      <c r="H577" s="129"/>
      <c r="I577" s="20"/>
      <c r="J577" s="130"/>
      <c r="K577" s="20"/>
      <c r="L577" s="21"/>
      <c r="M577" s="20"/>
      <c r="N577" s="131"/>
      <c r="O577" s="20"/>
      <c r="P577" s="21"/>
      <c r="Q577" s="20"/>
      <c r="R577" s="21"/>
      <c r="U577" s="557"/>
      <c r="V577" s="788"/>
      <c r="W577" s="349"/>
      <c r="X577" s="238"/>
      <c r="Y577" s="279"/>
      <c r="Z577" s="873"/>
      <c r="AA577" s="289"/>
      <c r="AB577" s="132"/>
      <c r="AC577" s="68"/>
      <c r="AD577" s="129"/>
      <c r="AE577"/>
      <c r="AF577" s="96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126" customFormat="1" x14ac:dyDescent="0.25">
      <c r="A578" s="125"/>
      <c r="C578" s="125"/>
      <c r="D578" s="127"/>
      <c r="E578" s="1043"/>
      <c r="F578" s="127"/>
      <c r="G578" s="128"/>
      <c r="H578" s="129"/>
      <c r="I578" s="20"/>
      <c r="J578" s="130"/>
      <c r="K578" s="20"/>
      <c r="L578" s="21"/>
      <c r="M578" s="20"/>
      <c r="N578" s="131"/>
      <c r="O578" s="20"/>
      <c r="P578" s="21"/>
      <c r="Q578" s="20"/>
      <c r="R578" s="21"/>
      <c r="U578" s="557"/>
      <c r="V578" s="788"/>
      <c r="W578" s="349"/>
      <c r="X578" s="238"/>
      <c r="Y578" s="279"/>
      <c r="Z578" s="873"/>
      <c r="AA578" s="289"/>
      <c r="AB578" s="132"/>
      <c r="AC578" s="68"/>
      <c r="AD578" s="129"/>
      <c r="AE578"/>
      <c r="AF578" s="96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126" customFormat="1" x14ac:dyDescent="0.25">
      <c r="A579" s="125"/>
      <c r="C579" s="125"/>
      <c r="D579" s="127"/>
      <c r="E579" s="1043"/>
      <c r="F579" s="127"/>
      <c r="G579" s="128"/>
      <c r="H579" s="129"/>
      <c r="I579" s="20"/>
      <c r="J579" s="130"/>
      <c r="K579" s="20"/>
      <c r="L579" s="21"/>
      <c r="M579" s="20"/>
      <c r="N579" s="131"/>
      <c r="O579" s="20"/>
      <c r="P579" s="21"/>
      <c r="Q579" s="20"/>
      <c r="R579" s="21"/>
      <c r="U579" s="557"/>
      <c r="V579" s="788"/>
      <c r="W579" s="349"/>
      <c r="X579" s="238"/>
      <c r="Y579" s="279"/>
      <c r="Z579" s="873"/>
      <c r="AA579" s="289"/>
      <c r="AB579" s="132"/>
      <c r="AC579" s="68"/>
      <c r="AD579" s="129"/>
      <c r="AE579"/>
      <c r="AF579" s="96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126" customFormat="1" x14ac:dyDescent="0.25">
      <c r="A580" s="125"/>
      <c r="C580" s="125"/>
      <c r="D580" s="127"/>
      <c r="E580" s="1043"/>
      <c r="F580" s="127"/>
      <c r="G580" s="128"/>
      <c r="H580" s="129"/>
      <c r="I580" s="20"/>
      <c r="J580" s="130"/>
      <c r="K580" s="20"/>
      <c r="L580" s="21"/>
      <c r="M580" s="20"/>
      <c r="N580" s="131"/>
      <c r="O580" s="20"/>
      <c r="P580" s="21"/>
      <c r="Q580" s="20"/>
      <c r="R580" s="21"/>
      <c r="U580" s="557"/>
      <c r="V580" s="788"/>
      <c r="W580" s="349"/>
      <c r="X580" s="238"/>
      <c r="Y580" s="279"/>
      <c r="Z580" s="873"/>
      <c r="AA580" s="289"/>
      <c r="AB580" s="132"/>
      <c r="AC580" s="68"/>
      <c r="AD580" s="129"/>
      <c r="AE580"/>
      <c r="AF580" s="96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126" customFormat="1" x14ac:dyDescent="0.25">
      <c r="A581" s="125"/>
      <c r="C581" s="125"/>
      <c r="D581" s="127"/>
      <c r="E581" s="1043"/>
      <c r="F581" s="127"/>
      <c r="G581" s="128"/>
      <c r="H581" s="129"/>
      <c r="I581" s="20"/>
      <c r="J581" s="130"/>
      <c r="K581" s="20"/>
      <c r="L581" s="21"/>
      <c r="M581" s="20"/>
      <c r="N581" s="131"/>
      <c r="O581" s="20"/>
      <c r="P581" s="21"/>
      <c r="Q581" s="20"/>
      <c r="R581" s="21"/>
      <c r="U581" s="557"/>
      <c r="V581" s="788"/>
      <c r="W581" s="349"/>
      <c r="X581" s="238"/>
      <c r="Y581" s="279"/>
      <c r="Z581" s="873"/>
      <c r="AA581" s="289"/>
      <c r="AB581" s="132"/>
      <c r="AC581" s="68"/>
      <c r="AD581" s="129"/>
      <c r="AE581"/>
      <c r="AF581" s="96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126" customFormat="1" x14ac:dyDescent="0.25">
      <c r="A582" s="125"/>
      <c r="C582" s="125"/>
      <c r="D582" s="127"/>
      <c r="E582" s="1043"/>
      <c r="F582" s="127"/>
      <c r="G582" s="128"/>
      <c r="H582" s="129"/>
      <c r="I582" s="20"/>
      <c r="J582" s="130"/>
      <c r="K582" s="20"/>
      <c r="L582" s="21"/>
      <c r="M582" s="20"/>
      <c r="N582" s="131"/>
      <c r="O582" s="20"/>
      <c r="P582" s="21"/>
      <c r="Q582" s="20"/>
      <c r="R582" s="21"/>
      <c r="U582" s="557"/>
      <c r="V582" s="788"/>
      <c r="W582" s="349"/>
      <c r="X582" s="238"/>
      <c r="Y582" s="279"/>
      <c r="Z582" s="873"/>
      <c r="AA582" s="289"/>
      <c r="AB582" s="132"/>
      <c r="AC582" s="68"/>
      <c r="AD582" s="129"/>
      <c r="AE582"/>
      <c r="AF582" s="96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126" customFormat="1" x14ac:dyDescent="0.25">
      <c r="A583" s="125"/>
      <c r="C583" s="125"/>
      <c r="D583" s="127"/>
      <c r="E583" s="1043"/>
      <c r="F583" s="127"/>
      <c r="G583" s="128"/>
      <c r="H583" s="129"/>
      <c r="I583" s="20"/>
      <c r="J583" s="130"/>
      <c r="K583" s="20"/>
      <c r="L583" s="21"/>
      <c r="M583" s="20"/>
      <c r="N583" s="131"/>
      <c r="O583" s="20"/>
      <c r="P583" s="21"/>
      <c r="Q583" s="20"/>
      <c r="R583" s="21"/>
      <c r="U583" s="557"/>
      <c r="V583" s="788"/>
      <c r="W583" s="349"/>
      <c r="X583" s="238"/>
      <c r="Y583" s="279"/>
      <c r="Z583" s="873"/>
      <c r="AA583" s="289"/>
      <c r="AB583" s="132"/>
      <c r="AC583" s="68"/>
      <c r="AD583" s="129"/>
      <c r="AE583"/>
      <c r="AF583" s="96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126" customFormat="1" x14ac:dyDescent="0.25">
      <c r="A584" s="125"/>
      <c r="C584" s="125"/>
      <c r="D584" s="127"/>
      <c r="E584" s="1043"/>
      <c r="F584" s="127"/>
      <c r="G584" s="128"/>
      <c r="H584" s="129"/>
      <c r="I584" s="20"/>
      <c r="J584" s="130"/>
      <c r="K584" s="20"/>
      <c r="L584" s="21"/>
      <c r="M584" s="20"/>
      <c r="N584" s="131"/>
      <c r="O584" s="20"/>
      <c r="P584" s="21"/>
      <c r="Q584" s="20"/>
      <c r="R584" s="21"/>
      <c r="U584" s="557"/>
      <c r="V584" s="788"/>
      <c r="W584" s="349"/>
      <c r="X584" s="238"/>
      <c r="Y584" s="279"/>
      <c r="Z584" s="873"/>
      <c r="AA584" s="289"/>
      <c r="AB584" s="132"/>
      <c r="AC584" s="68"/>
      <c r="AD584" s="129"/>
      <c r="AE584"/>
      <c r="AF584" s="96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126" customFormat="1" x14ac:dyDescent="0.25">
      <c r="A585" s="125"/>
      <c r="C585" s="125"/>
      <c r="D585" s="127"/>
      <c r="E585" s="1043"/>
      <c r="F585" s="127"/>
      <c r="G585" s="128"/>
      <c r="H585" s="129"/>
      <c r="I585" s="20"/>
      <c r="J585" s="130"/>
      <c r="K585" s="20"/>
      <c r="L585" s="21"/>
      <c r="M585" s="20"/>
      <c r="N585" s="131"/>
      <c r="O585" s="20"/>
      <c r="P585" s="21"/>
      <c r="Q585" s="20"/>
      <c r="R585" s="21"/>
      <c r="U585" s="557"/>
      <c r="V585" s="788"/>
      <c r="W585" s="349"/>
      <c r="X585" s="238"/>
      <c r="Y585" s="279"/>
      <c r="Z585" s="873"/>
      <c r="AA585" s="289"/>
      <c r="AB585" s="132"/>
      <c r="AC585" s="68"/>
      <c r="AD585" s="129"/>
      <c r="AE585"/>
      <c r="AF585" s="96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126" customFormat="1" x14ac:dyDescent="0.25">
      <c r="A586" s="125"/>
      <c r="C586" s="125"/>
      <c r="D586" s="127"/>
      <c r="E586" s="1043"/>
      <c r="F586" s="127"/>
      <c r="G586" s="128"/>
      <c r="H586" s="129"/>
      <c r="I586" s="20"/>
      <c r="J586" s="130"/>
      <c r="K586" s="20"/>
      <c r="L586" s="21"/>
      <c r="M586" s="20"/>
      <c r="N586" s="131"/>
      <c r="O586" s="20"/>
      <c r="P586" s="21"/>
      <c r="Q586" s="20"/>
      <c r="R586" s="21"/>
      <c r="U586" s="557"/>
      <c r="V586" s="788"/>
      <c r="W586" s="349"/>
      <c r="X586" s="238"/>
      <c r="Y586" s="279"/>
      <c r="Z586" s="873"/>
      <c r="AA586" s="289"/>
      <c r="AB586" s="132"/>
      <c r="AC586" s="68"/>
      <c r="AD586" s="129"/>
      <c r="AE586"/>
      <c r="AF586" s="9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126" customFormat="1" x14ac:dyDescent="0.25">
      <c r="A587" s="125"/>
      <c r="C587" s="125"/>
      <c r="D587" s="127"/>
      <c r="E587" s="1043"/>
      <c r="F587" s="127"/>
      <c r="G587" s="128"/>
      <c r="H587" s="129"/>
      <c r="I587" s="20"/>
      <c r="J587" s="130"/>
      <c r="K587" s="20"/>
      <c r="L587" s="21"/>
      <c r="M587" s="20"/>
      <c r="N587" s="131"/>
      <c r="O587" s="20"/>
      <c r="P587" s="21"/>
      <c r="Q587" s="20"/>
      <c r="R587" s="21"/>
      <c r="U587" s="557"/>
      <c r="V587" s="788"/>
      <c r="W587" s="349"/>
      <c r="X587" s="238"/>
      <c r="Y587" s="279"/>
      <c r="Z587" s="873"/>
      <c r="AA587" s="289"/>
      <c r="AB587" s="132"/>
      <c r="AC587" s="68"/>
      <c r="AD587" s="129"/>
      <c r="AE587"/>
      <c r="AF587" s="96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126" customFormat="1" x14ac:dyDescent="0.25">
      <c r="A588" s="125"/>
      <c r="C588" s="125"/>
      <c r="D588" s="127"/>
      <c r="E588" s="1043"/>
      <c r="F588" s="127"/>
      <c r="G588" s="128"/>
      <c r="H588" s="129"/>
      <c r="I588" s="20"/>
      <c r="J588" s="130"/>
      <c r="K588" s="20"/>
      <c r="L588" s="21"/>
      <c r="M588" s="20"/>
      <c r="N588" s="131"/>
      <c r="O588" s="20"/>
      <c r="P588" s="21"/>
      <c r="Q588" s="20"/>
      <c r="R588" s="21"/>
      <c r="U588" s="557"/>
      <c r="V588" s="788"/>
      <c r="W588" s="349"/>
      <c r="X588" s="238"/>
      <c r="Y588" s="279"/>
      <c r="Z588" s="873"/>
      <c r="AA588" s="289"/>
      <c r="AB588" s="132"/>
      <c r="AC588" s="68"/>
      <c r="AD588" s="129"/>
      <c r="AE588"/>
      <c r="AF588" s="96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126" customFormat="1" x14ac:dyDescent="0.25">
      <c r="A589" s="125"/>
      <c r="C589" s="125"/>
      <c r="D589" s="127"/>
      <c r="E589" s="1043"/>
      <c r="F589" s="127"/>
      <c r="G589" s="128"/>
      <c r="H589" s="129"/>
      <c r="I589" s="20"/>
      <c r="J589" s="130"/>
      <c r="K589" s="20"/>
      <c r="L589" s="21"/>
      <c r="M589" s="20"/>
      <c r="N589" s="131"/>
      <c r="O589" s="20"/>
      <c r="P589" s="21"/>
      <c r="Q589" s="20"/>
      <c r="R589" s="21"/>
      <c r="U589" s="557"/>
      <c r="V589" s="788"/>
      <c r="W589" s="349"/>
      <c r="X589" s="238"/>
      <c r="Y589" s="279"/>
      <c r="Z589" s="873"/>
      <c r="AA589" s="289"/>
      <c r="AB589" s="132"/>
      <c r="AC589" s="68"/>
      <c r="AD589" s="129"/>
      <c r="AE589"/>
      <c r="AF589" s="96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126" customFormat="1" x14ac:dyDescent="0.25">
      <c r="A590" s="125"/>
      <c r="C590" s="125"/>
      <c r="D590" s="127"/>
      <c r="E590" s="1043"/>
      <c r="F590" s="127"/>
      <c r="G590" s="128"/>
      <c r="H590" s="129"/>
      <c r="I590" s="20"/>
      <c r="J590" s="130"/>
      <c r="K590" s="20"/>
      <c r="L590" s="21"/>
      <c r="M590" s="20"/>
      <c r="N590" s="131"/>
      <c r="O590" s="20"/>
      <c r="P590" s="21"/>
      <c r="Q590" s="20"/>
      <c r="R590" s="21"/>
      <c r="U590" s="557"/>
      <c r="V590" s="788"/>
      <c r="W590" s="349"/>
      <c r="X590" s="238"/>
      <c r="Y590" s="279"/>
      <c r="Z590" s="873"/>
      <c r="AA590" s="289"/>
      <c r="AB590" s="132"/>
      <c r="AC590" s="68"/>
      <c r="AD590" s="129"/>
      <c r="AE590"/>
      <c r="AF590" s="96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126" customFormat="1" x14ac:dyDescent="0.25">
      <c r="A591" s="125"/>
      <c r="C591" s="125"/>
      <c r="D591" s="127"/>
      <c r="E591" s="1043"/>
      <c r="F591" s="127"/>
      <c r="G591" s="128"/>
      <c r="H591" s="129"/>
      <c r="I591" s="20"/>
      <c r="J591" s="130"/>
      <c r="K591" s="20"/>
      <c r="L591" s="21"/>
      <c r="M591" s="20"/>
      <c r="N591" s="131"/>
      <c r="O591" s="20"/>
      <c r="P591" s="21"/>
      <c r="Q591" s="20"/>
      <c r="R591" s="21"/>
      <c r="U591" s="557"/>
      <c r="V591" s="788"/>
      <c r="W591" s="349"/>
      <c r="X591" s="238"/>
      <c r="Y591" s="279"/>
      <c r="Z591" s="873"/>
      <c r="AA591" s="289"/>
      <c r="AB591" s="132"/>
      <c r="AC591" s="68"/>
      <c r="AD591" s="129"/>
      <c r="AE591"/>
      <c r="AF591" s="96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126" customFormat="1" x14ac:dyDescent="0.25">
      <c r="A592" s="125"/>
      <c r="C592" s="125"/>
      <c r="D592" s="127"/>
      <c r="E592" s="1043"/>
      <c r="F592" s="127"/>
      <c r="G592" s="128"/>
      <c r="H592" s="129"/>
      <c r="I592" s="20"/>
      <c r="J592" s="130"/>
      <c r="K592" s="20"/>
      <c r="L592" s="21"/>
      <c r="M592" s="20"/>
      <c r="N592" s="131"/>
      <c r="O592" s="20"/>
      <c r="P592" s="21"/>
      <c r="Q592" s="20"/>
      <c r="R592" s="21"/>
      <c r="U592" s="557"/>
      <c r="V592" s="788"/>
      <c r="W592" s="349"/>
      <c r="X592" s="238"/>
      <c r="Y592" s="279"/>
      <c r="Z592" s="873"/>
      <c r="AA592" s="289"/>
      <c r="AB592" s="132"/>
      <c r="AC592" s="68"/>
      <c r="AD592" s="129"/>
      <c r="AE592"/>
      <c r="AF592" s="96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126" customFormat="1" x14ac:dyDescent="0.25">
      <c r="A593" s="125"/>
      <c r="C593" s="125"/>
      <c r="D593" s="127"/>
      <c r="E593" s="1043"/>
      <c r="F593" s="127"/>
      <c r="G593" s="128"/>
      <c r="H593" s="129"/>
      <c r="I593" s="20"/>
      <c r="J593" s="130"/>
      <c r="K593" s="20"/>
      <c r="L593" s="21"/>
      <c r="M593" s="20"/>
      <c r="N593" s="131"/>
      <c r="O593" s="20"/>
      <c r="P593" s="21"/>
      <c r="Q593" s="20"/>
      <c r="R593" s="21"/>
      <c r="U593" s="557"/>
      <c r="V593" s="788"/>
      <c r="W593" s="349"/>
      <c r="X593" s="238"/>
      <c r="Y593" s="279"/>
      <c r="Z593" s="873"/>
      <c r="AA593" s="289"/>
      <c r="AB593" s="132"/>
      <c r="AC593" s="68"/>
      <c r="AD593" s="129"/>
      <c r="AE593"/>
      <c r="AF593" s="96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126" customFormat="1" x14ac:dyDescent="0.25">
      <c r="A594" s="125"/>
      <c r="C594" s="125"/>
      <c r="D594" s="127"/>
      <c r="E594" s="1043"/>
      <c r="F594" s="127"/>
      <c r="G594" s="128"/>
      <c r="H594" s="129"/>
      <c r="I594" s="20"/>
      <c r="J594" s="130"/>
      <c r="K594" s="20"/>
      <c r="L594" s="21"/>
      <c r="M594" s="20"/>
      <c r="N594" s="131"/>
      <c r="O594" s="20"/>
      <c r="P594" s="21"/>
      <c r="Q594" s="20"/>
      <c r="R594" s="21"/>
      <c r="U594" s="557"/>
      <c r="V594" s="788"/>
      <c r="W594" s="349"/>
      <c r="X594" s="238"/>
      <c r="Y594" s="279"/>
      <c r="Z594" s="873"/>
      <c r="AA594" s="289"/>
      <c r="AB594" s="132"/>
      <c r="AC594" s="68"/>
      <c r="AD594" s="129"/>
      <c r="AE594"/>
      <c r="AF594" s="96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126" customFormat="1" x14ac:dyDescent="0.25">
      <c r="A595" s="125"/>
      <c r="C595" s="125"/>
      <c r="D595" s="127"/>
      <c r="E595" s="1043"/>
      <c r="F595" s="127"/>
      <c r="G595" s="128"/>
      <c r="H595" s="129"/>
      <c r="I595" s="20"/>
      <c r="J595" s="130"/>
      <c r="K595" s="20"/>
      <c r="L595" s="21"/>
      <c r="M595" s="20"/>
      <c r="N595" s="131"/>
      <c r="O595" s="20"/>
      <c r="P595" s="21"/>
      <c r="Q595" s="20"/>
      <c r="R595" s="21"/>
      <c r="U595" s="557"/>
      <c r="V595" s="788"/>
      <c r="W595" s="349"/>
      <c r="X595" s="238"/>
      <c r="Y595" s="279"/>
      <c r="Z595" s="873"/>
      <c r="AA595" s="289"/>
      <c r="AB595" s="132"/>
      <c r="AC595" s="68"/>
      <c r="AD595" s="129"/>
      <c r="AE595"/>
      <c r="AF595" s="96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126" customFormat="1" x14ac:dyDescent="0.25">
      <c r="A596" s="125"/>
      <c r="C596" s="125"/>
      <c r="D596" s="127"/>
      <c r="E596" s="1043"/>
      <c r="F596" s="127"/>
      <c r="G596" s="128"/>
      <c r="H596" s="129"/>
      <c r="I596" s="20"/>
      <c r="J596" s="130"/>
      <c r="K596" s="20"/>
      <c r="L596" s="21"/>
      <c r="M596" s="20"/>
      <c r="N596" s="131"/>
      <c r="O596" s="20"/>
      <c r="P596" s="21"/>
      <c r="Q596" s="20"/>
      <c r="R596" s="21"/>
      <c r="U596" s="557"/>
      <c r="V596" s="788"/>
      <c r="W596" s="349"/>
      <c r="X596" s="238"/>
      <c r="Y596" s="279"/>
      <c r="Z596" s="873"/>
      <c r="AA596" s="289"/>
      <c r="AB596" s="132"/>
      <c r="AC596" s="68"/>
      <c r="AD596" s="129"/>
      <c r="AE596"/>
      <c r="AF596" s="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126" customFormat="1" x14ac:dyDescent="0.25">
      <c r="A597" s="125"/>
      <c r="C597" s="125"/>
      <c r="D597" s="127"/>
      <c r="E597" s="1043"/>
      <c r="F597" s="127"/>
      <c r="G597" s="128"/>
      <c r="H597" s="129"/>
      <c r="I597" s="20"/>
      <c r="J597" s="130"/>
      <c r="K597" s="20"/>
      <c r="L597" s="21"/>
      <c r="M597" s="20"/>
      <c r="N597" s="131"/>
      <c r="O597" s="20"/>
      <c r="P597" s="21"/>
      <c r="Q597" s="20"/>
      <c r="R597" s="21"/>
      <c r="U597" s="557"/>
      <c r="V597" s="788"/>
      <c r="W597" s="349"/>
      <c r="X597" s="238"/>
      <c r="Y597" s="279"/>
      <c r="Z597" s="873"/>
      <c r="AA597" s="289"/>
      <c r="AB597" s="132"/>
      <c r="AC597" s="68"/>
      <c r="AD597" s="129"/>
      <c r="AE597"/>
      <c r="AF597" s="96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126" customFormat="1" x14ac:dyDescent="0.25">
      <c r="A598" s="125"/>
      <c r="C598" s="125"/>
      <c r="D598" s="127"/>
      <c r="E598" s="1043"/>
      <c r="F598" s="127"/>
      <c r="G598" s="128"/>
      <c r="H598" s="129"/>
      <c r="I598" s="20"/>
      <c r="J598" s="130"/>
      <c r="K598" s="20"/>
      <c r="L598" s="21"/>
      <c r="M598" s="20"/>
      <c r="N598" s="131"/>
      <c r="O598" s="20"/>
      <c r="P598" s="21"/>
      <c r="Q598" s="20"/>
      <c r="R598" s="21"/>
      <c r="U598" s="557"/>
      <c r="V598" s="788"/>
      <c r="W598" s="349"/>
      <c r="X598" s="238"/>
      <c r="Y598" s="279"/>
      <c r="Z598" s="873"/>
      <c r="AA598" s="289"/>
      <c r="AB598" s="132"/>
      <c r="AC598" s="68"/>
      <c r="AD598" s="129"/>
      <c r="AE598"/>
      <c r="AF598" s="96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126" customFormat="1" x14ac:dyDescent="0.25">
      <c r="A599" s="125"/>
      <c r="C599" s="125"/>
      <c r="D599" s="127"/>
      <c r="E599" s="1043"/>
      <c r="F599" s="127"/>
      <c r="G599" s="128"/>
      <c r="H599" s="129"/>
      <c r="I599" s="20"/>
      <c r="J599" s="130"/>
      <c r="K599" s="20"/>
      <c r="L599" s="21"/>
      <c r="M599" s="20"/>
      <c r="N599" s="131"/>
      <c r="O599" s="20"/>
      <c r="P599" s="21"/>
      <c r="Q599" s="20"/>
      <c r="R599" s="21"/>
      <c r="U599" s="557"/>
      <c r="V599" s="788"/>
      <c r="W599" s="349"/>
      <c r="X599" s="238"/>
      <c r="Y599" s="279"/>
      <c r="Z599" s="873"/>
      <c r="AA599" s="289"/>
      <c r="AB599" s="132"/>
      <c r="AC599" s="68"/>
      <c r="AD599" s="129"/>
      <c r="AE599"/>
      <c r="AF599" s="96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126" customFormat="1" x14ac:dyDescent="0.25">
      <c r="A600" s="125"/>
      <c r="C600" s="125"/>
      <c r="D600" s="127"/>
      <c r="E600" s="1043"/>
      <c r="F600" s="127"/>
      <c r="G600" s="128"/>
      <c r="H600" s="129"/>
      <c r="I600" s="20"/>
      <c r="J600" s="130"/>
      <c r="K600" s="20"/>
      <c r="L600" s="21"/>
      <c r="M600" s="20"/>
      <c r="N600" s="131"/>
      <c r="O600" s="20"/>
      <c r="P600" s="21"/>
      <c r="Q600" s="20"/>
      <c r="R600" s="21"/>
      <c r="U600" s="557"/>
      <c r="V600" s="788"/>
      <c r="W600" s="349"/>
      <c r="X600" s="238"/>
      <c r="Y600" s="279"/>
      <c r="Z600" s="873"/>
      <c r="AA600" s="289"/>
      <c r="AB600" s="132"/>
      <c r="AC600" s="68"/>
      <c r="AD600" s="129"/>
      <c r="AE600"/>
      <c r="AF600" s="96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126" customFormat="1" x14ac:dyDescent="0.25">
      <c r="A601" s="125"/>
      <c r="C601" s="125"/>
      <c r="D601" s="127"/>
      <c r="E601" s="1043"/>
      <c r="F601" s="127"/>
      <c r="G601" s="128"/>
      <c r="H601" s="129"/>
      <c r="I601" s="20"/>
      <c r="J601" s="130"/>
      <c r="K601" s="20"/>
      <c r="L601" s="21"/>
      <c r="M601" s="20"/>
      <c r="N601" s="131"/>
      <c r="O601" s="20"/>
      <c r="P601" s="21"/>
      <c r="Q601" s="20"/>
      <c r="R601" s="21"/>
      <c r="U601" s="557"/>
      <c r="V601" s="788"/>
      <c r="W601" s="349"/>
      <c r="X601" s="238"/>
      <c r="Y601" s="279"/>
      <c r="Z601" s="873"/>
      <c r="AA601" s="289"/>
      <c r="AB601" s="132"/>
      <c r="AC601" s="68"/>
      <c r="AD601" s="129"/>
      <c r="AE601"/>
      <c r="AF601" s="96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126" customFormat="1" x14ac:dyDescent="0.25">
      <c r="A602" s="125"/>
      <c r="C602" s="125"/>
      <c r="D602" s="127"/>
      <c r="E602" s="1043"/>
      <c r="F602" s="127"/>
      <c r="G602" s="128"/>
      <c r="H602" s="129"/>
      <c r="I602" s="20"/>
      <c r="J602" s="130"/>
      <c r="K602" s="20"/>
      <c r="L602" s="21"/>
      <c r="M602" s="20"/>
      <c r="N602" s="131"/>
      <c r="O602" s="20"/>
      <c r="P602" s="21"/>
      <c r="Q602" s="20"/>
      <c r="R602" s="21"/>
      <c r="U602" s="557"/>
      <c r="V602" s="788"/>
      <c r="W602" s="349"/>
      <c r="X602" s="238"/>
      <c r="Y602" s="279"/>
      <c r="Z602" s="873"/>
      <c r="AA602" s="289"/>
      <c r="AB602" s="132"/>
      <c r="AC602" s="68"/>
      <c r="AD602" s="129"/>
      <c r="AE602"/>
      <c r="AF602" s="96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126" customFormat="1" x14ac:dyDescent="0.25">
      <c r="A603" s="125"/>
      <c r="C603" s="125"/>
      <c r="D603" s="127"/>
      <c r="E603" s="1043"/>
      <c r="F603" s="127"/>
      <c r="G603" s="128"/>
      <c r="H603" s="129"/>
      <c r="I603" s="20"/>
      <c r="J603" s="130"/>
      <c r="K603" s="20"/>
      <c r="L603" s="21"/>
      <c r="M603" s="20"/>
      <c r="N603" s="131"/>
      <c r="O603" s="20"/>
      <c r="P603" s="21"/>
      <c r="Q603" s="20"/>
      <c r="R603" s="21"/>
      <c r="U603" s="557"/>
      <c r="V603" s="788"/>
      <c r="W603" s="349"/>
      <c r="X603" s="238"/>
      <c r="Y603" s="279"/>
      <c r="Z603" s="873"/>
      <c r="AA603" s="289"/>
      <c r="AB603" s="132"/>
      <c r="AC603" s="68"/>
      <c r="AD603" s="129"/>
      <c r="AE603"/>
      <c r="AF603" s="96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126" customFormat="1" x14ac:dyDescent="0.25">
      <c r="A604" s="125"/>
      <c r="C604" s="125"/>
      <c r="D604" s="127"/>
      <c r="E604" s="1043"/>
      <c r="F604" s="127"/>
      <c r="G604" s="128"/>
      <c r="H604" s="129"/>
      <c r="I604" s="20"/>
      <c r="J604" s="130"/>
      <c r="K604" s="20"/>
      <c r="L604" s="21"/>
      <c r="M604" s="20"/>
      <c r="N604" s="131"/>
      <c r="O604" s="20"/>
      <c r="P604" s="21"/>
      <c r="Q604" s="20"/>
      <c r="R604" s="21"/>
      <c r="U604" s="557"/>
      <c r="V604" s="788"/>
      <c r="W604" s="349"/>
      <c r="X604" s="238"/>
      <c r="Y604" s="279"/>
      <c r="Z604" s="873"/>
      <c r="AA604" s="289"/>
      <c r="AB604" s="132"/>
      <c r="AC604" s="68"/>
      <c r="AD604" s="129"/>
      <c r="AE604"/>
      <c r="AF604" s="96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126" customFormat="1" x14ac:dyDescent="0.25">
      <c r="A605" s="125"/>
      <c r="C605" s="125"/>
      <c r="D605" s="127"/>
      <c r="E605" s="1043"/>
      <c r="F605" s="127"/>
      <c r="G605" s="128"/>
      <c r="H605" s="129"/>
      <c r="I605" s="20"/>
      <c r="J605" s="130"/>
      <c r="K605" s="20"/>
      <c r="L605" s="21"/>
      <c r="M605" s="20"/>
      <c r="N605" s="131"/>
      <c r="O605" s="20"/>
      <c r="P605" s="21"/>
      <c r="Q605" s="20"/>
      <c r="R605" s="21"/>
      <c r="U605" s="557"/>
      <c r="V605" s="788"/>
      <c r="W605" s="349"/>
      <c r="X605" s="238"/>
      <c r="Y605" s="279"/>
      <c r="Z605" s="873"/>
      <c r="AA605" s="289"/>
      <c r="AB605" s="132"/>
      <c r="AC605" s="68"/>
      <c r="AD605" s="129"/>
      <c r="AE605"/>
      <c r="AF605" s="96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126" customFormat="1" x14ac:dyDescent="0.25">
      <c r="A606" s="125"/>
      <c r="C606" s="125"/>
      <c r="D606" s="127"/>
      <c r="E606" s="1043"/>
      <c r="F606" s="127"/>
      <c r="G606" s="128"/>
      <c r="H606" s="129"/>
      <c r="I606" s="20"/>
      <c r="J606" s="130"/>
      <c r="K606" s="20"/>
      <c r="L606" s="21"/>
      <c r="M606" s="20"/>
      <c r="N606" s="131"/>
      <c r="O606" s="20"/>
      <c r="P606" s="21"/>
      <c r="Q606" s="20"/>
      <c r="R606" s="21"/>
      <c r="U606" s="557"/>
      <c r="V606" s="788"/>
      <c r="W606" s="349"/>
      <c r="X606" s="238"/>
      <c r="Y606" s="279"/>
      <c r="Z606" s="873"/>
      <c r="AA606" s="289"/>
      <c r="AB606" s="132"/>
      <c r="AC606" s="68"/>
      <c r="AD606" s="129"/>
      <c r="AE606"/>
      <c r="AF606" s="9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126" customFormat="1" x14ac:dyDescent="0.25">
      <c r="A607" s="125"/>
      <c r="C607" s="125"/>
      <c r="D607" s="127"/>
      <c r="E607" s="1043"/>
      <c r="F607" s="127"/>
      <c r="G607" s="128"/>
      <c r="H607" s="129"/>
      <c r="I607" s="20"/>
      <c r="J607" s="130"/>
      <c r="K607" s="20"/>
      <c r="L607" s="21"/>
      <c r="M607" s="20"/>
      <c r="N607" s="131"/>
      <c r="O607" s="20"/>
      <c r="P607" s="21"/>
      <c r="Q607" s="20"/>
      <c r="R607" s="21"/>
      <c r="U607" s="557"/>
      <c r="V607" s="788"/>
      <c r="W607" s="349"/>
      <c r="X607" s="238"/>
      <c r="Y607" s="279"/>
      <c r="Z607" s="873"/>
      <c r="AA607" s="289"/>
      <c r="AB607" s="132"/>
      <c r="AC607" s="68"/>
      <c r="AD607" s="129"/>
      <c r="AE607"/>
      <c r="AF607" s="96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126" customFormat="1" x14ac:dyDescent="0.25">
      <c r="A608" s="125"/>
      <c r="C608" s="125"/>
      <c r="D608" s="127"/>
      <c r="E608" s="1043"/>
      <c r="F608" s="127"/>
      <c r="G608" s="128"/>
      <c r="H608" s="129"/>
      <c r="I608" s="20"/>
      <c r="J608" s="130"/>
      <c r="K608" s="20"/>
      <c r="L608" s="21"/>
      <c r="M608" s="20"/>
      <c r="N608" s="131"/>
      <c r="O608" s="20"/>
      <c r="P608" s="21"/>
      <c r="Q608" s="20"/>
      <c r="R608" s="21"/>
      <c r="U608" s="557"/>
      <c r="V608" s="788"/>
      <c r="W608" s="349"/>
      <c r="X608" s="238"/>
      <c r="Y608" s="279"/>
      <c r="Z608" s="873"/>
      <c r="AA608" s="289"/>
      <c r="AB608" s="132"/>
      <c r="AC608" s="68"/>
      <c r="AD608" s="129"/>
      <c r="AE608"/>
      <c r="AF608" s="96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52" s="126" customFormat="1" x14ac:dyDescent="0.25">
      <c r="A609" s="125"/>
      <c r="C609" s="125"/>
      <c r="D609" s="127"/>
      <c r="E609" s="1043"/>
      <c r="F609" s="127"/>
      <c r="G609" s="128"/>
      <c r="H609" s="129"/>
      <c r="I609" s="20"/>
      <c r="J609" s="130"/>
      <c r="K609" s="20"/>
      <c r="L609" s="21"/>
      <c r="M609" s="20"/>
      <c r="N609" s="131"/>
      <c r="O609" s="20"/>
      <c r="P609" s="21"/>
      <c r="Q609" s="20"/>
      <c r="R609" s="21"/>
      <c r="U609" s="557"/>
      <c r="V609" s="788"/>
      <c r="W609" s="349"/>
      <c r="X609" s="238"/>
      <c r="Y609" s="279"/>
      <c r="Z609" s="873"/>
      <c r="AA609" s="289"/>
      <c r="AB609" s="132"/>
      <c r="AC609" s="68"/>
      <c r="AD609" s="129"/>
      <c r="AE609"/>
      <c r="AF609" s="96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52" s="126" customFormat="1" x14ac:dyDescent="0.25">
      <c r="A610" s="125"/>
      <c r="C610" s="125"/>
      <c r="D610" s="127"/>
      <c r="E610" s="1043"/>
      <c r="F610" s="127"/>
      <c r="G610" s="128"/>
      <c r="H610" s="129"/>
      <c r="I610" s="20"/>
      <c r="J610" s="130"/>
      <c r="K610" s="20"/>
      <c r="L610" s="21"/>
      <c r="M610" s="20"/>
      <c r="N610" s="131"/>
      <c r="O610" s="20"/>
      <c r="P610" s="21"/>
      <c r="Q610" s="20"/>
      <c r="R610" s="21"/>
      <c r="U610" s="557"/>
      <c r="V610" s="788"/>
      <c r="W610" s="349"/>
      <c r="X610" s="238"/>
      <c r="Y610" s="279"/>
      <c r="Z610" s="873"/>
      <c r="AA610" s="289"/>
      <c r="AB610" s="132"/>
      <c r="AC610" s="68"/>
      <c r="AD610" s="129"/>
      <c r="AE610"/>
      <c r="AF610" s="96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52" s="126" customFormat="1" x14ac:dyDescent="0.25">
      <c r="A611" s="125"/>
      <c r="C611" s="125"/>
      <c r="D611" s="127"/>
      <c r="E611" s="1043"/>
      <c r="F611" s="127"/>
      <c r="G611" s="128"/>
      <c r="H611" s="129"/>
      <c r="I611" s="20"/>
      <c r="J611" s="130"/>
      <c r="K611" s="20"/>
      <c r="L611" s="21"/>
      <c r="M611" s="20"/>
      <c r="N611" s="131"/>
      <c r="O611" s="20"/>
      <c r="P611" s="21"/>
      <c r="Q611" s="20"/>
      <c r="R611" s="21"/>
      <c r="U611" s="557"/>
      <c r="V611" s="788"/>
      <c r="W611" s="349"/>
      <c r="X611" s="238"/>
      <c r="Y611" s="279"/>
      <c r="Z611" s="873"/>
      <c r="AA611" s="289"/>
      <c r="AB611" s="132"/>
      <c r="AC611" s="68"/>
      <c r="AD611" s="129"/>
      <c r="AE611"/>
      <c r="AF611" s="96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52" s="126" customFormat="1" x14ac:dyDescent="0.25">
      <c r="A612" s="125"/>
      <c r="C612" s="125"/>
      <c r="D612" s="127"/>
      <c r="E612" s="1043"/>
      <c r="F612" s="127"/>
      <c r="G612" s="128"/>
      <c r="H612" s="129"/>
      <c r="I612" s="20"/>
      <c r="J612" s="130"/>
      <c r="K612" s="20"/>
      <c r="L612" s="21"/>
      <c r="M612" s="20"/>
      <c r="N612" s="131"/>
      <c r="O612" s="20"/>
      <c r="P612" s="21"/>
      <c r="Q612" s="20"/>
      <c r="R612" s="21"/>
      <c r="U612" s="557"/>
      <c r="V612" s="788"/>
      <c r="W612" s="349"/>
      <c r="X612" s="238"/>
      <c r="Y612" s="279"/>
      <c r="Z612" s="873"/>
      <c r="AA612" s="289"/>
      <c r="AB612" s="132"/>
      <c r="AC612" s="68"/>
      <c r="AD612" s="129"/>
      <c r="AE612"/>
      <c r="AF612" s="96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52" s="126" customFormat="1" x14ac:dyDescent="0.25">
      <c r="A613" s="125"/>
      <c r="C613" s="125"/>
      <c r="D613" s="127"/>
      <c r="E613" s="1043"/>
      <c r="F613" s="127"/>
      <c r="G613" s="128"/>
      <c r="H613" s="129"/>
      <c r="I613" s="20"/>
      <c r="J613" s="130"/>
      <c r="K613" s="20"/>
      <c r="L613" s="21"/>
      <c r="M613" s="20"/>
      <c r="N613" s="131"/>
      <c r="O613" s="20"/>
      <c r="P613" s="21"/>
      <c r="Q613" s="20"/>
      <c r="R613" s="21"/>
      <c r="U613" s="557"/>
      <c r="V613" s="788"/>
      <c r="W613" s="349"/>
      <c r="X613" s="238"/>
      <c r="Y613" s="279"/>
      <c r="Z613" s="873"/>
      <c r="AA613" s="289"/>
      <c r="AB613" s="132"/>
      <c r="AC613" s="68"/>
      <c r="AD613" s="129"/>
      <c r="AE613"/>
      <c r="AF613" s="96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52" s="126" customFormat="1" x14ac:dyDescent="0.25">
      <c r="A614" s="125"/>
      <c r="C614" s="125"/>
      <c r="D614" s="127"/>
      <c r="E614" s="1043"/>
      <c r="F614" s="127"/>
      <c r="G614" s="128"/>
      <c r="H614" s="129"/>
      <c r="I614" s="20"/>
      <c r="J614" s="130"/>
      <c r="K614" s="20"/>
      <c r="L614" s="21"/>
      <c r="M614" s="20"/>
      <c r="N614" s="131"/>
      <c r="O614" s="20"/>
      <c r="P614" s="21"/>
      <c r="Q614" s="20"/>
      <c r="R614" s="21"/>
      <c r="U614" s="557"/>
      <c r="V614" s="788"/>
      <c r="W614" s="349"/>
      <c r="X614" s="238"/>
      <c r="Y614" s="279"/>
      <c r="Z614" s="873"/>
      <c r="AA614" s="289"/>
      <c r="AB614" s="132"/>
      <c r="AC614" s="68"/>
      <c r="AD614" s="129"/>
      <c r="AE614"/>
      <c r="AF614" s="96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52" s="126" customFormat="1" x14ac:dyDescent="0.25">
      <c r="A615" s="125"/>
      <c r="C615" s="125"/>
      <c r="D615" s="127"/>
      <c r="E615" s="1043"/>
      <c r="F615" s="127"/>
      <c r="G615" s="128"/>
      <c r="H615" s="129"/>
      <c r="I615" s="20"/>
      <c r="J615" s="130"/>
      <c r="K615" s="20"/>
      <c r="L615" s="21"/>
      <c r="M615" s="20"/>
      <c r="N615" s="131"/>
      <c r="O615" s="20"/>
      <c r="P615" s="21"/>
      <c r="Q615" s="20"/>
      <c r="R615" s="21"/>
      <c r="U615" s="557"/>
      <c r="V615" s="788"/>
      <c r="W615" s="349"/>
      <c r="X615" s="238"/>
      <c r="Y615" s="279"/>
      <c r="Z615" s="873"/>
      <c r="AA615" s="289"/>
      <c r="AB615" s="132"/>
      <c r="AC615" s="68"/>
      <c r="AD615" s="129"/>
      <c r="AE615"/>
      <c r="AF615" s="96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52" s="126" customFormat="1" x14ac:dyDescent="0.25">
      <c r="A616" s="125"/>
      <c r="C616" s="125"/>
      <c r="D616" s="127"/>
      <c r="E616" s="1043"/>
      <c r="F616" s="127"/>
      <c r="G616" s="128"/>
      <c r="H616" s="129"/>
      <c r="I616" s="20"/>
      <c r="J616" s="130"/>
      <c r="K616" s="20"/>
      <c r="L616" s="21"/>
      <c r="M616" s="20"/>
      <c r="N616" s="131"/>
      <c r="O616" s="20"/>
      <c r="P616" s="21"/>
      <c r="Q616" s="20"/>
      <c r="R616" s="21"/>
      <c r="U616" s="557"/>
      <c r="V616" s="788"/>
      <c r="W616" s="349"/>
      <c r="X616" s="238"/>
      <c r="Y616" s="279"/>
      <c r="Z616" s="873"/>
      <c r="AA616" s="289"/>
      <c r="AB616" s="132"/>
      <c r="AC616" s="68"/>
      <c r="AD616" s="129"/>
      <c r="AE616"/>
      <c r="AF616" s="9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52" s="126" customFormat="1" x14ac:dyDescent="0.25">
      <c r="A617" s="125"/>
      <c r="C617" s="125"/>
      <c r="D617" s="127"/>
      <c r="E617" s="1043"/>
      <c r="F617" s="127"/>
      <c r="G617" s="128"/>
      <c r="H617" s="129"/>
      <c r="I617" s="20"/>
      <c r="J617" s="130"/>
      <c r="K617" s="20"/>
      <c r="L617" s="21"/>
      <c r="M617" s="20"/>
      <c r="N617" s="131"/>
      <c r="O617" s="20"/>
      <c r="P617" s="21"/>
      <c r="Q617" s="20"/>
      <c r="R617" s="21"/>
      <c r="U617" s="557"/>
      <c r="V617" s="788"/>
      <c r="W617" s="349"/>
      <c r="X617" s="238"/>
      <c r="Y617" s="279"/>
      <c r="Z617" s="873"/>
      <c r="AA617" s="289"/>
      <c r="AB617" s="132"/>
      <c r="AC617" s="68"/>
      <c r="AD617" s="129"/>
      <c r="AE617"/>
      <c r="AF617" s="96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</row>
    <row r="618" spans="1:52" s="126" customFormat="1" x14ac:dyDescent="0.25">
      <c r="A618" s="125"/>
      <c r="C618" s="125"/>
      <c r="D618" s="127"/>
      <c r="E618" s="1043"/>
      <c r="F618" s="127"/>
      <c r="G618" s="128"/>
      <c r="H618" s="129"/>
      <c r="I618" s="20"/>
      <c r="J618" s="130"/>
      <c r="K618" s="20"/>
      <c r="L618" s="21"/>
      <c r="M618" s="20"/>
      <c r="N618" s="131"/>
      <c r="O618" s="20"/>
      <c r="P618" s="21"/>
      <c r="Q618" s="20"/>
      <c r="R618" s="21"/>
      <c r="U618" s="557"/>
      <c r="V618" s="788"/>
      <c r="W618" s="349"/>
      <c r="X618" s="238"/>
      <c r="Y618" s="279"/>
      <c r="Z618" s="873"/>
      <c r="AA618" s="289"/>
      <c r="AB618" s="132"/>
      <c r="AC618" s="68"/>
      <c r="AD618" s="129"/>
      <c r="AE618"/>
      <c r="AF618" s="96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</row>
    <row r="619" spans="1:52" s="126" customFormat="1" x14ac:dyDescent="0.25">
      <c r="A619" s="125"/>
      <c r="C619" s="125"/>
      <c r="D619" s="127"/>
      <c r="E619" s="1043"/>
      <c r="F619" s="127"/>
      <c r="G619" s="128"/>
      <c r="H619" s="129"/>
      <c r="I619" s="20"/>
      <c r="J619" s="130"/>
      <c r="K619" s="20"/>
      <c r="L619" s="21"/>
      <c r="M619" s="20"/>
      <c r="N619" s="131"/>
      <c r="O619" s="20"/>
      <c r="P619" s="21"/>
      <c r="Q619" s="20"/>
      <c r="R619" s="21"/>
      <c r="U619" s="557"/>
      <c r="V619" s="788"/>
      <c r="W619" s="349"/>
      <c r="X619" s="238"/>
      <c r="Y619" s="279"/>
      <c r="Z619" s="873"/>
      <c r="AA619" s="289"/>
      <c r="AB619" s="132"/>
      <c r="AC619" s="68"/>
      <c r="AD619" s="129"/>
      <c r="AE619"/>
      <c r="AF619" s="96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</row>
    <row r="620" spans="1:52" s="126" customFormat="1" x14ac:dyDescent="0.25">
      <c r="A620" s="125"/>
      <c r="C620" s="125"/>
      <c r="D620" s="127"/>
      <c r="E620" s="1043"/>
      <c r="F620" s="127"/>
      <c r="G620" s="128"/>
      <c r="H620" s="129"/>
      <c r="I620" s="20"/>
      <c r="J620" s="130"/>
      <c r="K620" s="20"/>
      <c r="L620" s="21"/>
      <c r="M620" s="20"/>
      <c r="N620" s="131"/>
      <c r="O620" s="20"/>
      <c r="P620" s="21"/>
      <c r="Q620" s="20"/>
      <c r="R620" s="21"/>
      <c r="U620" s="557"/>
      <c r="V620" s="788"/>
      <c r="W620" s="349"/>
      <c r="X620" s="238"/>
      <c r="Y620" s="279"/>
      <c r="Z620" s="873"/>
      <c r="AA620" s="289"/>
      <c r="AB620" s="132"/>
      <c r="AC620" s="68"/>
      <c r="AD620" s="129"/>
      <c r="AE620"/>
      <c r="AF620" s="96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</row>
    <row r="621" spans="1:52" s="126" customFormat="1" x14ac:dyDescent="0.25">
      <c r="A621" s="125"/>
      <c r="C621" s="125"/>
      <c r="D621" s="127"/>
      <c r="E621" s="1043"/>
      <c r="F621" s="127"/>
      <c r="G621" s="128"/>
      <c r="H621" s="129"/>
      <c r="I621" s="20"/>
      <c r="J621" s="130"/>
      <c r="K621" s="20"/>
      <c r="L621" s="21"/>
      <c r="M621" s="20"/>
      <c r="N621" s="131"/>
      <c r="O621" s="20"/>
      <c r="P621" s="21"/>
      <c r="Q621" s="20"/>
      <c r="R621" s="21"/>
      <c r="U621" s="557"/>
      <c r="V621" s="788"/>
      <c r="W621" s="349"/>
      <c r="X621" s="238"/>
      <c r="Y621" s="279"/>
      <c r="Z621" s="873"/>
      <c r="AA621" s="289"/>
      <c r="AB621" s="132"/>
      <c r="AC621" s="68"/>
      <c r="AD621" s="129"/>
      <c r="AE621"/>
      <c r="AF621" s="96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</row>
    <row r="622" spans="1:52" s="126" customFormat="1" x14ac:dyDescent="0.25">
      <c r="A622" s="125"/>
      <c r="C622" s="125"/>
      <c r="D622" s="127"/>
      <c r="E622" s="1043"/>
      <c r="F622" s="127"/>
      <c r="G622" s="128"/>
      <c r="H622" s="129"/>
      <c r="I622" s="20"/>
      <c r="J622" s="130"/>
      <c r="K622" s="20"/>
      <c r="L622" s="21"/>
      <c r="M622" s="20"/>
      <c r="N622" s="131"/>
      <c r="O622" s="20"/>
      <c r="P622" s="21"/>
      <c r="Q622" s="20"/>
      <c r="R622" s="21"/>
      <c r="U622" s="557"/>
      <c r="V622" s="788"/>
      <c r="W622" s="349"/>
      <c r="X622" s="238"/>
      <c r="Y622" s="279"/>
      <c r="Z622" s="873"/>
      <c r="AA622" s="289"/>
      <c r="AB622" s="132"/>
      <c r="AC622" s="68"/>
      <c r="AD622" s="129"/>
      <c r="AE622"/>
      <c r="AF622" s="96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</row>
    <row r="623" spans="1:52" s="126" customFormat="1" x14ac:dyDescent="0.25">
      <c r="A623" s="125"/>
      <c r="C623" s="125"/>
      <c r="D623" s="127"/>
      <c r="E623" s="1043"/>
      <c r="F623" s="127"/>
      <c r="G623" s="128"/>
      <c r="H623" s="129"/>
      <c r="I623" s="20"/>
      <c r="J623" s="130"/>
      <c r="K623" s="20"/>
      <c r="L623" s="21"/>
      <c r="M623" s="20"/>
      <c r="N623" s="131"/>
      <c r="O623" s="20"/>
      <c r="P623" s="21"/>
      <c r="Q623" s="20"/>
      <c r="R623" s="21"/>
      <c r="U623" s="557"/>
      <c r="V623" s="788"/>
      <c r="W623" s="349"/>
      <c r="X623" s="238"/>
      <c r="Y623" s="279"/>
      <c r="Z623" s="873"/>
      <c r="AA623" s="289"/>
      <c r="AB623" s="132"/>
      <c r="AC623" s="68"/>
      <c r="AD623" s="129"/>
      <c r="AE623"/>
      <c r="AF623" s="96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</row>
    <row r="624" spans="1:52" s="126" customFormat="1" x14ac:dyDescent="0.25">
      <c r="A624" s="125"/>
      <c r="C624" s="125"/>
      <c r="D624" s="127"/>
      <c r="E624" s="1043"/>
      <c r="F624" s="127"/>
      <c r="G624" s="128"/>
      <c r="H624" s="129"/>
      <c r="I624" s="20"/>
      <c r="J624" s="130"/>
      <c r="K624" s="20"/>
      <c r="L624" s="21"/>
      <c r="M624" s="20"/>
      <c r="N624" s="131"/>
      <c r="O624" s="20"/>
      <c r="P624" s="21"/>
      <c r="Q624" s="20"/>
      <c r="R624" s="21"/>
      <c r="U624" s="557"/>
      <c r="V624" s="788"/>
      <c r="W624" s="349"/>
      <c r="X624" s="238"/>
      <c r="Y624" s="279"/>
      <c r="Z624" s="873"/>
      <c r="AA624" s="289"/>
      <c r="AB624" s="132"/>
      <c r="AC624" s="68"/>
      <c r="AD624" s="129"/>
      <c r="AE624"/>
      <c r="AF624" s="96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</row>
    <row r="625" spans="1:52" s="126" customFormat="1" x14ac:dyDescent="0.25">
      <c r="A625" s="125"/>
      <c r="C625" s="125"/>
      <c r="D625" s="127"/>
      <c r="E625" s="1043"/>
      <c r="F625" s="127"/>
      <c r="G625" s="128"/>
      <c r="H625" s="129"/>
      <c r="I625" s="20"/>
      <c r="J625" s="130"/>
      <c r="K625" s="20"/>
      <c r="L625" s="21"/>
      <c r="M625" s="20"/>
      <c r="N625" s="131"/>
      <c r="O625" s="20"/>
      <c r="P625" s="21"/>
      <c r="Q625" s="20"/>
      <c r="R625" s="21"/>
      <c r="U625" s="557"/>
      <c r="V625" s="788"/>
      <c r="W625" s="349"/>
      <c r="X625" s="238"/>
      <c r="Y625" s="279"/>
      <c r="Z625" s="873"/>
      <c r="AA625" s="289"/>
      <c r="AB625" s="132"/>
      <c r="AC625" s="68"/>
      <c r="AD625" s="129"/>
      <c r="AE625"/>
      <c r="AF625" s="96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</row>
    <row r="626" spans="1:52" s="126" customFormat="1" x14ac:dyDescent="0.25">
      <c r="A626" s="125"/>
      <c r="C626" s="125"/>
      <c r="D626" s="127"/>
      <c r="E626" s="1043"/>
      <c r="F626" s="127"/>
      <c r="G626" s="128"/>
      <c r="H626" s="129"/>
      <c r="I626" s="20"/>
      <c r="J626" s="130"/>
      <c r="K626" s="20"/>
      <c r="L626" s="21"/>
      <c r="M626" s="20"/>
      <c r="N626" s="131"/>
      <c r="O626" s="20"/>
      <c r="P626" s="21"/>
      <c r="Q626" s="20"/>
      <c r="R626" s="21"/>
      <c r="U626" s="557"/>
      <c r="V626" s="788"/>
      <c r="W626" s="349"/>
      <c r="X626" s="238"/>
      <c r="Y626" s="279"/>
      <c r="Z626" s="873"/>
      <c r="AA626" s="289"/>
      <c r="AB626" s="132"/>
      <c r="AC626" s="68"/>
      <c r="AD626" s="129"/>
      <c r="AE626"/>
      <c r="AF626" s="9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</row>
    <row r="627" spans="1:52" s="126" customFormat="1" x14ac:dyDescent="0.25">
      <c r="A627" s="125"/>
      <c r="C627" s="125"/>
      <c r="D627" s="127"/>
      <c r="E627" s="1043"/>
      <c r="F627" s="127"/>
      <c r="G627" s="128"/>
      <c r="H627" s="129"/>
      <c r="I627" s="20"/>
      <c r="J627" s="130"/>
      <c r="K627" s="20"/>
      <c r="L627" s="21"/>
      <c r="M627" s="20"/>
      <c r="N627" s="131"/>
      <c r="O627" s="20"/>
      <c r="P627" s="21"/>
      <c r="Q627" s="20"/>
      <c r="R627" s="21"/>
      <c r="U627" s="557"/>
      <c r="V627" s="788"/>
      <c r="W627" s="349"/>
      <c r="X627" s="238"/>
      <c r="Y627" s="279"/>
      <c r="Z627" s="873"/>
      <c r="AA627" s="289"/>
      <c r="AB627" s="132"/>
      <c r="AC627" s="68"/>
      <c r="AD627" s="129"/>
      <c r="AE627"/>
      <c r="AF627" s="96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</row>
    <row r="628" spans="1:52" s="126" customFormat="1" x14ac:dyDescent="0.25">
      <c r="A628" s="125"/>
      <c r="C628" s="125"/>
      <c r="D628" s="127"/>
      <c r="E628" s="1043"/>
      <c r="F628" s="127"/>
      <c r="G628" s="128"/>
      <c r="H628" s="129"/>
      <c r="I628" s="20"/>
      <c r="J628" s="130"/>
      <c r="K628" s="20"/>
      <c r="L628" s="21"/>
      <c r="M628" s="20"/>
      <c r="N628" s="131"/>
      <c r="O628" s="20"/>
      <c r="P628" s="21"/>
      <c r="Q628" s="20"/>
      <c r="R628" s="21"/>
      <c r="U628" s="557"/>
      <c r="V628" s="788"/>
      <c r="W628" s="349"/>
      <c r="X628" s="238"/>
      <c r="Y628" s="279"/>
      <c r="Z628" s="873"/>
      <c r="AA628" s="289"/>
      <c r="AB628" s="132"/>
      <c r="AC628" s="68"/>
      <c r="AD628" s="129"/>
      <c r="AE628"/>
      <c r="AF628" s="96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</row>
    <row r="629" spans="1:52" s="126" customFormat="1" x14ac:dyDescent="0.25">
      <c r="A629" s="125"/>
      <c r="C629" s="125"/>
      <c r="D629" s="127"/>
      <c r="E629" s="1043"/>
      <c r="F629" s="127"/>
      <c r="G629" s="128"/>
      <c r="H629" s="129"/>
      <c r="I629" s="20"/>
      <c r="J629" s="130"/>
      <c r="K629" s="20"/>
      <c r="L629" s="21"/>
      <c r="M629" s="20"/>
      <c r="N629" s="131"/>
      <c r="O629" s="20"/>
      <c r="P629" s="21"/>
      <c r="Q629" s="20"/>
      <c r="R629" s="21"/>
      <c r="U629" s="557"/>
      <c r="V629" s="788"/>
      <c r="W629" s="349"/>
      <c r="X629" s="238"/>
      <c r="Y629" s="279"/>
      <c r="Z629" s="873"/>
      <c r="AA629" s="289"/>
      <c r="AB629" s="132"/>
      <c r="AC629" s="68"/>
      <c r="AD629" s="129"/>
      <c r="AE629"/>
      <c r="AF629" s="96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</row>
    <row r="630" spans="1:52" s="126" customFormat="1" x14ac:dyDescent="0.25">
      <c r="A630" s="125"/>
      <c r="C630" s="125"/>
      <c r="D630" s="127"/>
      <c r="E630" s="1043"/>
      <c r="F630" s="127"/>
      <c r="G630" s="128"/>
      <c r="H630" s="129"/>
      <c r="I630" s="20"/>
      <c r="J630" s="130"/>
      <c r="K630" s="20"/>
      <c r="L630" s="21"/>
      <c r="M630" s="20"/>
      <c r="N630" s="131"/>
      <c r="O630" s="20"/>
      <c r="P630" s="21"/>
      <c r="Q630" s="20"/>
      <c r="R630" s="21"/>
      <c r="U630" s="557"/>
      <c r="V630" s="788"/>
      <c r="W630" s="349"/>
      <c r="X630" s="238"/>
      <c r="Y630" s="279"/>
      <c r="Z630" s="873"/>
      <c r="AA630" s="289"/>
      <c r="AB630" s="132"/>
      <c r="AC630" s="68"/>
      <c r="AD630" s="129"/>
      <c r="AE630"/>
      <c r="AF630" s="96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</row>
    <row r="631" spans="1:52" s="126" customFormat="1" x14ac:dyDescent="0.25">
      <c r="A631" s="125"/>
      <c r="C631" s="125"/>
      <c r="D631" s="127"/>
      <c r="E631" s="1043"/>
      <c r="F631" s="127"/>
      <c r="G631" s="128"/>
      <c r="H631" s="129"/>
      <c r="I631" s="20"/>
      <c r="J631" s="130"/>
      <c r="K631" s="20"/>
      <c r="L631" s="21"/>
      <c r="M631" s="20"/>
      <c r="N631" s="131"/>
      <c r="O631" s="20"/>
      <c r="P631" s="21"/>
      <c r="Q631" s="20"/>
      <c r="R631" s="21"/>
      <c r="U631" s="557"/>
      <c r="V631" s="788"/>
      <c r="W631" s="349"/>
      <c r="X631" s="238"/>
      <c r="Y631" s="279"/>
      <c r="Z631" s="873"/>
      <c r="AA631" s="289"/>
      <c r="AB631" s="132"/>
      <c r="AC631" s="68"/>
      <c r="AD631" s="129"/>
      <c r="AE631"/>
      <c r="AF631" s="96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</row>
    <row r="632" spans="1:52" s="126" customFormat="1" x14ac:dyDescent="0.25">
      <c r="A632" s="125"/>
      <c r="C632" s="125"/>
      <c r="D632" s="127"/>
      <c r="E632" s="1043"/>
      <c r="F632" s="127"/>
      <c r="G632" s="128"/>
      <c r="H632" s="129"/>
      <c r="I632" s="20"/>
      <c r="J632" s="130"/>
      <c r="K632" s="20"/>
      <c r="L632" s="21"/>
      <c r="M632" s="20"/>
      <c r="N632" s="131"/>
      <c r="O632" s="20"/>
      <c r="P632" s="21"/>
      <c r="Q632" s="20"/>
      <c r="R632" s="21"/>
      <c r="U632" s="557"/>
      <c r="V632" s="788"/>
      <c r="W632" s="349"/>
      <c r="X632" s="238"/>
      <c r="Y632" s="279"/>
      <c r="Z632" s="873"/>
      <c r="AA632" s="289"/>
      <c r="AB632" s="132"/>
      <c r="AC632" s="68"/>
      <c r="AD632" s="129"/>
      <c r="AE632"/>
      <c r="AF632" s="96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</row>
    <row r="633" spans="1:52" s="126" customFormat="1" x14ac:dyDescent="0.25">
      <c r="A633" s="125"/>
      <c r="C633" s="125"/>
      <c r="D633" s="127"/>
      <c r="E633" s="1043"/>
      <c r="F633" s="127"/>
      <c r="G633" s="128"/>
      <c r="H633" s="129"/>
      <c r="I633" s="20"/>
      <c r="J633" s="130"/>
      <c r="K633" s="20"/>
      <c r="L633" s="21"/>
      <c r="M633" s="20"/>
      <c r="N633" s="131"/>
      <c r="O633" s="20"/>
      <c r="P633" s="21"/>
      <c r="Q633" s="20"/>
      <c r="R633" s="21"/>
      <c r="U633" s="557"/>
      <c r="V633" s="788"/>
      <c r="W633" s="349"/>
      <c r="X633" s="238"/>
      <c r="Y633" s="279"/>
      <c r="Z633" s="873"/>
      <c r="AA633" s="289"/>
      <c r="AB633" s="132"/>
      <c r="AC633" s="68"/>
      <c r="AD633" s="129"/>
      <c r="AE633"/>
      <c r="AF633" s="96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</row>
    <row r="634" spans="1:52" s="126" customFormat="1" x14ac:dyDescent="0.25">
      <c r="A634" s="125"/>
      <c r="C634" s="125"/>
      <c r="D634" s="127"/>
      <c r="E634" s="1043"/>
      <c r="F634" s="127"/>
      <c r="G634" s="128"/>
      <c r="H634" s="129"/>
      <c r="I634" s="20"/>
      <c r="J634" s="130"/>
      <c r="K634" s="20"/>
      <c r="L634" s="21"/>
      <c r="M634" s="20"/>
      <c r="N634" s="131"/>
      <c r="O634" s="20"/>
      <c r="P634" s="21"/>
      <c r="Q634" s="20"/>
      <c r="R634" s="21"/>
      <c r="U634" s="557"/>
      <c r="V634" s="788"/>
      <c r="W634" s="349"/>
      <c r="X634" s="238"/>
      <c r="Y634" s="279"/>
      <c r="Z634" s="873"/>
      <c r="AA634" s="289"/>
      <c r="AB634" s="132"/>
      <c r="AC634" s="68"/>
      <c r="AD634" s="129"/>
      <c r="AE634"/>
      <c r="AF634" s="96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</row>
    <row r="635" spans="1:52" s="126" customFormat="1" x14ac:dyDescent="0.25">
      <c r="A635" s="125"/>
      <c r="C635" s="125"/>
      <c r="D635" s="127"/>
      <c r="E635" s="1043"/>
      <c r="F635" s="127"/>
      <c r="G635" s="128"/>
      <c r="H635" s="129"/>
      <c r="I635" s="20"/>
      <c r="J635" s="130"/>
      <c r="K635" s="20"/>
      <c r="L635" s="21"/>
      <c r="M635" s="20"/>
      <c r="N635" s="131"/>
      <c r="O635" s="20"/>
      <c r="P635" s="21"/>
      <c r="Q635" s="20"/>
      <c r="R635" s="21"/>
      <c r="U635" s="557"/>
      <c r="V635" s="788"/>
      <c r="W635" s="349"/>
      <c r="X635" s="238"/>
      <c r="Y635" s="279"/>
      <c r="Z635" s="873"/>
      <c r="AA635" s="289"/>
      <c r="AB635" s="132"/>
      <c r="AC635" s="68"/>
      <c r="AD635" s="129"/>
      <c r="AE635"/>
      <c r="AF635" s="96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</row>
    <row r="636" spans="1:52" s="126" customFormat="1" x14ac:dyDescent="0.25">
      <c r="A636" s="125"/>
      <c r="C636" s="125"/>
      <c r="D636" s="127"/>
      <c r="E636" s="1043"/>
      <c r="F636" s="127"/>
      <c r="G636" s="128"/>
      <c r="H636" s="129"/>
      <c r="I636" s="20"/>
      <c r="J636" s="130"/>
      <c r="K636" s="20"/>
      <c r="L636" s="21"/>
      <c r="M636" s="20"/>
      <c r="N636" s="131"/>
      <c r="O636" s="20"/>
      <c r="P636" s="21"/>
      <c r="Q636" s="20"/>
      <c r="R636" s="21"/>
      <c r="U636" s="557"/>
      <c r="V636" s="788"/>
      <c r="W636" s="349"/>
      <c r="X636" s="238"/>
      <c r="Y636" s="279"/>
      <c r="Z636" s="873"/>
      <c r="AA636" s="289"/>
      <c r="AB636" s="132"/>
      <c r="AC636" s="68"/>
      <c r="AD636" s="129"/>
      <c r="AE636"/>
      <c r="AF636" s="9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</row>
    <row r="637" spans="1:52" s="126" customFormat="1" x14ac:dyDescent="0.25">
      <c r="A637" s="125"/>
      <c r="C637" s="125"/>
      <c r="D637" s="127"/>
      <c r="E637" s="1043"/>
      <c r="F637" s="127"/>
      <c r="G637" s="128"/>
      <c r="H637" s="129"/>
      <c r="I637" s="20"/>
      <c r="J637" s="130"/>
      <c r="K637" s="20"/>
      <c r="L637" s="21"/>
      <c r="M637" s="20"/>
      <c r="N637" s="131"/>
      <c r="O637" s="20"/>
      <c r="P637" s="21"/>
      <c r="Q637" s="20"/>
      <c r="R637" s="21"/>
      <c r="U637" s="557"/>
      <c r="V637" s="788"/>
      <c r="W637" s="349"/>
      <c r="X637" s="238"/>
      <c r="Y637" s="279"/>
      <c r="Z637" s="873"/>
      <c r="AA637" s="289"/>
      <c r="AB637" s="132"/>
      <c r="AC637" s="68"/>
      <c r="AD637" s="129"/>
      <c r="AE637"/>
      <c r="AF637" s="96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</row>
    <row r="638" spans="1:52" s="126" customFormat="1" x14ac:dyDescent="0.25">
      <c r="A638" s="125"/>
      <c r="C638" s="125"/>
      <c r="D638" s="127"/>
      <c r="E638" s="1043"/>
      <c r="F638" s="127"/>
      <c r="G638" s="128"/>
      <c r="H638" s="129"/>
      <c r="I638" s="20"/>
      <c r="J638" s="130"/>
      <c r="K638" s="20"/>
      <c r="L638" s="21"/>
      <c r="M638" s="20"/>
      <c r="N638" s="131"/>
      <c r="O638" s="20"/>
      <c r="P638" s="21"/>
      <c r="Q638" s="20"/>
      <c r="R638" s="21"/>
      <c r="U638" s="557"/>
      <c r="V638" s="788"/>
      <c r="W638" s="349"/>
      <c r="X638" s="238"/>
      <c r="Y638" s="279"/>
      <c r="Z638" s="873"/>
      <c r="AA638" s="289"/>
      <c r="AB638" s="132"/>
      <c r="AC638" s="68"/>
      <c r="AD638" s="129"/>
      <c r="AE638"/>
      <c r="AF638" s="96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</row>
    <row r="639" spans="1:52" s="126" customFormat="1" x14ac:dyDescent="0.25">
      <c r="A639" s="125"/>
      <c r="C639" s="125"/>
      <c r="D639" s="127"/>
      <c r="E639" s="1043"/>
      <c r="F639" s="127"/>
      <c r="G639" s="128"/>
      <c r="H639" s="129"/>
      <c r="I639" s="20"/>
      <c r="J639" s="130"/>
      <c r="K639" s="20"/>
      <c r="L639" s="21"/>
      <c r="M639" s="20"/>
      <c r="N639" s="131"/>
      <c r="O639" s="20"/>
      <c r="P639" s="21"/>
      <c r="Q639" s="20"/>
      <c r="R639" s="21"/>
      <c r="U639" s="557"/>
      <c r="V639" s="788"/>
      <c r="W639" s="349"/>
      <c r="X639" s="238"/>
      <c r="Y639" s="279"/>
      <c r="Z639" s="873"/>
      <c r="AA639" s="289"/>
      <c r="AB639" s="132"/>
      <c r="AC639" s="68"/>
      <c r="AD639" s="129"/>
      <c r="AE639"/>
      <c r="AF639" s="96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</row>
    <row r="640" spans="1:52" s="126" customFormat="1" x14ac:dyDescent="0.25">
      <c r="A640" s="125"/>
      <c r="C640" s="125"/>
      <c r="D640" s="127"/>
      <c r="E640" s="1043"/>
      <c r="F640" s="127"/>
      <c r="G640" s="128"/>
      <c r="H640" s="129"/>
      <c r="I640" s="20"/>
      <c r="J640" s="130"/>
      <c r="K640" s="20"/>
      <c r="L640" s="21"/>
      <c r="M640" s="20"/>
      <c r="N640" s="131"/>
      <c r="O640" s="20"/>
      <c r="P640" s="21"/>
      <c r="Q640" s="20"/>
      <c r="R640" s="21"/>
      <c r="U640" s="557"/>
      <c r="V640" s="788"/>
      <c r="W640" s="349"/>
      <c r="X640" s="238"/>
      <c r="Y640" s="279"/>
      <c r="Z640" s="873"/>
      <c r="AA640" s="289"/>
      <c r="AB640" s="132"/>
      <c r="AC640" s="68"/>
      <c r="AD640" s="129"/>
      <c r="AE640"/>
      <c r="AF640" s="96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</row>
    <row r="641" spans="1:52" s="126" customFormat="1" x14ac:dyDescent="0.25">
      <c r="A641" s="125"/>
      <c r="C641" s="125"/>
      <c r="D641" s="127"/>
      <c r="E641" s="1043"/>
      <c r="F641" s="127"/>
      <c r="G641" s="128"/>
      <c r="H641" s="129"/>
      <c r="I641" s="20"/>
      <c r="J641" s="130"/>
      <c r="K641" s="20"/>
      <c r="L641" s="21"/>
      <c r="M641" s="20"/>
      <c r="N641" s="131"/>
      <c r="O641" s="20"/>
      <c r="P641" s="21"/>
      <c r="Q641" s="20"/>
      <c r="R641" s="21"/>
      <c r="U641" s="557"/>
      <c r="V641" s="788"/>
      <c r="W641" s="349"/>
      <c r="X641" s="238"/>
      <c r="Y641" s="279"/>
      <c r="Z641" s="873"/>
      <c r="AA641" s="289"/>
      <c r="AB641" s="132"/>
      <c r="AC641" s="68"/>
      <c r="AD641" s="129"/>
      <c r="AE641"/>
      <c r="AF641" s="96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</row>
    <row r="642" spans="1:52" s="126" customFormat="1" x14ac:dyDescent="0.25">
      <c r="A642" s="125"/>
      <c r="C642" s="125"/>
      <c r="D642" s="127"/>
      <c r="E642" s="1043"/>
      <c r="F642" s="127"/>
      <c r="G642" s="128"/>
      <c r="H642" s="129"/>
      <c r="I642" s="20"/>
      <c r="J642" s="130"/>
      <c r="K642" s="20"/>
      <c r="L642" s="21"/>
      <c r="M642" s="20"/>
      <c r="N642" s="131"/>
      <c r="O642" s="20"/>
      <c r="P642" s="21"/>
      <c r="Q642" s="20"/>
      <c r="R642" s="21"/>
      <c r="U642" s="557"/>
      <c r="V642" s="788"/>
      <c r="W642" s="349"/>
      <c r="X642" s="238"/>
      <c r="Y642" s="279"/>
      <c r="Z642" s="873"/>
      <c r="AA642" s="289"/>
      <c r="AB642" s="132"/>
      <c r="AC642" s="68"/>
      <c r="AD642" s="129"/>
      <c r="AE642"/>
      <c r="AF642" s="96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</row>
    <row r="643" spans="1:52" s="126" customFormat="1" x14ac:dyDescent="0.25">
      <c r="A643" s="125"/>
      <c r="C643" s="125"/>
      <c r="D643" s="127"/>
      <c r="E643" s="1043"/>
      <c r="F643" s="127"/>
      <c r="G643" s="128"/>
      <c r="H643" s="129"/>
      <c r="I643" s="20"/>
      <c r="J643" s="130"/>
      <c r="K643" s="20"/>
      <c r="L643" s="21"/>
      <c r="M643" s="20"/>
      <c r="N643" s="131"/>
      <c r="O643" s="20"/>
      <c r="P643" s="21"/>
      <c r="Q643" s="20"/>
      <c r="R643" s="21"/>
      <c r="U643" s="557"/>
      <c r="V643" s="788"/>
      <c r="W643" s="349"/>
      <c r="X643" s="238"/>
      <c r="Y643" s="279"/>
      <c r="Z643" s="873"/>
      <c r="AA643" s="289"/>
      <c r="AB643" s="132"/>
      <c r="AC643" s="68"/>
      <c r="AD643" s="129"/>
      <c r="AE643"/>
      <c r="AF643" s="96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</row>
    <row r="644" spans="1:52" s="126" customFormat="1" x14ac:dyDescent="0.25">
      <c r="A644" s="125"/>
      <c r="C644" s="125"/>
      <c r="D644" s="127"/>
      <c r="E644" s="1043"/>
      <c r="F644" s="127"/>
      <c r="G644" s="128"/>
      <c r="H644" s="129"/>
      <c r="I644" s="20"/>
      <c r="J644" s="130"/>
      <c r="K644" s="20"/>
      <c r="L644" s="21"/>
      <c r="M644" s="20"/>
      <c r="N644" s="131"/>
      <c r="O644" s="20"/>
      <c r="P644" s="21"/>
      <c r="Q644" s="20"/>
      <c r="R644" s="21"/>
      <c r="U644" s="557"/>
      <c r="V644" s="788"/>
      <c r="W644" s="349"/>
      <c r="X644" s="238"/>
      <c r="Y644" s="279"/>
      <c r="Z644" s="873"/>
      <c r="AA644" s="289"/>
      <c r="AB644" s="132"/>
      <c r="AC644" s="68"/>
      <c r="AD644" s="129"/>
      <c r="AE644"/>
      <c r="AF644" s="96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</row>
    <row r="645" spans="1:52" s="126" customFormat="1" x14ac:dyDescent="0.25">
      <c r="A645" s="125"/>
      <c r="C645" s="125"/>
      <c r="D645" s="127"/>
      <c r="E645" s="1043"/>
      <c r="F645" s="127"/>
      <c r="G645" s="128"/>
      <c r="H645" s="129"/>
      <c r="I645" s="20"/>
      <c r="J645" s="130"/>
      <c r="K645" s="20"/>
      <c r="L645" s="21"/>
      <c r="M645" s="20"/>
      <c r="N645" s="131"/>
      <c r="O645" s="20"/>
      <c r="P645" s="21"/>
      <c r="Q645" s="20"/>
      <c r="R645" s="21"/>
      <c r="U645" s="557"/>
      <c r="V645" s="788"/>
      <c r="W645" s="349"/>
      <c r="X645" s="238"/>
      <c r="Y645" s="279"/>
      <c r="Z645" s="873"/>
      <c r="AA645" s="289"/>
      <c r="AB645" s="132"/>
      <c r="AC645" s="68"/>
      <c r="AD645" s="129"/>
      <c r="AE645"/>
      <c r="AF645" s="96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</row>
    <row r="646" spans="1:52" s="126" customFormat="1" x14ac:dyDescent="0.25">
      <c r="A646" s="125"/>
      <c r="C646" s="125"/>
      <c r="D646" s="127"/>
      <c r="E646" s="1043"/>
      <c r="F646" s="127"/>
      <c r="G646" s="128"/>
      <c r="H646" s="129"/>
      <c r="I646" s="20"/>
      <c r="J646" s="130"/>
      <c r="K646" s="20"/>
      <c r="L646" s="21"/>
      <c r="M646" s="20"/>
      <c r="N646" s="131"/>
      <c r="O646" s="20"/>
      <c r="P646" s="21"/>
      <c r="Q646" s="20"/>
      <c r="R646" s="21"/>
      <c r="U646" s="557"/>
      <c r="V646" s="788"/>
      <c r="W646" s="349"/>
      <c r="X646" s="238"/>
      <c r="Y646" s="279"/>
      <c r="Z646" s="873"/>
      <c r="AA646" s="289"/>
      <c r="AB646" s="132"/>
      <c r="AC646" s="68"/>
      <c r="AD646" s="129"/>
      <c r="AE646"/>
      <c r="AF646" s="9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</row>
    <row r="647" spans="1:52" s="126" customFormat="1" x14ac:dyDescent="0.25">
      <c r="A647" s="125"/>
      <c r="C647" s="125"/>
      <c r="D647" s="127"/>
      <c r="E647" s="1043"/>
      <c r="F647" s="127"/>
      <c r="G647" s="128"/>
      <c r="H647" s="129"/>
      <c r="I647" s="20"/>
      <c r="J647" s="130"/>
      <c r="K647" s="20"/>
      <c r="L647" s="21"/>
      <c r="M647" s="20"/>
      <c r="N647" s="131"/>
      <c r="O647" s="20"/>
      <c r="P647" s="21"/>
      <c r="Q647" s="20"/>
      <c r="R647" s="21"/>
      <c r="U647" s="557"/>
      <c r="V647" s="788"/>
      <c r="W647" s="349"/>
      <c r="X647" s="238"/>
      <c r="Y647" s="279"/>
      <c r="Z647" s="873"/>
      <c r="AA647" s="289"/>
      <c r="AB647" s="132"/>
      <c r="AC647" s="68"/>
      <c r="AD647" s="129"/>
      <c r="AE647"/>
      <c r="AF647" s="96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</row>
    <row r="648" spans="1:52" s="126" customFormat="1" x14ac:dyDescent="0.25">
      <c r="A648" s="125"/>
      <c r="C648" s="125"/>
      <c r="D648" s="127"/>
      <c r="E648" s="1043"/>
      <c r="F648" s="127"/>
      <c r="G648" s="128"/>
      <c r="H648" s="129"/>
      <c r="I648" s="20"/>
      <c r="J648" s="130"/>
      <c r="K648" s="20"/>
      <c r="L648" s="21"/>
      <c r="M648" s="20"/>
      <c r="N648" s="131"/>
      <c r="O648" s="20"/>
      <c r="P648" s="21"/>
      <c r="Q648" s="20"/>
      <c r="R648" s="21"/>
      <c r="U648" s="557"/>
      <c r="V648" s="788"/>
      <c r="W648" s="349"/>
      <c r="X648" s="238"/>
      <c r="Y648" s="279"/>
      <c r="Z648" s="873"/>
      <c r="AA648" s="289"/>
      <c r="AB648" s="132"/>
      <c r="AC648" s="68"/>
      <c r="AD648" s="129"/>
      <c r="AE648"/>
      <c r="AF648" s="96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</row>
    <row r="649" spans="1:52" s="126" customFormat="1" x14ac:dyDescent="0.25">
      <c r="A649" s="125"/>
      <c r="C649" s="125"/>
      <c r="D649" s="127"/>
      <c r="E649" s="1043"/>
      <c r="F649" s="127"/>
      <c r="G649" s="128"/>
      <c r="H649" s="129"/>
      <c r="I649" s="20"/>
      <c r="J649" s="130"/>
      <c r="K649" s="20"/>
      <c r="L649" s="21"/>
      <c r="M649" s="20"/>
      <c r="N649" s="131"/>
      <c r="O649" s="20"/>
      <c r="P649" s="21"/>
      <c r="Q649" s="20"/>
      <c r="R649" s="21"/>
      <c r="U649" s="557"/>
      <c r="V649" s="788"/>
      <c r="W649" s="349"/>
      <c r="X649" s="238"/>
      <c r="Y649" s="279"/>
      <c r="Z649" s="873"/>
      <c r="AA649" s="289"/>
      <c r="AB649" s="132"/>
      <c r="AC649" s="68"/>
      <c r="AD649" s="129"/>
      <c r="AE649"/>
      <c r="AF649" s="96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</row>
    <row r="650" spans="1:52" s="126" customFormat="1" x14ac:dyDescent="0.25">
      <c r="A650" s="125"/>
      <c r="C650" s="125"/>
      <c r="D650" s="127"/>
      <c r="E650" s="1043"/>
      <c r="F650" s="127"/>
      <c r="G650" s="128"/>
      <c r="H650" s="129"/>
      <c r="I650" s="20"/>
      <c r="J650" s="130"/>
      <c r="K650" s="20"/>
      <c r="L650" s="21"/>
      <c r="M650" s="20"/>
      <c r="N650" s="131"/>
      <c r="O650" s="20"/>
      <c r="P650" s="21"/>
      <c r="Q650" s="20"/>
      <c r="R650" s="21"/>
      <c r="U650" s="557"/>
      <c r="V650" s="788"/>
      <c r="W650" s="349"/>
      <c r="X650" s="238"/>
      <c r="Y650" s="279"/>
      <c r="Z650" s="873"/>
      <c r="AA650" s="289"/>
      <c r="AB650" s="132"/>
      <c r="AC650" s="68"/>
      <c r="AD650" s="129"/>
      <c r="AE650"/>
      <c r="AF650" s="96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</row>
    <row r="651" spans="1:52" s="126" customFormat="1" x14ac:dyDescent="0.25">
      <c r="A651" s="125"/>
      <c r="C651" s="125"/>
      <c r="D651" s="127"/>
      <c r="E651" s="1043"/>
      <c r="F651" s="127"/>
      <c r="G651" s="128"/>
      <c r="H651" s="129"/>
      <c r="I651" s="20"/>
      <c r="J651" s="130"/>
      <c r="K651" s="20"/>
      <c r="L651" s="21"/>
      <c r="M651" s="20"/>
      <c r="N651" s="131"/>
      <c r="O651" s="20"/>
      <c r="P651" s="21"/>
      <c r="Q651" s="20"/>
      <c r="R651" s="21"/>
      <c r="U651" s="557"/>
      <c r="V651" s="788"/>
      <c r="W651" s="349"/>
      <c r="X651" s="238"/>
      <c r="Y651" s="279"/>
      <c r="Z651" s="873"/>
      <c r="AA651" s="289"/>
      <c r="AB651" s="132"/>
      <c r="AC651" s="68"/>
      <c r="AD651" s="129"/>
      <c r="AE651"/>
      <c r="AF651" s="96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</row>
    <row r="652" spans="1:52" s="126" customFormat="1" x14ac:dyDescent="0.25">
      <c r="A652" s="125"/>
      <c r="C652" s="125"/>
      <c r="D652" s="127"/>
      <c r="E652" s="1043"/>
      <c r="F652" s="127"/>
      <c r="G652" s="128"/>
      <c r="H652" s="129"/>
      <c r="I652" s="20"/>
      <c r="J652" s="130"/>
      <c r="K652" s="20"/>
      <c r="L652" s="21"/>
      <c r="M652" s="20"/>
      <c r="N652" s="131"/>
      <c r="O652" s="20"/>
      <c r="P652" s="21"/>
      <c r="Q652" s="20"/>
      <c r="R652" s="21"/>
      <c r="U652" s="557"/>
      <c r="V652" s="788"/>
      <c r="W652" s="349"/>
      <c r="X652" s="238"/>
      <c r="Y652" s="279"/>
      <c r="Z652" s="873"/>
      <c r="AA652" s="289"/>
      <c r="AB652" s="132"/>
      <c r="AC652" s="68"/>
      <c r="AD652" s="129"/>
      <c r="AE652"/>
      <c r="AF652" s="96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</row>
    <row r="653" spans="1:52" s="126" customFormat="1" x14ac:dyDescent="0.25">
      <c r="A653" s="125"/>
      <c r="C653" s="125"/>
      <c r="D653" s="127"/>
      <c r="E653" s="1043"/>
      <c r="F653" s="127"/>
      <c r="G653" s="128"/>
      <c r="H653" s="129"/>
      <c r="I653" s="20"/>
      <c r="J653" s="130"/>
      <c r="K653" s="20"/>
      <c r="L653" s="21"/>
      <c r="M653" s="20"/>
      <c r="N653" s="131"/>
      <c r="O653" s="20"/>
      <c r="P653" s="21"/>
      <c r="Q653" s="20"/>
      <c r="R653" s="21"/>
      <c r="U653" s="557"/>
      <c r="V653" s="788"/>
      <c r="W653" s="349"/>
      <c r="X653" s="238"/>
      <c r="Y653" s="279"/>
      <c r="Z653" s="873"/>
      <c r="AA653" s="289"/>
      <c r="AB653" s="132"/>
      <c r="AC653" s="68"/>
      <c r="AD653" s="129"/>
      <c r="AE653"/>
      <c r="AF653" s="96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</row>
    <row r="654" spans="1:52" s="126" customFormat="1" x14ac:dyDescent="0.25">
      <c r="A654" s="125"/>
      <c r="C654" s="125"/>
      <c r="D654" s="127"/>
      <c r="E654" s="1043"/>
      <c r="F654" s="127"/>
      <c r="G654" s="128"/>
      <c r="H654" s="129"/>
      <c r="I654" s="20"/>
      <c r="J654" s="130"/>
      <c r="K654" s="20"/>
      <c r="L654" s="21"/>
      <c r="M654" s="20"/>
      <c r="N654" s="131"/>
      <c r="O654" s="20"/>
      <c r="P654" s="21"/>
      <c r="Q654" s="20"/>
      <c r="R654" s="21"/>
      <c r="U654" s="557"/>
      <c r="V654" s="788"/>
      <c r="W654" s="349"/>
      <c r="X654" s="238"/>
      <c r="Y654" s="279"/>
      <c r="Z654" s="873"/>
      <c r="AA654" s="289"/>
      <c r="AB654" s="132"/>
      <c r="AC654" s="68"/>
      <c r="AD654" s="129"/>
      <c r="AE654"/>
      <c r="AF654" s="96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</row>
    <row r="655" spans="1:52" s="126" customFormat="1" x14ac:dyDescent="0.25">
      <c r="A655" s="125"/>
      <c r="C655" s="125"/>
      <c r="D655" s="127"/>
      <c r="E655" s="1043"/>
      <c r="F655" s="127"/>
      <c r="G655" s="128"/>
      <c r="H655" s="129"/>
      <c r="I655" s="20"/>
      <c r="J655" s="130"/>
      <c r="K655" s="20"/>
      <c r="L655" s="21"/>
      <c r="M655" s="20"/>
      <c r="N655" s="131"/>
      <c r="O655" s="20"/>
      <c r="P655" s="21"/>
      <c r="Q655" s="20"/>
      <c r="R655" s="21"/>
      <c r="U655" s="557"/>
      <c r="V655" s="788"/>
      <c r="W655" s="349"/>
      <c r="X655" s="238"/>
      <c r="Y655" s="279"/>
      <c r="Z655" s="873"/>
      <c r="AA655" s="289"/>
      <c r="AB655" s="132"/>
      <c r="AC655" s="68"/>
      <c r="AD655" s="129"/>
      <c r="AE655"/>
      <c r="AF655" s="96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</row>
    <row r="656" spans="1:52" s="126" customFormat="1" x14ac:dyDescent="0.25">
      <c r="A656" s="125"/>
      <c r="C656" s="125"/>
      <c r="D656" s="127"/>
      <c r="E656" s="1043"/>
      <c r="F656" s="127"/>
      <c r="G656" s="128"/>
      <c r="H656" s="129"/>
      <c r="I656" s="20"/>
      <c r="J656" s="130"/>
      <c r="K656" s="20"/>
      <c r="L656" s="21"/>
      <c r="M656" s="20"/>
      <c r="N656" s="131"/>
      <c r="O656" s="20"/>
      <c r="P656" s="21"/>
      <c r="Q656" s="20"/>
      <c r="R656" s="21"/>
      <c r="U656" s="557"/>
      <c r="V656" s="788"/>
      <c r="W656" s="349"/>
      <c r="X656" s="238"/>
      <c r="Y656" s="279"/>
      <c r="Z656" s="873"/>
      <c r="AA656" s="289"/>
      <c r="AB656" s="132"/>
      <c r="AC656" s="68"/>
      <c r="AD656" s="129"/>
      <c r="AE656"/>
      <c r="AF656" s="9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</row>
    <row r="657" spans="1:52" s="126" customFormat="1" x14ac:dyDescent="0.25">
      <c r="A657" s="125"/>
      <c r="C657" s="125"/>
      <c r="D657" s="127"/>
      <c r="E657" s="1043"/>
      <c r="F657" s="127"/>
      <c r="G657" s="128"/>
      <c r="H657" s="129"/>
      <c r="I657" s="20"/>
      <c r="J657" s="130"/>
      <c r="K657" s="20"/>
      <c r="L657" s="21"/>
      <c r="M657" s="20"/>
      <c r="N657" s="131"/>
      <c r="O657" s="20"/>
      <c r="P657" s="21"/>
      <c r="Q657" s="20"/>
      <c r="R657" s="21"/>
      <c r="U657" s="557"/>
      <c r="V657" s="788"/>
      <c r="W657" s="349"/>
      <c r="X657" s="238"/>
      <c r="Y657" s="279"/>
      <c r="Z657" s="873"/>
      <c r="AA657" s="289"/>
      <c r="AB657" s="132"/>
      <c r="AC657" s="68"/>
      <c r="AD657" s="129"/>
      <c r="AE657"/>
      <c r="AF657" s="96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</row>
    <row r="658" spans="1:52" s="126" customFormat="1" x14ac:dyDescent="0.25">
      <c r="A658" s="125"/>
      <c r="C658" s="125"/>
      <c r="D658" s="127"/>
      <c r="E658" s="1043"/>
      <c r="F658" s="127"/>
      <c r="G658" s="128"/>
      <c r="H658" s="129"/>
      <c r="I658" s="20"/>
      <c r="J658" s="130"/>
      <c r="K658" s="20"/>
      <c r="L658" s="21"/>
      <c r="M658" s="20"/>
      <c r="N658" s="131"/>
      <c r="O658" s="20"/>
      <c r="P658" s="21"/>
      <c r="Q658" s="20"/>
      <c r="R658" s="21"/>
      <c r="U658" s="557"/>
      <c r="V658" s="788"/>
      <c r="W658" s="349"/>
      <c r="X658" s="238"/>
      <c r="Y658" s="279"/>
      <c r="Z658" s="873"/>
      <c r="AA658" s="289"/>
      <c r="AB658" s="132"/>
      <c r="AC658" s="68"/>
      <c r="AD658" s="129"/>
      <c r="AE658"/>
      <c r="AF658" s="96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</row>
    <row r="659" spans="1:52" s="126" customFormat="1" x14ac:dyDescent="0.25">
      <c r="A659" s="125"/>
      <c r="C659" s="125"/>
      <c r="D659" s="127"/>
      <c r="E659" s="1043"/>
      <c r="F659" s="127"/>
      <c r="G659" s="128"/>
      <c r="H659" s="129"/>
      <c r="I659" s="20"/>
      <c r="J659" s="130"/>
      <c r="K659" s="20"/>
      <c r="L659" s="21"/>
      <c r="M659" s="20"/>
      <c r="N659" s="131"/>
      <c r="O659" s="20"/>
      <c r="P659" s="21"/>
      <c r="Q659" s="20"/>
      <c r="R659" s="21"/>
      <c r="U659" s="557"/>
      <c r="V659" s="788"/>
      <c r="W659" s="349"/>
      <c r="X659" s="238"/>
      <c r="Y659" s="279"/>
      <c r="Z659" s="873"/>
      <c r="AA659" s="289"/>
      <c r="AB659" s="132"/>
      <c r="AC659" s="68"/>
      <c r="AD659" s="129"/>
      <c r="AE659"/>
      <c r="AF659" s="96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</row>
    <row r="660" spans="1:52" s="126" customFormat="1" x14ac:dyDescent="0.25">
      <c r="A660" s="125"/>
      <c r="C660" s="125"/>
      <c r="D660" s="127"/>
      <c r="E660" s="1043"/>
      <c r="F660" s="127"/>
      <c r="G660" s="128"/>
      <c r="H660" s="129"/>
      <c r="I660" s="20"/>
      <c r="J660" s="130"/>
      <c r="K660" s="20"/>
      <c r="L660" s="21"/>
      <c r="M660" s="20"/>
      <c r="N660" s="131"/>
      <c r="O660" s="20"/>
      <c r="P660" s="21"/>
      <c r="Q660" s="20"/>
      <c r="R660" s="21"/>
      <c r="U660" s="557"/>
      <c r="V660" s="788"/>
      <c r="W660" s="349"/>
      <c r="X660" s="238"/>
      <c r="Y660" s="279"/>
      <c r="Z660" s="873"/>
      <c r="AA660" s="289"/>
      <c r="AB660" s="132"/>
      <c r="AC660" s="68"/>
      <c r="AD660" s="129"/>
      <c r="AE660"/>
      <c r="AF660" s="96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</row>
    <row r="661" spans="1:52" s="126" customFormat="1" x14ac:dyDescent="0.25">
      <c r="A661" s="125"/>
      <c r="C661" s="125"/>
      <c r="D661" s="127"/>
      <c r="E661" s="1043"/>
      <c r="F661" s="127"/>
      <c r="G661" s="128"/>
      <c r="H661" s="129"/>
      <c r="I661" s="20"/>
      <c r="J661" s="130"/>
      <c r="K661" s="20"/>
      <c r="L661" s="21"/>
      <c r="M661" s="20"/>
      <c r="N661" s="131"/>
      <c r="O661" s="20"/>
      <c r="P661" s="21"/>
      <c r="Q661" s="20"/>
      <c r="R661" s="21"/>
      <c r="U661" s="557"/>
      <c r="V661" s="788"/>
      <c r="W661" s="349"/>
      <c r="X661" s="238"/>
      <c r="Y661" s="279"/>
      <c r="Z661" s="873"/>
      <c r="AA661" s="289"/>
      <c r="AB661" s="132"/>
      <c r="AC661" s="68"/>
      <c r="AD661" s="129"/>
      <c r="AE661"/>
      <c r="AF661" s="96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</row>
    <row r="662" spans="1:52" s="126" customFormat="1" x14ac:dyDescent="0.25">
      <c r="A662" s="125"/>
      <c r="C662" s="125"/>
      <c r="D662" s="127"/>
      <c r="E662" s="1043"/>
      <c r="F662" s="127"/>
      <c r="G662" s="128"/>
      <c r="H662" s="129"/>
      <c r="I662" s="20"/>
      <c r="J662" s="130"/>
      <c r="K662" s="20"/>
      <c r="L662" s="21"/>
      <c r="M662" s="20"/>
      <c r="N662" s="131"/>
      <c r="O662" s="20"/>
      <c r="P662" s="21"/>
      <c r="Q662" s="20"/>
      <c r="R662" s="21"/>
      <c r="U662" s="557"/>
      <c r="V662" s="788"/>
      <c r="W662" s="349"/>
      <c r="X662" s="238"/>
      <c r="Y662" s="279"/>
      <c r="Z662" s="873"/>
      <c r="AA662" s="289"/>
      <c r="AB662" s="132"/>
      <c r="AC662" s="68"/>
      <c r="AD662" s="129"/>
      <c r="AE662"/>
      <c r="AF662" s="96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</row>
    <row r="663" spans="1:52" s="126" customFormat="1" x14ac:dyDescent="0.25">
      <c r="A663" s="125"/>
      <c r="C663" s="125"/>
      <c r="D663" s="127"/>
      <c r="E663" s="1043"/>
      <c r="F663" s="127"/>
      <c r="G663" s="128"/>
      <c r="H663" s="129"/>
      <c r="I663" s="20"/>
      <c r="J663" s="130"/>
      <c r="K663" s="20"/>
      <c r="L663" s="21"/>
      <c r="M663" s="20"/>
      <c r="N663" s="131"/>
      <c r="O663" s="20"/>
      <c r="P663" s="21"/>
      <c r="Q663" s="20"/>
      <c r="R663" s="21"/>
      <c r="U663" s="557"/>
      <c r="V663" s="788"/>
      <c r="W663" s="349"/>
      <c r="X663" s="238"/>
      <c r="Y663" s="279"/>
      <c r="Z663" s="873"/>
      <c r="AA663" s="289"/>
      <c r="AB663" s="132"/>
      <c r="AC663" s="68"/>
      <c r="AD663" s="129"/>
      <c r="AE663"/>
      <c r="AF663" s="96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</row>
    <row r="664" spans="1:52" s="126" customFormat="1" x14ac:dyDescent="0.25">
      <c r="A664" s="125"/>
      <c r="C664" s="125"/>
      <c r="D664" s="127"/>
      <c r="E664" s="1043"/>
      <c r="F664" s="127"/>
      <c r="G664" s="128"/>
      <c r="H664" s="129"/>
      <c r="I664" s="20"/>
      <c r="J664" s="130"/>
      <c r="K664" s="20"/>
      <c r="L664" s="21"/>
      <c r="M664" s="20"/>
      <c r="N664" s="131"/>
      <c r="O664" s="20"/>
      <c r="P664" s="21"/>
      <c r="Q664" s="20"/>
      <c r="R664" s="21"/>
      <c r="U664" s="557"/>
      <c r="V664" s="788"/>
      <c r="W664" s="349"/>
      <c r="X664" s="238"/>
      <c r="Y664" s="279"/>
      <c r="Z664" s="873"/>
      <c r="AA664" s="289"/>
      <c r="AB664" s="132"/>
      <c r="AC664" s="68"/>
      <c r="AD664" s="129"/>
      <c r="AE664"/>
      <c r="AF664" s="96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</row>
    <row r="665" spans="1:52" s="126" customFormat="1" x14ac:dyDescent="0.25">
      <c r="A665" s="125"/>
      <c r="C665" s="125"/>
      <c r="D665" s="127"/>
      <c r="E665" s="1043"/>
      <c r="F665" s="127"/>
      <c r="G665" s="128"/>
      <c r="H665" s="129"/>
      <c r="I665" s="20"/>
      <c r="J665" s="130"/>
      <c r="K665" s="20"/>
      <c r="L665" s="21"/>
      <c r="M665" s="20"/>
      <c r="N665" s="131"/>
      <c r="O665" s="20"/>
      <c r="P665" s="21"/>
      <c r="Q665" s="20"/>
      <c r="R665" s="21"/>
      <c r="U665" s="557"/>
      <c r="V665" s="788"/>
      <c r="W665" s="349"/>
      <c r="X665" s="238"/>
      <c r="Y665" s="279"/>
      <c r="Z665" s="873"/>
      <c r="AA665" s="289"/>
      <c r="AB665" s="132"/>
      <c r="AC665" s="68"/>
      <c r="AD665" s="129"/>
      <c r="AE665"/>
      <c r="AF665" s="96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</row>
    <row r="666" spans="1:52" s="126" customFormat="1" x14ac:dyDescent="0.25">
      <c r="A666" s="125"/>
      <c r="C666" s="125"/>
      <c r="D666" s="127"/>
      <c r="E666" s="1043"/>
      <c r="F666" s="127"/>
      <c r="G666" s="128"/>
      <c r="H666" s="129"/>
      <c r="I666" s="20"/>
      <c r="J666" s="130"/>
      <c r="K666" s="20"/>
      <c r="L666" s="21"/>
      <c r="M666" s="20"/>
      <c r="N666" s="131"/>
      <c r="O666" s="20"/>
      <c r="P666" s="21"/>
      <c r="Q666" s="20"/>
      <c r="R666" s="21"/>
      <c r="U666" s="557"/>
      <c r="V666" s="788"/>
      <c r="W666" s="349"/>
      <c r="X666" s="238"/>
      <c r="Y666" s="279"/>
      <c r="Z666" s="873"/>
      <c r="AA666" s="289"/>
      <c r="AB666" s="132"/>
      <c r="AC666" s="68"/>
      <c r="AD666" s="129"/>
      <c r="AE666"/>
      <c r="AF666" s="9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</row>
    <row r="667" spans="1:52" s="126" customFormat="1" x14ac:dyDescent="0.25">
      <c r="A667" s="125"/>
      <c r="C667" s="125"/>
      <c r="D667" s="127"/>
      <c r="E667" s="1043"/>
      <c r="F667" s="127"/>
      <c r="G667" s="128"/>
      <c r="H667" s="129"/>
      <c r="I667" s="20"/>
      <c r="J667" s="130"/>
      <c r="K667" s="20"/>
      <c r="L667" s="21"/>
      <c r="M667" s="20"/>
      <c r="N667" s="131"/>
      <c r="O667" s="20"/>
      <c r="P667" s="21"/>
      <c r="Q667" s="20"/>
      <c r="R667" s="21"/>
      <c r="U667" s="557"/>
      <c r="V667" s="788"/>
      <c r="W667" s="349"/>
      <c r="X667" s="238"/>
      <c r="Y667" s="279"/>
      <c r="Z667" s="873"/>
      <c r="AA667" s="289"/>
      <c r="AB667" s="132"/>
      <c r="AC667" s="68"/>
      <c r="AD667" s="129"/>
      <c r="AE667"/>
      <c r="AF667" s="96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</row>
    <row r="668" spans="1:52" s="126" customFormat="1" x14ac:dyDescent="0.25">
      <c r="A668" s="125"/>
      <c r="C668" s="125"/>
      <c r="D668" s="127"/>
      <c r="E668" s="1043"/>
      <c r="F668" s="127"/>
      <c r="G668" s="128"/>
      <c r="H668" s="129"/>
      <c r="I668" s="20"/>
      <c r="J668" s="130"/>
      <c r="K668" s="20"/>
      <c r="L668" s="21"/>
      <c r="M668" s="20"/>
      <c r="N668" s="131"/>
      <c r="O668" s="20"/>
      <c r="P668" s="21"/>
      <c r="Q668" s="20"/>
      <c r="R668" s="21"/>
      <c r="U668" s="557"/>
      <c r="V668" s="788"/>
      <c r="W668" s="349"/>
      <c r="X668" s="238"/>
      <c r="Y668" s="279"/>
      <c r="Z668" s="873"/>
      <c r="AA668" s="289"/>
      <c r="AB668" s="132"/>
      <c r="AC668" s="68"/>
      <c r="AD668" s="129"/>
      <c r="AE668"/>
      <c r="AF668" s="96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</row>
    <row r="669" spans="1:52" s="126" customFormat="1" x14ac:dyDescent="0.25">
      <c r="A669" s="125"/>
      <c r="C669" s="125"/>
      <c r="D669" s="127"/>
      <c r="E669" s="1043"/>
      <c r="F669" s="127"/>
      <c r="G669" s="128"/>
      <c r="H669" s="129"/>
      <c r="I669" s="20"/>
      <c r="J669" s="130"/>
      <c r="K669" s="20"/>
      <c r="L669" s="21"/>
      <c r="M669" s="20"/>
      <c r="N669" s="131"/>
      <c r="O669" s="20"/>
      <c r="P669" s="21"/>
      <c r="Q669" s="20"/>
      <c r="R669" s="21"/>
      <c r="U669" s="557"/>
      <c r="V669" s="788"/>
      <c r="W669" s="349"/>
      <c r="X669" s="238"/>
      <c r="Y669" s="279"/>
      <c r="Z669" s="873"/>
      <c r="AA669" s="289"/>
      <c r="AB669" s="132"/>
      <c r="AC669" s="68"/>
      <c r="AD669" s="129"/>
      <c r="AE669"/>
      <c r="AF669" s="96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</row>
    <row r="670" spans="1:52" s="126" customFormat="1" x14ac:dyDescent="0.25">
      <c r="A670" s="125"/>
      <c r="C670" s="125"/>
      <c r="D670" s="127"/>
      <c r="E670" s="1043"/>
      <c r="F670" s="127"/>
      <c r="G670" s="128"/>
      <c r="H670" s="129"/>
      <c r="I670" s="20"/>
      <c r="J670" s="130"/>
      <c r="K670" s="20"/>
      <c r="L670" s="21"/>
      <c r="M670" s="20"/>
      <c r="N670" s="131"/>
      <c r="O670" s="20"/>
      <c r="P670" s="21"/>
      <c r="Q670" s="20"/>
      <c r="R670" s="21"/>
      <c r="U670" s="557"/>
      <c r="V670" s="788"/>
      <c r="W670" s="349"/>
      <c r="X670" s="238"/>
      <c r="Y670" s="279"/>
      <c r="Z670" s="873"/>
      <c r="AA670" s="289"/>
      <c r="AB670" s="132"/>
      <c r="AC670" s="68"/>
      <c r="AD670" s="129"/>
      <c r="AE670"/>
      <c r="AF670" s="96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</row>
    <row r="671" spans="1:52" s="126" customFormat="1" x14ac:dyDescent="0.25">
      <c r="A671" s="125"/>
      <c r="C671" s="125"/>
      <c r="D671" s="127"/>
      <c r="E671" s="1043"/>
      <c r="F671" s="127"/>
      <c r="G671" s="128"/>
      <c r="H671" s="129"/>
      <c r="I671" s="20"/>
      <c r="J671" s="130"/>
      <c r="K671" s="20"/>
      <c r="L671" s="21"/>
      <c r="M671" s="20"/>
      <c r="N671" s="131"/>
      <c r="O671" s="20"/>
      <c r="P671" s="21"/>
      <c r="Q671" s="20"/>
      <c r="R671" s="21"/>
      <c r="U671" s="557"/>
      <c r="V671" s="788"/>
      <c r="W671" s="349"/>
      <c r="X671" s="238"/>
      <c r="Y671" s="279"/>
      <c r="Z671" s="873"/>
      <c r="AA671" s="289"/>
      <c r="AB671" s="132"/>
      <c r="AC671" s="68"/>
      <c r="AD671" s="129"/>
      <c r="AE671"/>
      <c r="AF671" s="96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</row>
    <row r="672" spans="1:52" s="126" customFormat="1" x14ac:dyDescent="0.25">
      <c r="A672" s="125"/>
      <c r="C672" s="125"/>
      <c r="D672" s="127"/>
      <c r="E672" s="1043"/>
      <c r="F672" s="127"/>
      <c r="G672" s="128"/>
      <c r="H672" s="129"/>
      <c r="I672" s="20"/>
      <c r="J672" s="130"/>
      <c r="K672" s="20"/>
      <c r="L672" s="21"/>
      <c r="M672" s="20"/>
      <c r="N672" s="131"/>
      <c r="O672" s="20"/>
      <c r="P672" s="21"/>
      <c r="Q672" s="20"/>
      <c r="R672" s="21"/>
      <c r="U672" s="557"/>
      <c r="V672" s="788"/>
      <c r="W672" s="349"/>
      <c r="X672" s="238"/>
      <c r="Y672" s="279"/>
      <c r="Z672" s="873"/>
      <c r="AA672" s="289"/>
      <c r="AB672" s="132"/>
      <c r="AC672" s="68"/>
      <c r="AD672" s="129"/>
      <c r="AE672"/>
      <c r="AF672" s="96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</row>
    <row r="673" spans="1:52" s="126" customFormat="1" x14ac:dyDescent="0.25">
      <c r="A673" s="125"/>
      <c r="C673" s="125"/>
      <c r="D673" s="127"/>
      <c r="E673" s="1043"/>
      <c r="F673" s="127"/>
      <c r="G673" s="128"/>
      <c r="H673" s="129"/>
      <c r="I673" s="20"/>
      <c r="J673" s="130"/>
      <c r="K673" s="20"/>
      <c r="L673" s="21"/>
      <c r="M673" s="20"/>
      <c r="N673" s="131"/>
      <c r="O673" s="20"/>
      <c r="P673" s="21"/>
      <c r="Q673" s="20"/>
      <c r="R673" s="21"/>
      <c r="U673" s="557"/>
      <c r="V673" s="788"/>
      <c r="W673" s="349"/>
      <c r="X673" s="238"/>
      <c r="Y673" s="279"/>
      <c r="Z673" s="873"/>
      <c r="AA673" s="289"/>
      <c r="AB673" s="132"/>
      <c r="AC673" s="68"/>
      <c r="AD673" s="129"/>
      <c r="AE673"/>
      <c r="AF673" s="96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</row>
    <row r="674" spans="1:52" s="126" customFormat="1" x14ac:dyDescent="0.25">
      <c r="A674" s="125"/>
      <c r="C674" s="125"/>
      <c r="D674" s="127"/>
      <c r="E674" s="1043"/>
      <c r="F674" s="127"/>
      <c r="G674" s="128"/>
      <c r="H674" s="129"/>
      <c r="I674" s="20"/>
      <c r="J674" s="130"/>
      <c r="K674" s="20"/>
      <c r="L674" s="21"/>
      <c r="M674" s="20"/>
      <c r="N674" s="131"/>
      <c r="O674" s="20"/>
      <c r="P674" s="21"/>
      <c r="Q674" s="20"/>
      <c r="R674" s="21"/>
      <c r="U674" s="557"/>
      <c r="V674" s="788"/>
      <c r="W674" s="349"/>
      <c r="X674" s="238"/>
      <c r="Y674" s="279"/>
      <c r="Z674" s="873"/>
      <c r="AA674" s="289"/>
      <c r="AB674" s="132"/>
      <c r="AC674" s="68"/>
      <c r="AD674" s="129"/>
      <c r="AE674"/>
      <c r="AF674" s="96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</row>
    <row r="675" spans="1:52" s="126" customFormat="1" x14ac:dyDescent="0.25">
      <c r="A675" s="125"/>
      <c r="C675" s="125"/>
      <c r="D675" s="127"/>
      <c r="E675" s="1043"/>
      <c r="F675" s="127"/>
      <c r="G675" s="128"/>
      <c r="H675" s="129"/>
      <c r="I675" s="20"/>
      <c r="J675" s="130"/>
      <c r="K675" s="20"/>
      <c r="L675" s="21"/>
      <c r="M675" s="20"/>
      <c r="N675" s="131"/>
      <c r="O675" s="20"/>
      <c r="P675" s="21"/>
      <c r="Q675" s="20"/>
      <c r="R675" s="21"/>
      <c r="U675" s="557"/>
      <c r="V675" s="788"/>
      <c r="W675" s="349"/>
      <c r="X675" s="238"/>
      <c r="Y675" s="279"/>
      <c r="Z675" s="873"/>
      <c r="AA675" s="289"/>
      <c r="AB675" s="132"/>
      <c r="AC675" s="68"/>
      <c r="AD675" s="129"/>
      <c r="AE675"/>
      <c r="AF675" s="96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</row>
    <row r="676" spans="1:52" s="126" customFormat="1" x14ac:dyDescent="0.25">
      <c r="A676" s="125"/>
      <c r="C676" s="125"/>
      <c r="D676" s="127"/>
      <c r="E676" s="1043"/>
      <c r="F676" s="127"/>
      <c r="G676" s="128"/>
      <c r="H676" s="129"/>
      <c r="I676" s="20"/>
      <c r="J676" s="130"/>
      <c r="K676" s="20"/>
      <c r="L676" s="21"/>
      <c r="M676" s="20"/>
      <c r="N676" s="131"/>
      <c r="O676" s="20"/>
      <c r="P676" s="21"/>
      <c r="Q676" s="20"/>
      <c r="R676" s="21"/>
      <c r="U676" s="557"/>
      <c r="V676" s="788"/>
      <c r="W676" s="349"/>
      <c r="X676" s="238"/>
      <c r="Y676" s="279"/>
      <c r="Z676" s="873"/>
      <c r="AA676" s="289"/>
      <c r="AB676" s="132"/>
      <c r="AC676" s="68"/>
      <c r="AD676" s="129"/>
      <c r="AE676"/>
      <c r="AF676" s="9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</row>
    <row r="677" spans="1:52" s="126" customFormat="1" x14ac:dyDescent="0.25">
      <c r="A677" s="125"/>
      <c r="C677" s="125"/>
      <c r="D677" s="127"/>
      <c r="E677" s="1043"/>
      <c r="F677" s="127"/>
      <c r="G677" s="128"/>
      <c r="H677" s="129"/>
      <c r="I677" s="20"/>
      <c r="J677" s="130"/>
      <c r="K677" s="20"/>
      <c r="L677" s="21"/>
      <c r="M677" s="20"/>
      <c r="N677" s="131"/>
      <c r="O677" s="20"/>
      <c r="P677" s="21"/>
      <c r="Q677" s="20"/>
      <c r="R677" s="21"/>
      <c r="U677" s="557"/>
      <c r="V677" s="788"/>
      <c r="W677" s="349"/>
      <c r="X677" s="238"/>
      <c r="Y677" s="279"/>
      <c r="Z677" s="873"/>
      <c r="AA677" s="289"/>
      <c r="AB677" s="132"/>
      <c r="AC677" s="68"/>
      <c r="AD677" s="129"/>
      <c r="AE677"/>
      <c r="AF677" s="96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</row>
    <row r="678" spans="1:52" s="126" customFormat="1" x14ac:dyDescent="0.25">
      <c r="A678" s="125"/>
      <c r="C678" s="125"/>
      <c r="D678" s="127"/>
      <c r="E678" s="1043"/>
      <c r="F678" s="127"/>
      <c r="G678" s="128"/>
      <c r="H678" s="129"/>
      <c r="I678" s="20"/>
      <c r="J678" s="130"/>
      <c r="K678" s="20"/>
      <c r="L678" s="21"/>
      <c r="M678" s="20"/>
      <c r="N678" s="131"/>
      <c r="O678" s="20"/>
      <c r="P678" s="21"/>
      <c r="Q678" s="20"/>
      <c r="R678" s="21"/>
      <c r="U678" s="557"/>
      <c r="V678" s="788"/>
      <c r="W678" s="349"/>
      <c r="X678" s="238"/>
      <c r="Y678" s="279"/>
      <c r="Z678" s="873"/>
      <c r="AA678" s="289"/>
      <c r="AB678" s="132"/>
      <c r="AC678" s="68"/>
      <c r="AD678" s="129"/>
      <c r="AE678"/>
      <c r="AF678" s="96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</row>
    <row r="679" spans="1:52" s="126" customFormat="1" x14ac:dyDescent="0.25">
      <c r="A679" s="125"/>
      <c r="C679" s="125"/>
      <c r="D679" s="127"/>
      <c r="E679" s="1043"/>
      <c r="F679" s="127"/>
      <c r="G679" s="128"/>
      <c r="H679" s="129"/>
      <c r="I679" s="20"/>
      <c r="J679" s="130"/>
      <c r="K679" s="20"/>
      <c r="L679" s="21"/>
      <c r="M679" s="20"/>
      <c r="N679" s="131"/>
      <c r="O679" s="20"/>
      <c r="P679" s="21"/>
      <c r="Q679" s="20"/>
      <c r="R679" s="21"/>
      <c r="U679" s="557"/>
      <c r="V679" s="788"/>
      <c r="W679" s="349"/>
      <c r="X679" s="238"/>
      <c r="Y679" s="279"/>
      <c r="Z679" s="873"/>
      <c r="AA679" s="289"/>
      <c r="AB679" s="132"/>
      <c r="AC679" s="68"/>
      <c r="AD679" s="129"/>
      <c r="AE679"/>
      <c r="AF679" s="96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</row>
    <row r="680" spans="1:52" s="126" customFormat="1" x14ac:dyDescent="0.25">
      <c r="A680" s="125"/>
      <c r="C680" s="125"/>
      <c r="D680" s="127"/>
      <c r="E680" s="1043"/>
      <c r="F680" s="127"/>
      <c r="G680" s="128"/>
      <c r="H680" s="129"/>
      <c r="I680" s="20"/>
      <c r="J680" s="130"/>
      <c r="K680" s="20"/>
      <c r="L680" s="21"/>
      <c r="M680" s="20"/>
      <c r="N680" s="131"/>
      <c r="O680" s="20"/>
      <c r="P680" s="21"/>
      <c r="Q680" s="20"/>
      <c r="R680" s="21"/>
      <c r="U680" s="557"/>
      <c r="V680" s="788"/>
      <c r="W680" s="349"/>
      <c r="X680" s="238"/>
      <c r="Y680" s="279"/>
      <c r="Z680" s="873"/>
      <c r="AA680" s="289"/>
      <c r="AB680" s="132"/>
      <c r="AC680" s="68"/>
      <c r="AD680" s="129"/>
      <c r="AE680"/>
      <c r="AF680" s="96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</row>
    <row r="681" spans="1:52" s="126" customFormat="1" x14ac:dyDescent="0.25">
      <c r="A681" s="125"/>
      <c r="C681" s="125"/>
      <c r="D681" s="127"/>
      <c r="E681" s="1043"/>
      <c r="F681" s="127"/>
      <c r="G681" s="128"/>
      <c r="H681" s="129"/>
      <c r="I681" s="20"/>
      <c r="J681" s="130"/>
      <c r="K681" s="20"/>
      <c r="L681" s="21"/>
      <c r="M681" s="20"/>
      <c r="N681" s="131"/>
      <c r="O681" s="20"/>
      <c r="P681" s="21"/>
      <c r="Q681" s="20"/>
      <c r="R681" s="21"/>
      <c r="U681" s="557"/>
      <c r="V681" s="788"/>
      <c r="W681" s="349"/>
      <c r="X681" s="238"/>
      <c r="Y681" s="279"/>
      <c r="Z681" s="873"/>
      <c r="AA681" s="289"/>
      <c r="AB681" s="132"/>
      <c r="AC681" s="68"/>
      <c r="AD681" s="129"/>
      <c r="AE681"/>
      <c r="AF681" s="96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</row>
    <row r="682" spans="1:52" s="126" customFormat="1" x14ac:dyDescent="0.25">
      <c r="A682" s="125"/>
      <c r="C682" s="125"/>
      <c r="D682" s="127"/>
      <c r="E682" s="1043"/>
      <c r="F682" s="127"/>
      <c r="G682" s="128"/>
      <c r="H682" s="129"/>
      <c r="I682" s="20"/>
      <c r="J682" s="130"/>
      <c r="K682" s="20"/>
      <c r="L682" s="21"/>
      <c r="M682" s="20"/>
      <c r="N682" s="131"/>
      <c r="O682" s="20"/>
      <c r="P682" s="21"/>
      <c r="Q682" s="20"/>
      <c r="R682" s="21"/>
      <c r="U682" s="557"/>
      <c r="V682" s="788"/>
      <c r="W682" s="349"/>
      <c r="X682" s="238"/>
      <c r="Y682" s="279"/>
      <c r="Z682" s="873"/>
      <c r="AA682" s="289"/>
      <c r="AB682" s="132"/>
      <c r="AC682" s="68"/>
      <c r="AD682" s="129"/>
      <c r="AE682"/>
      <c r="AF682" s="96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</row>
    <row r="683" spans="1:52" s="126" customFormat="1" x14ac:dyDescent="0.25">
      <c r="A683" s="125"/>
      <c r="C683" s="125"/>
      <c r="D683" s="127"/>
      <c r="E683" s="1043"/>
      <c r="F683" s="127"/>
      <c r="G683" s="128"/>
      <c r="H683" s="129"/>
      <c r="I683" s="20"/>
      <c r="J683" s="130"/>
      <c r="K683" s="20"/>
      <c r="L683" s="21"/>
      <c r="M683" s="20"/>
      <c r="N683" s="131"/>
      <c r="O683" s="20"/>
      <c r="P683" s="21"/>
      <c r="Q683" s="20"/>
      <c r="R683" s="21"/>
      <c r="U683" s="557"/>
      <c r="V683" s="788"/>
      <c r="W683" s="349"/>
      <c r="X683" s="238"/>
      <c r="Y683" s="279"/>
      <c r="Z683" s="873"/>
      <c r="AA683" s="289"/>
      <c r="AB683" s="132"/>
      <c r="AC683" s="68"/>
      <c r="AD683" s="129"/>
      <c r="AE683"/>
      <c r="AF683" s="96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</row>
    <row r="684" spans="1:52" s="126" customFormat="1" x14ac:dyDescent="0.25">
      <c r="A684" s="125"/>
      <c r="C684" s="125"/>
      <c r="D684" s="127"/>
      <c r="E684" s="1043"/>
      <c r="F684" s="127"/>
      <c r="G684" s="128"/>
      <c r="H684" s="129"/>
      <c r="I684" s="20"/>
      <c r="J684" s="130"/>
      <c r="K684" s="20"/>
      <c r="L684" s="21"/>
      <c r="M684" s="20"/>
      <c r="N684" s="131"/>
      <c r="O684" s="20"/>
      <c r="P684" s="21"/>
      <c r="Q684" s="20"/>
      <c r="R684" s="21"/>
      <c r="U684" s="557"/>
      <c r="V684" s="788"/>
      <c r="W684" s="349"/>
      <c r="X684" s="238"/>
      <c r="Y684" s="279"/>
      <c r="Z684" s="873"/>
      <c r="AA684" s="289"/>
      <c r="AB684" s="132"/>
      <c r="AC684" s="68"/>
      <c r="AD684" s="129"/>
      <c r="AE684"/>
      <c r="AF684" s="96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</row>
    <row r="685" spans="1:52" s="126" customFormat="1" x14ac:dyDescent="0.25">
      <c r="A685" s="125"/>
      <c r="C685" s="125"/>
      <c r="D685" s="127"/>
      <c r="E685" s="1043"/>
      <c r="F685" s="127"/>
      <c r="G685" s="128"/>
      <c r="H685" s="129"/>
      <c r="I685" s="20"/>
      <c r="J685" s="130"/>
      <c r="K685" s="20"/>
      <c r="L685" s="21"/>
      <c r="M685" s="20"/>
      <c r="N685" s="131"/>
      <c r="O685" s="20"/>
      <c r="P685" s="21"/>
      <c r="Q685" s="20"/>
      <c r="R685" s="21"/>
      <c r="U685" s="557"/>
      <c r="V685" s="788"/>
      <c r="W685" s="349"/>
      <c r="X685" s="238"/>
      <c r="Y685" s="279"/>
      <c r="Z685" s="873"/>
      <c r="AA685" s="289"/>
      <c r="AB685" s="132"/>
      <c r="AC685" s="68"/>
      <c r="AD685" s="129"/>
      <c r="AE685"/>
      <c r="AF685" s="96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</row>
  </sheetData>
  <mergeCells count="16">
    <mergeCell ref="S7:T7"/>
    <mergeCell ref="U7:U8"/>
    <mergeCell ref="AC7:AD7"/>
    <mergeCell ref="G162:I162"/>
    <mergeCell ref="G7:H7"/>
    <mergeCell ref="I7:J7"/>
    <mergeCell ref="K7:L7"/>
    <mergeCell ref="M7:N7"/>
    <mergeCell ref="O7:P7"/>
    <mergeCell ref="Q7:R7"/>
    <mergeCell ref="P5:T5"/>
    <mergeCell ref="A1:U1"/>
    <mergeCell ref="A2:U2"/>
    <mergeCell ref="I3:U3"/>
    <mergeCell ref="X3:Y3"/>
    <mergeCell ref="D4:U4"/>
  </mergeCells>
  <conditionalFormatting sqref="W9:X12 W15:X15">
    <cfRule type="cellIs" dxfId="18" priority="19" stopIfTrue="1" operator="equal">
      <formula>#REF!</formula>
    </cfRule>
  </conditionalFormatting>
  <conditionalFormatting sqref="X10">
    <cfRule type="cellIs" dxfId="17" priority="18" stopIfTrue="1" operator="equal">
      <formula>#REF!</formula>
    </cfRule>
  </conditionalFormatting>
  <conditionalFormatting sqref="X10 W25:X28 W30:X30">
    <cfRule type="cellIs" dxfId="16" priority="17" stopIfTrue="1" operator="equal">
      <formula>#REF!</formula>
    </cfRule>
  </conditionalFormatting>
  <conditionalFormatting sqref="W34:X34">
    <cfRule type="cellIs" dxfId="15" priority="16" stopIfTrue="1" operator="equal">
      <formula>#REF!</formula>
    </cfRule>
  </conditionalFormatting>
  <conditionalFormatting sqref="W39">
    <cfRule type="cellIs" dxfId="14" priority="15" stopIfTrue="1" operator="equal">
      <formula>#REF!</formula>
    </cfRule>
  </conditionalFormatting>
  <conditionalFormatting sqref="W39:W40">
    <cfRule type="cellIs" dxfId="13" priority="14" stopIfTrue="1" operator="equal">
      <formula>#REF!</formula>
    </cfRule>
  </conditionalFormatting>
  <conditionalFormatting sqref="W43">
    <cfRule type="cellIs" dxfId="12" priority="13" stopIfTrue="1" operator="equal">
      <formula>#REF!</formula>
    </cfRule>
  </conditionalFormatting>
  <conditionalFormatting sqref="W45">
    <cfRule type="cellIs" dxfId="11" priority="12" stopIfTrue="1" operator="equal">
      <formula>#REF!</formula>
    </cfRule>
  </conditionalFormatting>
  <conditionalFormatting sqref="W48">
    <cfRule type="cellIs" dxfId="10" priority="11" stopIfTrue="1" operator="equal">
      <formula>#REF!</formula>
    </cfRule>
  </conditionalFormatting>
  <conditionalFormatting sqref="W49">
    <cfRule type="cellIs" dxfId="9" priority="10" stopIfTrue="1" operator="equal">
      <formula>#REF!</formula>
    </cfRule>
  </conditionalFormatting>
  <conditionalFormatting sqref="W14:X14">
    <cfRule type="cellIs" dxfId="8" priority="9" stopIfTrue="1" operator="equal">
      <formula>#REF!</formula>
    </cfRule>
  </conditionalFormatting>
  <conditionalFormatting sqref="W13:X13">
    <cfRule type="cellIs" dxfId="7" priority="8" stopIfTrue="1" operator="equal">
      <formula>#REF!</formula>
    </cfRule>
  </conditionalFormatting>
  <conditionalFormatting sqref="W18:X18">
    <cfRule type="cellIs" dxfId="6" priority="7" stopIfTrue="1" operator="equal">
      <formula>#REF!</formula>
    </cfRule>
  </conditionalFormatting>
  <conditionalFormatting sqref="W23:X23">
    <cfRule type="cellIs" dxfId="5" priority="6" stopIfTrue="1" operator="equal">
      <formula>#REF!</formula>
    </cfRule>
  </conditionalFormatting>
  <conditionalFormatting sqref="W22:X22">
    <cfRule type="cellIs" dxfId="4" priority="5" stopIfTrue="1" operator="equal">
      <formula>#REF!</formula>
    </cfRule>
  </conditionalFormatting>
  <conditionalFormatting sqref="W24:X24">
    <cfRule type="cellIs" dxfId="3" priority="4" stopIfTrue="1" operator="equal">
      <formula>#REF!</formula>
    </cfRule>
  </conditionalFormatting>
  <conditionalFormatting sqref="W29:X29">
    <cfRule type="cellIs" dxfId="2" priority="3" stopIfTrue="1" operator="equal">
      <formula>#REF!</formula>
    </cfRule>
  </conditionalFormatting>
  <conditionalFormatting sqref="W35:W37">
    <cfRule type="cellIs" dxfId="1" priority="2" stopIfTrue="1" operator="equal">
      <formula>#REF!</formula>
    </cfRule>
  </conditionalFormatting>
  <conditionalFormatting sqref="W35:W36">
    <cfRule type="cellIs" dxfId="0" priority="1" stopIfTrue="1" operator="equal">
      <formula>#REF!</formula>
    </cfRule>
  </conditionalFormatting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</sheetPr>
  <dimension ref="A1:X496"/>
  <sheetViews>
    <sheetView zoomScale="85" zoomScaleNormal="85" workbookViewId="0">
      <selection activeCell="J496" sqref="J496"/>
    </sheetView>
  </sheetViews>
  <sheetFormatPr defaultRowHeight="14.25" x14ac:dyDescent="0.2"/>
  <cols>
    <col min="1" max="1" width="6.140625" style="1080" customWidth="1"/>
    <col min="2" max="2" width="10.42578125" style="1080" customWidth="1"/>
    <col min="3" max="3" width="12.28515625" style="1091" customWidth="1"/>
    <col min="4" max="4" width="10.42578125" style="1080" customWidth="1"/>
    <col min="5" max="5" width="19.140625" style="1080" customWidth="1"/>
    <col min="6" max="6" width="8.140625" style="1089" customWidth="1"/>
    <col min="7" max="7" width="7.5703125" style="1089" customWidth="1"/>
    <col min="8" max="8" width="10.28515625" style="1080" customWidth="1"/>
    <col min="9" max="9" width="9.7109375" style="1089" customWidth="1"/>
    <col min="10" max="10" width="11.85546875" style="1080" customWidth="1"/>
    <col min="11" max="11" width="10.140625" style="1089" customWidth="1"/>
    <col min="12" max="12" width="10.28515625" style="1085" customWidth="1"/>
    <col min="13" max="13" width="10.140625" style="1089" customWidth="1"/>
    <col min="14" max="14" width="11.85546875" style="1080" customWidth="1"/>
    <col min="15" max="15" width="9.28515625" style="1231" customWidth="1"/>
    <col min="16" max="16" width="19.5703125" style="1080" customWidth="1"/>
    <col min="17" max="17" width="51.5703125" style="1075" customWidth="1"/>
    <col min="18" max="256" width="9.140625" style="1075"/>
    <col min="257" max="257" width="6.140625" style="1075" customWidth="1"/>
    <col min="258" max="258" width="15.5703125" style="1075" customWidth="1"/>
    <col min="259" max="259" width="14" style="1075" customWidth="1"/>
    <col min="260" max="260" width="12" style="1075" customWidth="1"/>
    <col min="261" max="261" width="19.140625" style="1075" customWidth="1"/>
    <col min="262" max="262" width="8.140625" style="1075" customWidth="1"/>
    <col min="263" max="263" width="11" style="1075" customWidth="1"/>
    <col min="264" max="264" width="10.28515625" style="1075" customWidth="1"/>
    <col min="265" max="265" width="9.7109375" style="1075" customWidth="1"/>
    <col min="266" max="266" width="11.85546875" style="1075" customWidth="1"/>
    <col min="267" max="267" width="10.140625" style="1075" customWidth="1"/>
    <col min="268" max="268" width="10.28515625" style="1075" customWidth="1"/>
    <col min="269" max="269" width="10.140625" style="1075" customWidth="1"/>
    <col min="270" max="270" width="11.85546875" style="1075" customWidth="1"/>
    <col min="271" max="271" width="9.28515625" style="1075" customWidth="1"/>
    <col min="272" max="272" width="19.5703125" style="1075" customWidth="1"/>
    <col min="273" max="273" width="51.5703125" style="1075" customWidth="1"/>
    <col min="274" max="512" width="9.140625" style="1075"/>
    <col min="513" max="513" width="6.140625" style="1075" customWidth="1"/>
    <col min="514" max="514" width="15.5703125" style="1075" customWidth="1"/>
    <col min="515" max="515" width="14" style="1075" customWidth="1"/>
    <col min="516" max="516" width="12" style="1075" customWidth="1"/>
    <col min="517" max="517" width="19.140625" style="1075" customWidth="1"/>
    <col min="518" max="518" width="8.140625" style="1075" customWidth="1"/>
    <col min="519" max="519" width="11" style="1075" customWidth="1"/>
    <col min="520" max="520" width="10.28515625" style="1075" customWidth="1"/>
    <col min="521" max="521" width="9.7109375" style="1075" customWidth="1"/>
    <col min="522" max="522" width="11.85546875" style="1075" customWidth="1"/>
    <col min="523" max="523" width="10.140625" style="1075" customWidth="1"/>
    <col min="524" max="524" width="10.28515625" style="1075" customWidth="1"/>
    <col min="525" max="525" width="10.140625" style="1075" customWidth="1"/>
    <col min="526" max="526" width="11.85546875" style="1075" customWidth="1"/>
    <col min="527" max="527" width="9.28515625" style="1075" customWidth="1"/>
    <col min="528" max="528" width="19.5703125" style="1075" customWidth="1"/>
    <col min="529" max="529" width="51.5703125" style="1075" customWidth="1"/>
    <col min="530" max="768" width="9.140625" style="1075"/>
    <col min="769" max="769" width="6.140625" style="1075" customWidth="1"/>
    <col min="770" max="770" width="15.5703125" style="1075" customWidth="1"/>
    <col min="771" max="771" width="14" style="1075" customWidth="1"/>
    <col min="772" max="772" width="12" style="1075" customWidth="1"/>
    <col min="773" max="773" width="19.140625" style="1075" customWidth="1"/>
    <col min="774" max="774" width="8.140625" style="1075" customWidth="1"/>
    <col min="775" max="775" width="11" style="1075" customWidth="1"/>
    <col min="776" max="776" width="10.28515625" style="1075" customWidth="1"/>
    <col min="777" max="777" width="9.7109375" style="1075" customWidth="1"/>
    <col min="778" max="778" width="11.85546875" style="1075" customWidth="1"/>
    <col min="779" max="779" width="10.140625" style="1075" customWidth="1"/>
    <col min="780" max="780" width="10.28515625" style="1075" customWidth="1"/>
    <col min="781" max="781" width="10.140625" style="1075" customWidth="1"/>
    <col min="782" max="782" width="11.85546875" style="1075" customWidth="1"/>
    <col min="783" max="783" width="9.28515625" style="1075" customWidth="1"/>
    <col min="784" max="784" width="19.5703125" style="1075" customWidth="1"/>
    <col min="785" max="785" width="51.5703125" style="1075" customWidth="1"/>
    <col min="786" max="1024" width="9.140625" style="1075"/>
    <col min="1025" max="1025" width="6.140625" style="1075" customWidth="1"/>
    <col min="1026" max="1026" width="15.5703125" style="1075" customWidth="1"/>
    <col min="1027" max="1027" width="14" style="1075" customWidth="1"/>
    <col min="1028" max="1028" width="12" style="1075" customWidth="1"/>
    <col min="1029" max="1029" width="19.140625" style="1075" customWidth="1"/>
    <col min="1030" max="1030" width="8.140625" style="1075" customWidth="1"/>
    <col min="1031" max="1031" width="11" style="1075" customWidth="1"/>
    <col min="1032" max="1032" width="10.28515625" style="1075" customWidth="1"/>
    <col min="1033" max="1033" width="9.7109375" style="1075" customWidth="1"/>
    <col min="1034" max="1034" width="11.85546875" style="1075" customWidth="1"/>
    <col min="1035" max="1035" width="10.140625" style="1075" customWidth="1"/>
    <col min="1036" max="1036" width="10.28515625" style="1075" customWidth="1"/>
    <col min="1037" max="1037" width="10.140625" style="1075" customWidth="1"/>
    <col min="1038" max="1038" width="11.85546875" style="1075" customWidth="1"/>
    <col min="1039" max="1039" width="9.28515625" style="1075" customWidth="1"/>
    <col min="1040" max="1040" width="19.5703125" style="1075" customWidth="1"/>
    <col min="1041" max="1041" width="51.5703125" style="1075" customWidth="1"/>
    <col min="1042" max="1280" width="9.140625" style="1075"/>
    <col min="1281" max="1281" width="6.140625" style="1075" customWidth="1"/>
    <col min="1282" max="1282" width="15.5703125" style="1075" customWidth="1"/>
    <col min="1283" max="1283" width="14" style="1075" customWidth="1"/>
    <col min="1284" max="1284" width="12" style="1075" customWidth="1"/>
    <col min="1285" max="1285" width="19.140625" style="1075" customWidth="1"/>
    <col min="1286" max="1286" width="8.140625" style="1075" customWidth="1"/>
    <col min="1287" max="1287" width="11" style="1075" customWidth="1"/>
    <col min="1288" max="1288" width="10.28515625" style="1075" customWidth="1"/>
    <col min="1289" max="1289" width="9.7109375" style="1075" customWidth="1"/>
    <col min="1290" max="1290" width="11.85546875" style="1075" customWidth="1"/>
    <col min="1291" max="1291" width="10.140625" style="1075" customWidth="1"/>
    <col min="1292" max="1292" width="10.28515625" style="1075" customWidth="1"/>
    <col min="1293" max="1293" width="10.140625" style="1075" customWidth="1"/>
    <col min="1294" max="1294" width="11.85546875" style="1075" customWidth="1"/>
    <col min="1295" max="1295" width="9.28515625" style="1075" customWidth="1"/>
    <col min="1296" max="1296" width="19.5703125" style="1075" customWidth="1"/>
    <col min="1297" max="1297" width="51.5703125" style="1075" customWidth="1"/>
    <col min="1298" max="1536" width="9.140625" style="1075"/>
    <col min="1537" max="1537" width="6.140625" style="1075" customWidth="1"/>
    <col min="1538" max="1538" width="15.5703125" style="1075" customWidth="1"/>
    <col min="1539" max="1539" width="14" style="1075" customWidth="1"/>
    <col min="1540" max="1540" width="12" style="1075" customWidth="1"/>
    <col min="1541" max="1541" width="19.140625" style="1075" customWidth="1"/>
    <col min="1542" max="1542" width="8.140625" style="1075" customWidth="1"/>
    <col min="1543" max="1543" width="11" style="1075" customWidth="1"/>
    <col min="1544" max="1544" width="10.28515625" style="1075" customWidth="1"/>
    <col min="1545" max="1545" width="9.7109375" style="1075" customWidth="1"/>
    <col min="1546" max="1546" width="11.85546875" style="1075" customWidth="1"/>
    <col min="1547" max="1547" width="10.140625" style="1075" customWidth="1"/>
    <col min="1548" max="1548" width="10.28515625" style="1075" customWidth="1"/>
    <col min="1549" max="1549" width="10.140625" style="1075" customWidth="1"/>
    <col min="1550" max="1550" width="11.85546875" style="1075" customWidth="1"/>
    <col min="1551" max="1551" width="9.28515625" style="1075" customWidth="1"/>
    <col min="1552" max="1552" width="19.5703125" style="1075" customWidth="1"/>
    <col min="1553" max="1553" width="51.5703125" style="1075" customWidth="1"/>
    <col min="1554" max="1792" width="9.140625" style="1075"/>
    <col min="1793" max="1793" width="6.140625" style="1075" customWidth="1"/>
    <col min="1794" max="1794" width="15.5703125" style="1075" customWidth="1"/>
    <col min="1795" max="1795" width="14" style="1075" customWidth="1"/>
    <col min="1796" max="1796" width="12" style="1075" customWidth="1"/>
    <col min="1797" max="1797" width="19.140625" style="1075" customWidth="1"/>
    <col min="1798" max="1798" width="8.140625" style="1075" customWidth="1"/>
    <col min="1799" max="1799" width="11" style="1075" customWidth="1"/>
    <col min="1800" max="1800" width="10.28515625" style="1075" customWidth="1"/>
    <col min="1801" max="1801" width="9.7109375" style="1075" customWidth="1"/>
    <col min="1802" max="1802" width="11.85546875" style="1075" customWidth="1"/>
    <col min="1803" max="1803" width="10.140625" style="1075" customWidth="1"/>
    <col min="1804" max="1804" width="10.28515625" style="1075" customWidth="1"/>
    <col min="1805" max="1805" width="10.140625" style="1075" customWidth="1"/>
    <col min="1806" max="1806" width="11.85546875" style="1075" customWidth="1"/>
    <col min="1807" max="1807" width="9.28515625" style="1075" customWidth="1"/>
    <col min="1808" max="1808" width="19.5703125" style="1075" customWidth="1"/>
    <col min="1809" max="1809" width="51.5703125" style="1075" customWidth="1"/>
    <col min="1810" max="2048" width="9.140625" style="1075"/>
    <col min="2049" max="2049" width="6.140625" style="1075" customWidth="1"/>
    <col min="2050" max="2050" width="15.5703125" style="1075" customWidth="1"/>
    <col min="2051" max="2051" width="14" style="1075" customWidth="1"/>
    <col min="2052" max="2052" width="12" style="1075" customWidth="1"/>
    <col min="2053" max="2053" width="19.140625" style="1075" customWidth="1"/>
    <col min="2054" max="2054" width="8.140625" style="1075" customWidth="1"/>
    <col min="2055" max="2055" width="11" style="1075" customWidth="1"/>
    <col min="2056" max="2056" width="10.28515625" style="1075" customWidth="1"/>
    <col min="2057" max="2057" width="9.7109375" style="1075" customWidth="1"/>
    <col min="2058" max="2058" width="11.85546875" style="1075" customWidth="1"/>
    <col min="2059" max="2059" width="10.140625" style="1075" customWidth="1"/>
    <col min="2060" max="2060" width="10.28515625" style="1075" customWidth="1"/>
    <col min="2061" max="2061" width="10.140625" style="1075" customWidth="1"/>
    <col min="2062" max="2062" width="11.85546875" style="1075" customWidth="1"/>
    <col min="2063" max="2063" width="9.28515625" style="1075" customWidth="1"/>
    <col min="2064" max="2064" width="19.5703125" style="1075" customWidth="1"/>
    <col min="2065" max="2065" width="51.5703125" style="1075" customWidth="1"/>
    <col min="2066" max="2304" width="9.140625" style="1075"/>
    <col min="2305" max="2305" width="6.140625" style="1075" customWidth="1"/>
    <col min="2306" max="2306" width="15.5703125" style="1075" customWidth="1"/>
    <col min="2307" max="2307" width="14" style="1075" customWidth="1"/>
    <col min="2308" max="2308" width="12" style="1075" customWidth="1"/>
    <col min="2309" max="2309" width="19.140625" style="1075" customWidth="1"/>
    <col min="2310" max="2310" width="8.140625" style="1075" customWidth="1"/>
    <col min="2311" max="2311" width="11" style="1075" customWidth="1"/>
    <col min="2312" max="2312" width="10.28515625" style="1075" customWidth="1"/>
    <col min="2313" max="2313" width="9.7109375" style="1075" customWidth="1"/>
    <col min="2314" max="2314" width="11.85546875" style="1075" customWidth="1"/>
    <col min="2315" max="2315" width="10.140625" style="1075" customWidth="1"/>
    <col min="2316" max="2316" width="10.28515625" style="1075" customWidth="1"/>
    <col min="2317" max="2317" width="10.140625" style="1075" customWidth="1"/>
    <col min="2318" max="2318" width="11.85546875" style="1075" customWidth="1"/>
    <col min="2319" max="2319" width="9.28515625" style="1075" customWidth="1"/>
    <col min="2320" max="2320" width="19.5703125" style="1075" customWidth="1"/>
    <col min="2321" max="2321" width="51.5703125" style="1075" customWidth="1"/>
    <col min="2322" max="2560" width="9.140625" style="1075"/>
    <col min="2561" max="2561" width="6.140625" style="1075" customWidth="1"/>
    <col min="2562" max="2562" width="15.5703125" style="1075" customWidth="1"/>
    <col min="2563" max="2563" width="14" style="1075" customWidth="1"/>
    <col min="2564" max="2564" width="12" style="1075" customWidth="1"/>
    <col min="2565" max="2565" width="19.140625" style="1075" customWidth="1"/>
    <col min="2566" max="2566" width="8.140625" style="1075" customWidth="1"/>
    <col min="2567" max="2567" width="11" style="1075" customWidth="1"/>
    <col min="2568" max="2568" width="10.28515625" style="1075" customWidth="1"/>
    <col min="2569" max="2569" width="9.7109375" style="1075" customWidth="1"/>
    <col min="2570" max="2570" width="11.85546875" style="1075" customWidth="1"/>
    <col min="2571" max="2571" width="10.140625" style="1075" customWidth="1"/>
    <col min="2572" max="2572" width="10.28515625" style="1075" customWidth="1"/>
    <col min="2573" max="2573" width="10.140625" style="1075" customWidth="1"/>
    <col min="2574" max="2574" width="11.85546875" style="1075" customWidth="1"/>
    <col min="2575" max="2575" width="9.28515625" style="1075" customWidth="1"/>
    <col min="2576" max="2576" width="19.5703125" style="1075" customWidth="1"/>
    <col min="2577" max="2577" width="51.5703125" style="1075" customWidth="1"/>
    <col min="2578" max="2816" width="9.140625" style="1075"/>
    <col min="2817" max="2817" width="6.140625" style="1075" customWidth="1"/>
    <col min="2818" max="2818" width="15.5703125" style="1075" customWidth="1"/>
    <col min="2819" max="2819" width="14" style="1075" customWidth="1"/>
    <col min="2820" max="2820" width="12" style="1075" customWidth="1"/>
    <col min="2821" max="2821" width="19.140625" style="1075" customWidth="1"/>
    <col min="2822" max="2822" width="8.140625" style="1075" customWidth="1"/>
    <col min="2823" max="2823" width="11" style="1075" customWidth="1"/>
    <col min="2824" max="2824" width="10.28515625" style="1075" customWidth="1"/>
    <col min="2825" max="2825" width="9.7109375" style="1075" customWidth="1"/>
    <col min="2826" max="2826" width="11.85546875" style="1075" customWidth="1"/>
    <col min="2827" max="2827" width="10.140625" style="1075" customWidth="1"/>
    <col min="2828" max="2828" width="10.28515625" style="1075" customWidth="1"/>
    <col min="2829" max="2829" width="10.140625" style="1075" customWidth="1"/>
    <col min="2830" max="2830" width="11.85546875" style="1075" customWidth="1"/>
    <col min="2831" max="2831" width="9.28515625" style="1075" customWidth="1"/>
    <col min="2832" max="2832" width="19.5703125" style="1075" customWidth="1"/>
    <col min="2833" max="2833" width="51.5703125" style="1075" customWidth="1"/>
    <col min="2834" max="3072" width="9.140625" style="1075"/>
    <col min="3073" max="3073" width="6.140625" style="1075" customWidth="1"/>
    <col min="3074" max="3074" width="15.5703125" style="1075" customWidth="1"/>
    <col min="3075" max="3075" width="14" style="1075" customWidth="1"/>
    <col min="3076" max="3076" width="12" style="1075" customWidth="1"/>
    <col min="3077" max="3077" width="19.140625" style="1075" customWidth="1"/>
    <col min="3078" max="3078" width="8.140625" style="1075" customWidth="1"/>
    <col min="3079" max="3079" width="11" style="1075" customWidth="1"/>
    <col min="3080" max="3080" width="10.28515625" style="1075" customWidth="1"/>
    <col min="3081" max="3081" width="9.7109375" style="1075" customWidth="1"/>
    <col min="3082" max="3082" width="11.85546875" style="1075" customWidth="1"/>
    <col min="3083" max="3083" width="10.140625" style="1075" customWidth="1"/>
    <col min="3084" max="3084" width="10.28515625" style="1075" customWidth="1"/>
    <col min="3085" max="3085" width="10.140625" style="1075" customWidth="1"/>
    <col min="3086" max="3086" width="11.85546875" style="1075" customWidth="1"/>
    <col min="3087" max="3087" width="9.28515625" style="1075" customWidth="1"/>
    <col min="3088" max="3088" width="19.5703125" style="1075" customWidth="1"/>
    <col min="3089" max="3089" width="51.5703125" style="1075" customWidth="1"/>
    <col min="3090" max="3328" width="9.140625" style="1075"/>
    <col min="3329" max="3329" width="6.140625" style="1075" customWidth="1"/>
    <col min="3330" max="3330" width="15.5703125" style="1075" customWidth="1"/>
    <col min="3331" max="3331" width="14" style="1075" customWidth="1"/>
    <col min="3332" max="3332" width="12" style="1075" customWidth="1"/>
    <col min="3333" max="3333" width="19.140625" style="1075" customWidth="1"/>
    <col min="3334" max="3334" width="8.140625" style="1075" customWidth="1"/>
    <col min="3335" max="3335" width="11" style="1075" customWidth="1"/>
    <col min="3336" max="3336" width="10.28515625" style="1075" customWidth="1"/>
    <col min="3337" max="3337" width="9.7109375" style="1075" customWidth="1"/>
    <col min="3338" max="3338" width="11.85546875" style="1075" customWidth="1"/>
    <col min="3339" max="3339" width="10.140625" style="1075" customWidth="1"/>
    <col min="3340" max="3340" width="10.28515625" style="1075" customWidth="1"/>
    <col min="3341" max="3341" width="10.140625" style="1075" customWidth="1"/>
    <col min="3342" max="3342" width="11.85546875" style="1075" customWidth="1"/>
    <col min="3343" max="3343" width="9.28515625" style="1075" customWidth="1"/>
    <col min="3344" max="3344" width="19.5703125" style="1075" customWidth="1"/>
    <col min="3345" max="3345" width="51.5703125" style="1075" customWidth="1"/>
    <col min="3346" max="3584" width="9.140625" style="1075"/>
    <col min="3585" max="3585" width="6.140625" style="1075" customWidth="1"/>
    <col min="3586" max="3586" width="15.5703125" style="1075" customWidth="1"/>
    <col min="3587" max="3587" width="14" style="1075" customWidth="1"/>
    <col min="3588" max="3588" width="12" style="1075" customWidth="1"/>
    <col min="3589" max="3589" width="19.140625" style="1075" customWidth="1"/>
    <col min="3590" max="3590" width="8.140625" style="1075" customWidth="1"/>
    <col min="3591" max="3591" width="11" style="1075" customWidth="1"/>
    <col min="3592" max="3592" width="10.28515625" style="1075" customWidth="1"/>
    <col min="3593" max="3593" width="9.7109375" style="1075" customWidth="1"/>
    <col min="3594" max="3594" width="11.85546875" style="1075" customWidth="1"/>
    <col min="3595" max="3595" width="10.140625" style="1075" customWidth="1"/>
    <col min="3596" max="3596" width="10.28515625" style="1075" customWidth="1"/>
    <col min="3597" max="3597" width="10.140625" style="1075" customWidth="1"/>
    <col min="3598" max="3598" width="11.85546875" style="1075" customWidth="1"/>
    <col min="3599" max="3599" width="9.28515625" style="1075" customWidth="1"/>
    <col min="3600" max="3600" width="19.5703125" style="1075" customWidth="1"/>
    <col min="3601" max="3601" width="51.5703125" style="1075" customWidth="1"/>
    <col min="3602" max="3840" width="9.140625" style="1075"/>
    <col min="3841" max="3841" width="6.140625" style="1075" customWidth="1"/>
    <col min="3842" max="3842" width="15.5703125" style="1075" customWidth="1"/>
    <col min="3843" max="3843" width="14" style="1075" customWidth="1"/>
    <col min="3844" max="3844" width="12" style="1075" customWidth="1"/>
    <col min="3845" max="3845" width="19.140625" style="1075" customWidth="1"/>
    <col min="3846" max="3846" width="8.140625" style="1075" customWidth="1"/>
    <col min="3847" max="3847" width="11" style="1075" customWidth="1"/>
    <col min="3848" max="3848" width="10.28515625" style="1075" customWidth="1"/>
    <col min="3849" max="3849" width="9.7109375" style="1075" customWidth="1"/>
    <col min="3850" max="3850" width="11.85546875" style="1075" customWidth="1"/>
    <col min="3851" max="3851" width="10.140625" style="1075" customWidth="1"/>
    <col min="3852" max="3852" width="10.28515625" style="1075" customWidth="1"/>
    <col min="3853" max="3853" width="10.140625" style="1075" customWidth="1"/>
    <col min="3854" max="3854" width="11.85546875" style="1075" customWidth="1"/>
    <col min="3855" max="3855" width="9.28515625" style="1075" customWidth="1"/>
    <col min="3856" max="3856" width="19.5703125" style="1075" customWidth="1"/>
    <col min="3857" max="3857" width="51.5703125" style="1075" customWidth="1"/>
    <col min="3858" max="4096" width="9.140625" style="1075"/>
    <col min="4097" max="4097" width="6.140625" style="1075" customWidth="1"/>
    <col min="4098" max="4098" width="15.5703125" style="1075" customWidth="1"/>
    <col min="4099" max="4099" width="14" style="1075" customWidth="1"/>
    <col min="4100" max="4100" width="12" style="1075" customWidth="1"/>
    <col min="4101" max="4101" width="19.140625" style="1075" customWidth="1"/>
    <col min="4102" max="4102" width="8.140625" style="1075" customWidth="1"/>
    <col min="4103" max="4103" width="11" style="1075" customWidth="1"/>
    <col min="4104" max="4104" width="10.28515625" style="1075" customWidth="1"/>
    <col min="4105" max="4105" width="9.7109375" style="1075" customWidth="1"/>
    <col min="4106" max="4106" width="11.85546875" style="1075" customWidth="1"/>
    <col min="4107" max="4107" width="10.140625" style="1075" customWidth="1"/>
    <col min="4108" max="4108" width="10.28515625" style="1075" customWidth="1"/>
    <col min="4109" max="4109" width="10.140625" style="1075" customWidth="1"/>
    <col min="4110" max="4110" width="11.85546875" style="1075" customWidth="1"/>
    <col min="4111" max="4111" width="9.28515625" style="1075" customWidth="1"/>
    <col min="4112" max="4112" width="19.5703125" style="1075" customWidth="1"/>
    <col min="4113" max="4113" width="51.5703125" style="1075" customWidth="1"/>
    <col min="4114" max="4352" width="9.140625" style="1075"/>
    <col min="4353" max="4353" width="6.140625" style="1075" customWidth="1"/>
    <col min="4354" max="4354" width="15.5703125" style="1075" customWidth="1"/>
    <col min="4355" max="4355" width="14" style="1075" customWidth="1"/>
    <col min="4356" max="4356" width="12" style="1075" customWidth="1"/>
    <col min="4357" max="4357" width="19.140625" style="1075" customWidth="1"/>
    <col min="4358" max="4358" width="8.140625" style="1075" customWidth="1"/>
    <col min="4359" max="4359" width="11" style="1075" customWidth="1"/>
    <col min="4360" max="4360" width="10.28515625" style="1075" customWidth="1"/>
    <col min="4361" max="4361" width="9.7109375" style="1075" customWidth="1"/>
    <col min="4362" max="4362" width="11.85546875" style="1075" customWidth="1"/>
    <col min="4363" max="4363" width="10.140625" style="1075" customWidth="1"/>
    <col min="4364" max="4364" width="10.28515625" style="1075" customWidth="1"/>
    <col min="4365" max="4365" width="10.140625" style="1075" customWidth="1"/>
    <col min="4366" max="4366" width="11.85546875" style="1075" customWidth="1"/>
    <col min="4367" max="4367" width="9.28515625" style="1075" customWidth="1"/>
    <col min="4368" max="4368" width="19.5703125" style="1075" customWidth="1"/>
    <col min="4369" max="4369" width="51.5703125" style="1075" customWidth="1"/>
    <col min="4370" max="4608" width="9.140625" style="1075"/>
    <col min="4609" max="4609" width="6.140625" style="1075" customWidth="1"/>
    <col min="4610" max="4610" width="15.5703125" style="1075" customWidth="1"/>
    <col min="4611" max="4611" width="14" style="1075" customWidth="1"/>
    <col min="4612" max="4612" width="12" style="1075" customWidth="1"/>
    <col min="4613" max="4613" width="19.140625" style="1075" customWidth="1"/>
    <col min="4614" max="4614" width="8.140625" style="1075" customWidth="1"/>
    <col min="4615" max="4615" width="11" style="1075" customWidth="1"/>
    <col min="4616" max="4616" width="10.28515625" style="1075" customWidth="1"/>
    <col min="4617" max="4617" width="9.7109375" style="1075" customWidth="1"/>
    <col min="4618" max="4618" width="11.85546875" style="1075" customWidth="1"/>
    <col min="4619" max="4619" width="10.140625" style="1075" customWidth="1"/>
    <col min="4620" max="4620" width="10.28515625" style="1075" customWidth="1"/>
    <col min="4621" max="4621" width="10.140625" style="1075" customWidth="1"/>
    <col min="4622" max="4622" width="11.85546875" style="1075" customWidth="1"/>
    <col min="4623" max="4623" width="9.28515625" style="1075" customWidth="1"/>
    <col min="4624" max="4624" width="19.5703125" style="1075" customWidth="1"/>
    <col min="4625" max="4625" width="51.5703125" style="1075" customWidth="1"/>
    <col min="4626" max="4864" width="9.140625" style="1075"/>
    <col min="4865" max="4865" width="6.140625" style="1075" customWidth="1"/>
    <col min="4866" max="4866" width="15.5703125" style="1075" customWidth="1"/>
    <col min="4867" max="4867" width="14" style="1075" customWidth="1"/>
    <col min="4868" max="4868" width="12" style="1075" customWidth="1"/>
    <col min="4869" max="4869" width="19.140625" style="1075" customWidth="1"/>
    <col min="4870" max="4870" width="8.140625" style="1075" customWidth="1"/>
    <col min="4871" max="4871" width="11" style="1075" customWidth="1"/>
    <col min="4872" max="4872" width="10.28515625" style="1075" customWidth="1"/>
    <col min="4873" max="4873" width="9.7109375" style="1075" customWidth="1"/>
    <col min="4874" max="4874" width="11.85546875" style="1075" customWidth="1"/>
    <col min="4875" max="4875" width="10.140625" style="1075" customWidth="1"/>
    <col min="4876" max="4876" width="10.28515625" style="1075" customWidth="1"/>
    <col min="4877" max="4877" width="10.140625" style="1075" customWidth="1"/>
    <col min="4878" max="4878" width="11.85546875" style="1075" customWidth="1"/>
    <col min="4879" max="4879" width="9.28515625" style="1075" customWidth="1"/>
    <col min="4880" max="4880" width="19.5703125" style="1075" customWidth="1"/>
    <col min="4881" max="4881" width="51.5703125" style="1075" customWidth="1"/>
    <col min="4882" max="5120" width="9.140625" style="1075"/>
    <col min="5121" max="5121" width="6.140625" style="1075" customWidth="1"/>
    <col min="5122" max="5122" width="15.5703125" style="1075" customWidth="1"/>
    <col min="5123" max="5123" width="14" style="1075" customWidth="1"/>
    <col min="5124" max="5124" width="12" style="1075" customWidth="1"/>
    <col min="5125" max="5125" width="19.140625" style="1075" customWidth="1"/>
    <col min="5126" max="5126" width="8.140625" style="1075" customWidth="1"/>
    <col min="5127" max="5127" width="11" style="1075" customWidth="1"/>
    <col min="5128" max="5128" width="10.28515625" style="1075" customWidth="1"/>
    <col min="5129" max="5129" width="9.7109375" style="1075" customWidth="1"/>
    <col min="5130" max="5130" width="11.85546875" style="1075" customWidth="1"/>
    <col min="5131" max="5131" width="10.140625" style="1075" customWidth="1"/>
    <col min="5132" max="5132" width="10.28515625" style="1075" customWidth="1"/>
    <col min="5133" max="5133" width="10.140625" style="1075" customWidth="1"/>
    <col min="5134" max="5134" width="11.85546875" style="1075" customWidth="1"/>
    <col min="5135" max="5135" width="9.28515625" style="1075" customWidth="1"/>
    <col min="5136" max="5136" width="19.5703125" style="1075" customWidth="1"/>
    <col min="5137" max="5137" width="51.5703125" style="1075" customWidth="1"/>
    <col min="5138" max="5376" width="9.140625" style="1075"/>
    <col min="5377" max="5377" width="6.140625" style="1075" customWidth="1"/>
    <col min="5378" max="5378" width="15.5703125" style="1075" customWidth="1"/>
    <col min="5379" max="5379" width="14" style="1075" customWidth="1"/>
    <col min="5380" max="5380" width="12" style="1075" customWidth="1"/>
    <col min="5381" max="5381" width="19.140625" style="1075" customWidth="1"/>
    <col min="5382" max="5382" width="8.140625" style="1075" customWidth="1"/>
    <col min="5383" max="5383" width="11" style="1075" customWidth="1"/>
    <col min="5384" max="5384" width="10.28515625" style="1075" customWidth="1"/>
    <col min="5385" max="5385" width="9.7109375" style="1075" customWidth="1"/>
    <col min="5386" max="5386" width="11.85546875" style="1075" customWidth="1"/>
    <col min="5387" max="5387" width="10.140625" style="1075" customWidth="1"/>
    <col min="5388" max="5388" width="10.28515625" style="1075" customWidth="1"/>
    <col min="5389" max="5389" width="10.140625" style="1075" customWidth="1"/>
    <col min="5390" max="5390" width="11.85546875" style="1075" customWidth="1"/>
    <col min="5391" max="5391" width="9.28515625" style="1075" customWidth="1"/>
    <col min="5392" max="5392" width="19.5703125" style="1075" customWidth="1"/>
    <col min="5393" max="5393" width="51.5703125" style="1075" customWidth="1"/>
    <col min="5394" max="5632" width="9.140625" style="1075"/>
    <col min="5633" max="5633" width="6.140625" style="1075" customWidth="1"/>
    <col min="5634" max="5634" width="15.5703125" style="1075" customWidth="1"/>
    <col min="5635" max="5635" width="14" style="1075" customWidth="1"/>
    <col min="5636" max="5636" width="12" style="1075" customWidth="1"/>
    <col min="5637" max="5637" width="19.140625" style="1075" customWidth="1"/>
    <col min="5638" max="5638" width="8.140625" style="1075" customWidth="1"/>
    <col min="5639" max="5639" width="11" style="1075" customWidth="1"/>
    <col min="5640" max="5640" width="10.28515625" style="1075" customWidth="1"/>
    <col min="5641" max="5641" width="9.7109375" style="1075" customWidth="1"/>
    <col min="5642" max="5642" width="11.85546875" style="1075" customWidth="1"/>
    <col min="5643" max="5643" width="10.140625" style="1075" customWidth="1"/>
    <col min="5644" max="5644" width="10.28515625" style="1075" customWidth="1"/>
    <col min="5645" max="5645" width="10.140625" style="1075" customWidth="1"/>
    <col min="5646" max="5646" width="11.85546875" style="1075" customWidth="1"/>
    <col min="5647" max="5647" width="9.28515625" style="1075" customWidth="1"/>
    <col min="5648" max="5648" width="19.5703125" style="1075" customWidth="1"/>
    <col min="5649" max="5649" width="51.5703125" style="1075" customWidth="1"/>
    <col min="5650" max="5888" width="9.140625" style="1075"/>
    <col min="5889" max="5889" width="6.140625" style="1075" customWidth="1"/>
    <col min="5890" max="5890" width="15.5703125" style="1075" customWidth="1"/>
    <col min="5891" max="5891" width="14" style="1075" customWidth="1"/>
    <col min="5892" max="5892" width="12" style="1075" customWidth="1"/>
    <col min="5893" max="5893" width="19.140625" style="1075" customWidth="1"/>
    <col min="5894" max="5894" width="8.140625" style="1075" customWidth="1"/>
    <col min="5895" max="5895" width="11" style="1075" customWidth="1"/>
    <col min="5896" max="5896" width="10.28515625" style="1075" customWidth="1"/>
    <col min="5897" max="5897" width="9.7109375" style="1075" customWidth="1"/>
    <col min="5898" max="5898" width="11.85546875" style="1075" customWidth="1"/>
    <col min="5899" max="5899" width="10.140625" style="1075" customWidth="1"/>
    <col min="5900" max="5900" width="10.28515625" style="1075" customWidth="1"/>
    <col min="5901" max="5901" width="10.140625" style="1075" customWidth="1"/>
    <col min="5902" max="5902" width="11.85546875" style="1075" customWidth="1"/>
    <col min="5903" max="5903" width="9.28515625" style="1075" customWidth="1"/>
    <col min="5904" max="5904" width="19.5703125" style="1075" customWidth="1"/>
    <col min="5905" max="5905" width="51.5703125" style="1075" customWidth="1"/>
    <col min="5906" max="6144" width="9.140625" style="1075"/>
    <col min="6145" max="6145" width="6.140625" style="1075" customWidth="1"/>
    <col min="6146" max="6146" width="15.5703125" style="1075" customWidth="1"/>
    <col min="6147" max="6147" width="14" style="1075" customWidth="1"/>
    <col min="6148" max="6148" width="12" style="1075" customWidth="1"/>
    <col min="6149" max="6149" width="19.140625" style="1075" customWidth="1"/>
    <col min="6150" max="6150" width="8.140625" style="1075" customWidth="1"/>
    <col min="6151" max="6151" width="11" style="1075" customWidth="1"/>
    <col min="6152" max="6152" width="10.28515625" style="1075" customWidth="1"/>
    <col min="6153" max="6153" width="9.7109375" style="1075" customWidth="1"/>
    <col min="6154" max="6154" width="11.85546875" style="1075" customWidth="1"/>
    <col min="6155" max="6155" width="10.140625" style="1075" customWidth="1"/>
    <col min="6156" max="6156" width="10.28515625" style="1075" customWidth="1"/>
    <col min="6157" max="6157" width="10.140625" style="1075" customWidth="1"/>
    <col min="6158" max="6158" width="11.85546875" style="1075" customWidth="1"/>
    <col min="6159" max="6159" width="9.28515625" style="1075" customWidth="1"/>
    <col min="6160" max="6160" width="19.5703125" style="1075" customWidth="1"/>
    <col min="6161" max="6161" width="51.5703125" style="1075" customWidth="1"/>
    <col min="6162" max="6400" width="9.140625" style="1075"/>
    <col min="6401" max="6401" width="6.140625" style="1075" customWidth="1"/>
    <col min="6402" max="6402" width="15.5703125" style="1075" customWidth="1"/>
    <col min="6403" max="6403" width="14" style="1075" customWidth="1"/>
    <col min="6404" max="6404" width="12" style="1075" customWidth="1"/>
    <col min="6405" max="6405" width="19.140625" style="1075" customWidth="1"/>
    <col min="6406" max="6406" width="8.140625" style="1075" customWidth="1"/>
    <col min="6407" max="6407" width="11" style="1075" customWidth="1"/>
    <col min="6408" max="6408" width="10.28515625" style="1075" customWidth="1"/>
    <col min="6409" max="6409" width="9.7109375" style="1075" customWidth="1"/>
    <col min="6410" max="6410" width="11.85546875" style="1075" customWidth="1"/>
    <col min="6411" max="6411" width="10.140625" style="1075" customWidth="1"/>
    <col min="6412" max="6412" width="10.28515625" style="1075" customWidth="1"/>
    <col min="6413" max="6413" width="10.140625" style="1075" customWidth="1"/>
    <col min="6414" max="6414" width="11.85546875" style="1075" customWidth="1"/>
    <col min="6415" max="6415" width="9.28515625" style="1075" customWidth="1"/>
    <col min="6416" max="6416" width="19.5703125" style="1075" customWidth="1"/>
    <col min="6417" max="6417" width="51.5703125" style="1075" customWidth="1"/>
    <col min="6418" max="6656" width="9.140625" style="1075"/>
    <col min="6657" max="6657" width="6.140625" style="1075" customWidth="1"/>
    <col min="6658" max="6658" width="15.5703125" style="1075" customWidth="1"/>
    <col min="6659" max="6659" width="14" style="1075" customWidth="1"/>
    <col min="6660" max="6660" width="12" style="1075" customWidth="1"/>
    <col min="6661" max="6661" width="19.140625" style="1075" customWidth="1"/>
    <col min="6662" max="6662" width="8.140625" style="1075" customWidth="1"/>
    <col min="6663" max="6663" width="11" style="1075" customWidth="1"/>
    <col min="6664" max="6664" width="10.28515625" style="1075" customWidth="1"/>
    <col min="6665" max="6665" width="9.7109375" style="1075" customWidth="1"/>
    <col min="6666" max="6666" width="11.85546875" style="1075" customWidth="1"/>
    <col min="6667" max="6667" width="10.140625" style="1075" customWidth="1"/>
    <col min="6668" max="6668" width="10.28515625" style="1075" customWidth="1"/>
    <col min="6669" max="6669" width="10.140625" style="1075" customWidth="1"/>
    <col min="6670" max="6670" width="11.85546875" style="1075" customWidth="1"/>
    <col min="6671" max="6671" width="9.28515625" style="1075" customWidth="1"/>
    <col min="6672" max="6672" width="19.5703125" style="1075" customWidth="1"/>
    <col min="6673" max="6673" width="51.5703125" style="1075" customWidth="1"/>
    <col min="6674" max="6912" width="9.140625" style="1075"/>
    <col min="6913" max="6913" width="6.140625" style="1075" customWidth="1"/>
    <col min="6914" max="6914" width="15.5703125" style="1075" customWidth="1"/>
    <col min="6915" max="6915" width="14" style="1075" customWidth="1"/>
    <col min="6916" max="6916" width="12" style="1075" customWidth="1"/>
    <col min="6917" max="6917" width="19.140625" style="1075" customWidth="1"/>
    <col min="6918" max="6918" width="8.140625" style="1075" customWidth="1"/>
    <col min="6919" max="6919" width="11" style="1075" customWidth="1"/>
    <col min="6920" max="6920" width="10.28515625" style="1075" customWidth="1"/>
    <col min="6921" max="6921" width="9.7109375" style="1075" customWidth="1"/>
    <col min="6922" max="6922" width="11.85546875" style="1075" customWidth="1"/>
    <col min="6923" max="6923" width="10.140625" style="1075" customWidth="1"/>
    <col min="6924" max="6924" width="10.28515625" style="1075" customWidth="1"/>
    <col min="6925" max="6925" width="10.140625" style="1075" customWidth="1"/>
    <col min="6926" max="6926" width="11.85546875" style="1075" customWidth="1"/>
    <col min="6927" max="6927" width="9.28515625" style="1075" customWidth="1"/>
    <col min="6928" max="6928" width="19.5703125" style="1075" customWidth="1"/>
    <col min="6929" max="6929" width="51.5703125" style="1075" customWidth="1"/>
    <col min="6930" max="7168" width="9.140625" style="1075"/>
    <col min="7169" max="7169" width="6.140625" style="1075" customWidth="1"/>
    <col min="7170" max="7170" width="15.5703125" style="1075" customWidth="1"/>
    <col min="7171" max="7171" width="14" style="1075" customWidth="1"/>
    <col min="7172" max="7172" width="12" style="1075" customWidth="1"/>
    <col min="7173" max="7173" width="19.140625" style="1075" customWidth="1"/>
    <col min="7174" max="7174" width="8.140625" style="1075" customWidth="1"/>
    <col min="7175" max="7175" width="11" style="1075" customWidth="1"/>
    <col min="7176" max="7176" width="10.28515625" style="1075" customWidth="1"/>
    <col min="7177" max="7177" width="9.7109375" style="1075" customWidth="1"/>
    <col min="7178" max="7178" width="11.85546875" style="1075" customWidth="1"/>
    <col min="7179" max="7179" width="10.140625" style="1075" customWidth="1"/>
    <col min="7180" max="7180" width="10.28515625" style="1075" customWidth="1"/>
    <col min="7181" max="7181" width="10.140625" style="1075" customWidth="1"/>
    <col min="7182" max="7182" width="11.85546875" style="1075" customWidth="1"/>
    <col min="7183" max="7183" width="9.28515625" style="1075" customWidth="1"/>
    <col min="7184" max="7184" width="19.5703125" style="1075" customWidth="1"/>
    <col min="7185" max="7185" width="51.5703125" style="1075" customWidth="1"/>
    <col min="7186" max="7424" width="9.140625" style="1075"/>
    <col min="7425" max="7425" width="6.140625" style="1075" customWidth="1"/>
    <col min="7426" max="7426" width="15.5703125" style="1075" customWidth="1"/>
    <col min="7427" max="7427" width="14" style="1075" customWidth="1"/>
    <col min="7428" max="7428" width="12" style="1075" customWidth="1"/>
    <col min="7429" max="7429" width="19.140625" style="1075" customWidth="1"/>
    <col min="7430" max="7430" width="8.140625" style="1075" customWidth="1"/>
    <col min="7431" max="7431" width="11" style="1075" customWidth="1"/>
    <col min="7432" max="7432" width="10.28515625" style="1075" customWidth="1"/>
    <col min="7433" max="7433" width="9.7109375" style="1075" customWidth="1"/>
    <col min="7434" max="7434" width="11.85546875" style="1075" customWidth="1"/>
    <col min="7435" max="7435" width="10.140625" style="1075" customWidth="1"/>
    <col min="7436" max="7436" width="10.28515625" style="1075" customWidth="1"/>
    <col min="7437" max="7437" width="10.140625" style="1075" customWidth="1"/>
    <col min="7438" max="7438" width="11.85546875" style="1075" customWidth="1"/>
    <col min="7439" max="7439" width="9.28515625" style="1075" customWidth="1"/>
    <col min="7440" max="7440" width="19.5703125" style="1075" customWidth="1"/>
    <col min="7441" max="7441" width="51.5703125" style="1075" customWidth="1"/>
    <col min="7442" max="7680" width="9.140625" style="1075"/>
    <col min="7681" max="7681" width="6.140625" style="1075" customWidth="1"/>
    <col min="7682" max="7682" width="15.5703125" style="1075" customWidth="1"/>
    <col min="7683" max="7683" width="14" style="1075" customWidth="1"/>
    <col min="7684" max="7684" width="12" style="1075" customWidth="1"/>
    <col min="7685" max="7685" width="19.140625" style="1075" customWidth="1"/>
    <col min="7686" max="7686" width="8.140625" style="1075" customWidth="1"/>
    <col min="7687" max="7687" width="11" style="1075" customWidth="1"/>
    <col min="7688" max="7688" width="10.28515625" style="1075" customWidth="1"/>
    <col min="7689" max="7689" width="9.7109375" style="1075" customWidth="1"/>
    <col min="7690" max="7690" width="11.85546875" style="1075" customWidth="1"/>
    <col min="7691" max="7691" width="10.140625" style="1075" customWidth="1"/>
    <col min="7692" max="7692" width="10.28515625" style="1075" customWidth="1"/>
    <col min="7693" max="7693" width="10.140625" style="1075" customWidth="1"/>
    <col min="7694" max="7694" width="11.85546875" style="1075" customWidth="1"/>
    <col min="7695" max="7695" width="9.28515625" style="1075" customWidth="1"/>
    <col min="7696" max="7696" width="19.5703125" style="1075" customWidth="1"/>
    <col min="7697" max="7697" width="51.5703125" style="1075" customWidth="1"/>
    <col min="7698" max="7936" width="9.140625" style="1075"/>
    <col min="7937" max="7937" width="6.140625" style="1075" customWidth="1"/>
    <col min="7938" max="7938" width="15.5703125" style="1075" customWidth="1"/>
    <col min="7939" max="7939" width="14" style="1075" customWidth="1"/>
    <col min="7940" max="7940" width="12" style="1075" customWidth="1"/>
    <col min="7941" max="7941" width="19.140625" style="1075" customWidth="1"/>
    <col min="7942" max="7942" width="8.140625" style="1075" customWidth="1"/>
    <col min="7943" max="7943" width="11" style="1075" customWidth="1"/>
    <col min="7944" max="7944" width="10.28515625" style="1075" customWidth="1"/>
    <col min="7945" max="7945" width="9.7109375" style="1075" customWidth="1"/>
    <col min="7946" max="7946" width="11.85546875" style="1075" customWidth="1"/>
    <col min="7947" max="7947" width="10.140625" style="1075" customWidth="1"/>
    <col min="7948" max="7948" width="10.28515625" style="1075" customWidth="1"/>
    <col min="7949" max="7949" width="10.140625" style="1075" customWidth="1"/>
    <col min="7950" max="7950" width="11.85546875" style="1075" customWidth="1"/>
    <col min="7951" max="7951" width="9.28515625" style="1075" customWidth="1"/>
    <col min="7952" max="7952" width="19.5703125" style="1075" customWidth="1"/>
    <col min="7953" max="7953" width="51.5703125" style="1075" customWidth="1"/>
    <col min="7954" max="8192" width="9.140625" style="1075"/>
    <col min="8193" max="8193" width="6.140625" style="1075" customWidth="1"/>
    <col min="8194" max="8194" width="15.5703125" style="1075" customWidth="1"/>
    <col min="8195" max="8195" width="14" style="1075" customWidth="1"/>
    <col min="8196" max="8196" width="12" style="1075" customWidth="1"/>
    <col min="8197" max="8197" width="19.140625" style="1075" customWidth="1"/>
    <col min="8198" max="8198" width="8.140625" style="1075" customWidth="1"/>
    <col min="8199" max="8199" width="11" style="1075" customWidth="1"/>
    <col min="8200" max="8200" width="10.28515625" style="1075" customWidth="1"/>
    <col min="8201" max="8201" width="9.7109375" style="1075" customWidth="1"/>
    <col min="8202" max="8202" width="11.85546875" style="1075" customWidth="1"/>
    <col min="8203" max="8203" width="10.140625" style="1075" customWidth="1"/>
    <col min="8204" max="8204" width="10.28515625" style="1075" customWidth="1"/>
    <col min="8205" max="8205" width="10.140625" style="1075" customWidth="1"/>
    <col min="8206" max="8206" width="11.85546875" style="1075" customWidth="1"/>
    <col min="8207" max="8207" width="9.28515625" style="1075" customWidth="1"/>
    <col min="8208" max="8208" width="19.5703125" style="1075" customWidth="1"/>
    <col min="8209" max="8209" width="51.5703125" style="1075" customWidth="1"/>
    <col min="8210" max="8448" width="9.140625" style="1075"/>
    <col min="8449" max="8449" width="6.140625" style="1075" customWidth="1"/>
    <col min="8450" max="8450" width="15.5703125" style="1075" customWidth="1"/>
    <col min="8451" max="8451" width="14" style="1075" customWidth="1"/>
    <col min="8452" max="8452" width="12" style="1075" customWidth="1"/>
    <col min="8453" max="8453" width="19.140625" style="1075" customWidth="1"/>
    <col min="8454" max="8454" width="8.140625" style="1075" customWidth="1"/>
    <col min="8455" max="8455" width="11" style="1075" customWidth="1"/>
    <col min="8456" max="8456" width="10.28515625" style="1075" customWidth="1"/>
    <col min="8457" max="8457" width="9.7109375" style="1075" customWidth="1"/>
    <col min="8458" max="8458" width="11.85546875" style="1075" customWidth="1"/>
    <col min="8459" max="8459" width="10.140625" style="1075" customWidth="1"/>
    <col min="8460" max="8460" width="10.28515625" style="1075" customWidth="1"/>
    <col min="8461" max="8461" width="10.140625" style="1075" customWidth="1"/>
    <col min="8462" max="8462" width="11.85546875" style="1075" customWidth="1"/>
    <col min="8463" max="8463" width="9.28515625" style="1075" customWidth="1"/>
    <col min="8464" max="8464" width="19.5703125" style="1075" customWidth="1"/>
    <col min="8465" max="8465" width="51.5703125" style="1075" customWidth="1"/>
    <col min="8466" max="8704" width="9.140625" style="1075"/>
    <col min="8705" max="8705" width="6.140625" style="1075" customWidth="1"/>
    <col min="8706" max="8706" width="15.5703125" style="1075" customWidth="1"/>
    <col min="8707" max="8707" width="14" style="1075" customWidth="1"/>
    <col min="8708" max="8708" width="12" style="1075" customWidth="1"/>
    <col min="8709" max="8709" width="19.140625" style="1075" customWidth="1"/>
    <col min="8710" max="8710" width="8.140625" style="1075" customWidth="1"/>
    <col min="8711" max="8711" width="11" style="1075" customWidth="1"/>
    <col min="8712" max="8712" width="10.28515625" style="1075" customWidth="1"/>
    <col min="8713" max="8713" width="9.7109375" style="1075" customWidth="1"/>
    <col min="8714" max="8714" width="11.85546875" style="1075" customWidth="1"/>
    <col min="8715" max="8715" width="10.140625" style="1075" customWidth="1"/>
    <col min="8716" max="8716" width="10.28515625" style="1075" customWidth="1"/>
    <col min="8717" max="8717" width="10.140625" style="1075" customWidth="1"/>
    <col min="8718" max="8718" width="11.85546875" style="1075" customWidth="1"/>
    <col min="8719" max="8719" width="9.28515625" style="1075" customWidth="1"/>
    <col min="8720" max="8720" width="19.5703125" style="1075" customWidth="1"/>
    <col min="8721" max="8721" width="51.5703125" style="1075" customWidth="1"/>
    <col min="8722" max="8960" width="9.140625" style="1075"/>
    <col min="8961" max="8961" width="6.140625" style="1075" customWidth="1"/>
    <col min="8962" max="8962" width="15.5703125" style="1075" customWidth="1"/>
    <col min="8963" max="8963" width="14" style="1075" customWidth="1"/>
    <col min="8964" max="8964" width="12" style="1075" customWidth="1"/>
    <col min="8965" max="8965" width="19.140625" style="1075" customWidth="1"/>
    <col min="8966" max="8966" width="8.140625" style="1075" customWidth="1"/>
    <col min="8967" max="8967" width="11" style="1075" customWidth="1"/>
    <col min="8968" max="8968" width="10.28515625" style="1075" customWidth="1"/>
    <col min="8969" max="8969" width="9.7109375" style="1075" customWidth="1"/>
    <col min="8970" max="8970" width="11.85546875" style="1075" customWidth="1"/>
    <col min="8971" max="8971" width="10.140625" style="1075" customWidth="1"/>
    <col min="8972" max="8972" width="10.28515625" style="1075" customWidth="1"/>
    <col min="8973" max="8973" width="10.140625" style="1075" customWidth="1"/>
    <col min="8974" max="8974" width="11.85546875" style="1075" customWidth="1"/>
    <col min="8975" max="8975" width="9.28515625" style="1075" customWidth="1"/>
    <col min="8976" max="8976" width="19.5703125" style="1075" customWidth="1"/>
    <col min="8977" max="8977" width="51.5703125" style="1075" customWidth="1"/>
    <col min="8978" max="9216" width="9.140625" style="1075"/>
    <col min="9217" max="9217" width="6.140625" style="1075" customWidth="1"/>
    <col min="9218" max="9218" width="15.5703125" style="1075" customWidth="1"/>
    <col min="9219" max="9219" width="14" style="1075" customWidth="1"/>
    <col min="9220" max="9220" width="12" style="1075" customWidth="1"/>
    <col min="9221" max="9221" width="19.140625" style="1075" customWidth="1"/>
    <col min="9222" max="9222" width="8.140625" style="1075" customWidth="1"/>
    <col min="9223" max="9223" width="11" style="1075" customWidth="1"/>
    <col min="9224" max="9224" width="10.28515625" style="1075" customWidth="1"/>
    <col min="9225" max="9225" width="9.7109375" style="1075" customWidth="1"/>
    <col min="9226" max="9226" width="11.85546875" style="1075" customWidth="1"/>
    <col min="9227" max="9227" width="10.140625" style="1075" customWidth="1"/>
    <col min="9228" max="9228" width="10.28515625" style="1075" customWidth="1"/>
    <col min="9229" max="9229" width="10.140625" style="1075" customWidth="1"/>
    <col min="9230" max="9230" width="11.85546875" style="1075" customWidth="1"/>
    <col min="9231" max="9231" width="9.28515625" style="1075" customWidth="1"/>
    <col min="9232" max="9232" width="19.5703125" style="1075" customWidth="1"/>
    <col min="9233" max="9233" width="51.5703125" style="1075" customWidth="1"/>
    <col min="9234" max="9472" width="9.140625" style="1075"/>
    <col min="9473" max="9473" width="6.140625" style="1075" customWidth="1"/>
    <col min="9474" max="9474" width="15.5703125" style="1075" customWidth="1"/>
    <col min="9475" max="9475" width="14" style="1075" customWidth="1"/>
    <col min="9476" max="9476" width="12" style="1075" customWidth="1"/>
    <col min="9477" max="9477" width="19.140625" style="1075" customWidth="1"/>
    <col min="9478" max="9478" width="8.140625" style="1075" customWidth="1"/>
    <col min="9479" max="9479" width="11" style="1075" customWidth="1"/>
    <col min="9480" max="9480" width="10.28515625" style="1075" customWidth="1"/>
    <col min="9481" max="9481" width="9.7109375" style="1075" customWidth="1"/>
    <col min="9482" max="9482" width="11.85546875" style="1075" customWidth="1"/>
    <col min="9483" max="9483" width="10.140625" style="1075" customWidth="1"/>
    <col min="9484" max="9484" width="10.28515625" style="1075" customWidth="1"/>
    <col min="9485" max="9485" width="10.140625" style="1075" customWidth="1"/>
    <col min="9486" max="9486" width="11.85546875" style="1075" customWidth="1"/>
    <col min="9487" max="9487" width="9.28515625" style="1075" customWidth="1"/>
    <col min="9488" max="9488" width="19.5703125" style="1075" customWidth="1"/>
    <col min="9489" max="9489" width="51.5703125" style="1075" customWidth="1"/>
    <col min="9490" max="9728" width="9.140625" style="1075"/>
    <col min="9729" max="9729" width="6.140625" style="1075" customWidth="1"/>
    <col min="9730" max="9730" width="15.5703125" style="1075" customWidth="1"/>
    <col min="9731" max="9731" width="14" style="1075" customWidth="1"/>
    <col min="9732" max="9732" width="12" style="1075" customWidth="1"/>
    <col min="9733" max="9733" width="19.140625" style="1075" customWidth="1"/>
    <col min="9734" max="9734" width="8.140625" style="1075" customWidth="1"/>
    <col min="9735" max="9735" width="11" style="1075" customWidth="1"/>
    <col min="9736" max="9736" width="10.28515625" style="1075" customWidth="1"/>
    <col min="9737" max="9737" width="9.7109375" style="1075" customWidth="1"/>
    <col min="9738" max="9738" width="11.85546875" style="1075" customWidth="1"/>
    <col min="9739" max="9739" width="10.140625" style="1075" customWidth="1"/>
    <col min="9740" max="9740" width="10.28515625" style="1075" customWidth="1"/>
    <col min="9741" max="9741" width="10.140625" style="1075" customWidth="1"/>
    <col min="9742" max="9742" width="11.85546875" style="1075" customWidth="1"/>
    <col min="9743" max="9743" width="9.28515625" style="1075" customWidth="1"/>
    <col min="9744" max="9744" width="19.5703125" style="1075" customWidth="1"/>
    <col min="9745" max="9745" width="51.5703125" style="1075" customWidth="1"/>
    <col min="9746" max="9984" width="9.140625" style="1075"/>
    <col min="9985" max="9985" width="6.140625" style="1075" customWidth="1"/>
    <col min="9986" max="9986" width="15.5703125" style="1075" customWidth="1"/>
    <col min="9987" max="9987" width="14" style="1075" customWidth="1"/>
    <col min="9988" max="9988" width="12" style="1075" customWidth="1"/>
    <col min="9989" max="9989" width="19.140625" style="1075" customWidth="1"/>
    <col min="9990" max="9990" width="8.140625" style="1075" customWidth="1"/>
    <col min="9991" max="9991" width="11" style="1075" customWidth="1"/>
    <col min="9992" max="9992" width="10.28515625" style="1075" customWidth="1"/>
    <col min="9993" max="9993" width="9.7109375" style="1075" customWidth="1"/>
    <col min="9994" max="9994" width="11.85546875" style="1075" customWidth="1"/>
    <col min="9995" max="9995" width="10.140625" style="1075" customWidth="1"/>
    <col min="9996" max="9996" width="10.28515625" style="1075" customWidth="1"/>
    <col min="9997" max="9997" width="10.140625" style="1075" customWidth="1"/>
    <col min="9998" max="9998" width="11.85546875" style="1075" customWidth="1"/>
    <col min="9999" max="9999" width="9.28515625" style="1075" customWidth="1"/>
    <col min="10000" max="10000" width="19.5703125" style="1075" customWidth="1"/>
    <col min="10001" max="10001" width="51.5703125" style="1075" customWidth="1"/>
    <col min="10002" max="10240" width="9.140625" style="1075"/>
    <col min="10241" max="10241" width="6.140625" style="1075" customWidth="1"/>
    <col min="10242" max="10242" width="15.5703125" style="1075" customWidth="1"/>
    <col min="10243" max="10243" width="14" style="1075" customWidth="1"/>
    <col min="10244" max="10244" width="12" style="1075" customWidth="1"/>
    <col min="10245" max="10245" width="19.140625" style="1075" customWidth="1"/>
    <col min="10246" max="10246" width="8.140625" style="1075" customWidth="1"/>
    <col min="10247" max="10247" width="11" style="1075" customWidth="1"/>
    <col min="10248" max="10248" width="10.28515625" style="1075" customWidth="1"/>
    <col min="10249" max="10249" width="9.7109375" style="1075" customWidth="1"/>
    <col min="10250" max="10250" width="11.85546875" style="1075" customWidth="1"/>
    <col min="10251" max="10251" width="10.140625" style="1075" customWidth="1"/>
    <col min="10252" max="10252" width="10.28515625" style="1075" customWidth="1"/>
    <col min="10253" max="10253" width="10.140625" style="1075" customWidth="1"/>
    <col min="10254" max="10254" width="11.85546875" style="1075" customWidth="1"/>
    <col min="10255" max="10255" width="9.28515625" style="1075" customWidth="1"/>
    <col min="10256" max="10256" width="19.5703125" style="1075" customWidth="1"/>
    <col min="10257" max="10257" width="51.5703125" style="1075" customWidth="1"/>
    <col min="10258" max="10496" width="9.140625" style="1075"/>
    <col min="10497" max="10497" width="6.140625" style="1075" customWidth="1"/>
    <col min="10498" max="10498" width="15.5703125" style="1075" customWidth="1"/>
    <col min="10499" max="10499" width="14" style="1075" customWidth="1"/>
    <col min="10500" max="10500" width="12" style="1075" customWidth="1"/>
    <col min="10501" max="10501" width="19.140625" style="1075" customWidth="1"/>
    <col min="10502" max="10502" width="8.140625" style="1075" customWidth="1"/>
    <col min="10503" max="10503" width="11" style="1075" customWidth="1"/>
    <col min="10504" max="10504" width="10.28515625" style="1075" customWidth="1"/>
    <col min="10505" max="10505" width="9.7109375" style="1075" customWidth="1"/>
    <col min="10506" max="10506" width="11.85546875" style="1075" customWidth="1"/>
    <col min="10507" max="10507" width="10.140625" style="1075" customWidth="1"/>
    <col min="10508" max="10508" width="10.28515625" style="1075" customWidth="1"/>
    <col min="10509" max="10509" width="10.140625" style="1075" customWidth="1"/>
    <col min="10510" max="10510" width="11.85546875" style="1075" customWidth="1"/>
    <col min="10511" max="10511" width="9.28515625" style="1075" customWidth="1"/>
    <col min="10512" max="10512" width="19.5703125" style="1075" customWidth="1"/>
    <col min="10513" max="10513" width="51.5703125" style="1075" customWidth="1"/>
    <col min="10514" max="10752" width="9.140625" style="1075"/>
    <col min="10753" max="10753" width="6.140625" style="1075" customWidth="1"/>
    <col min="10754" max="10754" width="15.5703125" style="1075" customWidth="1"/>
    <col min="10755" max="10755" width="14" style="1075" customWidth="1"/>
    <col min="10756" max="10756" width="12" style="1075" customWidth="1"/>
    <col min="10757" max="10757" width="19.140625" style="1075" customWidth="1"/>
    <col min="10758" max="10758" width="8.140625" style="1075" customWidth="1"/>
    <col min="10759" max="10759" width="11" style="1075" customWidth="1"/>
    <col min="10760" max="10760" width="10.28515625" style="1075" customWidth="1"/>
    <col min="10761" max="10761" width="9.7109375" style="1075" customWidth="1"/>
    <col min="10762" max="10762" width="11.85546875" style="1075" customWidth="1"/>
    <col min="10763" max="10763" width="10.140625" style="1075" customWidth="1"/>
    <col min="10764" max="10764" width="10.28515625" style="1075" customWidth="1"/>
    <col min="10765" max="10765" width="10.140625" style="1075" customWidth="1"/>
    <col min="10766" max="10766" width="11.85546875" style="1075" customWidth="1"/>
    <col min="10767" max="10767" width="9.28515625" style="1075" customWidth="1"/>
    <col min="10768" max="10768" width="19.5703125" style="1075" customWidth="1"/>
    <col min="10769" max="10769" width="51.5703125" style="1075" customWidth="1"/>
    <col min="10770" max="11008" width="9.140625" style="1075"/>
    <col min="11009" max="11009" width="6.140625" style="1075" customWidth="1"/>
    <col min="11010" max="11010" width="15.5703125" style="1075" customWidth="1"/>
    <col min="11011" max="11011" width="14" style="1075" customWidth="1"/>
    <col min="11012" max="11012" width="12" style="1075" customWidth="1"/>
    <col min="11013" max="11013" width="19.140625" style="1075" customWidth="1"/>
    <col min="11014" max="11014" width="8.140625" style="1075" customWidth="1"/>
    <col min="11015" max="11015" width="11" style="1075" customWidth="1"/>
    <col min="11016" max="11016" width="10.28515625" style="1075" customWidth="1"/>
    <col min="11017" max="11017" width="9.7109375" style="1075" customWidth="1"/>
    <col min="11018" max="11018" width="11.85546875" style="1075" customWidth="1"/>
    <col min="11019" max="11019" width="10.140625" style="1075" customWidth="1"/>
    <col min="11020" max="11020" width="10.28515625" style="1075" customWidth="1"/>
    <col min="11021" max="11021" width="10.140625" style="1075" customWidth="1"/>
    <col min="11022" max="11022" width="11.85546875" style="1075" customWidth="1"/>
    <col min="11023" max="11023" width="9.28515625" style="1075" customWidth="1"/>
    <col min="11024" max="11024" width="19.5703125" style="1075" customWidth="1"/>
    <col min="11025" max="11025" width="51.5703125" style="1075" customWidth="1"/>
    <col min="11026" max="11264" width="9.140625" style="1075"/>
    <col min="11265" max="11265" width="6.140625" style="1075" customWidth="1"/>
    <col min="11266" max="11266" width="15.5703125" style="1075" customWidth="1"/>
    <col min="11267" max="11267" width="14" style="1075" customWidth="1"/>
    <col min="11268" max="11268" width="12" style="1075" customWidth="1"/>
    <col min="11269" max="11269" width="19.140625" style="1075" customWidth="1"/>
    <col min="11270" max="11270" width="8.140625" style="1075" customWidth="1"/>
    <col min="11271" max="11271" width="11" style="1075" customWidth="1"/>
    <col min="11272" max="11272" width="10.28515625" style="1075" customWidth="1"/>
    <col min="11273" max="11273" width="9.7109375" style="1075" customWidth="1"/>
    <col min="11274" max="11274" width="11.85546875" style="1075" customWidth="1"/>
    <col min="11275" max="11275" width="10.140625" style="1075" customWidth="1"/>
    <col min="11276" max="11276" width="10.28515625" style="1075" customWidth="1"/>
    <col min="11277" max="11277" width="10.140625" style="1075" customWidth="1"/>
    <col min="11278" max="11278" width="11.85546875" style="1075" customWidth="1"/>
    <col min="11279" max="11279" width="9.28515625" style="1075" customWidth="1"/>
    <col min="11280" max="11280" width="19.5703125" style="1075" customWidth="1"/>
    <col min="11281" max="11281" width="51.5703125" style="1075" customWidth="1"/>
    <col min="11282" max="11520" width="9.140625" style="1075"/>
    <col min="11521" max="11521" width="6.140625" style="1075" customWidth="1"/>
    <col min="11522" max="11522" width="15.5703125" style="1075" customWidth="1"/>
    <col min="11523" max="11523" width="14" style="1075" customWidth="1"/>
    <col min="11524" max="11524" width="12" style="1075" customWidth="1"/>
    <col min="11525" max="11525" width="19.140625" style="1075" customWidth="1"/>
    <col min="11526" max="11526" width="8.140625" style="1075" customWidth="1"/>
    <col min="11527" max="11527" width="11" style="1075" customWidth="1"/>
    <col min="11528" max="11528" width="10.28515625" style="1075" customWidth="1"/>
    <col min="11529" max="11529" width="9.7109375" style="1075" customWidth="1"/>
    <col min="11530" max="11530" width="11.85546875" style="1075" customWidth="1"/>
    <col min="11531" max="11531" width="10.140625" style="1075" customWidth="1"/>
    <col min="11532" max="11532" width="10.28515625" style="1075" customWidth="1"/>
    <col min="11533" max="11533" width="10.140625" style="1075" customWidth="1"/>
    <col min="11534" max="11534" width="11.85546875" style="1075" customWidth="1"/>
    <col min="11535" max="11535" width="9.28515625" style="1075" customWidth="1"/>
    <col min="11536" max="11536" width="19.5703125" style="1075" customWidth="1"/>
    <col min="11537" max="11537" width="51.5703125" style="1075" customWidth="1"/>
    <col min="11538" max="11776" width="9.140625" style="1075"/>
    <col min="11777" max="11777" width="6.140625" style="1075" customWidth="1"/>
    <col min="11778" max="11778" width="15.5703125" style="1075" customWidth="1"/>
    <col min="11779" max="11779" width="14" style="1075" customWidth="1"/>
    <col min="11780" max="11780" width="12" style="1075" customWidth="1"/>
    <col min="11781" max="11781" width="19.140625" style="1075" customWidth="1"/>
    <col min="11782" max="11782" width="8.140625" style="1075" customWidth="1"/>
    <col min="11783" max="11783" width="11" style="1075" customWidth="1"/>
    <col min="11784" max="11784" width="10.28515625" style="1075" customWidth="1"/>
    <col min="11785" max="11785" width="9.7109375" style="1075" customWidth="1"/>
    <col min="11786" max="11786" width="11.85546875" style="1075" customWidth="1"/>
    <col min="11787" max="11787" width="10.140625" style="1075" customWidth="1"/>
    <col min="11788" max="11788" width="10.28515625" style="1075" customWidth="1"/>
    <col min="11789" max="11789" width="10.140625" style="1075" customWidth="1"/>
    <col min="11790" max="11790" width="11.85546875" style="1075" customWidth="1"/>
    <col min="11791" max="11791" width="9.28515625" style="1075" customWidth="1"/>
    <col min="11792" max="11792" width="19.5703125" style="1075" customWidth="1"/>
    <col min="11793" max="11793" width="51.5703125" style="1075" customWidth="1"/>
    <col min="11794" max="12032" width="9.140625" style="1075"/>
    <col min="12033" max="12033" width="6.140625" style="1075" customWidth="1"/>
    <col min="12034" max="12034" width="15.5703125" style="1075" customWidth="1"/>
    <col min="12035" max="12035" width="14" style="1075" customWidth="1"/>
    <col min="12036" max="12036" width="12" style="1075" customWidth="1"/>
    <col min="12037" max="12037" width="19.140625" style="1075" customWidth="1"/>
    <col min="12038" max="12038" width="8.140625" style="1075" customWidth="1"/>
    <col min="12039" max="12039" width="11" style="1075" customWidth="1"/>
    <col min="12040" max="12040" width="10.28515625" style="1075" customWidth="1"/>
    <col min="12041" max="12041" width="9.7109375" style="1075" customWidth="1"/>
    <col min="12042" max="12042" width="11.85546875" style="1075" customWidth="1"/>
    <col min="12043" max="12043" width="10.140625" style="1075" customWidth="1"/>
    <col min="12044" max="12044" width="10.28515625" style="1075" customWidth="1"/>
    <col min="12045" max="12045" width="10.140625" style="1075" customWidth="1"/>
    <col min="12046" max="12046" width="11.85546875" style="1075" customWidth="1"/>
    <col min="12047" max="12047" width="9.28515625" style="1075" customWidth="1"/>
    <col min="12048" max="12048" width="19.5703125" style="1075" customWidth="1"/>
    <col min="12049" max="12049" width="51.5703125" style="1075" customWidth="1"/>
    <col min="12050" max="12288" width="9.140625" style="1075"/>
    <col min="12289" max="12289" width="6.140625" style="1075" customWidth="1"/>
    <col min="12290" max="12290" width="15.5703125" style="1075" customWidth="1"/>
    <col min="12291" max="12291" width="14" style="1075" customWidth="1"/>
    <col min="12292" max="12292" width="12" style="1075" customWidth="1"/>
    <col min="12293" max="12293" width="19.140625" style="1075" customWidth="1"/>
    <col min="12294" max="12294" width="8.140625" style="1075" customWidth="1"/>
    <col min="12295" max="12295" width="11" style="1075" customWidth="1"/>
    <col min="12296" max="12296" width="10.28515625" style="1075" customWidth="1"/>
    <col min="12297" max="12297" width="9.7109375" style="1075" customWidth="1"/>
    <col min="12298" max="12298" width="11.85546875" style="1075" customWidth="1"/>
    <col min="12299" max="12299" width="10.140625" style="1075" customWidth="1"/>
    <col min="12300" max="12300" width="10.28515625" style="1075" customWidth="1"/>
    <col min="12301" max="12301" width="10.140625" style="1075" customWidth="1"/>
    <col min="12302" max="12302" width="11.85546875" style="1075" customWidth="1"/>
    <col min="12303" max="12303" width="9.28515625" style="1075" customWidth="1"/>
    <col min="12304" max="12304" width="19.5703125" style="1075" customWidth="1"/>
    <col min="12305" max="12305" width="51.5703125" style="1075" customWidth="1"/>
    <col min="12306" max="12544" width="9.140625" style="1075"/>
    <col min="12545" max="12545" width="6.140625" style="1075" customWidth="1"/>
    <col min="12546" max="12546" width="15.5703125" style="1075" customWidth="1"/>
    <col min="12547" max="12547" width="14" style="1075" customWidth="1"/>
    <col min="12548" max="12548" width="12" style="1075" customWidth="1"/>
    <col min="12549" max="12549" width="19.140625" style="1075" customWidth="1"/>
    <col min="12550" max="12550" width="8.140625" style="1075" customWidth="1"/>
    <col min="12551" max="12551" width="11" style="1075" customWidth="1"/>
    <col min="12552" max="12552" width="10.28515625" style="1075" customWidth="1"/>
    <col min="12553" max="12553" width="9.7109375" style="1075" customWidth="1"/>
    <col min="12554" max="12554" width="11.85546875" style="1075" customWidth="1"/>
    <col min="12555" max="12555" width="10.140625" style="1075" customWidth="1"/>
    <col min="12556" max="12556" width="10.28515625" style="1075" customWidth="1"/>
    <col min="12557" max="12557" width="10.140625" style="1075" customWidth="1"/>
    <col min="12558" max="12558" width="11.85546875" style="1075" customWidth="1"/>
    <col min="12559" max="12559" width="9.28515625" style="1075" customWidth="1"/>
    <col min="12560" max="12560" width="19.5703125" style="1075" customWidth="1"/>
    <col min="12561" max="12561" width="51.5703125" style="1075" customWidth="1"/>
    <col min="12562" max="12800" width="9.140625" style="1075"/>
    <col min="12801" max="12801" width="6.140625" style="1075" customWidth="1"/>
    <col min="12802" max="12802" width="15.5703125" style="1075" customWidth="1"/>
    <col min="12803" max="12803" width="14" style="1075" customWidth="1"/>
    <col min="12804" max="12804" width="12" style="1075" customWidth="1"/>
    <col min="12805" max="12805" width="19.140625" style="1075" customWidth="1"/>
    <col min="12806" max="12806" width="8.140625" style="1075" customWidth="1"/>
    <col min="12807" max="12807" width="11" style="1075" customWidth="1"/>
    <col min="12808" max="12808" width="10.28515625" style="1075" customWidth="1"/>
    <col min="12809" max="12809" width="9.7109375" style="1075" customWidth="1"/>
    <col min="12810" max="12810" width="11.85546875" style="1075" customWidth="1"/>
    <col min="12811" max="12811" width="10.140625" style="1075" customWidth="1"/>
    <col min="12812" max="12812" width="10.28515625" style="1075" customWidth="1"/>
    <col min="12813" max="12813" width="10.140625" style="1075" customWidth="1"/>
    <col min="12814" max="12814" width="11.85546875" style="1075" customWidth="1"/>
    <col min="12815" max="12815" width="9.28515625" style="1075" customWidth="1"/>
    <col min="12816" max="12816" width="19.5703125" style="1075" customWidth="1"/>
    <col min="12817" max="12817" width="51.5703125" style="1075" customWidth="1"/>
    <col min="12818" max="13056" width="9.140625" style="1075"/>
    <col min="13057" max="13057" width="6.140625" style="1075" customWidth="1"/>
    <col min="13058" max="13058" width="15.5703125" style="1075" customWidth="1"/>
    <col min="13059" max="13059" width="14" style="1075" customWidth="1"/>
    <col min="13060" max="13060" width="12" style="1075" customWidth="1"/>
    <col min="13061" max="13061" width="19.140625" style="1075" customWidth="1"/>
    <col min="13062" max="13062" width="8.140625" style="1075" customWidth="1"/>
    <col min="13063" max="13063" width="11" style="1075" customWidth="1"/>
    <col min="13064" max="13064" width="10.28515625" style="1075" customWidth="1"/>
    <col min="13065" max="13065" width="9.7109375" style="1075" customWidth="1"/>
    <col min="13066" max="13066" width="11.85546875" style="1075" customWidth="1"/>
    <col min="13067" max="13067" width="10.140625" style="1075" customWidth="1"/>
    <col min="13068" max="13068" width="10.28515625" style="1075" customWidth="1"/>
    <col min="13069" max="13069" width="10.140625" style="1075" customWidth="1"/>
    <col min="13070" max="13070" width="11.85546875" style="1075" customWidth="1"/>
    <col min="13071" max="13071" width="9.28515625" style="1075" customWidth="1"/>
    <col min="13072" max="13072" width="19.5703125" style="1075" customWidth="1"/>
    <col min="13073" max="13073" width="51.5703125" style="1075" customWidth="1"/>
    <col min="13074" max="13312" width="9.140625" style="1075"/>
    <col min="13313" max="13313" width="6.140625" style="1075" customWidth="1"/>
    <col min="13314" max="13314" width="15.5703125" style="1075" customWidth="1"/>
    <col min="13315" max="13315" width="14" style="1075" customWidth="1"/>
    <col min="13316" max="13316" width="12" style="1075" customWidth="1"/>
    <col min="13317" max="13317" width="19.140625" style="1075" customWidth="1"/>
    <col min="13318" max="13318" width="8.140625" style="1075" customWidth="1"/>
    <col min="13319" max="13319" width="11" style="1075" customWidth="1"/>
    <col min="13320" max="13320" width="10.28515625" style="1075" customWidth="1"/>
    <col min="13321" max="13321" width="9.7109375" style="1075" customWidth="1"/>
    <col min="13322" max="13322" width="11.85546875" style="1075" customWidth="1"/>
    <col min="13323" max="13323" width="10.140625" style="1075" customWidth="1"/>
    <col min="13324" max="13324" width="10.28515625" style="1075" customWidth="1"/>
    <col min="13325" max="13325" width="10.140625" style="1075" customWidth="1"/>
    <col min="13326" max="13326" width="11.85546875" style="1075" customWidth="1"/>
    <col min="13327" max="13327" width="9.28515625" style="1075" customWidth="1"/>
    <col min="13328" max="13328" width="19.5703125" style="1075" customWidth="1"/>
    <col min="13329" max="13329" width="51.5703125" style="1075" customWidth="1"/>
    <col min="13330" max="13568" width="9.140625" style="1075"/>
    <col min="13569" max="13569" width="6.140625" style="1075" customWidth="1"/>
    <col min="13570" max="13570" width="15.5703125" style="1075" customWidth="1"/>
    <col min="13571" max="13571" width="14" style="1075" customWidth="1"/>
    <col min="13572" max="13572" width="12" style="1075" customWidth="1"/>
    <col min="13573" max="13573" width="19.140625" style="1075" customWidth="1"/>
    <col min="13574" max="13574" width="8.140625" style="1075" customWidth="1"/>
    <col min="13575" max="13575" width="11" style="1075" customWidth="1"/>
    <col min="13576" max="13576" width="10.28515625" style="1075" customWidth="1"/>
    <col min="13577" max="13577" width="9.7109375" style="1075" customWidth="1"/>
    <col min="13578" max="13578" width="11.85546875" style="1075" customWidth="1"/>
    <col min="13579" max="13579" width="10.140625" style="1075" customWidth="1"/>
    <col min="13580" max="13580" width="10.28515625" style="1075" customWidth="1"/>
    <col min="13581" max="13581" width="10.140625" style="1075" customWidth="1"/>
    <col min="13582" max="13582" width="11.85546875" style="1075" customWidth="1"/>
    <col min="13583" max="13583" width="9.28515625" style="1075" customWidth="1"/>
    <col min="13584" max="13584" width="19.5703125" style="1075" customWidth="1"/>
    <col min="13585" max="13585" width="51.5703125" style="1075" customWidth="1"/>
    <col min="13586" max="13824" width="9.140625" style="1075"/>
    <col min="13825" max="13825" width="6.140625" style="1075" customWidth="1"/>
    <col min="13826" max="13826" width="15.5703125" style="1075" customWidth="1"/>
    <col min="13827" max="13827" width="14" style="1075" customWidth="1"/>
    <col min="13828" max="13828" width="12" style="1075" customWidth="1"/>
    <col min="13829" max="13829" width="19.140625" style="1075" customWidth="1"/>
    <col min="13830" max="13830" width="8.140625" style="1075" customWidth="1"/>
    <col min="13831" max="13831" width="11" style="1075" customWidth="1"/>
    <col min="13832" max="13832" width="10.28515625" style="1075" customWidth="1"/>
    <col min="13833" max="13833" width="9.7109375" style="1075" customWidth="1"/>
    <col min="13834" max="13834" width="11.85546875" style="1075" customWidth="1"/>
    <col min="13835" max="13835" width="10.140625" style="1075" customWidth="1"/>
    <col min="13836" max="13836" width="10.28515625" style="1075" customWidth="1"/>
    <col min="13837" max="13837" width="10.140625" style="1075" customWidth="1"/>
    <col min="13838" max="13838" width="11.85546875" style="1075" customWidth="1"/>
    <col min="13839" max="13839" width="9.28515625" style="1075" customWidth="1"/>
    <col min="13840" max="13840" width="19.5703125" style="1075" customWidth="1"/>
    <col min="13841" max="13841" width="51.5703125" style="1075" customWidth="1"/>
    <col min="13842" max="14080" width="9.140625" style="1075"/>
    <col min="14081" max="14081" width="6.140625" style="1075" customWidth="1"/>
    <col min="14082" max="14082" width="15.5703125" style="1075" customWidth="1"/>
    <col min="14083" max="14083" width="14" style="1075" customWidth="1"/>
    <col min="14084" max="14084" width="12" style="1075" customWidth="1"/>
    <col min="14085" max="14085" width="19.140625" style="1075" customWidth="1"/>
    <col min="14086" max="14086" width="8.140625" style="1075" customWidth="1"/>
    <col min="14087" max="14087" width="11" style="1075" customWidth="1"/>
    <col min="14088" max="14088" width="10.28515625" style="1075" customWidth="1"/>
    <col min="14089" max="14089" width="9.7109375" style="1075" customWidth="1"/>
    <col min="14090" max="14090" width="11.85546875" style="1075" customWidth="1"/>
    <col min="14091" max="14091" width="10.140625" style="1075" customWidth="1"/>
    <col min="14092" max="14092" width="10.28515625" style="1075" customWidth="1"/>
    <col min="14093" max="14093" width="10.140625" style="1075" customWidth="1"/>
    <col min="14094" max="14094" width="11.85546875" style="1075" customWidth="1"/>
    <col min="14095" max="14095" width="9.28515625" style="1075" customWidth="1"/>
    <col min="14096" max="14096" width="19.5703125" style="1075" customWidth="1"/>
    <col min="14097" max="14097" width="51.5703125" style="1075" customWidth="1"/>
    <col min="14098" max="14336" width="9.140625" style="1075"/>
    <col min="14337" max="14337" width="6.140625" style="1075" customWidth="1"/>
    <col min="14338" max="14338" width="15.5703125" style="1075" customWidth="1"/>
    <col min="14339" max="14339" width="14" style="1075" customWidth="1"/>
    <col min="14340" max="14340" width="12" style="1075" customWidth="1"/>
    <col min="14341" max="14341" width="19.140625" style="1075" customWidth="1"/>
    <col min="14342" max="14342" width="8.140625" style="1075" customWidth="1"/>
    <col min="14343" max="14343" width="11" style="1075" customWidth="1"/>
    <col min="14344" max="14344" width="10.28515625" style="1075" customWidth="1"/>
    <col min="14345" max="14345" width="9.7109375" style="1075" customWidth="1"/>
    <col min="14346" max="14346" width="11.85546875" style="1075" customWidth="1"/>
    <col min="14347" max="14347" width="10.140625" style="1075" customWidth="1"/>
    <col min="14348" max="14348" width="10.28515625" style="1075" customWidth="1"/>
    <col min="14349" max="14349" width="10.140625" style="1075" customWidth="1"/>
    <col min="14350" max="14350" width="11.85546875" style="1075" customWidth="1"/>
    <col min="14351" max="14351" width="9.28515625" style="1075" customWidth="1"/>
    <col min="14352" max="14352" width="19.5703125" style="1075" customWidth="1"/>
    <col min="14353" max="14353" width="51.5703125" style="1075" customWidth="1"/>
    <col min="14354" max="14592" width="9.140625" style="1075"/>
    <col min="14593" max="14593" width="6.140625" style="1075" customWidth="1"/>
    <col min="14594" max="14594" width="15.5703125" style="1075" customWidth="1"/>
    <col min="14595" max="14595" width="14" style="1075" customWidth="1"/>
    <col min="14596" max="14596" width="12" style="1075" customWidth="1"/>
    <col min="14597" max="14597" width="19.140625" style="1075" customWidth="1"/>
    <col min="14598" max="14598" width="8.140625" style="1075" customWidth="1"/>
    <col min="14599" max="14599" width="11" style="1075" customWidth="1"/>
    <col min="14600" max="14600" width="10.28515625" style="1075" customWidth="1"/>
    <col min="14601" max="14601" width="9.7109375" style="1075" customWidth="1"/>
    <col min="14602" max="14602" width="11.85546875" style="1075" customWidth="1"/>
    <col min="14603" max="14603" width="10.140625" style="1075" customWidth="1"/>
    <col min="14604" max="14604" width="10.28515625" style="1075" customWidth="1"/>
    <col min="14605" max="14605" width="10.140625" style="1075" customWidth="1"/>
    <col min="14606" max="14606" width="11.85546875" style="1075" customWidth="1"/>
    <col min="14607" max="14607" width="9.28515625" style="1075" customWidth="1"/>
    <col min="14608" max="14608" width="19.5703125" style="1075" customWidth="1"/>
    <col min="14609" max="14609" width="51.5703125" style="1075" customWidth="1"/>
    <col min="14610" max="14848" width="9.140625" style="1075"/>
    <col min="14849" max="14849" width="6.140625" style="1075" customWidth="1"/>
    <col min="14850" max="14850" width="15.5703125" style="1075" customWidth="1"/>
    <col min="14851" max="14851" width="14" style="1075" customWidth="1"/>
    <col min="14852" max="14852" width="12" style="1075" customWidth="1"/>
    <col min="14853" max="14853" width="19.140625" style="1075" customWidth="1"/>
    <col min="14854" max="14854" width="8.140625" style="1075" customWidth="1"/>
    <col min="14855" max="14855" width="11" style="1075" customWidth="1"/>
    <col min="14856" max="14856" width="10.28515625" style="1075" customWidth="1"/>
    <col min="14857" max="14857" width="9.7109375" style="1075" customWidth="1"/>
    <col min="14858" max="14858" width="11.85546875" style="1075" customWidth="1"/>
    <col min="14859" max="14859" width="10.140625" style="1075" customWidth="1"/>
    <col min="14860" max="14860" width="10.28515625" style="1075" customWidth="1"/>
    <col min="14861" max="14861" width="10.140625" style="1075" customWidth="1"/>
    <col min="14862" max="14862" width="11.85546875" style="1075" customWidth="1"/>
    <col min="14863" max="14863" width="9.28515625" style="1075" customWidth="1"/>
    <col min="14864" max="14864" width="19.5703125" style="1075" customWidth="1"/>
    <col min="14865" max="14865" width="51.5703125" style="1075" customWidth="1"/>
    <col min="14866" max="15104" width="9.140625" style="1075"/>
    <col min="15105" max="15105" width="6.140625" style="1075" customWidth="1"/>
    <col min="15106" max="15106" width="15.5703125" style="1075" customWidth="1"/>
    <col min="15107" max="15107" width="14" style="1075" customWidth="1"/>
    <col min="15108" max="15108" width="12" style="1075" customWidth="1"/>
    <col min="15109" max="15109" width="19.140625" style="1075" customWidth="1"/>
    <col min="15110" max="15110" width="8.140625" style="1075" customWidth="1"/>
    <col min="15111" max="15111" width="11" style="1075" customWidth="1"/>
    <col min="15112" max="15112" width="10.28515625" style="1075" customWidth="1"/>
    <col min="15113" max="15113" width="9.7109375" style="1075" customWidth="1"/>
    <col min="15114" max="15114" width="11.85546875" style="1075" customWidth="1"/>
    <col min="15115" max="15115" width="10.140625" style="1075" customWidth="1"/>
    <col min="15116" max="15116" width="10.28515625" style="1075" customWidth="1"/>
    <col min="15117" max="15117" width="10.140625" style="1075" customWidth="1"/>
    <col min="15118" max="15118" width="11.85546875" style="1075" customWidth="1"/>
    <col min="15119" max="15119" width="9.28515625" style="1075" customWidth="1"/>
    <col min="15120" max="15120" width="19.5703125" style="1075" customWidth="1"/>
    <col min="15121" max="15121" width="51.5703125" style="1075" customWidth="1"/>
    <col min="15122" max="15360" width="9.140625" style="1075"/>
    <col min="15361" max="15361" width="6.140625" style="1075" customWidth="1"/>
    <col min="15362" max="15362" width="15.5703125" style="1075" customWidth="1"/>
    <col min="15363" max="15363" width="14" style="1075" customWidth="1"/>
    <col min="15364" max="15364" width="12" style="1075" customWidth="1"/>
    <col min="15365" max="15365" width="19.140625" style="1075" customWidth="1"/>
    <col min="15366" max="15366" width="8.140625" style="1075" customWidth="1"/>
    <col min="15367" max="15367" width="11" style="1075" customWidth="1"/>
    <col min="15368" max="15368" width="10.28515625" style="1075" customWidth="1"/>
    <col min="15369" max="15369" width="9.7109375" style="1075" customWidth="1"/>
    <col min="15370" max="15370" width="11.85546875" style="1075" customWidth="1"/>
    <col min="15371" max="15371" width="10.140625" style="1075" customWidth="1"/>
    <col min="15372" max="15372" width="10.28515625" style="1075" customWidth="1"/>
    <col min="15373" max="15373" width="10.140625" style="1075" customWidth="1"/>
    <col min="15374" max="15374" width="11.85546875" style="1075" customWidth="1"/>
    <col min="15375" max="15375" width="9.28515625" style="1075" customWidth="1"/>
    <col min="15376" max="15376" width="19.5703125" style="1075" customWidth="1"/>
    <col min="15377" max="15377" width="51.5703125" style="1075" customWidth="1"/>
    <col min="15378" max="15616" width="9.140625" style="1075"/>
    <col min="15617" max="15617" width="6.140625" style="1075" customWidth="1"/>
    <col min="15618" max="15618" width="15.5703125" style="1075" customWidth="1"/>
    <col min="15619" max="15619" width="14" style="1075" customWidth="1"/>
    <col min="15620" max="15620" width="12" style="1075" customWidth="1"/>
    <col min="15621" max="15621" width="19.140625" style="1075" customWidth="1"/>
    <col min="15622" max="15622" width="8.140625" style="1075" customWidth="1"/>
    <col min="15623" max="15623" width="11" style="1075" customWidth="1"/>
    <col min="15624" max="15624" width="10.28515625" style="1075" customWidth="1"/>
    <col min="15625" max="15625" width="9.7109375" style="1075" customWidth="1"/>
    <col min="15626" max="15626" width="11.85546875" style="1075" customWidth="1"/>
    <col min="15627" max="15627" width="10.140625" style="1075" customWidth="1"/>
    <col min="15628" max="15628" width="10.28515625" style="1075" customWidth="1"/>
    <col min="15629" max="15629" width="10.140625" style="1075" customWidth="1"/>
    <col min="15630" max="15630" width="11.85546875" style="1075" customWidth="1"/>
    <col min="15631" max="15631" width="9.28515625" style="1075" customWidth="1"/>
    <col min="15632" max="15632" width="19.5703125" style="1075" customWidth="1"/>
    <col min="15633" max="15633" width="51.5703125" style="1075" customWidth="1"/>
    <col min="15634" max="15872" width="9.140625" style="1075"/>
    <col min="15873" max="15873" width="6.140625" style="1075" customWidth="1"/>
    <col min="15874" max="15874" width="15.5703125" style="1075" customWidth="1"/>
    <col min="15875" max="15875" width="14" style="1075" customWidth="1"/>
    <col min="15876" max="15876" width="12" style="1075" customWidth="1"/>
    <col min="15877" max="15877" width="19.140625" style="1075" customWidth="1"/>
    <col min="15878" max="15878" width="8.140625" style="1075" customWidth="1"/>
    <col min="15879" max="15879" width="11" style="1075" customWidth="1"/>
    <col min="15880" max="15880" width="10.28515625" style="1075" customWidth="1"/>
    <col min="15881" max="15881" width="9.7109375" style="1075" customWidth="1"/>
    <col min="15882" max="15882" width="11.85546875" style="1075" customWidth="1"/>
    <col min="15883" max="15883" width="10.140625" style="1075" customWidth="1"/>
    <col min="15884" max="15884" width="10.28515625" style="1075" customWidth="1"/>
    <col min="15885" max="15885" width="10.140625" style="1075" customWidth="1"/>
    <col min="15886" max="15886" width="11.85546875" style="1075" customWidth="1"/>
    <col min="15887" max="15887" width="9.28515625" style="1075" customWidth="1"/>
    <col min="15888" max="15888" width="19.5703125" style="1075" customWidth="1"/>
    <col min="15889" max="15889" width="51.5703125" style="1075" customWidth="1"/>
    <col min="15890" max="16128" width="9.140625" style="1075"/>
    <col min="16129" max="16129" width="6.140625" style="1075" customWidth="1"/>
    <col min="16130" max="16130" width="15.5703125" style="1075" customWidth="1"/>
    <col min="16131" max="16131" width="14" style="1075" customWidth="1"/>
    <col min="16132" max="16132" width="12" style="1075" customWidth="1"/>
    <col min="16133" max="16133" width="19.140625" style="1075" customWidth="1"/>
    <col min="16134" max="16134" width="8.140625" style="1075" customWidth="1"/>
    <col min="16135" max="16135" width="11" style="1075" customWidth="1"/>
    <col min="16136" max="16136" width="10.28515625" style="1075" customWidth="1"/>
    <col min="16137" max="16137" width="9.7109375" style="1075" customWidth="1"/>
    <col min="16138" max="16138" width="11.85546875" style="1075" customWidth="1"/>
    <col min="16139" max="16139" width="10.140625" style="1075" customWidth="1"/>
    <col min="16140" max="16140" width="10.28515625" style="1075" customWidth="1"/>
    <col min="16141" max="16141" width="10.140625" style="1075" customWidth="1"/>
    <col min="16142" max="16142" width="11.85546875" style="1075" customWidth="1"/>
    <col min="16143" max="16143" width="9.28515625" style="1075" customWidth="1"/>
    <col min="16144" max="16144" width="19.5703125" style="1075" customWidth="1"/>
    <col min="16145" max="16145" width="51.5703125" style="1075" customWidth="1"/>
    <col min="16146" max="16384" width="9.140625" style="1075"/>
  </cols>
  <sheetData>
    <row r="1" spans="1:24" ht="20.25" x14ac:dyDescent="0.2">
      <c r="A1" s="1430" t="s">
        <v>569</v>
      </c>
      <c r="B1" s="1430"/>
      <c r="C1" s="1431"/>
      <c r="D1" s="1430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1432"/>
    </row>
    <row r="2" spans="1:24" ht="15" x14ac:dyDescent="0.2">
      <c r="A2" s="1076"/>
      <c r="B2" s="1076"/>
      <c r="C2" s="1077"/>
      <c r="D2" s="1076"/>
      <c r="E2" s="1078"/>
      <c r="F2" s="1078"/>
      <c r="G2" s="1078"/>
      <c r="H2" s="1078"/>
      <c r="I2" s="1078"/>
      <c r="J2" s="1078"/>
      <c r="K2" s="1079" t="s">
        <v>4773</v>
      </c>
      <c r="L2" s="1078"/>
      <c r="M2" s="1079" t="s">
        <v>4773</v>
      </c>
      <c r="O2" s="1080"/>
    </row>
    <row r="3" spans="1:24" x14ac:dyDescent="0.2">
      <c r="B3" s="1081" t="s">
        <v>4774</v>
      </c>
      <c r="C3" s="1082"/>
      <c r="D3" s="1081"/>
      <c r="E3" s="1083"/>
      <c r="F3" s="1083"/>
      <c r="G3" s="1083" t="s">
        <v>4775</v>
      </c>
      <c r="H3" s="1083"/>
      <c r="I3" s="1084" t="s">
        <v>571</v>
      </c>
      <c r="J3" s="1084"/>
      <c r="K3" s="1080"/>
      <c r="M3" s="1080"/>
      <c r="O3" s="1080"/>
    </row>
    <row r="4" spans="1:24" ht="25.5" customHeight="1" x14ac:dyDescent="0.2">
      <c r="A4" s="1086"/>
      <c r="B4" s="1087"/>
      <c r="C4" s="1088"/>
      <c r="D4" s="1087"/>
      <c r="G4" s="1090"/>
      <c r="H4" s="1090" t="s">
        <v>4776</v>
      </c>
      <c r="I4" s="1084"/>
      <c r="J4" s="1083"/>
      <c r="K4" s="1080"/>
      <c r="M4" s="1080"/>
      <c r="O4" s="1080"/>
    </row>
    <row r="5" spans="1:24" ht="15" x14ac:dyDescent="0.25">
      <c r="F5" s="1092"/>
      <c r="G5" s="1092"/>
      <c r="K5" s="1093"/>
      <c r="L5" s="1094"/>
      <c r="M5" s="1093"/>
      <c r="N5" s="1092"/>
      <c r="O5" s="1093"/>
      <c r="P5" s="1095"/>
    </row>
    <row r="6" spans="1:24" ht="35.25" customHeight="1" x14ac:dyDescent="0.25">
      <c r="A6" s="1433" t="s">
        <v>45</v>
      </c>
      <c r="B6" s="1433"/>
      <c r="C6" s="1433"/>
      <c r="D6" s="1433"/>
      <c r="E6" s="1434"/>
      <c r="F6" s="1092"/>
      <c r="G6" s="1092"/>
      <c r="K6" s="1093"/>
      <c r="L6" s="1094"/>
      <c r="M6" s="1093"/>
      <c r="N6" s="1092"/>
      <c r="O6" s="1093"/>
      <c r="P6" s="1095"/>
    </row>
    <row r="7" spans="1:24" ht="35.25" customHeight="1" x14ac:dyDescent="0.2">
      <c r="A7" s="1096" t="s">
        <v>2101</v>
      </c>
      <c r="B7" s="1096" t="s">
        <v>4777</v>
      </c>
      <c r="C7" s="1097" t="s">
        <v>573</v>
      </c>
      <c r="D7" s="1096" t="s">
        <v>4778</v>
      </c>
      <c r="E7" s="1098" t="s">
        <v>4779</v>
      </c>
      <c r="F7" s="1099" t="s">
        <v>4780</v>
      </c>
      <c r="G7" s="1099" t="s">
        <v>4781</v>
      </c>
      <c r="H7" s="1098" t="s">
        <v>4782</v>
      </c>
      <c r="I7" s="1099" t="s">
        <v>4783</v>
      </c>
      <c r="J7" s="1099" t="s">
        <v>4784</v>
      </c>
      <c r="K7" s="1099" t="s">
        <v>57</v>
      </c>
      <c r="L7" s="1098" t="s">
        <v>4785</v>
      </c>
      <c r="M7" s="1099" t="s">
        <v>57</v>
      </c>
      <c r="N7" s="1099" t="s">
        <v>2143</v>
      </c>
      <c r="O7" s="1099" t="s">
        <v>4786</v>
      </c>
      <c r="P7" s="1099"/>
      <c r="R7" s="1075" t="s">
        <v>4655</v>
      </c>
    </row>
    <row r="8" spans="1:24" ht="32.25" hidden="1" customHeight="1" x14ac:dyDescent="0.2">
      <c r="A8" s="1100">
        <v>1</v>
      </c>
      <c r="B8" s="1101" t="str">
        <f>CONCATENATE("18.5",D8,".",L8)</f>
        <v>18.50404132.01</v>
      </c>
      <c r="C8" s="1102" t="str">
        <f>VLOOKUP(B8,'[14]TKB(Tao lop HP_All)'!$B$8:$C$451,2,0)</f>
        <v>201810404132001</v>
      </c>
      <c r="D8" s="1101" t="str">
        <f>VLOOKUP(E8,[15]QuyetdinhPCGD!$B$6:$C$807,2,0)</f>
        <v>0404132</v>
      </c>
      <c r="E8" s="1103" t="s">
        <v>80</v>
      </c>
      <c r="F8" s="1104" t="s">
        <v>85</v>
      </c>
      <c r="G8" s="1104" t="s">
        <v>12</v>
      </c>
      <c r="H8" s="1101" t="s">
        <v>2283</v>
      </c>
      <c r="I8" s="1105"/>
      <c r="J8" s="1106" t="s">
        <v>77</v>
      </c>
      <c r="K8" s="1107"/>
      <c r="L8" s="1108" t="s">
        <v>62</v>
      </c>
      <c r="M8" s="1107" t="str">
        <f>VLOOKUP(C8,[16]K18!$B$5:$K$501,10,0)</f>
        <v>Mở</v>
      </c>
      <c r="N8" s="1109" t="s">
        <v>4787</v>
      </c>
      <c r="O8" s="1107">
        <f>VLOOKUP(C8,[16]K18!$B$3:$J$504,9,0)</f>
        <v>73</v>
      </c>
      <c r="P8" s="1110"/>
      <c r="Q8" s="1101"/>
      <c r="R8" s="1111" t="s">
        <v>4788</v>
      </c>
    </row>
    <row r="9" spans="1:24" ht="32.25" hidden="1" customHeight="1" x14ac:dyDescent="0.2">
      <c r="A9" s="1100">
        <v>2</v>
      </c>
      <c r="B9" s="1101" t="str">
        <f t="shared" ref="B9:B72" si="0">CONCATENATE("18.5",D9,".",L9)</f>
        <v>18.50404138.01</v>
      </c>
      <c r="C9" s="1112" t="str">
        <f>VLOOKUP(B9,'[14]TKB(Tao lop HP_All)'!$B$8:$C$451,2,0)</f>
        <v>201810404138001</v>
      </c>
      <c r="D9" s="1101" t="str">
        <f>VLOOKUP(E9,[15]QuyetdinhPCGD!$B$6:$C$807,2,0)</f>
        <v>0404138</v>
      </c>
      <c r="E9" s="1103" t="s">
        <v>568</v>
      </c>
      <c r="F9" s="1104" t="s">
        <v>72</v>
      </c>
      <c r="G9" s="1104" t="s">
        <v>12</v>
      </c>
      <c r="H9" s="1101" t="s">
        <v>4788</v>
      </c>
      <c r="I9" s="1113"/>
      <c r="J9" s="1114" t="s">
        <v>77</v>
      </c>
      <c r="K9" s="1107" t="str">
        <f t="shared" ref="K9:K72" si="1">M9</f>
        <v>Không mở</v>
      </c>
      <c r="L9" s="1115" t="s">
        <v>62</v>
      </c>
      <c r="M9" s="1116" t="str">
        <f>VLOOKUP(C9,[16]K18!$B$5:$K$501,10,0)</f>
        <v>Không mở</v>
      </c>
      <c r="N9" s="1117"/>
      <c r="O9" s="1107">
        <f>VLOOKUP(C9,[16]K18!$B$3:$J$504,9,0)</f>
        <v>9</v>
      </c>
      <c r="P9" s="1118"/>
      <c r="R9" s="1075" t="s">
        <v>4788</v>
      </c>
    </row>
    <row r="10" spans="1:24" ht="32.25" hidden="1" customHeight="1" x14ac:dyDescent="0.2">
      <c r="A10" s="1100">
        <v>3</v>
      </c>
      <c r="B10" s="1101" t="str">
        <f t="shared" si="0"/>
        <v>18.50404132.02</v>
      </c>
      <c r="C10" s="1102" t="str">
        <f>VLOOKUP(B10,'[14]TKB(Tao lop HP_All)'!$B$8:$C$451,2,0)</f>
        <v>201810404132002</v>
      </c>
      <c r="D10" s="1101" t="str">
        <f>VLOOKUP(E10,[15]QuyetdinhPCGD!$B$6:$C$807,2,0)</f>
        <v>0404132</v>
      </c>
      <c r="E10" s="1103" t="s">
        <v>80</v>
      </c>
      <c r="F10" s="1104" t="s">
        <v>81</v>
      </c>
      <c r="G10" s="1104" t="s">
        <v>12</v>
      </c>
      <c r="H10" s="1101" t="s">
        <v>2283</v>
      </c>
      <c r="I10" s="1105"/>
      <c r="J10" s="1106" t="s">
        <v>84</v>
      </c>
      <c r="K10" s="1107"/>
      <c r="L10" s="1108" t="s">
        <v>70</v>
      </c>
      <c r="M10" s="1107" t="str">
        <f>VLOOKUP(C10,[16]K18!$B$5:$K$501,10,0)</f>
        <v>Mở</v>
      </c>
      <c r="N10" s="1109" t="s">
        <v>4787</v>
      </c>
      <c r="O10" s="1107">
        <f>VLOOKUP(C10,[16]K18!$B$3:$J$504,9,0)</f>
        <v>57</v>
      </c>
      <c r="P10" s="1110"/>
      <c r="Q10" s="1101"/>
      <c r="R10" s="1111" t="s">
        <v>4788</v>
      </c>
    </row>
    <row r="11" spans="1:24" ht="32.25" hidden="1" customHeight="1" x14ac:dyDescent="0.2">
      <c r="A11" s="1100">
        <v>4</v>
      </c>
      <c r="B11" s="1101" t="str">
        <f t="shared" si="0"/>
        <v>18.50404138.02</v>
      </c>
      <c r="C11" s="1102" t="str">
        <f>VLOOKUP(B11,'[14]TKB(Tao lop HP_All)'!$B$8:$C$451,2,0)</f>
        <v>201810404138002</v>
      </c>
      <c r="D11" s="1101" t="str">
        <f>VLOOKUP(E11,[15]QuyetdinhPCGD!$B$6:$C$807,2,0)</f>
        <v>0404138</v>
      </c>
      <c r="E11" s="1103" t="s">
        <v>568</v>
      </c>
      <c r="F11" s="1104" t="s">
        <v>67</v>
      </c>
      <c r="G11" s="1104" t="s">
        <v>12</v>
      </c>
      <c r="H11" s="1101" t="s">
        <v>2283</v>
      </c>
      <c r="I11" s="1105"/>
      <c r="J11" s="1106" t="s">
        <v>84</v>
      </c>
      <c r="K11" s="1107"/>
      <c r="L11" s="1108" t="s">
        <v>70</v>
      </c>
      <c r="M11" s="1107" t="str">
        <f>VLOOKUP(C11,[16]K18!$B$5:$K$501,10,0)</f>
        <v>Mở</v>
      </c>
      <c r="N11" s="1109" t="s">
        <v>4787</v>
      </c>
      <c r="O11" s="1107">
        <f>VLOOKUP(C11,[16]K18!$B$3:$J$504,9,0)</f>
        <v>73</v>
      </c>
      <c r="P11" s="1110"/>
      <c r="Q11" s="1101"/>
      <c r="R11" s="1111" t="s">
        <v>4788</v>
      </c>
    </row>
    <row r="12" spans="1:24" ht="32.25" hidden="1" customHeight="1" x14ac:dyDescent="0.2">
      <c r="A12" s="1100">
        <v>5</v>
      </c>
      <c r="B12" s="1101" t="str">
        <f t="shared" si="0"/>
        <v>18.50504134.01</v>
      </c>
      <c r="C12" s="1102" t="str">
        <f>VLOOKUP(B12,'[14]TKB(Tao lop HP_All)'!$B$8:$C$451,2,0)</f>
        <v>201810504134001</v>
      </c>
      <c r="D12" s="1101" t="str">
        <f>VLOOKUP(E12,[15]QuyetdinhPCGD!$B$6:$C$807,2,0)</f>
        <v>0504134</v>
      </c>
      <c r="E12" s="1103" t="s">
        <v>328</v>
      </c>
      <c r="F12" s="1104" t="s">
        <v>142</v>
      </c>
      <c r="G12" s="1104" t="s">
        <v>9</v>
      </c>
      <c r="H12" s="1101" t="s">
        <v>4789</v>
      </c>
      <c r="I12" s="1113"/>
      <c r="J12" s="1114" t="s">
        <v>92</v>
      </c>
      <c r="K12" s="1107" t="str">
        <f t="shared" si="1"/>
        <v>Mở</v>
      </c>
      <c r="L12" s="1115" t="s">
        <v>62</v>
      </c>
      <c r="M12" s="1107" t="str">
        <f>VLOOKUP(C12,[16]K18!$B$5:$K$501,10,0)</f>
        <v>Mở</v>
      </c>
      <c r="N12" s="1117"/>
      <c r="O12" s="1107">
        <f>VLOOKUP(C12,[16]K18!$B$3:$J$504,9,0)</f>
        <v>76</v>
      </c>
      <c r="P12" s="1118"/>
      <c r="R12" s="1075" t="s">
        <v>4637</v>
      </c>
    </row>
    <row r="13" spans="1:24" ht="32.25" hidden="1" customHeight="1" x14ac:dyDescent="0.2">
      <c r="A13" s="1100">
        <v>6</v>
      </c>
      <c r="B13" s="1101" t="str">
        <f t="shared" si="0"/>
        <v>18.50504135.01</v>
      </c>
      <c r="C13" s="1102" t="str">
        <f>VLOOKUP(B13,'[14]TKB(Tao lop HP_All)'!$B$8:$C$451,2,0)</f>
        <v>201810504135001</v>
      </c>
      <c r="D13" s="1101" t="str">
        <f>VLOOKUP(E13,[15]QuyetdinhPCGD!$B$6:$C$807,2,0)</f>
        <v>0504135</v>
      </c>
      <c r="E13" s="1103" t="s">
        <v>93</v>
      </c>
      <c r="F13" s="1104" t="s">
        <v>142</v>
      </c>
      <c r="G13" s="1104" t="s">
        <v>8</v>
      </c>
      <c r="H13" s="1101" t="s">
        <v>4789</v>
      </c>
      <c r="I13" s="1113"/>
      <c r="J13" s="1114" t="s">
        <v>92</v>
      </c>
      <c r="K13" s="1107" t="str">
        <f t="shared" si="1"/>
        <v>Mở</v>
      </c>
      <c r="L13" s="1115" t="s">
        <v>62</v>
      </c>
      <c r="M13" s="1107" t="str">
        <f>VLOOKUP(C13,[16]K18!$B$5:$K$501,10,0)</f>
        <v>Mở</v>
      </c>
      <c r="N13" s="1117"/>
      <c r="O13" s="1107">
        <f>VLOOKUP(C13,[16]K18!$B$3:$J$504,9,0)</f>
        <v>72</v>
      </c>
      <c r="P13" s="1118"/>
      <c r="R13" s="1075" t="s">
        <v>4637</v>
      </c>
    </row>
    <row r="14" spans="1:24" ht="32.25" hidden="1" customHeight="1" x14ac:dyDescent="0.2">
      <c r="A14" s="1100">
        <v>7</v>
      </c>
      <c r="B14" s="1101" t="str">
        <f t="shared" si="0"/>
        <v>18.50504161.01</v>
      </c>
      <c r="C14" s="1102" t="str">
        <f>VLOOKUP(B14,'[14]TKB(Tao lop HP_All)'!$B$8:$C$451,2,0)</f>
        <v>201810504161001</v>
      </c>
      <c r="D14" s="1101" t="str">
        <f>VLOOKUP(E14,[15]QuyetdinhPCGD!$B$6:$C$807,2,0)</f>
        <v>0504161</v>
      </c>
      <c r="E14" s="1103" t="s">
        <v>1483</v>
      </c>
      <c r="F14" s="1104" t="s">
        <v>100</v>
      </c>
      <c r="G14" s="1104" t="s">
        <v>13</v>
      </c>
      <c r="H14" s="1101" t="s">
        <v>4789</v>
      </c>
      <c r="I14" s="1113"/>
      <c r="J14" s="1114" t="s">
        <v>92</v>
      </c>
      <c r="K14" s="1107" t="str">
        <f t="shared" si="1"/>
        <v>Mở</v>
      </c>
      <c r="L14" s="1115" t="s">
        <v>62</v>
      </c>
      <c r="M14" s="1107" t="str">
        <f>VLOOKUP(C14,[16]K18!$B$5:$K$501,10,0)</f>
        <v>Mở</v>
      </c>
      <c r="N14" s="1117"/>
      <c r="O14" s="1107">
        <f>VLOOKUP(C14,[16]K18!$B$3:$J$504,9,0)</f>
        <v>74</v>
      </c>
      <c r="P14" s="1118"/>
      <c r="R14" s="1075" t="s">
        <v>4790</v>
      </c>
    </row>
    <row r="15" spans="1:24" s="1119" customFormat="1" ht="32.25" hidden="1" customHeight="1" x14ac:dyDescent="0.2">
      <c r="A15" s="1100">
        <v>8</v>
      </c>
      <c r="B15" s="1101" t="str">
        <f t="shared" si="0"/>
        <v>18.50504134.02</v>
      </c>
      <c r="C15" s="1102" t="str">
        <f>VLOOKUP(B15,'[14]TKB(Tao lop HP_All)'!$B$8:$C$451,2,0)</f>
        <v>201810504134002</v>
      </c>
      <c r="D15" s="1101" t="str">
        <f>VLOOKUP(E15,[15]QuyetdinhPCGD!$B$6:$C$807,2,0)</f>
        <v>0504134</v>
      </c>
      <c r="E15" s="1103" t="s">
        <v>328</v>
      </c>
      <c r="F15" s="1104" t="s">
        <v>138</v>
      </c>
      <c r="G15" s="1104" t="s">
        <v>9</v>
      </c>
      <c r="H15" s="1101" t="s">
        <v>4789</v>
      </c>
      <c r="I15" s="1113"/>
      <c r="J15" s="1114" t="s">
        <v>95</v>
      </c>
      <c r="K15" s="1107" t="str">
        <f t="shared" si="1"/>
        <v>Mở</v>
      </c>
      <c r="L15" s="1115" t="s">
        <v>70</v>
      </c>
      <c r="M15" s="1107" t="str">
        <f>VLOOKUP(C15,[16]K18!$B$5:$K$501,10,0)</f>
        <v>Mở</v>
      </c>
      <c r="N15" s="1117"/>
      <c r="O15" s="1107">
        <f>VLOOKUP(C15,[16]K18!$B$3:$J$504,9,0)</f>
        <v>57</v>
      </c>
      <c r="P15" s="1118"/>
      <c r="Q15" s="1075"/>
      <c r="R15" s="1075" t="s">
        <v>4790</v>
      </c>
      <c r="S15" s="1075"/>
      <c r="T15" s="1075"/>
      <c r="U15" s="1075"/>
      <c r="V15" s="1075"/>
      <c r="W15" s="1075"/>
      <c r="X15" s="1075"/>
    </row>
    <row r="16" spans="1:24" ht="32.25" hidden="1" customHeight="1" x14ac:dyDescent="0.2">
      <c r="A16" s="1100">
        <v>9</v>
      </c>
      <c r="B16" s="1101" t="str">
        <f t="shared" si="0"/>
        <v>18.50504135.02</v>
      </c>
      <c r="C16" s="1102" t="str">
        <f>VLOOKUP(B16,'[14]TKB(Tao lop HP_All)'!$B$8:$C$451,2,0)</f>
        <v>201810504135002</v>
      </c>
      <c r="D16" s="1101" t="str">
        <f>VLOOKUP(E16,[15]QuyetdinhPCGD!$B$6:$C$807,2,0)</f>
        <v>0504135</v>
      </c>
      <c r="E16" s="1103" t="s">
        <v>93</v>
      </c>
      <c r="F16" s="1104" t="s">
        <v>138</v>
      </c>
      <c r="G16" s="1104" t="s">
        <v>8</v>
      </c>
      <c r="H16" s="1101" t="s">
        <v>4789</v>
      </c>
      <c r="I16" s="1113"/>
      <c r="J16" s="1114" t="s">
        <v>95</v>
      </c>
      <c r="K16" s="1107" t="str">
        <f t="shared" si="1"/>
        <v>Mở</v>
      </c>
      <c r="L16" s="1115" t="s">
        <v>70</v>
      </c>
      <c r="M16" s="1107" t="str">
        <f>VLOOKUP(C16,[16]K18!$B$5:$K$501,10,0)</f>
        <v>Mở</v>
      </c>
      <c r="N16" s="1117"/>
      <c r="O16" s="1107">
        <f>VLOOKUP(C16,[16]K18!$B$3:$J$504,9,0)</f>
        <v>59</v>
      </c>
      <c r="P16" s="1118"/>
      <c r="R16" s="1075" t="s">
        <v>4791</v>
      </c>
    </row>
    <row r="17" spans="1:18" ht="32.25" hidden="1" customHeight="1" x14ac:dyDescent="0.2">
      <c r="A17" s="1100">
        <v>10</v>
      </c>
      <c r="B17" s="1101" t="str">
        <f t="shared" si="0"/>
        <v>18.50504161.02</v>
      </c>
      <c r="C17" s="1102" t="str">
        <f>VLOOKUP(B17,'[14]TKB(Tao lop HP_All)'!$B$8:$C$451,2,0)</f>
        <v>201810504161002</v>
      </c>
      <c r="D17" s="1101" t="str">
        <f>VLOOKUP(E17,[15]QuyetdinhPCGD!$B$6:$C$807,2,0)</f>
        <v>0504161</v>
      </c>
      <c r="E17" s="1103" t="s">
        <v>1483</v>
      </c>
      <c r="F17" s="1104" t="s">
        <v>98</v>
      </c>
      <c r="G17" s="1104" t="s">
        <v>13</v>
      </c>
      <c r="H17" s="1101" t="s">
        <v>4789</v>
      </c>
      <c r="I17" s="1113"/>
      <c r="J17" s="1114" t="s">
        <v>95</v>
      </c>
      <c r="K17" s="1107" t="str">
        <f t="shared" si="1"/>
        <v>Mở</v>
      </c>
      <c r="L17" s="1115" t="s">
        <v>70</v>
      </c>
      <c r="M17" s="1107" t="str">
        <f>VLOOKUP(C17,[16]K18!$B$5:$K$501,10,0)</f>
        <v>Mở</v>
      </c>
      <c r="N17" s="1117"/>
      <c r="O17" s="1107">
        <f>VLOOKUP(C17,[16]K18!$B$3:$J$504,9,0)</f>
        <v>54</v>
      </c>
      <c r="P17" s="1118"/>
      <c r="R17" s="1075" t="s">
        <v>4791</v>
      </c>
    </row>
    <row r="18" spans="1:18" ht="32.25" hidden="1" customHeight="1" x14ac:dyDescent="0.2">
      <c r="A18" s="1100">
        <v>11</v>
      </c>
      <c r="B18" s="1101" t="str">
        <f t="shared" si="0"/>
        <v>18.50504134.03</v>
      </c>
      <c r="C18" s="1102" t="str">
        <f>VLOOKUP(B18,'[14]TKB(Tao lop HP_All)'!$B$8:$C$451,2,0)</f>
        <v>201810504134003</v>
      </c>
      <c r="D18" s="1101" t="str">
        <f>VLOOKUP(E18,[15]QuyetdinhPCGD!$B$6:$C$807,2,0)</f>
        <v>0504134</v>
      </c>
      <c r="E18" s="1103" t="s">
        <v>328</v>
      </c>
      <c r="F18" s="1104" t="s">
        <v>142</v>
      </c>
      <c r="G18" s="1104" t="s">
        <v>13</v>
      </c>
      <c r="H18" s="1101" t="s">
        <v>4792</v>
      </c>
      <c r="I18" s="1113"/>
      <c r="J18" s="1114" t="s">
        <v>96</v>
      </c>
      <c r="K18" s="1107" t="str">
        <f t="shared" si="1"/>
        <v>Mở</v>
      </c>
      <c r="L18" s="1115" t="s">
        <v>75</v>
      </c>
      <c r="M18" s="1107" t="str">
        <f>VLOOKUP(C18,[16]K18!$B$5:$K$501,10,0)</f>
        <v>Mở</v>
      </c>
      <c r="N18" s="1117"/>
      <c r="O18" s="1107">
        <f>VLOOKUP(C18,[16]K18!$B$3:$J$504,9,0)</f>
        <v>56</v>
      </c>
      <c r="P18" s="1118"/>
      <c r="R18" s="1075" t="s">
        <v>3329</v>
      </c>
    </row>
    <row r="19" spans="1:18" ht="32.25" hidden="1" customHeight="1" x14ac:dyDescent="0.2">
      <c r="A19" s="1100">
        <v>12</v>
      </c>
      <c r="B19" s="1101" t="str">
        <f t="shared" si="0"/>
        <v>18.50504135.03</v>
      </c>
      <c r="C19" s="1102" t="str">
        <f>VLOOKUP(B19,'[14]TKB(Tao lop HP_All)'!$B$8:$C$451,2,0)</f>
        <v>201810504135003</v>
      </c>
      <c r="D19" s="1101" t="str">
        <f>VLOOKUP(E19,[15]QuyetdinhPCGD!$B$6:$C$807,2,0)</f>
        <v>0504135</v>
      </c>
      <c r="E19" s="1103" t="s">
        <v>93</v>
      </c>
      <c r="F19" s="1104" t="s">
        <v>142</v>
      </c>
      <c r="G19" s="1104" t="s">
        <v>9</v>
      </c>
      <c r="H19" s="1101" t="s">
        <v>4792</v>
      </c>
      <c r="I19" s="1113"/>
      <c r="J19" s="1114" t="s">
        <v>96</v>
      </c>
      <c r="K19" s="1107" t="str">
        <f t="shared" si="1"/>
        <v>Mở</v>
      </c>
      <c r="L19" s="1115" t="s">
        <v>75</v>
      </c>
      <c r="M19" s="1107" t="str">
        <f>VLOOKUP(C19,[16]K18!$B$5:$K$501,10,0)</f>
        <v>Mở</v>
      </c>
      <c r="N19" s="1117"/>
      <c r="O19" s="1107">
        <f>VLOOKUP(C19,[16]K18!$B$3:$J$504,9,0)</f>
        <v>58</v>
      </c>
      <c r="P19" s="1118"/>
      <c r="R19" s="1075" t="s">
        <v>4793</v>
      </c>
    </row>
    <row r="20" spans="1:18" ht="32.25" hidden="1" customHeight="1" x14ac:dyDescent="0.2">
      <c r="A20" s="1100">
        <v>13</v>
      </c>
      <c r="B20" s="1101" t="str">
        <f t="shared" si="0"/>
        <v>18.50504161.03</v>
      </c>
      <c r="C20" s="1102" t="str">
        <f>VLOOKUP(B20,'[14]TKB(Tao lop HP_All)'!$B$8:$C$451,2,0)</f>
        <v>201810504161003</v>
      </c>
      <c r="D20" s="1101" t="str">
        <f>VLOOKUP(E20,[15]QuyetdinhPCGD!$B$6:$C$807,2,0)</f>
        <v>0504161</v>
      </c>
      <c r="E20" s="1103" t="s">
        <v>1483</v>
      </c>
      <c r="F20" s="1104" t="s">
        <v>100</v>
      </c>
      <c r="G20" s="1104" t="s">
        <v>12</v>
      </c>
      <c r="H20" s="1101" t="s">
        <v>4792</v>
      </c>
      <c r="I20" s="1113"/>
      <c r="J20" s="1114" t="s">
        <v>96</v>
      </c>
      <c r="K20" s="1107" t="str">
        <f t="shared" si="1"/>
        <v>Mở</v>
      </c>
      <c r="L20" s="1115" t="s">
        <v>75</v>
      </c>
      <c r="M20" s="1107" t="str">
        <f>VLOOKUP(C20,[16]K18!$B$5:$K$501,10,0)</f>
        <v>Mở</v>
      </c>
      <c r="N20" s="1117"/>
      <c r="O20" s="1107">
        <f>VLOOKUP(C20,[16]K18!$B$3:$J$504,9,0)</f>
        <v>54</v>
      </c>
      <c r="P20" s="1118"/>
      <c r="R20" s="1075" t="s">
        <v>4793</v>
      </c>
    </row>
    <row r="21" spans="1:18" ht="32.25" hidden="1" customHeight="1" x14ac:dyDescent="0.2">
      <c r="A21" s="1100">
        <v>14</v>
      </c>
      <c r="B21" s="1101" t="str">
        <f t="shared" si="0"/>
        <v>18.50104111.01</v>
      </c>
      <c r="C21" s="1102" t="str">
        <f>VLOOKUP(B21,'[14]TKB(Tao lop HP_All)'!$B$8:$C$451,2,0)</f>
        <v>201810104111001</v>
      </c>
      <c r="D21" s="1101" t="str">
        <f>VLOOKUP(E21,[15]QuyetdinhPCGD!$B$6:$C$807,2,0)</f>
        <v>0104111</v>
      </c>
      <c r="E21" s="1103" t="s">
        <v>4794</v>
      </c>
      <c r="F21" s="1104" t="s">
        <v>91</v>
      </c>
      <c r="G21" s="1104" t="s">
        <v>10</v>
      </c>
      <c r="H21" s="1101" t="s">
        <v>4642</v>
      </c>
      <c r="I21" s="1113"/>
      <c r="J21" s="1114" t="s">
        <v>4795</v>
      </c>
      <c r="K21" s="1107" t="str">
        <f t="shared" si="1"/>
        <v>Mở</v>
      </c>
      <c r="L21" s="1115" t="s">
        <v>62</v>
      </c>
      <c r="M21" s="1107" t="str">
        <f>VLOOKUP(C21,[16]K18!$B$5:$K$501,10,0)</f>
        <v>Mở</v>
      </c>
      <c r="N21" s="1117"/>
      <c r="O21" s="1107">
        <f>VLOOKUP(C21,[16]K18!$B$3:$J$504,9,0)</f>
        <v>78</v>
      </c>
      <c r="P21" s="1118"/>
      <c r="R21" s="1075" t="s">
        <v>4793</v>
      </c>
    </row>
    <row r="22" spans="1:18" ht="32.25" hidden="1" customHeight="1" x14ac:dyDescent="0.2">
      <c r="A22" s="1100">
        <v>15</v>
      </c>
      <c r="B22" s="1101" t="str">
        <f t="shared" si="0"/>
        <v>18.50104111.01</v>
      </c>
      <c r="C22" s="1102" t="str">
        <f>VLOOKUP(B22,'[14]TKB(Tao lop HP_All)'!$B$8:$C$451,2,0)</f>
        <v>201810104111001</v>
      </c>
      <c r="D22" s="1101" t="str">
        <f>VLOOKUP(E22,[15]QuyetdinhPCGD!$B$6:$C$807,2,0)</f>
        <v>0104111</v>
      </c>
      <c r="E22" s="1103" t="s">
        <v>4794</v>
      </c>
      <c r="F22" s="1104" t="s">
        <v>81</v>
      </c>
      <c r="G22" s="1104" t="s">
        <v>12</v>
      </c>
      <c r="H22" s="1101" t="s">
        <v>4642</v>
      </c>
      <c r="I22" s="1113"/>
      <c r="J22" s="1114" t="s">
        <v>4795</v>
      </c>
      <c r="K22" s="1107" t="str">
        <f t="shared" si="1"/>
        <v>Mở</v>
      </c>
      <c r="L22" s="1115" t="s">
        <v>62</v>
      </c>
      <c r="M22" s="1107" t="str">
        <f>VLOOKUP(C22,[16]K18!$B$5:$K$501,10,0)</f>
        <v>Mở</v>
      </c>
      <c r="N22" s="1117"/>
      <c r="O22" s="1107">
        <f>VLOOKUP(C22,[16]K18!$B$3:$J$504,9,0)</f>
        <v>78</v>
      </c>
      <c r="P22" s="1118"/>
      <c r="R22" s="1075" t="s">
        <v>4793</v>
      </c>
    </row>
    <row r="23" spans="1:18" ht="32.25" hidden="1" customHeight="1" x14ac:dyDescent="0.2">
      <c r="A23" s="1100">
        <v>16</v>
      </c>
      <c r="B23" s="1101" t="str">
        <f t="shared" si="0"/>
        <v>18.50104134.01</v>
      </c>
      <c r="C23" s="1102" t="str">
        <f>VLOOKUP(B23,'[14]TKB(Tao lop HP_All)'!$B$8:$C$451,2,0)</f>
        <v>201810104134001</v>
      </c>
      <c r="D23" s="1101" t="str">
        <f>VLOOKUP(E23,[15]QuyetdinhPCGD!$B$6:$C$807,2,0)</f>
        <v>0104134</v>
      </c>
      <c r="E23" s="1103" t="s">
        <v>4796</v>
      </c>
      <c r="F23" s="1104" t="s">
        <v>108</v>
      </c>
      <c r="G23" s="1104" t="s">
        <v>12</v>
      </c>
      <c r="H23" s="1101" t="s">
        <v>4642</v>
      </c>
      <c r="I23" s="1113"/>
      <c r="J23" s="1114" t="s">
        <v>4795</v>
      </c>
      <c r="K23" s="1107" t="str">
        <f t="shared" si="1"/>
        <v>Mở</v>
      </c>
      <c r="L23" s="1115" t="s">
        <v>62</v>
      </c>
      <c r="M23" s="1107" t="str">
        <f>VLOOKUP(C23,[16]K18!$B$5:$K$501,10,0)</f>
        <v>Mở</v>
      </c>
      <c r="N23" s="1117"/>
      <c r="O23" s="1107">
        <f>VLOOKUP(C23,[16]K18!$B$3:$J$504,9,0)</f>
        <v>71</v>
      </c>
      <c r="P23" s="1118"/>
      <c r="R23" s="1075" t="s">
        <v>4793</v>
      </c>
    </row>
    <row r="24" spans="1:18" ht="32.25" hidden="1" customHeight="1" x14ac:dyDescent="0.2">
      <c r="A24" s="1100">
        <v>17</v>
      </c>
      <c r="B24" s="1101" t="str">
        <f t="shared" si="0"/>
        <v>18.50104111.02</v>
      </c>
      <c r="C24" s="1102" t="str">
        <f>VLOOKUP(B24,'[14]TKB(Tao lop HP_All)'!$B$8:$C$451,2,0)</f>
        <v>201810104111002</v>
      </c>
      <c r="D24" s="1101" t="str">
        <f>VLOOKUP(E24,[15]QuyetdinhPCGD!$B$6:$C$807,2,0)</f>
        <v>0104111</v>
      </c>
      <c r="E24" s="1103" t="s">
        <v>4794</v>
      </c>
      <c r="F24" s="1104" t="s">
        <v>68</v>
      </c>
      <c r="G24" s="1104" t="s">
        <v>10</v>
      </c>
      <c r="H24" s="1101" t="s">
        <v>4642</v>
      </c>
      <c r="I24" s="1113"/>
      <c r="J24" s="1114" t="s">
        <v>4797</v>
      </c>
      <c r="K24" s="1107" t="str">
        <f t="shared" si="1"/>
        <v>Mở</v>
      </c>
      <c r="L24" s="1115" t="s">
        <v>70</v>
      </c>
      <c r="M24" s="1107" t="str">
        <f>VLOOKUP(C24,[16]K18!$B$5:$K$501,10,0)</f>
        <v>Mở</v>
      </c>
      <c r="N24" s="1117"/>
      <c r="O24" s="1107">
        <f>VLOOKUP(C24,[16]K18!$B$3:$J$504,9,0)</f>
        <v>53</v>
      </c>
      <c r="P24" s="1118"/>
      <c r="R24" s="1075" t="s">
        <v>4793</v>
      </c>
    </row>
    <row r="25" spans="1:18" ht="32.25" hidden="1" customHeight="1" x14ac:dyDescent="0.2">
      <c r="A25" s="1100">
        <v>18</v>
      </c>
      <c r="B25" s="1101" t="str">
        <f t="shared" si="0"/>
        <v>18.50104111.02</v>
      </c>
      <c r="C25" s="1102" t="str">
        <f>VLOOKUP(B25,'[14]TKB(Tao lop HP_All)'!$B$8:$C$451,2,0)</f>
        <v>201810104111002</v>
      </c>
      <c r="D25" s="1101" t="str">
        <f>VLOOKUP(E25,[15]QuyetdinhPCGD!$B$6:$C$807,2,0)</f>
        <v>0104111</v>
      </c>
      <c r="E25" s="1103" t="s">
        <v>4794</v>
      </c>
      <c r="F25" s="1104" t="s">
        <v>145</v>
      </c>
      <c r="G25" s="1104" t="s">
        <v>12</v>
      </c>
      <c r="H25" s="1101" t="s">
        <v>4642</v>
      </c>
      <c r="I25" s="1113"/>
      <c r="J25" s="1114" t="s">
        <v>4797</v>
      </c>
      <c r="K25" s="1107" t="str">
        <f t="shared" si="1"/>
        <v>Mở</v>
      </c>
      <c r="L25" s="1115" t="s">
        <v>70</v>
      </c>
      <c r="M25" s="1107" t="str">
        <f>VLOOKUP(C25,[16]K18!$B$5:$K$501,10,0)</f>
        <v>Mở</v>
      </c>
      <c r="N25" s="1117"/>
      <c r="O25" s="1107">
        <f>VLOOKUP(C25,[16]K18!$B$3:$J$504,9,0)</f>
        <v>53</v>
      </c>
      <c r="P25" s="1118"/>
      <c r="R25" s="1075" t="s">
        <v>4798</v>
      </c>
    </row>
    <row r="26" spans="1:18" ht="32.25" hidden="1" customHeight="1" x14ac:dyDescent="0.2">
      <c r="A26" s="1100">
        <v>19</v>
      </c>
      <c r="B26" s="1101" t="str">
        <f t="shared" si="0"/>
        <v>18.50104134.02</v>
      </c>
      <c r="C26" s="1102" t="str">
        <f>VLOOKUP(B26,'[14]TKB(Tao lop HP_All)'!$B$8:$C$451,2,0)</f>
        <v>201810104134002</v>
      </c>
      <c r="D26" s="1101" t="str">
        <f>VLOOKUP(E26,[15]QuyetdinhPCGD!$B$6:$C$807,2,0)</f>
        <v>0104134</v>
      </c>
      <c r="E26" s="1103" t="s">
        <v>4796</v>
      </c>
      <c r="F26" s="1104" t="s">
        <v>98</v>
      </c>
      <c r="G26" s="1104" t="s">
        <v>12</v>
      </c>
      <c r="H26" s="1101" t="s">
        <v>4642</v>
      </c>
      <c r="I26" s="1113"/>
      <c r="J26" s="1114" t="s">
        <v>4797</v>
      </c>
      <c r="K26" s="1107" t="str">
        <f t="shared" si="1"/>
        <v>Mở</v>
      </c>
      <c r="L26" s="1115" t="s">
        <v>70</v>
      </c>
      <c r="M26" s="1107" t="str">
        <f>VLOOKUP(C26,[16]K18!$B$5:$K$501,10,0)</f>
        <v>Mở</v>
      </c>
      <c r="N26" s="1117"/>
      <c r="O26" s="1107">
        <f>VLOOKUP(C26,[16]K18!$B$3:$J$504,9,0)</f>
        <v>80</v>
      </c>
      <c r="P26" s="1118"/>
      <c r="R26" s="1075" t="s">
        <v>4798</v>
      </c>
    </row>
    <row r="27" spans="1:18" ht="32.25" hidden="1" customHeight="1" x14ac:dyDescent="0.2">
      <c r="A27" s="1100">
        <v>20</v>
      </c>
      <c r="B27" s="1101" t="str">
        <f t="shared" si="0"/>
        <v>18.50104111.03</v>
      </c>
      <c r="C27" s="1102" t="str">
        <f>VLOOKUP(B27,'[14]TKB(Tao lop HP_All)'!$B$8:$C$451,2,0)</f>
        <v>201810104111003</v>
      </c>
      <c r="D27" s="1101" t="str">
        <f>VLOOKUP(E27,[15]QuyetdinhPCGD!$B$6:$C$807,2,0)</f>
        <v>0104111</v>
      </c>
      <c r="E27" s="1103" t="s">
        <v>4794</v>
      </c>
      <c r="F27" s="1104" t="s">
        <v>94</v>
      </c>
      <c r="G27" s="1104" t="s">
        <v>10</v>
      </c>
      <c r="H27" s="1101" t="s">
        <v>4637</v>
      </c>
      <c r="I27" s="1113"/>
      <c r="J27" s="1114" t="s">
        <v>4799</v>
      </c>
      <c r="K27" s="1107" t="str">
        <f t="shared" si="1"/>
        <v>Mở</v>
      </c>
      <c r="L27" s="1115" t="s">
        <v>75</v>
      </c>
      <c r="M27" s="1107" t="str">
        <f>VLOOKUP(C27,[16]K18!$B$5:$K$501,10,0)</f>
        <v>Mở</v>
      </c>
      <c r="N27" s="1117"/>
      <c r="O27" s="1107">
        <f>VLOOKUP(C27,[16]K18!$B$3:$J$504,9,0)</f>
        <v>64</v>
      </c>
      <c r="P27" s="1118"/>
      <c r="R27" s="1075" t="s">
        <v>4798</v>
      </c>
    </row>
    <row r="28" spans="1:18" ht="32.25" hidden="1" customHeight="1" x14ac:dyDescent="0.2">
      <c r="A28" s="1100">
        <v>21</v>
      </c>
      <c r="B28" s="1101" t="str">
        <f t="shared" si="0"/>
        <v>18.50104111.03</v>
      </c>
      <c r="C28" s="1102" t="str">
        <f>VLOOKUP(B28,'[14]TKB(Tao lop HP_All)'!$B$8:$C$451,2,0)</f>
        <v>201810104111003</v>
      </c>
      <c r="D28" s="1101" t="str">
        <f>VLOOKUP(E28,[15]QuyetdinhPCGD!$B$6:$C$807,2,0)</f>
        <v>0104111</v>
      </c>
      <c r="E28" s="1103" t="s">
        <v>4794</v>
      </c>
      <c r="F28" s="1104" t="s">
        <v>85</v>
      </c>
      <c r="G28" s="1104" t="s">
        <v>11</v>
      </c>
      <c r="H28" s="1101" t="s">
        <v>4642</v>
      </c>
      <c r="I28" s="1113"/>
      <c r="J28" s="1114" t="s">
        <v>4799</v>
      </c>
      <c r="K28" s="1107" t="str">
        <f t="shared" si="1"/>
        <v>Mở</v>
      </c>
      <c r="L28" s="1115" t="s">
        <v>75</v>
      </c>
      <c r="M28" s="1107" t="str">
        <f>VLOOKUP(C28,[16]K18!$B$5:$K$501,10,0)</f>
        <v>Mở</v>
      </c>
      <c r="N28" s="1117"/>
      <c r="O28" s="1107">
        <f>VLOOKUP(C28,[16]K18!$B$3:$J$504,9,0)</f>
        <v>64</v>
      </c>
      <c r="P28" s="1118"/>
      <c r="R28" s="1075" t="s">
        <v>4798</v>
      </c>
    </row>
    <row r="29" spans="1:18" ht="32.25" hidden="1" customHeight="1" x14ac:dyDescent="0.2">
      <c r="A29" s="1100">
        <v>22</v>
      </c>
      <c r="B29" s="1101" t="str">
        <f t="shared" si="0"/>
        <v>18.50104134.03</v>
      </c>
      <c r="C29" s="1102" t="str">
        <f>VLOOKUP(B29,'[14]TKB(Tao lop HP_All)'!$B$8:$C$451,2,0)</f>
        <v>201810104134003</v>
      </c>
      <c r="D29" s="1101" t="str">
        <f>VLOOKUP(E29,[15]QuyetdinhPCGD!$B$6:$C$807,2,0)</f>
        <v>0104134</v>
      </c>
      <c r="E29" s="1120" t="s">
        <v>4796</v>
      </c>
      <c r="F29" s="1104" t="s">
        <v>98</v>
      </c>
      <c r="G29" s="1104" t="s">
        <v>13</v>
      </c>
      <c r="H29" s="1101" t="s">
        <v>4800</v>
      </c>
      <c r="I29" s="1113"/>
      <c r="J29" s="1114" t="s">
        <v>4799</v>
      </c>
      <c r="K29" s="1107" t="str">
        <f t="shared" si="1"/>
        <v>Mở</v>
      </c>
      <c r="L29" s="1115" t="s">
        <v>75</v>
      </c>
      <c r="M29" s="1107" t="str">
        <f>VLOOKUP(C29,[16]K18!$B$5:$K$501,10,0)</f>
        <v>Mở</v>
      </c>
      <c r="N29" s="1117"/>
      <c r="O29" s="1107">
        <f>VLOOKUP(C29,[16]K18!$B$3:$J$504,9,0)</f>
        <v>43</v>
      </c>
      <c r="P29" s="1118"/>
      <c r="R29" s="1075" t="s">
        <v>4798</v>
      </c>
    </row>
    <row r="30" spans="1:18" ht="32.25" hidden="1" customHeight="1" x14ac:dyDescent="0.2">
      <c r="A30" s="1100">
        <v>23</v>
      </c>
      <c r="B30" s="1101" t="str">
        <f t="shared" si="0"/>
        <v>18.50104105.01</v>
      </c>
      <c r="C30" s="1102" t="str">
        <f>VLOOKUP(B30,'[14]TKB(Tao lop HP_All)'!$B$8:$C$451,2,0)</f>
        <v>201810104105001</v>
      </c>
      <c r="D30" s="1101" t="str">
        <f>VLOOKUP(E30,[15]QuyetdinhPCGD!$B$6:$C$807,2,0)</f>
        <v>0104105</v>
      </c>
      <c r="E30" s="1103" t="s">
        <v>696</v>
      </c>
      <c r="F30" s="1104" t="s">
        <v>81</v>
      </c>
      <c r="G30" s="1104" t="s">
        <v>12</v>
      </c>
      <c r="H30" s="1101" t="s">
        <v>4637</v>
      </c>
      <c r="I30" s="1113"/>
      <c r="J30" s="1114" t="s">
        <v>585</v>
      </c>
      <c r="K30" s="1107" t="str">
        <f t="shared" si="1"/>
        <v>Mở</v>
      </c>
      <c r="L30" s="1115" t="s">
        <v>62</v>
      </c>
      <c r="M30" s="1107" t="str">
        <f>VLOOKUP(C30,[16]K18!$B$5:$K$501,10,0)</f>
        <v>Mở</v>
      </c>
      <c r="N30" s="1117"/>
      <c r="O30" s="1107">
        <f>VLOOKUP(C30,[16]K18!$B$3:$J$504,9,0)</f>
        <v>61</v>
      </c>
      <c r="P30" s="1118"/>
      <c r="R30" s="1075" t="s">
        <v>4801</v>
      </c>
    </row>
    <row r="31" spans="1:18" ht="32.25" hidden="1" customHeight="1" x14ac:dyDescent="0.2">
      <c r="A31" s="1100">
        <v>24</v>
      </c>
      <c r="B31" s="1101" t="str">
        <f t="shared" si="0"/>
        <v>18.50104105.01</v>
      </c>
      <c r="C31" s="1102" t="str">
        <f>VLOOKUP(B31,'[14]TKB(Tao lop HP_All)'!$B$8:$C$451,2,0)</f>
        <v>201810104105001</v>
      </c>
      <c r="D31" s="1101" t="str">
        <f>VLOOKUP(E31,[15]QuyetdinhPCGD!$B$6:$C$807,2,0)</f>
        <v>0104105</v>
      </c>
      <c r="E31" s="1103" t="s">
        <v>696</v>
      </c>
      <c r="F31" s="1104" t="s">
        <v>81</v>
      </c>
      <c r="G31" s="1104" t="s">
        <v>13</v>
      </c>
      <c r="H31" s="1101" t="s">
        <v>4637</v>
      </c>
      <c r="I31" s="1113"/>
      <c r="J31" s="1114" t="s">
        <v>585</v>
      </c>
      <c r="K31" s="1107" t="str">
        <f t="shared" si="1"/>
        <v>Mở</v>
      </c>
      <c r="L31" s="1115" t="s">
        <v>62</v>
      </c>
      <c r="M31" s="1107" t="str">
        <f>VLOOKUP(C31,[16]K18!$B$5:$K$501,10,0)</f>
        <v>Mở</v>
      </c>
      <c r="N31" s="1117"/>
      <c r="O31" s="1107">
        <f>VLOOKUP(C31,[16]K18!$B$3:$J$504,9,0)</f>
        <v>61</v>
      </c>
      <c r="P31" s="1118"/>
      <c r="R31" s="1075" t="s">
        <v>4801</v>
      </c>
    </row>
    <row r="32" spans="1:18" ht="32.25" hidden="1" customHeight="1" x14ac:dyDescent="0.2">
      <c r="A32" s="1100">
        <v>25</v>
      </c>
      <c r="B32" s="1101" t="str">
        <f t="shared" si="0"/>
        <v>18.50104113.01</v>
      </c>
      <c r="C32" s="1102" t="str">
        <f>VLOOKUP(B32,'[14]TKB(Tao lop HP_All)'!$B$8:$C$451,2,0)</f>
        <v>201810104113001</v>
      </c>
      <c r="D32" s="1101" t="str">
        <f>VLOOKUP(E32,[15]QuyetdinhPCGD!$B$6:$C$807,2,0)</f>
        <v>0104113</v>
      </c>
      <c r="E32" s="1103" t="s">
        <v>702</v>
      </c>
      <c r="F32" s="1104" t="s">
        <v>178</v>
      </c>
      <c r="G32" s="1104" t="s">
        <v>10</v>
      </c>
      <c r="H32" s="1101" t="s">
        <v>4637</v>
      </c>
      <c r="I32" s="1113"/>
      <c r="J32" s="1114" t="s">
        <v>585</v>
      </c>
      <c r="K32" s="1107" t="str">
        <f t="shared" si="1"/>
        <v>Mở</v>
      </c>
      <c r="L32" s="1115" t="s">
        <v>62</v>
      </c>
      <c r="M32" s="1107" t="str">
        <f>VLOOKUP(C32,[16]K18!$B$5:$K$501,10,0)</f>
        <v>Mở</v>
      </c>
      <c r="N32" s="1117"/>
      <c r="O32" s="1107">
        <f>VLOOKUP(C32,[16]K18!$B$3:$J$504,9,0)</f>
        <v>72</v>
      </c>
      <c r="P32" s="1118"/>
      <c r="R32" s="1075" t="s">
        <v>4801</v>
      </c>
    </row>
    <row r="33" spans="1:18" ht="32.25" hidden="1" customHeight="1" x14ac:dyDescent="0.2">
      <c r="A33" s="1100">
        <v>26</v>
      </c>
      <c r="B33" s="1101" t="str">
        <f t="shared" si="0"/>
        <v>18.50104135.01</v>
      </c>
      <c r="C33" s="1102" t="str">
        <f>VLOOKUP(B33,'[14]TKB(Tao lop HP_All)'!$B$8:$C$451,2,0)</f>
        <v>201810104135001</v>
      </c>
      <c r="D33" s="1101" t="str">
        <f>VLOOKUP(E33,[15]QuyetdinhPCGD!$B$6:$C$807,2,0)</f>
        <v>0104135</v>
      </c>
      <c r="E33" s="1103" t="s">
        <v>97</v>
      </c>
      <c r="F33" s="1104" t="s">
        <v>108</v>
      </c>
      <c r="G33" s="1104" t="s">
        <v>12</v>
      </c>
      <c r="H33" s="1101" t="s">
        <v>4637</v>
      </c>
      <c r="I33" s="1113"/>
      <c r="J33" s="1114" t="s">
        <v>585</v>
      </c>
      <c r="K33" s="1107" t="str">
        <f t="shared" si="1"/>
        <v>Mở</v>
      </c>
      <c r="L33" s="1115" t="s">
        <v>62</v>
      </c>
      <c r="M33" s="1107" t="str">
        <f>VLOOKUP(C33,[16]K18!$B$5:$K$501,10,0)</f>
        <v>Mở</v>
      </c>
      <c r="N33" s="1117"/>
      <c r="O33" s="1107">
        <f>VLOOKUP(C33,[16]K18!$B$3:$J$504,9,0)</f>
        <v>70</v>
      </c>
      <c r="P33" s="1118"/>
      <c r="R33" s="1075" t="s">
        <v>4801</v>
      </c>
    </row>
    <row r="34" spans="1:18" ht="32.25" hidden="1" customHeight="1" x14ac:dyDescent="0.2">
      <c r="A34" s="1100">
        <v>27</v>
      </c>
      <c r="B34" s="1101" t="str">
        <f t="shared" si="0"/>
        <v>18.50104147.01</v>
      </c>
      <c r="C34" s="1102" t="str">
        <f>VLOOKUP(B34,'[14]TKB(Tao lop HP_All)'!$B$8:$C$451,2,0)</f>
        <v>201810104147001</v>
      </c>
      <c r="D34" s="1101" t="str">
        <f>VLOOKUP(E34,[15]QuyetdinhPCGD!$B$6:$C$807,2,0)</f>
        <v>0104147</v>
      </c>
      <c r="E34" s="1103" t="s">
        <v>1092</v>
      </c>
      <c r="F34" s="1104" t="s">
        <v>108</v>
      </c>
      <c r="G34" s="1104" t="s">
        <v>13</v>
      </c>
      <c r="H34" s="1101" t="s">
        <v>4637</v>
      </c>
      <c r="I34" s="1113"/>
      <c r="J34" s="1114" t="s">
        <v>585</v>
      </c>
      <c r="K34" s="1107" t="str">
        <f t="shared" si="1"/>
        <v>Mở</v>
      </c>
      <c r="L34" s="1115" t="s">
        <v>62</v>
      </c>
      <c r="M34" s="1107" t="str">
        <f>VLOOKUP(C34,[16]K18!$B$5:$K$501,10,0)</f>
        <v>Mở</v>
      </c>
      <c r="N34" s="1117"/>
      <c r="O34" s="1107">
        <f>VLOOKUP(C34,[16]K18!$B$3:$J$504,9,0)</f>
        <v>67</v>
      </c>
      <c r="P34" s="1118"/>
      <c r="R34" s="1075" t="s">
        <v>4801</v>
      </c>
    </row>
    <row r="35" spans="1:18" ht="32.25" hidden="1" customHeight="1" x14ac:dyDescent="0.2">
      <c r="A35" s="1100">
        <v>28</v>
      </c>
      <c r="B35" s="1101" t="str">
        <f t="shared" si="0"/>
        <v>18.50104105.02</v>
      </c>
      <c r="C35" s="1102" t="str">
        <f>VLOOKUP(B35,'[14]TKB(Tao lop HP_All)'!$B$8:$C$451,2,0)</f>
        <v>201810104105002</v>
      </c>
      <c r="D35" s="1101" t="str">
        <f>VLOOKUP(E35,[15]QuyetdinhPCGD!$B$6:$C$807,2,0)</f>
        <v>0104105</v>
      </c>
      <c r="E35" s="1103" t="s">
        <v>696</v>
      </c>
      <c r="F35" s="1104" t="s">
        <v>145</v>
      </c>
      <c r="G35" s="1104" t="s">
        <v>12</v>
      </c>
      <c r="H35" s="1101" t="s">
        <v>4637</v>
      </c>
      <c r="I35" s="1113"/>
      <c r="J35" s="1114" t="s">
        <v>587</v>
      </c>
      <c r="K35" s="1107" t="str">
        <f t="shared" si="1"/>
        <v>Mở</v>
      </c>
      <c r="L35" s="1115" t="s">
        <v>70</v>
      </c>
      <c r="M35" s="1107" t="str">
        <f>VLOOKUP(C35,[16]K18!$B$5:$K$501,10,0)</f>
        <v>Mở</v>
      </c>
      <c r="N35" s="1117"/>
      <c r="O35" s="1107">
        <f>VLOOKUP(C35,[16]K18!$B$3:$J$504,9,0)</f>
        <v>59</v>
      </c>
      <c r="P35" s="1118"/>
      <c r="R35" s="1075" t="s">
        <v>4798</v>
      </c>
    </row>
    <row r="36" spans="1:18" ht="32.25" hidden="1" customHeight="1" x14ac:dyDescent="0.2">
      <c r="A36" s="1100">
        <v>29</v>
      </c>
      <c r="B36" s="1101" t="str">
        <f t="shared" si="0"/>
        <v>18.50104105.02</v>
      </c>
      <c r="C36" s="1102" t="str">
        <f>VLOOKUP(B36,'[14]TKB(Tao lop HP_All)'!$B$8:$C$451,2,0)</f>
        <v>201810104105002</v>
      </c>
      <c r="D36" s="1101" t="str">
        <f>VLOOKUP(E36,[15]QuyetdinhPCGD!$B$6:$C$807,2,0)</f>
        <v>0104105</v>
      </c>
      <c r="E36" s="1103" t="s">
        <v>696</v>
      </c>
      <c r="F36" s="1104" t="s">
        <v>145</v>
      </c>
      <c r="G36" s="1104" t="s">
        <v>13</v>
      </c>
      <c r="H36" s="1101" t="s">
        <v>4637</v>
      </c>
      <c r="I36" s="1113"/>
      <c r="J36" s="1114" t="s">
        <v>587</v>
      </c>
      <c r="K36" s="1107" t="str">
        <f t="shared" si="1"/>
        <v>Mở</v>
      </c>
      <c r="L36" s="1115" t="s">
        <v>70</v>
      </c>
      <c r="M36" s="1107" t="str">
        <f>VLOOKUP(C36,[16]K18!$B$5:$K$501,10,0)</f>
        <v>Mở</v>
      </c>
      <c r="N36" s="1117"/>
      <c r="O36" s="1107">
        <f>VLOOKUP(C36,[16]K18!$B$3:$J$504,9,0)</f>
        <v>59</v>
      </c>
      <c r="P36" s="1118"/>
      <c r="R36" s="1075" t="s">
        <v>4798</v>
      </c>
    </row>
    <row r="37" spans="1:18" ht="32.25" hidden="1" customHeight="1" x14ac:dyDescent="0.2">
      <c r="A37" s="1100">
        <v>30</v>
      </c>
      <c r="B37" s="1101" t="str">
        <f t="shared" si="0"/>
        <v>18.50104113.02</v>
      </c>
      <c r="C37" s="1102" t="str">
        <f>VLOOKUP(B37,'[14]TKB(Tao lop HP_All)'!$B$8:$C$451,2,0)</f>
        <v>201810104113002</v>
      </c>
      <c r="D37" s="1101" t="str">
        <f>VLOOKUP(E37,[15]QuyetdinhPCGD!$B$6:$C$807,2,0)</f>
        <v>0104113</v>
      </c>
      <c r="E37" s="1103" t="s">
        <v>702</v>
      </c>
      <c r="F37" s="1104" t="s">
        <v>173</v>
      </c>
      <c r="G37" s="1104" t="s">
        <v>11</v>
      </c>
      <c r="H37" s="1101" t="s">
        <v>4637</v>
      </c>
      <c r="I37" s="1113"/>
      <c r="J37" s="1114" t="s">
        <v>587</v>
      </c>
      <c r="K37" s="1107" t="str">
        <f t="shared" si="1"/>
        <v>Mở</v>
      </c>
      <c r="L37" s="1115" t="s">
        <v>70</v>
      </c>
      <c r="M37" s="1107" t="str">
        <f>VLOOKUP(C37,[16]K18!$B$5:$K$501,10,0)</f>
        <v>Mở</v>
      </c>
      <c r="N37" s="1117"/>
      <c r="O37" s="1107">
        <f>VLOOKUP(C37,[16]K18!$B$3:$J$504,9,0)</f>
        <v>45</v>
      </c>
      <c r="P37" s="1118"/>
      <c r="R37" s="1075" t="s">
        <v>4798</v>
      </c>
    </row>
    <row r="38" spans="1:18" ht="32.25" hidden="1" customHeight="1" x14ac:dyDescent="0.2">
      <c r="A38" s="1100">
        <v>31</v>
      </c>
      <c r="B38" s="1101" t="str">
        <f t="shared" si="0"/>
        <v>18.50104135.02</v>
      </c>
      <c r="C38" s="1102" t="str">
        <f>VLOOKUP(B38,'[14]TKB(Tao lop HP_All)'!$B$8:$C$451,2,0)</f>
        <v>201810104135002</v>
      </c>
      <c r="D38" s="1101" t="str">
        <f>VLOOKUP(E38,[15]QuyetdinhPCGD!$B$6:$C$807,2,0)</f>
        <v>0104135</v>
      </c>
      <c r="E38" s="1103" t="s">
        <v>97</v>
      </c>
      <c r="F38" s="1104" t="s">
        <v>98</v>
      </c>
      <c r="G38" s="1104" t="s">
        <v>12</v>
      </c>
      <c r="H38" s="1101" t="s">
        <v>4637</v>
      </c>
      <c r="I38" s="1113"/>
      <c r="J38" s="1114" t="s">
        <v>587</v>
      </c>
      <c r="K38" s="1107" t="str">
        <f t="shared" si="1"/>
        <v>Mở</v>
      </c>
      <c r="L38" s="1115" t="s">
        <v>70</v>
      </c>
      <c r="M38" s="1107" t="str">
        <f>VLOOKUP(C38,[16]K18!$B$5:$K$501,10,0)</f>
        <v>Mở</v>
      </c>
      <c r="N38" s="1117"/>
      <c r="O38" s="1107">
        <f>VLOOKUP(C38,[16]K18!$B$3:$J$504,9,0)</f>
        <v>51</v>
      </c>
      <c r="P38" s="1118"/>
      <c r="R38" s="1075" t="s">
        <v>4798</v>
      </c>
    </row>
    <row r="39" spans="1:18" ht="32.25" hidden="1" customHeight="1" x14ac:dyDescent="0.2">
      <c r="A39" s="1100">
        <v>32</v>
      </c>
      <c r="B39" s="1101" t="str">
        <f t="shared" si="0"/>
        <v>18.50104147.02</v>
      </c>
      <c r="C39" s="1102" t="str">
        <f>VLOOKUP(B39,'[14]TKB(Tao lop HP_All)'!$B$8:$C$451,2,0)</f>
        <v>201810104147002</v>
      </c>
      <c r="D39" s="1101" t="str">
        <f>VLOOKUP(E39,[15]QuyetdinhPCGD!$B$6:$C$807,2,0)</f>
        <v>0104147</v>
      </c>
      <c r="E39" s="1103" t="s">
        <v>1092</v>
      </c>
      <c r="F39" s="1104" t="s">
        <v>98</v>
      </c>
      <c r="G39" s="1104" t="s">
        <v>13</v>
      </c>
      <c r="H39" s="1101" t="s">
        <v>4637</v>
      </c>
      <c r="I39" s="1113"/>
      <c r="J39" s="1114" t="s">
        <v>587</v>
      </c>
      <c r="K39" s="1107" t="str">
        <f t="shared" si="1"/>
        <v>Mở</v>
      </c>
      <c r="L39" s="1115" t="s">
        <v>70</v>
      </c>
      <c r="M39" s="1107" t="str">
        <f>VLOOKUP(C39,[16]K18!$B$5:$K$501,10,0)</f>
        <v>Mở</v>
      </c>
      <c r="N39" s="1117"/>
      <c r="O39" s="1107">
        <f>VLOOKUP(C39,[16]K18!$B$3:$J$504,9,0)</f>
        <v>48</v>
      </c>
      <c r="P39" s="1118"/>
      <c r="R39" s="1075" t="s">
        <v>4798</v>
      </c>
    </row>
    <row r="40" spans="1:18" ht="32.25" hidden="1" customHeight="1" x14ac:dyDescent="0.2">
      <c r="A40" s="1100">
        <v>33</v>
      </c>
      <c r="B40" s="1101" t="str">
        <f t="shared" si="0"/>
        <v>18.50104132.01</v>
      </c>
      <c r="C40" s="1102" t="str">
        <f>VLOOKUP(B40,'[14]TKB(Tao lop HP_All)'!$B$8:$C$451,2,0)</f>
        <v>201810104132001</v>
      </c>
      <c r="D40" s="1101" t="str">
        <f>VLOOKUP(E40,[15]QuyetdinhPCGD!$B$6:$C$807,2,0)</f>
        <v>0104132</v>
      </c>
      <c r="E40" s="1103" t="s">
        <v>339</v>
      </c>
      <c r="F40" s="1104" t="s">
        <v>98</v>
      </c>
      <c r="G40" s="1104" t="s">
        <v>13</v>
      </c>
      <c r="H40" s="1101" t="s">
        <v>4790</v>
      </c>
      <c r="I40" s="1113"/>
      <c r="J40" s="1114" t="s">
        <v>4802</v>
      </c>
      <c r="K40" s="1107" t="str">
        <f t="shared" si="1"/>
        <v>Mở</v>
      </c>
      <c r="L40" s="1115" t="s">
        <v>62</v>
      </c>
      <c r="M40" s="1107" t="str">
        <f>VLOOKUP(C40,[16]K18!$B$5:$K$501,10,0)</f>
        <v>Mở</v>
      </c>
      <c r="N40" s="1117"/>
      <c r="O40" s="1107">
        <f>VLOOKUP(C40,[16]K18!$B$3:$J$504,9,0)</f>
        <v>90</v>
      </c>
      <c r="P40" s="1118"/>
      <c r="R40" s="1075" t="s">
        <v>4798</v>
      </c>
    </row>
    <row r="41" spans="1:18" ht="32.25" hidden="1" customHeight="1" x14ac:dyDescent="0.2">
      <c r="A41" s="1100">
        <v>34</v>
      </c>
      <c r="B41" s="1101" t="str">
        <f t="shared" si="0"/>
        <v>18.50804114.01</v>
      </c>
      <c r="C41" s="1102" t="str">
        <f>VLOOKUP(B41,'[14]TKB(Tao lop HP_All)'!$B$8:$C$451,2,0)</f>
        <v>201810804114001</v>
      </c>
      <c r="D41" s="1101" t="str">
        <f>VLOOKUP(E41,[15]QuyetdinhPCGD!$B$6:$C$807,2,0)</f>
        <v>0804114</v>
      </c>
      <c r="E41" s="1103" t="s">
        <v>4803</v>
      </c>
      <c r="F41" s="1104" t="s">
        <v>173</v>
      </c>
      <c r="G41" s="1104" t="s">
        <v>12</v>
      </c>
      <c r="H41" s="1101" t="s">
        <v>4792</v>
      </c>
      <c r="I41" s="1113"/>
      <c r="J41" s="1114" t="s">
        <v>4804</v>
      </c>
      <c r="K41" s="1107" t="str">
        <f t="shared" si="1"/>
        <v>Mở</v>
      </c>
      <c r="L41" s="1115" t="s">
        <v>62</v>
      </c>
      <c r="M41" s="1107" t="str">
        <f>VLOOKUP(C41,[16]K18!$B$5:$K$501,10,0)</f>
        <v>Mở</v>
      </c>
      <c r="N41" s="1117"/>
      <c r="O41" s="1107">
        <f>VLOOKUP(C41,[16]K18!$B$3:$J$504,9,0)</f>
        <v>59</v>
      </c>
      <c r="P41" s="1118"/>
      <c r="R41" s="1075" t="s">
        <v>4798</v>
      </c>
    </row>
    <row r="42" spans="1:18" ht="32.25" hidden="1" customHeight="1" x14ac:dyDescent="0.2">
      <c r="A42" s="1100">
        <v>35</v>
      </c>
      <c r="B42" s="1101" t="str">
        <f t="shared" si="0"/>
        <v>18.50804116.01</v>
      </c>
      <c r="C42" s="1102" t="str">
        <f>VLOOKUP(B42,'[14]TKB(Tao lop HP_All)'!$B$8:$C$451,2,0)</f>
        <v>201810804116001</v>
      </c>
      <c r="D42" s="1101" t="str">
        <f>VLOOKUP(E42,[15]QuyetdinhPCGD!$B$6:$C$807,2,0)</f>
        <v>0804116</v>
      </c>
      <c r="E42" s="1103" t="s">
        <v>120</v>
      </c>
      <c r="F42" s="1104" t="s">
        <v>145</v>
      </c>
      <c r="G42" s="1104" t="s">
        <v>10</v>
      </c>
      <c r="H42" s="1101" t="s">
        <v>4792</v>
      </c>
      <c r="I42" s="1113"/>
      <c r="J42" s="1114" t="s">
        <v>4804</v>
      </c>
      <c r="K42" s="1107" t="str">
        <f t="shared" si="1"/>
        <v>Mở</v>
      </c>
      <c r="L42" s="1115" t="s">
        <v>62</v>
      </c>
      <c r="M42" s="1107" t="str">
        <f>VLOOKUP(C42,[16]K18!$B$5:$K$501,10,0)</f>
        <v>Mở</v>
      </c>
      <c r="N42" s="1117"/>
      <c r="O42" s="1107">
        <f>VLOOKUP(C42,[16]K18!$B$3:$J$504,9,0)</f>
        <v>86</v>
      </c>
      <c r="P42" s="1118"/>
      <c r="R42" s="1075" t="s">
        <v>4798</v>
      </c>
    </row>
    <row r="43" spans="1:18" ht="32.25" hidden="1" customHeight="1" x14ac:dyDescent="0.2">
      <c r="A43" s="1100">
        <v>36</v>
      </c>
      <c r="B43" s="1101" t="str">
        <f t="shared" si="0"/>
        <v>18.50804116.01</v>
      </c>
      <c r="C43" s="1102" t="str">
        <f>VLOOKUP(B43,'[14]TKB(Tao lop HP_All)'!$B$8:$C$451,2,0)</f>
        <v>201810804116001</v>
      </c>
      <c r="D43" s="1101" t="str">
        <f>VLOOKUP(E43,[15]QuyetdinhPCGD!$B$6:$C$807,2,0)</f>
        <v>0804116</v>
      </c>
      <c r="E43" s="1120" t="s">
        <v>120</v>
      </c>
      <c r="F43" s="1104" t="s">
        <v>145</v>
      </c>
      <c r="G43" s="1104" t="s">
        <v>11</v>
      </c>
      <c r="H43" s="1101" t="s">
        <v>4792</v>
      </c>
      <c r="I43" s="1113"/>
      <c r="J43" s="1114" t="s">
        <v>4804</v>
      </c>
      <c r="K43" s="1107" t="str">
        <f t="shared" si="1"/>
        <v>Mở</v>
      </c>
      <c r="L43" s="1115" t="s">
        <v>62</v>
      </c>
      <c r="M43" s="1107" t="str">
        <f>VLOOKUP(C43,[16]K18!$B$5:$K$501,10,0)</f>
        <v>Mở</v>
      </c>
      <c r="N43" s="1117"/>
      <c r="O43" s="1107">
        <f>VLOOKUP(C43,[16]K18!$B$3:$J$504,9,0)</f>
        <v>86</v>
      </c>
      <c r="P43" s="1118"/>
      <c r="R43" s="1075" t="s">
        <v>4798</v>
      </c>
    </row>
    <row r="44" spans="1:18" ht="32.25" hidden="1" customHeight="1" x14ac:dyDescent="0.2">
      <c r="A44" s="1100">
        <v>37</v>
      </c>
      <c r="B44" s="1101" t="str">
        <f t="shared" si="0"/>
        <v>18.50804118.01</v>
      </c>
      <c r="C44" s="1102" t="str">
        <f>VLOOKUP(B44,'[14]TKB(Tao lop HP_All)'!$B$8:$C$451,2,0)</f>
        <v>201810804118001</v>
      </c>
      <c r="D44" s="1101" t="str">
        <f>VLOOKUP(E44,[15]QuyetdinhPCGD!$B$6:$C$807,2,0)</f>
        <v>0804118</v>
      </c>
      <c r="E44" s="1103" t="s">
        <v>122</v>
      </c>
      <c r="F44" s="1104" t="s">
        <v>98</v>
      </c>
      <c r="G44" s="1104" t="s">
        <v>10</v>
      </c>
      <c r="H44" s="1101" t="s">
        <v>4792</v>
      </c>
      <c r="I44" s="1113"/>
      <c r="J44" s="1114" t="s">
        <v>4804</v>
      </c>
      <c r="K44" s="1107" t="str">
        <f t="shared" si="1"/>
        <v>Mở</v>
      </c>
      <c r="L44" s="1115" t="s">
        <v>62</v>
      </c>
      <c r="M44" s="1107" t="str">
        <f>VLOOKUP(C44,[16]K18!$B$5:$K$501,10,0)</f>
        <v>Mở</v>
      </c>
      <c r="N44" s="1117"/>
      <c r="O44" s="1107">
        <f>VLOOKUP(C44,[16]K18!$B$3:$J$504,9,0)</f>
        <v>59</v>
      </c>
      <c r="P44" s="1118"/>
      <c r="R44" s="1075" t="s">
        <v>4798</v>
      </c>
    </row>
    <row r="45" spans="1:18" ht="32.25" hidden="1" customHeight="1" x14ac:dyDescent="0.2">
      <c r="A45" s="1100">
        <v>38</v>
      </c>
      <c r="B45" s="1101" t="str">
        <f t="shared" si="0"/>
        <v>18.50704109.01</v>
      </c>
      <c r="C45" s="1102" t="str">
        <f>VLOOKUP(B45,'[14]TKB(Tao lop HP_All)'!$B$8:$C$451,2,0)</f>
        <v>201810704109001</v>
      </c>
      <c r="D45" s="1101" t="str">
        <f>VLOOKUP(E45,[15]QuyetdinhPCGD!$B$6:$C$807,2,0)</f>
        <v>0704109</v>
      </c>
      <c r="E45" s="1103" t="s">
        <v>422</v>
      </c>
      <c r="F45" s="1104" t="s">
        <v>178</v>
      </c>
      <c r="G45" s="1104" t="s">
        <v>8</v>
      </c>
      <c r="H45" s="1101" t="s">
        <v>4805</v>
      </c>
      <c r="I45" s="1113"/>
      <c r="J45" s="1114" t="s">
        <v>130</v>
      </c>
      <c r="K45" s="1107" t="str">
        <f t="shared" si="1"/>
        <v>Mở</v>
      </c>
      <c r="L45" s="1115" t="s">
        <v>62</v>
      </c>
      <c r="M45" s="1107" t="str">
        <f>VLOOKUP(C45,[16]K18!$B$5:$K$501,10,0)</f>
        <v>Mở</v>
      </c>
      <c r="N45" s="1117"/>
      <c r="O45" s="1107">
        <f>VLOOKUP(C45,[16]K18!$B$3:$J$504,9,0)</f>
        <v>65</v>
      </c>
      <c r="P45" s="1118"/>
      <c r="R45" s="1075" t="s">
        <v>4801</v>
      </c>
    </row>
    <row r="46" spans="1:18" ht="32.25" hidden="1" customHeight="1" x14ac:dyDescent="0.2">
      <c r="A46" s="1100">
        <v>39</v>
      </c>
      <c r="B46" s="1101" t="str">
        <f t="shared" si="0"/>
        <v>18.50704109.02</v>
      </c>
      <c r="C46" s="1102" t="str">
        <f>VLOOKUP(B46,'[14]TKB(Tao lop HP_All)'!$B$8:$C$451,2,0)</f>
        <v>201810704109002</v>
      </c>
      <c r="D46" s="1101" t="str">
        <f>VLOOKUP(E46,[15]QuyetdinhPCGD!$B$6:$C$807,2,0)</f>
        <v>0704109</v>
      </c>
      <c r="E46" s="1103" t="s">
        <v>422</v>
      </c>
      <c r="F46" s="1104" t="s">
        <v>173</v>
      </c>
      <c r="G46" s="1104" t="s">
        <v>8</v>
      </c>
      <c r="H46" s="1101" t="s">
        <v>4805</v>
      </c>
      <c r="I46" s="1113"/>
      <c r="J46" s="1114" t="s">
        <v>131</v>
      </c>
      <c r="K46" s="1107" t="str">
        <f t="shared" si="1"/>
        <v>Mở</v>
      </c>
      <c r="L46" s="1115" t="s">
        <v>70</v>
      </c>
      <c r="M46" s="1107" t="str">
        <f>VLOOKUP(C46,[16]K18!$B$5:$K$501,10,0)</f>
        <v>Mở</v>
      </c>
      <c r="N46" s="1117"/>
      <c r="O46" s="1107">
        <f>VLOOKUP(C46,[16]K18!$B$3:$J$504,9,0)</f>
        <v>54</v>
      </c>
      <c r="P46" s="1118"/>
      <c r="R46" s="1075" t="s">
        <v>4798</v>
      </c>
    </row>
    <row r="47" spans="1:18" ht="32.25" hidden="1" customHeight="1" x14ac:dyDescent="0.2">
      <c r="A47" s="1100">
        <v>40</v>
      </c>
      <c r="B47" s="1101" t="str">
        <f t="shared" si="0"/>
        <v>18.51104102.01</v>
      </c>
      <c r="C47" s="1102" t="str">
        <f>VLOOKUP(B47,'[14]TKB(Tao lop HP_All)'!$B$8:$C$451,2,0)</f>
        <v>201811104102001</v>
      </c>
      <c r="D47" s="1101" t="str">
        <f>VLOOKUP(E47,[15]QuyetdinhPCGD!$B$6:$C$807,2,0)</f>
        <v>1104102</v>
      </c>
      <c r="E47" s="1103" t="s">
        <v>449</v>
      </c>
      <c r="F47" s="1104" t="s">
        <v>100</v>
      </c>
      <c r="G47" s="1104" t="s">
        <v>11</v>
      </c>
      <c r="H47" s="1101" t="s">
        <v>4806</v>
      </c>
      <c r="I47" s="1113"/>
      <c r="J47" s="1114" t="s">
        <v>154</v>
      </c>
      <c r="K47" s="1107" t="str">
        <f t="shared" si="1"/>
        <v>Mở</v>
      </c>
      <c r="L47" s="1115" t="s">
        <v>62</v>
      </c>
      <c r="M47" s="1107" t="str">
        <f>VLOOKUP(C47,[16]K18!$B$5:$K$501,10,0)</f>
        <v>Mở</v>
      </c>
      <c r="N47" s="1117"/>
      <c r="O47" s="1107">
        <f>VLOOKUP(C47,[16]K18!$B$3:$J$504,9,0)</f>
        <v>56</v>
      </c>
      <c r="P47" s="1118"/>
      <c r="R47" s="1075" t="s">
        <v>4801</v>
      </c>
    </row>
    <row r="48" spans="1:18" ht="32.25" hidden="1" customHeight="1" x14ac:dyDescent="0.2">
      <c r="A48" s="1100">
        <v>41</v>
      </c>
      <c r="B48" s="1101" t="str">
        <f t="shared" si="0"/>
        <v>18.51104103.01</v>
      </c>
      <c r="C48" s="1102" t="str">
        <f>VLOOKUP(B48,'[14]TKB(Tao lop HP_All)'!$B$8:$C$451,2,0)</f>
        <v>201811104103001</v>
      </c>
      <c r="D48" s="1101" t="str">
        <f>VLOOKUP(E48,[15]QuyetdinhPCGD!$B$6:$C$807,2,0)</f>
        <v>1104103</v>
      </c>
      <c r="E48" s="1103" t="s">
        <v>172</v>
      </c>
      <c r="F48" s="1104" t="s">
        <v>100</v>
      </c>
      <c r="G48" s="1104" t="s">
        <v>10</v>
      </c>
      <c r="H48" s="1101" t="s">
        <v>4806</v>
      </c>
      <c r="I48" s="1113"/>
      <c r="J48" s="1114" t="s">
        <v>154</v>
      </c>
      <c r="K48" s="1107" t="str">
        <f t="shared" si="1"/>
        <v>Mở</v>
      </c>
      <c r="L48" s="1115" t="s">
        <v>62</v>
      </c>
      <c r="M48" s="1107" t="str">
        <f>VLOOKUP(C48,[16]K18!$B$5:$K$501,10,0)</f>
        <v>Mở</v>
      </c>
      <c r="N48" s="1117"/>
      <c r="O48" s="1107">
        <f>VLOOKUP(C48,[16]K18!$B$3:$J$504,9,0)</f>
        <v>55</v>
      </c>
      <c r="P48" s="1118"/>
      <c r="R48" s="1075" t="s">
        <v>4801</v>
      </c>
    </row>
    <row r="49" spans="1:18" ht="32.25" hidden="1" customHeight="1" x14ac:dyDescent="0.2">
      <c r="A49" s="1100">
        <v>42</v>
      </c>
      <c r="B49" s="1101" t="str">
        <f t="shared" si="0"/>
        <v>18.51104120.01</v>
      </c>
      <c r="C49" s="1102" t="str">
        <f>VLOOKUP(B49,'[14]TKB(Tao lop HP_All)'!$B$8:$C$451,2,0)</f>
        <v>201811104120001</v>
      </c>
      <c r="D49" s="1101" t="str">
        <f>VLOOKUP(E49,[15]QuyetdinhPCGD!$B$6:$C$807,2,0)</f>
        <v>1104120</v>
      </c>
      <c r="E49" s="1103" t="s">
        <v>4807</v>
      </c>
      <c r="F49" s="1104" t="s">
        <v>60</v>
      </c>
      <c r="G49" s="1104" t="s">
        <v>8</v>
      </c>
      <c r="H49" s="1101" t="s">
        <v>4806</v>
      </c>
      <c r="I49" s="1113"/>
      <c r="J49" s="1114" t="s">
        <v>154</v>
      </c>
      <c r="K49" s="1107" t="str">
        <f t="shared" si="1"/>
        <v>Mở</v>
      </c>
      <c r="L49" s="1115" t="s">
        <v>62</v>
      </c>
      <c r="M49" s="1107" t="str">
        <f>VLOOKUP(C49,[16]K18!$B$5:$K$501,10,0)</f>
        <v>Mở</v>
      </c>
      <c r="N49" s="1117"/>
      <c r="O49" s="1107">
        <f>VLOOKUP(C49,[16]K18!$B$3:$J$504,9,0)</f>
        <v>57</v>
      </c>
      <c r="P49" s="1118"/>
      <c r="R49" s="1075" t="s">
        <v>4801</v>
      </c>
    </row>
    <row r="50" spans="1:18" ht="32.25" hidden="1" customHeight="1" x14ac:dyDescent="0.2">
      <c r="A50" s="1100">
        <v>43</v>
      </c>
      <c r="B50" s="1101" t="str">
        <f t="shared" si="0"/>
        <v>18.51104132.01</v>
      </c>
      <c r="C50" s="1102" t="str">
        <f>VLOOKUP(B50,'[14]TKB(Tao lop HP_All)'!$B$8:$C$451,2,0)</f>
        <v>201811104132001</v>
      </c>
      <c r="D50" s="1101" t="str">
        <f>VLOOKUP(E50,[15]QuyetdinhPCGD!$B$6:$C$807,2,0)</f>
        <v>1104132</v>
      </c>
      <c r="E50" s="1103" t="s">
        <v>4185</v>
      </c>
      <c r="F50" s="1104" t="s">
        <v>91</v>
      </c>
      <c r="G50" s="1104" t="s">
        <v>8</v>
      </c>
      <c r="H50" s="1101" t="s">
        <v>4806</v>
      </c>
      <c r="I50" s="1113"/>
      <c r="J50" s="1114" t="s">
        <v>154</v>
      </c>
      <c r="K50" s="1107" t="str">
        <f t="shared" si="1"/>
        <v>Mở</v>
      </c>
      <c r="L50" s="1115" t="s">
        <v>62</v>
      </c>
      <c r="M50" s="1107" t="str">
        <f>VLOOKUP(C50,[16]K18!$B$5:$K$501,10,0)</f>
        <v>Mở</v>
      </c>
      <c r="N50" s="1117"/>
      <c r="O50" s="1107">
        <f>VLOOKUP(C50,[16]K18!$B$3:$J$504,9,0)</f>
        <v>54</v>
      </c>
      <c r="P50" s="1118"/>
      <c r="R50" s="1075" t="s">
        <v>4801</v>
      </c>
    </row>
    <row r="51" spans="1:18" ht="32.25" hidden="1" customHeight="1" x14ac:dyDescent="0.2">
      <c r="A51" s="1100">
        <v>44</v>
      </c>
      <c r="B51" s="1101" t="str">
        <f t="shared" si="0"/>
        <v>18.51104102.02</v>
      </c>
      <c r="C51" s="1102" t="str">
        <f>VLOOKUP(B51,'[14]TKB(Tao lop HP_All)'!$B$8:$C$451,2,0)</f>
        <v>201811104102002</v>
      </c>
      <c r="D51" s="1101" t="str">
        <f>VLOOKUP(E51,[15]QuyetdinhPCGD!$B$6:$C$807,2,0)</f>
        <v>1104102</v>
      </c>
      <c r="E51" s="1103" t="s">
        <v>449</v>
      </c>
      <c r="F51" s="1104" t="s">
        <v>98</v>
      </c>
      <c r="G51" s="1104" t="s">
        <v>11</v>
      </c>
      <c r="H51" s="1101" t="s">
        <v>4806</v>
      </c>
      <c r="I51" s="1113"/>
      <c r="J51" s="1114" t="s">
        <v>157</v>
      </c>
      <c r="K51" s="1107" t="str">
        <f t="shared" si="1"/>
        <v>Mở</v>
      </c>
      <c r="L51" s="1115" t="s">
        <v>70</v>
      </c>
      <c r="M51" s="1107" t="str">
        <f>VLOOKUP(C51,[16]K18!$B$5:$K$501,10,0)</f>
        <v>Mở</v>
      </c>
      <c r="N51" s="1117"/>
      <c r="O51" s="1107">
        <f>VLOOKUP(C51,[16]K18!$B$3:$J$504,9,0)</f>
        <v>57</v>
      </c>
      <c r="P51" s="1118"/>
      <c r="R51" s="1075" t="s">
        <v>4798</v>
      </c>
    </row>
    <row r="52" spans="1:18" ht="32.25" hidden="1" customHeight="1" x14ac:dyDescent="0.2">
      <c r="A52" s="1100">
        <v>45</v>
      </c>
      <c r="B52" s="1101" t="str">
        <f t="shared" si="0"/>
        <v>18.51104103.02</v>
      </c>
      <c r="C52" s="1102" t="str">
        <f>VLOOKUP(B52,'[14]TKB(Tao lop HP_All)'!$B$8:$C$451,2,0)</f>
        <v>201811104103002</v>
      </c>
      <c r="D52" s="1101" t="str">
        <f>VLOOKUP(E52,[15]QuyetdinhPCGD!$B$6:$C$807,2,0)</f>
        <v>1104103</v>
      </c>
      <c r="E52" s="1103" t="s">
        <v>172</v>
      </c>
      <c r="F52" s="1104" t="s">
        <v>98</v>
      </c>
      <c r="G52" s="1104" t="s">
        <v>10</v>
      </c>
      <c r="H52" s="1101" t="s">
        <v>4806</v>
      </c>
      <c r="I52" s="1113"/>
      <c r="J52" s="1114" t="s">
        <v>157</v>
      </c>
      <c r="K52" s="1107" t="str">
        <f t="shared" si="1"/>
        <v>Mở</v>
      </c>
      <c r="L52" s="1115" t="s">
        <v>70</v>
      </c>
      <c r="M52" s="1107" t="str">
        <f>VLOOKUP(C52,[16]K18!$B$5:$K$501,10,0)</f>
        <v>Mở</v>
      </c>
      <c r="N52" s="1117"/>
      <c r="O52" s="1107">
        <f>VLOOKUP(C52,[16]K18!$B$3:$J$504,9,0)</f>
        <v>57</v>
      </c>
      <c r="P52" s="1118"/>
      <c r="R52" s="1075" t="s">
        <v>4798</v>
      </c>
    </row>
    <row r="53" spans="1:18" ht="32.25" hidden="1" customHeight="1" x14ac:dyDescent="0.2">
      <c r="A53" s="1100">
        <v>46</v>
      </c>
      <c r="B53" s="1101" t="str">
        <f t="shared" si="0"/>
        <v>18.51104120.02</v>
      </c>
      <c r="C53" s="1102" t="str">
        <f>VLOOKUP(B53,'[14]TKB(Tao lop HP_All)'!$B$8:$C$451,2,0)</f>
        <v>201811104120002</v>
      </c>
      <c r="D53" s="1101" t="str">
        <f>VLOOKUP(E53,[15]QuyetdinhPCGD!$B$6:$C$807,2,0)</f>
        <v>1104120</v>
      </c>
      <c r="E53" s="1103" t="s">
        <v>4807</v>
      </c>
      <c r="F53" s="1104" t="s">
        <v>68</v>
      </c>
      <c r="G53" s="1104" t="s">
        <v>8</v>
      </c>
      <c r="H53" s="1101" t="s">
        <v>4806</v>
      </c>
      <c r="I53" s="1113"/>
      <c r="J53" s="1114" t="s">
        <v>157</v>
      </c>
      <c r="K53" s="1107" t="str">
        <f t="shared" si="1"/>
        <v>Mở</v>
      </c>
      <c r="L53" s="1115" t="s">
        <v>70</v>
      </c>
      <c r="M53" s="1107" t="str">
        <f>VLOOKUP(C53,[16]K18!$B$5:$K$501,10,0)</f>
        <v>Mở</v>
      </c>
      <c r="N53" s="1117"/>
      <c r="O53" s="1107">
        <f>VLOOKUP(C53,[16]K18!$B$3:$J$504,9,0)</f>
        <v>56</v>
      </c>
      <c r="P53" s="1118"/>
      <c r="R53" s="1075" t="s">
        <v>4798</v>
      </c>
    </row>
    <row r="54" spans="1:18" ht="32.25" hidden="1" customHeight="1" x14ac:dyDescent="0.2">
      <c r="A54" s="1100">
        <v>47</v>
      </c>
      <c r="B54" s="1101" t="str">
        <f t="shared" si="0"/>
        <v>18.51104132.02</v>
      </c>
      <c r="C54" s="1102" t="str">
        <f>VLOOKUP(B54,'[14]TKB(Tao lop HP_All)'!$B$8:$C$451,2,0)</f>
        <v>201811104132002</v>
      </c>
      <c r="D54" s="1101" t="str">
        <f>VLOOKUP(E54,[15]QuyetdinhPCGD!$B$6:$C$807,2,0)</f>
        <v>1104132</v>
      </c>
      <c r="E54" s="1103" t="s">
        <v>4185</v>
      </c>
      <c r="F54" s="1104" t="s">
        <v>94</v>
      </c>
      <c r="G54" s="1104" t="s">
        <v>8</v>
      </c>
      <c r="H54" s="1101" t="s">
        <v>4806</v>
      </c>
      <c r="I54" s="1113"/>
      <c r="J54" s="1114" t="s">
        <v>157</v>
      </c>
      <c r="K54" s="1107" t="str">
        <f t="shared" si="1"/>
        <v>Mở</v>
      </c>
      <c r="L54" s="1115" t="s">
        <v>70</v>
      </c>
      <c r="M54" s="1107" t="str">
        <f>VLOOKUP(C54,[16]K18!$B$5:$K$501,10,0)</f>
        <v>Mở</v>
      </c>
      <c r="N54" s="1117"/>
      <c r="O54" s="1107">
        <f>VLOOKUP(C54,[16]K18!$B$3:$J$504,9,0)</f>
        <v>56</v>
      </c>
      <c r="P54" s="1118"/>
      <c r="R54" s="1075" t="s">
        <v>4798</v>
      </c>
    </row>
    <row r="55" spans="1:18" ht="32.25" hidden="1" customHeight="1" x14ac:dyDescent="0.2">
      <c r="A55" s="1100">
        <v>48</v>
      </c>
      <c r="B55" s="1101" t="str">
        <f t="shared" si="0"/>
        <v>18.51104102.03</v>
      </c>
      <c r="C55" s="1102" t="str">
        <f>VLOOKUP(B55,'[14]TKB(Tao lop HP_All)'!$B$8:$C$451,2,0)</f>
        <v>201811104102003</v>
      </c>
      <c r="D55" s="1101" t="str">
        <f>VLOOKUP(E55,[15]QuyetdinhPCGD!$B$6:$C$807,2,0)</f>
        <v>1104102</v>
      </c>
      <c r="E55" s="1103" t="s">
        <v>449</v>
      </c>
      <c r="F55" s="1104" t="s">
        <v>108</v>
      </c>
      <c r="G55" s="1104" t="s">
        <v>10</v>
      </c>
      <c r="H55" s="1101" t="s">
        <v>4808</v>
      </c>
      <c r="I55" s="1113"/>
      <c r="J55" s="1114" t="s">
        <v>158</v>
      </c>
      <c r="K55" s="1107" t="str">
        <f t="shared" si="1"/>
        <v>Mở</v>
      </c>
      <c r="L55" s="1115" t="s">
        <v>75</v>
      </c>
      <c r="M55" s="1107" t="str">
        <f>VLOOKUP(C55,[16]K18!$B$5:$K$501,10,0)</f>
        <v>Mở</v>
      </c>
      <c r="N55" s="1117"/>
      <c r="O55" s="1107">
        <f>VLOOKUP(C55,[16]K18!$B$3:$J$504,9,0)</f>
        <v>40</v>
      </c>
      <c r="P55" s="1118"/>
      <c r="R55" s="1075" t="s">
        <v>4801</v>
      </c>
    </row>
    <row r="56" spans="1:18" ht="32.25" hidden="1" customHeight="1" x14ac:dyDescent="0.2">
      <c r="A56" s="1100">
        <v>49</v>
      </c>
      <c r="B56" s="1101" t="str">
        <f t="shared" si="0"/>
        <v>18.51104103.03</v>
      </c>
      <c r="C56" s="1102" t="str">
        <f>VLOOKUP(B56,'[14]TKB(Tao lop HP_All)'!$B$8:$C$451,2,0)</f>
        <v>201811104103003</v>
      </c>
      <c r="D56" s="1101" t="str">
        <f>VLOOKUP(E56,[15]QuyetdinhPCGD!$B$6:$C$807,2,0)</f>
        <v>1104103</v>
      </c>
      <c r="E56" s="1103" t="s">
        <v>172</v>
      </c>
      <c r="F56" s="1104" t="s">
        <v>108</v>
      </c>
      <c r="G56" s="1104" t="s">
        <v>11</v>
      </c>
      <c r="H56" s="1101" t="s">
        <v>4808</v>
      </c>
      <c r="I56" s="1113"/>
      <c r="J56" s="1114" t="s">
        <v>158</v>
      </c>
      <c r="K56" s="1107" t="str">
        <f t="shared" si="1"/>
        <v>Mở</v>
      </c>
      <c r="L56" s="1115" t="s">
        <v>75</v>
      </c>
      <c r="M56" s="1107" t="str">
        <f>VLOOKUP(C56,[16]K18!$B$5:$K$501,10,0)</f>
        <v>Mở</v>
      </c>
      <c r="N56" s="1117"/>
      <c r="O56" s="1107">
        <f>VLOOKUP(C56,[16]K18!$B$3:$J$504,9,0)</f>
        <v>38</v>
      </c>
      <c r="P56" s="1118"/>
      <c r="R56" s="1075" t="s">
        <v>4801</v>
      </c>
    </row>
    <row r="57" spans="1:18" ht="32.25" hidden="1" customHeight="1" x14ac:dyDescent="0.2">
      <c r="A57" s="1100">
        <v>50</v>
      </c>
      <c r="B57" s="1101" t="str">
        <f t="shared" si="0"/>
        <v>18.51104120.03</v>
      </c>
      <c r="C57" s="1102" t="str">
        <f>VLOOKUP(B57,'[14]TKB(Tao lop HP_All)'!$B$8:$C$451,2,0)</f>
        <v>201811104120003</v>
      </c>
      <c r="D57" s="1101" t="str">
        <f>VLOOKUP(E57,[15]QuyetdinhPCGD!$B$6:$C$807,2,0)</f>
        <v>1104120</v>
      </c>
      <c r="E57" s="1103" t="s">
        <v>4807</v>
      </c>
      <c r="F57" s="1104" t="s">
        <v>91</v>
      </c>
      <c r="G57" s="1104" t="s">
        <v>12</v>
      </c>
      <c r="H57" s="1101" t="s">
        <v>4808</v>
      </c>
      <c r="I57" s="1113"/>
      <c r="J57" s="1114" t="s">
        <v>158</v>
      </c>
      <c r="K57" s="1107" t="str">
        <f t="shared" si="1"/>
        <v>Mở</v>
      </c>
      <c r="L57" s="1115" t="s">
        <v>75</v>
      </c>
      <c r="M57" s="1107" t="str">
        <f>VLOOKUP(C57,[16]K18!$B$5:$K$501,10,0)</f>
        <v>Mở</v>
      </c>
      <c r="N57" s="1117"/>
      <c r="O57" s="1107">
        <f>VLOOKUP(C57,[16]K18!$B$3:$J$504,9,0)</f>
        <v>39</v>
      </c>
      <c r="P57" s="1118"/>
      <c r="R57" s="1075" t="s">
        <v>4801</v>
      </c>
    </row>
    <row r="58" spans="1:18" ht="32.25" hidden="1" customHeight="1" x14ac:dyDescent="0.2">
      <c r="A58" s="1100">
        <v>51</v>
      </c>
      <c r="B58" s="1101" t="str">
        <f t="shared" si="0"/>
        <v>18.51104132.03</v>
      </c>
      <c r="C58" s="1102" t="str">
        <f>VLOOKUP(B58,'[14]TKB(Tao lop HP_All)'!$B$8:$C$451,2,0)</f>
        <v>201811104132003</v>
      </c>
      <c r="D58" s="1101" t="str">
        <f>VLOOKUP(E58,[15]QuyetdinhPCGD!$B$6:$C$807,2,0)</f>
        <v>1104132</v>
      </c>
      <c r="E58" s="1103" t="s">
        <v>4185</v>
      </c>
      <c r="F58" s="1104" t="s">
        <v>60</v>
      </c>
      <c r="G58" s="1104" t="s">
        <v>12</v>
      </c>
      <c r="H58" s="1101" t="s">
        <v>4808</v>
      </c>
      <c r="I58" s="1113"/>
      <c r="J58" s="1114" t="s">
        <v>158</v>
      </c>
      <c r="K58" s="1107" t="str">
        <f t="shared" si="1"/>
        <v>Mở</v>
      </c>
      <c r="L58" s="1115" t="s">
        <v>75</v>
      </c>
      <c r="M58" s="1107" t="str">
        <f>VLOOKUP(C58,[16]K18!$B$5:$K$501,10,0)</f>
        <v>Mở</v>
      </c>
      <c r="N58" s="1117"/>
      <c r="O58" s="1107">
        <f>VLOOKUP(C58,[16]K18!$B$3:$J$504,9,0)</f>
        <v>38</v>
      </c>
      <c r="P58" s="1118"/>
      <c r="R58" s="1075" t="s">
        <v>4801</v>
      </c>
    </row>
    <row r="59" spans="1:18" ht="32.25" hidden="1" customHeight="1" x14ac:dyDescent="0.2">
      <c r="A59" s="1100">
        <v>52</v>
      </c>
      <c r="B59" s="1101" t="str">
        <f t="shared" si="0"/>
        <v>18.51104102.04</v>
      </c>
      <c r="C59" s="1102" t="str">
        <f>VLOOKUP(B59,'[14]TKB(Tao lop HP_All)'!$B$8:$C$451,2,0)</f>
        <v>201811104102004</v>
      </c>
      <c r="D59" s="1101" t="str">
        <f>VLOOKUP(E59,[15]QuyetdinhPCGD!$B$6:$C$807,2,0)</f>
        <v>1104102</v>
      </c>
      <c r="E59" s="1103" t="s">
        <v>449</v>
      </c>
      <c r="F59" s="1104" t="s">
        <v>113</v>
      </c>
      <c r="G59" s="1104" t="s">
        <v>10</v>
      </c>
      <c r="H59" s="1101" t="s">
        <v>4808</v>
      </c>
      <c r="I59" s="1113"/>
      <c r="J59" s="1114" t="s">
        <v>159</v>
      </c>
      <c r="K59" s="1107" t="str">
        <f t="shared" si="1"/>
        <v>Mở</v>
      </c>
      <c r="L59" s="1115" t="s">
        <v>89</v>
      </c>
      <c r="M59" s="1107" t="str">
        <f>VLOOKUP(C59,[16]K18!$B$5:$K$501,10,0)</f>
        <v>Mở</v>
      </c>
      <c r="N59" s="1117"/>
      <c r="O59" s="1107">
        <f>VLOOKUP(C59,[16]K18!$B$3:$J$504,9,0)</f>
        <v>50</v>
      </c>
      <c r="P59" s="1118"/>
      <c r="R59" s="1075" t="s">
        <v>4798</v>
      </c>
    </row>
    <row r="60" spans="1:18" ht="32.25" hidden="1" customHeight="1" x14ac:dyDescent="0.2">
      <c r="A60" s="1100">
        <v>53</v>
      </c>
      <c r="B60" s="1101" t="str">
        <f t="shared" si="0"/>
        <v>18.51104103.04</v>
      </c>
      <c r="C60" s="1102" t="str">
        <f>VLOOKUP(B60,'[14]TKB(Tao lop HP_All)'!$B$8:$C$451,2,0)</f>
        <v>201811104103004</v>
      </c>
      <c r="D60" s="1101" t="str">
        <f>VLOOKUP(E60,[15]QuyetdinhPCGD!$B$6:$C$807,2,0)</f>
        <v>1104103</v>
      </c>
      <c r="E60" s="1103" t="s">
        <v>172</v>
      </c>
      <c r="F60" s="1104" t="s">
        <v>113</v>
      </c>
      <c r="G60" s="1104" t="s">
        <v>11</v>
      </c>
      <c r="H60" s="1101" t="s">
        <v>4808</v>
      </c>
      <c r="I60" s="1113"/>
      <c r="J60" s="1114" t="s">
        <v>159</v>
      </c>
      <c r="K60" s="1107" t="str">
        <f t="shared" si="1"/>
        <v>Mở</v>
      </c>
      <c r="L60" s="1115" t="s">
        <v>89</v>
      </c>
      <c r="M60" s="1107" t="str">
        <f>VLOOKUP(C60,[16]K18!$B$5:$K$501,10,0)</f>
        <v>Mở</v>
      </c>
      <c r="N60" s="1117"/>
      <c r="O60" s="1107">
        <f>VLOOKUP(C60,[16]K18!$B$3:$J$504,9,0)</f>
        <v>51</v>
      </c>
      <c r="P60" s="1118"/>
      <c r="R60" s="1075" t="s">
        <v>4798</v>
      </c>
    </row>
    <row r="61" spans="1:18" ht="32.25" hidden="1" customHeight="1" x14ac:dyDescent="0.2">
      <c r="A61" s="1100">
        <v>54</v>
      </c>
      <c r="B61" s="1101" t="str">
        <f t="shared" si="0"/>
        <v>18.51104120.04</v>
      </c>
      <c r="C61" s="1102" t="str">
        <f>VLOOKUP(B61,'[14]TKB(Tao lop HP_All)'!$B$8:$C$451,2,0)</f>
        <v>201811104120004</v>
      </c>
      <c r="D61" s="1101" t="str">
        <f>VLOOKUP(E61,[15]QuyetdinhPCGD!$B$6:$C$807,2,0)</f>
        <v>1104120</v>
      </c>
      <c r="E61" s="1103" t="s">
        <v>4807</v>
      </c>
      <c r="F61" s="1104" t="s">
        <v>94</v>
      </c>
      <c r="G61" s="1104" t="s">
        <v>12</v>
      </c>
      <c r="H61" s="1101" t="s">
        <v>4808</v>
      </c>
      <c r="I61" s="1113"/>
      <c r="J61" s="1114" t="s">
        <v>159</v>
      </c>
      <c r="K61" s="1107" t="str">
        <f t="shared" si="1"/>
        <v>Mở</v>
      </c>
      <c r="L61" s="1115" t="s">
        <v>89</v>
      </c>
      <c r="M61" s="1107" t="str">
        <f>VLOOKUP(C61,[16]K18!$B$5:$K$501,10,0)</f>
        <v>Mở</v>
      </c>
      <c r="N61" s="1117"/>
      <c r="O61" s="1107">
        <f>VLOOKUP(C61,[16]K18!$B$3:$J$504,9,0)</f>
        <v>50</v>
      </c>
      <c r="P61" s="1118"/>
      <c r="R61" s="1075" t="s">
        <v>4798</v>
      </c>
    </row>
    <row r="62" spans="1:18" ht="32.25" hidden="1" customHeight="1" x14ac:dyDescent="0.2">
      <c r="A62" s="1100">
        <v>55</v>
      </c>
      <c r="B62" s="1101" t="str">
        <f t="shared" si="0"/>
        <v>18.51104132.04</v>
      </c>
      <c r="C62" s="1102" t="str">
        <f>VLOOKUP(B62,'[14]TKB(Tao lop HP_All)'!$B$8:$C$451,2,0)</f>
        <v>201811104132004</v>
      </c>
      <c r="D62" s="1101" t="str">
        <f>VLOOKUP(E62,[15]QuyetdinhPCGD!$B$6:$C$807,2,0)</f>
        <v>1104132</v>
      </c>
      <c r="E62" s="1103" t="s">
        <v>4185</v>
      </c>
      <c r="F62" s="1104" t="s">
        <v>68</v>
      </c>
      <c r="G62" s="1104" t="s">
        <v>12</v>
      </c>
      <c r="H62" s="1101" t="s">
        <v>4808</v>
      </c>
      <c r="I62" s="1113"/>
      <c r="J62" s="1114" t="s">
        <v>159</v>
      </c>
      <c r="K62" s="1107" t="str">
        <f t="shared" si="1"/>
        <v>Mở</v>
      </c>
      <c r="L62" s="1115" t="s">
        <v>89</v>
      </c>
      <c r="M62" s="1107" t="str">
        <f>VLOOKUP(C62,[16]K18!$B$5:$K$501,10,0)</f>
        <v>Mở</v>
      </c>
      <c r="N62" s="1117"/>
      <c r="O62" s="1107">
        <f>VLOOKUP(C62,[16]K18!$B$3:$J$504,9,0)</f>
        <v>50</v>
      </c>
      <c r="P62" s="1118"/>
      <c r="R62" s="1075" t="s">
        <v>4798</v>
      </c>
    </row>
    <row r="63" spans="1:18" ht="32.25" hidden="1" customHeight="1" x14ac:dyDescent="0.2">
      <c r="A63" s="1100">
        <v>56</v>
      </c>
      <c r="B63" s="1101" t="str">
        <f t="shared" si="0"/>
        <v>18.51604136.01</v>
      </c>
      <c r="C63" s="1102" t="str">
        <f>VLOOKUP(B63,'[14]TKB(Tao lop HP_All)'!$B$8:$C$451,2,0)</f>
        <v>201811604136001</v>
      </c>
      <c r="D63" s="1101" t="str">
        <f>VLOOKUP(E63,[15]QuyetdinhPCGD!$B$6:$C$807,2,0)</f>
        <v>1604136</v>
      </c>
      <c r="E63" s="1103" t="s">
        <v>539</v>
      </c>
      <c r="F63" s="1104" t="s">
        <v>94</v>
      </c>
      <c r="G63" s="1104" t="s">
        <v>8</v>
      </c>
      <c r="H63" s="1101" t="s">
        <v>4809</v>
      </c>
      <c r="I63" s="1113"/>
      <c r="J63" s="1114" t="s">
        <v>196</v>
      </c>
      <c r="K63" s="1107" t="str">
        <f t="shared" si="1"/>
        <v>Mở</v>
      </c>
      <c r="L63" s="1115" t="s">
        <v>62</v>
      </c>
      <c r="M63" s="1107" t="str">
        <f>VLOOKUP(C63,[16]K18!$B$5:$K$501,10,0)</f>
        <v>Mở</v>
      </c>
      <c r="N63" s="1117"/>
      <c r="O63" s="1107">
        <f>VLOOKUP(C63,[16]K18!$B$3:$J$504,9,0)</f>
        <v>67</v>
      </c>
      <c r="P63" s="1118"/>
      <c r="R63" s="1075" t="s">
        <v>4798</v>
      </c>
    </row>
    <row r="64" spans="1:18" ht="32.25" hidden="1" customHeight="1" x14ac:dyDescent="0.2">
      <c r="A64" s="1100">
        <v>57</v>
      </c>
      <c r="B64" s="1101" t="str">
        <f t="shared" si="0"/>
        <v>18.51604139.01</v>
      </c>
      <c r="C64" s="1102" t="str">
        <f>VLOOKUP(B64,'[14]TKB(Tao lop HP_All)'!$B$8:$C$451,2,0)</f>
        <v>201811604139001</v>
      </c>
      <c r="D64" s="1101" t="str">
        <f>VLOOKUP(E64,[15]QuyetdinhPCGD!$B$6:$C$807,2,0)</f>
        <v>1604139</v>
      </c>
      <c r="E64" s="1103" t="s">
        <v>4810</v>
      </c>
      <c r="F64" s="1104" t="s">
        <v>98</v>
      </c>
      <c r="G64" s="1104" t="s">
        <v>11</v>
      </c>
      <c r="H64" s="1101" t="s">
        <v>4809</v>
      </c>
      <c r="I64" s="1113"/>
      <c r="J64" s="1114" t="s">
        <v>196</v>
      </c>
      <c r="K64" s="1107" t="str">
        <f t="shared" si="1"/>
        <v>Mở</v>
      </c>
      <c r="L64" s="1115" t="s">
        <v>62</v>
      </c>
      <c r="M64" s="1107" t="str">
        <f>VLOOKUP(C64,[16]K18!$B$5:$K$501,10,0)</f>
        <v>Mở</v>
      </c>
      <c r="N64" s="1117"/>
      <c r="O64" s="1107">
        <f>VLOOKUP(C64,[16]K18!$B$3:$J$504,9,0)</f>
        <v>63</v>
      </c>
      <c r="P64" s="1118"/>
      <c r="R64" s="1075" t="s">
        <v>4798</v>
      </c>
    </row>
    <row r="65" spans="1:24" ht="32.25" hidden="1" customHeight="1" x14ac:dyDescent="0.2">
      <c r="A65" s="1100">
        <v>58</v>
      </c>
      <c r="B65" s="1101" t="str">
        <f t="shared" si="0"/>
        <v>18.51604140.01</v>
      </c>
      <c r="C65" s="1102" t="str">
        <f>VLOOKUP(B65,'[14]TKB(Tao lop HP_All)'!$B$8:$C$451,2,0)</f>
        <v>201811604140001</v>
      </c>
      <c r="D65" s="1101" t="str">
        <f>VLOOKUP(E65,[15]QuyetdinhPCGD!$B$6:$C$807,2,0)</f>
        <v>1604140</v>
      </c>
      <c r="E65" s="1103" t="s">
        <v>195</v>
      </c>
      <c r="F65" s="1104" t="s">
        <v>98</v>
      </c>
      <c r="G65" s="1104" t="s">
        <v>9</v>
      </c>
      <c r="H65" s="1101" t="s">
        <v>4809</v>
      </c>
      <c r="I65" s="1113"/>
      <c r="J65" s="1114" t="s">
        <v>196</v>
      </c>
      <c r="K65" s="1107" t="str">
        <f t="shared" si="1"/>
        <v>Mở</v>
      </c>
      <c r="L65" s="1115" t="s">
        <v>62</v>
      </c>
      <c r="M65" s="1107" t="str">
        <f>VLOOKUP(C65,[16]K18!$B$5:$K$501,10,0)</f>
        <v>Mở</v>
      </c>
      <c r="N65" s="1117"/>
      <c r="O65" s="1107">
        <f>VLOOKUP(C65,[16]K18!$B$3:$J$504,9,0)</f>
        <v>66</v>
      </c>
      <c r="P65" s="1118"/>
      <c r="R65" s="1075" t="s">
        <v>4798</v>
      </c>
    </row>
    <row r="66" spans="1:24" ht="32.25" hidden="1" customHeight="1" x14ac:dyDescent="0.2">
      <c r="A66" s="1100">
        <v>59</v>
      </c>
      <c r="B66" s="1101" t="str">
        <f t="shared" si="0"/>
        <v>18.51604141.01</v>
      </c>
      <c r="C66" s="1102" t="str">
        <f>VLOOKUP(B66,'[14]TKB(Tao lop HP_All)'!$B$8:$C$451,2,0)</f>
        <v>201811604141001</v>
      </c>
      <c r="D66" s="1101" t="str">
        <f>VLOOKUP(E66,[15]QuyetdinhPCGD!$B$6:$C$807,2,0)</f>
        <v>1604141</v>
      </c>
      <c r="E66" s="1103" t="s">
        <v>4811</v>
      </c>
      <c r="F66" s="1104" t="s">
        <v>98</v>
      </c>
      <c r="G66" s="1104" t="s">
        <v>10</v>
      </c>
      <c r="H66" s="1101" t="s">
        <v>4809</v>
      </c>
      <c r="I66" s="1113"/>
      <c r="J66" s="1114" t="s">
        <v>196</v>
      </c>
      <c r="K66" s="1107" t="str">
        <f t="shared" si="1"/>
        <v>Mở</v>
      </c>
      <c r="L66" s="1115" t="s">
        <v>62</v>
      </c>
      <c r="M66" s="1107" t="str">
        <f>VLOOKUP(C66,[16]K18!$B$5:$K$501,10,0)</f>
        <v>Mở</v>
      </c>
      <c r="N66" s="1117"/>
      <c r="O66" s="1107">
        <f>VLOOKUP(C66,[16]K18!$B$3:$J$504,9,0)</f>
        <v>66</v>
      </c>
      <c r="P66" s="1118"/>
      <c r="R66" s="1075" t="s">
        <v>4798</v>
      </c>
    </row>
    <row r="67" spans="1:24" ht="32.25" hidden="1" customHeight="1" x14ac:dyDescent="0.2">
      <c r="A67" s="1100">
        <v>60</v>
      </c>
      <c r="B67" s="1101" t="str">
        <f t="shared" si="0"/>
        <v>18.51604150.01</v>
      </c>
      <c r="C67" s="1102" t="str">
        <f>VLOOKUP(B67,'[14]TKB(Tao lop HP_All)'!$B$8:$C$451,2,0)</f>
        <v>201811604150001</v>
      </c>
      <c r="D67" s="1101" t="str">
        <f>VLOOKUP(E67,[15]QuyetdinhPCGD!$B$6:$C$807,2,0)</f>
        <v>1604150</v>
      </c>
      <c r="E67" s="1103" t="s">
        <v>197</v>
      </c>
      <c r="F67" s="1104" t="s">
        <v>98</v>
      </c>
      <c r="G67" s="1104" t="s">
        <v>12</v>
      </c>
      <c r="H67" s="1101" t="s">
        <v>4809</v>
      </c>
      <c r="I67" s="1113"/>
      <c r="J67" s="1114" t="s">
        <v>196</v>
      </c>
      <c r="K67" s="1107" t="str">
        <f t="shared" si="1"/>
        <v>Mở</v>
      </c>
      <c r="L67" s="1115" t="s">
        <v>62</v>
      </c>
      <c r="M67" s="1107" t="str">
        <f>VLOOKUP(C67,[16]K18!$B$5:$K$501,10,0)</f>
        <v>Mở</v>
      </c>
      <c r="N67" s="1117"/>
      <c r="O67" s="1107">
        <f>VLOOKUP(C67,[16]K18!$B$3:$J$504,9,0)</f>
        <v>66</v>
      </c>
      <c r="P67" s="1118"/>
      <c r="R67" s="1075" t="s">
        <v>4798</v>
      </c>
    </row>
    <row r="68" spans="1:24" ht="32.25" hidden="1" customHeight="1" x14ac:dyDescent="0.2">
      <c r="A68" s="1100">
        <v>61</v>
      </c>
      <c r="B68" s="1101" t="str">
        <f t="shared" si="0"/>
        <v>18.51604102.01</v>
      </c>
      <c r="C68" s="1102" t="str">
        <f>VLOOKUP(B68,'[14]TKB(Tao lop HP_All)'!$B$8:$C$451,2,0)</f>
        <v>201811604102001</v>
      </c>
      <c r="D68" s="1101" t="str">
        <f>VLOOKUP(E68,[15]QuyetdinhPCGD!$B$6:$C$807,2,0)</f>
        <v>1604102</v>
      </c>
      <c r="E68" s="1103" t="s">
        <v>818</v>
      </c>
      <c r="F68" s="1104" t="s">
        <v>100</v>
      </c>
      <c r="G68" s="1104" t="s">
        <v>9</v>
      </c>
      <c r="H68" s="1101" t="s">
        <v>4809</v>
      </c>
      <c r="I68" s="1113"/>
      <c r="J68" s="1114" t="s">
        <v>4812</v>
      </c>
      <c r="K68" s="1107" t="str">
        <f t="shared" si="1"/>
        <v>Mở</v>
      </c>
      <c r="L68" s="1115" t="s">
        <v>62</v>
      </c>
      <c r="M68" s="1107" t="str">
        <f>VLOOKUP(C68,[16]K18!$B$5:$K$501,10,0)</f>
        <v>Mở</v>
      </c>
      <c r="N68" s="1117"/>
      <c r="O68" s="1107">
        <f>VLOOKUP(C68,[16]K18!$B$3:$J$504,9,0)</f>
        <v>8</v>
      </c>
      <c r="P68" s="1118"/>
      <c r="R68" s="1075" t="s">
        <v>4801</v>
      </c>
    </row>
    <row r="69" spans="1:24" ht="32.25" hidden="1" customHeight="1" x14ac:dyDescent="0.2">
      <c r="A69" s="1100">
        <v>62</v>
      </c>
      <c r="B69" s="1101" t="str">
        <f t="shared" si="0"/>
        <v>18.51604127.01</v>
      </c>
      <c r="C69" s="1102" t="str">
        <f>VLOOKUP(B69,'[14]TKB(Tao lop HP_All)'!$B$8:$C$451,2,0)</f>
        <v>201811604127001</v>
      </c>
      <c r="D69" s="1101" t="str">
        <f>VLOOKUP(E69,[15]QuyetdinhPCGD!$B$6:$C$807,2,0)</f>
        <v>1604127</v>
      </c>
      <c r="E69" s="1103" t="s">
        <v>4813</v>
      </c>
      <c r="F69" s="1104" t="s">
        <v>100</v>
      </c>
      <c r="G69" s="1104" t="s">
        <v>8</v>
      </c>
      <c r="H69" s="1101" t="s">
        <v>4809</v>
      </c>
      <c r="I69" s="1118"/>
      <c r="J69" s="1114" t="s">
        <v>4812</v>
      </c>
      <c r="K69" s="1107" t="str">
        <f t="shared" si="1"/>
        <v>Mở</v>
      </c>
      <c r="L69" s="1115" t="s">
        <v>62</v>
      </c>
      <c r="M69" s="1107" t="str">
        <f>VLOOKUP(C69,[16]K18!$B$5:$K$501,10,0)</f>
        <v>Mở</v>
      </c>
      <c r="N69" s="1117"/>
      <c r="O69" s="1107">
        <f>VLOOKUP(C69,[16]K18!$B$3:$J$504,9,0)</f>
        <v>7</v>
      </c>
      <c r="P69" s="1118"/>
      <c r="Q69" s="1119"/>
      <c r="R69" s="1075" t="s">
        <v>4801</v>
      </c>
      <c r="S69" s="1119"/>
      <c r="T69" s="1119"/>
      <c r="U69" s="1119"/>
      <c r="V69" s="1119"/>
      <c r="W69" s="1119"/>
      <c r="X69" s="1119"/>
    </row>
    <row r="70" spans="1:24" ht="32.25" hidden="1" customHeight="1" x14ac:dyDescent="0.2">
      <c r="A70" s="1100">
        <v>63</v>
      </c>
      <c r="B70" s="1101" t="str">
        <f t="shared" si="0"/>
        <v>18.51604147.01</v>
      </c>
      <c r="C70" s="1102" t="str">
        <f>VLOOKUP(B70,'[14]TKB(Tao lop HP_All)'!$B$8:$C$451,2,0)</f>
        <v>201811604147001</v>
      </c>
      <c r="D70" s="1101" t="str">
        <f>VLOOKUP(E70,[15]QuyetdinhPCGD!$B$6:$C$807,2,0)</f>
        <v>1604147</v>
      </c>
      <c r="E70" s="1103" t="s">
        <v>556</v>
      </c>
      <c r="F70" s="1104" t="s">
        <v>60</v>
      </c>
      <c r="G70" s="1104" t="s">
        <v>11</v>
      </c>
      <c r="H70" s="1101" t="s">
        <v>4809</v>
      </c>
      <c r="I70" s="1113"/>
      <c r="J70" s="1114" t="s">
        <v>4812</v>
      </c>
      <c r="K70" s="1107" t="str">
        <f t="shared" si="1"/>
        <v>Mở</v>
      </c>
      <c r="L70" s="1115" t="s">
        <v>62</v>
      </c>
      <c r="M70" s="1107" t="str">
        <f>VLOOKUP(C70,[16]K18!$B$5:$K$501,10,0)</f>
        <v>Mở</v>
      </c>
      <c r="N70" s="1117"/>
      <c r="O70" s="1107">
        <f>VLOOKUP(C70,[16]K18!$B$3:$J$504,9,0)</f>
        <v>7</v>
      </c>
      <c r="P70" s="1118"/>
      <c r="R70" s="1075" t="s">
        <v>4801</v>
      </c>
    </row>
    <row r="71" spans="1:24" ht="32.25" hidden="1" customHeight="1" x14ac:dyDescent="0.2">
      <c r="A71" s="1100">
        <v>64</v>
      </c>
      <c r="B71" s="1101" t="str">
        <f t="shared" si="0"/>
        <v>18.51604155.01</v>
      </c>
      <c r="C71" s="1102" t="str">
        <f>VLOOKUP(B71,'[14]TKB(Tao lop HP_All)'!$B$8:$C$451,2,0)</f>
        <v>201811604155002</v>
      </c>
      <c r="D71" s="1101" t="str">
        <f>VLOOKUP(E71,[15]QuyetdinhPCGD!$B$6:$C$807,2,0)</f>
        <v>1604155</v>
      </c>
      <c r="E71" s="1103" t="s">
        <v>1431</v>
      </c>
      <c r="F71" s="1104" t="s">
        <v>100</v>
      </c>
      <c r="G71" s="1104" t="s">
        <v>12</v>
      </c>
      <c r="H71" s="1101" t="s">
        <v>4809</v>
      </c>
      <c r="I71" s="1113"/>
      <c r="J71" s="1114" t="s">
        <v>4812</v>
      </c>
      <c r="K71" s="1107" t="str">
        <f t="shared" si="1"/>
        <v>Mở</v>
      </c>
      <c r="L71" s="1115" t="s">
        <v>62</v>
      </c>
      <c r="M71" s="1107" t="str">
        <f>VLOOKUP(C71,[16]K18!$B$5:$K$501,10,0)</f>
        <v>Mở</v>
      </c>
      <c r="N71" s="1117"/>
      <c r="O71" s="1107">
        <f>VLOOKUP(C71,[16]K18!$B$3:$J$504,9,0)</f>
        <v>8</v>
      </c>
      <c r="P71" s="1118"/>
      <c r="R71" s="1075" t="s">
        <v>4801</v>
      </c>
    </row>
    <row r="72" spans="1:24" ht="32.25" hidden="1" customHeight="1" x14ac:dyDescent="0.2">
      <c r="A72" s="1100">
        <v>65</v>
      </c>
      <c r="B72" s="1101" t="str">
        <f t="shared" si="0"/>
        <v>18.51604149.01</v>
      </c>
      <c r="C72" s="1102" t="str">
        <f>VLOOKUP(B72,'[14]TKB(Tao lop HP_All)'!$B$8:$C$451,2,0)</f>
        <v>201811604149001</v>
      </c>
      <c r="D72" s="1101" t="str">
        <f>VLOOKUP(E72,[15]QuyetdinhPCGD!$B$6:$C$807,2,0)</f>
        <v>1604149</v>
      </c>
      <c r="E72" s="1103" t="s">
        <v>224</v>
      </c>
      <c r="F72" s="1104" t="s">
        <v>178</v>
      </c>
      <c r="G72" s="1104" t="s">
        <v>10</v>
      </c>
      <c r="H72" s="1101" t="s">
        <v>4809</v>
      </c>
      <c r="I72" s="1113"/>
      <c r="J72" s="1114" t="s">
        <v>4812</v>
      </c>
      <c r="K72" s="1107" t="str">
        <f t="shared" si="1"/>
        <v>Mở</v>
      </c>
      <c r="L72" s="1115" t="s">
        <v>62</v>
      </c>
      <c r="M72" s="1107" t="str">
        <f>VLOOKUP(C72,[16]K18!$B$5:$K$501,10,0)</f>
        <v>Mở</v>
      </c>
      <c r="N72" s="1117"/>
      <c r="O72" s="1107">
        <f>VLOOKUP(C72,[16]K18!$B$3:$J$504,9,0)</f>
        <v>6</v>
      </c>
      <c r="P72" s="1118"/>
      <c r="R72" s="1075" t="s">
        <v>4801</v>
      </c>
    </row>
    <row r="73" spans="1:24" ht="34.5" hidden="1" customHeight="1" x14ac:dyDescent="0.2">
      <c r="A73" s="1433" t="s">
        <v>3421</v>
      </c>
      <c r="B73" s="1433"/>
      <c r="C73" s="1433"/>
      <c r="D73" s="1433"/>
      <c r="E73" s="1433"/>
      <c r="F73" s="1121"/>
      <c r="G73" s="1121"/>
      <c r="H73" s="1119"/>
      <c r="I73" s="1121"/>
      <c r="J73" s="1119"/>
      <c r="K73" s="1121"/>
      <c r="L73" s="1122"/>
      <c r="M73" s="1121"/>
      <c r="N73" s="1119"/>
      <c r="O73" s="1123"/>
      <c r="P73" s="1119"/>
    </row>
    <row r="74" spans="1:24" ht="35.25" hidden="1" customHeight="1" x14ac:dyDescent="0.2">
      <c r="A74" s="1096" t="s">
        <v>2101</v>
      </c>
      <c r="B74" s="1096" t="s">
        <v>4777</v>
      </c>
      <c r="C74" s="1097" t="s">
        <v>573</v>
      </c>
      <c r="D74" s="1096" t="s">
        <v>4778</v>
      </c>
      <c r="E74" s="1096" t="s">
        <v>4779</v>
      </c>
      <c r="F74" s="1124" t="s">
        <v>4780</v>
      </c>
      <c r="G74" s="1124" t="s">
        <v>4781</v>
      </c>
      <c r="H74" s="1096" t="s">
        <v>4782</v>
      </c>
      <c r="I74" s="1124" t="s">
        <v>4783</v>
      </c>
      <c r="J74" s="1124" t="s">
        <v>4784</v>
      </c>
      <c r="K74" s="1124" t="s">
        <v>57</v>
      </c>
      <c r="L74" s="1096" t="s">
        <v>4785</v>
      </c>
      <c r="M74" s="1124" t="s">
        <v>57</v>
      </c>
      <c r="N74" s="1124" t="s">
        <v>2143</v>
      </c>
      <c r="O74" s="1124" t="s">
        <v>4786</v>
      </c>
      <c r="P74" s="1124"/>
    </row>
    <row r="75" spans="1:24" ht="32.25" hidden="1" customHeight="1" x14ac:dyDescent="0.2">
      <c r="A75" s="1100">
        <v>1</v>
      </c>
      <c r="B75" s="1101" t="str">
        <f t="shared" ref="B75:B138" si="2">CONCATENATE("18.5",D75,".",L75)</f>
        <v>18.50404128.01</v>
      </c>
      <c r="C75" s="1112" t="str">
        <f>VLOOKUP(B75,'[14]TKB(Tao lop HP_All)'!$B$8:$C$451,2,0)</f>
        <v>201810404128001</v>
      </c>
      <c r="D75" s="1101" t="str">
        <f>VLOOKUP(E75,[15]QuyetdinhPCGD!$B$6:$C$807,2,0)</f>
        <v>0404128</v>
      </c>
      <c r="E75" s="1125" t="s">
        <v>305</v>
      </c>
      <c r="F75" s="1104" t="s">
        <v>98</v>
      </c>
      <c r="G75" s="1104" t="s">
        <v>8</v>
      </c>
      <c r="H75" s="1101" t="s">
        <v>87</v>
      </c>
      <c r="I75" s="1113"/>
      <c r="J75" s="1114" t="s">
        <v>77</v>
      </c>
      <c r="K75" s="1116" t="e">
        <f>VLOOKUP(A75,[16]K18!$B$5:$K$501,10,0)</f>
        <v>#N/A</v>
      </c>
      <c r="L75" s="1115" t="s">
        <v>62</v>
      </c>
      <c r="M75" s="1116" t="str">
        <f>VLOOKUP(C75,[16]K18!$B$5:$K$501,10,0)</f>
        <v>Không mở</v>
      </c>
      <c r="N75" s="1117"/>
      <c r="O75" s="1107">
        <f>VLOOKUP(C75,[16]K18!$B$3:$J$504,9,0)</f>
        <v>0</v>
      </c>
      <c r="P75" s="1118"/>
      <c r="R75" s="1075" t="s">
        <v>4798</v>
      </c>
    </row>
    <row r="76" spans="1:24" ht="32.25" hidden="1" customHeight="1" x14ac:dyDescent="0.2">
      <c r="A76" s="1100">
        <v>2</v>
      </c>
      <c r="B76" s="1101" t="str">
        <f t="shared" si="2"/>
        <v>18.51204107.01</v>
      </c>
      <c r="C76" s="1112" t="str">
        <f>VLOOKUP(B76,'[14]TKB(Tao lop HP_All)'!$B$8:$C$451,2,0)</f>
        <v>201811204107001</v>
      </c>
      <c r="D76" s="1101" t="str">
        <f>VLOOKUP(E76,[15]QuyetdinhPCGD!$B$6:$C$807,2,0)</f>
        <v>1204107</v>
      </c>
      <c r="E76" s="1126" t="s">
        <v>288</v>
      </c>
      <c r="F76" s="1104" t="s">
        <v>145</v>
      </c>
      <c r="G76" s="1104" t="s">
        <v>12</v>
      </c>
      <c r="H76" s="1101" t="s">
        <v>4788</v>
      </c>
      <c r="I76" s="1113"/>
      <c r="J76" s="1114" t="s">
        <v>77</v>
      </c>
      <c r="K76" s="1116" t="e">
        <f>VLOOKUP(A76,[16]K18!$B$5:$K$501,10,0)</f>
        <v>#N/A</v>
      </c>
      <c r="L76" s="1115" t="s">
        <v>62</v>
      </c>
      <c r="M76" s="1116" t="str">
        <f>VLOOKUP(C76,[16]K18!$B$5:$K$501,10,0)</f>
        <v>Không mở</v>
      </c>
      <c r="N76" s="1117"/>
      <c r="O76" s="1107">
        <f>VLOOKUP(C76,[16]K18!$B$3:$J$504,9,0)</f>
        <v>3</v>
      </c>
      <c r="P76" s="1118"/>
      <c r="R76" s="1075" t="s">
        <v>4798</v>
      </c>
    </row>
    <row r="77" spans="1:24" ht="32.25" hidden="1" customHeight="1" x14ac:dyDescent="0.2">
      <c r="A77" s="1100">
        <v>3</v>
      </c>
      <c r="B77" s="1101" t="str">
        <f t="shared" si="2"/>
        <v>18.50404135.01</v>
      </c>
      <c r="C77" s="1243" t="str">
        <f>VLOOKUP(B77,'[14]TKB(Tao lop HP_All)'!$B$8:$C$451,2,0)</f>
        <v>201810404135001</v>
      </c>
      <c r="D77" s="1101" t="str">
        <f>VLOOKUP(E77,[15]QuyetdinhPCGD!$B$6:$C$807,2,0)</f>
        <v>0404135</v>
      </c>
      <c r="E77" s="1127" t="s">
        <v>1367</v>
      </c>
      <c r="F77" s="1104" t="s">
        <v>138</v>
      </c>
      <c r="G77" s="1104" t="s">
        <v>8</v>
      </c>
      <c r="H77" s="1101" t="s">
        <v>743</v>
      </c>
      <c r="I77" s="1105"/>
      <c r="J77" s="1106" t="s">
        <v>77</v>
      </c>
      <c r="K77" s="1107"/>
      <c r="L77" s="1108" t="s">
        <v>62</v>
      </c>
      <c r="M77" s="1107" t="str">
        <f>VLOOKUP(C77,[16]K18!$B$5:$K$501,10,0)</f>
        <v>Mở</v>
      </c>
      <c r="N77" s="1128"/>
      <c r="O77" s="1107">
        <f>VLOOKUP(C77,[16]K18!$B$3:$J$504,9,0)</f>
        <v>23</v>
      </c>
      <c r="P77" s="1110"/>
      <c r="R77" s="1075" t="s">
        <v>4798</v>
      </c>
    </row>
    <row r="78" spans="1:24" ht="32.25" hidden="1" customHeight="1" x14ac:dyDescent="0.2">
      <c r="A78" s="1100">
        <v>4</v>
      </c>
      <c r="B78" s="1101" t="str">
        <f t="shared" si="2"/>
        <v>18.50404135.02</v>
      </c>
      <c r="C78" s="1243" t="str">
        <f>VLOOKUP(B78,'[14]TKB(Tao lop HP_All)'!$B$8:$C$451,2,0)</f>
        <v>201810404135002</v>
      </c>
      <c r="D78" s="1101" t="str">
        <f>VLOOKUP(E78,[15]QuyetdinhPCGD!$B$6:$C$807,2,0)</f>
        <v>0404135</v>
      </c>
      <c r="E78" s="1127" t="s">
        <v>1367</v>
      </c>
      <c r="F78" s="1104" t="s">
        <v>142</v>
      </c>
      <c r="G78" s="1104" t="s">
        <v>8</v>
      </c>
      <c r="H78" s="1101" t="s">
        <v>743</v>
      </c>
      <c r="I78" s="1105"/>
      <c r="J78" s="1106" t="s">
        <v>77</v>
      </c>
      <c r="K78" s="1107"/>
      <c r="L78" s="1108" t="s">
        <v>70</v>
      </c>
      <c r="M78" s="1107" t="str">
        <f>VLOOKUP(C78,[16]K18!$B$5:$K$501,10,0)</f>
        <v>Mở</v>
      </c>
      <c r="N78" s="1128"/>
      <c r="O78" s="1107">
        <f>VLOOKUP(C78,[16]K18!$B$3:$J$504,9,0)</f>
        <v>24</v>
      </c>
      <c r="P78" s="1110"/>
      <c r="R78" s="1075" t="s">
        <v>4801</v>
      </c>
    </row>
    <row r="79" spans="1:24" ht="32.25" hidden="1" customHeight="1" x14ac:dyDescent="0.2">
      <c r="A79" s="1100">
        <v>5</v>
      </c>
      <c r="B79" s="1101" t="str">
        <f t="shared" si="2"/>
        <v>18.50404135.03</v>
      </c>
      <c r="C79" s="1243" t="str">
        <f>VLOOKUP(B79,'[14]TKB(Tao lop HP_All)'!$B$8:$C$451,2,0)</f>
        <v>201810404135003</v>
      </c>
      <c r="D79" s="1101" t="str">
        <f>VLOOKUP(E79,[15]QuyetdinhPCGD!$B$6:$C$807,2,0)</f>
        <v>0404135</v>
      </c>
      <c r="E79" s="1127" t="s">
        <v>1367</v>
      </c>
      <c r="F79" s="1248" t="s">
        <v>138</v>
      </c>
      <c r="G79" s="1104" t="s">
        <v>8</v>
      </c>
      <c r="H79" s="1101" t="s">
        <v>743</v>
      </c>
      <c r="I79" s="1105"/>
      <c r="J79" s="1106" t="s">
        <v>77</v>
      </c>
      <c r="K79" s="1107"/>
      <c r="L79" s="1108" t="s">
        <v>75</v>
      </c>
      <c r="M79" s="1107" t="str">
        <f>VLOOKUP(C79,[16]K18!$B$5:$K$501,10,0)</f>
        <v>Mở</v>
      </c>
      <c r="N79" s="1128"/>
      <c r="O79" s="1107">
        <f>VLOOKUP(C79,[16]K18!$B$3:$J$504,9,0)</f>
        <v>23</v>
      </c>
      <c r="P79" s="1110" t="s">
        <v>4814</v>
      </c>
      <c r="R79" s="1075" t="s">
        <v>4798</v>
      </c>
    </row>
    <row r="80" spans="1:24" ht="32.25" customHeight="1" x14ac:dyDescent="0.2">
      <c r="A80" s="1100">
        <v>6</v>
      </c>
      <c r="B80" s="1101" t="str">
        <f t="shared" si="2"/>
        <v>18.50404142.01</v>
      </c>
      <c r="C80" s="1102" t="str">
        <f>VLOOKUP(B80,'[14]TKB(Tao lop HP_All)'!$B$8:$C$451,2,0)</f>
        <v>201810404142001</v>
      </c>
      <c r="D80" s="1101" t="str">
        <f>VLOOKUP(E80,[15]QuyetdinhPCGD!$B$6:$C$807,2,0)</f>
        <v>0404142</v>
      </c>
      <c r="E80" s="1103" t="s">
        <v>4815</v>
      </c>
      <c r="F80" s="1104" t="s">
        <v>138</v>
      </c>
      <c r="G80" s="1104" t="s">
        <v>10</v>
      </c>
      <c r="H80" s="1101" t="s">
        <v>309</v>
      </c>
      <c r="I80" s="1105"/>
      <c r="J80" s="1106" t="s">
        <v>77</v>
      </c>
      <c r="K80" s="1107"/>
      <c r="L80" s="1108" t="s">
        <v>62</v>
      </c>
      <c r="M80" s="1107" t="str">
        <f>VLOOKUP(C80,[16]K18!$B$5:$K$501,10,0)</f>
        <v>Mở</v>
      </c>
      <c r="N80" s="1128"/>
      <c r="O80" s="1107">
        <f>VLOOKUP(C80,[16]K18!$B$3:$J$504,9,0)</f>
        <v>23</v>
      </c>
      <c r="P80" s="1110"/>
      <c r="R80" s="1075" t="s">
        <v>4798</v>
      </c>
    </row>
    <row r="81" spans="1:18" ht="32.25" customHeight="1" x14ac:dyDescent="0.2">
      <c r="A81" s="1100">
        <v>7</v>
      </c>
      <c r="B81" s="1101" t="str">
        <f t="shared" si="2"/>
        <v>18.50404142.02</v>
      </c>
      <c r="C81" s="1102" t="str">
        <f>VLOOKUP(B81,'[14]TKB(Tao lop HP_All)'!$B$8:$C$451,2,0)</f>
        <v>201810404142002</v>
      </c>
      <c r="D81" s="1101" t="str">
        <f>VLOOKUP(E81,[15]QuyetdinhPCGD!$B$6:$C$807,2,0)</f>
        <v>0404142</v>
      </c>
      <c r="E81" s="1103" t="s">
        <v>4815</v>
      </c>
      <c r="F81" s="1104" t="s">
        <v>142</v>
      </c>
      <c r="G81" s="1104" t="s">
        <v>10</v>
      </c>
      <c r="H81" s="1101" t="s">
        <v>309</v>
      </c>
      <c r="I81" s="1105"/>
      <c r="J81" s="1106" t="s">
        <v>77</v>
      </c>
      <c r="K81" s="1107"/>
      <c r="L81" s="1108" t="s">
        <v>70</v>
      </c>
      <c r="M81" s="1107" t="str">
        <f>VLOOKUP(C81,[16]K18!$B$5:$K$501,10,0)</f>
        <v>Mở</v>
      </c>
      <c r="N81" s="1128"/>
      <c r="O81" s="1107">
        <f>VLOOKUP(C81,[16]K18!$B$3:$J$504,9,0)</f>
        <v>24</v>
      </c>
      <c r="P81" s="1110"/>
      <c r="R81" s="1075" t="s">
        <v>4801</v>
      </c>
    </row>
    <row r="82" spans="1:18" ht="32.25" customHeight="1" x14ac:dyDescent="0.2">
      <c r="A82" s="1100">
        <v>8</v>
      </c>
      <c r="B82" s="1101" t="str">
        <f t="shared" si="2"/>
        <v>18.50404142.03</v>
      </c>
      <c r="C82" s="1102" t="str">
        <f>VLOOKUP(B82,'[14]TKB(Tao lop HP_All)'!$B$8:$C$451,2,0)</f>
        <v>201810404142003</v>
      </c>
      <c r="D82" s="1101" t="str">
        <f>VLOOKUP(E82,[15]QuyetdinhPCGD!$B$6:$C$807,2,0)</f>
        <v>0404142</v>
      </c>
      <c r="E82" s="1103" t="s">
        <v>4815</v>
      </c>
      <c r="F82" s="1248" t="s">
        <v>142</v>
      </c>
      <c r="G82" s="1104" t="s">
        <v>10</v>
      </c>
      <c r="H82" s="1101" t="s">
        <v>309</v>
      </c>
      <c r="I82" s="1105"/>
      <c r="J82" s="1106" t="s">
        <v>77</v>
      </c>
      <c r="K82" s="1107"/>
      <c r="L82" s="1108" t="s">
        <v>75</v>
      </c>
      <c r="M82" s="1107" t="str">
        <f>VLOOKUP(C82,[16]K18!$B$5:$K$501,10,0)</f>
        <v>Mở</v>
      </c>
      <c r="N82" s="1128"/>
      <c r="O82" s="1107">
        <f>VLOOKUP(C82,[16]K18!$B$3:$J$504,9,0)</f>
        <v>23</v>
      </c>
      <c r="P82" s="1110" t="s">
        <v>4816</v>
      </c>
      <c r="R82" s="1075" t="s">
        <v>4801</v>
      </c>
    </row>
    <row r="83" spans="1:18" ht="32.25" hidden="1" customHeight="1" x14ac:dyDescent="0.2">
      <c r="A83" s="1100">
        <v>9</v>
      </c>
      <c r="B83" s="1101" t="str">
        <f t="shared" si="2"/>
        <v>18.50404145.01</v>
      </c>
      <c r="C83" s="1112" t="str">
        <f>VLOOKUP(B83,'[14]TKB(Tao lop HP_All)'!$B$8:$C$451,2,0)</f>
        <v>201810404145001</v>
      </c>
      <c r="D83" s="1101" t="str">
        <f>VLOOKUP(E83,[15]QuyetdinhPCGD!$B$6:$C$807,2,0)</f>
        <v>0404145</v>
      </c>
      <c r="E83" s="1129" t="s">
        <v>308</v>
      </c>
      <c r="F83" s="1104" t="s">
        <v>138</v>
      </c>
      <c r="G83" s="1104" t="s">
        <v>8</v>
      </c>
      <c r="H83" s="1101" t="s">
        <v>309</v>
      </c>
      <c r="I83" s="1113"/>
      <c r="J83" s="1114" t="s">
        <v>77</v>
      </c>
      <c r="K83" s="1116" t="e">
        <f>VLOOKUP(A83,[16]K18!$B$5:$K$501,10,0)</f>
        <v>#N/A</v>
      </c>
      <c r="L83" s="1115" t="s">
        <v>62</v>
      </c>
      <c r="M83" s="1116" t="str">
        <f>VLOOKUP(C83,[16]K18!$B$5:$K$501,10,0)</f>
        <v>Không mở</v>
      </c>
      <c r="N83" s="1117"/>
      <c r="O83" s="1107">
        <f>VLOOKUP(C83,[16]K18!$B$3:$J$504,9,0)</f>
        <v>0</v>
      </c>
      <c r="P83" s="1118"/>
      <c r="R83" s="1075" t="s">
        <v>4798</v>
      </c>
    </row>
    <row r="84" spans="1:18" ht="32.25" hidden="1" customHeight="1" x14ac:dyDescent="0.2">
      <c r="A84" s="1100">
        <v>10</v>
      </c>
      <c r="B84" s="1101" t="str">
        <f t="shared" si="2"/>
        <v>18.50404145.02</v>
      </c>
      <c r="C84" s="1112" t="str">
        <f>VLOOKUP(B84,'[14]TKB(Tao lop HP_All)'!$B$8:$C$451,2,0)</f>
        <v>201810404145002</v>
      </c>
      <c r="D84" s="1101" t="str">
        <f>VLOOKUP(E84,[15]QuyetdinhPCGD!$B$6:$C$807,2,0)</f>
        <v>0404145</v>
      </c>
      <c r="E84" s="1129" t="s">
        <v>308</v>
      </c>
      <c r="F84" s="1104" t="s">
        <v>142</v>
      </c>
      <c r="G84" s="1104" t="s">
        <v>8</v>
      </c>
      <c r="H84" s="1101" t="s">
        <v>309</v>
      </c>
      <c r="I84" s="1113"/>
      <c r="J84" s="1114" t="s">
        <v>77</v>
      </c>
      <c r="K84" s="1116" t="e">
        <f>VLOOKUP(A84,[16]K18!$B$5:$K$501,10,0)</f>
        <v>#N/A</v>
      </c>
      <c r="L84" s="1115" t="s">
        <v>70</v>
      </c>
      <c r="M84" s="1116" t="str">
        <f>VLOOKUP(C84,[16]K18!$B$5:$K$501,10,0)</f>
        <v>Không mở</v>
      </c>
      <c r="N84" s="1117"/>
      <c r="O84" s="1107">
        <f>VLOOKUP(C84,[16]K18!$B$3:$J$504,9,0)</f>
        <v>0</v>
      </c>
      <c r="P84" s="1118"/>
      <c r="R84" s="1075" t="s">
        <v>4801</v>
      </c>
    </row>
    <row r="85" spans="1:18" ht="32.25" hidden="1" customHeight="1" x14ac:dyDescent="0.2">
      <c r="A85" s="1100">
        <v>11</v>
      </c>
      <c r="B85" s="1101" t="str">
        <f t="shared" si="2"/>
        <v>18.50404145.03</v>
      </c>
      <c r="C85" s="1112" t="str">
        <f>VLOOKUP(B85,'[14]TKB(Tao lop HP_All)'!$B$8:$C$451,2,0)</f>
        <v>201810404145003</v>
      </c>
      <c r="D85" s="1101" t="str">
        <f>VLOOKUP(E85,[15]QuyetdinhPCGD!$B$6:$C$807,2,0)</f>
        <v>0404145</v>
      </c>
      <c r="E85" s="1129" t="s">
        <v>308</v>
      </c>
      <c r="F85" s="1130" t="s">
        <v>138</v>
      </c>
      <c r="G85" s="1104" t="s">
        <v>8</v>
      </c>
      <c r="H85" s="1101" t="s">
        <v>309</v>
      </c>
      <c r="I85" s="1113"/>
      <c r="J85" s="1114" t="s">
        <v>77</v>
      </c>
      <c r="K85" s="1116" t="e">
        <f>VLOOKUP(A85,[16]K18!$B$5:$K$501,10,0)</f>
        <v>#N/A</v>
      </c>
      <c r="L85" s="1115" t="s">
        <v>75</v>
      </c>
      <c r="M85" s="1116" t="str">
        <f>VLOOKUP(C85,[16]K18!$B$5:$K$501,10,0)</f>
        <v>Không mở</v>
      </c>
      <c r="N85" s="1117"/>
      <c r="O85" s="1107">
        <f>VLOOKUP(C85,[16]K18!$B$3:$J$504,9,0)</f>
        <v>0</v>
      </c>
      <c r="P85" s="1131" t="s">
        <v>4814</v>
      </c>
      <c r="R85" s="1075" t="s">
        <v>4798</v>
      </c>
    </row>
    <row r="86" spans="1:18" ht="32.25" hidden="1" customHeight="1" x14ac:dyDescent="0.2">
      <c r="A86" s="1100">
        <v>12</v>
      </c>
      <c r="B86" s="1101" t="str">
        <f t="shared" si="2"/>
        <v>18.50404161.01</v>
      </c>
      <c r="C86" s="1102" t="str">
        <f>VLOOKUP(B86,'[14]TKB(Tao lop HP_All)'!$B$8:$C$451,2,0)</f>
        <v>201810404161001</v>
      </c>
      <c r="D86" s="1101" t="str">
        <f>VLOOKUP(E86,[15]QuyetdinhPCGD!$B$6:$C$807,2,0)</f>
        <v>0404161</v>
      </c>
      <c r="E86" s="1103" t="s">
        <v>565</v>
      </c>
      <c r="F86" s="1104" t="s">
        <v>138</v>
      </c>
      <c r="G86" s="1104" t="s">
        <v>11</v>
      </c>
      <c r="H86" s="1101" t="s">
        <v>309</v>
      </c>
      <c r="I86" s="1105"/>
      <c r="J86" s="1106" t="s">
        <v>77</v>
      </c>
      <c r="K86" s="1107"/>
      <c r="L86" s="1108" t="s">
        <v>62</v>
      </c>
      <c r="M86" s="1107" t="str">
        <f>VLOOKUP(C86,[16]K18!$B$5:$K$501,10,0)</f>
        <v>Mở</v>
      </c>
      <c r="N86" s="1128"/>
      <c r="O86" s="1107">
        <f>VLOOKUP(C86,[16]K18!$B$3:$J$504,9,0)</f>
        <v>35</v>
      </c>
      <c r="P86" s="1110"/>
      <c r="R86" s="1075" t="s">
        <v>4798</v>
      </c>
    </row>
    <row r="87" spans="1:18" ht="32.25" hidden="1" customHeight="1" x14ac:dyDescent="0.2">
      <c r="A87" s="1100">
        <v>13</v>
      </c>
      <c r="B87" s="1101" t="str">
        <f t="shared" si="2"/>
        <v>18.50404161.02</v>
      </c>
      <c r="C87" s="1102" t="str">
        <f>VLOOKUP(B87,'[14]TKB(Tao lop HP_All)'!$B$8:$C$451,2,0)</f>
        <v>201810404161002</v>
      </c>
      <c r="D87" s="1101" t="str">
        <f>VLOOKUP(E87,[15]QuyetdinhPCGD!$B$6:$C$807,2,0)</f>
        <v>0404161</v>
      </c>
      <c r="E87" s="1103" t="s">
        <v>565</v>
      </c>
      <c r="F87" s="1104" t="s">
        <v>142</v>
      </c>
      <c r="G87" s="1104" t="s">
        <v>11</v>
      </c>
      <c r="H87" s="1101" t="s">
        <v>309</v>
      </c>
      <c r="I87" s="1105"/>
      <c r="J87" s="1106" t="s">
        <v>77</v>
      </c>
      <c r="K87" s="1107"/>
      <c r="L87" s="1108" t="s">
        <v>70</v>
      </c>
      <c r="M87" s="1107" t="str">
        <f>VLOOKUP(C87,[16]K18!$B$5:$K$501,10,0)</f>
        <v>Mở</v>
      </c>
      <c r="N87" s="1128"/>
      <c r="O87" s="1107">
        <f>VLOOKUP(C87,[16]K18!$B$3:$J$504,9,0)</f>
        <v>35</v>
      </c>
      <c r="P87" s="1110"/>
      <c r="R87" s="1075" t="s">
        <v>4801</v>
      </c>
    </row>
    <row r="88" spans="1:18" ht="32.25" hidden="1" customHeight="1" x14ac:dyDescent="0.2">
      <c r="A88" s="1100">
        <v>14</v>
      </c>
      <c r="B88" s="1101" t="str">
        <f t="shared" si="2"/>
        <v>18.50404161.03</v>
      </c>
      <c r="C88" s="1112" t="str">
        <f>VLOOKUP(B88,'[14]TKB(Tao lop HP_All)'!$B$8:$C$451,2,0)</f>
        <v>201810404161003</v>
      </c>
      <c r="D88" s="1101" t="str">
        <f>VLOOKUP(E88,[15]QuyetdinhPCGD!$B$6:$C$807,2,0)</f>
        <v>0404161</v>
      </c>
      <c r="E88" s="1126" t="s">
        <v>565</v>
      </c>
      <c r="F88" s="1130" t="s">
        <v>142</v>
      </c>
      <c r="G88" s="1104" t="s">
        <v>11</v>
      </c>
      <c r="H88" s="1101" t="s">
        <v>309</v>
      </c>
      <c r="I88" s="1113"/>
      <c r="J88" s="1114" t="s">
        <v>77</v>
      </c>
      <c r="K88" s="1116" t="e">
        <f>VLOOKUP(A88,[16]K18!$B$5:$K$501,10,0)</f>
        <v>#N/A</v>
      </c>
      <c r="L88" s="1115" t="s">
        <v>75</v>
      </c>
      <c r="M88" s="1116" t="str">
        <f>VLOOKUP(C88,[16]K18!$B$5:$K$501,10,0)</f>
        <v>Không mở</v>
      </c>
      <c r="N88" s="1117"/>
      <c r="O88" s="1107">
        <f>VLOOKUP(C88,[16]K18!$B$3:$J$504,9,0)</f>
        <v>0</v>
      </c>
      <c r="P88" s="1131" t="s">
        <v>4816</v>
      </c>
      <c r="R88" s="1075" t="s">
        <v>4801</v>
      </c>
    </row>
    <row r="89" spans="1:18" ht="32.25" hidden="1" customHeight="1" x14ac:dyDescent="0.2">
      <c r="A89" s="1100">
        <v>15</v>
      </c>
      <c r="B89" s="1101" t="str">
        <f t="shared" si="2"/>
        <v>18.50404167.01</v>
      </c>
      <c r="C89" s="1102" t="str">
        <f>VLOOKUP(B89,'[14]TKB(Tao lop HP_All)'!$B$8:$C$451,2,0)</f>
        <v>201810404167001</v>
      </c>
      <c r="D89" s="1101" t="str">
        <f>VLOOKUP(E89,[15]QuyetdinhPCGD!$B$6:$C$807,2,0)</f>
        <v>0404167</v>
      </c>
      <c r="E89" s="1103" t="s">
        <v>1601</v>
      </c>
      <c r="F89" s="1104" t="s">
        <v>138</v>
      </c>
      <c r="G89" s="1104" t="s">
        <v>9</v>
      </c>
      <c r="H89" s="1101" t="s">
        <v>743</v>
      </c>
      <c r="I89" s="1105"/>
      <c r="J89" s="1106" t="s">
        <v>1841</v>
      </c>
      <c r="K89" s="1107"/>
      <c r="L89" s="1108" t="s">
        <v>62</v>
      </c>
      <c r="M89" s="1107" t="str">
        <f>VLOOKUP(C89,[16]K18!$B$5:$K$501,10,0)</f>
        <v>Mở</v>
      </c>
      <c r="N89" s="1128"/>
      <c r="O89" s="1107">
        <f>VLOOKUP(C89,[16]K18!$B$3:$J$504,9,0)</f>
        <v>23</v>
      </c>
      <c r="P89" s="1110"/>
      <c r="R89" s="1075" t="s">
        <v>4798</v>
      </c>
    </row>
    <row r="90" spans="1:18" ht="32.25" hidden="1" customHeight="1" x14ac:dyDescent="0.2">
      <c r="A90" s="1100">
        <v>16</v>
      </c>
      <c r="B90" s="1101" t="str">
        <f t="shared" si="2"/>
        <v>18.50404167.02</v>
      </c>
      <c r="C90" s="1102" t="str">
        <f>VLOOKUP(B90,'[14]TKB(Tao lop HP_All)'!$B$8:$C$451,2,0)</f>
        <v>201810404167002</v>
      </c>
      <c r="D90" s="1101" t="str">
        <f>VLOOKUP(E90,[15]QuyetdinhPCGD!$B$6:$C$807,2,0)</f>
        <v>0404167</v>
      </c>
      <c r="E90" s="1103" t="s">
        <v>1601</v>
      </c>
      <c r="F90" s="1104" t="s">
        <v>142</v>
      </c>
      <c r="G90" s="1104" t="s">
        <v>9</v>
      </c>
      <c r="H90" s="1101" t="s">
        <v>743</v>
      </c>
      <c r="I90" s="1105"/>
      <c r="J90" s="1106" t="s">
        <v>1841</v>
      </c>
      <c r="K90" s="1107"/>
      <c r="L90" s="1108" t="s">
        <v>70</v>
      </c>
      <c r="M90" s="1107" t="str">
        <f>VLOOKUP(C90,[16]K18!$B$5:$K$501,10,0)</f>
        <v>Mở</v>
      </c>
      <c r="N90" s="1128"/>
      <c r="O90" s="1107">
        <f>VLOOKUP(C90,[16]K18!$B$3:$J$504,9,0)</f>
        <v>24</v>
      </c>
      <c r="P90" s="1110"/>
      <c r="R90" s="1075" t="s">
        <v>4801</v>
      </c>
    </row>
    <row r="91" spans="1:18" ht="32.25" hidden="1" customHeight="1" x14ac:dyDescent="0.2">
      <c r="A91" s="1100">
        <v>17</v>
      </c>
      <c r="B91" s="1101" t="str">
        <f t="shared" si="2"/>
        <v>18.50404167.03</v>
      </c>
      <c r="C91" s="1102" t="str">
        <f>VLOOKUP(B91,'[14]TKB(Tao lop HP_All)'!$B$8:$C$451,2,0)</f>
        <v>201810404167003</v>
      </c>
      <c r="D91" s="1101" t="str">
        <f>VLOOKUP(E91,[15]QuyetdinhPCGD!$B$6:$C$807,2,0)</f>
        <v>0404167</v>
      </c>
      <c r="E91" s="1103" t="s">
        <v>1601</v>
      </c>
      <c r="F91" s="1248" t="s">
        <v>138</v>
      </c>
      <c r="G91" s="1104" t="s">
        <v>9</v>
      </c>
      <c r="H91" s="1101" t="s">
        <v>743</v>
      </c>
      <c r="I91" s="1105"/>
      <c r="J91" s="1106" t="s">
        <v>1841</v>
      </c>
      <c r="K91" s="1107"/>
      <c r="L91" s="1108" t="s">
        <v>75</v>
      </c>
      <c r="M91" s="1107" t="str">
        <f>VLOOKUP(C91,[16]K18!$B$5:$K$501,10,0)</f>
        <v>Mở</v>
      </c>
      <c r="N91" s="1128"/>
      <c r="O91" s="1107">
        <f>VLOOKUP(C91,[16]K18!$B$3:$J$504,9,0)</f>
        <v>24</v>
      </c>
      <c r="P91" s="1110" t="s">
        <v>4814</v>
      </c>
      <c r="R91" s="1075" t="s">
        <v>4798</v>
      </c>
    </row>
    <row r="92" spans="1:18" ht="32.25" hidden="1" customHeight="1" x14ac:dyDescent="0.2">
      <c r="A92" s="1100">
        <v>18</v>
      </c>
      <c r="B92" s="1101" t="str">
        <f t="shared" si="2"/>
        <v>18.51304135.01</v>
      </c>
      <c r="C92" s="1102" t="str">
        <f>VLOOKUP(B92,'[14]TKB(Tao lop HP_All)'!$B$8:$C$451,2,0)</f>
        <v>201811304135001</v>
      </c>
      <c r="D92" s="1101" t="str">
        <f>VLOOKUP(E92,[15]QuyetdinhPCGD!$B$6:$C$807,2,0)</f>
        <v>1304135</v>
      </c>
      <c r="E92" s="1103" t="s">
        <v>3582</v>
      </c>
      <c r="F92" s="1104" t="s">
        <v>68</v>
      </c>
      <c r="G92" s="1104" t="s">
        <v>13</v>
      </c>
      <c r="H92" s="1101" t="s">
        <v>4788</v>
      </c>
      <c r="I92" s="1105"/>
      <c r="J92" s="1106" t="s">
        <v>1841</v>
      </c>
      <c r="K92" s="1107"/>
      <c r="L92" s="1108" t="s">
        <v>62</v>
      </c>
      <c r="M92" s="1107" t="str">
        <f>VLOOKUP(C92,[16]K18!$B$5:$K$501,10,0)</f>
        <v>Mở</v>
      </c>
      <c r="N92" s="1128"/>
      <c r="O92" s="1107">
        <f>VLOOKUP(C92,[16]K18!$B$3:$J$504,9,0)</f>
        <v>37</v>
      </c>
      <c r="P92" s="1110"/>
      <c r="R92" s="1075" t="s">
        <v>4798</v>
      </c>
    </row>
    <row r="93" spans="1:18" ht="32.25" hidden="1" customHeight="1" x14ac:dyDescent="0.2">
      <c r="A93" s="1100">
        <v>19</v>
      </c>
      <c r="B93" s="1101" t="str">
        <f t="shared" si="2"/>
        <v>18.51304135.02</v>
      </c>
      <c r="C93" s="1102" t="str">
        <f>VLOOKUP(B93,'[14]TKB(Tao lop HP_All)'!$B$8:$C$451,2,0)</f>
        <v>201811304135002</v>
      </c>
      <c r="D93" s="1101" t="str">
        <f>VLOOKUP(E93,[15]QuyetdinhPCGD!$B$6:$C$807,2,0)</f>
        <v>1304135</v>
      </c>
      <c r="E93" s="1103" t="s">
        <v>3582</v>
      </c>
      <c r="F93" s="1104" t="s">
        <v>94</v>
      </c>
      <c r="G93" s="1104" t="s">
        <v>13</v>
      </c>
      <c r="H93" s="1101" t="s">
        <v>4788</v>
      </c>
      <c r="I93" s="1105"/>
      <c r="J93" s="1106" t="s">
        <v>1841</v>
      </c>
      <c r="K93" s="1107"/>
      <c r="L93" s="1108" t="s">
        <v>70</v>
      </c>
      <c r="M93" s="1107" t="str">
        <f>VLOOKUP(C93,[16]K18!$B$5:$K$501,10,0)</f>
        <v>Mở</v>
      </c>
      <c r="N93" s="1128"/>
      <c r="O93" s="1107">
        <f>VLOOKUP(C93,[16]K18!$B$3:$J$504,9,0)</f>
        <v>36</v>
      </c>
      <c r="P93" s="1110"/>
      <c r="R93" s="1075" t="s">
        <v>4798</v>
      </c>
    </row>
    <row r="94" spans="1:18" ht="32.25" hidden="1" customHeight="1" x14ac:dyDescent="0.2">
      <c r="A94" s="1100">
        <v>20</v>
      </c>
      <c r="B94" s="1101" t="str">
        <f t="shared" si="2"/>
        <v>18.50404128.02</v>
      </c>
      <c r="C94" s="1112" t="str">
        <f>VLOOKUP(B94,'[14]TKB(Tao lop HP_All)'!$B$8:$C$451,2,0)</f>
        <v>201810404128002</v>
      </c>
      <c r="D94" s="1101" t="str">
        <f>VLOOKUP(E94,[15]QuyetdinhPCGD!$B$6:$C$807,2,0)</f>
        <v>0404128</v>
      </c>
      <c r="E94" s="1125" t="s">
        <v>305</v>
      </c>
      <c r="F94" s="1104" t="s">
        <v>100</v>
      </c>
      <c r="G94" s="1104" t="s">
        <v>9</v>
      </c>
      <c r="H94" s="1101" t="s">
        <v>87</v>
      </c>
      <c r="I94" s="1113"/>
      <c r="J94" s="1114" t="s">
        <v>84</v>
      </c>
      <c r="K94" s="1116" t="e">
        <f>VLOOKUP(A94,[16]K18!$B$5:$K$501,10,0)</f>
        <v>#N/A</v>
      </c>
      <c r="L94" s="1115" t="s">
        <v>70</v>
      </c>
      <c r="M94" s="1116" t="str">
        <f>VLOOKUP(C94,[16]K18!$B$5:$K$501,10,0)</f>
        <v>Không mở</v>
      </c>
      <c r="N94" s="1117"/>
      <c r="O94" s="1107">
        <f>VLOOKUP(C94,[16]K18!$B$3:$J$504,9,0)</f>
        <v>0</v>
      </c>
      <c r="P94" s="1118"/>
      <c r="R94" s="1075" t="s">
        <v>4801</v>
      </c>
    </row>
    <row r="95" spans="1:18" ht="32.25" hidden="1" customHeight="1" x14ac:dyDescent="0.2">
      <c r="A95" s="1100">
        <v>21</v>
      </c>
      <c r="B95" s="1101" t="str">
        <f t="shared" si="2"/>
        <v>18.51204107.02</v>
      </c>
      <c r="C95" s="1112" t="str">
        <f>VLOOKUP(B95,'[14]TKB(Tao lop HP_All)'!$B$8:$C$451,2,0)</f>
        <v>201811204107002</v>
      </c>
      <c r="D95" s="1101" t="str">
        <f>VLOOKUP(E95,[15]QuyetdinhPCGD!$B$6:$C$807,2,0)</f>
        <v>1204107</v>
      </c>
      <c r="E95" s="1126" t="s">
        <v>288</v>
      </c>
      <c r="F95" s="1104" t="s">
        <v>79</v>
      </c>
      <c r="G95" s="1104" t="s">
        <v>12</v>
      </c>
      <c r="H95" s="1101" t="s">
        <v>4788</v>
      </c>
      <c r="I95" s="1113"/>
      <c r="J95" s="1114" t="s">
        <v>84</v>
      </c>
      <c r="K95" s="1116" t="e">
        <f>VLOOKUP(A95,[16]K18!$B$5:$K$501,10,0)</f>
        <v>#N/A</v>
      </c>
      <c r="L95" s="1115" t="s">
        <v>70</v>
      </c>
      <c r="M95" s="1116" t="str">
        <f>VLOOKUP(C95,[16]K18!$B$5:$K$501,10,0)</f>
        <v>Không mở</v>
      </c>
      <c r="N95" s="1117"/>
      <c r="O95" s="1107">
        <f>VLOOKUP(C95,[16]K18!$B$3:$J$504,9,0)</f>
        <v>0</v>
      </c>
      <c r="P95" s="1118"/>
      <c r="R95" s="1075" t="s">
        <v>4801</v>
      </c>
    </row>
    <row r="96" spans="1:18" ht="32.25" hidden="1" customHeight="1" x14ac:dyDescent="0.2">
      <c r="A96" s="1100">
        <v>22</v>
      </c>
      <c r="B96" s="1101" t="str">
        <f t="shared" si="2"/>
        <v>18.50404135.04</v>
      </c>
      <c r="C96" s="1243" t="str">
        <f>VLOOKUP(B96,'[14]TKB(Tao lop HP_All)'!$B$8:$C$451,2,0)</f>
        <v>201810404135004</v>
      </c>
      <c r="D96" s="1101" t="str">
        <f>VLOOKUP(E96,[15]QuyetdinhPCGD!$B$6:$C$807,2,0)</f>
        <v>0404135</v>
      </c>
      <c r="E96" s="1127" t="s">
        <v>1367</v>
      </c>
      <c r="F96" s="1104" t="s">
        <v>142</v>
      </c>
      <c r="G96" s="1104" t="s">
        <v>9</v>
      </c>
      <c r="H96" s="1101" t="s">
        <v>743</v>
      </c>
      <c r="I96" s="1105"/>
      <c r="J96" s="1106" t="s">
        <v>84</v>
      </c>
      <c r="K96" s="1107"/>
      <c r="L96" s="1108" t="s">
        <v>89</v>
      </c>
      <c r="M96" s="1107" t="str">
        <f>VLOOKUP(C96,[16]K18!$B$5:$K$501,10,0)</f>
        <v>Mở</v>
      </c>
      <c r="N96" s="1128"/>
      <c r="O96" s="1107">
        <f>VLOOKUP(C96,[16]K18!$B$3:$J$504,9,0)</f>
        <v>20</v>
      </c>
      <c r="P96" s="1110"/>
      <c r="R96" s="1075" t="s">
        <v>4801</v>
      </c>
    </row>
    <row r="97" spans="1:18" ht="32.25" hidden="1" customHeight="1" x14ac:dyDescent="0.2">
      <c r="A97" s="1100">
        <v>23</v>
      </c>
      <c r="B97" s="1101" t="str">
        <f t="shared" si="2"/>
        <v>18.50404135.05</v>
      </c>
      <c r="C97" s="1243" t="str">
        <f>VLOOKUP(B97,'[14]TKB(Tao lop HP_All)'!$B$8:$C$451,2,0)</f>
        <v>201810404135005</v>
      </c>
      <c r="D97" s="1101" t="str">
        <f>VLOOKUP(E97,[15]QuyetdinhPCGD!$B$6:$C$807,2,0)</f>
        <v>0404135</v>
      </c>
      <c r="E97" s="1127" t="s">
        <v>1367</v>
      </c>
      <c r="F97" s="1104" t="s">
        <v>138</v>
      </c>
      <c r="G97" s="1104" t="s">
        <v>9</v>
      </c>
      <c r="H97" s="1101" t="s">
        <v>743</v>
      </c>
      <c r="I97" s="1105"/>
      <c r="J97" s="1106" t="s">
        <v>84</v>
      </c>
      <c r="K97" s="1107"/>
      <c r="L97" s="1108" t="s">
        <v>112</v>
      </c>
      <c r="M97" s="1107" t="str">
        <f>VLOOKUP(C97,[16]K18!$B$5:$K$501,10,0)</f>
        <v>Mở</v>
      </c>
      <c r="N97" s="1128"/>
      <c r="O97" s="1107">
        <f>VLOOKUP(C97,[16]K18!$B$3:$J$504,9,0)</f>
        <v>16</v>
      </c>
      <c r="P97" s="1110"/>
      <c r="R97" s="1075" t="s">
        <v>4798</v>
      </c>
    </row>
    <row r="98" spans="1:18" ht="32.25" hidden="1" customHeight="1" x14ac:dyDescent="0.2">
      <c r="A98" s="1100">
        <v>24</v>
      </c>
      <c r="B98" s="1101" t="str">
        <f t="shared" si="2"/>
        <v>18.50404135.06</v>
      </c>
      <c r="C98" s="1243" t="str">
        <f>VLOOKUP(B98,'[14]TKB(Tao lop HP_All)'!$B$8:$C$451,2,0)</f>
        <v>201810404135006</v>
      </c>
      <c r="D98" s="1101" t="str">
        <f>VLOOKUP(E98,[15]QuyetdinhPCGD!$B$6:$C$807,2,0)</f>
        <v>0404135</v>
      </c>
      <c r="E98" s="1127" t="s">
        <v>1367</v>
      </c>
      <c r="F98" s="1248" t="s">
        <v>142</v>
      </c>
      <c r="G98" s="1104" t="s">
        <v>9</v>
      </c>
      <c r="H98" s="1101" t="s">
        <v>743</v>
      </c>
      <c r="I98" s="1105"/>
      <c r="J98" s="1106" t="s">
        <v>84</v>
      </c>
      <c r="K98" s="1107"/>
      <c r="L98" s="1108" t="s">
        <v>115</v>
      </c>
      <c r="M98" s="1107" t="str">
        <f>VLOOKUP(C98,[16]K18!$B$5:$K$501,10,0)</f>
        <v>Mở</v>
      </c>
      <c r="N98" s="1128"/>
      <c r="O98" s="1107">
        <f>VLOOKUP(C98,[16]K18!$B$3:$J$504,9,0)</f>
        <v>17</v>
      </c>
      <c r="P98" s="1110" t="s">
        <v>4816</v>
      </c>
      <c r="R98" s="1075" t="s">
        <v>4801</v>
      </c>
    </row>
    <row r="99" spans="1:18" ht="32.25" customHeight="1" x14ac:dyDescent="0.2">
      <c r="A99" s="1100">
        <v>25</v>
      </c>
      <c r="B99" s="1101" t="str">
        <f t="shared" si="2"/>
        <v>18.50404142.04</v>
      </c>
      <c r="C99" s="1102" t="str">
        <f>VLOOKUP(B99,'[14]TKB(Tao lop HP_All)'!$B$8:$C$451,2,0)</f>
        <v>201810404142004</v>
      </c>
      <c r="D99" s="1101" t="str">
        <f>VLOOKUP(E99,[15]QuyetdinhPCGD!$B$6:$C$807,2,0)</f>
        <v>0404142</v>
      </c>
      <c r="E99" s="1103" t="s">
        <v>4815</v>
      </c>
      <c r="F99" s="1104" t="s">
        <v>142</v>
      </c>
      <c r="G99" s="1104" t="s">
        <v>11</v>
      </c>
      <c r="H99" s="1101" t="s">
        <v>309</v>
      </c>
      <c r="I99" s="1105"/>
      <c r="J99" s="1106" t="s">
        <v>84</v>
      </c>
      <c r="K99" s="1107"/>
      <c r="L99" s="1108" t="s">
        <v>89</v>
      </c>
      <c r="M99" s="1107" t="str">
        <f>VLOOKUP(C99,[16]K18!$B$5:$K$501,10,0)</f>
        <v>Mở</v>
      </c>
      <c r="N99" s="1128"/>
      <c r="O99" s="1107">
        <f>VLOOKUP(C99,[16]K18!$B$3:$J$504,9,0)</f>
        <v>20</v>
      </c>
      <c r="P99" s="1110"/>
      <c r="R99" s="1075" t="s">
        <v>4801</v>
      </c>
    </row>
    <row r="100" spans="1:18" ht="32.25" customHeight="1" x14ac:dyDescent="0.2">
      <c r="A100" s="1100">
        <v>26</v>
      </c>
      <c r="B100" s="1101" t="str">
        <f t="shared" si="2"/>
        <v>18.50404142.05</v>
      </c>
      <c r="C100" s="1102" t="str">
        <f>VLOOKUP(B100,'[14]TKB(Tao lop HP_All)'!$B$8:$C$451,2,0)</f>
        <v>201810404142005</v>
      </c>
      <c r="D100" s="1101" t="str">
        <f>VLOOKUP(E100,[15]QuyetdinhPCGD!$B$6:$C$807,2,0)</f>
        <v>0404142</v>
      </c>
      <c r="E100" s="1103" t="s">
        <v>4815</v>
      </c>
      <c r="F100" s="1104" t="s">
        <v>138</v>
      </c>
      <c r="G100" s="1104" t="s">
        <v>11</v>
      </c>
      <c r="H100" s="1101" t="s">
        <v>309</v>
      </c>
      <c r="I100" s="1105"/>
      <c r="J100" s="1106" t="s">
        <v>84</v>
      </c>
      <c r="K100" s="1107"/>
      <c r="L100" s="1108" t="s">
        <v>112</v>
      </c>
      <c r="M100" s="1107" t="str">
        <f>VLOOKUP(C100,[16]K18!$B$5:$K$501,10,0)</f>
        <v>Mở</v>
      </c>
      <c r="N100" s="1128"/>
      <c r="O100" s="1107">
        <f>VLOOKUP(C100,[16]K18!$B$3:$J$504,9,0)</f>
        <v>18</v>
      </c>
      <c r="P100" s="1110"/>
      <c r="R100" s="1075" t="s">
        <v>4798</v>
      </c>
    </row>
    <row r="101" spans="1:18" ht="32.25" customHeight="1" x14ac:dyDescent="0.2">
      <c r="A101" s="1100">
        <v>27</v>
      </c>
      <c r="B101" s="1101" t="str">
        <f t="shared" si="2"/>
        <v>18.50404142.06</v>
      </c>
      <c r="C101" s="1102" t="str">
        <f>VLOOKUP(B101,'[14]TKB(Tao lop HP_All)'!$B$8:$C$451,2,0)</f>
        <v>201810404142006</v>
      </c>
      <c r="D101" s="1101" t="str">
        <f>VLOOKUP(E101,[15]QuyetdinhPCGD!$B$6:$C$807,2,0)</f>
        <v>0404142</v>
      </c>
      <c r="E101" s="1103" t="s">
        <v>4815</v>
      </c>
      <c r="F101" s="1104" t="s">
        <v>138</v>
      </c>
      <c r="G101" s="1104" t="s">
        <v>11</v>
      </c>
      <c r="H101" s="1101" t="s">
        <v>309</v>
      </c>
      <c r="I101" s="1105"/>
      <c r="J101" s="1106" t="s">
        <v>84</v>
      </c>
      <c r="K101" s="1107"/>
      <c r="L101" s="1108" t="s">
        <v>115</v>
      </c>
      <c r="M101" s="1107" t="str">
        <f>VLOOKUP(C101,[16]K18!$B$5:$K$501,10,0)</f>
        <v>Mở</v>
      </c>
      <c r="N101" s="1128"/>
      <c r="O101" s="1107">
        <f>VLOOKUP(C101,[16]K18!$B$3:$J$504,9,0)</f>
        <v>17</v>
      </c>
      <c r="P101" s="1110" t="s">
        <v>4814</v>
      </c>
      <c r="R101" s="1075" t="s">
        <v>4798</v>
      </c>
    </row>
    <row r="102" spans="1:18" ht="32.25" hidden="1" customHeight="1" x14ac:dyDescent="0.2">
      <c r="A102" s="1100">
        <v>28</v>
      </c>
      <c r="B102" s="1101" t="str">
        <f t="shared" si="2"/>
        <v>18.50404145.04</v>
      </c>
      <c r="C102" s="1112" t="str">
        <f>VLOOKUP(B102,'[14]TKB(Tao lop HP_All)'!$B$8:$C$451,2,0)</f>
        <v>201810404145004</v>
      </c>
      <c r="D102" s="1101" t="str">
        <f>VLOOKUP(E102,[15]QuyetdinhPCGD!$B$6:$C$807,2,0)</f>
        <v>0404145</v>
      </c>
      <c r="E102" s="1129" t="s">
        <v>308</v>
      </c>
      <c r="F102" s="1104" t="s">
        <v>142</v>
      </c>
      <c r="G102" s="1104" t="s">
        <v>9</v>
      </c>
      <c r="H102" s="1101" t="s">
        <v>309</v>
      </c>
      <c r="I102" s="1113"/>
      <c r="J102" s="1114" t="s">
        <v>84</v>
      </c>
      <c r="K102" s="1116" t="e">
        <f>VLOOKUP(A102,[16]K18!$B$5:$K$501,10,0)</f>
        <v>#N/A</v>
      </c>
      <c r="L102" s="1115" t="s">
        <v>89</v>
      </c>
      <c r="M102" s="1116" t="str">
        <f>VLOOKUP(C102,[16]K18!$B$5:$K$501,10,0)</f>
        <v>Không mở</v>
      </c>
      <c r="N102" s="1117"/>
      <c r="O102" s="1107">
        <f>VLOOKUP(C102,[16]K18!$B$3:$J$504,9,0)</f>
        <v>0</v>
      </c>
      <c r="P102" s="1118"/>
      <c r="R102" s="1075" t="s">
        <v>4801</v>
      </c>
    </row>
    <row r="103" spans="1:18" ht="32.25" hidden="1" customHeight="1" x14ac:dyDescent="0.2">
      <c r="A103" s="1100">
        <v>29</v>
      </c>
      <c r="B103" s="1101" t="str">
        <f t="shared" si="2"/>
        <v>18.50404145.05</v>
      </c>
      <c r="C103" s="1112" t="str">
        <f>VLOOKUP(B103,'[14]TKB(Tao lop HP_All)'!$B$8:$C$451,2,0)</f>
        <v>201810404145005</v>
      </c>
      <c r="D103" s="1101" t="str">
        <f>VLOOKUP(E103,[15]QuyetdinhPCGD!$B$6:$C$807,2,0)</f>
        <v>0404145</v>
      </c>
      <c r="E103" s="1129" t="s">
        <v>308</v>
      </c>
      <c r="F103" s="1104" t="s">
        <v>138</v>
      </c>
      <c r="G103" s="1104" t="s">
        <v>9</v>
      </c>
      <c r="H103" s="1101" t="s">
        <v>309</v>
      </c>
      <c r="I103" s="1113"/>
      <c r="J103" s="1114" t="s">
        <v>84</v>
      </c>
      <c r="K103" s="1116" t="e">
        <f>VLOOKUP(A103,[16]K18!$B$5:$K$501,10,0)</f>
        <v>#N/A</v>
      </c>
      <c r="L103" s="1115" t="s">
        <v>112</v>
      </c>
      <c r="M103" s="1116" t="str">
        <f>VLOOKUP(C103,[16]K18!$B$5:$K$501,10,0)</f>
        <v>Không mở</v>
      </c>
      <c r="N103" s="1117"/>
      <c r="O103" s="1107">
        <f>VLOOKUP(C103,[16]K18!$B$3:$J$504,9,0)</f>
        <v>0</v>
      </c>
      <c r="P103" s="1118"/>
      <c r="R103" s="1075" t="s">
        <v>4798</v>
      </c>
    </row>
    <row r="104" spans="1:18" ht="32.25" hidden="1" customHeight="1" x14ac:dyDescent="0.2">
      <c r="A104" s="1100">
        <v>30</v>
      </c>
      <c r="B104" s="1101" t="str">
        <f t="shared" si="2"/>
        <v>18.50404145.06</v>
      </c>
      <c r="C104" s="1112" t="str">
        <f>VLOOKUP(B104,'[14]TKB(Tao lop HP_All)'!$B$8:$C$451,2,0)</f>
        <v>201810404145006</v>
      </c>
      <c r="D104" s="1101" t="str">
        <f>VLOOKUP(E104,[15]QuyetdinhPCGD!$B$6:$C$807,2,0)</f>
        <v>0404145</v>
      </c>
      <c r="E104" s="1129" t="s">
        <v>308</v>
      </c>
      <c r="F104" s="1130" t="s">
        <v>142</v>
      </c>
      <c r="G104" s="1104" t="s">
        <v>9</v>
      </c>
      <c r="H104" s="1101" t="s">
        <v>309</v>
      </c>
      <c r="I104" s="1113"/>
      <c r="J104" s="1114" t="s">
        <v>84</v>
      </c>
      <c r="K104" s="1116" t="e">
        <f>VLOOKUP(A104,[16]K18!$B$5:$K$501,10,0)</f>
        <v>#N/A</v>
      </c>
      <c r="L104" s="1115" t="s">
        <v>115</v>
      </c>
      <c r="M104" s="1116" t="str">
        <f>VLOOKUP(C104,[16]K18!$B$5:$K$501,10,0)</f>
        <v>Không mở</v>
      </c>
      <c r="N104" s="1117"/>
      <c r="O104" s="1107">
        <f>VLOOKUP(C104,[16]K18!$B$3:$J$504,9,0)</f>
        <v>0</v>
      </c>
      <c r="P104" s="1131" t="s">
        <v>4816</v>
      </c>
      <c r="R104" s="1075" t="s">
        <v>4801</v>
      </c>
    </row>
    <row r="105" spans="1:18" ht="32.25" hidden="1" customHeight="1" x14ac:dyDescent="0.2">
      <c r="A105" s="1100">
        <v>31</v>
      </c>
      <c r="B105" s="1101" t="str">
        <f t="shared" si="2"/>
        <v>18.50404161.04</v>
      </c>
      <c r="C105" s="1102" t="str">
        <f>VLOOKUP(B105,'[14]TKB(Tao lop HP_All)'!$B$8:$C$451,2,0)</f>
        <v>201810404161004</v>
      </c>
      <c r="D105" s="1101" t="str">
        <f>VLOOKUP(E105,[15]QuyetdinhPCGD!$B$6:$C$807,2,0)</f>
        <v>0404161</v>
      </c>
      <c r="E105" s="1103" t="s">
        <v>565</v>
      </c>
      <c r="F105" s="1104" t="s">
        <v>142</v>
      </c>
      <c r="G105" s="1104" t="s">
        <v>10</v>
      </c>
      <c r="H105" s="1101" t="s">
        <v>309</v>
      </c>
      <c r="I105" s="1105"/>
      <c r="J105" s="1106" t="s">
        <v>84</v>
      </c>
      <c r="K105" s="1107"/>
      <c r="L105" s="1108" t="s">
        <v>89</v>
      </c>
      <c r="M105" s="1107" t="str">
        <f>VLOOKUP(C105,[16]K18!$B$5:$K$501,10,0)</f>
        <v>Mở</v>
      </c>
      <c r="N105" s="1128"/>
      <c r="O105" s="1107">
        <f>VLOOKUP(C105,[16]K18!$B$3:$J$504,9,0)</f>
        <v>34</v>
      </c>
      <c r="P105" s="1110"/>
      <c r="R105" s="1075" t="s">
        <v>4801</v>
      </c>
    </row>
    <row r="106" spans="1:18" ht="32.25" hidden="1" customHeight="1" x14ac:dyDescent="0.2">
      <c r="A106" s="1100">
        <v>32</v>
      </c>
      <c r="B106" s="1101" t="str">
        <f t="shared" si="2"/>
        <v>18.50404161.05</v>
      </c>
      <c r="C106" s="1102" t="str">
        <f>VLOOKUP(B106,'[14]TKB(Tao lop HP_All)'!$B$8:$C$451,2,0)</f>
        <v>201810404161005</v>
      </c>
      <c r="D106" s="1101" t="str">
        <f>VLOOKUP(E106,[15]QuyetdinhPCGD!$B$6:$C$807,2,0)</f>
        <v>0404161</v>
      </c>
      <c r="E106" s="1103" t="s">
        <v>565</v>
      </c>
      <c r="F106" s="1104" t="s">
        <v>138</v>
      </c>
      <c r="G106" s="1104" t="s">
        <v>10</v>
      </c>
      <c r="H106" s="1101" t="s">
        <v>309</v>
      </c>
      <c r="I106" s="1105"/>
      <c r="J106" s="1106" t="s">
        <v>84</v>
      </c>
      <c r="K106" s="1107"/>
      <c r="L106" s="1108" t="s">
        <v>112</v>
      </c>
      <c r="M106" s="1107" t="str">
        <f>VLOOKUP(C106,[16]K18!$B$5:$K$501,10,0)</f>
        <v>Mở</v>
      </c>
      <c r="N106" s="1128"/>
      <c r="O106" s="1107">
        <f>VLOOKUP(C106,[16]K18!$B$3:$J$504,9,0)</f>
        <v>19</v>
      </c>
      <c r="P106" s="1110"/>
      <c r="R106" s="1075" t="s">
        <v>4798</v>
      </c>
    </row>
    <row r="107" spans="1:18" ht="32.25" hidden="1" customHeight="1" x14ac:dyDescent="0.2">
      <c r="A107" s="1100">
        <v>33</v>
      </c>
      <c r="B107" s="1101" t="str">
        <f t="shared" si="2"/>
        <v>18.50404161.06</v>
      </c>
      <c r="C107" s="1112" t="str">
        <f>VLOOKUP(B107,'[14]TKB(Tao lop HP_All)'!$B$8:$C$451,2,0)</f>
        <v>201810404161006</v>
      </c>
      <c r="D107" s="1101" t="str">
        <f>VLOOKUP(E107,[15]QuyetdinhPCGD!$B$6:$C$807,2,0)</f>
        <v>0404161</v>
      </c>
      <c r="E107" s="1126" t="s">
        <v>565</v>
      </c>
      <c r="F107" s="1130" t="s">
        <v>138</v>
      </c>
      <c r="G107" s="1104" t="s">
        <v>10</v>
      </c>
      <c r="H107" s="1101" t="s">
        <v>309</v>
      </c>
      <c r="I107" s="1113"/>
      <c r="J107" s="1114" t="s">
        <v>84</v>
      </c>
      <c r="K107" s="1116" t="e">
        <f>VLOOKUP(A107,[16]K18!$B$5:$K$501,10,0)</f>
        <v>#N/A</v>
      </c>
      <c r="L107" s="1115" t="s">
        <v>115</v>
      </c>
      <c r="M107" s="1116" t="str">
        <f>VLOOKUP(C107,[16]K18!$B$5:$K$501,10,0)</f>
        <v>Không mở</v>
      </c>
      <c r="N107" s="1117"/>
      <c r="O107" s="1107">
        <f>VLOOKUP(C107,[16]K18!$B$3:$J$504,9,0)</f>
        <v>1</v>
      </c>
      <c r="P107" s="1131" t="s">
        <v>4814</v>
      </c>
      <c r="R107" s="1075" t="s">
        <v>4798</v>
      </c>
    </row>
    <row r="108" spans="1:18" ht="32.25" hidden="1" customHeight="1" x14ac:dyDescent="0.2">
      <c r="A108" s="1100">
        <v>34</v>
      </c>
      <c r="B108" s="1101" t="str">
        <f t="shared" si="2"/>
        <v>18.50404167.04</v>
      </c>
      <c r="C108" s="1102" t="str">
        <f>VLOOKUP(B108,'[14]TKB(Tao lop HP_All)'!$B$8:$C$451,2,0)</f>
        <v>201810404167004</v>
      </c>
      <c r="D108" s="1101" t="str">
        <f>VLOOKUP(E108,[15]QuyetdinhPCGD!$B$6:$C$807,2,0)</f>
        <v>0404167</v>
      </c>
      <c r="E108" s="1103" t="s">
        <v>1601</v>
      </c>
      <c r="F108" s="1104" t="s">
        <v>142</v>
      </c>
      <c r="G108" s="1104" t="s">
        <v>8</v>
      </c>
      <c r="H108" s="1101" t="s">
        <v>743</v>
      </c>
      <c r="I108" s="1105"/>
      <c r="J108" s="1106" t="s">
        <v>1841</v>
      </c>
      <c r="K108" s="1107"/>
      <c r="L108" s="1108" t="s">
        <v>89</v>
      </c>
      <c r="M108" s="1107" t="str">
        <f>VLOOKUP(C108,[16]K18!$B$5:$K$501,10,0)</f>
        <v>Mở</v>
      </c>
      <c r="N108" s="1128"/>
      <c r="O108" s="1107">
        <f>VLOOKUP(C108,[16]K18!$B$3:$J$504,9,0)</f>
        <v>23</v>
      </c>
      <c r="P108" s="1110"/>
      <c r="R108" s="1075" t="s">
        <v>4801</v>
      </c>
    </row>
    <row r="109" spans="1:18" ht="32.25" hidden="1" customHeight="1" x14ac:dyDescent="0.2">
      <c r="A109" s="1100">
        <v>35</v>
      </c>
      <c r="B109" s="1101" t="str">
        <f t="shared" si="2"/>
        <v>18.50404167.05</v>
      </c>
      <c r="C109" s="1102" t="str">
        <f>VLOOKUP(B109,'[14]TKB(Tao lop HP_All)'!$B$8:$C$451,2,0)</f>
        <v>201810404167005</v>
      </c>
      <c r="D109" s="1101" t="str">
        <f>VLOOKUP(E109,[15]QuyetdinhPCGD!$B$6:$C$807,2,0)</f>
        <v>0404167</v>
      </c>
      <c r="E109" s="1103" t="s">
        <v>1601</v>
      </c>
      <c r="F109" s="1104" t="s">
        <v>138</v>
      </c>
      <c r="G109" s="1104" t="s">
        <v>8</v>
      </c>
      <c r="H109" s="1101" t="s">
        <v>743</v>
      </c>
      <c r="I109" s="1105"/>
      <c r="J109" s="1106" t="s">
        <v>1841</v>
      </c>
      <c r="K109" s="1107"/>
      <c r="L109" s="1108" t="s">
        <v>112</v>
      </c>
      <c r="M109" s="1107" t="str">
        <f>VLOOKUP(C109,[16]K18!$B$5:$K$501,10,0)</f>
        <v>Mở</v>
      </c>
      <c r="N109" s="1128"/>
      <c r="O109" s="1107">
        <f>VLOOKUP(C109,[16]K18!$B$3:$J$504,9,0)</f>
        <v>17</v>
      </c>
      <c r="P109" s="1110"/>
      <c r="R109" s="1075" t="s">
        <v>4798</v>
      </c>
    </row>
    <row r="110" spans="1:18" ht="32.25" hidden="1" customHeight="1" x14ac:dyDescent="0.2">
      <c r="A110" s="1100">
        <v>36</v>
      </c>
      <c r="B110" s="1101" t="str">
        <f t="shared" si="2"/>
        <v>18.50404167.06</v>
      </c>
      <c r="C110" s="1102" t="str">
        <f>VLOOKUP(B110,'[14]TKB(Tao lop HP_All)'!$B$8:$C$451,2,0)</f>
        <v>201810404167006</v>
      </c>
      <c r="D110" s="1101" t="str">
        <f>VLOOKUP(E110,[15]QuyetdinhPCGD!$B$6:$C$807,2,0)</f>
        <v>0404167</v>
      </c>
      <c r="E110" s="1103" t="s">
        <v>1601</v>
      </c>
      <c r="F110" s="1248" t="s">
        <v>142</v>
      </c>
      <c r="G110" s="1104" t="s">
        <v>8</v>
      </c>
      <c r="H110" s="1101" t="s">
        <v>743</v>
      </c>
      <c r="I110" s="1105"/>
      <c r="J110" s="1106" t="s">
        <v>1841</v>
      </c>
      <c r="K110" s="1107"/>
      <c r="L110" s="1108" t="s">
        <v>115</v>
      </c>
      <c r="M110" s="1107" t="str">
        <f>VLOOKUP(C110,[16]K18!$B$5:$K$501,10,0)</f>
        <v>Mở</v>
      </c>
      <c r="N110" s="1128"/>
      <c r="O110" s="1107">
        <f>VLOOKUP(C110,[16]K18!$B$3:$J$504,9,0)</f>
        <v>21</v>
      </c>
      <c r="P110" s="1110" t="s">
        <v>4816</v>
      </c>
      <c r="R110" s="1075" t="s">
        <v>4801</v>
      </c>
    </row>
    <row r="111" spans="1:18" ht="32.25" hidden="1" customHeight="1" x14ac:dyDescent="0.2">
      <c r="A111" s="1100">
        <v>37</v>
      </c>
      <c r="B111" s="1101" t="str">
        <f t="shared" si="2"/>
        <v>18.51304135.03</v>
      </c>
      <c r="C111" s="1102" t="str">
        <f>VLOOKUP(B111,'[14]TKB(Tao lop HP_All)'!$B$8:$C$451,2,0)</f>
        <v>201811304135003</v>
      </c>
      <c r="D111" s="1101" t="str">
        <f>VLOOKUP(E111,[15]QuyetdinhPCGD!$B$6:$C$807,2,0)</f>
        <v>1304135</v>
      </c>
      <c r="E111" s="1103" t="s">
        <v>3582</v>
      </c>
      <c r="F111" s="1104" t="s">
        <v>60</v>
      </c>
      <c r="G111" s="1104" t="s">
        <v>13</v>
      </c>
      <c r="H111" s="1101" t="s">
        <v>4788</v>
      </c>
      <c r="I111" s="1105"/>
      <c r="J111" s="1106" t="s">
        <v>1841</v>
      </c>
      <c r="K111" s="1107"/>
      <c r="L111" s="1108" t="s">
        <v>75</v>
      </c>
      <c r="M111" s="1107" t="str">
        <f>VLOOKUP(C111,[16]K18!$B$5:$K$501,10,0)</f>
        <v>Mở</v>
      </c>
      <c r="N111" s="1128"/>
      <c r="O111" s="1107">
        <f>VLOOKUP(C111,[16]K18!$B$3:$J$504,9,0)</f>
        <v>37</v>
      </c>
      <c r="P111" s="1110"/>
      <c r="R111" s="1075" t="s">
        <v>4801</v>
      </c>
    </row>
    <row r="112" spans="1:18" ht="32.25" hidden="1" customHeight="1" x14ac:dyDescent="0.2">
      <c r="A112" s="1100">
        <v>38</v>
      </c>
      <c r="B112" s="1101" t="str">
        <f t="shared" si="2"/>
        <v>18.51304135.04</v>
      </c>
      <c r="C112" s="1102" t="str">
        <f>VLOOKUP(B112,'[14]TKB(Tao lop HP_All)'!$B$8:$C$451,2,0)</f>
        <v>201811304135004</v>
      </c>
      <c r="D112" s="1101" t="str">
        <f>VLOOKUP(E112,[15]QuyetdinhPCGD!$B$6:$C$807,2,0)</f>
        <v>1304135</v>
      </c>
      <c r="E112" s="1103" t="s">
        <v>3582</v>
      </c>
      <c r="F112" s="1104" t="s">
        <v>91</v>
      </c>
      <c r="G112" s="1104" t="s">
        <v>13</v>
      </c>
      <c r="H112" s="1101" t="s">
        <v>4788</v>
      </c>
      <c r="I112" s="1105"/>
      <c r="J112" s="1106" t="s">
        <v>1841</v>
      </c>
      <c r="K112" s="1107"/>
      <c r="L112" s="1108" t="s">
        <v>89</v>
      </c>
      <c r="M112" s="1107" t="str">
        <f>VLOOKUP(C112,[16]K18!$B$5:$K$501,10,0)</f>
        <v>Mở</v>
      </c>
      <c r="N112" s="1128"/>
      <c r="O112" s="1107">
        <f>VLOOKUP(C112,[16]K18!$B$3:$J$504,9,0)</f>
        <v>16</v>
      </c>
      <c r="P112" s="1110"/>
      <c r="R112" s="1075" t="s">
        <v>4801</v>
      </c>
    </row>
    <row r="113" spans="1:18" ht="32.25" hidden="1" customHeight="1" x14ac:dyDescent="0.2">
      <c r="A113" s="1100">
        <v>39</v>
      </c>
      <c r="B113" s="1101" t="str">
        <f t="shared" si="2"/>
        <v>18.50304104.01</v>
      </c>
      <c r="C113" s="1102" t="str">
        <f>VLOOKUP(B113,'[14]TKB(Tao lop HP_All)'!$B$8:$C$451,2,0)</f>
        <v>201810304104001</v>
      </c>
      <c r="D113" s="1101" t="str">
        <f>VLOOKUP(E113,[15]QuyetdinhPCGD!$B$6:$C$807,2,0)</f>
        <v>0304104</v>
      </c>
      <c r="E113" s="1103" t="s">
        <v>4817</v>
      </c>
      <c r="F113" s="1104" t="s">
        <v>60</v>
      </c>
      <c r="G113" s="1104" t="s">
        <v>8</v>
      </c>
      <c r="H113" s="1101" t="s">
        <v>4788</v>
      </c>
      <c r="I113" s="1113"/>
      <c r="J113" s="1114" t="s">
        <v>4818</v>
      </c>
      <c r="K113" s="1107" t="e">
        <f>VLOOKUP(A113,[16]K18!$B$5:$K$501,10,0)</f>
        <v>#N/A</v>
      </c>
      <c r="L113" s="1115" t="s">
        <v>62</v>
      </c>
      <c r="M113" s="1107" t="str">
        <f>VLOOKUP(C113,[16]K18!$B$5:$K$501,10,0)</f>
        <v>Mở</v>
      </c>
      <c r="N113" s="1117"/>
      <c r="O113" s="1107">
        <f>VLOOKUP(C113,[16]K18!$B$3:$J$504,9,0)</f>
        <v>12</v>
      </c>
      <c r="P113" s="1118"/>
      <c r="R113" s="1075" t="s">
        <v>4801</v>
      </c>
    </row>
    <row r="114" spans="1:18" ht="32.25" hidden="1" customHeight="1" x14ac:dyDescent="0.2">
      <c r="A114" s="1100">
        <v>40</v>
      </c>
      <c r="B114" s="1101" t="str">
        <f t="shared" si="2"/>
        <v>18.50304120.01</v>
      </c>
      <c r="C114" s="1112" t="str">
        <f>VLOOKUP(B114,'[14]TKB(Tao lop HP_All)'!$B$8:$C$451,2,0)</f>
        <v>201810304120001</v>
      </c>
      <c r="D114" s="1101" t="str">
        <f>VLOOKUP(E114,[15]QuyetdinhPCGD!$B$6:$C$807,2,0)</f>
        <v>0304120</v>
      </c>
      <c r="E114" s="1132" t="s">
        <v>238</v>
      </c>
      <c r="F114" s="1104" t="s">
        <v>100</v>
      </c>
      <c r="G114" s="1104" t="s">
        <v>9</v>
      </c>
      <c r="H114" s="1101" t="s">
        <v>4788</v>
      </c>
      <c r="I114" s="1113"/>
      <c r="J114" s="1114" t="s">
        <v>4818</v>
      </c>
      <c r="K114" s="1116" t="e">
        <f>VLOOKUP(A114,[16]K18!$B$5:$K$501,10,0)</f>
        <v>#N/A</v>
      </c>
      <c r="L114" s="1115" t="s">
        <v>62</v>
      </c>
      <c r="M114" s="1116" t="str">
        <f>VLOOKUP(C114,[16]K18!$B$5:$K$501,10,0)</f>
        <v>Không mở</v>
      </c>
      <c r="N114" s="1117"/>
      <c r="O114" s="1107">
        <f>VLOOKUP(C114,[16]K18!$B$3:$J$504,9,0)</f>
        <v>0</v>
      </c>
      <c r="P114" s="1118"/>
      <c r="R114" s="1075" t="s">
        <v>4801</v>
      </c>
    </row>
    <row r="115" spans="1:18" ht="32.25" hidden="1" customHeight="1" x14ac:dyDescent="0.2">
      <c r="A115" s="1100">
        <v>41</v>
      </c>
      <c r="B115" s="1101" t="str">
        <f t="shared" si="2"/>
        <v>18.50304155.01</v>
      </c>
      <c r="C115" s="1102" t="str">
        <f>VLOOKUP(B115,'[14]TKB(Tao lop HP_All)'!$B$8:$C$451,2,0)</f>
        <v>201810304155001</v>
      </c>
      <c r="D115" s="1101" t="str">
        <f>VLOOKUP(E115,[15]QuyetdinhPCGD!$B$6:$C$807,2,0)</f>
        <v>0304155</v>
      </c>
      <c r="E115" s="1133" t="s">
        <v>258</v>
      </c>
      <c r="F115" s="1130" t="s">
        <v>91</v>
      </c>
      <c r="G115" s="1104" t="s">
        <v>8</v>
      </c>
      <c r="H115" s="1111" t="s">
        <v>4788</v>
      </c>
      <c r="I115" s="1113"/>
      <c r="J115" s="1114" t="s">
        <v>4818</v>
      </c>
      <c r="K115" s="1107" t="e">
        <f>VLOOKUP(A115,[16]K18!$B$5:$K$501,10,0)</f>
        <v>#N/A</v>
      </c>
      <c r="L115" s="1115" t="s">
        <v>62</v>
      </c>
      <c r="M115" s="1107" t="str">
        <f>VLOOKUP(C115,[16]K18!$B$5:$K$501,10,0)</f>
        <v>Mở</v>
      </c>
      <c r="N115" s="1134" t="s">
        <v>2143</v>
      </c>
      <c r="O115" s="1107">
        <f>VLOOKUP(C115,[16]K18!$B$3:$J$504,9,0)</f>
        <v>15</v>
      </c>
      <c r="P115" s="1118"/>
      <c r="R115" s="1075" t="s">
        <v>4801</v>
      </c>
    </row>
    <row r="116" spans="1:18" ht="32.25" hidden="1" customHeight="1" x14ac:dyDescent="0.2">
      <c r="A116" s="1100">
        <v>42</v>
      </c>
      <c r="B116" s="1101" t="str">
        <f t="shared" si="2"/>
        <v>18.50304173.01</v>
      </c>
      <c r="C116" s="1102" t="str">
        <f>VLOOKUP(B116,'[14]TKB(Tao lop HP_All)'!$B$8:$C$451,2,0)</f>
        <v>201810304173001</v>
      </c>
      <c r="D116" s="1101" t="str">
        <f>VLOOKUP(E116,[15]QuyetdinhPCGD!$B$6:$C$807,2,0)</f>
        <v>0304173</v>
      </c>
      <c r="E116" s="1135" t="s">
        <v>259</v>
      </c>
      <c r="F116" s="1130" t="s">
        <v>178</v>
      </c>
      <c r="G116" s="1104" t="s">
        <v>12</v>
      </c>
      <c r="H116" s="1111" t="s">
        <v>4788</v>
      </c>
      <c r="I116" s="1113"/>
      <c r="J116" s="1114" t="s">
        <v>4818</v>
      </c>
      <c r="K116" s="1107" t="e">
        <f>VLOOKUP(A116,[16]K18!$B$5:$K$501,10,0)</f>
        <v>#N/A</v>
      </c>
      <c r="L116" s="1115" t="s">
        <v>62</v>
      </c>
      <c r="M116" s="1107" t="str">
        <f>VLOOKUP(C116,[16]K18!$B$5:$K$501,10,0)</f>
        <v>Mở</v>
      </c>
      <c r="N116" s="1134" t="s">
        <v>4787</v>
      </c>
      <c r="O116" s="1107">
        <f>VLOOKUP(C116,[16]K18!$B$3:$J$504,9,0)</f>
        <v>13</v>
      </c>
      <c r="P116" s="1118"/>
      <c r="Q116" s="1101"/>
      <c r="R116" s="1111" t="s">
        <v>4788</v>
      </c>
    </row>
    <row r="117" spans="1:18" ht="32.25" hidden="1" customHeight="1" x14ac:dyDescent="0.2">
      <c r="A117" s="1100">
        <v>43</v>
      </c>
      <c r="B117" s="1101" t="str">
        <f t="shared" si="2"/>
        <v>18.50304174.01</v>
      </c>
      <c r="C117" s="1112" t="str">
        <f>VLOOKUP(B117,'[14]TKB(Tao lop HP_All)'!$B$8:$C$451,2,0)</f>
        <v>201810304174001</v>
      </c>
      <c r="D117" s="1101" t="str">
        <f>VLOOKUP(E117,[15]QuyetdinhPCGD!$B$6:$C$807,2,0)</f>
        <v>0304174</v>
      </c>
      <c r="E117" s="1132" t="s">
        <v>260</v>
      </c>
      <c r="F117" s="1130" t="s">
        <v>91</v>
      </c>
      <c r="G117" s="1104" t="s">
        <v>8</v>
      </c>
      <c r="H117" s="1101" t="s">
        <v>4788</v>
      </c>
      <c r="I117" s="1113"/>
      <c r="J117" s="1114" t="s">
        <v>4818</v>
      </c>
      <c r="K117" s="1116" t="e">
        <f>VLOOKUP(A117,[16]K18!$B$5:$K$501,10,0)</f>
        <v>#N/A</v>
      </c>
      <c r="L117" s="1115" t="s">
        <v>62</v>
      </c>
      <c r="M117" s="1116" t="str">
        <f>VLOOKUP(C117,[16]K18!$B$5:$K$501,10,0)</f>
        <v>Không mở</v>
      </c>
      <c r="N117" s="1117"/>
      <c r="O117" s="1107">
        <f>VLOOKUP(C117,[16]K18!$B$3:$J$504,9,0)</f>
        <v>0</v>
      </c>
      <c r="P117" s="1118"/>
      <c r="R117" s="1075" t="s">
        <v>4801</v>
      </c>
    </row>
    <row r="118" spans="1:18" ht="32.25" hidden="1" customHeight="1" x14ac:dyDescent="0.2">
      <c r="A118" s="1100">
        <v>44</v>
      </c>
      <c r="B118" s="1101" t="str">
        <f t="shared" si="2"/>
        <v>18.50304176.01</v>
      </c>
      <c r="C118" s="1102" t="str">
        <f>VLOOKUP(B118,'[14]TKB(Tao lop HP_All)'!$B$8:$C$451,2,0)</f>
        <v>201810304176001</v>
      </c>
      <c r="D118" s="1101" t="str">
        <f>VLOOKUP(E118,[15]QuyetdinhPCGD!$B$6:$C$807,2,0)</f>
        <v>0304176</v>
      </c>
      <c r="E118" s="1135" t="s">
        <v>233</v>
      </c>
      <c r="F118" s="1130" t="s">
        <v>98</v>
      </c>
      <c r="G118" s="1130" t="s">
        <v>9</v>
      </c>
      <c r="H118" s="1101" t="s">
        <v>4788</v>
      </c>
      <c r="I118" s="1113"/>
      <c r="J118" s="1114" t="s">
        <v>4818</v>
      </c>
      <c r="K118" s="1107" t="e">
        <f>VLOOKUP(A118,[16]K18!$B$5:$K$501,10,0)</f>
        <v>#N/A</v>
      </c>
      <c r="L118" s="1115" t="s">
        <v>62</v>
      </c>
      <c r="M118" s="1107" t="str">
        <f>VLOOKUP(C118,[16]K18!$B$5:$K$501,10,0)</f>
        <v>Mở</v>
      </c>
      <c r="N118" s="1117"/>
      <c r="O118" s="1107">
        <f>VLOOKUP(C118,[16]K18!$B$3:$J$504,9,0)</f>
        <v>17</v>
      </c>
      <c r="P118" s="1118"/>
      <c r="R118" s="1075" t="s">
        <v>4798</v>
      </c>
    </row>
    <row r="119" spans="1:18" ht="32.25" hidden="1" customHeight="1" x14ac:dyDescent="0.2">
      <c r="A119" s="1100">
        <v>45</v>
      </c>
      <c r="B119" s="1101" t="str">
        <f t="shared" si="2"/>
        <v>18.51204107.03</v>
      </c>
      <c r="C119" s="1112" t="str">
        <f>VLOOKUP(B119,'[14]TKB(Tao lop HP_All)'!$B$8:$C$451,2,0)</f>
        <v>201811204107003</v>
      </c>
      <c r="D119" s="1101" t="str">
        <f>VLOOKUP(E119,[15]QuyetdinhPCGD!$B$6:$C$807,2,0)</f>
        <v>1204107</v>
      </c>
      <c r="E119" s="1126" t="s">
        <v>288</v>
      </c>
      <c r="F119" s="1104" t="s">
        <v>81</v>
      </c>
      <c r="G119" s="1104" t="s">
        <v>10</v>
      </c>
      <c r="H119" s="1101" t="s">
        <v>4788</v>
      </c>
      <c r="I119" s="1113"/>
      <c r="J119" s="1114" t="s">
        <v>4818</v>
      </c>
      <c r="K119" s="1116" t="e">
        <f>VLOOKUP(A119,[16]K18!$B$5:$K$501,10,0)</f>
        <v>#N/A</v>
      </c>
      <c r="L119" s="1115" t="s">
        <v>75</v>
      </c>
      <c r="M119" s="1116" t="str">
        <f>VLOOKUP(C119,[16]K18!$B$5:$K$501,10,0)</f>
        <v>Không mở</v>
      </c>
      <c r="N119" s="1117"/>
      <c r="O119" s="1107">
        <f>VLOOKUP(C119,[16]K18!$B$3:$J$504,9,0)</f>
        <v>0</v>
      </c>
      <c r="P119" s="1118"/>
      <c r="R119" s="1075" t="s">
        <v>4801</v>
      </c>
    </row>
    <row r="120" spans="1:18" ht="32.25" hidden="1" customHeight="1" x14ac:dyDescent="0.2">
      <c r="A120" s="1100">
        <v>46</v>
      </c>
      <c r="B120" s="1101" t="str">
        <f t="shared" si="2"/>
        <v>18.50304179.01</v>
      </c>
      <c r="C120" s="1102" t="str">
        <f>VLOOKUP(B120,'[14]TKB(Tao lop HP_All)'!$B$8:$C$451,2,0)</f>
        <v>201810304179001</v>
      </c>
      <c r="D120" s="1101" t="str">
        <f>VLOOKUP(E120,[15]QuyetdinhPCGD!$B$6:$C$807,2,0)</f>
        <v>0304179</v>
      </c>
      <c r="E120" s="1133" t="s">
        <v>4819</v>
      </c>
      <c r="F120" s="1130" t="s">
        <v>60</v>
      </c>
      <c r="G120" s="1104" t="s">
        <v>9</v>
      </c>
      <c r="H120" s="1136" t="s">
        <v>4788</v>
      </c>
      <c r="I120" s="1113"/>
      <c r="J120" s="1114" t="s">
        <v>4818</v>
      </c>
      <c r="K120" s="1107" t="e">
        <f>VLOOKUP(A120,[16]K18!$B$5:$K$501,10,0)</f>
        <v>#N/A</v>
      </c>
      <c r="L120" s="1115" t="s">
        <v>62</v>
      </c>
      <c r="M120" s="1107" t="str">
        <f>VLOOKUP(C120,[16]K18!$B$5:$K$501,10,0)</f>
        <v>Mở</v>
      </c>
      <c r="N120" s="1137" t="s">
        <v>4663</v>
      </c>
      <c r="O120" s="1107">
        <f>VLOOKUP(C120,[16]K18!$B$3:$J$504,9,0)</f>
        <v>13</v>
      </c>
      <c r="P120" s="1118"/>
      <c r="R120" s="1075" t="s">
        <v>4801</v>
      </c>
    </row>
    <row r="121" spans="1:18" ht="32.25" hidden="1" customHeight="1" x14ac:dyDescent="0.2">
      <c r="A121" s="1100">
        <v>47</v>
      </c>
      <c r="B121" s="1101" t="str">
        <f t="shared" si="2"/>
        <v>18.50304195.01</v>
      </c>
      <c r="C121" s="1102" t="str">
        <f>VLOOKUP(B121,'[14]TKB(Tao lop HP_All)'!$B$8:$C$451,2,0)</f>
        <v>201810304195001</v>
      </c>
      <c r="D121" s="1101" t="str">
        <f>VLOOKUP(E121,[15]QuyetdinhPCGD!$B$6:$C$807,2,0)</f>
        <v>0304195</v>
      </c>
      <c r="E121" s="1138" t="s">
        <v>4820</v>
      </c>
      <c r="F121" s="1130" t="s">
        <v>138</v>
      </c>
      <c r="G121" s="1104" t="s">
        <v>8</v>
      </c>
      <c r="H121" s="1101" t="s">
        <v>4821</v>
      </c>
      <c r="I121" s="1113"/>
      <c r="J121" s="1114" t="s">
        <v>4818</v>
      </c>
      <c r="K121" s="1107" t="e">
        <f>VLOOKUP(A121,[16]K18!$B$5:$K$501,10,0)</f>
        <v>#N/A</v>
      </c>
      <c r="L121" s="1115" t="s">
        <v>62</v>
      </c>
      <c r="M121" s="1107" t="str">
        <f>VLOOKUP(C121,[16]K18!$B$5:$K$501,10,0)</f>
        <v>Mở</v>
      </c>
      <c r="N121" s="1117"/>
      <c r="O121" s="1107">
        <f>VLOOKUP(C121,[16]K18!$B$3:$J$504,9,0)</f>
        <v>13</v>
      </c>
      <c r="P121" s="1118"/>
      <c r="R121" s="1075" t="s">
        <v>4798</v>
      </c>
    </row>
    <row r="122" spans="1:18" ht="32.25" hidden="1" customHeight="1" x14ac:dyDescent="0.2">
      <c r="A122" s="1100">
        <v>48</v>
      </c>
      <c r="B122" s="1101" t="str">
        <f t="shared" si="2"/>
        <v>18.50304198.01</v>
      </c>
      <c r="C122" s="1102" t="str">
        <f>VLOOKUP(B122,'[14]TKB(Tao lop HP_All)'!$B$8:$C$451,2,0)</f>
        <v>201810304198001</v>
      </c>
      <c r="D122" s="1101" t="str">
        <f>VLOOKUP(E122,[15]QuyetdinhPCGD!$B$6:$C$807,2,0)</f>
        <v>0304198</v>
      </c>
      <c r="E122" s="1138" t="s">
        <v>263</v>
      </c>
      <c r="F122" s="1130" t="s">
        <v>138</v>
      </c>
      <c r="G122" s="1104" t="s">
        <v>12</v>
      </c>
      <c r="H122" s="1101" t="s">
        <v>4821</v>
      </c>
      <c r="I122" s="1113"/>
      <c r="J122" s="1114" t="s">
        <v>4818</v>
      </c>
      <c r="K122" s="1107" t="e">
        <f>VLOOKUP(A122,[16]K18!$B$5:$K$501,10,0)</f>
        <v>#N/A</v>
      </c>
      <c r="L122" s="1115" t="s">
        <v>62</v>
      </c>
      <c r="M122" s="1107" t="str">
        <f>VLOOKUP(C122,[16]K18!$B$5:$K$501,10,0)</f>
        <v>Mở</v>
      </c>
      <c r="N122" s="1117"/>
      <c r="O122" s="1107">
        <f>VLOOKUP(C122,[16]K18!$B$3:$J$504,9,0)</f>
        <v>13</v>
      </c>
      <c r="P122" s="1118"/>
      <c r="R122" s="1075" t="s">
        <v>4798</v>
      </c>
    </row>
    <row r="123" spans="1:18" ht="32.25" hidden="1" customHeight="1" x14ac:dyDescent="0.2">
      <c r="A123" s="1100">
        <v>49</v>
      </c>
      <c r="B123" s="1101" t="str">
        <f t="shared" si="2"/>
        <v>18.50304200.01</v>
      </c>
      <c r="C123" s="1102" t="str">
        <f>VLOOKUP(B123,'[14]TKB(Tao lop HP_All)'!$B$8:$C$451,2,0)</f>
        <v>201810304200001</v>
      </c>
      <c r="D123" s="1101" t="str">
        <f>VLOOKUP(E123,[15]QuyetdinhPCGD!$B$6:$C$807,2,0)</f>
        <v>0304200</v>
      </c>
      <c r="E123" s="1138" t="s">
        <v>267</v>
      </c>
      <c r="F123" s="1104" t="s">
        <v>142</v>
      </c>
      <c r="G123" s="1104" t="s">
        <v>11</v>
      </c>
      <c r="H123" s="1101" t="s">
        <v>4821</v>
      </c>
      <c r="I123" s="1113"/>
      <c r="J123" s="1114" t="s">
        <v>4818</v>
      </c>
      <c r="K123" s="1107" t="e">
        <f>VLOOKUP(A123,[16]K18!$B$5:$K$501,10,0)</f>
        <v>#N/A</v>
      </c>
      <c r="L123" s="1115" t="s">
        <v>62</v>
      </c>
      <c r="M123" s="1107" t="str">
        <f>VLOOKUP(C123,[16]K18!$B$5:$K$501,10,0)</f>
        <v>Mở</v>
      </c>
      <c r="N123" s="1117"/>
      <c r="O123" s="1107">
        <f>VLOOKUP(C123,[16]K18!$B$3:$J$504,9,0)</f>
        <v>13</v>
      </c>
      <c r="P123" s="1118"/>
      <c r="R123" s="1075" t="s">
        <v>4801</v>
      </c>
    </row>
    <row r="124" spans="1:18" ht="32.25" hidden="1" customHeight="1" x14ac:dyDescent="0.2">
      <c r="A124" s="1100">
        <v>50</v>
      </c>
      <c r="B124" s="1101" t="str">
        <f t="shared" si="2"/>
        <v>18.51304134.01</v>
      </c>
      <c r="C124" s="1102" t="str">
        <f>VLOOKUP(B124,'[14]TKB(Tao lop HP_All)'!$B$8:$C$451,2,0)</f>
        <v>201811304134001</v>
      </c>
      <c r="D124" s="1101" t="str">
        <f>VLOOKUP(E124,[15]QuyetdinhPCGD!$B$6:$C$807,2,0)</f>
        <v>1304134</v>
      </c>
      <c r="E124" s="1126" t="s">
        <v>3451</v>
      </c>
      <c r="F124" s="1104" t="s">
        <v>2187</v>
      </c>
      <c r="G124" s="1104" t="s">
        <v>10</v>
      </c>
      <c r="H124" s="1101" t="s">
        <v>4788</v>
      </c>
      <c r="I124" s="1113"/>
      <c r="J124" s="1114" t="s">
        <v>4822</v>
      </c>
      <c r="K124" s="1107" t="e">
        <f>VLOOKUP(A124,[16]K18!$B$5:$K$501,10,0)</f>
        <v>#N/A</v>
      </c>
      <c r="L124" s="1115" t="s">
        <v>62</v>
      </c>
      <c r="M124" s="1107" t="str">
        <f>VLOOKUP(C124,[16]K18!$B$5:$K$501,10,0)</f>
        <v>Mở</v>
      </c>
      <c r="N124" s="1117"/>
      <c r="O124" s="1107">
        <f>VLOOKUP(C124,[16]K18!$B$3:$J$504,9,0)</f>
        <v>15</v>
      </c>
      <c r="P124" s="1118"/>
      <c r="R124" s="1075" t="s">
        <v>4801</v>
      </c>
    </row>
    <row r="125" spans="1:18" ht="32.25" hidden="1" customHeight="1" x14ac:dyDescent="0.2">
      <c r="A125" s="1100">
        <v>51</v>
      </c>
      <c r="B125" s="1101" t="str">
        <f t="shared" si="2"/>
        <v>18.50504118.01</v>
      </c>
      <c r="C125" s="1102" t="str">
        <f>VLOOKUP(B125,'[14]TKB(Tao lop HP_All)'!$B$8:$C$451,2,0)</f>
        <v>201810504118001</v>
      </c>
      <c r="D125" s="1101" t="str">
        <f>VLOOKUP(E125,[15]QuyetdinhPCGD!$B$6:$C$807,2,0)</f>
        <v>0504118</v>
      </c>
      <c r="E125" s="1139" t="s">
        <v>4823</v>
      </c>
      <c r="F125" s="1104" t="s">
        <v>178</v>
      </c>
      <c r="G125" s="1104" t="s">
        <v>12</v>
      </c>
      <c r="H125" s="1101" t="s">
        <v>4789</v>
      </c>
      <c r="I125" s="1113"/>
      <c r="J125" s="1114" t="s">
        <v>92</v>
      </c>
      <c r="K125" s="1107" t="e">
        <f>VLOOKUP(A125,[16]K18!$B$5:$K$501,10,0)</f>
        <v>#N/A</v>
      </c>
      <c r="L125" s="1115" t="s">
        <v>62</v>
      </c>
      <c r="M125" s="1107" t="str">
        <f>VLOOKUP(C125,[16]K18!$B$5:$K$501,10,0)</f>
        <v>Mở</v>
      </c>
      <c r="N125" s="1117"/>
      <c r="O125" s="1107">
        <f>VLOOKUP(C125,[16]K18!$B$3:$J$504,9,0)</f>
        <v>46</v>
      </c>
      <c r="P125" s="1118"/>
      <c r="R125" s="1075" t="s">
        <v>4801</v>
      </c>
    </row>
    <row r="126" spans="1:18" ht="32.25" hidden="1" customHeight="1" x14ac:dyDescent="0.2">
      <c r="A126" s="1100">
        <v>52</v>
      </c>
      <c r="B126" s="1101" t="str">
        <f t="shared" si="2"/>
        <v>18.50504125.01</v>
      </c>
      <c r="C126" s="1112" t="str">
        <f>VLOOKUP(B126,'[14]TKB(Tao lop HP_All)'!$B$8:$C$451,2,0)</f>
        <v>201810504125001</v>
      </c>
      <c r="D126" s="1101" t="str">
        <f>VLOOKUP(E126,[15]QuyetdinhPCGD!$B$6:$C$807,2,0)</f>
        <v>0504125</v>
      </c>
      <c r="E126" s="1125" t="s">
        <v>945</v>
      </c>
      <c r="F126" s="1104" t="s">
        <v>178</v>
      </c>
      <c r="G126" s="1104" t="s">
        <v>12</v>
      </c>
      <c r="H126" s="1101" t="s">
        <v>293</v>
      </c>
      <c r="I126" s="1113"/>
      <c r="J126" s="1114" t="s">
        <v>92</v>
      </c>
      <c r="K126" s="1116" t="e">
        <f>VLOOKUP(A126,[16]K18!$B$5:$K$501,10,0)</f>
        <v>#N/A</v>
      </c>
      <c r="L126" s="1115" t="s">
        <v>62</v>
      </c>
      <c r="M126" s="1116" t="str">
        <f>VLOOKUP(C126,[16]K18!$B$5:$K$501,10,0)</f>
        <v>Không mở</v>
      </c>
      <c r="N126" s="1117"/>
      <c r="O126" s="1107">
        <f>VLOOKUP(C126,[16]K18!$B$3:$J$504,9,0)</f>
        <v>0</v>
      </c>
      <c r="P126" s="1118"/>
      <c r="R126" s="1075" t="s">
        <v>4801</v>
      </c>
    </row>
    <row r="127" spans="1:18" ht="32.25" hidden="1" customHeight="1" x14ac:dyDescent="0.2">
      <c r="A127" s="1100">
        <v>53</v>
      </c>
      <c r="B127" s="1101" t="str">
        <f t="shared" si="2"/>
        <v>18.51204107.04</v>
      </c>
      <c r="C127" s="1102" t="str">
        <f>VLOOKUP(B127,'[14]TKB(Tao lop HP_All)'!$B$8:$C$451,2,0)</f>
        <v>201811204107004</v>
      </c>
      <c r="D127" s="1101" t="str">
        <f>VLOOKUP(E127,[15]QuyetdinhPCGD!$B$6:$C$807,2,0)</f>
        <v>1204107</v>
      </c>
      <c r="E127" s="1126" t="s">
        <v>288</v>
      </c>
      <c r="F127" s="1104" t="s">
        <v>166</v>
      </c>
      <c r="G127" s="1104" t="s">
        <v>11</v>
      </c>
      <c r="H127" s="1101" t="s">
        <v>4789</v>
      </c>
      <c r="I127" s="1113"/>
      <c r="J127" s="1114" t="s">
        <v>92</v>
      </c>
      <c r="K127" s="1107" t="e">
        <f>VLOOKUP(A127,[16]K18!$B$5:$K$501,10,0)</f>
        <v>#N/A</v>
      </c>
      <c r="L127" s="1115" t="s">
        <v>89</v>
      </c>
      <c r="M127" s="1107" t="str">
        <f>VLOOKUP(C127,[16]K18!$B$5:$K$501,10,0)</f>
        <v>Mở</v>
      </c>
      <c r="N127" s="1117"/>
      <c r="O127" s="1107">
        <f>VLOOKUP(C127,[16]K18!$B$3:$J$504,9,0)</f>
        <v>76</v>
      </c>
      <c r="P127" s="1118"/>
      <c r="R127" s="1075" t="s">
        <v>4801</v>
      </c>
    </row>
    <row r="128" spans="1:18" ht="32.25" hidden="1" customHeight="1" x14ac:dyDescent="0.2">
      <c r="A128" s="1100">
        <v>54</v>
      </c>
      <c r="B128" s="1101" t="str">
        <f t="shared" si="2"/>
        <v>18.51304131.01</v>
      </c>
      <c r="C128" s="1102" t="str">
        <f>VLOOKUP(B128,'[14]TKB(Tao lop HP_All)'!$B$8:$C$451,2,0)</f>
        <v>201811304131001</v>
      </c>
      <c r="D128" s="1101" t="str">
        <f>VLOOKUP(E128,[15]QuyetdinhPCGD!$B$6:$C$807,2,0)</f>
        <v>1304131</v>
      </c>
      <c r="E128" s="1126" t="s">
        <v>4256</v>
      </c>
      <c r="F128" s="1104" t="s">
        <v>60</v>
      </c>
      <c r="G128" s="1104" t="s">
        <v>10</v>
      </c>
      <c r="H128" s="1101" t="s">
        <v>4789</v>
      </c>
      <c r="I128" s="1113"/>
      <c r="J128" s="1114" t="s">
        <v>4824</v>
      </c>
      <c r="K128" s="1107" t="e">
        <f>VLOOKUP(A128,[16]K18!$B$5:$K$501,10,0)</f>
        <v>#N/A</v>
      </c>
      <c r="L128" s="1115" t="s">
        <v>62</v>
      </c>
      <c r="M128" s="1107" t="str">
        <f>VLOOKUP(C128,[16]K18!$B$5:$K$501,10,0)</f>
        <v>Mở</v>
      </c>
      <c r="N128" s="1117"/>
      <c r="O128" s="1107">
        <f>VLOOKUP(C128,[16]K18!$B$3:$J$504,9,0)</f>
        <v>61</v>
      </c>
      <c r="P128" s="1118"/>
      <c r="R128" s="1075" t="s">
        <v>4801</v>
      </c>
    </row>
    <row r="129" spans="1:24" ht="32.25" hidden="1" customHeight="1" x14ac:dyDescent="0.2">
      <c r="A129" s="1100">
        <v>55</v>
      </c>
      <c r="B129" s="1101" t="str">
        <f t="shared" si="2"/>
        <v>18.51304131.02</v>
      </c>
      <c r="C129" s="1112" t="str">
        <f>VLOOKUP(B129,'[14]TKB(Tao lop HP_All)'!$B$8:$C$451,2,0)</f>
        <v>201811304131002</v>
      </c>
      <c r="D129" s="1101" t="str">
        <f>VLOOKUP(E129,[15]QuyetdinhPCGD!$B$6:$C$807,2,0)</f>
        <v>1304131</v>
      </c>
      <c r="E129" s="1126" t="s">
        <v>4256</v>
      </c>
      <c r="F129" s="1104" t="s">
        <v>91</v>
      </c>
      <c r="G129" s="1104" t="s">
        <v>10</v>
      </c>
      <c r="H129" s="1101" t="s">
        <v>4789</v>
      </c>
      <c r="I129" s="1113"/>
      <c r="J129" s="1114" t="s">
        <v>4824</v>
      </c>
      <c r="K129" s="1116" t="e">
        <f>VLOOKUP(A129,[16]K18!$B$5:$K$501,10,0)</f>
        <v>#N/A</v>
      </c>
      <c r="L129" s="1115" t="s">
        <v>70</v>
      </c>
      <c r="M129" s="1116" t="str">
        <f>VLOOKUP(C129,[16]K18!$B$5:$K$501,10,0)</f>
        <v>Không mở</v>
      </c>
      <c r="N129" s="1117"/>
      <c r="O129" s="1107">
        <f>VLOOKUP(C129,[16]K18!$B$3:$J$504,9,0)</f>
        <v>4</v>
      </c>
      <c r="P129" s="1118"/>
      <c r="R129" s="1075" t="s">
        <v>4801</v>
      </c>
    </row>
    <row r="130" spans="1:24" ht="32.25" hidden="1" customHeight="1" x14ac:dyDescent="0.2">
      <c r="A130" s="1100">
        <v>56</v>
      </c>
      <c r="B130" s="1101" t="str">
        <f t="shared" si="2"/>
        <v>18.50504157.01</v>
      </c>
      <c r="C130" s="1102" t="str">
        <f>VLOOKUP(B130,'[14]TKB(Tao lop HP_All)'!$B$8:$C$451,2,0)</f>
        <v>201810504157001</v>
      </c>
      <c r="D130" s="1101" t="str">
        <f>VLOOKUP(E130,[15]QuyetdinhPCGD!$B$6:$C$807,2,0)</f>
        <v>0504157</v>
      </c>
      <c r="E130" s="1126" t="s">
        <v>4825</v>
      </c>
      <c r="F130" s="1104" t="s">
        <v>60</v>
      </c>
      <c r="G130" s="1104" t="s">
        <v>11</v>
      </c>
      <c r="H130" s="1101" t="s">
        <v>4789</v>
      </c>
      <c r="I130" s="1113"/>
      <c r="J130" s="1114" t="s">
        <v>92</v>
      </c>
      <c r="K130" s="1107" t="e">
        <f>VLOOKUP(A130,[16]K18!$B$5:$K$501,10,0)</f>
        <v>#N/A</v>
      </c>
      <c r="L130" s="1115" t="s">
        <v>62</v>
      </c>
      <c r="M130" s="1107" t="str">
        <f>VLOOKUP(C130,[16]K18!$B$5:$K$501,10,0)</f>
        <v>Mở</v>
      </c>
      <c r="N130" s="1117"/>
      <c r="O130" s="1107">
        <f>VLOOKUP(C130,[16]K18!$B$3:$J$504,9,0)</f>
        <v>81</v>
      </c>
      <c r="P130" s="1118"/>
      <c r="R130" s="1075" t="s">
        <v>4801</v>
      </c>
    </row>
    <row r="131" spans="1:24" ht="32.25" hidden="1" customHeight="1" x14ac:dyDescent="0.2">
      <c r="A131" s="1100">
        <v>57</v>
      </c>
      <c r="B131" s="1101" t="str">
        <f t="shared" si="2"/>
        <v>18.50504118.02</v>
      </c>
      <c r="C131" s="1102" t="str">
        <f>VLOOKUP(B131,'[14]TKB(Tao lop HP_All)'!$B$8:$C$451,2,0)</f>
        <v>201810504118002</v>
      </c>
      <c r="D131" s="1101" t="str">
        <f>VLOOKUP(E131,[15]QuyetdinhPCGD!$B$6:$C$807,2,0)</f>
        <v>0504118</v>
      </c>
      <c r="E131" s="1139" t="s">
        <v>4823</v>
      </c>
      <c r="F131" s="1104" t="s">
        <v>173</v>
      </c>
      <c r="G131" s="1104" t="s">
        <v>12</v>
      </c>
      <c r="H131" s="1101" t="s">
        <v>4789</v>
      </c>
      <c r="I131" s="1113"/>
      <c r="J131" s="1114" t="s">
        <v>95</v>
      </c>
      <c r="K131" s="1107" t="e">
        <f>VLOOKUP(A131,[16]K18!$B$5:$K$501,10,0)</f>
        <v>#N/A</v>
      </c>
      <c r="L131" s="1115" t="s">
        <v>70</v>
      </c>
      <c r="M131" s="1107" t="str">
        <f>VLOOKUP(C131,[16]K18!$B$5:$K$501,10,0)</f>
        <v>Mở</v>
      </c>
      <c r="N131" s="1117"/>
      <c r="O131" s="1107">
        <f>VLOOKUP(C131,[16]K18!$B$3:$J$504,9,0)</f>
        <v>40</v>
      </c>
      <c r="P131" s="1118"/>
      <c r="R131" s="1075" t="s">
        <v>4798</v>
      </c>
    </row>
    <row r="132" spans="1:24" s="1119" customFormat="1" ht="32.25" hidden="1" customHeight="1" x14ac:dyDescent="0.2">
      <c r="A132" s="1100">
        <v>58</v>
      </c>
      <c r="B132" s="1101" t="str">
        <f t="shared" si="2"/>
        <v>18.50504125.02</v>
      </c>
      <c r="C132" s="1102" t="str">
        <f>VLOOKUP(B132,'[14]TKB(Tao lop HP_All)'!$B$8:$C$451,2,0)</f>
        <v>201810504125002</v>
      </c>
      <c r="D132" s="1101" t="str">
        <f>VLOOKUP(E132,[15]QuyetdinhPCGD!$B$6:$C$807,2,0)</f>
        <v>0504125</v>
      </c>
      <c r="E132" s="1125" t="s">
        <v>945</v>
      </c>
      <c r="F132" s="1104" t="s">
        <v>173</v>
      </c>
      <c r="G132" s="1104" t="s">
        <v>12</v>
      </c>
      <c r="H132" s="1136" t="s">
        <v>3329</v>
      </c>
      <c r="I132" s="1113"/>
      <c r="J132" s="1114" t="s">
        <v>95</v>
      </c>
      <c r="K132" s="1107" t="e">
        <f>VLOOKUP(A132,[16]K18!$B$5:$K$501,10,0)</f>
        <v>#N/A</v>
      </c>
      <c r="L132" s="1115" t="s">
        <v>70</v>
      </c>
      <c r="M132" s="1107" t="str">
        <f>VLOOKUP(C132,[16]K18!$B$5:$K$501,10,0)</f>
        <v>Mở</v>
      </c>
      <c r="N132" s="1137" t="s">
        <v>4663</v>
      </c>
      <c r="O132" s="1107">
        <f>VLOOKUP(C132,[16]K18!$B$3:$J$504,9,0)</f>
        <v>28</v>
      </c>
      <c r="P132" s="1118"/>
      <c r="Q132" s="1075"/>
      <c r="R132" s="1075" t="s">
        <v>4798</v>
      </c>
      <c r="S132" s="1075"/>
      <c r="T132" s="1075"/>
      <c r="U132" s="1075"/>
      <c r="V132" s="1075"/>
      <c r="W132" s="1075"/>
      <c r="X132" s="1075"/>
    </row>
    <row r="133" spans="1:24" ht="32.25" hidden="1" customHeight="1" x14ac:dyDescent="0.2">
      <c r="A133" s="1100">
        <v>59</v>
      </c>
      <c r="B133" s="1101" t="str">
        <f t="shared" si="2"/>
        <v>18.51204107.05</v>
      </c>
      <c r="C133" s="1102" t="str">
        <f>VLOOKUP(B133,'[14]TKB(Tao lop HP_All)'!$B$8:$C$451,2,0)</f>
        <v>201811204107005</v>
      </c>
      <c r="D133" s="1101" t="str">
        <f>VLOOKUP(E133,[15]QuyetdinhPCGD!$B$6:$C$807,2,0)</f>
        <v>1204107</v>
      </c>
      <c r="E133" s="1126" t="s">
        <v>288</v>
      </c>
      <c r="F133" s="1104" t="s">
        <v>169</v>
      </c>
      <c r="G133" s="1104" t="s">
        <v>11</v>
      </c>
      <c r="H133" s="1101" t="s">
        <v>4789</v>
      </c>
      <c r="I133" s="1113"/>
      <c r="J133" s="1114" t="s">
        <v>95</v>
      </c>
      <c r="K133" s="1107" t="e">
        <f>VLOOKUP(A133,[16]K18!$B$5:$K$501,10,0)</f>
        <v>#N/A</v>
      </c>
      <c r="L133" s="1115" t="s">
        <v>112</v>
      </c>
      <c r="M133" s="1107" t="str">
        <f>VLOOKUP(C133,[16]K18!$B$5:$K$501,10,0)</f>
        <v>Mở</v>
      </c>
      <c r="N133" s="1117"/>
      <c r="O133" s="1107">
        <f>VLOOKUP(C133,[16]K18!$B$3:$J$504,9,0)</f>
        <v>76</v>
      </c>
      <c r="P133" s="1118"/>
      <c r="R133" s="1075" t="s">
        <v>4798</v>
      </c>
    </row>
    <row r="134" spans="1:24" ht="32.25" hidden="1" customHeight="1" x14ac:dyDescent="0.2">
      <c r="A134" s="1100">
        <v>60</v>
      </c>
      <c r="B134" s="1101" t="str">
        <f t="shared" si="2"/>
        <v>18.51304131.03</v>
      </c>
      <c r="C134" s="1102" t="str">
        <f>VLOOKUP(B134,'[14]TKB(Tao lop HP_All)'!$B$8:$C$451,2,0)</f>
        <v>201811304131003</v>
      </c>
      <c r="D134" s="1101" t="str">
        <f>VLOOKUP(E134,[15]QuyetdinhPCGD!$B$6:$C$807,2,0)</f>
        <v>1304131</v>
      </c>
      <c r="E134" s="1126" t="s">
        <v>4256</v>
      </c>
      <c r="F134" s="1104" t="s">
        <v>68</v>
      </c>
      <c r="G134" s="1104" t="s">
        <v>10</v>
      </c>
      <c r="H134" s="1101" t="s">
        <v>4789</v>
      </c>
      <c r="I134" s="1113"/>
      <c r="J134" s="1114" t="s">
        <v>4824</v>
      </c>
      <c r="K134" s="1107" t="e">
        <f>VLOOKUP(A134,[16]K18!$B$5:$K$501,10,0)</f>
        <v>#N/A</v>
      </c>
      <c r="L134" s="1115" t="s">
        <v>75</v>
      </c>
      <c r="M134" s="1107" t="str">
        <f>VLOOKUP(C134,[16]K18!$B$5:$K$501,10,0)</f>
        <v>Mở</v>
      </c>
      <c r="N134" s="1117"/>
      <c r="O134" s="1107">
        <f>VLOOKUP(C134,[16]K18!$B$3:$J$504,9,0)</f>
        <v>37</v>
      </c>
      <c r="P134" s="1118"/>
      <c r="R134" s="1075" t="s">
        <v>4798</v>
      </c>
    </row>
    <row r="135" spans="1:24" ht="32.25" hidden="1" customHeight="1" x14ac:dyDescent="0.2">
      <c r="A135" s="1100">
        <v>61</v>
      </c>
      <c r="B135" s="1101" t="str">
        <f t="shared" si="2"/>
        <v>18.51304131.04</v>
      </c>
      <c r="C135" s="1102" t="str">
        <f>VLOOKUP(B135,'[14]TKB(Tao lop HP_All)'!$B$8:$C$451,2,0)</f>
        <v>201811304131004</v>
      </c>
      <c r="D135" s="1101" t="str">
        <f>VLOOKUP(E135,[15]QuyetdinhPCGD!$B$6:$C$807,2,0)</f>
        <v>1304131</v>
      </c>
      <c r="E135" s="1126" t="s">
        <v>4256</v>
      </c>
      <c r="F135" s="1104" t="s">
        <v>94</v>
      </c>
      <c r="G135" s="1104" t="s">
        <v>10</v>
      </c>
      <c r="H135" s="1101" t="s">
        <v>4789</v>
      </c>
      <c r="I135" s="1113"/>
      <c r="J135" s="1114" t="s">
        <v>4824</v>
      </c>
      <c r="K135" s="1107" t="e">
        <f>VLOOKUP(A135,[16]K18!$B$5:$K$501,10,0)</f>
        <v>#N/A</v>
      </c>
      <c r="L135" s="1115" t="s">
        <v>89</v>
      </c>
      <c r="M135" s="1107" t="str">
        <f>VLOOKUP(C135,[16]K18!$B$5:$K$501,10,0)</f>
        <v>Mở</v>
      </c>
      <c r="N135" s="1117"/>
      <c r="O135" s="1107">
        <f>VLOOKUP(C135,[16]K18!$B$3:$J$504,9,0)</f>
        <v>47</v>
      </c>
      <c r="P135" s="1118"/>
      <c r="R135" s="1075" t="s">
        <v>4798</v>
      </c>
    </row>
    <row r="136" spans="1:24" ht="32.25" hidden="1" customHeight="1" x14ac:dyDescent="0.2">
      <c r="A136" s="1100">
        <v>62</v>
      </c>
      <c r="B136" s="1101" t="str">
        <f t="shared" si="2"/>
        <v>18.50504157.02</v>
      </c>
      <c r="C136" s="1102" t="str">
        <f>VLOOKUP(B136,'[14]TKB(Tao lop HP_All)'!$B$8:$C$451,2,0)</f>
        <v>201810504157002</v>
      </c>
      <c r="D136" s="1101" t="str">
        <f>VLOOKUP(E136,[15]QuyetdinhPCGD!$B$6:$C$807,2,0)</f>
        <v>0504157</v>
      </c>
      <c r="E136" s="1126" t="s">
        <v>4825</v>
      </c>
      <c r="F136" s="1104" t="s">
        <v>68</v>
      </c>
      <c r="G136" s="1104" t="s">
        <v>11</v>
      </c>
      <c r="H136" s="1101" t="s">
        <v>4789</v>
      </c>
      <c r="I136" s="1113"/>
      <c r="J136" s="1114" t="s">
        <v>95</v>
      </c>
      <c r="K136" s="1107" t="e">
        <f>VLOOKUP(A136,[16]K18!$B$5:$K$501,10,0)</f>
        <v>#N/A</v>
      </c>
      <c r="L136" s="1115" t="s">
        <v>70</v>
      </c>
      <c r="M136" s="1107" t="str">
        <f>VLOOKUP(C136,[16]K18!$B$5:$K$501,10,0)</f>
        <v>Mở</v>
      </c>
      <c r="N136" s="1117"/>
      <c r="O136" s="1107">
        <f>VLOOKUP(C136,[16]K18!$B$3:$J$504,9,0)</f>
        <v>58</v>
      </c>
      <c r="P136" s="1118"/>
      <c r="R136" s="1075" t="s">
        <v>4798</v>
      </c>
    </row>
    <row r="137" spans="1:24" ht="32.25" hidden="1" customHeight="1" x14ac:dyDescent="0.2">
      <c r="A137" s="1100">
        <v>63</v>
      </c>
      <c r="B137" s="1101" t="str">
        <f t="shared" si="2"/>
        <v>18.50504118.03</v>
      </c>
      <c r="C137" s="1112" t="str">
        <f>VLOOKUP(B137,'[14]TKB(Tao lop HP_All)'!$B$8:$C$451,2,0)</f>
        <v>201810504118003</v>
      </c>
      <c r="D137" s="1101" t="str">
        <f>VLOOKUP(E137,[15]QuyetdinhPCGD!$B$6:$C$807,2,0)</f>
        <v>0504118</v>
      </c>
      <c r="E137" s="1139" t="s">
        <v>4823</v>
      </c>
      <c r="F137" s="1104" t="s">
        <v>178</v>
      </c>
      <c r="G137" s="1104" t="s">
        <v>8</v>
      </c>
      <c r="H137" s="1101" t="s">
        <v>4792</v>
      </c>
      <c r="I137" s="1113"/>
      <c r="J137" s="1114" t="s">
        <v>96</v>
      </c>
      <c r="K137" s="1116" t="e">
        <f>VLOOKUP(A137,[16]K18!$B$5:$K$501,10,0)</f>
        <v>#N/A</v>
      </c>
      <c r="L137" s="1115" t="s">
        <v>75</v>
      </c>
      <c r="M137" s="1116" t="str">
        <f>VLOOKUP(C137,[16]K18!$B$5:$K$501,10,0)</f>
        <v>Không mở</v>
      </c>
      <c r="N137" s="1117"/>
      <c r="O137" s="1107">
        <f>VLOOKUP(C137,[16]K18!$B$3:$J$504,9,0)</f>
        <v>1</v>
      </c>
      <c r="P137" s="1118"/>
      <c r="R137" s="1075" t="s">
        <v>4801</v>
      </c>
    </row>
    <row r="138" spans="1:24" ht="32.25" hidden="1" customHeight="1" x14ac:dyDescent="0.2">
      <c r="A138" s="1100">
        <v>64</v>
      </c>
      <c r="B138" s="1101" t="str">
        <f t="shared" si="2"/>
        <v>18.50504125.03</v>
      </c>
      <c r="C138" s="1102" t="str">
        <f>VLOOKUP(B138,'[14]TKB(Tao lop HP_All)'!$B$8:$C$451,2,0)</f>
        <v>201810504125003</v>
      </c>
      <c r="D138" s="1101" t="str">
        <f>VLOOKUP(E138,[15]QuyetdinhPCGD!$B$6:$C$807,2,0)</f>
        <v>0504125</v>
      </c>
      <c r="E138" s="1125" t="s">
        <v>945</v>
      </c>
      <c r="F138" s="1104" t="s">
        <v>178</v>
      </c>
      <c r="G138" s="1104" t="s">
        <v>8</v>
      </c>
      <c r="H138" s="1111" t="s">
        <v>4792</v>
      </c>
      <c r="I138" s="1113"/>
      <c r="J138" s="1114" t="s">
        <v>96</v>
      </c>
      <c r="K138" s="1107" t="e">
        <f>VLOOKUP(A138,[16]K18!$B$5:$K$501,10,0)</f>
        <v>#N/A</v>
      </c>
      <c r="L138" s="1115" t="s">
        <v>75</v>
      </c>
      <c r="M138" s="1107" t="str">
        <f>VLOOKUP(C138,[16]K18!$B$5:$K$501,10,0)</f>
        <v>Mở</v>
      </c>
      <c r="N138" s="1134" t="s">
        <v>2143</v>
      </c>
      <c r="O138" s="1107">
        <f>VLOOKUP(C138,[16]K18!$B$3:$J$504,9,0)</f>
        <v>39</v>
      </c>
      <c r="P138" s="1118"/>
      <c r="R138" s="1075" t="s">
        <v>4801</v>
      </c>
    </row>
    <row r="139" spans="1:24" ht="32.25" hidden="1" customHeight="1" x14ac:dyDescent="0.2">
      <c r="A139" s="1100">
        <v>65</v>
      </c>
      <c r="B139" s="1101" t="str">
        <f t="shared" ref="B139:B202" si="3">CONCATENATE("18.5",D139,".",L139)</f>
        <v>18.51204107.06</v>
      </c>
      <c r="C139" s="1112" t="str">
        <f>VLOOKUP(B139,'[14]TKB(Tao lop HP_All)'!$B$8:$C$451,2,0)</f>
        <v>201811204107006</v>
      </c>
      <c r="D139" s="1101" t="str">
        <f>VLOOKUP(E139,[15]QuyetdinhPCGD!$B$6:$C$807,2,0)</f>
        <v>1204107</v>
      </c>
      <c r="E139" s="1126" t="s">
        <v>288</v>
      </c>
      <c r="F139" s="1104" t="s">
        <v>65</v>
      </c>
      <c r="G139" s="1104" t="s">
        <v>11</v>
      </c>
      <c r="H139" s="1101" t="s">
        <v>4792</v>
      </c>
      <c r="I139" s="1113"/>
      <c r="J139" s="1114" t="s">
        <v>96</v>
      </c>
      <c r="K139" s="1116" t="e">
        <f>VLOOKUP(A139,[16]K18!$B$5:$K$501,10,0)</f>
        <v>#N/A</v>
      </c>
      <c r="L139" s="1115" t="s">
        <v>115</v>
      </c>
      <c r="M139" s="1116" t="str">
        <f>VLOOKUP(C139,[16]K18!$B$5:$K$501,10,0)</f>
        <v>Không mở</v>
      </c>
      <c r="N139" s="1117"/>
      <c r="O139" s="1107">
        <f>VLOOKUP(C139,[16]K18!$B$3:$J$504,9,0)</f>
        <v>11</v>
      </c>
      <c r="P139" s="1118"/>
      <c r="R139" s="1075" t="s">
        <v>4801</v>
      </c>
    </row>
    <row r="140" spans="1:24" ht="32.25" hidden="1" customHeight="1" x14ac:dyDescent="0.2">
      <c r="A140" s="1100">
        <v>66</v>
      </c>
      <c r="B140" s="1101" t="str">
        <f t="shared" si="3"/>
        <v>18.50504157.03</v>
      </c>
      <c r="C140" s="1112" t="str">
        <f>VLOOKUP(B140,'[14]TKB(Tao lop HP_All)'!$B$8:$C$451,2,0)</f>
        <v>201810504157003</v>
      </c>
      <c r="D140" s="1101" t="str">
        <f>VLOOKUP(E140,[15]QuyetdinhPCGD!$B$6:$C$807,2,0)</f>
        <v>0504157</v>
      </c>
      <c r="E140" s="1126" t="s">
        <v>4825</v>
      </c>
      <c r="F140" s="1104" t="s">
        <v>91</v>
      </c>
      <c r="G140" s="1104" t="s">
        <v>11</v>
      </c>
      <c r="H140" s="1101" t="s">
        <v>4792</v>
      </c>
      <c r="I140" s="1113"/>
      <c r="J140" s="1114" t="s">
        <v>96</v>
      </c>
      <c r="K140" s="1116" t="e">
        <f>VLOOKUP(A140,[16]K18!$B$5:$K$501,10,0)</f>
        <v>#N/A</v>
      </c>
      <c r="L140" s="1115" t="s">
        <v>75</v>
      </c>
      <c r="M140" s="1116" t="str">
        <f>VLOOKUP(C140,[16]K18!$B$5:$K$501,10,0)</f>
        <v>Không mở</v>
      </c>
      <c r="N140" s="1117"/>
      <c r="O140" s="1107">
        <f>VLOOKUP(C140,[16]K18!$B$3:$J$504,9,0)</f>
        <v>1</v>
      </c>
      <c r="P140" s="1118"/>
      <c r="R140" s="1075" t="s">
        <v>4801</v>
      </c>
    </row>
    <row r="141" spans="1:24" ht="32.25" hidden="1" customHeight="1" x14ac:dyDescent="0.2">
      <c r="A141" s="1100">
        <v>67</v>
      </c>
      <c r="B141" s="1101" t="str">
        <f t="shared" si="3"/>
        <v>18.50104108.01</v>
      </c>
      <c r="C141" s="1102" t="str">
        <f>VLOOKUP(B141,'[14]TKB(Tao lop HP_All)'!$B$8:$C$451,2,0)</f>
        <v>201810104108001</v>
      </c>
      <c r="D141" s="1101" t="str">
        <f>VLOOKUP(E141,[15]QuyetdinhPCGD!$B$6:$C$807,2,0)</f>
        <v>0104108</v>
      </c>
      <c r="E141" s="1126" t="s">
        <v>719</v>
      </c>
      <c r="F141" s="1104" t="s">
        <v>178</v>
      </c>
      <c r="G141" s="1104" t="s">
        <v>8</v>
      </c>
      <c r="H141" s="1101" t="s">
        <v>4642</v>
      </c>
      <c r="I141" s="1113"/>
      <c r="J141" s="1114" t="s">
        <v>4795</v>
      </c>
      <c r="K141" s="1107" t="e">
        <f>VLOOKUP(A141,[16]K18!$B$5:$K$501,10,0)</f>
        <v>#N/A</v>
      </c>
      <c r="L141" s="1115" t="s">
        <v>62</v>
      </c>
      <c r="M141" s="1107" t="str">
        <f>VLOOKUP(C141,[16]K18!$B$5:$K$501,10,0)</f>
        <v>Mở</v>
      </c>
      <c r="N141" s="1117"/>
      <c r="O141" s="1107">
        <f>VLOOKUP(C141,[16]K18!$B$3:$J$504,9,0)</f>
        <v>49</v>
      </c>
      <c r="P141" s="1118"/>
      <c r="R141" s="1075" t="s">
        <v>4801</v>
      </c>
    </row>
    <row r="142" spans="1:24" ht="32.25" hidden="1" customHeight="1" x14ac:dyDescent="0.2">
      <c r="A142" s="1100">
        <v>68</v>
      </c>
      <c r="B142" s="1101" t="str">
        <f t="shared" si="3"/>
        <v>18.50104107.01</v>
      </c>
      <c r="C142" s="1102" t="str">
        <f>VLOOKUP(B142,'[14]TKB(Tao lop HP_All)'!$B$8:$C$451,2,0)</f>
        <v>201810104107001</v>
      </c>
      <c r="D142" s="1101" t="str">
        <f>VLOOKUP(E142,[15]QuyetdinhPCGD!$B$6:$C$807,2,0)</f>
        <v>0104107</v>
      </c>
      <c r="E142" s="1126" t="s">
        <v>727</v>
      </c>
      <c r="F142" s="1104" t="s">
        <v>100</v>
      </c>
      <c r="G142" s="1104" t="s">
        <v>11</v>
      </c>
      <c r="H142" s="1101" t="s">
        <v>4642</v>
      </c>
      <c r="I142" s="1113"/>
      <c r="J142" s="1114" t="s">
        <v>4795</v>
      </c>
      <c r="K142" s="1107" t="e">
        <f>VLOOKUP(A142,[16]K18!$B$5:$K$501,10,0)</f>
        <v>#N/A</v>
      </c>
      <c r="L142" s="1115" t="s">
        <v>62</v>
      </c>
      <c r="M142" s="1107" t="str">
        <f>VLOOKUP(C142,[16]K18!$B$5:$K$501,10,0)</f>
        <v>Mở</v>
      </c>
      <c r="N142" s="1117"/>
      <c r="O142" s="1107">
        <f>VLOOKUP(C142,[16]K18!$B$3:$J$504,9,0)</f>
        <v>38</v>
      </c>
      <c r="P142" s="1118"/>
      <c r="R142" s="1075" t="s">
        <v>4801</v>
      </c>
    </row>
    <row r="143" spans="1:24" ht="32.25" hidden="1" customHeight="1" x14ac:dyDescent="0.2">
      <c r="A143" s="1100">
        <v>69</v>
      </c>
      <c r="B143" s="1101" t="str">
        <f t="shared" si="3"/>
        <v>18.51204101.01</v>
      </c>
      <c r="C143" s="1102" t="str">
        <f>VLOOKUP(B143,'[14]TKB(Tao lop HP_All)'!$B$8:$C$451,2,0)</f>
        <v>201811204101001</v>
      </c>
      <c r="D143" s="1101" t="str">
        <f>VLOOKUP(E143,[15]QuyetdinhPCGD!$B$6:$C$807,2,0)</f>
        <v>1204101</v>
      </c>
      <c r="E143" s="1126" t="s">
        <v>824</v>
      </c>
      <c r="F143" s="1104" t="s">
        <v>60</v>
      </c>
      <c r="G143" s="1104" t="s">
        <v>10</v>
      </c>
      <c r="H143" s="1101" t="s">
        <v>4642</v>
      </c>
      <c r="I143" s="1113"/>
      <c r="J143" s="1114" t="s">
        <v>4795</v>
      </c>
      <c r="K143" s="1107" t="e">
        <f>VLOOKUP(A143,[16]K18!$B$5:$K$501,10,0)</f>
        <v>#N/A</v>
      </c>
      <c r="L143" s="1115" t="s">
        <v>62</v>
      </c>
      <c r="M143" s="1107" t="str">
        <f>VLOOKUP(C143,[16]K18!$B$5:$K$501,10,0)</f>
        <v>Mở</v>
      </c>
      <c r="N143" s="1117"/>
      <c r="O143" s="1107">
        <f>VLOOKUP(C143,[16]K18!$B$3:$J$504,9,0)</f>
        <v>29</v>
      </c>
      <c r="P143" s="1118"/>
      <c r="R143" s="1075" t="s">
        <v>4801</v>
      </c>
    </row>
    <row r="144" spans="1:24" ht="32.25" hidden="1" customHeight="1" x14ac:dyDescent="0.2">
      <c r="A144" s="1100">
        <v>70</v>
      </c>
      <c r="B144" s="1101" t="str">
        <f t="shared" si="3"/>
        <v>18.52304105.01</v>
      </c>
      <c r="C144" s="1102" t="str">
        <f>VLOOKUP(B144,'[14]TKB(Tao lop HP_All)'!$B$8:$C$451,2,0)</f>
        <v>201812304105001</v>
      </c>
      <c r="D144" s="1101" t="str">
        <f>VLOOKUP(E144,[15]QuyetdinhPCGD!$B$6:$C$807,2,0)</f>
        <v>2304105</v>
      </c>
      <c r="E144" s="1140" t="s">
        <v>348</v>
      </c>
      <c r="F144" s="1104" t="s">
        <v>142</v>
      </c>
      <c r="G144" s="1104" t="s">
        <v>9</v>
      </c>
      <c r="H144" s="1101" t="s">
        <v>4826</v>
      </c>
      <c r="I144" s="1141" t="str">
        <f>VLOOKUP(C144,'[17]TKB(Hocphan_All)'!$C$151:$I$184,7,0)</f>
        <v>Cao Thế AnhĐặng Xuân ThaoLê Quang Lâm</v>
      </c>
      <c r="J144" s="1114" t="s">
        <v>4827</v>
      </c>
      <c r="K144" s="1107" t="e">
        <f>VLOOKUP(A144,[16]K18!$B$5:$K$501,10,0)</f>
        <v>#N/A</v>
      </c>
      <c r="L144" s="1115" t="s">
        <v>62</v>
      </c>
      <c r="M144" s="1107" t="str">
        <f>VLOOKUP(C144,[16]K18!$B$5:$K$501,10,0)</f>
        <v>Mở</v>
      </c>
      <c r="N144" s="1117"/>
      <c r="O144" s="1107">
        <f>VLOOKUP(C144,[16]K18!$B$3:$J$504,9,0)</f>
        <v>27</v>
      </c>
      <c r="P144" s="1118"/>
      <c r="R144" s="1075" t="s">
        <v>4801</v>
      </c>
    </row>
    <row r="145" spans="1:18" ht="32.25" hidden="1" customHeight="1" x14ac:dyDescent="0.2">
      <c r="A145" s="1100">
        <v>71</v>
      </c>
      <c r="B145" s="1101" t="str">
        <f t="shared" si="3"/>
        <v>18.52304105.02</v>
      </c>
      <c r="C145" s="1112" t="str">
        <f>VLOOKUP(B145,'[14]TKB(Tao lop HP_All)'!$B$8:$C$451,2,0)</f>
        <v>201812304105002</v>
      </c>
      <c r="D145" s="1101" t="str">
        <f>VLOOKUP(E145,[15]QuyetdinhPCGD!$B$6:$C$807,2,0)</f>
        <v>2304105</v>
      </c>
      <c r="E145" s="1140" t="s">
        <v>348</v>
      </c>
      <c r="F145" s="1104" t="s">
        <v>138</v>
      </c>
      <c r="G145" s="1104" t="s">
        <v>9</v>
      </c>
      <c r="H145" s="1101" t="s">
        <v>4826</v>
      </c>
      <c r="I145" s="1141" t="str">
        <f>VLOOKUP(C145,'[17]TKB(Hocphan_All)'!$C$151:$I$184,7,0)</f>
        <v>Cao Thế AnhĐặng Xuân ThaoLê Quang Lâm</v>
      </c>
      <c r="J145" s="1114" t="s">
        <v>4827</v>
      </c>
      <c r="K145" s="1116" t="e">
        <f>VLOOKUP(A145,[16]K18!$B$5:$K$501,10,0)</f>
        <v>#N/A</v>
      </c>
      <c r="L145" s="1115" t="s">
        <v>70</v>
      </c>
      <c r="M145" s="1116" t="str">
        <f>VLOOKUP(C145,[16]K18!$B$5:$K$501,10,0)</f>
        <v>Không mở</v>
      </c>
      <c r="N145" s="1117"/>
      <c r="O145" s="1107">
        <f>VLOOKUP(C145,[16]K18!$B$3:$J$504,9,0)</f>
        <v>5</v>
      </c>
      <c r="P145" s="1118"/>
      <c r="R145" s="1075" t="s">
        <v>4798</v>
      </c>
    </row>
    <row r="146" spans="1:18" ht="32.25" hidden="1" customHeight="1" x14ac:dyDescent="0.2">
      <c r="A146" s="1100">
        <v>72</v>
      </c>
      <c r="B146" s="1101" t="str">
        <f t="shared" si="3"/>
        <v>18.52304105.03</v>
      </c>
      <c r="C146" s="1102" t="str">
        <f>VLOOKUP(B146,'[14]TKB(Tao lop HP_All)'!$B$8:$C$451,2,0)</f>
        <v>201812304105003</v>
      </c>
      <c r="D146" s="1101" t="str">
        <f>VLOOKUP(E146,[15]QuyetdinhPCGD!$B$6:$C$807,2,0)</f>
        <v>2304105</v>
      </c>
      <c r="E146" s="1140" t="s">
        <v>348</v>
      </c>
      <c r="F146" s="1130" t="s">
        <v>311</v>
      </c>
      <c r="G146" s="1104" t="s">
        <v>9</v>
      </c>
      <c r="H146" s="1101" t="s">
        <v>4826</v>
      </c>
      <c r="I146" s="1141" t="str">
        <f>VLOOKUP(C146,'[17]TKB(Hocphan_All)'!$C$151:$I$184,7,0)</f>
        <v>Cao Thế AnhĐặng Xuân ThaoLê Quang Lâm</v>
      </c>
      <c r="J146" s="1114" t="s">
        <v>4827</v>
      </c>
      <c r="K146" s="1107" t="e">
        <f>VLOOKUP(A146,[16]K18!$B$5:$K$501,10,0)</f>
        <v>#N/A</v>
      </c>
      <c r="L146" s="1115" t="s">
        <v>75</v>
      </c>
      <c r="M146" s="1107" t="str">
        <f>VLOOKUP(C146,[16]K18!$B$5:$K$501,10,0)</f>
        <v>Mở</v>
      </c>
      <c r="N146" s="1117"/>
      <c r="O146" s="1107">
        <f>VLOOKUP(C146,[16]K18!$B$3:$J$504,9,0)</f>
        <v>27</v>
      </c>
      <c r="P146" s="1118"/>
      <c r="R146" s="1075" t="s">
        <v>4828</v>
      </c>
    </row>
    <row r="147" spans="1:18" ht="32.25" hidden="1" customHeight="1" x14ac:dyDescent="0.2">
      <c r="A147" s="1100">
        <v>73</v>
      </c>
      <c r="B147" s="1101" t="str">
        <f t="shared" si="3"/>
        <v>18.52504101.01</v>
      </c>
      <c r="C147" s="1102" t="str">
        <f>VLOOKUP(B147,'[14]TKB(Tao lop HP_All)'!$B$8:$C$451,2,0)</f>
        <v>201812504101001</v>
      </c>
      <c r="D147" s="1101" t="str">
        <f>VLOOKUP(E147,[15]QuyetdinhPCGD!$B$6:$C$807,2,0)</f>
        <v>2504101</v>
      </c>
      <c r="E147" s="1129" t="s">
        <v>344</v>
      </c>
      <c r="F147" s="1104" t="s">
        <v>142</v>
      </c>
      <c r="G147" s="1104" t="s">
        <v>9</v>
      </c>
      <c r="H147" s="1101" t="s">
        <v>4829</v>
      </c>
      <c r="I147" s="1141" t="str">
        <f>VLOOKUP(C147,'[17]TKB(Hocphan_All)'!$C$151:$I$184,7,0)</f>
        <v>Đỗ Thái Phúc</v>
      </c>
      <c r="J147" s="1114" t="s">
        <v>4827</v>
      </c>
      <c r="K147" s="1107" t="e">
        <f>VLOOKUP(A147,[16]K18!$B$5:$K$501,10,0)</f>
        <v>#N/A</v>
      </c>
      <c r="L147" s="1115" t="s">
        <v>62</v>
      </c>
      <c r="M147" s="1107" t="str">
        <f>VLOOKUP(C147,[16]K18!$B$5:$K$501,10,0)</f>
        <v>Mở</v>
      </c>
      <c r="N147" s="1117"/>
      <c r="O147" s="1107">
        <f>VLOOKUP(C147,[16]K18!$B$3:$J$504,9,0)</f>
        <v>27</v>
      </c>
      <c r="P147" s="1118"/>
      <c r="R147" s="1075" t="s">
        <v>4801</v>
      </c>
    </row>
    <row r="148" spans="1:18" ht="32.25" hidden="1" customHeight="1" x14ac:dyDescent="0.2">
      <c r="A148" s="1100">
        <v>74</v>
      </c>
      <c r="B148" s="1101" t="str">
        <f t="shared" si="3"/>
        <v>18.52504101.02</v>
      </c>
      <c r="C148" s="1102" t="str">
        <f>VLOOKUP(B148,'[14]TKB(Tao lop HP_All)'!$B$8:$C$451,2,0)</f>
        <v>201812504101002</v>
      </c>
      <c r="D148" s="1101" t="str">
        <f>VLOOKUP(E148,[15]QuyetdinhPCGD!$B$6:$C$807,2,0)</f>
        <v>2504101</v>
      </c>
      <c r="E148" s="1129" t="s">
        <v>344</v>
      </c>
      <c r="F148" s="1104" t="s">
        <v>138</v>
      </c>
      <c r="G148" s="1104" t="s">
        <v>9</v>
      </c>
      <c r="H148" s="1101" t="s">
        <v>4829</v>
      </c>
      <c r="I148" s="1141" t="str">
        <f>VLOOKUP(C148,'[17]TKB(Hocphan_All)'!$C$151:$I$184,7,0)</f>
        <v>Ng Trường Giang</v>
      </c>
      <c r="J148" s="1114" t="s">
        <v>4827</v>
      </c>
      <c r="K148" s="1107" t="e">
        <f>VLOOKUP(A148,[16]K18!$B$5:$K$501,10,0)</f>
        <v>#N/A</v>
      </c>
      <c r="L148" s="1115" t="s">
        <v>70</v>
      </c>
      <c r="M148" s="1107" t="str">
        <f>VLOOKUP(C148,[16]K18!$B$5:$K$501,10,0)</f>
        <v>Mở</v>
      </c>
      <c r="N148" s="1117"/>
      <c r="O148" s="1107">
        <f>VLOOKUP(C148,[16]K18!$B$3:$J$504,9,0)</f>
        <v>27</v>
      </c>
      <c r="P148" s="1118"/>
      <c r="R148" s="1075" t="s">
        <v>4798</v>
      </c>
    </row>
    <row r="149" spans="1:18" ht="32.25" hidden="1" customHeight="1" x14ac:dyDescent="0.2">
      <c r="A149" s="1100">
        <v>75</v>
      </c>
      <c r="B149" s="1101" t="str">
        <f t="shared" si="3"/>
        <v>18.52504101.03</v>
      </c>
      <c r="C149" s="1112" t="str">
        <f>VLOOKUP(B149,'[14]TKB(Tao lop HP_All)'!$B$8:$C$451,2,0)</f>
        <v>201812504101003</v>
      </c>
      <c r="D149" s="1101" t="str">
        <f>VLOOKUP(E149,[15]QuyetdinhPCGD!$B$6:$C$807,2,0)</f>
        <v>2504101</v>
      </c>
      <c r="E149" s="1129" t="s">
        <v>344</v>
      </c>
      <c r="F149" s="1130" t="s">
        <v>311</v>
      </c>
      <c r="G149" s="1104" t="s">
        <v>9</v>
      </c>
      <c r="H149" s="1101" t="s">
        <v>4829</v>
      </c>
      <c r="I149" s="1141" t="str">
        <f>VLOOKUP(C149,'[17]TKB(Hocphan_All)'!$C$151:$I$184,7,0)</f>
        <v>Đặng Tiến Hiếu</v>
      </c>
      <c r="J149" s="1114" t="s">
        <v>4827</v>
      </c>
      <c r="K149" s="1116" t="e">
        <f>VLOOKUP(A149,[16]K18!$B$5:$K$501,10,0)</f>
        <v>#N/A</v>
      </c>
      <c r="L149" s="1115" t="s">
        <v>75</v>
      </c>
      <c r="M149" s="1116" t="str">
        <f>VLOOKUP(C149,[16]K18!$B$5:$K$501,10,0)</f>
        <v>Không mở</v>
      </c>
      <c r="N149" s="1117"/>
      <c r="O149" s="1107">
        <f>VLOOKUP(C149,[16]K18!$B$3:$J$504,9,0)</f>
        <v>1</v>
      </c>
      <c r="P149" s="1118"/>
      <c r="R149" s="1075" t="s">
        <v>4828</v>
      </c>
    </row>
    <row r="150" spans="1:18" ht="32.25" hidden="1" customHeight="1" x14ac:dyDescent="0.2">
      <c r="A150" s="1100">
        <v>76</v>
      </c>
      <c r="B150" s="1101" t="str">
        <f t="shared" si="3"/>
        <v>18.50704175.01</v>
      </c>
      <c r="C150" s="1102" t="str">
        <f>VLOOKUP(B150,'[14]TKB(Tao lop HP_All)'!$B$8:$C$451,2,0)</f>
        <v>201810704175001</v>
      </c>
      <c r="D150" s="1101" t="str">
        <f>VLOOKUP(E150,[15]QuyetdinhPCGD!$B$6:$C$807,2,0)</f>
        <v>0704175</v>
      </c>
      <c r="E150" s="1125" t="s">
        <v>408</v>
      </c>
      <c r="F150" s="1104" t="s">
        <v>142</v>
      </c>
      <c r="G150" s="1104" t="s">
        <v>9</v>
      </c>
      <c r="H150" s="1101" t="s">
        <v>4830</v>
      </c>
      <c r="I150" s="1113"/>
      <c r="J150" s="1114" t="s">
        <v>4827</v>
      </c>
      <c r="K150" s="1107" t="e">
        <f>VLOOKUP(A150,[16]K18!$B$5:$K$501,10,0)</f>
        <v>#N/A</v>
      </c>
      <c r="L150" s="1115" t="s">
        <v>62</v>
      </c>
      <c r="M150" s="1107" t="str">
        <f>VLOOKUP(C150,[16]K18!$B$5:$K$501,10,0)</f>
        <v>Mở</v>
      </c>
      <c r="N150" s="1117"/>
      <c r="O150" s="1107">
        <f>VLOOKUP(C150,[16]K18!$B$3:$J$504,9,0)</f>
        <v>19</v>
      </c>
      <c r="P150" s="1118"/>
      <c r="R150" s="1075" t="s">
        <v>4801</v>
      </c>
    </row>
    <row r="151" spans="1:18" ht="32.25" hidden="1" customHeight="1" x14ac:dyDescent="0.2">
      <c r="A151" s="1100">
        <v>77</v>
      </c>
      <c r="B151" s="1101" t="str">
        <f t="shared" si="3"/>
        <v>18.50704175.02</v>
      </c>
      <c r="C151" s="1102" t="str">
        <f>VLOOKUP(B151,'[14]TKB(Tao lop HP_All)'!$B$8:$C$451,2,0)</f>
        <v>201810704175002</v>
      </c>
      <c r="D151" s="1101" t="str">
        <f>VLOOKUP(E151,[15]QuyetdinhPCGD!$B$6:$C$807,2,0)</f>
        <v>0704175</v>
      </c>
      <c r="E151" s="1125" t="s">
        <v>408</v>
      </c>
      <c r="F151" s="1104" t="s">
        <v>138</v>
      </c>
      <c r="G151" s="1104" t="s">
        <v>9</v>
      </c>
      <c r="H151" s="1101" t="s">
        <v>4830</v>
      </c>
      <c r="I151" s="1113"/>
      <c r="J151" s="1114" t="s">
        <v>4827</v>
      </c>
      <c r="K151" s="1107" t="e">
        <f>VLOOKUP(A151,[16]K18!$B$5:$K$501,10,0)</f>
        <v>#N/A</v>
      </c>
      <c r="L151" s="1115" t="s">
        <v>70</v>
      </c>
      <c r="M151" s="1107" t="str">
        <f>VLOOKUP(C151,[16]K18!$B$5:$K$501,10,0)</f>
        <v>Mở</v>
      </c>
      <c r="N151" s="1117"/>
      <c r="O151" s="1107">
        <f>VLOOKUP(C151,[16]K18!$B$3:$J$504,9,0)</f>
        <v>19</v>
      </c>
      <c r="P151" s="1118"/>
      <c r="R151" s="1075" t="s">
        <v>4798</v>
      </c>
    </row>
    <row r="152" spans="1:18" ht="32.25" hidden="1" customHeight="1" x14ac:dyDescent="0.2">
      <c r="A152" s="1100">
        <v>78</v>
      </c>
      <c r="B152" s="1101" t="str">
        <f t="shared" si="3"/>
        <v>18.50704175.03</v>
      </c>
      <c r="C152" s="1102" t="str">
        <f>VLOOKUP(B152,'[14]TKB(Tao lop HP_All)'!$B$8:$C$451,2,0)</f>
        <v>201810704175003</v>
      </c>
      <c r="D152" s="1101" t="str">
        <f>VLOOKUP(E152,[15]QuyetdinhPCGD!$B$6:$C$807,2,0)</f>
        <v>0704175</v>
      </c>
      <c r="E152" s="1125" t="s">
        <v>408</v>
      </c>
      <c r="F152" s="1130" t="s">
        <v>311</v>
      </c>
      <c r="G152" s="1104" t="s">
        <v>9</v>
      </c>
      <c r="H152" s="1101" t="s">
        <v>4830</v>
      </c>
      <c r="I152" s="1113"/>
      <c r="J152" s="1114" t="s">
        <v>4827</v>
      </c>
      <c r="K152" s="1107" t="e">
        <f>VLOOKUP(A152,[16]K18!$B$5:$K$501,10,0)</f>
        <v>#N/A</v>
      </c>
      <c r="L152" s="1115" t="s">
        <v>75</v>
      </c>
      <c r="M152" s="1107" t="str">
        <f>VLOOKUP(C152,[16]K18!$B$5:$K$501,10,0)</f>
        <v>Mở</v>
      </c>
      <c r="N152" s="1117"/>
      <c r="O152" s="1107">
        <f>VLOOKUP(C152,[16]K18!$B$3:$J$504,9,0)</f>
        <v>16</v>
      </c>
      <c r="P152" s="1118"/>
      <c r="R152" s="1075" t="s">
        <v>4828</v>
      </c>
    </row>
    <row r="153" spans="1:18" ht="32.25" hidden="1" customHeight="1" x14ac:dyDescent="0.2">
      <c r="A153" s="1100">
        <v>79</v>
      </c>
      <c r="B153" s="1101" t="str">
        <f t="shared" si="3"/>
        <v>18.51304136.01</v>
      </c>
      <c r="C153" s="1102" t="str">
        <f>VLOOKUP(B153,'[14]TKB(Tao lop HP_All)'!$B$8:$C$451,2,0)</f>
        <v>201811304136001</v>
      </c>
      <c r="D153" s="1101" t="str">
        <f>VLOOKUP(E153,[15]QuyetdinhPCGD!$B$6:$C$807,2,0)</f>
        <v>1304136</v>
      </c>
      <c r="E153" s="1126" t="s">
        <v>3543</v>
      </c>
      <c r="F153" s="1104" t="s">
        <v>60</v>
      </c>
      <c r="G153" s="1104" t="s">
        <v>13</v>
      </c>
      <c r="H153" s="1101" t="s">
        <v>4642</v>
      </c>
      <c r="I153" s="1113"/>
      <c r="J153" s="1114" t="s">
        <v>4827</v>
      </c>
      <c r="K153" s="1107" t="e">
        <f>VLOOKUP(A153,[16]K18!$B$5:$K$501,10,0)</f>
        <v>#N/A</v>
      </c>
      <c r="L153" s="1115" t="s">
        <v>62</v>
      </c>
      <c r="M153" s="1107" t="str">
        <f>VLOOKUP(C153,[16]K18!$B$5:$K$501,10,0)</f>
        <v>Mở</v>
      </c>
      <c r="N153" s="1117"/>
      <c r="O153" s="1107">
        <f>VLOOKUP(C153,[16]K18!$B$3:$J$504,9,0)</f>
        <v>48</v>
      </c>
      <c r="P153" s="1118"/>
      <c r="R153" s="1075" t="s">
        <v>4801</v>
      </c>
    </row>
    <row r="154" spans="1:18" ht="32.25" hidden="1" customHeight="1" x14ac:dyDescent="0.2">
      <c r="A154" s="1100">
        <v>80</v>
      </c>
      <c r="B154" s="1101" t="str">
        <f t="shared" si="3"/>
        <v>18.51304136.02</v>
      </c>
      <c r="C154" s="1112" t="str">
        <f>VLOOKUP(B154,'[14]TKB(Tao lop HP_All)'!$B$8:$C$451,2,0)</f>
        <v>201811304136002</v>
      </c>
      <c r="D154" s="1101" t="str">
        <f>VLOOKUP(E154,[15]QuyetdinhPCGD!$B$6:$C$807,2,0)</f>
        <v>1304136</v>
      </c>
      <c r="E154" s="1126" t="s">
        <v>3543</v>
      </c>
      <c r="F154" s="1104" t="s">
        <v>91</v>
      </c>
      <c r="G154" s="1104" t="s">
        <v>13</v>
      </c>
      <c r="H154" s="1101" t="s">
        <v>4642</v>
      </c>
      <c r="I154" s="1113"/>
      <c r="J154" s="1114" t="s">
        <v>4827</v>
      </c>
      <c r="K154" s="1116" t="e">
        <f>VLOOKUP(A154,[16]K18!$B$5:$K$501,10,0)</f>
        <v>#N/A</v>
      </c>
      <c r="L154" s="1115" t="s">
        <v>70</v>
      </c>
      <c r="M154" s="1116" t="str">
        <f>VLOOKUP(C154,[16]K18!$B$5:$K$501,10,0)</f>
        <v>Không mở</v>
      </c>
      <c r="N154" s="1117"/>
      <c r="O154" s="1107">
        <f>VLOOKUP(C154,[16]K18!$B$3:$J$504,9,0)</f>
        <v>3</v>
      </c>
      <c r="P154" s="1118"/>
      <c r="R154" s="1075" t="s">
        <v>4801</v>
      </c>
    </row>
    <row r="155" spans="1:18" ht="32.25" hidden="1" customHeight="1" x14ac:dyDescent="0.2">
      <c r="A155" s="1100">
        <v>81</v>
      </c>
      <c r="B155" s="1101" t="str">
        <f t="shared" si="3"/>
        <v>18.50104108.02</v>
      </c>
      <c r="C155" s="1102" t="str">
        <f>VLOOKUP(B155,'[14]TKB(Tao lop HP_All)'!$B$8:$C$451,2,0)</f>
        <v>201810104108002</v>
      </c>
      <c r="D155" s="1101" t="str">
        <f>VLOOKUP(E155,[15]QuyetdinhPCGD!$B$6:$C$807,2,0)</f>
        <v>0104108</v>
      </c>
      <c r="E155" s="1126" t="s">
        <v>719</v>
      </c>
      <c r="F155" s="1104" t="s">
        <v>173</v>
      </c>
      <c r="G155" s="1104" t="s">
        <v>8</v>
      </c>
      <c r="H155" s="1101" t="s">
        <v>4642</v>
      </c>
      <c r="I155" s="1113"/>
      <c r="J155" s="1114" t="s">
        <v>4797</v>
      </c>
      <c r="K155" s="1107" t="e">
        <f>VLOOKUP(A155,[16]K18!$B$5:$K$501,10,0)</f>
        <v>#N/A</v>
      </c>
      <c r="L155" s="1115" t="s">
        <v>70</v>
      </c>
      <c r="M155" s="1107" t="str">
        <f>VLOOKUP(C155,[16]K18!$B$5:$K$501,10,0)</f>
        <v>Mở</v>
      </c>
      <c r="N155" s="1117"/>
      <c r="O155" s="1107">
        <f>VLOOKUP(C155,[16]K18!$B$3:$J$504,9,0)</f>
        <v>85</v>
      </c>
      <c r="P155" s="1118"/>
      <c r="R155" s="1075" t="s">
        <v>4798</v>
      </c>
    </row>
    <row r="156" spans="1:18" ht="32.25" hidden="1" customHeight="1" x14ac:dyDescent="0.2">
      <c r="A156" s="1100">
        <v>82</v>
      </c>
      <c r="B156" s="1101" t="str">
        <f t="shared" si="3"/>
        <v>18.50104107.02</v>
      </c>
      <c r="C156" s="1102" t="str">
        <f>VLOOKUP(B156,'[14]TKB(Tao lop HP_All)'!$B$8:$C$451,2,0)</f>
        <v>201810104107002</v>
      </c>
      <c r="D156" s="1101" t="str">
        <f>VLOOKUP(E156,[15]QuyetdinhPCGD!$B$6:$C$807,2,0)</f>
        <v>0104107</v>
      </c>
      <c r="E156" s="1126" t="s">
        <v>727</v>
      </c>
      <c r="F156" s="1104" t="s">
        <v>98</v>
      </c>
      <c r="G156" s="1104" t="s">
        <v>9</v>
      </c>
      <c r="H156" s="1101" t="s">
        <v>4642</v>
      </c>
      <c r="I156" s="1113"/>
      <c r="J156" s="1114" t="s">
        <v>4797</v>
      </c>
      <c r="K156" s="1107" t="e">
        <f>VLOOKUP(A156,[16]K18!$B$5:$K$501,10,0)</f>
        <v>#N/A</v>
      </c>
      <c r="L156" s="1115" t="s">
        <v>70</v>
      </c>
      <c r="M156" s="1107" t="str">
        <f>VLOOKUP(C156,[16]K18!$B$5:$K$501,10,0)</f>
        <v>Mở</v>
      </c>
      <c r="N156" s="1117"/>
      <c r="O156" s="1107">
        <f>VLOOKUP(C156,[16]K18!$B$3:$J$504,9,0)</f>
        <v>77</v>
      </c>
      <c r="P156" s="1118"/>
      <c r="R156" s="1075" t="s">
        <v>4798</v>
      </c>
    </row>
    <row r="157" spans="1:18" ht="32.25" hidden="1" customHeight="1" x14ac:dyDescent="0.2">
      <c r="A157" s="1100">
        <v>83</v>
      </c>
      <c r="B157" s="1101" t="str">
        <f t="shared" si="3"/>
        <v>18.51204101.02</v>
      </c>
      <c r="C157" s="1102" t="str">
        <f>VLOOKUP(B157,'[14]TKB(Tao lop HP_All)'!$B$8:$C$451,2,0)</f>
        <v>201811204101002</v>
      </c>
      <c r="D157" s="1101" t="str">
        <f>VLOOKUP(E157,[15]QuyetdinhPCGD!$B$6:$C$807,2,0)</f>
        <v>1204101</v>
      </c>
      <c r="E157" s="1126" t="s">
        <v>824</v>
      </c>
      <c r="F157" s="1104" t="s">
        <v>94</v>
      </c>
      <c r="G157" s="1104" t="s">
        <v>10</v>
      </c>
      <c r="H157" s="1101" t="s">
        <v>4642</v>
      </c>
      <c r="I157" s="1113"/>
      <c r="J157" s="1114" t="s">
        <v>4797</v>
      </c>
      <c r="K157" s="1107" t="e">
        <f>VLOOKUP(A157,[16]K18!$B$5:$K$501,10,0)</f>
        <v>#N/A</v>
      </c>
      <c r="L157" s="1115" t="s">
        <v>70</v>
      </c>
      <c r="M157" s="1107" t="str">
        <f>VLOOKUP(C157,[16]K18!$B$5:$K$501,10,0)</f>
        <v>Mở</v>
      </c>
      <c r="N157" s="1117"/>
      <c r="O157" s="1107">
        <f>VLOOKUP(C157,[16]K18!$B$3:$J$504,9,0)</f>
        <v>77</v>
      </c>
      <c r="P157" s="1118"/>
      <c r="R157" s="1075" t="s">
        <v>4798</v>
      </c>
    </row>
    <row r="158" spans="1:18" ht="32.25" hidden="1" customHeight="1" x14ac:dyDescent="0.2">
      <c r="A158" s="1100">
        <v>84</v>
      </c>
      <c r="B158" s="1101" t="str">
        <f t="shared" si="3"/>
        <v>18.52304105.04</v>
      </c>
      <c r="C158" s="1112" t="str">
        <f>VLOOKUP(B158,'[14]TKB(Tao lop HP_All)'!$B$8:$C$451,2,0)</f>
        <v>201812304105004</v>
      </c>
      <c r="D158" s="1101" t="str">
        <f>VLOOKUP(E158,[15]QuyetdinhPCGD!$B$6:$C$807,2,0)</f>
        <v>2304105</v>
      </c>
      <c r="E158" s="1140" t="s">
        <v>348</v>
      </c>
      <c r="F158" s="1104" t="s">
        <v>138</v>
      </c>
      <c r="G158" s="1104" t="s">
        <v>11</v>
      </c>
      <c r="H158" s="1101" t="s">
        <v>4826</v>
      </c>
      <c r="I158" s="1141" t="str">
        <f>VLOOKUP(C158,'[17]TKB(Hocphan_All)'!$C$151:$I$184,7,0)</f>
        <v>Cao Thế AnhĐặng Xuân ThaoLê Quang Lâm</v>
      </c>
      <c r="J158" s="1114" t="s">
        <v>4827</v>
      </c>
      <c r="K158" s="1116" t="e">
        <f>VLOOKUP(A158,[16]K18!$B$5:$K$501,10,0)</f>
        <v>#N/A</v>
      </c>
      <c r="L158" s="1115" t="s">
        <v>89</v>
      </c>
      <c r="M158" s="1116" t="str">
        <f>VLOOKUP(C158,[16]K18!$B$5:$K$501,10,0)</f>
        <v>Không mở</v>
      </c>
      <c r="N158" s="1117"/>
      <c r="O158" s="1107">
        <f>VLOOKUP(C158,[16]K18!$B$3:$J$504,9,0)</f>
        <v>0</v>
      </c>
      <c r="P158" s="1118"/>
      <c r="R158" s="1075" t="s">
        <v>4798</v>
      </c>
    </row>
    <row r="159" spans="1:18" ht="32.25" hidden="1" customHeight="1" x14ac:dyDescent="0.2">
      <c r="A159" s="1100">
        <v>85</v>
      </c>
      <c r="B159" s="1101" t="str">
        <f t="shared" si="3"/>
        <v>18.52304105.05</v>
      </c>
      <c r="C159" s="1112" t="str">
        <f>VLOOKUP(B159,'[14]TKB(Tao lop HP_All)'!$B$8:$C$451,2,0)</f>
        <v>201812304105005</v>
      </c>
      <c r="D159" s="1101" t="str">
        <f>VLOOKUP(E159,[15]QuyetdinhPCGD!$B$6:$C$807,2,0)</f>
        <v>2304105</v>
      </c>
      <c r="E159" s="1140" t="s">
        <v>348</v>
      </c>
      <c r="F159" s="1104" t="s">
        <v>142</v>
      </c>
      <c r="G159" s="1104" t="s">
        <v>11</v>
      </c>
      <c r="H159" s="1101" t="s">
        <v>4826</v>
      </c>
      <c r="I159" s="1141" t="str">
        <f>VLOOKUP(C159,'[17]TKB(Hocphan_All)'!$C$151:$I$184,7,0)</f>
        <v>Cao Thế AnhĐặng Xuân ThaoLê Quang Lâm</v>
      </c>
      <c r="J159" s="1114" t="s">
        <v>4827</v>
      </c>
      <c r="K159" s="1116" t="e">
        <f>VLOOKUP(A159,[16]K18!$B$5:$K$501,10,0)</f>
        <v>#N/A</v>
      </c>
      <c r="L159" s="1115" t="s">
        <v>112</v>
      </c>
      <c r="M159" s="1116" t="str">
        <f>VLOOKUP(C159,[16]K18!$B$5:$K$501,10,0)</f>
        <v>Không mở</v>
      </c>
      <c r="N159" s="1117"/>
      <c r="O159" s="1107">
        <f>VLOOKUP(C159,[16]K18!$B$3:$J$504,9,0)</f>
        <v>0</v>
      </c>
      <c r="P159" s="1118"/>
      <c r="R159" s="1075" t="s">
        <v>4801</v>
      </c>
    </row>
    <row r="160" spans="1:18" ht="32.25" hidden="1" customHeight="1" x14ac:dyDescent="0.2">
      <c r="A160" s="1100">
        <v>86</v>
      </c>
      <c r="B160" s="1101" t="str">
        <f t="shared" si="3"/>
        <v>18.52304105.06</v>
      </c>
      <c r="C160" s="1112" t="str">
        <f>VLOOKUP(B160,'[14]TKB(Tao lop HP_All)'!$B$8:$C$451,2,0)</f>
        <v>201812304105006</v>
      </c>
      <c r="D160" s="1101" t="str">
        <f>VLOOKUP(E160,[15]QuyetdinhPCGD!$B$6:$C$807,2,0)</f>
        <v>2304105</v>
      </c>
      <c r="E160" s="1140" t="s">
        <v>348</v>
      </c>
      <c r="F160" s="1130" t="s">
        <v>311</v>
      </c>
      <c r="G160" s="1104" t="s">
        <v>11</v>
      </c>
      <c r="H160" s="1101" t="s">
        <v>4826</v>
      </c>
      <c r="I160" s="1141" t="str">
        <f>VLOOKUP(C160,'[17]TKB(Hocphan_All)'!$C$151:$I$184,7,0)</f>
        <v>Cao Thế AnhĐặng Xuân ThaoLê Quang Lâm</v>
      </c>
      <c r="J160" s="1114" t="s">
        <v>4827</v>
      </c>
      <c r="K160" s="1116" t="e">
        <f>VLOOKUP(A160,[16]K18!$B$5:$K$501,10,0)</f>
        <v>#N/A</v>
      </c>
      <c r="L160" s="1115" t="s">
        <v>115</v>
      </c>
      <c r="M160" s="1116" t="str">
        <f>VLOOKUP(C160,[16]K18!$B$5:$K$501,10,0)</f>
        <v>Không mở</v>
      </c>
      <c r="N160" s="1117"/>
      <c r="O160" s="1107">
        <f>VLOOKUP(C160,[16]K18!$B$3:$J$504,9,0)</f>
        <v>2</v>
      </c>
      <c r="P160" s="1118"/>
      <c r="R160" s="1075" t="s">
        <v>4828</v>
      </c>
    </row>
    <row r="161" spans="1:18" ht="32.25" hidden="1" customHeight="1" x14ac:dyDescent="0.2">
      <c r="A161" s="1100">
        <v>87</v>
      </c>
      <c r="B161" s="1101" t="str">
        <f t="shared" si="3"/>
        <v>18.52504101.04</v>
      </c>
      <c r="C161" s="1112" t="str">
        <f>VLOOKUP(B161,'[14]TKB(Tao lop HP_All)'!$B$8:$C$451,2,0)</f>
        <v>201812504101004</v>
      </c>
      <c r="D161" s="1101" t="str">
        <f>VLOOKUP(E161,[15]QuyetdinhPCGD!$B$6:$C$807,2,0)</f>
        <v>2504101</v>
      </c>
      <c r="E161" s="1129" t="s">
        <v>344</v>
      </c>
      <c r="F161" s="1104" t="s">
        <v>138</v>
      </c>
      <c r="G161" s="1104" t="s">
        <v>11</v>
      </c>
      <c r="H161" s="1101" t="s">
        <v>4829</v>
      </c>
      <c r="I161" s="1141" t="str">
        <f>VLOOKUP(C161,'[17]TKB(Hocphan_All)'!$C$151:$I$184,7,0)</f>
        <v>Ng Trường Giang</v>
      </c>
      <c r="J161" s="1114" t="s">
        <v>4827</v>
      </c>
      <c r="K161" s="1116" t="e">
        <f>VLOOKUP(A161,[16]K18!$B$5:$K$501,10,0)</f>
        <v>#N/A</v>
      </c>
      <c r="L161" s="1115" t="s">
        <v>89</v>
      </c>
      <c r="M161" s="1116" t="str">
        <f>VLOOKUP(C161,[16]K18!$B$5:$K$501,10,0)</f>
        <v>Không mở</v>
      </c>
      <c r="N161" s="1117"/>
      <c r="O161" s="1107">
        <f>VLOOKUP(C161,[16]K18!$B$3:$J$504,9,0)</f>
        <v>0</v>
      </c>
      <c r="P161" s="1118"/>
      <c r="R161" s="1075" t="s">
        <v>4798</v>
      </c>
    </row>
    <row r="162" spans="1:18" ht="32.25" hidden="1" customHeight="1" x14ac:dyDescent="0.2">
      <c r="A162" s="1100">
        <v>88</v>
      </c>
      <c r="B162" s="1101" t="str">
        <f t="shared" si="3"/>
        <v>18.52504101.05</v>
      </c>
      <c r="C162" s="1102" t="str">
        <f>VLOOKUP(B162,'[14]TKB(Tao lop HP_All)'!$B$8:$C$451,2,0)</f>
        <v>201812504101005</v>
      </c>
      <c r="D162" s="1101" t="str">
        <f>VLOOKUP(E162,[15]QuyetdinhPCGD!$B$6:$C$807,2,0)</f>
        <v>2504101</v>
      </c>
      <c r="E162" s="1129" t="s">
        <v>344</v>
      </c>
      <c r="F162" s="1104" t="s">
        <v>142</v>
      </c>
      <c r="G162" s="1104" t="s">
        <v>11</v>
      </c>
      <c r="H162" s="1101" t="s">
        <v>4829</v>
      </c>
      <c r="I162" s="1141" t="str">
        <f>VLOOKUP(C162,'[17]TKB(Hocphan_All)'!$C$151:$I$184,7,0)</f>
        <v>Đỗ Thái Phúc</v>
      </c>
      <c r="J162" s="1114" t="s">
        <v>4827</v>
      </c>
      <c r="K162" s="1107" t="e">
        <f>VLOOKUP(A162,[16]K18!$B$5:$K$501,10,0)</f>
        <v>#N/A</v>
      </c>
      <c r="L162" s="1115" t="s">
        <v>112</v>
      </c>
      <c r="M162" s="1107" t="str">
        <f>VLOOKUP(C162,[16]K18!$B$5:$K$501,10,0)</f>
        <v>Mở</v>
      </c>
      <c r="N162" s="1117"/>
      <c r="O162" s="1107">
        <f>VLOOKUP(C162,[16]K18!$B$3:$J$504,9,0)</f>
        <v>27</v>
      </c>
      <c r="P162" s="1118"/>
      <c r="R162" s="1075" t="s">
        <v>4801</v>
      </c>
    </row>
    <row r="163" spans="1:18" ht="32.25" hidden="1" customHeight="1" x14ac:dyDescent="0.2">
      <c r="A163" s="1100">
        <v>89</v>
      </c>
      <c r="B163" s="1101" t="str">
        <f t="shared" si="3"/>
        <v>18.52504101.06</v>
      </c>
      <c r="C163" s="1112" t="str">
        <f>VLOOKUP(B163,'[14]TKB(Tao lop HP_All)'!$B$8:$C$451,2,0)</f>
        <v>201812504101006</v>
      </c>
      <c r="D163" s="1101" t="str">
        <f>VLOOKUP(E163,[15]QuyetdinhPCGD!$B$6:$C$807,2,0)</f>
        <v>2504101</v>
      </c>
      <c r="E163" s="1129" t="s">
        <v>344</v>
      </c>
      <c r="F163" s="1130" t="s">
        <v>311</v>
      </c>
      <c r="G163" s="1104" t="s">
        <v>11</v>
      </c>
      <c r="H163" s="1101" t="s">
        <v>4829</v>
      </c>
      <c r="I163" s="1141" t="str">
        <f>VLOOKUP(C163,'[17]TKB(Hocphan_All)'!$C$151:$I$184,7,0)</f>
        <v>Đặng Tiến Hiếu</v>
      </c>
      <c r="J163" s="1114" t="s">
        <v>4827</v>
      </c>
      <c r="K163" s="1116" t="e">
        <f>VLOOKUP(A163,[16]K18!$B$5:$K$501,10,0)</f>
        <v>#N/A</v>
      </c>
      <c r="L163" s="1115" t="s">
        <v>115</v>
      </c>
      <c r="M163" s="1116" t="str">
        <f>VLOOKUP(C163,[16]K18!$B$5:$K$501,10,0)</f>
        <v>Không mở</v>
      </c>
      <c r="N163" s="1117"/>
      <c r="O163" s="1107">
        <f>VLOOKUP(C163,[16]K18!$B$3:$J$504,9,0)</f>
        <v>1</v>
      </c>
      <c r="P163" s="1118"/>
      <c r="R163" s="1075" t="s">
        <v>4828</v>
      </c>
    </row>
    <row r="164" spans="1:18" ht="32.25" hidden="1" customHeight="1" x14ac:dyDescent="0.2">
      <c r="A164" s="1100">
        <v>90</v>
      </c>
      <c r="B164" s="1101" t="str">
        <f t="shared" si="3"/>
        <v>18.50704175.04</v>
      </c>
      <c r="C164" s="1102" t="str">
        <f>VLOOKUP(B164,'[14]TKB(Tao lop HP_All)'!$B$8:$C$451,2,0)</f>
        <v>201810704175004</v>
      </c>
      <c r="D164" s="1101" t="str">
        <f>VLOOKUP(E164,[15]QuyetdinhPCGD!$B$6:$C$807,2,0)</f>
        <v>0704175</v>
      </c>
      <c r="E164" s="1125" t="s">
        <v>408</v>
      </c>
      <c r="F164" s="1104" t="s">
        <v>138</v>
      </c>
      <c r="G164" s="1104" t="s">
        <v>11</v>
      </c>
      <c r="H164" s="1101" t="s">
        <v>4830</v>
      </c>
      <c r="I164" s="1113"/>
      <c r="J164" s="1114" t="s">
        <v>4827</v>
      </c>
      <c r="K164" s="1107" t="e">
        <f>VLOOKUP(A164,[16]K18!$B$5:$K$501,10,0)</f>
        <v>#N/A</v>
      </c>
      <c r="L164" s="1115" t="s">
        <v>89</v>
      </c>
      <c r="M164" s="1107" t="str">
        <f>VLOOKUP(C164,[16]K18!$B$5:$K$501,10,0)</f>
        <v>Mở</v>
      </c>
      <c r="N164" s="1117"/>
      <c r="O164" s="1107">
        <f>VLOOKUP(C164,[16]K18!$B$3:$J$504,9,0)</f>
        <v>19</v>
      </c>
      <c r="P164" s="1118"/>
      <c r="R164" s="1075" t="s">
        <v>4798</v>
      </c>
    </row>
    <row r="165" spans="1:18" ht="32.25" hidden="1" customHeight="1" x14ac:dyDescent="0.2">
      <c r="A165" s="1100">
        <v>91</v>
      </c>
      <c r="B165" s="1101" t="str">
        <f t="shared" si="3"/>
        <v>18.50704175.05</v>
      </c>
      <c r="C165" s="1102" t="str">
        <f>VLOOKUP(B165,'[14]TKB(Tao lop HP_All)'!$B$8:$C$451,2,0)</f>
        <v>201810704175005</v>
      </c>
      <c r="D165" s="1101" t="str">
        <f>VLOOKUP(E165,[15]QuyetdinhPCGD!$B$6:$C$807,2,0)</f>
        <v>0704175</v>
      </c>
      <c r="E165" s="1125" t="s">
        <v>408</v>
      </c>
      <c r="F165" s="1104" t="s">
        <v>142</v>
      </c>
      <c r="G165" s="1104" t="s">
        <v>11</v>
      </c>
      <c r="H165" s="1101" t="s">
        <v>4830</v>
      </c>
      <c r="I165" s="1113"/>
      <c r="J165" s="1114" t="s">
        <v>4827</v>
      </c>
      <c r="K165" s="1107" t="e">
        <f>VLOOKUP(A165,[16]K18!$B$5:$K$501,10,0)</f>
        <v>#N/A</v>
      </c>
      <c r="L165" s="1115" t="s">
        <v>112</v>
      </c>
      <c r="M165" s="1107" t="str">
        <f>VLOOKUP(C165,[16]K18!$B$5:$K$501,10,0)</f>
        <v>Mở</v>
      </c>
      <c r="N165" s="1117"/>
      <c r="O165" s="1107">
        <f>VLOOKUP(C165,[16]K18!$B$3:$J$504,9,0)</f>
        <v>19</v>
      </c>
      <c r="P165" s="1118"/>
      <c r="R165" s="1075" t="s">
        <v>4801</v>
      </c>
    </row>
    <row r="166" spans="1:18" ht="32.25" hidden="1" customHeight="1" x14ac:dyDescent="0.2">
      <c r="A166" s="1100">
        <v>92</v>
      </c>
      <c r="B166" s="1101" t="str">
        <f t="shared" si="3"/>
        <v>18.50704175.06</v>
      </c>
      <c r="C166" s="1102" t="str">
        <f>VLOOKUP(B166,'[14]TKB(Tao lop HP_All)'!$B$8:$C$451,2,0)</f>
        <v>201810704175006</v>
      </c>
      <c r="D166" s="1101" t="str">
        <f>VLOOKUP(E166,[15]QuyetdinhPCGD!$B$6:$C$807,2,0)</f>
        <v>0704175</v>
      </c>
      <c r="E166" s="1125" t="s">
        <v>408</v>
      </c>
      <c r="F166" s="1130" t="s">
        <v>311</v>
      </c>
      <c r="G166" s="1104" t="s">
        <v>11</v>
      </c>
      <c r="H166" s="1101" t="s">
        <v>4830</v>
      </c>
      <c r="I166" s="1113"/>
      <c r="J166" s="1114" t="s">
        <v>4827</v>
      </c>
      <c r="K166" s="1107" t="e">
        <f>VLOOKUP(A166,[16]K18!$B$5:$K$501,10,0)</f>
        <v>#N/A</v>
      </c>
      <c r="L166" s="1115" t="s">
        <v>115</v>
      </c>
      <c r="M166" s="1107" t="str">
        <f>VLOOKUP(C166,[16]K18!$B$5:$K$501,10,0)</f>
        <v>Mở</v>
      </c>
      <c r="N166" s="1117"/>
      <c r="O166" s="1107">
        <f>VLOOKUP(C166,[16]K18!$B$3:$J$504,9,0)</f>
        <v>18</v>
      </c>
      <c r="P166" s="1118"/>
      <c r="R166" s="1075" t="s">
        <v>4828</v>
      </c>
    </row>
    <row r="167" spans="1:18" ht="32.25" hidden="1" customHeight="1" x14ac:dyDescent="0.2">
      <c r="A167" s="1100">
        <v>93</v>
      </c>
      <c r="B167" s="1101" t="str">
        <f t="shared" si="3"/>
        <v>18.51304136.03</v>
      </c>
      <c r="C167" s="1102" t="str">
        <f>VLOOKUP(B167,'[14]TKB(Tao lop HP_All)'!$B$8:$C$451,2,0)</f>
        <v>201811304136003</v>
      </c>
      <c r="D167" s="1101" t="str">
        <f>VLOOKUP(E167,[15]QuyetdinhPCGD!$B$6:$C$807,2,0)</f>
        <v>1304136</v>
      </c>
      <c r="E167" s="1126" t="s">
        <v>3543</v>
      </c>
      <c r="F167" s="1104" t="s">
        <v>68</v>
      </c>
      <c r="G167" s="1104" t="s">
        <v>13</v>
      </c>
      <c r="H167" s="1101" t="s">
        <v>4642</v>
      </c>
      <c r="I167" s="1113"/>
      <c r="J167" s="1114" t="s">
        <v>4827</v>
      </c>
      <c r="K167" s="1107" t="e">
        <f>VLOOKUP(A167,[16]K18!$B$5:$K$501,10,0)</f>
        <v>#N/A</v>
      </c>
      <c r="L167" s="1115" t="s">
        <v>75</v>
      </c>
      <c r="M167" s="1107" t="str">
        <f>VLOOKUP(C167,[16]K18!$B$5:$K$501,10,0)</f>
        <v>Mở</v>
      </c>
      <c r="N167" s="1117"/>
      <c r="O167" s="1107">
        <f>VLOOKUP(C167,[16]K18!$B$3:$J$504,9,0)</f>
        <v>45</v>
      </c>
      <c r="P167" s="1118"/>
      <c r="R167" s="1075" t="s">
        <v>4798</v>
      </c>
    </row>
    <row r="168" spans="1:18" ht="32.25" hidden="1" customHeight="1" x14ac:dyDescent="0.2">
      <c r="A168" s="1100">
        <v>94</v>
      </c>
      <c r="B168" s="1101" t="str">
        <f t="shared" si="3"/>
        <v>18.51304136.04</v>
      </c>
      <c r="C168" s="1112" t="str">
        <f>VLOOKUP(B168,'[14]TKB(Tao lop HP_All)'!$B$8:$C$451,2,0)</f>
        <v>201811304136004</v>
      </c>
      <c r="D168" s="1101" t="str">
        <f>VLOOKUP(E168,[15]QuyetdinhPCGD!$B$6:$C$807,2,0)</f>
        <v>1304136</v>
      </c>
      <c r="E168" s="1126" t="s">
        <v>3543</v>
      </c>
      <c r="F168" s="1104" t="s">
        <v>94</v>
      </c>
      <c r="G168" s="1104" t="s">
        <v>13</v>
      </c>
      <c r="H168" s="1101" t="s">
        <v>4642</v>
      </c>
      <c r="I168" s="1113"/>
      <c r="J168" s="1114" t="s">
        <v>4827</v>
      </c>
      <c r="K168" s="1116" t="e">
        <f>VLOOKUP(A168,[16]K18!$B$5:$K$501,10,0)</f>
        <v>#N/A</v>
      </c>
      <c r="L168" s="1115" t="s">
        <v>89</v>
      </c>
      <c r="M168" s="1116" t="str">
        <f>VLOOKUP(C168,[16]K18!$B$5:$K$501,10,0)</f>
        <v>Không mở</v>
      </c>
      <c r="N168" s="1117"/>
      <c r="O168" s="1107">
        <f>VLOOKUP(C168,[16]K18!$B$3:$J$504,9,0)</f>
        <v>2</v>
      </c>
      <c r="P168" s="1118"/>
      <c r="R168" s="1075" t="s">
        <v>4798</v>
      </c>
    </row>
    <row r="169" spans="1:18" ht="32.25" hidden="1" customHeight="1" x14ac:dyDescent="0.2">
      <c r="A169" s="1100">
        <v>95</v>
      </c>
      <c r="B169" s="1101" t="str">
        <f t="shared" si="3"/>
        <v>18.50104108.03</v>
      </c>
      <c r="C169" s="1102" t="str">
        <f>VLOOKUP(B169,'[14]TKB(Tao lop HP_All)'!$B$8:$C$451,2,0)</f>
        <v>201810104108003</v>
      </c>
      <c r="D169" s="1101" t="str">
        <f>VLOOKUP(E169,[15]QuyetdinhPCGD!$B$6:$C$807,2,0)</f>
        <v>0104108</v>
      </c>
      <c r="E169" s="1142" t="s">
        <v>719</v>
      </c>
      <c r="F169" s="1104" t="s">
        <v>173</v>
      </c>
      <c r="G169" s="1104" t="s">
        <v>9</v>
      </c>
      <c r="H169" s="1136" t="s">
        <v>3329</v>
      </c>
      <c r="I169" s="1113"/>
      <c r="J169" s="1114" t="s">
        <v>4799</v>
      </c>
      <c r="K169" s="1107" t="e">
        <f>VLOOKUP(A169,[16]K18!$B$5:$K$501,10,0)</f>
        <v>#N/A</v>
      </c>
      <c r="L169" s="1115" t="s">
        <v>75</v>
      </c>
      <c r="M169" s="1107" t="str">
        <f>VLOOKUP(C169,[16]K18!$B$5:$K$501,10,0)</f>
        <v>Mở</v>
      </c>
      <c r="N169" s="1137" t="s">
        <v>4663</v>
      </c>
      <c r="O169" s="1107">
        <f>VLOOKUP(C169,[16]K18!$B$3:$J$504,9,0)</f>
        <v>33</v>
      </c>
      <c r="P169" s="1118"/>
      <c r="R169" s="1075" t="s">
        <v>4798</v>
      </c>
    </row>
    <row r="170" spans="1:18" ht="32.25" hidden="1" customHeight="1" x14ac:dyDescent="0.2">
      <c r="A170" s="1100">
        <v>96</v>
      </c>
      <c r="B170" s="1101" t="str">
        <f t="shared" si="3"/>
        <v>18.50104107.03</v>
      </c>
      <c r="C170" s="1102" t="str">
        <f>VLOOKUP(B170,'[14]TKB(Tao lop HP_All)'!$B$8:$C$451,2,0)</f>
        <v>201810104107003</v>
      </c>
      <c r="D170" s="1101" t="str">
        <f>VLOOKUP(E170,[15]QuyetdinhPCGD!$B$6:$C$807,2,0)</f>
        <v>0104107</v>
      </c>
      <c r="E170" s="1142" t="s">
        <v>727</v>
      </c>
      <c r="F170" s="1104" t="s">
        <v>113</v>
      </c>
      <c r="G170" s="1104" t="s">
        <v>11</v>
      </c>
      <c r="H170" s="1101" t="s">
        <v>4642</v>
      </c>
      <c r="I170" s="1113"/>
      <c r="J170" s="1114" t="s">
        <v>4799</v>
      </c>
      <c r="K170" s="1107" t="e">
        <f>VLOOKUP(A170,[16]K18!$B$5:$K$501,10,0)</f>
        <v>#N/A</v>
      </c>
      <c r="L170" s="1115" t="s">
        <v>75</v>
      </c>
      <c r="M170" s="1107" t="str">
        <f>VLOOKUP(C170,[16]K18!$B$5:$K$501,10,0)</f>
        <v>Mở</v>
      </c>
      <c r="N170" s="1117"/>
      <c r="O170" s="1107">
        <f>VLOOKUP(C170,[16]K18!$B$3:$J$504,9,0)</f>
        <v>58</v>
      </c>
      <c r="P170" s="1118"/>
      <c r="R170" s="1075" t="s">
        <v>4798</v>
      </c>
    </row>
    <row r="171" spans="1:18" ht="32.25" hidden="1" customHeight="1" x14ac:dyDescent="0.2">
      <c r="A171" s="1100">
        <v>97</v>
      </c>
      <c r="B171" s="1101" t="str">
        <f t="shared" si="3"/>
        <v>18.51204101.03</v>
      </c>
      <c r="C171" s="1102" t="str">
        <f>VLOOKUP(B171,'[14]TKB(Tao lop HP_All)'!$B$8:$C$451,2,0)</f>
        <v>201811204101003</v>
      </c>
      <c r="D171" s="1101" t="str">
        <f>VLOOKUP(E171,[15]QuyetdinhPCGD!$B$6:$C$807,2,0)</f>
        <v>1204101</v>
      </c>
      <c r="E171" s="1142" t="s">
        <v>824</v>
      </c>
      <c r="F171" s="1104" t="s">
        <v>68</v>
      </c>
      <c r="G171" s="1104" t="s">
        <v>10</v>
      </c>
      <c r="H171" s="1101" t="s">
        <v>4637</v>
      </c>
      <c r="I171" s="1113"/>
      <c r="J171" s="1114" t="s">
        <v>4799</v>
      </c>
      <c r="K171" s="1107" t="e">
        <f>VLOOKUP(A171,[16]K18!$B$5:$K$501,10,0)</f>
        <v>#N/A</v>
      </c>
      <c r="L171" s="1115" t="s">
        <v>75</v>
      </c>
      <c r="M171" s="1107" t="str">
        <f>VLOOKUP(C171,[16]K18!$B$5:$K$501,10,0)</f>
        <v>Mở</v>
      </c>
      <c r="N171" s="1117"/>
      <c r="O171" s="1107">
        <f>VLOOKUP(C171,[16]K18!$B$3:$J$504,9,0)</f>
        <v>31</v>
      </c>
      <c r="P171" s="1118"/>
      <c r="R171" s="1075" t="s">
        <v>4798</v>
      </c>
    </row>
    <row r="172" spans="1:18" ht="32.25" hidden="1" customHeight="1" x14ac:dyDescent="0.2">
      <c r="A172" s="1100">
        <v>98</v>
      </c>
      <c r="B172" s="1101" t="str">
        <f t="shared" si="3"/>
        <v>18.52304105.07</v>
      </c>
      <c r="C172" s="1112" t="str">
        <f>VLOOKUP(B172,'[14]TKB(Tao lop HP_All)'!$B$8:$C$451,2,0)</f>
        <v>201812304105007</v>
      </c>
      <c r="D172" s="1101" t="str">
        <f>VLOOKUP(E172,[15]QuyetdinhPCGD!$B$6:$C$807,2,0)</f>
        <v>2304105</v>
      </c>
      <c r="E172" s="1140" t="s">
        <v>348</v>
      </c>
      <c r="F172" s="1104" t="s">
        <v>138</v>
      </c>
      <c r="G172" s="1104" t="s">
        <v>12</v>
      </c>
      <c r="H172" s="1101" t="s">
        <v>4826</v>
      </c>
      <c r="I172" s="1141" t="str">
        <f>VLOOKUP(C172,'[17]TKB(Hocphan_All)'!$C$151:$I$184,7,0)</f>
        <v>Cao Thế AnhĐặng Xuân ThaoLê Quang Lâm</v>
      </c>
      <c r="J172" s="1114" t="s">
        <v>4831</v>
      </c>
      <c r="K172" s="1116" t="e">
        <f>VLOOKUP(A172,[16]K18!$B$5:$K$501,10,0)</f>
        <v>#N/A</v>
      </c>
      <c r="L172" s="1115" t="s">
        <v>117</v>
      </c>
      <c r="M172" s="1116" t="str">
        <f>VLOOKUP(C172,[16]K18!$B$5:$K$501,10,0)</f>
        <v>Không mở</v>
      </c>
      <c r="N172" s="1117"/>
      <c r="O172" s="1107">
        <f>VLOOKUP(C172,[16]K18!$B$3:$J$504,9,0)</f>
        <v>1</v>
      </c>
      <c r="P172" s="1118"/>
      <c r="R172" s="1075" t="s">
        <v>4798</v>
      </c>
    </row>
    <row r="173" spans="1:18" ht="32.25" hidden="1" customHeight="1" x14ac:dyDescent="0.2">
      <c r="A173" s="1100">
        <v>99</v>
      </c>
      <c r="B173" s="1101" t="str">
        <f t="shared" si="3"/>
        <v>18.52304105.08</v>
      </c>
      <c r="C173" s="1102" t="str">
        <f>VLOOKUP(B173,'[14]TKB(Tao lop HP_All)'!$B$8:$C$451,2,0)</f>
        <v>201812304105008</v>
      </c>
      <c r="D173" s="1101" t="str">
        <f>VLOOKUP(E173,[15]QuyetdinhPCGD!$B$6:$C$807,2,0)</f>
        <v>2304105</v>
      </c>
      <c r="E173" s="1140" t="s">
        <v>348</v>
      </c>
      <c r="F173" s="1104" t="s">
        <v>142</v>
      </c>
      <c r="G173" s="1104" t="s">
        <v>12</v>
      </c>
      <c r="H173" s="1101" t="s">
        <v>4826</v>
      </c>
      <c r="I173" s="1141" t="str">
        <f>VLOOKUP(C173,'[17]TKB(Hocphan_All)'!$C$151:$I$184,7,0)</f>
        <v>Cao Thế AnhĐặng Xuân ThaoLê Quang Lâm</v>
      </c>
      <c r="J173" s="1114" t="s">
        <v>4831</v>
      </c>
      <c r="K173" s="1107" t="e">
        <f>VLOOKUP(A173,[16]K18!$B$5:$K$501,10,0)</f>
        <v>#N/A</v>
      </c>
      <c r="L173" s="1115" t="s">
        <v>119</v>
      </c>
      <c r="M173" s="1107" t="str">
        <f>VLOOKUP(C173,[16]K18!$B$5:$K$501,10,0)</f>
        <v>Mở</v>
      </c>
      <c r="N173" s="1117"/>
      <c r="O173" s="1107">
        <f>VLOOKUP(C173,[16]K18!$B$3:$J$504,9,0)</f>
        <v>26</v>
      </c>
      <c r="P173" s="1118"/>
      <c r="R173" s="1075" t="s">
        <v>4801</v>
      </c>
    </row>
    <row r="174" spans="1:18" ht="32.25" hidden="1" customHeight="1" x14ac:dyDescent="0.2">
      <c r="A174" s="1100">
        <v>100</v>
      </c>
      <c r="B174" s="1101" t="str">
        <f t="shared" si="3"/>
        <v>18.52304105.09</v>
      </c>
      <c r="C174" s="1112" t="str">
        <f>VLOOKUP(B174,'[14]TKB(Tao lop HP_All)'!$B$8:$C$451,2,0)</f>
        <v>201812304105009</v>
      </c>
      <c r="D174" s="1101" t="str">
        <f>VLOOKUP(E174,[15]QuyetdinhPCGD!$B$6:$C$807,2,0)</f>
        <v>2304105</v>
      </c>
      <c r="E174" s="1140" t="s">
        <v>348</v>
      </c>
      <c r="F174" s="1130" t="s">
        <v>311</v>
      </c>
      <c r="G174" s="1104" t="s">
        <v>12</v>
      </c>
      <c r="H174" s="1101" t="s">
        <v>4826</v>
      </c>
      <c r="I174" s="1141" t="str">
        <f>VLOOKUP(C174,'[17]TKB(Hocphan_All)'!$C$151:$I$184,7,0)</f>
        <v>Cao Thế AnhĐặng Xuân ThaoLê Quang Lâm</v>
      </c>
      <c r="J174" s="1114" t="s">
        <v>4831</v>
      </c>
      <c r="K174" s="1116" t="e">
        <f>VLOOKUP(A174,[16]K18!$B$5:$K$501,10,0)</f>
        <v>#N/A</v>
      </c>
      <c r="L174" s="1115" t="s">
        <v>176</v>
      </c>
      <c r="M174" s="1116" t="str">
        <f>VLOOKUP(C174,[16]K18!$B$5:$K$501,10,0)</f>
        <v>Không mở</v>
      </c>
      <c r="N174" s="1117"/>
      <c r="O174" s="1107">
        <f>VLOOKUP(C174,[16]K18!$B$3:$J$504,9,0)</f>
        <v>0</v>
      </c>
      <c r="P174" s="1118"/>
      <c r="R174" s="1075" t="s">
        <v>4828</v>
      </c>
    </row>
    <row r="175" spans="1:18" ht="32.25" hidden="1" customHeight="1" x14ac:dyDescent="0.2">
      <c r="A175" s="1100">
        <v>101</v>
      </c>
      <c r="B175" s="1101" t="str">
        <f t="shared" si="3"/>
        <v>18.52504101.07</v>
      </c>
      <c r="C175" s="1102" t="str">
        <f>VLOOKUP(B175,'[14]TKB(Tao lop HP_All)'!$B$8:$C$451,2,0)</f>
        <v>201812504101007</v>
      </c>
      <c r="D175" s="1101" t="str">
        <f>VLOOKUP(E175,[15]QuyetdinhPCGD!$B$6:$C$807,2,0)</f>
        <v>2504101</v>
      </c>
      <c r="E175" s="1129" t="s">
        <v>344</v>
      </c>
      <c r="F175" s="1104" t="s">
        <v>138</v>
      </c>
      <c r="G175" s="1104" t="s">
        <v>750</v>
      </c>
      <c r="H175" s="1101" t="s">
        <v>4829</v>
      </c>
      <c r="I175" s="1141" t="str">
        <f>VLOOKUP(C175,'[17]TKB(Hocphan_All)'!$C$151:$I$184,7,0)</f>
        <v>Ng Trường Giang</v>
      </c>
      <c r="J175" s="1114" t="s">
        <v>4831</v>
      </c>
      <c r="K175" s="1107" t="e">
        <f>VLOOKUP(A175,[16]K18!$B$5:$K$501,10,0)</f>
        <v>#N/A</v>
      </c>
      <c r="L175" s="1115" t="s">
        <v>117</v>
      </c>
      <c r="M175" s="1107" t="str">
        <f>VLOOKUP(C175,[16]K18!$B$5:$K$501,10,0)</f>
        <v>Mở</v>
      </c>
      <c r="N175" s="1117"/>
      <c r="O175" s="1107">
        <f>VLOOKUP(C175,[16]K18!$B$3:$J$504,9,0)</f>
        <v>25</v>
      </c>
      <c r="P175" s="1118"/>
      <c r="R175" s="1075" t="s">
        <v>4798</v>
      </c>
    </row>
    <row r="176" spans="1:18" ht="32.25" hidden="1" customHeight="1" x14ac:dyDescent="0.2">
      <c r="A176" s="1100">
        <v>102</v>
      </c>
      <c r="B176" s="1101" t="str">
        <f t="shared" si="3"/>
        <v>18.52504101.08</v>
      </c>
      <c r="C176" s="1112" t="str">
        <f>VLOOKUP(B176,'[14]TKB(Tao lop HP_All)'!$B$8:$C$451,2,0)</f>
        <v>201812504101008</v>
      </c>
      <c r="D176" s="1101" t="str">
        <f>VLOOKUP(E176,[15]QuyetdinhPCGD!$B$6:$C$807,2,0)</f>
        <v>2504101</v>
      </c>
      <c r="E176" s="1129" t="s">
        <v>344</v>
      </c>
      <c r="F176" s="1104" t="s">
        <v>142</v>
      </c>
      <c r="G176" s="1104" t="s">
        <v>750</v>
      </c>
      <c r="H176" s="1101" t="s">
        <v>4829</v>
      </c>
      <c r="I176" s="1141" t="str">
        <f>VLOOKUP(C176,'[17]TKB(Hocphan_All)'!$C$151:$I$184,7,0)</f>
        <v>Đặng Tiến Hiếu</v>
      </c>
      <c r="J176" s="1114" t="s">
        <v>4831</v>
      </c>
      <c r="K176" s="1116" t="e">
        <f>VLOOKUP(A176,[16]K18!$B$5:$K$501,10,0)</f>
        <v>#N/A</v>
      </c>
      <c r="L176" s="1115" t="s">
        <v>119</v>
      </c>
      <c r="M176" s="1116" t="str">
        <f>VLOOKUP(C176,[16]K18!$B$5:$K$501,10,0)</f>
        <v>Không mở</v>
      </c>
      <c r="N176" s="1117"/>
      <c r="O176" s="1107">
        <f>VLOOKUP(C176,[16]K18!$B$3:$J$504,9,0)</f>
        <v>0</v>
      </c>
      <c r="P176" s="1118"/>
      <c r="R176" s="1075" t="s">
        <v>4801</v>
      </c>
    </row>
    <row r="177" spans="1:18" ht="32.25" hidden="1" customHeight="1" x14ac:dyDescent="0.2">
      <c r="A177" s="1100">
        <v>103</v>
      </c>
      <c r="B177" s="1101" t="str">
        <f t="shared" si="3"/>
        <v>18.52504101.09</v>
      </c>
      <c r="C177" s="1112" t="str">
        <f>VLOOKUP(B177,'[14]TKB(Tao lop HP_All)'!$B$8:$C$451,2,0)</f>
        <v>201812504101009</v>
      </c>
      <c r="D177" s="1101" t="str">
        <f>VLOOKUP(E177,[15]QuyetdinhPCGD!$B$6:$C$807,2,0)</f>
        <v>2504101</v>
      </c>
      <c r="E177" s="1129" t="s">
        <v>344</v>
      </c>
      <c r="F177" s="1130" t="s">
        <v>311</v>
      </c>
      <c r="G177" s="1104" t="s">
        <v>750</v>
      </c>
      <c r="H177" s="1101" t="s">
        <v>4829</v>
      </c>
      <c r="I177" s="1141" t="str">
        <f>VLOOKUP(C177,'[17]TKB(Hocphan_All)'!$C$151:$I$184,7,0)</f>
        <v>Đàm Quang Hưng</v>
      </c>
      <c r="J177" s="1114" t="s">
        <v>4831</v>
      </c>
      <c r="K177" s="1116" t="e">
        <f>VLOOKUP(A177,[16]K18!$B$5:$K$501,10,0)</f>
        <v>#N/A</v>
      </c>
      <c r="L177" s="1115" t="s">
        <v>176</v>
      </c>
      <c r="M177" s="1116" t="str">
        <f>VLOOKUP(C177,[16]K18!$B$5:$K$501,10,0)</f>
        <v>Không mở</v>
      </c>
      <c r="N177" s="1117"/>
      <c r="O177" s="1107">
        <f>VLOOKUP(C177,[16]K18!$B$3:$J$504,9,0)</f>
        <v>0</v>
      </c>
      <c r="P177" s="1118"/>
      <c r="R177" s="1075" t="s">
        <v>4828</v>
      </c>
    </row>
    <row r="178" spans="1:18" ht="32.25" hidden="1" customHeight="1" x14ac:dyDescent="0.2">
      <c r="A178" s="1100">
        <v>104</v>
      </c>
      <c r="B178" s="1101" t="str">
        <f t="shared" si="3"/>
        <v>18.50704175.07</v>
      </c>
      <c r="C178" s="1102" t="str">
        <f>VLOOKUP(B178,'[14]TKB(Tao lop HP_All)'!$B$8:$C$451,2,0)</f>
        <v>201810704175007</v>
      </c>
      <c r="D178" s="1101" t="str">
        <f>VLOOKUP(E178,[15]QuyetdinhPCGD!$B$6:$C$807,2,0)</f>
        <v>0704175</v>
      </c>
      <c r="E178" s="1125" t="s">
        <v>408</v>
      </c>
      <c r="F178" s="1104" t="s">
        <v>138</v>
      </c>
      <c r="G178" s="1104" t="s">
        <v>12</v>
      </c>
      <c r="H178" s="1101" t="s">
        <v>4830</v>
      </c>
      <c r="I178" s="1113"/>
      <c r="J178" s="1114" t="s">
        <v>4827</v>
      </c>
      <c r="K178" s="1107" t="e">
        <f>VLOOKUP(A178,[16]K18!$B$5:$K$501,10,0)</f>
        <v>#N/A</v>
      </c>
      <c r="L178" s="1115" t="s">
        <v>117</v>
      </c>
      <c r="M178" s="1107" t="str">
        <f>VLOOKUP(C178,[16]K18!$B$5:$K$501,10,0)</f>
        <v>Mở</v>
      </c>
      <c r="N178" s="1117"/>
      <c r="O178" s="1107">
        <f>VLOOKUP(C178,[16]K18!$B$3:$J$504,9,0)</f>
        <v>19</v>
      </c>
      <c r="P178" s="1118"/>
      <c r="R178" s="1075" t="s">
        <v>4798</v>
      </c>
    </row>
    <row r="179" spans="1:18" ht="32.25" hidden="1" customHeight="1" x14ac:dyDescent="0.2">
      <c r="A179" s="1100">
        <v>105</v>
      </c>
      <c r="B179" s="1101" t="str">
        <f t="shared" si="3"/>
        <v>18.50704175.08</v>
      </c>
      <c r="C179" s="1112" t="str">
        <f>VLOOKUP(B179,'[14]TKB(Tao lop HP_All)'!$B$8:$C$451,2,0)</f>
        <v>201810704175008</v>
      </c>
      <c r="D179" s="1101" t="str">
        <f>VLOOKUP(E179,[15]QuyetdinhPCGD!$B$6:$C$807,2,0)</f>
        <v>0704175</v>
      </c>
      <c r="E179" s="1125" t="s">
        <v>408</v>
      </c>
      <c r="F179" s="1104" t="s">
        <v>142</v>
      </c>
      <c r="G179" s="1104" t="s">
        <v>12</v>
      </c>
      <c r="H179" s="1101" t="s">
        <v>4830</v>
      </c>
      <c r="I179" s="1113"/>
      <c r="J179" s="1114" t="s">
        <v>4827</v>
      </c>
      <c r="K179" s="1116" t="e">
        <f>VLOOKUP(A179,[16]K18!$B$5:$K$501,10,0)</f>
        <v>#N/A</v>
      </c>
      <c r="L179" s="1115" t="s">
        <v>119</v>
      </c>
      <c r="M179" s="1116" t="str">
        <f>VLOOKUP(C179,[16]K18!$B$5:$K$501,10,0)</f>
        <v>Không mở</v>
      </c>
      <c r="N179" s="1117"/>
      <c r="O179" s="1107">
        <f>VLOOKUP(C179,[16]K18!$B$3:$J$504,9,0)</f>
        <v>0</v>
      </c>
      <c r="P179" s="1118"/>
      <c r="R179" s="1075" t="s">
        <v>4801</v>
      </c>
    </row>
    <row r="180" spans="1:18" ht="32.25" hidden="1" customHeight="1" x14ac:dyDescent="0.2">
      <c r="A180" s="1100">
        <v>106</v>
      </c>
      <c r="B180" s="1101" t="str">
        <f t="shared" si="3"/>
        <v>18.50704175.09</v>
      </c>
      <c r="C180" s="1112" t="str">
        <f>VLOOKUP(B180,'[14]TKB(Tao lop HP_All)'!$B$8:$C$451,2,0)</f>
        <v>201810704175009</v>
      </c>
      <c r="D180" s="1101" t="str">
        <f>VLOOKUP(E180,[15]QuyetdinhPCGD!$B$6:$C$807,2,0)</f>
        <v>0704175</v>
      </c>
      <c r="E180" s="1125" t="s">
        <v>408</v>
      </c>
      <c r="F180" s="1130" t="s">
        <v>311</v>
      </c>
      <c r="G180" s="1104" t="s">
        <v>12</v>
      </c>
      <c r="H180" s="1101" t="s">
        <v>4830</v>
      </c>
      <c r="I180" s="1113"/>
      <c r="J180" s="1114" t="s">
        <v>4827</v>
      </c>
      <c r="K180" s="1116" t="e">
        <f>VLOOKUP(A180,[16]K18!$B$5:$K$501,10,0)</f>
        <v>#N/A</v>
      </c>
      <c r="L180" s="1115" t="s">
        <v>176</v>
      </c>
      <c r="M180" s="1116" t="str">
        <f>VLOOKUP(C180,[16]K18!$B$5:$K$501,10,0)</f>
        <v>Không mở</v>
      </c>
      <c r="N180" s="1117"/>
      <c r="O180" s="1107">
        <f>VLOOKUP(C180,[16]K18!$B$3:$J$504,9,0)</f>
        <v>1</v>
      </c>
      <c r="P180" s="1118"/>
      <c r="R180" s="1075" t="s">
        <v>4828</v>
      </c>
    </row>
    <row r="181" spans="1:18" ht="32.25" hidden="1" customHeight="1" x14ac:dyDescent="0.2">
      <c r="A181" s="1100">
        <v>107</v>
      </c>
      <c r="B181" s="1101" t="str">
        <f t="shared" si="3"/>
        <v>18.50104104.01</v>
      </c>
      <c r="C181" s="1102" t="str">
        <f>VLOOKUP(B181,'[14]TKB(Tao lop HP_All)'!$B$8:$C$451,2,0)</f>
        <v>201810104104001</v>
      </c>
      <c r="D181" s="1101" t="str">
        <f>VLOOKUP(E181,[15]QuyetdinhPCGD!$B$6:$C$807,2,0)</f>
        <v>0104104</v>
      </c>
      <c r="E181" s="1125" t="s">
        <v>4832</v>
      </c>
      <c r="F181" s="1104" t="s">
        <v>100</v>
      </c>
      <c r="G181" s="1104" t="s">
        <v>9</v>
      </c>
      <c r="H181" s="1111" t="s">
        <v>4637</v>
      </c>
      <c r="I181" s="1113"/>
      <c r="J181" s="1114" t="s">
        <v>585</v>
      </c>
      <c r="K181" s="1107" t="e">
        <f>VLOOKUP(A181,[16]K18!$B$5:$K$501,10,0)</f>
        <v>#N/A</v>
      </c>
      <c r="L181" s="1115" t="s">
        <v>62</v>
      </c>
      <c r="M181" s="1107" t="str">
        <f>VLOOKUP(C181,[16]K18!$B$5:$K$501,10,0)</f>
        <v>Mở</v>
      </c>
      <c r="N181" s="1134" t="s">
        <v>2143</v>
      </c>
      <c r="O181" s="1107">
        <f>VLOOKUP(C181,[16]K18!$B$3:$J$504,9,0)</f>
        <v>48</v>
      </c>
      <c r="P181" s="1118"/>
      <c r="R181" s="1075" t="s">
        <v>4801</v>
      </c>
    </row>
    <row r="182" spans="1:18" ht="32.25" hidden="1" customHeight="1" x14ac:dyDescent="0.2">
      <c r="A182" s="1100">
        <v>108</v>
      </c>
      <c r="B182" s="1101" t="str">
        <f t="shared" si="3"/>
        <v>18.50704113.01</v>
      </c>
      <c r="C182" s="1102" t="str">
        <f>VLOOKUP(B182,'[14]TKB(Tao lop HP_All)'!$B$8:$C$451,2,0)</f>
        <v>201810704113001</v>
      </c>
      <c r="D182" s="1101" t="str">
        <f>VLOOKUP(E182,[15]QuyetdinhPCGD!$B$6:$C$807,2,0)</f>
        <v>0704113</v>
      </c>
      <c r="E182" s="1140" t="s">
        <v>426</v>
      </c>
      <c r="F182" s="1104" t="s">
        <v>100</v>
      </c>
      <c r="G182" s="1104" t="s">
        <v>9</v>
      </c>
      <c r="H182" s="1136" t="s">
        <v>4642</v>
      </c>
      <c r="I182" s="1113"/>
      <c r="J182" s="1114" t="s">
        <v>585</v>
      </c>
      <c r="K182" s="1107" t="e">
        <f>VLOOKUP(A182,[16]K18!$B$5:$K$501,10,0)</f>
        <v>#N/A</v>
      </c>
      <c r="L182" s="1115" t="s">
        <v>62</v>
      </c>
      <c r="M182" s="1107" t="str">
        <f>VLOOKUP(C182,[16]K18!$B$5:$K$501,10,0)</f>
        <v>Mở</v>
      </c>
      <c r="N182" s="1137" t="s">
        <v>4663</v>
      </c>
      <c r="O182" s="1107">
        <f>VLOOKUP(C182,[16]K18!$B$3:$J$504,9,0)</f>
        <v>48</v>
      </c>
      <c r="P182" s="1118"/>
      <c r="R182" s="1075" t="s">
        <v>4801</v>
      </c>
    </row>
    <row r="183" spans="1:18" ht="32.25" hidden="1" customHeight="1" x14ac:dyDescent="0.2">
      <c r="A183" s="1100">
        <v>109</v>
      </c>
      <c r="B183" s="1101" t="str">
        <f t="shared" si="3"/>
        <v>18.50504127.01</v>
      </c>
      <c r="C183" s="1112" t="str">
        <f>VLOOKUP(B183,'[14]TKB(Tao lop HP_All)'!$B$8:$C$451,2,0)</f>
        <v>201810504127001</v>
      </c>
      <c r="D183" s="1101" t="str">
        <f>VLOOKUP(E183,[15]QuyetdinhPCGD!$B$6:$C$807,2,0)</f>
        <v>0504127</v>
      </c>
      <c r="E183" s="1129" t="s">
        <v>2125</v>
      </c>
      <c r="F183" s="1104" t="s">
        <v>100</v>
      </c>
      <c r="G183" s="1104" t="s">
        <v>9</v>
      </c>
      <c r="H183" s="1101" t="s">
        <v>4637</v>
      </c>
      <c r="I183" s="1113"/>
      <c r="J183" s="1114" t="s">
        <v>585</v>
      </c>
      <c r="K183" s="1116" t="e">
        <f>VLOOKUP(A183,[16]K18!$B$5:$K$501,10,0)</f>
        <v>#N/A</v>
      </c>
      <c r="L183" s="1115" t="s">
        <v>62</v>
      </c>
      <c r="M183" s="1116" t="str">
        <f>VLOOKUP(C183,[16]K18!$B$5:$K$501,10,0)</f>
        <v>Không mở</v>
      </c>
      <c r="N183" s="1117"/>
      <c r="O183" s="1107">
        <f>VLOOKUP(C183,[16]K18!$B$3:$J$504,9,0)</f>
        <v>0</v>
      </c>
      <c r="P183" s="1118"/>
      <c r="R183" s="1075" t="s">
        <v>4801</v>
      </c>
    </row>
    <row r="184" spans="1:18" ht="32.25" hidden="1" customHeight="1" x14ac:dyDescent="0.2">
      <c r="A184" s="1100">
        <v>110</v>
      </c>
      <c r="B184" s="1101" t="str">
        <f t="shared" si="3"/>
        <v>18.50104168.01</v>
      </c>
      <c r="C184" s="1102" t="str">
        <f>VLOOKUP(B184,'[14]TKB(Tao lop HP_All)'!$B$8:$C$451,2,0)</f>
        <v>201810104168001</v>
      </c>
      <c r="D184" s="1101" t="str">
        <f>VLOOKUP(E184,[15]QuyetdinhPCGD!$B$6:$C$807,2,0)</f>
        <v>0104168</v>
      </c>
      <c r="E184" s="1126" t="s">
        <v>391</v>
      </c>
      <c r="F184" s="1104" t="s">
        <v>142</v>
      </c>
      <c r="G184" s="1104" t="s">
        <v>11</v>
      </c>
      <c r="H184" s="1101" t="s">
        <v>4833</v>
      </c>
      <c r="I184" s="1113"/>
      <c r="J184" s="1114" t="s">
        <v>1676</v>
      </c>
      <c r="K184" s="1107" t="e">
        <f>VLOOKUP(A184,[16]K18!$B$5:$K$501,10,0)</f>
        <v>#N/A</v>
      </c>
      <c r="L184" s="1115" t="s">
        <v>62</v>
      </c>
      <c r="M184" s="1107" t="str">
        <f>VLOOKUP(C184,[16]K18!$B$5:$K$501,10,0)</f>
        <v>Mở</v>
      </c>
      <c r="N184" s="1117"/>
      <c r="O184" s="1107">
        <f>VLOOKUP(C184,[16]K18!$B$3:$J$504,9,0)</f>
        <v>24</v>
      </c>
      <c r="P184" s="1118"/>
      <c r="R184" s="1075" t="s">
        <v>4801</v>
      </c>
    </row>
    <row r="185" spans="1:18" ht="32.25" hidden="1" customHeight="1" x14ac:dyDescent="0.2">
      <c r="A185" s="1100">
        <v>111</v>
      </c>
      <c r="B185" s="1101" t="str">
        <f t="shared" si="3"/>
        <v>18.50104168.02</v>
      </c>
      <c r="C185" s="1102" t="str">
        <f>VLOOKUP(B185,'[14]TKB(Tao lop HP_All)'!$B$8:$C$451,2,0)</f>
        <v>201810104168002</v>
      </c>
      <c r="D185" s="1101" t="str">
        <f>VLOOKUP(E185,[15]QuyetdinhPCGD!$B$6:$C$807,2,0)</f>
        <v>0104168</v>
      </c>
      <c r="E185" s="1126" t="s">
        <v>391</v>
      </c>
      <c r="F185" s="1104" t="s">
        <v>138</v>
      </c>
      <c r="G185" s="1104" t="s">
        <v>11</v>
      </c>
      <c r="H185" s="1101" t="s">
        <v>4833</v>
      </c>
      <c r="I185" s="1113"/>
      <c r="J185" s="1114" t="s">
        <v>1676</v>
      </c>
      <c r="K185" s="1107" t="e">
        <f>VLOOKUP(A185,[16]K18!$B$5:$K$501,10,0)</f>
        <v>#N/A</v>
      </c>
      <c r="L185" s="1115" t="s">
        <v>70</v>
      </c>
      <c r="M185" s="1107" t="str">
        <f>VLOOKUP(C185,[16]K18!$B$5:$K$501,10,0)</f>
        <v>Mở</v>
      </c>
      <c r="N185" s="1117"/>
      <c r="O185" s="1107">
        <f>VLOOKUP(C185,[16]K18!$B$3:$J$504,9,0)</f>
        <v>23</v>
      </c>
      <c r="P185" s="1118"/>
      <c r="R185" s="1075" t="s">
        <v>4798</v>
      </c>
    </row>
    <row r="186" spans="1:18" ht="32.25" hidden="1" customHeight="1" x14ac:dyDescent="0.2">
      <c r="A186" s="1100">
        <v>112</v>
      </c>
      <c r="B186" s="1101" t="str">
        <f t="shared" si="3"/>
        <v>18.50104168.03</v>
      </c>
      <c r="C186" s="1112" t="str">
        <f>VLOOKUP(B186,'[14]TKB(Tao lop HP_All)'!$B$8:$C$451,2,0)</f>
        <v>201810104168003</v>
      </c>
      <c r="D186" s="1101" t="str">
        <f>VLOOKUP(E186,[15]QuyetdinhPCGD!$B$6:$C$807,2,0)</f>
        <v>0104168</v>
      </c>
      <c r="E186" s="1126" t="s">
        <v>391</v>
      </c>
      <c r="F186" s="1130" t="s">
        <v>311</v>
      </c>
      <c r="G186" s="1104" t="s">
        <v>11</v>
      </c>
      <c r="H186" s="1101" t="s">
        <v>4833</v>
      </c>
      <c r="I186" s="1113"/>
      <c r="J186" s="1114" t="s">
        <v>1676</v>
      </c>
      <c r="K186" s="1116" t="e">
        <f>VLOOKUP(A186,[16]K18!$B$5:$K$501,10,0)</f>
        <v>#N/A</v>
      </c>
      <c r="L186" s="1115" t="s">
        <v>75</v>
      </c>
      <c r="M186" s="1116" t="str">
        <f>VLOOKUP(C186,[16]K18!$B$5:$K$501,10,0)</f>
        <v>Không mở</v>
      </c>
      <c r="N186" s="1117"/>
      <c r="O186" s="1107">
        <f>VLOOKUP(C186,[16]K18!$B$3:$J$504,9,0)</f>
        <v>1</v>
      </c>
      <c r="P186" s="1118"/>
      <c r="R186" s="1075" t="s">
        <v>4828</v>
      </c>
    </row>
    <row r="187" spans="1:18" ht="32.25" hidden="1" customHeight="1" x14ac:dyDescent="0.2">
      <c r="A187" s="1100">
        <v>113</v>
      </c>
      <c r="B187" s="1101" t="str">
        <f t="shared" si="3"/>
        <v>18.51304136.05</v>
      </c>
      <c r="C187" s="1102" t="str">
        <f>VLOOKUP(B187,'[14]TKB(Tao lop HP_All)'!$B$8:$C$451,2,0)</f>
        <v>201811304136005</v>
      </c>
      <c r="D187" s="1101" t="str">
        <f>VLOOKUP(E187,[15]QuyetdinhPCGD!$B$6:$C$807,2,0)</f>
        <v>1304136</v>
      </c>
      <c r="E187" s="1126" t="s">
        <v>3543</v>
      </c>
      <c r="F187" s="1104" t="s">
        <v>60</v>
      </c>
      <c r="G187" s="1104" t="s">
        <v>8</v>
      </c>
      <c r="H187" s="1101" t="s">
        <v>4637</v>
      </c>
      <c r="I187" s="1113"/>
      <c r="J187" s="1114" t="s">
        <v>1676</v>
      </c>
      <c r="K187" s="1107" t="e">
        <f>VLOOKUP(A187,[16]K18!$B$5:$K$501,10,0)</f>
        <v>#N/A</v>
      </c>
      <c r="L187" s="1115" t="s">
        <v>112</v>
      </c>
      <c r="M187" s="1107" t="str">
        <f>VLOOKUP(C187,[16]K18!$B$5:$K$501,10,0)</f>
        <v>Mở</v>
      </c>
      <c r="N187" s="1117"/>
      <c r="O187" s="1107">
        <f>VLOOKUP(C187,[16]K18!$B$3:$J$504,9,0)</f>
        <v>48</v>
      </c>
      <c r="P187" s="1118"/>
      <c r="R187" s="1075" t="s">
        <v>4801</v>
      </c>
    </row>
    <row r="188" spans="1:18" ht="32.25" hidden="1" customHeight="1" x14ac:dyDescent="0.2">
      <c r="A188" s="1100">
        <v>114</v>
      </c>
      <c r="B188" s="1101" t="str">
        <f t="shared" si="3"/>
        <v>18.51304136.06</v>
      </c>
      <c r="C188" s="1102" t="str">
        <f>VLOOKUP(B188,'[14]TKB(Tao lop HP_All)'!$B$8:$C$451,2,0)</f>
        <v>201811304136006</v>
      </c>
      <c r="D188" s="1101" t="str">
        <f>VLOOKUP(E188,[15]QuyetdinhPCGD!$B$6:$C$807,2,0)</f>
        <v>1304136</v>
      </c>
      <c r="E188" s="1126" t="s">
        <v>3543</v>
      </c>
      <c r="F188" s="1104" t="s">
        <v>91</v>
      </c>
      <c r="G188" s="1104" t="s">
        <v>8</v>
      </c>
      <c r="H188" s="1101" t="s">
        <v>4637</v>
      </c>
      <c r="I188" s="1113"/>
      <c r="J188" s="1114" t="s">
        <v>1676</v>
      </c>
      <c r="K188" s="1107" t="e">
        <f>VLOOKUP(A188,[16]K18!$B$5:$K$501,10,0)</f>
        <v>#N/A</v>
      </c>
      <c r="L188" s="1115" t="s">
        <v>115</v>
      </c>
      <c r="M188" s="1107" t="str">
        <f>VLOOKUP(C188,[16]K18!$B$5:$K$501,10,0)</f>
        <v>Mở</v>
      </c>
      <c r="N188" s="1117"/>
      <c r="O188" s="1107">
        <f>VLOOKUP(C188,[16]K18!$B$3:$J$504,9,0)</f>
        <v>42</v>
      </c>
      <c r="P188" s="1118"/>
      <c r="R188" s="1075" t="s">
        <v>4801</v>
      </c>
    </row>
    <row r="189" spans="1:18" ht="32.25" hidden="1" customHeight="1" x14ac:dyDescent="0.2">
      <c r="A189" s="1100">
        <v>115</v>
      </c>
      <c r="B189" s="1101" t="str">
        <f t="shared" si="3"/>
        <v>18.50704182.01</v>
      </c>
      <c r="C189" s="1102" t="str">
        <f>VLOOKUP(B189,'[14]TKB(Tao lop HP_All)'!$B$8:$C$451,2,0)</f>
        <v>201810704182001</v>
      </c>
      <c r="D189" s="1101" t="str">
        <f>VLOOKUP(E189,[15]QuyetdinhPCGD!$B$6:$C$807,2,0)</f>
        <v>0704182</v>
      </c>
      <c r="E189" s="1125" t="s">
        <v>1984</v>
      </c>
      <c r="F189" s="1104" t="s">
        <v>100</v>
      </c>
      <c r="G189" s="1104" t="s">
        <v>9</v>
      </c>
      <c r="H189" s="1111" t="s">
        <v>4793</v>
      </c>
      <c r="I189" s="1113"/>
      <c r="J189" s="1114" t="s">
        <v>585</v>
      </c>
      <c r="K189" s="1107" t="e">
        <f>VLOOKUP(A189,[16]K18!$B$5:$K$501,10,0)</f>
        <v>#N/A</v>
      </c>
      <c r="L189" s="1115" t="s">
        <v>62</v>
      </c>
      <c r="M189" s="1107" t="str">
        <f>VLOOKUP(C189,[16]K18!$B$5:$K$501,10,0)</f>
        <v>Mở</v>
      </c>
      <c r="N189" s="1137" t="s">
        <v>4663</v>
      </c>
      <c r="O189" s="1107">
        <f>VLOOKUP(C189,[16]K18!$B$3:$J$504,9,0)</f>
        <v>20</v>
      </c>
      <c r="P189" s="1118"/>
      <c r="R189" s="1075" t="s">
        <v>4801</v>
      </c>
    </row>
    <row r="190" spans="1:18" ht="32.25" hidden="1" customHeight="1" x14ac:dyDescent="0.2">
      <c r="A190" s="1100">
        <v>116</v>
      </c>
      <c r="B190" s="1101" t="str">
        <f t="shared" si="3"/>
        <v>18.50104104.02</v>
      </c>
      <c r="C190" s="1102" t="str">
        <f>VLOOKUP(B190,'[14]TKB(Tao lop HP_All)'!$B$8:$C$451,2,0)</f>
        <v>201810104104002</v>
      </c>
      <c r="D190" s="1101" t="str">
        <f>VLOOKUP(E190,[15]QuyetdinhPCGD!$B$6:$C$807,2,0)</f>
        <v>0104104</v>
      </c>
      <c r="E190" s="1125" t="s">
        <v>4832</v>
      </c>
      <c r="F190" s="1104" t="s">
        <v>98</v>
      </c>
      <c r="G190" s="1104" t="s">
        <v>9</v>
      </c>
      <c r="H190" s="1111" t="s">
        <v>4637</v>
      </c>
      <c r="I190" s="1113"/>
      <c r="J190" s="1114" t="s">
        <v>587</v>
      </c>
      <c r="K190" s="1107" t="e">
        <f>VLOOKUP(A190,[16]K18!$B$5:$K$501,10,0)</f>
        <v>#N/A</v>
      </c>
      <c r="L190" s="1115" t="s">
        <v>70</v>
      </c>
      <c r="M190" s="1107" t="str">
        <f>VLOOKUP(C190,[16]K18!$B$5:$K$501,10,0)</f>
        <v>Mở</v>
      </c>
      <c r="N190" s="1134" t="s">
        <v>2143</v>
      </c>
      <c r="O190" s="1107">
        <f>VLOOKUP(C190,[16]K18!$B$3:$J$504,9,0)</f>
        <v>48</v>
      </c>
      <c r="P190" s="1118"/>
      <c r="R190" s="1075" t="s">
        <v>4798</v>
      </c>
    </row>
    <row r="191" spans="1:18" ht="32.25" hidden="1" customHeight="1" x14ac:dyDescent="0.2">
      <c r="A191" s="1100">
        <v>117</v>
      </c>
      <c r="B191" s="1101" t="str">
        <f t="shared" si="3"/>
        <v>18.50704113.02</v>
      </c>
      <c r="C191" s="1112" t="str">
        <f>VLOOKUP(B191,'[14]TKB(Tao lop HP_All)'!$B$8:$C$451,2,0)</f>
        <v>201810704113002</v>
      </c>
      <c r="D191" s="1101" t="str">
        <f>VLOOKUP(E191,[15]QuyetdinhPCGD!$B$6:$C$807,2,0)</f>
        <v>0704113</v>
      </c>
      <c r="E191" s="1140" t="s">
        <v>426</v>
      </c>
      <c r="F191" s="1104" t="s">
        <v>98</v>
      </c>
      <c r="G191" s="1104" t="s">
        <v>9</v>
      </c>
      <c r="H191" s="1101" t="s">
        <v>293</v>
      </c>
      <c r="I191" s="1113"/>
      <c r="J191" s="1114" t="s">
        <v>587</v>
      </c>
      <c r="K191" s="1116" t="e">
        <f>VLOOKUP(A191,[16]K18!$B$5:$K$501,10,0)</f>
        <v>#N/A</v>
      </c>
      <c r="L191" s="1115" t="s">
        <v>70</v>
      </c>
      <c r="M191" s="1116" t="str">
        <f>VLOOKUP(C191,[16]K18!$B$5:$K$501,10,0)</f>
        <v>Không mở</v>
      </c>
      <c r="N191" s="1117"/>
      <c r="O191" s="1107">
        <f>VLOOKUP(C191,[16]K18!$B$3:$J$504,9,0)</f>
        <v>10</v>
      </c>
      <c r="P191" s="1118"/>
      <c r="R191" s="1075" t="s">
        <v>4798</v>
      </c>
    </row>
    <row r="192" spans="1:18" ht="32.25" hidden="1" customHeight="1" x14ac:dyDescent="0.2">
      <c r="A192" s="1100">
        <v>118</v>
      </c>
      <c r="B192" s="1101" t="str">
        <f t="shared" si="3"/>
        <v>18.50504127.02</v>
      </c>
      <c r="C192" s="1112" t="str">
        <f>VLOOKUP(B192,'[14]TKB(Tao lop HP_All)'!$B$8:$C$451,2,0)</f>
        <v>201810504127002</v>
      </c>
      <c r="D192" s="1101" t="str">
        <f>VLOOKUP(E192,[15]QuyetdinhPCGD!$B$6:$C$807,2,0)</f>
        <v>0504127</v>
      </c>
      <c r="E192" s="1129" t="s">
        <v>2125</v>
      </c>
      <c r="F192" s="1104" t="s">
        <v>98</v>
      </c>
      <c r="G192" s="1104" t="s">
        <v>9</v>
      </c>
      <c r="H192" s="1101" t="s">
        <v>4637</v>
      </c>
      <c r="I192" s="1113"/>
      <c r="J192" s="1114" t="s">
        <v>587</v>
      </c>
      <c r="K192" s="1116" t="e">
        <f>VLOOKUP(A192,[16]K18!$B$5:$K$501,10,0)</f>
        <v>#N/A</v>
      </c>
      <c r="L192" s="1115" t="s">
        <v>70</v>
      </c>
      <c r="M192" s="1116" t="str">
        <f>VLOOKUP(C192,[16]K18!$B$5:$K$501,10,0)</f>
        <v>Không mở</v>
      </c>
      <c r="N192" s="1117"/>
      <c r="O192" s="1107">
        <f>VLOOKUP(C192,[16]K18!$B$3:$J$504,9,0)</f>
        <v>5</v>
      </c>
      <c r="P192" s="1118"/>
      <c r="R192" s="1075" t="s">
        <v>4798</v>
      </c>
    </row>
    <row r="193" spans="1:24" ht="32.25" hidden="1" customHeight="1" x14ac:dyDescent="0.2">
      <c r="A193" s="1100">
        <v>119</v>
      </c>
      <c r="B193" s="1101" t="str">
        <f t="shared" si="3"/>
        <v>18.50104168.04</v>
      </c>
      <c r="C193" s="1112" t="str">
        <f>VLOOKUP(B193,'[14]TKB(Tao lop HP_All)'!$B$8:$C$451,2,0)</f>
        <v>201810104168004</v>
      </c>
      <c r="D193" s="1101" t="str">
        <f>VLOOKUP(E193,[15]QuyetdinhPCGD!$B$6:$C$807,2,0)</f>
        <v>0104168</v>
      </c>
      <c r="E193" s="1126" t="s">
        <v>391</v>
      </c>
      <c r="F193" s="1104" t="s">
        <v>138</v>
      </c>
      <c r="G193" s="1104" t="s">
        <v>10</v>
      </c>
      <c r="H193" s="1101" t="s">
        <v>4833</v>
      </c>
      <c r="I193" s="1113"/>
      <c r="J193" s="1114" t="s">
        <v>1676</v>
      </c>
      <c r="K193" s="1116" t="e">
        <f>VLOOKUP(A193,[16]K18!$B$5:$K$501,10,0)</f>
        <v>#N/A</v>
      </c>
      <c r="L193" s="1115" t="s">
        <v>89</v>
      </c>
      <c r="M193" s="1116" t="str">
        <f>VLOOKUP(C193,[16]K18!$B$5:$K$501,10,0)</f>
        <v>Không mở</v>
      </c>
      <c r="N193" s="1117"/>
      <c r="O193" s="1107">
        <f>VLOOKUP(C193,[16]K18!$B$3:$J$504,9,0)</f>
        <v>3</v>
      </c>
      <c r="P193" s="1118"/>
      <c r="R193" s="1075" t="s">
        <v>4798</v>
      </c>
    </row>
    <row r="194" spans="1:24" ht="32.25" hidden="1" customHeight="1" x14ac:dyDescent="0.2">
      <c r="A194" s="1100">
        <v>120</v>
      </c>
      <c r="B194" s="1101" t="str">
        <f t="shared" si="3"/>
        <v>18.50104168.05</v>
      </c>
      <c r="C194" s="1102" t="str">
        <f>VLOOKUP(B194,'[14]TKB(Tao lop HP_All)'!$B$8:$C$451,2,0)</f>
        <v>201810104168005</v>
      </c>
      <c r="D194" s="1101" t="str">
        <f>VLOOKUP(E194,[15]QuyetdinhPCGD!$B$6:$C$807,2,0)</f>
        <v>0104168</v>
      </c>
      <c r="E194" s="1126" t="s">
        <v>391</v>
      </c>
      <c r="F194" s="1104" t="s">
        <v>142</v>
      </c>
      <c r="G194" s="1104" t="s">
        <v>10</v>
      </c>
      <c r="H194" s="1101" t="s">
        <v>4833</v>
      </c>
      <c r="I194" s="1113"/>
      <c r="J194" s="1114" t="s">
        <v>1676</v>
      </c>
      <c r="K194" s="1107" t="e">
        <f>VLOOKUP(A194,[16]K18!$B$5:$K$501,10,0)</f>
        <v>#N/A</v>
      </c>
      <c r="L194" s="1115" t="s">
        <v>112</v>
      </c>
      <c r="M194" s="1107" t="str">
        <f>VLOOKUP(C194,[16]K18!$B$5:$K$501,10,0)</f>
        <v>Mở</v>
      </c>
      <c r="N194" s="1117"/>
      <c r="O194" s="1107">
        <f>VLOOKUP(C194,[16]K18!$B$3:$J$504,9,0)</f>
        <v>24</v>
      </c>
      <c r="P194" s="1118"/>
      <c r="R194" s="1075" t="s">
        <v>4801</v>
      </c>
    </row>
    <row r="195" spans="1:24" ht="32.25" hidden="1" customHeight="1" x14ac:dyDescent="0.2">
      <c r="A195" s="1100">
        <v>121</v>
      </c>
      <c r="B195" s="1101" t="str">
        <f t="shared" si="3"/>
        <v>18.50104168.06</v>
      </c>
      <c r="C195" s="1102" t="str">
        <f>VLOOKUP(B195,'[14]TKB(Tao lop HP_All)'!$B$8:$C$451,2,0)</f>
        <v>201810104168006</v>
      </c>
      <c r="D195" s="1101" t="str">
        <f>VLOOKUP(E195,[15]QuyetdinhPCGD!$B$6:$C$807,2,0)</f>
        <v>0104168</v>
      </c>
      <c r="E195" s="1126" t="s">
        <v>391</v>
      </c>
      <c r="F195" s="1130" t="s">
        <v>311</v>
      </c>
      <c r="G195" s="1104" t="s">
        <v>10</v>
      </c>
      <c r="H195" s="1101" t="s">
        <v>4833</v>
      </c>
      <c r="I195" s="1113"/>
      <c r="J195" s="1114" t="s">
        <v>1676</v>
      </c>
      <c r="K195" s="1107" t="e">
        <f>VLOOKUP(A195,[16]K18!$B$5:$K$501,10,0)</f>
        <v>#N/A</v>
      </c>
      <c r="L195" s="1115" t="s">
        <v>115</v>
      </c>
      <c r="M195" s="1107" t="str">
        <f>VLOOKUP(C195,[16]K18!$B$5:$K$501,10,0)</f>
        <v>Mở</v>
      </c>
      <c r="N195" s="1117"/>
      <c r="O195" s="1107">
        <f>VLOOKUP(C195,[16]K18!$B$3:$J$504,9,0)</f>
        <v>23</v>
      </c>
      <c r="P195" s="1118"/>
      <c r="R195" s="1075" t="s">
        <v>4828</v>
      </c>
    </row>
    <row r="196" spans="1:24" ht="32.25" hidden="1" customHeight="1" x14ac:dyDescent="0.2">
      <c r="A196" s="1100">
        <v>122</v>
      </c>
      <c r="B196" s="1101" t="str">
        <f t="shared" si="3"/>
        <v>18.51304136.07</v>
      </c>
      <c r="C196" s="1102" t="str">
        <f>VLOOKUP(B196,'[14]TKB(Tao lop HP_All)'!$B$8:$C$451,2,0)</f>
        <v>201811304136007</v>
      </c>
      <c r="D196" s="1101" t="str">
        <f>VLOOKUP(E196,[15]QuyetdinhPCGD!$B$6:$C$807,2,0)</f>
        <v>1304136</v>
      </c>
      <c r="E196" s="1126" t="s">
        <v>3543</v>
      </c>
      <c r="F196" s="1104" t="s">
        <v>68</v>
      </c>
      <c r="G196" s="1104" t="s">
        <v>8</v>
      </c>
      <c r="H196" s="1111" t="s">
        <v>4793</v>
      </c>
      <c r="I196" s="1113"/>
      <c r="J196" s="1114" t="s">
        <v>1676</v>
      </c>
      <c r="K196" s="1107" t="e">
        <f>VLOOKUP(A196,[16]K18!$B$5:$K$501,10,0)</f>
        <v>#N/A</v>
      </c>
      <c r="L196" s="1115" t="s">
        <v>117</v>
      </c>
      <c r="M196" s="1107" t="str">
        <f>VLOOKUP(C196,[16]K18!$B$5:$K$501,10,0)</f>
        <v>Mở</v>
      </c>
      <c r="N196" s="1134" t="s">
        <v>4787</v>
      </c>
      <c r="O196" s="1107">
        <f>VLOOKUP(C196,[16]K18!$B$3:$J$504,9,0)</f>
        <v>22</v>
      </c>
      <c r="P196" s="1118"/>
      <c r="Q196" s="1143"/>
      <c r="R196" s="1111" t="s">
        <v>4637</v>
      </c>
    </row>
    <row r="197" spans="1:24" ht="32.25" hidden="1" customHeight="1" x14ac:dyDescent="0.2">
      <c r="A197" s="1100">
        <v>123</v>
      </c>
      <c r="B197" s="1101" t="str">
        <f t="shared" si="3"/>
        <v>18.51304136.08</v>
      </c>
      <c r="C197" s="1102" t="str">
        <f>VLOOKUP(B197,'[14]TKB(Tao lop HP_All)'!$B$8:$C$451,2,0)</f>
        <v>201811304136008</v>
      </c>
      <c r="D197" s="1101" t="str">
        <f>VLOOKUP(E197,[15]QuyetdinhPCGD!$B$6:$C$807,2,0)</f>
        <v>1304136</v>
      </c>
      <c r="E197" s="1126" t="s">
        <v>3543</v>
      </c>
      <c r="F197" s="1104" t="s">
        <v>94</v>
      </c>
      <c r="G197" s="1104" t="s">
        <v>8</v>
      </c>
      <c r="H197" s="1111" t="s">
        <v>4793</v>
      </c>
      <c r="I197" s="1113"/>
      <c r="J197" s="1114" t="s">
        <v>1676</v>
      </c>
      <c r="K197" s="1107" t="e">
        <f>VLOOKUP(A197,[16]K18!$B$5:$K$501,10,0)</f>
        <v>#N/A</v>
      </c>
      <c r="L197" s="1115" t="s">
        <v>119</v>
      </c>
      <c r="M197" s="1107" t="str">
        <f>VLOOKUP(C197,[16]K18!$B$5:$K$501,10,0)</f>
        <v>Mở</v>
      </c>
      <c r="N197" s="1134" t="s">
        <v>4787</v>
      </c>
      <c r="O197" s="1107">
        <f>VLOOKUP(C197,[16]K18!$B$3:$J$504,9,0)</f>
        <v>48</v>
      </c>
      <c r="P197" s="1118"/>
      <c r="Q197" s="1143"/>
      <c r="R197" s="1111" t="s">
        <v>4637</v>
      </c>
    </row>
    <row r="198" spans="1:24" ht="32.25" hidden="1" customHeight="1" x14ac:dyDescent="0.2">
      <c r="A198" s="1100">
        <v>124</v>
      </c>
      <c r="B198" s="1101" t="str">
        <f t="shared" si="3"/>
        <v>18.50704182.02</v>
      </c>
      <c r="C198" s="1102" t="str">
        <f>VLOOKUP(B198,'[14]TKB(Tao lop HP_All)'!$B$8:$C$451,2,0)</f>
        <v>201810704182002</v>
      </c>
      <c r="D198" s="1101" t="str">
        <f>VLOOKUP(E198,[15]QuyetdinhPCGD!$B$6:$C$807,2,0)</f>
        <v>0704182</v>
      </c>
      <c r="E198" s="1125" t="s">
        <v>1984</v>
      </c>
      <c r="F198" s="1104" t="s">
        <v>98</v>
      </c>
      <c r="G198" s="1104" t="s">
        <v>9</v>
      </c>
      <c r="H198" s="1111" t="s">
        <v>4793</v>
      </c>
      <c r="I198" s="1113"/>
      <c r="J198" s="1114" t="s">
        <v>587</v>
      </c>
      <c r="K198" s="1107" t="e">
        <f>VLOOKUP(A198,[16]K18!$B$5:$K$501,10,0)</f>
        <v>#N/A</v>
      </c>
      <c r="L198" s="1115" t="s">
        <v>70</v>
      </c>
      <c r="M198" s="1107" t="str">
        <f>VLOOKUP(C198,[16]K18!$B$5:$K$501,10,0)</f>
        <v>Mở</v>
      </c>
      <c r="N198" s="1137" t="s">
        <v>4663</v>
      </c>
      <c r="O198" s="1107">
        <f>VLOOKUP(C198,[16]K18!$B$3:$J$504,9,0)</f>
        <v>22</v>
      </c>
      <c r="P198" s="1118"/>
      <c r="Q198" s="1080"/>
      <c r="R198" s="1075" t="s">
        <v>4798</v>
      </c>
    </row>
    <row r="199" spans="1:24" ht="32.25" hidden="1" customHeight="1" x14ac:dyDescent="0.2">
      <c r="A199" s="1100">
        <v>125</v>
      </c>
      <c r="B199" s="1101" t="str">
        <f t="shared" si="3"/>
        <v>18.50104104.03</v>
      </c>
      <c r="C199" s="1102" t="str">
        <f>VLOOKUP(B199,'[14]TKB(Tao lop HP_All)'!$B$8:$C$451,2,0)</f>
        <v>201810104104003</v>
      </c>
      <c r="D199" s="1101" t="str">
        <f>VLOOKUP(E199,[15]QuyetdinhPCGD!$B$6:$C$807,2,0)</f>
        <v>0104104</v>
      </c>
      <c r="E199" s="1126" t="s">
        <v>4832</v>
      </c>
      <c r="F199" s="1104" t="s">
        <v>173</v>
      </c>
      <c r="G199" s="1104" t="s">
        <v>11</v>
      </c>
      <c r="H199" s="1101" t="s">
        <v>4790</v>
      </c>
      <c r="I199" s="1113"/>
      <c r="J199" s="1114" t="s">
        <v>4802</v>
      </c>
      <c r="K199" s="1107" t="e">
        <f>VLOOKUP(A199,[16]K18!$B$5:$K$501,10,0)</f>
        <v>#N/A</v>
      </c>
      <c r="L199" s="1115" t="s">
        <v>75</v>
      </c>
      <c r="M199" s="1107" t="str">
        <f>VLOOKUP(C199,[16]K18!$B$5:$K$501,10,0)</f>
        <v>Mở</v>
      </c>
      <c r="N199" s="1117"/>
      <c r="O199" s="1107">
        <f>VLOOKUP(C199,[16]K18!$B$3:$J$504,9,0)</f>
        <v>48</v>
      </c>
      <c r="P199" s="1118"/>
      <c r="R199" s="1075" t="s">
        <v>4798</v>
      </c>
    </row>
    <row r="200" spans="1:24" ht="32.25" hidden="1" customHeight="1" x14ac:dyDescent="0.2">
      <c r="A200" s="1100">
        <v>126</v>
      </c>
      <c r="B200" s="1101" t="str">
        <f t="shared" si="3"/>
        <v>18.50104108.04</v>
      </c>
      <c r="C200" s="1102" t="str">
        <f>VLOOKUP(B200,'[14]TKB(Tao lop HP_All)'!$B$8:$C$451,2,0)</f>
        <v>201810104108004</v>
      </c>
      <c r="D200" s="1101" t="str">
        <f>VLOOKUP(E200,[15]QuyetdinhPCGD!$B$6:$C$807,2,0)</f>
        <v>0104108</v>
      </c>
      <c r="E200" s="1126" t="s">
        <v>719</v>
      </c>
      <c r="F200" s="1104" t="s">
        <v>173</v>
      </c>
      <c r="G200" s="1104" t="s">
        <v>10</v>
      </c>
      <c r="H200" s="1101" t="s">
        <v>4790</v>
      </c>
      <c r="I200" s="1113"/>
      <c r="J200" s="1114" t="s">
        <v>4802</v>
      </c>
      <c r="K200" s="1107" t="e">
        <f>VLOOKUP(A200,[16]K18!$B$5:$K$501,10,0)</f>
        <v>#N/A</v>
      </c>
      <c r="L200" s="1115" t="s">
        <v>89</v>
      </c>
      <c r="M200" s="1107" t="str">
        <f>VLOOKUP(C200,[16]K18!$B$5:$K$501,10,0)</f>
        <v>Mở</v>
      </c>
      <c r="N200" s="1117"/>
      <c r="O200" s="1107">
        <f>VLOOKUP(C200,[16]K18!$B$3:$J$504,9,0)</f>
        <v>85</v>
      </c>
      <c r="P200" s="1118"/>
      <c r="R200" s="1075" t="s">
        <v>4798</v>
      </c>
    </row>
    <row r="201" spans="1:24" ht="32.25" hidden="1" customHeight="1" x14ac:dyDescent="0.2">
      <c r="A201" s="1100">
        <v>127</v>
      </c>
      <c r="B201" s="1101" t="str">
        <f t="shared" si="3"/>
        <v>18.50104107.04</v>
      </c>
      <c r="C201" s="1102" t="str">
        <f>VLOOKUP(B201,'[14]TKB(Tao lop HP_All)'!$B$8:$C$451,2,0)</f>
        <v>201810104107004</v>
      </c>
      <c r="D201" s="1101" t="str">
        <f>VLOOKUP(E201,[15]QuyetdinhPCGD!$B$6:$C$807,2,0)</f>
        <v>0104107</v>
      </c>
      <c r="E201" s="1126" t="s">
        <v>727</v>
      </c>
      <c r="F201" s="1104" t="s">
        <v>98</v>
      </c>
      <c r="G201" s="1104" t="s">
        <v>12</v>
      </c>
      <c r="H201" s="1111" t="s">
        <v>4791</v>
      </c>
      <c r="I201" s="1113"/>
      <c r="J201" s="1114" t="s">
        <v>4802</v>
      </c>
      <c r="K201" s="1107" t="e">
        <f>VLOOKUP(A201,[16]K18!$B$5:$K$501,10,0)</f>
        <v>#N/A</v>
      </c>
      <c r="L201" s="1115" t="s">
        <v>89</v>
      </c>
      <c r="M201" s="1107" t="str">
        <f>VLOOKUP(C201,[16]K18!$B$5:$K$501,10,0)</f>
        <v>Mở</v>
      </c>
      <c r="N201" s="1134" t="s">
        <v>4787</v>
      </c>
      <c r="O201" s="1107">
        <f>VLOOKUP(C201,[16]K18!$B$3:$J$504,9,0)</f>
        <v>78</v>
      </c>
      <c r="P201" s="1118"/>
      <c r="Q201" s="1143"/>
      <c r="R201" s="1111" t="s">
        <v>4790</v>
      </c>
    </row>
    <row r="202" spans="1:24" ht="32.25" hidden="1" customHeight="1" x14ac:dyDescent="0.2">
      <c r="A202" s="1100">
        <v>128</v>
      </c>
      <c r="B202" s="1101" t="str">
        <f t="shared" si="3"/>
        <v>18.50104140.01</v>
      </c>
      <c r="C202" s="1102" t="str">
        <f>VLOOKUP(B202,'[14]TKB(Tao lop HP_All)'!$B$8:$C$451,2,0)</f>
        <v>201810104140001</v>
      </c>
      <c r="D202" s="1101" t="str">
        <f>VLOOKUP(E202,[15]QuyetdinhPCGD!$B$6:$C$807,2,0)</f>
        <v>0104140</v>
      </c>
      <c r="E202" s="1126" t="s">
        <v>3689</v>
      </c>
      <c r="F202" s="1104" t="s">
        <v>71</v>
      </c>
      <c r="G202" s="1104" t="s">
        <v>8</v>
      </c>
      <c r="H202" s="1101" t="s">
        <v>4790</v>
      </c>
      <c r="I202" s="1113"/>
      <c r="J202" s="1114" t="s">
        <v>4802</v>
      </c>
      <c r="K202" s="1107" t="e">
        <f>VLOOKUP(A202,[16]K18!$B$5:$K$501,10,0)</f>
        <v>#N/A</v>
      </c>
      <c r="L202" s="1115" t="s">
        <v>62</v>
      </c>
      <c r="M202" s="1107" t="str">
        <f>VLOOKUP(C202,[16]K18!$B$5:$K$501,10,0)</f>
        <v>Mở</v>
      </c>
      <c r="N202" s="1117"/>
      <c r="O202" s="1107">
        <f>VLOOKUP(C202,[16]K18!$B$3:$J$504,9,0)</f>
        <v>94</v>
      </c>
      <c r="P202" s="1118"/>
      <c r="R202" s="1075" t="s">
        <v>4798</v>
      </c>
    </row>
    <row r="203" spans="1:24" ht="32.25" hidden="1" customHeight="1" x14ac:dyDescent="0.2">
      <c r="A203" s="1100">
        <v>129</v>
      </c>
      <c r="B203" s="1101" t="str">
        <f t="shared" ref="B203:B266" si="4">CONCATENATE("18.5",D203,".",L203)</f>
        <v>18.51204101.04</v>
      </c>
      <c r="C203" s="1102" t="str">
        <f>VLOOKUP(B203,'[14]TKB(Tao lop HP_All)'!$B$8:$C$451,2,0)</f>
        <v>201811204101004</v>
      </c>
      <c r="D203" s="1101" t="str">
        <f>VLOOKUP(E203,[15]QuyetdinhPCGD!$B$6:$C$807,2,0)</f>
        <v>1204101</v>
      </c>
      <c r="E203" s="1126" t="s">
        <v>824</v>
      </c>
      <c r="F203" s="1104" t="s">
        <v>94</v>
      </c>
      <c r="G203" s="1104" t="s">
        <v>8</v>
      </c>
      <c r="H203" s="1101" t="s">
        <v>4790</v>
      </c>
      <c r="I203" s="1113"/>
      <c r="J203" s="1114" t="s">
        <v>4802</v>
      </c>
      <c r="K203" s="1107" t="e">
        <f>VLOOKUP(A203,[16]K18!$B$5:$K$501,10,0)</f>
        <v>#N/A</v>
      </c>
      <c r="L203" s="1115" t="s">
        <v>89</v>
      </c>
      <c r="M203" s="1107" t="str">
        <f>VLOOKUP(C203,[16]K18!$B$5:$K$501,10,0)</f>
        <v>Mở</v>
      </c>
      <c r="N203" s="1117"/>
      <c r="O203" s="1107">
        <f>VLOOKUP(C203,[16]K18!$B$3:$J$504,9,0)</f>
        <v>76</v>
      </c>
      <c r="P203" s="1118"/>
      <c r="R203" s="1075" t="s">
        <v>4798</v>
      </c>
    </row>
    <row r="204" spans="1:24" ht="32.25" hidden="1" customHeight="1" x14ac:dyDescent="0.2">
      <c r="A204" s="1100">
        <v>130</v>
      </c>
      <c r="B204" s="1101" t="str">
        <f t="shared" si="4"/>
        <v>18.51304136.09</v>
      </c>
      <c r="C204" s="1112" t="str">
        <f>VLOOKUP(B204,'[14]TKB(Tao lop HP_All)'!$B$8:$C$451,2,0)</f>
        <v>201811304136009</v>
      </c>
      <c r="D204" s="1101" t="str">
        <f>VLOOKUP(E204,[15]QuyetdinhPCGD!$B$6:$C$807,2,0)</f>
        <v>1304136</v>
      </c>
      <c r="E204" s="1126" t="s">
        <v>3543</v>
      </c>
      <c r="F204" s="1104" t="s">
        <v>68</v>
      </c>
      <c r="G204" s="1104" t="s">
        <v>9</v>
      </c>
      <c r="H204" s="1101" t="s">
        <v>4790</v>
      </c>
      <c r="I204" s="1113"/>
      <c r="J204" s="1114" t="s">
        <v>4834</v>
      </c>
      <c r="K204" s="1116" t="e">
        <f>VLOOKUP(A204,[16]K18!$B$5:$K$501,10,0)</f>
        <v>#N/A</v>
      </c>
      <c r="L204" s="1115" t="s">
        <v>176</v>
      </c>
      <c r="M204" s="1116" t="str">
        <f>VLOOKUP(C204,[16]K18!$B$5:$K$501,10,0)</f>
        <v>Không mở</v>
      </c>
      <c r="N204" s="1117"/>
      <c r="O204" s="1107">
        <f>VLOOKUP(C204,[16]K18!$B$3:$J$504,9,0)</f>
        <v>3</v>
      </c>
      <c r="P204" s="1118"/>
      <c r="Q204" s="1144"/>
      <c r="R204" s="1075" t="s">
        <v>4798</v>
      </c>
      <c r="S204" s="1144"/>
      <c r="T204" s="1144"/>
      <c r="U204" s="1144"/>
      <c r="V204" s="1144"/>
      <c r="W204" s="1144"/>
      <c r="X204" s="1144"/>
    </row>
    <row r="205" spans="1:24" ht="32.25" hidden="1" customHeight="1" x14ac:dyDescent="0.2">
      <c r="A205" s="1100">
        <v>131</v>
      </c>
      <c r="B205" s="1101" t="str">
        <f t="shared" si="4"/>
        <v>18.51304136.10</v>
      </c>
      <c r="C205" s="1102" t="str">
        <f>VLOOKUP(B205,'[14]TKB(Tao lop HP_All)'!$B$8:$C$451,2,0)</f>
        <v>201811304136010</v>
      </c>
      <c r="D205" s="1101" t="str">
        <f>VLOOKUP(E205,[15]QuyetdinhPCGD!$B$6:$C$807,2,0)</f>
        <v>1304136</v>
      </c>
      <c r="E205" s="1126" t="s">
        <v>3543</v>
      </c>
      <c r="F205" s="1104" t="s">
        <v>94</v>
      </c>
      <c r="G205" s="1104" t="s">
        <v>9</v>
      </c>
      <c r="H205" s="1111" t="s">
        <v>4835</v>
      </c>
      <c r="I205" s="1113"/>
      <c r="J205" s="1114" t="s">
        <v>4834</v>
      </c>
      <c r="K205" s="1107" t="e">
        <f>VLOOKUP(A205,[16]K18!$B$5:$K$501,10,0)</f>
        <v>#N/A</v>
      </c>
      <c r="L205" s="1115" t="s">
        <v>180</v>
      </c>
      <c r="M205" s="1107" t="str">
        <f>VLOOKUP(C205,[16]K18!$B$5:$K$501,10,0)</f>
        <v>Mở</v>
      </c>
      <c r="N205" s="1134" t="s">
        <v>4787</v>
      </c>
      <c r="O205" s="1107">
        <f>VLOOKUP(C205,[16]K18!$B$3:$J$504,9,0)</f>
        <v>39</v>
      </c>
      <c r="P205" s="1118"/>
      <c r="Q205" s="1101"/>
      <c r="R205" s="1111" t="s">
        <v>4790</v>
      </c>
    </row>
    <row r="206" spans="1:24" ht="32.25" hidden="1" customHeight="1" x14ac:dyDescent="0.2">
      <c r="A206" s="1100">
        <v>132</v>
      </c>
      <c r="B206" s="1101" t="str">
        <f t="shared" si="4"/>
        <v>18.50704107.01</v>
      </c>
      <c r="C206" s="1112" t="str">
        <f>VLOOKUP(B206,'[14]TKB(Tao lop HP_All)'!$B$8:$C$451,2,0)</f>
        <v>201810704107001</v>
      </c>
      <c r="D206" s="1101" t="str">
        <f>VLOOKUP(E206,[15]QuyetdinhPCGD!$B$6:$C$807,2,0)</f>
        <v>0704107</v>
      </c>
      <c r="E206" s="1129" t="s">
        <v>4836</v>
      </c>
      <c r="F206" s="1145" t="s">
        <v>65</v>
      </c>
      <c r="G206" s="1104" t="s">
        <v>10</v>
      </c>
      <c r="H206" s="1101" t="s">
        <v>4805</v>
      </c>
      <c r="I206" s="1113"/>
      <c r="J206" s="1114" t="s">
        <v>2680</v>
      </c>
      <c r="K206" s="1116" t="e">
        <f>VLOOKUP(A206,[16]K18!$B$5:$K$501,10,0)</f>
        <v>#N/A</v>
      </c>
      <c r="L206" s="1115" t="s">
        <v>62</v>
      </c>
      <c r="M206" s="1116" t="str">
        <f>VLOOKUP(C206,[16]K18!$B$5:$K$501,10,0)</f>
        <v>Không mở</v>
      </c>
      <c r="N206" s="1117"/>
      <c r="O206" s="1107">
        <f>VLOOKUP(C206,[16]K18!$B$3:$J$504,9,0)</f>
        <v>0</v>
      </c>
      <c r="P206" s="1118"/>
      <c r="R206" s="1075" t="s">
        <v>4801</v>
      </c>
    </row>
    <row r="207" spans="1:24" ht="32.25" hidden="1" customHeight="1" x14ac:dyDescent="0.2">
      <c r="A207" s="1100">
        <v>133</v>
      </c>
      <c r="B207" s="1101" t="str">
        <f t="shared" si="4"/>
        <v>18.50704111.01</v>
      </c>
      <c r="C207" s="1112" t="str">
        <f>VLOOKUP(B207,'[14]TKB(Tao lop HP_All)'!$B$8:$C$451,2,0)</f>
        <v>201810704111001</v>
      </c>
      <c r="D207" s="1101" t="str">
        <f>VLOOKUP(E207,[15]QuyetdinhPCGD!$B$6:$C$807,2,0)</f>
        <v>0704111</v>
      </c>
      <c r="E207" s="1135" t="s">
        <v>4837</v>
      </c>
      <c r="F207" s="1146" t="s">
        <v>178</v>
      </c>
      <c r="G207" s="1104" t="s">
        <v>8</v>
      </c>
      <c r="H207" s="1101" t="s">
        <v>4805</v>
      </c>
      <c r="I207" s="1113"/>
      <c r="J207" s="1114" t="s">
        <v>2680</v>
      </c>
      <c r="K207" s="1116" t="s">
        <v>3585</v>
      </c>
      <c r="L207" s="1115" t="s">
        <v>62</v>
      </c>
      <c r="M207" s="1116" t="s">
        <v>3585</v>
      </c>
      <c r="N207" s="1117"/>
      <c r="O207" s="1107"/>
      <c r="P207" s="1118"/>
      <c r="R207" s="1075" t="s">
        <v>4801</v>
      </c>
    </row>
    <row r="208" spans="1:24" ht="32.25" hidden="1" customHeight="1" x14ac:dyDescent="0.2">
      <c r="A208" s="1100">
        <v>134</v>
      </c>
      <c r="B208" s="1101" t="str">
        <f t="shared" si="4"/>
        <v>18.50704113.03</v>
      </c>
      <c r="C208" s="1102" t="str">
        <f>VLOOKUP(B208,'[14]TKB(Tao lop HP_All)'!$B$8:$C$451,2,0)</f>
        <v>201810704113003</v>
      </c>
      <c r="D208" s="1101" t="str">
        <f>VLOOKUP(E208,[15]QuyetdinhPCGD!$B$6:$C$807,2,0)</f>
        <v>0704113</v>
      </c>
      <c r="E208" s="1147" t="s">
        <v>426</v>
      </c>
      <c r="F208" s="1145" t="s">
        <v>91</v>
      </c>
      <c r="G208" s="1104" t="s">
        <v>10</v>
      </c>
      <c r="H208" s="1101" t="s">
        <v>4805</v>
      </c>
      <c r="I208" s="1113"/>
      <c r="J208" s="1114" t="s">
        <v>2680</v>
      </c>
      <c r="K208" s="1107" t="e">
        <f>VLOOKUP(A208,[16]K18!$B$5:$K$501,10,0)</f>
        <v>#N/A</v>
      </c>
      <c r="L208" s="1115" t="s">
        <v>75</v>
      </c>
      <c r="M208" s="1107" t="str">
        <f>VLOOKUP(C208,[16]K18!$B$5:$K$501,10,0)</f>
        <v>Mở</v>
      </c>
      <c r="N208" s="1117"/>
      <c r="O208" s="1107">
        <f>VLOOKUP(C208,[16]K18!$B$3:$J$504,9,0)</f>
        <v>36</v>
      </c>
      <c r="P208" s="1118"/>
      <c r="R208" s="1075" t="s">
        <v>4801</v>
      </c>
    </row>
    <row r="209" spans="1:18" ht="32.25" hidden="1" customHeight="1" x14ac:dyDescent="0.2">
      <c r="A209" s="1100">
        <v>135</v>
      </c>
      <c r="B209" s="1101" t="str">
        <f t="shared" si="4"/>
        <v>18.51204101.05</v>
      </c>
      <c r="C209" s="1102" t="str">
        <f>VLOOKUP(B209,'[14]TKB(Tao lop HP_All)'!$B$8:$C$451,2,0)</f>
        <v>201811204101005</v>
      </c>
      <c r="D209" s="1101" t="str">
        <f>VLOOKUP(E209,[15]QuyetdinhPCGD!$B$6:$C$807,2,0)</f>
        <v>1204101</v>
      </c>
      <c r="E209" s="1126" t="s">
        <v>824</v>
      </c>
      <c r="F209" s="1145" t="s">
        <v>60</v>
      </c>
      <c r="G209" s="1104" t="s">
        <v>12</v>
      </c>
      <c r="H209" s="1101" t="s">
        <v>4805</v>
      </c>
      <c r="I209" s="1113"/>
      <c r="J209" s="1114" t="s">
        <v>2680</v>
      </c>
      <c r="K209" s="1107" t="e">
        <f>VLOOKUP(A209,[16]K18!$B$5:$K$501,10,0)</f>
        <v>#N/A</v>
      </c>
      <c r="L209" s="1115" t="s">
        <v>112</v>
      </c>
      <c r="M209" s="1107" t="str">
        <f>VLOOKUP(C209,[16]K18!$B$5:$K$501,10,0)</f>
        <v>Mở</v>
      </c>
      <c r="N209" s="1117"/>
      <c r="O209" s="1107">
        <f>VLOOKUP(C209,[16]K18!$B$3:$J$504,9,0)</f>
        <v>44</v>
      </c>
      <c r="P209" s="1118"/>
      <c r="R209" s="1075" t="s">
        <v>4801</v>
      </c>
    </row>
    <row r="210" spans="1:18" ht="32.25" hidden="1" customHeight="1" x14ac:dyDescent="0.2">
      <c r="A210" s="1100">
        <v>136</v>
      </c>
      <c r="B210" s="1101" t="str">
        <f t="shared" si="4"/>
        <v>18.50704132.01</v>
      </c>
      <c r="C210" s="1112" t="str">
        <f>VLOOKUP(B210,'[14]TKB(Tao lop HP_All)'!$B$8:$C$451,2,0)</f>
        <v>201810704132001</v>
      </c>
      <c r="D210" s="1101" t="str">
        <f>VLOOKUP(E210,[15]QuyetdinhPCGD!$B$6:$C$807,2,0)</f>
        <v>0704132</v>
      </c>
      <c r="E210" s="1148" t="s">
        <v>4838</v>
      </c>
      <c r="F210" s="1145" t="s">
        <v>91</v>
      </c>
      <c r="G210" s="1104" t="s">
        <v>10</v>
      </c>
      <c r="H210" s="1101" t="s">
        <v>293</v>
      </c>
      <c r="I210" s="1113"/>
      <c r="J210" s="1114" t="s">
        <v>2680</v>
      </c>
      <c r="K210" s="1116" t="e">
        <f>VLOOKUP(A210,[16]K18!$B$5:$K$501,10,0)</f>
        <v>#N/A</v>
      </c>
      <c r="L210" s="1115" t="s">
        <v>62</v>
      </c>
      <c r="M210" s="1116" t="str">
        <f>VLOOKUP(C210,[16]K18!$B$5:$K$501,10,0)</f>
        <v>Không mở</v>
      </c>
      <c r="N210" s="1117"/>
      <c r="O210" s="1107">
        <f>VLOOKUP(C210,[16]K18!$B$3:$J$504,9,0)</f>
        <v>14</v>
      </c>
      <c r="P210" s="1118"/>
      <c r="R210" s="1075" t="s">
        <v>4801</v>
      </c>
    </row>
    <row r="211" spans="1:18" ht="32.25" hidden="1" customHeight="1" x14ac:dyDescent="0.2">
      <c r="A211" s="1100">
        <v>137</v>
      </c>
      <c r="B211" s="1101" t="str">
        <f t="shared" si="4"/>
        <v>18.51204107.07</v>
      </c>
      <c r="C211" s="1112" t="str">
        <f>VLOOKUP(B211,'[14]TKB(Tao lop HP_All)'!$B$8:$C$451,2,0)</f>
        <v>201811204107007</v>
      </c>
      <c r="D211" s="1101" t="str">
        <f>VLOOKUP(E211,[15]QuyetdinhPCGD!$B$6:$C$807,2,0)</f>
        <v>1204107</v>
      </c>
      <c r="E211" s="1126" t="s">
        <v>288</v>
      </c>
      <c r="F211" s="1145" t="s">
        <v>166</v>
      </c>
      <c r="G211" s="1104" t="s">
        <v>12</v>
      </c>
      <c r="H211" s="1101" t="s">
        <v>4805</v>
      </c>
      <c r="I211" s="1113"/>
      <c r="J211" s="1114" t="s">
        <v>2680</v>
      </c>
      <c r="K211" s="1116" t="e">
        <f>VLOOKUP(A211,[16]K18!$B$5:$K$501,10,0)</f>
        <v>#N/A</v>
      </c>
      <c r="L211" s="1115" t="s">
        <v>117</v>
      </c>
      <c r="M211" s="1116" t="str">
        <f>VLOOKUP(C211,[16]K18!$B$5:$K$501,10,0)</f>
        <v>Không mở</v>
      </c>
      <c r="N211" s="1117"/>
      <c r="O211" s="1107">
        <f>VLOOKUP(C211,[16]K18!$B$3:$J$504,9,0)</f>
        <v>20</v>
      </c>
      <c r="P211" s="1118"/>
      <c r="R211" s="1075" t="s">
        <v>4801</v>
      </c>
    </row>
    <row r="212" spans="1:18" ht="32.25" hidden="1" customHeight="1" x14ac:dyDescent="0.2">
      <c r="A212" s="1100">
        <v>138</v>
      </c>
      <c r="B212" s="1101" t="str">
        <f t="shared" si="4"/>
        <v>18.50704166.01</v>
      </c>
      <c r="C212" s="1102" t="str">
        <f>VLOOKUP(B212,'[14]TKB(Tao lop HP_All)'!$B$8:$C$451,2,0)</f>
        <v>201810704166001</v>
      </c>
      <c r="D212" s="1101" t="str">
        <f>VLOOKUP(E212,[15]QuyetdinhPCGD!$B$6:$C$807,2,0)</f>
        <v>0704166</v>
      </c>
      <c r="E212" s="1126" t="s">
        <v>423</v>
      </c>
      <c r="F212" s="1145" t="s">
        <v>60</v>
      </c>
      <c r="G212" s="1104" t="s">
        <v>11</v>
      </c>
      <c r="H212" s="1101" t="s">
        <v>4805</v>
      </c>
      <c r="I212" s="1113"/>
      <c r="J212" s="1114" t="s">
        <v>2680</v>
      </c>
      <c r="K212" s="1107" t="e">
        <f>VLOOKUP(A212,[16]K18!$B$5:$K$501,10,0)</f>
        <v>#N/A</v>
      </c>
      <c r="L212" s="1115" t="s">
        <v>62</v>
      </c>
      <c r="M212" s="1107" t="str">
        <f>VLOOKUP(C212,[16]K18!$B$5:$K$501,10,0)</f>
        <v>Mở</v>
      </c>
      <c r="N212" s="1117"/>
      <c r="O212" s="1107">
        <f>VLOOKUP(C212,[16]K18!$B$3:$J$504,9,0)</f>
        <v>73</v>
      </c>
      <c r="P212" s="1118"/>
      <c r="R212" s="1075" t="s">
        <v>4801</v>
      </c>
    </row>
    <row r="213" spans="1:18" ht="32.25" hidden="1" customHeight="1" x14ac:dyDescent="0.2">
      <c r="A213" s="1100">
        <v>139</v>
      </c>
      <c r="B213" s="1101" t="str">
        <f t="shared" si="4"/>
        <v>18.50704169.01</v>
      </c>
      <c r="C213" s="1102" t="str">
        <f>VLOOKUP(B213,'[14]TKB(Tao lop HP_All)'!$B$8:$C$451,2,0)</f>
        <v>201810704169001</v>
      </c>
      <c r="D213" s="1101" t="str">
        <f>VLOOKUP(E213,[15]QuyetdinhPCGD!$B$6:$C$807,2,0)</f>
        <v>0704169</v>
      </c>
      <c r="E213" s="1126" t="s">
        <v>430</v>
      </c>
      <c r="F213" s="1145" t="s">
        <v>142</v>
      </c>
      <c r="G213" s="1104" t="s">
        <v>8</v>
      </c>
      <c r="H213" s="1101" t="s">
        <v>4839</v>
      </c>
      <c r="I213" s="1113"/>
      <c r="J213" s="1114" t="s">
        <v>4840</v>
      </c>
      <c r="K213" s="1107" t="e">
        <f>VLOOKUP(A213,[16]K18!$B$5:$K$501,10,0)</f>
        <v>#N/A</v>
      </c>
      <c r="L213" s="1115" t="s">
        <v>62</v>
      </c>
      <c r="M213" s="1107" t="str">
        <f>VLOOKUP(C213,[16]K18!$B$5:$K$501,10,0)</f>
        <v>Mở</v>
      </c>
      <c r="N213" s="1117"/>
      <c r="O213" s="1107">
        <f>VLOOKUP(C213,[16]K18!$B$3:$J$504,9,0)</f>
        <v>24</v>
      </c>
      <c r="P213" s="1118"/>
      <c r="R213" s="1075" t="s">
        <v>4801</v>
      </c>
    </row>
    <row r="214" spans="1:18" ht="32.25" hidden="1" customHeight="1" x14ac:dyDescent="0.2">
      <c r="A214" s="1100">
        <v>140</v>
      </c>
      <c r="B214" s="1101" t="str">
        <f t="shared" si="4"/>
        <v>18.50704169.02</v>
      </c>
      <c r="C214" s="1102" t="str">
        <f>VLOOKUP(B214,'[14]TKB(Tao lop HP_All)'!$B$8:$C$451,2,0)</f>
        <v>201810704169002</v>
      </c>
      <c r="D214" s="1101" t="str">
        <f>VLOOKUP(E214,[15]QuyetdinhPCGD!$B$6:$C$807,2,0)</f>
        <v>0704169</v>
      </c>
      <c r="E214" s="1126" t="s">
        <v>430</v>
      </c>
      <c r="F214" s="1145" t="s">
        <v>138</v>
      </c>
      <c r="G214" s="1104" t="s">
        <v>8</v>
      </c>
      <c r="H214" s="1101" t="s">
        <v>4839</v>
      </c>
      <c r="I214" s="1113"/>
      <c r="J214" s="1114" t="s">
        <v>4840</v>
      </c>
      <c r="K214" s="1107" t="e">
        <f>VLOOKUP(A214,[16]K18!$B$5:$K$501,10,0)</f>
        <v>#N/A</v>
      </c>
      <c r="L214" s="1115" t="s">
        <v>70</v>
      </c>
      <c r="M214" s="1107" t="str">
        <f>VLOOKUP(C214,[16]K18!$B$5:$K$501,10,0)</f>
        <v>Mở</v>
      </c>
      <c r="N214" s="1117"/>
      <c r="O214" s="1107">
        <f>VLOOKUP(C214,[16]K18!$B$3:$J$504,9,0)</f>
        <v>24</v>
      </c>
      <c r="P214" s="1118"/>
      <c r="R214" s="1075" t="s">
        <v>4798</v>
      </c>
    </row>
    <row r="215" spans="1:18" ht="32.25" hidden="1" customHeight="1" x14ac:dyDescent="0.2">
      <c r="A215" s="1100">
        <v>141</v>
      </c>
      <c r="B215" s="1101" t="str">
        <f t="shared" si="4"/>
        <v>18.50704169.03</v>
      </c>
      <c r="C215" s="1102" t="str">
        <f>VLOOKUP(B215,'[14]TKB(Tao lop HP_All)'!$B$8:$C$451,2,0)</f>
        <v>201810704169003</v>
      </c>
      <c r="D215" s="1101" t="str">
        <f>VLOOKUP(E215,[15]QuyetdinhPCGD!$B$6:$C$807,2,0)</f>
        <v>0704169</v>
      </c>
      <c r="E215" s="1126" t="s">
        <v>430</v>
      </c>
      <c r="F215" s="1146" t="s">
        <v>311</v>
      </c>
      <c r="G215" s="1104" t="s">
        <v>8</v>
      </c>
      <c r="H215" s="1101" t="s">
        <v>4839</v>
      </c>
      <c r="I215" s="1113"/>
      <c r="J215" s="1114" t="s">
        <v>4840</v>
      </c>
      <c r="K215" s="1107" t="e">
        <f>VLOOKUP(A215,[16]K18!$B$5:$K$501,10,0)</f>
        <v>#N/A</v>
      </c>
      <c r="L215" s="1115" t="s">
        <v>75</v>
      </c>
      <c r="M215" s="1107" t="str">
        <f>VLOOKUP(C215,[16]K18!$B$5:$K$501,10,0)</f>
        <v>Mở</v>
      </c>
      <c r="N215" s="1117"/>
      <c r="O215" s="1107">
        <f>VLOOKUP(C215,[16]K18!$B$3:$J$504,9,0)</f>
        <v>24</v>
      </c>
      <c r="P215" s="1118"/>
      <c r="R215" s="1075" t="s">
        <v>4828</v>
      </c>
    </row>
    <row r="216" spans="1:18" ht="32.25" hidden="1" customHeight="1" x14ac:dyDescent="0.2">
      <c r="A216" s="1100">
        <v>142</v>
      </c>
      <c r="B216" s="1101" t="str">
        <f t="shared" si="4"/>
        <v>18.50704175.10</v>
      </c>
      <c r="C216" s="1102" t="str">
        <f>VLOOKUP(B216,'[14]TKB(Tao lop HP_All)'!$B$8:$C$451,2,0)</f>
        <v>201810704175010</v>
      </c>
      <c r="D216" s="1101" t="str">
        <f>VLOOKUP(E216,[15]QuyetdinhPCGD!$B$6:$C$807,2,0)</f>
        <v>0704175</v>
      </c>
      <c r="E216" s="1126" t="s">
        <v>408</v>
      </c>
      <c r="F216" s="1145" t="s">
        <v>142</v>
      </c>
      <c r="G216" s="1104" t="s">
        <v>9</v>
      </c>
      <c r="H216" s="1101" t="s">
        <v>4830</v>
      </c>
      <c r="I216" s="1113"/>
      <c r="J216" s="1114" t="s">
        <v>4840</v>
      </c>
      <c r="K216" s="1107" t="e">
        <f>VLOOKUP(A216,[16]K18!$B$5:$K$501,10,0)</f>
        <v>#N/A</v>
      </c>
      <c r="L216" s="1115" t="s">
        <v>180</v>
      </c>
      <c r="M216" s="1107" t="str">
        <f>VLOOKUP(C216,[16]K18!$B$5:$K$501,10,0)</f>
        <v>Mở</v>
      </c>
      <c r="N216" s="1117"/>
      <c r="O216" s="1107">
        <f>VLOOKUP(C216,[16]K18!$B$3:$J$504,9,0)</f>
        <v>19</v>
      </c>
      <c r="P216" s="1118"/>
      <c r="R216" s="1075" t="s">
        <v>4801</v>
      </c>
    </row>
    <row r="217" spans="1:18" ht="32.25" hidden="1" customHeight="1" x14ac:dyDescent="0.2">
      <c r="A217" s="1100">
        <v>143</v>
      </c>
      <c r="B217" s="1101" t="str">
        <f t="shared" si="4"/>
        <v>18.50704175.11</v>
      </c>
      <c r="C217" s="1102" t="str">
        <f>VLOOKUP(B217,'[14]TKB(Tao lop HP_All)'!$B$8:$C$451,2,0)</f>
        <v>201810704175011</v>
      </c>
      <c r="D217" s="1101" t="str">
        <f>VLOOKUP(E217,[15]QuyetdinhPCGD!$B$6:$C$807,2,0)</f>
        <v>0704175</v>
      </c>
      <c r="E217" s="1126" t="s">
        <v>408</v>
      </c>
      <c r="F217" s="1145" t="s">
        <v>138</v>
      </c>
      <c r="G217" s="1104" t="s">
        <v>9</v>
      </c>
      <c r="H217" s="1101" t="s">
        <v>4830</v>
      </c>
      <c r="I217" s="1113"/>
      <c r="J217" s="1114" t="s">
        <v>4840</v>
      </c>
      <c r="K217" s="1107" t="e">
        <f>VLOOKUP(A217,[16]K18!$B$5:$K$501,10,0)</f>
        <v>#N/A</v>
      </c>
      <c r="L217" s="1115" t="s">
        <v>321</v>
      </c>
      <c r="M217" s="1107" t="str">
        <f>VLOOKUP(C217,[16]K18!$B$5:$K$501,10,0)</f>
        <v>Mở</v>
      </c>
      <c r="N217" s="1117"/>
      <c r="O217" s="1107">
        <f>VLOOKUP(C217,[16]K18!$B$3:$J$504,9,0)</f>
        <v>19</v>
      </c>
      <c r="P217" s="1118"/>
      <c r="R217" s="1075" t="s">
        <v>4798</v>
      </c>
    </row>
    <row r="218" spans="1:18" ht="32.25" hidden="1" customHeight="1" x14ac:dyDescent="0.2">
      <c r="A218" s="1100">
        <v>144</v>
      </c>
      <c r="B218" s="1101" t="str">
        <f t="shared" si="4"/>
        <v>18.50704175.12</v>
      </c>
      <c r="C218" s="1102" t="str">
        <f>VLOOKUP(B218,'[14]TKB(Tao lop HP_All)'!$B$8:$C$451,2,0)</f>
        <v>201810704175012</v>
      </c>
      <c r="D218" s="1101" t="str">
        <f>VLOOKUP(E218,[15]QuyetdinhPCGD!$B$6:$C$807,2,0)</f>
        <v>0704175</v>
      </c>
      <c r="E218" s="1126" t="s">
        <v>408</v>
      </c>
      <c r="F218" s="1146" t="s">
        <v>311</v>
      </c>
      <c r="G218" s="1104" t="s">
        <v>9</v>
      </c>
      <c r="H218" s="1101" t="s">
        <v>4830</v>
      </c>
      <c r="I218" s="1113"/>
      <c r="J218" s="1114" t="s">
        <v>4840</v>
      </c>
      <c r="K218" s="1107" t="e">
        <f>VLOOKUP(A218,[16]K18!$B$5:$K$501,10,0)</f>
        <v>#N/A</v>
      </c>
      <c r="L218" s="1115" t="s">
        <v>319</v>
      </c>
      <c r="M218" s="1107" t="str">
        <f>VLOOKUP(C218,[16]K18!$B$5:$K$501,10,0)</f>
        <v>Mở</v>
      </c>
      <c r="N218" s="1117"/>
      <c r="O218" s="1107">
        <f>VLOOKUP(C218,[16]K18!$B$3:$J$504,9,0)</f>
        <v>19</v>
      </c>
      <c r="P218" s="1118"/>
      <c r="R218" s="1075" t="s">
        <v>4828</v>
      </c>
    </row>
    <row r="219" spans="1:18" ht="32.25" hidden="1" customHeight="1" x14ac:dyDescent="0.2">
      <c r="A219" s="1100">
        <v>145</v>
      </c>
      <c r="B219" s="1101" t="str">
        <f t="shared" si="4"/>
        <v>18.50704176.01</v>
      </c>
      <c r="C219" s="1102" t="str">
        <f>VLOOKUP(B219,'[14]TKB(Tao lop HP_All)'!$B$8:$C$451,2,0)</f>
        <v>201810704176001</v>
      </c>
      <c r="D219" s="1101" t="str">
        <f>VLOOKUP(E219,[15]QuyetdinhPCGD!$B$6:$C$807,2,0)</f>
        <v>0704176</v>
      </c>
      <c r="E219" s="1129" t="s">
        <v>432</v>
      </c>
      <c r="F219" s="1145" t="s">
        <v>138</v>
      </c>
      <c r="G219" s="1104" t="s">
        <v>10</v>
      </c>
      <c r="H219" s="1101" t="s">
        <v>4830</v>
      </c>
      <c r="I219" s="1113"/>
      <c r="J219" s="1114" t="s">
        <v>4840</v>
      </c>
      <c r="K219" s="1107" t="e">
        <f>VLOOKUP(A219,[16]K18!$B$5:$K$501,10,0)</f>
        <v>#N/A</v>
      </c>
      <c r="L219" s="1115" t="s">
        <v>62</v>
      </c>
      <c r="M219" s="1107" t="str">
        <f>VLOOKUP(C219,[16]K18!$B$5:$K$501,10,0)</f>
        <v>Mở</v>
      </c>
      <c r="N219" s="1117"/>
      <c r="O219" s="1107">
        <f>VLOOKUP(C219,[16]K18!$B$3:$J$504,9,0)</f>
        <v>34</v>
      </c>
      <c r="P219" s="1118"/>
      <c r="R219" s="1075" t="s">
        <v>4798</v>
      </c>
    </row>
    <row r="220" spans="1:18" ht="32.25" hidden="1" customHeight="1" x14ac:dyDescent="0.2">
      <c r="A220" s="1100">
        <v>146</v>
      </c>
      <c r="B220" s="1101" t="str">
        <f t="shared" si="4"/>
        <v>18.50704176.02</v>
      </c>
      <c r="C220" s="1112" t="str">
        <f>VLOOKUP(B220,'[14]TKB(Tao lop HP_All)'!$B$8:$C$451,2,0)</f>
        <v>201810704176002</v>
      </c>
      <c r="D220" s="1101" t="str">
        <f>VLOOKUP(E220,[15]QuyetdinhPCGD!$B$6:$C$807,2,0)</f>
        <v>0704176</v>
      </c>
      <c r="E220" s="1129" t="s">
        <v>432</v>
      </c>
      <c r="F220" s="1145" t="s">
        <v>138</v>
      </c>
      <c r="G220" s="1104" t="s">
        <v>11</v>
      </c>
      <c r="H220" s="1101" t="s">
        <v>4830</v>
      </c>
      <c r="I220" s="1113"/>
      <c r="J220" s="1114" t="s">
        <v>4840</v>
      </c>
      <c r="K220" s="1116" t="e">
        <f>VLOOKUP(A220,[16]K18!$B$5:$K$501,10,0)</f>
        <v>#N/A</v>
      </c>
      <c r="L220" s="1115" t="s">
        <v>70</v>
      </c>
      <c r="M220" s="1116" t="str">
        <f>VLOOKUP(C220,[16]K18!$B$5:$K$501,10,0)</f>
        <v>Không mở</v>
      </c>
      <c r="N220" s="1117"/>
      <c r="O220" s="1107">
        <f>VLOOKUP(C220,[16]K18!$B$3:$J$504,9,0)</f>
        <v>4</v>
      </c>
      <c r="P220" s="1118"/>
      <c r="R220" s="1075" t="s">
        <v>4798</v>
      </c>
    </row>
    <row r="221" spans="1:18" ht="32.25" hidden="1" customHeight="1" x14ac:dyDescent="0.2">
      <c r="A221" s="1100">
        <v>147</v>
      </c>
      <c r="B221" s="1101" t="str">
        <f t="shared" si="4"/>
        <v>18.50704176.03</v>
      </c>
      <c r="C221" s="1112" t="str">
        <f>VLOOKUP(B221,'[14]TKB(Tao lop HP_All)'!$B$8:$C$451,2,0)</f>
        <v>201810704176003</v>
      </c>
      <c r="D221" s="1101" t="str">
        <f>VLOOKUP(E221,[15]QuyetdinhPCGD!$B$6:$C$807,2,0)</f>
        <v>0704176</v>
      </c>
      <c r="E221" s="1129" t="s">
        <v>432</v>
      </c>
      <c r="F221" s="1145" t="s">
        <v>138</v>
      </c>
      <c r="G221" s="1104" t="s">
        <v>12</v>
      </c>
      <c r="H221" s="1101" t="s">
        <v>4830</v>
      </c>
      <c r="I221" s="1113"/>
      <c r="J221" s="1114" t="s">
        <v>4840</v>
      </c>
      <c r="K221" s="1116" t="e">
        <f>VLOOKUP(A221,[16]K18!$B$5:$K$501,10,0)</f>
        <v>#N/A</v>
      </c>
      <c r="L221" s="1115" t="s">
        <v>75</v>
      </c>
      <c r="M221" s="1116" t="str">
        <f>VLOOKUP(C221,[16]K18!$B$5:$K$501,10,0)</f>
        <v>Không mở</v>
      </c>
      <c r="N221" s="1117"/>
      <c r="O221" s="1107">
        <f>VLOOKUP(C221,[16]K18!$B$3:$J$504,9,0)</f>
        <v>6</v>
      </c>
      <c r="P221" s="1118"/>
      <c r="R221" s="1075" t="s">
        <v>4798</v>
      </c>
    </row>
    <row r="222" spans="1:18" ht="32.25" hidden="1" customHeight="1" x14ac:dyDescent="0.2">
      <c r="A222" s="1100">
        <v>148</v>
      </c>
      <c r="B222" s="1101" t="str">
        <f t="shared" si="4"/>
        <v>18.51304137.01</v>
      </c>
      <c r="C222" s="1102" t="str">
        <f>VLOOKUP(B222,'[14]TKB(Tao lop HP_All)'!$B$8:$C$451,2,0)</f>
        <v>201811304137001</v>
      </c>
      <c r="D222" s="1101" t="str">
        <f>VLOOKUP(E222,[15]QuyetdinhPCGD!$B$6:$C$807,2,0)</f>
        <v>1304137</v>
      </c>
      <c r="E222" s="1126" t="s">
        <v>4086</v>
      </c>
      <c r="F222" s="1145" t="s">
        <v>60</v>
      </c>
      <c r="G222" s="1104" t="s">
        <v>13</v>
      </c>
      <c r="H222" s="1101" t="s">
        <v>4805</v>
      </c>
      <c r="I222" s="1113"/>
      <c r="J222" s="1114" t="s">
        <v>4840</v>
      </c>
      <c r="K222" s="1107" t="e">
        <f>VLOOKUP(A222,[16]K18!$B$5:$K$501,10,0)</f>
        <v>#N/A</v>
      </c>
      <c r="L222" s="1115" t="s">
        <v>62</v>
      </c>
      <c r="M222" s="1107" t="str">
        <f>VLOOKUP(C222,[16]K18!$B$5:$K$501,10,0)</f>
        <v>Mở</v>
      </c>
      <c r="N222" s="1117"/>
      <c r="O222" s="1107">
        <f>VLOOKUP(C222,[16]K18!$B$3:$J$504,9,0)</f>
        <v>41</v>
      </c>
      <c r="P222" s="1118"/>
      <c r="R222" s="1075" t="s">
        <v>4801</v>
      </c>
    </row>
    <row r="223" spans="1:18" ht="32.25" hidden="1" customHeight="1" x14ac:dyDescent="0.2">
      <c r="A223" s="1100">
        <v>149</v>
      </c>
      <c r="B223" s="1101" t="str">
        <f t="shared" si="4"/>
        <v>18.51304137.02</v>
      </c>
      <c r="C223" s="1112" t="str">
        <f>VLOOKUP(B223,'[14]TKB(Tao lop HP_All)'!$B$8:$C$451,2,0)</f>
        <v>201811304137002</v>
      </c>
      <c r="D223" s="1101" t="str">
        <f>VLOOKUP(E223,[15]QuyetdinhPCGD!$B$6:$C$807,2,0)</f>
        <v>1304137</v>
      </c>
      <c r="E223" s="1126" t="s">
        <v>4086</v>
      </c>
      <c r="F223" s="1145" t="s">
        <v>91</v>
      </c>
      <c r="G223" s="1104" t="s">
        <v>13</v>
      </c>
      <c r="H223" s="1101" t="s">
        <v>4805</v>
      </c>
      <c r="I223" s="1113"/>
      <c r="J223" s="1114" t="s">
        <v>4840</v>
      </c>
      <c r="K223" s="1116" t="e">
        <f>VLOOKUP(A223,[16]K18!$B$5:$K$501,10,0)</f>
        <v>#N/A</v>
      </c>
      <c r="L223" s="1115" t="s">
        <v>70</v>
      </c>
      <c r="M223" s="1116" t="str">
        <f>VLOOKUP(C223,[16]K18!$B$5:$K$501,10,0)</f>
        <v>Không mở</v>
      </c>
      <c r="N223" s="1117"/>
      <c r="O223" s="1107">
        <f>VLOOKUP(C223,[16]K18!$B$3:$J$504,9,0)</f>
        <v>2</v>
      </c>
      <c r="P223" s="1118"/>
      <c r="R223" s="1075" t="s">
        <v>4801</v>
      </c>
    </row>
    <row r="224" spans="1:18" ht="32.25" hidden="1" customHeight="1" x14ac:dyDescent="0.2">
      <c r="A224" s="1100">
        <v>150</v>
      </c>
      <c r="B224" s="1101" t="str">
        <f t="shared" si="4"/>
        <v>18.50704183.01</v>
      </c>
      <c r="C224" s="1102" t="str">
        <f>VLOOKUP(B224,'[14]TKB(Tao lop HP_All)'!$B$8:$C$451,2,0)</f>
        <v>201810704183001</v>
      </c>
      <c r="D224" s="1101" t="str">
        <f>VLOOKUP(E224,[15]QuyetdinhPCGD!$B$6:$C$807,2,0)</f>
        <v>0704183</v>
      </c>
      <c r="E224" s="1126" t="s">
        <v>3870</v>
      </c>
      <c r="F224" s="1145" t="s">
        <v>166</v>
      </c>
      <c r="G224" s="1104" t="s">
        <v>11</v>
      </c>
      <c r="H224" s="1101" t="s">
        <v>4805</v>
      </c>
      <c r="I224" s="1113"/>
      <c r="J224" s="1114" t="s">
        <v>2680</v>
      </c>
      <c r="K224" s="1107" t="e">
        <f>VLOOKUP(A224,[16]K18!$B$5:$K$501,10,0)</f>
        <v>#N/A</v>
      </c>
      <c r="L224" s="1115" t="s">
        <v>62</v>
      </c>
      <c r="M224" s="1107" t="str">
        <f>VLOOKUP(C224,[16]K18!$B$5:$K$501,10,0)</f>
        <v>Mở</v>
      </c>
      <c r="N224" s="1117"/>
      <c r="O224" s="1107">
        <f>VLOOKUP(C224,[16]K18!$B$3:$J$504,9,0)</f>
        <v>46</v>
      </c>
      <c r="P224" s="1118"/>
      <c r="R224" s="1075" t="s">
        <v>4801</v>
      </c>
    </row>
    <row r="225" spans="1:18" ht="32.25" hidden="1" customHeight="1" x14ac:dyDescent="0.2">
      <c r="A225" s="1100">
        <v>151</v>
      </c>
      <c r="B225" s="1101" t="str">
        <f t="shared" si="4"/>
        <v>18.50704184.01</v>
      </c>
      <c r="C225" s="1112" t="str">
        <f>VLOOKUP(B225,'[14]TKB(Tao lop HP_All)'!$B$8:$C$451,2,0)</f>
        <v>201810704184001</v>
      </c>
      <c r="D225" s="1101" t="str">
        <f>VLOOKUP(E225,[15]QuyetdinhPCGD!$B$6:$C$807,2,0)</f>
        <v>0704184</v>
      </c>
      <c r="E225" s="1125" t="s">
        <v>403</v>
      </c>
      <c r="F225" s="1145" t="s">
        <v>65</v>
      </c>
      <c r="G225" s="1104" t="s">
        <v>10</v>
      </c>
      <c r="H225" s="1101" t="s">
        <v>293</v>
      </c>
      <c r="I225" s="1113"/>
      <c r="J225" s="1114" t="s">
        <v>2680</v>
      </c>
      <c r="K225" s="1116" t="e">
        <f>VLOOKUP(A225,[16]K18!$B$5:$K$501,10,0)</f>
        <v>#N/A</v>
      </c>
      <c r="L225" s="1115" t="s">
        <v>62</v>
      </c>
      <c r="M225" s="1116" t="str">
        <f>VLOOKUP(C225,[16]K18!$B$5:$K$501,10,0)</f>
        <v>Không mở</v>
      </c>
      <c r="N225" s="1117"/>
      <c r="O225" s="1107">
        <f>VLOOKUP(C225,[16]K18!$B$3:$J$504,9,0)</f>
        <v>2</v>
      </c>
      <c r="P225" s="1118"/>
      <c r="R225" s="1075" t="s">
        <v>4801</v>
      </c>
    </row>
    <row r="226" spans="1:18" ht="32.25" hidden="1" customHeight="1" x14ac:dyDescent="0.2">
      <c r="A226" s="1100">
        <v>152</v>
      </c>
      <c r="B226" s="1101" t="str">
        <f t="shared" si="4"/>
        <v>18.50704107.02</v>
      </c>
      <c r="C226" s="1112" t="str">
        <f>VLOOKUP(B226,'[14]TKB(Tao lop HP_All)'!$B$8:$C$451,2,0)</f>
        <v>201810704107002</v>
      </c>
      <c r="D226" s="1101" t="str">
        <f>VLOOKUP(E226,[15]QuyetdinhPCGD!$B$6:$C$807,2,0)</f>
        <v>0704107</v>
      </c>
      <c r="E226" s="1129" t="s">
        <v>4836</v>
      </c>
      <c r="F226" s="1145" t="s">
        <v>169</v>
      </c>
      <c r="G226" s="1104" t="s">
        <v>10</v>
      </c>
      <c r="H226" s="1101" t="s">
        <v>4805</v>
      </c>
      <c r="I226" s="1113"/>
      <c r="J226" s="1114" t="s">
        <v>2686</v>
      </c>
      <c r="K226" s="1116" t="e">
        <f>VLOOKUP(A226,[16]K18!$B$5:$K$501,10,0)</f>
        <v>#N/A</v>
      </c>
      <c r="L226" s="1115" t="s">
        <v>70</v>
      </c>
      <c r="M226" s="1116" t="str">
        <f>VLOOKUP(C226,[16]K18!$B$5:$K$501,10,0)</f>
        <v>Không mở</v>
      </c>
      <c r="N226" s="1117"/>
      <c r="O226" s="1107">
        <f>VLOOKUP(C226,[16]K18!$B$3:$J$504,9,0)</f>
        <v>7</v>
      </c>
      <c r="P226" s="1118"/>
      <c r="R226" s="1075" t="s">
        <v>4798</v>
      </c>
    </row>
    <row r="227" spans="1:18" ht="32.25" hidden="1" customHeight="1" x14ac:dyDescent="0.2">
      <c r="A227" s="1100">
        <v>153</v>
      </c>
      <c r="B227" s="1101" t="str">
        <f t="shared" si="4"/>
        <v>18.50704111.02</v>
      </c>
      <c r="C227" s="1102" t="str">
        <f>VLOOKUP(B227,'[14]TKB(Tao lop HP_All)'!$B$8:$C$451,2,0)</f>
        <v>201810704111002</v>
      </c>
      <c r="D227" s="1101" t="str">
        <f>VLOOKUP(E227,[15]QuyetdinhPCGD!$B$6:$C$807,2,0)</f>
        <v>0704111</v>
      </c>
      <c r="E227" s="1135" t="s">
        <v>4837</v>
      </c>
      <c r="F227" s="1146" t="s">
        <v>173</v>
      </c>
      <c r="G227" s="1104" t="s">
        <v>9</v>
      </c>
      <c r="H227" s="1101" t="s">
        <v>4805</v>
      </c>
      <c r="I227" s="1113"/>
      <c r="J227" s="1114" t="s">
        <v>2686</v>
      </c>
      <c r="K227" s="1107" t="e">
        <f>VLOOKUP(A227,[16]K18!$B$5:$K$501,10,0)</f>
        <v>#N/A</v>
      </c>
      <c r="L227" s="1115" t="s">
        <v>70</v>
      </c>
      <c r="M227" s="1107" t="str">
        <f>VLOOKUP(C227,[16]K18!$B$5:$K$501,10,0)</f>
        <v>Mở</v>
      </c>
      <c r="N227" s="1117"/>
      <c r="O227" s="1107">
        <f>VLOOKUP(C227,[16]K18!$B$3:$J$504,9,0)</f>
        <v>73</v>
      </c>
      <c r="P227" s="1118"/>
      <c r="R227" s="1075" t="s">
        <v>4798</v>
      </c>
    </row>
    <row r="228" spans="1:18" ht="32.25" hidden="1" customHeight="1" x14ac:dyDescent="0.2">
      <c r="A228" s="1100">
        <v>154</v>
      </c>
      <c r="B228" s="1101" t="str">
        <f t="shared" si="4"/>
        <v>18.50704113.04</v>
      </c>
      <c r="C228" s="1102" t="str">
        <f>VLOOKUP(B228,'[14]TKB(Tao lop HP_All)'!$B$8:$C$451,2,0)</f>
        <v>201810704113004</v>
      </c>
      <c r="D228" s="1101" t="str">
        <f>VLOOKUP(E228,[15]QuyetdinhPCGD!$B$6:$C$807,2,0)</f>
        <v>0704113</v>
      </c>
      <c r="E228" s="1147" t="s">
        <v>426</v>
      </c>
      <c r="F228" s="1145" t="s">
        <v>68</v>
      </c>
      <c r="G228" s="1104" t="s">
        <v>10</v>
      </c>
      <c r="H228" s="1101" t="s">
        <v>4805</v>
      </c>
      <c r="I228" s="1113"/>
      <c r="J228" s="1114" t="s">
        <v>2686</v>
      </c>
      <c r="K228" s="1107" t="e">
        <f>VLOOKUP(A228,[16]K18!$B$5:$K$501,10,0)</f>
        <v>#N/A</v>
      </c>
      <c r="L228" s="1115" t="s">
        <v>89</v>
      </c>
      <c r="M228" s="1107" t="str">
        <f>VLOOKUP(C228,[16]K18!$B$5:$K$501,10,0)</f>
        <v>Mở</v>
      </c>
      <c r="N228" s="1117"/>
      <c r="O228" s="1107">
        <f>VLOOKUP(C228,[16]K18!$B$3:$J$504,9,0)</f>
        <v>68</v>
      </c>
      <c r="P228" s="1118"/>
      <c r="R228" s="1075" t="s">
        <v>4798</v>
      </c>
    </row>
    <row r="229" spans="1:18" ht="32.25" hidden="1" customHeight="1" x14ac:dyDescent="0.2">
      <c r="A229" s="1100">
        <v>155</v>
      </c>
      <c r="B229" s="1101" t="str">
        <f t="shared" si="4"/>
        <v>18.51204101.06</v>
      </c>
      <c r="C229" s="1102" t="str">
        <f>VLOOKUP(B229,'[14]TKB(Tao lop HP_All)'!$B$8:$C$451,2,0)</f>
        <v>201811204101006</v>
      </c>
      <c r="D229" s="1101" t="str">
        <f>VLOOKUP(E229,[15]QuyetdinhPCGD!$B$6:$C$807,2,0)</f>
        <v>1204101</v>
      </c>
      <c r="E229" s="1126" t="s">
        <v>824</v>
      </c>
      <c r="F229" s="1145" t="s">
        <v>68</v>
      </c>
      <c r="G229" s="1104" t="s">
        <v>12</v>
      </c>
      <c r="H229" s="1101" t="s">
        <v>4805</v>
      </c>
      <c r="I229" s="1113"/>
      <c r="J229" s="1114" t="s">
        <v>2686</v>
      </c>
      <c r="K229" s="1107" t="e">
        <f>VLOOKUP(A229,[16]K18!$B$5:$K$501,10,0)</f>
        <v>#N/A</v>
      </c>
      <c r="L229" s="1115" t="s">
        <v>115</v>
      </c>
      <c r="M229" s="1107" t="str">
        <f>VLOOKUP(C229,[16]K18!$B$5:$K$501,10,0)</f>
        <v>Mở</v>
      </c>
      <c r="N229" s="1117"/>
      <c r="O229" s="1107">
        <f>VLOOKUP(C229,[16]K18!$B$3:$J$504,9,0)</f>
        <v>40</v>
      </c>
      <c r="P229" s="1118"/>
      <c r="R229" s="1075" t="s">
        <v>4798</v>
      </c>
    </row>
    <row r="230" spans="1:18" ht="32.25" hidden="1" customHeight="1" x14ac:dyDescent="0.2">
      <c r="A230" s="1100">
        <v>156</v>
      </c>
      <c r="B230" s="1101" t="str">
        <f t="shared" si="4"/>
        <v>18.50704132.02</v>
      </c>
      <c r="C230" s="1112" t="str">
        <f>VLOOKUP(B230,'[14]TKB(Tao lop HP_All)'!$B$8:$C$451,2,0)</f>
        <v>201810704132002</v>
      </c>
      <c r="D230" s="1101" t="str">
        <f>VLOOKUP(E230,[15]QuyetdinhPCGD!$B$6:$C$807,2,0)</f>
        <v>0704132</v>
      </c>
      <c r="E230" s="1148" t="s">
        <v>4838</v>
      </c>
      <c r="F230" s="1145" t="s">
        <v>68</v>
      </c>
      <c r="G230" s="1104" t="s">
        <v>10</v>
      </c>
      <c r="H230" s="1101" t="s">
        <v>293</v>
      </c>
      <c r="I230" s="1113"/>
      <c r="J230" s="1114" t="s">
        <v>2686</v>
      </c>
      <c r="K230" s="1116" t="e">
        <f>VLOOKUP(A230,[16]K18!$B$5:$K$501,10,0)</f>
        <v>#N/A</v>
      </c>
      <c r="L230" s="1115" t="s">
        <v>70</v>
      </c>
      <c r="M230" s="1116" t="str">
        <f>VLOOKUP(C230,[16]K18!$B$5:$K$501,10,0)</f>
        <v>Không mở</v>
      </c>
      <c r="N230" s="1117"/>
      <c r="O230" s="1107">
        <f>VLOOKUP(C230,[16]K18!$B$3:$J$504,9,0)</f>
        <v>4</v>
      </c>
      <c r="P230" s="1118"/>
      <c r="R230" s="1075" t="s">
        <v>4798</v>
      </c>
    </row>
    <row r="231" spans="1:18" ht="32.25" hidden="1" customHeight="1" x14ac:dyDescent="0.2">
      <c r="A231" s="1100">
        <v>157</v>
      </c>
      <c r="B231" s="1101" t="str">
        <f t="shared" si="4"/>
        <v>18.51204107.08</v>
      </c>
      <c r="C231" s="1102" t="str">
        <f>VLOOKUP(B231,'[14]TKB(Tao lop HP_All)'!$B$8:$C$451,2,0)</f>
        <v>201811204107008</v>
      </c>
      <c r="D231" s="1101" t="str">
        <f>VLOOKUP(E231,[15]QuyetdinhPCGD!$B$6:$C$807,2,0)</f>
        <v>1204107</v>
      </c>
      <c r="E231" s="1126" t="s">
        <v>288</v>
      </c>
      <c r="F231" s="1145" t="s">
        <v>169</v>
      </c>
      <c r="G231" s="1104" t="s">
        <v>12</v>
      </c>
      <c r="H231" s="1101" t="s">
        <v>4805</v>
      </c>
      <c r="I231" s="1113"/>
      <c r="J231" s="1114" t="s">
        <v>2686</v>
      </c>
      <c r="K231" s="1107" t="e">
        <f>VLOOKUP(A231,[16]K18!$B$5:$K$501,10,0)</f>
        <v>#N/A</v>
      </c>
      <c r="L231" s="1115" t="s">
        <v>119</v>
      </c>
      <c r="M231" s="1107" t="str">
        <f>VLOOKUP(C231,[16]K18!$B$5:$K$501,10,0)</f>
        <v>Mở</v>
      </c>
      <c r="N231" s="1117"/>
      <c r="O231" s="1107">
        <f>VLOOKUP(C231,[16]K18!$B$3:$J$504,9,0)</f>
        <v>49</v>
      </c>
      <c r="P231" s="1118"/>
      <c r="R231" s="1075" t="s">
        <v>4798</v>
      </c>
    </row>
    <row r="232" spans="1:18" ht="32.25" hidden="1" customHeight="1" x14ac:dyDescent="0.2">
      <c r="A232" s="1100">
        <v>158</v>
      </c>
      <c r="B232" s="1101" t="str">
        <f t="shared" si="4"/>
        <v>18.50704166.02</v>
      </c>
      <c r="C232" s="1102" t="str">
        <f>VLOOKUP(B232,'[14]TKB(Tao lop HP_All)'!$B$8:$C$451,2,0)</f>
        <v>201810704166002</v>
      </c>
      <c r="D232" s="1101" t="str">
        <f>VLOOKUP(E232,[15]QuyetdinhPCGD!$B$6:$C$807,2,0)</f>
        <v>0704166</v>
      </c>
      <c r="E232" s="1126" t="s">
        <v>423</v>
      </c>
      <c r="F232" s="1145" t="s">
        <v>68</v>
      </c>
      <c r="G232" s="1104" t="s">
        <v>11</v>
      </c>
      <c r="H232" s="1101" t="s">
        <v>4805</v>
      </c>
      <c r="I232" s="1113"/>
      <c r="J232" s="1114" t="s">
        <v>2686</v>
      </c>
      <c r="K232" s="1107" t="e">
        <f>VLOOKUP(A232,[16]K18!$B$5:$K$501,10,0)</f>
        <v>#N/A</v>
      </c>
      <c r="L232" s="1115" t="s">
        <v>70</v>
      </c>
      <c r="M232" s="1107" t="str">
        <f>VLOOKUP(C232,[16]K18!$B$5:$K$501,10,0)</f>
        <v>Mở</v>
      </c>
      <c r="N232" s="1117"/>
      <c r="O232" s="1107">
        <f>VLOOKUP(C232,[16]K18!$B$3:$J$504,9,0)</f>
        <v>71</v>
      </c>
      <c r="P232" s="1118"/>
      <c r="R232" s="1075" t="s">
        <v>4798</v>
      </c>
    </row>
    <row r="233" spans="1:18" ht="32.25" hidden="1" customHeight="1" x14ac:dyDescent="0.2">
      <c r="A233" s="1100">
        <v>159</v>
      </c>
      <c r="B233" s="1101" t="str">
        <f t="shared" si="4"/>
        <v>18.50704169.04</v>
      </c>
      <c r="C233" s="1102" t="str">
        <f>VLOOKUP(B233,'[14]TKB(Tao lop HP_All)'!$B$8:$C$451,2,0)</f>
        <v>201810704169004</v>
      </c>
      <c r="D233" s="1101" t="str">
        <f>VLOOKUP(E233,[15]QuyetdinhPCGD!$B$6:$C$807,2,0)</f>
        <v>0704169</v>
      </c>
      <c r="E233" s="1126" t="s">
        <v>430</v>
      </c>
      <c r="F233" s="1145" t="s">
        <v>138</v>
      </c>
      <c r="G233" s="1104" t="s">
        <v>9</v>
      </c>
      <c r="H233" s="1101" t="s">
        <v>4839</v>
      </c>
      <c r="I233" s="1113"/>
      <c r="J233" s="1114" t="s">
        <v>4840</v>
      </c>
      <c r="K233" s="1107" t="e">
        <f>VLOOKUP(A233,[16]K18!$B$5:$K$501,10,0)</f>
        <v>#N/A</v>
      </c>
      <c r="L233" s="1115" t="s">
        <v>89</v>
      </c>
      <c r="M233" s="1107" t="str">
        <f>VLOOKUP(C233,[16]K18!$B$5:$K$501,10,0)</f>
        <v>Mở</v>
      </c>
      <c r="N233" s="1117"/>
      <c r="O233" s="1107">
        <f>VLOOKUP(C233,[16]K18!$B$3:$J$504,9,0)</f>
        <v>24</v>
      </c>
      <c r="P233" s="1118"/>
      <c r="R233" s="1075" t="s">
        <v>4798</v>
      </c>
    </row>
    <row r="234" spans="1:18" ht="32.25" hidden="1" customHeight="1" x14ac:dyDescent="0.2">
      <c r="A234" s="1100">
        <v>160</v>
      </c>
      <c r="B234" s="1101" t="str">
        <f t="shared" si="4"/>
        <v>18.50704169.05</v>
      </c>
      <c r="C234" s="1102" t="str">
        <f>VLOOKUP(B234,'[14]TKB(Tao lop HP_All)'!$B$8:$C$451,2,0)</f>
        <v>201810704169005</v>
      </c>
      <c r="D234" s="1101" t="str">
        <f>VLOOKUP(E234,[15]QuyetdinhPCGD!$B$6:$C$807,2,0)</f>
        <v>0704169</v>
      </c>
      <c r="E234" s="1126" t="s">
        <v>430</v>
      </c>
      <c r="F234" s="1145" t="s">
        <v>142</v>
      </c>
      <c r="G234" s="1104" t="s">
        <v>9</v>
      </c>
      <c r="H234" s="1101" t="s">
        <v>4839</v>
      </c>
      <c r="I234" s="1113"/>
      <c r="J234" s="1114" t="s">
        <v>4840</v>
      </c>
      <c r="K234" s="1107" t="e">
        <f>VLOOKUP(A234,[16]K18!$B$5:$K$501,10,0)</f>
        <v>#N/A</v>
      </c>
      <c r="L234" s="1115" t="s">
        <v>112</v>
      </c>
      <c r="M234" s="1107" t="str">
        <f>VLOOKUP(C234,[16]K18!$B$5:$K$501,10,0)</f>
        <v>Mở</v>
      </c>
      <c r="N234" s="1117"/>
      <c r="O234" s="1107">
        <f>VLOOKUP(C234,[16]K18!$B$3:$J$504,9,0)</f>
        <v>24</v>
      </c>
      <c r="P234" s="1118"/>
      <c r="R234" s="1075" t="s">
        <v>4801</v>
      </c>
    </row>
    <row r="235" spans="1:18" ht="32.25" hidden="1" customHeight="1" x14ac:dyDescent="0.2">
      <c r="A235" s="1100">
        <v>161</v>
      </c>
      <c r="B235" s="1101" t="str">
        <f t="shared" si="4"/>
        <v>18.50704169.06</v>
      </c>
      <c r="C235" s="1102" t="str">
        <f>VLOOKUP(B235,'[14]TKB(Tao lop HP_All)'!$B$8:$C$451,2,0)</f>
        <v>201810704169006</v>
      </c>
      <c r="D235" s="1101" t="str">
        <f>VLOOKUP(E235,[15]QuyetdinhPCGD!$B$6:$C$807,2,0)</f>
        <v>0704169</v>
      </c>
      <c r="E235" s="1126" t="s">
        <v>430</v>
      </c>
      <c r="F235" s="1146" t="s">
        <v>311</v>
      </c>
      <c r="G235" s="1104" t="s">
        <v>9</v>
      </c>
      <c r="H235" s="1101" t="s">
        <v>4839</v>
      </c>
      <c r="I235" s="1113"/>
      <c r="J235" s="1114" t="s">
        <v>4840</v>
      </c>
      <c r="K235" s="1107" t="e">
        <f>VLOOKUP(A235,[16]K18!$B$5:$K$501,10,0)</f>
        <v>#N/A</v>
      </c>
      <c r="L235" s="1115" t="s">
        <v>115</v>
      </c>
      <c r="M235" s="1107" t="str">
        <f>VLOOKUP(C235,[16]K18!$B$5:$K$501,10,0)</f>
        <v>Mở</v>
      </c>
      <c r="N235" s="1117"/>
      <c r="O235" s="1107">
        <f>VLOOKUP(C235,[16]K18!$B$3:$J$504,9,0)</f>
        <v>24</v>
      </c>
      <c r="P235" s="1118"/>
      <c r="R235" s="1075" t="s">
        <v>4828</v>
      </c>
    </row>
    <row r="236" spans="1:18" ht="32.25" hidden="1" customHeight="1" x14ac:dyDescent="0.2">
      <c r="A236" s="1100">
        <v>162</v>
      </c>
      <c r="B236" s="1101" t="str">
        <f t="shared" si="4"/>
        <v>18.50704175.13</v>
      </c>
      <c r="C236" s="1102" t="str">
        <f>VLOOKUP(B236,'[14]TKB(Tao lop HP_All)'!$B$8:$C$451,2,0)</f>
        <v>201810704175013</v>
      </c>
      <c r="D236" s="1101" t="str">
        <f>VLOOKUP(E236,[15]QuyetdinhPCGD!$B$6:$C$807,2,0)</f>
        <v>0704175</v>
      </c>
      <c r="E236" s="1126" t="s">
        <v>408</v>
      </c>
      <c r="F236" s="1145" t="s">
        <v>138</v>
      </c>
      <c r="G236" s="1104" t="s">
        <v>8</v>
      </c>
      <c r="H236" s="1101" t="s">
        <v>4830</v>
      </c>
      <c r="I236" s="1113"/>
      <c r="J236" s="1114" t="s">
        <v>4840</v>
      </c>
      <c r="K236" s="1107" t="e">
        <f>VLOOKUP(A236,[16]K18!$B$5:$K$501,10,0)</f>
        <v>#N/A</v>
      </c>
      <c r="L236" s="1115" t="s">
        <v>323</v>
      </c>
      <c r="M236" s="1107" t="str">
        <f>VLOOKUP(C236,[16]K18!$B$5:$K$501,10,0)</f>
        <v>Mở</v>
      </c>
      <c r="N236" s="1117"/>
      <c r="O236" s="1107">
        <f>VLOOKUP(C236,[16]K18!$B$3:$J$504,9,0)</f>
        <v>10</v>
      </c>
      <c r="P236" s="1118"/>
      <c r="R236" s="1075" t="s">
        <v>4798</v>
      </c>
    </row>
    <row r="237" spans="1:18" ht="32.25" hidden="1" customHeight="1" x14ac:dyDescent="0.2">
      <c r="A237" s="1100">
        <v>163</v>
      </c>
      <c r="B237" s="1101" t="str">
        <f t="shared" si="4"/>
        <v>18.50704175.14</v>
      </c>
      <c r="C237" s="1102" t="str">
        <f>VLOOKUP(B237,'[14]TKB(Tao lop HP_All)'!$B$8:$C$451,2,0)</f>
        <v>201810704175014</v>
      </c>
      <c r="D237" s="1101" t="str">
        <f>VLOOKUP(E237,[15]QuyetdinhPCGD!$B$6:$C$807,2,0)</f>
        <v>0704175</v>
      </c>
      <c r="E237" s="1126" t="s">
        <v>408</v>
      </c>
      <c r="F237" s="1145" t="s">
        <v>142</v>
      </c>
      <c r="G237" s="1104" t="s">
        <v>8</v>
      </c>
      <c r="H237" s="1101" t="s">
        <v>4830</v>
      </c>
      <c r="I237" s="1113"/>
      <c r="J237" s="1114" t="s">
        <v>4840</v>
      </c>
      <c r="K237" s="1107" t="e">
        <f>VLOOKUP(A237,[16]K18!$B$5:$K$501,10,0)</f>
        <v>#N/A</v>
      </c>
      <c r="L237" s="1115" t="s">
        <v>346</v>
      </c>
      <c r="M237" s="1107" t="str">
        <f>VLOOKUP(C237,[16]K18!$B$5:$K$501,10,0)</f>
        <v>Mở</v>
      </c>
      <c r="N237" s="1117"/>
      <c r="O237" s="1107">
        <f>VLOOKUP(C237,[16]K18!$B$3:$J$504,9,0)</f>
        <v>19</v>
      </c>
      <c r="P237" s="1118"/>
      <c r="R237" s="1075" t="s">
        <v>4801</v>
      </c>
    </row>
    <row r="238" spans="1:18" ht="32.25" hidden="1" customHeight="1" x14ac:dyDescent="0.2">
      <c r="A238" s="1100">
        <v>164</v>
      </c>
      <c r="B238" s="1101" t="str">
        <f t="shared" si="4"/>
        <v>18.50704175.15</v>
      </c>
      <c r="C238" s="1112" t="str">
        <f>VLOOKUP(B238,'[14]TKB(Tao lop HP_All)'!$B$8:$C$451,2,0)</f>
        <v>201810704175015</v>
      </c>
      <c r="D238" s="1101" t="str">
        <f>VLOOKUP(E238,[15]QuyetdinhPCGD!$B$6:$C$807,2,0)</f>
        <v>0704175</v>
      </c>
      <c r="E238" s="1126" t="s">
        <v>408</v>
      </c>
      <c r="F238" s="1146" t="s">
        <v>311</v>
      </c>
      <c r="G238" s="1104" t="s">
        <v>8</v>
      </c>
      <c r="H238" s="1101" t="s">
        <v>4830</v>
      </c>
      <c r="I238" s="1113"/>
      <c r="J238" s="1114" t="s">
        <v>4840</v>
      </c>
      <c r="K238" s="1116" t="e">
        <f>VLOOKUP(A238,[16]K18!$B$5:$K$501,10,0)</f>
        <v>#N/A</v>
      </c>
      <c r="L238" s="1115" t="s">
        <v>353</v>
      </c>
      <c r="M238" s="1116" t="str">
        <f>VLOOKUP(C238,[16]K18!$B$5:$K$501,10,0)</f>
        <v>Không mở</v>
      </c>
      <c r="N238" s="1117"/>
      <c r="O238" s="1107">
        <f>VLOOKUP(C238,[16]K18!$B$3:$J$504,9,0)</f>
        <v>4</v>
      </c>
      <c r="P238" s="1118"/>
      <c r="R238" s="1075" t="s">
        <v>4828</v>
      </c>
    </row>
    <row r="239" spans="1:18" ht="32.25" hidden="1" customHeight="1" x14ac:dyDescent="0.2">
      <c r="A239" s="1100">
        <v>165</v>
      </c>
      <c r="B239" s="1101" t="str">
        <f t="shared" si="4"/>
        <v>18.50704176.04</v>
      </c>
      <c r="C239" s="1102" t="str">
        <f>VLOOKUP(B239,'[14]TKB(Tao lop HP_All)'!$B$8:$C$451,2,0)</f>
        <v>201810704176004</v>
      </c>
      <c r="D239" s="1101" t="str">
        <f>VLOOKUP(E239,[15]QuyetdinhPCGD!$B$6:$C$807,2,0)</f>
        <v>0704176</v>
      </c>
      <c r="E239" s="1129" t="s">
        <v>432</v>
      </c>
      <c r="F239" s="1145" t="s">
        <v>142</v>
      </c>
      <c r="G239" s="1104" t="s">
        <v>10</v>
      </c>
      <c r="H239" s="1101" t="s">
        <v>4830</v>
      </c>
      <c r="I239" s="1113"/>
      <c r="J239" s="1114" t="s">
        <v>4840</v>
      </c>
      <c r="K239" s="1107" t="e">
        <f>VLOOKUP(A239,[16]K18!$B$5:$K$501,10,0)</f>
        <v>#N/A</v>
      </c>
      <c r="L239" s="1115" t="s">
        <v>89</v>
      </c>
      <c r="M239" s="1107" t="str">
        <f>VLOOKUP(C239,[16]K18!$B$5:$K$501,10,0)</f>
        <v>Mở</v>
      </c>
      <c r="N239" s="1117"/>
      <c r="O239" s="1107">
        <f>VLOOKUP(C239,[16]K18!$B$3:$J$504,9,0)</f>
        <v>34</v>
      </c>
      <c r="P239" s="1118"/>
      <c r="R239" s="1075" t="s">
        <v>4801</v>
      </c>
    </row>
    <row r="240" spans="1:18" ht="32.25" hidden="1" customHeight="1" x14ac:dyDescent="0.2">
      <c r="A240" s="1100">
        <v>166</v>
      </c>
      <c r="B240" s="1101" t="str">
        <f t="shared" si="4"/>
        <v>18.50704176.05</v>
      </c>
      <c r="C240" s="1102" t="str">
        <f>VLOOKUP(B240,'[14]TKB(Tao lop HP_All)'!$B$8:$C$451,2,0)</f>
        <v>201810704176005</v>
      </c>
      <c r="D240" s="1101" t="str">
        <f>VLOOKUP(E240,[15]QuyetdinhPCGD!$B$6:$C$807,2,0)</f>
        <v>0704176</v>
      </c>
      <c r="E240" s="1129" t="s">
        <v>432</v>
      </c>
      <c r="F240" s="1145" t="s">
        <v>142</v>
      </c>
      <c r="G240" s="1104" t="s">
        <v>11</v>
      </c>
      <c r="H240" s="1101" t="s">
        <v>4830</v>
      </c>
      <c r="I240" s="1113"/>
      <c r="J240" s="1114" t="s">
        <v>4840</v>
      </c>
      <c r="K240" s="1107" t="e">
        <f>VLOOKUP(A240,[16]K18!$B$5:$K$501,10,0)</f>
        <v>#N/A</v>
      </c>
      <c r="L240" s="1115" t="s">
        <v>112</v>
      </c>
      <c r="M240" s="1107" t="str">
        <f>VLOOKUP(C240,[16]K18!$B$5:$K$501,10,0)</f>
        <v>Mở</v>
      </c>
      <c r="N240" s="1117"/>
      <c r="O240" s="1107">
        <f>VLOOKUP(C240,[16]K18!$B$3:$J$504,9,0)</f>
        <v>33</v>
      </c>
      <c r="P240" s="1118"/>
      <c r="R240" s="1075" t="s">
        <v>4801</v>
      </c>
    </row>
    <row r="241" spans="1:18" ht="32.25" hidden="1" customHeight="1" x14ac:dyDescent="0.2">
      <c r="A241" s="1100">
        <v>167</v>
      </c>
      <c r="B241" s="1101" t="str">
        <f t="shared" si="4"/>
        <v>18.50704176.06</v>
      </c>
      <c r="C241" s="1112" t="str">
        <f>VLOOKUP(B241,'[14]TKB(Tao lop HP_All)'!$B$8:$C$451,2,0)</f>
        <v>201810704176006</v>
      </c>
      <c r="D241" s="1101" t="str">
        <f>VLOOKUP(E241,[15]QuyetdinhPCGD!$B$6:$C$807,2,0)</f>
        <v>0704176</v>
      </c>
      <c r="E241" s="1129" t="s">
        <v>432</v>
      </c>
      <c r="F241" s="1145" t="s">
        <v>142</v>
      </c>
      <c r="G241" s="1104" t="s">
        <v>12</v>
      </c>
      <c r="H241" s="1101" t="s">
        <v>4830</v>
      </c>
      <c r="I241" s="1113"/>
      <c r="J241" s="1114" t="s">
        <v>4840</v>
      </c>
      <c r="K241" s="1116" t="e">
        <f>VLOOKUP(A241,[16]K18!$B$5:$K$501,10,0)</f>
        <v>#N/A</v>
      </c>
      <c r="L241" s="1115" t="s">
        <v>115</v>
      </c>
      <c r="M241" s="1116" t="str">
        <f>VLOOKUP(C241,[16]K18!$B$5:$K$501,10,0)</f>
        <v>Không mở</v>
      </c>
      <c r="N241" s="1117"/>
      <c r="O241" s="1107">
        <f>VLOOKUP(C241,[16]K18!$B$3:$J$504,9,0)</f>
        <v>9</v>
      </c>
      <c r="P241" s="1118"/>
      <c r="R241" s="1075" t="s">
        <v>4801</v>
      </c>
    </row>
    <row r="242" spans="1:18" ht="32.25" hidden="1" customHeight="1" x14ac:dyDescent="0.2">
      <c r="A242" s="1100">
        <v>168</v>
      </c>
      <c r="B242" s="1101" t="str">
        <f t="shared" si="4"/>
        <v>18.51304137.03</v>
      </c>
      <c r="C242" s="1112" t="str">
        <f>VLOOKUP(B242,'[14]TKB(Tao lop HP_All)'!$B$8:$C$451,2,0)</f>
        <v>201811304137003</v>
      </c>
      <c r="D242" s="1101" t="str">
        <f>VLOOKUP(E242,[15]QuyetdinhPCGD!$B$6:$C$807,2,0)</f>
        <v>1304137</v>
      </c>
      <c r="E242" s="1126" t="s">
        <v>4086</v>
      </c>
      <c r="F242" s="1145" t="s">
        <v>68</v>
      </c>
      <c r="G242" s="1104" t="s">
        <v>13</v>
      </c>
      <c r="H242" s="1101" t="s">
        <v>4805</v>
      </c>
      <c r="I242" s="1113"/>
      <c r="J242" s="1114" t="s">
        <v>4840</v>
      </c>
      <c r="K242" s="1116" t="e">
        <f>VLOOKUP(A242,[16]K18!$B$5:$K$501,10,0)</f>
        <v>#N/A</v>
      </c>
      <c r="L242" s="1115" t="s">
        <v>75</v>
      </c>
      <c r="M242" s="1116" t="str">
        <f>VLOOKUP(C242,[16]K18!$B$5:$K$501,10,0)</f>
        <v>Không mở</v>
      </c>
      <c r="N242" s="1117"/>
      <c r="O242" s="1107">
        <f>VLOOKUP(C242,[16]K18!$B$3:$J$504,9,0)</f>
        <v>5</v>
      </c>
      <c r="P242" s="1118"/>
      <c r="R242" s="1075" t="s">
        <v>4798</v>
      </c>
    </row>
    <row r="243" spans="1:18" ht="32.25" hidden="1" customHeight="1" x14ac:dyDescent="0.2">
      <c r="A243" s="1100">
        <v>169</v>
      </c>
      <c r="B243" s="1101" t="str">
        <f t="shared" si="4"/>
        <v>18.51304137.04</v>
      </c>
      <c r="C243" s="1112" t="str">
        <f>VLOOKUP(B243,'[14]TKB(Tao lop HP_All)'!$B$8:$C$451,2,0)</f>
        <v>201811304137004</v>
      </c>
      <c r="D243" s="1101" t="str">
        <f>VLOOKUP(E243,[15]QuyetdinhPCGD!$B$6:$C$807,2,0)</f>
        <v>1304137</v>
      </c>
      <c r="E243" s="1126" t="s">
        <v>4086</v>
      </c>
      <c r="F243" s="1145" t="s">
        <v>94</v>
      </c>
      <c r="G243" s="1104" t="s">
        <v>13</v>
      </c>
      <c r="H243" s="1101" t="s">
        <v>4805</v>
      </c>
      <c r="I243" s="1113"/>
      <c r="J243" s="1114" t="s">
        <v>4840</v>
      </c>
      <c r="K243" s="1116" t="e">
        <f>VLOOKUP(A243,[16]K18!$B$5:$K$501,10,0)</f>
        <v>#N/A</v>
      </c>
      <c r="L243" s="1115" t="s">
        <v>89</v>
      </c>
      <c r="M243" s="1116" t="str">
        <f>VLOOKUP(C243,[16]K18!$B$5:$K$501,10,0)</f>
        <v>Không mở</v>
      </c>
      <c r="N243" s="1117"/>
      <c r="O243" s="1107">
        <f>VLOOKUP(C243,[16]K18!$B$3:$J$504,9,0)</f>
        <v>3</v>
      </c>
      <c r="P243" s="1118"/>
      <c r="R243" s="1075" t="s">
        <v>4798</v>
      </c>
    </row>
    <row r="244" spans="1:18" ht="32.25" hidden="1" customHeight="1" x14ac:dyDescent="0.2">
      <c r="A244" s="1100">
        <v>170</v>
      </c>
      <c r="B244" s="1101" t="str">
        <f t="shared" si="4"/>
        <v>18.50704183.02</v>
      </c>
      <c r="C244" s="1102" t="str">
        <f>VLOOKUP(B244,'[14]TKB(Tao lop HP_All)'!$B$8:$C$451,2,0)</f>
        <v>201810704183002</v>
      </c>
      <c r="D244" s="1101" t="str">
        <f>VLOOKUP(E244,[15]QuyetdinhPCGD!$B$6:$C$807,2,0)</f>
        <v>0704183</v>
      </c>
      <c r="E244" s="1126" t="s">
        <v>3870</v>
      </c>
      <c r="F244" s="1145" t="s">
        <v>169</v>
      </c>
      <c r="G244" s="1104" t="s">
        <v>11</v>
      </c>
      <c r="H244" s="1101" t="s">
        <v>4805</v>
      </c>
      <c r="I244" s="1113"/>
      <c r="J244" s="1114" t="s">
        <v>2686</v>
      </c>
      <c r="K244" s="1107" t="e">
        <f>VLOOKUP(A244,[16]K18!$B$5:$K$501,10,0)</f>
        <v>#N/A</v>
      </c>
      <c r="L244" s="1115" t="s">
        <v>70</v>
      </c>
      <c r="M244" s="1107" t="str">
        <f>VLOOKUP(C244,[16]K18!$B$5:$K$501,10,0)</f>
        <v>Mở</v>
      </c>
      <c r="N244" s="1117"/>
      <c r="O244" s="1107">
        <f>VLOOKUP(C244,[16]K18!$B$3:$J$504,9,0)</f>
        <v>64</v>
      </c>
      <c r="P244" s="1118"/>
      <c r="R244" s="1075" t="s">
        <v>4798</v>
      </c>
    </row>
    <row r="245" spans="1:18" ht="32.25" hidden="1" customHeight="1" x14ac:dyDescent="0.2">
      <c r="A245" s="1100">
        <v>171</v>
      </c>
      <c r="B245" s="1101" t="str">
        <f t="shared" si="4"/>
        <v>18.50704184.02</v>
      </c>
      <c r="C245" s="1112" t="str">
        <f>VLOOKUP(B245,'[14]TKB(Tao lop HP_All)'!$B$8:$C$451,2,0)</f>
        <v>201810704184002</v>
      </c>
      <c r="D245" s="1101" t="str">
        <f>VLOOKUP(E245,[15]QuyetdinhPCGD!$B$6:$C$807,2,0)</f>
        <v>0704184</v>
      </c>
      <c r="E245" s="1125" t="s">
        <v>403</v>
      </c>
      <c r="F245" s="1145" t="s">
        <v>169</v>
      </c>
      <c r="G245" s="1104" t="s">
        <v>10</v>
      </c>
      <c r="H245" s="1101" t="s">
        <v>293</v>
      </c>
      <c r="I245" s="1113"/>
      <c r="J245" s="1114" t="s">
        <v>2686</v>
      </c>
      <c r="K245" s="1116" t="e">
        <f>VLOOKUP(A245,[16]K18!$B$5:$K$501,10,0)</f>
        <v>#N/A</v>
      </c>
      <c r="L245" s="1115" t="s">
        <v>70</v>
      </c>
      <c r="M245" s="1116" t="str">
        <f>VLOOKUP(C245,[16]K18!$B$5:$K$501,10,0)</f>
        <v>Không mở</v>
      </c>
      <c r="N245" s="1117"/>
      <c r="O245" s="1107">
        <f>VLOOKUP(C245,[16]K18!$B$3:$J$504,9,0)</f>
        <v>4</v>
      </c>
      <c r="P245" s="1118"/>
      <c r="R245" s="1075" t="s">
        <v>4798</v>
      </c>
    </row>
    <row r="246" spans="1:18" ht="32.25" hidden="1" customHeight="1" x14ac:dyDescent="0.2">
      <c r="A246" s="1100">
        <v>172</v>
      </c>
      <c r="B246" s="1101" t="str">
        <f t="shared" si="4"/>
        <v>18.50704107.03</v>
      </c>
      <c r="C246" s="1112" t="str">
        <f>VLOOKUP(B246,'[14]TKB(Tao lop HP_All)'!$B$8:$C$451,2,0)</f>
        <v>201810704107003</v>
      </c>
      <c r="D246" s="1101" t="str">
        <f>VLOOKUP(E246,[15]QuyetdinhPCGD!$B$6:$C$807,2,0)</f>
        <v>0704107</v>
      </c>
      <c r="E246" s="1129" t="s">
        <v>4836</v>
      </c>
      <c r="F246" s="1104" t="s">
        <v>169</v>
      </c>
      <c r="G246" s="1104" t="s">
        <v>13</v>
      </c>
      <c r="H246" s="1101" t="s">
        <v>4791</v>
      </c>
      <c r="I246" s="1113"/>
      <c r="J246" s="1114" t="s">
        <v>2690</v>
      </c>
      <c r="K246" s="1116" t="e">
        <f>VLOOKUP(A246,[16]K18!$B$5:$K$501,10,0)</f>
        <v>#N/A</v>
      </c>
      <c r="L246" s="1115" t="s">
        <v>75</v>
      </c>
      <c r="M246" s="1116" t="str">
        <f>VLOOKUP(C246,[16]K18!$B$5:$K$501,10,0)</f>
        <v>Không mở</v>
      </c>
      <c r="N246" s="1117"/>
      <c r="O246" s="1107">
        <f>VLOOKUP(C246,[16]K18!$B$3:$J$504,9,0)</f>
        <v>0</v>
      </c>
      <c r="P246" s="1118"/>
      <c r="R246" s="1075" t="s">
        <v>4798</v>
      </c>
    </row>
    <row r="247" spans="1:18" ht="32.25" hidden="1" customHeight="1" x14ac:dyDescent="0.2">
      <c r="A247" s="1100">
        <v>173</v>
      </c>
      <c r="B247" s="1101" t="str">
        <f t="shared" si="4"/>
        <v>18.50704111.03</v>
      </c>
      <c r="C247" s="1112" t="str">
        <f>VLOOKUP(B247,'[14]TKB(Tao lop HP_All)'!$B$8:$C$451,2,0)</f>
        <v>201810704111003</v>
      </c>
      <c r="D247" s="1101" t="str">
        <f>VLOOKUP(E247,[15]QuyetdinhPCGD!$B$6:$C$807,2,0)</f>
        <v>0704111</v>
      </c>
      <c r="E247" s="1135" t="s">
        <v>4837</v>
      </c>
      <c r="F247" s="1130" t="s">
        <v>173</v>
      </c>
      <c r="G247" s="1104" t="s">
        <v>11</v>
      </c>
      <c r="H247" s="1101" t="s">
        <v>4791</v>
      </c>
      <c r="I247" s="1113"/>
      <c r="J247" s="1114" t="s">
        <v>2690</v>
      </c>
      <c r="K247" s="1116" t="s">
        <v>3585</v>
      </c>
      <c r="L247" s="1115" t="s">
        <v>75</v>
      </c>
      <c r="M247" s="1116" t="s">
        <v>3585</v>
      </c>
      <c r="N247" s="1117"/>
      <c r="O247" s="1107"/>
      <c r="P247" s="1118"/>
      <c r="R247" s="1075" t="s">
        <v>4798</v>
      </c>
    </row>
    <row r="248" spans="1:18" ht="32.25" hidden="1" customHeight="1" x14ac:dyDescent="0.2">
      <c r="A248" s="1100">
        <v>174</v>
      </c>
      <c r="B248" s="1101" t="str">
        <f t="shared" si="4"/>
        <v>18.50704113.05</v>
      </c>
      <c r="C248" s="1112" t="str">
        <f>VLOOKUP(B248,'[14]TKB(Tao lop HP_All)'!$B$8:$C$451,2,0)</f>
        <v>201810704113005</v>
      </c>
      <c r="D248" s="1101" t="str">
        <f>VLOOKUP(E248,[15]QuyetdinhPCGD!$B$6:$C$807,2,0)</f>
        <v>0704113</v>
      </c>
      <c r="E248" s="1147" t="s">
        <v>426</v>
      </c>
      <c r="F248" s="1104" t="s">
        <v>68</v>
      </c>
      <c r="G248" s="1104" t="s">
        <v>13</v>
      </c>
      <c r="H248" s="1101" t="s">
        <v>4791</v>
      </c>
      <c r="I248" s="1113"/>
      <c r="J248" s="1114" t="s">
        <v>2690</v>
      </c>
      <c r="K248" s="1116" t="e">
        <f>VLOOKUP(A248,[16]K18!$B$5:$K$501,10,0)</f>
        <v>#N/A</v>
      </c>
      <c r="L248" s="1115" t="s">
        <v>112</v>
      </c>
      <c r="M248" s="1116" t="str">
        <f>VLOOKUP(C248,[16]K18!$B$5:$K$501,10,0)</f>
        <v>Không mở</v>
      </c>
      <c r="N248" s="1117"/>
      <c r="O248" s="1107">
        <f>VLOOKUP(C248,[16]K18!$B$3:$J$504,9,0)</f>
        <v>4</v>
      </c>
      <c r="P248" s="1118"/>
      <c r="R248" s="1075" t="s">
        <v>4798</v>
      </c>
    </row>
    <row r="249" spans="1:18" ht="32.25" hidden="1" customHeight="1" x14ac:dyDescent="0.2">
      <c r="A249" s="1100">
        <v>175</v>
      </c>
      <c r="B249" s="1101" t="str">
        <f t="shared" si="4"/>
        <v>18.51204101.07</v>
      </c>
      <c r="C249" s="1102" t="str">
        <f>VLOOKUP(B249,'[14]TKB(Tao lop HP_All)'!$B$8:$C$451,2,0)</f>
        <v>201811204101007</v>
      </c>
      <c r="D249" s="1101" t="str">
        <f>VLOOKUP(E249,[15]QuyetdinhPCGD!$B$6:$C$807,2,0)</f>
        <v>1204101</v>
      </c>
      <c r="E249" s="1126" t="s">
        <v>824</v>
      </c>
      <c r="F249" s="1104" t="s">
        <v>94</v>
      </c>
      <c r="G249" s="1104" t="s">
        <v>9</v>
      </c>
      <c r="H249" s="1101" t="s">
        <v>4791</v>
      </c>
      <c r="I249" s="1113"/>
      <c r="J249" s="1114" t="s">
        <v>2690</v>
      </c>
      <c r="K249" s="1107" t="e">
        <f>VLOOKUP(A249,[16]K18!$B$5:$K$501,10,0)</f>
        <v>#N/A</v>
      </c>
      <c r="L249" s="1115" t="s">
        <v>117</v>
      </c>
      <c r="M249" s="1107" t="str">
        <f>VLOOKUP(C249,[16]K18!$B$5:$K$501,10,0)</f>
        <v>Mở</v>
      </c>
      <c r="N249" s="1117"/>
      <c r="O249" s="1107">
        <f>VLOOKUP(C249,[16]K18!$B$3:$J$504,9,0)</f>
        <v>29</v>
      </c>
      <c r="P249" s="1118"/>
      <c r="R249" s="1075" t="s">
        <v>4798</v>
      </c>
    </row>
    <row r="250" spans="1:18" ht="32.25" hidden="1" customHeight="1" x14ac:dyDescent="0.2">
      <c r="A250" s="1100">
        <v>176</v>
      </c>
      <c r="B250" s="1101" t="str">
        <f t="shared" si="4"/>
        <v>18.50704132.03</v>
      </c>
      <c r="C250" s="1112" t="str">
        <f>VLOOKUP(B250,'[14]TKB(Tao lop HP_All)'!$B$8:$C$451,2,0)</f>
        <v>201810704132003</v>
      </c>
      <c r="D250" s="1101" t="str">
        <f>VLOOKUP(E250,[15]QuyetdinhPCGD!$B$6:$C$807,2,0)</f>
        <v>0704132</v>
      </c>
      <c r="E250" s="1148" t="s">
        <v>4838</v>
      </c>
      <c r="F250" s="1104" t="s">
        <v>68</v>
      </c>
      <c r="G250" s="1104" t="s">
        <v>13</v>
      </c>
      <c r="H250" s="1101" t="s">
        <v>293</v>
      </c>
      <c r="I250" s="1113"/>
      <c r="J250" s="1114" t="s">
        <v>2690</v>
      </c>
      <c r="K250" s="1116" t="e">
        <f>VLOOKUP(A250,[16]K18!$B$5:$K$501,10,0)</f>
        <v>#N/A</v>
      </c>
      <c r="L250" s="1115" t="s">
        <v>75</v>
      </c>
      <c r="M250" s="1116" t="str">
        <f>VLOOKUP(C250,[16]K18!$B$5:$K$501,10,0)</f>
        <v>Không mở</v>
      </c>
      <c r="N250" s="1117"/>
      <c r="O250" s="1107">
        <f>VLOOKUP(C250,[16]K18!$B$3:$J$504,9,0)</f>
        <v>0</v>
      </c>
      <c r="P250" s="1118"/>
      <c r="R250" s="1075" t="s">
        <v>4798</v>
      </c>
    </row>
    <row r="251" spans="1:18" ht="32.25" hidden="1" customHeight="1" x14ac:dyDescent="0.2">
      <c r="A251" s="1100">
        <v>177</v>
      </c>
      <c r="B251" s="1101" t="str">
        <f t="shared" si="4"/>
        <v>18.51204107.09</v>
      </c>
      <c r="C251" s="1102" t="str">
        <f>VLOOKUP(B251,'[14]TKB(Tao lop HP_All)'!$B$8:$C$451,2,0)</f>
        <v>201811204107009</v>
      </c>
      <c r="D251" s="1101" t="str">
        <f>VLOOKUP(E251,[15]QuyetdinhPCGD!$B$6:$C$807,2,0)</f>
        <v>1204107</v>
      </c>
      <c r="E251" s="1126" t="s">
        <v>288</v>
      </c>
      <c r="F251" s="1104" t="s">
        <v>71</v>
      </c>
      <c r="G251" s="1104" t="s">
        <v>9</v>
      </c>
      <c r="H251" s="1101" t="s">
        <v>4791</v>
      </c>
      <c r="I251" s="1113"/>
      <c r="J251" s="1114" t="s">
        <v>2690</v>
      </c>
      <c r="K251" s="1107" t="e">
        <f>VLOOKUP(A251,[16]K18!$B$5:$K$501,10,0)</f>
        <v>#N/A</v>
      </c>
      <c r="L251" s="1115" t="s">
        <v>176</v>
      </c>
      <c r="M251" s="1107" t="str">
        <f>VLOOKUP(C251,[16]K18!$B$5:$K$501,10,0)</f>
        <v>Mở</v>
      </c>
      <c r="N251" s="1117"/>
      <c r="O251" s="1107">
        <f>VLOOKUP(C251,[16]K18!$B$3:$J$504,9,0)</f>
        <v>57</v>
      </c>
      <c r="P251" s="1118"/>
      <c r="R251" s="1075" t="s">
        <v>4798</v>
      </c>
    </row>
    <row r="252" spans="1:18" ht="32.25" hidden="1" customHeight="1" x14ac:dyDescent="0.2">
      <c r="A252" s="1100">
        <v>178</v>
      </c>
      <c r="B252" s="1101" t="str">
        <f t="shared" si="4"/>
        <v>18.50704166.03</v>
      </c>
      <c r="C252" s="1102" t="str">
        <f>VLOOKUP(B252,'[14]TKB(Tao lop HP_All)'!$B$8:$C$451,2,0)</f>
        <v>201810704166003</v>
      </c>
      <c r="D252" s="1101" t="str">
        <f>VLOOKUP(E252,[15]QuyetdinhPCGD!$B$6:$C$807,2,0)</f>
        <v>0704166</v>
      </c>
      <c r="E252" s="1126" t="s">
        <v>423</v>
      </c>
      <c r="F252" s="1104" t="s">
        <v>68</v>
      </c>
      <c r="G252" s="1104" t="s">
        <v>8</v>
      </c>
      <c r="H252" s="1101" t="s">
        <v>4791</v>
      </c>
      <c r="I252" s="1113"/>
      <c r="J252" s="1114" t="s">
        <v>2690</v>
      </c>
      <c r="K252" s="1107" t="e">
        <f>VLOOKUP(A252,[16]K18!$B$5:$K$501,10,0)</f>
        <v>#N/A</v>
      </c>
      <c r="L252" s="1115" t="s">
        <v>75</v>
      </c>
      <c r="M252" s="1107" t="str">
        <f>VLOOKUP(C252,[16]K18!$B$5:$K$501,10,0)</f>
        <v>Mở</v>
      </c>
      <c r="N252" s="1117"/>
      <c r="O252" s="1107">
        <f>VLOOKUP(C252,[16]K18!$B$3:$J$504,9,0)</f>
        <v>73</v>
      </c>
      <c r="P252" s="1118"/>
      <c r="R252" s="1075" t="s">
        <v>4798</v>
      </c>
    </row>
    <row r="253" spans="1:18" ht="32.25" hidden="1" customHeight="1" x14ac:dyDescent="0.2">
      <c r="A253" s="1100">
        <v>179</v>
      </c>
      <c r="B253" s="1101" t="str">
        <f t="shared" si="4"/>
        <v>18.50704169.07</v>
      </c>
      <c r="C253" s="1102" t="str">
        <f>VLOOKUP(B253,'[14]TKB(Tao lop HP_All)'!$B$8:$C$451,2,0)</f>
        <v>201810704169007</v>
      </c>
      <c r="D253" s="1101" t="str">
        <f>VLOOKUP(E253,[15]QuyetdinhPCGD!$B$6:$C$807,2,0)</f>
        <v>0704169</v>
      </c>
      <c r="E253" s="1126" t="s">
        <v>430</v>
      </c>
      <c r="F253" s="1104" t="s">
        <v>138</v>
      </c>
      <c r="G253" s="1104" t="s">
        <v>11</v>
      </c>
      <c r="H253" s="1101" t="s">
        <v>4839</v>
      </c>
      <c r="I253" s="1113"/>
      <c r="J253" s="1114" t="s">
        <v>4840</v>
      </c>
      <c r="K253" s="1107" t="e">
        <f>VLOOKUP(A253,[16]K18!$B$5:$K$501,10,0)</f>
        <v>#N/A</v>
      </c>
      <c r="L253" s="1115" t="s">
        <v>117</v>
      </c>
      <c r="M253" s="1107" t="str">
        <f>VLOOKUP(C253,[16]K18!$B$5:$K$501,10,0)</f>
        <v>Mở</v>
      </c>
      <c r="N253" s="1117"/>
      <c r="O253" s="1107">
        <f>VLOOKUP(C253,[16]K18!$B$3:$J$504,9,0)</f>
        <v>24</v>
      </c>
      <c r="P253" s="1118"/>
      <c r="R253" s="1075" t="s">
        <v>4798</v>
      </c>
    </row>
    <row r="254" spans="1:18" ht="32.25" hidden="1" customHeight="1" x14ac:dyDescent="0.2">
      <c r="A254" s="1100">
        <v>180</v>
      </c>
      <c r="B254" s="1101" t="str">
        <f t="shared" si="4"/>
        <v>18.50704169.08</v>
      </c>
      <c r="C254" s="1102" t="str">
        <f>VLOOKUP(B254,'[14]TKB(Tao lop HP_All)'!$B$8:$C$451,2,0)</f>
        <v>201810704169008</v>
      </c>
      <c r="D254" s="1101" t="str">
        <f>VLOOKUP(E254,[15]QuyetdinhPCGD!$B$6:$C$807,2,0)</f>
        <v>0704169</v>
      </c>
      <c r="E254" s="1126" t="s">
        <v>430</v>
      </c>
      <c r="F254" s="1104" t="s">
        <v>142</v>
      </c>
      <c r="G254" s="1104" t="s">
        <v>11</v>
      </c>
      <c r="H254" s="1101" t="s">
        <v>4839</v>
      </c>
      <c r="I254" s="1113"/>
      <c r="J254" s="1114" t="s">
        <v>4840</v>
      </c>
      <c r="K254" s="1107" t="e">
        <f>VLOOKUP(A254,[16]K18!$B$5:$K$501,10,0)</f>
        <v>#N/A</v>
      </c>
      <c r="L254" s="1115" t="s">
        <v>119</v>
      </c>
      <c r="M254" s="1107" t="str">
        <f>VLOOKUP(C254,[16]K18!$B$5:$K$501,10,0)</f>
        <v>Mở</v>
      </c>
      <c r="N254" s="1117"/>
      <c r="O254" s="1107">
        <f>VLOOKUP(C254,[16]K18!$B$3:$J$504,9,0)</f>
        <v>24</v>
      </c>
      <c r="P254" s="1118"/>
      <c r="R254" s="1075" t="s">
        <v>4801</v>
      </c>
    </row>
    <row r="255" spans="1:18" ht="32.25" hidden="1" customHeight="1" x14ac:dyDescent="0.2">
      <c r="A255" s="1100">
        <v>181</v>
      </c>
      <c r="B255" s="1101" t="str">
        <f t="shared" si="4"/>
        <v>18.50704169.09</v>
      </c>
      <c r="C255" s="1112" t="str">
        <f>VLOOKUP(B255,'[14]TKB(Tao lop HP_All)'!$B$8:$C$451,2,0)</f>
        <v>201810704169009</v>
      </c>
      <c r="D255" s="1101" t="str">
        <f>VLOOKUP(E255,[15]QuyetdinhPCGD!$B$6:$C$807,2,0)</f>
        <v>0704169</v>
      </c>
      <c r="E255" s="1126" t="s">
        <v>430</v>
      </c>
      <c r="F255" s="1130" t="s">
        <v>311</v>
      </c>
      <c r="G255" s="1104" t="s">
        <v>11</v>
      </c>
      <c r="H255" s="1101" t="s">
        <v>4839</v>
      </c>
      <c r="I255" s="1113"/>
      <c r="J255" s="1114" t="s">
        <v>4840</v>
      </c>
      <c r="K255" s="1116" t="e">
        <f>VLOOKUP(A255,[16]K18!$B$5:$K$501,10,0)</f>
        <v>#N/A</v>
      </c>
      <c r="L255" s="1115" t="s">
        <v>176</v>
      </c>
      <c r="M255" s="1116" t="str">
        <f>VLOOKUP(C255,[16]K18!$B$5:$K$501,10,0)</f>
        <v>Không mở</v>
      </c>
      <c r="N255" s="1117"/>
      <c r="O255" s="1107">
        <f>VLOOKUP(C255,[16]K18!$B$3:$J$504,9,0)</f>
        <v>5</v>
      </c>
      <c r="P255" s="1118"/>
      <c r="R255" s="1075" t="s">
        <v>4828</v>
      </c>
    </row>
    <row r="256" spans="1:18" ht="32.25" hidden="1" customHeight="1" x14ac:dyDescent="0.2">
      <c r="A256" s="1100">
        <v>182</v>
      </c>
      <c r="B256" s="1101" t="str">
        <f t="shared" si="4"/>
        <v>18.50704175.16</v>
      </c>
      <c r="C256" s="1102" t="str">
        <f>VLOOKUP(B256,'[14]TKB(Tao lop HP_All)'!$B$8:$C$451,2,0)</f>
        <v>201810704175016</v>
      </c>
      <c r="D256" s="1101" t="str">
        <f>VLOOKUP(E256,[15]QuyetdinhPCGD!$B$6:$C$807,2,0)</f>
        <v>0704175</v>
      </c>
      <c r="E256" s="1126" t="s">
        <v>408</v>
      </c>
      <c r="F256" s="1104" t="s">
        <v>138</v>
      </c>
      <c r="G256" s="1104" t="s">
        <v>10</v>
      </c>
      <c r="H256" s="1101" t="s">
        <v>4830</v>
      </c>
      <c r="I256" s="1113"/>
      <c r="J256" s="1114" t="s">
        <v>4840</v>
      </c>
      <c r="K256" s="1107" t="e">
        <f>VLOOKUP(A256,[16]K18!$B$5:$K$501,10,0)</f>
        <v>#N/A</v>
      </c>
      <c r="L256" s="1115" t="s">
        <v>355</v>
      </c>
      <c r="M256" s="1107" t="str">
        <f>VLOOKUP(C256,[16]K18!$B$5:$K$501,10,0)</f>
        <v>Mở</v>
      </c>
      <c r="N256" s="1117"/>
      <c r="O256" s="1107">
        <f>VLOOKUP(C256,[16]K18!$B$3:$J$504,9,0)</f>
        <v>19</v>
      </c>
      <c r="P256" s="1118"/>
      <c r="R256" s="1075" t="s">
        <v>4798</v>
      </c>
    </row>
    <row r="257" spans="1:18" ht="32.25" hidden="1" customHeight="1" x14ac:dyDescent="0.2">
      <c r="A257" s="1100">
        <v>183</v>
      </c>
      <c r="B257" s="1101" t="str">
        <f t="shared" si="4"/>
        <v>18.50704175.17</v>
      </c>
      <c r="C257" s="1102" t="str">
        <f>VLOOKUP(B257,'[14]TKB(Tao lop HP_All)'!$B$8:$C$451,2,0)</f>
        <v>201810704175017</v>
      </c>
      <c r="D257" s="1101" t="str">
        <f>VLOOKUP(E257,[15]QuyetdinhPCGD!$B$6:$C$807,2,0)</f>
        <v>0704175</v>
      </c>
      <c r="E257" s="1126" t="s">
        <v>408</v>
      </c>
      <c r="F257" s="1104" t="s">
        <v>142</v>
      </c>
      <c r="G257" s="1104" t="s">
        <v>10</v>
      </c>
      <c r="H257" s="1101" t="s">
        <v>4830</v>
      </c>
      <c r="I257" s="1113"/>
      <c r="J257" s="1114" t="s">
        <v>4840</v>
      </c>
      <c r="K257" s="1107" t="e">
        <f>VLOOKUP(A257,[16]K18!$B$5:$K$501,10,0)</f>
        <v>#N/A</v>
      </c>
      <c r="L257" s="1115" t="s">
        <v>358</v>
      </c>
      <c r="M257" s="1107" t="str">
        <f>VLOOKUP(C257,[16]K18!$B$5:$K$501,10,0)</f>
        <v>Mở</v>
      </c>
      <c r="N257" s="1117"/>
      <c r="O257" s="1107">
        <f>VLOOKUP(C257,[16]K18!$B$3:$J$504,9,0)</f>
        <v>19</v>
      </c>
      <c r="P257" s="1118"/>
      <c r="R257" s="1075" t="s">
        <v>4801</v>
      </c>
    </row>
    <row r="258" spans="1:18" ht="32.25" hidden="1" customHeight="1" x14ac:dyDescent="0.2">
      <c r="A258" s="1100">
        <v>184</v>
      </c>
      <c r="B258" s="1101" t="str">
        <f t="shared" si="4"/>
        <v>18.50704175.18</v>
      </c>
      <c r="C258" s="1112" t="str">
        <f>VLOOKUP(B258,'[14]TKB(Tao lop HP_All)'!$B$8:$C$451,2,0)</f>
        <v>201810704175018</v>
      </c>
      <c r="D258" s="1101" t="str">
        <f>VLOOKUP(E258,[15]QuyetdinhPCGD!$B$6:$C$807,2,0)</f>
        <v>0704175</v>
      </c>
      <c r="E258" s="1126" t="s">
        <v>408</v>
      </c>
      <c r="F258" s="1130" t="s">
        <v>311</v>
      </c>
      <c r="G258" s="1104" t="s">
        <v>10</v>
      </c>
      <c r="H258" s="1101" t="s">
        <v>4830</v>
      </c>
      <c r="I258" s="1113"/>
      <c r="J258" s="1114" t="s">
        <v>4840</v>
      </c>
      <c r="K258" s="1116" t="e">
        <f>VLOOKUP(A258,[16]K18!$B$5:$K$501,10,0)</f>
        <v>#N/A</v>
      </c>
      <c r="L258" s="1115" t="s">
        <v>360</v>
      </c>
      <c r="M258" s="1116" t="str">
        <f>VLOOKUP(C258,[16]K18!$B$5:$K$501,10,0)</f>
        <v>Không mở</v>
      </c>
      <c r="N258" s="1117"/>
      <c r="O258" s="1107">
        <f>VLOOKUP(C258,[16]K18!$B$3:$J$504,9,0)</f>
        <v>0</v>
      </c>
      <c r="P258" s="1118"/>
      <c r="R258" s="1075" t="s">
        <v>4828</v>
      </c>
    </row>
    <row r="259" spans="1:18" ht="32.25" hidden="1" customHeight="1" x14ac:dyDescent="0.2">
      <c r="A259" s="1100">
        <v>185</v>
      </c>
      <c r="B259" s="1101" t="str">
        <f t="shared" si="4"/>
        <v>18.50704176.07</v>
      </c>
      <c r="C259" s="1102" t="str">
        <f>VLOOKUP(B259,'[14]TKB(Tao lop HP_All)'!$B$8:$C$451,2,0)</f>
        <v>201810704176007</v>
      </c>
      <c r="D259" s="1101" t="str">
        <f>VLOOKUP(E259,[15]QuyetdinhPCGD!$B$6:$C$807,2,0)</f>
        <v>0704176</v>
      </c>
      <c r="E259" s="1129" t="s">
        <v>432</v>
      </c>
      <c r="F259" s="1104" t="s">
        <v>142</v>
      </c>
      <c r="G259" s="1104" t="s">
        <v>8</v>
      </c>
      <c r="H259" s="1101" t="s">
        <v>4830</v>
      </c>
      <c r="I259" s="1113"/>
      <c r="J259" s="1114" t="s">
        <v>4840</v>
      </c>
      <c r="K259" s="1107" t="e">
        <f>VLOOKUP(A259,[16]K18!$B$5:$K$501,10,0)</f>
        <v>#N/A</v>
      </c>
      <c r="L259" s="1115" t="s">
        <v>117</v>
      </c>
      <c r="M259" s="1107" t="str">
        <f>VLOOKUP(C259,[16]K18!$B$5:$K$501,10,0)</f>
        <v>Mở</v>
      </c>
      <c r="N259" s="1117"/>
      <c r="O259" s="1107">
        <f>VLOOKUP(C259,[16]K18!$B$3:$J$504,9,0)</f>
        <v>34</v>
      </c>
      <c r="P259" s="1118"/>
      <c r="R259" s="1075" t="s">
        <v>4801</v>
      </c>
    </row>
    <row r="260" spans="1:18" ht="32.25" hidden="1" customHeight="1" x14ac:dyDescent="0.2">
      <c r="A260" s="1100">
        <v>186</v>
      </c>
      <c r="B260" s="1101" t="str">
        <f t="shared" si="4"/>
        <v>18.50704176.08</v>
      </c>
      <c r="C260" s="1102" t="str">
        <f>VLOOKUP(B260,'[14]TKB(Tao lop HP_All)'!$B$8:$C$451,2,0)</f>
        <v>201810704176008</v>
      </c>
      <c r="D260" s="1101" t="str">
        <f>VLOOKUP(E260,[15]QuyetdinhPCGD!$B$6:$C$807,2,0)</f>
        <v>0704176</v>
      </c>
      <c r="E260" s="1129" t="s">
        <v>432</v>
      </c>
      <c r="F260" s="1104" t="s">
        <v>142</v>
      </c>
      <c r="G260" s="1104" t="s">
        <v>9</v>
      </c>
      <c r="H260" s="1101" t="s">
        <v>4830</v>
      </c>
      <c r="I260" s="1113"/>
      <c r="J260" s="1114" t="s">
        <v>4840</v>
      </c>
      <c r="K260" s="1107" t="e">
        <f>VLOOKUP(A260,[16]K18!$B$5:$K$501,10,0)</f>
        <v>#N/A</v>
      </c>
      <c r="L260" s="1115" t="s">
        <v>119</v>
      </c>
      <c r="M260" s="1107" t="str">
        <f>VLOOKUP(C260,[16]K18!$B$5:$K$501,10,0)</f>
        <v>Mở</v>
      </c>
      <c r="N260" s="1117"/>
      <c r="O260" s="1107">
        <f>VLOOKUP(C260,[16]K18!$B$3:$J$504,9,0)</f>
        <v>34</v>
      </c>
      <c r="P260" s="1118"/>
      <c r="R260" s="1075" t="s">
        <v>4801</v>
      </c>
    </row>
    <row r="261" spans="1:18" ht="32.25" hidden="1" customHeight="1" x14ac:dyDescent="0.2">
      <c r="A261" s="1100">
        <v>187</v>
      </c>
      <c r="B261" s="1101" t="str">
        <f t="shared" si="4"/>
        <v>18.50704176.09</v>
      </c>
      <c r="C261" s="1102" t="str">
        <f>VLOOKUP(B261,'[14]TKB(Tao lop HP_All)'!$B$8:$C$451,2,0)</f>
        <v>201810704176009</v>
      </c>
      <c r="D261" s="1101" t="str">
        <f>VLOOKUP(E261,[15]QuyetdinhPCGD!$B$6:$C$807,2,0)</f>
        <v>0704176</v>
      </c>
      <c r="E261" s="1129" t="s">
        <v>432</v>
      </c>
      <c r="F261" s="1104" t="s">
        <v>142</v>
      </c>
      <c r="G261" s="1104" t="s">
        <v>13</v>
      </c>
      <c r="H261" s="1101" t="s">
        <v>4830</v>
      </c>
      <c r="I261" s="1113"/>
      <c r="J261" s="1114" t="s">
        <v>4840</v>
      </c>
      <c r="K261" s="1107" t="e">
        <f>VLOOKUP(A261,[16]K18!$B$5:$K$501,10,0)</f>
        <v>#N/A</v>
      </c>
      <c r="L261" s="1115" t="s">
        <v>176</v>
      </c>
      <c r="M261" s="1107" t="str">
        <f>VLOOKUP(C261,[16]K18!$B$5:$K$501,10,0)</f>
        <v>Mở</v>
      </c>
      <c r="N261" s="1117"/>
      <c r="O261" s="1107">
        <f>VLOOKUP(C261,[16]K18!$B$3:$J$504,9,0)</f>
        <v>28</v>
      </c>
      <c r="P261" s="1118"/>
      <c r="R261" s="1075" t="s">
        <v>4801</v>
      </c>
    </row>
    <row r="262" spans="1:18" ht="32.25" hidden="1" customHeight="1" x14ac:dyDescent="0.2">
      <c r="A262" s="1100">
        <v>188</v>
      </c>
      <c r="B262" s="1101" t="str">
        <f t="shared" si="4"/>
        <v>18.51304137.05</v>
      </c>
      <c r="C262" s="1102" t="str">
        <f>VLOOKUP(B262,'[14]TKB(Tao lop HP_All)'!$B$8:$C$451,2,0)</f>
        <v>201811304137005</v>
      </c>
      <c r="D262" s="1101" t="str">
        <f>VLOOKUP(E262,[15]QuyetdinhPCGD!$B$6:$C$807,2,0)</f>
        <v>1304137</v>
      </c>
      <c r="E262" s="1126" t="s">
        <v>4086</v>
      </c>
      <c r="F262" s="1104" t="s">
        <v>68</v>
      </c>
      <c r="G262" s="1104" t="s">
        <v>12</v>
      </c>
      <c r="H262" s="1111" t="s">
        <v>4793</v>
      </c>
      <c r="I262" s="1113"/>
      <c r="J262" s="1114" t="s">
        <v>4840</v>
      </c>
      <c r="K262" s="1107" t="e">
        <f>VLOOKUP(A262,[16]K18!$B$5:$K$501,10,0)</f>
        <v>#N/A</v>
      </c>
      <c r="L262" s="1115" t="s">
        <v>112</v>
      </c>
      <c r="M262" s="1107" t="str">
        <f>VLOOKUP(C262,[16]K18!$B$5:$K$501,10,0)</f>
        <v>Mở</v>
      </c>
      <c r="N262" s="1134" t="s">
        <v>4787</v>
      </c>
      <c r="O262" s="1107">
        <f>VLOOKUP(C262,[16]K18!$B$3:$J$504,9,0)</f>
        <v>50</v>
      </c>
      <c r="P262" s="1118"/>
      <c r="Q262" s="1143"/>
      <c r="R262" s="1111" t="s">
        <v>4791</v>
      </c>
    </row>
    <row r="263" spans="1:18" ht="32.25" hidden="1" customHeight="1" x14ac:dyDescent="0.2">
      <c r="A263" s="1100">
        <v>189</v>
      </c>
      <c r="B263" s="1101" t="str">
        <f t="shared" si="4"/>
        <v>18.51304137.06</v>
      </c>
      <c r="C263" s="1102" t="str">
        <f>VLOOKUP(B263,'[14]TKB(Tao lop HP_All)'!$B$8:$C$451,2,0)</f>
        <v>201811304137006</v>
      </c>
      <c r="D263" s="1101" t="str">
        <f>VLOOKUP(E263,[15]QuyetdinhPCGD!$B$6:$C$807,2,0)</f>
        <v>1304137</v>
      </c>
      <c r="E263" s="1126" t="s">
        <v>4086</v>
      </c>
      <c r="F263" s="1104" t="s">
        <v>94</v>
      </c>
      <c r="G263" s="1104" t="s">
        <v>12</v>
      </c>
      <c r="H263" s="1111" t="s">
        <v>4793</v>
      </c>
      <c r="I263" s="1113"/>
      <c r="J263" s="1114" t="s">
        <v>4840</v>
      </c>
      <c r="K263" s="1107" t="e">
        <f>VLOOKUP(A263,[16]K18!$B$5:$K$501,10,0)</f>
        <v>#N/A</v>
      </c>
      <c r="L263" s="1115" t="s">
        <v>115</v>
      </c>
      <c r="M263" s="1107" t="str">
        <f>VLOOKUP(C263,[16]K18!$B$5:$K$501,10,0)</f>
        <v>Mở</v>
      </c>
      <c r="N263" s="1134" t="s">
        <v>4787</v>
      </c>
      <c r="O263" s="1107">
        <f>VLOOKUP(C263,[16]K18!$B$3:$J$504,9,0)</f>
        <v>50</v>
      </c>
      <c r="P263" s="1118"/>
      <c r="Q263" s="1101"/>
      <c r="R263" s="1111" t="s">
        <v>4791</v>
      </c>
    </row>
    <row r="264" spans="1:18" ht="32.25" hidden="1" customHeight="1" x14ac:dyDescent="0.2">
      <c r="A264" s="1100">
        <v>190</v>
      </c>
      <c r="B264" s="1101" t="str">
        <f t="shared" si="4"/>
        <v>18.50704183.03</v>
      </c>
      <c r="C264" s="1102" t="str">
        <f>VLOOKUP(B264,'[14]TKB(Tao lop HP_All)'!$B$8:$C$451,2,0)</f>
        <v>201810704183003</v>
      </c>
      <c r="D264" s="1101" t="str">
        <f>VLOOKUP(E264,[15]QuyetdinhPCGD!$B$6:$C$807,2,0)</f>
        <v>0704183</v>
      </c>
      <c r="E264" s="1126" t="s">
        <v>3870</v>
      </c>
      <c r="F264" s="1104" t="s">
        <v>169</v>
      </c>
      <c r="G264" s="1104" t="s">
        <v>8</v>
      </c>
      <c r="H264" s="1101" t="s">
        <v>4791</v>
      </c>
      <c r="I264" s="1113"/>
      <c r="J264" s="1114" t="s">
        <v>2690</v>
      </c>
      <c r="K264" s="1107" t="e">
        <f>VLOOKUP(A264,[16]K18!$B$5:$K$501,10,0)</f>
        <v>#N/A</v>
      </c>
      <c r="L264" s="1115" t="s">
        <v>75</v>
      </c>
      <c r="M264" s="1107" t="str">
        <f>VLOOKUP(C264,[16]K18!$B$5:$K$501,10,0)</f>
        <v>Mở</v>
      </c>
      <c r="N264" s="1117"/>
      <c r="O264" s="1107">
        <f>VLOOKUP(C264,[16]K18!$B$3:$J$504,9,0)</f>
        <v>63</v>
      </c>
      <c r="P264" s="1118"/>
      <c r="R264" s="1075" t="s">
        <v>4798</v>
      </c>
    </row>
    <row r="265" spans="1:18" ht="32.25" hidden="1" customHeight="1" x14ac:dyDescent="0.2">
      <c r="A265" s="1100">
        <v>191</v>
      </c>
      <c r="B265" s="1101" t="str">
        <f t="shared" si="4"/>
        <v>18.50704184.03</v>
      </c>
      <c r="C265" s="1112" t="str">
        <f>VLOOKUP(B265,'[14]TKB(Tao lop HP_All)'!$B$8:$C$451,2,0)</f>
        <v>201810704184003</v>
      </c>
      <c r="D265" s="1101" t="str">
        <f>VLOOKUP(E265,[15]QuyetdinhPCGD!$B$6:$C$807,2,0)</f>
        <v>0704184</v>
      </c>
      <c r="E265" s="1125" t="s">
        <v>403</v>
      </c>
      <c r="F265" s="1104" t="s">
        <v>169</v>
      </c>
      <c r="G265" s="1104" t="s">
        <v>13</v>
      </c>
      <c r="H265" s="1101" t="s">
        <v>293</v>
      </c>
      <c r="I265" s="1113"/>
      <c r="J265" s="1114" t="s">
        <v>2690</v>
      </c>
      <c r="K265" s="1116" t="e">
        <f>VLOOKUP(A265,[16]K18!$B$5:$K$501,10,0)</f>
        <v>#N/A</v>
      </c>
      <c r="L265" s="1115" t="s">
        <v>75</v>
      </c>
      <c r="M265" s="1116" t="str">
        <f>VLOOKUP(C265,[16]K18!$B$5:$K$501,10,0)</f>
        <v>Không mở</v>
      </c>
      <c r="N265" s="1117"/>
      <c r="O265" s="1107">
        <f>VLOOKUP(C265,[16]K18!$B$3:$J$504,9,0)</f>
        <v>0</v>
      </c>
      <c r="P265" s="1118"/>
      <c r="R265" s="1075" t="s">
        <v>4798</v>
      </c>
    </row>
    <row r="266" spans="1:18" ht="32.25" hidden="1" customHeight="1" x14ac:dyDescent="0.2">
      <c r="A266" s="1100">
        <v>192</v>
      </c>
      <c r="B266" s="1101" t="str">
        <f t="shared" si="4"/>
        <v>18.50704107.04</v>
      </c>
      <c r="C266" s="1112" t="str">
        <f>VLOOKUP(B266,'[14]TKB(Tao lop HP_All)'!$B$8:$C$451,2,0)</f>
        <v>201810704107004</v>
      </c>
      <c r="D266" s="1101" t="str">
        <f>VLOOKUP(E266,[15]QuyetdinhPCGD!$B$6:$C$807,2,0)</f>
        <v>0704107</v>
      </c>
      <c r="E266" s="1129" t="s">
        <v>4836</v>
      </c>
      <c r="F266" s="1104" t="s">
        <v>81</v>
      </c>
      <c r="G266" s="1104" t="s">
        <v>13</v>
      </c>
      <c r="H266" s="1101" t="s">
        <v>4791</v>
      </c>
      <c r="I266" s="1113"/>
      <c r="J266" s="1114" t="s">
        <v>2696</v>
      </c>
      <c r="K266" s="1116" t="e">
        <f>VLOOKUP(A266,[16]K18!$B$5:$K$501,10,0)</f>
        <v>#N/A</v>
      </c>
      <c r="L266" s="1115" t="s">
        <v>89</v>
      </c>
      <c r="M266" s="1116" t="str">
        <f>VLOOKUP(C266,[16]K18!$B$5:$K$501,10,0)</f>
        <v>Không mở</v>
      </c>
      <c r="N266" s="1117"/>
      <c r="O266" s="1107">
        <f>VLOOKUP(C266,[16]K18!$B$3:$J$504,9,0)</f>
        <v>0</v>
      </c>
      <c r="P266" s="1118"/>
      <c r="R266" s="1075" t="s">
        <v>4801</v>
      </c>
    </row>
    <row r="267" spans="1:18" ht="32.25" hidden="1" customHeight="1" x14ac:dyDescent="0.2">
      <c r="A267" s="1100">
        <v>193</v>
      </c>
      <c r="B267" s="1101" t="str">
        <f t="shared" ref="B267:B330" si="5">CONCATENATE("18.5",D267,".",L267)</f>
        <v>18.50704111.04</v>
      </c>
      <c r="C267" s="1102" t="str">
        <f>VLOOKUP(B267,'[14]TKB(Tao lop HP_All)'!$B$8:$C$451,2,0)</f>
        <v>201810704111004</v>
      </c>
      <c r="D267" s="1101" t="str">
        <f>VLOOKUP(E267,[15]QuyetdinhPCGD!$B$6:$C$807,2,0)</f>
        <v>0704111</v>
      </c>
      <c r="E267" s="1135" t="s">
        <v>4837</v>
      </c>
      <c r="F267" s="1130" t="s">
        <v>178</v>
      </c>
      <c r="G267" s="1104" t="s">
        <v>10</v>
      </c>
      <c r="H267" s="1101" t="s">
        <v>4791</v>
      </c>
      <c r="I267" s="1113"/>
      <c r="J267" s="1114" t="s">
        <v>2696</v>
      </c>
      <c r="K267" s="1107" t="e">
        <f>VLOOKUP(A267,[16]K18!$B$5:$K$501,10,0)</f>
        <v>#N/A</v>
      </c>
      <c r="L267" s="1115" t="s">
        <v>89</v>
      </c>
      <c r="M267" s="1107" t="str">
        <f>VLOOKUP(C267,[16]K18!$B$5:$K$501,10,0)</f>
        <v>Mở</v>
      </c>
      <c r="N267" s="1117"/>
      <c r="O267" s="1107">
        <f>VLOOKUP(C267,[16]K18!$B$3:$J$504,9,0)</f>
        <v>73</v>
      </c>
      <c r="P267" s="1118"/>
      <c r="R267" s="1075" t="s">
        <v>4801</v>
      </c>
    </row>
    <row r="268" spans="1:18" ht="32.25" hidden="1" customHeight="1" x14ac:dyDescent="0.2">
      <c r="A268" s="1100">
        <v>194</v>
      </c>
      <c r="B268" s="1101" t="str">
        <f t="shared" si="5"/>
        <v>18.50704113.06</v>
      </c>
      <c r="C268" s="1112" t="str">
        <f>VLOOKUP(B268,'[14]TKB(Tao lop HP_All)'!$B$8:$C$451,2,0)</f>
        <v>201810704113006</v>
      </c>
      <c r="D268" s="1101" t="str">
        <f>VLOOKUP(E268,[15]QuyetdinhPCGD!$B$6:$C$807,2,0)</f>
        <v>0704113</v>
      </c>
      <c r="E268" s="1147" t="s">
        <v>426</v>
      </c>
      <c r="F268" s="1104" t="s">
        <v>2187</v>
      </c>
      <c r="G268" s="1104" t="s">
        <v>13</v>
      </c>
      <c r="H268" s="1101" t="s">
        <v>4791</v>
      </c>
      <c r="I268" s="1113"/>
      <c r="J268" s="1114" t="s">
        <v>2696</v>
      </c>
      <c r="K268" s="1116" t="e">
        <f>VLOOKUP(A268,[16]K18!$B$5:$K$501,10,0)</f>
        <v>#N/A</v>
      </c>
      <c r="L268" s="1115" t="s">
        <v>115</v>
      </c>
      <c r="M268" s="1116" t="str">
        <f>VLOOKUP(C268,[16]K18!$B$5:$K$501,10,0)</f>
        <v>Không mở</v>
      </c>
      <c r="N268" s="1117"/>
      <c r="O268" s="1107">
        <f>VLOOKUP(C268,[16]K18!$B$3:$J$504,9,0)</f>
        <v>1</v>
      </c>
      <c r="P268" s="1118"/>
      <c r="R268" s="1075" t="s">
        <v>4801</v>
      </c>
    </row>
    <row r="269" spans="1:18" ht="32.25" hidden="1" customHeight="1" x14ac:dyDescent="0.2">
      <c r="A269" s="1100">
        <v>195</v>
      </c>
      <c r="B269" s="1101" t="str">
        <f t="shared" si="5"/>
        <v>18.51204101.08</v>
      </c>
      <c r="C269" s="1102" t="str">
        <f>VLOOKUP(B269,'[14]TKB(Tao lop HP_All)'!$B$8:$C$451,2,0)</f>
        <v>201811204101008</v>
      </c>
      <c r="D269" s="1101" t="str">
        <f>VLOOKUP(E269,[15]QuyetdinhPCGD!$B$6:$C$807,2,0)</f>
        <v>1204101</v>
      </c>
      <c r="E269" s="1126" t="s">
        <v>824</v>
      </c>
      <c r="F269" s="1104" t="s">
        <v>91</v>
      </c>
      <c r="G269" s="1104" t="s">
        <v>9</v>
      </c>
      <c r="H269" s="1101" t="s">
        <v>4791</v>
      </c>
      <c r="I269" s="1113"/>
      <c r="J269" s="1114" t="s">
        <v>2696</v>
      </c>
      <c r="K269" s="1107" t="e">
        <f>VLOOKUP(A269,[16]K18!$B$5:$K$501,10,0)</f>
        <v>#N/A</v>
      </c>
      <c r="L269" s="1115" t="s">
        <v>119</v>
      </c>
      <c r="M269" s="1107" t="str">
        <f>VLOOKUP(C269,[16]K18!$B$5:$K$501,10,0)</f>
        <v>Mở</v>
      </c>
      <c r="N269" s="1117"/>
      <c r="O269" s="1107">
        <f>VLOOKUP(C269,[16]K18!$B$3:$J$504,9,0)</f>
        <v>61</v>
      </c>
      <c r="P269" s="1118"/>
      <c r="R269" s="1075" t="s">
        <v>4801</v>
      </c>
    </row>
    <row r="270" spans="1:18" ht="32.25" hidden="1" customHeight="1" x14ac:dyDescent="0.2">
      <c r="A270" s="1100">
        <v>196</v>
      </c>
      <c r="B270" s="1101" t="str">
        <f t="shared" si="5"/>
        <v>18.50704132.04</v>
      </c>
      <c r="C270" s="1112" t="str">
        <f>VLOOKUP(B270,'[14]TKB(Tao lop HP_All)'!$B$8:$C$451,2,0)</f>
        <v>201810704132004</v>
      </c>
      <c r="D270" s="1101" t="str">
        <f>VLOOKUP(E270,[15]QuyetdinhPCGD!$B$6:$C$807,2,0)</f>
        <v>0704132</v>
      </c>
      <c r="E270" s="1148" t="s">
        <v>4838</v>
      </c>
      <c r="F270" s="1104" t="s">
        <v>2187</v>
      </c>
      <c r="G270" s="1104" t="s">
        <v>13</v>
      </c>
      <c r="H270" s="1101" t="s">
        <v>293</v>
      </c>
      <c r="I270" s="1113"/>
      <c r="J270" s="1114" t="s">
        <v>2696</v>
      </c>
      <c r="K270" s="1116" t="e">
        <f>VLOOKUP(A270,[16]K18!$B$5:$K$501,10,0)</f>
        <v>#N/A</v>
      </c>
      <c r="L270" s="1115" t="s">
        <v>89</v>
      </c>
      <c r="M270" s="1116" t="str">
        <f>VLOOKUP(C270,[16]K18!$B$5:$K$501,10,0)</f>
        <v>Không mở</v>
      </c>
      <c r="N270" s="1117"/>
      <c r="O270" s="1107">
        <f>VLOOKUP(C270,[16]K18!$B$3:$J$504,9,0)</f>
        <v>0</v>
      </c>
      <c r="P270" s="1118"/>
      <c r="R270" s="1075" t="s">
        <v>4801</v>
      </c>
    </row>
    <row r="271" spans="1:18" ht="32.25" hidden="1" customHeight="1" x14ac:dyDescent="0.2">
      <c r="A271" s="1100">
        <v>197</v>
      </c>
      <c r="B271" s="1101" t="str">
        <f t="shared" si="5"/>
        <v>18.51204107.10</v>
      </c>
      <c r="C271" s="1112" t="str">
        <f>VLOOKUP(B271,'[14]TKB(Tao lop HP_All)'!$B$8:$C$451,2,0)</f>
        <v>201811204107010</v>
      </c>
      <c r="D271" s="1101" t="str">
        <f>VLOOKUP(E271,[15]QuyetdinhPCGD!$B$6:$C$807,2,0)</f>
        <v>1204107</v>
      </c>
      <c r="E271" s="1126" t="s">
        <v>288</v>
      </c>
      <c r="F271" s="1104" t="s">
        <v>65</v>
      </c>
      <c r="G271" s="1104" t="s">
        <v>9</v>
      </c>
      <c r="H271" s="1101" t="s">
        <v>4791</v>
      </c>
      <c r="I271" s="1113"/>
      <c r="J271" s="1114" t="s">
        <v>2696</v>
      </c>
      <c r="K271" s="1116" t="e">
        <f>VLOOKUP(A271,[16]K18!$B$5:$K$501,10,0)</f>
        <v>#N/A</v>
      </c>
      <c r="L271" s="1115" t="s">
        <v>180</v>
      </c>
      <c r="M271" s="1116" t="str">
        <f>VLOOKUP(C271,[16]K18!$B$5:$K$501,10,0)</f>
        <v>Không mở</v>
      </c>
      <c r="N271" s="1117"/>
      <c r="O271" s="1107">
        <f>VLOOKUP(C271,[16]K18!$B$3:$J$504,9,0)</f>
        <v>17</v>
      </c>
      <c r="P271" s="1118"/>
      <c r="R271" s="1075" t="s">
        <v>4801</v>
      </c>
    </row>
    <row r="272" spans="1:18" ht="32.25" hidden="1" customHeight="1" x14ac:dyDescent="0.2">
      <c r="A272" s="1100">
        <v>198</v>
      </c>
      <c r="B272" s="1101" t="str">
        <f t="shared" si="5"/>
        <v>18.50704166.04</v>
      </c>
      <c r="C272" s="1102" t="str">
        <f>VLOOKUP(B272,'[14]TKB(Tao lop HP_All)'!$B$8:$C$451,2,0)</f>
        <v>201810704166004</v>
      </c>
      <c r="D272" s="1101" t="str">
        <f>VLOOKUP(E272,[15]QuyetdinhPCGD!$B$6:$C$807,2,0)</f>
        <v>0704166</v>
      </c>
      <c r="E272" s="1126" t="s">
        <v>423</v>
      </c>
      <c r="F272" s="1104" t="s">
        <v>91</v>
      </c>
      <c r="G272" s="1104" t="s">
        <v>8</v>
      </c>
      <c r="H272" s="1101" t="s">
        <v>4791</v>
      </c>
      <c r="I272" s="1113"/>
      <c r="J272" s="1114" t="s">
        <v>2696</v>
      </c>
      <c r="K272" s="1107" t="e">
        <f>VLOOKUP(A272,[16]K18!$B$5:$K$501,10,0)</f>
        <v>#N/A</v>
      </c>
      <c r="L272" s="1115" t="s">
        <v>89</v>
      </c>
      <c r="M272" s="1107" t="str">
        <f>VLOOKUP(C272,[16]K18!$B$5:$K$501,10,0)</f>
        <v>Mở</v>
      </c>
      <c r="N272" s="1117"/>
      <c r="O272" s="1107">
        <f>VLOOKUP(C272,[16]K18!$B$3:$J$504,9,0)</f>
        <v>49</v>
      </c>
      <c r="P272" s="1118"/>
      <c r="R272" s="1075" t="s">
        <v>4801</v>
      </c>
    </row>
    <row r="273" spans="1:18" ht="32.25" hidden="1" customHeight="1" x14ac:dyDescent="0.2">
      <c r="A273" s="1100">
        <v>199</v>
      </c>
      <c r="B273" s="1101" t="str">
        <f t="shared" si="5"/>
        <v>18.50704169.10</v>
      </c>
      <c r="C273" s="1102" t="str">
        <f>VLOOKUP(B273,'[14]TKB(Tao lop HP_All)'!$B$8:$C$451,2,0)</f>
        <v>201810704169010</v>
      </c>
      <c r="D273" s="1101" t="str">
        <f>VLOOKUP(E273,[15]QuyetdinhPCGD!$B$6:$C$807,2,0)</f>
        <v>0704169</v>
      </c>
      <c r="E273" s="1126" t="s">
        <v>430</v>
      </c>
      <c r="F273" s="1104" t="s">
        <v>142</v>
      </c>
      <c r="G273" s="1104" t="s">
        <v>10</v>
      </c>
      <c r="H273" s="1101" t="s">
        <v>4839</v>
      </c>
      <c r="I273" s="1113"/>
      <c r="J273" s="1114" t="s">
        <v>4840</v>
      </c>
      <c r="K273" s="1107" t="e">
        <f>VLOOKUP(A273,[16]K18!$B$5:$K$501,10,0)</f>
        <v>#N/A</v>
      </c>
      <c r="L273" s="1115" t="s">
        <v>180</v>
      </c>
      <c r="M273" s="1107" t="str">
        <f>VLOOKUP(C273,[16]K18!$B$5:$K$501,10,0)</f>
        <v>Mở</v>
      </c>
      <c r="N273" s="1117"/>
      <c r="O273" s="1107">
        <f>VLOOKUP(C273,[16]K18!$B$3:$J$504,9,0)</f>
        <v>24</v>
      </c>
      <c r="P273" s="1118"/>
      <c r="R273" s="1075" t="s">
        <v>4801</v>
      </c>
    </row>
    <row r="274" spans="1:18" ht="32.25" hidden="1" customHeight="1" x14ac:dyDescent="0.2">
      <c r="A274" s="1100">
        <v>200</v>
      </c>
      <c r="B274" s="1101" t="str">
        <f t="shared" si="5"/>
        <v>18.50704169.11</v>
      </c>
      <c r="C274" s="1102" t="str">
        <f>VLOOKUP(B274,'[14]TKB(Tao lop HP_All)'!$B$8:$C$451,2,0)</f>
        <v>201810704169011</v>
      </c>
      <c r="D274" s="1101" t="str">
        <f>VLOOKUP(E274,[15]QuyetdinhPCGD!$B$6:$C$807,2,0)</f>
        <v>0704169</v>
      </c>
      <c r="E274" s="1126" t="s">
        <v>430</v>
      </c>
      <c r="F274" s="1104" t="s">
        <v>138</v>
      </c>
      <c r="G274" s="1104" t="s">
        <v>10</v>
      </c>
      <c r="H274" s="1101" t="s">
        <v>4839</v>
      </c>
      <c r="I274" s="1113"/>
      <c r="J274" s="1114" t="s">
        <v>4840</v>
      </c>
      <c r="K274" s="1107" t="e">
        <f>VLOOKUP(A274,[16]K18!$B$5:$K$501,10,0)</f>
        <v>#N/A</v>
      </c>
      <c r="L274" s="1115" t="s">
        <v>321</v>
      </c>
      <c r="M274" s="1107" t="str">
        <f>VLOOKUP(C274,[16]K18!$B$5:$K$501,10,0)</f>
        <v>Mở</v>
      </c>
      <c r="N274" s="1117"/>
      <c r="O274" s="1107">
        <f>VLOOKUP(C274,[16]K18!$B$3:$J$504,9,0)</f>
        <v>24</v>
      </c>
      <c r="P274" s="1118"/>
      <c r="R274" s="1075" t="s">
        <v>4798</v>
      </c>
    </row>
    <row r="275" spans="1:18" ht="32.25" hidden="1" customHeight="1" x14ac:dyDescent="0.2">
      <c r="A275" s="1100">
        <v>201</v>
      </c>
      <c r="B275" s="1101" t="str">
        <f t="shared" si="5"/>
        <v>18.50704169.12</v>
      </c>
      <c r="C275" s="1102" t="str">
        <f>VLOOKUP(B275,'[14]TKB(Tao lop HP_All)'!$B$8:$C$451,2,0)</f>
        <v>201810704169012</v>
      </c>
      <c r="D275" s="1101" t="str">
        <f>VLOOKUP(E275,[15]QuyetdinhPCGD!$B$6:$C$807,2,0)</f>
        <v>0704169</v>
      </c>
      <c r="E275" s="1126" t="s">
        <v>430</v>
      </c>
      <c r="F275" s="1130" t="s">
        <v>311</v>
      </c>
      <c r="G275" s="1104" t="s">
        <v>10</v>
      </c>
      <c r="H275" s="1101" t="s">
        <v>4839</v>
      </c>
      <c r="I275" s="1113"/>
      <c r="J275" s="1114" t="s">
        <v>4840</v>
      </c>
      <c r="K275" s="1107" t="e">
        <f>VLOOKUP(A275,[16]K18!$B$5:$K$501,10,0)</f>
        <v>#N/A</v>
      </c>
      <c r="L275" s="1115" t="s">
        <v>319</v>
      </c>
      <c r="M275" s="1107" t="str">
        <f>VLOOKUP(C275,[16]K18!$B$5:$K$501,10,0)</f>
        <v>Mở</v>
      </c>
      <c r="N275" s="1117"/>
      <c r="O275" s="1107">
        <f>VLOOKUP(C275,[16]K18!$B$3:$J$504,9,0)</f>
        <v>24</v>
      </c>
      <c r="P275" s="1118"/>
      <c r="R275" s="1075" t="s">
        <v>4828</v>
      </c>
    </row>
    <row r="276" spans="1:18" ht="32.25" hidden="1" customHeight="1" x14ac:dyDescent="0.2">
      <c r="A276" s="1100">
        <v>202</v>
      </c>
      <c r="B276" s="1101" t="str">
        <f t="shared" si="5"/>
        <v>18.50704175.19</v>
      </c>
      <c r="C276" s="1102" t="str">
        <f>VLOOKUP(B276,'[14]TKB(Tao lop HP_All)'!$B$8:$C$451,2,0)</f>
        <v>201810704175019</v>
      </c>
      <c r="D276" s="1101" t="str">
        <f>VLOOKUP(E276,[15]QuyetdinhPCGD!$B$6:$C$807,2,0)</f>
        <v>0704175</v>
      </c>
      <c r="E276" s="1126" t="s">
        <v>408</v>
      </c>
      <c r="F276" s="1104" t="s">
        <v>142</v>
      </c>
      <c r="G276" s="1104" t="s">
        <v>11</v>
      </c>
      <c r="H276" s="1101" t="s">
        <v>4830</v>
      </c>
      <c r="I276" s="1113"/>
      <c r="J276" s="1114" t="s">
        <v>4840</v>
      </c>
      <c r="K276" s="1107" t="e">
        <f>VLOOKUP(A276,[16]K18!$B$5:$K$501,10,0)</f>
        <v>#N/A</v>
      </c>
      <c r="L276" s="1115" t="s">
        <v>363</v>
      </c>
      <c r="M276" s="1107" t="str">
        <f>VLOOKUP(C276,[16]K18!$B$5:$K$501,10,0)</f>
        <v>Mở</v>
      </c>
      <c r="N276" s="1117"/>
      <c r="O276" s="1107">
        <f>VLOOKUP(C276,[16]K18!$B$3:$J$504,9,0)</f>
        <v>19</v>
      </c>
      <c r="P276" s="1118"/>
      <c r="R276" s="1075" t="s">
        <v>4801</v>
      </c>
    </row>
    <row r="277" spans="1:18" ht="32.25" hidden="1" customHeight="1" x14ac:dyDescent="0.2">
      <c r="A277" s="1100">
        <v>203</v>
      </c>
      <c r="B277" s="1101" t="str">
        <f t="shared" si="5"/>
        <v>18.50704175.20</v>
      </c>
      <c r="C277" s="1102" t="str">
        <f>VLOOKUP(B277,'[14]TKB(Tao lop HP_All)'!$B$8:$C$451,2,0)</f>
        <v>201810704175020</v>
      </c>
      <c r="D277" s="1101" t="str">
        <f>VLOOKUP(E277,[15]QuyetdinhPCGD!$B$6:$C$807,2,0)</f>
        <v>0704175</v>
      </c>
      <c r="E277" s="1126" t="s">
        <v>408</v>
      </c>
      <c r="F277" s="1104" t="s">
        <v>138</v>
      </c>
      <c r="G277" s="1104" t="s">
        <v>11</v>
      </c>
      <c r="H277" s="1101" t="s">
        <v>4830</v>
      </c>
      <c r="I277" s="1113"/>
      <c r="J277" s="1114" t="s">
        <v>4840</v>
      </c>
      <c r="K277" s="1107" t="e">
        <f>VLOOKUP(A277,[16]K18!$B$5:$K$501,10,0)</f>
        <v>#N/A</v>
      </c>
      <c r="L277" s="1115" t="s">
        <v>365</v>
      </c>
      <c r="M277" s="1107" t="str">
        <f>VLOOKUP(C277,[16]K18!$B$5:$K$501,10,0)</f>
        <v>Mở</v>
      </c>
      <c r="N277" s="1117"/>
      <c r="O277" s="1107">
        <f>VLOOKUP(C277,[16]K18!$B$3:$J$504,9,0)</f>
        <v>19</v>
      </c>
      <c r="P277" s="1118"/>
      <c r="R277" s="1075" t="s">
        <v>4798</v>
      </c>
    </row>
    <row r="278" spans="1:18" ht="32.25" hidden="1" customHeight="1" x14ac:dyDescent="0.2">
      <c r="A278" s="1100">
        <v>204</v>
      </c>
      <c r="B278" s="1101" t="str">
        <f t="shared" si="5"/>
        <v>18.50704175.21</v>
      </c>
      <c r="C278" s="1112" t="str">
        <f>VLOOKUP(B278,'[14]TKB(Tao lop HP_All)'!$B$8:$C$451,2,0)</f>
        <v>201810704175021</v>
      </c>
      <c r="D278" s="1101" t="str">
        <f>VLOOKUP(E278,[15]QuyetdinhPCGD!$B$6:$C$807,2,0)</f>
        <v>0704175</v>
      </c>
      <c r="E278" s="1126" t="s">
        <v>408</v>
      </c>
      <c r="F278" s="1130" t="s">
        <v>311</v>
      </c>
      <c r="G278" s="1104" t="s">
        <v>11</v>
      </c>
      <c r="H278" s="1101" t="s">
        <v>4830</v>
      </c>
      <c r="I278" s="1113"/>
      <c r="J278" s="1114" t="s">
        <v>4840</v>
      </c>
      <c r="K278" s="1116" t="e">
        <f>VLOOKUP(A278,[16]K18!$B$5:$K$501,10,0)</f>
        <v>#N/A</v>
      </c>
      <c r="L278" s="1115" t="s">
        <v>368</v>
      </c>
      <c r="M278" s="1116" t="str">
        <f>VLOOKUP(C278,[16]K18!$B$5:$K$501,10,0)</f>
        <v>Không mở</v>
      </c>
      <c r="N278" s="1117"/>
      <c r="O278" s="1107">
        <f>VLOOKUP(C278,[16]K18!$B$3:$J$504,9,0)</f>
        <v>0</v>
      </c>
      <c r="P278" s="1118"/>
      <c r="R278" s="1075" t="s">
        <v>4828</v>
      </c>
    </row>
    <row r="279" spans="1:18" ht="32.25" hidden="1" customHeight="1" x14ac:dyDescent="0.2">
      <c r="A279" s="1100">
        <v>205</v>
      </c>
      <c r="B279" s="1101" t="str">
        <f t="shared" si="5"/>
        <v>18.50704176.10</v>
      </c>
      <c r="C279" s="1102" t="str">
        <f>VLOOKUP(B279,'[14]TKB(Tao lop HP_All)'!$B$8:$C$451,2,0)</f>
        <v>201810704176010</v>
      </c>
      <c r="D279" s="1101" t="str">
        <f>VLOOKUP(E279,[15]QuyetdinhPCGD!$B$6:$C$807,2,0)</f>
        <v>0704176</v>
      </c>
      <c r="E279" s="1129" t="s">
        <v>432</v>
      </c>
      <c r="F279" s="1104" t="s">
        <v>138</v>
      </c>
      <c r="G279" s="1104" t="s">
        <v>8</v>
      </c>
      <c r="H279" s="1101" t="s">
        <v>4830</v>
      </c>
      <c r="I279" s="1113"/>
      <c r="J279" s="1114" t="s">
        <v>4840</v>
      </c>
      <c r="K279" s="1107" t="e">
        <f>VLOOKUP(A279,[16]K18!$B$5:$K$501,10,0)</f>
        <v>#N/A</v>
      </c>
      <c r="L279" s="1115" t="s">
        <v>180</v>
      </c>
      <c r="M279" s="1107" t="str">
        <f>VLOOKUP(C279,[16]K18!$B$5:$K$501,10,0)</f>
        <v>Mở</v>
      </c>
      <c r="N279" s="1117"/>
      <c r="O279" s="1107">
        <f>VLOOKUP(C279,[16]K18!$B$3:$J$504,9,0)</f>
        <v>33</v>
      </c>
      <c r="P279" s="1118"/>
      <c r="R279" s="1075" t="s">
        <v>4798</v>
      </c>
    </row>
    <row r="280" spans="1:18" ht="32.25" hidden="1" customHeight="1" x14ac:dyDescent="0.2">
      <c r="A280" s="1100">
        <v>206</v>
      </c>
      <c r="B280" s="1101" t="str">
        <f t="shared" si="5"/>
        <v>18.50704176.11</v>
      </c>
      <c r="C280" s="1102" t="str">
        <f>VLOOKUP(B280,'[14]TKB(Tao lop HP_All)'!$B$8:$C$451,2,0)</f>
        <v>201810704176011</v>
      </c>
      <c r="D280" s="1101" t="str">
        <f>VLOOKUP(E280,[15]QuyetdinhPCGD!$B$6:$C$807,2,0)</f>
        <v>0704176</v>
      </c>
      <c r="E280" s="1129" t="s">
        <v>432</v>
      </c>
      <c r="F280" s="1104" t="s">
        <v>138</v>
      </c>
      <c r="G280" s="1104" t="s">
        <v>9</v>
      </c>
      <c r="H280" s="1101" t="s">
        <v>4830</v>
      </c>
      <c r="I280" s="1113"/>
      <c r="J280" s="1114" t="s">
        <v>4840</v>
      </c>
      <c r="K280" s="1107" t="e">
        <f>VLOOKUP(A280,[16]K18!$B$5:$K$501,10,0)</f>
        <v>#N/A</v>
      </c>
      <c r="L280" s="1115" t="s">
        <v>321</v>
      </c>
      <c r="M280" s="1107" t="str">
        <f>VLOOKUP(C280,[16]K18!$B$5:$K$501,10,0)</f>
        <v>Mở</v>
      </c>
      <c r="N280" s="1117"/>
      <c r="O280" s="1107">
        <f>VLOOKUP(C280,[16]K18!$B$3:$J$504,9,0)</f>
        <v>11</v>
      </c>
      <c r="P280" s="1118"/>
      <c r="R280" s="1075" t="s">
        <v>4798</v>
      </c>
    </row>
    <row r="281" spans="1:18" ht="32.25" hidden="1" customHeight="1" x14ac:dyDescent="0.2">
      <c r="A281" s="1100">
        <v>207</v>
      </c>
      <c r="B281" s="1101" t="str">
        <f t="shared" si="5"/>
        <v>18.50704176.12</v>
      </c>
      <c r="C281" s="1112" t="str">
        <f>VLOOKUP(B281,'[14]TKB(Tao lop HP_All)'!$B$8:$C$451,2,0)</f>
        <v>201810704176012</v>
      </c>
      <c r="D281" s="1101" t="str">
        <f>VLOOKUP(E281,[15]QuyetdinhPCGD!$B$6:$C$807,2,0)</f>
        <v>0704176</v>
      </c>
      <c r="E281" s="1129" t="s">
        <v>432</v>
      </c>
      <c r="F281" s="1104" t="s">
        <v>138</v>
      </c>
      <c r="G281" s="1104" t="s">
        <v>13</v>
      </c>
      <c r="H281" s="1101" t="s">
        <v>4830</v>
      </c>
      <c r="I281" s="1113"/>
      <c r="J281" s="1114" t="s">
        <v>4840</v>
      </c>
      <c r="K281" s="1116" t="e">
        <f>VLOOKUP(A281,[16]K18!$B$5:$K$501,10,0)</f>
        <v>#N/A</v>
      </c>
      <c r="L281" s="1115" t="s">
        <v>319</v>
      </c>
      <c r="M281" s="1116" t="str">
        <f>VLOOKUP(C281,[16]K18!$B$5:$K$501,10,0)</f>
        <v>Không mở</v>
      </c>
      <c r="N281" s="1117"/>
      <c r="O281" s="1107">
        <f>VLOOKUP(C281,[16]K18!$B$3:$J$504,9,0)</f>
        <v>4</v>
      </c>
      <c r="P281" s="1118"/>
      <c r="R281" s="1075" t="s">
        <v>4798</v>
      </c>
    </row>
    <row r="282" spans="1:18" ht="32.25" hidden="1" customHeight="1" x14ac:dyDescent="0.2">
      <c r="A282" s="1100">
        <v>208</v>
      </c>
      <c r="B282" s="1101" t="str">
        <f t="shared" si="5"/>
        <v>18.51304137.07</v>
      </c>
      <c r="C282" s="1102" t="str">
        <f>VLOOKUP(B282,'[14]TKB(Tao lop HP_All)'!$B$8:$C$451,2,0)</f>
        <v>201811304137007</v>
      </c>
      <c r="D282" s="1101" t="str">
        <f>VLOOKUP(E282,[15]QuyetdinhPCGD!$B$6:$C$807,2,0)</f>
        <v>1304137</v>
      </c>
      <c r="E282" s="1126" t="s">
        <v>4086</v>
      </c>
      <c r="F282" s="1104" t="s">
        <v>60</v>
      </c>
      <c r="G282" s="1104" t="s">
        <v>12</v>
      </c>
      <c r="H282" s="1101" t="s">
        <v>4791</v>
      </c>
      <c r="I282" s="1113"/>
      <c r="J282" s="1114" t="s">
        <v>4840</v>
      </c>
      <c r="K282" s="1107" t="e">
        <f>VLOOKUP(A282,[16]K18!$B$5:$K$501,10,0)</f>
        <v>#N/A</v>
      </c>
      <c r="L282" s="1115" t="s">
        <v>117</v>
      </c>
      <c r="M282" s="1107" t="str">
        <f>VLOOKUP(C282,[16]K18!$B$5:$K$501,10,0)</f>
        <v>Mở</v>
      </c>
      <c r="N282" s="1117"/>
      <c r="O282" s="1107">
        <f>VLOOKUP(C282,[16]K18!$B$3:$J$504,9,0)</f>
        <v>50</v>
      </c>
      <c r="P282" s="1118"/>
      <c r="R282" s="1075" t="s">
        <v>4801</v>
      </c>
    </row>
    <row r="283" spans="1:18" ht="32.25" hidden="1" customHeight="1" x14ac:dyDescent="0.2">
      <c r="A283" s="1100">
        <v>209</v>
      </c>
      <c r="B283" s="1101" t="str">
        <f t="shared" si="5"/>
        <v>18.51304137.08</v>
      </c>
      <c r="C283" s="1102" t="str">
        <f>VLOOKUP(B283,'[14]TKB(Tao lop HP_All)'!$B$8:$C$451,2,0)</f>
        <v>201811304137008</v>
      </c>
      <c r="D283" s="1101" t="str">
        <f>VLOOKUP(E283,[15]QuyetdinhPCGD!$B$6:$C$807,2,0)</f>
        <v>1304137</v>
      </c>
      <c r="E283" s="1126" t="s">
        <v>4086</v>
      </c>
      <c r="F283" s="1104" t="s">
        <v>91</v>
      </c>
      <c r="G283" s="1104" t="s">
        <v>12</v>
      </c>
      <c r="H283" s="1101" t="s">
        <v>4791</v>
      </c>
      <c r="I283" s="1113"/>
      <c r="J283" s="1114" t="s">
        <v>4840</v>
      </c>
      <c r="K283" s="1107" t="e">
        <f>VLOOKUP(A283,[16]K18!$B$5:$K$501,10,0)</f>
        <v>#N/A</v>
      </c>
      <c r="L283" s="1115" t="s">
        <v>119</v>
      </c>
      <c r="M283" s="1107" t="str">
        <f>VLOOKUP(C283,[16]K18!$B$5:$K$501,10,0)</f>
        <v>Mở</v>
      </c>
      <c r="N283" s="1117"/>
      <c r="O283" s="1107">
        <f>VLOOKUP(C283,[16]K18!$B$3:$J$504,9,0)</f>
        <v>50</v>
      </c>
      <c r="P283" s="1118"/>
      <c r="R283" s="1075" t="s">
        <v>4801</v>
      </c>
    </row>
    <row r="284" spans="1:18" ht="32.25" hidden="1" customHeight="1" x14ac:dyDescent="0.2">
      <c r="A284" s="1100">
        <v>210</v>
      </c>
      <c r="B284" s="1101" t="str">
        <f t="shared" si="5"/>
        <v>18.50704183.04</v>
      </c>
      <c r="C284" s="1102" t="str">
        <f>VLOOKUP(B284,'[14]TKB(Tao lop HP_All)'!$B$8:$C$451,2,0)</f>
        <v>201810704183004</v>
      </c>
      <c r="D284" s="1101" t="str">
        <f>VLOOKUP(E284,[15]QuyetdinhPCGD!$B$6:$C$807,2,0)</f>
        <v>0704183</v>
      </c>
      <c r="E284" s="1126" t="s">
        <v>3870</v>
      </c>
      <c r="F284" s="1104" t="s">
        <v>65</v>
      </c>
      <c r="G284" s="1104" t="s">
        <v>8</v>
      </c>
      <c r="H284" s="1101" t="s">
        <v>4791</v>
      </c>
      <c r="I284" s="1113"/>
      <c r="J284" s="1114" t="s">
        <v>2696</v>
      </c>
      <c r="K284" s="1107" t="e">
        <f>VLOOKUP(A284,[16]K18!$B$5:$K$501,10,0)</f>
        <v>#N/A</v>
      </c>
      <c r="L284" s="1115" t="s">
        <v>89</v>
      </c>
      <c r="M284" s="1107" t="str">
        <f>VLOOKUP(C284,[16]K18!$B$5:$K$501,10,0)</f>
        <v>Mở</v>
      </c>
      <c r="N284" s="1117"/>
      <c r="O284" s="1107">
        <f>VLOOKUP(C284,[16]K18!$B$3:$J$504,9,0)</f>
        <v>64</v>
      </c>
      <c r="P284" s="1118"/>
      <c r="R284" s="1075" t="s">
        <v>4801</v>
      </c>
    </row>
    <row r="285" spans="1:18" ht="32.25" hidden="1" customHeight="1" x14ac:dyDescent="0.2">
      <c r="A285" s="1100">
        <v>211</v>
      </c>
      <c r="B285" s="1101" t="str">
        <f t="shared" si="5"/>
        <v>18.50704184.04</v>
      </c>
      <c r="C285" s="1112" t="str">
        <f>VLOOKUP(B285,'[14]TKB(Tao lop HP_All)'!$B$8:$C$451,2,0)</f>
        <v>201810704184004</v>
      </c>
      <c r="D285" s="1101" t="str">
        <f>VLOOKUP(E285,[15]QuyetdinhPCGD!$B$6:$C$807,2,0)</f>
        <v>0704184</v>
      </c>
      <c r="E285" s="1125" t="s">
        <v>403</v>
      </c>
      <c r="F285" s="1104" t="s">
        <v>81</v>
      </c>
      <c r="G285" s="1104" t="s">
        <v>13</v>
      </c>
      <c r="H285" s="1101" t="s">
        <v>293</v>
      </c>
      <c r="I285" s="1113"/>
      <c r="J285" s="1114" t="s">
        <v>2696</v>
      </c>
      <c r="K285" s="1116" t="e">
        <f>VLOOKUP(A285,[16]K18!$B$5:$K$501,10,0)</f>
        <v>#N/A</v>
      </c>
      <c r="L285" s="1115" t="s">
        <v>89</v>
      </c>
      <c r="M285" s="1116" t="str">
        <f>VLOOKUP(C285,[16]K18!$B$5:$K$501,10,0)</f>
        <v>Không mở</v>
      </c>
      <c r="N285" s="1117"/>
      <c r="O285" s="1107">
        <f>VLOOKUP(C285,[16]K18!$B$3:$J$504,9,0)</f>
        <v>3</v>
      </c>
      <c r="P285" s="1118"/>
      <c r="R285" s="1075" t="s">
        <v>4801</v>
      </c>
    </row>
    <row r="286" spans="1:18" ht="32.25" hidden="1" customHeight="1" x14ac:dyDescent="0.2">
      <c r="A286" s="1100">
        <v>212</v>
      </c>
      <c r="B286" s="1101" t="str">
        <f t="shared" si="5"/>
        <v>18.50704107.05</v>
      </c>
      <c r="C286" s="1112" t="str">
        <f>VLOOKUP(B286,'[14]TKB(Tao lop HP_All)'!$B$8:$C$451,2,0)</f>
        <v>201810704107005</v>
      </c>
      <c r="D286" s="1101" t="str">
        <f>VLOOKUP(E286,[15]QuyetdinhPCGD!$B$6:$C$807,2,0)</f>
        <v>0704107</v>
      </c>
      <c r="E286" s="1129" t="s">
        <v>4836</v>
      </c>
      <c r="F286" s="1104" t="s">
        <v>169</v>
      </c>
      <c r="G286" s="1104" t="s">
        <v>11</v>
      </c>
      <c r="H286" s="1101" t="s">
        <v>3329</v>
      </c>
      <c r="I286" s="1113"/>
      <c r="J286" s="1114" t="s">
        <v>2700</v>
      </c>
      <c r="K286" s="1116" t="e">
        <f>VLOOKUP(A286,[16]K18!$B$5:$K$501,10,0)</f>
        <v>#N/A</v>
      </c>
      <c r="L286" s="1115" t="s">
        <v>112</v>
      </c>
      <c r="M286" s="1116" t="str">
        <f>VLOOKUP(C286,[16]K18!$B$5:$K$501,10,0)</f>
        <v>Không mở</v>
      </c>
      <c r="N286" s="1117"/>
      <c r="O286" s="1107">
        <f>VLOOKUP(C286,[16]K18!$B$3:$J$504,9,0)</f>
        <v>0</v>
      </c>
      <c r="P286" s="1118"/>
      <c r="R286" s="1075" t="s">
        <v>4798</v>
      </c>
    </row>
    <row r="287" spans="1:18" ht="32.25" hidden="1" customHeight="1" x14ac:dyDescent="0.2">
      <c r="A287" s="1100">
        <v>213</v>
      </c>
      <c r="B287" s="1101" t="str">
        <f t="shared" si="5"/>
        <v>18.50704111.05</v>
      </c>
      <c r="C287" s="1102" t="str">
        <f>VLOOKUP(B287,'[14]TKB(Tao lop HP_All)'!$B$8:$C$451,2,0)</f>
        <v>201810704111005</v>
      </c>
      <c r="D287" s="1101" t="str">
        <f>VLOOKUP(E287,[15]QuyetdinhPCGD!$B$6:$C$807,2,0)</f>
        <v>0704111</v>
      </c>
      <c r="E287" s="1135" t="s">
        <v>4837</v>
      </c>
      <c r="F287" s="1130" t="s">
        <v>173</v>
      </c>
      <c r="G287" s="1104" t="s">
        <v>13</v>
      </c>
      <c r="H287" s="1111" t="s">
        <v>4792</v>
      </c>
      <c r="I287" s="1113"/>
      <c r="J287" s="1114" t="s">
        <v>2700</v>
      </c>
      <c r="K287" s="1107" t="e">
        <f>VLOOKUP(A287,[16]K18!$B$5:$K$501,10,0)</f>
        <v>#N/A</v>
      </c>
      <c r="L287" s="1115" t="s">
        <v>112</v>
      </c>
      <c r="M287" s="1107" t="str">
        <f>VLOOKUP(C287,[16]K18!$B$5:$K$501,10,0)</f>
        <v>Mở</v>
      </c>
      <c r="N287" s="1134" t="s">
        <v>4787</v>
      </c>
      <c r="O287" s="1107">
        <f>VLOOKUP(C287,[16]K18!$B$3:$J$504,9,0)</f>
        <v>73</v>
      </c>
      <c r="P287" s="1118"/>
      <c r="Q287" s="1110"/>
      <c r="R287" s="1111" t="s">
        <v>3329</v>
      </c>
    </row>
    <row r="288" spans="1:18" ht="32.25" hidden="1" customHeight="1" x14ac:dyDescent="0.2">
      <c r="A288" s="1100">
        <v>214</v>
      </c>
      <c r="B288" s="1101" t="str">
        <f t="shared" si="5"/>
        <v>18.50704113.07</v>
      </c>
      <c r="C288" s="1112" t="str">
        <f>VLOOKUP(B288,'[14]TKB(Tao lop HP_All)'!$B$8:$C$451,2,0)</f>
        <v>201810704113007</v>
      </c>
      <c r="D288" s="1101" t="str">
        <f>VLOOKUP(E288,[15]QuyetdinhPCGD!$B$6:$C$807,2,0)</f>
        <v>0704113</v>
      </c>
      <c r="E288" s="1147" t="s">
        <v>426</v>
      </c>
      <c r="F288" s="1104" t="s">
        <v>94</v>
      </c>
      <c r="G288" s="1104" t="s">
        <v>10</v>
      </c>
      <c r="H288" s="1101" t="s">
        <v>3329</v>
      </c>
      <c r="I288" s="1113"/>
      <c r="J288" s="1114" t="s">
        <v>2700</v>
      </c>
      <c r="K288" s="1116" t="e">
        <f>VLOOKUP(A288,[16]K18!$B$5:$K$501,10,0)</f>
        <v>#N/A</v>
      </c>
      <c r="L288" s="1115" t="s">
        <v>117</v>
      </c>
      <c r="M288" s="1116" t="str">
        <f>VLOOKUP(C288,[16]K18!$B$5:$K$501,10,0)</f>
        <v>Không mở</v>
      </c>
      <c r="N288" s="1117"/>
      <c r="O288" s="1107">
        <f>VLOOKUP(C288,[16]K18!$B$3:$J$504,9,0)</f>
        <v>12</v>
      </c>
      <c r="P288" s="1118"/>
      <c r="R288" s="1075" t="s">
        <v>4798</v>
      </c>
    </row>
    <row r="289" spans="1:18" ht="32.25" hidden="1" customHeight="1" x14ac:dyDescent="0.2">
      <c r="A289" s="1100">
        <v>215</v>
      </c>
      <c r="B289" s="1101" t="str">
        <f t="shared" si="5"/>
        <v>18.51204101.09</v>
      </c>
      <c r="C289" s="1112" t="str">
        <f>VLOOKUP(B289,'[14]TKB(Tao lop HP_All)'!$B$8:$C$451,2,0)</f>
        <v>201811204101009</v>
      </c>
      <c r="D289" s="1101" t="str">
        <f>VLOOKUP(E289,[15]QuyetdinhPCGD!$B$6:$C$807,2,0)</f>
        <v>1204101</v>
      </c>
      <c r="E289" s="1126" t="s">
        <v>824</v>
      </c>
      <c r="F289" s="1104" t="s">
        <v>68</v>
      </c>
      <c r="G289" s="1104" t="s">
        <v>8</v>
      </c>
      <c r="H289" s="1101" t="s">
        <v>3329</v>
      </c>
      <c r="I289" s="1113"/>
      <c r="J289" s="1114" t="s">
        <v>2700</v>
      </c>
      <c r="K289" s="1116" t="e">
        <f>VLOOKUP(A289,[16]K18!$B$5:$K$501,10,0)</f>
        <v>#N/A</v>
      </c>
      <c r="L289" s="1115" t="s">
        <v>176</v>
      </c>
      <c r="M289" s="1116" t="str">
        <f>VLOOKUP(C289,[16]K18!$B$5:$K$501,10,0)</f>
        <v>Không mở</v>
      </c>
      <c r="N289" s="1117"/>
      <c r="O289" s="1107">
        <f>VLOOKUP(C289,[16]K18!$B$3:$J$504,9,0)</f>
        <v>12</v>
      </c>
      <c r="P289" s="1118"/>
      <c r="R289" s="1075" t="s">
        <v>4798</v>
      </c>
    </row>
    <row r="290" spans="1:18" ht="32.25" hidden="1" customHeight="1" x14ac:dyDescent="0.2">
      <c r="A290" s="1100">
        <v>216</v>
      </c>
      <c r="B290" s="1101" t="str">
        <f t="shared" si="5"/>
        <v>18.50704132.05</v>
      </c>
      <c r="C290" s="1102" t="str">
        <f>VLOOKUP(B290,'[14]TKB(Tao lop HP_All)'!$B$8:$C$451,2,0)</f>
        <v>201810704132005</v>
      </c>
      <c r="D290" s="1101" t="str">
        <f>VLOOKUP(E290,[15]QuyetdinhPCGD!$B$6:$C$807,2,0)</f>
        <v>0704132</v>
      </c>
      <c r="E290" s="1148" t="s">
        <v>4838</v>
      </c>
      <c r="F290" s="1104" t="s">
        <v>94</v>
      </c>
      <c r="G290" s="1104" t="s">
        <v>10</v>
      </c>
      <c r="H290" s="1111" t="s">
        <v>3329</v>
      </c>
      <c r="I290" s="1113"/>
      <c r="J290" s="1114" t="s">
        <v>2700</v>
      </c>
      <c r="K290" s="1107" t="e">
        <f>VLOOKUP(A290,[16]K18!$B$5:$K$501,10,0)</f>
        <v>#N/A</v>
      </c>
      <c r="L290" s="1115" t="s">
        <v>112</v>
      </c>
      <c r="M290" s="1107" t="str">
        <f>VLOOKUP(C290,[16]K18!$B$5:$K$501,10,0)</f>
        <v>Mở</v>
      </c>
      <c r="N290" s="1134" t="s">
        <v>2143</v>
      </c>
      <c r="O290" s="1107">
        <f>VLOOKUP(C290,[16]K18!$B$3:$J$504,9,0)</f>
        <v>25</v>
      </c>
      <c r="P290" s="1118"/>
      <c r="R290" s="1075" t="s">
        <v>4798</v>
      </c>
    </row>
    <row r="291" spans="1:18" ht="32.25" hidden="1" customHeight="1" x14ac:dyDescent="0.2">
      <c r="A291" s="1100">
        <v>217</v>
      </c>
      <c r="B291" s="1101" t="str">
        <f t="shared" si="5"/>
        <v>18.51204107.11</v>
      </c>
      <c r="C291" s="1102" t="str">
        <f>VLOOKUP(B291,'[14]TKB(Tao lop HP_All)'!$B$8:$C$451,2,0)</f>
        <v>201811204107011</v>
      </c>
      <c r="D291" s="1101" t="str">
        <f>VLOOKUP(E291,[15]QuyetdinhPCGD!$B$6:$C$807,2,0)</f>
        <v>1204107</v>
      </c>
      <c r="E291" s="1126" t="s">
        <v>288</v>
      </c>
      <c r="F291" s="1104" t="s">
        <v>71</v>
      </c>
      <c r="G291" s="1104" t="s">
        <v>11</v>
      </c>
      <c r="H291" s="1101" t="s">
        <v>3329</v>
      </c>
      <c r="I291" s="1113"/>
      <c r="J291" s="1114" t="s">
        <v>2700</v>
      </c>
      <c r="K291" s="1107" t="e">
        <f>VLOOKUP(A291,[16]K18!$B$5:$K$501,10,0)</f>
        <v>#N/A</v>
      </c>
      <c r="L291" s="1115" t="s">
        <v>321</v>
      </c>
      <c r="M291" s="1107" t="str">
        <f>VLOOKUP(C291,[16]K18!$B$5:$K$501,10,0)</f>
        <v>Mở</v>
      </c>
      <c r="N291" s="1117"/>
      <c r="O291" s="1107">
        <f>VLOOKUP(C291,[16]K18!$B$3:$J$504,9,0)</f>
        <v>54</v>
      </c>
      <c r="P291" s="1118"/>
      <c r="R291" s="1075" t="s">
        <v>4798</v>
      </c>
    </row>
    <row r="292" spans="1:18" ht="32.25" hidden="1" customHeight="1" x14ac:dyDescent="0.2">
      <c r="A292" s="1100">
        <v>218</v>
      </c>
      <c r="B292" s="1101" t="str">
        <f t="shared" si="5"/>
        <v>18.50704166.05</v>
      </c>
      <c r="C292" s="1112" t="str">
        <f>VLOOKUP(B292,'[14]TKB(Tao lop HP_All)'!$B$8:$C$451,2,0)</f>
        <v>201810704166005</v>
      </c>
      <c r="D292" s="1101" t="str">
        <f>VLOOKUP(E292,[15]QuyetdinhPCGD!$B$6:$C$807,2,0)</f>
        <v>0704166</v>
      </c>
      <c r="E292" s="1126" t="s">
        <v>423</v>
      </c>
      <c r="F292" s="1104" t="s">
        <v>94</v>
      </c>
      <c r="G292" s="1104" t="s">
        <v>8</v>
      </c>
      <c r="H292" s="1101" t="s">
        <v>3329</v>
      </c>
      <c r="I292" s="1113"/>
      <c r="J292" s="1114" t="s">
        <v>2700</v>
      </c>
      <c r="K292" s="1116" t="e">
        <f>VLOOKUP(A292,[16]K18!$B$5:$K$501,10,0)</f>
        <v>#N/A</v>
      </c>
      <c r="L292" s="1115" t="s">
        <v>112</v>
      </c>
      <c r="M292" s="1116" t="str">
        <f>VLOOKUP(C292,[16]K18!$B$5:$K$501,10,0)</f>
        <v>Không mở</v>
      </c>
      <c r="N292" s="1117"/>
      <c r="O292" s="1107">
        <f>VLOOKUP(C292,[16]K18!$B$3:$J$504,9,0)</f>
        <v>8</v>
      </c>
      <c r="P292" s="1118"/>
      <c r="R292" s="1075" t="s">
        <v>4798</v>
      </c>
    </row>
    <row r="293" spans="1:18" ht="32.25" hidden="1" customHeight="1" x14ac:dyDescent="0.2">
      <c r="A293" s="1100">
        <v>219</v>
      </c>
      <c r="B293" s="1101" t="str">
        <f t="shared" si="5"/>
        <v>18.50704169.13</v>
      </c>
      <c r="C293" s="1112" t="str">
        <f>VLOOKUP(B293,'[14]TKB(Tao lop HP_All)'!$B$8:$C$451,2,0)</f>
        <v>201810704169013</v>
      </c>
      <c r="D293" s="1101" t="str">
        <f>VLOOKUP(E293,[15]QuyetdinhPCGD!$B$6:$C$807,2,0)</f>
        <v>0704169</v>
      </c>
      <c r="E293" s="1126" t="s">
        <v>430</v>
      </c>
      <c r="F293" s="1104" t="s">
        <v>138</v>
      </c>
      <c r="G293" s="1104" t="s">
        <v>13</v>
      </c>
      <c r="H293" s="1101" t="s">
        <v>4839</v>
      </c>
      <c r="I293" s="1113"/>
      <c r="J293" s="1114" t="s">
        <v>4840</v>
      </c>
      <c r="K293" s="1116" t="e">
        <f>VLOOKUP(A293,[16]K18!$B$5:$K$501,10,0)</f>
        <v>#N/A</v>
      </c>
      <c r="L293" s="1115" t="s">
        <v>323</v>
      </c>
      <c r="M293" s="1116" t="str">
        <f>VLOOKUP(C293,[16]K18!$B$5:$K$501,10,0)</f>
        <v>Không mở</v>
      </c>
      <c r="N293" s="1117"/>
      <c r="O293" s="1107">
        <f>VLOOKUP(C293,[16]K18!$B$3:$J$504,9,0)</f>
        <v>3</v>
      </c>
      <c r="P293" s="1118"/>
      <c r="R293" s="1075" t="s">
        <v>4798</v>
      </c>
    </row>
    <row r="294" spans="1:18" ht="32.25" hidden="1" customHeight="1" x14ac:dyDescent="0.2">
      <c r="A294" s="1100">
        <v>220</v>
      </c>
      <c r="B294" s="1101" t="str">
        <f t="shared" si="5"/>
        <v>18.50704169.14</v>
      </c>
      <c r="C294" s="1102" t="str">
        <f>VLOOKUP(B294,'[14]TKB(Tao lop HP_All)'!$B$8:$C$451,2,0)</f>
        <v>201810704169014</v>
      </c>
      <c r="D294" s="1101" t="str">
        <f>VLOOKUP(E294,[15]QuyetdinhPCGD!$B$6:$C$807,2,0)</f>
        <v>0704169</v>
      </c>
      <c r="E294" s="1126" t="s">
        <v>430</v>
      </c>
      <c r="F294" s="1104" t="s">
        <v>142</v>
      </c>
      <c r="G294" s="1104" t="s">
        <v>13</v>
      </c>
      <c r="H294" s="1101" t="s">
        <v>4839</v>
      </c>
      <c r="I294" s="1113"/>
      <c r="J294" s="1114" t="s">
        <v>4840</v>
      </c>
      <c r="K294" s="1107" t="e">
        <f>VLOOKUP(A294,[16]K18!$B$5:$K$501,10,0)</f>
        <v>#N/A</v>
      </c>
      <c r="L294" s="1115" t="s">
        <v>346</v>
      </c>
      <c r="M294" s="1107" t="str">
        <f>VLOOKUP(C294,[16]K18!$B$5:$K$501,10,0)</f>
        <v>Mở</v>
      </c>
      <c r="N294" s="1117"/>
      <c r="O294" s="1107">
        <f>VLOOKUP(C294,[16]K18!$B$3:$J$504,9,0)</f>
        <v>24</v>
      </c>
      <c r="P294" s="1118"/>
      <c r="R294" s="1075" t="s">
        <v>4801</v>
      </c>
    </row>
    <row r="295" spans="1:18" ht="32.25" hidden="1" customHeight="1" x14ac:dyDescent="0.2">
      <c r="A295" s="1100">
        <v>221</v>
      </c>
      <c r="B295" s="1101" t="str">
        <f t="shared" si="5"/>
        <v>18.50704169.15</v>
      </c>
      <c r="C295" s="1112" t="str">
        <f>VLOOKUP(B295,'[14]TKB(Tao lop HP_All)'!$B$8:$C$451,2,0)</f>
        <v>201810704169015</v>
      </c>
      <c r="D295" s="1101" t="str">
        <f>VLOOKUP(E295,[15]QuyetdinhPCGD!$B$6:$C$807,2,0)</f>
        <v>0704169</v>
      </c>
      <c r="E295" s="1126" t="s">
        <v>430</v>
      </c>
      <c r="F295" s="1130" t="s">
        <v>311</v>
      </c>
      <c r="G295" s="1104" t="s">
        <v>13</v>
      </c>
      <c r="H295" s="1101" t="s">
        <v>4839</v>
      </c>
      <c r="I295" s="1113"/>
      <c r="J295" s="1114" t="s">
        <v>4840</v>
      </c>
      <c r="K295" s="1116" t="e">
        <f>VLOOKUP(A295,[16]K18!$B$5:$K$501,10,0)</f>
        <v>#N/A</v>
      </c>
      <c r="L295" s="1115" t="s">
        <v>353</v>
      </c>
      <c r="M295" s="1116" t="str">
        <f>VLOOKUP(C295,[16]K18!$B$5:$K$501,10,0)</f>
        <v>Không mở</v>
      </c>
      <c r="N295" s="1117"/>
      <c r="O295" s="1107">
        <f>VLOOKUP(C295,[16]K18!$B$3:$J$504,9,0)</f>
        <v>0</v>
      </c>
      <c r="P295" s="1118"/>
      <c r="R295" s="1075" t="s">
        <v>4828</v>
      </c>
    </row>
    <row r="296" spans="1:18" ht="32.25" hidden="1" customHeight="1" x14ac:dyDescent="0.2">
      <c r="A296" s="1100">
        <v>222</v>
      </c>
      <c r="B296" s="1101" t="str">
        <f t="shared" si="5"/>
        <v>18.50704175.22</v>
      </c>
      <c r="C296" s="1102" t="str">
        <f>VLOOKUP(B296,'[14]TKB(Tao lop HP_All)'!$B$8:$C$451,2,0)</f>
        <v>201810704175022</v>
      </c>
      <c r="D296" s="1101" t="str">
        <f>VLOOKUP(E296,[15]QuyetdinhPCGD!$B$6:$C$807,2,0)</f>
        <v>0704175</v>
      </c>
      <c r="E296" s="1126" t="s">
        <v>408</v>
      </c>
      <c r="F296" s="1104" t="s">
        <v>138</v>
      </c>
      <c r="G296" s="1104" t="s">
        <v>12</v>
      </c>
      <c r="H296" s="1101" t="s">
        <v>4830</v>
      </c>
      <c r="I296" s="1113"/>
      <c r="J296" s="1114" t="s">
        <v>4840</v>
      </c>
      <c r="K296" s="1107" t="e">
        <f>VLOOKUP(A296,[16]K18!$B$5:$K$501,10,0)</f>
        <v>#N/A</v>
      </c>
      <c r="L296" s="1115" t="s">
        <v>370</v>
      </c>
      <c r="M296" s="1107" t="str">
        <f>VLOOKUP(C296,[16]K18!$B$5:$K$501,10,0)</f>
        <v>Mở</v>
      </c>
      <c r="N296" s="1117"/>
      <c r="O296" s="1107">
        <f>VLOOKUP(C296,[16]K18!$B$3:$J$504,9,0)</f>
        <v>19</v>
      </c>
      <c r="P296" s="1118"/>
      <c r="R296" s="1075" t="s">
        <v>4798</v>
      </c>
    </row>
    <row r="297" spans="1:18" ht="32.25" hidden="1" customHeight="1" x14ac:dyDescent="0.2">
      <c r="A297" s="1100">
        <v>223</v>
      </c>
      <c r="B297" s="1101" t="str">
        <f t="shared" si="5"/>
        <v>18.50704175.23</v>
      </c>
      <c r="C297" s="1102" t="str">
        <f>VLOOKUP(B297,'[14]TKB(Tao lop HP_All)'!$B$8:$C$451,2,0)</f>
        <v>201810704175023</v>
      </c>
      <c r="D297" s="1101" t="str">
        <f>VLOOKUP(E297,[15]QuyetdinhPCGD!$B$6:$C$807,2,0)</f>
        <v>0704175</v>
      </c>
      <c r="E297" s="1126" t="s">
        <v>408</v>
      </c>
      <c r="F297" s="1104" t="s">
        <v>142</v>
      </c>
      <c r="G297" s="1104" t="s">
        <v>12</v>
      </c>
      <c r="H297" s="1101" t="s">
        <v>4830</v>
      </c>
      <c r="I297" s="1113"/>
      <c r="J297" s="1114" t="s">
        <v>4840</v>
      </c>
      <c r="K297" s="1107" t="e">
        <f>VLOOKUP(A297,[16]K18!$B$5:$K$501,10,0)</f>
        <v>#N/A</v>
      </c>
      <c r="L297" s="1115" t="s">
        <v>373</v>
      </c>
      <c r="M297" s="1107" t="str">
        <f>VLOOKUP(C297,[16]K18!$B$5:$K$501,10,0)</f>
        <v>Mở</v>
      </c>
      <c r="N297" s="1117"/>
      <c r="O297" s="1107">
        <f>VLOOKUP(C297,[16]K18!$B$3:$J$504,9,0)</f>
        <v>19</v>
      </c>
      <c r="P297" s="1118"/>
      <c r="R297" s="1075" t="s">
        <v>4801</v>
      </c>
    </row>
    <row r="298" spans="1:18" ht="32.25" hidden="1" customHeight="1" x14ac:dyDescent="0.2">
      <c r="A298" s="1100">
        <v>224</v>
      </c>
      <c r="B298" s="1101" t="str">
        <f t="shared" si="5"/>
        <v>18.50704175.24</v>
      </c>
      <c r="C298" s="1112" t="str">
        <f>VLOOKUP(B298,'[14]TKB(Tao lop HP_All)'!$B$8:$C$451,2,0)</f>
        <v>201810704175024</v>
      </c>
      <c r="D298" s="1101" t="str">
        <f>VLOOKUP(E298,[15]QuyetdinhPCGD!$B$6:$C$807,2,0)</f>
        <v>0704175</v>
      </c>
      <c r="E298" s="1126" t="s">
        <v>408</v>
      </c>
      <c r="F298" s="1130" t="s">
        <v>311</v>
      </c>
      <c r="G298" s="1104" t="s">
        <v>12</v>
      </c>
      <c r="H298" s="1101" t="s">
        <v>4830</v>
      </c>
      <c r="I298" s="1113"/>
      <c r="J298" s="1114" t="s">
        <v>4840</v>
      </c>
      <c r="K298" s="1116" t="e">
        <f>VLOOKUP(A298,[16]K18!$B$5:$K$501,10,0)</f>
        <v>#N/A</v>
      </c>
      <c r="L298" s="1115" t="s">
        <v>381</v>
      </c>
      <c r="M298" s="1116" t="str">
        <f>VLOOKUP(C298,[16]K18!$B$5:$K$501,10,0)</f>
        <v>Không mở</v>
      </c>
      <c r="N298" s="1117"/>
      <c r="O298" s="1107">
        <f>VLOOKUP(C298,[16]K18!$B$3:$J$504,9,0)</f>
        <v>0</v>
      </c>
      <c r="P298" s="1118"/>
      <c r="R298" s="1075" t="s">
        <v>4828</v>
      </c>
    </row>
    <row r="299" spans="1:18" ht="32.25" hidden="1" customHeight="1" x14ac:dyDescent="0.2">
      <c r="A299" s="1100">
        <v>225</v>
      </c>
      <c r="B299" s="1101" t="str">
        <f t="shared" si="5"/>
        <v>18.50704183.05</v>
      </c>
      <c r="C299" s="1102" t="str">
        <f>VLOOKUP(B299,'[14]TKB(Tao lop HP_All)'!$B$8:$C$451,2,0)</f>
        <v>201810704183005</v>
      </c>
      <c r="D299" s="1101" t="str">
        <f>VLOOKUP(E299,[15]QuyetdinhPCGD!$B$6:$C$807,2,0)</f>
        <v>0704183</v>
      </c>
      <c r="E299" s="1126" t="s">
        <v>3870</v>
      </c>
      <c r="F299" s="1104" t="s">
        <v>71</v>
      </c>
      <c r="G299" s="1104" t="s">
        <v>10</v>
      </c>
      <c r="H299" s="1101" t="s">
        <v>3329</v>
      </c>
      <c r="I299" s="1113"/>
      <c r="J299" s="1114" t="s">
        <v>2700</v>
      </c>
      <c r="K299" s="1107" t="e">
        <f>VLOOKUP(A299,[16]K18!$B$5:$K$501,10,0)</f>
        <v>#N/A</v>
      </c>
      <c r="L299" s="1115" t="s">
        <v>112</v>
      </c>
      <c r="M299" s="1107" t="str">
        <f>VLOOKUP(C299,[16]K18!$B$5:$K$501,10,0)</f>
        <v>Mở</v>
      </c>
      <c r="N299" s="1117"/>
      <c r="O299" s="1107">
        <f>VLOOKUP(C299,[16]K18!$B$3:$J$504,9,0)</f>
        <v>52</v>
      </c>
      <c r="P299" s="1118"/>
      <c r="R299" s="1075" t="s">
        <v>4798</v>
      </c>
    </row>
    <row r="300" spans="1:18" ht="32.25" hidden="1" customHeight="1" x14ac:dyDescent="0.2">
      <c r="A300" s="1100">
        <v>226</v>
      </c>
      <c r="B300" s="1101" t="str">
        <f t="shared" si="5"/>
        <v>18.50704184.05</v>
      </c>
      <c r="C300" s="1112" t="str">
        <f>VLOOKUP(B300,'[14]TKB(Tao lop HP_All)'!$B$8:$C$451,2,0)</f>
        <v>201810704184005</v>
      </c>
      <c r="D300" s="1101" t="str">
        <f>VLOOKUP(E300,[15]QuyetdinhPCGD!$B$6:$C$807,2,0)</f>
        <v>0704184</v>
      </c>
      <c r="E300" s="1125" t="s">
        <v>403</v>
      </c>
      <c r="F300" s="1104" t="s">
        <v>169</v>
      </c>
      <c r="G300" s="1104" t="s">
        <v>11</v>
      </c>
      <c r="H300" s="1101" t="s">
        <v>293</v>
      </c>
      <c r="I300" s="1113"/>
      <c r="J300" s="1114" t="s">
        <v>2700</v>
      </c>
      <c r="K300" s="1116" t="e">
        <f>VLOOKUP(A300,[16]K18!$B$5:$K$501,10,0)</f>
        <v>#N/A</v>
      </c>
      <c r="L300" s="1115" t="s">
        <v>112</v>
      </c>
      <c r="M300" s="1116" t="str">
        <f>VLOOKUP(C300,[16]K18!$B$5:$K$501,10,0)</f>
        <v>Không mở</v>
      </c>
      <c r="N300" s="1117"/>
      <c r="O300" s="1107">
        <f>VLOOKUP(C300,[16]K18!$B$3:$J$504,9,0)</f>
        <v>0</v>
      </c>
      <c r="P300" s="1118"/>
      <c r="R300" s="1075" t="s">
        <v>4798</v>
      </c>
    </row>
    <row r="301" spans="1:18" ht="32.25" hidden="1" customHeight="1" x14ac:dyDescent="0.2">
      <c r="A301" s="1100">
        <v>227</v>
      </c>
      <c r="B301" s="1101" t="str">
        <f t="shared" si="5"/>
        <v>18.50804140.01</v>
      </c>
      <c r="C301" s="1112" t="str">
        <f>VLOOKUP(B301,'[14]TKB(Tao lop HP_All)'!$B$8:$C$451,2,0)</f>
        <v>201810804140001</v>
      </c>
      <c r="D301" s="1101" t="str">
        <f>VLOOKUP(E301,[15]QuyetdinhPCGD!$B$6:$C$807,2,0)</f>
        <v>0804140</v>
      </c>
      <c r="E301" s="1148" t="s">
        <v>417</v>
      </c>
      <c r="F301" s="1104" t="s">
        <v>98</v>
      </c>
      <c r="G301" s="1104" t="s">
        <v>11</v>
      </c>
      <c r="H301" s="1101" t="s">
        <v>293</v>
      </c>
      <c r="I301" s="1113"/>
      <c r="J301" s="1114" t="s">
        <v>4804</v>
      </c>
      <c r="K301" s="1116" t="e">
        <f>VLOOKUP(A301,[16]K18!$B$5:$K$501,10,0)</f>
        <v>#N/A</v>
      </c>
      <c r="L301" s="1115" t="s">
        <v>62</v>
      </c>
      <c r="M301" s="1116" t="str">
        <f>VLOOKUP(C301,[16]K18!$B$5:$K$501,10,0)</f>
        <v>Không mở</v>
      </c>
      <c r="N301" s="1117"/>
      <c r="O301" s="1107">
        <f>VLOOKUP(C301,[16]K18!$B$3:$J$504,9,0)</f>
        <v>0</v>
      </c>
      <c r="P301" s="1118"/>
      <c r="R301" s="1075" t="s">
        <v>4798</v>
      </c>
    </row>
    <row r="302" spans="1:18" ht="32.25" hidden="1" customHeight="1" x14ac:dyDescent="0.2">
      <c r="A302" s="1100">
        <v>228</v>
      </c>
      <c r="B302" s="1101" t="str">
        <f t="shared" si="5"/>
        <v>18.50804107.01</v>
      </c>
      <c r="C302" s="1102" t="str">
        <f>VLOOKUP(B302,'[14]TKB(Tao lop HP_All)'!$B$8:$C$451,2,0)</f>
        <v>201810804107001</v>
      </c>
      <c r="D302" s="1101" t="str">
        <f>VLOOKUP(E302,[15]QuyetdinhPCGD!$B$6:$C$807,2,0)</f>
        <v>0804107</v>
      </c>
      <c r="E302" s="1148" t="s">
        <v>416</v>
      </c>
      <c r="F302" s="1104" t="s">
        <v>98</v>
      </c>
      <c r="G302" s="1104" t="s">
        <v>11</v>
      </c>
      <c r="H302" s="1111" t="s">
        <v>4792</v>
      </c>
      <c r="I302" s="1113"/>
      <c r="J302" s="1114" t="s">
        <v>4804</v>
      </c>
      <c r="K302" s="1107" t="e">
        <f>VLOOKUP(A302,[16]K18!$B$5:$K$501,10,0)</f>
        <v>#N/A</v>
      </c>
      <c r="L302" s="1115" t="s">
        <v>62</v>
      </c>
      <c r="M302" s="1107" t="str">
        <f>VLOOKUP(C302,[16]K18!$B$5:$K$501,10,0)</f>
        <v>Mở</v>
      </c>
      <c r="N302" s="1134" t="s">
        <v>2143</v>
      </c>
      <c r="O302" s="1107">
        <f>VLOOKUP(C302,[16]K18!$B$3:$J$504,9,0)</f>
        <v>47</v>
      </c>
      <c r="P302" s="1118"/>
      <c r="R302" s="1075" t="s">
        <v>4798</v>
      </c>
    </row>
    <row r="303" spans="1:18" ht="32.25" hidden="1" customHeight="1" x14ac:dyDescent="0.2">
      <c r="A303" s="1100">
        <v>229</v>
      </c>
      <c r="B303" s="1101" t="str">
        <f t="shared" si="5"/>
        <v>18.50804108.01</v>
      </c>
      <c r="C303" s="1112" t="str">
        <f>VLOOKUP(B303,'[14]TKB(Tao lop HP_All)'!$B$8:$C$451,2,0)</f>
        <v>201810804108001</v>
      </c>
      <c r="D303" s="1101" t="str">
        <f>VLOOKUP(E303,[15]QuyetdinhPCGD!$B$6:$C$807,2,0)</f>
        <v>0804108</v>
      </c>
      <c r="E303" s="1147" t="s">
        <v>413</v>
      </c>
      <c r="F303" s="1104" t="s">
        <v>98</v>
      </c>
      <c r="G303" s="1104" t="s">
        <v>11</v>
      </c>
      <c r="H303" s="1101" t="s">
        <v>4792</v>
      </c>
      <c r="I303" s="1113"/>
      <c r="J303" s="1114" t="s">
        <v>4804</v>
      </c>
      <c r="K303" s="1116" t="e">
        <f>VLOOKUP(A303,[16]K18!$B$5:$K$501,10,0)</f>
        <v>#N/A</v>
      </c>
      <c r="L303" s="1115" t="s">
        <v>62</v>
      </c>
      <c r="M303" s="1116" t="str">
        <f>VLOOKUP(C303,[16]K18!$B$5:$K$501,10,0)</f>
        <v>Không mở</v>
      </c>
      <c r="N303" s="1117"/>
      <c r="O303" s="1107">
        <f>VLOOKUP(C303,[16]K18!$B$3:$J$504,9,0)</f>
        <v>0</v>
      </c>
      <c r="P303" s="1118"/>
      <c r="R303" s="1075" t="s">
        <v>4798</v>
      </c>
    </row>
    <row r="304" spans="1:18" ht="32.25" hidden="1" customHeight="1" x14ac:dyDescent="0.2">
      <c r="A304" s="1100">
        <v>230</v>
      </c>
      <c r="B304" s="1101" t="str">
        <f t="shared" si="5"/>
        <v>18.50804109.01</v>
      </c>
      <c r="C304" s="1112" t="str">
        <f>VLOOKUP(B304,'[14]TKB(Tao lop HP_All)'!$B$8:$C$451,2,0)</f>
        <v>201810804109001</v>
      </c>
      <c r="D304" s="1101" t="str">
        <f>VLOOKUP(E304,[15]QuyetdinhPCGD!$B$6:$C$807,2,0)</f>
        <v>0804109</v>
      </c>
      <c r="E304" s="1125" t="s">
        <v>410</v>
      </c>
      <c r="F304" s="1104" t="s">
        <v>113</v>
      </c>
      <c r="G304" s="1104" t="s">
        <v>8</v>
      </c>
      <c r="H304" s="1101" t="s">
        <v>293</v>
      </c>
      <c r="I304" s="1113"/>
      <c r="J304" s="1114" t="s">
        <v>4804</v>
      </c>
      <c r="K304" s="1116" t="e">
        <f>VLOOKUP(A304,[16]K18!$B$5:$K$501,10,0)</f>
        <v>#N/A</v>
      </c>
      <c r="L304" s="1115" t="s">
        <v>62</v>
      </c>
      <c r="M304" s="1116" t="str">
        <f>VLOOKUP(C304,[16]K18!$B$5:$K$501,10,0)</f>
        <v>Không mở</v>
      </c>
      <c r="N304" s="1117"/>
      <c r="O304" s="1107">
        <f>VLOOKUP(C304,[16]K18!$B$3:$J$504,9,0)</f>
        <v>0</v>
      </c>
      <c r="P304" s="1118"/>
      <c r="R304" s="1075" t="s">
        <v>4798</v>
      </c>
    </row>
    <row r="305" spans="1:18" ht="32.25" hidden="1" customHeight="1" x14ac:dyDescent="0.2">
      <c r="A305" s="1100">
        <v>231</v>
      </c>
      <c r="B305" s="1101" t="str">
        <f t="shared" si="5"/>
        <v>18.50804110.01</v>
      </c>
      <c r="C305" s="1112" t="str">
        <f>VLOOKUP(B305,'[14]TKB(Tao lop HP_All)'!$B$8:$C$451,2,0)</f>
        <v>201810804110001</v>
      </c>
      <c r="D305" s="1101" t="str">
        <f>VLOOKUP(E305,[15]QuyetdinhPCGD!$B$6:$C$807,2,0)</f>
        <v>0804110</v>
      </c>
      <c r="E305" s="1148" t="s">
        <v>414</v>
      </c>
      <c r="F305" s="1104" t="s">
        <v>98</v>
      </c>
      <c r="G305" s="1104" t="s">
        <v>11</v>
      </c>
      <c r="H305" s="1101" t="s">
        <v>293</v>
      </c>
      <c r="I305" s="1113"/>
      <c r="J305" s="1114" t="s">
        <v>4804</v>
      </c>
      <c r="K305" s="1116" t="e">
        <f>VLOOKUP(A305,[16]K18!$B$5:$K$501,10,0)</f>
        <v>#N/A</v>
      </c>
      <c r="L305" s="1115" t="s">
        <v>62</v>
      </c>
      <c r="M305" s="1116" t="str">
        <f>VLOOKUP(C305,[16]K18!$B$5:$K$501,10,0)</f>
        <v>Không mở</v>
      </c>
      <c r="N305" s="1117"/>
      <c r="O305" s="1107">
        <f>VLOOKUP(C305,[16]K18!$B$3:$J$504,9,0)</f>
        <v>0</v>
      </c>
      <c r="P305" s="1118"/>
      <c r="R305" s="1075" t="s">
        <v>4798</v>
      </c>
    </row>
    <row r="306" spans="1:18" ht="32.25" hidden="1" customHeight="1" x14ac:dyDescent="0.2">
      <c r="A306" s="1100">
        <v>232</v>
      </c>
      <c r="B306" s="1101" t="str">
        <f t="shared" si="5"/>
        <v>18.50804112.01</v>
      </c>
      <c r="C306" s="1102" t="str">
        <f>VLOOKUP(B306,'[14]TKB(Tao lop HP_All)'!$B$8:$C$451,2,0)</f>
        <v>201810804112001</v>
      </c>
      <c r="D306" s="1101" t="str">
        <f>VLOOKUP(E306,[15]QuyetdinhPCGD!$B$6:$C$807,2,0)</f>
        <v>0804112</v>
      </c>
      <c r="E306" s="1129" t="s">
        <v>418</v>
      </c>
      <c r="F306" s="1104" t="s">
        <v>113</v>
      </c>
      <c r="G306" s="1104" t="s">
        <v>8</v>
      </c>
      <c r="H306" s="1101" t="s">
        <v>4792</v>
      </c>
      <c r="I306" s="1113"/>
      <c r="J306" s="1114" t="s">
        <v>4804</v>
      </c>
      <c r="K306" s="1107" t="e">
        <f>VLOOKUP(A306,[16]K18!$B$5:$K$501,10,0)</f>
        <v>#N/A</v>
      </c>
      <c r="L306" s="1115" t="s">
        <v>62</v>
      </c>
      <c r="M306" s="1107" t="str">
        <f>VLOOKUP(C306,[16]K18!$B$5:$K$501,10,0)</f>
        <v>Mở</v>
      </c>
      <c r="N306" s="1117"/>
      <c r="O306" s="1107">
        <f>VLOOKUP(C306,[16]K18!$B$3:$J$504,9,0)</f>
        <v>57</v>
      </c>
      <c r="P306" s="1118"/>
      <c r="R306" s="1075" t="s">
        <v>4798</v>
      </c>
    </row>
    <row r="307" spans="1:18" ht="32.25" hidden="1" customHeight="1" x14ac:dyDescent="0.2">
      <c r="A307" s="1100">
        <v>233</v>
      </c>
      <c r="B307" s="1101" t="str">
        <f t="shared" si="5"/>
        <v>18.50804115.01</v>
      </c>
      <c r="C307" s="1112" t="str">
        <f>VLOOKUP(B307,'[14]TKB(Tao lop HP_All)'!$B$8:$C$451,2,0)</f>
        <v>201810804115001</v>
      </c>
      <c r="D307" s="1101" t="str">
        <f>VLOOKUP(E307,[15]QuyetdinhPCGD!$B$6:$C$807,2,0)</f>
        <v>0804115</v>
      </c>
      <c r="E307" s="1125" t="s">
        <v>420</v>
      </c>
      <c r="F307" s="1104" t="s">
        <v>113</v>
      </c>
      <c r="G307" s="1104" t="s">
        <v>8</v>
      </c>
      <c r="H307" s="1101" t="s">
        <v>293</v>
      </c>
      <c r="I307" s="1113"/>
      <c r="J307" s="1114" t="s">
        <v>4804</v>
      </c>
      <c r="K307" s="1116" t="e">
        <f>VLOOKUP(A307,[16]K18!$B$5:$K$501,10,0)</f>
        <v>#N/A</v>
      </c>
      <c r="L307" s="1115" t="s">
        <v>62</v>
      </c>
      <c r="M307" s="1116" t="str">
        <f>VLOOKUP(C307,[16]K18!$B$5:$K$501,10,0)</f>
        <v>Không mở</v>
      </c>
      <c r="N307" s="1117"/>
      <c r="O307" s="1107">
        <f>VLOOKUP(C307,[16]K18!$B$3:$J$504,9,0)</f>
        <v>0</v>
      </c>
      <c r="P307" s="1118"/>
      <c r="R307" s="1075" t="s">
        <v>4798</v>
      </c>
    </row>
    <row r="308" spans="1:18" ht="32.25" hidden="1" customHeight="1" x14ac:dyDescent="0.2">
      <c r="A308" s="1100">
        <v>234</v>
      </c>
      <c r="B308" s="1101" t="str">
        <f t="shared" si="5"/>
        <v>18.51204107.12</v>
      </c>
      <c r="C308" s="1102" t="str">
        <f>VLOOKUP(B308,'[14]TKB(Tao lop HP_All)'!$B$8:$C$451,2,0)</f>
        <v>201811204107012</v>
      </c>
      <c r="D308" s="1101" t="str">
        <f>VLOOKUP(E308,[15]QuyetdinhPCGD!$B$6:$C$807,2,0)</f>
        <v>1204107</v>
      </c>
      <c r="E308" s="1126" t="s">
        <v>288</v>
      </c>
      <c r="F308" s="1104" t="s">
        <v>85</v>
      </c>
      <c r="G308" s="1104" t="s">
        <v>8</v>
      </c>
      <c r="H308" s="1101" t="s">
        <v>4792</v>
      </c>
      <c r="I308" s="1113"/>
      <c r="J308" s="1114" t="s">
        <v>4804</v>
      </c>
      <c r="K308" s="1107" t="e">
        <f>VLOOKUP(A308,[16]K18!$B$5:$K$501,10,0)</f>
        <v>#N/A</v>
      </c>
      <c r="L308" s="1115" t="s">
        <v>319</v>
      </c>
      <c r="M308" s="1107" t="str">
        <f>VLOOKUP(C308,[16]K18!$B$5:$K$501,10,0)</f>
        <v>Mở</v>
      </c>
      <c r="N308" s="1117"/>
      <c r="O308" s="1107">
        <f>VLOOKUP(C308,[16]K18!$B$3:$J$504,9,0)</f>
        <v>34</v>
      </c>
      <c r="P308" s="1118"/>
      <c r="R308" s="1075" t="s">
        <v>4798</v>
      </c>
    </row>
    <row r="309" spans="1:18" ht="32.25" hidden="1" customHeight="1" x14ac:dyDescent="0.2">
      <c r="A309" s="1100">
        <v>235</v>
      </c>
      <c r="B309" s="1101" t="str">
        <f t="shared" si="5"/>
        <v>18.50804129.01</v>
      </c>
      <c r="C309" s="1112" t="str">
        <f>VLOOKUP(B309,'[14]TKB(Tao lop HP_All)'!$B$8:$C$451,2,0)</f>
        <v>201810804129001</v>
      </c>
      <c r="D309" s="1101" t="str">
        <f>VLOOKUP(E309,[15]QuyetdinhPCGD!$B$6:$C$807,2,0)</f>
        <v>0804129</v>
      </c>
      <c r="E309" s="1149" t="s">
        <v>412</v>
      </c>
      <c r="F309" s="1104" t="s">
        <v>113</v>
      </c>
      <c r="G309" s="1104" t="s">
        <v>8</v>
      </c>
      <c r="H309" s="1101" t="s">
        <v>293</v>
      </c>
      <c r="I309" s="1113"/>
      <c r="J309" s="1114" t="s">
        <v>4804</v>
      </c>
      <c r="K309" s="1116" t="e">
        <f>VLOOKUP(A309,[16]K18!$B$5:$K$501,10,0)</f>
        <v>#N/A</v>
      </c>
      <c r="L309" s="1115" t="s">
        <v>62</v>
      </c>
      <c r="M309" s="1116" t="str">
        <f>VLOOKUP(C309,[16]K18!$B$5:$K$501,10,0)</f>
        <v>Không mở</v>
      </c>
      <c r="N309" s="1117"/>
      <c r="O309" s="1107">
        <f>VLOOKUP(C309,[16]K18!$B$3:$J$504,9,0)</f>
        <v>0</v>
      </c>
      <c r="P309" s="1118"/>
      <c r="R309" s="1075" t="s">
        <v>4798</v>
      </c>
    </row>
    <row r="310" spans="1:18" ht="32.25" hidden="1" customHeight="1" x14ac:dyDescent="0.2">
      <c r="A310" s="1100">
        <v>236</v>
      </c>
      <c r="B310" s="1101" t="str">
        <f t="shared" si="5"/>
        <v>18.51304137.09</v>
      </c>
      <c r="C310" s="1112" t="str">
        <f>VLOOKUP(B310,'[14]TKB(Tao lop HP_All)'!$B$8:$C$451,2,0)</f>
        <v>201811304137009</v>
      </c>
      <c r="D310" s="1101" t="str">
        <f>VLOOKUP(E310,[15]QuyetdinhPCGD!$B$6:$C$807,2,0)</f>
        <v>1304137</v>
      </c>
      <c r="E310" s="1126" t="s">
        <v>4086</v>
      </c>
      <c r="F310" s="1104" t="s">
        <v>68</v>
      </c>
      <c r="G310" s="1104" t="s">
        <v>9</v>
      </c>
      <c r="H310" s="1101" t="s">
        <v>4792</v>
      </c>
      <c r="I310" s="1113"/>
      <c r="J310" s="1114" t="s">
        <v>4841</v>
      </c>
      <c r="K310" s="1116" t="s">
        <v>3585</v>
      </c>
      <c r="L310" s="1115" t="s">
        <v>176</v>
      </c>
      <c r="M310" s="1116" t="s">
        <v>3585</v>
      </c>
      <c r="N310" s="1117"/>
      <c r="O310" s="1107"/>
      <c r="P310" s="1118"/>
      <c r="R310" s="1075" t="s">
        <v>4798</v>
      </c>
    </row>
    <row r="311" spans="1:18" ht="32.25" hidden="1" customHeight="1" x14ac:dyDescent="0.2">
      <c r="A311" s="1100">
        <v>237</v>
      </c>
      <c r="B311" s="1101" t="str">
        <f t="shared" si="5"/>
        <v>18.51304137.10</v>
      </c>
      <c r="C311" s="1102" t="str">
        <f>VLOOKUP(B311,'[14]TKB(Tao lop HP_All)'!$B$8:$C$451,2,0)</f>
        <v>201811304137010</v>
      </c>
      <c r="D311" s="1101" t="str">
        <f>VLOOKUP(E311,[15]QuyetdinhPCGD!$B$6:$C$807,2,0)</f>
        <v>1304137</v>
      </c>
      <c r="E311" s="1126" t="s">
        <v>4086</v>
      </c>
      <c r="F311" s="1104" t="s">
        <v>94</v>
      </c>
      <c r="G311" s="1104" t="s">
        <v>9</v>
      </c>
      <c r="H311" s="1101" t="s">
        <v>4792</v>
      </c>
      <c r="I311" s="1113"/>
      <c r="J311" s="1114" t="s">
        <v>4841</v>
      </c>
      <c r="K311" s="1107" t="e">
        <f>VLOOKUP(A311,[16]K18!$B$5:$K$501,10,0)</f>
        <v>#N/A</v>
      </c>
      <c r="L311" s="1115" t="s">
        <v>180</v>
      </c>
      <c r="M311" s="1107" t="str">
        <f>VLOOKUP(C311,[16]K18!$B$5:$K$501,10,0)</f>
        <v>Mở</v>
      </c>
      <c r="N311" s="1117"/>
      <c r="O311" s="1107">
        <f>VLOOKUP(C311,[16]K18!$B$3:$J$504,9,0)</f>
        <v>50</v>
      </c>
      <c r="P311" s="1118"/>
      <c r="R311" s="1075" t="s">
        <v>4798</v>
      </c>
    </row>
    <row r="312" spans="1:18" ht="32.25" hidden="1" customHeight="1" x14ac:dyDescent="0.2">
      <c r="A312" s="1100">
        <v>238</v>
      </c>
      <c r="B312" s="1101" t="str">
        <f t="shared" si="5"/>
        <v>18.50704107.06</v>
      </c>
      <c r="C312" s="1112" t="str">
        <f>VLOOKUP(B312,'[14]TKB(Tao lop HP_All)'!$B$8:$C$451,2,0)</f>
        <v>201810704107006</v>
      </c>
      <c r="D312" s="1101" t="str">
        <f>VLOOKUP(E312,[15]QuyetdinhPCGD!$B$6:$C$807,2,0)</f>
        <v>0704107</v>
      </c>
      <c r="E312" s="1129" t="s">
        <v>4836</v>
      </c>
      <c r="F312" s="1104" t="s">
        <v>65</v>
      </c>
      <c r="G312" s="1104" t="s">
        <v>11</v>
      </c>
      <c r="H312" s="1101" t="s">
        <v>4791</v>
      </c>
      <c r="I312" s="1113"/>
      <c r="J312" s="1114" t="s">
        <v>130</v>
      </c>
      <c r="K312" s="1116" t="e">
        <f>VLOOKUP(A312,[16]K18!$B$5:$K$501,10,0)</f>
        <v>#N/A</v>
      </c>
      <c r="L312" s="1115" t="s">
        <v>115</v>
      </c>
      <c r="M312" s="1116" t="str">
        <f>VLOOKUP(C312,[16]K18!$B$5:$K$501,10,0)</f>
        <v>Không mở</v>
      </c>
      <c r="N312" s="1117"/>
      <c r="O312" s="1107">
        <f>VLOOKUP(C312,[16]K18!$B$3:$J$504,9,0)</f>
        <v>0</v>
      </c>
      <c r="P312" s="1118"/>
      <c r="R312" s="1075" t="s">
        <v>4801</v>
      </c>
    </row>
    <row r="313" spans="1:18" ht="32.25" hidden="1" customHeight="1" x14ac:dyDescent="0.2">
      <c r="A313" s="1100">
        <v>239</v>
      </c>
      <c r="B313" s="1101" t="str">
        <f t="shared" si="5"/>
        <v>18.50704111.06</v>
      </c>
      <c r="C313" s="1102" t="str">
        <f>VLOOKUP(B313,'[14]TKB(Tao lop HP_All)'!$B$8:$C$451,2,0)</f>
        <v>201810704111006</v>
      </c>
      <c r="D313" s="1101" t="str">
        <f>VLOOKUP(E313,[15]QuyetdinhPCGD!$B$6:$C$807,2,0)</f>
        <v>0704111</v>
      </c>
      <c r="E313" s="1135" t="s">
        <v>4837</v>
      </c>
      <c r="F313" s="1130" t="s">
        <v>178</v>
      </c>
      <c r="G313" s="1104" t="s">
        <v>12</v>
      </c>
      <c r="H313" s="1136" t="s">
        <v>4800</v>
      </c>
      <c r="I313" s="1113"/>
      <c r="J313" s="1114" t="s">
        <v>130</v>
      </c>
      <c r="K313" s="1107" t="e">
        <f>VLOOKUP(A313,[16]K18!$B$5:$K$501,10,0)</f>
        <v>#N/A</v>
      </c>
      <c r="L313" s="1115" t="s">
        <v>115</v>
      </c>
      <c r="M313" s="1107" t="str">
        <f>VLOOKUP(C313,[16]K18!$B$5:$K$501,10,0)</f>
        <v>Mở</v>
      </c>
      <c r="N313" s="1137" t="s">
        <v>4663</v>
      </c>
      <c r="O313" s="1107">
        <f>VLOOKUP(C313,[16]K18!$B$3:$J$504,9,0)</f>
        <v>59</v>
      </c>
      <c r="P313" s="1118"/>
      <c r="R313" s="1075" t="s">
        <v>4801</v>
      </c>
    </row>
    <row r="314" spans="1:18" ht="32.25" hidden="1" customHeight="1" x14ac:dyDescent="0.2">
      <c r="A314" s="1100">
        <v>240</v>
      </c>
      <c r="B314" s="1101" t="str">
        <f t="shared" si="5"/>
        <v>18.50704152.01</v>
      </c>
      <c r="C314" s="1102" t="str">
        <f>VLOOKUP(B314,'[14]TKB(Tao lop HP_All)'!$B$8:$C$451,2,0)</f>
        <v>201810704152001</v>
      </c>
      <c r="D314" s="1101" t="str">
        <f>VLOOKUP(E314,[15]QuyetdinhPCGD!$B$6:$C$807,2,0)</f>
        <v>0704152</v>
      </c>
      <c r="E314" s="1148" t="s">
        <v>4842</v>
      </c>
      <c r="F314" s="1104" t="s">
        <v>91</v>
      </c>
      <c r="G314" s="1104" t="s">
        <v>9</v>
      </c>
      <c r="H314" s="1111" t="s">
        <v>4805</v>
      </c>
      <c r="I314" s="1113"/>
      <c r="J314" s="1114" t="s">
        <v>130</v>
      </c>
      <c r="K314" s="1107" t="e">
        <f>VLOOKUP(A314,[16]K18!$B$5:$K$501,10,0)</f>
        <v>#N/A</v>
      </c>
      <c r="L314" s="1115" t="s">
        <v>62</v>
      </c>
      <c r="M314" s="1107" t="str">
        <f>VLOOKUP(C314,[16]K18!$B$5:$K$501,10,0)</f>
        <v>Mở</v>
      </c>
      <c r="N314" s="1134" t="s">
        <v>2143</v>
      </c>
      <c r="O314" s="1107">
        <f>VLOOKUP(C314,[16]K18!$B$3:$J$504,9,0)</f>
        <v>38</v>
      </c>
      <c r="P314" s="1118"/>
      <c r="R314" s="1075" t="s">
        <v>4801</v>
      </c>
    </row>
    <row r="315" spans="1:18" ht="32.25" hidden="1" customHeight="1" x14ac:dyDescent="0.2">
      <c r="A315" s="1100">
        <v>241</v>
      </c>
      <c r="B315" s="1101" t="str">
        <f t="shared" si="5"/>
        <v>18.51204107.13</v>
      </c>
      <c r="C315" s="1112" t="str">
        <f>VLOOKUP(B315,'[14]TKB(Tao lop HP_All)'!$B$8:$C$451,2,0)</f>
        <v>201811204107013</v>
      </c>
      <c r="D315" s="1101" t="str">
        <f>VLOOKUP(E315,[15]QuyetdinhPCGD!$B$6:$C$807,2,0)</f>
        <v>1204107</v>
      </c>
      <c r="E315" s="1126" t="s">
        <v>288</v>
      </c>
      <c r="F315" s="1104" t="s">
        <v>67</v>
      </c>
      <c r="G315" s="1104" t="s">
        <v>10</v>
      </c>
      <c r="H315" s="1101" t="s">
        <v>4791</v>
      </c>
      <c r="I315" s="1113"/>
      <c r="J315" s="1114" t="s">
        <v>130</v>
      </c>
      <c r="K315" s="1116" t="s">
        <v>3585</v>
      </c>
      <c r="L315" s="1115" t="s">
        <v>323</v>
      </c>
      <c r="M315" s="1116" t="s">
        <v>3585</v>
      </c>
      <c r="N315" s="1117"/>
      <c r="O315" s="1107"/>
      <c r="P315" s="1118"/>
      <c r="R315" s="1075" t="s">
        <v>4801</v>
      </c>
    </row>
    <row r="316" spans="1:18" ht="32.25" hidden="1" customHeight="1" x14ac:dyDescent="0.2">
      <c r="A316" s="1100">
        <v>242</v>
      </c>
      <c r="B316" s="1101" t="str">
        <f t="shared" si="5"/>
        <v>18.50704166.06</v>
      </c>
      <c r="C316" s="1102" t="str">
        <f>VLOOKUP(B316,'[14]TKB(Tao lop HP_All)'!$B$8:$C$451,2,0)</f>
        <v>201810704166006</v>
      </c>
      <c r="D316" s="1101" t="str">
        <f>VLOOKUP(E316,[15]QuyetdinhPCGD!$B$6:$C$807,2,0)</f>
        <v>0704166</v>
      </c>
      <c r="E316" s="1126" t="s">
        <v>423</v>
      </c>
      <c r="F316" s="1104" t="s">
        <v>60</v>
      </c>
      <c r="G316" s="1104" t="s">
        <v>9</v>
      </c>
      <c r="H316" s="1101" t="s">
        <v>4805</v>
      </c>
      <c r="I316" s="1113"/>
      <c r="J316" s="1114" t="s">
        <v>130</v>
      </c>
      <c r="K316" s="1107" t="e">
        <f>VLOOKUP(A316,[16]K18!$B$5:$K$501,10,0)</f>
        <v>#N/A</v>
      </c>
      <c r="L316" s="1115" t="s">
        <v>115</v>
      </c>
      <c r="M316" s="1107" t="str">
        <f>VLOOKUP(C316,[16]K18!$B$5:$K$501,10,0)</f>
        <v>Mở</v>
      </c>
      <c r="N316" s="1117"/>
      <c r="O316" s="1107">
        <f>VLOOKUP(C316,[16]K18!$B$3:$J$504,9,0)</f>
        <v>61</v>
      </c>
      <c r="P316" s="1118"/>
      <c r="R316" s="1075" t="s">
        <v>4801</v>
      </c>
    </row>
    <row r="317" spans="1:18" ht="32.25" hidden="1" customHeight="1" x14ac:dyDescent="0.2">
      <c r="A317" s="1100">
        <v>243</v>
      </c>
      <c r="B317" s="1101" t="str">
        <f t="shared" si="5"/>
        <v>18.50704169.16</v>
      </c>
      <c r="C317" s="1102" t="str">
        <f>VLOOKUP(B317,'[14]TKB(Tao lop HP_All)'!$B$8:$C$451,2,0)</f>
        <v>201810704169016</v>
      </c>
      <c r="D317" s="1101" t="str">
        <f>VLOOKUP(E317,[15]QuyetdinhPCGD!$B$6:$C$807,2,0)</f>
        <v>0704169</v>
      </c>
      <c r="E317" s="1126" t="s">
        <v>430</v>
      </c>
      <c r="F317" s="1145" t="s">
        <v>142</v>
      </c>
      <c r="G317" s="1104" t="s">
        <v>12</v>
      </c>
      <c r="H317" s="1101" t="s">
        <v>4839</v>
      </c>
      <c r="I317" s="1113"/>
      <c r="J317" s="1114" t="s">
        <v>1587</v>
      </c>
      <c r="K317" s="1107" t="e">
        <f>VLOOKUP(A317,[16]K18!$B$5:$K$501,10,0)</f>
        <v>#N/A</v>
      </c>
      <c r="L317" s="1115" t="s">
        <v>355</v>
      </c>
      <c r="M317" s="1107" t="str">
        <f>VLOOKUP(C317,[16]K18!$B$5:$K$501,10,0)</f>
        <v>Mở</v>
      </c>
      <c r="N317" s="1117"/>
      <c r="O317" s="1107">
        <f>VLOOKUP(C317,[16]K18!$B$3:$J$504,9,0)</f>
        <v>24</v>
      </c>
      <c r="P317" s="1118"/>
      <c r="R317" s="1075" t="s">
        <v>4801</v>
      </c>
    </row>
    <row r="318" spans="1:18" ht="32.25" hidden="1" customHeight="1" x14ac:dyDescent="0.2">
      <c r="A318" s="1100">
        <v>244</v>
      </c>
      <c r="B318" s="1101" t="str">
        <f t="shared" si="5"/>
        <v>18.50704169.17</v>
      </c>
      <c r="C318" s="1102" t="str">
        <f>VLOOKUP(B318,'[14]TKB(Tao lop HP_All)'!$B$8:$C$451,2,0)</f>
        <v>201810704169017</v>
      </c>
      <c r="D318" s="1101" t="str">
        <f>VLOOKUP(E318,[15]QuyetdinhPCGD!$B$6:$C$807,2,0)</f>
        <v>0704169</v>
      </c>
      <c r="E318" s="1126" t="s">
        <v>430</v>
      </c>
      <c r="F318" s="1145" t="s">
        <v>138</v>
      </c>
      <c r="G318" s="1104" t="s">
        <v>12</v>
      </c>
      <c r="H318" s="1101" t="s">
        <v>4839</v>
      </c>
      <c r="I318" s="1113"/>
      <c r="J318" s="1114" t="s">
        <v>1587</v>
      </c>
      <c r="K318" s="1107" t="e">
        <f>VLOOKUP(A318,[16]K18!$B$5:$K$501,10,0)</f>
        <v>#N/A</v>
      </c>
      <c r="L318" s="1115" t="s">
        <v>358</v>
      </c>
      <c r="M318" s="1107" t="str">
        <f>VLOOKUP(C318,[16]K18!$B$5:$K$501,10,0)</f>
        <v>Mở</v>
      </c>
      <c r="N318" s="1117"/>
      <c r="O318" s="1107">
        <f>VLOOKUP(C318,[16]K18!$B$3:$J$504,9,0)</f>
        <v>23</v>
      </c>
      <c r="P318" s="1118"/>
      <c r="R318" s="1075" t="s">
        <v>4798</v>
      </c>
    </row>
    <row r="319" spans="1:18" ht="32.25" hidden="1" customHeight="1" x14ac:dyDescent="0.2">
      <c r="A319" s="1100">
        <v>245</v>
      </c>
      <c r="B319" s="1101" t="str">
        <f t="shared" si="5"/>
        <v>18.50704169.18</v>
      </c>
      <c r="C319" s="1112" t="str">
        <f>VLOOKUP(B319,'[14]TKB(Tao lop HP_All)'!$B$8:$C$451,2,0)</f>
        <v>201810704169018</v>
      </c>
      <c r="D319" s="1101" t="str">
        <f>VLOOKUP(E319,[15]QuyetdinhPCGD!$B$6:$C$807,2,0)</f>
        <v>0704169</v>
      </c>
      <c r="E319" s="1126" t="s">
        <v>430</v>
      </c>
      <c r="F319" s="1146" t="s">
        <v>311</v>
      </c>
      <c r="G319" s="1104" t="s">
        <v>12</v>
      </c>
      <c r="H319" s="1101" t="s">
        <v>4839</v>
      </c>
      <c r="I319" s="1113"/>
      <c r="J319" s="1114" t="s">
        <v>1587</v>
      </c>
      <c r="K319" s="1116" t="e">
        <f>VLOOKUP(A319,[16]K18!$B$5:$K$501,10,0)</f>
        <v>#N/A</v>
      </c>
      <c r="L319" s="1115" t="s">
        <v>360</v>
      </c>
      <c r="M319" s="1116" t="str">
        <f>VLOOKUP(C319,[16]K18!$B$5:$K$501,10,0)</f>
        <v>Không mở</v>
      </c>
      <c r="N319" s="1117"/>
      <c r="O319" s="1107">
        <f>VLOOKUP(C319,[16]K18!$B$3:$J$504,9,0)</f>
        <v>0</v>
      </c>
      <c r="P319" s="1118"/>
      <c r="R319" s="1075" t="s">
        <v>4828</v>
      </c>
    </row>
    <row r="320" spans="1:18" ht="32.25" hidden="1" customHeight="1" x14ac:dyDescent="0.2">
      <c r="A320" s="1100">
        <v>246</v>
      </c>
      <c r="B320" s="1101" t="str">
        <f t="shared" si="5"/>
        <v>18.50704175.25</v>
      </c>
      <c r="C320" s="1112" t="str">
        <f>VLOOKUP(B320,'[14]TKB(Tao lop HP_All)'!$B$8:$C$451,2,0)</f>
        <v>201810704175025</v>
      </c>
      <c r="D320" s="1101" t="str">
        <f>VLOOKUP(E320,[15]QuyetdinhPCGD!$B$6:$C$807,2,0)</f>
        <v>0704175</v>
      </c>
      <c r="E320" s="1126" t="s">
        <v>408</v>
      </c>
      <c r="F320" s="1145" t="s">
        <v>142</v>
      </c>
      <c r="G320" s="1104" t="s">
        <v>13</v>
      </c>
      <c r="H320" s="1101" t="s">
        <v>4830</v>
      </c>
      <c r="I320" s="1113"/>
      <c r="J320" s="1114" t="s">
        <v>1587</v>
      </c>
      <c r="K320" s="1116" t="e">
        <f>VLOOKUP(A320,[16]K18!$B$5:$K$501,10,0)</f>
        <v>#N/A</v>
      </c>
      <c r="L320" s="1115" t="s">
        <v>433</v>
      </c>
      <c r="M320" s="1116" t="str">
        <f>VLOOKUP(C320,[16]K18!$B$5:$K$501,10,0)</f>
        <v>Không mở</v>
      </c>
      <c r="N320" s="1117"/>
      <c r="O320" s="1107">
        <f>VLOOKUP(C320,[16]K18!$B$3:$J$504,9,0)</f>
        <v>0</v>
      </c>
      <c r="P320" s="1118"/>
      <c r="R320" s="1075" t="s">
        <v>4801</v>
      </c>
    </row>
    <row r="321" spans="1:18" ht="32.25" hidden="1" customHeight="1" x14ac:dyDescent="0.2">
      <c r="A321" s="1100">
        <v>247</v>
      </c>
      <c r="B321" s="1101" t="str">
        <f t="shared" si="5"/>
        <v>18.50704175.26</v>
      </c>
      <c r="C321" s="1112" t="str">
        <f>VLOOKUP(B321,'[14]TKB(Tao lop HP_All)'!$B$8:$C$451,2,0)</f>
        <v>201810704175026</v>
      </c>
      <c r="D321" s="1101" t="str">
        <f>VLOOKUP(E321,[15]QuyetdinhPCGD!$B$6:$C$807,2,0)</f>
        <v>0704175</v>
      </c>
      <c r="E321" s="1126" t="s">
        <v>408</v>
      </c>
      <c r="F321" s="1145" t="s">
        <v>138</v>
      </c>
      <c r="G321" s="1104" t="s">
        <v>13</v>
      </c>
      <c r="H321" s="1101" t="s">
        <v>4830</v>
      </c>
      <c r="I321" s="1113"/>
      <c r="J321" s="1114" t="s">
        <v>1587</v>
      </c>
      <c r="K321" s="1116" t="e">
        <f>VLOOKUP(A321,[16]K18!$B$5:$K$501,10,0)</f>
        <v>#N/A</v>
      </c>
      <c r="L321" s="1115" t="s">
        <v>434</v>
      </c>
      <c r="M321" s="1116" t="str">
        <f>VLOOKUP(C321,[16]K18!$B$5:$K$501,10,0)</f>
        <v>Không mở</v>
      </c>
      <c r="N321" s="1117"/>
      <c r="O321" s="1107">
        <f>VLOOKUP(C321,[16]K18!$B$3:$J$504,9,0)</f>
        <v>8</v>
      </c>
      <c r="P321" s="1118"/>
      <c r="R321" s="1075" t="s">
        <v>4798</v>
      </c>
    </row>
    <row r="322" spans="1:18" ht="32.25" hidden="1" customHeight="1" x14ac:dyDescent="0.2">
      <c r="A322" s="1100">
        <v>248</v>
      </c>
      <c r="B322" s="1101" t="str">
        <f t="shared" si="5"/>
        <v>18.50704175.27</v>
      </c>
      <c r="C322" s="1112" t="str">
        <f>VLOOKUP(B322,'[14]TKB(Tao lop HP_All)'!$B$8:$C$451,2,0)</f>
        <v>201810704175027</v>
      </c>
      <c r="D322" s="1101" t="str">
        <f>VLOOKUP(E322,[15]QuyetdinhPCGD!$B$6:$C$807,2,0)</f>
        <v>0704175</v>
      </c>
      <c r="E322" s="1126" t="s">
        <v>408</v>
      </c>
      <c r="F322" s="1146" t="s">
        <v>311</v>
      </c>
      <c r="G322" s="1104" t="s">
        <v>13</v>
      </c>
      <c r="H322" s="1101" t="s">
        <v>4830</v>
      </c>
      <c r="I322" s="1113"/>
      <c r="J322" s="1114" t="s">
        <v>1587</v>
      </c>
      <c r="K322" s="1116" t="e">
        <f>VLOOKUP(A322,[16]K18!$B$5:$K$501,10,0)</f>
        <v>#N/A</v>
      </c>
      <c r="L322" s="1115" t="s">
        <v>498</v>
      </c>
      <c r="M322" s="1116" t="str">
        <f>VLOOKUP(C322,[16]K18!$B$5:$K$501,10,0)</f>
        <v>Không mở</v>
      </c>
      <c r="N322" s="1117"/>
      <c r="O322" s="1107">
        <f>VLOOKUP(C322,[16]K18!$B$3:$J$504,9,0)</f>
        <v>0</v>
      </c>
      <c r="P322" s="1118"/>
      <c r="R322" s="1075" t="s">
        <v>4828</v>
      </c>
    </row>
    <row r="323" spans="1:18" ht="32.25" hidden="1" customHeight="1" x14ac:dyDescent="0.2">
      <c r="A323" s="1100">
        <v>249</v>
      </c>
      <c r="B323" s="1101" t="str">
        <f t="shared" si="5"/>
        <v>18.51304137.11</v>
      </c>
      <c r="C323" s="1102" t="str">
        <f>VLOOKUP(B323,'[14]TKB(Tao lop HP_All)'!$B$8:$C$451,2,0)</f>
        <v>201811304137011</v>
      </c>
      <c r="D323" s="1101" t="str">
        <f>VLOOKUP(E323,[15]QuyetdinhPCGD!$B$6:$C$807,2,0)</f>
        <v>1304137</v>
      </c>
      <c r="E323" s="1126" t="s">
        <v>4086</v>
      </c>
      <c r="F323" s="1104" t="s">
        <v>91</v>
      </c>
      <c r="G323" s="1104" t="s">
        <v>11</v>
      </c>
      <c r="H323" s="1101" t="s">
        <v>4791</v>
      </c>
      <c r="I323" s="1113"/>
      <c r="J323" s="1114" t="s">
        <v>1587</v>
      </c>
      <c r="K323" s="1107" t="e">
        <f>VLOOKUP(A323,[16]K18!$B$5:$K$501,10,0)</f>
        <v>#N/A</v>
      </c>
      <c r="L323" s="1115" t="s">
        <v>321</v>
      </c>
      <c r="M323" s="1107" t="str">
        <f>VLOOKUP(C323,[16]K18!$B$5:$K$501,10,0)</f>
        <v>Mở</v>
      </c>
      <c r="N323" s="1117"/>
      <c r="O323" s="1107">
        <f>VLOOKUP(C323,[16]K18!$B$3:$J$504,9,0)</f>
        <v>50</v>
      </c>
      <c r="P323" s="1118"/>
      <c r="R323" s="1075" t="s">
        <v>4801</v>
      </c>
    </row>
    <row r="324" spans="1:18" ht="32.25" hidden="1" customHeight="1" x14ac:dyDescent="0.2">
      <c r="A324" s="1100">
        <v>250</v>
      </c>
      <c r="B324" s="1101" t="str">
        <f t="shared" si="5"/>
        <v>18.50704183.06</v>
      </c>
      <c r="C324" s="1112" t="str">
        <f>VLOOKUP(B324,'[14]TKB(Tao lop HP_All)'!$B$8:$C$451,2,0)</f>
        <v>201810704183006</v>
      </c>
      <c r="D324" s="1101" t="str">
        <f>VLOOKUP(E324,[15]QuyetdinhPCGD!$B$6:$C$807,2,0)</f>
        <v>0704183</v>
      </c>
      <c r="E324" s="1126" t="s">
        <v>3870</v>
      </c>
      <c r="F324" s="1104" t="s">
        <v>81</v>
      </c>
      <c r="G324" s="1104" t="s">
        <v>10</v>
      </c>
      <c r="H324" s="1101" t="s">
        <v>4791</v>
      </c>
      <c r="I324" s="1113"/>
      <c r="J324" s="1114" t="s">
        <v>130</v>
      </c>
      <c r="K324" s="1116" t="s">
        <v>3585</v>
      </c>
      <c r="L324" s="1115" t="s">
        <v>115</v>
      </c>
      <c r="M324" s="1116" t="s">
        <v>3585</v>
      </c>
      <c r="N324" s="1117"/>
      <c r="O324" s="1107"/>
      <c r="P324" s="1118"/>
      <c r="R324" s="1075" t="s">
        <v>4801</v>
      </c>
    </row>
    <row r="325" spans="1:18" ht="32.25" hidden="1" customHeight="1" x14ac:dyDescent="0.2">
      <c r="A325" s="1100">
        <v>251</v>
      </c>
      <c r="B325" s="1101" t="str">
        <f t="shared" si="5"/>
        <v>18.50704184.06</v>
      </c>
      <c r="C325" s="1112" t="str">
        <f>VLOOKUP(B325,'[14]TKB(Tao lop HP_All)'!$B$8:$C$451,2,0)</f>
        <v>201810704184006</v>
      </c>
      <c r="D325" s="1101" t="str">
        <f>VLOOKUP(E325,[15]QuyetdinhPCGD!$B$6:$C$807,2,0)</f>
        <v>0704184</v>
      </c>
      <c r="E325" s="1125" t="s">
        <v>403</v>
      </c>
      <c r="F325" s="1104" t="s">
        <v>65</v>
      </c>
      <c r="G325" s="1104" t="s">
        <v>11</v>
      </c>
      <c r="H325" s="1101" t="s">
        <v>293</v>
      </c>
      <c r="I325" s="1113"/>
      <c r="J325" s="1114" t="s">
        <v>130</v>
      </c>
      <c r="K325" s="1116" t="e">
        <f>VLOOKUP(A325,[16]K18!$B$5:$K$501,10,0)</f>
        <v>#N/A</v>
      </c>
      <c r="L325" s="1115" t="s">
        <v>115</v>
      </c>
      <c r="M325" s="1116" t="str">
        <f>VLOOKUP(C325,[16]K18!$B$5:$K$501,10,0)</f>
        <v>Không mở</v>
      </c>
      <c r="N325" s="1117"/>
      <c r="O325" s="1107">
        <f>VLOOKUP(C325,[16]K18!$B$3:$J$504,9,0)</f>
        <v>2</v>
      </c>
      <c r="P325" s="1118"/>
      <c r="R325" s="1075" t="s">
        <v>4801</v>
      </c>
    </row>
    <row r="326" spans="1:18" ht="32.25" hidden="1" customHeight="1" x14ac:dyDescent="0.2">
      <c r="A326" s="1100">
        <v>252</v>
      </c>
      <c r="B326" s="1101" t="str">
        <f t="shared" si="5"/>
        <v>18.50704163.01</v>
      </c>
      <c r="C326" s="1112" t="str">
        <f>VLOOKUP(B326,'[14]TKB(Tao lop HP_All)'!$B$8:$C$451,2,0)</f>
        <v>201810704163001</v>
      </c>
      <c r="D326" s="1101" t="str">
        <f>VLOOKUP(E326,[15]QuyetdinhPCGD!$B$6:$C$807,2,0)</f>
        <v>0704163</v>
      </c>
      <c r="E326" s="1148" t="s">
        <v>404</v>
      </c>
      <c r="F326" s="1104" t="s">
        <v>91</v>
      </c>
      <c r="G326" s="1104" t="s">
        <v>9</v>
      </c>
      <c r="H326" s="1101" t="s">
        <v>293</v>
      </c>
      <c r="I326" s="1113"/>
      <c r="J326" s="1114" t="s">
        <v>130</v>
      </c>
      <c r="K326" s="1116" t="e">
        <f>VLOOKUP(A326,[16]K18!$B$5:$K$501,10,0)</f>
        <v>#N/A</v>
      </c>
      <c r="L326" s="1115" t="s">
        <v>62</v>
      </c>
      <c r="M326" s="1116" t="str">
        <f>VLOOKUP(C326,[16]K18!$B$5:$K$501,10,0)</f>
        <v>Không mở</v>
      </c>
      <c r="N326" s="1117"/>
      <c r="O326" s="1107">
        <f>VLOOKUP(C326,[16]K18!$B$3:$J$504,9,0)</f>
        <v>2</v>
      </c>
      <c r="P326" s="1118"/>
      <c r="R326" s="1075" t="s">
        <v>4801</v>
      </c>
    </row>
    <row r="327" spans="1:18" ht="32.25" hidden="1" customHeight="1" x14ac:dyDescent="0.2">
      <c r="A327" s="1100">
        <v>253</v>
      </c>
      <c r="B327" s="1101" t="str">
        <f t="shared" si="5"/>
        <v>18.50704164.01</v>
      </c>
      <c r="C327" s="1112" t="str">
        <f>VLOOKUP(B327,'[14]TKB(Tao lop HP_All)'!$B$8:$C$451,2,0)</f>
        <v>201810704164001</v>
      </c>
      <c r="D327" s="1101" t="str">
        <f>VLOOKUP(E327,[15]QuyetdinhPCGD!$B$6:$C$807,2,0)</f>
        <v>0704164</v>
      </c>
      <c r="E327" s="1147" t="s">
        <v>4843</v>
      </c>
      <c r="F327" s="1104" t="s">
        <v>91</v>
      </c>
      <c r="G327" s="1104" t="s">
        <v>9</v>
      </c>
      <c r="H327" s="1101" t="s">
        <v>4805</v>
      </c>
      <c r="I327" s="1113"/>
      <c r="J327" s="1114" t="s">
        <v>130</v>
      </c>
      <c r="K327" s="1116" t="e">
        <f>VLOOKUP(A327,[16]K18!$B$5:$K$501,10,0)</f>
        <v>#N/A</v>
      </c>
      <c r="L327" s="1115" t="s">
        <v>62</v>
      </c>
      <c r="M327" s="1116" t="str">
        <f>VLOOKUP(C327,[16]K18!$B$5:$K$501,10,0)</f>
        <v>Không mở</v>
      </c>
      <c r="N327" s="1117"/>
      <c r="O327" s="1107">
        <f>VLOOKUP(C327,[16]K18!$B$3:$J$504,9,0)</f>
        <v>11</v>
      </c>
      <c r="P327" s="1118"/>
      <c r="R327" s="1075" t="s">
        <v>4801</v>
      </c>
    </row>
    <row r="328" spans="1:18" ht="32.25" hidden="1" customHeight="1" x14ac:dyDescent="0.2">
      <c r="A328" s="1100">
        <v>254</v>
      </c>
      <c r="B328" s="1101" t="str">
        <f t="shared" si="5"/>
        <v>18.50704107.07</v>
      </c>
      <c r="C328" s="1112" t="str">
        <f>VLOOKUP(B328,'[14]TKB(Tao lop HP_All)'!$B$8:$C$451,2,0)</f>
        <v>201810704107007</v>
      </c>
      <c r="D328" s="1101" t="str">
        <f>VLOOKUP(E328,[15]QuyetdinhPCGD!$B$6:$C$807,2,0)</f>
        <v>0704107</v>
      </c>
      <c r="E328" s="1129" t="s">
        <v>4836</v>
      </c>
      <c r="F328" s="1104" t="s">
        <v>71</v>
      </c>
      <c r="G328" s="1104" t="s">
        <v>11</v>
      </c>
      <c r="H328" s="1101" t="s">
        <v>4791</v>
      </c>
      <c r="I328" s="1113"/>
      <c r="J328" s="1114" t="s">
        <v>131</v>
      </c>
      <c r="K328" s="1116" t="e">
        <f>VLOOKUP(A328,[16]K18!$B$5:$K$501,10,0)</f>
        <v>#N/A</v>
      </c>
      <c r="L328" s="1115" t="s">
        <v>117</v>
      </c>
      <c r="M328" s="1116" t="str">
        <f>VLOOKUP(C328,[16]K18!$B$5:$K$501,10,0)</f>
        <v>Không mở</v>
      </c>
      <c r="N328" s="1117"/>
      <c r="O328" s="1107">
        <f>VLOOKUP(C328,[16]K18!$B$3:$J$504,9,0)</f>
        <v>0</v>
      </c>
      <c r="P328" s="1118"/>
      <c r="R328" s="1075" t="s">
        <v>4798</v>
      </c>
    </row>
    <row r="329" spans="1:18" ht="32.25" hidden="1" customHeight="1" x14ac:dyDescent="0.2">
      <c r="A329" s="1100">
        <v>255</v>
      </c>
      <c r="B329" s="1101" t="str">
        <f t="shared" si="5"/>
        <v>18.50704111.07</v>
      </c>
      <c r="C329" s="1102" t="str">
        <f>VLOOKUP(B329,'[14]TKB(Tao lop HP_All)'!$B$8:$C$451,2,0)</f>
        <v>201810704111007</v>
      </c>
      <c r="D329" s="1101" t="str">
        <f>VLOOKUP(E329,[15]QuyetdinhPCGD!$B$6:$C$807,2,0)</f>
        <v>0704111</v>
      </c>
      <c r="E329" s="1135" t="s">
        <v>4837</v>
      </c>
      <c r="F329" s="1130" t="s">
        <v>173</v>
      </c>
      <c r="G329" s="1104" t="s">
        <v>13</v>
      </c>
      <c r="H329" s="1136" t="s">
        <v>3329</v>
      </c>
      <c r="I329" s="1113"/>
      <c r="J329" s="1114" t="s">
        <v>131</v>
      </c>
      <c r="K329" s="1107" t="e">
        <f>VLOOKUP(A329,[16]K18!$B$5:$K$501,10,0)</f>
        <v>#N/A</v>
      </c>
      <c r="L329" s="1115" t="s">
        <v>117</v>
      </c>
      <c r="M329" s="1107" t="str">
        <f>VLOOKUP(C329,[16]K18!$B$5:$K$501,10,0)</f>
        <v>Mở</v>
      </c>
      <c r="N329" s="1137" t="s">
        <v>4663</v>
      </c>
      <c r="O329" s="1107">
        <f>VLOOKUP(C329,[16]K18!$B$3:$J$504,9,0)</f>
        <v>48</v>
      </c>
      <c r="P329" s="1118"/>
      <c r="Q329" s="1080"/>
      <c r="R329" s="1075" t="s">
        <v>4798</v>
      </c>
    </row>
    <row r="330" spans="1:18" ht="32.25" hidden="1" customHeight="1" x14ac:dyDescent="0.2">
      <c r="A330" s="1100">
        <v>256</v>
      </c>
      <c r="B330" s="1101" t="str">
        <f t="shared" si="5"/>
        <v>18.50704152.02</v>
      </c>
      <c r="C330" s="1112" t="str">
        <f>VLOOKUP(B330,'[14]TKB(Tao lop HP_All)'!$B$8:$C$451,2,0)</f>
        <v>201810704152002</v>
      </c>
      <c r="D330" s="1101" t="str">
        <f>VLOOKUP(E330,[15]QuyetdinhPCGD!$B$6:$C$807,2,0)</f>
        <v>0704152</v>
      </c>
      <c r="E330" s="1148" t="s">
        <v>4842</v>
      </c>
      <c r="F330" s="1104" t="s">
        <v>94</v>
      </c>
      <c r="G330" s="1104" t="s">
        <v>9</v>
      </c>
      <c r="H330" s="1101" t="s">
        <v>293</v>
      </c>
      <c r="I330" s="1113"/>
      <c r="J330" s="1114" t="s">
        <v>131</v>
      </c>
      <c r="K330" s="1116" t="e">
        <f>VLOOKUP(A330,[16]K18!$B$5:$K$501,10,0)</f>
        <v>#N/A</v>
      </c>
      <c r="L330" s="1115" t="s">
        <v>70</v>
      </c>
      <c r="M330" s="1116" t="str">
        <f>VLOOKUP(C330,[16]K18!$B$5:$K$501,10,0)</f>
        <v>Không mở</v>
      </c>
      <c r="N330" s="1117"/>
      <c r="O330" s="1107">
        <f>VLOOKUP(C330,[16]K18!$B$3:$J$504,9,0)</f>
        <v>1</v>
      </c>
      <c r="P330" s="1118"/>
      <c r="R330" s="1075" t="s">
        <v>4798</v>
      </c>
    </row>
    <row r="331" spans="1:18" ht="32.25" hidden="1" customHeight="1" x14ac:dyDescent="0.2">
      <c r="A331" s="1100">
        <v>257</v>
      </c>
      <c r="B331" s="1101" t="str">
        <f t="shared" ref="B331:B394" si="6">CONCATENATE("18.5",D331,".",L331)</f>
        <v>18.51204107.14</v>
      </c>
      <c r="C331" s="1102" t="str">
        <f>VLOOKUP(B331,'[14]TKB(Tao lop HP_All)'!$B$8:$C$451,2,0)</f>
        <v>201811204107014</v>
      </c>
      <c r="D331" s="1101" t="str">
        <f>VLOOKUP(E331,[15]QuyetdinhPCGD!$B$6:$C$807,2,0)</f>
        <v>1204107</v>
      </c>
      <c r="E331" s="1126" t="s">
        <v>288</v>
      </c>
      <c r="F331" s="1104" t="s">
        <v>85</v>
      </c>
      <c r="G331" s="1104" t="s">
        <v>10</v>
      </c>
      <c r="H331" s="1101" t="s">
        <v>4791</v>
      </c>
      <c r="I331" s="1113"/>
      <c r="J331" s="1114" t="s">
        <v>131</v>
      </c>
      <c r="K331" s="1107" t="e">
        <f>VLOOKUP(A331,[16]K18!$B$5:$K$501,10,0)</f>
        <v>#N/A</v>
      </c>
      <c r="L331" s="1115" t="s">
        <v>346</v>
      </c>
      <c r="M331" s="1107" t="str">
        <f>VLOOKUP(C331,[16]K18!$B$5:$K$501,10,0)</f>
        <v>Mở</v>
      </c>
      <c r="N331" s="1117"/>
      <c r="O331" s="1107">
        <f>VLOOKUP(C331,[16]K18!$B$3:$J$504,9,0)</f>
        <v>30</v>
      </c>
      <c r="P331" s="1118"/>
      <c r="R331" s="1075" t="s">
        <v>4798</v>
      </c>
    </row>
    <row r="332" spans="1:18" ht="32.25" hidden="1" customHeight="1" x14ac:dyDescent="0.2">
      <c r="A332" s="1100">
        <v>258</v>
      </c>
      <c r="B332" s="1101" t="str">
        <f t="shared" si="6"/>
        <v>18.50704166.07</v>
      </c>
      <c r="C332" s="1112" t="str">
        <f>VLOOKUP(B332,'[14]TKB(Tao lop HP_All)'!$B$8:$C$451,2,0)</f>
        <v>201810704166007</v>
      </c>
      <c r="D332" s="1101" t="str">
        <f>VLOOKUP(E332,[15]QuyetdinhPCGD!$B$6:$C$807,2,0)</f>
        <v>0704166</v>
      </c>
      <c r="E332" s="1126" t="s">
        <v>423</v>
      </c>
      <c r="F332" s="1104" t="s">
        <v>68</v>
      </c>
      <c r="G332" s="1104" t="s">
        <v>9</v>
      </c>
      <c r="H332" s="1101" t="s">
        <v>4805</v>
      </c>
      <c r="I332" s="1113"/>
      <c r="J332" s="1114" t="s">
        <v>131</v>
      </c>
      <c r="K332" s="1116" t="s">
        <v>3585</v>
      </c>
      <c r="L332" s="1115" t="s">
        <v>117</v>
      </c>
      <c r="M332" s="1116" t="s">
        <v>3585</v>
      </c>
      <c r="N332" s="1117"/>
      <c r="O332" s="1107"/>
      <c r="P332" s="1118"/>
      <c r="R332" s="1075" t="s">
        <v>4798</v>
      </c>
    </row>
    <row r="333" spans="1:18" ht="32.25" hidden="1" customHeight="1" x14ac:dyDescent="0.2">
      <c r="A333" s="1100">
        <v>259</v>
      </c>
      <c r="B333" s="1101" t="str">
        <f t="shared" si="6"/>
        <v>18.50704169.19</v>
      </c>
      <c r="C333" s="1112" t="str">
        <f>VLOOKUP(B333,'[14]TKB(Tao lop HP_All)'!$B$8:$C$451,2,0)</f>
        <v>201810704169019</v>
      </c>
      <c r="D333" s="1101" t="str">
        <f>VLOOKUP(E333,[15]QuyetdinhPCGD!$B$6:$C$807,2,0)</f>
        <v>0704169</v>
      </c>
      <c r="E333" s="1150" t="s">
        <v>430</v>
      </c>
      <c r="F333" s="1104" t="s">
        <v>138</v>
      </c>
      <c r="G333" s="1104" t="s">
        <v>13</v>
      </c>
      <c r="H333" s="1101" t="s">
        <v>4839</v>
      </c>
      <c r="I333" s="1113"/>
      <c r="J333" s="1114" t="s">
        <v>1587</v>
      </c>
      <c r="K333" s="1116" t="e">
        <f>VLOOKUP(A333,[16]K18!$B$5:$K$501,10,0)</f>
        <v>#N/A</v>
      </c>
      <c r="L333" s="1115" t="s">
        <v>363</v>
      </c>
      <c r="M333" s="1116" t="str">
        <f>VLOOKUP(C333,[16]K18!$B$5:$K$501,10,0)</f>
        <v>Không mở</v>
      </c>
      <c r="N333" s="1117"/>
      <c r="O333" s="1107">
        <f>VLOOKUP(C333,[16]K18!$B$3:$J$504,9,0)</f>
        <v>1</v>
      </c>
      <c r="P333" s="1118"/>
      <c r="R333" s="1075" t="s">
        <v>4798</v>
      </c>
    </row>
    <row r="334" spans="1:18" ht="32.25" hidden="1" customHeight="1" x14ac:dyDescent="0.2">
      <c r="A334" s="1100">
        <v>260</v>
      </c>
      <c r="B334" s="1101" t="str">
        <f t="shared" si="6"/>
        <v>18.50704169.20</v>
      </c>
      <c r="C334" s="1112" t="str">
        <f>VLOOKUP(B334,'[14]TKB(Tao lop HP_All)'!$B$8:$C$451,2,0)</f>
        <v>201810704169020</v>
      </c>
      <c r="D334" s="1101" t="str">
        <f>VLOOKUP(E334,[15]QuyetdinhPCGD!$B$6:$C$807,2,0)</f>
        <v>0704169</v>
      </c>
      <c r="E334" s="1150" t="s">
        <v>430</v>
      </c>
      <c r="F334" s="1104" t="s">
        <v>142</v>
      </c>
      <c r="G334" s="1104" t="s">
        <v>13</v>
      </c>
      <c r="H334" s="1101" t="s">
        <v>4839</v>
      </c>
      <c r="I334" s="1113"/>
      <c r="J334" s="1114" t="s">
        <v>1587</v>
      </c>
      <c r="K334" s="1116" t="e">
        <f>VLOOKUP(A334,[16]K18!$B$5:$K$501,10,0)</f>
        <v>#N/A</v>
      </c>
      <c r="L334" s="1115" t="s">
        <v>365</v>
      </c>
      <c r="M334" s="1116" t="str">
        <f>VLOOKUP(C334,[16]K18!$B$5:$K$501,10,0)</f>
        <v>Không mở</v>
      </c>
      <c r="N334" s="1117"/>
      <c r="O334" s="1107">
        <f>VLOOKUP(C334,[16]K18!$B$3:$J$504,9,0)</f>
        <v>0</v>
      </c>
      <c r="P334" s="1118"/>
      <c r="R334" s="1075" t="s">
        <v>4801</v>
      </c>
    </row>
    <row r="335" spans="1:18" ht="32.25" hidden="1" customHeight="1" x14ac:dyDescent="0.2">
      <c r="A335" s="1100">
        <v>261</v>
      </c>
      <c r="B335" s="1101" t="str">
        <f t="shared" si="6"/>
        <v>18.50704169.21</v>
      </c>
      <c r="C335" s="1112" t="str">
        <f>VLOOKUP(B335,'[14]TKB(Tao lop HP_All)'!$B$8:$C$451,2,0)</f>
        <v>201810704169021</v>
      </c>
      <c r="D335" s="1101" t="str">
        <f>VLOOKUP(E335,[15]QuyetdinhPCGD!$B$6:$C$807,2,0)</f>
        <v>0704169</v>
      </c>
      <c r="E335" s="1150" t="s">
        <v>430</v>
      </c>
      <c r="F335" s="1130" t="s">
        <v>311</v>
      </c>
      <c r="G335" s="1104" t="s">
        <v>13</v>
      </c>
      <c r="H335" s="1101" t="s">
        <v>4839</v>
      </c>
      <c r="I335" s="1113"/>
      <c r="J335" s="1114" t="s">
        <v>1587</v>
      </c>
      <c r="K335" s="1116" t="e">
        <f>VLOOKUP(A335,[16]K18!$B$5:$K$501,10,0)</f>
        <v>#N/A</v>
      </c>
      <c r="L335" s="1115" t="s">
        <v>368</v>
      </c>
      <c r="M335" s="1116" t="str">
        <f>VLOOKUP(C335,[16]K18!$B$5:$K$501,10,0)</f>
        <v>Không mở</v>
      </c>
      <c r="N335" s="1117"/>
      <c r="O335" s="1107">
        <f>VLOOKUP(C335,[16]K18!$B$3:$J$504,9,0)</f>
        <v>1</v>
      </c>
      <c r="P335" s="1118"/>
      <c r="R335" s="1075" t="s">
        <v>4828</v>
      </c>
    </row>
    <row r="336" spans="1:18" ht="32.25" hidden="1" customHeight="1" x14ac:dyDescent="0.2">
      <c r="A336" s="1100">
        <v>262</v>
      </c>
      <c r="B336" s="1101" t="str">
        <f t="shared" si="6"/>
        <v>18.50704176.13</v>
      </c>
      <c r="C336" s="1102" t="str">
        <f>VLOOKUP(B336,'[14]TKB(Tao lop HP_All)'!$B$8:$C$451,2,0)</f>
        <v>201810704176013</v>
      </c>
      <c r="D336" s="1101" t="str">
        <f>VLOOKUP(E336,[15]QuyetdinhPCGD!$B$6:$C$807,2,0)</f>
        <v>0704176</v>
      </c>
      <c r="E336" s="1129" t="s">
        <v>432</v>
      </c>
      <c r="F336" s="1104" t="s">
        <v>138</v>
      </c>
      <c r="G336" s="1104" t="s">
        <v>12</v>
      </c>
      <c r="H336" s="1101" t="s">
        <v>4830</v>
      </c>
      <c r="I336" s="1113"/>
      <c r="J336" s="1114" t="s">
        <v>1587</v>
      </c>
      <c r="K336" s="1107" t="e">
        <f>VLOOKUP(A336,[16]K18!$B$5:$K$501,10,0)</f>
        <v>#N/A</v>
      </c>
      <c r="L336" s="1115" t="s">
        <v>323</v>
      </c>
      <c r="M336" s="1107" t="str">
        <f>VLOOKUP(C336,[16]K18!$B$5:$K$501,10,0)</f>
        <v>Mở</v>
      </c>
      <c r="N336" s="1117"/>
      <c r="O336" s="1107">
        <f>VLOOKUP(C336,[16]K18!$B$3:$J$504,9,0)</f>
        <v>33</v>
      </c>
      <c r="P336" s="1118"/>
      <c r="R336" s="1075" t="s">
        <v>4798</v>
      </c>
    </row>
    <row r="337" spans="1:18" ht="32.25" hidden="1" customHeight="1" x14ac:dyDescent="0.2">
      <c r="A337" s="1100">
        <v>263</v>
      </c>
      <c r="B337" s="1101" t="str">
        <f t="shared" si="6"/>
        <v>18.50704176.14</v>
      </c>
      <c r="C337" s="1112" t="str">
        <f>VLOOKUP(B337,'[14]TKB(Tao lop HP_All)'!$B$8:$C$451,2,0)</f>
        <v>201810704176014</v>
      </c>
      <c r="D337" s="1101" t="str">
        <f>VLOOKUP(E337,[15]QuyetdinhPCGD!$B$6:$C$807,2,0)</f>
        <v>0704176</v>
      </c>
      <c r="E337" s="1129" t="s">
        <v>432</v>
      </c>
      <c r="F337" s="1104" t="s">
        <v>142</v>
      </c>
      <c r="G337" s="1104" t="s">
        <v>12</v>
      </c>
      <c r="H337" s="1101" t="s">
        <v>4830</v>
      </c>
      <c r="I337" s="1113"/>
      <c r="J337" s="1114" t="s">
        <v>1587</v>
      </c>
      <c r="K337" s="1116" t="e">
        <f>VLOOKUP(A337,[16]K18!$B$5:$K$501,10,0)</f>
        <v>#N/A</v>
      </c>
      <c r="L337" s="1115" t="s">
        <v>346</v>
      </c>
      <c r="M337" s="1116" t="str">
        <f>VLOOKUP(C337,[16]K18!$B$5:$K$501,10,0)</f>
        <v>Không mở</v>
      </c>
      <c r="N337" s="1117"/>
      <c r="O337" s="1107">
        <f>VLOOKUP(C337,[16]K18!$B$3:$J$504,9,0)</f>
        <v>0</v>
      </c>
      <c r="P337" s="1118"/>
      <c r="R337" s="1075" t="s">
        <v>4801</v>
      </c>
    </row>
    <row r="338" spans="1:18" ht="32.25" hidden="1" customHeight="1" x14ac:dyDescent="0.2">
      <c r="A338" s="1100">
        <v>264</v>
      </c>
      <c r="B338" s="1101" t="str">
        <f t="shared" si="6"/>
        <v>18.50704176.15</v>
      </c>
      <c r="C338" s="1102" t="str">
        <f>VLOOKUP(B338,'[14]TKB(Tao lop HP_All)'!$B$8:$C$451,2,0)</f>
        <v>201810704176015</v>
      </c>
      <c r="D338" s="1101" t="str">
        <f>VLOOKUP(E338,[15]QuyetdinhPCGD!$B$6:$C$807,2,0)</f>
        <v>0704176</v>
      </c>
      <c r="E338" s="1129" t="s">
        <v>432</v>
      </c>
      <c r="F338" s="1130" t="s">
        <v>311</v>
      </c>
      <c r="G338" s="1104" t="s">
        <v>12</v>
      </c>
      <c r="H338" s="1101" t="s">
        <v>4830</v>
      </c>
      <c r="I338" s="1113"/>
      <c r="J338" s="1114" t="s">
        <v>1587</v>
      </c>
      <c r="K338" s="1107" t="e">
        <f>VLOOKUP(A338,[16]K18!$B$5:$K$501,10,0)</f>
        <v>#N/A</v>
      </c>
      <c r="L338" s="1115" t="s">
        <v>353</v>
      </c>
      <c r="M338" s="1107" t="str">
        <f>VLOOKUP(C338,[16]K18!$B$5:$K$501,10,0)</f>
        <v>Mở</v>
      </c>
      <c r="N338" s="1117"/>
      <c r="O338" s="1107">
        <f>VLOOKUP(C338,[16]K18!$B$3:$J$504,9,0)</f>
        <v>27</v>
      </c>
      <c r="P338" s="1118"/>
      <c r="R338" s="1075" t="s">
        <v>4828</v>
      </c>
    </row>
    <row r="339" spans="1:18" ht="32.25" hidden="1" customHeight="1" x14ac:dyDescent="0.2">
      <c r="A339" s="1100">
        <v>265</v>
      </c>
      <c r="B339" s="1101" t="str">
        <f t="shared" si="6"/>
        <v>18.51304137.12</v>
      </c>
      <c r="C339" s="1102" t="str">
        <f>VLOOKUP(B339,'[14]TKB(Tao lop HP_All)'!$B$8:$C$451,2,0)</f>
        <v>201811304137012</v>
      </c>
      <c r="D339" s="1101" t="str">
        <f>VLOOKUP(E339,[15]QuyetdinhPCGD!$B$6:$C$807,2,0)</f>
        <v>1304137</v>
      </c>
      <c r="E339" s="1126" t="s">
        <v>4086</v>
      </c>
      <c r="F339" s="1104" t="s">
        <v>94</v>
      </c>
      <c r="G339" s="1104" t="s">
        <v>11</v>
      </c>
      <c r="H339" s="1101" t="s">
        <v>4791</v>
      </c>
      <c r="I339" s="1113"/>
      <c r="J339" s="1114" t="s">
        <v>1587</v>
      </c>
      <c r="K339" s="1107" t="e">
        <f>VLOOKUP(A339,[16]K18!$B$5:$K$501,10,0)</f>
        <v>#N/A</v>
      </c>
      <c r="L339" s="1115" t="s">
        <v>319</v>
      </c>
      <c r="M339" s="1107" t="str">
        <f>VLOOKUP(C339,[16]K18!$B$5:$K$501,10,0)</f>
        <v>Mở</v>
      </c>
      <c r="N339" s="1117"/>
      <c r="O339" s="1107">
        <f>VLOOKUP(C339,[16]K18!$B$3:$J$504,9,0)</f>
        <v>50</v>
      </c>
      <c r="P339" s="1118"/>
      <c r="R339" s="1075" t="s">
        <v>4798</v>
      </c>
    </row>
    <row r="340" spans="1:18" ht="32.25" hidden="1" customHeight="1" x14ac:dyDescent="0.2">
      <c r="A340" s="1100">
        <v>266</v>
      </c>
      <c r="B340" s="1101" t="str">
        <f t="shared" si="6"/>
        <v>18.50704183.07</v>
      </c>
      <c r="C340" s="1112" t="str">
        <f>VLOOKUP(B340,'[14]TKB(Tao lop HP_All)'!$B$8:$C$451,2,0)</f>
        <v>201810704183007</v>
      </c>
      <c r="D340" s="1101" t="str">
        <f>VLOOKUP(E340,[15]QuyetdinhPCGD!$B$6:$C$807,2,0)</f>
        <v>0704183</v>
      </c>
      <c r="E340" s="1126" t="s">
        <v>3870</v>
      </c>
      <c r="F340" s="1104" t="s">
        <v>72</v>
      </c>
      <c r="G340" s="1104" t="s">
        <v>10</v>
      </c>
      <c r="H340" s="1101" t="s">
        <v>4791</v>
      </c>
      <c r="I340" s="1113"/>
      <c r="J340" s="1114" t="s">
        <v>131</v>
      </c>
      <c r="K340" s="1116" t="e">
        <f>VLOOKUP(A340,[16]K18!$B$5:$K$501,10,0)</f>
        <v>#N/A</v>
      </c>
      <c r="L340" s="1115" t="s">
        <v>117</v>
      </c>
      <c r="M340" s="1116" t="str">
        <f>VLOOKUP(C340,[16]K18!$B$5:$K$501,10,0)</f>
        <v>Không mở</v>
      </c>
      <c r="N340" s="1117"/>
      <c r="O340" s="1107">
        <f>VLOOKUP(C340,[16]K18!$B$3:$J$504,9,0)</f>
        <v>5</v>
      </c>
      <c r="P340" s="1118"/>
      <c r="R340" s="1075" t="s">
        <v>4798</v>
      </c>
    </row>
    <row r="341" spans="1:18" ht="32.25" hidden="1" customHeight="1" x14ac:dyDescent="0.2">
      <c r="A341" s="1100">
        <v>267</v>
      </c>
      <c r="B341" s="1101" t="str">
        <f t="shared" si="6"/>
        <v>18.50704184.07</v>
      </c>
      <c r="C341" s="1112" t="str">
        <f>VLOOKUP(B341,'[14]TKB(Tao lop HP_All)'!$B$8:$C$451,2,0)</f>
        <v>201810704184007</v>
      </c>
      <c r="D341" s="1101" t="str">
        <f>VLOOKUP(E341,[15]QuyetdinhPCGD!$B$6:$C$807,2,0)</f>
        <v>0704184</v>
      </c>
      <c r="E341" s="1125" t="s">
        <v>403</v>
      </c>
      <c r="F341" s="1104" t="s">
        <v>71</v>
      </c>
      <c r="G341" s="1104" t="s">
        <v>11</v>
      </c>
      <c r="H341" s="1101" t="s">
        <v>293</v>
      </c>
      <c r="I341" s="1113"/>
      <c r="J341" s="1114" t="s">
        <v>131</v>
      </c>
      <c r="K341" s="1116" t="e">
        <f>VLOOKUP(A341,[16]K18!$B$5:$K$501,10,0)</f>
        <v>#N/A</v>
      </c>
      <c r="L341" s="1115" t="s">
        <v>117</v>
      </c>
      <c r="M341" s="1116" t="str">
        <f>VLOOKUP(C341,[16]K18!$B$5:$K$501,10,0)</f>
        <v>Không mở</v>
      </c>
      <c r="N341" s="1117"/>
      <c r="O341" s="1107">
        <f>VLOOKUP(C341,[16]K18!$B$3:$J$504,9,0)</f>
        <v>0</v>
      </c>
      <c r="P341" s="1118"/>
      <c r="R341" s="1075" t="s">
        <v>4798</v>
      </c>
    </row>
    <row r="342" spans="1:18" ht="32.25" hidden="1" customHeight="1" x14ac:dyDescent="0.2">
      <c r="A342" s="1100">
        <v>268</v>
      </c>
      <c r="B342" s="1101" t="str">
        <f t="shared" si="6"/>
        <v>18.50704163.02</v>
      </c>
      <c r="C342" s="1112" t="str">
        <f>VLOOKUP(B342,'[14]TKB(Tao lop HP_All)'!$B$8:$C$451,2,0)</f>
        <v>201810704163002</v>
      </c>
      <c r="D342" s="1101" t="str">
        <f>VLOOKUP(E342,[15]QuyetdinhPCGD!$B$6:$C$807,2,0)</f>
        <v>0704163</v>
      </c>
      <c r="E342" s="1148" t="s">
        <v>404</v>
      </c>
      <c r="F342" s="1104" t="s">
        <v>94</v>
      </c>
      <c r="G342" s="1104" t="s">
        <v>9</v>
      </c>
      <c r="H342" s="1101" t="s">
        <v>293</v>
      </c>
      <c r="I342" s="1113"/>
      <c r="J342" s="1114" t="s">
        <v>131</v>
      </c>
      <c r="K342" s="1116" t="e">
        <f>VLOOKUP(A342,[16]K18!$B$5:$K$501,10,0)</f>
        <v>#N/A</v>
      </c>
      <c r="L342" s="1115" t="s">
        <v>70</v>
      </c>
      <c r="M342" s="1116" t="str">
        <f>VLOOKUP(C342,[16]K18!$B$5:$K$501,10,0)</f>
        <v>Không mở</v>
      </c>
      <c r="N342" s="1117"/>
      <c r="O342" s="1107">
        <f>VLOOKUP(C342,[16]K18!$B$3:$J$504,9,0)</f>
        <v>8</v>
      </c>
      <c r="P342" s="1118"/>
      <c r="R342" s="1075" t="s">
        <v>4798</v>
      </c>
    </row>
    <row r="343" spans="1:18" ht="32.25" hidden="1" customHeight="1" x14ac:dyDescent="0.2">
      <c r="A343" s="1100">
        <v>269</v>
      </c>
      <c r="B343" s="1101" t="str">
        <f t="shared" si="6"/>
        <v>18.50704164.02</v>
      </c>
      <c r="C343" s="1112" t="str">
        <f>VLOOKUP(B343,'[14]TKB(Tao lop HP_All)'!$B$8:$C$451,2,0)</f>
        <v>201810704164002</v>
      </c>
      <c r="D343" s="1101" t="str">
        <f>VLOOKUP(E343,[15]QuyetdinhPCGD!$B$6:$C$807,2,0)</f>
        <v>0704164</v>
      </c>
      <c r="E343" s="1147" t="s">
        <v>4843</v>
      </c>
      <c r="F343" s="1104" t="s">
        <v>94</v>
      </c>
      <c r="G343" s="1104" t="s">
        <v>9</v>
      </c>
      <c r="H343" s="1101" t="s">
        <v>4805</v>
      </c>
      <c r="I343" s="1113"/>
      <c r="J343" s="1114" t="s">
        <v>131</v>
      </c>
      <c r="K343" s="1116" t="s">
        <v>3585</v>
      </c>
      <c r="L343" s="1115" t="s">
        <v>70</v>
      </c>
      <c r="M343" s="1116" t="s">
        <v>3585</v>
      </c>
      <c r="N343" s="1117"/>
      <c r="O343" s="1107"/>
      <c r="P343" s="1118"/>
      <c r="R343" s="1075" t="s">
        <v>4798</v>
      </c>
    </row>
    <row r="344" spans="1:18" ht="32.25" hidden="1" customHeight="1" x14ac:dyDescent="0.2">
      <c r="A344" s="1100">
        <v>270</v>
      </c>
      <c r="B344" s="1101" t="str">
        <f t="shared" si="6"/>
        <v>18.51104105.01</v>
      </c>
      <c r="C344" s="1102" t="str">
        <f>VLOOKUP(B344,'[14]TKB(Tao lop HP_All)'!$B$8:$C$451,2,0)</f>
        <v>201811104105001</v>
      </c>
      <c r="D344" s="1101" t="str">
        <f>VLOOKUP(E344,[15]QuyetdinhPCGD!$B$6:$C$807,2,0)</f>
        <v>1104105</v>
      </c>
      <c r="E344" s="1148" t="s">
        <v>463</v>
      </c>
      <c r="F344" s="1104" t="s">
        <v>79</v>
      </c>
      <c r="G344" s="1104" t="s">
        <v>11</v>
      </c>
      <c r="H344" s="1101" t="s">
        <v>4844</v>
      </c>
      <c r="I344" s="1113"/>
      <c r="J344" s="1114" t="s">
        <v>154</v>
      </c>
      <c r="K344" s="1107" t="e">
        <f>VLOOKUP(A344,[16]K18!$B$5:$K$501,10,0)</f>
        <v>#N/A</v>
      </c>
      <c r="L344" s="1115" t="s">
        <v>62</v>
      </c>
      <c r="M344" s="1107" t="str">
        <f>VLOOKUP(C344,[16]K18!$B$5:$K$501,10,0)</f>
        <v>Mở</v>
      </c>
      <c r="N344" s="1117"/>
      <c r="O344" s="1107">
        <f>VLOOKUP(C344,[16]K18!$B$3:$J$504,9,0)</f>
        <v>52</v>
      </c>
      <c r="P344" s="1118"/>
      <c r="R344" s="1075" t="s">
        <v>4801</v>
      </c>
    </row>
    <row r="345" spans="1:18" ht="32.25" hidden="1" customHeight="1" x14ac:dyDescent="0.2">
      <c r="A345" s="1100">
        <v>271</v>
      </c>
      <c r="B345" s="1101" t="str">
        <f t="shared" si="6"/>
        <v>18.51104111.01</v>
      </c>
      <c r="C345" s="1102" t="str">
        <f>VLOOKUP(B345,'[14]TKB(Tao lop HP_All)'!$B$8:$C$451,2,0)</f>
        <v>201811104111001</v>
      </c>
      <c r="D345" s="1101" t="str">
        <f>VLOOKUP(E345,[15]QuyetdinhPCGD!$B$6:$C$807,2,0)</f>
        <v>1104111</v>
      </c>
      <c r="E345" s="1126" t="s">
        <v>4845</v>
      </c>
      <c r="F345" s="1104" t="s">
        <v>142</v>
      </c>
      <c r="G345" s="1104" t="s">
        <v>12</v>
      </c>
      <c r="H345" s="1101" t="s">
        <v>4806</v>
      </c>
      <c r="I345" s="1113"/>
      <c r="J345" s="1114" t="s">
        <v>154</v>
      </c>
      <c r="K345" s="1107" t="e">
        <f>VLOOKUP(A345,[16]K18!$B$5:$K$501,10,0)</f>
        <v>#N/A</v>
      </c>
      <c r="L345" s="1115" t="s">
        <v>62</v>
      </c>
      <c r="M345" s="1107" t="str">
        <f>VLOOKUP(C345,[16]K18!$B$5:$K$501,10,0)</f>
        <v>Mở</v>
      </c>
      <c r="N345" s="1117"/>
      <c r="O345" s="1107">
        <f>VLOOKUP(C345,[16]K18!$B$3:$J$504,9,0)</f>
        <v>51</v>
      </c>
      <c r="P345" s="1118"/>
      <c r="R345" s="1075" t="s">
        <v>4801</v>
      </c>
    </row>
    <row r="346" spans="1:18" ht="32.25" hidden="1" customHeight="1" x14ac:dyDescent="0.2">
      <c r="A346" s="1100">
        <v>272</v>
      </c>
      <c r="B346" s="1101" t="str">
        <f t="shared" si="6"/>
        <v>18.51104114.01</v>
      </c>
      <c r="C346" s="1112" t="str">
        <f>VLOOKUP(B346,'[14]TKB(Tao lop HP_All)'!$B$8:$C$451,2,0)</f>
        <v>201811104114001</v>
      </c>
      <c r="D346" s="1101" t="str">
        <f>VLOOKUP(E346,[15]QuyetdinhPCGD!$B$6:$C$807,2,0)</f>
        <v>1104114</v>
      </c>
      <c r="E346" s="1147" t="s">
        <v>450</v>
      </c>
      <c r="F346" s="1104" t="s">
        <v>79</v>
      </c>
      <c r="G346" s="1104" t="s">
        <v>11</v>
      </c>
      <c r="H346" s="1101" t="s">
        <v>4806</v>
      </c>
      <c r="I346" s="1113"/>
      <c r="J346" s="1114" t="s">
        <v>154</v>
      </c>
      <c r="K346" s="1116" t="e">
        <f>VLOOKUP(A346,[16]K18!$B$5:$K$501,10,0)</f>
        <v>#N/A</v>
      </c>
      <c r="L346" s="1115" t="s">
        <v>62</v>
      </c>
      <c r="M346" s="1116" t="str">
        <f>VLOOKUP(C346,[16]K18!$B$5:$K$501,10,0)</f>
        <v>Không mở</v>
      </c>
      <c r="N346" s="1117"/>
      <c r="O346" s="1107">
        <f>VLOOKUP(C346,[16]K18!$B$3:$J$504,9,0)</f>
        <v>0</v>
      </c>
      <c r="P346" s="1118"/>
      <c r="R346" s="1075" t="s">
        <v>4801</v>
      </c>
    </row>
    <row r="347" spans="1:18" ht="32.25" hidden="1" customHeight="1" x14ac:dyDescent="0.2">
      <c r="A347" s="1100">
        <v>273</v>
      </c>
      <c r="B347" s="1101" t="str">
        <f t="shared" si="6"/>
        <v>18.51104116.01</v>
      </c>
      <c r="C347" s="1112" t="str">
        <f>VLOOKUP(B347,'[14]TKB(Tao lop HP_All)'!$B$8:$C$451,2,0)</f>
        <v>201811104116001</v>
      </c>
      <c r="D347" s="1101" t="str">
        <f>VLOOKUP(E347,[15]QuyetdinhPCGD!$B$6:$C$807,2,0)</f>
        <v>1104116</v>
      </c>
      <c r="E347" s="1148" t="s">
        <v>452</v>
      </c>
      <c r="F347" s="1104" t="s">
        <v>79</v>
      </c>
      <c r="G347" s="1104" t="s">
        <v>11</v>
      </c>
      <c r="H347" s="1101" t="s">
        <v>4844</v>
      </c>
      <c r="I347" s="1113"/>
      <c r="J347" s="1114" t="s">
        <v>154</v>
      </c>
      <c r="K347" s="1116" t="e">
        <f>VLOOKUP(A347,[16]K18!$B$5:$K$501,10,0)</f>
        <v>#N/A</v>
      </c>
      <c r="L347" s="1115" t="s">
        <v>62</v>
      </c>
      <c r="M347" s="1116" t="str">
        <f>VLOOKUP(C347,[16]K18!$B$5:$K$501,10,0)</f>
        <v>Không mở</v>
      </c>
      <c r="N347" s="1117"/>
      <c r="O347" s="1107">
        <f>VLOOKUP(C347,[16]K18!$B$3:$J$504,9,0)</f>
        <v>0</v>
      </c>
      <c r="P347" s="1118"/>
      <c r="R347" s="1075" t="s">
        <v>4801</v>
      </c>
    </row>
    <row r="348" spans="1:18" ht="32.25" hidden="1" customHeight="1" x14ac:dyDescent="0.2">
      <c r="A348" s="1100">
        <v>274</v>
      </c>
      <c r="B348" s="1101" t="str">
        <f t="shared" si="6"/>
        <v>18.51404114.01</v>
      </c>
      <c r="C348" s="1102" t="str">
        <f>VLOOKUP(B348,'[14]TKB(Tao lop HP_All)'!$B$8:$C$451,2,0)</f>
        <v>201811404114001</v>
      </c>
      <c r="D348" s="1101" t="str">
        <f>VLOOKUP(E348,[15]QuyetdinhPCGD!$B$6:$C$807,2,0)</f>
        <v>1404114</v>
      </c>
      <c r="E348" s="1129" t="s">
        <v>301</v>
      </c>
      <c r="F348" s="1104" t="s">
        <v>79</v>
      </c>
      <c r="G348" s="1104" t="s">
        <v>10</v>
      </c>
      <c r="H348" s="1101" t="s">
        <v>4806</v>
      </c>
      <c r="I348" s="1113"/>
      <c r="J348" s="1114" t="s">
        <v>154</v>
      </c>
      <c r="K348" s="1107" t="e">
        <f>VLOOKUP(A348,[16]K18!$B$5:$K$501,10,0)</f>
        <v>#N/A</v>
      </c>
      <c r="L348" s="1115" t="s">
        <v>62</v>
      </c>
      <c r="M348" s="1107" t="str">
        <f>VLOOKUP(C348,[16]K18!$B$5:$K$501,10,0)</f>
        <v>Mở</v>
      </c>
      <c r="N348" s="1117"/>
      <c r="O348" s="1107">
        <f>VLOOKUP(C348,[16]K18!$B$3:$J$504,9,0)</f>
        <v>53</v>
      </c>
      <c r="P348" s="1118"/>
      <c r="R348" s="1075" t="s">
        <v>4801</v>
      </c>
    </row>
    <row r="349" spans="1:18" ht="32.25" hidden="1" customHeight="1" x14ac:dyDescent="0.2">
      <c r="A349" s="1100">
        <v>275</v>
      </c>
      <c r="B349" s="1101" t="str">
        <f t="shared" si="6"/>
        <v>18.51404133.01</v>
      </c>
      <c r="C349" s="1112" t="str">
        <f>VLOOKUP(B349,'[14]TKB(Tao lop HP_All)'!$B$8:$C$451,2,0)</f>
        <v>201811404133001</v>
      </c>
      <c r="D349" s="1101" t="str">
        <f>VLOOKUP(E349,[15]QuyetdinhPCGD!$B$6:$C$807,2,0)</f>
        <v>1404133</v>
      </c>
      <c r="E349" s="1125" t="s">
        <v>384</v>
      </c>
      <c r="F349" s="1104" t="s">
        <v>79</v>
      </c>
      <c r="G349" s="1104" t="s">
        <v>10</v>
      </c>
      <c r="H349" s="1101" t="s">
        <v>4844</v>
      </c>
      <c r="I349" s="1113"/>
      <c r="J349" s="1114" t="s">
        <v>154</v>
      </c>
      <c r="K349" s="1116" t="e">
        <f>VLOOKUP(A349,[16]K18!$B$5:$K$501,10,0)</f>
        <v>#N/A</v>
      </c>
      <c r="L349" s="1115" t="s">
        <v>62</v>
      </c>
      <c r="M349" s="1116" t="str">
        <f>VLOOKUP(C349,[16]K18!$B$5:$K$501,10,0)</f>
        <v>Không mở</v>
      </c>
      <c r="N349" s="1117"/>
      <c r="O349" s="1107">
        <f>VLOOKUP(C349,[16]K18!$B$3:$J$504,9,0)</f>
        <v>0</v>
      </c>
      <c r="P349" s="1118"/>
      <c r="R349" s="1075" t="s">
        <v>4801</v>
      </c>
    </row>
    <row r="350" spans="1:18" ht="32.25" hidden="1" customHeight="1" x14ac:dyDescent="0.2">
      <c r="A350" s="1100">
        <v>276</v>
      </c>
      <c r="B350" s="1101" t="str">
        <f t="shared" si="6"/>
        <v>18.51304132.01</v>
      </c>
      <c r="C350" s="1102" t="str">
        <f>VLOOKUP(B350,'[14]TKB(Tao lop HP_All)'!$B$8:$C$451,2,0)</f>
        <v>201811304132001</v>
      </c>
      <c r="D350" s="1101" t="str">
        <f>VLOOKUP(E350,[15]QuyetdinhPCGD!$B$6:$C$807,2,0)</f>
        <v>1304132</v>
      </c>
      <c r="E350" s="1126" t="s">
        <v>4846</v>
      </c>
      <c r="F350" s="1104" t="s">
        <v>60</v>
      </c>
      <c r="G350" s="1104" t="s">
        <v>9</v>
      </c>
      <c r="H350" s="1101" t="s">
        <v>4806</v>
      </c>
      <c r="I350" s="1113"/>
      <c r="J350" s="1114" t="s">
        <v>1857</v>
      </c>
      <c r="K350" s="1107" t="e">
        <f>VLOOKUP(A350,[16]K18!$B$5:$K$501,10,0)</f>
        <v>#N/A</v>
      </c>
      <c r="L350" s="1115" t="s">
        <v>62</v>
      </c>
      <c r="M350" s="1107" t="str">
        <f>VLOOKUP(C350,[16]K18!$B$5:$K$501,10,0)</f>
        <v>Mở</v>
      </c>
      <c r="N350" s="1117"/>
      <c r="O350" s="1107">
        <f>VLOOKUP(C350,[16]K18!$B$3:$J$504,9,0)</f>
        <v>46</v>
      </c>
      <c r="P350" s="1118"/>
      <c r="R350" s="1075" t="s">
        <v>4801</v>
      </c>
    </row>
    <row r="351" spans="1:18" ht="32.25" hidden="1" customHeight="1" x14ac:dyDescent="0.2">
      <c r="A351" s="1100">
        <v>277</v>
      </c>
      <c r="B351" s="1101" t="str">
        <f t="shared" si="6"/>
        <v>18.51304132.02</v>
      </c>
      <c r="C351" s="1102" t="str">
        <f>VLOOKUP(B351,'[14]TKB(Tao lop HP_All)'!$B$8:$C$451,2,0)</f>
        <v>201811304132002</v>
      </c>
      <c r="D351" s="1101" t="str">
        <f>VLOOKUP(E351,[15]QuyetdinhPCGD!$B$6:$C$807,2,0)</f>
        <v>1304132</v>
      </c>
      <c r="E351" s="1126" t="s">
        <v>4846</v>
      </c>
      <c r="F351" s="1104" t="s">
        <v>91</v>
      </c>
      <c r="G351" s="1104" t="s">
        <v>9</v>
      </c>
      <c r="H351" s="1101" t="s">
        <v>4806</v>
      </c>
      <c r="I351" s="1113"/>
      <c r="J351" s="1114" t="s">
        <v>1857</v>
      </c>
      <c r="K351" s="1107" t="e">
        <f>VLOOKUP(A351,[16]K18!$B$5:$K$501,10,0)</f>
        <v>#N/A</v>
      </c>
      <c r="L351" s="1115" t="s">
        <v>70</v>
      </c>
      <c r="M351" s="1107" t="str">
        <f>VLOOKUP(C351,[16]K18!$B$5:$K$501,10,0)</f>
        <v>Mở</v>
      </c>
      <c r="N351" s="1117"/>
      <c r="O351" s="1107">
        <f>VLOOKUP(C351,[16]K18!$B$3:$J$504,9,0)</f>
        <v>46</v>
      </c>
      <c r="P351" s="1118"/>
      <c r="R351" s="1075" t="s">
        <v>4801</v>
      </c>
    </row>
    <row r="352" spans="1:18" ht="32.25" hidden="1" customHeight="1" x14ac:dyDescent="0.2">
      <c r="A352" s="1100">
        <v>278</v>
      </c>
      <c r="B352" s="1101" t="str">
        <f t="shared" si="6"/>
        <v>18.51604162.01</v>
      </c>
      <c r="C352" s="1112" t="str">
        <f>VLOOKUP(B352,'[14]TKB(Tao lop HP_All)'!$B$8:$C$451,2,0)</f>
        <v>201811604162001</v>
      </c>
      <c r="D352" s="1101" t="str">
        <f>VLOOKUP(E352,[15]QuyetdinhPCGD!$B$6:$C$807,2,0)</f>
        <v>1604162</v>
      </c>
      <c r="E352" s="1125" t="s">
        <v>2416</v>
      </c>
      <c r="F352" s="1104" t="s">
        <v>79</v>
      </c>
      <c r="G352" s="1104" t="s">
        <v>10</v>
      </c>
      <c r="H352" s="1101" t="s">
        <v>4844</v>
      </c>
      <c r="I352" s="1113"/>
      <c r="J352" s="1114" t="s">
        <v>154</v>
      </c>
      <c r="K352" s="1116" t="e">
        <f>VLOOKUP(A352,[16]K18!$B$5:$K$501,10,0)</f>
        <v>#N/A</v>
      </c>
      <c r="L352" s="1115" t="s">
        <v>62</v>
      </c>
      <c r="M352" s="1116" t="str">
        <f>VLOOKUP(C352,[16]K18!$B$5:$K$501,10,0)</f>
        <v>Không mở</v>
      </c>
      <c r="N352" s="1117"/>
      <c r="O352" s="1107">
        <f>VLOOKUP(C352,[16]K18!$B$3:$J$504,9,0)</f>
        <v>0</v>
      </c>
      <c r="P352" s="1118"/>
      <c r="R352" s="1075" t="s">
        <v>4801</v>
      </c>
    </row>
    <row r="353" spans="1:18" ht="32.25" hidden="1" customHeight="1" x14ac:dyDescent="0.2">
      <c r="A353" s="1100">
        <v>279</v>
      </c>
      <c r="B353" s="1101" t="str">
        <f t="shared" si="6"/>
        <v>18.51104105.02</v>
      </c>
      <c r="C353" s="1102" t="str">
        <f>VLOOKUP(B353,'[14]TKB(Tao lop HP_All)'!$B$8:$C$451,2,0)</f>
        <v>201811104105002</v>
      </c>
      <c r="D353" s="1101" t="str">
        <f>VLOOKUP(E353,[15]QuyetdinhPCGD!$B$6:$C$807,2,0)</f>
        <v>1104105</v>
      </c>
      <c r="E353" s="1148" t="s">
        <v>463</v>
      </c>
      <c r="F353" s="1104" t="s">
        <v>145</v>
      </c>
      <c r="G353" s="1104" t="s">
        <v>11</v>
      </c>
      <c r="H353" s="1101" t="s">
        <v>4844</v>
      </c>
      <c r="I353" s="1113"/>
      <c r="J353" s="1114" t="s">
        <v>157</v>
      </c>
      <c r="K353" s="1107" t="e">
        <f>VLOOKUP(A353,[16]K18!$B$5:$K$501,10,0)</f>
        <v>#N/A</v>
      </c>
      <c r="L353" s="1115" t="s">
        <v>70</v>
      </c>
      <c r="M353" s="1107" t="str">
        <f>VLOOKUP(C353,[16]K18!$B$5:$K$501,10,0)</f>
        <v>Mở</v>
      </c>
      <c r="N353" s="1117"/>
      <c r="O353" s="1107">
        <f>VLOOKUP(C353,[16]K18!$B$3:$J$504,9,0)</f>
        <v>55</v>
      </c>
      <c r="P353" s="1118"/>
      <c r="R353" s="1075" t="s">
        <v>4798</v>
      </c>
    </row>
    <row r="354" spans="1:18" ht="32.25" hidden="1" customHeight="1" x14ac:dyDescent="0.2">
      <c r="A354" s="1100">
        <v>280</v>
      </c>
      <c r="B354" s="1101" t="str">
        <f t="shared" si="6"/>
        <v>18.51104111.02</v>
      </c>
      <c r="C354" s="1102" t="str">
        <f>VLOOKUP(B354,'[14]TKB(Tao lop HP_All)'!$B$8:$C$451,2,0)</f>
        <v>201811104111002</v>
      </c>
      <c r="D354" s="1101" t="str">
        <f>VLOOKUP(E354,[15]QuyetdinhPCGD!$B$6:$C$807,2,0)</f>
        <v>1104111</v>
      </c>
      <c r="E354" s="1126" t="s">
        <v>4845</v>
      </c>
      <c r="F354" s="1104" t="s">
        <v>138</v>
      </c>
      <c r="G354" s="1104" t="s">
        <v>12</v>
      </c>
      <c r="H354" s="1101" t="s">
        <v>4806</v>
      </c>
      <c r="I354" s="1113"/>
      <c r="J354" s="1114" t="s">
        <v>157</v>
      </c>
      <c r="K354" s="1107" t="e">
        <f>VLOOKUP(A354,[16]K18!$B$5:$K$501,10,0)</f>
        <v>#N/A</v>
      </c>
      <c r="L354" s="1115" t="s">
        <v>70</v>
      </c>
      <c r="M354" s="1107" t="str">
        <f>VLOOKUP(C354,[16]K18!$B$5:$K$501,10,0)</f>
        <v>Mở</v>
      </c>
      <c r="N354" s="1117"/>
      <c r="O354" s="1107">
        <f>VLOOKUP(C354,[16]K18!$B$3:$J$504,9,0)</f>
        <v>52</v>
      </c>
      <c r="P354" s="1118"/>
      <c r="R354" s="1075" t="s">
        <v>4798</v>
      </c>
    </row>
    <row r="355" spans="1:18" ht="32.25" hidden="1" customHeight="1" x14ac:dyDescent="0.2">
      <c r="A355" s="1100">
        <v>281</v>
      </c>
      <c r="B355" s="1101" t="str">
        <f t="shared" si="6"/>
        <v>18.51104114.02</v>
      </c>
      <c r="C355" s="1112" t="str">
        <f>VLOOKUP(B355,'[14]TKB(Tao lop HP_All)'!$B$8:$C$451,2,0)</f>
        <v>201811104114002</v>
      </c>
      <c r="D355" s="1101" t="str">
        <f>VLOOKUP(E355,[15]QuyetdinhPCGD!$B$6:$C$807,2,0)</f>
        <v>1104114</v>
      </c>
      <c r="E355" s="1147" t="s">
        <v>450</v>
      </c>
      <c r="F355" s="1104" t="s">
        <v>145</v>
      </c>
      <c r="G355" s="1104" t="s">
        <v>11</v>
      </c>
      <c r="H355" s="1101" t="s">
        <v>4806</v>
      </c>
      <c r="I355" s="1113"/>
      <c r="J355" s="1114" t="s">
        <v>157</v>
      </c>
      <c r="K355" s="1116" t="e">
        <f>VLOOKUP(A355,[16]K18!$B$5:$K$501,10,0)</f>
        <v>#N/A</v>
      </c>
      <c r="L355" s="1115" t="s">
        <v>70</v>
      </c>
      <c r="M355" s="1116" t="str">
        <f>VLOOKUP(C355,[16]K18!$B$5:$K$501,10,0)</f>
        <v>Không mở</v>
      </c>
      <c r="N355" s="1117"/>
      <c r="O355" s="1107">
        <f>VLOOKUP(C355,[16]K18!$B$3:$J$504,9,0)</f>
        <v>0</v>
      </c>
      <c r="P355" s="1118"/>
      <c r="R355" s="1075" t="s">
        <v>4798</v>
      </c>
    </row>
    <row r="356" spans="1:18" ht="32.25" hidden="1" customHeight="1" x14ac:dyDescent="0.2">
      <c r="A356" s="1100">
        <v>282</v>
      </c>
      <c r="B356" s="1101" t="str">
        <f t="shared" si="6"/>
        <v>18.51104116.02</v>
      </c>
      <c r="C356" s="1112" t="str">
        <f>VLOOKUP(B356,'[14]TKB(Tao lop HP_All)'!$B$8:$C$451,2,0)</f>
        <v>201811104116002</v>
      </c>
      <c r="D356" s="1101" t="str">
        <f>VLOOKUP(E356,[15]QuyetdinhPCGD!$B$6:$C$807,2,0)</f>
        <v>1104116</v>
      </c>
      <c r="E356" s="1148" t="s">
        <v>452</v>
      </c>
      <c r="F356" s="1104" t="s">
        <v>145</v>
      </c>
      <c r="G356" s="1104" t="s">
        <v>11</v>
      </c>
      <c r="H356" s="1101" t="s">
        <v>4844</v>
      </c>
      <c r="I356" s="1113"/>
      <c r="J356" s="1114" t="s">
        <v>157</v>
      </c>
      <c r="K356" s="1116" t="e">
        <f>VLOOKUP(A356,[16]K18!$B$5:$K$501,10,0)</f>
        <v>#N/A</v>
      </c>
      <c r="L356" s="1115" t="s">
        <v>70</v>
      </c>
      <c r="M356" s="1116" t="str">
        <f>VLOOKUP(C356,[16]K18!$B$5:$K$501,10,0)</f>
        <v>Không mở</v>
      </c>
      <c r="N356" s="1117"/>
      <c r="O356" s="1107">
        <f>VLOOKUP(C356,[16]K18!$B$3:$J$504,9,0)</f>
        <v>0</v>
      </c>
      <c r="P356" s="1118"/>
      <c r="R356" s="1075" t="s">
        <v>4798</v>
      </c>
    </row>
    <row r="357" spans="1:18" ht="32.25" hidden="1" customHeight="1" x14ac:dyDescent="0.2">
      <c r="A357" s="1100">
        <v>283</v>
      </c>
      <c r="B357" s="1101" t="str">
        <f t="shared" si="6"/>
        <v>18.51404114.02</v>
      </c>
      <c r="C357" s="1102" t="str">
        <f>VLOOKUP(B357,'[14]TKB(Tao lop HP_All)'!$B$8:$C$451,2,0)</f>
        <v>201811404114002</v>
      </c>
      <c r="D357" s="1101" t="str">
        <f>VLOOKUP(E357,[15]QuyetdinhPCGD!$B$6:$C$807,2,0)</f>
        <v>1404114</v>
      </c>
      <c r="E357" s="1129" t="s">
        <v>301</v>
      </c>
      <c r="F357" s="1104" t="s">
        <v>145</v>
      </c>
      <c r="G357" s="1104" t="s">
        <v>10</v>
      </c>
      <c r="H357" s="1101" t="s">
        <v>4806</v>
      </c>
      <c r="I357" s="1113"/>
      <c r="J357" s="1114" t="s">
        <v>157</v>
      </c>
      <c r="K357" s="1107" t="e">
        <f>VLOOKUP(A357,[16]K18!$B$5:$K$501,10,0)</f>
        <v>#N/A</v>
      </c>
      <c r="L357" s="1115" t="s">
        <v>70</v>
      </c>
      <c r="M357" s="1107" t="str">
        <f>VLOOKUP(C357,[16]K18!$B$5:$K$501,10,0)</f>
        <v>Mở</v>
      </c>
      <c r="N357" s="1117"/>
      <c r="O357" s="1107">
        <f>VLOOKUP(C357,[16]K18!$B$3:$J$504,9,0)</f>
        <v>56</v>
      </c>
      <c r="P357" s="1118"/>
      <c r="R357" s="1075" t="s">
        <v>4798</v>
      </c>
    </row>
    <row r="358" spans="1:18" ht="32.25" hidden="1" customHeight="1" x14ac:dyDescent="0.2">
      <c r="A358" s="1100">
        <v>284</v>
      </c>
      <c r="B358" s="1101" t="str">
        <f t="shared" si="6"/>
        <v>18.51404133.02</v>
      </c>
      <c r="C358" s="1112" t="str">
        <f>VLOOKUP(B358,'[14]TKB(Tao lop HP_All)'!$B$8:$C$451,2,0)</f>
        <v>201811404133002</v>
      </c>
      <c r="D358" s="1101" t="str">
        <f>VLOOKUP(E358,[15]QuyetdinhPCGD!$B$6:$C$807,2,0)</f>
        <v>1404133</v>
      </c>
      <c r="E358" s="1125" t="s">
        <v>384</v>
      </c>
      <c r="F358" s="1104" t="s">
        <v>145</v>
      </c>
      <c r="G358" s="1104" t="s">
        <v>10</v>
      </c>
      <c r="H358" s="1101" t="s">
        <v>4844</v>
      </c>
      <c r="I358" s="1113"/>
      <c r="J358" s="1114" t="s">
        <v>157</v>
      </c>
      <c r="K358" s="1116" t="e">
        <f>VLOOKUP(A358,[16]K18!$B$5:$K$501,10,0)</f>
        <v>#N/A</v>
      </c>
      <c r="L358" s="1115" t="s">
        <v>70</v>
      </c>
      <c r="M358" s="1116" t="str">
        <f>VLOOKUP(C358,[16]K18!$B$5:$K$501,10,0)</f>
        <v>Không mở</v>
      </c>
      <c r="N358" s="1117"/>
      <c r="O358" s="1107">
        <f>VLOOKUP(C358,[16]K18!$B$3:$J$504,9,0)</f>
        <v>0</v>
      </c>
      <c r="P358" s="1118"/>
      <c r="R358" s="1075" t="s">
        <v>4798</v>
      </c>
    </row>
    <row r="359" spans="1:18" ht="32.25" hidden="1" customHeight="1" x14ac:dyDescent="0.2">
      <c r="A359" s="1100">
        <v>285</v>
      </c>
      <c r="B359" s="1101" t="str">
        <f t="shared" si="6"/>
        <v>18.51304132.03</v>
      </c>
      <c r="C359" s="1102" t="str">
        <f>VLOOKUP(B359,'[14]TKB(Tao lop HP_All)'!$B$8:$C$451,2,0)</f>
        <v>201811304132003</v>
      </c>
      <c r="D359" s="1101" t="str">
        <f>VLOOKUP(E359,[15]QuyetdinhPCGD!$B$6:$C$807,2,0)</f>
        <v>1304132</v>
      </c>
      <c r="E359" s="1126" t="s">
        <v>4846</v>
      </c>
      <c r="F359" s="1104" t="s">
        <v>68</v>
      </c>
      <c r="G359" s="1104" t="s">
        <v>9</v>
      </c>
      <c r="H359" s="1101" t="s">
        <v>4806</v>
      </c>
      <c r="I359" s="1113"/>
      <c r="J359" s="1114" t="s">
        <v>1857</v>
      </c>
      <c r="K359" s="1107" t="e">
        <f>VLOOKUP(A359,[16]K18!$B$5:$K$501,10,0)</f>
        <v>#N/A</v>
      </c>
      <c r="L359" s="1115" t="s">
        <v>75</v>
      </c>
      <c r="M359" s="1107" t="str">
        <f>VLOOKUP(C359,[16]K18!$B$5:$K$501,10,0)</f>
        <v>Mở</v>
      </c>
      <c r="N359" s="1117"/>
      <c r="O359" s="1107">
        <f>VLOOKUP(C359,[16]K18!$B$3:$J$504,9,0)</f>
        <v>46</v>
      </c>
      <c r="P359" s="1118"/>
      <c r="R359" s="1075" t="s">
        <v>4798</v>
      </c>
    </row>
    <row r="360" spans="1:18" ht="32.25" hidden="1" customHeight="1" x14ac:dyDescent="0.2">
      <c r="A360" s="1100">
        <v>286</v>
      </c>
      <c r="B360" s="1101" t="str">
        <f t="shared" si="6"/>
        <v>18.51304132.04</v>
      </c>
      <c r="C360" s="1112" t="str">
        <f>VLOOKUP(B360,'[14]TKB(Tao lop HP_All)'!$B$8:$C$451,2,0)</f>
        <v>201811304132004</v>
      </c>
      <c r="D360" s="1101" t="str">
        <f>VLOOKUP(E360,[15]QuyetdinhPCGD!$B$6:$C$807,2,0)</f>
        <v>1304132</v>
      </c>
      <c r="E360" s="1126" t="s">
        <v>4846</v>
      </c>
      <c r="F360" s="1104" t="s">
        <v>94</v>
      </c>
      <c r="G360" s="1104" t="s">
        <v>9</v>
      </c>
      <c r="H360" s="1101" t="s">
        <v>4806</v>
      </c>
      <c r="I360" s="1113"/>
      <c r="J360" s="1114" t="s">
        <v>1857</v>
      </c>
      <c r="K360" s="1116" t="e">
        <f>VLOOKUP(A360,[16]K18!$B$5:$K$501,10,0)</f>
        <v>#N/A</v>
      </c>
      <c r="L360" s="1115" t="s">
        <v>89</v>
      </c>
      <c r="M360" s="1116" t="str">
        <f>VLOOKUP(C360,[16]K18!$B$5:$K$501,10,0)</f>
        <v>Không mở</v>
      </c>
      <c r="N360" s="1117"/>
      <c r="O360" s="1107">
        <f>VLOOKUP(C360,[16]K18!$B$3:$J$504,9,0)</f>
        <v>7</v>
      </c>
      <c r="P360" s="1118"/>
      <c r="R360" s="1075" t="s">
        <v>4798</v>
      </c>
    </row>
    <row r="361" spans="1:18" ht="32.25" hidden="1" customHeight="1" x14ac:dyDescent="0.2">
      <c r="A361" s="1100">
        <v>287</v>
      </c>
      <c r="B361" s="1101" t="str">
        <f t="shared" si="6"/>
        <v>18.51604162.02</v>
      </c>
      <c r="C361" s="1112" t="str">
        <f>VLOOKUP(B361,'[14]TKB(Tao lop HP_All)'!$B$8:$C$451,2,0)</f>
        <v>201811604162002</v>
      </c>
      <c r="D361" s="1101" t="str">
        <f>VLOOKUP(E361,[15]QuyetdinhPCGD!$B$6:$C$807,2,0)</f>
        <v>1604162</v>
      </c>
      <c r="E361" s="1125" t="s">
        <v>2416</v>
      </c>
      <c r="F361" s="1104" t="s">
        <v>145</v>
      </c>
      <c r="G361" s="1104" t="s">
        <v>10</v>
      </c>
      <c r="H361" s="1101" t="s">
        <v>4844</v>
      </c>
      <c r="I361" s="1113"/>
      <c r="J361" s="1114" t="s">
        <v>157</v>
      </c>
      <c r="K361" s="1116" t="e">
        <f>VLOOKUP(A361,[16]K18!$B$5:$K$501,10,0)</f>
        <v>#N/A</v>
      </c>
      <c r="L361" s="1115" t="s">
        <v>70</v>
      </c>
      <c r="M361" s="1116" t="str">
        <f>VLOOKUP(C361,[16]K18!$B$5:$K$501,10,0)</f>
        <v>Không mở</v>
      </c>
      <c r="N361" s="1117"/>
      <c r="O361" s="1107">
        <f>VLOOKUP(C361,[16]K18!$B$3:$J$504,9,0)</f>
        <v>1</v>
      </c>
      <c r="P361" s="1118"/>
      <c r="R361" s="1075" t="s">
        <v>4798</v>
      </c>
    </row>
    <row r="362" spans="1:18" ht="32.25" hidden="1" customHeight="1" x14ac:dyDescent="0.2">
      <c r="A362" s="1100">
        <v>288</v>
      </c>
      <c r="B362" s="1101" t="str">
        <f t="shared" si="6"/>
        <v>18.51104105.03</v>
      </c>
      <c r="C362" s="1102" t="str">
        <f>VLOOKUP(B362,'[14]TKB(Tao lop HP_All)'!$B$8:$C$451,2,0)</f>
        <v>201811104105003</v>
      </c>
      <c r="D362" s="1101" t="str">
        <f>VLOOKUP(E362,[15]QuyetdinhPCGD!$B$6:$C$807,2,0)</f>
        <v>1104105</v>
      </c>
      <c r="E362" s="1148" t="s">
        <v>463</v>
      </c>
      <c r="F362" s="1104" t="s">
        <v>81</v>
      </c>
      <c r="G362" s="1104" t="s">
        <v>11</v>
      </c>
      <c r="H362" s="1101" t="s">
        <v>4844</v>
      </c>
      <c r="I362" s="1113"/>
      <c r="J362" s="1114" t="s">
        <v>158</v>
      </c>
      <c r="K362" s="1107" t="e">
        <f>VLOOKUP(A362,[16]K18!$B$5:$K$501,10,0)</f>
        <v>#N/A</v>
      </c>
      <c r="L362" s="1115" t="s">
        <v>75</v>
      </c>
      <c r="M362" s="1107" t="str">
        <f>VLOOKUP(C362,[16]K18!$B$5:$K$501,10,0)</f>
        <v>Mở</v>
      </c>
      <c r="N362" s="1117"/>
      <c r="O362" s="1107">
        <f>VLOOKUP(C362,[16]K18!$B$3:$J$504,9,0)</f>
        <v>37</v>
      </c>
      <c r="P362" s="1118"/>
      <c r="R362" s="1075" t="s">
        <v>4801</v>
      </c>
    </row>
    <row r="363" spans="1:18" ht="32.25" hidden="1" customHeight="1" x14ac:dyDescent="0.2">
      <c r="A363" s="1100">
        <v>289</v>
      </c>
      <c r="B363" s="1101" t="str">
        <f t="shared" si="6"/>
        <v>18.51104111.03</v>
      </c>
      <c r="C363" s="1102" t="str">
        <f>VLOOKUP(B363,'[14]TKB(Tao lop HP_All)'!$B$8:$C$451,2,0)</f>
        <v>201811104111003</v>
      </c>
      <c r="D363" s="1101" t="str">
        <f>VLOOKUP(E363,[15]QuyetdinhPCGD!$B$6:$C$807,2,0)</f>
        <v>1104111</v>
      </c>
      <c r="E363" s="1126" t="s">
        <v>4845</v>
      </c>
      <c r="F363" s="1104" t="s">
        <v>142</v>
      </c>
      <c r="G363" s="1104" t="s">
        <v>9</v>
      </c>
      <c r="H363" s="1101" t="s">
        <v>4808</v>
      </c>
      <c r="I363" s="1113"/>
      <c r="J363" s="1114" t="s">
        <v>158</v>
      </c>
      <c r="K363" s="1107" t="e">
        <f>VLOOKUP(A363,[16]K18!$B$5:$K$501,10,0)</f>
        <v>#N/A</v>
      </c>
      <c r="L363" s="1115" t="s">
        <v>75</v>
      </c>
      <c r="M363" s="1107" t="str">
        <f>VLOOKUP(C363,[16]K18!$B$5:$K$501,10,0)</f>
        <v>Mở</v>
      </c>
      <c r="N363" s="1117"/>
      <c r="O363" s="1107">
        <f>VLOOKUP(C363,[16]K18!$B$3:$J$504,9,0)</f>
        <v>36</v>
      </c>
      <c r="P363" s="1118"/>
      <c r="R363" s="1075" t="s">
        <v>4801</v>
      </c>
    </row>
    <row r="364" spans="1:18" ht="32.25" hidden="1" customHeight="1" x14ac:dyDescent="0.2">
      <c r="A364" s="1100">
        <v>290</v>
      </c>
      <c r="B364" s="1101" t="str">
        <f t="shared" si="6"/>
        <v>18.51104114.03</v>
      </c>
      <c r="C364" s="1112" t="str">
        <f>VLOOKUP(B364,'[14]TKB(Tao lop HP_All)'!$B$8:$C$451,2,0)</f>
        <v>201811104114003</v>
      </c>
      <c r="D364" s="1101" t="str">
        <f>VLOOKUP(E364,[15]QuyetdinhPCGD!$B$6:$C$807,2,0)</f>
        <v>1104114</v>
      </c>
      <c r="E364" s="1147" t="s">
        <v>450</v>
      </c>
      <c r="F364" s="1104" t="s">
        <v>81</v>
      </c>
      <c r="G364" s="1104" t="s">
        <v>11</v>
      </c>
      <c r="H364" s="1101" t="s">
        <v>4808</v>
      </c>
      <c r="I364" s="1113"/>
      <c r="J364" s="1114" t="s">
        <v>158</v>
      </c>
      <c r="K364" s="1116" t="e">
        <f>VLOOKUP(A364,[16]K18!$B$5:$K$501,10,0)</f>
        <v>#N/A</v>
      </c>
      <c r="L364" s="1115" t="s">
        <v>75</v>
      </c>
      <c r="M364" s="1116" t="str">
        <f>VLOOKUP(C364,[16]K18!$B$5:$K$501,10,0)</f>
        <v>Không mở</v>
      </c>
      <c r="N364" s="1117"/>
      <c r="O364" s="1107">
        <f>VLOOKUP(C364,[16]K18!$B$3:$J$504,9,0)</f>
        <v>0</v>
      </c>
      <c r="P364" s="1118"/>
      <c r="R364" s="1075" t="s">
        <v>4801</v>
      </c>
    </row>
    <row r="365" spans="1:18" ht="32.25" hidden="1" customHeight="1" x14ac:dyDescent="0.2">
      <c r="A365" s="1100">
        <v>291</v>
      </c>
      <c r="B365" s="1101" t="str">
        <f t="shared" si="6"/>
        <v>18.51104116.03</v>
      </c>
      <c r="C365" s="1112" t="str">
        <f>VLOOKUP(B365,'[14]TKB(Tao lop HP_All)'!$B$8:$C$451,2,0)</f>
        <v>201811104116003</v>
      </c>
      <c r="D365" s="1101" t="str">
        <f>VLOOKUP(E365,[15]QuyetdinhPCGD!$B$6:$C$807,2,0)</f>
        <v>1104116</v>
      </c>
      <c r="E365" s="1148" t="s">
        <v>452</v>
      </c>
      <c r="F365" s="1104" t="s">
        <v>81</v>
      </c>
      <c r="G365" s="1104" t="s">
        <v>11</v>
      </c>
      <c r="H365" s="1101" t="s">
        <v>4844</v>
      </c>
      <c r="I365" s="1113"/>
      <c r="J365" s="1114" t="s">
        <v>158</v>
      </c>
      <c r="K365" s="1116" t="e">
        <f>VLOOKUP(A365,[16]K18!$B$5:$K$501,10,0)</f>
        <v>#N/A</v>
      </c>
      <c r="L365" s="1115" t="s">
        <v>75</v>
      </c>
      <c r="M365" s="1116" t="str">
        <f>VLOOKUP(C365,[16]K18!$B$5:$K$501,10,0)</f>
        <v>Không mở</v>
      </c>
      <c r="N365" s="1117"/>
      <c r="O365" s="1107">
        <f>VLOOKUP(C365,[16]K18!$B$3:$J$504,9,0)</f>
        <v>0</v>
      </c>
      <c r="P365" s="1118"/>
      <c r="R365" s="1075" t="s">
        <v>4801</v>
      </c>
    </row>
    <row r="366" spans="1:18" ht="32.25" hidden="1" customHeight="1" x14ac:dyDescent="0.2">
      <c r="A366" s="1100">
        <v>292</v>
      </c>
      <c r="B366" s="1101" t="str">
        <f t="shared" si="6"/>
        <v>18.51404114.03</v>
      </c>
      <c r="C366" s="1102" t="str">
        <f>VLOOKUP(B366,'[14]TKB(Tao lop HP_All)'!$B$8:$C$451,2,0)</f>
        <v>201811404114003</v>
      </c>
      <c r="D366" s="1101" t="str">
        <f>VLOOKUP(E366,[15]QuyetdinhPCGD!$B$6:$C$807,2,0)</f>
        <v>1404114</v>
      </c>
      <c r="E366" s="1129" t="s">
        <v>301</v>
      </c>
      <c r="F366" s="1104" t="s">
        <v>81</v>
      </c>
      <c r="G366" s="1104" t="s">
        <v>10</v>
      </c>
      <c r="H366" s="1101" t="s">
        <v>4808</v>
      </c>
      <c r="I366" s="1113"/>
      <c r="J366" s="1114" t="s">
        <v>158</v>
      </c>
      <c r="K366" s="1107" t="e">
        <f>VLOOKUP(A366,[16]K18!$B$5:$K$501,10,0)</f>
        <v>#N/A</v>
      </c>
      <c r="L366" s="1115" t="s">
        <v>75</v>
      </c>
      <c r="M366" s="1107" t="str">
        <f>VLOOKUP(C366,[16]K18!$B$5:$K$501,10,0)</f>
        <v>Mở</v>
      </c>
      <c r="N366" s="1117"/>
      <c r="O366" s="1107">
        <f>VLOOKUP(C366,[16]K18!$B$3:$J$504,9,0)</f>
        <v>37</v>
      </c>
      <c r="P366" s="1118"/>
      <c r="R366" s="1075" t="s">
        <v>4801</v>
      </c>
    </row>
    <row r="367" spans="1:18" ht="32.25" hidden="1" customHeight="1" x14ac:dyDescent="0.2">
      <c r="A367" s="1100">
        <v>293</v>
      </c>
      <c r="B367" s="1101" t="str">
        <f t="shared" si="6"/>
        <v>18.51404133.03</v>
      </c>
      <c r="C367" s="1112" t="str">
        <f>VLOOKUP(B367,'[14]TKB(Tao lop HP_All)'!$B$8:$C$451,2,0)</f>
        <v>201811404133003</v>
      </c>
      <c r="D367" s="1101" t="str">
        <f>VLOOKUP(E367,[15]QuyetdinhPCGD!$B$6:$C$807,2,0)</f>
        <v>1404133</v>
      </c>
      <c r="E367" s="1125" t="s">
        <v>384</v>
      </c>
      <c r="F367" s="1104" t="s">
        <v>81</v>
      </c>
      <c r="G367" s="1104" t="s">
        <v>10</v>
      </c>
      <c r="H367" s="1101" t="s">
        <v>4844</v>
      </c>
      <c r="I367" s="1113"/>
      <c r="J367" s="1114" t="s">
        <v>158</v>
      </c>
      <c r="K367" s="1116" t="e">
        <f>VLOOKUP(A367,[16]K18!$B$5:$K$501,10,0)</f>
        <v>#N/A</v>
      </c>
      <c r="L367" s="1115" t="s">
        <v>75</v>
      </c>
      <c r="M367" s="1116" t="str">
        <f>VLOOKUP(C367,[16]K18!$B$5:$K$501,10,0)</f>
        <v>Không mở</v>
      </c>
      <c r="N367" s="1117"/>
      <c r="O367" s="1107">
        <f>VLOOKUP(C367,[16]K18!$B$3:$J$504,9,0)</f>
        <v>0</v>
      </c>
      <c r="P367" s="1118"/>
      <c r="R367" s="1075" t="s">
        <v>4801</v>
      </c>
    </row>
    <row r="368" spans="1:18" ht="32.25" hidden="1" customHeight="1" x14ac:dyDescent="0.2">
      <c r="A368" s="1100">
        <v>294</v>
      </c>
      <c r="B368" s="1101" t="str">
        <f t="shared" si="6"/>
        <v>18.51304132.05</v>
      </c>
      <c r="C368" s="1102" t="str">
        <f>VLOOKUP(B368,'[14]TKB(Tao lop HP_All)'!$B$8:$C$451,2,0)</f>
        <v>201811304132005</v>
      </c>
      <c r="D368" s="1101" t="str">
        <f>VLOOKUP(E368,[15]QuyetdinhPCGD!$B$6:$C$807,2,0)</f>
        <v>1304132</v>
      </c>
      <c r="E368" s="1126" t="s">
        <v>4846</v>
      </c>
      <c r="F368" s="1104" t="s">
        <v>60</v>
      </c>
      <c r="G368" s="1104" t="s">
        <v>8</v>
      </c>
      <c r="H368" s="1101" t="s">
        <v>4808</v>
      </c>
      <c r="I368" s="1113"/>
      <c r="J368" s="1114" t="s">
        <v>1857</v>
      </c>
      <c r="K368" s="1107" t="e">
        <f>VLOOKUP(A368,[16]K18!$B$5:$K$501,10,0)</f>
        <v>#N/A</v>
      </c>
      <c r="L368" s="1115" t="s">
        <v>112</v>
      </c>
      <c r="M368" s="1107" t="str">
        <f>VLOOKUP(C368,[16]K18!$B$5:$K$501,10,0)</f>
        <v>Mở</v>
      </c>
      <c r="N368" s="1117"/>
      <c r="O368" s="1107">
        <f>VLOOKUP(C368,[16]K18!$B$3:$J$504,9,0)</f>
        <v>45</v>
      </c>
      <c r="P368" s="1118"/>
      <c r="R368" s="1075" t="s">
        <v>4801</v>
      </c>
    </row>
    <row r="369" spans="1:18" ht="32.25" hidden="1" customHeight="1" x14ac:dyDescent="0.2">
      <c r="A369" s="1100">
        <v>295</v>
      </c>
      <c r="B369" s="1101" t="str">
        <f t="shared" si="6"/>
        <v>18.51304132.06</v>
      </c>
      <c r="C369" s="1112" t="str">
        <f>VLOOKUP(B369,'[14]TKB(Tao lop HP_All)'!$B$8:$C$451,2,0)</f>
        <v>201811304132006</v>
      </c>
      <c r="D369" s="1101" t="str">
        <f>VLOOKUP(E369,[15]QuyetdinhPCGD!$B$6:$C$807,2,0)</f>
        <v>1304132</v>
      </c>
      <c r="E369" s="1126" t="s">
        <v>4846</v>
      </c>
      <c r="F369" s="1104" t="s">
        <v>91</v>
      </c>
      <c r="G369" s="1104" t="s">
        <v>8</v>
      </c>
      <c r="H369" s="1101" t="s">
        <v>4808</v>
      </c>
      <c r="I369" s="1113"/>
      <c r="J369" s="1114" t="s">
        <v>1857</v>
      </c>
      <c r="K369" s="1116" t="e">
        <f>VLOOKUP(A369,[16]K18!$B$5:$K$501,10,0)</f>
        <v>#N/A</v>
      </c>
      <c r="L369" s="1115" t="s">
        <v>115</v>
      </c>
      <c r="M369" s="1116" t="str">
        <f>VLOOKUP(C369,[16]K18!$B$5:$K$501,10,0)</f>
        <v>Không mở</v>
      </c>
      <c r="N369" s="1117"/>
      <c r="O369" s="1107">
        <f>VLOOKUP(C369,[16]K18!$B$3:$J$504,9,0)</f>
        <v>1</v>
      </c>
      <c r="P369" s="1118"/>
      <c r="R369" s="1075" t="s">
        <v>4801</v>
      </c>
    </row>
    <row r="370" spans="1:18" ht="32.25" hidden="1" customHeight="1" x14ac:dyDescent="0.2">
      <c r="A370" s="1100">
        <v>296</v>
      </c>
      <c r="B370" s="1101" t="str">
        <f t="shared" si="6"/>
        <v>18.51604162.03</v>
      </c>
      <c r="C370" s="1112" t="str">
        <f>VLOOKUP(B370,'[14]TKB(Tao lop HP_All)'!$B$8:$C$451,2,0)</f>
        <v>201811604162003</v>
      </c>
      <c r="D370" s="1101" t="str">
        <f>VLOOKUP(E370,[15]QuyetdinhPCGD!$B$6:$C$807,2,0)</f>
        <v>1604162</v>
      </c>
      <c r="E370" s="1125" t="s">
        <v>2416</v>
      </c>
      <c r="F370" s="1104" t="s">
        <v>81</v>
      </c>
      <c r="G370" s="1104" t="s">
        <v>10</v>
      </c>
      <c r="H370" s="1101" t="s">
        <v>4844</v>
      </c>
      <c r="I370" s="1113"/>
      <c r="J370" s="1114" t="s">
        <v>158</v>
      </c>
      <c r="K370" s="1116" t="e">
        <f>VLOOKUP(A370,[16]K18!$B$5:$K$501,10,0)</f>
        <v>#N/A</v>
      </c>
      <c r="L370" s="1115" t="s">
        <v>75</v>
      </c>
      <c r="M370" s="1116" t="str">
        <f>VLOOKUP(C370,[16]K18!$B$5:$K$501,10,0)</f>
        <v>Không mở</v>
      </c>
      <c r="N370" s="1117"/>
      <c r="O370" s="1107">
        <f>VLOOKUP(C370,[16]K18!$B$3:$J$504,9,0)</f>
        <v>0</v>
      </c>
      <c r="P370" s="1118"/>
      <c r="R370" s="1075" t="s">
        <v>4801</v>
      </c>
    </row>
    <row r="371" spans="1:18" ht="32.25" hidden="1" customHeight="1" x14ac:dyDescent="0.2">
      <c r="A371" s="1100">
        <v>297</v>
      </c>
      <c r="B371" s="1101" t="str">
        <f t="shared" si="6"/>
        <v>18.51104105.04</v>
      </c>
      <c r="C371" s="1102" t="str">
        <f>VLOOKUP(B371,'[14]TKB(Tao lop HP_All)'!$B$8:$C$451,2,0)</f>
        <v>201811104105004</v>
      </c>
      <c r="D371" s="1101" t="str">
        <f>VLOOKUP(E371,[15]QuyetdinhPCGD!$B$6:$C$807,2,0)</f>
        <v>1104105</v>
      </c>
      <c r="E371" s="1148" t="s">
        <v>463</v>
      </c>
      <c r="F371" s="1104" t="s">
        <v>85</v>
      </c>
      <c r="G371" s="1104" t="s">
        <v>11</v>
      </c>
      <c r="H371" s="1101" t="s">
        <v>4844</v>
      </c>
      <c r="I371" s="1113"/>
      <c r="J371" s="1114" t="s">
        <v>159</v>
      </c>
      <c r="K371" s="1107" t="e">
        <f>VLOOKUP(A371,[16]K18!$B$5:$K$501,10,0)</f>
        <v>#N/A</v>
      </c>
      <c r="L371" s="1115" t="s">
        <v>89</v>
      </c>
      <c r="M371" s="1107" t="str">
        <f>VLOOKUP(C371,[16]K18!$B$5:$K$501,10,0)</f>
        <v>Mở</v>
      </c>
      <c r="N371" s="1117"/>
      <c r="O371" s="1107">
        <f>VLOOKUP(C371,[16]K18!$B$3:$J$504,9,0)</f>
        <v>50</v>
      </c>
      <c r="P371" s="1118"/>
      <c r="R371" s="1075" t="s">
        <v>4798</v>
      </c>
    </row>
    <row r="372" spans="1:18" ht="32.25" hidden="1" customHeight="1" x14ac:dyDescent="0.2">
      <c r="A372" s="1100">
        <v>298</v>
      </c>
      <c r="B372" s="1101" t="str">
        <f t="shared" si="6"/>
        <v>18.51104111.04</v>
      </c>
      <c r="C372" s="1102" t="str">
        <f>VLOOKUP(B372,'[14]TKB(Tao lop HP_All)'!$B$8:$C$451,2,0)</f>
        <v>201811104111004</v>
      </c>
      <c r="D372" s="1101" t="str">
        <f>VLOOKUP(E372,[15]QuyetdinhPCGD!$B$6:$C$807,2,0)</f>
        <v>1104111</v>
      </c>
      <c r="E372" s="1126" t="s">
        <v>4845</v>
      </c>
      <c r="F372" s="1104" t="s">
        <v>138</v>
      </c>
      <c r="G372" s="1104" t="s">
        <v>9</v>
      </c>
      <c r="H372" s="1101" t="s">
        <v>4808</v>
      </c>
      <c r="I372" s="1113"/>
      <c r="J372" s="1114" t="s">
        <v>159</v>
      </c>
      <c r="K372" s="1107" t="e">
        <f>VLOOKUP(A372,[16]K18!$B$5:$K$501,10,0)</f>
        <v>#N/A</v>
      </c>
      <c r="L372" s="1115" t="s">
        <v>89</v>
      </c>
      <c r="M372" s="1107" t="str">
        <f>VLOOKUP(C372,[16]K18!$B$5:$K$501,10,0)</f>
        <v>Mở</v>
      </c>
      <c r="N372" s="1117"/>
      <c r="O372" s="1107">
        <f>VLOOKUP(C372,[16]K18!$B$3:$J$504,9,0)</f>
        <v>59</v>
      </c>
      <c r="P372" s="1118"/>
      <c r="R372" s="1075" t="s">
        <v>4798</v>
      </c>
    </row>
    <row r="373" spans="1:18" ht="32.25" hidden="1" customHeight="1" x14ac:dyDescent="0.2">
      <c r="A373" s="1100">
        <v>299</v>
      </c>
      <c r="B373" s="1101" t="str">
        <f t="shared" si="6"/>
        <v>18.51104114.04</v>
      </c>
      <c r="C373" s="1112" t="str">
        <f>VLOOKUP(B373,'[14]TKB(Tao lop HP_All)'!$B$8:$C$451,2,0)</f>
        <v>201811104114004</v>
      </c>
      <c r="D373" s="1101" t="str">
        <f>VLOOKUP(E373,[15]QuyetdinhPCGD!$B$6:$C$807,2,0)</f>
        <v>1104114</v>
      </c>
      <c r="E373" s="1147" t="s">
        <v>450</v>
      </c>
      <c r="F373" s="1104" t="s">
        <v>85</v>
      </c>
      <c r="G373" s="1104" t="s">
        <v>11</v>
      </c>
      <c r="H373" s="1101" t="s">
        <v>4808</v>
      </c>
      <c r="I373" s="1113"/>
      <c r="J373" s="1114" t="s">
        <v>159</v>
      </c>
      <c r="K373" s="1116" t="e">
        <f>VLOOKUP(A373,[16]K18!$B$5:$K$501,10,0)</f>
        <v>#N/A</v>
      </c>
      <c r="L373" s="1115" t="s">
        <v>89</v>
      </c>
      <c r="M373" s="1116" t="str">
        <f>VLOOKUP(C373,[16]K18!$B$5:$K$501,10,0)</f>
        <v>Không mở</v>
      </c>
      <c r="N373" s="1117"/>
      <c r="O373" s="1107">
        <f>VLOOKUP(C373,[16]K18!$B$3:$J$504,9,0)</f>
        <v>0</v>
      </c>
      <c r="P373" s="1118"/>
      <c r="R373" s="1075" t="s">
        <v>4798</v>
      </c>
    </row>
    <row r="374" spans="1:18" ht="32.25" hidden="1" customHeight="1" x14ac:dyDescent="0.2">
      <c r="A374" s="1100">
        <v>300</v>
      </c>
      <c r="B374" s="1101" t="str">
        <f t="shared" si="6"/>
        <v>18.51104116.04</v>
      </c>
      <c r="C374" s="1112" t="str">
        <f>VLOOKUP(B374,'[14]TKB(Tao lop HP_All)'!$B$8:$C$451,2,0)</f>
        <v>201811104116004</v>
      </c>
      <c r="D374" s="1101" t="str">
        <f>VLOOKUP(E374,[15]QuyetdinhPCGD!$B$6:$C$807,2,0)</f>
        <v>1104116</v>
      </c>
      <c r="E374" s="1148" t="s">
        <v>452</v>
      </c>
      <c r="F374" s="1104" t="s">
        <v>85</v>
      </c>
      <c r="G374" s="1104" t="s">
        <v>11</v>
      </c>
      <c r="H374" s="1101" t="s">
        <v>4844</v>
      </c>
      <c r="I374" s="1113"/>
      <c r="J374" s="1114" t="s">
        <v>159</v>
      </c>
      <c r="K374" s="1116" t="e">
        <f>VLOOKUP(A374,[16]K18!$B$5:$K$501,10,0)</f>
        <v>#N/A</v>
      </c>
      <c r="L374" s="1115" t="s">
        <v>89</v>
      </c>
      <c r="M374" s="1116" t="str">
        <f>VLOOKUP(C374,[16]K18!$B$5:$K$501,10,0)</f>
        <v>Không mở</v>
      </c>
      <c r="N374" s="1117"/>
      <c r="O374" s="1107">
        <f>VLOOKUP(C374,[16]K18!$B$3:$J$504,9,0)</f>
        <v>0</v>
      </c>
      <c r="P374" s="1118"/>
      <c r="R374" s="1075" t="s">
        <v>4798</v>
      </c>
    </row>
    <row r="375" spans="1:18" ht="32.25" hidden="1" customHeight="1" x14ac:dyDescent="0.2">
      <c r="A375" s="1100">
        <v>301</v>
      </c>
      <c r="B375" s="1101" t="str">
        <f t="shared" si="6"/>
        <v>18.51404114.04</v>
      </c>
      <c r="C375" s="1102" t="str">
        <f>VLOOKUP(B375,'[14]TKB(Tao lop HP_All)'!$B$8:$C$451,2,0)</f>
        <v>201811404114004</v>
      </c>
      <c r="D375" s="1101" t="str">
        <f>VLOOKUP(E375,[15]QuyetdinhPCGD!$B$6:$C$807,2,0)</f>
        <v>1404114</v>
      </c>
      <c r="E375" s="1129" t="s">
        <v>301</v>
      </c>
      <c r="F375" s="1104" t="s">
        <v>85</v>
      </c>
      <c r="G375" s="1104" t="s">
        <v>10</v>
      </c>
      <c r="H375" s="1101" t="s">
        <v>4808</v>
      </c>
      <c r="I375" s="1113"/>
      <c r="J375" s="1114" t="s">
        <v>159</v>
      </c>
      <c r="K375" s="1107" t="e">
        <f>VLOOKUP(A375,[16]K18!$B$5:$K$501,10,0)</f>
        <v>#N/A</v>
      </c>
      <c r="L375" s="1115" t="s">
        <v>89</v>
      </c>
      <c r="M375" s="1107" t="str">
        <f>VLOOKUP(C375,[16]K18!$B$5:$K$501,10,0)</f>
        <v>Mở</v>
      </c>
      <c r="N375" s="1117"/>
      <c r="O375" s="1107">
        <f>VLOOKUP(C375,[16]K18!$B$3:$J$504,9,0)</f>
        <v>53</v>
      </c>
      <c r="P375" s="1118"/>
      <c r="R375" s="1075" t="s">
        <v>4798</v>
      </c>
    </row>
    <row r="376" spans="1:18" ht="32.25" hidden="1" customHeight="1" x14ac:dyDescent="0.2">
      <c r="A376" s="1100">
        <v>302</v>
      </c>
      <c r="B376" s="1101" t="str">
        <f t="shared" si="6"/>
        <v>18.51404133.04</v>
      </c>
      <c r="C376" s="1112" t="str">
        <f>VLOOKUP(B376,'[14]TKB(Tao lop HP_All)'!$B$8:$C$451,2,0)</f>
        <v>201811404133004</v>
      </c>
      <c r="D376" s="1101" t="str">
        <f>VLOOKUP(E376,[15]QuyetdinhPCGD!$B$6:$C$807,2,0)</f>
        <v>1404133</v>
      </c>
      <c r="E376" s="1125" t="s">
        <v>384</v>
      </c>
      <c r="F376" s="1104" t="s">
        <v>85</v>
      </c>
      <c r="G376" s="1104" t="s">
        <v>10</v>
      </c>
      <c r="H376" s="1101" t="s">
        <v>4844</v>
      </c>
      <c r="I376" s="1113"/>
      <c r="J376" s="1114" t="s">
        <v>159</v>
      </c>
      <c r="K376" s="1116" t="e">
        <f>VLOOKUP(A376,[16]K18!$B$5:$K$501,10,0)</f>
        <v>#N/A</v>
      </c>
      <c r="L376" s="1115" t="s">
        <v>89</v>
      </c>
      <c r="M376" s="1116" t="str">
        <f>VLOOKUP(C376,[16]K18!$B$5:$K$501,10,0)</f>
        <v>Không mở</v>
      </c>
      <c r="N376" s="1117"/>
      <c r="O376" s="1107">
        <f>VLOOKUP(C376,[16]K18!$B$3:$J$504,9,0)</f>
        <v>0</v>
      </c>
      <c r="P376" s="1118"/>
      <c r="R376" s="1075" t="s">
        <v>4798</v>
      </c>
    </row>
    <row r="377" spans="1:18" ht="32.25" hidden="1" customHeight="1" thickBot="1" x14ac:dyDescent="0.25">
      <c r="A377" s="1100">
        <v>303</v>
      </c>
      <c r="B377" s="1101" t="str">
        <f t="shared" si="6"/>
        <v>18.51604162.04</v>
      </c>
      <c r="C377" s="1112" t="str">
        <f>VLOOKUP(B377,'[14]TKB(Tao lop HP_All)'!$B$8:$C$451,2,0)</f>
        <v>201811604162004</v>
      </c>
      <c r="D377" s="1101" t="str">
        <f>VLOOKUP(E377,[15]QuyetdinhPCGD!$B$6:$C$807,2,0)</f>
        <v>1604162</v>
      </c>
      <c r="E377" s="1125" t="s">
        <v>2416</v>
      </c>
      <c r="F377" s="1104" t="s">
        <v>85</v>
      </c>
      <c r="G377" s="1104" t="s">
        <v>10</v>
      </c>
      <c r="H377" s="1101" t="s">
        <v>4844</v>
      </c>
      <c r="I377" s="1113"/>
      <c r="J377" s="1114" t="s">
        <v>159</v>
      </c>
      <c r="K377" s="1116" t="e">
        <f>VLOOKUP(A377,[16]K18!$B$5:$K$501,10,0)</f>
        <v>#N/A</v>
      </c>
      <c r="L377" s="1115" t="s">
        <v>89</v>
      </c>
      <c r="M377" s="1116" t="str">
        <f>VLOOKUP(C377,[16]K18!$B$5:$K$501,10,0)</f>
        <v>Không mở</v>
      </c>
      <c r="N377" s="1117"/>
      <c r="O377" s="1107">
        <f>VLOOKUP(C377,[16]K18!$B$3:$J$504,9,0)</f>
        <v>0</v>
      </c>
      <c r="P377" s="1118"/>
      <c r="R377" s="1075" t="s">
        <v>4798</v>
      </c>
    </row>
    <row r="378" spans="1:18" ht="32.25" hidden="1" customHeight="1" x14ac:dyDescent="0.2">
      <c r="A378" s="1100">
        <v>304</v>
      </c>
      <c r="B378" s="1101" t="str">
        <f t="shared" si="6"/>
        <v>18.50204101.01</v>
      </c>
      <c r="C378" s="1102" t="str">
        <f>VLOOKUP(B378,'[14]TKB(Tao lop HP_All)'!$B$8:$C$451,2,0)</f>
        <v>201810204101001</v>
      </c>
      <c r="D378" s="1101" t="str">
        <f>VLOOKUP(E378,[15]QuyetdinhPCGD!$B$6:$C$807,2,0)</f>
        <v>0204101</v>
      </c>
      <c r="E378" s="1148" t="s">
        <v>4847</v>
      </c>
      <c r="F378" s="1104" t="s">
        <v>71</v>
      </c>
      <c r="G378" s="1104" t="s">
        <v>12</v>
      </c>
      <c r="H378" s="1111" t="s">
        <v>4800</v>
      </c>
      <c r="I378" s="1113"/>
      <c r="J378" s="1114" t="s">
        <v>683</v>
      </c>
      <c r="K378" s="1107" t="e">
        <f>VLOOKUP(A378,[16]K18!$B$5:$K$501,10,0)</f>
        <v>#N/A</v>
      </c>
      <c r="L378" s="1115" t="s">
        <v>62</v>
      </c>
      <c r="M378" s="1107" t="str">
        <f>VLOOKUP(C378,[16]K18!$B$5:$K$501,10,0)</f>
        <v>Mở</v>
      </c>
      <c r="N378" s="1134" t="s">
        <v>2143</v>
      </c>
      <c r="O378" s="1107">
        <f>VLOOKUP(C378,[16]K18!$B$3:$J$504,9,0)</f>
        <v>72</v>
      </c>
      <c r="P378" s="1118"/>
      <c r="R378" s="1075" t="s">
        <v>4798</v>
      </c>
    </row>
    <row r="379" spans="1:18" ht="32.25" hidden="1" customHeight="1" x14ac:dyDescent="0.2">
      <c r="A379" s="1100">
        <v>305</v>
      </c>
      <c r="B379" s="1101" t="str">
        <f t="shared" si="6"/>
        <v>18.50204115.01</v>
      </c>
      <c r="C379" s="1102" t="str">
        <f>VLOOKUP(B379,'[14]TKB(Tao lop HP_All)'!$B$8:$C$451,2,0)</f>
        <v>201810204115001</v>
      </c>
      <c r="D379" s="1101" t="str">
        <f>VLOOKUP(E379,[15]QuyetdinhPCGD!$B$6:$C$807,2,0)</f>
        <v>0204115</v>
      </c>
      <c r="E379" s="1126" t="s">
        <v>3680</v>
      </c>
      <c r="F379" s="1104" t="s">
        <v>138</v>
      </c>
      <c r="G379" s="1104" t="s">
        <v>8</v>
      </c>
      <c r="H379" s="1101" t="s">
        <v>4800</v>
      </c>
      <c r="I379" s="1113"/>
      <c r="J379" s="1114" t="s">
        <v>683</v>
      </c>
      <c r="K379" s="1107" t="e">
        <f>VLOOKUP(A379,[16]K18!$B$5:$K$501,10,0)</f>
        <v>#N/A</v>
      </c>
      <c r="L379" s="1115" t="s">
        <v>62</v>
      </c>
      <c r="M379" s="1107" t="str">
        <f>VLOOKUP(C379,[16]K18!$B$5:$K$501,10,0)</f>
        <v>Mở</v>
      </c>
      <c r="N379" s="1117"/>
      <c r="O379" s="1107">
        <f>VLOOKUP(C379,[16]K18!$B$3:$J$504,9,0)</f>
        <v>76</v>
      </c>
      <c r="P379" s="1118"/>
      <c r="R379" s="1075" t="s">
        <v>4798</v>
      </c>
    </row>
    <row r="380" spans="1:18" ht="32.25" hidden="1" customHeight="1" x14ac:dyDescent="0.2">
      <c r="A380" s="1100">
        <v>306</v>
      </c>
      <c r="B380" s="1101" t="str">
        <f t="shared" si="6"/>
        <v>18.50304164.01</v>
      </c>
      <c r="C380" s="1112" t="str">
        <f>VLOOKUP(B380,'[14]TKB(Tao lop HP_All)'!$B$8:$C$451,2,0)</f>
        <v>201810304164001</v>
      </c>
      <c r="D380" s="1101" t="str">
        <f>VLOOKUP(E380,[15]QuyetdinhPCGD!$B$6:$C$807,2,0)</f>
        <v>0304164</v>
      </c>
      <c r="E380" s="1147" t="s">
        <v>4848</v>
      </c>
      <c r="F380" s="1104" t="s">
        <v>71</v>
      </c>
      <c r="G380" s="1104" t="s">
        <v>12</v>
      </c>
      <c r="H380" s="1101" t="s">
        <v>4800</v>
      </c>
      <c r="I380" s="1113"/>
      <c r="J380" s="1114" t="s">
        <v>683</v>
      </c>
      <c r="K380" s="1116" t="e">
        <f>VLOOKUP(A380,[16]K18!$B$5:$K$501,10,0)</f>
        <v>#N/A</v>
      </c>
      <c r="L380" s="1115" t="s">
        <v>62</v>
      </c>
      <c r="M380" s="1116" t="str">
        <f>VLOOKUP(C380,[16]K18!$B$5:$K$501,10,0)</f>
        <v>Không mở</v>
      </c>
      <c r="N380" s="1117"/>
      <c r="O380" s="1107">
        <f>VLOOKUP(C380,[16]K18!$B$3:$J$504,9,0)</f>
        <v>1</v>
      </c>
      <c r="P380" s="1118"/>
      <c r="R380" s="1075" t="s">
        <v>4798</v>
      </c>
    </row>
    <row r="381" spans="1:18" ht="32.25" hidden="1" customHeight="1" x14ac:dyDescent="0.2">
      <c r="A381" s="1100">
        <v>307</v>
      </c>
      <c r="B381" s="1101" t="str">
        <f t="shared" si="6"/>
        <v>18.50204123.01</v>
      </c>
      <c r="C381" s="1102" t="str">
        <f>VLOOKUP(B381,'[14]TKB(Tao lop HP_All)'!$B$8:$C$451,2,0)</f>
        <v>201810204123001</v>
      </c>
      <c r="D381" s="1101" t="str">
        <f>VLOOKUP(E381,[15]QuyetdinhPCGD!$B$6:$C$807,2,0)</f>
        <v>0204123</v>
      </c>
      <c r="E381" s="1126" t="s">
        <v>3682</v>
      </c>
      <c r="F381" s="1104" t="s">
        <v>68</v>
      </c>
      <c r="G381" s="1104" t="s">
        <v>10</v>
      </c>
      <c r="H381" s="1101" t="s">
        <v>4800</v>
      </c>
      <c r="I381" s="1113"/>
      <c r="J381" s="1114" t="s">
        <v>683</v>
      </c>
      <c r="K381" s="1107" t="e">
        <f>VLOOKUP(A381,[16]K18!$B$5:$K$501,10,0)</f>
        <v>#N/A</v>
      </c>
      <c r="L381" s="1115" t="s">
        <v>62</v>
      </c>
      <c r="M381" s="1107" t="str">
        <f>VLOOKUP(C381,[16]K18!$B$5:$K$501,10,0)</f>
        <v>Mở</v>
      </c>
      <c r="N381" s="1117"/>
      <c r="O381" s="1107">
        <f>VLOOKUP(C381,[16]K18!$B$3:$J$504,9,0)</f>
        <v>76</v>
      </c>
      <c r="P381" s="1118"/>
      <c r="R381" s="1075" t="s">
        <v>4798</v>
      </c>
    </row>
    <row r="382" spans="1:18" ht="32.25" hidden="1" customHeight="1" x14ac:dyDescent="0.2">
      <c r="A382" s="1100">
        <v>308</v>
      </c>
      <c r="B382" s="1101" t="str">
        <f t="shared" si="6"/>
        <v>18.50204126.01</v>
      </c>
      <c r="C382" s="1112" t="str">
        <f>VLOOKUP(B382,'[14]TKB(Tao lop HP_All)'!$B$8:$C$451,2,0)</f>
        <v>201810204126001</v>
      </c>
      <c r="D382" s="1101" t="str">
        <f>VLOOKUP(E382,[15]QuyetdinhPCGD!$B$6:$C$807,2,0)</f>
        <v>0204126</v>
      </c>
      <c r="E382" s="1129" t="s">
        <v>2194</v>
      </c>
      <c r="F382" s="1104" t="s">
        <v>145</v>
      </c>
      <c r="G382" s="1104" t="s">
        <v>9</v>
      </c>
      <c r="H382" s="1101" t="s">
        <v>4800</v>
      </c>
      <c r="I382" s="1113"/>
      <c r="J382" s="1114" t="s">
        <v>683</v>
      </c>
      <c r="K382" s="1116" t="e">
        <f>VLOOKUP(A382,[16]K18!$B$5:$K$501,10,0)</f>
        <v>#N/A</v>
      </c>
      <c r="L382" s="1115" t="s">
        <v>62</v>
      </c>
      <c r="M382" s="1116" t="str">
        <f>VLOOKUP(C382,[16]K18!$B$5:$K$501,10,0)</f>
        <v>Không mở</v>
      </c>
      <c r="N382" s="1117"/>
      <c r="O382" s="1107">
        <f>VLOOKUP(C382,[16]K18!$B$3:$J$504,9,0)</f>
        <v>5</v>
      </c>
      <c r="P382" s="1118"/>
      <c r="R382" s="1075" t="s">
        <v>4798</v>
      </c>
    </row>
    <row r="383" spans="1:18" ht="32.25" hidden="1" customHeight="1" x14ac:dyDescent="0.2">
      <c r="A383" s="1100">
        <v>309</v>
      </c>
      <c r="B383" s="1101" t="str">
        <f t="shared" si="6"/>
        <v>18.51204107.15</v>
      </c>
      <c r="C383" s="1102" t="str">
        <f>VLOOKUP(B383,'[14]TKB(Tao lop HP_All)'!$B$8:$C$451,2,0)</f>
        <v>201811204107015</v>
      </c>
      <c r="D383" s="1101" t="str">
        <f>VLOOKUP(E383,[15]QuyetdinhPCGD!$B$6:$C$807,2,0)</f>
        <v>1204107</v>
      </c>
      <c r="E383" s="1126" t="s">
        <v>288</v>
      </c>
      <c r="F383" s="1104" t="s">
        <v>169</v>
      </c>
      <c r="G383" s="1104" t="s">
        <v>10</v>
      </c>
      <c r="H383" s="1101" t="s">
        <v>4800</v>
      </c>
      <c r="I383" s="1113"/>
      <c r="J383" s="1114" t="s">
        <v>683</v>
      </c>
      <c r="K383" s="1107" t="e">
        <f>VLOOKUP(A383,[16]K18!$B$5:$K$501,10,0)</f>
        <v>#N/A</v>
      </c>
      <c r="L383" s="1115" t="s">
        <v>353</v>
      </c>
      <c r="M383" s="1107" t="str">
        <f>VLOOKUP(C383,[16]K18!$B$5:$K$501,10,0)</f>
        <v>Mở</v>
      </c>
      <c r="N383" s="1117"/>
      <c r="O383" s="1107">
        <f>VLOOKUP(C383,[16]K18!$B$3:$J$504,9,0)</f>
        <v>76</v>
      </c>
      <c r="P383" s="1118"/>
      <c r="R383" s="1075" t="s">
        <v>4798</v>
      </c>
    </row>
    <row r="384" spans="1:18" ht="32.25" hidden="1" customHeight="1" x14ac:dyDescent="0.2">
      <c r="A384" s="1100">
        <v>310</v>
      </c>
      <c r="B384" s="1101" t="str">
        <f t="shared" si="6"/>
        <v>18.50204133.01</v>
      </c>
      <c r="C384" s="1102" t="str">
        <f>VLOOKUP(B384,'[14]TKB(Tao lop HP_All)'!$B$8:$C$451,2,0)</f>
        <v>201810204133001</v>
      </c>
      <c r="D384" s="1101" t="str">
        <f>VLOOKUP(E384,[15]QuyetdinhPCGD!$B$6:$C$807,2,0)</f>
        <v>0204133</v>
      </c>
      <c r="E384" s="1126" t="s">
        <v>519</v>
      </c>
      <c r="F384" s="1104" t="s">
        <v>98</v>
      </c>
      <c r="G384" s="1104" t="s">
        <v>9</v>
      </c>
      <c r="H384" s="1101" t="s">
        <v>4800</v>
      </c>
      <c r="I384" s="1113"/>
      <c r="J384" s="1114" t="s">
        <v>683</v>
      </c>
      <c r="K384" s="1107" t="e">
        <f>VLOOKUP(A384,[16]K18!$B$5:$K$501,10,0)</f>
        <v>#N/A</v>
      </c>
      <c r="L384" s="1115" t="s">
        <v>62</v>
      </c>
      <c r="M384" s="1107" t="str">
        <f>VLOOKUP(C384,[16]K18!$B$5:$K$501,10,0)</f>
        <v>Mở</v>
      </c>
      <c r="N384" s="1117"/>
      <c r="O384" s="1107">
        <f>VLOOKUP(C384,[16]K18!$B$3:$J$504,9,0)</f>
        <v>75</v>
      </c>
      <c r="P384" s="1118"/>
      <c r="R384" s="1075" t="s">
        <v>4798</v>
      </c>
    </row>
    <row r="385" spans="1:18" ht="32.25" hidden="1" customHeight="1" x14ac:dyDescent="0.2">
      <c r="A385" s="1100">
        <v>311</v>
      </c>
      <c r="B385" s="1101" t="str">
        <f t="shared" si="6"/>
        <v>18.50204138.01</v>
      </c>
      <c r="C385" s="1112" t="str">
        <f>VLOOKUP(B385,'[14]TKB(Tao lop HP_All)'!$B$8:$C$451,2,0)</f>
        <v>201810204138001</v>
      </c>
      <c r="D385" s="1101" t="str">
        <f>VLOOKUP(E385,[15]QuyetdinhPCGD!$B$6:$C$807,2,0)</f>
        <v>0204138</v>
      </c>
      <c r="E385" s="1138" t="s">
        <v>535</v>
      </c>
      <c r="F385" s="1104" t="s">
        <v>138</v>
      </c>
      <c r="G385" s="1104" t="s">
        <v>13</v>
      </c>
      <c r="H385" s="1101" t="s">
        <v>4849</v>
      </c>
      <c r="I385" s="1113"/>
      <c r="J385" s="1114" t="s">
        <v>683</v>
      </c>
      <c r="K385" s="1116" t="e">
        <f>VLOOKUP(A385,[16]K18!$B$5:$K$501,10,0)</f>
        <v>#N/A</v>
      </c>
      <c r="L385" s="1115" t="s">
        <v>62</v>
      </c>
      <c r="M385" s="1116" t="str">
        <f>VLOOKUP(C385,[16]K18!$B$5:$K$501,10,0)</f>
        <v>Không mở</v>
      </c>
      <c r="N385" s="1117"/>
      <c r="O385" s="1107">
        <f>VLOOKUP(C385,[16]K18!$B$3:$J$504,9,0)</f>
        <v>6</v>
      </c>
      <c r="P385" s="1118"/>
      <c r="R385" s="1075" t="s">
        <v>4798</v>
      </c>
    </row>
    <row r="386" spans="1:18" ht="32.25" hidden="1" customHeight="1" x14ac:dyDescent="0.2">
      <c r="A386" s="1100">
        <v>312</v>
      </c>
      <c r="B386" s="1101" t="str">
        <f t="shared" si="6"/>
        <v>18.50204138.02</v>
      </c>
      <c r="C386" s="1112" t="str">
        <f>VLOOKUP(B386,'[14]TKB(Tao lop HP_All)'!$B$8:$C$451,2,0)</f>
        <v>201810204138002</v>
      </c>
      <c r="D386" s="1101" t="str">
        <f>VLOOKUP(E386,[15]QuyetdinhPCGD!$B$6:$C$807,2,0)</f>
        <v>0204138</v>
      </c>
      <c r="E386" s="1138" t="s">
        <v>535</v>
      </c>
      <c r="F386" s="1104" t="s">
        <v>142</v>
      </c>
      <c r="G386" s="1104" t="s">
        <v>13</v>
      </c>
      <c r="H386" s="1101" t="s">
        <v>4849</v>
      </c>
      <c r="I386" s="1113"/>
      <c r="J386" s="1114" t="s">
        <v>683</v>
      </c>
      <c r="K386" s="1116" t="e">
        <f>VLOOKUP(A386,[16]K18!$B$5:$K$501,10,0)</f>
        <v>#N/A</v>
      </c>
      <c r="L386" s="1115" t="s">
        <v>70</v>
      </c>
      <c r="M386" s="1116" t="str">
        <f>VLOOKUP(C386,[16]K18!$B$5:$K$501,10,0)</f>
        <v>Không mở</v>
      </c>
      <c r="N386" s="1117"/>
      <c r="O386" s="1107">
        <f>VLOOKUP(C386,[16]K18!$B$3:$J$504,9,0)</f>
        <v>0</v>
      </c>
      <c r="P386" s="1118"/>
      <c r="R386" s="1075" t="s">
        <v>4801</v>
      </c>
    </row>
    <row r="387" spans="1:18" ht="32.25" hidden="1" customHeight="1" x14ac:dyDescent="0.2">
      <c r="A387" s="1100">
        <v>313</v>
      </c>
      <c r="B387" s="1101" t="str">
        <f t="shared" si="6"/>
        <v>18.50204138.03</v>
      </c>
      <c r="C387" s="1112" t="str">
        <f>VLOOKUP(B387,'[14]TKB(Tao lop HP_All)'!$B$8:$C$451,2,0)</f>
        <v>201810204138003</v>
      </c>
      <c r="D387" s="1101" t="str">
        <f>VLOOKUP(E387,[15]QuyetdinhPCGD!$B$6:$C$807,2,0)</f>
        <v>0204138</v>
      </c>
      <c r="E387" s="1138" t="s">
        <v>535</v>
      </c>
      <c r="F387" s="1130" t="s">
        <v>311</v>
      </c>
      <c r="G387" s="1104" t="s">
        <v>13</v>
      </c>
      <c r="H387" s="1101" t="s">
        <v>4849</v>
      </c>
      <c r="I387" s="1113"/>
      <c r="J387" s="1114" t="s">
        <v>683</v>
      </c>
      <c r="K387" s="1116" t="e">
        <f>VLOOKUP(A387,[16]K18!$B$5:$K$501,10,0)</f>
        <v>#N/A</v>
      </c>
      <c r="L387" s="1115" t="s">
        <v>75</v>
      </c>
      <c r="M387" s="1116" t="str">
        <f>VLOOKUP(C387,[16]K18!$B$5:$K$501,10,0)</f>
        <v>Không mở</v>
      </c>
      <c r="N387" s="1117"/>
      <c r="O387" s="1107">
        <f>VLOOKUP(C387,[16]K18!$B$3:$J$504,9,0)</f>
        <v>0</v>
      </c>
      <c r="P387" s="1118"/>
      <c r="R387" s="1075" t="s">
        <v>4828</v>
      </c>
    </row>
    <row r="388" spans="1:18" ht="32.25" hidden="1" customHeight="1" x14ac:dyDescent="0.2">
      <c r="A388" s="1100">
        <v>314</v>
      </c>
      <c r="B388" s="1101" t="str">
        <f t="shared" si="6"/>
        <v>18.51304136.11</v>
      </c>
      <c r="C388" s="1102" t="str">
        <f>VLOOKUP(B388,'[14]TKB(Tao lop HP_All)'!$B$8:$C$451,2,0)</f>
        <v>201811304136011</v>
      </c>
      <c r="D388" s="1101" t="str">
        <f>VLOOKUP(E388,[15]QuyetdinhPCGD!$B$6:$C$807,2,0)</f>
        <v>1304136</v>
      </c>
      <c r="E388" s="1126" t="s">
        <v>3543</v>
      </c>
      <c r="F388" s="1104" t="s">
        <v>68</v>
      </c>
      <c r="G388" s="1104" t="s">
        <v>11</v>
      </c>
      <c r="H388" s="1101" t="s">
        <v>4800</v>
      </c>
      <c r="I388" s="1113"/>
      <c r="J388" s="1114" t="s">
        <v>4850</v>
      </c>
      <c r="K388" s="1107" t="e">
        <f>VLOOKUP(A388,[16]K18!$B$5:$K$501,10,0)</f>
        <v>#N/A</v>
      </c>
      <c r="L388" s="1115" t="s">
        <v>321</v>
      </c>
      <c r="M388" s="1107" t="str">
        <f>VLOOKUP(C388,[16]K18!$B$5:$K$501,10,0)</f>
        <v>Mở</v>
      </c>
      <c r="N388" s="1117"/>
      <c r="O388" s="1107">
        <f>VLOOKUP(C388,[16]K18!$B$3:$J$504,9,0)</f>
        <v>48</v>
      </c>
      <c r="P388" s="1118"/>
      <c r="R388" s="1075" t="s">
        <v>4798</v>
      </c>
    </row>
    <row r="389" spans="1:18" ht="32.25" hidden="1" customHeight="1" x14ac:dyDescent="0.2">
      <c r="A389" s="1100">
        <v>315</v>
      </c>
      <c r="B389" s="1101" t="str">
        <f t="shared" si="6"/>
        <v>18.51304136.12</v>
      </c>
      <c r="C389" s="1102" t="str">
        <f>VLOOKUP(B389,'[14]TKB(Tao lop HP_All)'!$B$8:$C$451,2,0)</f>
        <v>201811304136012</v>
      </c>
      <c r="D389" s="1101" t="str">
        <f>VLOOKUP(E389,[15]QuyetdinhPCGD!$B$6:$C$807,2,0)</f>
        <v>1304136</v>
      </c>
      <c r="E389" s="1126" t="s">
        <v>3543</v>
      </c>
      <c r="F389" s="1104" t="s">
        <v>94</v>
      </c>
      <c r="G389" s="1104" t="s">
        <v>11</v>
      </c>
      <c r="H389" s="1101" t="s">
        <v>4800</v>
      </c>
      <c r="I389" s="1113"/>
      <c r="J389" s="1114" t="s">
        <v>4850</v>
      </c>
      <c r="K389" s="1107" t="e">
        <f>VLOOKUP(A389,[16]K18!$B$5:$K$501,10,0)</f>
        <v>#N/A</v>
      </c>
      <c r="L389" s="1115" t="s">
        <v>319</v>
      </c>
      <c r="M389" s="1107" t="str">
        <f>VLOOKUP(C389,[16]K18!$B$5:$K$501,10,0)</f>
        <v>Mở</v>
      </c>
      <c r="N389" s="1117"/>
      <c r="O389" s="1107">
        <f>VLOOKUP(C389,[16]K18!$B$3:$J$504,9,0)</f>
        <v>48</v>
      </c>
      <c r="P389" s="1118"/>
      <c r="R389" s="1075" t="s">
        <v>4798</v>
      </c>
    </row>
    <row r="390" spans="1:18" ht="32.25" hidden="1" customHeight="1" x14ac:dyDescent="0.2">
      <c r="A390" s="1100">
        <v>316</v>
      </c>
      <c r="B390" s="1101" t="str">
        <f t="shared" si="6"/>
        <v>18.50204127.01</v>
      </c>
      <c r="C390" s="1102" t="str">
        <f>VLOOKUP(B390,'[14]TKB(Tao lop HP_All)'!$B$8:$C$451,2,0)</f>
        <v>201810204127001</v>
      </c>
      <c r="D390" s="1101" t="str">
        <f>VLOOKUP(E390,[15]QuyetdinhPCGD!$B$6:$C$807,2,0)</f>
        <v>0204127</v>
      </c>
      <c r="E390" s="1125" t="s">
        <v>4851</v>
      </c>
      <c r="F390" s="1104" t="s">
        <v>145</v>
      </c>
      <c r="G390" s="1104" t="s">
        <v>9</v>
      </c>
      <c r="H390" s="1111" t="s">
        <v>4800</v>
      </c>
      <c r="I390" s="1113"/>
      <c r="J390" s="1114" t="s">
        <v>683</v>
      </c>
      <c r="K390" s="1107" t="e">
        <f>VLOOKUP(A390,[16]K18!$B$5:$K$501,10,0)</f>
        <v>#N/A</v>
      </c>
      <c r="L390" s="1115" t="s">
        <v>62</v>
      </c>
      <c r="M390" s="1107" t="str">
        <f>VLOOKUP(C390,[16]K18!$B$5:$K$501,10,0)</f>
        <v>Mở</v>
      </c>
      <c r="N390" s="1134" t="s">
        <v>2143</v>
      </c>
      <c r="O390" s="1107">
        <f>VLOOKUP(C390,[16]K18!$B$3:$J$504,9,0)</f>
        <v>76</v>
      </c>
      <c r="P390" s="1118"/>
      <c r="R390" s="1075" t="s">
        <v>4798</v>
      </c>
    </row>
    <row r="391" spans="1:18" ht="32.25" hidden="1" customHeight="1" x14ac:dyDescent="0.2">
      <c r="A391" s="1100">
        <v>317</v>
      </c>
      <c r="B391" s="1101" t="str">
        <f t="shared" si="6"/>
        <v>18.50204129.01</v>
      </c>
      <c r="C391" s="1112" t="str">
        <f>VLOOKUP(B391,'[14]TKB(Tao lop HP_All)'!$B$8:$C$451,2,0)</f>
        <v>201810204129001</v>
      </c>
      <c r="D391" s="1101" t="str">
        <f>VLOOKUP(E391,[15]QuyetdinhPCGD!$B$6:$C$807,2,0)</f>
        <v>0204129</v>
      </c>
      <c r="E391" s="1138" t="s">
        <v>536</v>
      </c>
      <c r="F391" s="1104" t="s">
        <v>94</v>
      </c>
      <c r="G391" s="1104" t="s">
        <v>12</v>
      </c>
      <c r="H391" s="1101" t="s">
        <v>4800</v>
      </c>
      <c r="I391" s="1113"/>
      <c r="J391" s="1114" t="s">
        <v>683</v>
      </c>
      <c r="K391" s="1116" t="e">
        <f>VLOOKUP(A391,[16]K18!$B$5:$K$501,10,0)</f>
        <v>#N/A</v>
      </c>
      <c r="L391" s="1115" t="s">
        <v>62</v>
      </c>
      <c r="M391" s="1116" t="str">
        <f>VLOOKUP(C391,[16]K18!$B$5:$K$501,10,0)</f>
        <v>Không mở</v>
      </c>
      <c r="N391" s="1117"/>
      <c r="O391" s="1107">
        <f>VLOOKUP(C391,[16]K18!$B$3:$J$504,9,0)</f>
        <v>0</v>
      </c>
      <c r="P391" s="1118"/>
      <c r="R391" s="1075" t="s">
        <v>4798</v>
      </c>
    </row>
    <row r="392" spans="1:18" ht="32.25" hidden="1" customHeight="1" x14ac:dyDescent="0.2">
      <c r="A392" s="1100">
        <v>318</v>
      </c>
      <c r="B392" s="1101" t="str">
        <f t="shared" si="6"/>
        <v>18.50204101.02</v>
      </c>
      <c r="C392" s="1112" t="str">
        <f>VLOOKUP(B392,'[14]TKB(Tao lop HP_All)'!$B$8:$C$451,2,0)</f>
        <v>201810204101002</v>
      </c>
      <c r="D392" s="1101" t="str">
        <f>VLOOKUP(E392,[15]QuyetdinhPCGD!$B$6:$C$807,2,0)</f>
        <v>0204101</v>
      </c>
      <c r="E392" s="1148" t="s">
        <v>4847</v>
      </c>
      <c r="F392" s="1104" t="s">
        <v>65</v>
      </c>
      <c r="G392" s="1104" t="s">
        <v>13</v>
      </c>
      <c r="H392" s="1101" t="s">
        <v>293</v>
      </c>
      <c r="I392" s="1113"/>
      <c r="J392" s="1114" t="s">
        <v>685</v>
      </c>
      <c r="K392" s="1116" t="e">
        <f>VLOOKUP(A392,[16]K18!$B$5:$K$501,10,0)</f>
        <v>#N/A</v>
      </c>
      <c r="L392" s="1115" t="s">
        <v>70</v>
      </c>
      <c r="M392" s="1116" t="str">
        <f>VLOOKUP(C392,[16]K18!$B$5:$K$501,10,0)</f>
        <v>Không mở</v>
      </c>
      <c r="N392" s="1117"/>
      <c r="O392" s="1107">
        <f>VLOOKUP(C392,[16]K18!$B$3:$J$504,9,0)</f>
        <v>0</v>
      </c>
      <c r="P392" s="1118"/>
      <c r="R392" s="1075" t="s">
        <v>4801</v>
      </c>
    </row>
    <row r="393" spans="1:18" ht="32.25" hidden="1" customHeight="1" x14ac:dyDescent="0.2">
      <c r="A393" s="1100">
        <v>319</v>
      </c>
      <c r="B393" s="1101" t="str">
        <f t="shared" si="6"/>
        <v>18.50204115.02</v>
      </c>
      <c r="C393" s="1102" t="str">
        <f>VLOOKUP(B393,'[14]TKB(Tao lop HP_All)'!$B$8:$C$451,2,0)</f>
        <v>201810204115002</v>
      </c>
      <c r="D393" s="1101" t="str">
        <f>VLOOKUP(E393,[15]QuyetdinhPCGD!$B$6:$C$807,2,0)</f>
        <v>0204115</v>
      </c>
      <c r="E393" s="1126" t="s">
        <v>3680</v>
      </c>
      <c r="F393" s="1104" t="s">
        <v>142</v>
      </c>
      <c r="G393" s="1104" t="s">
        <v>8</v>
      </c>
      <c r="H393" s="1101" t="s">
        <v>4800</v>
      </c>
      <c r="I393" s="1113"/>
      <c r="J393" s="1114" t="s">
        <v>685</v>
      </c>
      <c r="K393" s="1107" t="e">
        <f>VLOOKUP(A393,[16]K18!$B$5:$K$501,10,0)</f>
        <v>#N/A</v>
      </c>
      <c r="L393" s="1115" t="s">
        <v>70</v>
      </c>
      <c r="M393" s="1107" t="str">
        <f>VLOOKUP(C393,[16]K18!$B$5:$K$501,10,0)</f>
        <v>Mở</v>
      </c>
      <c r="N393" s="1117"/>
      <c r="O393" s="1107">
        <f>VLOOKUP(C393,[16]K18!$B$3:$J$504,9,0)</f>
        <v>76</v>
      </c>
      <c r="P393" s="1118"/>
      <c r="R393" s="1075" t="s">
        <v>4801</v>
      </c>
    </row>
    <row r="394" spans="1:18" ht="32.25" hidden="1" customHeight="1" x14ac:dyDescent="0.2">
      <c r="A394" s="1100">
        <v>320</v>
      </c>
      <c r="B394" s="1101" t="str">
        <f t="shared" si="6"/>
        <v>18.50304164.02</v>
      </c>
      <c r="C394" s="1112" t="str">
        <f>VLOOKUP(B394,'[14]TKB(Tao lop HP_All)'!$B$8:$C$451,2,0)</f>
        <v>201810304164002</v>
      </c>
      <c r="D394" s="1101" t="str">
        <f>VLOOKUP(E394,[15]QuyetdinhPCGD!$B$6:$C$807,2,0)</f>
        <v>0304164</v>
      </c>
      <c r="E394" s="1147" t="s">
        <v>4848</v>
      </c>
      <c r="F394" s="1104" t="s">
        <v>65</v>
      </c>
      <c r="G394" s="1104" t="s">
        <v>13</v>
      </c>
      <c r="H394" s="1101" t="s">
        <v>4800</v>
      </c>
      <c r="I394" s="1113"/>
      <c r="J394" s="1114" t="s">
        <v>685</v>
      </c>
      <c r="K394" s="1116" t="e">
        <f>VLOOKUP(A394,[16]K18!$B$5:$K$501,10,0)</f>
        <v>#N/A</v>
      </c>
      <c r="L394" s="1115" t="s">
        <v>70</v>
      </c>
      <c r="M394" s="1116" t="str">
        <f>VLOOKUP(C394,[16]K18!$B$5:$K$501,10,0)</f>
        <v>Không mở</v>
      </c>
      <c r="N394" s="1117"/>
      <c r="O394" s="1107">
        <f>VLOOKUP(C394,[16]K18!$B$3:$J$504,9,0)</f>
        <v>2</v>
      </c>
      <c r="P394" s="1118"/>
      <c r="R394" s="1075" t="s">
        <v>4801</v>
      </c>
    </row>
    <row r="395" spans="1:18" ht="32.25" hidden="1" customHeight="1" x14ac:dyDescent="0.2">
      <c r="A395" s="1100">
        <v>321</v>
      </c>
      <c r="B395" s="1101" t="str">
        <f t="shared" ref="B395:B470" si="7">CONCATENATE("18.5",D395,".",L395)</f>
        <v>18.50204123.02</v>
      </c>
      <c r="C395" s="1102" t="str">
        <f>VLOOKUP(B395,'[14]TKB(Tao lop HP_All)'!$B$8:$C$451,2,0)</f>
        <v>201810204123002</v>
      </c>
      <c r="D395" s="1101" t="str">
        <f>VLOOKUP(E395,[15]QuyetdinhPCGD!$B$6:$C$807,2,0)</f>
        <v>0204123</v>
      </c>
      <c r="E395" s="1126" t="s">
        <v>3682</v>
      </c>
      <c r="F395" s="1104" t="s">
        <v>2587</v>
      </c>
      <c r="G395" s="1104" t="s">
        <v>10</v>
      </c>
      <c r="H395" s="1101" t="s">
        <v>4800</v>
      </c>
      <c r="I395" s="1113"/>
      <c r="J395" s="1114" t="s">
        <v>685</v>
      </c>
      <c r="K395" s="1107" t="e">
        <f>VLOOKUP(A395,[16]K18!$B$5:$K$501,10,0)</f>
        <v>#N/A</v>
      </c>
      <c r="L395" s="1115" t="s">
        <v>70</v>
      </c>
      <c r="M395" s="1107" t="str">
        <f>VLOOKUP(C395,[16]K18!$B$5:$K$501,10,0)</f>
        <v>Mở</v>
      </c>
      <c r="N395" s="1117"/>
      <c r="O395" s="1107">
        <f>VLOOKUP(C395,[16]K18!$B$3:$J$504,9,0)</f>
        <v>74</v>
      </c>
      <c r="P395" s="1118"/>
      <c r="R395" s="1075" t="s">
        <v>4801</v>
      </c>
    </row>
    <row r="396" spans="1:18" ht="32.25" hidden="1" customHeight="1" x14ac:dyDescent="0.2">
      <c r="A396" s="1100">
        <v>322</v>
      </c>
      <c r="B396" s="1101" t="str">
        <f t="shared" si="7"/>
        <v>18.50204126.02</v>
      </c>
      <c r="C396" s="1112" t="str">
        <f>VLOOKUP(B396,'[14]TKB(Tao lop HP_All)'!$B$8:$C$451,2,0)</f>
        <v>201810204126002</v>
      </c>
      <c r="D396" s="1101" t="str">
        <f>VLOOKUP(E396,[15]QuyetdinhPCGD!$B$6:$C$807,2,0)</f>
        <v>0204126</v>
      </c>
      <c r="E396" s="1129" t="s">
        <v>2194</v>
      </c>
      <c r="F396" s="1104" t="s">
        <v>79</v>
      </c>
      <c r="G396" s="1104" t="s">
        <v>9</v>
      </c>
      <c r="H396" s="1101" t="s">
        <v>4800</v>
      </c>
      <c r="I396" s="1113"/>
      <c r="J396" s="1114" t="s">
        <v>685</v>
      </c>
      <c r="K396" s="1116" t="e">
        <f>VLOOKUP(A396,[16]K18!$B$5:$K$501,10,0)</f>
        <v>#N/A</v>
      </c>
      <c r="L396" s="1115" t="s">
        <v>70</v>
      </c>
      <c r="M396" s="1116" t="str">
        <f>VLOOKUP(C396,[16]K18!$B$5:$K$501,10,0)</f>
        <v>Không mở</v>
      </c>
      <c r="N396" s="1117"/>
      <c r="O396" s="1107">
        <f>VLOOKUP(C396,[16]K18!$B$3:$J$504,9,0)</f>
        <v>0</v>
      </c>
      <c r="P396" s="1118"/>
      <c r="R396" s="1075" t="s">
        <v>4801</v>
      </c>
    </row>
    <row r="397" spans="1:18" ht="32.25" hidden="1" customHeight="1" x14ac:dyDescent="0.2">
      <c r="A397" s="1100">
        <v>323</v>
      </c>
      <c r="B397" s="1101" t="str">
        <f t="shared" si="7"/>
        <v>18.51204107.16</v>
      </c>
      <c r="C397" s="1112" t="str">
        <f>VLOOKUP(B397,'[14]TKB(Tao lop HP_All)'!$B$8:$C$451,2,0)</f>
        <v>201811204107016</v>
      </c>
      <c r="D397" s="1101" t="str">
        <f>VLOOKUP(E397,[15]QuyetdinhPCGD!$B$6:$C$807,2,0)</f>
        <v>1204107</v>
      </c>
      <c r="E397" s="1126" t="s">
        <v>288</v>
      </c>
      <c r="F397" s="1104" t="s">
        <v>79</v>
      </c>
      <c r="G397" s="1104" t="s">
        <v>10</v>
      </c>
      <c r="H397" s="1101" t="s">
        <v>4800</v>
      </c>
      <c r="I397" s="1113"/>
      <c r="J397" s="1114" t="s">
        <v>685</v>
      </c>
      <c r="K397" s="1116" t="e">
        <f>VLOOKUP(A397,[16]K18!$B$5:$K$501,10,0)</f>
        <v>#N/A</v>
      </c>
      <c r="L397" s="1115" t="s">
        <v>355</v>
      </c>
      <c r="M397" s="1116" t="str">
        <f>VLOOKUP(C397,[16]K18!$B$5:$K$501,10,0)</f>
        <v>Không mở</v>
      </c>
      <c r="N397" s="1117"/>
      <c r="O397" s="1107">
        <f>VLOOKUP(C397,[16]K18!$B$3:$J$504,9,0)</f>
        <v>5</v>
      </c>
      <c r="P397" s="1118"/>
      <c r="R397" s="1075" t="s">
        <v>4801</v>
      </c>
    </row>
    <row r="398" spans="1:18" ht="32.25" hidden="1" customHeight="1" x14ac:dyDescent="0.2">
      <c r="A398" s="1100">
        <v>324</v>
      </c>
      <c r="B398" s="1101" t="str">
        <f t="shared" si="7"/>
        <v>18.50204133.02</v>
      </c>
      <c r="C398" s="1102" t="str">
        <f>VLOOKUP(B398,'[14]TKB(Tao lop HP_All)'!$B$8:$C$451,2,0)</f>
        <v>201810204133002</v>
      </c>
      <c r="D398" s="1101" t="str">
        <f>VLOOKUP(E398,[15]QuyetdinhPCGD!$B$6:$C$807,2,0)</f>
        <v>0204133</v>
      </c>
      <c r="E398" s="1126" t="s">
        <v>519</v>
      </c>
      <c r="F398" s="1104" t="s">
        <v>100</v>
      </c>
      <c r="G398" s="1104" t="s">
        <v>9</v>
      </c>
      <c r="H398" s="1101" t="s">
        <v>4800</v>
      </c>
      <c r="I398" s="1113"/>
      <c r="J398" s="1114" t="s">
        <v>685</v>
      </c>
      <c r="K398" s="1107" t="e">
        <f>VLOOKUP(A398,[16]K18!$B$5:$K$501,10,0)</f>
        <v>#N/A</v>
      </c>
      <c r="L398" s="1115" t="s">
        <v>70</v>
      </c>
      <c r="M398" s="1107" t="str">
        <f>VLOOKUP(C398,[16]K18!$B$5:$K$501,10,0)</f>
        <v>Mở</v>
      </c>
      <c r="N398" s="1117"/>
      <c r="O398" s="1107">
        <f>VLOOKUP(C398,[16]K18!$B$3:$J$504,9,0)</f>
        <v>76</v>
      </c>
      <c r="P398" s="1118"/>
      <c r="R398" s="1075" t="s">
        <v>4801</v>
      </c>
    </row>
    <row r="399" spans="1:18" ht="32.25" hidden="1" customHeight="1" x14ac:dyDescent="0.2">
      <c r="A399" s="1100">
        <v>325</v>
      </c>
      <c r="B399" s="1101" t="str">
        <f t="shared" si="7"/>
        <v>18.50204138.04</v>
      </c>
      <c r="C399" s="1112" t="str">
        <f>VLOOKUP(B399,'[14]TKB(Tao lop HP_All)'!$B$8:$C$451,2,0)</f>
        <v>201810204138004</v>
      </c>
      <c r="D399" s="1101" t="str">
        <f>VLOOKUP(E399,[15]QuyetdinhPCGD!$B$6:$C$807,2,0)</f>
        <v>0204138</v>
      </c>
      <c r="E399" s="1138" t="s">
        <v>535</v>
      </c>
      <c r="F399" s="1104" t="s">
        <v>142</v>
      </c>
      <c r="G399" s="1104" t="s">
        <v>12</v>
      </c>
      <c r="H399" s="1101" t="s">
        <v>4849</v>
      </c>
      <c r="I399" s="1113"/>
      <c r="J399" s="1114" t="s">
        <v>685</v>
      </c>
      <c r="K399" s="1116" t="e">
        <f>VLOOKUP(A399,[16]K18!$B$5:$K$501,10,0)</f>
        <v>#N/A</v>
      </c>
      <c r="L399" s="1115" t="s">
        <v>89</v>
      </c>
      <c r="M399" s="1116" t="str">
        <f>VLOOKUP(C399,[16]K18!$B$5:$K$501,10,0)</f>
        <v>Không mở</v>
      </c>
      <c r="N399" s="1117"/>
      <c r="O399" s="1107">
        <f>VLOOKUP(C399,[16]K18!$B$3:$J$504,9,0)</f>
        <v>1</v>
      </c>
      <c r="P399" s="1118"/>
      <c r="R399" s="1075" t="s">
        <v>4801</v>
      </c>
    </row>
    <row r="400" spans="1:18" ht="32.25" hidden="1" customHeight="1" x14ac:dyDescent="0.2">
      <c r="A400" s="1100">
        <v>326</v>
      </c>
      <c r="B400" s="1101" t="str">
        <f t="shared" si="7"/>
        <v>18.50204138.05</v>
      </c>
      <c r="C400" s="1112" t="str">
        <f>VLOOKUP(B400,'[14]TKB(Tao lop HP_All)'!$B$8:$C$451,2,0)</f>
        <v>201810204138005</v>
      </c>
      <c r="D400" s="1101" t="str">
        <f>VLOOKUP(E400,[15]QuyetdinhPCGD!$B$6:$C$807,2,0)</f>
        <v>0204138</v>
      </c>
      <c r="E400" s="1138" t="s">
        <v>535</v>
      </c>
      <c r="F400" s="1104" t="s">
        <v>138</v>
      </c>
      <c r="G400" s="1104" t="s">
        <v>12</v>
      </c>
      <c r="H400" s="1101" t="s">
        <v>4849</v>
      </c>
      <c r="I400" s="1113"/>
      <c r="J400" s="1114" t="s">
        <v>685</v>
      </c>
      <c r="K400" s="1116" t="e">
        <f>VLOOKUP(A400,[16]K18!$B$5:$K$501,10,0)</f>
        <v>#N/A</v>
      </c>
      <c r="L400" s="1115" t="s">
        <v>112</v>
      </c>
      <c r="M400" s="1116" t="str">
        <f>VLOOKUP(C400,[16]K18!$B$5:$K$501,10,0)</f>
        <v>Không mở</v>
      </c>
      <c r="N400" s="1117"/>
      <c r="O400" s="1107">
        <f>VLOOKUP(C400,[16]K18!$B$3:$J$504,9,0)</f>
        <v>0</v>
      </c>
      <c r="P400" s="1118"/>
      <c r="R400" s="1075" t="s">
        <v>4798</v>
      </c>
    </row>
    <row r="401" spans="1:18" ht="32.25" hidden="1" customHeight="1" x14ac:dyDescent="0.2">
      <c r="A401" s="1100">
        <v>327</v>
      </c>
      <c r="B401" s="1101" t="str">
        <f t="shared" si="7"/>
        <v>18.50204138.06</v>
      </c>
      <c r="C401" s="1112" t="str">
        <f>VLOOKUP(B401,'[14]TKB(Tao lop HP_All)'!$B$8:$C$451,2,0)</f>
        <v>201810204138006</v>
      </c>
      <c r="D401" s="1101" t="str">
        <f>VLOOKUP(E401,[15]QuyetdinhPCGD!$B$6:$C$807,2,0)</f>
        <v>0204138</v>
      </c>
      <c r="E401" s="1138" t="s">
        <v>535</v>
      </c>
      <c r="F401" s="1130" t="s">
        <v>311</v>
      </c>
      <c r="G401" s="1104" t="s">
        <v>12</v>
      </c>
      <c r="H401" s="1101" t="s">
        <v>4849</v>
      </c>
      <c r="I401" s="1113"/>
      <c r="J401" s="1114" t="s">
        <v>685</v>
      </c>
      <c r="K401" s="1116" t="e">
        <f>VLOOKUP(A401,[16]K18!$B$5:$K$501,10,0)</f>
        <v>#N/A</v>
      </c>
      <c r="L401" s="1115" t="s">
        <v>115</v>
      </c>
      <c r="M401" s="1116" t="str">
        <f>VLOOKUP(C401,[16]K18!$B$5:$K$501,10,0)</f>
        <v>Không mở</v>
      </c>
      <c r="N401" s="1117"/>
      <c r="O401" s="1107">
        <f>VLOOKUP(C401,[16]K18!$B$3:$J$504,9,0)</f>
        <v>0</v>
      </c>
      <c r="P401" s="1118"/>
      <c r="R401" s="1075" t="s">
        <v>4828</v>
      </c>
    </row>
    <row r="402" spans="1:18" ht="32.25" hidden="1" customHeight="1" x14ac:dyDescent="0.2">
      <c r="A402" s="1100">
        <v>328</v>
      </c>
      <c r="B402" s="1101" t="str">
        <f t="shared" si="7"/>
        <v>18.51304136.13</v>
      </c>
      <c r="C402" s="1102" t="str">
        <f>VLOOKUP(B402,'[14]TKB(Tao lop HP_All)'!$B$8:$C$451,2,0)</f>
        <v>201811304136013</v>
      </c>
      <c r="D402" s="1101" t="str">
        <f>VLOOKUP(E402,[15]QuyetdinhPCGD!$B$6:$C$807,2,0)</f>
        <v>1304136</v>
      </c>
      <c r="E402" s="1126" t="s">
        <v>3543</v>
      </c>
      <c r="F402" s="1104" t="s">
        <v>60</v>
      </c>
      <c r="G402" s="1104" t="s">
        <v>11</v>
      </c>
      <c r="H402" s="1101" t="s">
        <v>4800</v>
      </c>
      <c r="I402" s="1113"/>
      <c r="J402" s="1114" t="s">
        <v>4850</v>
      </c>
      <c r="K402" s="1107" t="e">
        <f>VLOOKUP(A402,[16]K18!$B$5:$K$501,10,0)</f>
        <v>#N/A</v>
      </c>
      <c r="L402" s="1115" t="s">
        <v>323</v>
      </c>
      <c r="M402" s="1107" t="str">
        <f>VLOOKUP(C402,[16]K18!$B$5:$K$501,10,0)</f>
        <v>Mở</v>
      </c>
      <c r="N402" s="1117"/>
      <c r="O402" s="1107">
        <f>VLOOKUP(C402,[16]K18!$B$3:$J$504,9,0)</f>
        <v>48</v>
      </c>
      <c r="P402" s="1118"/>
      <c r="R402" s="1075" t="s">
        <v>4801</v>
      </c>
    </row>
    <row r="403" spans="1:18" ht="32.25" hidden="1" customHeight="1" x14ac:dyDescent="0.2">
      <c r="A403" s="1100">
        <v>329</v>
      </c>
      <c r="B403" s="1101" t="str">
        <f t="shared" si="7"/>
        <v>18.51304136.14</v>
      </c>
      <c r="C403" s="1112" t="str">
        <f>VLOOKUP(B403,'[14]TKB(Tao lop HP_All)'!$B$8:$C$451,2,0)</f>
        <v>201811304136014</v>
      </c>
      <c r="D403" s="1101" t="str">
        <f>VLOOKUP(E403,[15]QuyetdinhPCGD!$B$6:$C$807,2,0)</f>
        <v>1304136</v>
      </c>
      <c r="E403" s="1126" t="s">
        <v>3543</v>
      </c>
      <c r="F403" s="1104" t="s">
        <v>91</v>
      </c>
      <c r="G403" s="1104" t="s">
        <v>11</v>
      </c>
      <c r="H403" s="1101" t="s">
        <v>4800</v>
      </c>
      <c r="I403" s="1113"/>
      <c r="J403" s="1114" t="s">
        <v>4850</v>
      </c>
      <c r="K403" s="1116" t="e">
        <f>VLOOKUP(A403,[16]K18!$B$5:$K$501,10,0)</f>
        <v>#N/A</v>
      </c>
      <c r="L403" s="1115" t="s">
        <v>346</v>
      </c>
      <c r="M403" s="1116" t="str">
        <f>VLOOKUP(C403,[16]K18!$B$5:$K$501,10,0)</f>
        <v>Không mở</v>
      </c>
      <c r="N403" s="1117"/>
      <c r="O403" s="1107">
        <f>VLOOKUP(C403,[16]K18!$B$3:$J$504,9,0)</f>
        <v>4</v>
      </c>
      <c r="P403" s="1118"/>
      <c r="R403" s="1075" t="s">
        <v>4801</v>
      </c>
    </row>
    <row r="404" spans="1:18" ht="32.25" hidden="1" customHeight="1" x14ac:dyDescent="0.2">
      <c r="A404" s="1100">
        <v>330</v>
      </c>
      <c r="B404" s="1101" t="str">
        <f t="shared" si="7"/>
        <v>18.50204127.02</v>
      </c>
      <c r="C404" s="1102" t="str">
        <f>VLOOKUP(B404,'[14]TKB(Tao lop HP_All)'!$B$8:$C$451,2,0)</f>
        <v>201810204127002</v>
      </c>
      <c r="D404" s="1101" t="str">
        <f>VLOOKUP(E404,[15]QuyetdinhPCGD!$B$6:$C$807,2,0)</f>
        <v>0204127</v>
      </c>
      <c r="E404" s="1125" t="s">
        <v>4851</v>
      </c>
      <c r="F404" s="1104" t="s">
        <v>79</v>
      </c>
      <c r="G404" s="1104" t="s">
        <v>9</v>
      </c>
      <c r="H404" s="1111" t="s">
        <v>4800</v>
      </c>
      <c r="I404" s="1113"/>
      <c r="J404" s="1114" t="s">
        <v>685</v>
      </c>
      <c r="K404" s="1107" t="e">
        <f>VLOOKUP(A404,[16]K18!$B$5:$K$501,10,0)</f>
        <v>#N/A</v>
      </c>
      <c r="L404" s="1115" t="s">
        <v>70</v>
      </c>
      <c r="M404" s="1107" t="str">
        <f>VLOOKUP(C404,[16]K18!$B$5:$K$501,10,0)</f>
        <v>Mở</v>
      </c>
      <c r="N404" s="1134" t="s">
        <v>2143</v>
      </c>
      <c r="O404" s="1107">
        <f>VLOOKUP(C404,[16]K18!$B$3:$J$504,9,0)</f>
        <v>30</v>
      </c>
      <c r="P404" s="1118"/>
      <c r="R404" s="1075" t="s">
        <v>4801</v>
      </c>
    </row>
    <row r="405" spans="1:18" ht="32.25" hidden="1" customHeight="1" x14ac:dyDescent="0.2">
      <c r="A405" s="1100">
        <v>331</v>
      </c>
      <c r="B405" s="1101" t="str">
        <f t="shared" si="7"/>
        <v>18.50204129.02</v>
      </c>
      <c r="C405" s="1112" t="str">
        <f>VLOOKUP(B405,'[14]TKB(Tao lop HP_All)'!$B$8:$C$451,2,0)</f>
        <v>201810204129002</v>
      </c>
      <c r="D405" s="1101" t="str">
        <f>VLOOKUP(E405,[15]QuyetdinhPCGD!$B$6:$C$807,2,0)</f>
        <v>0204129</v>
      </c>
      <c r="E405" s="1138" t="s">
        <v>536</v>
      </c>
      <c r="F405" s="1151" t="s">
        <v>91</v>
      </c>
      <c r="G405" s="1104" t="s">
        <v>13</v>
      </c>
      <c r="H405" s="1101" t="s">
        <v>4800</v>
      </c>
      <c r="I405" s="1113"/>
      <c r="J405" s="1114" t="s">
        <v>685</v>
      </c>
      <c r="K405" s="1116" t="e">
        <f>VLOOKUP(A405,[16]K18!$B$5:$K$501,10,0)</f>
        <v>#N/A</v>
      </c>
      <c r="L405" s="1115" t="s">
        <v>70</v>
      </c>
      <c r="M405" s="1116" t="str">
        <f>VLOOKUP(C405,[16]K18!$B$5:$K$501,10,0)</f>
        <v>Không mở</v>
      </c>
      <c r="N405" s="1117"/>
      <c r="O405" s="1107">
        <f>VLOOKUP(C405,[16]K18!$B$3:$J$504,9,0)</f>
        <v>2</v>
      </c>
      <c r="P405" s="1118"/>
      <c r="R405" s="1075" t="s">
        <v>4801</v>
      </c>
    </row>
    <row r="406" spans="1:18" ht="32.25" hidden="1" customHeight="1" x14ac:dyDescent="0.2">
      <c r="A406" s="1100">
        <v>332</v>
      </c>
      <c r="B406" s="1101" t="str">
        <f t="shared" si="7"/>
        <v>18.50204101.03</v>
      </c>
      <c r="C406" s="1102" t="str">
        <f>VLOOKUP(B406,'[14]TKB(Tao lop HP_All)'!$B$8:$C$451,2,0)</f>
        <v>201810204101003</v>
      </c>
      <c r="D406" s="1101" t="str">
        <f>VLOOKUP(E406,[15]QuyetdinhPCGD!$B$6:$C$807,2,0)</f>
        <v>0204101</v>
      </c>
      <c r="E406" s="1148" t="s">
        <v>4847</v>
      </c>
      <c r="F406" s="1104" t="s">
        <v>166</v>
      </c>
      <c r="G406" s="1104" t="s">
        <v>12</v>
      </c>
      <c r="H406" s="1111" t="s">
        <v>4793</v>
      </c>
      <c r="I406" s="1113"/>
      <c r="J406" s="1114" t="s">
        <v>686</v>
      </c>
      <c r="K406" s="1107" t="e">
        <f>VLOOKUP(A406,[16]K18!$B$5:$K$501,10,0)</f>
        <v>#N/A</v>
      </c>
      <c r="L406" s="1115" t="s">
        <v>75</v>
      </c>
      <c r="M406" s="1107" t="str">
        <f>VLOOKUP(C406,[16]K18!$B$5:$K$501,10,0)</f>
        <v>Mở</v>
      </c>
      <c r="N406" s="1134" t="s">
        <v>2143</v>
      </c>
      <c r="O406" s="1107">
        <f>VLOOKUP(C406,[16]K18!$B$3:$J$504,9,0)</f>
        <v>15</v>
      </c>
      <c r="P406" s="1118"/>
      <c r="R406" s="1075" t="s">
        <v>4801</v>
      </c>
    </row>
    <row r="407" spans="1:18" ht="32.25" hidden="1" customHeight="1" x14ac:dyDescent="0.2">
      <c r="A407" s="1100">
        <v>333</v>
      </c>
      <c r="B407" s="1101" t="str">
        <f t="shared" si="7"/>
        <v>18.50204115.03</v>
      </c>
      <c r="C407" s="1102" t="str">
        <f>VLOOKUP(B407,'[14]TKB(Tao lop HP_All)'!$B$8:$C$451,2,0)</f>
        <v>201810204115003</v>
      </c>
      <c r="D407" s="1101" t="str">
        <f>VLOOKUP(E407,[15]QuyetdinhPCGD!$B$6:$C$807,2,0)</f>
        <v>0204115</v>
      </c>
      <c r="E407" s="1126" t="s">
        <v>3680</v>
      </c>
      <c r="F407" s="1104" t="s">
        <v>142</v>
      </c>
      <c r="G407" s="1104" t="s">
        <v>11</v>
      </c>
      <c r="H407" s="1101" t="s">
        <v>4793</v>
      </c>
      <c r="I407" s="1113"/>
      <c r="J407" s="1114" t="s">
        <v>686</v>
      </c>
      <c r="K407" s="1107" t="e">
        <f>VLOOKUP(A407,[16]K18!$B$5:$K$501,10,0)</f>
        <v>#N/A</v>
      </c>
      <c r="L407" s="1115" t="s">
        <v>75</v>
      </c>
      <c r="M407" s="1107" t="str">
        <f>VLOOKUP(C407,[16]K18!$B$5:$K$501,10,0)</f>
        <v>Mở</v>
      </c>
      <c r="N407" s="1117"/>
      <c r="O407" s="1107">
        <f>VLOOKUP(C407,[16]K18!$B$3:$J$504,9,0)</f>
        <v>16</v>
      </c>
      <c r="P407" s="1118"/>
      <c r="R407" s="1075" t="s">
        <v>4801</v>
      </c>
    </row>
    <row r="408" spans="1:18" ht="32.25" hidden="1" customHeight="1" x14ac:dyDescent="0.2">
      <c r="A408" s="1100">
        <v>334</v>
      </c>
      <c r="B408" s="1101" t="str">
        <f t="shared" si="7"/>
        <v>18.50204116.01</v>
      </c>
      <c r="C408" s="1102" t="str">
        <f>VLOOKUP(B408,'[14]TKB(Tao lop HP_All)'!$B$8:$C$451,2,0)</f>
        <v>201810204116001</v>
      </c>
      <c r="D408" s="1101" t="str">
        <f>VLOOKUP(E408,[15]QuyetdinhPCGD!$B$6:$C$807,2,0)</f>
        <v>0204116</v>
      </c>
      <c r="E408" s="1132" t="s">
        <v>512</v>
      </c>
      <c r="F408" s="1104" t="s">
        <v>60</v>
      </c>
      <c r="G408" s="1104" t="s">
        <v>12</v>
      </c>
      <c r="H408" s="1101" t="s">
        <v>4793</v>
      </c>
      <c r="I408" s="1113"/>
      <c r="J408" s="1114" t="s">
        <v>686</v>
      </c>
      <c r="K408" s="1107" t="e">
        <f>VLOOKUP(A408,[16]K18!$B$5:$K$501,10,0)</f>
        <v>#N/A</v>
      </c>
      <c r="L408" s="1115" t="s">
        <v>62</v>
      </c>
      <c r="M408" s="1107" t="str">
        <f>VLOOKUP(C408,[16]K18!$B$5:$K$501,10,0)</f>
        <v>Mở</v>
      </c>
      <c r="N408" s="1117"/>
      <c r="O408" s="1107">
        <f>VLOOKUP(C408,[16]K18!$B$3:$J$504,9,0)</f>
        <v>48</v>
      </c>
      <c r="P408" s="1118"/>
      <c r="R408" s="1075" t="s">
        <v>4801</v>
      </c>
    </row>
    <row r="409" spans="1:18" ht="32.25" hidden="1" customHeight="1" x14ac:dyDescent="0.2">
      <c r="A409" s="1100">
        <v>335</v>
      </c>
      <c r="B409" s="1101" t="str">
        <f t="shared" si="7"/>
        <v>18.50304164.03</v>
      </c>
      <c r="C409" s="1112" t="str">
        <f>VLOOKUP(B409,'[14]TKB(Tao lop HP_All)'!$B$8:$C$451,2,0)</f>
        <v>201810304164003</v>
      </c>
      <c r="D409" s="1101" t="str">
        <f>VLOOKUP(E409,[15]QuyetdinhPCGD!$B$6:$C$807,2,0)</f>
        <v>0304164</v>
      </c>
      <c r="E409" s="1147" t="s">
        <v>4848</v>
      </c>
      <c r="F409" s="1104" t="s">
        <v>166</v>
      </c>
      <c r="G409" s="1104" t="s">
        <v>12</v>
      </c>
      <c r="H409" s="1101" t="s">
        <v>4793</v>
      </c>
      <c r="I409" s="1113"/>
      <c r="J409" s="1114" t="s">
        <v>686</v>
      </c>
      <c r="K409" s="1116" t="e">
        <f>VLOOKUP(A409,[16]K18!$B$5:$K$501,10,0)</f>
        <v>#N/A</v>
      </c>
      <c r="L409" s="1115" t="s">
        <v>75</v>
      </c>
      <c r="M409" s="1116" t="str">
        <f>VLOOKUP(C409,[16]K18!$B$5:$K$501,10,0)</f>
        <v>Không mở</v>
      </c>
      <c r="N409" s="1117"/>
      <c r="O409" s="1107">
        <f>VLOOKUP(C409,[16]K18!$B$3:$J$504,9,0)</f>
        <v>0</v>
      </c>
      <c r="P409" s="1118"/>
      <c r="R409" s="1075" t="s">
        <v>4801</v>
      </c>
    </row>
    <row r="410" spans="1:18" ht="32.25" hidden="1" customHeight="1" x14ac:dyDescent="0.2">
      <c r="A410" s="1100">
        <v>336</v>
      </c>
      <c r="B410" s="1101" t="str">
        <f t="shared" si="7"/>
        <v>18.50204123.03</v>
      </c>
      <c r="C410" s="1102" t="str">
        <f>VLOOKUP(B410,'[14]TKB(Tao lop HP_All)'!$B$8:$C$451,2,0)</f>
        <v>201810204123003</v>
      </c>
      <c r="D410" s="1101" t="str">
        <f>VLOOKUP(E410,[15]QuyetdinhPCGD!$B$6:$C$807,2,0)</f>
        <v>0204123</v>
      </c>
      <c r="E410" s="1126" t="s">
        <v>3682</v>
      </c>
      <c r="F410" s="1104" t="s">
        <v>60</v>
      </c>
      <c r="G410" s="1104" t="s">
        <v>8</v>
      </c>
      <c r="H410" s="1101" t="s">
        <v>4793</v>
      </c>
      <c r="I410" s="1113"/>
      <c r="J410" s="1114" t="s">
        <v>686</v>
      </c>
      <c r="K410" s="1107" t="e">
        <f>VLOOKUP(A410,[16]K18!$B$5:$K$501,10,0)</f>
        <v>#N/A</v>
      </c>
      <c r="L410" s="1115" t="s">
        <v>75</v>
      </c>
      <c r="M410" s="1107" t="str">
        <f>VLOOKUP(C410,[16]K18!$B$5:$K$501,10,0)</f>
        <v>Mở</v>
      </c>
      <c r="N410" s="1117"/>
      <c r="O410" s="1107">
        <f>VLOOKUP(C410,[16]K18!$B$3:$J$504,9,0)</f>
        <v>31</v>
      </c>
      <c r="P410" s="1118"/>
      <c r="R410" s="1075" t="s">
        <v>4801</v>
      </c>
    </row>
    <row r="411" spans="1:18" ht="32.25" hidden="1" customHeight="1" x14ac:dyDescent="0.2">
      <c r="A411" s="1100">
        <v>337</v>
      </c>
      <c r="B411" s="1101" t="str">
        <f t="shared" si="7"/>
        <v>18.50204126.03</v>
      </c>
      <c r="C411" s="1112" t="str">
        <f>VLOOKUP(B411,'[14]TKB(Tao lop HP_All)'!$B$8:$C$451,2,0)</f>
        <v>201810204126003</v>
      </c>
      <c r="D411" s="1101" t="str">
        <f>VLOOKUP(E411,[15]QuyetdinhPCGD!$B$6:$C$807,2,0)</f>
        <v>0204126</v>
      </c>
      <c r="E411" s="1129" t="s">
        <v>2194</v>
      </c>
      <c r="F411" s="1104" t="s">
        <v>79</v>
      </c>
      <c r="G411" s="1104" t="s">
        <v>13</v>
      </c>
      <c r="H411" s="1101" t="s">
        <v>4793</v>
      </c>
      <c r="I411" s="1113"/>
      <c r="J411" s="1114" t="s">
        <v>686</v>
      </c>
      <c r="K411" s="1116" t="e">
        <f>VLOOKUP(A411,[16]K18!$B$5:$K$501,10,0)</f>
        <v>#N/A</v>
      </c>
      <c r="L411" s="1115" t="s">
        <v>75</v>
      </c>
      <c r="M411" s="1116" t="str">
        <f>VLOOKUP(C411,[16]K18!$B$5:$K$501,10,0)</f>
        <v>Không mở</v>
      </c>
      <c r="N411" s="1117"/>
      <c r="O411" s="1107">
        <f>VLOOKUP(C411,[16]K18!$B$3:$J$504,9,0)</f>
        <v>0</v>
      </c>
      <c r="P411" s="1118"/>
      <c r="R411" s="1075" t="s">
        <v>4801</v>
      </c>
    </row>
    <row r="412" spans="1:18" ht="32.25" hidden="1" customHeight="1" x14ac:dyDescent="0.2">
      <c r="A412" s="1100">
        <v>338</v>
      </c>
      <c r="B412" s="1101" t="str">
        <f t="shared" si="7"/>
        <v>18.51204107.17</v>
      </c>
      <c r="C412" s="1102" t="str">
        <f>VLOOKUP(B412,'[14]TKB(Tao lop HP_All)'!$B$8:$C$451,2,0)</f>
        <v>201811204107017</v>
      </c>
      <c r="D412" s="1101" t="str">
        <f>VLOOKUP(E412,[15]QuyetdinhPCGD!$B$6:$C$807,2,0)</f>
        <v>1204107</v>
      </c>
      <c r="E412" s="1126" t="s">
        <v>288</v>
      </c>
      <c r="F412" s="1104" t="s">
        <v>166</v>
      </c>
      <c r="G412" s="1104" t="s">
        <v>8</v>
      </c>
      <c r="H412" s="1101" t="s">
        <v>4793</v>
      </c>
      <c r="I412" s="1113"/>
      <c r="J412" s="1114" t="s">
        <v>686</v>
      </c>
      <c r="K412" s="1107" t="e">
        <f>VLOOKUP(A412,[16]K18!$B$5:$K$501,10,0)</f>
        <v>#N/A</v>
      </c>
      <c r="L412" s="1115" t="s">
        <v>358</v>
      </c>
      <c r="M412" s="1107" t="str">
        <f>VLOOKUP(C412,[16]K18!$B$5:$K$501,10,0)</f>
        <v>Mở</v>
      </c>
      <c r="N412" s="1117"/>
      <c r="O412" s="1107">
        <f>VLOOKUP(C412,[16]K18!$B$3:$J$504,9,0)</f>
        <v>27</v>
      </c>
      <c r="P412" s="1118"/>
      <c r="R412" s="1075" t="s">
        <v>4801</v>
      </c>
    </row>
    <row r="413" spans="1:18" ht="32.25" hidden="1" customHeight="1" x14ac:dyDescent="0.2">
      <c r="A413" s="1100">
        <v>339</v>
      </c>
      <c r="B413" s="1101" t="str">
        <f t="shared" si="7"/>
        <v>18.50204133.03</v>
      </c>
      <c r="C413" s="1112" t="str">
        <f>VLOOKUP(B413,'[14]TKB(Tao lop HP_All)'!$B$8:$C$451,2,0)</f>
        <v>201810204133003</v>
      </c>
      <c r="D413" s="1101" t="str">
        <f>VLOOKUP(E413,[15]QuyetdinhPCGD!$B$6:$C$807,2,0)</f>
        <v>0204133</v>
      </c>
      <c r="E413" s="1126" t="s">
        <v>519</v>
      </c>
      <c r="F413" s="1104" t="s">
        <v>100</v>
      </c>
      <c r="G413" s="1104" t="s">
        <v>13</v>
      </c>
      <c r="H413" s="1101" t="s">
        <v>4793</v>
      </c>
      <c r="I413" s="1113"/>
      <c r="J413" s="1114" t="s">
        <v>686</v>
      </c>
      <c r="K413" s="1116" t="e">
        <f>VLOOKUP(A413,[16]K18!$B$5:$K$501,10,0)</f>
        <v>#N/A</v>
      </c>
      <c r="L413" s="1115" t="s">
        <v>75</v>
      </c>
      <c r="M413" s="1116" t="str">
        <f>VLOOKUP(C413,[16]K18!$B$5:$K$501,10,0)</f>
        <v>Không mở</v>
      </c>
      <c r="N413" s="1117"/>
      <c r="O413" s="1107">
        <f>VLOOKUP(C413,[16]K18!$B$3:$J$504,9,0)</f>
        <v>2</v>
      </c>
      <c r="P413" s="1118"/>
      <c r="R413" s="1075" t="s">
        <v>4801</v>
      </c>
    </row>
    <row r="414" spans="1:18" ht="32.25" hidden="1" customHeight="1" x14ac:dyDescent="0.2">
      <c r="A414" s="1100">
        <v>340</v>
      </c>
      <c r="B414" s="1101" t="str">
        <f t="shared" si="7"/>
        <v>18.50204136.01</v>
      </c>
      <c r="C414" s="1102" t="str">
        <f>VLOOKUP(B414,'[14]TKB(Tao lop HP_All)'!$B$8:$C$451,2,0)</f>
        <v>201810204136001</v>
      </c>
      <c r="D414" s="1101" t="str">
        <f>VLOOKUP(E414,[15]QuyetdinhPCGD!$B$6:$C$807,2,0)</f>
        <v>0204136</v>
      </c>
      <c r="E414" s="1132" t="s">
        <v>520</v>
      </c>
      <c r="F414" s="1104" t="s">
        <v>142</v>
      </c>
      <c r="G414" s="1104" t="s">
        <v>9</v>
      </c>
      <c r="H414" s="1101" t="s">
        <v>4849</v>
      </c>
      <c r="I414" s="1113"/>
      <c r="J414" s="1114" t="s">
        <v>686</v>
      </c>
      <c r="K414" s="1107" t="e">
        <f>VLOOKUP(A414,[16]K18!$B$5:$K$501,10,0)</f>
        <v>#N/A</v>
      </c>
      <c r="L414" s="1115" t="s">
        <v>62</v>
      </c>
      <c r="M414" s="1107" t="str">
        <f>VLOOKUP(C414,[16]K18!$B$5:$K$501,10,0)</f>
        <v>Mở</v>
      </c>
      <c r="N414" s="1117"/>
      <c r="O414" s="1107">
        <f>VLOOKUP(C414,[16]K18!$B$3:$J$504,9,0)</f>
        <v>35</v>
      </c>
      <c r="P414" s="1118"/>
      <c r="R414" s="1075" t="s">
        <v>4801</v>
      </c>
    </row>
    <row r="415" spans="1:18" ht="32.25" hidden="1" customHeight="1" x14ac:dyDescent="0.2">
      <c r="A415" s="1100">
        <v>341</v>
      </c>
      <c r="B415" s="1101" t="str">
        <f t="shared" si="7"/>
        <v>18.50204136.02</v>
      </c>
      <c r="C415" s="1112" t="str">
        <f>VLOOKUP(B415,'[14]TKB(Tao lop HP_All)'!$B$8:$C$451,2,0)</f>
        <v>201810204136002</v>
      </c>
      <c r="D415" s="1101" t="str">
        <f>VLOOKUP(E415,[15]QuyetdinhPCGD!$B$6:$C$807,2,0)</f>
        <v>0204136</v>
      </c>
      <c r="E415" s="1132" t="s">
        <v>520</v>
      </c>
      <c r="F415" s="1104" t="s">
        <v>138</v>
      </c>
      <c r="G415" s="1104" t="s">
        <v>9</v>
      </c>
      <c r="H415" s="1101" t="s">
        <v>4849</v>
      </c>
      <c r="I415" s="1113"/>
      <c r="J415" s="1114" t="s">
        <v>686</v>
      </c>
      <c r="K415" s="1116" t="e">
        <f>VLOOKUP(A415,[16]K18!$B$5:$K$501,10,0)</f>
        <v>#N/A</v>
      </c>
      <c r="L415" s="1115" t="s">
        <v>70</v>
      </c>
      <c r="M415" s="1116" t="str">
        <f>VLOOKUP(C415,[16]K18!$B$5:$K$501,10,0)</f>
        <v>Không mở</v>
      </c>
      <c r="N415" s="1117"/>
      <c r="O415" s="1107">
        <f>VLOOKUP(C415,[16]K18!$B$3:$J$504,9,0)</f>
        <v>1</v>
      </c>
      <c r="P415" s="1118"/>
      <c r="R415" s="1075" t="s">
        <v>4798</v>
      </c>
    </row>
    <row r="416" spans="1:18" ht="32.25" hidden="1" customHeight="1" x14ac:dyDescent="0.2">
      <c r="A416" s="1100">
        <v>342</v>
      </c>
      <c r="B416" s="1101" t="str">
        <f t="shared" si="7"/>
        <v>18.50204136.03</v>
      </c>
      <c r="C416" s="1112" t="str">
        <f>VLOOKUP(B416,'[14]TKB(Tao lop HP_All)'!$B$8:$C$451,2,0)</f>
        <v>201810204136003</v>
      </c>
      <c r="D416" s="1101" t="str">
        <f>VLOOKUP(E416,[15]QuyetdinhPCGD!$B$6:$C$807,2,0)</f>
        <v>0204136</v>
      </c>
      <c r="E416" s="1132" t="s">
        <v>520</v>
      </c>
      <c r="F416" s="1130" t="s">
        <v>311</v>
      </c>
      <c r="G416" s="1104" t="s">
        <v>9</v>
      </c>
      <c r="H416" s="1101" t="s">
        <v>4849</v>
      </c>
      <c r="I416" s="1113"/>
      <c r="J416" s="1114" t="s">
        <v>686</v>
      </c>
      <c r="K416" s="1116" t="e">
        <f>VLOOKUP(A416,[16]K18!$B$5:$K$501,10,0)</f>
        <v>#N/A</v>
      </c>
      <c r="L416" s="1115" t="s">
        <v>75</v>
      </c>
      <c r="M416" s="1116" t="str">
        <f>VLOOKUP(C416,[16]K18!$B$5:$K$501,10,0)</f>
        <v>Không mở</v>
      </c>
      <c r="N416" s="1117"/>
      <c r="O416" s="1107">
        <f>VLOOKUP(C416,[16]K18!$B$3:$J$504,9,0)</f>
        <v>1</v>
      </c>
      <c r="P416" s="1118"/>
      <c r="R416" s="1075" t="s">
        <v>4828</v>
      </c>
    </row>
    <row r="417" spans="1:18" ht="32.25" hidden="1" customHeight="1" x14ac:dyDescent="0.2">
      <c r="A417" s="1100">
        <v>343</v>
      </c>
      <c r="B417" s="1101" t="str">
        <f t="shared" si="7"/>
        <v>18.51304136.15</v>
      </c>
      <c r="C417" s="1102" t="str">
        <f>VLOOKUP(B417,'[14]TKB(Tao lop HP_All)'!$B$8:$C$451,2,0)</f>
        <v>201811304136015</v>
      </c>
      <c r="D417" s="1101" t="str">
        <f>VLOOKUP(E417,[15]QuyetdinhPCGD!$B$6:$C$807,2,0)</f>
        <v>1304136</v>
      </c>
      <c r="E417" s="1126" t="s">
        <v>3543</v>
      </c>
      <c r="F417" s="1104" t="s">
        <v>60</v>
      </c>
      <c r="G417" s="1104" t="s">
        <v>10</v>
      </c>
      <c r="H417" s="1101" t="s">
        <v>4793</v>
      </c>
      <c r="I417" s="1113"/>
      <c r="J417" s="1114" t="s">
        <v>4850</v>
      </c>
      <c r="K417" s="1107" t="e">
        <f>VLOOKUP(A417,[16]K18!$B$5:$K$501,10,0)</f>
        <v>#N/A</v>
      </c>
      <c r="L417" s="1115" t="s">
        <v>353</v>
      </c>
      <c r="M417" s="1107" t="str">
        <f>VLOOKUP(C417,[16]K18!$B$5:$K$501,10,0)</f>
        <v>Mở</v>
      </c>
      <c r="N417" s="1117"/>
      <c r="O417" s="1107">
        <f>VLOOKUP(C417,[16]K18!$B$3:$J$504,9,0)</f>
        <v>23</v>
      </c>
      <c r="P417" s="1118"/>
      <c r="R417" s="1075" t="s">
        <v>4801</v>
      </c>
    </row>
    <row r="418" spans="1:18" ht="32.25" hidden="1" customHeight="1" x14ac:dyDescent="0.2">
      <c r="A418" s="1100">
        <v>344</v>
      </c>
      <c r="B418" s="1101" t="str">
        <f t="shared" si="7"/>
        <v>18.51304136.16</v>
      </c>
      <c r="C418" s="1112" t="str">
        <f>VLOOKUP(B418,'[14]TKB(Tao lop HP_All)'!$B$8:$C$451,2,0)</f>
        <v>201811304136016</v>
      </c>
      <c r="D418" s="1101" t="str">
        <f>VLOOKUP(E418,[15]QuyetdinhPCGD!$B$6:$C$807,2,0)</f>
        <v>1304136</v>
      </c>
      <c r="E418" s="1126" t="s">
        <v>3543</v>
      </c>
      <c r="F418" s="1104" t="s">
        <v>91</v>
      </c>
      <c r="G418" s="1104" t="s">
        <v>10</v>
      </c>
      <c r="H418" s="1101" t="s">
        <v>4793</v>
      </c>
      <c r="I418" s="1113"/>
      <c r="J418" s="1114" t="s">
        <v>4850</v>
      </c>
      <c r="K418" s="1116" t="e">
        <f>VLOOKUP(A418,[16]K18!$B$5:$K$501,10,0)</f>
        <v>#N/A</v>
      </c>
      <c r="L418" s="1115" t="s">
        <v>355</v>
      </c>
      <c r="M418" s="1116" t="str">
        <f>VLOOKUP(C418,[16]K18!$B$5:$K$501,10,0)</f>
        <v>Không mở</v>
      </c>
      <c r="N418" s="1117"/>
      <c r="O418" s="1107">
        <f>VLOOKUP(C418,[16]K18!$B$3:$J$504,9,0)</f>
        <v>1</v>
      </c>
      <c r="P418" s="1118"/>
      <c r="R418" s="1075" t="s">
        <v>4801</v>
      </c>
    </row>
    <row r="419" spans="1:18" ht="32.25" hidden="1" customHeight="1" x14ac:dyDescent="0.2">
      <c r="A419" s="1100">
        <v>345</v>
      </c>
      <c r="B419" s="1101" t="str">
        <f t="shared" si="7"/>
        <v>18.50204127.03</v>
      </c>
      <c r="C419" s="1112" t="str">
        <f>VLOOKUP(B419,'[14]TKB(Tao lop HP_All)'!$B$8:$C$451,2,0)</f>
        <v>201810204127003</v>
      </c>
      <c r="D419" s="1101" t="str">
        <f>VLOOKUP(E419,[15]QuyetdinhPCGD!$B$6:$C$807,2,0)</f>
        <v>0204127</v>
      </c>
      <c r="E419" s="1125" t="s">
        <v>4851</v>
      </c>
      <c r="F419" s="1104" t="s">
        <v>79</v>
      </c>
      <c r="G419" s="1104" t="s">
        <v>13</v>
      </c>
      <c r="H419" s="1101" t="s">
        <v>293</v>
      </c>
      <c r="I419" s="1113"/>
      <c r="J419" s="1114" t="s">
        <v>686</v>
      </c>
      <c r="K419" s="1116" t="e">
        <f>VLOOKUP(A419,[16]K18!$B$5:$K$501,10,0)</f>
        <v>#N/A</v>
      </c>
      <c r="L419" s="1115" t="s">
        <v>75</v>
      </c>
      <c r="M419" s="1116" t="str">
        <f>VLOOKUP(C419,[16]K18!$B$5:$K$501,10,0)</f>
        <v>Không mở</v>
      </c>
      <c r="N419" s="1117"/>
      <c r="O419" s="1107">
        <f>VLOOKUP(C419,[16]K18!$B$3:$J$504,9,0)</f>
        <v>0</v>
      </c>
      <c r="P419" s="1118"/>
      <c r="R419" s="1075" t="s">
        <v>4801</v>
      </c>
    </row>
    <row r="420" spans="1:18" ht="32.25" hidden="1" customHeight="1" x14ac:dyDescent="0.2">
      <c r="A420" s="1100">
        <v>346</v>
      </c>
      <c r="B420" s="1101" t="str">
        <f t="shared" si="7"/>
        <v>18.50204101.04</v>
      </c>
      <c r="C420" s="1102" t="str">
        <f>VLOOKUP(B420,'[14]TKB(Tao lop HP_All)'!$B$8:$C$451,2,0)</f>
        <v>201810204101004</v>
      </c>
      <c r="D420" s="1101" t="str">
        <f>VLOOKUP(E420,[15]QuyetdinhPCGD!$B$6:$C$807,2,0)</f>
        <v>0204101</v>
      </c>
      <c r="E420" s="1148" t="s">
        <v>4847</v>
      </c>
      <c r="F420" s="1104" t="s">
        <v>169</v>
      </c>
      <c r="G420" s="1104" t="s">
        <v>12</v>
      </c>
      <c r="H420" s="1111" t="s">
        <v>4790</v>
      </c>
      <c r="I420" s="1113"/>
      <c r="J420" s="1114" t="s">
        <v>687</v>
      </c>
      <c r="K420" s="1107" t="e">
        <f>VLOOKUP(A420,[16]K18!$B$5:$K$501,10,0)</f>
        <v>#N/A</v>
      </c>
      <c r="L420" s="1115" t="s">
        <v>89</v>
      </c>
      <c r="M420" s="1107" t="str">
        <f>VLOOKUP(C420,[16]K18!$B$5:$K$501,10,0)</f>
        <v>Mở</v>
      </c>
      <c r="N420" s="1134" t="s">
        <v>4787</v>
      </c>
      <c r="O420" s="1107">
        <f>VLOOKUP(C420,[16]K18!$B$3:$J$504,9,0)</f>
        <v>76</v>
      </c>
      <c r="P420" s="1118"/>
      <c r="Q420" s="1152"/>
      <c r="R420" s="1111" t="s">
        <v>4793</v>
      </c>
    </row>
    <row r="421" spans="1:18" ht="32.25" hidden="1" customHeight="1" x14ac:dyDescent="0.2">
      <c r="A421" s="1100">
        <v>347</v>
      </c>
      <c r="B421" s="1101" t="str">
        <f t="shared" si="7"/>
        <v>18.50204115.04</v>
      </c>
      <c r="C421" s="1102" t="str">
        <f>VLOOKUP(B421,'[14]TKB(Tao lop HP_All)'!$B$8:$C$451,2,0)</f>
        <v>201810204115004</v>
      </c>
      <c r="D421" s="1101" t="str">
        <f>VLOOKUP(E421,[15]QuyetdinhPCGD!$B$6:$C$807,2,0)</f>
        <v>0204115</v>
      </c>
      <c r="E421" s="1126" t="s">
        <v>3680</v>
      </c>
      <c r="F421" s="1104" t="s">
        <v>138</v>
      </c>
      <c r="G421" s="1104" t="s">
        <v>9</v>
      </c>
      <c r="H421" s="1111" t="s">
        <v>4790</v>
      </c>
      <c r="I421" s="1113"/>
      <c r="J421" s="1114" t="s">
        <v>687</v>
      </c>
      <c r="K421" s="1107" t="e">
        <f>VLOOKUP(A421,[16]K18!$B$5:$K$501,10,0)</f>
        <v>#N/A</v>
      </c>
      <c r="L421" s="1115" t="s">
        <v>89</v>
      </c>
      <c r="M421" s="1107" t="str">
        <f>VLOOKUP(C421,[16]K18!$B$5:$K$501,10,0)</f>
        <v>Mở</v>
      </c>
      <c r="N421" s="1134" t="s">
        <v>4787</v>
      </c>
      <c r="O421" s="1107">
        <f>VLOOKUP(C421,[16]K18!$B$3:$J$504,9,0)</f>
        <v>73</v>
      </c>
      <c r="P421" s="1118"/>
      <c r="Q421" s="1101"/>
      <c r="R421" s="1111" t="s">
        <v>4793</v>
      </c>
    </row>
    <row r="422" spans="1:18" ht="32.25" hidden="1" customHeight="1" x14ac:dyDescent="0.2">
      <c r="A422" s="1100">
        <v>348</v>
      </c>
      <c r="B422" s="1101" t="str">
        <f t="shared" si="7"/>
        <v>18.50204116.02</v>
      </c>
      <c r="C422" s="1112" t="str">
        <f>VLOOKUP(B422,'[14]TKB(Tao lop HP_All)'!$B$8:$C$451,2,0)</f>
        <v>201810204116002</v>
      </c>
      <c r="D422" s="1101" t="str">
        <f>VLOOKUP(E422,[15]QuyetdinhPCGD!$B$6:$C$807,2,0)</f>
        <v>0204116</v>
      </c>
      <c r="E422" s="1132" t="s">
        <v>512</v>
      </c>
      <c r="F422" s="1104" t="s">
        <v>68</v>
      </c>
      <c r="G422" s="1104" t="s">
        <v>12</v>
      </c>
      <c r="H422" s="1111" t="s">
        <v>4790</v>
      </c>
      <c r="I422" s="1113"/>
      <c r="J422" s="1114" t="s">
        <v>687</v>
      </c>
      <c r="K422" s="1116" t="s">
        <v>4852</v>
      </c>
      <c r="L422" s="1115" t="s">
        <v>70</v>
      </c>
      <c r="M422" s="1116" t="s">
        <v>4852</v>
      </c>
      <c r="N422" s="1134" t="s">
        <v>4787</v>
      </c>
      <c r="O422" s="1107">
        <f>VLOOKUP(C422,[16]K18!$B$3:$J$504,9,0)</f>
        <v>105</v>
      </c>
      <c r="P422" s="1118"/>
      <c r="Q422" s="1101"/>
      <c r="R422" s="1111" t="s">
        <v>4793</v>
      </c>
    </row>
    <row r="423" spans="1:18" ht="32.25" hidden="1" customHeight="1" x14ac:dyDescent="0.2">
      <c r="A423" s="1100">
        <v>349</v>
      </c>
      <c r="B423" s="1101" t="str">
        <f t="shared" si="7"/>
        <v>18.50304164.04</v>
      </c>
      <c r="C423" s="1112" t="str">
        <f>VLOOKUP(B423,'[14]TKB(Tao lop HP_All)'!$B$8:$C$451,2,0)</f>
        <v>201810304164004</v>
      </c>
      <c r="D423" s="1101" t="str">
        <f>VLOOKUP(E423,[15]QuyetdinhPCGD!$B$6:$C$807,2,0)</f>
        <v>0304164</v>
      </c>
      <c r="E423" s="1147" t="s">
        <v>4848</v>
      </c>
      <c r="F423" s="1104" t="s">
        <v>169</v>
      </c>
      <c r="G423" s="1104" t="s">
        <v>12</v>
      </c>
      <c r="H423" s="1101" t="s">
        <v>4793</v>
      </c>
      <c r="I423" s="1113"/>
      <c r="J423" s="1114" t="s">
        <v>687</v>
      </c>
      <c r="K423" s="1116" t="e">
        <f>VLOOKUP(A423,[16]K18!$B$5:$K$501,10,0)</f>
        <v>#N/A</v>
      </c>
      <c r="L423" s="1115" t="s">
        <v>89</v>
      </c>
      <c r="M423" s="1116" t="str">
        <f>VLOOKUP(C423,[16]K18!$B$5:$K$501,10,0)</f>
        <v>Không mở</v>
      </c>
      <c r="N423" s="1117"/>
      <c r="O423" s="1107">
        <f>VLOOKUP(C423,[16]K18!$B$3:$J$504,9,0)</f>
        <v>4</v>
      </c>
      <c r="P423" s="1118"/>
      <c r="R423" s="1075" t="s">
        <v>4798</v>
      </c>
    </row>
    <row r="424" spans="1:18" ht="32.25" hidden="1" customHeight="1" x14ac:dyDescent="0.2">
      <c r="A424" s="1100">
        <v>350</v>
      </c>
      <c r="B424" s="1101" t="str">
        <f t="shared" si="7"/>
        <v>18.50204123.04</v>
      </c>
      <c r="C424" s="1102" t="str">
        <f>VLOOKUP(B424,'[14]TKB(Tao lop HP_All)'!$B$8:$C$451,2,0)</f>
        <v>201810204123004</v>
      </c>
      <c r="D424" s="1101" t="str">
        <f>VLOOKUP(E424,[15]QuyetdinhPCGD!$B$6:$C$807,2,0)</f>
        <v>0204123</v>
      </c>
      <c r="E424" s="1126" t="s">
        <v>3682</v>
      </c>
      <c r="F424" s="1104" t="s">
        <v>68</v>
      </c>
      <c r="G424" s="1104" t="s">
        <v>8</v>
      </c>
      <c r="H424" s="1111" t="s">
        <v>4637</v>
      </c>
      <c r="I424" s="1113"/>
      <c r="J424" s="1114" t="s">
        <v>687</v>
      </c>
      <c r="K424" s="1107" t="e">
        <f>VLOOKUP(A424,[16]K18!$B$5:$K$501,10,0)</f>
        <v>#N/A</v>
      </c>
      <c r="L424" s="1115" t="s">
        <v>89</v>
      </c>
      <c r="M424" s="1107" t="str">
        <f>VLOOKUP(C424,[16]K18!$B$5:$K$501,10,0)</f>
        <v>Mở</v>
      </c>
      <c r="N424" s="1134" t="s">
        <v>4787</v>
      </c>
      <c r="O424" s="1107">
        <f>VLOOKUP(C424,[16]K18!$B$3:$J$504,9,0)</f>
        <v>59</v>
      </c>
      <c r="P424" s="1118"/>
      <c r="Q424" s="1143"/>
      <c r="R424" s="1111" t="s">
        <v>4793</v>
      </c>
    </row>
    <row r="425" spans="1:18" ht="32.25" hidden="1" customHeight="1" x14ac:dyDescent="0.2">
      <c r="A425" s="1100">
        <v>351</v>
      </c>
      <c r="B425" s="1101" t="str">
        <f t="shared" si="7"/>
        <v>18.50204126.04</v>
      </c>
      <c r="C425" s="1112" t="str">
        <f>VLOOKUP(B425,'[14]TKB(Tao lop HP_All)'!$B$8:$C$451,2,0)</f>
        <v>201810204126004</v>
      </c>
      <c r="D425" s="1101" t="str">
        <f>VLOOKUP(E425,[15]QuyetdinhPCGD!$B$6:$C$807,2,0)</f>
        <v>0204126</v>
      </c>
      <c r="E425" s="1129" t="s">
        <v>2194</v>
      </c>
      <c r="F425" s="1104" t="s">
        <v>145</v>
      </c>
      <c r="G425" s="1104" t="s">
        <v>13</v>
      </c>
      <c r="H425" s="1101" t="s">
        <v>4793</v>
      </c>
      <c r="I425" s="1113"/>
      <c r="J425" s="1114" t="s">
        <v>687</v>
      </c>
      <c r="K425" s="1116" t="e">
        <f>VLOOKUP(A425,[16]K18!$B$5:$K$501,10,0)</f>
        <v>#N/A</v>
      </c>
      <c r="L425" s="1115" t="s">
        <v>89</v>
      </c>
      <c r="M425" s="1116" t="str">
        <f>VLOOKUP(C425,[16]K18!$B$5:$K$501,10,0)</f>
        <v>Không mở</v>
      </c>
      <c r="N425" s="1117"/>
      <c r="O425" s="1107">
        <f>VLOOKUP(C425,[16]K18!$B$3:$J$504,9,0)</f>
        <v>1</v>
      </c>
      <c r="P425" s="1118"/>
      <c r="R425" s="1075" t="s">
        <v>4798</v>
      </c>
    </row>
    <row r="426" spans="1:18" ht="32.25" hidden="1" customHeight="1" x14ac:dyDescent="0.2">
      <c r="A426" s="1100">
        <v>352</v>
      </c>
      <c r="B426" s="1101" t="str">
        <f t="shared" si="7"/>
        <v>18.51204107.18</v>
      </c>
      <c r="C426" s="1102" t="str">
        <f>VLOOKUP(B426,'[14]TKB(Tao lop HP_All)'!$B$8:$C$451,2,0)</f>
        <v>201811204107018</v>
      </c>
      <c r="D426" s="1101" t="str">
        <f>VLOOKUP(E426,[15]QuyetdinhPCGD!$B$6:$C$807,2,0)</f>
        <v>1204107</v>
      </c>
      <c r="E426" s="1126" t="s">
        <v>288</v>
      </c>
      <c r="F426" s="1104" t="s">
        <v>169</v>
      </c>
      <c r="G426" s="1104" t="s">
        <v>8</v>
      </c>
      <c r="H426" s="1111" t="s">
        <v>4637</v>
      </c>
      <c r="I426" s="1113"/>
      <c r="J426" s="1114" t="s">
        <v>687</v>
      </c>
      <c r="K426" s="1107" t="e">
        <f>VLOOKUP(A426,[16]K18!$B$5:$K$501,10,0)</f>
        <v>#N/A</v>
      </c>
      <c r="L426" s="1115" t="s">
        <v>360</v>
      </c>
      <c r="M426" s="1107" t="str">
        <f>VLOOKUP(C426,[16]K18!$B$5:$K$501,10,0)</f>
        <v>Mở</v>
      </c>
      <c r="N426" s="1134" t="s">
        <v>4787</v>
      </c>
      <c r="O426" s="1107">
        <f>VLOOKUP(C426,[16]K18!$B$3:$J$504,9,0)</f>
        <v>28</v>
      </c>
      <c r="P426" s="1118"/>
      <c r="Q426" s="1143"/>
      <c r="R426" s="1111" t="s">
        <v>4793</v>
      </c>
    </row>
    <row r="427" spans="1:18" ht="32.25" hidden="1" customHeight="1" x14ac:dyDescent="0.2">
      <c r="A427" s="1100">
        <v>353</v>
      </c>
      <c r="B427" s="1101" t="str">
        <f t="shared" si="7"/>
        <v>18.50204133.04</v>
      </c>
      <c r="C427" s="1102" t="str">
        <f>VLOOKUP(B427,'[14]TKB(Tao lop HP_All)'!$B$8:$C$451,2,0)</f>
        <v>201810204133004</v>
      </c>
      <c r="D427" s="1101" t="str">
        <f>VLOOKUP(E427,[15]QuyetdinhPCGD!$B$6:$C$807,2,0)</f>
        <v>0204133</v>
      </c>
      <c r="E427" s="1126" t="s">
        <v>519</v>
      </c>
      <c r="F427" s="1104" t="s">
        <v>98</v>
      </c>
      <c r="G427" s="1104" t="s">
        <v>13</v>
      </c>
      <c r="H427" s="1111" t="s">
        <v>4791</v>
      </c>
      <c r="I427" s="1113"/>
      <c r="J427" s="1114" t="s">
        <v>687</v>
      </c>
      <c r="K427" s="1107" t="e">
        <f>VLOOKUP(A427,[16]K18!$B$5:$K$501,10,0)</f>
        <v>#N/A</v>
      </c>
      <c r="L427" s="1115" t="s">
        <v>89</v>
      </c>
      <c r="M427" s="1107" t="str">
        <f>VLOOKUP(C427,[16]K18!$B$5:$K$501,10,0)</f>
        <v>Mở</v>
      </c>
      <c r="N427" s="1134" t="s">
        <v>4787</v>
      </c>
      <c r="O427" s="1107">
        <f>VLOOKUP(C427,[16]K18!$B$3:$J$504,9,0)</f>
        <v>64</v>
      </c>
      <c r="P427" s="1118"/>
      <c r="Q427" s="1101"/>
      <c r="R427" s="1111" t="s">
        <v>4793</v>
      </c>
    </row>
    <row r="428" spans="1:18" ht="32.25" hidden="1" customHeight="1" x14ac:dyDescent="0.2">
      <c r="A428" s="1100">
        <v>354</v>
      </c>
      <c r="B428" s="1101" t="str">
        <f t="shared" si="7"/>
        <v>18.50204136.04</v>
      </c>
      <c r="C428" s="1102" t="str">
        <f>VLOOKUP(B428,'[14]TKB(Tao lop HP_All)'!$B$8:$C$451,2,0)</f>
        <v>201810204136004</v>
      </c>
      <c r="D428" s="1101" t="str">
        <f>VLOOKUP(E428,[15]QuyetdinhPCGD!$B$6:$C$807,2,0)</f>
        <v>0204136</v>
      </c>
      <c r="E428" s="1132" t="s">
        <v>520</v>
      </c>
      <c r="F428" s="1104" t="s">
        <v>138</v>
      </c>
      <c r="G428" s="1104" t="s">
        <v>11</v>
      </c>
      <c r="H428" s="1101" t="s">
        <v>4849</v>
      </c>
      <c r="I428" s="1113"/>
      <c r="J428" s="1114" t="s">
        <v>687</v>
      </c>
      <c r="K428" s="1107" t="e">
        <f>VLOOKUP(A428,[16]K18!$B$5:$K$501,10,0)</f>
        <v>#N/A</v>
      </c>
      <c r="L428" s="1115" t="s">
        <v>89</v>
      </c>
      <c r="M428" s="1107" t="str">
        <f>VLOOKUP(C428,[16]K18!$B$5:$K$501,10,0)</f>
        <v>Mở</v>
      </c>
      <c r="N428" s="1117"/>
      <c r="O428" s="1107">
        <f>VLOOKUP(C428,[16]K18!$B$3:$J$504,9,0)</f>
        <v>63</v>
      </c>
      <c r="P428" s="1118"/>
      <c r="R428" s="1075" t="s">
        <v>4798</v>
      </c>
    </row>
    <row r="429" spans="1:18" ht="32.25" hidden="1" customHeight="1" x14ac:dyDescent="0.2">
      <c r="A429" s="1100">
        <v>355</v>
      </c>
      <c r="B429" s="1101" t="str">
        <f t="shared" si="7"/>
        <v>18.50204136.05</v>
      </c>
      <c r="C429" s="1102" t="str">
        <f>VLOOKUP(B429,'[14]TKB(Tao lop HP_All)'!$B$8:$C$451,2,0)</f>
        <v>201810204136005</v>
      </c>
      <c r="D429" s="1101" t="str">
        <f>VLOOKUP(E429,[15]QuyetdinhPCGD!$B$6:$C$807,2,0)</f>
        <v>0204136</v>
      </c>
      <c r="E429" s="1132" t="s">
        <v>520</v>
      </c>
      <c r="F429" s="1104" t="s">
        <v>142</v>
      </c>
      <c r="G429" s="1104" t="s">
        <v>11</v>
      </c>
      <c r="H429" s="1101" t="s">
        <v>4849</v>
      </c>
      <c r="I429" s="1113"/>
      <c r="J429" s="1114" t="s">
        <v>687</v>
      </c>
      <c r="K429" s="1107" t="e">
        <f>VLOOKUP(A429,[16]K18!$B$5:$K$501,10,0)</f>
        <v>#N/A</v>
      </c>
      <c r="L429" s="1115" t="s">
        <v>112</v>
      </c>
      <c r="M429" s="1107" t="str">
        <f>VLOOKUP(C429,[16]K18!$B$5:$K$501,10,0)</f>
        <v>Mở</v>
      </c>
      <c r="N429" s="1117"/>
      <c r="O429" s="1107">
        <f>VLOOKUP(C429,[16]K18!$B$3:$J$504,9,0)</f>
        <v>63</v>
      </c>
      <c r="P429" s="1118"/>
      <c r="R429" s="1075" t="s">
        <v>4801</v>
      </c>
    </row>
    <row r="430" spans="1:18" ht="32.25" hidden="1" customHeight="1" x14ac:dyDescent="0.2">
      <c r="A430" s="1100">
        <v>356</v>
      </c>
      <c r="B430" s="1101" t="str">
        <f t="shared" si="7"/>
        <v>18.50204136.06</v>
      </c>
      <c r="C430" s="1112" t="str">
        <f>VLOOKUP(B430,'[14]TKB(Tao lop HP_All)'!$B$8:$C$451,2,0)</f>
        <v>201810204136006</v>
      </c>
      <c r="D430" s="1101" t="str">
        <f>VLOOKUP(E430,[15]QuyetdinhPCGD!$B$6:$C$807,2,0)</f>
        <v>0204136</v>
      </c>
      <c r="E430" s="1132" t="s">
        <v>520</v>
      </c>
      <c r="F430" s="1130" t="s">
        <v>311</v>
      </c>
      <c r="G430" s="1104" t="s">
        <v>11</v>
      </c>
      <c r="H430" s="1101" t="s">
        <v>4849</v>
      </c>
      <c r="I430" s="1113"/>
      <c r="J430" s="1114" t="s">
        <v>687</v>
      </c>
      <c r="K430" s="1116" t="e">
        <f>VLOOKUP(A430,[16]K18!$B$5:$K$501,10,0)</f>
        <v>#N/A</v>
      </c>
      <c r="L430" s="1115" t="s">
        <v>115</v>
      </c>
      <c r="M430" s="1116" t="str">
        <f>VLOOKUP(C430,[16]K18!$B$5:$K$501,10,0)</f>
        <v>Không mở</v>
      </c>
      <c r="N430" s="1117"/>
      <c r="O430" s="1107">
        <f>VLOOKUP(C430,[16]K18!$B$3:$J$504,9,0)</f>
        <v>5</v>
      </c>
      <c r="P430" s="1118"/>
      <c r="R430" s="1075" t="s">
        <v>4828</v>
      </c>
    </row>
    <row r="431" spans="1:18" ht="32.25" hidden="1" customHeight="1" x14ac:dyDescent="0.2">
      <c r="A431" s="1100">
        <v>357</v>
      </c>
      <c r="B431" s="1101" t="str">
        <f t="shared" si="7"/>
        <v>18.51304136.17</v>
      </c>
      <c r="C431" s="1102" t="str">
        <f>VLOOKUP(B431,'[14]TKB(Tao lop HP_All)'!$B$8:$C$451,2,0)</f>
        <v>201811304136017</v>
      </c>
      <c r="D431" s="1101" t="str">
        <f>VLOOKUP(E431,[15]QuyetdinhPCGD!$B$6:$C$807,2,0)</f>
        <v>1304136</v>
      </c>
      <c r="E431" s="1126" t="s">
        <v>3543</v>
      </c>
      <c r="F431" s="1104" t="s">
        <v>68</v>
      </c>
      <c r="G431" s="1104" t="s">
        <v>10</v>
      </c>
      <c r="H431" s="1101" t="s">
        <v>4793</v>
      </c>
      <c r="I431" s="1113"/>
      <c r="J431" s="1114" t="s">
        <v>4850</v>
      </c>
      <c r="K431" s="1107" t="e">
        <f>VLOOKUP(A431,[16]K18!$B$5:$K$501,10,0)</f>
        <v>#N/A</v>
      </c>
      <c r="L431" s="1115" t="s">
        <v>358</v>
      </c>
      <c r="M431" s="1107" t="str">
        <f>VLOOKUP(C431,[16]K18!$B$5:$K$501,10,0)</f>
        <v>Mở</v>
      </c>
      <c r="N431" s="1117"/>
      <c r="O431" s="1107">
        <f>VLOOKUP(C431,[16]K18!$B$3:$J$504,9,0)</f>
        <v>48</v>
      </c>
      <c r="P431" s="1118"/>
      <c r="R431" s="1075" t="s">
        <v>4798</v>
      </c>
    </row>
    <row r="432" spans="1:18" ht="32.25" hidden="1" customHeight="1" x14ac:dyDescent="0.2">
      <c r="A432" s="1100">
        <v>358</v>
      </c>
      <c r="B432" s="1101" t="str">
        <f t="shared" si="7"/>
        <v>18.51304136.18</v>
      </c>
      <c r="C432" s="1102" t="str">
        <f>VLOOKUP(B432,'[14]TKB(Tao lop HP_All)'!$B$8:$C$451,2,0)</f>
        <v>201811304136018</v>
      </c>
      <c r="D432" s="1101" t="str">
        <f>VLOOKUP(E432,[15]QuyetdinhPCGD!$B$6:$C$807,2,0)</f>
        <v>1304136</v>
      </c>
      <c r="E432" s="1126" t="s">
        <v>3543</v>
      </c>
      <c r="F432" s="1104" t="s">
        <v>94</v>
      </c>
      <c r="G432" s="1104" t="s">
        <v>10</v>
      </c>
      <c r="H432" s="1101" t="s">
        <v>4793</v>
      </c>
      <c r="I432" s="1113"/>
      <c r="J432" s="1114" t="s">
        <v>4850</v>
      </c>
      <c r="K432" s="1107" t="e">
        <f>VLOOKUP(A432,[16]K18!$B$5:$K$501,10,0)</f>
        <v>#N/A</v>
      </c>
      <c r="L432" s="1115" t="s">
        <v>360</v>
      </c>
      <c r="M432" s="1107" t="str">
        <f>VLOOKUP(C432,[16]K18!$B$5:$K$501,10,0)</f>
        <v>Mở</v>
      </c>
      <c r="N432" s="1117"/>
      <c r="O432" s="1107">
        <f>VLOOKUP(C432,[16]K18!$B$3:$J$504,9,0)</f>
        <v>48</v>
      </c>
      <c r="P432" s="1118"/>
      <c r="R432" s="1075" t="s">
        <v>4798</v>
      </c>
    </row>
    <row r="433" spans="1:18" ht="32.25" hidden="1" customHeight="1" x14ac:dyDescent="0.2">
      <c r="A433" s="1100">
        <v>359</v>
      </c>
      <c r="B433" s="1101" t="str">
        <f t="shared" si="7"/>
        <v>18.50204127.04</v>
      </c>
      <c r="C433" s="1102" t="str">
        <f>VLOOKUP(B433,'[14]TKB(Tao lop HP_All)'!$B$8:$C$451,2,0)</f>
        <v>201810204127004</v>
      </c>
      <c r="D433" s="1101" t="str">
        <f>VLOOKUP(E433,[15]QuyetdinhPCGD!$B$6:$C$807,2,0)</f>
        <v>0204127</v>
      </c>
      <c r="E433" s="1125" t="s">
        <v>4851</v>
      </c>
      <c r="F433" s="1104" t="s">
        <v>145</v>
      </c>
      <c r="G433" s="1104" t="s">
        <v>13</v>
      </c>
      <c r="H433" s="1111" t="s">
        <v>4793</v>
      </c>
      <c r="I433" s="1113"/>
      <c r="J433" s="1114" t="s">
        <v>687</v>
      </c>
      <c r="K433" s="1107" t="e">
        <f>VLOOKUP(A433,[16]K18!$B$5:$K$501,10,0)</f>
        <v>#N/A</v>
      </c>
      <c r="L433" s="1115" t="s">
        <v>89</v>
      </c>
      <c r="M433" s="1107" t="str">
        <f>VLOOKUP(C433,[16]K18!$B$5:$K$501,10,0)</f>
        <v>Mở</v>
      </c>
      <c r="N433" s="1134" t="s">
        <v>2143</v>
      </c>
      <c r="O433" s="1107">
        <f>VLOOKUP(C433,[16]K18!$B$3:$J$504,9,0)</f>
        <v>40</v>
      </c>
      <c r="P433" s="1118"/>
      <c r="R433" s="1075" t="s">
        <v>4798</v>
      </c>
    </row>
    <row r="434" spans="1:18" ht="32.25" hidden="1" customHeight="1" x14ac:dyDescent="0.2">
      <c r="A434" s="1100">
        <v>360</v>
      </c>
      <c r="B434" s="1101" t="str">
        <f t="shared" si="7"/>
        <v>18.50204101.05</v>
      </c>
      <c r="C434" s="1112" t="str">
        <f>VLOOKUP(B434,'[14]TKB(Tao lop HP_All)'!$B$8:$C$451,2,0)</f>
        <v>201810204101005</v>
      </c>
      <c r="D434" s="1101" t="str">
        <f>VLOOKUP(E434,[15]QuyetdinhPCGD!$B$6:$C$807,2,0)</f>
        <v>0204101</v>
      </c>
      <c r="E434" s="1148" t="s">
        <v>4847</v>
      </c>
      <c r="F434" s="1104" t="s">
        <v>166</v>
      </c>
      <c r="G434" s="1104" t="s">
        <v>13</v>
      </c>
      <c r="H434" s="1101" t="s">
        <v>293</v>
      </c>
      <c r="I434" s="1113"/>
      <c r="J434" s="1114" t="s">
        <v>689</v>
      </c>
      <c r="K434" s="1116" t="e">
        <f>VLOOKUP(A434,[16]K18!$B$5:$K$501,10,0)</f>
        <v>#N/A</v>
      </c>
      <c r="L434" s="1115" t="s">
        <v>112</v>
      </c>
      <c r="M434" s="1116" t="str">
        <f>VLOOKUP(C434,[16]K18!$B$5:$K$501,10,0)</f>
        <v>Không mở</v>
      </c>
      <c r="N434" s="1117"/>
      <c r="O434" s="1107">
        <f>VLOOKUP(C434,[16]K18!$B$3:$J$504,9,0)</f>
        <v>1</v>
      </c>
      <c r="P434" s="1118"/>
      <c r="R434" s="1075" t="s">
        <v>4801</v>
      </c>
    </row>
    <row r="435" spans="1:18" ht="32.25" hidden="1" customHeight="1" x14ac:dyDescent="0.2">
      <c r="A435" s="1100">
        <v>361</v>
      </c>
      <c r="B435" s="1101" t="str">
        <f t="shared" si="7"/>
        <v>18.50204115.05</v>
      </c>
      <c r="C435" s="1112" t="str">
        <f>VLOOKUP(B435,'[14]TKB(Tao lop HP_All)'!$B$8:$C$451,2,0)</f>
        <v>201810204115005</v>
      </c>
      <c r="D435" s="1101" t="str">
        <f>VLOOKUP(E435,[15]QuyetdinhPCGD!$B$6:$C$807,2,0)</f>
        <v>0204115</v>
      </c>
      <c r="E435" s="1126" t="s">
        <v>3680</v>
      </c>
      <c r="F435" s="1104" t="s">
        <v>142</v>
      </c>
      <c r="G435" s="1104" t="s">
        <v>9</v>
      </c>
      <c r="H435" s="1101" t="s">
        <v>4793</v>
      </c>
      <c r="I435" s="1113"/>
      <c r="J435" s="1114" t="s">
        <v>689</v>
      </c>
      <c r="K435" s="1116" t="e">
        <f>VLOOKUP(A435,[16]K18!$B$5:$K$501,10,0)</f>
        <v>#N/A</v>
      </c>
      <c r="L435" s="1115" t="s">
        <v>112</v>
      </c>
      <c r="M435" s="1116" t="str">
        <f>VLOOKUP(C435,[16]K18!$B$5:$K$501,10,0)</f>
        <v>Không mở</v>
      </c>
      <c r="N435" s="1117"/>
      <c r="O435" s="1107">
        <f>VLOOKUP(C435,[16]K18!$B$3:$J$504,9,0)</f>
        <v>0</v>
      </c>
      <c r="P435" s="1118"/>
      <c r="R435" s="1075" t="s">
        <v>4801</v>
      </c>
    </row>
    <row r="436" spans="1:18" ht="32.25" hidden="1" customHeight="1" x14ac:dyDescent="0.2">
      <c r="A436" s="1100">
        <v>362</v>
      </c>
      <c r="B436" s="1101" t="str">
        <f t="shared" si="7"/>
        <v>18.50304164.05</v>
      </c>
      <c r="C436" s="1112" t="str">
        <f>VLOOKUP(B436,'[14]TKB(Tao lop HP_All)'!$B$8:$C$451,2,0)</f>
        <v>201810304164005</v>
      </c>
      <c r="D436" s="1101" t="str">
        <f>VLOOKUP(E436,[15]QuyetdinhPCGD!$B$6:$C$807,2,0)</f>
        <v>0304164</v>
      </c>
      <c r="E436" s="1147" t="s">
        <v>4848</v>
      </c>
      <c r="F436" s="1104" t="s">
        <v>166</v>
      </c>
      <c r="G436" s="1104" t="s">
        <v>13</v>
      </c>
      <c r="H436" s="1101" t="s">
        <v>293</v>
      </c>
      <c r="I436" s="1113"/>
      <c r="J436" s="1114" t="s">
        <v>689</v>
      </c>
      <c r="K436" s="1116" t="e">
        <f>VLOOKUP(A436,[16]K18!$B$5:$K$501,10,0)</f>
        <v>#N/A</v>
      </c>
      <c r="L436" s="1115" t="s">
        <v>112</v>
      </c>
      <c r="M436" s="1116" t="str">
        <f>VLOOKUP(C436,[16]K18!$B$5:$K$501,10,0)</f>
        <v>Không mở</v>
      </c>
      <c r="N436" s="1117"/>
      <c r="O436" s="1107">
        <f>VLOOKUP(C436,[16]K18!$B$3:$J$504,9,0)</f>
        <v>0</v>
      </c>
      <c r="P436" s="1118"/>
      <c r="R436" s="1075" t="s">
        <v>4801</v>
      </c>
    </row>
    <row r="437" spans="1:18" ht="32.25" hidden="1" customHeight="1" x14ac:dyDescent="0.2">
      <c r="A437" s="1100">
        <v>363</v>
      </c>
      <c r="B437" s="1101" t="str">
        <f t="shared" si="7"/>
        <v>18.50204123.05</v>
      </c>
      <c r="C437" s="1112" t="str">
        <f>VLOOKUP(B437,'[14]TKB(Tao lop HP_All)'!$B$8:$C$451,2,0)</f>
        <v>201810204123005</v>
      </c>
      <c r="D437" s="1101" t="str">
        <f>VLOOKUP(E437,[15]QuyetdinhPCGD!$B$6:$C$807,2,0)</f>
        <v>0204123</v>
      </c>
      <c r="E437" s="1126" t="s">
        <v>3682</v>
      </c>
      <c r="F437" s="1104" t="s">
        <v>91</v>
      </c>
      <c r="G437" s="1104" t="s">
        <v>8</v>
      </c>
      <c r="H437" s="1101" t="s">
        <v>293</v>
      </c>
      <c r="I437" s="1113"/>
      <c r="J437" s="1114" t="s">
        <v>689</v>
      </c>
      <c r="K437" s="1116" t="e">
        <f>VLOOKUP(A437,[16]K18!$B$5:$K$501,10,0)</f>
        <v>#N/A</v>
      </c>
      <c r="L437" s="1115" t="s">
        <v>112</v>
      </c>
      <c r="M437" s="1116" t="str">
        <f>VLOOKUP(C437,[16]K18!$B$5:$K$501,10,0)</f>
        <v>Không mở</v>
      </c>
      <c r="N437" s="1117"/>
      <c r="O437" s="1107">
        <f>VLOOKUP(C437,[16]K18!$B$3:$J$504,9,0)</f>
        <v>4</v>
      </c>
      <c r="P437" s="1118"/>
      <c r="R437" s="1075" t="s">
        <v>4801</v>
      </c>
    </row>
    <row r="438" spans="1:18" ht="32.25" hidden="1" customHeight="1" x14ac:dyDescent="0.2">
      <c r="A438" s="1100">
        <v>364</v>
      </c>
      <c r="B438" s="1101" t="str">
        <f t="shared" si="7"/>
        <v>18.50204126.05</v>
      </c>
      <c r="C438" s="1112" t="str">
        <f>VLOOKUP(B438,'[14]TKB(Tao lop HP_All)'!$B$8:$C$451,2,0)</f>
        <v>201810204126005</v>
      </c>
      <c r="D438" s="1101" t="str">
        <f>VLOOKUP(E438,[15]QuyetdinhPCGD!$B$6:$C$807,2,0)</f>
        <v>0204126</v>
      </c>
      <c r="E438" s="1129" t="s">
        <v>2194</v>
      </c>
      <c r="F438" s="1104" t="s">
        <v>79</v>
      </c>
      <c r="G438" s="1104" t="s">
        <v>12</v>
      </c>
      <c r="H438" s="1101" t="s">
        <v>4800</v>
      </c>
      <c r="I438" s="1113"/>
      <c r="J438" s="1114" t="s">
        <v>689</v>
      </c>
      <c r="K438" s="1116" t="e">
        <f>VLOOKUP(A438,[16]K18!$B$5:$K$501,10,0)</f>
        <v>#N/A</v>
      </c>
      <c r="L438" s="1115" t="s">
        <v>112</v>
      </c>
      <c r="M438" s="1116" t="str">
        <f>VLOOKUP(C438,[16]K18!$B$5:$K$501,10,0)</f>
        <v>Không mở</v>
      </c>
      <c r="N438" s="1117"/>
      <c r="O438" s="1107">
        <f>VLOOKUP(C438,[16]K18!$B$3:$J$504,9,0)</f>
        <v>0</v>
      </c>
      <c r="P438" s="1118"/>
      <c r="R438" s="1075" t="s">
        <v>4801</v>
      </c>
    </row>
    <row r="439" spans="1:18" ht="32.25" hidden="1" customHeight="1" x14ac:dyDescent="0.2">
      <c r="A439" s="1100">
        <v>365</v>
      </c>
      <c r="B439" s="1101" t="str">
        <f t="shared" si="7"/>
        <v>18.51204107.19</v>
      </c>
      <c r="C439" s="1112" t="str">
        <f>VLOOKUP(B439,'[14]TKB(Tao lop HP_All)'!$B$8:$C$451,2,0)</f>
        <v>201811204107019</v>
      </c>
      <c r="D439" s="1101" t="str">
        <f>VLOOKUP(E439,[15]QuyetdinhPCGD!$B$6:$C$807,2,0)</f>
        <v>1204107</v>
      </c>
      <c r="E439" s="1126" t="s">
        <v>288</v>
      </c>
      <c r="F439" s="1104" t="s">
        <v>65</v>
      </c>
      <c r="G439" s="1104" t="s">
        <v>8</v>
      </c>
      <c r="H439" s="1101" t="s">
        <v>293</v>
      </c>
      <c r="I439" s="1113"/>
      <c r="J439" s="1114" t="s">
        <v>689</v>
      </c>
      <c r="K439" s="1116" t="e">
        <f>VLOOKUP(A439,[16]K18!$B$5:$K$501,10,0)</f>
        <v>#N/A</v>
      </c>
      <c r="L439" s="1115" t="s">
        <v>363</v>
      </c>
      <c r="M439" s="1116" t="str">
        <f>VLOOKUP(C439,[16]K18!$B$5:$K$501,10,0)</f>
        <v>Không mở</v>
      </c>
      <c r="N439" s="1117"/>
      <c r="O439" s="1107">
        <f>VLOOKUP(C439,[16]K18!$B$3:$J$504,9,0)</f>
        <v>6</v>
      </c>
      <c r="P439" s="1118"/>
      <c r="R439" s="1075" t="s">
        <v>4801</v>
      </c>
    </row>
    <row r="440" spans="1:18" ht="32.25" hidden="1" customHeight="1" x14ac:dyDescent="0.2">
      <c r="A440" s="1100">
        <v>366</v>
      </c>
      <c r="B440" s="1101" t="str">
        <f t="shared" si="7"/>
        <v>18.50204133.05</v>
      </c>
      <c r="C440" s="1112" t="str">
        <f>VLOOKUP(B440,'[14]TKB(Tao lop HP_All)'!$B$8:$C$451,2,0)</f>
        <v>201810204133005</v>
      </c>
      <c r="D440" s="1101" t="str">
        <f>VLOOKUP(E440,[15]QuyetdinhPCGD!$B$6:$C$807,2,0)</f>
        <v>0204133</v>
      </c>
      <c r="E440" s="1126" t="s">
        <v>519</v>
      </c>
      <c r="F440" s="1104" t="s">
        <v>100</v>
      </c>
      <c r="G440" s="1104" t="s">
        <v>12</v>
      </c>
      <c r="H440" s="1101" t="s">
        <v>4800</v>
      </c>
      <c r="I440" s="1113"/>
      <c r="J440" s="1114" t="s">
        <v>689</v>
      </c>
      <c r="K440" s="1116" t="e">
        <f>VLOOKUP(A440,[16]K18!$B$5:$K$501,10,0)</f>
        <v>#N/A</v>
      </c>
      <c r="L440" s="1115" t="s">
        <v>112</v>
      </c>
      <c r="M440" s="1116" t="str">
        <f>VLOOKUP(C440,[16]K18!$B$5:$K$501,10,0)</f>
        <v>Không mở</v>
      </c>
      <c r="N440" s="1117"/>
      <c r="O440" s="1107">
        <f>VLOOKUP(C440,[16]K18!$B$3:$J$504,9,0)</f>
        <v>5</v>
      </c>
      <c r="P440" s="1118"/>
      <c r="R440" s="1075" t="s">
        <v>4801</v>
      </c>
    </row>
    <row r="441" spans="1:18" ht="32.25" hidden="1" customHeight="1" x14ac:dyDescent="0.2">
      <c r="A441" s="1100">
        <v>367</v>
      </c>
      <c r="B441" s="1101" t="str">
        <f t="shared" si="7"/>
        <v>18.50204137.01</v>
      </c>
      <c r="C441" s="1112" t="str">
        <f>VLOOKUP(B441,'[14]TKB(Tao lop HP_All)'!$B$8:$C$451,2,0)</f>
        <v>201810204137001</v>
      </c>
      <c r="D441" s="1101" t="str">
        <f>VLOOKUP(E441,[15]QuyetdinhPCGD!$B$6:$C$807,2,0)</f>
        <v>0204137</v>
      </c>
      <c r="E441" s="1153" t="s">
        <v>527</v>
      </c>
      <c r="F441" s="1104" t="s">
        <v>142</v>
      </c>
      <c r="G441" s="1104" t="s">
        <v>10</v>
      </c>
      <c r="H441" s="1101" t="s">
        <v>4849</v>
      </c>
      <c r="I441" s="1113"/>
      <c r="J441" s="1114" t="s">
        <v>689</v>
      </c>
      <c r="K441" s="1116" t="e">
        <f>VLOOKUP(A441,[16]K18!$B$5:$K$501,10,0)</f>
        <v>#N/A</v>
      </c>
      <c r="L441" s="1115" t="s">
        <v>62</v>
      </c>
      <c r="M441" s="1116" t="str">
        <f>VLOOKUP(C441,[16]K18!$B$5:$K$501,10,0)</f>
        <v>Không mở</v>
      </c>
      <c r="N441" s="1117"/>
      <c r="O441" s="1107">
        <f>VLOOKUP(C441,[16]K18!$B$3:$J$504,9,0)</f>
        <v>1</v>
      </c>
      <c r="P441" s="1118"/>
      <c r="R441" s="1075" t="s">
        <v>4801</v>
      </c>
    </row>
    <row r="442" spans="1:18" ht="32.25" hidden="1" customHeight="1" x14ac:dyDescent="0.2">
      <c r="A442" s="1100">
        <v>368</v>
      </c>
      <c r="B442" s="1101" t="str">
        <f t="shared" si="7"/>
        <v>18.50204137.02</v>
      </c>
      <c r="C442" s="1102" t="str">
        <f>VLOOKUP(B442,'[14]TKB(Tao lop HP_All)'!$B$8:$C$451,2,0)</f>
        <v>201810204137002</v>
      </c>
      <c r="D442" s="1101" t="str">
        <f>VLOOKUP(E442,[15]QuyetdinhPCGD!$B$6:$C$807,2,0)</f>
        <v>0204137</v>
      </c>
      <c r="E442" s="1153" t="s">
        <v>527</v>
      </c>
      <c r="F442" s="1104" t="s">
        <v>138</v>
      </c>
      <c r="G442" s="1104" t="s">
        <v>10</v>
      </c>
      <c r="H442" s="1101" t="s">
        <v>4849</v>
      </c>
      <c r="I442" s="1113"/>
      <c r="J442" s="1114" t="s">
        <v>689</v>
      </c>
      <c r="K442" s="1107" t="e">
        <f>VLOOKUP(A442,[16]K18!$B$5:$K$501,10,0)</f>
        <v>#N/A</v>
      </c>
      <c r="L442" s="1115" t="s">
        <v>70</v>
      </c>
      <c r="M442" s="1107" t="str">
        <f>VLOOKUP(C442,[16]K18!$B$5:$K$501,10,0)</f>
        <v>Mở</v>
      </c>
      <c r="N442" s="1117"/>
      <c r="O442" s="1107">
        <f>VLOOKUP(C442,[16]K18!$B$3:$J$504,9,0)</f>
        <v>21</v>
      </c>
      <c r="P442" s="1118"/>
      <c r="R442" s="1075" t="s">
        <v>4798</v>
      </c>
    </row>
    <row r="443" spans="1:18" ht="32.25" hidden="1" customHeight="1" x14ac:dyDescent="0.2">
      <c r="A443" s="1100">
        <v>369</v>
      </c>
      <c r="B443" s="1101" t="str">
        <f t="shared" si="7"/>
        <v>18.50204137.03</v>
      </c>
      <c r="C443" s="1112" t="str">
        <f>VLOOKUP(B443,'[14]TKB(Tao lop HP_All)'!$B$8:$C$451,2,0)</f>
        <v>201810204137003</v>
      </c>
      <c r="D443" s="1101" t="str">
        <f>VLOOKUP(E443,[15]QuyetdinhPCGD!$B$6:$C$807,2,0)</f>
        <v>0204137</v>
      </c>
      <c r="E443" s="1153" t="s">
        <v>527</v>
      </c>
      <c r="F443" s="1130" t="s">
        <v>311</v>
      </c>
      <c r="G443" s="1104" t="s">
        <v>10</v>
      </c>
      <c r="H443" s="1101" t="s">
        <v>4849</v>
      </c>
      <c r="I443" s="1113"/>
      <c r="J443" s="1114" t="s">
        <v>689</v>
      </c>
      <c r="K443" s="1116" t="e">
        <f>VLOOKUP(A443,[16]K18!$B$5:$K$501,10,0)</f>
        <v>#N/A</v>
      </c>
      <c r="L443" s="1115" t="s">
        <v>75</v>
      </c>
      <c r="M443" s="1116" t="str">
        <f>VLOOKUP(C443,[16]K18!$B$5:$K$501,10,0)</f>
        <v>Không mở</v>
      </c>
      <c r="N443" s="1117"/>
      <c r="O443" s="1107">
        <f>VLOOKUP(C443,[16]K18!$B$3:$J$504,9,0)</f>
        <v>0</v>
      </c>
      <c r="P443" s="1118"/>
      <c r="R443" s="1075" t="s">
        <v>4828</v>
      </c>
    </row>
    <row r="444" spans="1:18" ht="32.25" hidden="1" customHeight="1" x14ac:dyDescent="0.2">
      <c r="A444" s="1100">
        <v>370</v>
      </c>
      <c r="B444" s="1101" t="str">
        <f t="shared" si="7"/>
        <v>18.50204127.05</v>
      </c>
      <c r="C444" s="1112" t="str">
        <f>VLOOKUP(B444,'[14]TKB(Tao lop HP_All)'!$B$8:$C$451,2,0)</f>
        <v>201810204127005</v>
      </c>
      <c r="D444" s="1101" t="str">
        <f>VLOOKUP(E444,[15]QuyetdinhPCGD!$B$6:$C$807,2,0)</f>
        <v>0204127</v>
      </c>
      <c r="E444" s="1125" t="s">
        <v>4851</v>
      </c>
      <c r="F444" s="1104" t="s">
        <v>79</v>
      </c>
      <c r="G444" s="1104" t="s">
        <v>12</v>
      </c>
      <c r="H444" s="1101" t="s">
        <v>293</v>
      </c>
      <c r="I444" s="1113"/>
      <c r="J444" s="1114" t="s">
        <v>689</v>
      </c>
      <c r="K444" s="1116" t="e">
        <f>VLOOKUP(A444,[16]K18!$B$5:$K$501,10,0)</f>
        <v>#N/A</v>
      </c>
      <c r="L444" s="1115" t="s">
        <v>112</v>
      </c>
      <c r="M444" s="1116" t="str">
        <f>VLOOKUP(C444,[16]K18!$B$5:$K$501,10,0)</f>
        <v>Không mở</v>
      </c>
      <c r="N444" s="1117"/>
      <c r="O444" s="1107">
        <f>VLOOKUP(C444,[16]K18!$B$3:$J$504,9,0)</f>
        <v>2</v>
      </c>
      <c r="P444" s="1118"/>
      <c r="R444" s="1075" t="s">
        <v>4801</v>
      </c>
    </row>
    <row r="445" spans="1:18" ht="32.25" hidden="1" customHeight="1" x14ac:dyDescent="0.2">
      <c r="A445" s="1100">
        <v>371</v>
      </c>
      <c r="B445" s="1101" t="str">
        <f t="shared" si="7"/>
        <v>18.50204128.01</v>
      </c>
      <c r="C445" s="1112" t="str">
        <f>VLOOKUP(B445,'[14]TKB(Tao lop HP_All)'!$B$8:$C$451,2,0)</f>
        <v>201810204128001</v>
      </c>
      <c r="D445" s="1101" t="str">
        <f>VLOOKUP(E445,[15]QuyetdinhPCGD!$B$6:$C$807,2,0)</f>
        <v>0204128</v>
      </c>
      <c r="E445" s="1153" t="s">
        <v>529</v>
      </c>
      <c r="F445" s="1104" t="s">
        <v>60</v>
      </c>
      <c r="G445" s="1104" t="s">
        <v>13</v>
      </c>
      <c r="H445" s="1101" t="s">
        <v>293</v>
      </c>
      <c r="I445" s="1113"/>
      <c r="J445" s="1114" t="s">
        <v>689</v>
      </c>
      <c r="K445" s="1116" t="e">
        <f>VLOOKUP(A445,[16]K18!$B$5:$K$501,10,0)</f>
        <v>#N/A</v>
      </c>
      <c r="L445" s="1115" t="s">
        <v>62</v>
      </c>
      <c r="M445" s="1116" t="str">
        <f>VLOOKUP(C445,[16]K18!$B$5:$K$501,10,0)</f>
        <v>Không mở</v>
      </c>
      <c r="N445" s="1117"/>
      <c r="O445" s="1107">
        <f>VLOOKUP(C445,[16]K18!$B$3:$J$504,9,0)</f>
        <v>8</v>
      </c>
      <c r="P445" s="1118"/>
      <c r="R445" s="1075" t="s">
        <v>4801</v>
      </c>
    </row>
    <row r="446" spans="1:18" ht="32.25" hidden="1" customHeight="1" x14ac:dyDescent="0.2">
      <c r="A446" s="1100">
        <v>372</v>
      </c>
      <c r="B446" s="1101" t="str">
        <f t="shared" si="7"/>
        <v>18.51604103.01</v>
      </c>
      <c r="C446" s="1102" t="str">
        <f>VLOOKUP(B446,'[14]TKB(Tao lop HP_All)'!$B$8:$C$451,2,0)</f>
        <v>201811604103001</v>
      </c>
      <c r="D446" s="1101" t="str">
        <f>VLOOKUP(E446,[15]QuyetdinhPCGD!$B$6:$C$807,2,0)</f>
        <v>1604103</v>
      </c>
      <c r="E446" s="1139" t="s">
        <v>4853</v>
      </c>
      <c r="F446" s="1104" t="s">
        <v>145</v>
      </c>
      <c r="G446" s="1104" t="s">
        <v>11</v>
      </c>
      <c r="H446" s="1101" t="s">
        <v>4809</v>
      </c>
      <c r="I446" s="1113"/>
      <c r="J446" s="1114" t="s">
        <v>196</v>
      </c>
      <c r="K446" s="1107" t="e">
        <f>VLOOKUP(A446,[16]K18!$B$5:$K$501,10,0)</f>
        <v>#N/A</v>
      </c>
      <c r="L446" s="1115" t="s">
        <v>62</v>
      </c>
      <c r="M446" s="1107" t="str">
        <f>VLOOKUP(C446,[16]K18!$B$5:$K$501,10,0)</f>
        <v>Mở</v>
      </c>
      <c r="N446" s="1117"/>
      <c r="O446" s="1107">
        <f>VLOOKUP(C446,[16]K18!$B$3:$J$504,9,0)</f>
        <v>59</v>
      </c>
      <c r="P446" s="1118"/>
      <c r="R446" s="1075" t="s">
        <v>4798</v>
      </c>
    </row>
    <row r="447" spans="1:18" ht="32.25" hidden="1" customHeight="1" x14ac:dyDescent="0.2">
      <c r="A447" s="1100">
        <v>373</v>
      </c>
      <c r="B447" s="1101" t="str">
        <f t="shared" si="7"/>
        <v>18.51604118.01</v>
      </c>
      <c r="C447" s="1112" t="str">
        <f>VLOOKUP(B447,'[14]TKB(Tao lop HP_All)'!$B$8:$C$451,2,0)</f>
        <v>201811604118001</v>
      </c>
      <c r="D447" s="1101" t="str">
        <f>VLOOKUP(E447,[15]QuyetdinhPCGD!$B$6:$C$807,2,0)</f>
        <v>1604118</v>
      </c>
      <c r="E447" s="1148" t="s">
        <v>4854</v>
      </c>
      <c r="F447" s="1104" t="s">
        <v>145</v>
      </c>
      <c r="G447" s="1104" t="s">
        <v>9</v>
      </c>
      <c r="H447" s="1101" t="s">
        <v>4809</v>
      </c>
      <c r="I447" s="1113"/>
      <c r="J447" s="1114" t="s">
        <v>196</v>
      </c>
      <c r="K447" s="1116" t="e">
        <f>VLOOKUP(A447,[16]K18!$B$5:$K$501,10,0)</f>
        <v>#N/A</v>
      </c>
      <c r="L447" s="1115" t="s">
        <v>62</v>
      </c>
      <c r="M447" s="1116" t="str">
        <f>VLOOKUP(C447,[16]K18!$B$5:$K$501,10,0)</f>
        <v>Không mở</v>
      </c>
      <c r="N447" s="1117"/>
      <c r="O447" s="1107">
        <f>VLOOKUP(C447,[16]K18!$B$3:$J$504,9,0)</f>
        <v>1</v>
      </c>
      <c r="P447" s="1118"/>
      <c r="R447" s="1075" t="s">
        <v>4798</v>
      </c>
    </row>
    <row r="448" spans="1:18" ht="32.25" hidden="1" customHeight="1" x14ac:dyDescent="0.2">
      <c r="A448" s="1100">
        <v>374</v>
      </c>
      <c r="B448" s="1101" t="str">
        <f t="shared" si="7"/>
        <v>18.51304132.07</v>
      </c>
      <c r="C448" s="1102" t="str">
        <f>VLOOKUP(B448,'[14]TKB(Tao lop HP_All)'!$B$8:$C$451,2,0)</f>
        <v>201811304132007</v>
      </c>
      <c r="D448" s="1101" t="str">
        <f>VLOOKUP(E448,[15]QuyetdinhPCGD!$B$6:$C$807,2,0)</f>
        <v>1304132</v>
      </c>
      <c r="E448" s="1126" t="s">
        <v>4846</v>
      </c>
      <c r="F448" s="1104" t="s">
        <v>68</v>
      </c>
      <c r="G448" s="1104" t="s">
        <v>8</v>
      </c>
      <c r="H448" s="1101" t="s">
        <v>4809</v>
      </c>
      <c r="I448" s="1113"/>
      <c r="J448" s="1114" t="s">
        <v>1895</v>
      </c>
      <c r="K448" s="1107" t="e">
        <f>VLOOKUP(A448,[16]K18!$B$5:$K$501,10,0)</f>
        <v>#N/A</v>
      </c>
      <c r="L448" s="1115" t="s">
        <v>117</v>
      </c>
      <c r="M448" s="1107" t="str">
        <f>VLOOKUP(C448,[16]K18!$B$5:$K$501,10,0)</f>
        <v>Mở</v>
      </c>
      <c r="N448" s="1117"/>
      <c r="O448" s="1107">
        <f>VLOOKUP(C448,[16]K18!$B$3:$J$504,9,0)</f>
        <v>35</v>
      </c>
      <c r="P448" s="1118"/>
      <c r="R448" s="1075" t="s">
        <v>4798</v>
      </c>
    </row>
    <row r="449" spans="1:18" ht="32.25" hidden="1" customHeight="1" x14ac:dyDescent="0.2">
      <c r="A449" s="1100">
        <v>375</v>
      </c>
      <c r="B449" s="1101" t="str">
        <f t="shared" si="7"/>
        <v>18.51304132.08</v>
      </c>
      <c r="C449" s="1102" t="str">
        <f>VLOOKUP(B449,'[14]TKB(Tao lop HP_All)'!$B$8:$C$451,2,0)</f>
        <v>201811304132008</v>
      </c>
      <c r="D449" s="1101" t="str">
        <f>VLOOKUP(E449,[15]QuyetdinhPCGD!$B$6:$C$807,2,0)</f>
        <v>1304132</v>
      </c>
      <c r="E449" s="1126" t="s">
        <v>4846</v>
      </c>
      <c r="F449" s="1104" t="s">
        <v>91</v>
      </c>
      <c r="G449" s="1104" t="s">
        <v>8</v>
      </c>
      <c r="H449" s="1101" t="s">
        <v>4809</v>
      </c>
      <c r="I449" s="1113"/>
      <c r="J449" s="1114" t="s">
        <v>1895</v>
      </c>
      <c r="K449" s="1107" t="e">
        <f>VLOOKUP(A449,[16]K18!$B$5:$K$501,10,0)</f>
        <v>#N/A</v>
      </c>
      <c r="L449" s="1115" t="s">
        <v>119</v>
      </c>
      <c r="M449" s="1107" t="str">
        <f>VLOOKUP(C449,[16]K18!$B$5:$K$501,10,0)</f>
        <v>Mở</v>
      </c>
      <c r="N449" s="1117"/>
      <c r="O449" s="1107">
        <f>VLOOKUP(C449,[16]K18!$B$3:$J$504,9,0)</f>
        <v>20</v>
      </c>
      <c r="P449" s="1118"/>
      <c r="R449" s="1075" t="s">
        <v>4801</v>
      </c>
    </row>
    <row r="450" spans="1:18" ht="32.25" hidden="1" customHeight="1" x14ac:dyDescent="0.2">
      <c r="A450" s="1100">
        <v>376</v>
      </c>
      <c r="B450" s="1101" t="str">
        <f t="shared" si="7"/>
        <v>18.51604163.01</v>
      </c>
      <c r="C450" s="1102" t="str">
        <f>VLOOKUP(B450,'[14]TKB(Tao lop HP_All)'!$B$8:$C$451,2,0)</f>
        <v>201811604163001</v>
      </c>
      <c r="D450" s="1101" t="str">
        <f>VLOOKUP(E450,[15]QuyetdinhPCGD!$B$6:$C$807,2,0)</f>
        <v>1604163</v>
      </c>
      <c r="E450" s="1154" t="s">
        <v>4855</v>
      </c>
      <c r="F450" s="1104" t="s">
        <v>145</v>
      </c>
      <c r="G450" s="1104" t="s">
        <v>9</v>
      </c>
      <c r="H450" s="1101" t="s">
        <v>4809</v>
      </c>
      <c r="I450" s="1113"/>
      <c r="J450" s="1114" t="s">
        <v>196</v>
      </c>
      <c r="K450" s="1107" t="e">
        <f>VLOOKUP(A450,[16]K18!$B$5:$K$501,10,0)</f>
        <v>#N/A</v>
      </c>
      <c r="L450" s="1115" t="s">
        <v>62</v>
      </c>
      <c r="M450" s="1107" t="str">
        <f>VLOOKUP(C450,[16]K18!$B$5:$K$501,10,0)</f>
        <v>Mở</v>
      </c>
      <c r="N450" s="1117"/>
      <c r="O450" s="1107">
        <f>VLOOKUP(C450,[16]K18!$B$3:$J$504,9,0)</f>
        <v>55</v>
      </c>
      <c r="P450" s="1118"/>
      <c r="R450" s="1075" t="s">
        <v>4798</v>
      </c>
    </row>
    <row r="451" spans="1:18" ht="32.25" hidden="1" customHeight="1" x14ac:dyDescent="0.2">
      <c r="A451" s="1100">
        <v>377</v>
      </c>
      <c r="B451" s="1101" t="str">
        <f t="shared" si="7"/>
        <v>18.51604112.01</v>
      </c>
      <c r="C451" s="1112" t="str">
        <f>VLOOKUP(B451,'[14]TKB(Tao lop HP_All)'!$B$8:$C$451,2,0)</f>
        <v>201811604112001</v>
      </c>
      <c r="D451" s="1101" t="str">
        <f>VLOOKUP(E451,[15]QuyetdinhPCGD!$B$6:$C$807,2,0)</f>
        <v>1604112</v>
      </c>
      <c r="E451" s="1129" t="s">
        <v>553</v>
      </c>
      <c r="F451" s="1104" t="s">
        <v>91</v>
      </c>
      <c r="G451" s="1104" t="s">
        <v>11</v>
      </c>
      <c r="H451" s="1101" t="s">
        <v>4809</v>
      </c>
      <c r="I451" s="1113"/>
      <c r="J451" s="1114" t="s">
        <v>4812</v>
      </c>
      <c r="K451" s="1116" t="e">
        <f>VLOOKUP(A451,[16]K18!$B$5:$K$501,10,0)</f>
        <v>#N/A</v>
      </c>
      <c r="L451" s="1115" t="s">
        <v>62</v>
      </c>
      <c r="M451" s="1116" t="str">
        <f>VLOOKUP(C451,[16]K18!$B$5:$K$501,10,0)</f>
        <v>Không mở</v>
      </c>
      <c r="N451" s="1117"/>
      <c r="O451" s="1107">
        <f>VLOOKUP(C451,[16]K18!$B$3:$J$504,9,0)</f>
        <v>0</v>
      </c>
      <c r="P451" s="1118"/>
      <c r="R451" s="1075" t="s">
        <v>4801</v>
      </c>
    </row>
    <row r="452" spans="1:18" ht="32.25" hidden="1" customHeight="1" x14ac:dyDescent="0.2">
      <c r="A452" s="1100">
        <v>378</v>
      </c>
      <c r="B452" s="1101" t="str">
        <f t="shared" si="7"/>
        <v>18.51604143.01</v>
      </c>
      <c r="C452" s="1102" t="str">
        <f>VLOOKUP(B452,'[14]TKB(Tao lop HP_All)'!$B$8:$C$451,2,0)</f>
        <v>201811604143001</v>
      </c>
      <c r="D452" s="1101" t="str">
        <f>VLOOKUP(E452,[15]QuyetdinhPCGD!$B$6:$C$807,2,0)</f>
        <v>1604143</v>
      </c>
      <c r="E452" s="1125" t="s">
        <v>1376</v>
      </c>
      <c r="F452" s="1104" t="s">
        <v>91</v>
      </c>
      <c r="G452" s="1104" t="s">
        <v>11</v>
      </c>
      <c r="H452" s="1101" t="s">
        <v>4809</v>
      </c>
      <c r="I452" s="1113"/>
      <c r="J452" s="1114" t="s">
        <v>4812</v>
      </c>
      <c r="K452" s="1107" t="e">
        <f>VLOOKUP(A452,[16]K18!$B$5:$K$501,10,0)</f>
        <v>#N/A</v>
      </c>
      <c r="L452" s="1115" t="s">
        <v>62</v>
      </c>
      <c r="M452" s="1107" t="str">
        <f>VLOOKUP(C452,[16]K18!$B$5:$K$501,10,0)</f>
        <v>Mở</v>
      </c>
      <c r="N452" s="1117"/>
      <c r="O452" s="1107">
        <f>VLOOKUP(C452,[16]K18!$B$3:$J$504,9,0)</f>
        <v>7</v>
      </c>
      <c r="P452" s="1118"/>
      <c r="R452" s="1075" t="s">
        <v>4801</v>
      </c>
    </row>
    <row r="453" spans="1:18" ht="32.25" hidden="1" customHeight="1" thickBot="1" x14ac:dyDescent="0.25">
      <c r="A453" s="1155">
        <v>379</v>
      </c>
      <c r="B453" s="1156" t="str">
        <f>CONCATENATE("18.5",D453,".",L453)</f>
        <v>18.51304132.09</v>
      </c>
      <c r="C453" s="1157" t="str">
        <f>VLOOKUP(B453,'[14]TKB(Tao lop HP_All)'!$B$8:$C$451,2,0)</f>
        <v>201811304132009</v>
      </c>
      <c r="D453" s="1156" t="str">
        <f>VLOOKUP(E453,[15]QuyetdinhPCGD!$B$6:$C$807,2,0)</f>
        <v>1304132</v>
      </c>
      <c r="E453" s="1158" t="s">
        <v>4846</v>
      </c>
      <c r="F453" s="1159" t="s">
        <v>94</v>
      </c>
      <c r="G453" s="1159" t="s">
        <v>8</v>
      </c>
      <c r="H453" s="1156" t="s">
        <v>4809</v>
      </c>
      <c r="I453" s="1160"/>
      <c r="J453" s="1161" t="s">
        <v>4856</v>
      </c>
      <c r="K453" s="1116" t="e">
        <f>VLOOKUP(A453,[16]K18!$B$5:$K$501,10,0)</f>
        <v>#N/A</v>
      </c>
      <c r="L453" s="1162" t="s">
        <v>176</v>
      </c>
      <c r="M453" s="1116" t="str">
        <f>VLOOKUP(C453,[16]K18!$B$5:$K$501,10,0)</f>
        <v>Không mở</v>
      </c>
      <c r="N453" s="1163"/>
      <c r="O453" s="1164">
        <f>VLOOKUP(C453,[16]K18!$B$3:$J$504,9,0)</f>
        <v>0</v>
      </c>
      <c r="P453" s="1160"/>
      <c r="R453" s="1075" t="s">
        <v>4798</v>
      </c>
    </row>
    <row r="454" spans="1:18" ht="39" hidden="1" customHeight="1" thickTop="1" x14ac:dyDescent="0.25">
      <c r="A454" s="1165">
        <v>380</v>
      </c>
      <c r="B454" s="1166" t="str">
        <f t="shared" si="7"/>
        <v>18.51604155.03</v>
      </c>
      <c r="C454" s="1167" t="s">
        <v>4857</v>
      </c>
      <c r="D454" s="1166" t="str">
        <f>VLOOKUP(E454,[15]QuyetdinhPCGD!$B$6:$C$807,2,0)</f>
        <v>1604155</v>
      </c>
      <c r="E454" s="1168" t="s">
        <v>1431</v>
      </c>
      <c r="F454" s="1169" t="s">
        <v>98</v>
      </c>
      <c r="G454" s="1169" t="s">
        <v>13</v>
      </c>
      <c r="H454" s="1166" t="s">
        <v>4844</v>
      </c>
      <c r="I454" s="1170"/>
      <c r="J454" s="1171" t="s">
        <v>154</v>
      </c>
      <c r="K454" s="1172" t="e">
        <f>VLOOKUP(A454,[16]K18!$B$5:$K$501,10,0)</f>
        <v>#N/A</v>
      </c>
      <c r="L454" s="1173" t="s">
        <v>75</v>
      </c>
      <c r="M454" s="1172" t="str">
        <f>VLOOKUP(C454,[16]K18!$B$5:$K$501,10,0)</f>
        <v>Thông báo mở lớp, không mở lớp ngày 05/09/2018</v>
      </c>
      <c r="N454" s="1174"/>
      <c r="O454" s="1175">
        <f>VLOOKUP(C454,[16]K18!$B$3:$J$504,9,0)</f>
        <v>0</v>
      </c>
      <c r="P454" s="1176" t="s">
        <v>4858</v>
      </c>
      <c r="R454" s="1075" t="s">
        <v>4798</v>
      </c>
    </row>
    <row r="455" spans="1:18" ht="32.25" hidden="1" customHeight="1" x14ac:dyDescent="0.25">
      <c r="A455" s="1100">
        <v>381</v>
      </c>
      <c r="B455" s="1101" t="str">
        <f t="shared" si="7"/>
        <v>18.51604156.01</v>
      </c>
      <c r="C455" s="1177" t="s">
        <v>4859</v>
      </c>
      <c r="D455" s="1101" t="str">
        <f>VLOOKUP(E455,[15]QuyetdinhPCGD!$B$6:$C$807,2,0)</f>
        <v>1604156</v>
      </c>
      <c r="E455" s="1178" t="s">
        <v>1494</v>
      </c>
      <c r="F455" s="1179" t="s">
        <v>2549</v>
      </c>
      <c r="G455" s="1104" t="s">
        <v>13</v>
      </c>
      <c r="H455" s="1101" t="s">
        <v>293</v>
      </c>
      <c r="I455" s="1180"/>
      <c r="J455" s="1181" t="s">
        <v>4860</v>
      </c>
      <c r="K455" s="1172" t="e">
        <f>VLOOKUP(A455,[16]K18!$B$5:$K$501,10,0)</f>
        <v>#N/A</v>
      </c>
      <c r="L455" s="1182" t="s">
        <v>62</v>
      </c>
      <c r="M455" s="1172" t="str">
        <f>VLOOKUP(C455,[16]K18!$B$5:$K$501,10,0)</f>
        <v>Thông báo mở lớp, không mở lớp ngày 05/09/2018</v>
      </c>
      <c r="N455" s="1183"/>
      <c r="O455" s="1107">
        <f>VLOOKUP(C455,[16]K18!$B$3:$J$504,9,0)</f>
        <v>0</v>
      </c>
      <c r="P455" s="1184"/>
      <c r="R455" s="1075" t="s">
        <v>4798</v>
      </c>
    </row>
    <row r="456" spans="1:18" ht="32.25" hidden="1" customHeight="1" x14ac:dyDescent="0.2">
      <c r="A456" s="1100">
        <v>382</v>
      </c>
      <c r="B456" s="1101" t="str">
        <f t="shared" si="7"/>
        <v>18.50804117.01</v>
      </c>
      <c r="C456" s="1177" t="s">
        <v>4861</v>
      </c>
      <c r="D456" s="1101" t="str">
        <f>VLOOKUP(E456,[15]QuyetdinhPCGD!$B$6:$C$807,2,0)</f>
        <v>0804117</v>
      </c>
      <c r="E456" s="1178" t="s">
        <v>4862</v>
      </c>
      <c r="F456" s="1104" t="s">
        <v>100</v>
      </c>
      <c r="G456" s="1104" t="s">
        <v>8</v>
      </c>
      <c r="H456" s="1101" t="s">
        <v>293</v>
      </c>
      <c r="I456" s="1113"/>
      <c r="J456" s="1114" t="s">
        <v>4804</v>
      </c>
      <c r="K456" s="1172" t="e">
        <f>VLOOKUP(A456,[16]K18!$B$5:$K$501,10,0)</f>
        <v>#N/A</v>
      </c>
      <c r="L456" s="1115" t="s">
        <v>62</v>
      </c>
      <c r="M456" s="1172" t="str">
        <f>VLOOKUP(C456,[16]K18!$B$5:$K$501,10,0)</f>
        <v>Thông báo mở lớp, không mở lớp ngày 05/09/2018</v>
      </c>
      <c r="N456" s="1117"/>
      <c r="O456" s="1107">
        <f>VLOOKUP(C456,[16]K18!$B$3:$J$504,9,0)</f>
        <v>0</v>
      </c>
      <c r="P456" s="1118"/>
      <c r="R456" s="1075" t="s">
        <v>4801</v>
      </c>
    </row>
    <row r="457" spans="1:18" ht="32.25" hidden="1" customHeight="1" x14ac:dyDescent="0.2">
      <c r="A457" s="1100">
        <v>383</v>
      </c>
      <c r="B457" s="1156" t="str">
        <f>CONCATENATE("18.5",D457,".",L457)</f>
        <v>18.50804103.01</v>
      </c>
      <c r="C457" s="1185" t="s">
        <v>4863</v>
      </c>
      <c r="D457" s="1156" t="str">
        <f>VLOOKUP(E457,[15]QuyetdinhPCGD!$B$6:$C$807,2,0)</f>
        <v>0804103</v>
      </c>
      <c r="E457" s="1186" t="s">
        <v>4864</v>
      </c>
      <c r="F457" s="1159" t="s">
        <v>142</v>
      </c>
      <c r="G457" s="1159" t="s">
        <v>11</v>
      </c>
      <c r="H457" s="1156" t="s">
        <v>293</v>
      </c>
      <c r="I457" s="1187"/>
      <c r="J457" s="1161" t="s">
        <v>4804</v>
      </c>
      <c r="K457" s="1172" t="e">
        <f>VLOOKUP(A457,[16]K18!$B$5:$K$501,10,0)</f>
        <v>#N/A</v>
      </c>
      <c r="L457" s="1162" t="s">
        <v>62</v>
      </c>
      <c r="M457" s="1172" t="str">
        <f>VLOOKUP(C457,[16]K18!$B$5:$K$501,10,0)</f>
        <v>Thông báo mở lớp, không mở lớp ngày 05/09/2018</v>
      </c>
      <c r="N457" s="1163"/>
      <c r="O457" s="1107">
        <f>VLOOKUP(C457,[16]K18!$B$3:$J$504,9,0)</f>
        <v>0</v>
      </c>
      <c r="P457" s="1160"/>
      <c r="R457" s="1075" t="s">
        <v>4801</v>
      </c>
    </row>
    <row r="458" spans="1:18" ht="32.25" hidden="1" customHeight="1" thickBot="1" x14ac:dyDescent="0.25">
      <c r="A458" s="1100">
        <v>384</v>
      </c>
      <c r="B458" s="1156" t="str">
        <f>CONCATENATE("18.5",D458,".",L458)</f>
        <v>18.50804123.01</v>
      </c>
      <c r="C458" s="1188" t="s">
        <v>4865</v>
      </c>
      <c r="D458" s="1156" t="str">
        <f>VLOOKUP(E458,[15]QuyetdinhPCGD!$B$6:$C$807,2,0)</f>
        <v>0804123</v>
      </c>
      <c r="E458" s="1186" t="s">
        <v>4866</v>
      </c>
      <c r="F458" s="1159" t="s">
        <v>2549</v>
      </c>
      <c r="G458" s="1159" t="s">
        <v>13</v>
      </c>
      <c r="H458" s="1156" t="s">
        <v>293</v>
      </c>
      <c r="I458" s="1187"/>
      <c r="J458" s="1189" t="s">
        <v>4804</v>
      </c>
      <c r="K458" s="1172" t="e">
        <f>VLOOKUP(A458,[16]K18!$B$5:$K$501,10,0)</f>
        <v>#N/A</v>
      </c>
      <c r="L458" s="1162" t="s">
        <v>62</v>
      </c>
      <c r="M458" s="1172" t="str">
        <f>VLOOKUP(C458,[16]K18!$B$5:$K$501,10,0)</f>
        <v>Thông báo mở lớp, không mở lớp ngày 05/09/2018</v>
      </c>
      <c r="N458" s="1163"/>
      <c r="O458" s="1190">
        <f>VLOOKUP(C458,[16]K18!$B$3:$J$504,9,0)</f>
        <v>0</v>
      </c>
      <c r="P458" s="1160"/>
      <c r="R458" s="1075" t="s">
        <v>4798</v>
      </c>
    </row>
    <row r="459" spans="1:18" ht="32.25" hidden="1" customHeight="1" x14ac:dyDescent="0.2">
      <c r="A459" s="1100">
        <v>385</v>
      </c>
      <c r="B459" s="1191" t="str">
        <f t="shared" si="7"/>
        <v>18.50704104.01</v>
      </c>
      <c r="C459" s="1192" t="s">
        <v>4867</v>
      </c>
      <c r="D459" s="1191" t="str">
        <f>VLOOKUP(E459,[15]QuyetdinhPCGD!$B$6:$C$807,2,0)</f>
        <v>0704104</v>
      </c>
      <c r="E459" s="1193" t="s">
        <v>753</v>
      </c>
      <c r="F459" s="1194" t="s">
        <v>311</v>
      </c>
      <c r="G459" s="1195" t="s">
        <v>8</v>
      </c>
      <c r="H459" s="1191" t="s">
        <v>293</v>
      </c>
      <c r="I459" s="1196"/>
      <c r="J459" s="1181" t="s">
        <v>4868</v>
      </c>
      <c r="K459" s="1172" t="e">
        <f>VLOOKUP(A459,[16]K18!$B$5:$K$501,10,0)</f>
        <v>#N/A</v>
      </c>
      <c r="L459" s="1197" t="s">
        <v>62</v>
      </c>
      <c r="M459" s="1172" t="str">
        <f>VLOOKUP(C459,[16]K18!$B$5:$K$501,10,0)</f>
        <v>Thông báo mở lớp, không mở lớp ngày 05/09/2018</v>
      </c>
      <c r="N459" s="1198"/>
      <c r="O459" s="1199">
        <f>VLOOKUP(C459,[16]K18!$B$3:$J$504,9,0)</f>
        <v>2</v>
      </c>
      <c r="P459" s="1200"/>
      <c r="Q459" s="1435" t="s">
        <v>4869</v>
      </c>
      <c r="R459" s="1075" t="s">
        <v>4828</v>
      </c>
    </row>
    <row r="460" spans="1:18" ht="32.25" hidden="1" customHeight="1" x14ac:dyDescent="0.2">
      <c r="A460" s="1100">
        <v>386</v>
      </c>
      <c r="B460" s="1101" t="str">
        <f t="shared" si="7"/>
        <v>18.50704112.01</v>
      </c>
      <c r="C460" s="1177" t="s">
        <v>4870</v>
      </c>
      <c r="D460" s="1101" t="str">
        <f>VLOOKUP(E460,[15]QuyetdinhPCGD!$B$6:$C$807,2,0)</f>
        <v>0704112</v>
      </c>
      <c r="E460" s="1178" t="s">
        <v>4091</v>
      </c>
      <c r="F460" s="1130" t="s">
        <v>311</v>
      </c>
      <c r="G460" s="1104" t="s">
        <v>750</v>
      </c>
      <c r="H460" s="1101" t="s">
        <v>293</v>
      </c>
      <c r="I460" s="1113"/>
      <c r="J460" s="1114" t="s">
        <v>4868</v>
      </c>
      <c r="K460" s="1172" t="e">
        <f>VLOOKUP(A460,[16]K18!$B$5:$K$501,10,0)</f>
        <v>#N/A</v>
      </c>
      <c r="L460" s="1115" t="s">
        <v>62</v>
      </c>
      <c r="M460" s="1172" t="str">
        <f>VLOOKUP(C460,[16]K18!$B$5:$K$501,10,0)</f>
        <v>Thông báo mở lớp, không mở lớp ngày 05/09/2018</v>
      </c>
      <c r="N460" s="1117"/>
      <c r="O460" s="1107">
        <f>VLOOKUP(C460,[16]K18!$B$3:$J$504,9,0)</f>
        <v>2</v>
      </c>
      <c r="P460" s="1118"/>
      <c r="Q460" s="1436"/>
      <c r="R460" s="1075" t="s">
        <v>4828</v>
      </c>
    </row>
    <row r="461" spans="1:18" ht="32.25" hidden="1" customHeight="1" x14ac:dyDescent="0.2">
      <c r="A461" s="1100">
        <v>387</v>
      </c>
      <c r="B461" s="1101" t="str">
        <f t="shared" si="7"/>
        <v>18.50704144.01</v>
      </c>
      <c r="C461" s="1177" t="s">
        <v>4871</v>
      </c>
      <c r="D461" s="1101" t="str">
        <f>VLOOKUP(E461,[15]QuyetdinhPCGD!$B$6:$C$807,2,0)</f>
        <v>0704144</v>
      </c>
      <c r="E461" s="1178" t="s">
        <v>2139</v>
      </c>
      <c r="F461" s="1130" t="s">
        <v>311</v>
      </c>
      <c r="G461" s="1104" t="s">
        <v>11</v>
      </c>
      <c r="H461" s="1101" t="s">
        <v>293</v>
      </c>
      <c r="I461" s="1113"/>
      <c r="J461" s="1114" t="s">
        <v>4868</v>
      </c>
      <c r="K461" s="1172" t="e">
        <f>VLOOKUP(A461,[16]K18!$B$5:$K$501,10,0)</f>
        <v>#N/A</v>
      </c>
      <c r="L461" s="1115" t="s">
        <v>62</v>
      </c>
      <c r="M461" s="1172" t="str">
        <f>VLOOKUP(C461,[16]K18!$B$5:$K$501,10,0)</f>
        <v>Thông báo mở lớp, không mở lớp ngày 05/09/2018</v>
      </c>
      <c r="N461" s="1117"/>
      <c r="O461" s="1107">
        <f>VLOOKUP(C461,[16]K18!$B$3:$J$504,9,0)</f>
        <v>0</v>
      </c>
      <c r="P461" s="1118"/>
      <c r="Q461" s="1436"/>
      <c r="R461" s="1075" t="s">
        <v>4828</v>
      </c>
    </row>
    <row r="462" spans="1:18" ht="32.25" hidden="1" customHeight="1" x14ac:dyDescent="0.2">
      <c r="A462" s="1100">
        <v>388</v>
      </c>
      <c r="B462" s="1101" t="str">
        <f t="shared" si="7"/>
        <v>18.50704148.01</v>
      </c>
      <c r="C462" s="1177" t="s">
        <v>4872</v>
      </c>
      <c r="D462" s="1101" t="str">
        <f>VLOOKUP(E462,[15]QuyetdinhPCGD!$B$6:$C$807,2,0)</f>
        <v>0704148</v>
      </c>
      <c r="E462" s="1178" t="s">
        <v>4873</v>
      </c>
      <c r="F462" s="1130" t="s">
        <v>311</v>
      </c>
      <c r="G462" s="1104" t="s">
        <v>10</v>
      </c>
      <c r="H462" s="1101" t="s">
        <v>293</v>
      </c>
      <c r="I462" s="1113"/>
      <c r="J462" s="1114" t="s">
        <v>4868</v>
      </c>
      <c r="K462" s="1172" t="e">
        <f>VLOOKUP(A462,[16]K18!$B$5:$K$501,10,0)</f>
        <v>#N/A</v>
      </c>
      <c r="L462" s="1115" t="s">
        <v>62</v>
      </c>
      <c r="M462" s="1172" t="str">
        <f>VLOOKUP(C462,[16]K18!$B$5:$K$501,10,0)</f>
        <v>Thông báo mở lớp, không mở lớp ngày 05/09/2018</v>
      </c>
      <c r="N462" s="1117"/>
      <c r="O462" s="1107">
        <f>VLOOKUP(C462,[16]K18!$B$3:$J$504,9,0)</f>
        <v>0</v>
      </c>
      <c r="P462" s="1118"/>
      <c r="Q462" s="1436"/>
      <c r="R462" s="1075" t="s">
        <v>4828</v>
      </c>
    </row>
    <row r="463" spans="1:18" ht="32.25" hidden="1" customHeight="1" x14ac:dyDescent="0.2">
      <c r="A463" s="1100">
        <v>389</v>
      </c>
      <c r="B463" s="1101" t="str">
        <f t="shared" si="7"/>
        <v>18.50704173.01</v>
      </c>
      <c r="C463" s="1177" t="s">
        <v>4874</v>
      </c>
      <c r="D463" s="1101" t="str">
        <f>VLOOKUP(E463,[15]QuyetdinhPCGD!$B$6:$C$807,2,0)</f>
        <v>0704173</v>
      </c>
      <c r="E463" s="1178" t="s">
        <v>1564</v>
      </c>
      <c r="F463" s="1104" t="s">
        <v>138</v>
      </c>
      <c r="G463" s="1104" t="s">
        <v>13</v>
      </c>
      <c r="H463" s="1101" t="s">
        <v>1565</v>
      </c>
      <c r="I463" s="1113"/>
      <c r="J463" s="1114" t="s">
        <v>4875</v>
      </c>
      <c r="K463" s="1172" t="e">
        <f>VLOOKUP(A463,[16]K18!$B$5:$K$501,10,0)</f>
        <v>#N/A</v>
      </c>
      <c r="L463" s="1115" t="s">
        <v>62</v>
      </c>
      <c r="M463" s="1172" t="str">
        <f>VLOOKUP(C463,[16]K18!$B$5:$K$501,10,0)</f>
        <v>Thông báo mở lớp, không mở lớp ngày 05/09/2018</v>
      </c>
      <c r="N463" s="1117"/>
      <c r="O463" s="1107">
        <f>VLOOKUP(C463,[16]K18!$B$3:$J$504,9,0)</f>
        <v>7</v>
      </c>
      <c r="P463" s="1118"/>
      <c r="Q463" s="1436"/>
      <c r="R463" s="1075" t="s">
        <v>4798</v>
      </c>
    </row>
    <row r="464" spans="1:18" ht="32.25" hidden="1" customHeight="1" x14ac:dyDescent="0.2">
      <c r="A464" s="1100">
        <v>390</v>
      </c>
      <c r="B464" s="1101" t="str">
        <f t="shared" si="7"/>
        <v>18.50704185.01</v>
      </c>
      <c r="C464" s="1177" t="s">
        <v>4876</v>
      </c>
      <c r="D464" s="1101" t="str">
        <f>VLOOKUP(E464,[15]QuyetdinhPCGD!$B$6:$C$807,2,0)</f>
        <v>0704185</v>
      </c>
      <c r="E464" s="1178" t="s">
        <v>2008</v>
      </c>
      <c r="F464" s="1130" t="s">
        <v>311</v>
      </c>
      <c r="G464" s="1104" t="s">
        <v>9</v>
      </c>
      <c r="H464" s="1101" t="s">
        <v>293</v>
      </c>
      <c r="I464" s="1113"/>
      <c r="J464" s="1114" t="s">
        <v>4868</v>
      </c>
      <c r="K464" s="1172" t="e">
        <f>VLOOKUP(A464,[16]K18!$B$5:$K$501,10,0)</f>
        <v>#N/A</v>
      </c>
      <c r="L464" s="1115" t="s">
        <v>62</v>
      </c>
      <c r="M464" s="1172" t="str">
        <f>VLOOKUP(C464,[16]K18!$B$5:$K$501,10,0)</f>
        <v>Thông báo mở lớp, không mở lớp ngày 05/09/2018</v>
      </c>
      <c r="N464" s="1117"/>
      <c r="O464" s="1107">
        <f>VLOOKUP(C464,[16]K18!$B$3:$J$504,9,0)</f>
        <v>1</v>
      </c>
      <c r="P464" s="1118"/>
      <c r="Q464" s="1436"/>
      <c r="R464" s="1075" t="s">
        <v>4828</v>
      </c>
    </row>
    <row r="465" spans="1:18" ht="32.25" hidden="1" customHeight="1" thickBot="1" x14ac:dyDescent="0.25">
      <c r="A465" s="1100">
        <v>391</v>
      </c>
      <c r="B465" s="1201" t="str">
        <f t="shared" si="7"/>
        <v>18.50804132.01</v>
      </c>
      <c r="C465" s="1188" t="s">
        <v>4877</v>
      </c>
      <c r="D465" s="1201" t="str">
        <f>VLOOKUP(E465,[15]QuyetdinhPCGD!$B$6:$C$807,2,0)</f>
        <v>0804132</v>
      </c>
      <c r="E465" s="1202" t="s">
        <v>1534</v>
      </c>
      <c r="F465" s="1203" t="s">
        <v>311</v>
      </c>
      <c r="G465" s="1204" t="s">
        <v>12</v>
      </c>
      <c r="H465" s="1201" t="s">
        <v>4878</v>
      </c>
      <c r="I465" s="1205"/>
      <c r="J465" s="1114" t="s">
        <v>4868</v>
      </c>
      <c r="K465" s="1172" t="e">
        <f>VLOOKUP(A465,[16]K18!$B$5:$K$501,10,0)</f>
        <v>#N/A</v>
      </c>
      <c r="L465" s="1206" t="s">
        <v>62</v>
      </c>
      <c r="M465" s="1172" t="str">
        <f>VLOOKUP(C465,[16]K18!$B$5:$K$501,10,0)</f>
        <v>Thông báo mở lớp, không mở lớp ngày 05/09/2018</v>
      </c>
      <c r="N465" s="1207"/>
      <c r="O465" s="1164">
        <f>VLOOKUP(C465,[16]K18!$B$3:$J$504,9,0)</f>
        <v>5</v>
      </c>
      <c r="P465" s="1208"/>
      <c r="Q465" s="1437"/>
      <c r="R465" s="1075" t="s">
        <v>4828</v>
      </c>
    </row>
    <row r="466" spans="1:18" ht="32.25" hidden="1" customHeight="1" x14ac:dyDescent="0.2">
      <c r="A466" s="1100">
        <v>392</v>
      </c>
      <c r="B466" s="1191" t="str">
        <f t="shared" si="7"/>
        <v>18.50104131.01</v>
      </c>
      <c r="C466" s="1209" t="s">
        <v>4879</v>
      </c>
      <c r="D466" s="1191" t="str">
        <f>VLOOKUP(E466,[15]QuyetdinhPCGD!$B$6:$C$807,2,0)</f>
        <v>0104131</v>
      </c>
      <c r="E466" s="1193" t="s">
        <v>3445</v>
      </c>
      <c r="F466" s="1194" t="s">
        <v>311</v>
      </c>
      <c r="G466" s="1195" t="s">
        <v>9</v>
      </c>
      <c r="H466" s="1111" t="s">
        <v>4880</v>
      </c>
      <c r="I466" s="1196"/>
      <c r="J466" s="1210" t="s">
        <v>4881</v>
      </c>
      <c r="K466" s="1211" t="s">
        <v>3439</v>
      </c>
      <c r="L466" s="1197" t="s">
        <v>62</v>
      </c>
      <c r="M466" s="1211" t="s">
        <v>3439</v>
      </c>
      <c r="N466" s="1134" t="s">
        <v>4787</v>
      </c>
      <c r="O466" s="1175">
        <f>VLOOKUP(C466,[16]K18!$B$3:$J$504,9,0)</f>
        <v>10</v>
      </c>
      <c r="P466" s="1200"/>
      <c r="Q466" s="1435" t="s">
        <v>4882</v>
      </c>
      <c r="R466" s="1075" t="s">
        <v>4828</v>
      </c>
    </row>
    <row r="467" spans="1:18" ht="32.25" hidden="1" customHeight="1" x14ac:dyDescent="0.2">
      <c r="A467" s="1100">
        <v>393</v>
      </c>
      <c r="B467" s="1101" t="str">
        <f t="shared" si="7"/>
        <v>18.50104146.01</v>
      </c>
      <c r="C467" s="1177" t="s">
        <v>4883</v>
      </c>
      <c r="D467" s="1101" t="str">
        <f>VLOOKUP(E467,[15]QuyetdinhPCGD!$B$6:$C$807,2,0)</f>
        <v>0104146</v>
      </c>
      <c r="E467" s="1178" t="s">
        <v>1359</v>
      </c>
      <c r="F467" s="1130" t="s">
        <v>311</v>
      </c>
      <c r="G467" s="1104" t="s">
        <v>10</v>
      </c>
      <c r="H467" s="1101" t="s">
        <v>293</v>
      </c>
      <c r="I467" s="1113"/>
      <c r="J467" s="1114" t="s">
        <v>4881</v>
      </c>
      <c r="K467" s="1172" t="e">
        <f>VLOOKUP(A467,[16]K18!$B$5:$K$501,10,0)</f>
        <v>#N/A</v>
      </c>
      <c r="L467" s="1115" t="s">
        <v>62</v>
      </c>
      <c r="M467" s="1172" t="str">
        <f>VLOOKUP(C467,[16]K18!$B$5:$K$501,10,0)</f>
        <v>Thông báo mở lớp, không mở lớp ngày 05/09/2018</v>
      </c>
      <c r="N467" s="1117"/>
      <c r="O467" s="1107">
        <f>VLOOKUP(C467,[16]K18!$B$3:$J$504,9,0)</f>
        <v>2</v>
      </c>
      <c r="P467" s="1118"/>
      <c r="Q467" s="1436"/>
      <c r="R467" s="1075" t="s">
        <v>4828</v>
      </c>
    </row>
    <row r="468" spans="1:18" ht="32.25" hidden="1" customHeight="1" x14ac:dyDescent="0.2">
      <c r="A468" s="1100">
        <v>394</v>
      </c>
      <c r="B468" s="1101" t="str">
        <f t="shared" si="7"/>
        <v>18.50104150.01</v>
      </c>
      <c r="C468" s="1177" t="s">
        <v>4884</v>
      </c>
      <c r="D468" s="1101" t="str">
        <f>VLOOKUP(E468,[15]QuyetdinhPCGD!$B$6:$C$807,2,0)</f>
        <v>0104150</v>
      </c>
      <c r="E468" s="1178" t="s">
        <v>4885</v>
      </c>
      <c r="F468" s="1104" t="s">
        <v>100</v>
      </c>
      <c r="G468" s="1104" t="s">
        <v>13</v>
      </c>
      <c r="H468" s="1101" t="s">
        <v>293</v>
      </c>
      <c r="I468" s="1113"/>
      <c r="J468" s="1114" t="s">
        <v>4886</v>
      </c>
      <c r="K468" s="1172" t="e">
        <f>VLOOKUP(A468,[16]K18!$B$5:$K$501,10,0)</f>
        <v>#N/A</v>
      </c>
      <c r="L468" s="1115" t="s">
        <v>62</v>
      </c>
      <c r="M468" s="1172" t="str">
        <f>VLOOKUP(C468,[16]K18!$B$5:$K$501,10,0)</f>
        <v>Thông báo mở lớp, không mở lớp ngày 05/09/2018</v>
      </c>
      <c r="N468" s="1117"/>
      <c r="O468" s="1107">
        <f>VLOOKUP(C468,[16]K18!$B$3:$J$504,9,0)</f>
        <v>1</v>
      </c>
      <c r="P468" s="1118"/>
      <c r="Q468" s="1436"/>
      <c r="R468" s="1075" t="s">
        <v>4801</v>
      </c>
    </row>
    <row r="469" spans="1:18" ht="32.25" hidden="1" customHeight="1" x14ac:dyDescent="0.2">
      <c r="A469" s="1100">
        <v>395</v>
      </c>
      <c r="B469" s="1101" t="str">
        <f t="shared" si="7"/>
        <v>18.50104171.01</v>
      </c>
      <c r="C469" s="1177" t="s">
        <v>4887</v>
      </c>
      <c r="D469" s="1101" t="str">
        <f>VLOOKUP(E469,[15]QuyetdinhPCGD!$B$6:$C$807,2,0)</f>
        <v>0104171</v>
      </c>
      <c r="E469" s="1178" t="s">
        <v>4888</v>
      </c>
      <c r="F469" s="1130" t="s">
        <v>311</v>
      </c>
      <c r="G469" s="1104" t="s">
        <v>11</v>
      </c>
      <c r="H469" s="1101" t="s">
        <v>4889</v>
      </c>
      <c r="I469" s="1113"/>
      <c r="J469" s="1114" t="s">
        <v>4881</v>
      </c>
      <c r="K469" s="1172" t="e">
        <f>VLOOKUP(A469,[16]K18!$B$5:$K$501,10,0)</f>
        <v>#N/A</v>
      </c>
      <c r="L469" s="1115" t="s">
        <v>62</v>
      </c>
      <c r="M469" s="1172" t="str">
        <f>VLOOKUP(C469,[16]K18!$B$5:$K$501,10,0)</f>
        <v>Thông báo mở lớp, không mở lớp ngày 05/09/2018</v>
      </c>
      <c r="N469" s="1117"/>
      <c r="O469" s="1107">
        <f>VLOOKUP(C469,[16]K18!$B$3:$J$504,9,0)</f>
        <v>3</v>
      </c>
      <c r="P469" s="1118"/>
      <c r="Q469" s="1436"/>
      <c r="R469" s="1075" t="s">
        <v>4828</v>
      </c>
    </row>
    <row r="470" spans="1:18" ht="32.25" hidden="1" customHeight="1" x14ac:dyDescent="0.2">
      <c r="A470" s="1100">
        <v>396</v>
      </c>
      <c r="B470" s="1101" t="str">
        <f t="shared" si="7"/>
        <v>18.50104171.01</v>
      </c>
      <c r="C470" s="1177" t="s">
        <v>4887</v>
      </c>
      <c r="D470" s="1101" t="str">
        <f>VLOOKUP(E470,[15]QuyetdinhPCGD!$B$6:$C$807,2,0)</f>
        <v>0104171</v>
      </c>
      <c r="E470" s="1178" t="s">
        <v>4888</v>
      </c>
      <c r="F470" s="1130" t="s">
        <v>311</v>
      </c>
      <c r="G470" s="1104" t="s">
        <v>13</v>
      </c>
      <c r="H470" s="1101" t="s">
        <v>4889</v>
      </c>
      <c r="I470" s="1113"/>
      <c r="J470" s="1114" t="s">
        <v>4881</v>
      </c>
      <c r="K470" s="1172" t="e">
        <f>VLOOKUP(A470,[16]K18!$B$5:$K$501,10,0)</f>
        <v>#N/A</v>
      </c>
      <c r="L470" s="1115" t="s">
        <v>62</v>
      </c>
      <c r="M470" s="1172" t="str">
        <f>VLOOKUP(C470,[16]K18!$B$5:$K$501,10,0)</f>
        <v>Thông báo mở lớp, không mở lớp ngày 05/09/2018</v>
      </c>
      <c r="N470" s="1117"/>
      <c r="O470" s="1107">
        <f>VLOOKUP(C470,[16]K18!$B$3:$J$504,9,0)</f>
        <v>3</v>
      </c>
      <c r="P470" s="1118"/>
      <c r="Q470" s="1436"/>
      <c r="R470" s="1075" t="s">
        <v>4828</v>
      </c>
    </row>
    <row r="471" spans="1:18" ht="32.25" hidden="1" customHeight="1" x14ac:dyDescent="0.2">
      <c r="A471" s="1100">
        <v>397</v>
      </c>
      <c r="B471" s="1101" t="str">
        <f t="shared" ref="B471:B489" si="8">CONCATENATE("18.5",D471,".",L471)</f>
        <v>18.50804116.02</v>
      </c>
      <c r="C471" s="1177" t="s">
        <v>4890</v>
      </c>
      <c r="D471" s="1101" t="str">
        <f>VLOOKUP(E471,[15]QuyetdinhPCGD!$B$6:$C$807,2,0)</f>
        <v>0804116</v>
      </c>
      <c r="E471" s="1178" t="s">
        <v>120</v>
      </c>
      <c r="F471" s="1130" t="s">
        <v>311</v>
      </c>
      <c r="G471" s="1104" t="s">
        <v>8</v>
      </c>
      <c r="H471" s="1101" t="s">
        <v>293</v>
      </c>
      <c r="I471" s="1113"/>
      <c r="J471" s="1114" t="s">
        <v>4891</v>
      </c>
      <c r="K471" s="1172" t="e">
        <f>VLOOKUP(A471,[16]K18!$B$5:$K$501,10,0)</f>
        <v>#N/A</v>
      </c>
      <c r="L471" s="1115" t="s">
        <v>70</v>
      </c>
      <c r="M471" s="1172" t="str">
        <f>VLOOKUP(C471,[16]K18!$B$5:$K$501,10,0)</f>
        <v>Thông báo mở lớp, không mở lớp ngày 05/09/2018</v>
      </c>
      <c r="N471" s="1117"/>
      <c r="O471" s="1107">
        <f>VLOOKUP(C471,[16]K18!$B$3:$J$504,9,0)</f>
        <v>1</v>
      </c>
      <c r="P471" s="1118"/>
      <c r="Q471" s="1436"/>
      <c r="R471" s="1075" t="s">
        <v>4828</v>
      </c>
    </row>
    <row r="472" spans="1:18" ht="32.25" hidden="1" customHeight="1" x14ac:dyDescent="0.2">
      <c r="A472" s="1100">
        <v>398</v>
      </c>
      <c r="B472" s="1101" t="str">
        <f t="shared" si="8"/>
        <v>18.51204106.01</v>
      </c>
      <c r="C472" s="1177" t="s">
        <v>4892</v>
      </c>
      <c r="D472" s="1101" t="str">
        <f>VLOOKUP(E472,[15]QuyetdinhPCGD!$B$6:$C$807,2,0)</f>
        <v>1204106</v>
      </c>
      <c r="E472" s="1212" t="s">
        <v>2412</v>
      </c>
      <c r="F472" s="1104" t="s">
        <v>173</v>
      </c>
      <c r="G472" s="1104" t="s">
        <v>13</v>
      </c>
      <c r="H472" s="1101" t="s">
        <v>293</v>
      </c>
      <c r="I472" s="1113"/>
      <c r="J472" s="1114" t="s">
        <v>4881</v>
      </c>
      <c r="K472" s="1172" t="e">
        <f>VLOOKUP(A472,[16]K18!$B$5:$K$501,10,0)</f>
        <v>#N/A</v>
      </c>
      <c r="L472" s="1115" t="s">
        <v>62</v>
      </c>
      <c r="M472" s="1172" t="str">
        <f>VLOOKUP(C472,[16]K18!$B$5:$K$501,10,0)</f>
        <v>Thông báo mở lớp, không mở lớp ngày 05/09/2018</v>
      </c>
      <c r="N472" s="1117"/>
      <c r="O472" s="1107">
        <f>VLOOKUP(C472,[16]K18!$B$3:$J$504,9,0)</f>
        <v>3</v>
      </c>
      <c r="P472" s="1118"/>
      <c r="Q472" s="1436"/>
      <c r="R472" s="1075" t="s">
        <v>4798</v>
      </c>
    </row>
    <row r="473" spans="1:18" ht="32.25" hidden="1" customHeight="1" x14ac:dyDescent="0.2">
      <c r="A473" s="1100">
        <v>399</v>
      </c>
      <c r="B473" s="1101" t="str">
        <f t="shared" si="8"/>
        <v>18.51304143.01</v>
      </c>
      <c r="C473" s="1177" t="s">
        <v>4893</v>
      </c>
      <c r="D473" s="1101" t="str">
        <f>VLOOKUP(E473,[15]QuyetdinhPCGD!$B$6:$C$807,2,0)</f>
        <v>1304143</v>
      </c>
      <c r="E473" s="1178" t="s">
        <v>4254</v>
      </c>
      <c r="F473" s="1130" t="s">
        <v>311</v>
      </c>
      <c r="G473" s="1104" t="s">
        <v>10</v>
      </c>
      <c r="H473" s="1101" t="s">
        <v>293</v>
      </c>
      <c r="I473" s="1113"/>
      <c r="J473" s="1114" t="s">
        <v>4881</v>
      </c>
      <c r="K473" s="1172" t="e">
        <f>VLOOKUP(A473,[16]K18!$B$5:$K$501,10,0)</f>
        <v>#N/A</v>
      </c>
      <c r="L473" s="1115" t="s">
        <v>62</v>
      </c>
      <c r="M473" s="1172" t="str">
        <f>VLOOKUP(C473,[16]K18!$B$5:$K$501,10,0)</f>
        <v>Thông báo mở lớp, không mở lớp ngày 05/09/2018</v>
      </c>
      <c r="N473" s="1117"/>
      <c r="O473" s="1107">
        <f>VLOOKUP(C473,[16]K18!$B$3:$J$504,9,0)</f>
        <v>3</v>
      </c>
      <c r="P473" s="1118"/>
      <c r="Q473" s="1436"/>
      <c r="R473" s="1075" t="s">
        <v>4828</v>
      </c>
    </row>
    <row r="474" spans="1:18" ht="32.25" hidden="1" customHeight="1" x14ac:dyDescent="0.2">
      <c r="A474" s="1100">
        <v>400</v>
      </c>
      <c r="B474" s="1101" t="str">
        <f t="shared" si="8"/>
        <v>18.51304143.01</v>
      </c>
      <c r="C474" s="1177" t="s">
        <v>4893</v>
      </c>
      <c r="D474" s="1101" t="str">
        <f>VLOOKUP(E474,[15]QuyetdinhPCGD!$B$6:$C$807,2,0)</f>
        <v>1304143</v>
      </c>
      <c r="E474" s="1178" t="s">
        <v>4254</v>
      </c>
      <c r="F474" s="1130" t="s">
        <v>311</v>
      </c>
      <c r="G474" s="1104" t="s">
        <v>12</v>
      </c>
      <c r="H474" s="1101" t="s">
        <v>293</v>
      </c>
      <c r="I474" s="1113"/>
      <c r="J474" s="1114" t="s">
        <v>4881</v>
      </c>
      <c r="K474" s="1172" t="e">
        <f>VLOOKUP(A474,[16]K18!$B$5:$K$501,10,0)</f>
        <v>#N/A</v>
      </c>
      <c r="L474" s="1115" t="s">
        <v>62</v>
      </c>
      <c r="M474" s="1172" t="str">
        <f>VLOOKUP(C474,[16]K18!$B$5:$K$501,10,0)</f>
        <v>Thông báo mở lớp, không mở lớp ngày 05/09/2018</v>
      </c>
      <c r="N474" s="1117"/>
      <c r="O474" s="1107">
        <f>VLOOKUP(C474,[16]K18!$B$3:$J$504,9,0)</f>
        <v>3</v>
      </c>
      <c r="P474" s="1118"/>
      <c r="Q474" s="1436"/>
      <c r="R474" s="1075" t="s">
        <v>4828</v>
      </c>
    </row>
    <row r="475" spans="1:18" ht="32.25" hidden="1" customHeight="1" x14ac:dyDescent="0.2">
      <c r="A475" s="1100">
        <v>401</v>
      </c>
      <c r="B475" s="1101" t="str">
        <f t="shared" si="8"/>
        <v>18.52304101.01</v>
      </c>
      <c r="C475" s="1177" t="s">
        <v>4894</v>
      </c>
      <c r="D475" s="1101" t="str">
        <f>VLOOKUP(E475,[15]QuyetdinhPCGD!$B$6:$C$807,2,0)</f>
        <v>2304101</v>
      </c>
      <c r="E475" s="1178" t="s">
        <v>2317</v>
      </c>
      <c r="F475" s="1104" t="s">
        <v>142</v>
      </c>
      <c r="G475" s="1104" t="s">
        <v>8</v>
      </c>
      <c r="H475" s="1101" t="s">
        <v>4649</v>
      </c>
      <c r="I475" s="1113"/>
      <c r="J475" s="1114" t="s">
        <v>4891</v>
      </c>
      <c r="K475" s="1172" t="e">
        <f>VLOOKUP(A475,[16]K18!$B$5:$K$501,10,0)</f>
        <v>#N/A</v>
      </c>
      <c r="L475" s="1115" t="s">
        <v>62</v>
      </c>
      <c r="M475" s="1172" t="str">
        <f>VLOOKUP(C475,[16]K18!$B$5:$K$501,10,0)</f>
        <v>Thông báo mở lớp, không mở lớp ngày 05/09/2018</v>
      </c>
      <c r="N475" s="1117"/>
      <c r="O475" s="1107">
        <f>VLOOKUP(C475,[16]K18!$B$3:$J$504,9,0)</f>
        <v>2</v>
      </c>
      <c r="P475" s="1118"/>
      <c r="Q475" s="1436"/>
      <c r="R475" s="1075" t="s">
        <v>4801</v>
      </c>
    </row>
    <row r="476" spans="1:18" ht="32.25" hidden="1" customHeight="1" x14ac:dyDescent="0.2">
      <c r="A476" s="1100">
        <v>402</v>
      </c>
      <c r="B476" s="1101" t="str">
        <f t="shared" si="8"/>
        <v>18.52304102.01</v>
      </c>
      <c r="C476" s="1177" t="s">
        <v>4895</v>
      </c>
      <c r="D476" s="1101" t="str">
        <f>VLOOKUP(E476,[15]QuyetdinhPCGD!$B$6:$C$807,2,0)</f>
        <v>2304102</v>
      </c>
      <c r="E476" s="1178" t="s">
        <v>3691</v>
      </c>
      <c r="F476" s="1130" t="s">
        <v>311</v>
      </c>
      <c r="G476" s="1104" t="s">
        <v>9</v>
      </c>
      <c r="H476" s="1101" t="s">
        <v>4649</v>
      </c>
      <c r="I476" s="1113"/>
      <c r="J476" s="1114" t="s">
        <v>4886</v>
      </c>
      <c r="K476" s="1172" t="e">
        <f>VLOOKUP(A476,[16]K18!$B$5:$K$501,10,0)</f>
        <v>#N/A</v>
      </c>
      <c r="L476" s="1115" t="s">
        <v>62</v>
      </c>
      <c r="M476" s="1172" t="str">
        <f>VLOOKUP(C476,[16]K18!$B$5:$K$501,10,0)</f>
        <v>Thông báo mở lớp, không mở lớp ngày 05/09/2018</v>
      </c>
      <c r="N476" s="1117"/>
      <c r="O476" s="1107">
        <f>VLOOKUP(C476,[16]K18!$B$3:$J$504,9,0)</f>
        <v>0</v>
      </c>
      <c r="P476" s="1118"/>
      <c r="Q476" s="1436"/>
      <c r="R476" s="1075" t="s">
        <v>4828</v>
      </c>
    </row>
    <row r="477" spans="1:18" ht="32.25" hidden="1" customHeight="1" x14ac:dyDescent="0.2">
      <c r="A477" s="1100">
        <v>403</v>
      </c>
      <c r="B477" s="1101" t="str">
        <f>CONCATENATE("18.5",D477,".",L477)</f>
        <v>18.52304102.01</v>
      </c>
      <c r="C477" s="1177" t="s">
        <v>4895</v>
      </c>
      <c r="D477" s="1101" t="str">
        <f>VLOOKUP(E477,[15]QuyetdinhPCGD!$B$6:$C$807,2,0)</f>
        <v>2304102</v>
      </c>
      <c r="E477" s="1178" t="s">
        <v>3691</v>
      </c>
      <c r="F477" s="1130" t="s">
        <v>311</v>
      </c>
      <c r="G477" s="1104" t="s">
        <v>11</v>
      </c>
      <c r="H477" s="1101" t="s">
        <v>4649</v>
      </c>
      <c r="I477" s="1113"/>
      <c r="J477" s="1114" t="s">
        <v>4886</v>
      </c>
      <c r="K477" s="1172" t="e">
        <f>VLOOKUP(A477,[16]K18!$B$5:$K$501,10,0)</f>
        <v>#N/A</v>
      </c>
      <c r="L477" s="1115" t="s">
        <v>62</v>
      </c>
      <c r="M477" s="1172" t="str">
        <f>VLOOKUP(C477,[16]K18!$B$5:$K$501,10,0)</f>
        <v>Thông báo mở lớp, không mở lớp ngày 05/09/2018</v>
      </c>
      <c r="N477" s="1117"/>
      <c r="O477" s="1107">
        <f>VLOOKUP(C477,[16]K18!$B$3:$J$504,9,0)</f>
        <v>0</v>
      </c>
      <c r="P477" s="1118"/>
      <c r="Q477" s="1436"/>
      <c r="R477" s="1075" t="s">
        <v>4828</v>
      </c>
    </row>
    <row r="478" spans="1:18" ht="32.25" hidden="1" customHeight="1" x14ac:dyDescent="0.2">
      <c r="A478" s="1100">
        <v>404</v>
      </c>
      <c r="B478" s="1101" t="str">
        <f t="shared" si="8"/>
        <v>18.50904111.01</v>
      </c>
      <c r="C478" s="1177" t="s">
        <v>4896</v>
      </c>
      <c r="D478" s="1101" t="str">
        <f>VLOOKUP(E478,[15]QuyetdinhPCGD!$B$6:$C$807,2,0)</f>
        <v>0904111</v>
      </c>
      <c r="E478" s="1213" t="s">
        <v>2575</v>
      </c>
      <c r="F478" s="1104" t="s">
        <v>67</v>
      </c>
      <c r="G478" s="1104" t="s">
        <v>11</v>
      </c>
      <c r="H478" s="1101" t="s">
        <v>2120</v>
      </c>
      <c r="I478" s="1113"/>
      <c r="J478" s="1114" t="s">
        <v>4886</v>
      </c>
      <c r="K478" s="1172" t="e">
        <f>VLOOKUP(A478,[16]K18!$B$5:$K$501,10,0)</f>
        <v>#N/A</v>
      </c>
      <c r="L478" s="1115" t="s">
        <v>62</v>
      </c>
      <c r="M478" s="1172" t="str">
        <f>VLOOKUP(C478,[16]K18!$B$5:$K$501,10,0)</f>
        <v>Thông báo mở lớp, không mở lớp ngày 05/09/2018</v>
      </c>
      <c r="N478" s="1117"/>
      <c r="O478" s="1107">
        <f>VLOOKUP(C478,[16]K18!$B$3:$J$504,9,0)</f>
        <v>0</v>
      </c>
      <c r="P478" s="1118"/>
      <c r="Q478" s="1436"/>
      <c r="R478" s="1075" t="s">
        <v>4801</v>
      </c>
    </row>
    <row r="479" spans="1:18" ht="32.25" hidden="1" customHeight="1" x14ac:dyDescent="0.2">
      <c r="A479" s="1100">
        <v>405</v>
      </c>
      <c r="B479" s="1101" t="str">
        <f t="shared" si="8"/>
        <v>18.50904115.01</v>
      </c>
      <c r="C479" s="1177" t="s">
        <v>4897</v>
      </c>
      <c r="D479" s="1101" t="str">
        <f>VLOOKUP(E479,[15]QuyetdinhPCGD!$B$6:$C$807,2,0)</f>
        <v>0904115</v>
      </c>
      <c r="E479" s="1213" t="s">
        <v>2107</v>
      </c>
      <c r="F479" s="1104" t="s">
        <v>81</v>
      </c>
      <c r="G479" s="1104" t="s">
        <v>11</v>
      </c>
      <c r="H479" s="1101" t="s">
        <v>2120</v>
      </c>
      <c r="I479" s="1113"/>
      <c r="J479" s="1114" t="s">
        <v>4891</v>
      </c>
      <c r="K479" s="1172" t="s">
        <v>4898</v>
      </c>
      <c r="L479" s="1115" t="s">
        <v>62</v>
      </c>
      <c r="M479" s="1172" t="s">
        <v>4898</v>
      </c>
      <c r="N479" s="1117"/>
      <c r="O479" s="1107">
        <f>VLOOKUP(C479,[16]K18!$B$3:$J$504,9,0)</f>
        <v>0</v>
      </c>
      <c r="P479" s="1118"/>
      <c r="Q479" s="1436"/>
      <c r="R479" s="1075" t="s">
        <v>4801</v>
      </c>
    </row>
    <row r="480" spans="1:18" ht="32.25" hidden="1" customHeight="1" thickBot="1" x14ac:dyDescent="0.25">
      <c r="A480" s="1214">
        <v>406</v>
      </c>
      <c r="B480" s="1201" t="str">
        <f t="shared" si="8"/>
        <v>18.50904116.01</v>
      </c>
      <c r="C480" s="1188" t="s">
        <v>4899</v>
      </c>
      <c r="D480" s="1201" t="str">
        <f>VLOOKUP(E480,[15]QuyetdinhPCGD!$B$6:$C$807,2,0)</f>
        <v>0904116</v>
      </c>
      <c r="E480" s="1215" t="s">
        <v>4900</v>
      </c>
      <c r="F480" s="1204" t="s">
        <v>79</v>
      </c>
      <c r="G480" s="1204" t="s">
        <v>11</v>
      </c>
      <c r="H480" s="1201" t="s">
        <v>2120</v>
      </c>
      <c r="I480" s="1205"/>
      <c r="J480" s="1189" t="s">
        <v>4891</v>
      </c>
      <c r="K480" s="1172" t="s">
        <v>4898</v>
      </c>
      <c r="L480" s="1206" t="s">
        <v>62</v>
      </c>
      <c r="M480" s="1172" t="s">
        <v>4898</v>
      </c>
      <c r="N480" s="1207"/>
      <c r="O480" s="1190">
        <f>VLOOKUP(C480,[16]K18!$B$3:$J$504,9,0)</f>
        <v>1</v>
      </c>
      <c r="P480" s="1208"/>
      <c r="Q480" s="1437"/>
      <c r="R480" s="1075" t="s">
        <v>4801</v>
      </c>
    </row>
    <row r="481" spans="1:24" ht="32.25" hidden="1" customHeight="1" x14ac:dyDescent="0.2">
      <c r="A481" s="1216"/>
      <c r="B481" s="1101" t="str">
        <f t="shared" si="8"/>
        <v>18.50204128.02</v>
      </c>
      <c r="C481" s="1217" t="s">
        <v>4901</v>
      </c>
      <c r="D481" s="1101" t="str">
        <f>VLOOKUP(E481,[15]QuyetdinhPCGD!$B$6:$C$807,2,0)</f>
        <v>0204128</v>
      </c>
      <c r="E481" s="1153" t="s">
        <v>529</v>
      </c>
      <c r="F481" s="1130" t="s">
        <v>311</v>
      </c>
      <c r="G481" s="1104" t="s">
        <v>11</v>
      </c>
      <c r="H481" s="1101" t="s">
        <v>293</v>
      </c>
      <c r="I481" s="1113"/>
      <c r="J481" s="1114" t="s">
        <v>689</v>
      </c>
      <c r="K481" s="1172" t="s">
        <v>4902</v>
      </c>
      <c r="L481" s="1115" t="s">
        <v>70</v>
      </c>
      <c r="M481" s="1172" t="s">
        <v>4902</v>
      </c>
      <c r="N481" s="1117"/>
      <c r="O481" s="1107" t="e">
        <f>VLOOKUP(C481,[16]K18!$B$3:$J$504,9,0)</f>
        <v>#N/A</v>
      </c>
      <c r="P481" s="1218"/>
    </row>
    <row r="482" spans="1:24" ht="32.25" hidden="1" customHeight="1" x14ac:dyDescent="0.2">
      <c r="A482" s="1216"/>
      <c r="B482" s="1101" t="str">
        <f t="shared" si="8"/>
        <v>18.50204116.03</v>
      </c>
      <c r="C482" s="1112">
        <v>201810204116003</v>
      </c>
      <c r="D482" s="1101" t="str">
        <f>VLOOKUP(E482,[15]QuyetdinhPCGD!$B$6:$C$807,2,0)</f>
        <v>0204116</v>
      </c>
      <c r="E482" s="1132" t="s">
        <v>512</v>
      </c>
      <c r="F482" s="1104" t="s">
        <v>68</v>
      </c>
      <c r="G482" s="1104" t="s">
        <v>12</v>
      </c>
      <c r="H482" s="1101" t="s">
        <v>4793</v>
      </c>
      <c r="I482" s="1113"/>
      <c r="J482" s="1114" t="s">
        <v>687</v>
      </c>
      <c r="K482" s="1172" t="s">
        <v>4902</v>
      </c>
      <c r="L482" s="1115" t="s">
        <v>75</v>
      </c>
      <c r="M482" s="1172" t="s">
        <v>4902</v>
      </c>
      <c r="N482" s="1117"/>
      <c r="O482" s="1107" t="e">
        <f>VLOOKUP(C482,[16]K18!$B$3:$J$504,9,0)</f>
        <v>#N/A</v>
      </c>
      <c r="P482" s="1118"/>
    </row>
    <row r="483" spans="1:24" ht="32.25" hidden="1" customHeight="1" x14ac:dyDescent="0.2">
      <c r="A483" s="1216"/>
      <c r="B483" s="1101" t="str">
        <f t="shared" si="8"/>
        <v>18.50204116.04</v>
      </c>
      <c r="C483" s="1112">
        <v>201810204116004</v>
      </c>
      <c r="D483" s="1101" t="str">
        <f>VLOOKUP(E483,[15]QuyetdinhPCGD!$B$6:$C$807,2,0)</f>
        <v>0204116</v>
      </c>
      <c r="E483" s="1132" t="s">
        <v>512</v>
      </c>
      <c r="F483" s="1104" t="s">
        <v>68</v>
      </c>
      <c r="G483" s="1104" t="s">
        <v>12</v>
      </c>
      <c r="H483" s="1101" t="s">
        <v>293</v>
      </c>
      <c r="I483" s="1113"/>
      <c r="J483" s="1114" t="s">
        <v>687</v>
      </c>
      <c r="K483" s="1172" t="s">
        <v>4902</v>
      </c>
      <c r="L483" s="1115" t="s">
        <v>89</v>
      </c>
      <c r="M483" s="1172" t="s">
        <v>4902</v>
      </c>
      <c r="N483" s="1117"/>
      <c r="O483" s="1107" t="e">
        <f>VLOOKUP(C483,[16]K18!$B$3:$J$504,9,0)</f>
        <v>#N/A</v>
      </c>
      <c r="P483" s="1118"/>
    </row>
    <row r="484" spans="1:24" ht="32.25" hidden="1" customHeight="1" x14ac:dyDescent="0.2">
      <c r="A484" s="1216"/>
      <c r="B484" s="1101" t="str">
        <f t="shared" si="8"/>
        <v>18.51004105.01</v>
      </c>
      <c r="C484" s="1112" t="s">
        <v>4903</v>
      </c>
      <c r="D484" s="1101" t="str">
        <f>VLOOKUP(E484,[15]QuyetdinhPCGD!$B$6:$C$807,2,0)</f>
        <v>1004105</v>
      </c>
      <c r="E484" s="1178" t="s">
        <v>1309</v>
      </c>
      <c r="F484" s="1130" t="s">
        <v>311</v>
      </c>
      <c r="G484" s="1104" t="s">
        <v>9</v>
      </c>
      <c r="H484" s="1101" t="s">
        <v>293</v>
      </c>
      <c r="I484" s="1180"/>
      <c r="J484" s="1181" t="s">
        <v>4886</v>
      </c>
      <c r="K484" s="1172" t="s">
        <v>4902</v>
      </c>
      <c r="L484" s="1182" t="s">
        <v>62</v>
      </c>
      <c r="M484" s="1172" t="s">
        <v>4902</v>
      </c>
      <c r="N484" s="1183"/>
      <c r="O484" s="1219"/>
      <c r="P484" s="1218"/>
    </row>
    <row r="485" spans="1:24" ht="32.25" hidden="1" customHeight="1" x14ac:dyDescent="0.2">
      <c r="A485" s="1216"/>
      <c r="B485" s="1101" t="str">
        <f t="shared" si="8"/>
        <v>18.50104175.01</v>
      </c>
      <c r="C485" s="1112" t="s">
        <v>4904</v>
      </c>
      <c r="D485" s="1101" t="str">
        <f>VLOOKUP(E485,[15]QuyetdinhPCGD!$B$6:$C$807,2,0)</f>
        <v>0104175</v>
      </c>
      <c r="E485" s="1178" t="s">
        <v>2195</v>
      </c>
      <c r="F485" s="1130" t="s">
        <v>311</v>
      </c>
      <c r="G485" s="1104" t="s">
        <v>11</v>
      </c>
      <c r="H485" s="1101" t="s">
        <v>293</v>
      </c>
      <c r="I485" s="1180"/>
      <c r="J485" s="1181" t="s">
        <v>4886</v>
      </c>
      <c r="K485" s="1172" t="s">
        <v>4902</v>
      </c>
      <c r="L485" s="1182" t="s">
        <v>62</v>
      </c>
      <c r="M485" s="1172" t="s">
        <v>4902</v>
      </c>
      <c r="N485" s="1183"/>
      <c r="O485" s="1219"/>
      <c r="P485" s="1218"/>
    </row>
    <row r="486" spans="1:24" ht="32.25" hidden="1" customHeight="1" x14ac:dyDescent="0.2">
      <c r="A486" s="1216"/>
      <c r="B486" s="1220" t="str">
        <f t="shared" si="8"/>
        <v>18.50904103.01</v>
      </c>
      <c r="C486" s="1112" t="s">
        <v>4905</v>
      </c>
      <c r="D486" s="1101" t="str">
        <f>VLOOKUP(E486,[15]QuyetdinhPCGD!$B$6:$C$807,2,0)</f>
        <v>0904103</v>
      </c>
      <c r="E486" s="1178" t="s">
        <v>2474</v>
      </c>
      <c r="F486" s="1179" t="s">
        <v>4906</v>
      </c>
      <c r="G486" s="1179" t="s">
        <v>13</v>
      </c>
      <c r="H486" s="1220" t="s">
        <v>2120</v>
      </c>
      <c r="I486" s="1180"/>
      <c r="J486" s="1181" t="s">
        <v>4907</v>
      </c>
      <c r="K486" s="1172" t="s">
        <v>4902</v>
      </c>
      <c r="L486" s="1182" t="s">
        <v>62</v>
      </c>
      <c r="M486" s="1172" t="s">
        <v>4902</v>
      </c>
      <c r="N486" s="1183"/>
      <c r="O486" s="1219"/>
      <c r="P486" s="1218"/>
    </row>
    <row r="487" spans="1:24" ht="32.25" hidden="1" customHeight="1" x14ac:dyDescent="0.2">
      <c r="A487" s="1216"/>
      <c r="B487" s="1220" t="str">
        <f t="shared" si="8"/>
        <v>18.50704108.01</v>
      </c>
      <c r="C487" s="1221"/>
      <c r="D487" s="1101" t="str">
        <f>VLOOKUP(E487,[15]QuyetdinhPCGD!$B$6:$C$807,2,0)</f>
        <v>0704108</v>
      </c>
      <c r="E487" s="1178" t="s">
        <v>4908</v>
      </c>
      <c r="F487" s="1179" t="s">
        <v>138</v>
      </c>
      <c r="G487" s="1179" t="s">
        <v>750</v>
      </c>
      <c r="H487" s="1101" t="s">
        <v>293</v>
      </c>
      <c r="I487" s="1180"/>
      <c r="J487" s="1181" t="s">
        <v>4909</v>
      </c>
      <c r="K487" s="1172" t="s">
        <v>4902</v>
      </c>
      <c r="L487" s="1182" t="s">
        <v>62</v>
      </c>
      <c r="M487" s="1172" t="s">
        <v>4902</v>
      </c>
      <c r="N487" s="1183"/>
      <c r="O487" s="1219"/>
      <c r="P487" s="1218"/>
    </row>
    <row r="488" spans="1:24" ht="32.25" hidden="1" customHeight="1" x14ac:dyDescent="0.2">
      <c r="A488" s="1100"/>
      <c r="B488" s="1101" t="str">
        <f t="shared" si="8"/>
        <v>18.5090405.01</v>
      </c>
      <c r="C488" s="1112" t="s">
        <v>4910</v>
      </c>
      <c r="D488" s="1101" t="str">
        <f>VLOOKUP(E488,[18]Mamon!$B$1033:$C$1033,2,0)</f>
        <v>090405</v>
      </c>
      <c r="E488" s="1178" t="s">
        <v>3447</v>
      </c>
      <c r="F488" s="1179" t="s">
        <v>4906</v>
      </c>
      <c r="G488" s="1179" t="s">
        <v>750</v>
      </c>
      <c r="H488" s="1220" t="s">
        <v>2120</v>
      </c>
      <c r="I488" s="1113"/>
      <c r="J488" s="1222" t="s">
        <v>4911</v>
      </c>
      <c r="K488" s="1172" t="s">
        <v>4902</v>
      </c>
      <c r="L488" s="1115" t="s">
        <v>62</v>
      </c>
      <c r="M488" s="1172" t="s">
        <v>4902</v>
      </c>
      <c r="N488" s="1117"/>
      <c r="O488" s="1223"/>
      <c r="P488" s="1118"/>
    </row>
    <row r="489" spans="1:24" ht="32.25" hidden="1" customHeight="1" x14ac:dyDescent="0.2">
      <c r="A489" s="1100"/>
      <c r="B489" s="1220" t="str">
        <f t="shared" si="8"/>
        <v>18.5070406.01</v>
      </c>
      <c r="C489" s="1112"/>
      <c r="D489" s="1224" t="s">
        <v>4912</v>
      </c>
      <c r="E489" s="1178" t="s">
        <v>4091</v>
      </c>
      <c r="F489" s="1130" t="s">
        <v>311</v>
      </c>
      <c r="G489" s="1179" t="s">
        <v>10</v>
      </c>
      <c r="H489" s="1101" t="s">
        <v>293</v>
      </c>
      <c r="I489" s="1113"/>
      <c r="J489" s="1225" t="s">
        <v>4913</v>
      </c>
      <c r="K489" s="1172" t="s">
        <v>4902</v>
      </c>
      <c r="L489" s="1182" t="s">
        <v>62</v>
      </c>
      <c r="M489" s="1172" t="s">
        <v>4902</v>
      </c>
      <c r="N489" s="1117"/>
      <c r="O489" s="1223"/>
      <c r="P489" s="1118"/>
    </row>
    <row r="490" spans="1:24" ht="32.25" customHeight="1" x14ac:dyDescent="0.2">
      <c r="A490" s="1100"/>
      <c r="B490" s="1220"/>
      <c r="C490" s="1102"/>
      <c r="D490" s="1224"/>
      <c r="E490" s="1226"/>
      <c r="F490" s="1104"/>
      <c r="G490" s="1179"/>
      <c r="H490" s="1101"/>
      <c r="I490" s="1105"/>
      <c r="J490" s="1106"/>
      <c r="K490" s="1105"/>
      <c r="L490" s="1227"/>
      <c r="M490" s="1105"/>
      <c r="N490" s="1128"/>
      <c r="O490" s="1228"/>
      <c r="P490" s="1110"/>
    </row>
    <row r="491" spans="1:24" ht="32.25" customHeight="1" x14ac:dyDescent="0.2">
      <c r="A491" s="1100"/>
      <c r="B491" s="1220"/>
      <c r="C491" s="1102"/>
      <c r="D491" s="1224"/>
      <c r="E491" s="1226"/>
      <c r="F491" s="1104"/>
      <c r="G491" s="1179"/>
      <c r="H491" s="1101"/>
      <c r="I491" s="1105"/>
      <c r="J491" s="1106"/>
      <c r="K491" s="1105"/>
      <c r="L491" s="1227"/>
      <c r="M491" s="1105"/>
      <c r="N491" s="1128"/>
      <c r="O491" s="1228"/>
      <c r="P491" s="1110"/>
    </row>
    <row r="492" spans="1:24" ht="32.25" customHeight="1" x14ac:dyDescent="0.2">
      <c r="A492" s="1100"/>
      <c r="B492" s="1220"/>
      <c r="C492" s="1102"/>
      <c r="D492" s="1224"/>
      <c r="E492" s="1226"/>
      <c r="F492" s="1104"/>
      <c r="G492" s="1179"/>
      <c r="H492" s="1101"/>
      <c r="I492" s="1105"/>
      <c r="J492" s="1106"/>
      <c r="K492" s="1105"/>
      <c r="L492" s="1227"/>
      <c r="M492" s="1105"/>
      <c r="N492" s="1128"/>
      <c r="O492" s="1228"/>
      <c r="P492" s="1110"/>
    </row>
    <row r="493" spans="1:24" ht="32.25" customHeight="1" x14ac:dyDescent="0.2">
      <c r="A493" s="1100"/>
      <c r="B493" s="1220"/>
      <c r="C493" s="1102"/>
      <c r="D493" s="1224"/>
      <c r="E493" s="1226"/>
      <c r="F493" s="1104"/>
      <c r="G493" s="1179"/>
      <c r="H493" s="1101"/>
      <c r="I493" s="1105"/>
      <c r="J493" s="1106"/>
      <c r="K493" s="1105"/>
      <c r="L493" s="1227"/>
      <c r="M493" s="1105"/>
      <c r="N493" s="1128"/>
      <c r="O493" s="1228"/>
      <c r="P493" s="1110"/>
    </row>
    <row r="494" spans="1:24" ht="32.25" customHeight="1" x14ac:dyDescent="0.2">
      <c r="A494" s="1100"/>
      <c r="B494" s="1220"/>
      <c r="C494" s="1102"/>
      <c r="D494" s="1224"/>
      <c r="E494" s="1226"/>
      <c r="F494" s="1104"/>
      <c r="G494" s="1179"/>
      <c r="H494" s="1101"/>
      <c r="I494" s="1105"/>
      <c r="J494" s="1106"/>
      <c r="K494" s="1105"/>
      <c r="L494" s="1227"/>
      <c r="M494" s="1105"/>
      <c r="N494" s="1128"/>
      <c r="O494" s="1228"/>
      <c r="P494" s="1110"/>
    </row>
    <row r="495" spans="1:24" ht="32.25" customHeight="1" x14ac:dyDescent="0.2">
      <c r="A495" s="1100"/>
      <c r="B495" s="1220"/>
      <c r="C495" s="1102"/>
      <c r="D495" s="1224"/>
      <c r="E495" s="1226"/>
      <c r="F495" s="1104"/>
      <c r="G495" s="1179"/>
      <c r="H495" s="1101"/>
      <c r="I495" s="1105"/>
      <c r="J495" s="1106"/>
      <c r="K495" s="1105"/>
      <c r="L495" s="1227"/>
      <c r="M495" s="1105"/>
      <c r="N495" s="1128"/>
      <c r="O495" s="1228"/>
      <c r="P495" s="1110"/>
    </row>
    <row r="496" spans="1:24" ht="32.25" customHeight="1" x14ac:dyDescent="0.2">
      <c r="A496" s="1229"/>
      <c r="B496" s="1229"/>
      <c r="C496" s="1230"/>
      <c r="D496" s="1229"/>
      <c r="E496" s="1110"/>
      <c r="F496" s="1110"/>
      <c r="G496" s="1110"/>
      <c r="H496" s="1110"/>
      <c r="I496" s="1110"/>
      <c r="J496" s="1110"/>
      <c r="K496" s="1110"/>
      <c r="L496" s="1110"/>
      <c r="M496" s="1110"/>
      <c r="N496" s="1110"/>
      <c r="O496" s="1110"/>
      <c r="P496" s="1110"/>
      <c r="Q496" s="1119"/>
      <c r="R496" s="1119"/>
      <c r="S496" s="1119"/>
      <c r="T496" s="1119"/>
      <c r="U496" s="1119"/>
      <c r="V496" s="1119"/>
      <c r="W496" s="1119"/>
      <c r="X496" s="1119"/>
    </row>
  </sheetData>
  <autoFilter ref="A7:X489">
    <filterColumn colId="4">
      <filters>
        <filter val="Thiết kế mẫu công nghiệp"/>
      </filters>
    </filterColumn>
    <filterColumn colId="9">
      <filters>
        <filter val="CN MAY"/>
        <filter val="CN MAY 1"/>
        <filter val="CN MAY 2"/>
        <filter val="CNKT HOÁ"/>
        <filter val="CNKT HOÁ 1"/>
        <filter val="KẾ TOÁN"/>
        <filter val="KẾ TOÁN 1"/>
        <filter val="KẾ TOÁN 2"/>
        <filter val="KẾ TOÁN 3"/>
        <filter val="KẾ TOÁN 4"/>
      </filters>
    </filterColumn>
  </autoFilter>
  <mergeCells count="5">
    <mergeCell ref="A1:P1"/>
    <mergeCell ref="A6:E6"/>
    <mergeCell ref="A73:E73"/>
    <mergeCell ref="Q459:Q465"/>
    <mergeCell ref="Q466:Q480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 alignWithMargins="0">
    <oddFooter>&amp;C&amp;P/&amp;N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T98"/>
  <sheetViews>
    <sheetView zoomScaleNormal="100" workbookViewId="0">
      <pane xSplit="8" ySplit="5" topLeftCell="I36" activePane="bottomRight" state="frozen"/>
      <selection activeCell="N20" sqref="N20"/>
      <selection pane="topRight" activeCell="N20" sqref="N20"/>
      <selection pane="bottomLeft" activeCell="N20" sqref="N20"/>
      <selection pane="bottomRight" activeCell="T50" sqref="T50"/>
    </sheetView>
  </sheetViews>
  <sheetFormatPr defaultRowHeight="12.75" x14ac:dyDescent="0.2"/>
  <cols>
    <col min="1" max="1" width="3.5703125" style="486" customWidth="1"/>
    <col min="2" max="2" width="3.7109375" style="487" customWidth="1"/>
    <col min="3" max="3" width="10.140625" style="488" customWidth="1"/>
    <col min="4" max="4" width="3.42578125" style="488" customWidth="1"/>
    <col min="5" max="5" width="3.7109375" style="422" customWidth="1"/>
    <col min="6" max="6" width="8.140625" style="443" customWidth="1"/>
    <col min="7" max="7" width="3.5703125" style="489" customWidth="1"/>
    <col min="8" max="8" width="3.85546875" style="489" customWidth="1"/>
    <col min="9" max="12" width="4.5703125" style="443" customWidth="1"/>
    <col min="13" max="13" width="4.42578125" style="443" customWidth="1"/>
    <col min="14" max="14" width="5.140625" style="443" customWidth="1"/>
    <col min="15" max="15" width="4.42578125" style="443" customWidth="1"/>
    <col min="16" max="16" width="4.5703125" style="443" customWidth="1"/>
    <col min="17" max="17" width="5.28515625" style="443" customWidth="1"/>
    <col min="18" max="24" width="4.5703125" style="443" customWidth="1"/>
    <col min="25" max="25" width="4.28515625" style="443" customWidth="1"/>
    <col min="26" max="29" width="4.42578125" style="443" customWidth="1"/>
    <col min="30" max="30" width="4.7109375" style="422" customWidth="1"/>
    <col min="31" max="31" width="4.5703125" style="422" customWidth="1"/>
    <col min="32" max="256" width="9.140625" style="421"/>
    <col min="257" max="257" width="3.5703125" style="421" customWidth="1"/>
    <col min="258" max="258" width="3.7109375" style="421" customWidth="1"/>
    <col min="259" max="259" width="6.7109375" style="421" customWidth="1"/>
    <col min="260" max="260" width="3.42578125" style="421" customWidth="1"/>
    <col min="261" max="261" width="3.7109375" style="421" customWidth="1"/>
    <col min="262" max="262" width="8.140625" style="421" customWidth="1"/>
    <col min="263" max="263" width="3.5703125" style="421" customWidth="1"/>
    <col min="264" max="264" width="3.85546875" style="421" customWidth="1"/>
    <col min="265" max="268" width="4.5703125" style="421" customWidth="1"/>
    <col min="269" max="269" width="4.42578125" style="421" customWidth="1"/>
    <col min="270" max="270" width="5.140625" style="421" customWidth="1"/>
    <col min="271" max="271" width="4.42578125" style="421" customWidth="1"/>
    <col min="272" max="272" width="4.5703125" style="421" customWidth="1"/>
    <col min="273" max="273" width="5.28515625" style="421" customWidth="1"/>
    <col min="274" max="280" width="4.5703125" style="421" customWidth="1"/>
    <col min="281" max="281" width="4.28515625" style="421" customWidth="1"/>
    <col min="282" max="285" width="4.42578125" style="421" customWidth="1"/>
    <col min="286" max="286" width="4.7109375" style="421" customWidth="1"/>
    <col min="287" max="287" width="4.5703125" style="421" customWidth="1"/>
    <col min="288" max="512" width="9.140625" style="421"/>
    <col min="513" max="513" width="3.5703125" style="421" customWidth="1"/>
    <col min="514" max="514" width="3.7109375" style="421" customWidth="1"/>
    <col min="515" max="515" width="6.7109375" style="421" customWidth="1"/>
    <col min="516" max="516" width="3.42578125" style="421" customWidth="1"/>
    <col min="517" max="517" width="3.7109375" style="421" customWidth="1"/>
    <col min="518" max="518" width="8.140625" style="421" customWidth="1"/>
    <col min="519" max="519" width="3.5703125" style="421" customWidth="1"/>
    <col min="520" max="520" width="3.85546875" style="421" customWidth="1"/>
    <col min="521" max="524" width="4.5703125" style="421" customWidth="1"/>
    <col min="525" max="525" width="4.42578125" style="421" customWidth="1"/>
    <col min="526" max="526" width="5.140625" style="421" customWidth="1"/>
    <col min="527" max="527" width="4.42578125" style="421" customWidth="1"/>
    <col min="528" max="528" width="4.5703125" style="421" customWidth="1"/>
    <col min="529" max="529" width="5.28515625" style="421" customWidth="1"/>
    <col min="530" max="536" width="4.5703125" style="421" customWidth="1"/>
    <col min="537" max="537" width="4.28515625" style="421" customWidth="1"/>
    <col min="538" max="541" width="4.42578125" style="421" customWidth="1"/>
    <col min="542" max="542" width="4.7109375" style="421" customWidth="1"/>
    <col min="543" max="543" width="4.5703125" style="421" customWidth="1"/>
    <col min="544" max="768" width="9.140625" style="421"/>
    <col min="769" max="769" width="3.5703125" style="421" customWidth="1"/>
    <col min="770" max="770" width="3.7109375" style="421" customWidth="1"/>
    <col min="771" max="771" width="6.7109375" style="421" customWidth="1"/>
    <col min="772" max="772" width="3.42578125" style="421" customWidth="1"/>
    <col min="773" max="773" width="3.7109375" style="421" customWidth="1"/>
    <col min="774" max="774" width="8.140625" style="421" customWidth="1"/>
    <col min="775" max="775" width="3.5703125" style="421" customWidth="1"/>
    <col min="776" max="776" width="3.85546875" style="421" customWidth="1"/>
    <col min="777" max="780" width="4.5703125" style="421" customWidth="1"/>
    <col min="781" max="781" width="4.42578125" style="421" customWidth="1"/>
    <col min="782" max="782" width="5.140625" style="421" customWidth="1"/>
    <col min="783" max="783" width="4.42578125" style="421" customWidth="1"/>
    <col min="784" max="784" width="4.5703125" style="421" customWidth="1"/>
    <col min="785" max="785" width="5.28515625" style="421" customWidth="1"/>
    <col min="786" max="792" width="4.5703125" style="421" customWidth="1"/>
    <col min="793" max="793" width="4.28515625" style="421" customWidth="1"/>
    <col min="794" max="797" width="4.42578125" style="421" customWidth="1"/>
    <col min="798" max="798" width="4.7109375" style="421" customWidth="1"/>
    <col min="799" max="799" width="4.5703125" style="421" customWidth="1"/>
    <col min="800" max="1024" width="9.140625" style="421"/>
    <col min="1025" max="1025" width="3.5703125" style="421" customWidth="1"/>
    <col min="1026" max="1026" width="3.7109375" style="421" customWidth="1"/>
    <col min="1027" max="1027" width="6.7109375" style="421" customWidth="1"/>
    <col min="1028" max="1028" width="3.42578125" style="421" customWidth="1"/>
    <col min="1029" max="1029" width="3.7109375" style="421" customWidth="1"/>
    <col min="1030" max="1030" width="8.140625" style="421" customWidth="1"/>
    <col min="1031" max="1031" width="3.5703125" style="421" customWidth="1"/>
    <col min="1032" max="1032" width="3.85546875" style="421" customWidth="1"/>
    <col min="1033" max="1036" width="4.5703125" style="421" customWidth="1"/>
    <col min="1037" max="1037" width="4.42578125" style="421" customWidth="1"/>
    <col min="1038" max="1038" width="5.140625" style="421" customWidth="1"/>
    <col min="1039" max="1039" width="4.42578125" style="421" customWidth="1"/>
    <col min="1040" max="1040" width="4.5703125" style="421" customWidth="1"/>
    <col min="1041" max="1041" width="5.28515625" style="421" customWidth="1"/>
    <col min="1042" max="1048" width="4.5703125" style="421" customWidth="1"/>
    <col min="1049" max="1049" width="4.28515625" style="421" customWidth="1"/>
    <col min="1050" max="1053" width="4.42578125" style="421" customWidth="1"/>
    <col min="1054" max="1054" width="4.7109375" style="421" customWidth="1"/>
    <col min="1055" max="1055" width="4.5703125" style="421" customWidth="1"/>
    <col min="1056" max="1280" width="9.140625" style="421"/>
    <col min="1281" max="1281" width="3.5703125" style="421" customWidth="1"/>
    <col min="1282" max="1282" width="3.7109375" style="421" customWidth="1"/>
    <col min="1283" max="1283" width="6.7109375" style="421" customWidth="1"/>
    <col min="1284" max="1284" width="3.42578125" style="421" customWidth="1"/>
    <col min="1285" max="1285" width="3.7109375" style="421" customWidth="1"/>
    <col min="1286" max="1286" width="8.140625" style="421" customWidth="1"/>
    <col min="1287" max="1287" width="3.5703125" style="421" customWidth="1"/>
    <col min="1288" max="1288" width="3.85546875" style="421" customWidth="1"/>
    <col min="1289" max="1292" width="4.5703125" style="421" customWidth="1"/>
    <col min="1293" max="1293" width="4.42578125" style="421" customWidth="1"/>
    <col min="1294" max="1294" width="5.140625" style="421" customWidth="1"/>
    <col min="1295" max="1295" width="4.42578125" style="421" customWidth="1"/>
    <col min="1296" max="1296" width="4.5703125" style="421" customWidth="1"/>
    <col min="1297" max="1297" width="5.28515625" style="421" customWidth="1"/>
    <col min="1298" max="1304" width="4.5703125" style="421" customWidth="1"/>
    <col min="1305" max="1305" width="4.28515625" style="421" customWidth="1"/>
    <col min="1306" max="1309" width="4.42578125" style="421" customWidth="1"/>
    <col min="1310" max="1310" width="4.7109375" style="421" customWidth="1"/>
    <col min="1311" max="1311" width="4.5703125" style="421" customWidth="1"/>
    <col min="1312" max="1536" width="9.140625" style="421"/>
    <col min="1537" max="1537" width="3.5703125" style="421" customWidth="1"/>
    <col min="1538" max="1538" width="3.7109375" style="421" customWidth="1"/>
    <col min="1539" max="1539" width="6.7109375" style="421" customWidth="1"/>
    <col min="1540" max="1540" width="3.42578125" style="421" customWidth="1"/>
    <col min="1541" max="1541" width="3.7109375" style="421" customWidth="1"/>
    <col min="1542" max="1542" width="8.140625" style="421" customWidth="1"/>
    <col min="1543" max="1543" width="3.5703125" style="421" customWidth="1"/>
    <col min="1544" max="1544" width="3.85546875" style="421" customWidth="1"/>
    <col min="1545" max="1548" width="4.5703125" style="421" customWidth="1"/>
    <col min="1549" max="1549" width="4.42578125" style="421" customWidth="1"/>
    <col min="1550" max="1550" width="5.140625" style="421" customWidth="1"/>
    <col min="1551" max="1551" width="4.42578125" style="421" customWidth="1"/>
    <col min="1552" max="1552" width="4.5703125" style="421" customWidth="1"/>
    <col min="1553" max="1553" width="5.28515625" style="421" customWidth="1"/>
    <col min="1554" max="1560" width="4.5703125" style="421" customWidth="1"/>
    <col min="1561" max="1561" width="4.28515625" style="421" customWidth="1"/>
    <col min="1562" max="1565" width="4.42578125" style="421" customWidth="1"/>
    <col min="1566" max="1566" width="4.7109375" style="421" customWidth="1"/>
    <col min="1567" max="1567" width="4.5703125" style="421" customWidth="1"/>
    <col min="1568" max="1792" width="9.140625" style="421"/>
    <col min="1793" max="1793" width="3.5703125" style="421" customWidth="1"/>
    <col min="1794" max="1794" width="3.7109375" style="421" customWidth="1"/>
    <col min="1795" max="1795" width="6.7109375" style="421" customWidth="1"/>
    <col min="1796" max="1796" width="3.42578125" style="421" customWidth="1"/>
    <col min="1797" max="1797" width="3.7109375" style="421" customWidth="1"/>
    <col min="1798" max="1798" width="8.140625" style="421" customWidth="1"/>
    <col min="1799" max="1799" width="3.5703125" style="421" customWidth="1"/>
    <col min="1800" max="1800" width="3.85546875" style="421" customWidth="1"/>
    <col min="1801" max="1804" width="4.5703125" style="421" customWidth="1"/>
    <col min="1805" max="1805" width="4.42578125" style="421" customWidth="1"/>
    <col min="1806" max="1806" width="5.140625" style="421" customWidth="1"/>
    <col min="1807" max="1807" width="4.42578125" style="421" customWidth="1"/>
    <col min="1808" max="1808" width="4.5703125" style="421" customWidth="1"/>
    <col min="1809" max="1809" width="5.28515625" style="421" customWidth="1"/>
    <col min="1810" max="1816" width="4.5703125" style="421" customWidth="1"/>
    <col min="1817" max="1817" width="4.28515625" style="421" customWidth="1"/>
    <col min="1818" max="1821" width="4.42578125" style="421" customWidth="1"/>
    <col min="1822" max="1822" width="4.7109375" style="421" customWidth="1"/>
    <col min="1823" max="1823" width="4.5703125" style="421" customWidth="1"/>
    <col min="1824" max="2048" width="9.140625" style="421"/>
    <col min="2049" max="2049" width="3.5703125" style="421" customWidth="1"/>
    <col min="2050" max="2050" width="3.7109375" style="421" customWidth="1"/>
    <col min="2051" max="2051" width="6.7109375" style="421" customWidth="1"/>
    <col min="2052" max="2052" width="3.42578125" style="421" customWidth="1"/>
    <col min="2053" max="2053" width="3.7109375" style="421" customWidth="1"/>
    <col min="2054" max="2054" width="8.140625" style="421" customWidth="1"/>
    <col min="2055" max="2055" width="3.5703125" style="421" customWidth="1"/>
    <col min="2056" max="2056" width="3.85546875" style="421" customWidth="1"/>
    <col min="2057" max="2060" width="4.5703125" style="421" customWidth="1"/>
    <col min="2061" max="2061" width="4.42578125" style="421" customWidth="1"/>
    <col min="2062" max="2062" width="5.140625" style="421" customWidth="1"/>
    <col min="2063" max="2063" width="4.42578125" style="421" customWidth="1"/>
    <col min="2064" max="2064" width="4.5703125" style="421" customWidth="1"/>
    <col min="2065" max="2065" width="5.28515625" style="421" customWidth="1"/>
    <col min="2066" max="2072" width="4.5703125" style="421" customWidth="1"/>
    <col min="2073" max="2073" width="4.28515625" style="421" customWidth="1"/>
    <col min="2074" max="2077" width="4.42578125" style="421" customWidth="1"/>
    <col min="2078" max="2078" width="4.7109375" style="421" customWidth="1"/>
    <col min="2079" max="2079" width="4.5703125" style="421" customWidth="1"/>
    <col min="2080" max="2304" width="9.140625" style="421"/>
    <col min="2305" max="2305" width="3.5703125" style="421" customWidth="1"/>
    <col min="2306" max="2306" width="3.7109375" style="421" customWidth="1"/>
    <col min="2307" max="2307" width="6.7109375" style="421" customWidth="1"/>
    <col min="2308" max="2308" width="3.42578125" style="421" customWidth="1"/>
    <col min="2309" max="2309" width="3.7109375" style="421" customWidth="1"/>
    <col min="2310" max="2310" width="8.140625" style="421" customWidth="1"/>
    <col min="2311" max="2311" width="3.5703125" style="421" customWidth="1"/>
    <col min="2312" max="2312" width="3.85546875" style="421" customWidth="1"/>
    <col min="2313" max="2316" width="4.5703125" style="421" customWidth="1"/>
    <col min="2317" max="2317" width="4.42578125" style="421" customWidth="1"/>
    <col min="2318" max="2318" width="5.140625" style="421" customWidth="1"/>
    <col min="2319" max="2319" width="4.42578125" style="421" customWidth="1"/>
    <col min="2320" max="2320" width="4.5703125" style="421" customWidth="1"/>
    <col min="2321" max="2321" width="5.28515625" style="421" customWidth="1"/>
    <col min="2322" max="2328" width="4.5703125" style="421" customWidth="1"/>
    <col min="2329" max="2329" width="4.28515625" style="421" customWidth="1"/>
    <col min="2330" max="2333" width="4.42578125" style="421" customWidth="1"/>
    <col min="2334" max="2334" width="4.7109375" style="421" customWidth="1"/>
    <col min="2335" max="2335" width="4.5703125" style="421" customWidth="1"/>
    <col min="2336" max="2560" width="9.140625" style="421"/>
    <col min="2561" max="2561" width="3.5703125" style="421" customWidth="1"/>
    <col min="2562" max="2562" width="3.7109375" style="421" customWidth="1"/>
    <col min="2563" max="2563" width="6.7109375" style="421" customWidth="1"/>
    <col min="2564" max="2564" width="3.42578125" style="421" customWidth="1"/>
    <col min="2565" max="2565" width="3.7109375" style="421" customWidth="1"/>
    <col min="2566" max="2566" width="8.140625" style="421" customWidth="1"/>
    <col min="2567" max="2567" width="3.5703125" style="421" customWidth="1"/>
    <col min="2568" max="2568" width="3.85546875" style="421" customWidth="1"/>
    <col min="2569" max="2572" width="4.5703125" style="421" customWidth="1"/>
    <col min="2573" max="2573" width="4.42578125" style="421" customWidth="1"/>
    <col min="2574" max="2574" width="5.140625" style="421" customWidth="1"/>
    <col min="2575" max="2575" width="4.42578125" style="421" customWidth="1"/>
    <col min="2576" max="2576" width="4.5703125" style="421" customWidth="1"/>
    <col min="2577" max="2577" width="5.28515625" style="421" customWidth="1"/>
    <col min="2578" max="2584" width="4.5703125" style="421" customWidth="1"/>
    <col min="2585" max="2585" width="4.28515625" style="421" customWidth="1"/>
    <col min="2586" max="2589" width="4.42578125" style="421" customWidth="1"/>
    <col min="2590" max="2590" width="4.7109375" style="421" customWidth="1"/>
    <col min="2591" max="2591" width="4.5703125" style="421" customWidth="1"/>
    <col min="2592" max="2816" width="9.140625" style="421"/>
    <col min="2817" max="2817" width="3.5703125" style="421" customWidth="1"/>
    <col min="2818" max="2818" width="3.7109375" style="421" customWidth="1"/>
    <col min="2819" max="2819" width="6.7109375" style="421" customWidth="1"/>
    <col min="2820" max="2820" width="3.42578125" style="421" customWidth="1"/>
    <col min="2821" max="2821" width="3.7109375" style="421" customWidth="1"/>
    <col min="2822" max="2822" width="8.140625" style="421" customWidth="1"/>
    <col min="2823" max="2823" width="3.5703125" style="421" customWidth="1"/>
    <col min="2824" max="2824" width="3.85546875" style="421" customWidth="1"/>
    <col min="2825" max="2828" width="4.5703125" style="421" customWidth="1"/>
    <col min="2829" max="2829" width="4.42578125" style="421" customWidth="1"/>
    <col min="2830" max="2830" width="5.140625" style="421" customWidth="1"/>
    <col min="2831" max="2831" width="4.42578125" style="421" customWidth="1"/>
    <col min="2832" max="2832" width="4.5703125" style="421" customWidth="1"/>
    <col min="2833" max="2833" width="5.28515625" style="421" customWidth="1"/>
    <col min="2834" max="2840" width="4.5703125" style="421" customWidth="1"/>
    <col min="2841" max="2841" width="4.28515625" style="421" customWidth="1"/>
    <col min="2842" max="2845" width="4.42578125" style="421" customWidth="1"/>
    <col min="2846" max="2846" width="4.7109375" style="421" customWidth="1"/>
    <col min="2847" max="2847" width="4.5703125" style="421" customWidth="1"/>
    <col min="2848" max="3072" width="9.140625" style="421"/>
    <col min="3073" max="3073" width="3.5703125" style="421" customWidth="1"/>
    <col min="3074" max="3074" width="3.7109375" style="421" customWidth="1"/>
    <col min="3075" max="3075" width="6.7109375" style="421" customWidth="1"/>
    <col min="3076" max="3076" width="3.42578125" style="421" customWidth="1"/>
    <col min="3077" max="3077" width="3.7109375" style="421" customWidth="1"/>
    <col min="3078" max="3078" width="8.140625" style="421" customWidth="1"/>
    <col min="3079" max="3079" width="3.5703125" style="421" customWidth="1"/>
    <col min="3080" max="3080" width="3.85546875" style="421" customWidth="1"/>
    <col min="3081" max="3084" width="4.5703125" style="421" customWidth="1"/>
    <col min="3085" max="3085" width="4.42578125" style="421" customWidth="1"/>
    <col min="3086" max="3086" width="5.140625" style="421" customWidth="1"/>
    <col min="3087" max="3087" width="4.42578125" style="421" customWidth="1"/>
    <col min="3088" max="3088" width="4.5703125" style="421" customWidth="1"/>
    <col min="3089" max="3089" width="5.28515625" style="421" customWidth="1"/>
    <col min="3090" max="3096" width="4.5703125" style="421" customWidth="1"/>
    <col min="3097" max="3097" width="4.28515625" style="421" customWidth="1"/>
    <col min="3098" max="3101" width="4.42578125" style="421" customWidth="1"/>
    <col min="3102" max="3102" width="4.7109375" style="421" customWidth="1"/>
    <col min="3103" max="3103" width="4.5703125" style="421" customWidth="1"/>
    <col min="3104" max="3328" width="9.140625" style="421"/>
    <col min="3329" max="3329" width="3.5703125" style="421" customWidth="1"/>
    <col min="3330" max="3330" width="3.7109375" style="421" customWidth="1"/>
    <col min="3331" max="3331" width="6.7109375" style="421" customWidth="1"/>
    <col min="3332" max="3332" width="3.42578125" style="421" customWidth="1"/>
    <col min="3333" max="3333" width="3.7109375" style="421" customWidth="1"/>
    <col min="3334" max="3334" width="8.140625" style="421" customWidth="1"/>
    <col min="3335" max="3335" width="3.5703125" style="421" customWidth="1"/>
    <col min="3336" max="3336" width="3.85546875" style="421" customWidth="1"/>
    <col min="3337" max="3340" width="4.5703125" style="421" customWidth="1"/>
    <col min="3341" max="3341" width="4.42578125" style="421" customWidth="1"/>
    <col min="3342" max="3342" width="5.140625" style="421" customWidth="1"/>
    <col min="3343" max="3343" width="4.42578125" style="421" customWidth="1"/>
    <col min="3344" max="3344" width="4.5703125" style="421" customWidth="1"/>
    <col min="3345" max="3345" width="5.28515625" style="421" customWidth="1"/>
    <col min="3346" max="3352" width="4.5703125" style="421" customWidth="1"/>
    <col min="3353" max="3353" width="4.28515625" style="421" customWidth="1"/>
    <col min="3354" max="3357" width="4.42578125" style="421" customWidth="1"/>
    <col min="3358" max="3358" width="4.7109375" style="421" customWidth="1"/>
    <col min="3359" max="3359" width="4.5703125" style="421" customWidth="1"/>
    <col min="3360" max="3584" width="9.140625" style="421"/>
    <col min="3585" max="3585" width="3.5703125" style="421" customWidth="1"/>
    <col min="3586" max="3586" width="3.7109375" style="421" customWidth="1"/>
    <col min="3587" max="3587" width="6.7109375" style="421" customWidth="1"/>
    <col min="3588" max="3588" width="3.42578125" style="421" customWidth="1"/>
    <col min="3589" max="3589" width="3.7109375" style="421" customWidth="1"/>
    <col min="3590" max="3590" width="8.140625" style="421" customWidth="1"/>
    <col min="3591" max="3591" width="3.5703125" style="421" customWidth="1"/>
    <col min="3592" max="3592" width="3.85546875" style="421" customWidth="1"/>
    <col min="3593" max="3596" width="4.5703125" style="421" customWidth="1"/>
    <col min="3597" max="3597" width="4.42578125" style="421" customWidth="1"/>
    <col min="3598" max="3598" width="5.140625" style="421" customWidth="1"/>
    <col min="3599" max="3599" width="4.42578125" style="421" customWidth="1"/>
    <col min="3600" max="3600" width="4.5703125" style="421" customWidth="1"/>
    <col min="3601" max="3601" width="5.28515625" style="421" customWidth="1"/>
    <col min="3602" max="3608" width="4.5703125" style="421" customWidth="1"/>
    <col min="3609" max="3609" width="4.28515625" style="421" customWidth="1"/>
    <col min="3610" max="3613" width="4.42578125" style="421" customWidth="1"/>
    <col min="3614" max="3614" width="4.7109375" style="421" customWidth="1"/>
    <col min="3615" max="3615" width="4.5703125" style="421" customWidth="1"/>
    <col min="3616" max="3840" width="9.140625" style="421"/>
    <col min="3841" max="3841" width="3.5703125" style="421" customWidth="1"/>
    <col min="3842" max="3842" width="3.7109375" style="421" customWidth="1"/>
    <col min="3843" max="3843" width="6.7109375" style="421" customWidth="1"/>
    <col min="3844" max="3844" width="3.42578125" style="421" customWidth="1"/>
    <col min="3845" max="3845" width="3.7109375" style="421" customWidth="1"/>
    <col min="3846" max="3846" width="8.140625" style="421" customWidth="1"/>
    <col min="3847" max="3847" width="3.5703125" style="421" customWidth="1"/>
    <col min="3848" max="3848" width="3.85546875" style="421" customWidth="1"/>
    <col min="3849" max="3852" width="4.5703125" style="421" customWidth="1"/>
    <col min="3853" max="3853" width="4.42578125" style="421" customWidth="1"/>
    <col min="3854" max="3854" width="5.140625" style="421" customWidth="1"/>
    <col min="3855" max="3855" width="4.42578125" style="421" customWidth="1"/>
    <col min="3856" max="3856" width="4.5703125" style="421" customWidth="1"/>
    <col min="3857" max="3857" width="5.28515625" style="421" customWidth="1"/>
    <col min="3858" max="3864" width="4.5703125" style="421" customWidth="1"/>
    <col min="3865" max="3865" width="4.28515625" style="421" customWidth="1"/>
    <col min="3866" max="3869" width="4.42578125" style="421" customWidth="1"/>
    <col min="3870" max="3870" width="4.7109375" style="421" customWidth="1"/>
    <col min="3871" max="3871" width="4.5703125" style="421" customWidth="1"/>
    <col min="3872" max="4096" width="9.140625" style="421"/>
    <col min="4097" max="4097" width="3.5703125" style="421" customWidth="1"/>
    <col min="4098" max="4098" width="3.7109375" style="421" customWidth="1"/>
    <col min="4099" max="4099" width="6.7109375" style="421" customWidth="1"/>
    <col min="4100" max="4100" width="3.42578125" style="421" customWidth="1"/>
    <col min="4101" max="4101" width="3.7109375" style="421" customWidth="1"/>
    <col min="4102" max="4102" width="8.140625" style="421" customWidth="1"/>
    <col min="4103" max="4103" width="3.5703125" style="421" customWidth="1"/>
    <col min="4104" max="4104" width="3.85546875" style="421" customWidth="1"/>
    <col min="4105" max="4108" width="4.5703125" style="421" customWidth="1"/>
    <col min="4109" max="4109" width="4.42578125" style="421" customWidth="1"/>
    <col min="4110" max="4110" width="5.140625" style="421" customWidth="1"/>
    <col min="4111" max="4111" width="4.42578125" style="421" customWidth="1"/>
    <col min="4112" max="4112" width="4.5703125" style="421" customWidth="1"/>
    <col min="4113" max="4113" width="5.28515625" style="421" customWidth="1"/>
    <col min="4114" max="4120" width="4.5703125" style="421" customWidth="1"/>
    <col min="4121" max="4121" width="4.28515625" style="421" customWidth="1"/>
    <col min="4122" max="4125" width="4.42578125" style="421" customWidth="1"/>
    <col min="4126" max="4126" width="4.7109375" style="421" customWidth="1"/>
    <col min="4127" max="4127" width="4.5703125" style="421" customWidth="1"/>
    <col min="4128" max="4352" width="9.140625" style="421"/>
    <col min="4353" max="4353" width="3.5703125" style="421" customWidth="1"/>
    <col min="4354" max="4354" width="3.7109375" style="421" customWidth="1"/>
    <col min="4355" max="4355" width="6.7109375" style="421" customWidth="1"/>
    <col min="4356" max="4356" width="3.42578125" style="421" customWidth="1"/>
    <col min="4357" max="4357" width="3.7109375" style="421" customWidth="1"/>
    <col min="4358" max="4358" width="8.140625" style="421" customWidth="1"/>
    <col min="4359" max="4359" width="3.5703125" style="421" customWidth="1"/>
    <col min="4360" max="4360" width="3.85546875" style="421" customWidth="1"/>
    <col min="4361" max="4364" width="4.5703125" style="421" customWidth="1"/>
    <col min="4365" max="4365" width="4.42578125" style="421" customWidth="1"/>
    <col min="4366" max="4366" width="5.140625" style="421" customWidth="1"/>
    <col min="4367" max="4367" width="4.42578125" style="421" customWidth="1"/>
    <col min="4368" max="4368" width="4.5703125" style="421" customWidth="1"/>
    <col min="4369" max="4369" width="5.28515625" style="421" customWidth="1"/>
    <col min="4370" max="4376" width="4.5703125" style="421" customWidth="1"/>
    <col min="4377" max="4377" width="4.28515625" style="421" customWidth="1"/>
    <col min="4378" max="4381" width="4.42578125" style="421" customWidth="1"/>
    <col min="4382" max="4382" width="4.7109375" style="421" customWidth="1"/>
    <col min="4383" max="4383" width="4.5703125" style="421" customWidth="1"/>
    <col min="4384" max="4608" width="9.140625" style="421"/>
    <col min="4609" max="4609" width="3.5703125" style="421" customWidth="1"/>
    <col min="4610" max="4610" width="3.7109375" style="421" customWidth="1"/>
    <col min="4611" max="4611" width="6.7109375" style="421" customWidth="1"/>
    <col min="4612" max="4612" width="3.42578125" style="421" customWidth="1"/>
    <col min="4613" max="4613" width="3.7109375" style="421" customWidth="1"/>
    <col min="4614" max="4614" width="8.140625" style="421" customWidth="1"/>
    <col min="4615" max="4615" width="3.5703125" style="421" customWidth="1"/>
    <col min="4616" max="4616" width="3.85546875" style="421" customWidth="1"/>
    <col min="4617" max="4620" width="4.5703125" style="421" customWidth="1"/>
    <col min="4621" max="4621" width="4.42578125" style="421" customWidth="1"/>
    <col min="4622" max="4622" width="5.140625" style="421" customWidth="1"/>
    <col min="4623" max="4623" width="4.42578125" style="421" customWidth="1"/>
    <col min="4624" max="4624" width="4.5703125" style="421" customWidth="1"/>
    <col min="4625" max="4625" width="5.28515625" style="421" customWidth="1"/>
    <col min="4626" max="4632" width="4.5703125" style="421" customWidth="1"/>
    <col min="4633" max="4633" width="4.28515625" style="421" customWidth="1"/>
    <col min="4634" max="4637" width="4.42578125" style="421" customWidth="1"/>
    <col min="4638" max="4638" width="4.7109375" style="421" customWidth="1"/>
    <col min="4639" max="4639" width="4.5703125" style="421" customWidth="1"/>
    <col min="4640" max="4864" width="9.140625" style="421"/>
    <col min="4865" max="4865" width="3.5703125" style="421" customWidth="1"/>
    <col min="4866" max="4866" width="3.7109375" style="421" customWidth="1"/>
    <col min="4867" max="4867" width="6.7109375" style="421" customWidth="1"/>
    <col min="4868" max="4868" width="3.42578125" style="421" customWidth="1"/>
    <col min="4869" max="4869" width="3.7109375" style="421" customWidth="1"/>
    <col min="4870" max="4870" width="8.140625" style="421" customWidth="1"/>
    <col min="4871" max="4871" width="3.5703125" style="421" customWidth="1"/>
    <col min="4872" max="4872" width="3.85546875" style="421" customWidth="1"/>
    <col min="4873" max="4876" width="4.5703125" style="421" customWidth="1"/>
    <col min="4877" max="4877" width="4.42578125" style="421" customWidth="1"/>
    <col min="4878" max="4878" width="5.140625" style="421" customWidth="1"/>
    <col min="4879" max="4879" width="4.42578125" style="421" customWidth="1"/>
    <col min="4880" max="4880" width="4.5703125" style="421" customWidth="1"/>
    <col min="4881" max="4881" width="5.28515625" style="421" customWidth="1"/>
    <col min="4882" max="4888" width="4.5703125" style="421" customWidth="1"/>
    <col min="4889" max="4889" width="4.28515625" style="421" customWidth="1"/>
    <col min="4890" max="4893" width="4.42578125" style="421" customWidth="1"/>
    <col min="4894" max="4894" width="4.7109375" style="421" customWidth="1"/>
    <col min="4895" max="4895" width="4.5703125" style="421" customWidth="1"/>
    <col min="4896" max="5120" width="9.140625" style="421"/>
    <col min="5121" max="5121" width="3.5703125" style="421" customWidth="1"/>
    <col min="5122" max="5122" width="3.7109375" style="421" customWidth="1"/>
    <col min="5123" max="5123" width="6.7109375" style="421" customWidth="1"/>
    <col min="5124" max="5124" width="3.42578125" style="421" customWidth="1"/>
    <col min="5125" max="5125" width="3.7109375" style="421" customWidth="1"/>
    <col min="5126" max="5126" width="8.140625" style="421" customWidth="1"/>
    <col min="5127" max="5127" width="3.5703125" style="421" customWidth="1"/>
    <col min="5128" max="5128" width="3.85546875" style="421" customWidth="1"/>
    <col min="5129" max="5132" width="4.5703125" style="421" customWidth="1"/>
    <col min="5133" max="5133" width="4.42578125" style="421" customWidth="1"/>
    <col min="5134" max="5134" width="5.140625" style="421" customWidth="1"/>
    <col min="5135" max="5135" width="4.42578125" style="421" customWidth="1"/>
    <col min="5136" max="5136" width="4.5703125" style="421" customWidth="1"/>
    <col min="5137" max="5137" width="5.28515625" style="421" customWidth="1"/>
    <col min="5138" max="5144" width="4.5703125" style="421" customWidth="1"/>
    <col min="5145" max="5145" width="4.28515625" style="421" customWidth="1"/>
    <col min="5146" max="5149" width="4.42578125" style="421" customWidth="1"/>
    <col min="5150" max="5150" width="4.7109375" style="421" customWidth="1"/>
    <col min="5151" max="5151" width="4.5703125" style="421" customWidth="1"/>
    <col min="5152" max="5376" width="9.140625" style="421"/>
    <col min="5377" max="5377" width="3.5703125" style="421" customWidth="1"/>
    <col min="5378" max="5378" width="3.7109375" style="421" customWidth="1"/>
    <col min="5379" max="5379" width="6.7109375" style="421" customWidth="1"/>
    <col min="5380" max="5380" width="3.42578125" style="421" customWidth="1"/>
    <col min="5381" max="5381" width="3.7109375" style="421" customWidth="1"/>
    <col min="5382" max="5382" width="8.140625" style="421" customWidth="1"/>
    <col min="5383" max="5383" width="3.5703125" style="421" customWidth="1"/>
    <col min="5384" max="5384" width="3.85546875" style="421" customWidth="1"/>
    <col min="5385" max="5388" width="4.5703125" style="421" customWidth="1"/>
    <col min="5389" max="5389" width="4.42578125" style="421" customWidth="1"/>
    <col min="5390" max="5390" width="5.140625" style="421" customWidth="1"/>
    <col min="5391" max="5391" width="4.42578125" style="421" customWidth="1"/>
    <col min="5392" max="5392" width="4.5703125" style="421" customWidth="1"/>
    <col min="5393" max="5393" width="5.28515625" style="421" customWidth="1"/>
    <col min="5394" max="5400" width="4.5703125" style="421" customWidth="1"/>
    <col min="5401" max="5401" width="4.28515625" style="421" customWidth="1"/>
    <col min="5402" max="5405" width="4.42578125" style="421" customWidth="1"/>
    <col min="5406" max="5406" width="4.7109375" style="421" customWidth="1"/>
    <col min="5407" max="5407" width="4.5703125" style="421" customWidth="1"/>
    <col min="5408" max="5632" width="9.140625" style="421"/>
    <col min="5633" max="5633" width="3.5703125" style="421" customWidth="1"/>
    <col min="5634" max="5634" width="3.7109375" style="421" customWidth="1"/>
    <col min="5635" max="5635" width="6.7109375" style="421" customWidth="1"/>
    <col min="5636" max="5636" width="3.42578125" style="421" customWidth="1"/>
    <col min="5637" max="5637" width="3.7109375" style="421" customWidth="1"/>
    <col min="5638" max="5638" width="8.140625" style="421" customWidth="1"/>
    <col min="5639" max="5639" width="3.5703125" style="421" customWidth="1"/>
    <col min="5640" max="5640" width="3.85546875" style="421" customWidth="1"/>
    <col min="5641" max="5644" width="4.5703125" style="421" customWidth="1"/>
    <col min="5645" max="5645" width="4.42578125" style="421" customWidth="1"/>
    <col min="5646" max="5646" width="5.140625" style="421" customWidth="1"/>
    <col min="5647" max="5647" width="4.42578125" style="421" customWidth="1"/>
    <col min="5648" max="5648" width="4.5703125" style="421" customWidth="1"/>
    <col min="5649" max="5649" width="5.28515625" style="421" customWidth="1"/>
    <col min="5650" max="5656" width="4.5703125" style="421" customWidth="1"/>
    <col min="5657" max="5657" width="4.28515625" style="421" customWidth="1"/>
    <col min="5658" max="5661" width="4.42578125" style="421" customWidth="1"/>
    <col min="5662" max="5662" width="4.7109375" style="421" customWidth="1"/>
    <col min="5663" max="5663" width="4.5703125" style="421" customWidth="1"/>
    <col min="5664" max="5888" width="9.140625" style="421"/>
    <col min="5889" max="5889" width="3.5703125" style="421" customWidth="1"/>
    <col min="5890" max="5890" width="3.7109375" style="421" customWidth="1"/>
    <col min="5891" max="5891" width="6.7109375" style="421" customWidth="1"/>
    <col min="5892" max="5892" width="3.42578125" style="421" customWidth="1"/>
    <col min="5893" max="5893" width="3.7109375" style="421" customWidth="1"/>
    <col min="5894" max="5894" width="8.140625" style="421" customWidth="1"/>
    <col min="5895" max="5895" width="3.5703125" style="421" customWidth="1"/>
    <col min="5896" max="5896" width="3.85546875" style="421" customWidth="1"/>
    <col min="5897" max="5900" width="4.5703125" style="421" customWidth="1"/>
    <col min="5901" max="5901" width="4.42578125" style="421" customWidth="1"/>
    <col min="5902" max="5902" width="5.140625" style="421" customWidth="1"/>
    <col min="5903" max="5903" width="4.42578125" style="421" customWidth="1"/>
    <col min="5904" max="5904" width="4.5703125" style="421" customWidth="1"/>
    <col min="5905" max="5905" width="5.28515625" style="421" customWidth="1"/>
    <col min="5906" max="5912" width="4.5703125" style="421" customWidth="1"/>
    <col min="5913" max="5913" width="4.28515625" style="421" customWidth="1"/>
    <col min="5914" max="5917" width="4.42578125" style="421" customWidth="1"/>
    <col min="5918" max="5918" width="4.7109375" style="421" customWidth="1"/>
    <col min="5919" max="5919" width="4.5703125" style="421" customWidth="1"/>
    <col min="5920" max="6144" width="9.140625" style="421"/>
    <col min="6145" max="6145" width="3.5703125" style="421" customWidth="1"/>
    <col min="6146" max="6146" width="3.7109375" style="421" customWidth="1"/>
    <col min="6147" max="6147" width="6.7109375" style="421" customWidth="1"/>
    <col min="6148" max="6148" width="3.42578125" style="421" customWidth="1"/>
    <col min="6149" max="6149" width="3.7109375" style="421" customWidth="1"/>
    <col min="6150" max="6150" width="8.140625" style="421" customWidth="1"/>
    <col min="6151" max="6151" width="3.5703125" style="421" customWidth="1"/>
    <col min="6152" max="6152" width="3.85546875" style="421" customWidth="1"/>
    <col min="6153" max="6156" width="4.5703125" style="421" customWidth="1"/>
    <col min="6157" max="6157" width="4.42578125" style="421" customWidth="1"/>
    <col min="6158" max="6158" width="5.140625" style="421" customWidth="1"/>
    <col min="6159" max="6159" width="4.42578125" style="421" customWidth="1"/>
    <col min="6160" max="6160" width="4.5703125" style="421" customWidth="1"/>
    <col min="6161" max="6161" width="5.28515625" style="421" customWidth="1"/>
    <col min="6162" max="6168" width="4.5703125" style="421" customWidth="1"/>
    <col min="6169" max="6169" width="4.28515625" style="421" customWidth="1"/>
    <col min="6170" max="6173" width="4.42578125" style="421" customWidth="1"/>
    <col min="6174" max="6174" width="4.7109375" style="421" customWidth="1"/>
    <col min="6175" max="6175" width="4.5703125" style="421" customWidth="1"/>
    <col min="6176" max="6400" width="9.140625" style="421"/>
    <col min="6401" max="6401" width="3.5703125" style="421" customWidth="1"/>
    <col min="6402" max="6402" width="3.7109375" style="421" customWidth="1"/>
    <col min="6403" max="6403" width="6.7109375" style="421" customWidth="1"/>
    <col min="6404" max="6404" width="3.42578125" style="421" customWidth="1"/>
    <col min="6405" max="6405" width="3.7109375" style="421" customWidth="1"/>
    <col min="6406" max="6406" width="8.140625" style="421" customWidth="1"/>
    <col min="6407" max="6407" width="3.5703125" style="421" customWidth="1"/>
    <col min="6408" max="6408" width="3.85546875" style="421" customWidth="1"/>
    <col min="6409" max="6412" width="4.5703125" style="421" customWidth="1"/>
    <col min="6413" max="6413" width="4.42578125" style="421" customWidth="1"/>
    <col min="6414" max="6414" width="5.140625" style="421" customWidth="1"/>
    <col min="6415" max="6415" width="4.42578125" style="421" customWidth="1"/>
    <col min="6416" max="6416" width="4.5703125" style="421" customWidth="1"/>
    <col min="6417" max="6417" width="5.28515625" style="421" customWidth="1"/>
    <col min="6418" max="6424" width="4.5703125" style="421" customWidth="1"/>
    <col min="6425" max="6425" width="4.28515625" style="421" customWidth="1"/>
    <col min="6426" max="6429" width="4.42578125" style="421" customWidth="1"/>
    <col min="6430" max="6430" width="4.7109375" style="421" customWidth="1"/>
    <col min="6431" max="6431" width="4.5703125" style="421" customWidth="1"/>
    <col min="6432" max="6656" width="9.140625" style="421"/>
    <col min="6657" max="6657" width="3.5703125" style="421" customWidth="1"/>
    <col min="6658" max="6658" width="3.7109375" style="421" customWidth="1"/>
    <col min="6659" max="6659" width="6.7109375" style="421" customWidth="1"/>
    <col min="6660" max="6660" width="3.42578125" style="421" customWidth="1"/>
    <col min="6661" max="6661" width="3.7109375" style="421" customWidth="1"/>
    <col min="6662" max="6662" width="8.140625" style="421" customWidth="1"/>
    <col min="6663" max="6663" width="3.5703125" style="421" customWidth="1"/>
    <col min="6664" max="6664" width="3.85546875" style="421" customWidth="1"/>
    <col min="6665" max="6668" width="4.5703125" style="421" customWidth="1"/>
    <col min="6669" max="6669" width="4.42578125" style="421" customWidth="1"/>
    <col min="6670" max="6670" width="5.140625" style="421" customWidth="1"/>
    <col min="6671" max="6671" width="4.42578125" style="421" customWidth="1"/>
    <col min="6672" max="6672" width="4.5703125" style="421" customWidth="1"/>
    <col min="6673" max="6673" width="5.28515625" style="421" customWidth="1"/>
    <col min="6674" max="6680" width="4.5703125" style="421" customWidth="1"/>
    <col min="6681" max="6681" width="4.28515625" style="421" customWidth="1"/>
    <col min="6682" max="6685" width="4.42578125" style="421" customWidth="1"/>
    <col min="6686" max="6686" width="4.7109375" style="421" customWidth="1"/>
    <col min="6687" max="6687" width="4.5703125" style="421" customWidth="1"/>
    <col min="6688" max="6912" width="9.140625" style="421"/>
    <col min="6913" max="6913" width="3.5703125" style="421" customWidth="1"/>
    <col min="6914" max="6914" width="3.7109375" style="421" customWidth="1"/>
    <col min="6915" max="6915" width="6.7109375" style="421" customWidth="1"/>
    <col min="6916" max="6916" width="3.42578125" style="421" customWidth="1"/>
    <col min="6917" max="6917" width="3.7109375" style="421" customWidth="1"/>
    <col min="6918" max="6918" width="8.140625" style="421" customWidth="1"/>
    <col min="6919" max="6919" width="3.5703125" style="421" customWidth="1"/>
    <col min="6920" max="6920" width="3.85546875" style="421" customWidth="1"/>
    <col min="6921" max="6924" width="4.5703125" style="421" customWidth="1"/>
    <col min="6925" max="6925" width="4.42578125" style="421" customWidth="1"/>
    <col min="6926" max="6926" width="5.140625" style="421" customWidth="1"/>
    <col min="6927" max="6927" width="4.42578125" style="421" customWidth="1"/>
    <col min="6928" max="6928" width="4.5703125" style="421" customWidth="1"/>
    <col min="6929" max="6929" width="5.28515625" style="421" customWidth="1"/>
    <col min="6930" max="6936" width="4.5703125" style="421" customWidth="1"/>
    <col min="6937" max="6937" width="4.28515625" style="421" customWidth="1"/>
    <col min="6938" max="6941" width="4.42578125" style="421" customWidth="1"/>
    <col min="6942" max="6942" width="4.7109375" style="421" customWidth="1"/>
    <col min="6943" max="6943" width="4.5703125" style="421" customWidth="1"/>
    <col min="6944" max="7168" width="9.140625" style="421"/>
    <col min="7169" max="7169" width="3.5703125" style="421" customWidth="1"/>
    <col min="7170" max="7170" width="3.7109375" style="421" customWidth="1"/>
    <col min="7171" max="7171" width="6.7109375" style="421" customWidth="1"/>
    <col min="7172" max="7172" width="3.42578125" style="421" customWidth="1"/>
    <col min="7173" max="7173" width="3.7109375" style="421" customWidth="1"/>
    <col min="7174" max="7174" width="8.140625" style="421" customWidth="1"/>
    <col min="7175" max="7175" width="3.5703125" style="421" customWidth="1"/>
    <col min="7176" max="7176" width="3.85546875" style="421" customWidth="1"/>
    <col min="7177" max="7180" width="4.5703125" style="421" customWidth="1"/>
    <col min="7181" max="7181" width="4.42578125" style="421" customWidth="1"/>
    <col min="7182" max="7182" width="5.140625" style="421" customWidth="1"/>
    <col min="7183" max="7183" width="4.42578125" style="421" customWidth="1"/>
    <col min="7184" max="7184" width="4.5703125" style="421" customWidth="1"/>
    <col min="7185" max="7185" width="5.28515625" style="421" customWidth="1"/>
    <col min="7186" max="7192" width="4.5703125" style="421" customWidth="1"/>
    <col min="7193" max="7193" width="4.28515625" style="421" customWidth="1"/>
    <col min="7194" max="7197" width="4.42578125" style="421" customWidth="1"/>
    <col min="7198" max="7198" width="4.7109375" style="421" customWidth="1"/>
    <col min="7199" max="7199" width="4.5703125" style="421" customWidth="1"/>
    <col min="7200" max="7424" width="9.140625" style="421"/>
    <col min="7425" max="7425" width="3.5703125" style="421" customWidth="1"/>
    <col min="7426" max="7426" width="3.7109375" style="421" customWidth="1"/>
    <col min="7427" max="7427" width="6.7109375" style="421" customWidth="1"/>
    <col min="7428" max="7428" width="3.42578125" style="421" customWidth="1"/>
    <col min="7429" max="7429" width="3.7109375" style="421" customWidth="1"/>
    <col min="7430" max="7430" width="8.140625" style="421" customWidth="1"/>
    <col min="7431" max="7431" width="3.5703125" style="421" customWidth="1"/>
    <col min="7432" max="7432" width="3.85546875" style="421" customWidth="1"/>
    <col min="7433" max="7436" width="4.5703125" style="421" customWidth="1"/>
    <col min="7437" max="7437" width="4.42578125" style="421" customWidth="1"/>
    <col min="7438" max="7438" width="5.140625" style="421" customWidth="1"/>
    <col min="7439" max="7439" width="4.42578125" style="421" customWidth="1"/>
    <col min="7440" max="7440" width="4.5703125" style="421" customWidth="1"/>
    <col min="7441" max="7441" width="5.28515625" style="421" customWidth="1"/>
    <col min="7442" max="7448" width="4.5703125" style="421" customWidth="1"/>
    <col min="7449" max="7449" width="4.28515625" style="421" customWidth="1"/>
    <col min="7450" max="7453" width="4.42578125" style="421" customWidth="1"/>
    <col min="7454" max="7454" width="4.7109375" style="421" customWidth="1"/>
    <col min="7455" max="7455" width="4.5703125" style="421" customWidth="1"/>
    <col min="7456" max="7680" width="9.140625" style="421"/>
    <col min="7681" max="7681" width="3.5703125" style="421" customWidth="1"/>
    <col min="7682" max="7682" width="3.7109375" style="421" customWidth="1"/>
    <col min="7683" max="7683" width="6.7109375" style="421" customWidth="1"/>
    <col min="7684" max="7684" width="3.42578125" style="421" customWidth="1"/>
    <col min="7685" max="7685" width="3.7109375" style="421" customWidth="1"/>
    <col min="7686" max="7686" width="8.140625" style="421" customWidth="1"/>
    <col min="7687" max="7687" width="3.5703125" style="421" customWidth="1"/>
    <col min="7688" max="7688" width="3.85546875" style="421" customWidth="1"/>
    <col min="7689" max="7692" width="4.5703125" style="421" customWidth="1"/>
    <col min="7693" max="7693" width="4.42578125" style="421" customWidth="1"/>
    <col min="7694" max="7694" width="5.140625" style="421" customWidth="1"/>
    <col min="7695" max="7695" width="4.42578125" style="421" customWidth="1"/>
    <col min="7696" max="7696" width="4.5703125" style="421" customWidth="1"/>
    <col min="7697" max="7697" width="5.28515625" style="421" customWidth="1"/>
    <col min="7698" max="7704" width="4.5703125" style="421" customWidth="1"/>
    <col min="7705" max="7705" width="4.28515625" style="421" customWidth="1"/>
    <col min="7706" max="7709" width="4.42578125" style="421" customWidth="1"/>
    <col min="7710" max="7710" width="4.7109375" style="421" customWidth="1"/>
    <col min="7711" max="7711" width="4.5703125" style="421" customWidth="1"/>
    <col min="7712" max="7936" width="9.140625" style="421"/>
    <col min="7937" max="7937" width="3.5703125" style="421" customWidth="1"/>
    <col min="7938" max="7938" width="3.7109375" style="421" customWidth="1"/>
    <col min="7939" max="7939" width="6.7109375" style="421" customWidth="1"/>
    <col min="7940" max="7940" width="3.42578125" style="421" customWidth="1"/>
    <col min="7941" max="7941" width="3.7109375" style="421" customWidth="1"/>
    <col min="7942" max="7942" width="8.140625" style="421" customWidth="1"/>
    <col min="7943" max="7943" width="3.5703125" style="421" customWidth="1"/>
    <col min="7944" max="7944" width="3.85546875" style="421" customWidth="1"/>
    <col min="7945" max="7948" width="4.5703125" style="421" customWidth="1"/>
    <col min="7949" max="7949" width="4.42578125" style="421" customWidth="1"/>
    <col min="7950" max="7950" width="5.140625" style="421" customWidth="1"/>
    <col min="7951" max="7951" width="4.42578125" style="421" customWidth="1"/>
    <col min="7952" max="7952" width="4.5703125" style="421" customWidth="1"/>
    <col min="7953" max="7953" width="5.28515625" style="421" customWidth="1"/>
    <col min="7954" max="7960" width="4.5703125" style="421" customWidth="1"/>
    <col min="7961" max="7961" width="4.28515625" style="421" customWidth="1"/>
    <col min="7962" max="7965" width="4.42578125" style="421" customWidth="1"/>
    <col min="7966" max="7966" width="4.7109375" style="421" customWidth="1"/>
    <col min="7967" max="7967" width="4.5703125" style="421" customWidth="1"/>
    <col min="7968" max="8192" width="9.140625" style="421"/>
    <col min="8193" max="8193" width="3.5703125" style="421" customWidth="1"/>
    <col min="8194" max="8194" width="3.7109375" style="421" customWidth="1"/>
    <col min="8195" max="8195" width="6.7109375" style="421" customWidth="1"/>
    <col min="8196" max="8196" width="3.42578125" style="421" customWidth="1"/>
    <col min="8197" max="8197" width="3.7109375" style="421" customWidth="1"/>
    <col min="8198" max="8198" width="8.140625" style="421" customWidth="1"/>
    <col min="8199" max="8199" width="3.5703125" style="421" customWidth="1"/>
    <col min="8200" max="8200" width="3.85546875" style="421" customWidth="1"/>
    <col min="8201" max="8204" width="4.5703125" style="421" customWidth="1"/>
    <col min="8205" max="8205" width="4.42578125" style="421" customWidth="1"/>
    <col min="8206" max="8206" width="5.140625" style="421" customWidth="1"/>
    <col min="8207" max="8207" width="4.42578125" style="421" customWidth="1"/>
    <col min="8208" max="8208" width="4.5703125" style="421" customWidth="1"/>
    <col min="8209" max="8209" width="5.28515625" style="421" customWidth="1"/>
    <col min="8210" max="8216" width="4.5703125" style="421" customWidth="1"/>
    <col min="8217" max="8217" width="4.28515625" style="421" customWidth="1"/>
    <col min="8218" max="8221" width="4.42578125" style="421" customWidth="1"/>
    <col min="8222" max="8222" width="4.7109375" style="421" customWidth="1"/>
    <col min="8223" max="8223" width="4.5703125" style="421" customWidth="1"/>
    <col min="8224" max="8448" width="9.140625" style="421"/>
    <col min="8449" max="8449" width="3.5703125" style="421" customWidth="1"/>
    <col min="8450" max="8450" width="3.7109375" style="421" customWidth="1"/>
    <col min="8451" max="8451" width="6.7109375" style="421" customWidth="1"/>
    <col min="8452" max="8452" width="3.42578125" style="421" customWidth="1"/>
    <col min="8453" max="8453" width="3.7109375" style="421" customWidth="1"/>
    <col min="8454" max="8454" width="8.140625" style="421" customWidth="1"/>
    <col min="8455" max="8455" width="3.5703125" style="421" customWidth="1"/>
    <col min="8456" max="8456" width="3.85546875" style="421" customWidth="1"/>
    <col min="8457" max="8460" width="4.5703125" style="421" customWidth="1"/>
    <col min="8461" max="8461" width="4.42578125" style="421" customWidth="1"/>
    <col min="8462" max="8462" width="5.140625" style="421" customWidth="1"/>
    <col min="8463" max="8463" width="4.42578125" style="421" customWidth="1"/>
    <col min="8464" max="8464" width="4.5703125" style="421" customWidth="1"/>
    <col min="8465" max="8465" width="5.28515625" style="421" customWidth="1"/>
    <col min="8466" max="8472" width="4.5703125" style="421" customWidth="1"/>
    <col min="8473" max="8473" width="4.28515625" style="421" customWidth="1"/>
    <col min="8474" max="8477" width="4.42578125" style="421" customWidth="1"/>
    <col min="8478" max="8478" width="4.7109375" style="421" customWidth="1"/>
    <col min="8479" max="8479" width="4.5703125" style="421" customWidth="1"/>
    <col min="8480" max="8704" width="9.140625" style="421"/>
    <col min="8705" max="8705" width="3.5703125" style="421" customWidth="1"/>
    <col min="8706" max="8706" width="3.7109375" style="421" customWidth="1"/>
    <col min="8707" max="8707" width="6.7109375" style="421" customWidth="1"/>
    <col min="8708" max="8708" width="3.42578125" style="421" customWidth="1"/>
    <col min="8709" max="8709" width="3.7109375" style="421" customWidth="1"/>
    <col min="8710" max="8710" width="8.140625" style="421" customWidth="1"/>
    <col min="8711" max="8711" width="3.5703125" style="421" customWidth="1"/>
    <col min="8712" max="8712" width="3.85546875" style="421" customWidth="1"/>
    <col min="8713" max="8716" width="4.5703125" style="421" customWidth="1"/>
    <col min="8717" max="8717" width="4.42578125" style="421" customWidth="1"/>
    <col min="8718" max="8718" width="5.140625" style="421" customWidth="1"/>
    <col min="8719" max="8719" width="4.42578125" style="421" customWidth="1"/>
    <col min="8720" max="8720" width="4.5703125" style="421" customWidth="1"/>
    <col min="8721" max="8721" width="5.28515625" style="421" customWidth="1"/>
    <col min="8722" max="8728" width="4.5703125" style="421" customWidth="1"/>
    <col min="8729" max="8729" width="4.28515625" style="421" customWidth="1"/>
    <col min="8730" max="8733" width="4.42578125" style="421" customWidth="1"/>
    <col min="8734" max="8734" width="4.7109375" style="421" customWidth="1"/>
    <col min="8735" max="8735" width="4.5703125" style="421" customWidth="1"/>
    <col min="8736" max="8960" width="9.140625" style="421"/>
    <col min="8961" max="8961" width="3.5703125" style="421" customWidth="1"/>
    <col min="8962" max="8962" width="3.7109375" style="421" customWidth="1"/>
    <col min="8963" max="8963" width="6.7109375" style="421" customWidth="1"/>
    <col min="8964" max="8964" width="3.42578125" style="421" customWidth="1"/>
    <col min="8965" max="8965" width="3.7109375" style="421" customWidth="1"/>
    <col min="8966" max="8966" width="8.140625" style="421" customWidth="1"/>
    <col min="8967" max="8967" width="3.5703125" style="421" customWidth="1"/>
    <col min="8968" max="8968" width="3.85546875" style="421" customWidth="1"/>
    <col min="8969" max="8972" width="4.5703125" style="421" customWidth="1"/>
    <col min="8973" max="8973" width="4.42578125" style="421" customWidth="1"/>
    <col min="8974" max="8974" width="5.140625" style="421" customWidth="1"/>
    <col min="8975" max="8975" width="4.42578125" style="421" customWidth="1"/>
    <col min="8976" max="8976" width="4.5703125" style="421" customWidth="1"/>
    <col min="8977" max="8977" width="5.28515625" style="421" customWidth="1"/>
    <col min="8978" max="8984" width="4.5703125" style="421" customWidth="1"/>
    <col min="8985" max="8985" width="4.28515625" style="421" customWidth="1"/>
    <col min="8986" max="8989" width="4.42578125" style="421" customWidth="1"/>
    <col min="8990" max="8990" width="4.7109375" style="421" customWidth="1"/>
    <col min="8991" max="8991" width="4.5703125" style="421" customWidth="1"/>
    <col min="8992" max="9216" width="9.140625" style="421"/>
    <col min="9217" max="9217" width="3.5703125" style="421" customWidth="1"/>
    <col min="9218" max="9218" width="3.7109375" style="421" customWidth="1"/>
    <col min="9219" max="9219" width="6.7109375" style="421" customWidth="1"/>
    <col min="9220" max="9220" width="3.42578125" style="421" customWidth="1"/>
    <col min="9221" max="9221" width="3.7109375" style="421" customWidth="1"/>
    <col min="9222" max="9222" width="8.140625" style="421" customWidth="1"/>
    <col min="9223" max="9223" width="3.5703125" style="421" customWidth="1"/>
    <col min="9224" max="9224" width="3.85546875" style="421" customWidth="1"/>
    <col min="9225" max="9228" width="4.5703125" style="421" customWidth="1"/>
    <col min="9229" max="9229" width="4.42578125" style="421" customWidth="1"/>
    <col min="9230" max="9230" width="5.140625" style="421" customWidth="1"/>
    <col min="9231" max="9231" width="4.42578125" style="421" customWidth="1"/>
    <col min="9232" max="9232" width="4.5703125" style="421" customWidth="1"/>
    <col min="9233" max="9233" width="5.28515625" style="421" customWidth="1"/>
    <col min="9234" max="9240" width="4.5703125" style="421" customWidth="1"/>
    <col min="9241" max="9241" width="4.28515625" style="421" customWidth="1"/>
    <col min="9242" max="9245" width="4.42578125" style="421" customWidth="1"/>
    <col min="9246" max="9246" width="4.7109375" style="421" customWidth="1"/>
    <col min="9247" max="9247" width="4.5703125" style="421" customWidth="1"/>
    <col min="9248" max="9472" width="9.140625" style="421"/>
    <col min="9473" max="9473" width="3.5703125" style="421" customWidth="1"/>
    <col min="9474" max="9474" width="3.7109375" style="421" customWidth="1"/>
    <col min="9475" max="9475" width="6.7109375" style="421" customWidth="1"/>
    <col min="9476" max="9476" width="3.42578125" style="421" customWidth="1"/>
    <col min="9477" max="9477" width="3.7109375" style="421" customWidth="1"/>
    <col min="9478" max="9478" width="8.140625" style="421" customWidth="1"/>
    <col min="9479" max="9479" width="3.5703125" style="421" customWidth="1"/>
    <col min="9480" max="9480" width="3.85546875" style="421" customWidth="1"/>
    <col min="9481" max="9484" width="4.5703125" style="421" customWidth="1"/>
    <col min="9485" max="9485" width="4.42578125" style="421" customWidth="1"/>
    <col min="9486" max="9486" width="5.140625" style="421" customWidth="1"/>
    <col min="9487" max="9487" width="4.42578125" style="421" customWidth="1"/>
    <col min="9488" max="9488" width="4.5703125" style="421" customWidth="1"/>
    <col min="9489" max="9489" width="5.28515625" style="421" customWidth="1"/>
    <col min="9490" max="9496" width="4.5703125" style="421" customWidth="1"/>
    <col min="9497" max="9497" width="4.28515625" style="421" customWidth="1"/>
    <col min="9498" max="9501" width="4.42578125" style="421" customWidth="1"/>
    <col min="9502" max="9502" width="4.7109375" style="421" customWidth="1"/>
    <col min="9503" max="9503" width="4.5703125" style="421" customWidth="1"/>
    <col min="9504" max="9728" width="9.140625" style="421"/>
    <col min="9729" max="9729" width="3.5703125" style="421" customWidth="1"/>
    <col min="9730" max="9730" width="3.7109375" style="421" customWidth="1"/>
    <col min="9731" max="9731" width="6.7109375" style="421" customWidth="1"/>
    <col min="9732" max="9732" width="3.42578125" style="421" customWidth="1"/>
    <col min="9733" max="9733" width="3.7109375" style="421" customWidth="1"/>
    <col min="9734" max="9734" width="8.140625" style="421" customWidth="1"/>
    <col min="9735" max="9735" width="3.5703125" style="421" customWidth="1"/>
    <col min="9736" max="9736" width="3.85546875" style="421" customWidth="1"/>
    <col min="9737" max="9740" width="4.5703125" style="421" customWidth="1"/>
    <col min="9741" max="9741" width="4.42578125" style="421" customWidth="1"/>
    <col min="9742" max="9742" width="5.140625" style="421" customWidth="1"/>
    <col min="9743" max="9743" width="4.42578125" style="421" customWidth="1"/>
    <col min="9744" max="9744" width="4.5703125" style="421" customWidth="1"/>
    <col min="9745" max="9745" width="5.28515625" style="421" customWidth="1"/>
    <col min="9746" max="9752" width="4.5703125" style="421" customWidth="1"/>
    <col min="9753" max="9753" width="4.28515625" style="421" customWidth="1"/>
    <col min="9754" max="9757" width="4.42578125" style="421" customWidth="1"/>
    <col min="9758" max="9758" width="4.7109375" style="421" customWidth="1"/>
    <col min="9759" max="9759" width="4.5703125" style="421" customWidth="1"/>
    <col min="9760" max="9984" width="9.140625" style="421"/>
    <col min="9985" max="9985" width="3.5703125" style="421" customWidth="1"/>
    <col min="9986" max="9986" width="3.7109375" style="421" customWidth="1"/>
    <col min="9987" max="9987" width="6.7109375" style="421" customWidth="1"/>
    <col min="9988" max="9988" width="3.42578125" style="421" customWidth="1"/>
    <col min="9989" max="9989" width="3.7109375" style="421" customWidth="1"/>
    <col min="9990" max="9990" width="8.140625" style="421" customWidth="1"/>
    <col min="9991" max="9991" width="3.5703125" style="421" customWidth="1"/>
    <col min="9992" max="9992" width="3.85546875" style="421" customWidth="1"/>
    <col min="9993" max="9996" width="4.5703125" style="421" customWidth="1"/>
    <col min="9997" max="9997" width="4.42578125" style="421" customWidth="1"/>
    <col min="9998" max="9998" width="5.140625" style="421" customWidth="1"/>
    <col min="9999" max="9999" width="4.42578125" style="421" customWidth="1"/>
    <col min="10000" max="10000" width="4.5703125" style="421" customWidth="1"/>
    <col min="10001" max="10001" width="5.28515625" style="421" customWidth="1"/>
    <col min="10002" max="10008" width="4.5703125" style="421" customWidth="1"/>
    <col min="10009" max="10009" width="4.28515625" style="421" customWidth="1"/>
    <col min="10010" max="10013" width="4.42578125" style="421" customWidth="1"/>
    <col min="10014" max="10014" width="4.7109375" style="421" customWidth="1"/>
    <col min="10015" max="10015" width="4.5703125" style="421" customWidth="1"/>
    <col min="10016" max="10240" width="9.140625" style="421"/>
    <col min="10241" max="10241" width="3.5703125" style="421" customWidth="1"/>
    <col min="10242" max="10242" width="3.7109375" style="421" customWidth="1"/>
    <col min="10243" max="10243" width="6.7109375" style="421" customWidth="1"/>
    <col min="10244" max="10244" width="3.42578125" style="421" customWidth="1"/>
    <col min="10245" max="10245" width="3.7109375" style="421" customWidth="1"/>
    <col min="10246" max="10246" width="8.140625" style="421" customWidth="1"/>
    <col min="10247" max="10247" width="3.5703125" style="421" customWidth="1"/>
    <col min="10248" max="10248" width="3.85546875" style="421" customWidth="1"/>
    <col min="10249" max="10252" width="4.5703125" style="421" customWidth="1"/>
    <col min="10253" max="10253" width="4.42578125" style="421" customWidth="1"/>
    <col min="10254" max="10254" width="5.140625" style="421" customWidth="1"/>
    <col min="10255" max="10255" width="4.42578125" style="421" customWidth="1"/>
    <col min="10256" max="10256" width="4.5703125" style="421" customWidth="1"/>
    <col min="10257" max="10257" width="5.28515625" style="421" customWidth="1"/>
    <col min="10258" max="10264" width="4.5703125" style="421" customWidth="1"/>
    <col min="10265" max="10265" width="4.28515625" style="421" customWidth="1"/>
    <col min="10266" max="10269" width="4.42578125" style="421" customWidth="1"/>
    <col min="10270" max="10270" width="4.7109375" style="421" customWidth="1"/>
    <col min="10271" max="10271" width="4.5703125" style="421" customWidth="1"/>
    <col min="10272" max="10496" width="9.140625" style="421"/>
    <col min="10497" max="10497" width="3.5703125" style="421" customWidth="1"/>
    <col min="10498" max="10498" width="3.7109375" style="421" customWidth="1"/>
    <col min="10499" max="10499" width="6.7109375" style="421" customWidth="1"/>
    <col min="10500" max="10500" width="3.42578125" style="421" customWidth="1"/>
    <col min="10501" max="10501" width="3.7109375" style="421" customWidth="1"/>
    <col min="10502" max="10502" width="8.140625" style="421" customWidth="1"/>
    <col min="10503" max="10503" width="3.5703125" style="421" customWidth="1"/>
    <col min="10504" max="10504" width="3.85546875" style="421" customWidth="1"/>
    <col min="10505" max="10508" width="4.5703125" style="421" customWidth="1"/>
    <col min="10509" max="10509" width="4.42578125" style="421" customWidth="1"/>
    <col min="10510" max="10510" width="5.140625" style="421" customWidth="1"/>
    <col min="10511" max="10511" width="4.42578125" style="421" customWidth="1"/>
    <col min="10512" max="10512" width="4.5703125" style="421" customWidth="1"/>
    <col min="10513" max="10513" width="5.28515625" style="421" customWidth="1"/>
    <col min="10514" max="10520" width="4.5703125" style="421" customWidth="1"/>
    <col min="10521" max="10521" width="4.28515625" style="421" customWidth="1"/>
    <col min="10522" max="10525" width="4.42578125" style="421" customWidth="1"/>
    <col min="10526" max="10526" width="4.7109375" style="421" customWidth="1"/>
    <col min="10527" max="10527" width="4.5703125" style="421" customWidth="1"/>
    <col min="10528" max="10752" width="9.140625" style="421"/>
    <col min="10753" max="10753" width="3.5703125" style="421" customWidth="1"/>
    <col min="10754" max="10754" width="3.7109375" style="421" customWidth="1"/>
    <col min="10755" max="10755" width="6.7109375" style="421" customWidth="1"/>
    <col min="10756" max="10756" width="3.42578125" style="421" customWidth="1"/>
    <col min="10757" max="10757" width="3.7109375" style="421" customWidth="1"/>
    <col min="10758" max="10758" width="8.140625" style="421" customWidth="1"/>
    <col min="10759" max="10759" width="3.5703125" style="421" customWidth="1"/>
    <col min="10760" max="10760" width="3.85546875" style="421" customWidth="1"/>
    <col min="10761" max="10764" width="4.5703125" style="421" customWidth="1"/>
    <col min="10765" max="10765" width="4.42578125" style="421" customWidth="1"/>
    <col min="10766" max="10766" width="5.140625" style="421" customWidth="1"/>
    <col min="10767" max="10767" width="4.42578125" style="421" customWidth="1"/>
    <col min="10768" max="10768" width="4.5703125" style="421" customWidth="1"/>
    <col min="10769" max="10769" width="5.28515625" style="421" customWidth="1"/>
    <col min="10770" max="10776" width="4.5703125" style="421" customWidth="1"/>
    <col min="10777" max="10777" width="4.28515625" style="421" customWidth="1"/>
    <col min="10778" max="10781" width="4.42578125" style="421" customWidth="1"/>
    <col min="10782" max="10782" width="4.7109375" style="421" customWidth="1"/>
    <col min="10783" max="10783" width="4.5703125" style="421" customWidth="1"/>
    <col min="10784" max="11008" width="9.140625" style="421"/>
    <col min="11009" max="11009" width="3.5703125" style="421" customWidth="1"/>
    <col min="11010" max="11010" width="3.7109375" style="421" customWidth="1"/>
    <col min="11011" max="11011" width="6.7109375" style="421" customWidth="1"/>
    <col min="11012" max="11012" width="3.42578125" style="421" customWidth="1"/>
    <col min="11013" max="11013" width="3.7109375" style="421" customWidth="1"/>
    <col min="11014" max="11014" width="8.140625" style="421" customWidth="1"/>
    <col min="11015" max="11015" width="3.5703125" style="421" customWidth="1"/>
    <col min="11016" max="11016" width="3.85546875" style="421" customWidth="1"/>
    <col min="11017" max="11020" width="4.5703125" style="421" customWidth="1"/>
    <col min="11021" max="11021" width="4.42578125" style="421" customWidth="1"/>
    <col min="11022" max="11022" width="5.140625" style="421" customWidth="1"/>
    <col min="11023" max="11023" width="4.42578125" style="421" customWidth="1"/>
    <col min="11024" max="11024" width="4.5703125" style="421" customWidth="1"/>
    <col min="11025" max="11025" width="5.28515625" style="421" customWidth="1"/>
    <col min="11026" max="11032" width="4.5703125" style="421" customWidth="1"/>
    <col min="11033" max="11033" width="4.28515625" style="421" customWidth="1"/>
    <col min="11034" max="11037" width="4.42578125" style="421" customWidth="1"/>
    <col min="11038" max="11038" width="4.7109375" style="421" customWidth="1"/>
    <col min="11039" max="11039" width="4.5703125" style="421" customWidth="1"/>
    <col min="11040" max="11264" width="9.140625" style="421"/>
    <col min="11265" max="11265" width="3.5703125" style="421" customWidth="1"/>
    <col min="11266" max="11266" width="3.7109375" style="421" customWidth="1"/>
    <col min="11267" max="11267" width="6.7109375" style="421" customWidth="1"/>
    <col min="11268" max="11268" width="3.42578125" style="421" customWidth="1"/>
    <col min="11269" max="11269" width="3.7109375" style="421" customWidth="1"/>
    <col min="11270" max="11270" width="8.140625" style="421" customWidth="1"/>
    <col min="11271" max="11271" width="3.5703125" style="421" customWidth="1"/>
    <col min="11272" max="11272" width="3.85546875" style="421" customWidth="1"/>
    <col min="11273" max="11276" width="4.5703125" style="421" customWidth="1"/>
    <col min="11277" max="11277" width="4.42578125" style="421" customWidth="1"/>
    <col min="11278" max="11278" width="5.140625" style="421" customWidth="1"/>
    <col min="11279" max="11279" width="4.42578125" style="421" customWidth="1"/>
    <col min="11280" max="11280" width="4.5703125" style="421" customWidth="1"/>
    <col min="11281" max="11281" width="5.28515625" style="421" customWidth="1"/>
    <col min="11282" max="11288" width="4.5703125" style="421" customWidth="1"/>
    <col min="11289" max="11289" width="4.28515625" style="421" customWidth="1"/>
    <col min="11290" max="11293" width="4.42578125" style="421" customWidth="1"/>
    <col min="11294" max="11294" width="4.7109375" style="421" customWidth="1"/>
    <col min="11295" max="11295" width="4.5703125" style="421" customWidth="1"/>
    <col min="11296" max="11520" width="9.140625" style="421"/>
    <col min="11521" max="11521" width="3.5703125" style="421" customWidth="1"/>
    <col min="11522" max="11522" width="3.7109375" style="421" customWidth="1"/>
    <col min="11523" max="11523" width="6.7109375" style="421" customWidth="1"/>
    <col min="11524" max="11524" width="3.42578125" style="421" customWidth="1"/>
    <col min="11525" max="11525" width="3.7109375" style="421" customWidth="1"/>
    <col min="11526" max="11526" width="8.140625" style="421" customWidth="1"/>
    <col min="11527" max="11527" width="3.5703125" style="421" customWidth="1"/>
    <col min="11528" max="11528" width="3.85546875" style="421" customWidth="1"/>
    <col min="11529" max="11532" width="4.5703125" style="421" customWidth="1"/>
    <col min="11533" max="11533" width="4.42578125" style="421" customWidth="1"/>
    <col min="11534" max="11534" width="5.140625" style="421" customWidth="1"/>
    <col min="11535" max="11535" width="4.42578125" style="421" customWidth="1"/>
    <col min="11536" max="11536" width="4.5703125" style="421" customWidth="1"/>
    <col min="11537" max="11537" width="5.28515625" style="421" customWidth="1"/>
    <col min="11538" max="11544" width="4.5703125" style="421" customWidth="1"/>
    <col min="11545" max="11545" width="4.28515625" style="421" customWidth="1"/>
    <col min="11546" max="11549" width="4.42578125" style="421" customWidth="1"/>
    <col min="11550" max="11550" width="4.7109375" style="421" customWidth="1"/>
    <col min="11551" max="11551" width="4.5703125" style="421" customWidth="1"/>
    <col min="11552" max="11776" width="9.140625" style="421"/>
    <col min="11777" max="11777" width="3.5703125" style="421" customWidth="1"/>
    <col min="11778" max="11778" width="3.7109375" style="421" customWidth="1"/>
    <col min="11779" max="11779" width="6.7109375" style="421" customWidth="1"/>
    <col min="11780" max="11780" width="3.42578125" style="421" customWidth="1"/>
    <col min="11781" max="11781" width="3.7109375" style="421" customWidth="1"/>
    <col min="11782" max="11782" width="8.140625" style="421" customWidth="1"/>
    <col min="11783" max="11783" width="3.5703125" style="421" customWidth="1"/>
    <col min="11784" max="11784" width="3.85546875" style="421" customWidth="1"/>
    <col min="11785" max="11788" width="4.5703125" style="421" customWidth="1"/>
    <col min="11789" max="11789" width="4.42578125" style="421" customWidth="1"/>
    <col min="11790" max="11790" width="5.140625" style="421" customWidth="1"/>
    <col min="11791" max="11791" width="4.42578125" style="421" customWidth="1"/>
    <col min="11792" max="11792" width="4.5703125" style="421" customWidth="1"/>
    <col min="11793" max="11793" width="5.28515625" style="421" customWidth="1"/>
    <col min="11794" max="11800" width="4.5703125" style="421" customWidth="1"/>
    <col min="11801" max="11801" width="4.28515625" style="421" customWidth="1"/>
    <col min="11802" max="11805" width="4.42578125" style="421" customWidth="1"/>
    <col min="11806" max="11806" width="4.7109375" style="421" customWidth="1"/>
    <col min="11807" max="11807" width="4.5703125" style="421" customWidth="1"/>
    <col min="11808" max="12032" width="9.140625" style="421"/>
    <col min="12033" max="12033" width="3.5703125" style="421" customWidth="1"/>
    <col min="12034" max="12034" width="3.7109375" style="421" customWidth="1"/>
    <col min="12035" max="12035" width="6.7109375" style="421" customWidth="1"/>
    <col min="12036" max="12036" width="3.42578125" style="421" customWidth="1"/>
    <col min="12037" max="12037" width="3.7109375" style="421" customWidth="1"/>
    <col min="12038" max="12038" width="8.140625" style="421" customWidth="1"/>
    <col min="12039" max="12039" width="3.5703125" style="421" customWidth="1"/>
    <col min="12040" max="12040" width="3.85546875" style="421" customWidth="1"/>
    <col min="12041" max="12044" width="4.5703125" style="421" customWidth="1"/>
    <col min="12045" max="12045" width="4.42578125" style="421" customWidth="1"/>
    <col min="12046" max="12046" width="5.140625" style="421" customWidth="1"/>
    <col min="12047" max="12047" width="4.42578125" style="421" customWidth="1"/>
    <col min="12048" max="12048" width="4.5703125" style="421" customWidth="1"/>
    <col min="12049" max="12049" width="5.28515625" style="421" customWidth="1"/>
    <col min="12050" max="12056" width="4.5703125" style="421" customWidth="1"/>
    <col min="12057" max="12057" width="4.28515625" style="421" customWidth="1"/>
    <col min="12058" max="12061" width="4.42578125" style="421" customWidth="1"/>
    <col min="12062" max="12062" width="4.7109375" style="421" customWidth="1"/>
    <col min="12063" max="12063" width="4.5703125" style="421" customWidth="1"/>
    <col min="12064" max="12288" width="9.140625" style="421"/>
    <col min="12289" max="12289" width="3.5703125" style="421" customWidth="1"/>
    <col min="12290" max="12290" width="3.7109375" style="421" customWidth="1"/>
    <col min="12291" max="12291" width="6.7109375" style="421" customWidth="1"/>
    <col min="12292" max="12292" width="3.42578125" style="421" customWidth="1"/>
    <col min="12293" max="12293" width="3.7109375" style="421" customWidth="1"/>
    <col min="12294" max="12294" width="8.140625" style="421" customWidth="1"/>
    <col min="12295" max="12295" width="3.5703125" style="421" customWidth="1"/>
    <col min="12296" max="12296" width="3.85546875" style="421" customWidth="1"/>
    <col min="12297" max="12300" width="4.5703125" style="421" customWidth="1"/>
    <col min="12301" max="12301" width="4.42578125" style="421" customWidth="1"/>
    <col min="12302" max="12302" width="5.140625" style="421" customWidth="1"/>
    <col min="12303" max="12303" width="4.42578125" style="421" customWidth="1"/>
    <col min="12304" max="12304" width="4.5703125" style="421" customWidth="1"/>
    <col min="12305" max="12305" width="5.28515625" style="421" customWidth="1"/>
    <col min="12306" max="12312" width="4.5703125" style="421" customWidth="1"/>
    <col min="12313" max="12313" width="4.28515625" style="421" customWidth="1"/>
    <col min="12314" max="12317" width="4.42578125" style="421" customWidth="1"/>
    <col min="12318" max="12318" width="4.7109375" style="421" customWidth="1"/>
    <col min="12319" max="12319" width="4.5703125" style="421" customWidth="1"/>
    <col min="12320" max="12544" width="9.140625" style="421"/>
    <col min="12545" max="12545" width="3.5703125" style="421" customWidth="1"/>
    <col min="12546" max="12546" width="3.7109375" style="421" customWidth="1"/>
    <col min="12547" max="12547" width="6.7109375" style="421" customWidth="1"/>
    <col min="12548" max="12548" width="3.42578125" style="421" customWidth="1"/>
    <col min="12549" max="12549" width="3.7109375" style="421" customWidth="1"/>
    <col min="12550" max="12550" width="8.140625" style="421" customWidth="1"/>
    <col min="12551" max="12551" width="3.5703125" style="421" customWidth="1"/>
    <col min="12552" max="12552" width="3.85546875" style="421" customWidth="1"/>
    <col min="12553" max="12556" width="4.5703125" style="421" customWidth="1"/>
    <col min="12557" max="12557" width="4.42578125" style="421" customWidth="1"/>
    <col min="12558" max="12558" width="5.140625" style="421" customWidth="1"/>
    <col min="12559" max="12559" width="4.42578125" style="421" customWidth="1"/>
    <col min="12560" max="12560" width="4.5703125" style="421" customWidth="1"/>
    <col min="12561" max="12561" width="5.28515625" style="421" customWidth="1"/>
    <col min="12562" max="12568" width="4.5703125" style="421" customWidth="1"/>
    <col min="12569" max="12569" width="4.28515625" style="421" customWidth="1"/>
    <col min="12570" max="12573" width="4.42578125" style="421" customWidth="1"/>
    <col min="12574" max="12574" width="4.7109375" style="421" customWidth="1"/>
    <col min="12575" max="12575" width="4.5703125" style="421" customWidth="1"/>
    <col min="12576" max="12800" width="9.140625" style="421"/>
    <col min="12801" max="12801" width="3.5703125" style="421" customWidth="1"/>
    <col min="12802" max="12802" width="3.7109375" style="421" customWidth="1"/>
    <col min="12803" max="12803" width="6.7109375" style="421" customWidth="1"/>
    <col min="12804" max="12804" width="3.42578125" style="421" customWidth="1"/>
    <col min="12805" max="12805" width="3.7109375" style="421" customWidth="1"/>
    <col min="12806" max="12806" width="8.140625" style="421" customWidth="1"/>
    <col min="12807" max="12807" width="3.5703125" style="421" customWidth="1"/>
    <col min="12808" max="12808" width="3.85546875" style="421" customWidth="1"/>
    <col min="12809" max="12812" width="4.5703125" style="421" customWidth="1"/>
    <col min="12813" max="12813" width="4.42578125" style="421" customWidth="1"/>
    <col min="12814" max="12814" width="5.140625" style="421" customWidth="1"/>
    <col min="12815" max="12815" width="4.42578125" style="421" customWidth="1"/>
    <col min="12816" max="12816" width="4.5703125" style="421" customWidth="1"/>
    <col min="12817" max="12817" width="5.28515625" style="421" customWidth="1"/>
    <col min="12818" max="12824" width="4.5703125" style="421" customWidth="1"/>
    <col min="12825" max="12825" width="4.28515625" style="421" customWidth="1"/>
    <col min="12826" max="12829" width="4.42578125" style="421" customWidth="1"/>
    <col min="12830" max="12830" width="4.7109375" style="421" customWidth="1"/>
    <col min="12831" max="12831" width="4.5703125" style="421" customWidth="1"/>
    <col min="12832" max="13056" width="9.140625" style="421"/>
    <col min="13057" max="13057" width="3.5703125" style="421" customWidth="1"/>
    <col min="13058" max="13058" width="3.7109375" style="421" customWidth="1"/>
    <col min="13059" max="13059" width="6.7109375" style="421" customWidth="1"/>
    <col min="13060" max="13060" width="3.42578125" style="421" customWidth="1"/>
    <col min="13061" max="13061" width="3.7109375" style="421" customWidth="1"/>
    <col min="13062" max="13062" width="8.140625" style="421" customWidth="1"/>
    <col min="13063" max="13063" width="3.5703125" style="421" customWidth="1"/>
    <col min="13064" max="13064" width="3.85546875" style="421" customWidth="1"/>
    <col min="13065" max="13068" width="4.5703125" style="421" customWidth="1"/>
    <col min="13069" max="13069" width="4.42578125" style="421" customWidth="1"/>
    <col min="13070" max="13070" width="5.140625" style="421" customWidth="1"/>
    <col min="13071" max="13071" width="4.42578125" style="421" customWidth="1"/>
    <col min="13072" max="13072" width="4.5703125" style="421" customWidth="1"/>
    <col min="13073" max="13073" width="5.28515625" style="421" customWidth="1"/>
    <col min="13074" max="13080" width="4.5703125" style="421" customWidth="1"/>
    <col min="13081" max="13081" width="4.28515625" style="421" customWidth="1"/>
    <col min="13082" max="13085" width="4.42578125" style="421" customWidth="1"/>
    <col min="13086" max="13086" width="4.7109375" style="421" customWidth="1"/>
    <col min="13087" max="13087" width="4.5703125" style="421" customWidth="1"/>
    <col min="13088" max="13312" width="9.140625" style="421"/>
    <col min="13313" max="13313" width="3.5703125" style="421" customWidth="1"/>
    <col min="13314" max="13314" width="3.7109375" style="421" customWidth="1"/>
    <col min="13315" max="13315" width="6.7109375" style="421" customWidth="1"/>
    <col min="13316" max="13316" width="3.42578125" style="421" customWidth="1"/>
    <col min="13317" max="13317" width="3.7109375" style="421" customWidth="1"/>
    <col min="13318" max="13318" width="8.140625" style="421" customWidth="1"/>
    <col min="13319" max="13319" width="3.5703125" style="421" customWidth="1"/>
    <col min="13320" max="13320" width="3.85546875" style="421" customWidth="1"/>
    <col min="13321" max="13324" width="4.5703125" style="421" customWidth="1"/>
    <col min="13325" max="13325" width="4.42578125" style="421" customWidth="1"/>
    <col min="13326" max="13326" width="5.140625" style="421" customWidth="1"/>
    <col min="13327" max="13327" width="4.42578125" style="421" customWidth="1"/>
    <col min="13328" max="13328" width="4.5703125" style="421" customWidth="1"/>
    <col min="13329" max="13329" width="5.28515625" style="421" customWidth="1"/>
    <col min="13330" max="13336" width="4.5703125" style="421" customWidth="1"/>
    <col min="13337" max="13337" width="4.28515625" style="421" customWidth="1"/>
    <col min="13338" max="13341" width="4.42578125" style="421" customWidth="1"/>
    <col min="13342" max="13342" width="4.7109375" style="421" customWidth="1"/>
    <col min="13343" max="13343" width="4.5703125" style="421" customWidth="1"/>
    <col min="13344" max="13568" width="9.140625" style="421"/>
    <col min="13569" max="13569" width="3.5703125" style="421" customWidth="1"/>
    <col min="13570" max="13570" width="3.7109375" style="421" customWidth="1"/>
    <col min="13571" max="13571" width="6.7109375" style="421" customWidth="1"/>
    <col min="13572" max="13572" width="3.42578125" style="421" customWidth="1"/>
    <col min="13573" max="13573" width="3.7109375" style="421" customWidth="1"/>
    <col min="13574" max="13574" width="8.140625" style="421" customWidth="1"/>
    <col min="13575" max="13575" width="3.5703125" style="421" customWidth="1"/>
    <col min="13576" max="13576" width="3.85546875" style="421" customWidth="1"/>
    <col min="13577" max="13580" width="4.5703125" style="421" customWidth="1"/>
    <col min="13581" max="13581" width="4.42578125" style="421" customWidth="1"/>
    <col min="13582" max="13582" width="5.140625" style="421" customWidth="1"/>
    <col min="13583" max="13583" width="4.42578125" style="421" customWidth="1"/>
    <col min="13584" max="13584" width="4.5703125" style="421" customWidth="1"/>
    <col min="13585" max="13585" width="5.28515625" style="421" customWidth="1"/>
    <col min="13586" max="13592" width="4.5703125" style="421" customWidth="1"/>
    <col min="13593" max="13593" width="4.28515625" style="421" customWidth="1"/>
    <col min="13594" max="13597" width="4.42578125" style="421" customWidth="1"/>
    <col min="13598" max="13598" width="4.7109375" style="421" customWidth="1"/>
    <col min="13599" max="13599" width="4.5703125" style="421" customWidth="1"/>
    <col min="13600" max="13824" width="9.140625" style="421"/>
    <col min="13825" max="13825" width="3.5703125" style="421" customWidth="1"/>
    <col min="13826" max="13826" width="3.7109375" style="421" customWidth="1"/>
    <col min="13827" max="13827" width="6.7109375" style="421" customWidth="1"/>
    <col min="13828" max="13828" width="3.42578125" style="421" customWidth="1"/>
    <col min="13829" max="13829" width="3.7109375" style="421" customWidth="1"/>
    <col min="13830" max="13830" width="8.140625" style="421" customWidth="1"/>
    <col min="13831" max="13831" width="3.5703125" style="421" customWidth="1"/>
    <col min="13832" max="13832" width="3.85546875" style="421" customWidth="1"/>
    <col min="13833" max="13836" width="4.5703125" style="421" customWidth="1"/>
    <col min="13837" max="13837" width="4.42578125" style="421" customWidth="1"/>
    <col min="13838" max="13838" width="5.140625" style="421" customWidth="1"/>
    <col min="13839" max="13839" width="4.42578125" style="421" customWidth="1"/>
    <col min="13840" max="13840" width="4.5703125" style="421" customWidth="1"/>
    <col min="13841" max="13841" width="5.28515625" style="421" customWidth="1"/>
    <col min="13842" max="13848" width="4.5703125" style="421" customWidth="1"/>
    <col min="13849" max="13849" width="4.28515625" style="421" customWidth="1"/>
    <col min="13850" max="13853" width="4.42578125" style="421" customWidth="1"/>
    <col min="13854" max="13854" width="4.7109375" style="421" customWidth="1"/>
    <col min="13855" max="13855" width="4.5703125" style="421" customWidth="1"/>
    <col min="13856" max="14080" width="9.140625" style="421"/>
    <col min="14081" max="14081" width="3.5703125" style="421" customWidth="1"/>
    <col min="14082" max="14082" width="3.7109375" style="421" customWidth="1"/>
    <col min="14083" max="14083" width="6.7109375" style="421" customWidth="1"/>
    <col min="14084" max="14084" width="3.42578125" style="421" customWidth="1"/>
    <col min="14085" max="14085" width="3.7109375" style="421" customWidth="1"/>
    <col min="14086" max="14086" width="8.140625" style="421" customWidth="1"/>
    <col min="14087" max="14087" width="3.5703125" style="421" customWidth="1"/>
    <col min="14088" max="14088" width="3.85546875" style="421" customWidth="1"/>
    <col min="14089" max="14092" width="4.5703125" style="421" customWidth="1"/>
    <col min="14093" max="14093" width="4.42578125" style="421" customWidth="1"/>
    <col min="14094" max="14094" width="5.140625" style="421" customWidth="1"/>
    <col min="14095" max="14095" width="4.42578125" style="421" customWidth="1"/>
    <col min="14096" max="14096" width="4.5703125" style="421" customWidth="1"/>
    <col min="14097" max="14097" width="5.28515625" style="421" customWidth="1"/>
    <col min="14098" max="14104" width="4.5703125" style="421" customWidth="1"/>
    <col min="14105" max="14105" width="4.28515625" style="421" customWidth="1"/>
    <col min="14106" max="14109" width="4.42578125" style="421" customWidth="1"/>
    <col min="14110" max="14110" width="4.7109375" style="421" customWidth="1"/>
    <col min="14111" max="14111" width="4.5703125" style="421" customWidth="1"/>
    <col min="14112" max="14336" width="9.140625" style="421"/>
    <col min="14337" max="14337" width="3.5703125" style="421" customWidth="1"/>
    <col min="14338" max="14338" width="3.7109375" style="421" customWidth="1"/>
    <col min="14339" max="14339" width="6.7109375" style="421" customWidth="1"/>
    <col min="14340" max="14340" width="3.42578125" style="421" customWidth="1"/>
    <col min="14341" max="14341" width="3.7109375" style="421" customWidth="1"/>
    <col min="14342" max="14342" width="8.140625" style="421" customWidth="1"/>
    <col min="14343" max="14343" width="3.5703125" style="421" customWidth="1"/>
    <col min="14344" max="14344" width="3.85546875" style="421" customWidth="1"/>
    <col min="14345" max="14348" width="4.5703125" style="421" customWidth="1"/>
    <col min="14349" max="14349" width="4.42578125" style="421" customWidth="1"/>
    <col min="14350" max="14350" width="5.140625" style="421" customWidth="1"/>
    <col min="14351" max="14351" width="4.42578125" style="421" customWidth="1"/>
    <col min="14352" max="14352" width="4.5703125" style="421" customWidth="1"/>
    <col min="14353" max="14353" width="5.28515625" style="421" customWidth="1"/>
    <col min="14354" max="14360" width="4.5703125" style="421" customWidth="1"/>
    <col min="14361" max="14361" width="4.28515625" style="421" customWidth="1"/>
    <col min="14362" max="14365" width="4.42578125" style="421" customWidth="1"/>
    <col min="14366" max="14366" width="4.7109375" style="421" customWidth="1"/>
    <col min="14367" max="14367" width="4.5703125" style="421" customWidth="1"/>
    <col min="14368" max="14592" width="9.140625" style="421"/>
    <col min="14593" max="14593" width="3.5703125" style="421" customWidth="1"/>
    <col min="14594" max="14594" width="3.7109375" style="421" customWidth="1"/>
    <col min="14595" max="14595" width="6.7109375" style="421" customWidth="1"/>
    <col min="14596" max="14596" width="3.42578125" style="421" customWidth="1"/>
    <col min="14597" max="14597" width="3.7109375" style="421" customWidth="1"/>
    <col min="14598" max="14598" width="8.140625" style="421" customWidth="1"/>
    <col min="14599" max="14599" width="3.5703125" style="421" customWidth="1"/>
    <col min="14600" max="14600" width="3.85546875" style="421" customWidth="1"/>
    <col min="14601" max="14604" width="4.5703125" style="421" customWidth="1"/>
    <col min="14605" max="14605" width="4.42578125" style="421" customWidth="1"/>
    <col min="14606" max="14606" width="5.140625" style="421" customWidth="1"/>
    <col min="14607" max="14607" width="4.42578125" style="421" customWidth="1"/>
    <col min="14608" max="14608" width="4.5703125" style="421" customWidth="1"/>
    <col min="14609" max="14609" width="5.28515625" style="421" customWidth="1"/>
    <col min="14610" max="14616" width="4.5703125" style="421" customWidth="1"/>
    <col min="14617" max="14617" width="4.28515625" style="421" customWidth="1"/>
    <col min="14618" max="14621" width="4.42578125" style="421" customWidth="1"/>
    <col min="14622" max="14622" width="4.7109375" style="421" customWidth="1"/>
    <col min="14623" max="14623" width="4.5703125" style="421" customWidth="1"/>
    <col min="14624" max="14848" width="9.140625" style="421"/>
    <col min="14849" max="14849" width="3.5703125" style="421" customWidth="1"/>
    <col min="14850" max="14850" width="3.7109375" style="421" customWidth="1"/>
    <col min="14851" max="14851" width="6.7109375" style="421" customWidth="1"/>
    <col min="14852" max="14852" width="3.42578125" style="421" customWidth="1"/>
    <col min="14853" max="14853" width="3.7109375" style="421" customWidth="1"/>
    <col min="14854" max="14854" width="8.140625" style="421" customWidth="1"/>
    <col min="14855" max="14855" width="3.5703125" style="421" customWidth="1"/>
    <col min="14856" max="14856" width="3.85546875" style="421" customWidth="1"/>
    <col min="14857" max="14860" width="4.5703125" style="421" customWidth="1"/>
    <col min="14861" max="14861" width="4.42578125" style="421" customWidth="1"/>
    <col min="14862" max="14862" width="5.140625" style="421" customWidth="1"/>
    <col min="14863" max="14863" width="4.42578125" style="421" customWidth="1"/>
    <col min="14864" max="14864" width="4.5703125" style="421" customWidth="1"/>
    <col min="14865" max="14865" width="5.28515625" style="421" customWidth="1"/>
    <col min="14866" max="14872" width="4.5703125" style="421" customWidth="1"/>
    <col min="14873" max="14873" width="4.28515625" style="421" customWidth="1"/>
    <col min="14874" max="14877" width="4.42578125" style="421" customWidth="1"/>
    <col min="14878" max="14878" width="4.7109375" style="421" customWidth="1"/>
    <col min="14879" max="14879" width="4.5703125" style="421" customWidth="1"/>
    <col min="14880" max="15104" width="9.140625" style="421"/>
    <col min="15105" max="15105" width="3.5703125" style="421" customWidth="1"/>
    <col min="15106" max="15106" width="3.7109375" style="421" customWidth="1"/>
    <col min="15107" max="15107" width="6.7109375" style="421" customWidth="1"/>
    <col min="15108" max="15108" width="3.42578125" style="421" customWidth="1"/>
    <col min="15109" max="15109" width="3.7109375" style="421" customWidth="1"/>
    <col min="15110" max="15110" width="8.140625" style="421" customWidth="1"/>
    <col min="15111" max="15111" width="3.5703125" style="421" customWidth="1"/>
    <col min="15112" max="15112" width="3.85546875" style="421" customWidth="1"/>
    <col min="15113" max="15116" width="4.5703125" style="421" customWidth="1"/>
    <col min="15117" max="15117" width="4.42578125" style="421" customWidth="1"/>
    <col min="15118" max="15118" width="5.140625" style="421" customWidth="1"/>
    <col min="15119" max="15119" width="4.42578125" style="421" customWidth="1"/>
    <col min="15120" max="15120" width="4.5703125" style="421" customWidth="1"/>
    <col min="15121" max="15121" width="5.28515625" style="421" customWidth="1"/>
    <col min="15122" max="15128" width="4.5703125" style="421" customWidth="1"/>
    <col min="15129" max="15129" width="4.28515625" style="421" customWidth="1"/>
    <col min="15130" max="15133" width="4.42578125" style="421" customWidth="1"/>
    <col min="15134" max="15134" width="4.7109375" style="421" customWidth="1"/>
    <col min="15135" max="15135" width="4.5703125" style="421" customWidth="1"/>
    <col min="15136" max="15360" width="9.140625" style="421"/>
    <col min="15361" max="15361" width="3.5703125" style="421" customWidth="1"/>
    <col min="15362" max="15362" width="3.7109375" style="421" customWidth="1"/>
    <col min="15363" max="15363" width="6.7109375" style="421" customWidth="1"/>
    <col min="15364" max="15364" width="3.42578125" style="421" customWidth="1"/>
    <col min="15365" max="15365" width="3.7109375" style="421" customWidth="1"/>
    <col min="15366" max="15366" width="8.140625" style="421" customWidth="1"/>
    <col min="15367" max="15367" width="3.5703125" style="421" customWidth="1"/>
    <col min="15368" max="15368" width="3.85546875" style="421" customWidth="1"/>
    <col min="15369" max="15372" width="4.5703125" style="421" customWidth="1"/>
    <col min="15373" max="15373" width="4.42578125" style="421" customWidth="1"/>
    <col min="15374" max="15374" width="5.140625" style="421" customWidth="1"/>
    <col min="15375" max="15375" width="4.42578125" style="421" customWidth="1"/>
    <col min="15376" max="15376" width="4.5703125" style="421" customWidth="1"/>
    <col min="15377" max="15377" width="5.28515625" style="421" customWidth="1"/>
    <col min="15378" max="15384" width="4.5703125" style="421" customWidth="1"/>
    <col min="15385" max="15385" width="4.28515625" style="421" customWidth="1"/>
    <col min="15386" max="15389" width="4.42578125" style="421" customWidth="1"/>
    <col min="15390" max="15390" width="4.7109375" style="421" customWidth="1"/>
    <col min="15391" max="15391" width="4.5703125" style="421" customWidth="1"/>
    <col min="15392" max="15616" width="9.140625" style="421"/>
    <col min="15617" max="15617" width="3.5703125" style="421" customWidth="1"/>
    <col min="15618" max="15618" width="3.7109375" style="421" customWidth="1"/>
    <col min="15619" max="15619" width="6.7109375" style="421" customWidth="1"/>
    <col min="15620" max="15620" width="3.42578125" style="421" customWidth="1"/>
    <col min="15621" max="15621" width="3.7109375" style="421" customWidth="1"/>
    <col min="15622" max="15622" width="8.140625" style="421" customWidth="1"/>
    <col min="15623" max="15623" width="3.5703125" style="421" customWidth="1"/>
    <col min="15624" max="15624" width="3.85546875" style="421" customWidth="1"/>
    <col min="15625" max="15628" width="4.5703125" style="421" customWidth="1"/>
    <col min="15629" max="15629" width="4.42578125" style="421" customWidth="1"/>
    <col min="15630" max="15630" width="5.140625" style="421" customWidth="1"/>
    <col min="15631" max="15631" width="4.42578125" style="421" customWidth="1"/>
    <col min="15632" max="15632" width="4.5703125" style="421" customWidth="1"/>
    <col min="15633" max="15633" width="5.28515625" style="421" customWidth="1"/>
    <col min="15634" max="15640" width="4.5703125" style="421" customWidth="1"/>
    <col min="15641" max="15641" width="4.28515625" style="421" customWidth="1"/>
    <col min="15642" max="15645" width="4.42578125" style="421" customWidth="1"/>
    <col min="15646" max="15646" width="4.7109375" style="421" customWidth="1"/>
    <col min="15647" max="15647" width="4.5703125" style="421" customWidth="1"/>
    <col min="15648" max="15872" width="9.140625" style="421"/>
    <col min="15873" max="15873" width="3.5703125" style="421" customWidth="1"/>
    <col min="15874" max="15874" width="3.7109375" style="421" customWidth="1"/>
    <col min="15875" max="15875" width="6.7109375" style="421" customWidth="1"/>
    <col min="15876" max="15876" width="3.42578125" style="421" customWidth="1"/>
    <col min="15877" max="15877" width="3.7109375" style="421" customWidth="1"/>
    <col min="15878" max="15878" width="8.140625" style="421" customWidth="1"/>
    <col min="15879" max="15879" width="3.5703125" style="421" customWidth="1"/>
    <col min="15880" max="15880" width="3.85546875" style="421" customWidth="1"/>
    <col min="15881" max="15884" width="4.5703125" style="421" customWidth="1"/>
    <col min="15885" max="15885" width="4.42578125" style="421" customWidth="1"/>
    <col min="15886" max="15886" width="5.140625" style="421" customWidth="1"/>
    <col min="15887" max="15887" width="4.42578125" style="421" customWidth="1"/>
    <col min="15888" max="15888" width="4.5703125" style="421" customWidth="1"/>
    <col min="15889" max="15889" width="5.28515625" style="421" customWidth="1"/>
    <col min="15890" max="15896" width="4.5703125" style="421" customWidth="1"/>
    <col min="15897" max="15897" width="4.28515625" style="421" customWidth="1"/>
    <col min="15898" max="15901" width="4.42578125" style="421" customWidth="1"/>
    <col min="15902" max="15902" width="4.7109375" style="421" customWidth="1"/>
    <col min="15903" max="15903" width="4.5703125" style="421" customWidth="1"/>
    <col min="15904" max="16128" width="9.140625" style="421"/>
    <col min="16129" max="16129" width="3.5703125" style="421" customWidth="1"/>
    <col min="16130" max="16130" width="3.7109375" style="421" customWidth="1"/>
    <col min="16131" max="16131" width="6.7109375" style="421" customWidth="1"/>
    <col min="16132" max="16132" width="3.42578125" style="421" customWidth="1"/>
    <col min="16133" max="16133" width="3.7109375" style="421" customWidth="1"/>
    <col min="16134" max="16134" width="8.140625" style="421" customWidth="1"/>
    <col min="16135" max="16135" width="3.5703125" style="421" customWidth="1"/>
    <col min="16136" max="16136" width="3.85546875" style="421" customWidth="1"/>
    <col min="16137" max="16140" width="4.5703125" style="421" customWidth="1"/>
    <col min="16141" max="16141" width="4.42578125" style="421" customWidth="1"/>
    <col min="16142" max="16142" width="5.140625" style="421" customWidth="1"/>
    <col min="16143" max="16143" width="4.42578125" style="421" customWidth="1"/>
    <col min="16144" max="16144" width="4.5703125" style="421" customWidth="1"/>
    <col min="16145" max="16145" width="5.28515625" style="421" customWidth="1"/>
    <col min="16146" max="16152" width="4.5703125" style="421" customWidth="1"/>
    <col min="16153" max="16153" width="4.28515625" style="421" customWidth="1"/>
    <col min="16154" max="16157" width="4.42578125" style="421" customWidth="1"/>
    <col min="16158" max="16158" width="4.7109375" style="421" customWidth="1"/>
    <col min="16159" max="16159" width="4.5703125" style="421" customWidth="1"/>
    <col min="16160" max="16384" width="9.140625" style="421"/>
  </cols>
  <sheetData>
    <row r="1" spans="1:98" s="437" customFormat="1" ht="19.5" customHeight="1" x14ac:dyDescent="0.25">
      <c r="A1" s="1438" t="s">
        <v>3087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  <c r="Q1" s="1438"/>
      <c r="R1" s="1438"/>
      <c r="S1" s="1438"/>
      <c r="T1" s="1438"/>
      <c r="U1" s="1438"/>
      <c r="V1" s="1438"/>
      <c r="W1" s="1438"/>
      <c r="X1" s="1438"/>
      <c r="Y1" s="1438"/>
      <c r="Z1" s="1438"/>
      <c r="AA1" s="434"/>
      <c r="AB1" s="435"/>
      <c r="AC1" s="435"/>
      <c r="AD1" s="436"/>
      <c r="AE1" s="436"/>
    </row>
    <row r="2" spans="1:98" s="492" customFormat="1" x14ac:dyDescent="0.2">
      <c r="A2" s="490"/>
      <c r="B2" s="490"/>
      <c r="C2" s="491"/>
      <c r="D2" s="491"/>
      <c r="E2" s="444"/>
      <c r="F2" s="443"/>
      <c r="G2" s="489"/>
      <c r="H2" s="489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 t="s">
        <v>3013</v>
      </c>
      <c r="AB2" s="444"/>
      <c r="AC2" s="444"/>
      <c r="AD2" s="444"/>
      <c r="AE2" s="444"/>
    </row>
    <row r="3" spans="1:98" s="492" customFormat="1" x14ac:dyDescent="0.2">
      <c r="A3" s="438"/>
      <c r="B3" s="438"/>
      <c r="C3" s="439"/>
      <c r="D3" s="439"/>
      <c r="E3" s="440"/>
      <c r="F3" s="441"/>
      <c r="G3" s="442"/>
      <c r="H3" s="442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3"/>
      <c r="AB3" s="444"/>
      <c r="AC3" s="444"/>
      <c r="AD3" s="444"/>
      <c r="AE3" s="444"/>
    </row>
    <row r="4" spans="1:98" s="448" customFormat="1" ht="43.5" customHeight="1" x14ac:dyDescent="0.2">
      <c r="A4" s="445" t="s">
        <v>3088</v>
      </c>
      <c r="B4" s="445"/>
      <c r="C4" s="445" t="s">
        <v>6</v>
      </c>
      <c r="D4" s="1439" t="s">
        <v>3089</v>
      </c>
      <c r="E4" s="1440" t="s">
        <v>3090</v>
      </c>
      <c r="F4" s="446" t="s">
        <v>3091</v>
      </c>
      <c r="G4" s="1441" t="s">
        <v>3092</v>
      </c>
      <c r="H4" s="1441"/>
      <c r="I4" s="447" t="s">
        <v>3093</v>
      </c>
      <c r="J4" s="447" t="s">
        <v>3094</v>
      </c>
      <c r="K4" s="447" t="s">
        <v>3095</v>
      </c>
      <c r="L4" s="447" t="s">
        <v>3096</v>
      </c>
      <c r="M4" s="447" t="s">
        <v>3097</v>
      </c>
      <c r="N4" s="447" t="s">
        <v>3098</v>
      </c>
      <c r="O4" s="447" t="s">
        <v>3099</v>
      </c>
      <c r="P4" s="447" t="s">
        <v>3100</v>
      </c>
      <c r="Q4" s="447" t="s">
        <v>3101</v>
      </c>
      <c r="R4" s="447" t="s">
        <v>3022</v>
      </c>
      <c r="S4" s="447" t="s">
        <v>3102</v>
      </c>
      <c r="T4" s="447" t="s">
        <v>3103</v>
      </c>
      <c r="U4" s="447" t="s">
        <v>3104</v>
      </c>
      <c r="V4" s="447" t="s">
        <v>3105</v>
      </c>
      <c r="W4" s="447" t="s">
        <v>3106</v>
      </c>
      <c r="X4" s="447" t="s">
        <v>3107</v>
      </c>
      <c r="Y4" s="447" t="s">
        <v>3025</v>
      </c>
      <c r="Z4" s="447" t="s">
        <v>3108</v>
      </c>
      <c r="AA4" s="447" t="s">
        <v>3109</v>
      </c>
      <c r="AB4" s="447" t="s">
        <v>3110</v>
      </c>
      <c r="AC4" s="447" t="s">
        <v>3111</v>
      </c>
      <c r="AD4" s="447" t="s">
        <v>3112</v>
      </c>
      <c r="AE4" s="447" t="s">
        <v>3113</v>
      </c>
      <c r="CT4" s="448" t="s">
        <v>36</v>
      </c>
    </row>
    <row r="5" spans="1:98" s="455" customFormat="1" ht="17.25" customHeight="1" x14ac:dyDescent="0.25">
      <c r="A5" s="449"/>
      <c r="B5" s="450"/>
      <c r="C5" s="449"/>
      <c r="D5" s="1439"/>
      <c r="E5" s="1440"/>
      <c r="F5" s="451"/>
      <c r="G5" s="452" t="s">
        <v>3029</v>
      </c>
      <c r="H5" s="452" t="s">
        <v>23</v>
      </c>
      <c r="I5" s="453">
        <v>1</v>
      </c>
      <c r="J5" s="453">
        <v>2</v>
      </c>
      <c r="K5" s="453">
        <v>3</v>
      </c>
      <c r="L5" s="453">
        <v>4</v>
      </c>
      <c r="M5" s="453">
        <v>5</v>
      </c>
      <c r="N5" s="453">
        <v>6</v>
      </c>
      <c r="O5" s="453">
        <v>7</v>
      </c>
      <c r="P5" s="453">
        <v>8</v>
      </c>
      <c r="Q5" s="453">
        <v>9</v>
      </c>
      <c r="R5" s="453">
        <v>10</v>
      </c>
      <c r="S5" s="453">
        <v>11</v>
      </c>
      <c r="T5" s="453">
        <v>12</v>
      </c>
      <c r="U5" s="453">
        <v>13</v>
      </c>
      <c r="V5" s="453">
        <v>14</v>
      </c>
      <c r="W5" s="453">
        <v>15</v>
      </c>
      <c r="X5" s="453">
        <v>16</v>
      </c>
      <c r="Y5" s="453">
        <v>17</v>
      </c>
      <c r="Z5" s="453">
        <v>18</v>
      </c>
      <c r="AA5" s="453">
        <v>19</v>
      </c>
      <c r="AB5" s="453">
        <v>20</v>
      </c>
      <c r="AC5" s="453">
        <v>21</v>
      </c>
      <c r="AD5" s="454"/>
      <c r="AE5" s="454"/>
    </row>
    <row r="6" spans="1:98" s="464" customFormat="1" ht="21" customHeight="1" x14ac:dyDescent="0.2">
      <c r="A6" s="456" t="s">
        <v>2964</v>
      </c>
      <c r="B6" s="457">
        <v>10</v>
      </c>
      <c r="C6" s="458" t="s">
        <v>3114</v>
      </c>
      <c r="D6" s="459">
        <v>78</v>
      </c>
      <c r="E6" s="460">
        <v>1</v>
      </c>
      <c r="F6" s="461" t="s">
        <v>78</v>
      </c>
      <c r="G6" s="462">
        <v>2</v>
      </c>
      <c r="H6" s="462"/>
      <c r="I6" s="469">
        <v>30</v>
      </c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58"/>
      <c r="AE6" s="458"/>
    </row>
    <row r="7" spans="1:98" s="464" customFormat="1" ht="21" customHeight="1" x14ac:dyDescent="0.2">
      <c r="A7" s="456" t="s">
        <v>2964</v>
      </c>
      <c r="B7" s="457">
        <v>10</v>
      </c>
      <c r="C7" s="458" t="s">
        <v>3115</v>
      </c>
      <c r="D7" s="465">
        <v>73</v>
      </c>
      <c r="E7" s="460">
        <v>1</v>
      </c>
      <c r="F7" s="461" t="s">
        <v>78</v>
      </c>
      <c r="G7" s="462">
        <v>2</v>
      </c>
      <c r="H7" s="462"/>
      <c r="I7" s="469"/>
      <c r="J7" s="469"/>
      <c r="K7" s="469"/>
      <c r="L7" s="469">
        <v>30</v>
      </c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58"/>
      <c r="AE7" s="458"/>
    </row>
    <row r="8" spans="1:98" s="464" customFormat="1" ht="21" customHeight="1" x14ac:dyDescent="0.2">
      <c r="A8" s="456" t="s">
        <v>2964</v>
      </c>
      <c r="B8" s="457">
        <v>10</v>
      </c>
      <c r="C8" s="458" t="s">
        <v>3116</v>
      </c>
      <c r="D8" s="465">
        <v>73</v>
      </c>
      <c r="E8" s="460">
        <v>1</v>
      </c>
      <c r="F8" s="461" t="s">
        <v>78</v>
      </c>
      <c r="G8" s="462">
        <v>2</v>
      </c>
      <c r="H8" s="462"/>
      <c r="I8" s="469">
        <v>30</v>
      </c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58"/>
      <c r="AE8" s="458"/>
    </row>
    <row r="9" spans="1:98" s="464" customFormat="1" ht="21" customHeight="1" x14ac:dyDescent="0.2">
      <c r="A9" s="456" t="s">
        <v>2964</v>
      </c>
      <c r="B9" s="457">
        <v>10</v>
      </c>
      <c r="C9" s="458" t="s">
        <v>3117</v>
      </c>
      <c r="D9" s="465">
        <v>66</v>
      </c>
      <c r="E9" s="460">
        <v>1</v>
      </c>
      <c r="F9" s="461" t="s">
        <v>78</v>
      </c>
      <c r="G9" s="462">
        <v>2</v>
      </c>
      <c r="H9" s="462"/>
      <c r="I9" s="469"/>
      <c r="J9" s="469"/>
      <c r="K9" s="469"/>
      <c r="L9" s="469">
        <v>30</v>
      </c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58"/>
      <c r="AE9" s="458"/>
    </row>
    <row r="10" spans="1:98" s="464" customFormat="1" ht="21" customHeight="1" x14ac:dyDescent="0.2">
      <c r="A10" s="456" t="s">
        <v>2964</v>
      </c>
      <c r="B10" s="457">
        <v>10</v>
      </c>
      <c r="C10" s="458" t="s">
        <v>3114</v>
      </c>
      <c r="D10" s="459">
        <v>78</v>
      </c>
      <c r="E10" s="460">
        <v>1</v>
      </c>
      <c r="F10" s="461" t="s">
        <v>3118</v>
      </c>
      <c r="G10" s="462">
        <v>2</v>
      </c>
      <c r="H10" s="462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>
        <v>30</v>
      </c>
      <c r="W10" s="469"/>
      <c r="X10" s="469"/>
      <c r="Y10" s="469"/>
      <c r="Z10" s="469"/>
      <c r="AA10" s="469"/>
      <c r="AB10" s="469"/>
      <c r="AC10" s="469"/>
      <c r="AD10" s="458"/>
      <c r="AE10" s="458"/>
    </row>
    <row r="11" spans="1:98" s="464" customFormat="1" ht="21" customHeight="1" x14ac:dyDescent="0.2">
      <c r="A11" s="456" t="s">
        <v>2964</v>
      </c>
      <c r="B11" s="457">
        <v>10</v>
      </c>
      <c r="C11" s="458" t="s">
        <v>3115</v>
      </c>
      <c r="D11" s="465">
        <v>73</v>
      </c>
      <c r="E11" s="460">
        <v>1</v>
      </c>
      <c r="F11" s="461" t="s">
        <v>3118</v>
      </c>
      <c r="G11" s="462">
        <v>2</v>
      </c>
      <c r="H11" s="462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>
        <v>30</v>
      </c>
      <c r="W11" s="469"/>
      <c r="X11" s="469"/>
      <c r="Y11" s="469"/>
      <c r="Z11" s="469"/>
      <c r="AA11" s="469"/>
      <c r="AB11" s="469"/>
      <c r="AC11" s="469"/>
      <c r="AD11" s="458"/>
      <c r="AE11" s="458"/>
    </row>
    <row r="12" spans="1:98" s="464" customFormat="1" ht="21" customHeight="1" x14ac:dyDescent="0.2">
      <c r="A12" s="456" t="s">
        <v>2964</v>
      </c>
      <c r="B12" s="457">
        <v>10</v>
      </c>
      <c r="C12" s="458" t="s">
        <v>3116</v>
      </c>
      <c r="D12" s="465">
        <v>73</v>
      </c>
      <c r="E12" s="460">
        <v>1</v>
      </c>
      <c r="F12" s="461" t="s">
        <v>3118</v>
      </c>
      <c r="G12" s="462">
        <v>2</v>
      </c>
      <c r="H12" s="462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>
        <v>30</v>
      </c>
      <c r="U12" s="469"/>
      <c r="V12" s="469"/>
      <c r="W12" s="469"/>
      <c r="X12" s="469"/>
      <c r="Y12" s="469"/>
      <c r="Z12" s="469"/>
      <c r="AA12" s="469"/>
      <c r="AB12" s="469"/>
      <c r="AC12" s="469"/>
      <c r="AD12" s="458"/>
      <c r="AE12" s="458"/>
    </row>
    <row r="13" spans="1:98" s="464" customFormat="1" ht="21" customHeight="1" x14ac:dyDescent="0.2">
      <c r="A13" s="456" t="s">
        <v>2964</v>
      </c>
      <c r="B13" s="457">
        <v>10</v>
      </c>
      <c r="C13" s="458" t="s">
        <v>3117</v>
      </c>
      <c r="D13" s="465">
        <v>66</v>
      </c>
      <c r="E13" s="460">
        <v>1</v>
      </c>
      <c r="F13" s="461" t="s">
        <v>3118</v>
      </c>
      <c r="G13" s="462">
        <v>2</v>
      </c>
      <c r="H13" s="462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>
        <v>30</v>
      </c>
      <c r="U13" s="469"/>
      <c r="V13" s="469"/>
      <c r="W13" s="469"/>
      <c r="X13" s="469"/>
      <c r="Y13" s="469"/>
      <c r="Z13" s="469"/>
      <c r="AA13" s="469"/>
      <c r="AB13" s="469"/>
      <c r="AC13" s="469"/>
      <c r="AD13" s="458"/>
      <c r="AE13" s="458"/>
    </row>
    <row r="14" spans="1:98" s="464" customFormat="1" ht="21" customHeight="1" x14ac:dyDescent="0.2">
      <c r="A14" s="456" t="s">
        <v>2964</v>
      </c>
      <c r="B14" s="457">
        <v>10</v>
      </c>
      <c r="C14" s="458" t="s">
        <v>3114</v>
      </c>
      <c r="D14" s="459">
        <v>78</v>
      </c>
      <c r="E14" s="460">
        <v>1</v>
      </c>
      <c r="F14" s="461" t="s">
        <v>3119</v>
      </c>
      <c r="G14" s="462">
        <v>2</v>
      </c>
      <c r="H14" s="462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>
        <v>30</v>
      </c>
      <c r="AC14" s="469"/>
      <c r="AD14" s="458"/>
      <c r="AE14" s="458"/>
    </row>
    <row r="15" spans="1:98" s="464" customFormat="1" ht="21" customHeight="1" x14ac:dyDescent="0.2">
      <c r="A15" s="456" t="s">
        <v>2964</v>
      </c>
      <c r="B15" s="457">
        <v>10</v>
      </c>
      <c r="C15" s="458" t="s">
        <v>3115</v>
      </c>
      <c r="D15" s="465">
        <v>73</v>
      </c>
      <c r="E15" s="460">
        <v>1</v>
      </c>
      <c r="F15" s="461" t="s">
        <v>3119</v>
      </c>
      <c r="G15" s="462">
        <v>2</v>
      </c>
      <c r="H15" s="462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>
        <v>30</v>
      </c>
      <c r="V15" s="469"/>
      <c r="W15" s="469"/>
      <c r="X15" s="469"/>
      <c r="Y15" s="469"/>
      <c r="Z15" s="469"/>
      <c r="AA15" s="469"/>
      <c r="AB15" s="469"/>
      <c r="AC15" s="469"/>
      <c r="AD15" s="458"/>
      <c r="AE15" s="458"/>
    </row>
    <row r="16" spans="1:98" s="464" customFormat="1" ht="21" customHeight="1" x14ac:dyDescent="0.2">
      <c r="A16" s="456" t="s">
        <v>2964</v>
      </c>
      <c r="B16" s="457">
        <v>10</v>
      </c>
      <c r="C16" s="458" t="s">
        <v>3116</v>
      </c>
      <c r="D16" s="465">
        <v>73</v>
      </c>
      <c r="E16" s="460">
        <v>1</v>
      </c>
      <c r="F16" s="461" t="s">
        <v>3119</v>
      </c>
      <c r="G16" s="462">
        <v>2</v>
      </c>
      <c r="H16" s="462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>
        <v>30</v>
      </c>
      <c r="AC16" s="469"/>
      <c r="AD16" s="458"/>
      <c r="AE16" s="458"/>
    </row>
    <row r="17" spans="1:97" s="464" customFormat="1" ht="21" customHeight="1" x14ac:dyDescent="0.2">
      <c r="A17" s="456" t="s">
        <v>2964</v>
      </c>
      <c r="B17" s="457">
        <v>10</v>
      </c>
      <c r="C17" s="458" t="s">
        <v>3117</v>
      </c>
      <c r="D17" s="465">
        <v>66</v>
      </c>
      <c r="E17" s="460">
        <v>1</v>
      </c>
      <c r="F17" s="461" t="s">
        <v>3119</v>
      </c>
      <c r="G17" s="462">
        <v>2</v>
      </c>
      <c r="H17" s="462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>
        <v>30</v>
      </c>
      <c r="V17" s="469"/>
      <c r="W17" s="469"/>
      <c r="X17" s="469"/>
      <c r="Y17" s="469"/>
      <c r="Z17" s="469"/>
      <c r="AA17" s="469"/>
      <c r="AB17" s="469"/>
      <c r="AC17" s="469"/>
      <c r="AD17" s="458"/>
      <c r="AE17" s="458"/>
    </row>
    <row r="18" spans="1:97" s="464" customFormat="1" ht="21" customHeight="1" x14ac:dyDescent="0.2">
      <c r="A18" s="456" t="s">
        <v>2964</v>
      </c>
      <c r="B18" s="457">
        <v>10</v>
      </c>
      <c r="C18" s="458" t="s">
        <v>3114</v>
      </c>
      <c r="D18" s="459">
        <v>78</v>
      </c>
      <c r="E18" s="460">
        <v>1</v>
      </c>
      <c r="F18" s="461" t="s">
        <v>3120</v>
      </c>
      <c r="G18" s="462">
        <v>2</v>
      </c>
      <c r="H18" s="462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>
        <v>30</v>
      </c>
      <c r="V18" s="469"/>
      <c r="W18" s="469"/>
      <c r="X18" s="469"/>
      <c r="Y18" s="469"/>
      <c r="Z18" s="469"/>
      <c r="AA18" s="469"/>
      <c r="AB18" s="469"/>
      <c r="AC18" s="469"/>
      <c r="AD18" s="458"/>
      <c r="AE18" s="458"/>
    </row>
    <row r="19" spans="1:97" s="464" customFormat="1" ht="21" customHeight="1" x14ac:dyDescent="0.2">
      <c r="A19" s="456" t="s">
        <v>2964</v>
      </c>
      <c r="B19" s="457">
        <v>10</v>
      </c>
      <c r="C19" s="458" t="s">
        <v>3115</v>
      </c>
      <c r="D19" s="465">
        <v>73</v>
      </c>
      <c r="E19" s="460">
        <v>1</v>
      </c>
      <c r="F19" s="461" t="s">
        <v>3120</v>
      </c>
      <c r="G19" s="462">
        <v>2</v>
      </c>
      <c r="H19" s="462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77"/>
      <c r="AB19" s="477">
        <v>30</v>
      </c>
      <c r="AC19" s="469"/>
      <c r="AD19" s="458"/>
      <c r="AE19" s="458"/>
    </row>
    <row r="20" spans="1:97" s="464" customFormat="1" ht="21" customHeight="1" x14ac:dyDescent="0.2">
      <c r="A20" s="456" t="s">
        <v>2964</v>
      </c>
      <c r="B20" s="457">
        <v>10</v>
      </c>
      <c r="C20" s="458" t="s">
        <v>3116</v>
      </c>
      <c r="D20" s="465">
        <v>73</v>
      </c>
      <c r="E20" s="460">
        <v>1</v>
      </c>
      <c r="F20" s="461" t="s">
        <v>3120</v>
      </c>
      <c r="G20" s="462">
        <v>2</v>
      </c>
      <c r="H20" s="462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>
        <v>30</v>
      </c>
      <c r="V20" s="469"/>
      <c r="W20" s="469"/>
      <c r="X20" s="469"/>
      <c r="Y20" s="469"/>
      <c r="Z20" s="469"/>
      <c r="AA20" s="469"/>
      <c r="AB20" s="469"/>
      <c r="AC20" s="469"/>
      <c r="AD20" s="458"/>
      <c r="AE20" s="458"/>
    </row>
    <row r="21" spans="1:97" s="464" customFormat="1" ht="21" customHeight="1" x14ac:dyDescent="0.2">
      <c r="A21" s="456" t="s">
        <v>2964</v>
      </c>
      <c r="B21" s="457">
        <v>10</v>
      </c>
      <c r="C21" s="458" t="s">
        <v>3117</v>
      </c>
      <c r="D21" s="465">
        <v>66</v>
      </c>
      <c r="E21" s="460">
        <v>1</v>
      </c>
      <c r="F21" s="461" t="s">
        <v>3120</v>
      </c>
      <c r="G21" s="462">
        <v>2</v>
      </c>
      <c r="H21" s="462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77"/>
      <c r="AB21" s="477">
        <v>30</v>
      </c>
      <c r="AC21" s="469"/>
      <c r="AD21" s="458"/>
      <c r="AE21" s="458"/>
    </row>
    <row r="22" spans="1:97" s="464" customFormat="1" ht="21" customHeight="1" x14ac:dyDescent="0.2">
      <c r="A22" s="456" t="s">
        <v>2964</v>
      </c>
      <c r="B22" s="457">
        <v>10</v>
      </c>
      <c r="C22" s="458" t="s">
        <v>3121</v>
      </c>
      <c r="D22" s="459">
        <v>290</v>
      </c>
      <c r="E22" s="460">
        <v>4</v>
      </c>
      <c r="F22" s="466" t="s">
        <v>3122</v>
      </c>
      <c r="G22" s="462"/>
      <c r="H22" s="462">
        <v>2</v>
      </c>
      <c r="I22" s="469"/>
      <c r="J22" s="469"/>
      <c r="K22" s="469"/>
      <c r="L22" s="469"/>
      <c r="M22" s="469"/>
      <c r="N22" s="469"/>
      <c r="O22" s="469"/>
      <c r="P22" s="469"/>
      <c r="Q22" s="469"/>
      <c r="R22" s="469">
        <v>30</v>
      </c>
      <c r="S22" s="469">
        <v>30</v>
      </c>
      <c r="T22" s="469"/>
      <c r="U22" s="469"/>
      <c r="V22" s="469"/>
      <c r="W22" s="469"/>
      <c r="X22" s="469"/>
      <c r="Y22" s="469">
        <v>30</v>
      </c>
      <c r="Z22" s="469"/>
      <c r="AA22" s="469"/>
      <c r="AB22" s="469"/>
      <c r="AC22" s="469">
        <v>30</v>
      </c>
      <c r="AD22" s="463">
        <v>6</v>
      </c>
      <c r="AE22" s="463">
        <v>4</v>
      </c>
    </row>
    <row r="23" spans="1:97" s="464" customFormat="1" ht="21" customHeight="1" x14ac:dyDescent="0.2">
      <c r="A23" s="456" t="s">
        <v>2964</v>
      </c>
      <c r="B23" s="457">
        <v>10</v>
      </c>
      <c r="C23" s="458" t="s">
        <v>3123</v>
      </c>
      <c r="D23" s="465"/>
      <c r="E23" s="460">
        <v>3</v>
      </c>
      <c r="F23" s="466" t="s">
        <v>3122</v>
      </c>
      <c r="G23" s="462"/>
      <c r="H23" s="462">
        <v>2</v>
      </c>
      <c r="I23" s="469"/>
      <c r="J23" s="469"/>
      <c r="K23" s="469"/>
      <c r="L23" s="469"/>
      <c r="M23" s="469"/>
      <c r="N23" s="469"/>
      <c r="O23" s="469"/>
      <c r="P23" s="469"/>
      <c r="Q23" s="469"/>
      <c r="R23" s="467">
        <v>30</v>
      </c>
      <c r="S23" s="469">
        <v>30</v>
      </c>
      <c r="T23" s="469"/>
      <c r="U23" s="469"/>
      <c r="V23" s="469"/>
      <c r="W23" s="469"/>
      <c r="X23" s="469"/>
      <c r="Y23" s="469">
        <v>30</v>
      </c>
      <c r="Z23" s="469"/>
      <c r="AA23" s="469"/>
      <c r="AB23" s="469"/>
      <c r="AC23" s="469">
        <v>30</v>
      </c>
      <c r="AD23" s="463">
        <v>6</v>
      </c>
      <c r="AE23" s="463">
        <v>4</v>
      </c>
    </row>
    <row r="24" spans="1:97" s="464" customFormat="1" ht="21" customHeight="1" x14ac:dyDescent="0.2">
      <c r="A24" s="456" t="s">
        <v>2964</v>
      </c>
      <c r="B24" s="457">
        <v>10</v>
      </c>
      <c r="C24" s="458" t="s">
        <v>3124</v>
      </c>
      <c r="D24" s="465"/>
      <c r="E24" s="460">
        <v>3</v>
      </c>
      <c r="F24" s="466" t="s">
        <v>3122</v>
      </c>
      <c r="G24" s="462"/>
      <c r="H24" s="462">
        <v>2</v>
      </c>
      <c r="I24" s="469"/>
      <c r="J24" s="469"/>
      <c r="K24" s="469"/>
      <c r="L24" s="469"/>
      <c r="M24" s="469"/>
      <c r="N24" s="469"/>
      <c r="O24" s="469"/>
      <c r="P24" s="469">
        <v>30</v>
      </c>
      <c r="Q24" s="469"/>
      <c r="R24" s="467"/>
      <c r="S24" s="469">
        <v>30</v>
      </c>
      <c r="T24" s="469"/>
      <c r="U24" s="469"/>
      <c r="V24" s="469"/>
      <c r="W24" s="469"/>
      <c r="X24" s="469"/>
      <c r="Y24" s="469">
        <v>30</v>
      </c>
      <c r="Z24" s="469"/>
      <c r="AA24" s="469"/>
      <c r="AB24" s="469"/>
      <c r="AC24" s="469"/>
      <c r="AD24" s="463">
        <v>6</v>
      </c>
      <c r="AE24" s="463">
        <v>4</v>
      </c>
    </row>
    <row r="25" spans="1:97" s="464" customFormat="1" ht="21" customHeight="1" x14ac:dyDescent="0.2">
      <c r="A25" s="456" t="s">
        <v>2964</v>
      </c>
      <c r="B25" s="457">
        <v>10</v>
      </c>
      <c r="C25" s="458" t="s">
        <v>3125</v>
      </c>
      <c r="D25" s="465"/>
      <c r="E25" s="460">
        <v>3</v>
      </c>
      <c r="F25" s="466" t="s">
        <v>3122</v>
      </c>
      <c r="G25" s="462"/>
      <c r="H25" s="462">
        <v>2</v>
      </c>
      <c r="I25" s="469"/>
      <c r="J25" s="469"/>
      <c r="K25" s="469"/>
      <c r="L25" s="469"/>
      <c r="M25" s="469"/>
      <c r="N25" s="469"/>
      <c r="O25" s="469"/>
      <c r="P25" s="469">
        <v>30</v>
      </c>
      <c r="Q25" s="469"/>
      <c r="R25" s="467"/>
      <c r="S25" s="469"/>
      <c r="T25" s="469"/>
      <c r="U25" s="469"/>
      <c r="V25" s="469"/>
      <c r="W25" s="469"/>
      <c r="X25" s="469"/>
      <c r="Y25" s="469">
        <v>30</v>
      </c>
      <c r="Z25" s="469"/>
      <c r="AA25" s="469"/>
      <c r="AB25" s="469"/>
      <c r="AC25" s="469"/>
      <c r="AD25" s="463">
        <v>6</v>
      </c>
      <c r="AE25" s="463">
        <v>4</v>
      </c>
    </row>
    <row r="26" spans="1:97" s="464" customFormat="1" ht="21" customHeight="1" x14ac:dyDescent="0.2">
      <c r="A26" s="456" t="s">
        <v>2964</v>
      </c>
      <c r="B26" s="457">
        <v>10</v>
      </c>
      <c r="C26" s="458" t="s">
        <v>3126</v>
      </c>
      <c r="D26" s="459">
        <v>290</v>
      </c>
      <c r="E26" s="460">
        <v>4</v>
      </c>
      <c r="F26" s="466" t="s">
        <v>3127</v>
      </c>
      <c r="G26" s="462"/>
      <c r="H26" s="462">
        <v>2</v>
      </c>
      <c r="I26" s="469"/>
      <c r="J26" s="469"/>
      <c r="K26" s="469"/>
      <c r="L26" s="469"/>
      <c r="M26" s="469"/>
      <c r="N26" s="469">
        <v>30</v>
      </c>
      <c r="O26" s="469"/>
      <c r="P26" s="469"/>
      <c r="Q26" s="469"/>
      <c r="R26" s="477"/>
      <c r="S26" s="469"/>
      <c r="T26" s="469"/>
      <c r="U26" s="469"/>
      <c r="V26" s="469"/>
      <c r="W26" s="469">
        <v>30</v>
      </c>
      <c r="X26" s="469"/>
      <c r="Y26" s="477"/>
      <c r="Z26" s="469"/>
      <c r="AA26" s="469"/>
      <c r="AB26" s="469"/>
      <c r="AC26" s="469"/>
      <c r="AD26" s="463">
        <v>5</v>
      </c>
      <c r="AE26" s="463">
        <v>5</v>
      </c>
    </row>
    <row r="27" spans="1:97" s="464" customFormat="1" ht="21" customHeight="1" x14ac:dyDescent="0.2">
      <c r="A27" s="456" t="s">
        <v>2964</v>
      </c>
      <c r="B27" s="457">
        <v>10</v>
      </c>
      <c r="C27" s="458" t="s">
        <v>3128</v>
      </c>
      <c r="D27" s="459"/>
      <c r="E27" s="460"/>
      <c r="F27" s="466" t="s">
        <v>3127</v>
      </c>
      <c r="G27" s="462"/>
      <c r="H27" s="462"/>
      <c r="I27" s="469"/>
      <c r="J27" s="469"/>
      <c r="K27" s="469"/>
      <c r="L27" s="469"/>
      <c r="M27" s="469"/>
      <c r="N27" s="469"/>
      <c r="O27" s="469"/>
      <c r="P27" s="469"/>
      <c r="Q27" s="469"/>
      <c r="R27" s="477"/>
      <c r="S27" s="469">
        <v>30</v>
      </c>
      <c r="T27" s="469"/>
      <c r="U27" s="469"/>
      <c r="V27" s="469"/>
      <c r="W27" s="469">
        <v>30</v>
      </c>
      <c r="X27" s="469"/>
      <c r="Y27" s="477"/>
      <c r="Z27" s="469"/>
      <c r="AA27" s="469"/>
      <c r="AB27" s="469"/>
      <c r="AC27" s="469"/>
      <c r="AD27" s="463"/>
      <c r="AE27" s="463"/>
    </row>
    <row r="28" spans="1:97" s="464" customFormat="1" ht="21" customHeight="1" x14ac:dyDescent="0.2">
      <c r="A28" s="456" t="s">
        <v>2964</v>
      </c>
      <c r="B28" s="457">
        <v>10</v>
      </c>
      <c r="C28" s="458" t="s">
        <v>3129</v>
      </c>
      <c r="D28" s="465"/>
      <c r="E28" s="460">
        <v>4</v>
      </c>
      <c r="F28" s="466" t="s">
        <v>3127</v>
      </c>
      <c r="G28" s="462"/>
      <c r="H28" s="462">
        <v>2</v>
      </c>
      <c r="I28" s="469"/>
      <c r="J28" s="469"/>
      <c r="K28" s="469"/>
      <c r="L28" s="469"/>
      <c r="M28" s="469"/>
      <c r="N28" s="469">
        <v>30</v>
      </c>
      <c r="O28" s="469"/>
      <c r="P28" s="469"/>
      <c r="Q28" s="469"/>
      <c r="R28" s="469">
        <v>0</v>
      </c>
      <c r="S28" s="469">
        <v>0</v>
      </c>
      <c r="T28" s="469"/>
      <c r="U28" s="469"/>
      <c r="V28" s="469"/>
      <c r="W28" s="469">
        <v>30</v>
      </c>
      <c r="X28" s="477"/>
      <c r="Y28" s="469"/>
      <c r="Z28" s="469"/>
      <c r="AA28" s="469"/>
      <c r="AB28" s="469"/>
      <c r="AC28" s="469"/>
      <c r="AD28" s="463">
        <v>5</v>
      </c>
      <c r="AE28" s="463">
        <v>5</v>
      </c>
    </row>
    <row r="29" spans="1:97" s="464" customFormat="1" ht="21" customHeight="1" x14ac:dyDescent="0.2">
      <c r="A29" s="456" t="s">
        <v>2964</v>
      </c>
      <c r="B29" s="457">
        <v>10</v>
      </c>
      <c r="C29" s="458" t="s">
        <v>3130</v>
      </c>
      <c r="D29" s="465"/>
      <c r="E29" s="460"/>
      <c r="F29" s="466" t="s">
        <v>3127</v>
      </c>
      <c r="G29" s="462"/>
      <c r="H29" s="462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7"/>
      <c r="T29" s="469"/>
      <c r="U29" s="469"/>
      <c r="V29" s="469"/>
      <c r="W29" s="477">
        <v>30</v>
      </c>
      <c r="X29" s="477"/>
      <c r="Y29" s="469"/>
      <c r="Z29" s="469"/>
      <c r="AA29" s="469"/>
      <c r="AB29" s="469"/>
      <c r="AC29" s="469"/>
      <c r="AD29" s="463"/>
      <c r="AE29" s="463"/>
    </row>
    <row r="30" spans="1:97" s="464" customFormat="1" ht="21" customHeight="1" x14ac:dyDescent="0.2">
      <c r="A30" s="456" t="s">
        <v>2964</v>
      </c>
      <c r="B30" s="457">
        <v>10</v>
      </c>
      <c r="C30" s="458" t="s">
        <v>3131</v>
      </c>
      <c r="D30" s="465"/>
      <c r="E30" s="460">
        <v>4</v>
      </c>
      <c r="F30" s="466" t="s">
        <v>3127</v>
      </c>
      <c r="G30" s="462"/>
      <c r="H30" s="462">
        <v>2</v>
      </c>
      <c r="I30" s="469"/>
      <c r="J30" s="469"/>
      <c r="K30" s="469"/>
      <c r="L30" s="469"/>
      <c r="M30" s="469"/>
      <c r="N30" s="469">
        <v>30</v>
      </c>
      <c r="O30" s="467"/>
      <c r="P30" s="469"/>
      <c r="Q30" s="469"/>
      <c r="R30" s="469">
        <v>30</v>
      </c>
      <c r="S30" s="469">
        <v>0</v>
      </c>
      <c r="T30" s="469"/>
      <c r="U30" s="469"/>
      <c r="V30" s="469"/>
      <c r="W30" s="493"/>
      <c r="X30" s="469">
        <v>30</v>
      </c>
      <c r="Y30" s="469"/>
      <c r="Z30" s="469"/>
      <c r="AA30" s="469"/>
      <c r="AB30" s="469"/>
      <c r="AC30" s="469"/>
      <c r="AD30" s="463">
        <v>5</v>
      </c>
      <c r="AE30" s="463">
        <v>5</v>
      </c>
    </row>
    <row r="31" spans="1:97" s="464" customFormat="1" ht="21" customHeight="1" x14ac:dyDescent="0.2">
      <c r="A31" s="456" t="s">
        <v>2964</v>
      </c>
      <c r="B31" s="457">
        <v>10</v>
      </c>
      <c r="C31" s="458" t="s">
        <v>3132</v>
      </c>
      <c r="D31" s="465"/>
      <c r="E31" s="460">
        <v>3</v>
      </c>
      <c r="F31" s="466" t="s">
        <v>3127</v>
      </c>
      <c r="G31" s="462"/>
      <c r="H31" s="462">
        <v>2</v>
      </c>
      <c r="I31" s="469"/>
      <c r="J31" s="469"/>
      <c r="K31" s="469"/>
      <c r="L31" s="469"/>
      <c r="M31" s="469"/>
      <c r="N31" s="469">
        <v>30</v>
      </c>
      <c r="O31" s="469"/>
      <c r="P31" s="469"/>
      <c r="Q31" s="469"/>
      <c r="R31" s="469"/>
      <c r="S31" s="469">
        <v>30</v>
      </c>
      <c r="T31" s="469"/>
      <c r="U31" s="469"/>
      <c r="V31" s="469"/>
      <c r="W31" s="469">
        <v>30</v>
      </c>
      <c r="X31" s="469"/>
      <c r="Y31" s="469"/>
      <c r="Z31" s="469"/>
      <c r="AA31" s="469"/>
      <c r="AB31" s="469"/>
      <c r="AC31" s="469"/>
      <c r="AD31" s="463">
        <v>5</v>
      </c>
      <c r="AE31" s="463">
        <v>5</v>
      </c>
    </row>
    <row r="32" spans="1:97" s="458" customFormat="1" ht="21" customHeight="1" x14ac:dyDescent="0.2">
      <c r="A32" s="456" t="s">
        <v>2964</v>
      </c>
      <c r="B32" s="457">
        <v>10</v>
      </c>
      <c r="C32" s="458" t="s">
        <v>3133</v>
      </c>
      <c r="D32" s="465">
        <v>45</v>
      </c>
      <c r="E32" s="460">
        <v>1</v>
      </c>
      <c r="F32" s="466" t="s">
        <v>3134</v>
      </c>
      <c r="G32" s="468">
        <v>3</v>
      </c>
      <c r="H32" s="468"/>
      <c r="I32" s="469"/>
      <c r="J32" s="469">
        <v>45</v>
      </c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70"/>
      <c r="BO32" s="470"/>
      <c r="BP32" s="470"/>
      <c r="BQ32" s="470"/>
      <c r="BR32" s="470"/>
      <c r="BS32" s="470"/>
      <c r="BT32" s="470"/>
      <c r="BU32" s="470"/>
      <c r="BV32" s="470"/>
      <c r="BW32" s="470"/>
      <c r="BX32" s="470"/>
      <c r="BY32" s="470"/>
      <c r="BZ32" s="470"/>
      <c r="CA32" s="470"/>
      <c r="CB32" s="470"/>
      <c r="CC32" s="470"/>
      <c r="CD32" s="470"/>
      <c r="CE32" s="470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  <c r="CR32" s="470"/>
      <c r="CS32" s="471"/>
    </row>
    <row r="33" spans="1:97" s="458" customFormat="1" ht="21" customHeight="1" x14ac:dyDescent="0.2">
      <c r="A33" s="456" t="s">
        <v>2964</v>
      </c>
      <c r="B33" s="457">
        <v>10</v>
      </c>
      <c r="C33" s="458" t="s">
        <v>3135</v>
      </c>
      <c r="D33" s="465">
        <v>47</v>
      </c>
      <c r="E33" s="460">
        <v>1</v>
      </c>
      <c r="F33" s="466" t="s">
        <v>3134</v>
      </c>
      <c r="G33" s="468">
        <v>3</v>
      </c>
      <c r="H33" s="468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>
        <v>45</v>
      </c>
      <c r="AB33" s="469"/>
      <c r="AC33" s="469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0"/>
      <c r="BS33" s="470"/>
      <c r="BT33" s="470"/>
      <c r="BU33" s="470"/>
      <c r="BV33" s="470"/>
      <c r="BW33" s="470"/>
      <c r="BX33" s="470"/>
      <c r="BY33" s="470"/>
      <c r="BZ33" s="470"/>
      <c r="CA33" s="470"/>
      <c r="CB33" s="470"/>
      <c r="CC33" s="470"/>
      <c r="CD33" s="470"/>
      <c r="CE33" s="470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  <c r="CR33" s="470"/>
      <c r="CS33" s="471"/>
    </row>
    <row r="34" spans="1:97" s="458" customFormat="1" ht="21" customHeight="1" x14ac:dyDescent="0.2">
      <c r="A34" s="456" t="s">
        <v>2964</v>
      </c>
      <c r="B34" s="457">
        <v>10</v>
      </c>
      <c r="C34" s="458" t="s">
        <v>3133</v>
      </c>
      <c r="D34" s="465">
        <v>45</v>
      </c>
      <c r="E34" s="460"/>
      <c r="F34" s="472" t="s">
        <v>3136</v>
      </c>
      <c r="G34" s="468">
        <v>2</v>
      </c>
      <c r="H34" s="468"/>
      <c r="I34" s="469"/>
      <c r="J34" s="469"/>
      <c r="K34" s="469">
        <v>30</v>
      </c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70"/>
      <c r="BW34" s="470"/>
      <c r="BX34" s="470"/>
      <c r="BY34" s="470"/>
      <c r="BZ34" s="470"/>
      <c r="CA34" s="470"/>
      <c r="CB34" s="470"/>
      <c r="CC34" s="470"/>
      <c r="CD34" s="470"/>
      <c r="CE34" s="470"/>
      <c r="CF34" s="470"/>
      <c r="CG34" s="470"/>
      <c r="CH34" s="470"/>
      <c r="CI34" s="470"/>
      <c r="CJ34" s="470"/>
      <c r="CK34" s="470"/>
      <c r="CL34" s="470"/>
      <c r="CM34" s="470"/>
      <c r="CN34" s="470"/>
      <c r="CO34" s="470"/>
      <c r="CP34" s="470"/>
      <c r="CQ34" s="470"/>
      <c r="CR34" s="470"/>
      <c r="CS34" s="471"/>
    </row>
    <row r="35" spans="1:97" s="458" customFormat="1" ht="21" customHeight="1" x14ac:dyDescent="0.2">
      <c r="A35" s="456" t="s">
        <v>2964</v>
      </c>
      <c r="B35" s="457">
        <v>10</v>
      </c>
      <c r="C35" s="458" t="s">
        <v>3135</v>
      </c>
      <c r="D35" s="465">
        <v>47</v>
      </c>
      <c r="E35" s="460"/>
      <c r="F35" s="472" t="s">
        <v>3136</v>
      </c>
      <c r="G35" s="468">
        <v>2</v>
      </c>
      <c r="H35" s="468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77">
        <v>30</v>
      </c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470"/>
      <c r="BO35" s="470"/>
      <c r="BP35" s="470"/>
      <c r="BQ35" s="470"/>
      <c r="BR35" s="470"/>
      <c r="BS35" s="470"/>
      <c r="BT35" s="470"/>
      <c r="BU35" s="470"/>
      <c r="BV35" s="470"/>
      <c r="BW35" s="470"/>
      <c r="BX35" s="470"/>
      <c r="BY35" s="470"/>
      <c r="BZ35" s="470"/>
      <c r="CA35" s="470"/>
      <c r="CB35" s="470"/>
      <c r="CC35" s="470"/>
      <c r="CD35" s="470"/>
      <c r="CE35" s="470"/>
      <c r="CF35" s="470"/>
      <c r="CG35" s="470"/>
      <c r="CH35" s="470"/>
      <c r="CI35" s="470"/>
      <c r="CJ35" s="470"/>
      <c r="CK35" s="470"/>
      <c r="CL35" s="470"/>
      <c r="CM35" s="470"/>
      <c r="CN35" s="470"/>
      <c r="CO35" s="470"/>
      <c r="CP35" s="470"/>
      <c r="CQ35" s="470"/>
      <c r="CR35" s="470"/>
      <c r="CS35" s="471"/>
    </row>
    <row r="36" spans="1:97" s="458" customFormat="1" ht="21" customHeight="1" x14ac:dyDescent="0.2">
      <c r="A36" s="456" t="s">
        <v>2964</v>
      </c>
      <c r="B36" s="457">
        <v>10</v>
      </c>
      <c r="C36" s="458" t="s">
        <v>3133</v>
      </c>
      <c r="D36" s="465">
        <v>45</v>
      </c>
      <c r="E36" s="460">
        <v>1</v>
      </c>
      <c r="F36" s="472" t="s">
        <v>3137</v>
      </c>
      <c r="G36" s="468">
        <v>2</v>
      </c>
      <c r="H36" s="468"/>
      <c r="I36" s="469"/>
      <c r="J36" s="469">
        <v>30</v>
      </c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0"/>
      <c r="BF36" s="470"/>
      <c r="BG36" s="470"/>
      <c r="BH36" s="470"/>
      <c r="BI36" s="470"/>
      <c r="BJ36" s="470"/>
      <c r="BK36" s="470"/>
      <c r="BL36" s="470"/>
      <c r="BM36" s="470"/>
      <c r="BN36" s="470"/>
      <c r="BO36" s="470"/>
      <c r="BP36" s="470"/>
      <c r="BQ36" s="470"/>
      <c r="BR36" s="470"/>
      <c r="BS36" s="470"/>
      <c r="BT36" s="470"/>
      <c r="BU36" s="470"/>
      <c r="BV36" s="470"/>
      <c r="BW36" s="470"/>
      <c r="BX36" s="470"/>
      <c r="BY36" s="470"/>
      <c r="BZ36" s="470"/>
      <c r="CA36" s="470"/>
      <c r="CB36" s="470"/>
      <c r="CC36" s="470"/>
      <c r="CD36" s="470"/>
      <c r="CE36" s="470"/>
      <c r="CF36" s="470"/>
      <c r="CG36" s="470"/>
      <c r="CH36" s="470"/>
      <c r="CI36" s="470"/>
      <c r="CJ36" s="470"/>
      <c r="CK36" s="470"/>
      <c r="CL36" s="470"/>
      <c r="CM36" s="470"/>
      <c r="CN36" s="470"/>
      <c r="CO36" s="470"/>
      <c r="CP36" s="470"/>
      <c r="CQ36" s="470"/>
      <c r="CR36" s="470"/>
      <c r="CS36" s="471"/>
    </row>
    <row r="37" spans="1:97" s="458" customFormat="1" ht="21" customHeight="1" x14ac:dyDescent="0.2">
      <c r="A37" s="456" t="s">
        <v>2964</v>
      </c>
      <c r="B37" s="457">
        <v>10</v>
      </c>
      <c r="C37" s="458" t="s">
        <v>3135</v>
      </c>
      <c r="D37" s="465">
        <v>47</v>
      </c>
      <c r="E37" s="460">
        <v>1</v>
      </c>
      <c r="F37" s="472" t="s">
        <v>3137</v>
      </c>
      <c r="G37" s="468">
        <v>2</v>
      </c>
      <c r="H37" s="468"/>
      <c r="I37" s="469"/>
      <c r="J37" s="469">
        <v>30</v>
      </c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0"/>
      <c r="BX37" s="470"/>
      <c r="BY37" s="470"/>
      <c r="BZ37" s="470"/>
      <c r="CA37" s="470"/>
      <c r="CB37" s="470"/>
      <c r="CC37" s="470"/>
      <c r="CD37" s="470"/>
      <c r="CE37" s="470"/>
      <c r="CF37" s="470"/>
      <c r="CG37" s="470"/>
      <c r="CH37" s="470"/>
      <c r="CI37" s="470"/>
      <c r="CJ37" s="470"/>
      <c r="CK37" s="470"/>
      <c r="CL37" s="470"/>
      <c r="CM37" s="470"/>
      <c r="CN37" s="470"/>
      <c r="CO37" s="470"/>
      <c r="CP37" s="470"/>
      <c r="CQ37" s="470"/>
      <c r="CR37" s="470"/>
      <c r="CS37" s="471"/>
    </row>
    <row r="38" spans="1:97" s="458" customFormat="1" ht="21" customHeight="1" x14ac:dyDescent="0.2">
      <c r="A38" s="456" t="s">
        <v>2964</v>
      </c>
      <c r="B38" s="457">
        <v>10</v>
      </c>
      <c r="C38" s="458" t="s">
        <v>3138</v>
      </c>
      <c r="D38" s="465">
        <v>45</v>
      </c>
      <c r="E38" s="460">
        <v>1</v>
      </c>
      <c r="F38" s="472" t="s">
        <v>3139</v>
      </c>
      <c r="G38" s="468"/>
      <c r="H38" s="468">
        <v>2</v>
      </c>
      <c r="I38" s="469"/>
      <c r="J38" s="469"/>
      <c r="K38" s="469"/>
      <c r="L38" s="469"/>
      <c r="M38" s="469"/>
      <c r="N38" s="469"/>
      <c r="O38" s="469"/>
      <c r="P38" s="469">
        <v>30</v>
      </c>
      <c r="Q38" s="469">
        <v>30</v>
      </c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1"/>
    </row>
    <row r="39" spans="1:97" s="458" customFormat="1" ht="21" customHeight="1" x14ac:dyDescent="0.2">
      <c r="A39" s="456" t="s">
        <v>2964</v>
      </c>
      <c r="B39" s="457">
        <v>10</v>
      </c>
      <c r="C39" s="458" t="s">
        <v>3140</v>
      </c>
      <c r="D39" s="465">
        <v>47</v>
      </c>
      <c r="E39" s="460">
        <v>1</v>
      </c>
      <c r="F39" s="472" t="s">
        <v>3139</v>
      </c>
      <c r="G39" s="468"/>
      <c r="H39" s="468">
        <v>2</v>
      </c>
      <c r="I39" s="469"/>
      <c r="J39" s="469"/>
      <c r="K39" s="469"/>
      <c r="L39" s="469"/>
      <c r="M39" s="469"/>
      <c r="N39" s="469"/>
      <c r="O39" s="469"/>
      <c r="P39" s="469">
        <v>30</v>
      </c>
      <c r="Q39" s="469">
        <v>30</v>
      </c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  <c r="BD39" s="470"/>
      <c r="BE39" s="470"/>
      <c r="BF39" s="470"/>
      <c r="BG39" s="470"/>
      <c r="BH39" s="470"/>
      <c r="BI39" s="470"/>
      <c r="BJ39" s="470"/>
      <c r="BK39" s="470"/>
      <c r="BL39" s="470"/>
      <c r="BM39" s="470"/>
      <c r="BN39" s="470"/>
      <c r="BO39" s="470"/>
      <c r="BP39" s="470"/>
      <c r="BQ39" s="470"/>
      <c r="BR39" s="470"/>
      <c r="BS39" s="470"/>
      <c r="BT39" s="470"/>
      <c r="BU39" s="470"/>
      <c r="BV39" s="470"/>
      <c r="BW39" s="470"/>
      <c r="BX39" s="470"/>
      <c r="BY39" s="470"/>
      <c r="BZ39" s="470"/>
      <c r="CA39" s="470"/>
      <c r="CB39" s="470"/>
      <c r="CC39" s="470"/>
      <c r="CD39" s="470"/>
      <c r="CE39" s="470"/>
      <c r="CF39" s="470"/>
      <c r="CG39" s="470"/>
      <c r="CH39" s="470"/>
      <c r="CI39" s="470"/>
      <c r="CJ39" s="470"/>
      <c r="CK39" s="470"/>
      <c r="CL39" s="470"/>
      <c r="CM39" s="470"/>
      <c r="CN39" s="470"/>
      <c r="CO39" s="470"/>
      <c r="CP39" s="470"/>
      <c r="CQ39" s="470"/>
      <c r="CR39" s="470"/>
      <c r="CS39" s="471"/>
    </row>
    <row r="40" spans="1:97" s="458" customFormat="1" ht="21" customHeight="1" x14ac:dyDescent="0.2">
      <c r="A40" s="456" t="s">
        <v>2964</v>
      </c>
      <c r="B40" s="457">
        <v>11</v>
      </c>
      <c r="C40" s="458" t="s">
        <v>3114</v>
      </c>
      <c r="D40" s="465">
        <v>72</v>
      </c>
      <c r="E40" s="460">
        <v>2</v>
      </c>
      <c r="F40" s="473" t="s">
        <v>3141</v>
      </c>
      <c r="G40" s="468"/>
      <c r="H40" s="468">
        <v>2</v>
      </c>
      <c r="I40" s="469"/>
      <c r="J40" s="469"/>
      <c r="K40" s="469"/>
      <c r="L40" s="469"/>
      <c r="M40" s="469"/>
      <c r="N40" s="469"/>
      <c r="O40" s="469"/>
      <c r="P40" s="469">
        <v>30</v>
      </c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70"/>
      <c r="BO40" s="470"/>
      <c r="BP40" s="470"/>
      <c r="BQ40" s="470"/>
      <c r="BR40" s="470"/>
      <c r="BS40" s="470"/>
      <c r="BT40" s="470"/>
      <c r="BU40" s="470"/>
      <c r="BV40" s="470"/>
      <c r="BW40" s="470"/>
      <c r="BX40" s="470"/>
      <c r="BY40" s="470"/>
      <c r="BZ40" s="470"/>
      <c r="CA40" s="470"/>
      <c r="CB40" s="470"/>
      <c r="CC40" s="470"/>
      <c r="CD40" s="470"/>
      <c r="CE40" s="470"/>
      <c r="CF40" s="470"/>
      <c r="CG40" s="470"/>
      <c r="CH40" s="470"/>
      <c r="CI40" s="470"/>
      <c r="CJ40" s="470"/>
      <c r="CK40" s="470"/>
      <c r="CL40" s="470"/>
      <c r="CM40" s="470"/>
      <c r="CN40" s="470"/>
      <c r="CO40" s="470"/>
      <c r="CP40" s="470"/>
      <c r="CQ40" s="470"/>
      <c r="CR40" s="470"/>
      <c r="CS40" s="471"/>
    </row>
    <row r="41" spans="1:97" s="458" customFormat="1" ht="21" customHeight="1" x14ac:dyDescent="0.2">
      <c r="A41" s="456" t="s">
        <v>2964</v>
      </c>
      <c r="B41" s="457">
        <v>11</v>
      </c>
      <c r="C41" s="458" t="s">
        <v>3142</v>
      </c>
      <c r="D41" s="465">
        <v>71</v>
      </c>
      <c r="E41" s="460">
        <v>2</v>
      </c>
      <c r="F41" s="473" t="s">
        <v>3141</v>
      </c>
      <c r="G41" s="468"/>
      <c r="H41" s="468">
        <v>2</v>
      </c>
      <c r="I41" s="469"/>
      <c r="J41" s="469"/>
      <c r="K41" s="469"/>
      <c r="L41" s="469"/>
      <c r="M41" s="469"/>
      <c r="N41" s="469"/>
      <c r="O41" s="469">
        <v>30</v>
      </c>
      <c r="P41" s="469"/>
      <c r="Q41" s="469">
        <v>30</v>
      </c>
      <c r="R41" s="469"/>
      <c r="S41" s="469"/>
      <c r="T41" s="469">
        <v>30</v>
      </c>
      <c r="U41" s="469"/>
      <c r="V41" s="469"/>
      <c r="W41" s="469"/>
      <c r="X41" s="469"/>
      <c r="Y41" s="469"/>
      <c r="Z41" s="469"/>
      <c r="AA41" s="469"/>
      <c r="AB41" s="469"/>
      <c r="AC41" s="469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  <c r="BD41" s="470"/>
      <c r="BE41" s="470"/>
      <c r="BF41" s="470"/>
      <c r="BG41" s="470"/>
      <c r="BH41" s="470"/>
      <c r="BI41" s="470"/>
      <c r="BJ41" s="470"/>
      <c r="BK41" s="470"/>
      <c r="BL41" s="470"/>
      <c r="BM41" s="470"/>
      <c r="BN41" s="470"/>
      <c r="BO41" s="470"/>
      <c r="BP41" s="470"/>
      <c r="BQ41" s="470"/>
      <c r="BR41" s="470"/>
      <c r="BS41" s="470"/>
      <c r="BT41" s="470"/>
      <c r="BU41" s="470"/>
      <c r="BV41" s="470"/>
      <c r="BW41" s="470"/>
      <c r="BX41" s="470"/>
      <c r="BY41" s="470"/>
      <c r="BZ41" s="470"/>
      <c r="CA41" s="470"/>
      <c r="CB41" s="470"/>
      <c r="CC41" s="470"/>
      <c r="CD41" s="470"/>
      <c r="CE41" s="470"/>
      <c r="CF41" s="470"/>
      <c r="CG41" s="470"/>
      <c r="CH41" s="470"/>
      <c r="CI41" s="470"/>
      <c r="CJ41" s="470"/>
      <c r="CK41" s="470"/>
      <c r="CL41" s="470"/>
      <c r="CM41" s="470"/>
      <c r="CN41" s="470"/>
      <c r="CO41" s="470"/>
      <c r="CP41" s="470"/>
      <c r="CQ41" s="470"/>
      <c r="CR41" s="470"/>
      <c r="CS41" s="471"/>
    </row>
    <row r="42" spans="1:97" s="458" customFormat="1" ht="21" customHeight="1" x14ac:dyDescent="0.2">
      <c r="A42" s="456" t="s">
        <v>2964</v>
      </c>
      <c r="B42" s="457">
        <v>11</v>
      </c>
      <c r="C42" s="458" t="s">
        <v>3143</v>
      </c>
      <c r="D42" s="465">
        <v>51</v>
      </c>
      <c r="E42" s="460">
        <v>2</v>
      </c>
      <c r="F42" s="473" t="s">
        <v>3141</v>
      </c>
      <c r="G42" s="468"/>
      <c r="H42" s="468">
        <v>2</v>
      </c>
      <c r="I42" s="469"/>
      <c r="J42" s="469"/>
      <c r="K42" s="469"/>
      <c r="L42" s="469"/>
      <c r="M42" s="469"/>
      <c r="N42" s="469"/>
      <c r="O42" s="469">
        <v>30</v>
      </c>
      <c r="P42" s="469">
        <v>30</v>
      </c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70"/>
      <c r="BO42" s="470"/>
      <c r="BP42" s="470"/>
      <c r="BQ42" s="470"/>
      <c r="BR42" s="470"/>
      <c r="BS42" s="470"/>
      <c r="BT42" s="470"/>
      <c r="BU42" s="470"/>
      <c r="BV42" s="470"/>
      <c r="BW42" s="470"/>
      <c r="BX42" s="470"/>
      <c r="BY42" s="470"/>
      <c r="BZ42" s="470"/>
      <c r="CA42" s="470"/>
      <c r="CB42" s="470"/>
      <c r="CC42" s="470"/>
      <c r="CD42" s="470"/>
      <c r="CE42" s="470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  <c r="CR42" s="470"/>
      <c r="CS42" s="471"/>
    </row>
    <row r="43" spans="1:97" s="458" customFormat="1" ht="21" customHeight="1" x14ac:dyDescent="0.2">
      <c r="A43" s="456" t="s">
        <v>2964</v>
      </c>
      <c r="B43" s="457">
        <v>11</v>
      </c>
      <c r="C43" s="458" t="s">
        <v>3114</v>
      </c>
      <c r="D43" s="465">
        <v>72</v>
      </c>
      <c r="E43" s="460">
        <v>1</v>
      </c>
      <c r="F43" s="473" t="s">
        <v>3144</v>
      </c>
      <c r="G43" s="468">
        <v>2</v>
      </c>
      <c r="H43" s="468"/>
      <c r="I43" s="469"/>
      <c r="J43" s="469"/>
      <c r="K43" s="469">
        <v>30</v>
      </c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  <c r="BW43" s="470"/>
      <c r="BX43" s="470"/>
      <c r="BY43" s="470"/>
      <c r="BZ43" s="470"/>
      <c r="CA43" s="470"/>
      <c r="CB43" s="470"/>
      <c r="CC43" s="470"/>
      <c r="CD43" s="470"/>
      <c r="CE43" s="470"/>
      <c r="CF43" s="470"/>
      <c r="CG43" s="470"/>
      <c r="CH43" s="470"/>
      <c r="CI43" s="470"/>
      <c r="CJ43" s="470"/>
      <c r="CK43" s="470"/>
      <c r="CL43" s="470"/>
      <c r="CM43" s="470"/>
      <c r="CN43" s="470"/>
      <c r="CO43" s="470"/>
      <c r="CP43" s="470"/>
      <c r="CQ43" s="470"/>
      <c r="CR43" s="470"/>
      <c r="CS43" s="471"/>
    </row>
    <row r="44" spans="1:97" s="458" customFormat="1" ht="21" customHeight="1" x14ac:dyDescent="0.2">
      <c r="A44" s="456" t="s">
        <v>2964</v>
      </c>
      <c r="B44" s="457">
        <v>11</v>
      </c>
      <c r="C44" s="458" t="s">
        <v>3115</v>
      </c>
      <c r="D44" s="465">
        <v>71</v>
      </c>
      <c r="E44" s="460">
        <v>1</v>
      </c>
      <c r="F44" s="473" t="s">
        <v>3144</v>
      </c>
      <c r="G44" s="468">
        <v>2</v>
      </c>
      <c r="H44" s="468"/>
      <c r="I44" s="469"/>
      <c r="J44" s="469"/>
      <c r="K44" s="469">
        <v>0</v>
      </c>
      <c r="L44" s="469"/>
      <c r="M44" s="469"/>
      <c r="N44" s="469"/>
      <c r="O44" s="469"/>
      <c r="P44" s="469"/>
      <c r="Q44" s="469"/>
      <c r="R44" s="469"/>
      <c r="S44" s="477">
        <v>30</v>
      </c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70"/>
      <c r="BO44" s="470"/>
      <c r="BP44" s="470"/>
      <c r="BQ44" s="470"/>
      <c r="BR44" s="470"/>
      <c r="BS44" s="470"/>
      <c r="BT44" s="470"/>
      <c r="BU44" s="470"/>
      <c r="BV44" s="470"/>
      <c r="BW44" s="470"/>
      <c r="BX44" s="470"/>
      <c r="BY44" s="470"/>
      <c r="BZ44" s="470"/>
      <c r="CA44" s="470"/>
      <c r="CB44" s="470"/>
      <c r="CC44" s="470"/>
      <c r="CD44" s="470"/>
      <c r="CE44" s="470"/>
      <c r="CF44" s="470"/>
      <c r="CG44" s="470"/>
      <c r="CH44" s="470"/>
      <c r="CI44" s="470"/>
      <c r="CJ44" s="470"/>
      <c r="CK44" s="470"/>
      <c r="CL44" s="470"/>
      <c r="CM44" s="470"/>
      <c r="CN44" s="470"/>
      <c r="CO44" s="470"/>
      <c r="CP44" s="470"/>
      <c r="CQ44" s="470"/>
      <c r="CR44" s="470"/>
      <c r="CS44" s="471"/>
    </row>
    <row r="45" spans="1:97" s="458" customFormat="1" ht="21" customHeight="1" x14ac:dyDescent="0.2">
      <c r="A45" s="456" t="s">
        <v>2964</v>
      </c>
      <c r="B45" s="457">
        <v>11</v>
      </c>
      <c r="C45" s="458" t="s">
        <v>3116</v>
      </c>
      <c r="D45" s="465">
        <v>51</v>
      </c>
      <c r="E45" s="460">
        <v>1</v>
      </c>
      <c r="F45" s="473" t="s">
        <v>3144</v>
      </c>
      <c r="G45" s="468">
        <v>2</v>
      </c>
      <c r="H45" s="468"/>
      <c r="I45" s="469"/>
      <c r="J45" s="469"/>
      <c r="K45" s="477">
        <v>30</v>
      </c>
      <c r="L45" s="469"/>
      <c r="M45" s="469"/>
      <c r="N45" s="469"/>
      <c r="O45" s="469"/>
      <c r="P45" s="469"/>
      <c r="Q45" s="469"/>
      <c r="R45" s="469"/>
      <c r="S45" s="477">
        <v>0</v>
      </c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70"/>
      <c r="BO45" s="470"/>
      <c r="BP45" s="470"/>
      <c r="BQ45" s="470"/>
      <c r="BR45" s="470"/>
      <c r="BS45" s="470"/>
      <c r="BT45" s="470"/>
      <c r="BU45" s="470"/>
      <c r="BV45" s="470"/>
      <c r="BW45" s="470"/>
      <c r="BX45" s="470"/>
      <c r="BY45" s="470"/>
      <c r="BZ45" s="470"/>
      <c r="CA45" s="470"/>
      <c r="CB45" s="470"/>
      <c r="CC45" s="470"/>
      <c r="CD45" s="470"/>
      <c r="CE45" s="470"/>
      <c r="CF45" s="470"/>
      <c r="CG45" s="470"/>
      <c r="CH45" s="470"/>
      <c r="CI45" s="470"/>
      <c r="CJ45" s="470"/>
      <c r="CK45" s="470"/>
      <c r="CL45" s="470"/>
      <c r="CM45" s="470"/>
      <c r="CN45" s="470"/>
      <c r="CO45" s="470"/>
      <c r="CP45" s="470"/>
      <c r="CQ45" s="470"/>
      <c r="CR45" s="470"/>
      <c r="CS45" s="471"/>
    </row>
    <row r="46" spans="1:97" s="458" customFormat="1" ht="21" customHeight="1" x14ac:dyDescent="0.2">
      <c r="A46" s="456" t="s">
        <v>2964</v>
      </c>
      <c r="B46" s="457">
        <v>11</v>
      </c>
      <c r="C46" s="458" t="s">
        <v>3126</v>
      </c>
      <c r="D46" s="465">
        <v>72</v>
      </c>
      <c r="E46" s="460">
        <v>3</v>
      </c>
      <c r="F46" s="383" t="s">
        <v>3145</v>
      </c>
      <c r="G46" s="462"/>
      <c r="H46" s="462">
        <v>2</v>
      </c>
      <c r="I46" s="469"/>
      <c r="J46" s="469"/>
      <c r="K46" s="469"/>
      <c r="L46" s="469"/>
      <c r="M46" s="469"/>
      <c r="N46" s="469"/>
      <c r="O46" s="469"/>
      <c r="P46" s="469">
        <v>30</v>
      </c>
      <c r="Q46" s="469"/>
      <c r="R46" s="469"/>
      <c r="S46" s="477">
        <v>30</v>
      </c>
      <c r="T46" s="469"/>
      <c r="U46" s="469"/>
      <c r="V46" s="469"/>
      <c r="W46" s="469">
        <v>0</v>
      </c>
      <c r="X46" s="469"/>
      <c r="Y46" s="469"/>
      <c r="Z46" s="469"/>
      <c r="AA46" s="469"/>
      <c r="AB46" s="469"/>
      <c r="AC46" s="469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470"/>
      <c r="BX46" s="470"/>
      <c r="BY46" s="470"/>
      <c r="BZ46" s="470"/>
      <c r="CA46" s="470"/>
      <c r="CB46" s="470"/>
      <c r="CC46" s="470"/>
      <c r="CD46" s="470"/>
      <c r="CE46" s="470"/>
      <c r="CF46" s="470"/>
      <c r="CG46" s="470"/>
      <c r="CH46" s="470"/>
      <c r="CI46" s="470"/>
      <c r="CJ46" s="470"/>
      <c r="CK46" s="470"/>
      <c r="CL46" s="470"/>
      <c r="CM46" s="470"/>
      <c r="CN46" s="470"/>
      <c r="CO46" s="470"/>
      <c r="CP46" s="470"/>
      <c r="CQ46" s="470"/>
      <c r="CR46" s="470"/>
      <c r="CS46" s="471"/>
    </row>
    <row r="47" spans="1:97" s="458" customFormat="1" ht="21" customHeight="1" x14ac:dyDescent="0.2">
      <c r="A47" s="456" t="s">
        <v>2964</v>
      </c>
      <c r="B47" s="457">
        <v>11</v>
      </c>
      <c r="C47" s="458" t="s">
        <v>3146</v>
      </c>
      <c r="D47" s="465">
        <v>71</v>
      </c>
      <c r="E47" s="460">
        <v>3</v>
      </c>
      <c r="F47" s="383" t="s">
        <v>3145</v>
      </c>
      <c r="G47" s="462"/>
      <c r="H47" s="462">
        <v>2</v>
      </c>
      <c r="I47" s="469"/>
      <c r="J47" s="469"/>
      <c r="K47" s="469"/>
      <c r="L47" s="469"/>
      <c r="M47" s="469"/>
      <c r="N47" s="469"/>
      <c r="O47" s="493"/>
      <c r="P47" s="469"/>
      <c r="Q47" s="469">
        <v>30</v>
      </c>
      <c r="R47" s="469">
        <v>30</v>
      </c>
      <c r="S47" s="469"/>
      <c r="T47" s="469"/>
      <c r="U47" s="469"/>
      <c r="V47" s="469"/>
      <c r="W47" s="469">
        <v>30</v>
      </c>
      <c r="X47" s="469"/>
      <c r="Y47" s="469">
        <v>30</v>
      </c>
      <c r="Z47" s="469"/>
      <c r="AA47" s="469"/>
      <c r="AB47" s="469"/>
      <c r="AC47" s="469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0"/>
      <c r="BS47" s="470"/>
      <c r="BT47" s="470"/>
      <c r="BU47" s="470"/>
      <c r="BV47" s="470"/>
      <c r="BW47" s="470"/>
      <c r="BX47" s="470"/>
      <c r="BY47" s="470"/>
      <c r="BZ47" s="470"/>
      <c r="CA47" s="470"/>
      <c r="CB47" s="470"/>
      <c r="CC47" s="470"/>
      <c r="CD47" s="470"/>
      <c r="CE47" s="470"/>
      <c r="CF47" s="470"/>
      <c r="CG47" s="470"/>
      <c r="CH47" s="470"/>
      <c r="CI47" s="470"/>
      <c r="CJ47" s="470"/>
      <c r="CK47" s="470"/>
      <c r="CL47" s="470"/>
      <c r="CM47" s="470"/>
      <c r="CN47" s="470"/>
      <c r="CO47" s="470"/>
      <c r="CP47" s="470"/>
      <c r="CQ47" s="470"/>
      <c r="CR47" s="470"/>
      <c r="CS47" s="471"/>
    </row>
    <row r="48" spans="1:97" s="458" customFormat="1" ht="21" customHeight="1" x14ac:dyDescent="0.2">
      <c r="A48" s="456" t="s">
        <v>2964</v>
      </c>
      <c r="B48" s="457">
        <v>11</v>
      </c>
      <c r="C48" s="458" t="s">
        <v>3147</v>
      </c>
      <c r="D48" s="465">
        <v>51</v>
      </c>
      <c r="E48" s="460">
        <v>3</v>
      </c>
      <c r="F48" s="383" t="s">
        <v>3145</v>
      </c>
      <c r="G48" s="462"/>
      <c r="H48" s="462">
        <v>2</v>
      </c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>
        <v>30</v>
      </c>
      <c r="T48" s="469"/>
      <c r="U48" s="469"/>
      <c r="V48" s="469"/>
      <c r="W48" s="469"/>
      <c r="X48" s="469"/>
      <c r="Y48" s="469">
        <v>30</v>
      </c>
      <c r="Z48" s="469"/>
      <c r="AA48" s="469"/>
      <c r="AB48" s="469"/>
      <c r="AC48" s="469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  <c r="BD48" s="470"/>
      <c r="BE48" s="470"/>
      <c r="BF48" s="470"/>
      <c r="BG48" s="470"/>
      <c r="BH48" s="470"/>
      <c r="BI48" s="470"/>
      <c r="BJ48" s="470"/>
      <c r="BK48" s="470"/>
      <c r="BL48" s="470"/>
      <c r="BM48" s="470"/>
      <c r="BN48" s="470"/>
      <c r="BO48" s="470"/>
      <c r="BP48" s="470"/>
      <c r="BQ48" s="470"/>
      <c r="BR48" s="470"/>
      <c r="BS48" s="470"/>
      <c r="BT48" s="470"/>
      <c r="BU48" s="470"/>
      <c r="BV48" s="470"/>
      <c r="BW48" s="470"/>
      <c r="BX48" s="470"/>
      <c r="BY48" s="470"/>
      <c r="BZ48" s="470"/>
      <c r="CA48" s="470"/>
      <c r="CB48" s="470"/>
      <c r="CC48" s="470"/>
      <c r="CD48" s="470"/>
      <c r="CE48" s="470"/>
      <c r="CF48" s="470"/>
      <c r="CG48" s="470"/>
      <c r="CH48" s="470"/>
      <c r="CI48" s="470"/>
      <c r="CJ48" s="470"/>
      <c r="CK48" s="470"/>
      <c r="CL48" s="470"/>
      <c r="CM48" s="470"/>
      <c r="CN48" s="470"/>
      <c r="CO48" s="470"/>
      <c r="CP48" s="470"/>
      <c r="CQ48" s="470"/>
      <c r="CR48" s="470"/>
      <c r="CS48" s="471"/>
    </row>
    <row r="49" spans="1:97" s="458" customFormat="1" ht="21" customHeight="1" x14ac:dyDescent="0.2">
      <c r="A49" s="456" t="s">
        <v>2964</v>
      </c>
      <c r="B49" s="457">
        <v>11</v>
      </c>
      <c r="C49" s="458" t="s">
        <v>3114</v>
      </c>
      <c r="D49" s="465">
        <v>72</v>
      </c>
      <c r="E49" s="460">
        <v>1</v>
      </c>
      <c r="F49" s="473" t="s">
        <v>3134</v>
      </c>
      <c r="G49" s="462">
        <v>3</v>
      </c>
      <c r="H49" s="462"/>
      <c r="I49" s="469"/>
      <c r="J49" s="469">
        <v>0</v>
      </c>
      <c r="K49" s="469"/>
      <c r="L49" s="469"/>
      <c r="M49" s="469"/>
      <c r="N49" s="469"/>
      <c r="O49" s="469"/>
      <c r="P49" s="469"/>
      <c r="Q49" s="477">
        <v>45</v>
      </c>
      <c r="R49" s="469"/>
      <c r="S49" s="469"/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F49" s="470"/>
      <c r="BG49" s="470"/>
      <c r="BH49" s="470"/>
      <c r="BI49" s="47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  <c r="BW49" s="470"/>
      <c r="BX49" s="470"/>
      <c r="BY49" s="470"/>
      <c r="BZ49" s="470"/>
      <c r="CA49" s="470"/>
      <c r="CB49" s="470"/>
      <c r="CC49" s="470"/>
      <c r="CD49" s="470"/>
      <c r="CE49" s="470"/>
      <c r="CF49" s="470"/>
      <c r="CG49" s="470"/>
      <c r="CH49" s="470"/>
      <c r="CI49" s="470"/>
      <c r="CJ49" s="470"/>
      <c r="CK49" s="470"/>
      <c r="CL49" s="470"/>
      <c r="CM49" s="470"/>
      <c r="CN49" s="470"/>
      <c r="CO49" s="470"/>
      <c r="CP49" s="470"/>
      <c r="CQ49" s="470"/>
      <c r="CR49" s="470"/>
      <c r="CS49" s="471"/>
    </row>
    <row r="50" spans="1:97" s="458" customFormat="1" ht="21" customHeight="1" x14ac:dyDescent="0.2">
      <c r="A50" s="456" t="s">
        <v>2964</v>
      </c>
      <c r="B50" s="457">
        <v>11</v>
      </c>
      <c r="C50" s="458" t="s">
        <v>3115</v>
      </c>
      <c r="D50" s="465">
        <v>71</v>
      </c>
      <c r="E50" s="460">
        <v>1</v>
      </c>
      <c r="F50" s="473" t="s">
        <v>3134</v>
      </c>
      <c r="G50" s="462">
        <v>3</v>
      </c>
      <c r="H50" s="462"/>
      <c r="I50" s="469"/>
      <c r="J50" s="477">
        <v>45</v>
      </c>
      <c r="K50" s="469"/>
      <c r="L50" s="469"/>
      <c r="M50" s="469"/>
      <c r="N50" s="469"/>
      <c r="O50" s="469"/>
      <c r="P50" s="469"/>
      <c r="Q50" s="469">
        <v>0</v>
      </c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  <c r="AC50" s="469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  <c r="BD50" s="470"/>
      <c r="BE50" s="470"/>
      <c r="BF50" s="470"/>
      <c r="BG50" s="470"/>
      <c r="BH50" s="470"/>
      <c r="BI50" s="470"/>
      <c r="BJ50" s="470"/>
      <c r="BK50" s="470"/>
      <c r="BL50" s="470"/>
      <c r="BM50" s="470"/>
      <c r="BN50" s="470"/>
      <c r="BO50" s="470"/>
      <c r="BP50" s="470"/>
      <c r="BQ50" s="470"/>
      <c r="BR50" s="470"/>
      <c r="BS50" s="470"/>
      <c r="BT50" s="470"/>
      <c r="BU50" s="470"/>
      <c r="BV50" s="470"/>
      <c r="BW50" s="470"/>
      <c r="BX50" s="470"/>
      <c r="BY50" s="470"/>
      <c r="BZ50" s="470"/>
      <c r="CA50" s="470"/>
      <c r="CB50" s="470"/>
      <c r="CC50" s="470"/>
      <c r="CD50" s="470"/>
      <c r="CE50" s="470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  <c r="CR50" s="470"/>
      <c r="CS50" s="471"/>
    </row>
    <row r="51" spans="1:97" s="458" customFormat="1" ht="21" customHeight="1" x14ac:dyDescent="0.2">
      <c r="A51" s="456" t="s">
        <v>2964</v>
      </c>
      <c r="B51" s="457">
        <v>11</v>
      </c>
      <c r="C51" s="458" t="s">
        <v>3116</v>
      </c>
      <c r="D51" s="465"/>
      <c r="E51" s="460">
        <v>1</v>
      </c>
      <c r="F51" s="473" t="s">
        <v>3134</v>
      </c>
      <c r="G51" s="462">
        <v>3</v>
      </c>
      <c r="H51" s="462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>
        <v>45</v>
      </c>
      <c r="AB51" s="469"/>
      <c r="AC51" s="469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70"/>
      <c r="BW51" s="470"/>
      <c r="BX51" s="470"/>
      <c r="BY51" s="470"/>
      <c r="BZ51" s="470"/>
      <c r="CA51" s="470"/>
      <c r="CB51" s="470"/>
      <c r="CC51" s="470"/>
      <c r="CD51" s="470"/>
      <c r="CE51" s="470"/>
      <c r="CF51" s="470"/>
      <c r="CG51" s="470"/>
      <c r="CH51" s="470"/>
      <c r="CI51" s="470"/>
      <c r="CJ51" s="470"/>
      <c r="CK51" s="470"/>
      <c r="CL51" s="470"/>
      <c r="CM51" s="470"/>
      <c r="CN51" s="470"/>
      <c r="CO51" s="470"/>
      <c r="CP51" s="470"/>
      <c r="CQ51" s="470"/>
      <c r="CR51" s="470"/>
      <c r="CS51" s="471"/>
    </row>
    <row r="52" spans="1:97" s="458" customFormat="1" ht="21" customHeight="1" x14ac:dyDescent="0.2">
      <c r="A52" s="456" t="s">
        <v>2964</v>
      </c>
      <c r="B52" s="457">
        <v>11</v>
      </c>
      <c r="C52" s="458" t="s">
        <v>3148</v>
      </c>
      <c r="D52" s="465"/>
      <c r="E52" s="460">
        <v>3</v>
      </c>
      <c r="F52" s="473" t="s">
        <v>3149</v>
      </c>
      <c r="G52" s="462"/>
      <c r="H52" s="462">
        <v>3</v>
      </c>
      <c r="I52" s="469"/>
      <c r="J52" s="469">
        <v>45</v>
      </c>
      <c r="K52" s="469">
        <v>45</v>
      </c>
      <c r="L52" s="469"/>
      <c r="M52" s="469">
        <v>45</v>
      </c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3">
        <v>9</v>
      </c>
      <c r="AE52" s="463">
        <v>6</v>
      </c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70"/>
      <c r="BW52" s="470"/>
      <c r="BX52" s="470"/>
      <c r="BY52" s="470"/>
      <c r="BZ52" s="470"/>
      <c r="CA52" s="470"/>
      <c r="CB52" s="470"/>
      <c r="CC52" s="470"/>
      <c r="CD52" s="470"/>
      <c r="CE52" s="470"/>
      <c r="CF52" s="470"/>
      <c r="CG52" s="470"/>
      <c r="CH52" s="470"/>
      <c r="CI52" s="470"/>
      <c r="CJ52" s="470"/>
      <c r="CK52" s="470"/>
      <c r="CL52" s="470"/>
      <c r="CM52" s="470"/>
      <c r="CN52" s="470"/>
      <c r="CO52" s="470"/>
      <c r="CP52" s="470"/>
      <c r="CQ52" s="470"/>
      <c r="CR52" s="470"/>
      <c r="CS52" s="471"/>
    </row>
    <row r="53" spans="1:97" s="458" customFormat="1" ht="21" customHeight="1" x14ac:dyDescent="0.2">
      <c r="A53" s="456" t="s">
        <v>2964</v>
      </c>
      <c r="B53" s="457">
        <v>11</v>
      </c>
      <c r="C53" s="458" t="s">
        <v>3150</v>
      </c>
      <c r="D53" s="465"/>
      <c r="E53" s="460">
        <v>3</v>
      </c>
      <c r="F53" s="473" t="s">
        <v>3149</v>
      </c>
      <c r="G53" s="462"/>
      <c r="H53" s="462">
        <v>3</v>
      </c>
      <c r="I53" s="469"/>
      <c r="J53" s="469">
        <v>45</v>
      </c>
      <c r="K53" s="469"/>
      <c r="L53" s="469">
        <v>45</v>
      </c>
      <c r="M53" s="469"/>
      <c r="N53" s="469"/>
      <c r="O53" s="469"/>
      <c r="P53" s="469"/>
      <c r="Q53" s="469"/>
      <c r="R53" s="469">
        <v>45</v>
      </c>
      <c r="S53" s="469"/>
      <c r="T53" s="469"/>
      <c r="U53" s="469"/>
      <c r="V53" s="469"/>
      <c r="W53" s="469"/>
      <c r="X53" s="469"/>
      <c r="Y53" s="469"/>
      <c r="Z53" s="469"/>
      <c r="AA53" s="469"/>
      <c r="AB53" s="469"/>
      <c r="AC53" s="469"/>
      <c r="AD53" s="463">
        <v>9</v>
      </c>
      <c r="AE53" s="463">
        <v>6</v>
      </c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70"/>
      <c r="BW53" s="470"/>
      <c r="BX53" s="470"/>
      <c r="BY53" s="470"/>
      <c r="BZ53" s="470"/>
      <c r="CA53" s="470"/>
      <c r="CB53" s="470"/>
      <c r="CC53" s="470"/>
      <c r="CD53" s="470"/>
      <c r="CE53" s="470"/>
      <c r="CF53" s="470"/>
      <c r="CG53" s="470"/>
      <c r="CH53" s="470"/>
      <c r="CI53" s="470"/>
      <c r="CJ53" s="470"/>
      <c r="CK53" s="470"/>
      <c r="CL53" s="470"/>
      <c r="CM53" s="470"/>
      <c r="CN53" s="470"/>
      <c r="CO53" s="470"/>
      <c r="CP53" s="470"/>
      <c r="CQ53" s="470"/>
      <c r="CR53" s="470"/>
      <c r="CS53" s="471"/>
    </row>
    <row r="54" spans="1:97" s="458" customFormat="1" ht="21" customHeight="1" x14ac:dyDescent="0.2">
      <c r="A54" s="456" t="s">
        <v>2964</v>
      </c>
      <c r="B54" s="457">
        <v>11</v>
      </c>
      <c r="C54" s="458" t="s">
        <v>3147</v>
      </c>
      <c r="D54" s="465"/>
      <c r="E54" s="460">
        <v>3</v>
      </c>
      <c r="F54" s="473" t="s">
        <v>3149</v>
      </c>
      <c r="G54" s="462"/>
      <c r="H54" s="462">
        <v>3</v>
      </c>
      <c r="I54" s="469"/>
      <c r="J54" s="477"/>
      <c r="K54" s="469">
        <v>0</v>
      </c>
      <c r="L54" s="469"/>
      <c r="M54" s="469"/>
      <c r="N54" s="469">
        <v>45</v>
      </c>
      <c r="O54" s="477">
        <v>0</v>
      </c>
      <c r="P54" s="469"/>
      <c r="Q54" s="469"/>
      <c r="R54" s="469"/>
      <c r="S54" s="469"/>
      <c r="T54" s="469"/>
      <c r="U54" s="469"/>
      <c r="V54" s="469"/>
      <c r="W54" s="469">
        <v>45</v>
      </c>
      <c r="X54" s="469"/>
      <c r="Y54" s="469"/>
      <c r="Z54" s="469"/>
      <c r="AA54" s="469"/>
      <c r="AB54" s="469"/>
      <c r="AC54" s="469"/>
      <c r="AD54" s="463">
        <v>9</v>
      </c>
      <c r="AE54" s="463">
        <v>6</v>
      </c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70"/>
      <c r="BO54" s="470"/>
      <c r="BP54" s="470"/>
      <c r="BQ54" s="470"/>
      <c r="BR54" s="470"/>
      <c r="BS54" s="470"/>
      <c r="BT54" s="470"/>
      <c r="BU54" s="470"/>
      <c r="BV54" s="470"/>
      <c r="BW54" s="470"/>
      <c r="BX54" s="470"/>
      <c r="BY54" s="470"/>
      <c r="BZ54" s="470"/>
      <c r="CA54" s="470"/>
      <c r="CB54" s="470"/>
      <c r="CC54" s="470"/>
      <c r="CD54" s="470"/>
      <c r="CE54" s="470"/>
      <c r="CF54" s="470"/>
      <c r="CG54" s="470"/>
      <c r="CH54" s="470"/>
      <c r="CI54" s="470"/>
      <c r="CJ54" s="470"/>
      <c r="CK54" s="470"/>
      <c r="CL54" s="470"/>
      <c r="CM54" s="470"/>
      <c r="CN54" s="470"/>
      <c r="CO54" s="470"/>
      <c r="CP54" s="470"/>
      <c r="CQ54" s="470"/>
      <c r="CR54" s="470"/>
      <c r="CS54" s="471"/>
    </row>
    <row r="55" spans="1:97" s="458" customFormat="1" ht="21" customHeight="1" x14ac:dyDescent="0.2">
      <c r="A55" s="456" t="s">
        <v>2964</v>
      </c>
      <c r="B55" s="457">
        <v>11</v>
      </c>
      <c r="C55" s="458" t="s">
        <v>3151</v>
      </c>
      <c r="D55" s="465"/>
      <c r="E55" s="460">
        <v>3</v>
      </c>
      <c r="F55" s="473" t="s">
        <v>3149</v>
      </c>
      <c r="G55" s="462"/>
      <c r="H55" s="462">
        <v>3</v>
      </c>
      <c r="I55" s="469"/>
      <c r="J55" s="477"/>
      <c r="K55" s="469"/>
      <c r="L55" s="469"/>
      <c r="M55" s="469"/>
      <c r="N55" s="469">
        <v>45</v>
      </c>
      <c r="O55" s="477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3"/>
      <c r="AE55" s="463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470"/>
      <c r="BS55" s="470"/>
      <c r="BT55" s="470"/>
      <c r="BU55" s="470"/>
      <c r="BV55" s="470"/>
      <c r="BW55" s="470"/>
      <c r="BX55" s="470"/>
      <c r="BY55" s="470"/>
      <c r="BZ55" s="470"/>
      <c r="CA55" s="470"/>
      <c r="CB55" s="470"/>
      <c r="CC55" s="470"/>
      <c r="CD55" s="470"/>
      <c r="CE55" s="470"/>
      <c r="CF55" s="470"/>
      <c r="CG55" s="470"/>
      <c r="CH55" s="470"/>
      <c r="CI55" s="470"/>
      <c r="CJ55" s="470"/>
      <c r="CK55" s="470"/>
      <c r="CL55" s="470"/>
      <c r="CM55" s="470"/>
      <c r="CN55" s="470"/>
      <c r="CO55" s="470"/>
      <c r="CP55" s="470"/>
      <c r="CQ55" s="470"/>
      <c r="CR55" s="470"/>
      <c r="CS55" s="471"/>
    </row>
    <row r="56" spans="1:97" s="458" customFormat="1" ht="21" customHeight="1" x14ac:dyDescent="0.2">
      <c r="A56" s="456" t="s">
        <v>2964</v>
      </c>
      <c r="B56" s="457">
        <v>11</v>
      </c>
      <c r="C56" s="458" t="s">
        <v>3114</v>
      </c>
      <c r="D56" s="465">
        <v>72</v>
      </c>
      <c r="E56" s="460">
        <v>1</v>
      </c>
      <c r="F56" s="474" t="s">
        <v>3152</v>
      </c>
      <c r="G56" s="462">
        <v>3</v>
      </c>
      <c r="H56" s="462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>
        <v>45</v>
      </c>
      <c r="AB56" s="469"/>
      <c r="AC56" s="469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0"/>
      <c r="BM56" s="470"/>
      <c r="BN56" s="470"/>
      <c r="BO56" s="470"/>
      <c r="BP56" s="470"/>
      <c r="BQ56" s="470"/>
      <c r="BR56" s="470"/>
      <c r="BS56" s="470"/>
      <c r="BT56" s="470"/>
      <c r="BU56" s="470"/>
      <c r="BV56" s="470"/>
      <c r="BW56" s="470"/>
      <c r="BX56" s="470"/>
      <c r="BY56" s="470"/>
      <c r="BZ56" s="470"/>
      <c r="CA56" s="470"/>
      <c r="CB56" s="470"/>
      <c r="CC56" s="470"/>
      <c r="CD56" s="470"/>
      <c r="CE56" s="470"/>
      <c r="CF56" s="470"/>
      <c r="CG56" s="470"/>
      <c r="CH56" s="470"/>
      <c r="CI56" s="470"/>
      <c r="CJ56" s="470"/>
      <c r="CK56" s="470"/>
      <c r="CL56" s="470"/>
      <c r="CM56" s="470"/>
      <c r="CN56" s="470"/>
      <c r="CO56" s="470"/>
      <c r="CP56" s="470"/>
      <c r="CQ56" s="470"/>
      <c r="CR56" s="470"/>
      <c r="CS56" s="471"/>
    </row>
    <row r="57" spans="1:97" s="458" customFormat="1" ht="21" customHeight="1" x14ac:dyDescent="0.2">
      <c r="A57" s="456" t="s">
        <v>2964</v>
      </c>
      <c r="B57" s="457">
        <v>11</v>
      </c>
      <c r="C57" s="458" t="s">
        <v>3115</v>
      </c>
      <c r="D57" s="465">
        <v>71</v>
      </c>
      <c r="E57" s="460">
        <v>1</v>
      </c>
      <c r="F57" s="474" t="s">
        <v>3152</v>
      </c>
      <c r="G57" s="462">
        <v>3</v>
      </c>
      <c r="H57" s="462"/>
      <c r="I57" s="469"/>
      <c r="J57" s="469"/>
      <c r="K57" s="469">
        <v>0</v>
      </c>
      <c r="L57" s="469">
        <v>45</v>
      </c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>
        <v>0</v>
      </c>
      <c r="AB57" s="469"/>
      <c r="AC57" s="469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0"/>
      <c r="BI57" s="470"/>
      <c r="BJ57" s="470"/>
      <c r="BK57" s="470"/>
      <c r="BL57" s="470"/>
      <c r="BM57" s="470"/>
      <c r="BN57" s="470"/>
      <c r="BO57" s="470"/>
      <c r="BP57" s="470"/>
      <c r="BQ57" s="470"/>
      <c r="BR57" s="470"/>
      <c r="BS57" s="470"/>
      <c r="BT57" s="470"/>
      <c r="BU57" s="470"/>
      <c r="BV57" s="470"/>
      <c r="BW57" s="470"/>
      <c r="BX57" s="470"/>
      <c r="BY57" s="470"/>
      <c r="BZ57" s="470"/>
      <c r="CA57" s="470"/>
      <c r="CB57" s="470"/>
      <c r="CC57" s="470"/>
      <c r="CD57" s="470"/>
      <c r="CE57" s="470"/>
      <c r="CF57" s="470"/>
      <c r="CG57" s="470"/>
      <c r="CH57" s="470"/>
      <c r="CI57" s="470"/>
      <c r="CJ57" s="470"/>
      <c r="CK57" s="470"/>
      <c r="CL57" s="470"/>
      <c r="CM57" s="470"/>
      <c r="CN57" s="470"/>
      <c r="CO57" s="470"/>
      <c r="CP57" s="470"/>
      <c r="CQ57" s="470"/>
      <c r="CR57" s="470"/>
      <c r="CS57" s="471"/>
    </row>
    <row r="58" spans="1:97" s="458" customFormat="1" ht="21" customHeight="1" x14ac:dyDescent="0.2">
      <c r="A58" s="456" t="s">
        <v>2964</v>
      </c>
      <c r="B58" s="457">
        <v>11</v>
      </c>
      <c r="C58" s="458" t="s">
        <v>3116</v>
      </c>
      <c r="D58" s="465">
        <v>51</v>
      </c>
      <c r="E58" s="460">
        <v>1</v>
      </c>
      <c r="F58" s="474" t="s">
        <v>3152</v>
      </c>
      <c r="G58" s="462">
        <v>3</v>
      </c>
      <c r="H58" s="462"/>
      <c r="I58" s="469"/>
      <c r="J58" s="469"/>
      <c r="K58" s="469">
        <v>45</v>
      </c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1"/>
    </row>
    <row r="59" spans="1:97" s="458" customFormat="1" ht="21" customHeight="1" x14ac:dyDescent="0.2">
      <c r="A59" s="456" t="s">
        <v>2964</v>
      </c>
      <c r="B59" s="457">
        <v>11</v>
      </c>
      <c r="C59" s="458" t="s">
        <v>3153</v>
      </c>
      <c r="D59" s="465">
        <v>41</v>
      </c>
      <c r="E59" s="460"/>
      <c r="F59" s="475" t="s">
        <v>3149</v>
      </c>
      <c r="G59" s="462"/>
      <c r="H59" s="462">
        <v>3</v>
      </c>
      <c r="I59" s="469"/>
      <c r="J59" s="477">
        <v>45</v>
      </c>
      <c r="K59" s="469">
        <v>45</v>
      </c>
      <c r="L59" s="469"/>
      <c r="M59" s="469"/>
      <c r="N59" s="469"/>
      <c r="O59" s="469"/>
      <c r="P59" s="469">
        <v>0</v>
      </c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3">
        <v>9</v>
      </c>
      <c r="AE59" s="463">
        <v>6</v>
      </c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70"/>
      <c r="BO59" s="470"/>
      <c r="BP59" s="470"/>
      <c r="BQ59" s="470"/>
      <c r="BR59" s="470"/>
      <c r="BS59" s="470"/>
      <c r="BT59" s="470"/>
      <c r="BU59" s="470"/>
      <c r="BV59" s="470"/>
      <c r="BW59" s="470"/>
      <c r="BX59" s="470"/>
      <c r="BY59" s="470"/>
      <c r="BZ59" s="470"/>
      <c r="CA59" s="470"/>
      <c r="CB59" s="470"/>
      <c r="CC59" s="470"/>
      <c r="CD59" s="470"/>
      <c r="CE59" s="470"/>
      <c r="CF59" s="470"/>
      <c r="CG59" s="470"/>
      <c r="CH59" s="470"/>
      <c r="CI59" s="470"/>
      <c r="CJ59" s="470"/>
      <c r="CK59" s="470"/>
      <c r="CL59" s="470"/>
      <c r="CM59" s="470"/>
      <c r="CN59" s="470"/>
      <c r="CO59" s="470"/>
      <c r="CP59" s="470"/>
      <c r="CQ59" s="470"/>
      <c r="CR59" s="470"/>
      <c r="CS59" s="471"/>
    </row>
    <row r="60" spans="1:97" s="458" customFormat="1" ht="21" customHeight="1" x14ac:dyDescent="0.2">
      <c r="A60" s="456" t="s">
        <v>2964</v>
      </c>
      <c r="B60" s="457">
        <v>12</v>
      </c>
      <c r="C60" s="458" t="s">
        <v>3114</v>
      </c>
      <c r="D60" s="463">
        <v>80</v>
      </c>
      <c r="E60" s="460">
        <v>4</v>
      </c>
      <c r="F60" s="466" t="s">
        <v>3154</v>
      </c>
      <c r="G60" s="462">
        <v>3</v>
      </c>
      <c r="H60" s="462"/>
      <c r="I60" s="469"/>
      <c r="J60" s="469"/>
      <c r="K60" s="469"/>
      <c r="L60" s="469"/>
      <c r="M60" s="469"/>
      <c r="N60" s="469">
        <v>45</v>
      </c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70"/>
      <c r="BO60" s="470"/>
      <c r="BP60" s="470"/>
      <c r="BQ60" s="470"/>
      <c r="BR60" s="470"/>
      <c r="BS60" s="470"/>
      <c r="BT60" s="470"/>
      <c r="BU60" s="470"/>
      <c r="BV60" s="470"/>
      <c r="BW60" s="470"/>
      <c r="BX60" s="470"/>
      <c r="BY60" s="470"/>
      <c r="BZ60" s="470"/>
      <c r="CA60" s="470"/>
      <c r="CB60" s="470"/>
      <c r="CC60" s="470"/>
      <c r="CD60" s="470"/>
      <c r="CE60" s="470"/>
      <c r="CF60" s="470"/>
      <c r="CG60" s="470"/>
      <c r="CH60" s="470"/>
      <c r="CI60" s="470"/>
      <c r="CJ60" s="470"/>
      <c r="CK60" s="470"/>
      <c r="CL60" s="470"/>
      <c r="CM60" s="470"/>
      <c r="CN60" s="470"/>
      <c r="CO60" s="470"/>
      <c r="CP60" s="470"/>
      <c r="CQ60" s="470"/>
      <c r="CR60" s="470"/>
      <c r="CS60" s="471"/>
    </row>
    <row r="61" spans="1:97" s="458" customFormat="1" ht="21" customHeight="1" x14ac:dyDescent="0.2">
      <c r="A61" s="456" t="s">
        <v>2964</v>
      </c>
      <c r="B61" s="457">
        <v>12</v>
      </c>
      <c r="C61" s="458" t="s">
        <v>3115</v>
      </c>
      <c r="D61" s="465">
        <v>79</v>
      </c>
      <c r="E61" s="460">
        <v>4</v>
      </c>
      <c r="F61" s="466" t="s">
        <v>3154</v>
      </c>
      <c r="G61" s="462">
        <v>3</v>
      </c>
      <c r="H61" s="462"/>
      <c r="I61" s="469"/>
      <c r="J61" s="469"/>
      <c r="K61" s="469"/>
      <c r="L61" s="469"/>
      <c r="M61" s="469"/>
      <c r="N61" s="469"/>
      <c r="O61" s="469"/>
      <c r="P61" s="469"/>
      <c r="Q61" s="469">
        <v>45</v>
      </c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70"/>
      <c r="BO61" s="470"/>
      <c r="BP61" s="470"/>
      <c r="BQ61" s="470"/>
      <c r="BR61" s="470"/>
      <c r="BS61" s="470"/>
      <c r="BT61" s="470"/>
      <c r="BU61" s="470"/>
      <c r="BV61" s="470"/>
      <c r="BW61" s="470"/>
      <c r="BX61" s="470"/>
      <c r="BY61" s="470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1"/>
    </row>
    <row r="62" spans="1:97" s="458" customFormat="1" ht="21" customHeight="1" x14ac:dyDescent="0.2">
      <c r="A62" s="456" t="s">
        <v>2964</v>
      </c>
      <c r="B62" s="457">
        <v>12</v>
      </c>
      <c r="C62" s="458" t="s">
        <v>3114</v>
      </c>
      <c r="D62" s="463">
        <v>80</v>
      </c>
      <c r="E62" s="460">
        <v>1</v>
      </c>
      <c r="F62" s="466" t="s">
        <v>3155</v>
      </c>
      <c r="G62" s="462">
        <v>3</v>
      </c>
      <c r="H62" s="462"/>
      <c r="I62" s="469"/>
      <c r="J62" s="469"/>
      <c r="K62" s="469"/>
      <c r="L62" s="469"/>
      <c r="M62" s="469"/>
      <c r="N62" s="469"/>
      <c r="O62" s="469">
        <v>45</v>
      </c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70"/>
      <c r="BO62" s="470"/>
      <c r="BP62" s="470"/>
      <c r="BQ62" s="470"/>
      <c r="BR62" s="470"/>
      <c r="BS62" s="470"/>
      <c r="BT62" s="470"/>
      <c r="BU62" s="470"/>
      <c r="BV62" s="470"/>
      <c r="BW62" s="470"/>
      <c r="BX62" s="470"/>
      <c r="BY62" s="470"/>
      <c r="BZ62" s="470"/>
      <c r="CA62" s="470"/>
      <c r="CB62" s="470"/>
      <c r="CC62" s="470"/>
      <c r="CD62" s="470"/>
      <c r="CE62" s="470"/>
      <c r="CF62" s="470"/>
      <c r="CG62" s="470"/>
      <c r="CH62" s="470"/>
      <c r="CI62" s="470"/>
      <c r="CJ62" s="470"/>
      <c r="CK62" s="470"/>
      <c r="CL62" s="470"/>
      <c r="CM62" s="470"/>
      <c r="CN62" s="470"/>
      <c r="CO62" s="470"/>
      <c r="CP62" s="470"/>
      <c r="CQ62" s="470"/>
      <c r="CR62" s="470"/>
      <c r="CS62" s="471"/>
    </row>
    <row r="63" spans="1:97" s="458" customFormat="1" ht="21" customHeight="1" x14ac:dyDescent="0.2">
      <c r="A63" s="456" t="s">
        <v>2964</v>
      </c>
      <c r="B63" s="457">
        <v>12</v>
      </c>
      <c r="C63" s="458" t="s">
        <v>3115</v>
      </c>
      <c r="D63" s="465">
        <v>79</v>
      </c>
      <c r="E63" s="460">
        <v>1</v>
      </c>
      <c r="F63" s="466" t="s">
        <v>3155</v>
      </c>
      <c r="G63" s="462">
        <v>3</v>
      </c>
      <c r="H63" s="462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>
        <v>45</v>
      </c>
      <c r="AA63" s="469"/>
      <c r="AB63" s="469"/>
      <c r="AC63" s="469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  <c r="BD63" s="470"/>
      <c r="BE63" s="470"/>
      <c r="BF63" s="470"/>
      <c r="BG63" s="470"/>
      <c r="BH63" s="470"/>
      <c r="BI63" s="470"/>
      <c r="BJ63" s="470"/>
      <c r="BK63" s="470"/>
      <c r="BL63" s="470"/>
      <c r="BM63" s="470"/>
      <c r="BN63" s="470"/>
      <c r="BO63" s="470"/>
      <c r="BP63" s="470"/>
      <c r="BQ63" s="470"/>
      <c r="BR63" s="470"/>
      <c r="BS63" s="470"/>
      <c r="BT63" s="470"/>
      <c r="BU63" s="470"/>
      <c r="BV63" s="470"/>
      <c r="BW63" s="470"/>
      <c r="BX63" s="470"/>
      <c r="BY63" s="470"/>
      <c r="BZ63" s="470"/>
      <c r="CA63" s="470"/>
      <c r="CB63" s="470"/>
      <c r="CC63" s="470"/>
      <c r="CD63" s="470"/>
      <c r="CE63" s="470"/>
      <c r="CF63" s="470"/>
      <c r="CG63" s="470"/>
      <c r="CH63" s="470"/>
      <c r="CI63" s="470"/>
      <c r="CJ63" s="470"/>
      <c r="CK63" s="470"/>
      <c r="CL63" s="470"/>
      <c r="CM63" s="470"/>
      <c r="CN63" s="470"/>
      <c r="CO63" s="470"/>
      <c r="CP63" s="470"/>
      <c r="CQ63" s="470"/>
      <c r="CR63" s="470"/>
      <c r="CS63" s="471"/>
    </row>
    <row r="64" spans="1:97" s="458" customFormat="1" ht="21" customHeight="1" x14ac:dyDescent="0.2">
      <c r="A64" s="456" t="s">
        <v>2964</v>
      </c>
      <c r="B64" s="457">
        <v>12</v>
      </c>
      <c r="C64" s="458" t="s">
        <v>3156</v>
      </c>
      <c r="D64" s="465">
        <v>158</v>
      </c>
      <c r="E64" s="460">
        <v>4</v>
      </c>
      <c r="F64" s="475" t="s">
        <v>3157</v>
      </c>
      <c r="G64" s="462"/>
      <c r="H64" s="462">
        <v>3</v>
      </c>
      <c r="I64" s="469"/>
      <c r="J64" s="469"/>
      <c r="K64" s="469"/>
      <c r="L64" s="469"/>
      <c r="M64" s="469">
        <v>45</v>
      </c>
      <c r="N64" s="469"/>
      <c r="O64" s="469"/>
      <c r="P64" s="469"/>
      <c r="Q64" s="469"/>
      <c r="R64" s="469"/>
      <c r="S64" s="469"/>
      <c r="T64" s="469"/>
      <c r="U64" s="469">
        <v>45</v>
      </c>
      <c r="V64" s="469">
        <v>45</v>
      </c>
      <c r="W64" s="469"/>
      <c r="X64" s="469">
        <v>45</v>
      </c>
      <c r="Y64" s="469"/>
      <c r="Z64" s="469"/>
      <c r="AA64" s="469"/>
      <c r="AB64" s="469"/>
      <c r="AC64" s="469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0"/>
      <c r="BY64" s="470"/>
      <c r="BZ64" s="470"/>
      <c r="CA64" s="470"/>
      <c r="CB64" s="470"/>
      <c r="CC64" s="470"/>
      <c r="CD64" s="470"/>
      <c r="CE64" s="470"/>
      <c r="CF64" s="470"/>
      <c r="CG64" s="470"/>
      <c r="CH64" s="470"/>
      <c r="CI64" s="470"/>
      <c r="CJ64" s="470"/>
      <c r="CK64" s="470"/>
      <c r="CL64" s="470"/>
      <c r="CM64" s="470"/>
      <c r="CN64" s="470"/>
      <c r="CO64" s="470"/>
      <c r="CP64" s="470"/>
      <c r="CQ64" s="470"/>
      <c r="CR64" s="470"/>
      <c r="CS64" s="471"/>
    </row>
    <row r="65" spans="1:97" s="458" customFormat="1" ht="21" customHeight="1" x14ac:dyDescent="0.2">
      <c r="A65" s="456" t="s">
        <v>2964</v>
      </c>
      <c r="B65" s="457">
        <v>12</v>
      </c>
      <c r="C65" s="458" t="s">
        <v>3158</v>
      </c>
      <c r="D65" s="465"/>
      <c r="E65" s="460">
        <v>4</v>
      </c>
      <c r="F65" s="475" t="s">
        <v>3157</v>
      </c>
      <c r="G65" s="462"/>
      <c r="H65" s="462">
        <v>3</v>
      </c>
      <c r="I65" s="469"/>
      <c r="J65" s="469"/>
      <c r="K65" s="469"/>
      <c r="L65" s="469"/>
      <c r="M65" s="469">
        <v>45</v>
      </c>
      <c r="N65" s="469"/>
      <c r="O65" s="469"/>
      <c r="P65" s="469"/>
      <c r="Q65" s="469"/>
      <c r="R65" s="469"/>
      <c r="S65" s="469"/>
      <c r="T65" s="469"/>
      <c r="U65" s="469">
        <v>45</v>
      </c>
      <c r="V65" s="469">
        <v>45</v>
      </c>
      <c r="W65" s="469"/>
      <c r="X65" s="469"/>
      <c r="Y65" s="469"/>
      <c r="Z65" s="469"/>
      <c r="AA65" s="469"/>
      <c r="AB65" s="469"/>
      <c r="AC65" s="469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0"/>
      <c r="BI65" s="470"/>
      <c r="BJ65" s="470"/>
      <c r="BK65" s="470"/>
      <c r="BL65" s="470"/>
      <c r="BM65" s="470"/>
      <c r="BN65" s="470"/>
      <c r="BO65" s="470"/>
      <c r="BP65" s="470"/>
      <c r="BQ65" s="470"/>
      <c r="BR65" s="470"/>
      <c r="BS65" s="470"/>
      <c r="BT65" s="470"/>
      <c r="BU65" s="470"/>
      <c r="BV65" s="470"/>
      <c r="BW65" s="470"/>
      <c r="BX65" s="470"/>
      <c r="BY65" s="470"/>
      <c r="BZ65" s="470"/>
      <c r="CA65" s="470"/>
      <c r="CB65" s="470"/>
      <c r="CC65" s="470"/>
      <c r="CD65" s="470"/>
      <c r="CE65" s="470"/>
      <c r="CF65" s="470"/>
      <c r="CG65" s="470"/>
      <c r="CH65" s="470"/>
      <c r="CI65" s="470"/>
      <c r="CJ65" s="470"/>
      <c r="CK65" s="470"/>
      <c r="CL65" s="470"/>
      <c r="CM65" s="470"/>
      <c r="CN65" s="470"/>
      <c r="CO65" s="470"/>
      <c r="CP65" s="470"/>
      <c r="CQ65" s="470"/>
      <c r="CR65" s="470"/>
      <c r="CS65" s="471"/>
    </row>
    <row r="66" spans="1:97" s="458" customFormat="1" ht="21" customHeight="1" x14ac:dyDescent="0.2">
      <c r="A66" s="456" t="s">
        <v>2964</v>
      </c>
      <c r="B66" s="457">
        <v>12</v>
      </c>
      <c r="C66" s="458" t="s">
        <v>3159</v>
      </c>
      <c r="D66" s="463">
        <v>38</v>
      </c>
      <c r="E66" s="460">
        <v>2</v>
      </c>
      <c r="F66" s="476" t="s">
        <v>3157</v>
      </c>
      <c r="G66" s="462"/>
      <c r="H66" s="462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>
        <v>45</v>
      </c>
      <c r="W66" s="469"/>
      <c r="X66" s="469"/>
      <c r="Y66" s="469"/>
      <c r="Z66" s="469"/>
      <c r="AA66" s="469"/>
      <c r="AB66" s="469"/>
      <c r="AC66" s="469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0"/>
      <c r="BI66" s="470"/>
      <c r="BJ66" s="470"/>
      <c r="BK66" s="470"/>
      <c r="BL66" s="470"/>
      <c r="BM66" s="470"/>
      <c r="BN66" s="470"/>
      <c r="BO66" s="470"/>
      <c r="BP66" s="470"/>
      <c r="BQ66" s="470"/>
      <c r="BR66" s="470"/>
      <c r="BS66" s="470"/>
      <c r="BT66" s="470"/>
      <c r="BU66" s="470"/>
      <c r="BV66" s="470"/>
      <c r="BW66" s="470"/>
      <c r="BX66" s="470"/>
      <c r="BY66" s="470"/>
      <c r="BZ66" s="470"/>
      <c r="CA66" s="470"/>
      <c r="CB66" s="470"/>
      <c r="CC66" s="470"/>
      <c r="CD66" s="470"/>
      <c r="CE66" s="470"/>
      <c r="CF66" s="470"/>
      <c r="CG66" s="470"/>
      <c r="CH66" s="470"/>
      <c r="CI66" s="470"/>
      <c r="CJ66" s="470"/>
      <c r="CK66" s="470"/>
      <c r="CL66" s="470"/>
      <c r="CM66" s="470"/>
      <c r="CN66" s="470"/>
      <c r="CO66" s="470"/>
      <c r="CP66" s="470"/>
      <c r="CQ66" s="470"/>
      <c r="CR66" s="470"/>
      <c r="CS66" s="471"/>
    </row>
    <row r="67" spans="1:97" s="458" customFormat="1" ht="21" customHeight="1" x14ac:dyDescent="0.2">
      <c r="A67" s="456" t="s">
        <v>2964</v>
      </c>
      <c r="B67" s="457">
        <v>12</v>
      </c>
      <c r="C67" s="458" t="s">
        <v>3160</v>
      </c>
      <c r="D67" s="463">
        <v>38</v>
      </c>
      <c r="E67" s="460">
        <v>2</v>
      </c>
      <c r="F67" s="476" t="s">
        <v>3157</v>
      </c>
      <c r="G67" s="462"/>
      <c r="H67" s="462">
        <v>3</v>
      </c>
      <c r="I67" s="469"/>
      <c r="J67" s="469"/>
      <c r="K67" s="469"/>
      <c r="L67" s="469"/>
      <c r="M67" s="469"/>
      <c r="N67" s="469"/>
      <c r="O67" s="469"/>
      <c r="P67" s="477"/>
      <c r="Q67" s="469"/>
      <c r="R67" s="469"/>
      <c r="S67" s="469"/>
      <c r="T67" s="469"/>
      <c r="U67" s="469">
        <v>45</v>
      </c>
      <c r="V67" s="469"/>
      <c r="W67" s="469"/>
      <c r="X67" s="469"/>
      <c r="Y67" s="469"/>
      <c r="Z67" s="469"/>
      <c r="AA67" s="469"/>
      <c r="AB67" s="469"/>
      <c r="AC67" s="469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0"/>
      <c r="BI67" s="470"/>
      <c r="BJ67" s="470"/>
      <c r="BK67" s="470"/>
      <c r="BL67" s="470"/>
      <c r="BM67" s="470"/>
      <c r="BN67" s="470"/>
      <c r="BO67" s="470"/>
      <c r="BP67" s="470"/>
      <c r="BQ67" s="470"/>
      <c r="BR67" s="470"/>
      <c r="BS67" s="470"/>
      <c r="BT67" s="470"/>
      <c r="BU67" s="470"/>
      <c r="BV67" s="470"/>
      <c r="BW67" s="470"/>
      <c r="BX67" s="470"/>
      <c r="BY67" s="470"/>
      <c r="BZ67" s="470"/>
      <c r="CA67" s="470"/>
      <c r="CB67" s="470"/>
      <c r="CC67" s="470"/>
      <c r="CD67" s="470"/>
      <c r="CE67" s="470"/>
      <c r="CF67" s="470"/>
      <c r="CG67" s="470"/>
      <c r="CH67" s="470"/>
      <c r="CI67" s="470"/>
      <c r="CJ67" s="470"/>
      <c r="CK67" s="470"/>
      <c r="CL67" s="470"/>
      <c r="CM67" s="470"/>
      <c r="CN67" s="470"/>
      <c r="CO67" s="470"/>
      <c r="CP67" s="470"/>
      <c r="CQ67" s="470"/>
      <c r="CR67" s="470"/>
      <c r="CS67" s="471"/>
    </row>
    <row r="68" spans="1:97" s="458" customFormat="1" ht="21" customHeight="1" x14ac:dyDescent="0.2">
      <c r="A68" s="456" t="s">
        <v>2964</v>
      </c>
      <c r="B68" s="457">
        <v>12</v>
      </c>
      <c r="C68" s="458" t="s">
        <v>3138</v>
      </c>
      <c r="D68" s="463">
        <v>38</v>
      </c>
      <c r="E68" s="460">
        <v>2</v>
      </c>
      <c r="F68" s="476" t="s">
        <v>3161</v>
      </c>
      <c r="G68" s="462"/>
      <c r="H68" s="462">
        <v>3</v>
      </c>
      <c r="I68" s="469"/>
      <c r="J68" s="469"/>
      <c r="K68" s="469"/>
      <c r="L68" s="469"/>
      <c r="M68" s="469"/>
      <c r="N68" s="469"/>
      <c r="O68" s="469"/>
      <c r="P68" s="469"/>
      <c r="Q68" s="469"/>
      <c r="R68" s="482"/>
      <c r="S68" s="477">
        <v>45</v>
      </c>
      <c r="T68" s="469"/>
      <c r="U68" s="469"/>
      <c r="V68" s="469"/>
      <c r="W68" s="469"/>
      <c r="X68" s="477">
        <v>45</v>
      </c>
      <c r="Y68" s="469"/>
      <c r="Z68" s="482"/>
      <c r="AA68" s="482"/>
      <c r="AB68" s="482"/>
      <c r="AC68" s="482"/>
      <c r="AD68" s="463">
        <v>9</v>
      </c>
      <c r="AE68" s="463">
        <v>6</v>
      </c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470"/>
      <c r="BK68" s="470"/>
      <c r="BL68" s="470"/>
      <c r="BM68" s="470"/>
      <c r="BN68" s="470"/>
      <c r="BO68" s="470"/>
      <c r="BP68" s="470"/>
      <c r="BQ68" s="470"/>
      <c r="BR68" s="470"/>
      <c r="BS68" s="470"/>
      <c r="BT68" s="470"/>
      <c r="BU68" s="470"/>
      <c r="BV68" s="470"/>
      <c r="BW68" s="470"/>
      <c r="BX68" s="470"/>
      <c r="BY68" s="470"/>
      <c r="BZ68" s="470"/>
      <c r="CA68" s="470"/>
      <c r="CB68" s="470"/>
      <c r="CC68" s="470"/>
      <c r="CD68" s="470"/>
      <c r="CE68" s="470"/>
      <c r="CF68" s="470"/>
      <c r="CG68" s="470"/>
      <c r="CH68" s="470"/>
      <c r="CI68" s="470"/>
      <c r="CJ68" s="470"/>
      <c r="CK68" s="470"/>
      <c r="CL68" s="470"/>
      <c r="CM68" s="470"/>
      <c r="CN68" s="470"/>
      <c r="CO68" s="470"/>
      <c r="CP68" s="470"/>
      <c r="CQ68" s="470"/>
      <c r="CR68" s="470"/>
      <c r="CS68" s="471"/>
    </row>
    <row r="69" spans="1:97" s="458" customFormat="1" ht="21" customHeight="1" x14ac:dyDescent="0.2">
      <c r="A69" s="456" t="s">
        <v>2964</v>
      </c>
      <c r="B69" s="457">
        <v>13</v>
      </c>
      <c r="C69" s="458" t="s">
        <v>3114</v>
      </c>
      <c r="D69" s="463">
        <v>80</v>
      </c>
      <c r="E69" s="460">
        <v>1</v>
      </c>
      <c r="F69" s="475" t="s">
        <v>3162</v>
      </c>
      <c r="G69" s="462">
        <v>3</v>
      </c>
      <c r="H69" s="462"/>
      <c r="I69" s="469">
        <v>45</v>
      </c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  <c r="BF69" s="470"/>
      <c r="BG69" s="470"/>
      <c r="BH69" s="470"/>
      <c r="BI69" s="470"/>
      <c r="BJ69" s="470"/>
      <c r="BK69" s="470"/>
      <c r="BL69" s="470"/>
      <c r="BM69" s="470"/>
      <c r="BN69" s="470"/>
      <c r="BO69" s="470"/>
      <c r="BP69" s="470"/>
      <c r="BQ69" s="470"/>
      <c r="BR69" s="470"/>
      <c r="BS69" s="470"/>
      <c r="BT69" s="470"/>
      <c r="BU69" s="470"/>
      <c r="BV69" s="470"/>
      <c r="BW69" s="470"/>
      <c r="BX69" s="470"/>
      <c r="BY69" s="470"/>
      <c r="BZ69" s="470"/>
      <c r="CA69" s="470"/>
      <c r="CB69" s="470"/>
      <c r="CC69" s="470"/>
      <c r="CD69" s="470"/>
      <c r="CE69" s="470"/>
      <c r="CF69" s="470"/>
      <c r="CG69" s="470"/>
      <c r="CH69" s="470"/>
      <c r="CI69" s="470"/>
      <c r="CJ69" s="470"/>
      <c r="CK69" s="470"/>
      <c r="CL69" s="470"/>
      <c r="CM69" s="470"/>
      <c r="CN69" s="470"/>
      <c r="CO69" s="470"/>
      <c r="CP69" s="470"/>
      <c r="CQ69" s="470"/>
      <c r="CR69" s="470"/>
      <c r="CS69" s="471"/>
    </row>
    <row r="70" spans="1:97" s="458" customFormat="1" ht="21" customHeight="1" x14ac:dyDescent="0.2">
      <c r="A70" s="456" t="s">
        <v>2964</v>
      </c>
      <c r="B70" s="457">
        <v>13</v>
      </c>
      <c r="C70" s="458" t="s">
        <v>3115</v>
      </c>
      <c r="D70" s="463">
        <v>80</v>
      </c>
      <c r="E70" s="460">
        <v>1</v>
      </c>
      <c r="F70" s="475" t="s">
        <v>3162</v>
      </c>
      <c r="G70" s="462">
        <v>3</v>
      </c>
      <c r="H70" s="462"/>
      <c r="I70" s="469"/>
      <c r="J70" s="469"/>
      <c r="K70" s="469"/>
      <c r="L70" s="469">
        <v>45</v>
      </c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0"/>
      <c r="BK70" s="470"/>
      <c r="BL70" s="470"/>
      <c r="BM70" s="470"/>
      <c r="BN70" s="470"/>
      <c r="BO70" s="470"/>
      <c r="BP70" s="470"/>
      <c r="BQ70" s="470"/>
      <c r="BR70" s="470"/>
      <c r="BS70" s="470"/>
      <c r="BT70" s="470"/>
      <c r="BU70" s="470"/>
      <c r="BV70" s="470"/>
      <c r="BW70" s="470"/>
      <c r="BX70" s="470"/>
      <c r="BY70" s="470"/>
      <c r="BZ70" s="470"/>
      <c r="CA70" s="470"/>
      <c r="CB70" s="470"/>
      <c r="CC70" s="470"/>
      <c r="CD70" s="470"/>
      <c r="CE70" s="470"/>
      <c r="CF70" s="470"/>
      <c r="CG70" s="470"/>
      <c r="CH70" s="470"/>
      <c r="CI70" s="470"/>
      <c r="CJ70" s="470"/>
      <c r="CK70" s="470"/>
      <c r="CL70" s="470"/>
      <c r="CM70" s="470"/>
      <c r="CN70" s="470"/>
      <c r="CO70" s="470"/>
      <c r="CP70" s="470"/>
      <c r="CQ70" s="470"/>
      <c r="CR70" s="470"/>
      <c r="CS70" s="471"/>
    </row>
    <row r="71" spans="1:97" s="470" customFormat="1" ht="21" customHeight="1" x14ac:dyDescent="0.2">
      <c r="A71" s="456" t="s">
        <v>2964</v>
      </c>
      <c r="B71" s="457">
        <v>13</v>
      </c>
      <c r="C71" s="458" t="s">
        <v>3116</v>
      </c>
      <c r="D71" s="463">
        <v>80</v>
      </c>
      <c r="E71" s="460">
        <v>1</v>
      </c>
      <c r="F71" s="475" t="s">
        <v>3162</v>
      </c>
      <c r="G71" s="462">
        <v>3</v>
      </c>
      <c r="H71" s="462"/>
      <c r="I71" s="469">
        <v>0</v>
      </c>
      <c r="J71" s="469"/>
      <c r="K71" s="469"/>
      <c r="L71" s="469"/>
      <c r="M71" s="469"/>
      <c r="N71" s="469"/>
      <c r="O71" s="469">
        <v>45</v>
      </c>
      <c r="P71" s="469"/>
      <c r="Q71" s="469"/>
      <c r="R71" s="469"/>
      <c r="S71" s="469"/>
      <c r="T71" s="494"/>
      <c r="U71" s="469"/>
      <c r="V71" s="469"/>
      <c r="W71" s="469"/>
      <c r="X71" s="469"/>
      <c r="Y71" s="469"/>
      <c r="Z71" s="482"/>
      <c r="AA71" s="482"/>
      <c r="AB71" s="482"/>
      <c r="AC71" s="482"/>
      <c r="AD71" s="458"/>
      <c r="AE71" s="458"/>
    </row>
    <row r="72" spans="1:97" s="470" customFormat="1" ht="21" customHeight="1" x14ac:dyDescent="0.2">
      <c r="A72" s="456" t="s">
        <v>2964</v>
      </c>
      <c r="B72" s="457">
        <v>13</v>
      </c>
      <c r="C72" s="458" t="s">
        <v>3163</v>
      </c>
      <c r="D72" s="463">
        <v>80</v>
      </c>
      <c r="E72" s="460">
        <v>1</v>
      </c>
      <c r="F72" s="475" t="s">
        <v>3164</v>
      </c>
      <c r="G72" s="462">
        <v>3</v>
      </c>
      <c r="H72" s="462"/>
      <c r="I72" s="469"/>
      <c r="J72" s="469"/>
      <c r="K72" s="469"/>
      <c r="L72" s="469"/>
      <c r="M72" s="469"/>
      <c r="N72" s="469"/>
      <c r="O72" s="469"/>
      <c r="P72" s="469">
        <v>30</v>
      </c>
      <c r="Q72" s="469"/>
      <c r="R72" s="469"/>
      <c r="S72" s="469"/>
      <c r="T72" s="494"/>
      <c r="U72" s="469"/>
      <c r="V72" s="469"/>
      <c r="W72" s="469"/>
      <c r="X72" s="469"/>
      <c r="Y72" s="469"/>
      <c r="Z72" s="482"/>
      <c r="AA72" s="482"/>
      <c r="AB72" s="482"/>
      <c r="AC72" s="482"/>
      <c r="AD72" s="458"/>
      <c r="AE72" s="458"/>
    </row>
    <row r="73" spans="1:97" s="470" customFormat="1" ht="21" customHeight="1" x14ac:dyDescent="0.2">
      <c r="A73" s="456" t="s">
        <v>2964</v>
      </c>
      <c r="B73" s="457">
        <v>13</v>
      </c>
      <c r="C73" s="458" t="s">
        <v>3163</v>
      </c>
      <c r="D73" s="463">
        <v>80</v>
      </c>
      <c r="E73" s="460">
        <v>1</v>
      </c>
      <c r="F73" s="475" t="s">
        <v>3165</v>
      </c>
      <c r="G73" s="462">
        <v>3</v>
      </c>
      <c r="H73" s="462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94"/>
      <c r="U73" s="469"/>
      <c r="V73" s="469"/>
      <c r="W73" s="469"/>
      <c r="X73" s="469"/>
      <c r="Y73" s="469"/>
      <c r="Z73" s="482"/>
      <c r="AA73" s="482"/>
      <c r="AB73" s="469">
        <v>45</v>
      </c>
      <c r="AC73" s="482"/>
      <c r="AD73" s="458"/>
      <c r="AE73" s="458"/>
    </row>
    <row r="74" spans="1:97" s="458" customFormat="1" ht="21" customHeight="1" x14ac:dyDescent="0.2">
      <c r="A74" s="456" t="s">
        <v>2964</v>
      </c>
      <c r="B74" s="457">
        <v>13</v>
      </c>
      <c r="C74" s="458" t="s">
        <v>3163</v>
      </c>
      <c r="D74" s="463">
        <v>80</v>
      </c>
      <c r="E74" s="460">
        <v>1</v>
      </c>
      <c r="F74" s="475" t="s">
        <v>3166</v>
      </c>
      <c r="G74" s="462">
        <v>3</v>
      </c>
      <c r="H74" s="462"/>
      <c r="I74" s="469"/>
      <c r="J74" s="469"/>
      <c r="K74" s="469"/>
      <c r="L74" s="469"/>
      <c r="M74" s="469"/>
      <c r="N74" s="469"/>
      <c r="O74" s="469"/>
      <c r="P74" s="469"/>
      <c r="Q74" s="469">
        <v>45</v>
      </c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  <c r="BF74" s="470"/>
      <c r="BG74" s="470"/>
      <c r="BH74" s="470"/>
      <c r="BI74" s="470"/>
      <c r="BJ74" s="470"/>
      <c r="BK74" s="470"/>
      <c r="BL74" s="470"/>
      <c r="BM74" s="470"/>
      <c r="BN74" s="470"/>
      <c r="BO74" s="470"/>
      <c r="BP74" s="47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0"/>
      <c r="CA74" s="470"/>
      <c r="CB74" s="470"/>
      <c r="CC74" s="470"/>
      <c r="CD74" s="470"/>
      <c r="CE74" s="470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  <c r="CR74" s="470"/>
      <c r="CS74" s="471"/>
    </row>
    <row r="75" spans="1:97" s="464" customFormat="1" ht="21" customHeight="1" x14ac:dyDescent="0.2">
      <c r="A75" s="456" t="s">
        <v>3167</v>
      </c>
      <c r="B75" s="457">
        <v>18</v>
      </c>
      <c r="C75" s="458" t="s">
        <v>3114</v>
      </c>
      <c r="D75" s="465">
        <v>72</v>
      </c>
      <c r="E75" s="460">
        <v>1</v>
      </c>
      <c r="F75" s="473" t="s">
        <v>3118</v>
      </c>
      <c r="G75" s="462">
        <v>2</v>
      </c>
      <c r="H75" s="478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>
        <v>30</v>
      </c>
      <c r="U75" s="469"/>
      <c r="V75" s="469"/>
      <c r="W75" s="469"/>
      <c r="X75" s="469"/>
      <c r="Y75" s="469"/>
      <c r="Z75" s="469"/>
      <c r="AA75" s="469"/>
      <c r="AB75" s="469"/>
      <c r="AC75" s="469"/>
      <c r="AD75" s="458"/>
      <c r="AE75" s="458"/>
    </row>
    <row r="76" spans="1:97" s="464" customFormat="1" ht="21" customHeight="1" x14ac:dyDescent="0.2">
      <c r="A76" s="456" t="s">
        <v>3167</v>
      </c>
      <c r="B76" s="457">
        <v>18</v>
      </c>
      <c r="C76" s="458" t="s">
        <v>3115</v>
      </c>
      <c r="D76" s="465">
        <v>55</v>
      </c>
      <c r="E76" s="460">
        <v>1</v>
      </c>
      <c r="F76" s="473" t="s">
        <v>3118</v>
      </c>
      <c r="G76" s="462">
        <v>2</v>
      </c>
      <c r="H76" s="478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>
        <v>30</v>
      </c>
      <c r="W76" s="469"/>
      <c r="X76" s="469"/>
      <c r="Y76" s="469"/>
      <c r="Z76" s="469"/>
      <c r="AA76" s="469"/>
      <c r="AB76" s="469"/>
      <c r="AC76" s="469"/>
      <c r="AD76" s="458"/>
      <c r="AE76" s="458"/>
    </row>
    <row r="77" spans="1:97" s="464" customFormat="1" ht="21" customHeight="1" x14ac:dyDescent="0.2">
      <c r="A77" s="456" t="s">
        <v>3167</v>
      </c>
      <c r="B77" s="457">
        <v>18</v>
      </c>
      <c r="C77" s="458" t="s">
        <v>3168</v>
      </c>
      <c r="D77" s="465">
        <v>72</v>
      </c>
      <c r="E77" s="460">
        <v>3</v>
      </c>
      <c r="F77" s="473" t="s">
        <v>3149</v>
      </c>
      <c r="G77" s="462"/>
      <c r="H77" s="478">
        <v>3</v>
      </c>
      <c r="I77" s="469"/>
      <c r="J77" s="469"/>
      <c r="K77" s="469">
        <v>45</v>
      </c>
      <c r="L77" s="469"/>
      <c r="M77" s="469">
        <v>45</v>
      </c>
      <c r="N77" s="469"/>
      <c r="O77" s="469"/>
      <c r="P77" s="469"/>
      <c r="Q77" s="469"/>
      <c r="R77" s="469"/>
      <c r="S77" s="469"/>
      <c r="T77" s="469"/>
      <c r="U77" s="469"/>
      <c r="V77" s="469"/>
      <c r="W77" s="469">
        <v>45</v>
      </c>
      <c r="X77" s="469"/>
      <c r="Y77" s="469"/>
      <c r="Z77" s="469"/>
      <c r="AA77" s="469"/>
      <c r="AB77" s="469"/>
      <c r="AC77" s="469"/>
      <c r="AD77" s="463">
        <v>9</v>
      </c>
      <c r="AE77" s="463">
        <v>6</v>
      </c>
    </row>
    <row r="78" spans="1:97" s="464" customFormat="1" ht="21" customHeight="1" x14ac:dyDescent="0.2">
      <c r="A78" s="456" t="s">
        <v>3167</v>
      </c>
      <c r="B78" s="457">
        <v>18</v>
      </c>
      <c r="C78" s="458" t="s">
        <v>3169</v>
      </c>
      <c r="D78" s="465">
        <v>55</v>
      </c>
      <c r="E78" s="460">
        <v>3</v>
      </c>
      <c r="F78" s="473" t="s">
        <v>3149</v>
      </c>
      <c r="G78" s="462"/>
      <c r="H78" s="478">
        <v>3</v>
      </c>
      <c r="I78" s="469"/>
      <c r="J78" s="469"/>
      <c r="K78" s="469"/>
      <c r="L78" s="469">
        <v>45</v>
      </c>
      <c r="M78" s="469">
        <v>45</v>
      </c>
      <c r="N78" s="469"/>
      <c r="O78" s="469"/>
      <c r="P78" s="469"/>
      <c r="Q78" s="469"/>
      <c r="R78" s="469"/>
      <c r="S78" s="469"/>
      <c r="T78" s="469"/>
      <c r="U78" s="469"/>
      <c r="V78" s="469"/>
      <c r="W78" s="469">
        <v>45</v>
      </c>
      <c r="X78" s="469"/>
      <c r="Y78" s="469"/>
      <c r="Z78" s="469"/>
      <c r="AA78" s="469"/>
      <c r="AB78" s="469"/>
      <c r="AC78" s="469"/>
      <c r="AD78" s="463">
        <v>9</v>
      </c>
      <c r="AE78" s="463">
        <v>6</v>
      </c>
    </row>
    <row r="79" spans="1:97" s="464" customFormat="1" ht="21" customHeight="1" x14ac:dyDescent="0.2">
      <c r="A79" s="456" t="s">
        <v>3167</v>
      </c>
      <c r="B79" s="457">
        <v>18</v>
      </c>
      <c r="C79" s="458" t="s">
        <v>3114</v>
      </c>
      <c r="D79" s="465">
        <v>72</v>
      </c>
      <c r="E79" s="460"/>
      <c r="F79" s="473" t="s">
        <v>3137</v>
      </c>
      <c r="G79" s="462">
        <v>2</v>
      </c>
      <c r="H79" s="478"/>
      <c r="I79" s="469">
        <v>30</v>
      </c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  <c r="AC79" s="469"/>
      <c r="AD79" s="458"/>
      <c r="AE79" s="458"/>
    </row>
    <row r="80" spans="1:97" s="464" customFormat="1" ht="21" customHeight="1" x14ac:dyDescent="0.2">
      <c r="A80" s="456" t="s">
        <v>3167</v>
      </c>
      <c r="B80" s="457">
        <v>18</v>
      </c>
      <c r="C80" s="458" t="s">
        <v>3115</v>
      </c>
      <c r="D80" s="465">
        <v>55</v>
      </c>
      <c r="E80" s="460"/>
      <c r="F80" s="473" t="s">
        <v>3137</v>
      </c>
      <c r="G80" s="462">
        <v>2</v>
      </c>
      <c r="H80" s="478"/>
      <c r="I80" s="469"/>
      <c r="J80" s="469">
        <v>30</v>
      </c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58"/>
      <c r="AE80" s="458"/>
    </row>
    <row r="81" spans="1:31" s="464" customFormat="1" ht="21" customHeight="1" x14ac:dyDescent="0.2">
      <c r="A81" s="456" t="s">
        <v>3167</v>
      </c>
      <c r="B81" s="457">
        <v>18</v>
      </c>
      <c r="C81" s="458" t="s">
        <v>3148</v>
      </c>
      <c r="D81" s="465">
        <v>72</v>
      </c>
      <c r="E81" s="460">
        <v>3</v>
      </c>
      <c r="F81" s="473" t="s">
        <v>3170</v>
      </c>
      <c r="G81" s="462"/>
      <c r="H81" s="478">
        <v>3</v>
      </c>
      <c r="I81" s="469"/>
      <c r="J81" s="469"/>
      <c r="K81" s="469">
        <v>45</v>
      </c>
      <c r="L81" s="469">
        <v>0</v>
      </c>
      <c r="M81" s="477">
        <v>90</v>
      </c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3">
        <v>9</v>
      </c>
      <c r="AE81" s="463">
        <v>6</v>
      </c>
    </row>
    <row r="82" spans="1:31" s="464" customFormat="1" ht="21" customHeight="1" x14ac:dyDescent="0.2">
      <c r="A82" s="456" t="s">
        <v>3167</v>
      </c>
      <c r="B82" s="457">
        <v>18</v>
      </c>
      <c r="C82" s="458" t="s">
        <v>3150</v>
      </c>
      <c r="D82" s="465">
        <v>55</v>
      </c>
      <c r="E82" s="460">
        <v>3</v>
      </c>
      <c r="F82" s="473" t="s">
        <v>3170</v>
      </c>
      <c r="G82" s="462"/>
      <c r="H82" s="478">
        <v>3</v>
      </c>
      <c r="I82" s="469"/>
      <c r="J82" s="469"/>
      <c r="K82" s="469">
        <v>45</v>
      </c>
      <c r="L82" s="469"/>
      <c r="M82" s="469">
        <v>45</v>
      </c>
      <c r="N82" s="469">
        <v>45</v>
      </c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3">
        <v>9</v>
      </c>
      <c r="AE82" s="463">
        <v>6</v>
      </c>
    </row>
    <row r="83" spans="1:31" s="464" customFormat="1" ht="21" customHeight="1" x14ac:dyDescent="0.2">
      <c r="A83" s="456" t="s">
        <v>3167</v>
      </c>
      <c r="B83" s="457">
        <v>18</v>
      </c>
      <c r="C83" s="458" t="s">
        <v>3126</v>
      </c>
      <c r="D83" s="465">
        <v>72</v>
      </c>
      <c r="E83" s="460">
        <v>2</v>
      </c>
      <c r="F83" s="473" t="s">
        <v>3139</v>
      </c>
      <c r="G83" s="462"/>
      <c r="H83" s="478">
        <v>3</v>
      </c>
      <c r="I83" s="469"/>
      <c r="J83" s="469"/>
      <c r="K83" s="469"/>
      <c r="L83" s="469"/>
      <c r="M83" s="469"/>
      <c r="N83" s="469"/>
      <c r="O83" s="469"/>
      <c r="P83" s="469">
        <v>45</v>
      </c>
      <c r="Q83" s="469"/>
      <c r="R83" s="469"/>
      <c r="S83" s="469"/>
      <c r="T83" s="469">
        <v>45</v>
      </c>
      <c r="U83" s="469"/>
      <c r="V83" s="469"/>
      <c r="W83" s="469"/>
      <c r="X83" s="469"/>
      <c r="Y83" s="469"/>
      <c r="Z83" s="469"/>
      <c r="AA83" s="469"/>
      <c r="AB83" s="469"/>
      <c r="AC83" s="469"/>
      <c r="AD83" s="458"/>
      <c r="AE83" s="458"/>
    </row>
    <row r="84" spans="1:31" s="464" customFormat="1" ht="21" customHeight="1" x14ac:dyDescent="0.2">
      <c r="A84" s="456" t="s">
        <v>3167</v>
      </c>
      <c r="B84" s="457">
        <v>18</v>
      </c>
      <c r="C84" s="458" t="s">
        <v>3128</v>
      </c>
      <c r="D84" s="465">
        <v>55</v>
      </c>
      <c r="E84" s="460">
        <v>2</v>
      </c>
      <c r="F84" s="473" t="s">
        <v>3139</v>
      </c>
      <c r="G84" s="462"/>
      <c r="H84" s="478">
        <v>3</v>
      </c>
      <c r="I84" s="469"/>
      <c r="J84" s="469"/>
      <c r="K84" s="469"/>
      <c r="L84" s="469"/>
      <c r="M84" s="469"/>
      <c r="N84" s="469"/>
      <c r="O84" s="469"/>
      <c r="P84" s="469"/>
      <c r="Q84" s="469"/>
      <c r="R84" s="469">
        <v>45</v>
      </c>
      <c r="S84" s="469"/>
      <c r="T84" s="469">
        <v>45</v>
      </c>
      <c r="U84" s="469"/>
      <c r="V84" s="469"/>
      <c r="W84" s="469"/>
      <c r="X84" s="469"/>
      <c r="Y84" s="469"/>
      <c r="Z84" s="469"/>
      <c r="AA84" s="469"/>
      <c r="AB84" s="469"/>
      <c r="AC84" s="469"/>
      <c r="AD84" s="458"/>
      <c r="AE84" s="458"/>
    </row>
    <row r="85" spans="1:31" s="464" customFormat="1" ht="21" customHeight="1" x14ac:dyDescent="0.2">
      <c r="A85" s="456" t="s">
        <v>3167</v>
      </c>
      <c r="B85" s="457">
        <v>18</v>
      </c>
      <c r="C85" s="458" t="s">
        <v>3171</v>
      </c>
      <c r="D85" s="465">
        <v>72</v>
      </c>
      <c r="E85" s="460">
        <v>3</v>
      </c>
      <c r="F85" s="473" t="s">
        <v>3145</v>
      </c>
      <c r="G85" s="462"/>
      <c r="H85" s="478">
        <v>2</v>
      </c>
      <c r="I85" s="469"/>
      <c r="J85" s="469"/>
      <c r="K85" s="469"/>
      <c r="L85" s="469"/>
      <c r="M85" s="469"/>
      <c r="N85" s="469"/>
      <c r="O85" s="469"/>
      <c r="P85" s="469"/>
      <c r="Q85" s="469"/>
      <c r="R85" s="469">
        <v>30</v>
      </c>
      <c r="S85" s="469">
        <v>30</v>
      </c>
      <c r="T85" s="469"/>
      <c r="U85" s="469"/>
      <c r="V85" s="469"/>
      <c r="W85" s="477"/>
      <c r="X85" s="469"/>
      <c r="Y85" s="469">
        <v>30</v>
      </c>
      <c r="Z85" s="469"/>
      <c r="AA85" s="469"/>
      <c r="AB85" s="469"/>
      <c r="AC85" s="469"/>
      <c r="AD85" s="458"/>
      <c r="AE85" s="458"/>
    </row>
    <row r="86" spans="1:31" s="464" customFormat="1" ht="21" customHeight="1" x14ac:dyDescent="0.2">
      <c r="A86" s="456" t="s">
        <v>3167</v>
      </c>
      <c r="B86" s="457">
        <v>18</v>
      </c>
      <c r="C86" s="458" t="s">
        <v>3150</v>
      </c>
      <c r="D86" s="465">
        <v>55</v>
      </c>
      <c r="E86" s="460">
        <v>3</v>
      </c>
      <c r="F86" s="473" t="s">
        <v>3145</v>
      </c>
      <c r="G86" s="462"/>
      <c r="H86" s="478">
        <v>2</v>
      </c>
      <c r="I86" s="469"/>
      <c r="J86" s="469"/>
      <c r="K86" s="469"/>
      <c r="L86" s="469"/>
      <c r="M86" s="469"/>
      <c r="N86" s="469"/>
      <c r="O86" s="469"/>
      <c r="P86" s="469"/>
      <c r="Q86" s="469"/>
      <c r="R86" s="469">
        <v>30</v>
      </c>
      <c r="S86" s="469">
        <v>30</v>
      </c>
      <c r="T86" s="469"/>
      <c r="U86" s="469"/>
      <c r="V86" s="469"/>
      <c r="W86" s="469">
        <v>30</v>
      </c>
      <c r="X86" s="469"/>
      <c r="Y86" s="469"/>
      <c r="Z86" s="469"/>
      <c r="AA86" s="469"/>
      <c r="AB86" s="469"/>
      <c r="AC86" s="469"/>
      <c r="AD86" s="458"/>
      <c r="AE86" s="458"/>
    </row>
    <row r="87" spans="1:31" s="464" customFormat="1" ht="21" customHeight="1" x14ac:dyDescent="0.2">
      <c r="A87" s="456" t="s">
        <v>3167</v>
      </c>
      <c r="B87" s="457">
        <v>2017</v>
      </c>
      <c r="C87" s="458" t="s">
        <v>3114</v>
      </c>
      <c r="D87" s="463">
        <v>70</v>
      </c>
      <c r="E87" s="460">
        <v>1</v>
      </c>
      <c r="F87" s="475" t="s">
        <v>3134</v>
      </c>
      <c r="G87" s="462">
        <v>3</v>
      </c>
      <c r="H87" s="462"/>
      <c r="I87" s="469"/>
      <c r="J87" s="469">
        <v>45</v>
      </c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58"/>
      <c r="AE87" s="458"/>
    </row>
    <row r="88" spans="1:31" s="464" customFormat="1" ht="21" customHeight="1" x14ac:dyDescent="0.2">
      <c r="A88" s="456" t="s">
        <v>3167</v>
      </c>
      <c r="B88" s="457">
        <v>2017</v>
      </c>
      <c r="C88" s="458" t="s">
        <v>3115</v>
      </c>
      <c r="D88" s="463">
        <v>65</v>
      </c>
      <c r="E88" s="460">
        <v>1</v>
      </c>
      <c r="F88" s="475" t="s">
        <v>3134</v>
      </c>
      <c r="G88" s="462">
        <v>3</v>
      </c>
      <c r="H88" s="462"/>
      <c r="I88" s="469"/>
      <c r="J88" s="469"/>
      <c r="K88" s="469"/>
      <c r="L88" s="469"/>
      <c r="M88" s="477"/>
      <c r="N88" s="477"/>
      <c r="O88" s="477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>
        <v>45</v>
      </c>
      <c r="AB88" s="469"/>
      <c r="AC88" s="469"/>
      <c r="AD88" s="458"/>
      <c r="AE88" s="458"/>
    </row>
    <row r="89" spans="1:31" s="464" customFormat="1" ht="21" customHeight="1" x14ac:dyDescent="0.2">
      <c r="A89" s="456" t="s">
        <v>3167</v>
      </c>
      <c r="B89" s="457">
        <v>2017</v>
      </c>
      <c r="C89" s="458" t="s">
        <v>3148</v>
      </c>
      <c r="D89" s="463">
        <v>70</v>
      </c>
      <c r="E89" s="460">
        <v>4</v>
      </c>
      <c r="F89" s="475" t="s">
        <v>3161</v>
      </c>
      <c r="G89" s="462"/>
      <c r="H89" s="462">
        <v>3</v>
      </c>
      <c r="I89" s="469"/>
      <c r="J89" s="469"/>
      <c r="K89" s="469"/>
      <c r="L89" s="469"/>
      <c r="M89" s="477"/>
      <c r="N89" s="477"/>
      <c r="O89" s="477"/>
      <c r="P89" s="477">
        <v>45</v>
      </c>
      <c r="Q89" s="469"/>
      <c r="R89" s="469">
        <v>45</v>
      </c>
      <c r="S89" s="469"/>
      <c r="T89" s="469"/>
      <c r="U89" s="469"/>
      <c r="V89" s="469"/>
      <c r="W89" s="469"/>
      <c r="X89" s="469">
        <v>45</v>
      </c>
      <c r="Y89" s="469"/>
      <c r="Z89" s="469"/>
      <c r="AA89" s="469"/>
      <c r="AB89" s="469"/>
      <c r="AC89" s="469"/>
      <c r="AD89" s="463">
        <v>9</v>
      </c>
      <c r="AE89" s="463">
        <v>6</v>
      </c>
    </row>
    <row r="90" spans="1:31" s="464" customFormat="1" ht="21" customHeight="1" x14ac:dyDescent="0.2">
      <c r="A90" s="456" t="s">
        <v>3167</v>
      </c>
      <c r="B90" s="457">
        <v>2017</v>
      </c>
      <c r="C90" s="458" t="s">
        <v>3150</v>
      </c>
      <c r="D90" s="463">
        <v>65</v>
      </c>
      <c r="E90" s="460">
        <v>3</v>
      </c>
      <c r="F90" s="475" t="s">
        <v>3161</v>
      </c>
      <c r="G90" s="462"/>
      <c r="H90" s="462">
        <v>3</v>
      </c>
      <c r="I90" s="469"/>
      <c r="J90" s="469"/>
      <c r="K90" s="469"/>
      <c r="L90" s="469"/>
      <c r="M90" s="477"/>
      <c r="N90" s="477"/>
      <c r="O90" s="477"/>
      <c r="P90" s="469"/>
      <c r="Q90" s="469"/>
      <c r="R90" s="477">
        <v>45</v>
      </c>
      <c r="S90" s="469"/>
      <c r="T90" s="469"/>
      <c r="U90" s="469"/>
      <c r="V90" s="469"/>
      <c r="W90" s="469">
        <v>45</v>
      </c>
      <c r="X90" s="469">
        <v>45</v>
      </c>
      <c r="Y90" s="469"/>
      <c r="Z90" s="469"/>
      <c r="AA90" s="469"/>
      <c r="AB90" s="469"/>
      <c r="AC90" s="469"/>
      <c r="AD90" s="463">
        <v>9</v>
      </c>
      <c r="AE90" s="463">
        <v>6</v>
      </c>
    </row>
    <row r="91" spans="1:31" s="464" customFormat="1" ht="21" customHeight="1" x14ac:dyDescent="0.2">
      <c r="A91" s="456" t="s">
        <v>3167</v>
      </c>
      <c r="B91" s="457">
        <v>2018</v>
      </c>
      <c r="C91" s="458" t="s">
        <v>3172</v>
      </c>
      <c r="D91" s="463">
        <v>80</v>
      </c>
      <c r="E91" s="460">
        <v>1</v>
      </c>
      <c r="F91" s="479" t="s">
        <v>3164</v>
      </c>
      <c r="G91" s="462">
        <v>2</v>
      </c>
      <c r="H91" s="462"/>
      <c r="I91" s="469"/>
      <c r="J91" s="469"/>
      <c r="K91" s="469"/>
      <c r="L91" s="469"/>
      <c r="M91" s="477"/>
      <c r="N91" s="477"/>
      <c r="O91" s="477"/>
      <c r="P91" s="469">
        <v>60</v>
      </c>
      <c r="Q91" s="469"/>
      <c r="R91" s="469"/>
      <c r="S91" s="469"/>
      <c r="T91" s="469"/>
      <c r="U91" s="469"/>
      <c r="V91" s="469"/>
      <c r="W91" s="469"/>
      <c r="X91" s="469"/>
      <c r="Y91" s="469"/>
      <c r="Z91" s="469"/>
      <c r="AA91" s="469"/>
      <c r="AB91" s="469"/>
      <c r="AC91" s="469"/>
      <c r="AD91" s="458"/>
      <c r="AE91" s="458"/>
    </row>
    <row r="92" spans="1:31" s="464" customFormat="1" ht="21" customHeight="1" x14ac:dyDescent="0.2">
      <c r="A92" s="456" t="s">
        <v>3167</v>
      </c>
      <c r="B92" s="457">
        <v>2018</v>
      </c>
      <c r="C92" s="458" t="s">
        <v>3173</v>
      </c>
      <c r="D92" s="463">
        <v>80</v>
      </c>
      <c r="E92" s="460">
        <v>1</v>
      </c>
      <c r="F92" s="479" t="s">
        <v>3164</v>
      </c>
      <c r="G92" s="462">
        <v>2</v>
      </c>
      <c r="H92" s="462"/>
      <c r="I92" s="469"/>
      <c r="J92" s="469"/>
      <c r="K92" s="469"/>
      <c r="L92" s="469"/>
      <c r="M92" s="477"/>
      <c r="N92" s="477"/>
      <c r="O92" s="477"/>
      <c r="P92" s="469"/>
      <c r="Q92" s="469">
        <v>60</v>
      </c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  <c r="AC92" s="469"/>
      <c r="AD92" s="458"/>
      <c r="AE92" s="458"/>
    </row>
    <row r="93" spans="1:31" s="464" customFormat="1" ht="21" customHeight="1" x14ac:dyDescent="0.2">
      <c r="A93" s="456" t="s">
        <v>3167</v>
      </c>
      <c r="B93" s="457">
        <v>2018</v>
      </c>
      <c r="C93" s="458" t="s">
        <v>3172</v>
      </c>
      <c r="D93" s="463">
        <v>80</v>
      </c>
      <c r="E93" s="460">
        <v>1</v>
      </c>
      <c r="F93" s="479" t="s">
        <v>3165</v>
      </c>
      <c r="G93" s="462">
        <v>2</v>
      </c>
      <c r="H93" s="462"/>
      <c r="I93" s="469"/>
      <c r="J93" s="469"/>
      <c r="K93" s="469"/>
      <c r="L93" s="469"/>
      <c r="M93" s="477"/>
      <c r="N93" s="477"/>
      <c r="O93" s="477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69">
        <v>60</v>
      </c>
      <c r="AC93" s="469"/>
      <c r="AD93" s="458"/>
      <c r="AE93" s="458"/>
    </row>
    <row r="94" spans="1:31" s="464" customFormat="1" ht="21" customHeight="1" x14ac:dyDescent="0.2">
      <c r="A94" s="456" t="s">
        <v>3167</v>
      </c>
      <c r="B94" s="457">
        <v>2018</v>
      </c>
      <c r="C94" s="458" t="s">
        <v>3173</v>
      </c>
      <c r="D94" s="463">
        <v>80</v>
      </c>
      <c r="E94" s="460">
        <v>1</v>
      </c>
      <c r="F94" s="479" t="s">
        <v>3165</v>
      </c>
      <c r="G94" s="462">
        <v>2</v>
      </c>
      <c r="H94" s="462"/>
      <c r="I94" s="469"/>
      <c r="J94" s="469"/>
      <c r="K94" s="469"/>
      <c r="L94" s="469"/>
      <c r="M94" s="477"/>
      <c r="N94" s="477"/>
      <c r="O94" s="477"/>
      <c r="P94" s="469"/>
      <c r="Q94" s="469"/>
      <c r="R94" s="469"/>
      <c r="S94" s="469"/>
      <c r="T94" s="469"/>
      <c r="U94" s="469">
        <v>60</v>
      </c>
      <c r="V94" s="469"/>
      <c r="W94" s="469"/>
      <c r="X94" s="469"/>
      <c r="Y94" s="469"/>
      <c r="Z94" s="469"/>
      <c r="AA94" s="469"/>
      <c r="AB94" s="469"/>
      <c r="AC94" s="469"/>
      <c r="AD94" s="458"/>
      <c r="AE94" s="458"/>
    </row>
    <row r="95" spans="1:31" s="464" customFormat="1" ht="21" customHeight="1" x14ac:dyDescent="0.2">
      <c r="A95" s="456" t="s">
        <v>3167</v>
      </c>
      <c r="B95" s="457">
        <v>2018</v>
      </c>
      <c r="C95" s="458" t="s">
        <v>3172</v>
      </c>
      <c r="D95" s="463">
        <v>80</v>
      </c>
      <c r="E95" s="460">
        <v>1</v>
      </c>
      <c r="F95" s="479" t="s">
        <v>3174</v>
      </c>
      <c r="G95" s="462">
        <v>2</v>
      </c>
      <c r="H95" s="462"/>
      <c r="I95" s="469"/>
      <c r="J95" s="469"/>
      <c r="K95" s="469"/>
      <c r="L95" s="469"/>
      <c r="M95" s="477"/>
      <c r="N95" s="477"/>
      <c r="O95" s="477"/>
      <c r="P95" s="469"/>
      <c r="Q95" s="469"/>
      <c r="R95" s="469"/>
      <c r="S95" s="469"/>
      <c r="T95" s="469">
        <v>60</v>
      </c>
      <c r="U95" s="469"/>
      <c r="V95" s="469"/>
      <c r="W95" s="469"/>
      <c r="X95" s="469"/>
      <c r="Y95" s="469"/>
      <c r="Z95" s="469"/>
      <c r="AA95" s="469"/>
      <c r="AB95" s="469"/>
      <c r="AC95" s="469"/>
      <c r="AD95" s="458"/>
      <c r="AE95" s="458"/>
    </row>
    <row r="96" spans="1:31" s="464" customFormat="1" ht="21" customHeight="1" x14ac:dyDescent="0.2">
      <c r="A96" s="456" t="s">
        <v>3167</v>
      </c>
      <c r="B96" s="457">
        <v>2018</v>
      </c>
      <c r="C96" s="458" t="s">
        <v>3173</v>
      </c>
      <c r="D96" s="463">
        <v>80</v>
      </c>
      <c r="E96" s="460">
        <v>1</v>
      </c>
      <c r="F96" s="479" t="s">
        <v>3174</v>
      </c>
      <c r="G96" s="462">
        <v>2</v>
      </c>
      <c r="H96" s="462"/>
      <c r="I96" s="469"/>
      <c r="J96" s="469"/>
      <c r="K96" s="469"/>
      <c r="L96" s="469"/>
      <c r="M96" s="477"/>
      <c r="N96" s="477"/>
      <c r="O96" s="477"/>
      <c r="P96" s="469"/>
      <c r="Q96" s="469"/>
      <c r="R96" s="469"/>
      <c r="S96" s="469"/>
      <c r="T96" s="469"/>
      <c r="U96" s="469"/>
      <c r="V96" s="469">
        <v>60</v>
      </c>
      <c r="W96" s="469"/>
      <c r="X96" s="469"/>
      <c r="Y96" s="469"/>
      <c r="Z96" s="469"/>
      <c r="AA96" s="469"/>
      <c r="AB96" s="469"/>
      <c r="AC96" s="469"/>
      <c r="AD96" s="458"/>
      <c r="AE96" s="458"/>
    </row>
    <row r="97" spans="1:31" s="432" customFormat="1" ht="24.95" customHeight="1" x14ac:dyDescent="0.2">
      <c r="A97" s="480"/>
      <c r="B97" s="481"/>
      <c r="C97" s="482"/>
      <c r="D97" s="469"/>
      <c r="E97" s="483"/>
      <c r="F97" s="484" t="s">
        <v>3175</v>
      </c>
      <c r="G97" s="485"/>
      <c r="H97" s="485"/>
      <c r="I97" s="469">
        <f t="shared" ref="I97:N97" si="0">SUM(I6:I96)</f>
        <v>135</v>
      </c>
      <c r="J97" s="469">
        <f t="shared" si="0"/>
        <v>360</v>
      </c>
      <c r="K97" s="469">
        <f t="shared" si="0"/>
        <v>360</v>
      </c>
      <c r="L97" s="469">
        <f t="shared" si="0"/>
        <v>240</v>
      </c>
      <c r="M97" s="469">
        <f t="shared" si="0"/>
        <v>360</v>
      </c>
      <c r="N97" s="469">
        <f t="shared" si="0"/>
        <v>300</v>
      </c>
      <c r="O97" s="469">
        <v>210</v>
      </c>
      <c r="P97" s="469">
        <f t="shared" ref="P97:AC97" si="1">SUM(P6:P96)</f>
        <v>390</v>
      </c>
      <c r="Q97" s="469">
        <f t="shared" si="1"/>
        <v>315</v>
      </c>
      <c r="R97" s="469">
        <f t="shared" si="1"/>
        <v>360</v>
      </c>
      <c r="S97" s="469">
        <f t="shared" si="1"/>
        <v>375</v>
      </c>
      <c r="T97" s="469">
        <f t="shared" si="1"/>
        <v>270</v>
      </c>
      <c r="U97" s="469">
        <f t="shared" si="1"/>
        <v>315</v>
      </c>
      <c r="V97" s="469">
        <f t="shared" si="1"/>
        <v>285</v>
      </c>
      <c r="W97" s="469">
        <f t="shared" si="1"/>
        <v>390</v>
      </c>
      <c r="X97" s="469">
        <f t="shared" si="1"/>
        <v>210</v>
      </c>
      <c r="Y97" s="469">
        <f t="shared" si="1"/>
        <v>210</v>
      </c>
      <c r="Z97" s="469">
        <f t="shared" si="1"/>
        <v>45</v>
      </c>
      <c r="AA97" s="469">
        <f t="shared" si="1"/>
        <v>180</v>
      </c>
      <c r="AB97" s="469">
        <f t="shared" si="1"/>
        <v>225</v>
      </c>
      <c r="AC97" s="469">
        <f t="shared" si="1"/>
        <v>60</v>
      </c>
      <c r="AD97" s="482">
        <f>SUM(J97:AC97)</f>
        <v>5460</v>
      </c>
      <c r="AE97" s="482"/>
    </row>
    <row r="98" spans="1:31" x14ac:dyDescent="0.2">
      <c r="AD98" s="421"/>
      <c r="AE98" s="421"/>
    </row>
  </sheetData>
  <mergeCells count="4">
    <mergeCell ref="A1:Z1"/>
    <mergeCell ref="D4:D5"/>
    <mergeCell ref="E4:E5"/>
    <mergeCell ref="G4:H4"/>
  </mergeCells>
  <pageMargins left="0.3" right="0.2" top="0.5" bottom="0.5" header="0.3" footer="0.3"/>
  <pageSetup paperSize="9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9"/>
  <sheetViews>
    <sheetView zoomScaleNormal="100" workbookViewId="0">
      <pane xSplit="6" ySplit="4" topLeftCell="G5" activePane="bottomRight" state="frozen"/>
      <selection activeCell="N20" sqref="N20"/>
      <selection pane="topRight" activeCell="N20" sqref="N20"/>
      <selection pane="bottomLeft" activeCell="N20" sqref="N20"/>
      <selection pane="bottomRight" activeCell="R17" sqref="R17"/>
    </sheetView>
  </sheetViews>
  <sheetFormatPr defaultRowHeight="12.75" x14ac:dyDescent="0.2"/>
  <cols>
    <col min="1" max="1" width="4.85546875" style="420" customWidth="1"/>
    <col min="2" max="2" width="8.5703125" style="421" customWidth="1"/>
    <col min="3" max="3" width="6.140625" style="422" customWidth="1"/>
    <col min="4" max="4" width="4.28515625" style="420" customWidth="1"/>
    <col min="5" max="5" width="5" style="423" customWidth="1"/>
    <col min="6" max="6" width="29.140625" style="420" customWidth="1"/>
    <col min="7" max="7" width="5.28515625" style="420" customWidth="1"/>
    <col min="8" max="8" width="5.42578125" style="420" customWidth="1"/>
    <col min="9" max="9" width="4.85546875" style="420" customWidth="1"/>
    <col min="10" max="10" width="5.5703125" style="420" customWidth="1"/>
    <col min="11" max="11" width="6.42578125" style="424" customWidth="1"/>
    <col min="12" max="12" width="6.42578125" style="420" customWidth="1"/>
    <col min="13" max="14" width="7" style="420" customWidth="1"/>
    <col min="15" max="15" width="6.42578125" style="420" customWidth="1"/>
    <col min="16" max="16" width="12.5703125" style="422" customWidth="1"/>
    <col min="17" max="17" width="17.5703125" style="360" customWidth="1"/>
    <col min="18" max="18" width="15.5703125" style="421" customWidth="1"/>
    <col min="19" max="256" width="9.140625" style="420"/>
    <col min="257" max="257" width="4.85546875" style="420" customWidth="1"/>
    <col min="258" max="258" width="8.5703125" style="420" customWidth="1"/>
    <col min="259" max="259" width="6.140625" style="420" customWidth="1"/>
    <col min="260" max="260" width="4.28515625" style="420" customWidth="1"/>
    <col min="261" max="261" width="5" style="420" customWidth="1"/>
    <col min="262" max="262" width="29.140625" style="420" customWidth="1"/>
    <col min="263" max="263" width="5.28515625" style="420" customWidth="1"/>
    <col min="264" max="264" width="5.42578125" style="420" customWidth="1"/>
    <col min="265" max="265" width="4.85546875" style="420" customWidth="1"/>
    <col min="266" max="266" width="5.5703125" style="420" customWidth="1"/>
    <col min="267" max="268" width="6.42578125" style="420" customWidth="1"/>
    <col min="269" max="270" width="7" style="420" customWidth="1"/>
    <col min="271" max="271" width="6.42578125" style="420" customWidth="1"/>
    <col min="272" max="272" width="12.5703125" style="420" customWidth="1"/>
    <col min="273" max="273" width="17.5703125" style="420" customWidth="1"/>
    <col min="274" max="274" width="15.5703125" style="420" customWidth="1"/>
    <col min="275" max="512" width="9.140625" style="420"/>
    <col min="513" max="513" width="4.85546875" style="420" customWidth="1"/>
    <col min="514" max="514" width="8.5703125" style="420" customWidth="1"/>
    <col min="515" max="515" width="6.140625" style="420" customWidth="1"/>
    <col min="516" max="516" width="4.28515625" style="420" customWidth="1"/>
    <col min="517" max="517" width="5" style="420" customWidth="1"/>
    <col min="518" max="518" width="29.140625" style="420" customWidth="1"/>
    <col min="519" max="519" width="5.28515625" style="420" customWidth="1"/>
    <col min="520" max="520" width="5.42578125" style="420" customWidth="1"/>
    <col min="521" max="521" width="4.85546875" style="420" customWidth="1"/>
    <col min="522" max="522" width="5.5703125" style="420" customWidth="1"/>
    <col min="523" max="524" width="6.42578125" style="420" customWidth="1"/>
    <col min="525" max="526" width="7" style="420" customWidth="1"/>
    <col min="527" max="527" width="6.42578125" style="420" customWidth="1"/>
    <col min="528" max="528" width="12.5703125" style="420" customWidth="1"/>
    <col min="529" max="529" width="17.5703125" style="420" customWidth="1"/>
    <col min="530" max="530" width="15.5703125" style="420" customWidth="1"/>
    <col min="531" max="768" width="9.140625" style="420"/>
    <col min="769" max="769" width="4.85546875" style="420" customWidth="1"/>
    <col min="770" max="770" width="8.5703125" style="420" customWidth="1"/>
    <col min="771" max="771" width="6.140625" style="420" customWidth="1"/>
    <col min="772" max="772" width="4.28515625" style="420" customWidth="1"/>
    <col min="773" max="773" width="5" style="420" customWidth="1"/>
    <col min="774" max="774" width="29.140625" style="420" customWidth="1"/>
    <col min="775" max="775" width="5.28515625" style="420" customWidth="1"/>
    <col min="776" max="776" width="5.42578125" style="420" customWidth="1"/>
    <col min="777" max="777" width="4.85546875" style="420" customWidth="1"/>
    <col min="778" max="778" width="5.5703125" style="420" customWidth="1"/>
    <col min="779" max="780" width="6.42578125" style="420" customWidth="1"/>
    <col min="781" max="782" width="7" style="420" customWidth="1"/>
    <col min="783" max="783" width="6.42578125" style="420" customWidth="1"/>
    <col min="784" max="784" width="12.5703125" style="420" customWidth="1"/>
    <col min="785" max="785" width="17.5703125" style="420" customWidth="1"/>
    <col min="786" max="786" width="15.5703125" style="420" customWidth="1"/>
    <col min="787" max="1024" width="9.140625" style="420"/>
    <col min="1025" max="1025" width="4.85546875" style="420" customWidth="1"/>
    <col min="1026" max="1026" width="8.5703125" style="420" customWidth="1"/>
    <col min="1027" max="1027" width="6.140625" style="420" customWidth="1"/>
    <col min="1028" max="1028" width="4.28515625" style="420" customWidth="1"/>
    <col min="1029" max="1029" width="5" style="420" customWidth="1"/>
    <col min="1030" max="1030" width="29.140625" style="420" customWidth="1"/>
    <col min="1031" max="1031" width="5.28515625" style="420" customWidth="1"/>
    <col min="1032" max="1032" width="5.42578125" style="420" customWidth="1"/>
    <col min="1033" max="1033" width="4.85546875" style="420" customWidth="1"/>
    <col min="1034" max="1034" width="5.5703125" style="420" customWidth="1"/>
    <col min="1035" max="1036" width="6.42578125" style="420" customWidth="1"/>
    <col min="1037" max="1038" width="7" style="420" customWidth="1"/>
    <col min="1039" max="1039" width="6.42578125" style="420" customWidth="1"/>
    <col min="1040" max="1040" width="12.5703125" style="420" customWidth="1"/>
    <col min="1041" max="1041" width="17.5703125" style="420" customWidth="1"/>
    <col min="1042" max="1042" width="15.5703125" style="420" customWidth="1"/>
    <col min="1043" max="1280" width="9.140625" style="420"/>
    <col min="1281" max="1281" width="4.85546875" style="420" customWidth="1"/>
    <col min="1282" max="1282" width="8.5703125" style="420" customWidth="1"/>
    <col min="1283" max="1283" width="6.140625" style="420" customWidth="1"/>
    <col min="1284" max="1284" width="4.28515625" style="420" customWidth="1"/>
    <col min="1285" max="1285" width="5" style="420" customWidth="1"/>
    <col min="1286" max="1286" width="29.140625" style="420" customWidth="1"/>
    <col min="1287" max="1287" width="5.28515625" style="420" customWidth="1"/>
    <col min="1288" max="1288" width="5.42578125" style="420" customWidth="1"/>
    <col min="1289" max="1289" width="4.85546875" style="420" customWidth="1"/>
    <col min="1290" max="1290" width="5.5703125" style="420" customWidth="1"/>
    <col min="1291" max="1292" width="6.42578125" style="420" customWidth="1"/>
    <col min="1293" max="1294" width="7" style="420" customWidth="1"/>
    <col min="1295" max="1295" width="6.42578125" style="420" customWidth="1"/>
    <col min="1296" max="1296" width="12.5703125" style="420" customWidth="1"/>
    <col min="1297" max="1297" width="17.5703125" style="420" customWidth="1"/>
    <col min="1298" max="1298" width="15.5703125" style="420" customWidth="1"/>
    <col min="1299" max="1536" width="9.140625" style="420"/>
    <col min="1537" max="1537" width="4.85546875" style="420" customWidth="1"/>
    <col min="1538" max="1538" width="8.5703125" style="420" customWidth="1"/>
    <col min="1539" max="1539" width="6.140625" style="420" customWidth="1"/>
    <col min="1540" max="1540" width="4.28515625" style="420" customWidth="1"/>
    <col min="1541" max="1541" width="5" style="420" customWidth="1"/>
    <col min="1542" max="1542" width="29.140625" style="420" customWidth="1"/>
    <col min="1543" max="1543" width="5.28515625" style="420" customWidth="1"/>
    <col min="1544" max="1544" width="5.42578125" style="420" customWidth="1"/>
    <col min="1545" max="1545" width="4.85546875" style="420" customWidth="1"/>
    <col min="1546" max="1546" width="5.5703125" style="420" customWidth="1"/>
    <col min="1547" max="1548" width="6.42578125" style="420" customWidth="1"/>
    <col min="1549" max="1550" width="7" style="420" customWidth="1"/>
    <col min="1551" max="1551" width="6.42578125" style="420" customWidth="1"/>
    <col min="1552" max="1552" width="12.5703125" style="420" customWidth="1"/>
    <col min="1553" max="1553" width="17.5703125" style="420" customWidth="1"/>
    <col min="1554" max="1554" width="15.5703125" style="420" customWidth="1"/>
    <col min="1555" max="1792" width="9.140625" style="420"/>
    <col min="1793" max="1793" width="4.85546875" style="420" customWidth="1"/>
    <col min="1794" max="1794" width="8.5703125" style="420" customWidth="1"/>
    <col min="1795" max="1795" width="6.140625" style="420" customWidth="1"/>
    <col min="1796" max="1796" width="4.28515625" style="420" customWidth="1"/>
    <col min="1797" max="1797" width="5" style="420" customWidth="1"/>
    <col min="1798" max="1798" width="29.140625" style="420" customWidth="1"/>
    <col min="1799" max="1799" width="5.28515625" style="420" customWidth="1"/>
    <col min="1800" max="1800" width="5.42578125" style="420" customWidth="1"/>
    <col min="1801" max="1801" width="4.85546875" style="420" customWidth="1"/>
    <col min="1802" max="1802" width="5.5703125" style="420" customWidth="1"/>
    <col min="1803" max="1804" width="6.42578125" style="420" customWidth="1"/>
    <col min="1805" max="1806" width="7" style="420" customWidth="1"/>
    <col min="1807" max="1807" width="6.42578125" style="420" customWidth="1"/>
    <col min="1808" max="1808" width="12.5703125" style="420" customWidth="1"/>
    <col min="1809" max="1809" width="17.5703125" style="420" customWidth="1"/>
    <col min="1810" max="1810" width="15.5703125" style="420" customWidth="1"/>
    <col min="1811" max="2048" width="9.140625" style="420"/>
    <col min="2049" max="2049" width="4.85546875" style="420" customWidth="1"/>
    <col min="2050" max="2050" width="8.5703125" style="420" customWidth="1"/>
    <col min="2051" max="2051" width="6.140625" style="420" customWidth="1"/>
    <col min="2052" max="2052" width="4.28515625" style="420" customWidth="1"/>
    <col min="2053" max="2053" width="5" style="420" customWidth="1"/>
    <col min="2054" max="2054" width="29.140625" style="420" customWidth="1"/>
    <col min="2055" max="2055" width="5.28515625" style="420" customWidth="1"/>
    <col min="2056" max="2056" width="5.42578125" style="420" customWidth="1"/>
    <col min="2057" max="2057" width="4.85546875" style="420" customWidth="1"/>
    <col min="2058" max="2058" width="5.5703125" style="420" customWidth="1"/>
    <col min="2059" max="2060" width="6.42578125" style="420" customWidth="1"/>
    <col min="2061" max="2062" width="7" style="420" customWidth="1"/>
    <col min="2063" max="2063" width="6.42578125" style="420" customWidth="1"/>
    <col min="2064" max="2064" width="12.5703125" style="420" customWidth="1"/>
    <col min="2065" max="2065" width="17.5703125" style="420" customWidth="1"/>
    <col min="2066" max="2066" width="15.5703125" style="420" customWidth="1"/>
    <col min="2067" max="2304" width="9.140625" style="420"/>
    <col min="2305" max="2305" width="4.85546875" style="420" customWidth="1"/>
    <col min="2306" max="2306" width="8.5703125" style="420" customWidth="1"/>
    <col min="2307" max="2307" width="6.140625" style="420" customWidth="1"/>
    <col min="2308" max="2308" width="4.28515625" style="420" customWidth="1"/>
    <col min="2309" max="2309" width="5" style="420" customWidth="1"/>
    <col min="2310" max="2310" width="29.140625" style="420" customWidth="1"/>
    <col min="2311" max="2311" width="5.28515625" style="420" customWidth="1"/>
    <col min="2312" max="2312" width="5.42578125" style="420" customWidth="1"/>
    <col min="2313" max="2313" width="4.85546875" style="420" customWidth="1"/>
    <col min="2314" max="2314" width="5.5703125" style="420" customWidth="1"/>
    <col min="2315" max="2316" width="6.42578125" style="420" customWidth="1"/>
    <col min="2317" max="2318" width="7" style="420" customWidth="1"/>
    <col min="2319" max="2319" width="6.42578125" style="420" customWidth="1"/>
    <col min="2320" max="2320" width="12.5703125" style="420" customWidth="1"/>
    <col min="2321" max="2321" width="17.5703125" style="420" customWidth="1"/>
    <col min="2322" max="2322" width="15.5703125" style="420" customWidth="1"/>
    <col min="2323" max="2560" width="9.140625" style="420"/>
    <col min="2561" max="2561" width="4.85546875" style="420" customWidth="1"/>
    <col min="2562" max="2562" width="8.5703125" style="420" customWidth="1"/>
    <col min="2563" max="2563" width="6.140625" style="420" customWidth="1"/>
    <col min="2564" max="2564" width="4.28515625" style="420" customWidth="1"/>
    <col min="2565" max="2565" width="5" style="420" customWidth="1"/>
    <col min="2566" max="2566" width="29.140625" style="420" customWidth="1"/>
    <col min="2567" max="2567" width="5.28515625" style="420" customWidth="1"/>
    <col min="2568" max="2568" width="5.42578125" style="420" customWidth="1"/>
    <col min="2569" max="2569" width="4.85546875" style="420" customWidth="1"/>
    <col min="2570" max="2570" width="5.5703125" style="420" customWidth="1"/>
    <col min="2571" max="2572" width="6.42578125" style="420" customWidth="1"/>
    <col min="2573" max="2574" width="7" style="420" customWidth="1"/>
    <col min="2575" max="2575" width="6.42578125" style="420" customWidth="1"/>
    <col min="2576" max="2576" width="12.5703125" style="420" customWidth="1"/>
    <col min="2577" max="2577" width="17.5703125" style="420" customWidth="1"/>
    <col min="2578" max="2578" width="15.5703125" style="420" customWidth="1"/>
    <col min="2579" max="2816" width="9.140625" style="420"/>
    <col min="2817" max="2817" width="4.85546875" style="420" customWidth="1"/>
    <col min="2818" max="2818" width="8.5703125" style="420" customWidth="1"/>
    <col min="2819" max="2819" width="6.140625" style="420" customWidth="1"/>
    <col min="2820" max="2820" width="4.28515625" style="420" customWidth="1"/>
    <col min="2821" max="2821" width="5" style="420" customWidth="1"/>
    <col min="2822" max="2822" width="29.140625" style="420" customWidth="1"/>
    <col min="2823" max="2823" width="5.28515625" style="420" customWidth="1"/>
    <col min="2824" max="2824" width="5.42578125" style="420" customWidth="1"/>
    <col min="2825" max="2825" width="4.85546875" style="420" customWidth="1"/>
    <col min="2826" max="2826" width="5.5703125" style="420" customWidth="1"/>
    <col min="2827" max="2828" width="6.42578125" style="420" customWidth="1"/>
    <col min="2829" max="2830" width="7" style="420" customWidth="1"/>
    <col min="2831" max="2831" width="6.42578125" style="420" customWidth="1"/>
    <col min="2832" max="2832" width="12.5703125" style="420" customWidth="1"/>
    <col min="2833" max="2833" width="17.5703125" style="420" customWidth="1"/>
    <col min="2834" max="2834" width="15.5703125" style="420" customWidth="1"/>
    <col min="2835" max="3072" width="9.140625" style="420"/>
    <col min="3073" max="3073" width="4.85546875" style="420" customWidth="1"/>
    <col min="3074" max="3074" width="8.5703125" style="420" customWidth="1"/>
    <col min="3075" max="3075" width="6.140625" style="420" customWidth="1"/>
    <col min="3076" max="3076" width="4.28515625" style="420" customWidth="1"/>
    <col min="3077" max="3077" width="5" style="420" customWidth="1"/>
    <col min="3078" max="3078" width="29.140625" style="420" customWidth="1"/>
    <col min="3079" max="3079" width="5.28515625" style="420" customWidth="1"/>
    <col min="3080" max="3080" width="5.42578125" style="420" customWidth="1"/>
    <col min="3081" max="3081" width="4.85546875" style="420" customWidth="1"/>
    <col min="3082" max="3082" width="5.5703125" style="420" customWidth="1"/>
    <col min="3083" max="3084" width="6.42578125" style="420" customWidth="1"/>
    <col min="3085" max="3086" width="7" style="420" customWidth="1"/>
    <col min="3087" max="3087" width="6.42578125" style="420" customWidth="1"/>
    <col min="3088" max="3088" width="12.5703125" style="420" customWidth="1"/>
    <col min="3089" max="3089" width="17.5703125" style="420" customWidth="1"/>
    <col min="3090" max="3090" width="15.5703125" style="420" customWidth="1"/>
    <col min="3091" max="3328" width="9.140625" style="420"/>
    <col min="3329" max="3329" width="4.85546875" style="420" customWidth="1"/>
    <col min="3330" max="3330" width="8.5703125" style="420" customWidth="1"/>
    <col min="3331" max="3331" width="6.140625" style="420" customWidth="1"/>
    <col min="3332" max="3332" width="4.28515625" style="420" customWidth="1"/>
    <col min="3333" max="3333" width="5" style="420" customWidth="1"/>
    <col min="3334" max="3334" width="29.140625" style="420" customWidth="1"/>
    <col min="3335" max="3335" width="5.28515625" style="420" customWidth="1"/>
    <col min="3336" max="3336" width="5.42578125" style="420" customWidth="1"/>
    <col min="3337" max="3337" width="4.85546875" style="420" customWidth="1"/>
    <col min="3338" max="3338" width="5.5703125" style="420" customWidth="1"/>
    <col min="3339" max="3340" width="6.42578125" style="420" customWidth="1"/>
    <col min="3341" max="3342" width="7" style="420" customWidth="1"/>
    <col min="3343" max="3343" width="6.42578125" style="420" customWidth="1"/>
    <col min="3344" max="3344" width="12.5703125" style="420" customWidth="1"/>
    <col min="3345" max="3345" width="17.5703125" style="420" customWidth="1"/>
    <col min="3346" max="3346" width="15.5703125" style="420" customWidth="1"/>
    <col min="3347" max="3584" width="9.140625" style="420"/>
    <col min="3585" max="3585" width="4.85546875" style="420" customWidth="1"/>
    <col min="3586" max="3586" width="8.5703125" style="420" customWidth="1"/>
    <col min="3587" max="3587" width="6.140625" style="420" customWidth="1"/>
    <col min="3588" max="3588" width="4.28515625" style="420" customWidth="1"/>
    <col min="3589" max="3589" width="5" style="420" customWidth="1"/>
    <col min="3590" max="3590" width="29.140625" style="420" customWidth="1"/>
    <col min="3591" max="3591" width="5.28515625" style="420" customWidth="1"/>
    <col min="3592" max="3592" width="5.42578125" style="420" customWidth="1"/>
    <col min="3593" max="3593" width="4.85546875" style="420" customWidth="1"/>
    <col min="3594" max="3594" width="5.5703125" style="420" customWidth="1"/>
    <col min="3595" max="3596" width="6.42578125" style="420" customWidth="1"/>
    <col min="3597" max="3598" width="7" style="420" customWidth="1"/>
    <col min="3599" max="3599" width="6.42578125" style="420" customWidth="1"/>
    <col min="3600" max="3600" width="12.5703125" style="420" customWidth="1"/>
    <col min="3601" max="3601" width="17.5703125" style="420" customWidth="1"/>
    <col min="3602" max="3602" width="15.5703125" style="420" customWidth="1"/>
    <col min="3603" max="3840" width="9.140625" style="420"/>
    <col min="3841" max="3841" width="4.85546875" style="420" customWidth="1"/>
    <col min="3842" max="3842" width="8.5703125" style="420" customWidth="1"/>
    <col min="3843" max="3843" width="6.140625" style="420" customWidth="1"/>
    <col min="3844" max="3844" width="4.28515625" style="420" customWidth="1"/>
    <col min="3845" max="3845" width="5" style="420" customWidth="1"/>
    <col min="3846" max="3846" width="29.140625" style="420" customWidth="1"/>
    <col min="3847" max="3847" width="5.28515625" style="420" customWidth="1"/>
    <col min="3848" max="3848" width="5.42578125" style="420" customWidth="1"/>
    <col min="3849" max="3849" width="4.85546875" style="420" customWidth="1"/>
    <col min="3850" max="3850" width="5.5703125" style="420" customWidth="1"/>
    <col min="3851" max="3852" width="6.42578125" style="420" customWidth="1"/>
    <col min="3853" max="3854" width="7" style="420" customWidth="1"/>
    <col min="3855" max="3855" width="6.42578125" style="420" customWidth="1"/>
    <col min="3856" max="3856" width="12.5703125" style="420" customWidth="1"/>
    <col min="3857" max="3857" width="17.5703125" style="420" customWidth="1"/>
    <col min="3858" max="3858" width="15.5703125" style="420" customWidth="1"/>
    <col min="3859" max="4096" width="9.140625" style="420"/>
    <col min="4097" max="4097" width="4.85546875" style="420" customWidth="1"/>
    <col min="4098" max="4098" width="8.5703125" style="420" customWidth="1"/>
    <col min="4099" max="4099" width="6.140625" style="420" customWidth="1"/>
    <col min="4100" max="4100" width="4.28515625" style="420" customWidth="1"/>
    <col min="4101" max="4101" width="5" style="420" customWidth="1"/>
    <col min="4102" max="4102" width="29.140625" style="420" customWidth="1"/>
    <col min="4103" max="4103" width="5.28515625" style="420" customWidth="1"/>
    <col min="4104" max="4104" width="5.42578125" style="420" customWidth="1"/>
    <col min="4105" max="4105" width="4.85546875" style="420" customWidth="1"/>
    <col min="4106" max="4106" width="5.5703125" style="420" customWidth="1"/>
    <col min="4107" max="4108" width="6.42578125" style="420" customWidth="1"/>
    <col min="4109" max="4110" width="7" style="420" customWidth="1"/>
    <col min="4111" max="4111" width="6.42578125" style="420" customWidth="1"/>
    <col min="4112" max="4112" width="12.5703125" style="420" customWidth="1"/>
    <col min="4113" max="4113" width="17.5703125" style="420" customWidth="1"/>
    <col min="4114" max="4114" width="15.5703125" style="420" customWidth="1"/>
    <col min="4115" max="4352" width="9.140625" style="420"/>
    <col min="4353" max="4353" width="4.85546875" style="420" customWidth="1"/>
    <col min="4354" max="4354" width="8.5703125" style="420" customWidth="1"/>
    <col min="4355" max="4355" width="6.140625" style="420" customWidth="1"/>
    <col min="4356" max="4356" width="4.28515625" style="420" customWidth="1"/>
    <col min="4357" max="4357" width="5" style="420" customWidth="1"/>
    <col min="4358" max="4358" width="29.140625" style="420" customWidth="1"/>
    <col min="4359" max="4359" width="5.28515625" style="420" customWidth="1"/>
    <col min="4360" max="4360" width="5.42578125" style="420" customWidth="1"/>
    <col min="4361" max="4361" width="4.85546875" style="420" customWidth="1"/>
    <col min="4362" max="4362" width="5.5703125" style="420" customWidth="1"/>
    <col min="4363" max="4364" width="6.42578125" style="420" customWidth="1"/>
    <col min="4365" max="4366" width="7" style="420" customWidth="1"/>
    <col min="4367" max="4367" width="6.42578125" style="420" customWidth="1"/>
    <col min="4368" max="4368" width="12.5703125" style="420" customWidth="1"/>
    <col min="4369" max="4369" width="17.5703125" style="420" customWidth="1"/>
    <col min="4370" max="4370" width="15.5703125" style="420" customWidth="1"/>
    <col min="4371" max="4608" width="9.140625" style="420"/>
    <col min="4609" max="4609" width="4.85546875" style="420" customWidth="1"/>
    <col min="4610" max="4610" width="8.5703125" style="420" customWidth="1"/>
    <col min="4611" max="4611" width="6.140625" style="420" customWidth="1"/>
    <col min="4612" max="4612" width="4.28515625" style="420" customWidth="1"/>
    <col min="4613" max="4613" width="5" style="420" customWidth="1"/>
    <col min="4614" max="4614" width="29.140625" style="420" customWidth="1"/>
    <col min="4615" max="4615" width="5.28515625" style="420" customWidth="1"/>
    <col min="4616" max="4616" width="5.42578125" style="420" customWidth="1"/>
    <col min="4617" max="4617" width="4.85546875" style="420" customWidth="1"/>
    <col min="4618" max="4618" width="5.5703125" style="420" customWidth="1"/>
    <col min="4619" max="4620" width="6.42578125" style="420" customWidth="1"/>
    <col min="4621" max="4622" width="7" style="420" customWidth="1"/>
    <col min="4623" max="4623" width="6.42578125" style="420" customWidth="1"/>
    <col min="4624" max="4624" width="12.5703125" style="420" customWidth="1"/>
    <col min="4625" max="4625" width="17.5703125" style="420" customWidth="1"/>
    <col min="4626" max="4626" width="15.5703125" style="420" customWidth="1"/>
    <col min="4627" max="4864" width="9.140625" style="420"/>
    <col min="4865" max="4865" width="4.85546875" style="420" customWidth="1"/>
    <col min="4866" max="4866" width="8.5703125" style="420" customWidth="1"/>
    <col min="4867" max="4867" width="6.140625" style="420" customWidth="1"/>
    <col min="4868" max="4868" width="4.28515625" style="420" customWidth="1"/>
    <col min="4869" max="4869" width="5" style="420" customWidth="1"/>
    <col min="4870" max="4870" width="29.140625" style="420" customWidth="1"/>
    <col min="4871" max="4871" width="5.28515625" style="420" customWidth="1"/>
    <col min="4872" max="4872" width="5.42578125" style="420" customWidth="1"/>
    <col min="4873" max="4873" width="4.85546875" style="420" customWidth="1"/>
    <col min="4874" max="4874" width="5.5703125" style="420" customWidth="1"/>
    <col min="4875" max="4876" width="6.42578125" style="420" customWidth="1"/>
    <col min="4877" max="4878" width="7" style="420" customWidth="1"/>
    <col min="4879" max="4879" width="6.42578125" style="420" customWidth="1"/>
    <col min="4880" max="4880" width="12.5703125" style="420" customWidth="1"/>
    <col min="4881" max="4881" width="17.5703125" style="420" customWidth="1"/>
    <col min="4882" max="4882" width="15.5703125" style="420" customWidth="1"/>
    <col min="4883" max="5120" width="9.140625" style="420"/>
    <col min="5121" max="5121" width="4.85546875" style="420" customWidth="1"/>
    <col min="5122" max="5122" width="8.5703125" style="420" customWidth="1"/>
    <col min="5123" max="5123" width="6.140625" style="420" customWidth="1"/>
    <col min="5124" max="5124" width="4.28515625" style="420" customWidth="1"/>
    <col min="5125" max="5125" width="5" style="420" customWidth="1"/>
    <col min="5126" max="5126" width="29.140625" style="420" customWidth="1"/>
    <col min="5127" max="5127" width="5.28515625" style="420" customWidth="1"/>
    <col min="5128" max="5128" width="5.42578125" style="420" customWidth="1"/>
    <col min="5129" max="5129" width="4.85546875" style="420" customWidth="1"/>
    <col min="5130" max="5130" width="5.5703125" style="420" customWidth="1"/>
    <col min="5131" max="5132" width="6.42578125" style="420" customWidth="1"/>
    <col min="5133" max="5134" width="7" style="420" customWidth="1"/>
    <col min="5135" max="5135" width="6.42578125" style="420" customWidth="1"/>
    <col min="5136" max="5136" width="12.5703125" style="420" customWidth="1"/>
    <col min="5137" max="5137" width="17.5703125" style="420" customWidth="1"/>
    <col min="5138" max="5138" width="15.5703125" style="420" customWidth="1"/>
    <col min="5139" max="5376" width="9.140625" style="420"/>
    <col min="5377" max="5377" width="4.85546875" style="420" customWidth="1"/>
    <col min="5378" max="5378" width="8.5703125" style="420" customWidth="1"/>
    <col min="5379" max="5379" width="6.140625" style="420" customWidth="1"/>
    <col min="5380" max="5380" width="4.28515625" style="420" customWidth="1"/>
    <col min="5381" max="5381" width="5" style="420" customWidth="1"/>
    <col min="5382" max="5382" width="29.140625" style="420" customWidth="1"/>
    <col min="5383" max="5383" width="5.28515625" style="420" customWidth="1"/>
    <col min="5384" max="5384" width="5.42578125" style="420" customWidth="1"/>
    <col min="5385" max="5385" width="4.85546875" style="420" customWidth="1"/>
    <col min="5386" max="5386" width="5.5703125" style="420" customWidth="1"/>
    <col min="5387" max="5388" width="6.42578125" style="420" customWidth="1"/>
    <col min="5389" max="5390" width="7" style="420" customWidth="1"/>
    <col min="5391" max="5391" width="6.42578125" style="420" customWidth="1"/>
    <col min="5392" max="5392" width="12.5703125" style="420" customWidth="1"/>
    <col min="5393" max="5393" width="17.5703125" style="420" customWidth="1"/>
    <col min="5394" max="5394" width="15.5703125" style="420" customWidth="1"/>
    <col min="5395" max="5632" width="9.140625" style="420"/>
    <col min="5633" max="5633" width="4.85546875" style="420" customWidth="1"/>
    <col min="5634" max="5634" width="8.5703125" style="420" customWidth="1"/>
    <col min="5635" max="5635" width="6.140625" style="420" customWidth="1"/>
    <col min="5636" max="5636" width="4.28515625" style="420" customWidth="1"/>
    <col min="5637" max="5637" width="5" style="420" customWidth="1"/>
    <col min="5638" max="5638" width="29.140625" style="420" customWidth="1"/>
    <col min="5639" max="5639" width="5.28515625" style="420" customWidth="1"/>
    <col min="5640" max="5640" width="5.42578125" style="420" customWidth="1"/>
    <col min="5641" max="5641" width="4.85546875" style="420" customWidth="1"/>
    <col min="5642" max="5642" width="5.5703125" style="420" customWidth="1"/>
    <col min="5643" max="5644" width="6.42578125" style="420" customWidth="1"/>
    <col min="5645" max="5646" width="7" style="420" customWidth="1"/>
    <col min="5647" max="5647" width="6.42578125" style="420" customWidth="1"/>
    <col min="5648" max="5648" width="12.5703125" style="420" customWidth="1"/>
    <col min="5649" max="5649" width="17.5703125" style="420" customWidth="1"/>
    <col min="5650" max="5650" width="15.5703125" style="420" customWidth="1"/>
    <col min="5651" max="5888" width="9.140625" style="420"/>
    <col min="5889" max="5889" width="4.85546875" style="420" customWidth="1"/>
    <col min="5890" max="5890" width="8.5703125" style="420" customWidth="1"/>
    <col min="5891" max="5891" width="6.140625" style="420" customWidth="1"/>
    <col min="5892" max="5892" width="4.28515625" style="420" customWidth="1"/>
    <col min="5893" max="5893" width="5" style="420" customWidth="1"/>
    <col min="5894" max="5894" width="29.140625" style="420" customWidth="1"/>
    <col min="5895" max="5895" width="5.28515625" style="420" customWidth="1"/>
    <col min="5896" max="5896" width="5.42578125" style="420" customWidth="1"/>
    <col min="5897" max="5897" width="4.85546875" style="420" customWidth="1"/>
    <col min="5898" max="5898" width="5.5703125" style="420" customWidth="1"/>
    <col min="5899" max="5900" width="6.42578125" style="420" customWidth="1"/>
    <col min="5901" max="5902" width="7" style="420" customWidth="1"/>
    <col min="5903" max="5903" width="6.42578125" style="420" customWidth="1"/>
    <col min="5904" max="5904" width="12.5703125" style="420" customWidth="1"/>
    <col min="5905" max="5905" width="17.5703125" style="420" customWidth="1"/>
    <col min="5906" max="5906" width="15.5703125" style="420" customWidth="1"/>
    <col min="5907" max="6144" width="9.140625" style="420"/>
    <col min="6145" max="6145" width="4.85546875" style="420" customWidth="1"/>
    <col min="6146" max="6146" width="8.5703125" style="420" customWidth="1"/>
    <col min="6147" max="6147" width="6.140625" style="420" customWidth="1"/>
    <col min="6148" max="6148" width="4.28515625" style="420" customWidth="1"/>
    <col min="6149" max="6149" width="5" style="420" customWidth="1"/>
    <col min="6150" max="6150" width="29.140625" style="420" customWidth="1"/>
    <col min="6151" max="6151" width="5.28515625" style="420" customWidth="1"/>
    <col min="6152" max="6152" width="5.42578125" style="420" customWidth="1"/>
    <col min="6153" max="6153" width="4.85546875" style="420" customWidth="1"/>
    <col min="6154" max="6154" width="5.5703125" style="420" customWidth="1"/>
    <col min="6155" max="6156" width="6.42578125" style="420" customWidth="1"/>
    <col min="6157" max="6158" width="7" style="420" customWidth="1"/>
    <col min="6159" max="6159" width="6.42578125" style="420" customWidth="1"/>
    <col min="6160" max="6160" width="12.5703125" style="420" customWidth="1"/>
    <col min="6161" max="6161" width="17.5703125" style="420" customWidth="1"/>
    <col min="6162" max="6162" width="15.5703125" style="420" customWidth="1"/>
    <col min="6163" max="6400" width="9.140625" style="420"/>
    <col min="6401" max="6401" width="4.85546875" style="420" customWidth="1"/>
    <col min="6402" max="6402" width="8.5703125" style="420" customWidth="1"/>
    <col min="6403" max="6403" width="6.140625" style="420" customWidth="1"/>
    <col min="6404" max="6404" width="4.28515625" style="420" customWidth="1"/>
    <col min="6405" max="6405" width="5" style="420" customWidth="1"/>
    <col min="6406" max="6406" width="29.140625" style="420" customWidth="1"/>
    <col min="6407" max="6407" width="5.28515625" style="420" customWidth="1"/>
    <col min="6408" max="6408" width="5.42578125" style="420" customWidth="1"/>
    <col min="6409" max="6409" width="4.85546875" style="420" customWidth="1"/>
    <col min="6410" max="6410" width="5.5703125" style="420" customWidth="1"/>
    <col min="6411" max="6412" width="6.42578125" style="420" customWidth="1"/>
    <col min="6413" max="6414" width="7" style="420" customWidth="1"/>
    <col min="6415" max="6415" width="6.42578125" style="420" customWidth="1"/>
    <col min="6416" max="6416" width="12.5703125" style="420" customWidth="1"/>
    <col min="6417" max="6417" width="17.5703125" style="420" customWidth="1"/>
    <col min="6418" max="6418" width="15.5703125" style="420" customWidth="1"/>
    <col min="6419" max="6656" width="9.140625" style="420"/>
    <col min="6657" max="6657" width="4.85546875" style="420" customWidth="1"/>
    <col min="6658" max="6658" width="8.5703125" style="420" customWidth="1"/>
    <col min="6659" max="6659" width="6.140625" style="420" customWidth="1"/>
    <col min="6660" max="6660" width="4.28515625" style="420" customWidth="1"/>
    <col min="6661" max="6661" width="5" style="420" customWidth="1"/>
    <col min="6662" max="6662" width="29.140625" style="420" customWidth="1"/>
    <col min="6663" max="6663" width="5.28515625" style="420" customWidth="1"/>
    <col min="6664" max="6664" width="5.42578125" style="420" customWidth="1"/>
    <col min="6665" max="6665" width="4.85546875" style="420" customWidth="1"/>
    <col min="6666" max="6666" width="5.5703125" style="420" customWidth="1"/>
    <col min="6667" max="6668" width="6.42578125" style="420" customWidth="1"/>
    <col min="6669" max="6670" width="7" style="420" customWidth="1"/>
    <col min="6671" max="6671" width="6.42578125" style="420" customWidth="1"/>
    <col min="6672" max="6672" width="12.5703125" style="420" customWidth="1"/>
    <col min="6673" max="6673" width="17.5703125" style="420" customWidth="1"/>
    <col min="6674" max="6674" width="15.5703125" style="420" customWidth="1"/>
    <col min="6675" max="6912" width="9.140625" style="420"/>
    <col min="6913" max="6913" width="4.85546875" style="420" customWidth="1"/>
    <col min="6914" max="6914" width="8.5703125" style="420" customWidth="1"/>
    <col min="6915" max="6915" width="6.140625" style="420" customWidth="1"/>
    <col min="6916" max="6916" width="4.28515625" style="420" customWidth="1"/>
    <col min="6917" max="6917" width="5" style="420" customWidth="1"/>
    <col min="6918" max="6918" width="29.140625" style="420" customWidth="1"/>
    <col min="6919" max="6919" width="5.28515625" style="420" customWidth="1"/>
    <col min="6920" max="6920" width="5.42578125" style="420" customWidth="1"/>
    <col min="6921" max="6921" width="4.85546875" style="420" customWidth="1"/>
    <col min="6922" max="6922" width="5.5703125" style="420" customWidth="1"/>
    <col min="6923" max="6924" width="6.42578125" style="420" customWidth="1"/>
    <col min="6925" max="6926" width="7" style="420" customWidth="1"/>
    <col min="6927" max="6927" width="6.42578125" style="420" customWidth="1"/>
    <col min="6928" max="6928" width="12.5703125" style="420" customWidth="1"/>
    <col min="6929" max="6929" width="17.5703125" style="420" customWidth="1"/>
    <col min="6930" max="6930" width="15.5703125" style="420" customWidth="1"/>
    <col min="6931" max="7168" width="9.140625" style="420"/>
    <col min="7169" max="7169" width="4.85546875" style="420" customWidth="1"/>
    <col min="7170" max="7170" width="8.5703125" style="420" customWidth="1"/>
    <col min="7171" max="7171" width="6.140625" style="420" customWidth="1"/>
    <col min="7172" max="7172" width="4.28515625" style="420" customWidth="1"/>
    <col min="7173" max="7173" width="5" style="420" customWidth="1"/>
    <col min="7174" max="7174" width="29.140625" style="420" customWidth="1"/>
    <col min="7175" max="7175" width="5.28515625" style="420" customWidth="1"/>
    <col min="7176" max="7176" width="5.42578125" style="420" customWidth="1"/>
    <col min="7177" max="7177" width="4.85546875" style="420" customWidth="1"/>
    <col min="7178" max="7178" width="5.5703125" style="420" customWidth="1"/>
    <col min="7179" max="7180" width="6.42578125" style="420" customWidth="1"/>
    <col min="7181" max="7182" width="7" style="420" customWidth="1"/>
    <col min="7183" max="7183" width="6.42578125" style="420" customWidth="1"/>
    <col min="7184" max="7184" width="12.5703125" style="420" customWidth="1"/>
    <col min="7185" max="7185" width="17.5703125" style="420" customWidth="1"/>
    <col min="7186" max="7186" width="15.5703125" style="420" customWidth="1"/>
    <col min="7187" max="7424" width="9.140625" style="420"/>
    <col min="7425" max="7425" width="4.85546875" style="420" customWidth="1"/>
    <col min="7426" max="7426" width="8.5703125" style="420" customWidth="1"/>
    <col min="7427" max="7427" width="6.140625" style="420" customWidth="1"/>
    <col min="7428" max="7428" width="4.28515625" style="420" customWidth="1"/>
    <col min="7429" max="7429" width="5" style="420" customWidth="1"/>
    <col min="7430" max="7430" width="29.140625" style="420" customWidth="1"/>
    <col min="7431" max="7431" width="5.28515625" style="420" customWidth="1"/>
    <col min="7432" max="7432" width="5.42578125" style="420" customWidth="1"/>
    <col min="7433" max="7433" width="4.85546875" style="420" customWidth="1"/>
    <col min="7434" max="7434" width="5.5703125" style="420" customWidth="1"/>
    <col min="7435" max="7436" width="6.42578125" style="420" customWidth="1"/>
    <col min="7437" max="7438" width="7" style="420" customWidth="1"/>
    <col min="7439" max="7439" width="6.42578125" style="420" customWidth="1"/>
    <col min="7440" max="7440" width="12.5703125" style="420" customWidth="1"/>
    <col min="7441" max="7441" width="17.5703125" style="420" customWidth="1"/>
    <col min="7442" max="7442" width="15.5703125" style="420" customWidth="1"/>
    <col min="7443" max="7680" width="9.140625" style="420"/>
    <col min="7681" max="7681" width="4.85546875" style="420" customWidth="1"/>
    <col min="7682" max="7682" width="8.5703125" style="420" customWidth="1"/>
    <col min="7683" max="7683" width="6.140625" style="420" customWidth="1"/>
    <col min="7684" max="7684" width="4.28515625" style="420" customWidth="1"/>
    <col min="7685" max="7685" width="5" style="420" customWidth="1"/>
    <col min="7686" max="7686" width="29.140625" style="420" customWidth="1"/>
    <col min="7687" max="7687" width="5.28515625" style="420" customWidth="1"/>
    <col min="7688" max="7688" width="5.42578125" style="420" customWidth="1"/>
    <col min="7689" max="7689" width="4.85546875" style="420" customWidth="1"/>
    <col min="7690" max="7690" width="5.5703125" style="420" customWidth="1"/>
    <col min="7691" max="7692" width="6.42578125" style="420" customWidth="1"/>
    <col min="7693" max="7694" width="7" style="420" customWidth="1"/>
    <col min="7695" max="7695" width="6.42578125" style="420" customWidth="1"/>
    <col min="7696" max="7696" width="12.5703125" style="420" customWidth="1"/>
    <col min="7697" max="7697" width="17.5703125" style="420" customWidth="1"/>
    <col min="7698" max="7698" width="15.5703125" style="420" customWidth="1"/>
    <col min="7699" max="7936" width="9.140625" style="420"/>
    <col min="7937" max="7937" width="4.85546875" style="420" customWidth="1"/>
    <col min="7938" max="7938" width="8.5703125" style="420" customWidth="1"/>
    <col min="7939" max="7939" width="6.140625" style="420" customWidth="1"/>
    <col min="7940" max="7940" width="4.28515625" style="420" customWidth="1"/>
    <col min="7941" max="7941" width="5" style="420" customWidth="1"/>
    <col min="7942" max="7942" width="29.140625" style="420" customWidth="1"/>
    <col min="7943" max="7943" width="5.28515625" style="420" customWidth="1"/>
    <col min="7944" max="7944" width="5.42578125" style="420" customWidth="1"/>
    <col min="7945" max="7945" width="4.85546875" style="420" customWidth="1"/>
    <col min="7946" max="7946" width="5.5703125" style="420" customWidth="1"/>
    <col min="7947" max="7948" width="6.42578125" style="420" customWidth="1"/>
    <col min="7949" max="7950" width="7" style="420" customWidth="1"/>
    <col min="7951" max="7951" width="6.42578125" style="420" customWidth="1"/>
    <col min="7952" max="7952" width="12.5703125" style="420" customWidth="1"/>
    <col min="7953" max="7953" width="17.5703125" style="420" customWidth="1"/>
    <col min="7954" max="7954" width="15.5703125" style="420" customWidth="1"/>
    <col min="7955" max="8192" width="9.140625" style="420"/>
    <col min="8193" max="8193" width="4.85546875" style="420" customWidth="1"/>
    <col min="8194" max="8194" width="8.5703125" style="420" customWidth="1"/>
    <col min="8195" max="8195" width="6.140625" style="420" customWidth="1"/>
    <col min="8196" max="8196" width="4.28515625" style="420" customWidth="1"/>
    <col min="8197" max="8197" width="5" style="420" customWidth="1"/>
    <col min="8198" max="8198" width="29.140625" style="420" customWidth="1"/>
    <col min="8199" max="8199" width="5.28515625" style="420" customWidth="1"/>
    <col min="8200" max="8200" width="5.42578125" style="420" customWidth="1"/>
    <col min="8201" max="8201" width="4.85546875" style="420" customWidth="1"/>
    <col min="8202" max="8202" width="5.5703125" style="420" customWidth="1"/>
    <col min="8203" max="8204" width="6.42578125" style="420" customWidth="1"/>
    <col min="8205" max="8206" width="7" style="420" customWidth="1"/>
    <col min="8207" max="8207" width="6.42578125" style="420" customWidth="1"/>
    <col min="8208" max="8208" width="12.5703125" style="420" customWidth="1"/>
    <col min="8209" max="8209" width="17.5703125" style="420" customWidth="1"/>
    <col min="8210" max="8210" width="15.5703125" style="420" customWidth="1"/>
    <col min="8211" max="8448" width="9.140625" style="420"/>
    <col min="8449" max="8449" width="4.85546875" style="420" customWidth="1"/>
    <col min="8450" max="8450" width="8.5703125" style="420" customWidth="1"/>
    <col min="8451" max="8451" width="6.140625" style="420" customWidth="1"/>
    <col min="8452" max="8452" width="4.28515625" style="420" customWidth="1"/>
    <col min="8453" max="8453" width="5" style="420" customWidth="1"/>
    <col min="8454" max="8454" width="29.140625" style="420" customWidth="1"/>
    <col min="8455" max="8455" width="5.28515625" style="420" customWidth="1"/>
    <col min="8456" max="8456" width="5.42578125" style="420" customWidth="1"/>
    <col min="8457" max="8457" width="4.85546875" style="420" customWidth="1"/>
    <col min="8458" max="8458" width="5.5703125" style="420" customWidth="1"/>
    <col min="8459" max="8460" width="6.42578125" style="420" customWidth="1"/>
    <col min="8461" max="8462" width="7" style="420" customWidth="1"/>
    <col min="8463" max="8463" width="6.42578125" style="420" customWidth="1"/>
    <col min="8464" max="8464" width="12.5703125" style="420" customWidth="1"/>
    <col min="8465" max="8465" width="17.5703125" style="420" customWidth="1"/>
    <col min="8466" max="8466" width="15.5703125" style="420" customWidth="1"/>
    <col min="8467" max="8704" width="9.140625" style="420"/>
    <col min="8705" max="8705" width="4.85546875" style="420" customWidth="1"/>
    <col min="8706" max="8706" width="8.5703125" style="420" customWidth="1"/>
    <col min="8707" max="8707" width="6.140625" style="420" customWidth="1"/>
    <col min="8708" max="8708" width="4.28515625" style="420" customWidth="1"/>
    <col min="8709" max="8709" width="5" style="420" customWidth="1"/>
    <col min="8710" max="8710" width="29.140625" style="420" customWidth="1"/>
    <col min="8711" max="8711" width="5.28515625" style="420" customWidth="1"/>
    <col min="8712" max="8712" width="5.42578125" style="420" customWidth="1"/>
    <col min="8713" max="8713" width="4.85546875" style="420" customWidth="1"/>
    <col min="8714" max="8714" width="5.5703125" style="420" customWidth="1"/>
    <col min="8715" max="8716" width="6.42578125" style="420" customWidth="1"/>
    <col min="8717" max="8718" width="7" style="420" customWidth="1"/>
    <col min="8719" max="8719" width="6.42578125" style="420" customWidth="1"/>
    <col min="8720" max="8720" width="12.5703125" style="420" customWidth="1"/>
    <col min="8721" max="8721" width="17.5703125" style="420" customWidth="1"/>
    <col min="8722" max="8722" width="15.5703125" style="420" customWidth="1"/>
    <col min="8723" max="8960" width="9.140625" style="420"/>
    <col min="8961" max="8961" width="4.85546875" style="420" customWidth="1"/>
    <col min="8962" max="8962" width="8.5703125" style="420" customWidth="1"/>
    <col min="8963" max="8963" width="6.140625" style="420" customWidth="1"/>
    <col min="8964" max="8964" width="4.28515625" style="420" customWidth="1"/>
    <col min="8965" max="8965" width="5" style="420" customWidth="1"/>
    <col min="8966" max="8966" width="29.140625" style="420" customWidth="1"/>
    <col min="8967" max="8967" width="5.28515625" style="420" customWidth="1"/>
    <col min="8968" max="8968" width="5.42578125" style="420" customWidth="1"/>
    <col min="8969" max="8969" width="4.85546875" style="420" customWidth="1"/>
    <col min="8970" max="8970" width="5.5703125" style="420" customWidth="1"/>
    <col min="8971" max="8972" width="6.42578125" style="420" customWidth="1"/>
    <col min="8973" max="8974" width="7" style="420" customWidth="1"/>
    <col min="8975" max="8975" width="6.42578125" style="420" customWidth="1"/>
    <col min="8976" max="8976" width="12.5703125" style="420" customWidth="1"/>
    <col min="8977" max="8977" width="17.5703125" style="420" customWidth="1"/>
    <col min="8978" max="8978" width="15.5703125" style="420" customWidth="1"/>
    <col min="8979" max="9216" width="9.140625" style="420"/>
    <col min="9217" max="9217" width="4.85546875" style="420" customWidth="1"/>
    <col min="9218" max="9218" width="8.5703125" style="420" customWidth="1"/>
    <col min="9219" max="9219" width="6.140625" style="420" customWidth="1"/>
    <col min="9220" max="9220" width="4.28515625" style="420" customWidth="1"/>
    <col min="9221" max="9221" width="5" style="420" customWidth="1"/>
    <col min="9222" max="9222" width="29.140625" style="420" customWidth="1"/>
    <col min="9223" max="9223" width="5.28515625" style="420" customWidth="1"/>
    <col min="9224" max="9224" width="5.42578125" style="420" customWidth="1"/>
    <col min="9225" max="9225" width="4.85546875" style="420" customWidth="1"/>
    <col min="9226" max="9226" width="5.5703125" style="420" customWidth="1"/>
    <col min="9227" max="9228" width="6.42578125" style="420" customWidth="1"/>
    <col min="9229" max="9230" width="7" style="420" customWidth="1"/>
    <col min="9231" max="9231" width="6.42578125" style="420" customWidth="1"/>
    <col min="9232" max="9232" width="12.5703125" style="420" customWidth="1"/>
    <col min="9233" max="9233" width="17.5703125" style="420" customWidth="1"/>
    <col min="9234" max="9234" width="15.5703125" style="420" customWidth="1"/>
    <col min="9235" max="9472" width="9.140625" style="420"/>
    <col min="9473" max="9473" width="4.85546875" style="420" customWidth="1"/>
    <col min="9474" max="9474" width="8.5703125" style="420" customWidth="1"/>
    <col min="9475" max="9475" width="6.140625" style="420" customWidth="1"/>
    <col min="9476" max="9476" width="4.28515625" style="420" customWidth="1"/>
    <col min="9477" max="9477" width="5" style="420" customWidth="1"/>
    <col min="9478" max="9478" width="29.140625" style="420" customWidth="1"/>
    <col min="9479" max="9479" width="5.28515625" style="420" customWidth="1"/>
    <col min="9480" max="9480" width="5.42578125" style="420" customWidth="1"/>
    <col min="9481" max="9481" width="4.85546875" style="420" customWidth="1"/>
    <col min="9482" max="9482" width="5.5703125" style="420" customWidth="1"/>
    <col min="9483" max="9484" width="6.42578125" style="420" customWidth="1"/>
    <col min="9485" max="9486" width="7" style="420" customWidth="1"/>
    <col min="9487" max="9487" width="6.42578125" style="420" customWidth="1"/>
    <col min="9488" max="9488" width="12.5703125" style="420" customWidth="1"/>
    <col min="9489" max="9489" width="17.5703125" style="420" customWidth="1"/>
    <col min="9490" max="9490" width="15.5703125" style="420" customWidth="1"/>
    <col min="9491" max="9728" width="9.140625" style="420"/>
    <col min="9729" max="9729" width="4.85546875" style="420" customWidth="1"/>
    <col min="9730" max="9730" width="8.5703125" style="420" customWidth="1"/>
    <col min="9731" max="9731" width="6.140625" style="420" customWidth="1"/>
    <col min="9732" max="9732" width="4.28515625" style="420" customWidth="1"/>
    <col min="9733" max="9733" width="5" style="420" customWidth="1"/>
    <col min="9734" max="9734" width="29.140625" style="420" customWidth="1"/>
    <col min="9735" max="9735" width="5.28515625" style="420" customWidth="1"/>
    <col min="9736" max="9736" width="5.42578125" style="420" customWidth="1"/>
    <col min="9737" max="9737" width="4.85546875" style="420" customWidth="1"/>
    <col min="9738" max="9738" width="5.5703125" style="420" customWidth="1"/>
    <col min="9739" max="9740" width="6.42578125" style="420" customWidth="1"/>
    <col min="9741" max="9742" width="7" style="420" customWidth="1"/>
    <col min="9743" max="9743" width="6.42578125" style="420" customWidth="1"/>
    <col min="9744" max="9744" width="12.5703125" style="420" customWidth="1"/>
    <col min="9745" max="9745" width="17.5703125" style="420" customWidth="1"/>
    <col min="9746" max="9746" width="15.5703125" style="420" customWidth="1"/>
    <col min="9747" max="9984" width="9.140625" style="420"/>
    <col min="9985" max="9985" width="4.85546875" style="420" customWidth="1"/>
    <col min="9986" max="9986" width="8.5703125" style="420" customWidth="1"/>
    <col min="9987" max="9987" width="6.140625" style="420" customWidth="1"/>
    <col min="9988" max="9988" width="4.28515625" style="420" customWidth="1"/>
    <col min="9989" max="9989" width="5" style="420" customWidth="1"/>
    <col min="9990" max="9990" width="29.140625" style="420" customWidth="1"/>
    <col min="9991" max="9991" width="5.28515625" style="420" customWidth="1"/>
    <col min="9992" max="9992" width="5.42578125" style="420" customWidth="1"/>
    <col min="9993" max="9993" width="4.85546875" style="420" customWidth="1"/>
    <col min="9994" max="9994" width="5.5703125" style="420" customWidth="1"/>
    <col min="9995" max="9996" width="6.42578125" style="420" customWidth="1"/>
    <col min="9997" max="9998" width="7" style="420" customWidth="1"/>
    <col min="9999" max="9999" width="6.42578125" style="420" customWidth="1"/>
    <col min="10000" max="10000" width="12.5703125" style="420" customWidth="1"/>
    <col min="10001" max="10001" width="17.5703125" style="420" customWidth="1"/>
    <col min="10002" max="10002" width="15.5703125" style="420" customWidth="1"/>
    <col min="10003" max="10240" width="9.140625" style="420"/>
    <col min="10241" max="10241" width="4.85546875" style="420" customWidth="1"/>
    <col min="10242" max="10242" width="8.5703125" style="420" customWidth="1"/>
    <col min="10243" max="10243" width="6.140625" style="420" customWidth="1"/>
    <col min="10244" max="10244" width="4.28515625" style="420" customWidth="1"/>
    <col min="10245" max="10245" width="5" style="420" customWidth="1"/>
    <col min="10246" max="10246" width="29.140625" style="420" customWidth="1"/>
    <col min="10247" max="10247" width="5.28515625" style="420" customWidth="1"/>
    <col min="10248" max="10248" width="5.42578125" style="420" customWidth="1"/>
    <col min="10249" max="10249" width="4.85546875" style="420" customWidth="1"/>
    <col min="10250" max="10250" width="5.5703125" style="420" customWidth="1"/>
    <col min="10251" max="10252" width="6.42578125" style="420" customWidth="1"/>
    <col min="10253" max="10254" width="7" style="420" customWidth="1"/>
    <col min="10255" max="10255" width="6.42578125" style="420" customWidth="1"/>
    <col min="10256" max="10256" width="12.5703125" style="420" customWidth="1"/>
    <col min="10257" max="10257" width="17.5703125" style="420" customWidth="1"/>
    <col min="10258" max="10258" width="15.5703125" style="420" customWidth="1"/>
    <col min="10259" max="10496" width="9.140625" style="420"/>
    <col min="10497" max="10497" width="4.85546875" style="420" customWidth="1"/>
    <col min="10498" max="10498" width="8.5703125" style="420" customWidth="1"/>
    <col min="10499" max="10499" width="6.140625" style="420" customWidth="1"/>
    <col min="10500" max="10500" width="4.28515625" style="420" customWidth="1"/>
    <col min="10501" max="10501" width="5" style="420" customWidth="1"/>
    <col min="10502" max="10502" width="29.140625" style="420" customWidth="1"/>
    <col min="10503" max="10503" width="5.28515625" style="420" customWidth="1"/>
    <col min="10504" max="10504" width="5.42578125" style="420" customWidth="1"/>
    <col min="10505" max="10505" width="4.85546875" style="420" customWidth="1"/>
    <col min="10506" max="10506" width="5.5703125" style="420" customWidth="1"/>
    <col min="10507" max="10508" width="6.42578125" style="420" customWidth="1"/>
    <col min="10509" max="10510" width="7" style="420" customWidth="1"/>
    <col min="10511" max="10511" width="6.42578125" style="420" customWidth="1"/>
    <col min="10512" max="10512" width="12.5703125" style="420" customWidth="1"/>
    <col min="10513" max="10513" width="17.5703125" style="420" customWidth="1"/>
    <col min="10514" max="10514" width="15.5703125" style="420" customWidth="1"/>
    <col min="10515" max="10752" width="9.140625" style="420"/>
    <col min="10753" max="10753" width="4.85546875" style="420" customWidth="1"/>
    <col min="10754" max="10754" width="8.5703125" style="420" customWidth="1"/>
    <col min="10755" max="10755" width="6.140625" style="420" customWidth="1"/>
    <col min="10756" max="10756" width="4.28515625" style="420" customWidth="1"/>
    <col min="10757" max="10757" width="5" style="420" customWidth="1"/>
    <col min="10758" max="10758" width="29.140625" style="420" customWidth="1"/>
    <col min="10759" max="10759" width="5.28515625" style="420" customWidth="1"/>
    <col min="10760" max="10760" width="5.42578125" style="420" customWidth="1"/>
    <col min="10761" max="10761" width="4.85546875" style="420" customWidth="1"/>
    <col min="10762" max="10762" width="5.5703125" style="420" customWidth="1"/>
    <col min="10763" max="10764" width="6.42578125" style="420" customWidth="1"/>
    <col min="10765" max="10766" width="7" style="420" customWidth="1"/>
    <col min="10767" max="10767" width="6.42578125" style="420" customWidth="1"/>
    <col min="10768" max="10768" width="12.5703125" style="420" customWidth="1"/>
    <col min="10769" max="10769" width="17.5703125" style="420" customWidth="1"/>
    <col min="10770" max="10770" width="15.5703125" style="420" customWidth="1"/>
    <col min="10771" max="11008" width="9.140625" style="420"/>
    <col min="11009" max="11009" width="4.85546875" style="420" customWidth="1"/>
    <col min="11010" max="11010" width="8.5703125" style="420" customWidth="1"/>
    <col min="11011" max="11011" width="6.140625" style="420" customWidth="1"/>
    <col min="11012" max="11012" width="4.28515625" style="420" customWidth="1"/>
    <col min="11013" max="11013" width="5" style="420" customWidth="1"/>
    <col min="11014" max="11014" width="29.140625" style="420" customWidth="1"/>
    <col min="11015" max="11015" width="5.28515625" style="420" customWidth="1"/>
    <col min="11016" max="11016" width="5.42578125" style="420" customWidth="1"/>
    <col min="11017" max="11017" width="4.85546875" style="420" customWidth="1"/>
    <col min="11018" max="11018" width="5.5703125" style="420" customWidth="1"/>
    <col min="11019" max="11020" width="6.42578125" style="420" customWidth="1"/>
    <col min="11021" max="11022" width="7" style="420" customWidth="1"/>
    <col min="11023" max="11023" width="6.42578125" style="420" customWidth="1"/>
    <col min="11024" max="11024" width="12.5703125" style="420" customWidth="1"/>
    <col min="11025" max="11025" width="17.5703125" style="420" customWidth="1"/>
    <col min="11026" max="11026" width="15.5703125" style="420" customWidth="1"/>
    <col min="11027" max="11264" width="9.140625" style="420"/>
    <col min="11265" max="11265" width="4.85546875" style="420" customWidth="1"/>
    <col min="11266" max="11266" width="8.5703125" style="420" customWidth="1"/>
    <col min="11267" max="11267" width="6.140625" style="420" customWidth="1"/>
    <col min="11268" max="11268" width="4.28515625" style="420" customWidth="1"/>
    <col min="11269" max="11269" width="5" style="420" customWidth="1"/>
    <col min="11270" max="11270" width="29.140625" style="420" customWidth="1"/>
    <col min="11271" max="11271" width="5.28515625" style="420" customWidth="1"/>
    <col min="11272" max="11272" width="5.42578125" style="420" customWidth="1"/>
    <col min="11273" max="11273" width="4.85546875" style="420" customWidth="1"/>
    <col min="11274" max="11274" width="5.5703125" style="420" customWidth="1"/>
    <col min="11275" max="11276" width="6.42578125" style="420" customWidth="1"/>
    <col min="11277" max="11278" width="7" style="420" customWidth="1"/>
    <col min="11279" max="11279" width="6.42578125" style="420" customWidth="1"/>
    <col min="11280" max="11280" width="12.5703125" style="420" customWidth="1"/>
    <col min="11281" max="11281" width="17.5703125" style="420" customWidth="1"/>
    <col min="11282" max="11282" width="15.5703125" style="420" customWidth="1"/>
    <col min="11283" max="11520" width="9.140625" style="420"/>
    <col min="11521" max="11521" width="4.85546875" style="420" customWidth="1"/>
    <col min="11522" max="11522" width="8.5703125" style="420" customWidth="1"/>
    <col min="11523" max="11523" width="6.140625" style="420" customWidth="1"/>
    <col min="11524" max="11524" width="4.28515625" style="420" customWidth="1"/>
    <col min="11525" max="11525" width="5" style="420" customWidth="1"/>
    <col min="11526" max="11526" width="29.140625" style="420" customWidth="1"/>
    <col min="11527" max="11527" width="5.28515625" style="420" customWidth="1"/>
    <col min="11528" max="11528" width="5.42578125" style="420" customWidth="1"/>
    <col min="11529" max="11529" width="4.85546875" style="420" customWidth="1"/>
    <col min="11530" max="11530" width="5.5703125" style="420" customWidth="1"/>
    <col min="11531" max="11532" width="6.42578125" style="420" customWidth="1"/>
    <col min="11533" max="11534" width="7" style="420" customWidth="1"/>
    <col min="11535" max="11535" width="6.42578125" style="420" customWidth="1"/>
    <col min="11536" max="11536" width="12.5703125" style="420" customWidth="1"/>
    <col min="11537" max="11537" width="17.5703125" style="420" customWidth="1"/>
    <col min="11538" max="11538" width="15.5703125" style="420" customWidth="1"/>
    <col min="11539" max="11776" width="9.140625" style="420"/>
    <col min="11777" max="11777" width="4.85546875" style="420" customWidth="1"/>
    <col min="11778" max="11778" width="8.5703125" style="420" customWidth="1"/>
    <col min="11779" max="11779" width="6.140625" style="420" customWidth="1"/>
    <col min="11780" max="11780" width="4.28515625" style="420" customWidth="1"/>
    <col min="11781" max="11781" width="5" style="420" customWidth="1"/>
    <col min="11782" max="11782" width="29.140625" style="420" customWidth="1"/>
    <col min="11783" max="11783" width="5.28515625" style="420" customWidth="1"/>
    <col min="11784" max="11784" width="5.42578125" style="420" customWidth="1"/>
    <col min="11785" max="11785" width="4.85546875" style="420" customWidth="1"/>
    <col min="11786" max="11786" width="5.5703125" style="420" customWidth="1"/>
    <col min="11787" max="11788" width="6.42578125" style="420" customWidth="1"/>
    <col min="11789" max="11790" width="7" style="420" customWidth="1"/>
    <col min="11791" max="11791" width="6.42578125" style="420" customWidth="1"/>
    <col min="11792" max="11792" width="12.5703125" style="420" customWidth="1"/>
    <col min="11793" max="11793" width="17.5703125" style="420" customWidth="1"/>
    <col min="11794" max="11794" width="15.5703125" style="420" customWidth="1"/>
    <col min="11795" max="12032" width="9.140625" style="420"/>
    <col min="12033" max="12033" width="4.85546875" style="420" customWidth="1"/>
    <col min="12034" max="12034" width="8.5703125" style="420" customWidth="1"/>
    <col min="12035" max="12035" width="6.140625" style="420" customWidth="1"/>
    <col min="12036" max="12036" width="4.28515625" style="420" customWidth="1"/>
    <col min="12037" max="12037" width="5" style="420" customWidth="1"/>
    <col min="12038" max="12038" width="29.140625" style="420" customWidth="1"/>
    <col min="12039" max="12039" width="5.28515625" style="420" customWidth="1"/>
    <col min="12040" max="12040" width="5.42578125" style="420" customWidth="1"/>
    <col min="12041" max="12041" width="4.85546875" style="420" customWidth="1"/>
    <col min="12042" max="12042" width="5.5703125" style="420" customWidth="1"/>
    <col min="12043" max="12044" width="6.42578125" style="420" customWidth="1"/>
    <col min="12045" max="12046" width="7" style="420" customWidth="1"/>
    <col min="12047" max="12047" width="6.42578125" style="420" customWidth="1"/>
    <col min="12048" max="12048" width="12.5703125" style="420" customWidth="1"/>
    <col min="12049" max="12049" width="17.5703125" style="420" customWidth="1"/>
    <col min="12050" max="12050" width="15.5703125" style="420" customWidth="1"/>
    <col min="12051" max="12288" width="9.140625" style="420"/>
    <col min="12289" max="12289" width="4.85546875" style="420" customWidth="1"/>
    <col min="12290" max="12290" width="8.5703125" style="420" customWidth="1"/>
    <col min="12291" max="12291" width="6.140625" style="420" customWidth="1"/>
    <col min="12292" max="12292" width="4.28515625" style="420" customWidth="1"/>
    <col min="12293" max="12293" width="5" style="420" customWidth="1"/>
    <col min="12294" max="12294" width="29.140625" style="420" customWidth="1"/>
    <col min="12295" max="12295" width="5.28515625" style="420" customWidth="1"/>
    <col min="12296" max="12296" width="5.42578125" style="420" customWidth="1"/>
    <col min="12297" max="12297" width="4.85546875" style="420" customWidth="1"/>
    <col min="12298" max="12298" width="5.5703125" style="420" customWidth="1"/>
    <col min="12299" max="12300" width="6.42578125" style="420" customWidth="1"/>
    <col min="12301" max="12302" width="7" style="420" customWidth="1"/>
    <col min="12303" max="12303" width="6.42578125" style="420" customWidth="1"/>
    <col min="12304" max="12304" width="12.5703125" style="420" customWidth="1"/>
    <col min="12305" max="12305" width="17.5703125" style="420" customWidth="1"/>
    <col min="12306" max="12306" width="15.5703125" style="420" customWidth="1"/>
    <col min="12307" max="12544" width="9.140625" style="420"/>
    <col min="12545" max="12545" width="4.85546875" style="420" customWidth="1"/>
    <col min="12546" max="12546" width="8.5703125" style="420" customWidth="1"/>
    <col min="12547" max="12547" width="6.140625" style="420" customWidth="1"/>
    <col min="12548" max="12548" width="4.28515625" style="420" customWidth="1"/>
    <col min="12549" max="12549" width="5" style="420" customWidth="1"/>
    <col min="12550" max="12550" width="29.140625" style="420" customWidth="1"/>
    <col min="12551" max="12551" width="5.28515625" style="420" customWidth="1"/>
    <col min="12552" max="12552" width="5.42578125" style="420" customWidth="1"/>
    <col min="12553" max="12553" width="4.85546875" style="420" customWidth="1"/>
    <col min="12554" max="12554" width="5.5703125" style="420" customWidth="1"/>
    <col min="12555" max="12556" width="6.42578125" style="420" customWidth="1"/>
    <col min="12557" max="12558" width="7" style="420" customWidth="1"/>
    <col min="12559" max="12559" width="6.42578125" style="420" customWidth="1"/>
    <col min="12560" max="12560" width="12.5703125" style="420" customWidth="1"/>
    <col min="12561" max="12561" width="17.5703125" style="420" customWidth="1"/>
    <col min="12562" max="12562" width="15.5703125" style="420" customWidth="1"/>
    <col min="12563" max="12800" width="9.140625" style="420"/>
    <col min="12801" max="12801" width="4.85546875" style="420" customWidth="1"/>
    <col min="12802" max="12802" width="8.5703125" style="420" customWidth="1"/>
    <col min="12803" max="12803" width="6.140625" style="420" customWidth="1"/>
    <col min="12804" max="12804" width="4.28515625" style="420" customWidth="1"/>
    <col min="12805" max="12805" width="5" style="420" customWidth="1"/>
    <col min="12806" max="12806" width="29.140625" style="420" customWidth="1"/>
    <col min="12807" max="12807" width="5.28515625" style="420" customWidth="1"/>
    <col min="12808" max="12808" width="5.42578125" style="420" customWidth="1"/>
    <col min="12809" max="12809" width="4.85546875" style="420" customWidth="1"/>
    <col min="12810" max="12810" width="5.5703125" style="420" customWidth="1"/>
    <col min="12811" max="12812" width="6.42578125" style="420" customWidth="1"/>
    <col min="12813" max="12814" width="7" style="420" customWidth="1"/>
    <col min="12815" max="12815" width="6.42578125" style="420" customWidth="1"/>
    <col min="12816" max="12816" width="12.5703125" style="420" customWidth="1"/>
    <col min="12817" max="12817" width="17.5703125" style="420" customWidth="1"/>
    <col min="12818" max="12818" width="15.5703125" style="420" customWidth="1"/>
    <col min="12819" max="13056" width="9.140625" style="420"/>
    <col min="13057" max="13057" width="4.85546875" style="420" customWidth="1"/>
    <col min="13058" max="13058" width="8.5703125" style="420" customWidth="1"/>
    <col min="13059" max="13059" width="6.140625" style="420" customWidth="1"/>
    <col min="13060" max="13060" width="4.28515625" style="420" customWidth="1"/>
    <col min="13061" max="13061" width="5" style="420" customWidth="1"/>
    <col min="13062" max="13062" width="29.140625" style="420" customWidth="1"/>
    <col min="13063" max="13063" width="5.28515625" style="420" customWidth="1"/>
    <col min="13064" max="13064" width="5.42578125" style="420" customWidth="1"/>
    <col min="13065" max="13065" width="4.85546875" style="420" customWidth="1"/>
    <col min="13066" max="13066" width="5.5703125" style="420" customWidth="1"/>
    <col min="13067" max="13068" width="6.42578125" style="420" customWidth="1"/>
    <col min="13069" max="13070" width="7" style="420" customWidth="1"/>
    <col min="13071" max="13071" width="6.42578125" style="420" customWidth="1"/>
    <col min="13072" max="13072" width="12.5703125" style="420" customWidth="1"/>
    <col min="13073" max="13073" width="17.5703125" style="420" customWidth="1"/>
    <col min="13074" max="13074" width="15.5703125" style="420" customWidth="1"/>
    <col min="13075" max="13312" width="9.140625" style="420"/>
    <col min="13313" max="13313" width="4.85546875" style="420" customWidth="1"/>
    <col min="13314" max="13314" width="8.5703125" style="420" customWidth="1"/>
    <col min="13315" max="13315" width="6.140625" style="420" customWidth="1"/>
    <col min="13316" max="13316" width="4.28515625" style="420" customWidth="1"/>
    <col min="13317" max="13317" width="5" style="420" customWidth="1"/>
    <col min="13318" max="13318" width="29.140625" style="420" customWidth="1"/>
    <col min="13319" max="13319" width="5.28515625" style="420" customWidth="1"/>
    <col min="13320" max="13320" width="5.42578125" style="420" customWidth="1"/>
    <col min="13321" max="13321" width="4.85546875" style="420" customWidth="1"/>
    <col min="13322" max="13322" width="5.5703125" style="420" customWidth="1"/>
    <col min="13323" max="13324" width="6.42578125" style="420" customWidth="1"/>
    <col min="13325" max="13326" width="7" style="420" customWidth="1"/>
    <col min="13327" max="13327" width="6.42578125" style="420" customWidth="1"/>
    <col min="13328" max="13328" width="12.5703125" style="420" customWidth="1"/>
    <col min="13329" max="13329" width="17.5703125" style="420" customWidth="1"/>
    <col min="13330" max="13330" width="15.5703125" style="420" customWidth="1"/>
    <col min="13331" max="13568" width="9.140625" style="420"/>
    <col min="13569" max="13569" width="4.85546875" style="420" customWidth="1"/>
    <col min="13570" max="13570" width="8.5703125" style="420" customWidth="1"/>
    <col min="13571" max="13571" width="6.140625" style="420" customWidth="1"/>
    <col min="13572" max="13572" width="4.28515625" style="420" customWidth="1"/>
    <col min="13573" max="13573" width="5" style="420" customWidth="1"/>
    <col min="13574" max="13574" width="29.140625" style="420" customWidth="1"/>
    <col min="13575" max="13575" width="5.28515625" style="420" customWidth="1"/>
    <col min="13576" max="13576" width="5.42578125" style="420" customWidth="1"/>
    <col min="13577" max="13577" width="4.85546875" style="420" customWidth="1"/>
    <col min="13578" max="13578" width="5.5703125" style="420" customWidth="1"/>
    <col min="13579" max="13580" width="6.42578125" style="420" customWidth="1"/>
    <col min="13581" max="13582" width="7" style="420" customWidth="1"/>
    <col min="13583" max="13583" width="6.42578125" style="420" customWidth="1"/>
    <col min="13584" max="13584" width="12.5703125" style="420" customWidth="1"/>
    <col min="13585" max="13585" width="17.5703125" style="420" customWidth="1"/>
    <col min="13586" max="13586" width="15.5703125" style="420" customWidth="1"/>
    <col min="13587" max="13824" width="9.140625" style="420"/>
    <col min="13825" max="13825" width="4.85546875" style="420" customWidth="1"/>
    <col min="13826" max="13826" width="8.5703125" style="420" customWidth="1"/>
    <col min="13827" max="13827" width="6.140625" style="420" customWidth="1"/>
    <col min="13828" max="13828" width="4.28515625" style="420" customWidth="1"/>
    <col min="13829" max="13829" width="5" style="420" customWidth="1"/>
    <col min="13830" max="13830" width="29.140625" style="420" customWidth="1"/>
    <col min="13831" max="13831" width="5.28515625" style="420" customWidth="1"/>
    <col min="13832" max="13832" width="5.42578125" style="420" customWidth="1"/>
    <col min="13833" max="13833" width="4.85546875" style="420" customWidth="1"/>
    <col min="13834" max="13834" width="5.5703125" style="420" customWidth="1"/>
    <col min="13835" max="13836" width="6.42578125" style="420" customWidth="1"/>
    <col min="13837" max="13838" width="7" style="420" customWidth="1"/>
    <col min="13839" max="13839" width="6.42578125" style="420" customWidth="1"/>
    <col min="13840" max="13840" width="12.5703125" style="420" customWidth="1"/>
    <col min="13841" max="13841" width="17.5703125" style="420" customWidth="1"/>
    <col min="13842" max="13842" width="15.5703125" style="420" customWidth="1"/>
    <col min="13843" max="14080" width="9.140625" style="420"/>
    <col min="14081" max="14081" width="4.85546875" style="420" customWidth="1"/>
    <col min="14082" max="14082" width="8.5703125" style="420" customWidth="1"/>
    <col min="14083" max="14083" width="6.140625" style="420" customWidth="1"/>
    <col min="14084" max="14084" width="4.28515625" style="420" customWidth="1"/>
    <col min="14085" max="14085" width="5" style="420" customWidth="1"/>
    <col min="14086" max="14086" width="29.140625" style="420" customWidth="1"/>
    <col min="14087" max="14087" width="5.28515625" style="420" customWidth="1"/>
    <col min="14088" max="14088" width="5.42578125" style="420" customWidth="1"/>
    <col min="14089" max="14089" width="4.85546875" style="420" customWidth="1"/>
    <col min="14090" max="14090" width="5.5703125" style="420" customWidth="1"/>
    <col min="14091" max="14092" width="6.42578125" style="420" customWidth="1"/>
    <col min="14093" max="14094" width="7" style="420" customWidth="1"/>
    <col min="14095" max="14095" width="6.42578125" style="420" customWidth="1"/>
    <col min="14096" max="14096" width="12.5703125" style="420" customWidth="1"/>
    <col min="14097" max="14097" width="17.5703125" style="420" customWidth="1"/>
    <col min="14098" max="14098" width="15.5703125" style="420" customWidth="1"/>
    <col min="14099" max="14336" width="9.140625" style="420"/>
    <col min="14337" max="14337" width="4.85546875" style="420" customWidth="1"/>
    <col min="14338" max="14338" width="8.5703125" style="420" customWidth="1"/>
    <col min="14339" max="14339" width="6.140625" style="420" customWidth="1"/>
    <col min="14340" max="14340" width="4.28515625" style="420" customWidth="1"/>
    <col min="14341" max="14341" width="5" style="420" customWidth="1"/>
    <col min="14342" max="14342" width="29.140625" style="420" customWidth="1"/>
    <col min="14343" max="14343" width="5.28515625" style="420" customWidth="1"/>
    <col min="14344" max="14344" width="5.42578125" style="420" customWidth="1"/>
    <col min="14345" max="14345" width="4.85546875" style="420" customWidth="1"/>
    <col min="14346" max="14346" width="5.5703125" style="420" customWidth="1"/>
    <col min="14347" max="14348" width="6.42578125" style="420" customWidth="1"/>
    <col min="14349" max="14350" width="7" style="420" customWidth="1"/>
    <col min="14351" max="14351" width="6.42578125" style="420" customWidth="1"/>
    <col min="14352" max="14352" width="12.5703125" style="420" customWidth="1"/>
    <col min="14353" max="14353" width="17.5703125" style="420" customWidth="1"/>
    <col min="14354" max="14354" width="15.5703125" style="420" customWidth="1"/>
    <col min="14355" max="14592" width="9.140625" style="420"/>
    <col min="14593" max="14593" width="4.85546875" style="420" customWidth="1"/>
    <col min="14594" max="14594" width="8.5703125" style="420" customWidth="1"/>
    <col min="14595" max="14595" width="6.140625" style="420" customWidth="1"/>
    <col min="14596" max="14596" width="4.28515625" style="420" customWidth="1"/>
    <col min="14597" max="14597" width="5" style="420" customWidth="1"/>
    <col min="14598" max="14598" width="29.140625" style="420" customWidth="1"/>
    <col min="14599" max="14599" width="5.28515625" style="420" customWidth="1"/>
    <col min="14600" max="14600" width="5.42578125" style="420" customWidth="1"/>
    <col min="14601" max="14601" width="4.85546875" style="420" customWidth="1"/>
    <col min="14602" max="14602" width="5.5703125" style="420" customWidth="1"/>
    <col min="14603" max="14604" width="6.42578125" style="420" customWidth="1"/>
    <col min="14605" max="14606" width="7" style="420" customWidth="1"/>
    <col min="14607" max="14607" width="6.42578125" style="420" customWidth="1"/>
    <col min="14608" max="14608" width="12.5703125" style="420" customWidth="1"/>
    <col min="14609" max="14609" width="17.5703125" style="420" customWidth="1"/>
    <col min="14610" max="14610" width="15.5703125" style="420" customWidth="1"/>
    <col min="14611" max="14848" width="9.140625" style="420"/>
    <col min="14849" max="14849" width="4.85546875" style="420" customWidth="1"/>
    <col min="14850" max="14850" width="8.5703125" style="420" customWidth="1"/>
    <col min="14851" max="14851" width="6.140625" style="420" customWidth="1"/>
    <col min="14852" max="14852" width="4.28515625" style="420" customWidth="1"/>
    <col min="14853" max="14853" width="5" style="420" customWidth="1"/>
    <col min="14854" max="14854" width="29.140625" style="420" customWidth="1"/>
    <col min="14855" max="14855" width="5.28515625" style="420" customWidth="1"/>
    <col min="14856" max="14856" width="5.42578125" style="420" customWidth="1"/>
    <col min="14857" max="14857" width="4.85546875" style="420" customWidth="1"/>
    <col min="14858" max="14858" width="5.5703125" style="420" customWidth="1"/>
    <col min="14859" max="14860" width="6.42578125" style="420" customWidth="1"/>
    <col min="14861" max="14862" width="7" style="420" customWidth="1"/>
    <col min="14863" max="14863" width="6.42578125" style="420" customWidth="1"/>
    <col min="14864" max="14864" width="12.5703125" style="420" customWidth="1"/>
    <col min="14865" max="14865" width="17.5703125" style="420" customWidth="1"/>
    <col min="14866" max="14866" width="15.5703125" style="420" customWidth="1"/>
    <col min="14867" max="15104" width="9.140625" style="420"/>
    <col min="15105" max="15105" width="4.85546875" style="420" customWidth="1"/>
    <col min="15106" max="15106" width="8.5703125" style="420" customWidth="1"/>
    <col min="15107" max="15107" width="6.140625" style="420" customWidth="1"/>
    <col min="15108" max="15108" width="4.28515625" style="420" customWidth="1"/>
    <col min="15109" max="15109" width="5" style="420" customWidth="1"/>
    <col min="15110" max="15110" width="29.140625" style="420" customWidth="1"/>
    <col min="15111" max="15111" width="5.28515625" style="420" customWidth="1"/>
    <col min="15112" max="15112" width="5.42578125" style="420" customWidth="1"/>
    <col min="15113" max="15113" width="4.85546875" style="420" customWidth="1"/>
    <col min="15114" max="15114" width="5.5703125" style="420" customWidth="1"/>
    <col min="15115" max="15116" width="6.42578125" style="420" customWidth="1"/>
    <col min="15117" max="15118" width="7" style="420" customWidth="1"/>
    <col min="15119" max="15119" width="6.42578125" style="420" customWidth="1"/>
    <col min="15120" max="15120" width="12.5703125" style="420" customWidth="1"/>
    <col min="15121" max="15121" width="17.5703125" style="420" customWidth="1"/>
    <col min="15122" max="15122" width="15.5703125" style="420" customWidth="1"/>
    <col min="15123" max="15360" width="9.140625" style="420"/>
    <col min="15361" max="15361" width="4.85546875" style="420" customWidth="1"/>
    <col min="15362" max="15362" width="8.5703125" style="420" customWidth="1"/>
    <col min="15363" max="15363" width="6.140625" style="420" customWidth="1"/>
    <col min="15364" max="15364" width="4.28515625" style="420" customWidth="1"/>
    <col min="15365" max="15365" width="5" style="420" customWidth="1"/>
    <col min="15366" max="15366" width="29.140625" style="420" customWidth="1"/>
    <col min="15367" max="15367" width="5.28515625" style="420" customWidth="1"/>
    <col min="15368" max="15368" width="5.42578125" style="420" customWidth="1"/>
    <col min="15369" max="15369" width="4.85546875" style="420" customWidth="1"/>
    <col min="15370" max="15370" width="5.5703125" style="420" customWidth="1"/>
    <col min="15371" max="15372" width="6.42578125" style="420" customWidth="1"/>
    <col min="15373" max="15374" width="7" style="420" customWidth="1"/>
    <col min="15375" max="15375" width="6.42578125" style="420" customWidth="1"/>
    <col min="15376" max="15376" width="12.5703125" style="420" customWidth="1"/>
    <col min="15377" max="15377" width="17.5703125" style="420" customWidth="1"/>
    <col min="15378" max="15378" width="15.5703125" style="420" customWidth="1"/>
    <col min="15379" max="15616" width="9.140625" style="420"/>
    <col min="15617" max="15617" width="4.85546875" style="420" customWidth="1"/>
    <col min="15618" max="15618" width="8.5703125" style="420" customWidth="1"/>
    <col min="15619" max="15619" width="6.140625" style="420" customWidth="1"/>
    <col min="15620" max="15620" width="4.28515625" style="420" customWidth="1"/>
    <col min="15621" max="15621" width="5" style="420" customWidth="1"/>
    <col min="15622" max="15622" width="29.140625" style="420" customWidth="1"/>
    <col min="15623" max="15623" width="5.28515625" style="420" customWidth="1"/>
    <col min="15624" max="15624" width="5.42578125" style="420" customWidth="1"/>
    <col min="15625" max="15625" width="4.85546875" style="420" customWidth="1"/>
    <col min="15626" max="15626" width="5.5703125" style="420" customWidth="1"/>
    <col min="15627" max="15628" width="6.42578125" style="420" customWidth="1"/>
    <col min="15629" max="15630" width="7" style="420" customWidth="1"/>
    <col min="15631" max="15631" width="6.42578125" style="420" customWidth="1"/>
    <col min="15632" max="15632" width="12.5703125" style="420" customWidth="1"/>
    <col min="15633" max="15633" width="17.5703125" style="420" customWidth="1"/>
    <col min="15634" max="15634" width="15.5703125" style="420" customWidth="1"/>
    <col min="15635" max="15872" width="9.140625" style="420"/>
    <col min="15873" max="15873" width="4.85546875" style="420" customWidth="1"/>
    <col min="15874" max="15874" width="8.5703125" style="420" customWidth="1"/>
    <col min="15875" max="15875" width="6.140625" style="420" customWidth="1"/>
    <col min="15876" max="15876" width="4.28515625" style="420" customWidth="1"/>
    <col min="15877" max="15877" width="5" style="420" customWidth="1"/>
    <col min="15878" max="15878" width="29.140625" style="420" customWidth="1"/>
    <col min="15879" max="15879" width="5.28515625" style="420" customWidth="1"/>
    <col min="15880" max="15880" width="5.42578125" style="420" customWidth="1"/>
    <col min="15881" max="15881" width="4.85546875" style="420" customWidth="1"/>
    <col min="15882" max="15882" width="5.5703125" style="420" customWidth="1"/>
    <col min="15883" max="15884" width="6.42578125" style="420" customWidth="1"/>
    <col min="15885" max="15886" width="7" style="420" customWidth="1"/>
    <col min="15887" max="15887" width="6.42578125" style="420" customWidth="1"/>
    <col min="15888" max="15888" width="12.5703125" style="420" customWidth="1"/>
    <col min="15889" max="15889" width="17.5703125" style="420" customWidth="1"/>
    <col min="15890" max="15890" width="15.5703125" style="420" customWidth="1"/>
    <col min="15891" max="16128" width="9.140625" style="420"/>
    <col min="16129" max="16129" width="4.85546875" style="420" customWidth="1"/>
    <col min="16130" max="16130" width="8.5703125" style="420" customWidth="1"/>
    <col min="16131" max="16131" width="6.140625" style="420" customWidth="1"/>
    <col min="16132" max="16132" width="4.28515625" style="420" customWidth="1"/>
    <col min="16133" max="16133" width="5" style="420" customWidth="1"/>
    <col min="16134" max="16134" width="29.140625" style="420" customWidth="1"/>
    <col min="16135" max="16135" width="5.28515625" style="420" customWidth="1"/>
    <col min="16136" max="16136" width="5.42578125" style="420" customWidth="1"/>
    <col min="16137" max="16137" width="4.85546875" style="420" customWidth="1"/>
    <col min="16138" max="16138" width="5.5703125" style="420" customWidth="1"/>
    <col min="16139" max="16140" width="6.42578125" style="420" customWidth="1"/>
    <col min="16141" max="16142" width="7" style="420" customWidth="1"/>
    <col min="16143" max="16143" width="6.42578125" style="420" customWidth="1"/>
    <col min="16144" max="16144" width="12.5703125" style="420" customWidth="1"/>
    <col min="16145" max="16145" width="17.5703125" style="420" customWidth="1"/>
    <col min="16146" max="16146" width="15.5703125" style="420" customWidth="1"/>
    <col min="16147" max="16384" width="9.140625" style="420"/>
  </cols>
  <sheetData>
    <row r="1" spans="1:18" s="362" customFormat="1" ht="18.75" x14ac:dyDescent="0.3">
      <c r="A1" s="1443" t="s">
        <v>3012</v>
      </c>
      <c r="B1" s="1443"/>
      <c r="C1" s="1443"/>
      <c r="D1" s="1443"/>
      <c r="E1" s="1443"/>
      <c r="F1" s="1443"/>
      <c r="G1" s="1443"/>
      <c r="H1" s="1443"/>
      <c r="I1" s="1443"/>
      <c r="J1" s="1443"/>
      <c r="K1" s="1443"/>
      <c r="L1" s="1443"/>
      <c r="M1" s="1443"/>
      <c r="N1" s="1443"/>
      <c r="O1" s="1443"/>
      <c r="P1" s="1443"/>
      <c r="Q1" s="360"/>
      <c r="R1" s="361"/>
    </row>
    <row r="2" spans="1:18" s="362" customFormat="1" ht="31.5" customHeight="1" x14ac:dyDescent="0.3">
      <c r="A2" s="363"/>
      <c r="B2" s="364"/>
      <c r="C2" s="364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 t="s">
        <v>3013</v>
      </c>
      <c r="O2" s="363"/>
      <c r="P2" s="365"/>
      <c r="Q2" s="360"/>
      <c r="R2" s="361"/>
    </row>
    <row r="3" spans="1:18" s="368" customFormat="1" ht="15.75" customHeight="1" x14ac:dyDescent="0.25">
      <c r="A3" s="1444" t="s">
        <v>3</v>
      </c>
      <c r="B3" s="1446" t="s">
        <v>3014</v>
      </c>
      <c r="C3" s="1446" t="s">
        <v>3015</v>
      </c>
      <c r="D3" s="366" t="s">
        <v>3016</v>
      </c>
      <c r="E3" s="367" t="s">
        <v>19</v>
      </c>
      <c r="F3" s="1444" t="s">
        <v>3017</v>
      </c>
      <c r="G3" s="1444" t="s">
        <v>3018</v>
      </c>
      <c r="H3" s="1444"/>
      <c r="I3" s="1448" t="s">
        <v>3019</v>
      </c>
      <c r="J3" s="1448" t="s">
        <v>3020</v>
      </c>
      <c r="K3" s="1448" t="s">
        <v>3021</v>
      </c>
      <c r="L3" s="1448" t="s">
        <v>3022</v>
      </c>
      <c r="M3" s="1448" t="s">
        <v>3023</v>
      </c>
      <c r="N3" s="1448" t="s">
        <v>3024</v>
      </c>
      <c r="O3" s="1448" t="s">
        <v>3025</v>
      </c>
      <c r="P3" s="1450" t="s">
        <v>3026</v>
      </c>
      <c r="Q3" s="1452" t="s">
        <v>17</v>
      </c>
      <c r="R3" s="1442"/>
    </row>
    <row r="4" spans="1:18" s="373" customFormat="1" ht="16.5" customHeight="1" x14ac:dyDescent="0.25">
      <c r="A4" s="1445"/>
      <c r="B4" s="1447"/>
      <c r="C4" s="1447"/>
      <c r="D4" s="369" t="s">
        <v>3027</v>
      </c>
      <c r="E4" s="370" t="s">
        <v>3028</v>
      </c>
      <c r="F4" s="1445"/>
      <c r="G4" s="371" t="s">
        <v>3029</v>
      </c>
      <c r="H4" s="372" t="s">
        <v>23</v>
      </c>
      <c r="I4" s="1449"/>
      <c r="J4" s="1449"/>
      <c r="K4" s="1449"/>
      <c r="L4" s="1449"/>
      <c r="M4" s="1449"/>
      <c r="N4" s="1449"/>
      <c r="O4" s="1449"/>
      <c r="P4" s="1451"/>
      <c r="Q4" s="1452"/>
      <c r="R4" s="1442"/>
    </row>
    <row r="5" spans="1:18" s="373" customFormat="1" ht="22.5" customHeight="1" x14ac:dyDescent="0.25">
      <c r="A5" s="374">
        <v>1</v>
      </c>
      <c r="B5" s="375" t="s">
        <v>3030</v>
      </c>
      <c r="C5" s="376">
        <v>10</v>
      </c>
      <c r="D5" s="1454">
        <v>45</v>
      </c>
      <c r="E5" s="377">
        <v>1</v>
      </c>
      <c r="F5" s="378" t="s">
        <v>3031</v>
      </c>
      <c r="G5" s="379"/>
      <c r="H5" s="379">
        <v>30</v>
      </c>
      <c r="I5" s="379"/>
      <c r="J5" s="379"/>
      <c r="K5" s="379"/>
      <c r="L5" s="379">
        <v>30</v>
      </c>
      <c r="M5" s="379"/>
      <c r="N5" s="379"/>
      <c r="O5" s="379"/>
      <c r="P5" s="380" t="s">
        <v>2249</v>
      </c>
      <c r="Q5" s="381" t="s">
        <v>3032</v>
      </c>
      <c r="R5" s="382"/>
    </row>
    <row r="6" spans="1:18" s="373" customFormat="1" ht="22.5" customHeight="1" x14ac:dyDescent="0.25">
      <c r="A6" s="374">
        <v>2</v>
      </c>
      <c r="B6" s="375" t="s">
        <v>3030</v>
      </c>
      <c r="C6" s="383">
        <v>10</v>
      </c>
      <c r="D6" s="1454"/>
      <c r="E6" s="377">
        <v>2</v>
      </c>
      <c r="F6" s="378" t="s">
        <v>3031</v>
      </c>
      <c r="G6" s="379"/>
      <c r="H6" s="379">
        <v>30</v>
      </c>
      <c r="I6" s="379"/>
      <c r="J6" s="379"/>
      <c r="K6" s="379"/>
      <c r="L6" s="379">
        <v>30</v>
      </c>
      <c r="M6" s="379"/>
      <c r="N6" s="379"/>
      <c r="O6" s="379"/>
      <c r="P6" s="380" t="s">
        <v>2249</v>
      </c>
      <c r="Q6" s="381" t="s">
        <v>3033</v>
      </c>
      <c r="R6" s="382"/>
    </row>
    <row r="7" spans="1:18" s="373" customFormat="1" ht="22.5" customHeight="1" x14ac:dyDescent="0.25">
      <c r="A7" s="374">
        <v>3</v>
      </c>
      <c r="B7" s="375" t="s">
        <v>3034</v>
      </c>
      <c r="C7" s="376">
        <v>10</v>
      </c>
      <c r="D7" s="1454">
        <v>47</v>
      </c>
      <c r="E7" s="377">
        <v>3</v>
      </c>
      <c r="F7" s="378" t="s">
        <v>3031</v>
      </c>
      <c r="G7" s="379"/>
      <c r="H7" s="379">
        <v>30</v>
      </c>
      <c r="I7" s="379"/>
      <c r="J7" s="379"/>
      <c r="K7" s="379"/>
      <c r="M7" s="384">
        <v>30</v>
      </c>
      <c r="O7" s="385"/>
      <c r="P7" s="380" t="s">
        <v>2249</v>
      </c>
      <c r="Q7" s="381" t="s">
        <v>3035</v>
      </c>
      <c r="R7" s="382"/>
    </row>
    <row r="8" spans="1:18" s="386" customFormat="1" ht="22.5" customHeight="1" x14ac:dyDescent="0.25">
      <c r="A8" s="374">
        <v>4</v>
      </c>
      <c r="B8" s="375" t="s">
        <v>3034</v>
      </c>
      <c r="C8" s="383">
        <v>10</v>
      </c>
      <c r="D8" s="1454"/>
      <c r="E8" s="377">
        <v>4</v>
      </c>
      <c r="F8" s="378" t="s">
        <v>3031</v>
      </c>
      <c r="G8" s="379"/>
      <c r="H8" s="379">
        <v>30</v>
      </c>
      <c r="I8" s="379"/>
      <c r="J8" s="379"/>
      <c r="K8" s="379"/>
      <c r="L8" s="379">
        <v>30</v>
      </c>
      <c r="N8" s="379"/>
      <c r="O8" s="379"/>
      <c r="P8" s="380" t="s">
        <v>2249</v>
      </c>
      <c r="Q8" s="381" t="s">
        <v>3036</v>
      </c>
      <c r="R8" s="387"/>
    </row>
    <row r="9" spans="1:18" s="386" customFormat="1" ht="22.5" customHeight="1" x14ac:dyDescent="0.25">
      <c r="A9" s="374">
        <v>5</v>
      </c>
      <c r="B9" s="375" t="s">
        <v>3030</v>
      </c>
      <c r="C9" s="376">
        <v>10</v>
      </c>
      <c r="D9" s="1454">
        <v>45</v>
      </c>
      <c r="E9" s="377">
        <v>1</v>
      </c>
      <c r="F9" s="378" t="s">
        <v>560</v>
      </c>
      <c r="G9" s="379"/>
      <c r="H9" s="379">
        <v>30</v>
      </c>
      <c r="I9" s="379"/>
      <c r="J9" s="379"/>
      <c r="K9" s="379"/>
      <c r="L9" s="379"/>
      <c r="M9" s="379"/>
      <c r="N9" s="379">
        <v>30</v>
      </c>
      <c r="O9" s="379"/>
      <c r="P9" s="380" t="s">
        <v>2249</v>
      </c>
      <c r="Q9" s="381" t="s">
        <v>3035</v>
      </c>
      <c r="R9" s="387"/>
    </row>
    <row r="10" spans="1:18" s="386" customFormat="1" ht="22.5" customHeight="1" x14ac:dyDescent="0.25">
      <c r="A10" s="374">
        <v>6</v>
      </c>
      <c r="B10" s="375" t="s">
        <v>3030</v>
      </c>
      <c r="C10" s="383">
        <v>10</v>
      </c>
      <c r="D10" s="1454"/>
      <c r="E10" s="377">
        <v>2</v>
      </c>
      <c r="F10" s="378" t="s">
        <v>560</v>
      </c>
      <c r="G10" s="379"/>
      <c r="H10" s="379">
        <v>30</v>
      </c>
      <c r="I10" s="379"/>
      <c r="J10" s="379"/>
      <c r="K10" s="384"/>
      <c r="L10" s="379"/>
      <c r="M10" s="379"/>
      <c r="N10" s="379">
        <v>30</v>
      </c>
      <c r="O10" s="379"/>
      <c r="P10" s="380" t="s">
        <v>2249</v>
      </c>
      <c r="Q10" s="381" t="s">
        <v>3036</v>
      </c>
      <c r="R10" s="387"/>
    </row>
    <row r="11" spans="1:18" s="386" customFormat="1" ht="22.5" customHeight="1" x14ac:dyDescent="0.25">
      <c r="A11" s="374">
        <v>7</v>
      </c>
      <c r="B11" s="375" t="s">
        <v>3034</v>
      </c>
      <c r="C11" s="376">
        <v>10</v>
      </c>
      <c r="D11" s="1454">
        <v>47</v>
      </c>
      <c r="E11" s="377">
        <v>3</v>
      </c>
      <c r="F11" s="378" t="s">
        <v>560</v>
      </c>
      <c r="G11" s="379"/>
      <c r="H11" s="379">
        <v>30</v>
      </c>
      <c r="I11" s="379"/>
      <c r="J11" s="379"/>
      <c r="K11" s="384"/>
      <c r="L11" s="379"/>
      <c r="M11" s="379"/>
      <c r="N11" s="379">
        <v>30</v>
      </c>
      <c r="O11" s="379"/>
      <c r="P11" s="380" t="s">
        <v>2249</v>
      </c>
      <c r="Q11" s="381" t="s">
        <v>3037</v>
      </c>
      <c r="R11" s="387"/>
    </row>
    <row r="12" spans="1:18" s="386" customFormat="1" ht="22.5" customHeight="1" x14ac:dyDescent="0.25">
      <c r="A12" s="374">
        <v>8</v>
      </c>
      <c r="B12" s="375" t="s">
        <v>3034</v>
      </c>
      <c r="C12" s="383">
        <v>10</v>
      </c>
      <c r="D12" s="1454"/>
      <c r="E12" s="377">
        <v>4</v>
      </c>
      <c r="F12" s="378" t="s">
        <v>560</v>
      </c>
      <c r="G12" s="379"/>
      <c r="H12" s="379">
        <v>30</v>
      </c>
      <c r="I12" s="379"/>
      <c r="J12" s="379"/>
      <c r="K12" s="379"/>
      <c r="L12" s="379"/>
      <c r="N12" s="379">
        <v>30</v>
      </c>
      <c r="O12" s="379"/>
      <c r="P12" s="380" t="s">
        <v>2249</v>
      </c>
      <c r="Q12" s="381" t="s">
        <v>3038</v>
      </c>
      <c r="R12" s="387"/>
    </row>
    <row r="13" spans="1:18" s="386" customFormat="1" ht="22.5" customHeight="1" x14ac:dyDescent="0.25">
      <c r="A13" s="374">
        <v>9</v>
      </c>
      <c r="B13" s="375" t="s">
        <v>3030</v>
      </c>
      <c r="C13" s="376">
        <v>10</v>
      </c>
      <c r="D13" s="1454">
        <v>45</v>
      </c>
      <c r="E13" s="377">
        <v>14</v>
      </c>
      <c r="F13" s="378" t="s">
        <v>3039</v>
      </c>
      <c r="G13" s="379"/>
      <c r="H13" s="379">
        <v>30</v>
      </c>
      <c r="I13" s="379"/>
      <c r="J13" s="379"/>
      <c r="K13" s="379"/>
      <c r="L13" s="379">
        <v>30</v>
      </c>
      <c r="M13" s="379"/>
      <c r="N13" s="379"/>
      <c r="O13" s="379"/>
      <c r="P13" s="380" t="s">
        <v>2249</v>
      </c>
      <c r="Q13" s="381" t="s">
        <v>3040</v>
      </c>
      <c r="R13" s="387"/>
    </row>
    <row r="14" spans="1:18" s="386" customFormat="1" ht="22.5" customHeight="1" x14ac:dyDescent="0.25">
      <c r="A14" s="374">
        <v>10</v>
      </c>
      <c r="B14" s="375" t="s">
        <v>3030</v>
      </c>
      <c r="C14" s="383">
        <v>10</v>
      </c>
      <c r="D14" s="1454"/>
      <c r="E14" s="377">
        <v>15</v>
      </c>
      <c r="F14" s="378" t="s">
        <v>3039</v>
      </c>
      <c r="G14" s="379"/>
      <c r="H14" s="379">
        <v>30</v>
      </c>
      <c r="I14" s="379"/>
      <c r="J14" s="379"/>
      <c r="K14" s="379"/>
      <c r="L14" s="379">
        <v>30</v>
      </c>
      <c r="N14" s="379"/>
      <c r="O14" s="379"/>
      <c r="P14" s="380" t="s">
        <v>2249</v>
      </c>
      <c r="Q14" s="381" t="s">
        <v>3041</v>
      </c>
      <c r="R14" s="387"/>
    </row>
    <row r="15" spans="1:18" s="386" customFormat="1" ht="22.5" customHeight="1" x14ac:dyDescent="0.25">
      <c r="A15" s="374">
        <v>11</v>
      </c>
      <c r="B15" s="375" t="s">
        <v>3034</v>
      </c>
      <c r="C15" s="376">
        <v>10</v>
      </c>
      <c r="D15" s="1454">
        <v>47</v>
      </c>
      <c r="E15" s="377">
        <v>16</v>
      </c>
      <c r="F15" s="378" t="s">
        <v>3039</v>
      </c>
      <c r="G15" s="379"/>
      <c r="H15" s="379">
        <v>30</v>
      </c>
      <c r="I15" s="379"/>
      <c r="J15" s="379"/>
      <c r="K15" s="379"/>
      <c r="L15" s="385"/>
      <c r="M15" s="385"/>
      <c r="N15" s="379">
        <v>30</v>
      </c>
      <c r="O15" s="379"/>
      <c r="P15" s="380" t="s">
        <v>2249</v>
      </c>
      <c r="Q15" s="381" t="s">
        <v>3032</v>
      </c>
      <c r="R15" s="387"/>
    </row>
    <row r="16" spans="1:18" s="386" customFormat="1" ht="22.5" customHeight="1" x14ac:dyDescent="0.25">
      <c r="A16" s="374">
        <v>12</v>
      </c>
      <c r="B16" s="375" t="s">
        <v>3034</v>
      </c>
      <c r="C16" s="383">
        <v>10</v>
      </c>
      <c r="D16" s="1454"/>
      <c r="E16" s="377">
        <v>17</v>
      </c>
      <c r="F16" s="378" t="s">
        <v>3039</v>
      </c>
      <c r="G16" s="379"/>
      <c r="H16" s="379">
        <v>30</v>
      </c>
      <c r="I16" s="379"/>
      <c r="J16" s="379"/>
      <c r="K16" s="379"/>
      <c r="M16" s="379">
        <v>30</v>
      </c>
      <c r="N16" s="379"/>
      <c r="P16" s="380" t="s">
        <v>2249</v>
      </c>
      <c r="Q16" s="381" t="s">
        <v>3042</v>
      </c>
      <c r="R16" s="387"/>
    </row>
    <row r="17" spans="1:18" s="386" customFormat="1" ht="22.5" customHeight="1" x14ac:dyDescent="0.25">
      <c r="A17" s="374">
        <v>13</v>
      </c>
      <c r="B17" s="375" t="s">
        <v>3043</v>
      </c>
      <c r="C17" s="383">
        <v>11</v>
      </c>
      <c r="D17" s="1454">
        <v>41</v>
      </c>
      <c r="E17" s="377">
        <v>1</v>
      </c>
      <c r="F17" s="378" t="s">
        <v>3044</v>
      </c>
      <c r="G17" s="379"/>
      <c r="H17" s="379">
        <v>45</v>
      </c>
      <c r="I17" s="379"/>
      <c r="J17" s="379"/>
      <c r="K17" s="379"/>
      <c r="L17" s="379">
        <v>45</v>
      </c>
      <c r="M17" s="379"/>
      <c r="N17" s="379"/>
      <c r="O17" s="379"/>
      <c r="P17" s="380" t="s">
        <v>2249</v>
      </c>
      <c r="Q17" s="388" t="s">
        <v>3045</v>
      </c>
      <c r="R17" s="387"/>
    </row>
    <row r="18" spans="1:18" s="386" customFormat="1" ht="22.5" customHeight="1" x14ac:dyDescent="0.25">
      <c r="A18" s="374">
        <v>14</v>
      </c>
      <c r="B18" s="375" t="s">
        <v>3043</v>
      </c>
      <c r="C18" s="383">
        <v>11</v>
      </c>
      <c r="D18" s="1454"/>
      <c r="E18" s="377">
        <v>2</v>
      </c>
      <c r="F18" s="378" t="s">
        <v>3044</v>
      </c>
      <c r="G18" s="379"/>
      <c r="H18" s="379">
        <v>45</v>
      </c>
      <c r="I18" s="379"/>
      <c r="J18" s="379"/>
      <c r="K18" s="379"/>
      <c r="L18" s="385"/>
      <c r="M18" s="379"/>
      <c r="N18" s="379">
        <v>45</v>
      </c>
      <c r="O18" s="379"/>
      <c r="P18" s="380" t="s">
        <v>2249</v>
      </c>
      <c r="Q18" s="388" t="s">
        <v>3046</v>
      </c>
      <c r="R18" s="387"/>
    </row>
    <row r="19" spans="1:18" s="386" customFormat="1" ht="22.5" customHeight="1" x14ac:dyDescent="0.25">
      <c r="A19" s="374">
        <v>15</v>
      </c>
      <c r="B19" s="375" t="s">
        <v>3043</v>
      </c>
      <c r="C19" s="383">
        <v>11</v>
      </c>
      <c r="D19" s="1454">
        <v>41</v>
      </c>
      <c r="E19" s="377">
        <v>1</v>
      </c>
      <c r="F19" s="378" t="s">
        <v>1007</v>
      </c>
      <c r="G19" s="379"/>
      <c r="H19" s="379">
        <v>30</v>
      </c>
      <c r="I19" s="379"/>
      <c r="J19" s="379">
        <v>30</v>
      </c>
      <c r="K19" s="379"/>
      <c r="L19" s="379"/>
      <c r="M19" s="379"/>
      <c r="N19" s="379"/>
      <c r="O19" s="379"/>
      <c r="P19" s="380" t="s">
        <v>2249</v>
      </c>
      <c r="Q19" s="388" t="s">
        <v>3037</v>
      </c>
      <c r="R19" s="387"/>
    </row>
    <row r="20" spans="1:18" s="386" customFormat="1" ht="22.5" customHeight="1" x14ac:dyDescent="0.25">
      <c r="A20" s="374">
        <v>16</v>
      </c>
      <c r="B20" s="375" t="s">
        <v>3043</v>
      </c>
      <c r="C20" s="383">
        <v>11</v>
      </c>
      <c r="D20" s="1454"/>
      <c r="E20" s="377">
        <v>2</v>
      </c>
      <c r="F20" s="378" t="s">
        <v>1007</v>
      </c>
      <c r="G20" s="379"/>
      <c r="H20" s="379">
        <v>30</v>
      </c>
      <c r="I20" s="379"/>
      <c r="J20" s="379">
        <v>30</v>
      </c>
      <c r="L20" s="379"/>
      <c r="M20" s="379"/>
      <c r="N20" s="379"/>
      <c r="O20" s="379"/>
      <c r="P20" s="380" t="s">
        <v>2249</v>
      </c>
      <c r="Q20" s="389" t="s">
        <v>3047</v>
      </c>
      <c r="R20" s="387"/>
    </row>
    <row r="21" spans="1:18" s="386" customFormat="1" ht="22.5" customHeight="1" x14ac:dyDescent="0.25">
      <c r="A21" s="374">
        <v>17</v>
      </c>
      <c r="B21" s="375" t="s">
        <v>3043</v>
      </c>
      <c r="C21" s="383">
        <v>11</v>
      </c>
      <c r="D21" s="1454">
        <v>41</v>
      </c>
      <c r="E21" s="377">
        <v>1</v>
      </c>
      <c r="F21" s="378" t="s">
        <v>3048</v>
      </c>
      <c r="G21" s="379"/>
      <c r="H21" s="379">
        <v>30</v>
      </c>
      <c r="I21" s="379"/>
      <c r="J21" s="379">
        <v>30</v>
      </c>
      <c r="K21" s="379"/>
      <c r="L21" s="379"/>
      <c r="M21" s="379"/>
      <c r="N21" s="379"/>
      <c r="O21" s="379"/>
      <c r="P21" s="380" t="s">
        <v>2249</v>
      </c>
      <c r="Q21" s="388" t="s">
        <v>3049</v>
      </c>
      <c r="R21" s="387"/>
    </row>
    <row r="22" spans="1:18" s="386" customFormat="1" ht="22.5" customHeight="1" x14ac:dyDescent="0.25">
      <c r="A22" s="374">
        <v>18</v>
      </c>
      <c r="B22" s="375" t="s">
        <v>3043</v>
      </c>
      <c r="C22" s="383">
        <v>11</v>
      </c>
      <c r="D22" s="1454"/>
      <c r="E22" s="377">
        <v>2</v>
      </c>
      <c r="F22" s="378" t="s">
        <v>3048</v>
      </c>
      <c r="G22" s="379"/>
      <c r="H22" s="379">
        <v>30</v>
      </c>
      <c r="I22" s="379"/>
      <c r="J22" s="379">
        <v>30</v>
      </c>
      <c r="K22" s="379"/>
      <c r="L22" s="379"/>
      <c r="M22" s="379"/>
      <c r="N22" s="379"/>
      <c r="O22" s="379"/>
      <c r="P22" s="380" t="s">
        <v>2249</v>
      </c>
      <c r="Q22" s="388" t="s">
        <v>3050</v>
      </c>
      <c r="R22" s="387"/>
    </row>
    <row r="23" spans="1:18" s="386" customFormat="1" ht="22.5" customHeight="1" x14ac:dyDescent="0.25">
      <c r="A23" s="374">
        <v>19</v>
      </c>
      <c r="B23" s="375" t="s">
        <v>3043</v>
      </c>
      <c r="C23" s="383">
        <v>11</v>
      </c>
      <c r="D23" s="372">
        <v>41</v>
      </c>
      <c r="E23" s="377">
        <v>1</v>
      </c>
      <c r="F23" s="378" t="s">
        <v>3051</v>
      </c>
      <c r="G23" s="379">
        <v>45</v>
      </c>
      <c r="H23" s="379"/>
      <c r="I23" s="379"/>
      <c r="J23" s="379">
        <v>45</v>
      </c>
      <c r="L23" s="379"/>
      <c r="M23" s="379"/>
      <c r="N23" s="379"/>
      <c r="O23" s="379"/>
      <c r="P23" s="380" t="s">
        <v>2249</v>
      </c>
      <c r="Q23" s="381" t="s">
        <v>3052</v>
      </c>
      <c r="R23" s="387" t="s">
        <v>3053</v>
      </c>
    </row>
    <row r="24" spans="1:18" s="386" customFormat="1" ht="22.5" customHeight="1" x14ac:dyDescent="0.25">
      <c r="A24" s="374">
        <v>20</v>
      </c>
      <c r="B24" s="375" t="s">
        <v>3043</v>
      </c>
      <c r="C24" s="383">
        <v>11</v>
      </c>
      <c r="D24" s="1454">
        <v>41</v>
      </c>
      <c r="E24" s="377">
        <v>1</v>
      </c>
      <c r="F24" s="378" t="s">
        <v>3054</v>
      </c>
      <c r="G24" s="379"/>
      <c r="H24" s="379">
        <v>30</v>
      </c>
      <c r="I24" s="379"/>
      <c r="J24" s="379"/>
      <c r="K24" s="379"/>
      <c r="L24" s="379"/>
      <c r="M24" s="379"/>
      <c r="N24" s="379">
        <v>30</v>
      </c>
      <c r="O24" s="379"/>
      <c r="P24" s="380" t="s">
        <v>2249</v>
      </c>
      <c r="Q24" s="381" t="s">
        <v>13</v>
      </c>
      <c r="R24" s="387"/>
    </row>
    <row r="25" spans="1:18" s="386" customFormat="1" ht="22.5" customHeight="1" x14ac:dyDescent="0.25">
      <c r="A25" s="374">
        <v>21</v>
      </c>
      <c r="B25" s="375" t="s">
        <v>3043</v>
      </c>
      <c r="C25" s="383">
        <v>11</v>
      </c>
      <c r="D25" s="1454"/>
      <c r="E25" s="377">
        <v>2</v>
      </c>
      <c r="F25" s="378" t="s">
        <v>3054</v>
      </c>
      <c r="G25" s="379"/>
      <c r="H25" s="379">
        <v>30</v>
      </c>
      <c r="I25" s="379"/>
      <c r="J25" s="379"/>
      <c r="K25" s="379"/>
      <c r="L25" s="379"/>
      <c r="M25" s="385"/>
      <c r="N25" s="379">
        <v>30</v>
      </c>
      <c r="O25" s="379"/>
      <c r="P25" s="380" t="s">
        <v>2249</v>
      </c>
      <c r="Q25" s="381" t="s">
        <v>13</v>
      </c>
      <c r="R25" s="387"/>
    </row>
    <row r="26" spans="1:18" s="386" customFormat="1" ht="22.5" customHeight="1" x14ac:dyDescent="0.25">
      <c r="A26" s="374">
        <v>22</v>
      </c>
      <c r="B26" s="375" t="s">
        <v>3055</v>
      </c>
      <c r="C26" s="383">
        <v>12</v>
      </c>
      <c r="D26" s="1454">
        <v>80</v>
      </c>
      <c r="E26" s="377">
        <v>1</v>
      </c>
      <c r="F26" s="378" t="s">
        <v>2287</v>
      </c>
      <c r="G26" s="379"/>
      <c r="H26" s="379">
        <v>45</v>
      </c>
      <c r="I26" s="379"/>
      <c r="K26" s="379"/>
      <c r="L26" s="379"/>
      <c r="M26" s="390">
        <v>45</v>
      </c>
      <c r="N26" s="379"/>
      <c r="O26" s="379"/>
      <c r="P26" s="1453" t="s">
        <v>2249</v>
      </c>
      <c r="Q26" s="381" t="s">
        <v>3056</v>
      </c>
      <c r="R26" s="387"/>
    </row>
    <row r="27" spans="1:18" s="386" customFormat="1" ht="22.5" customHeight="1" x14ac:dyDescent="0.25">
      <c r="A27" s="374">
        <v>23</v>
      </c>
      <c r="B27" s="375" t="s">
        <v>3055</v>
      </c>
      <c r="C27" s="383">
        <v>12</v>
      </c>
      <c r="D27" s="1454"/>
      <c r="E27" s="377">
        <v>2</v>
      </c>
      <c r="F27" s="378" t="s">
        <v>2287</v>
      </c>
      <c r="G27" s="379"/>
      <c r="H27" s="379">
        <v>45</v>
      </c>
      <c r="I27" s="379"/>
      <c r="J27" s="379">
        <v>45</v>
      </c>
      <c r="K27" s="384"/>
      <c r="L27" s="379"/>
      <c r="M27" s="379"/>
      <c r="N27" s="379"/>
      <c r="O27" s="379"/>
      <c r="P27" s="1453"/>
      <c r="Q27" s="381" t="s">
        <v>3057</v>
      </c>
      <c r="R27" s="387"/>
    </row>
    <row r="28" spans="1:18" s="386" customFormat="1" ht="22.5" customHeight="1" x14ac:dyDescent="0.25">
      <c r="A28" s="374">
        <v>24</v>
      </c>
      <c r="B28" s="375" t="s">
        <v>3055</v>
      </c>
      <c r="C28" s="383">
        <v>12</v>
      </c>
      <c r="D28" s="1454"/>
      <c r="E28" s="377">
        <v>3</v>
      </c>
      <c r="F28" s="378" t="s">
        <v>2287</v>
      </c>
      <c r="G28" s="379"/>
      <c r="H28" s="379">
        <v>45</v>
      </c>
      <c r="I28" s="379"/>
      <c r="J28" s="379"/>
      <c r="K28" s="384"/>
      <c r="L28" s="379"/>
      <c r="M28" s="379"/>
      <c r="N28" s="379"/>
      <c r="O28" s="379">
        <v>45</v>
      </c>
      <c r="P28" s="1453"/>
      <c r="Q28" s="381"/>
      <c r="R28" s="387"/>
    </row>
    <row r="29" spans="1:18" s="386" customFormat="1" ht="22.5" customHeight="1" x14ac:dyDescent="0.25">
      <c r="A29" s="374">
        <v>25</v>
      </c>
      <c r="B29" s="375" t="s">
        <v>3055</v>
      </c>
      <c r="C29" s="383">
        <v>12</v>
      </c>
      <c r="D29" s="1454"/>
      <c r="E29" s="377">
        <v>4</v>
      </c>
      <c r="F29" s="378" t="s">
        <v>2287</v>
      </c>
      <c r="G29" s="379"/>
      <c r="H29" s="379">
        <v>45</v>
      </c>
      <c r="I29" s="379"/>
      <c r="J29" s="379">
        <v>45</v>
      </c>
      <c r="K29" s="379"/>
      <c r="L29" s="385"/>
      <c r="M29" s="379"/>
      <c r="N29" s="379"/>
      <c r="O29" s="379"/>
      <c r="P29" s="1453"/>
      <c r="Q29" s="381" t="s">
        <v>3033</v>
      </c>
      <c r="R29" s="387" t="s">
        <v>30</v>
      </c>
    </row>
    <row r="30" spans="1:18" s="386" customFormat="1" ht="22.5" customHeight="1" x14ac:dyDescent="0.25">
      <c r="A30" s="374">
        <v>26</v>
      </c>
      <c r="B30" s="375" t="s">
        <v>3058</v>
      </c>
      <c r="C30" s="383">
        <v>12</v>
      </c>
      <c r="D30" s="1454">
        <v>79</v>
      </c>
      <c r="E30" s="377">
        <v>5</v>
      </c>
      <c r="F30" s="378" t="s">
        <v>2287</v>
      </c>
      <c r="G30" s="379"/>
      <c r="H30" s="379">
        <v>45</v>
      </c>
      <c r="I30" s="379"/>
      <c r="J30" s="379"/>
      <c r="K30" s="379"/>
      <c r="L30" s="379"/>
      <c r="M30" s="379"/>
      <c r="N30" s="379">
        <v>45</v>
      </c>
      <c r="O30" s="379"/>
      <c r="P30" s="1453"/>
      <c r="Q30" s="381" t="s">
        <v>3056</v>
      </c>
      <c r="R30" s="387"/>
    </row>
    <row r="31" spans="1:18" s="386" customFormat="1" ht="22.5" customHeight="1" x14ac:dyDescent="0.25">
      <c r="A31" s="374">
        <v>27</v>
      </c>
      <c r="B31" s="375" t="s">
        <v>3058</v>
      </c>
      <c r="C31" s="383">
        <v>12</v>
      </c>
      <c r="D31" s="1454"/>
      <c r="E31" s="377">
        <v>6</v>
      </c>
      <c r="F31" s="378" t="s">
        <v>2287</v>
      </c>
      <c r="G31" s="379"/>
      <c r="H31" s="379">
        <v>45</v>
      </c>
      <c r="I31" s="379"/>
      <c r="J31" s="379"/>
      <c r="K31" s="379"/>
      <c r="L31" s="379">
        <v>45</v>
      </c>
      <c r="M31" s="385"/>
      <c r="N31" s="379"/>
      <c r="P31" s="1453"/>
      <c r="Q31" s="381" t="s">
        <v>3057</v>
      </c>
      <c r="R31" s="387"/>
    </row>
    <row r="32" spans="1:18" s="386" customFormat="1" ht="22.5" customHeight="1" x14ac:dyDescent="0.25">
      <c r="A32" s="374">
        <v>28</v>
      </c>
      <c r="B32" s="375" t="s">
        <v>3058</v>
      </c>
      <c r="C32" s="383">
        <v>12</v>
      </c>
      <c r="D32" s="1454"/>
      <c r="E32" s="377">
        <v>7</v>
      </c>
      <c r="F32" s="378" t="s">
        <v>2287</v>
      </c>
      <c r="G32" s="379"/>
      <c r="H32" s="379">
        <v>45</v>
      </c>
      <c r="I32" s="379"/>
      <c r="J32" s="379">
        <v>45</v>
      </c>
      <c r="K32" s="379"/>
      <c r="L32" s="385"/>
      <c r="M32" s="379"/>
      <c r="N32" s="379"/>
      <c r="O32" s="379"/>
      <c r="P32" s="1453"/>
      <c r="Q32" s="381" t="s">
        <v>3033</v>
      </c>
      <c r="R32" s="387"/>
    </row>
    <row r="33" spans="1:18" s="386" customFormat="1" ht="22.5" customHeight="1" x14ac:dyDescent="0.25">
      <c r="A33" s="374">
        <v>29</v>
      </c>
      <c r="B33" s="375" t="s">
        <v>3059</v>
      </c>
      <c r="C33" s="383">
        <v>12</v>
      </c>
      <c r="D33" s="372">
        <v>38</v>
      </c>
      <c r="E33" s="377">
        <v>1</v>
      </c>
      <c r="F33" s="391" t="s">
        <v>2229</v>
      </c>
      <c r="G33" s="379">
        <v>30</v>
      </c>
      <c r="H33" s="379"/>
      <c r="I33" s="379"/>
      <c r="J33" s="379"/>
      <c r="K33" s="379"/>
      <c r="L33" s="379">
        <v>30</v>
      </c>
      <c r="M33" s="379"/>
      <c r="N33" s="379"/>
      <c r="O33" s="379"/>
      <c r="P33" s="392" t="s">
        <v>2249</v>
      </c>
      <c r="Q33" s="393" t="s">
        <v>3060</v>
      </c>
      <c r="R33" s="387"/>
    </row>
    <row r="34" spans="1:18" s="386" customFormat="1" ht="22.5" customHeight="1" x14ac:dyDescent="0.25">
      <c r="A34" s="374">
        <v>30</v>
      </c>
      <c r="B34" s="375" t="s">
        <v>3059</v>
      </c>
      <c r="C34" s="383">
        <v>12</v>
      </c>
      <c r="D34" s="1454">
        <v>38</v>
      </c>
      <c r="E34" s="377">
        <v>1</v>
      </c>
      <c r="F34" s="378" t="s">
        <v>2227</v>
      </c>
      <c r="G34" s="379"/>
      <c r="H34" s="379">
        <v>45</v>
      </c>
      <c r="I34" s="379"/>
      <c r="J34" s="379"/>
      <c r="K34" s="379"/>
      <c r="L34" s="385"/>
      <c r="M34" s="385"/>
      <c r="N34" s="379">
        <v>45</v>
      </c>
      <c r="O34" s="379"/>
      <c r="P34" s="380" t="s">
        <v>2249</v>
      </c>
      <c r="Q34" s="381" t="s">
        <v>3061</v>
      </c>
      <c r="R34" s="387"/>
    </row>
    <row r="35" spans="1:18" s="386" customFormat="1" ht="22.5" customHeight="1" x14ac:dyDescent="0.25">
      <c r="A35" s="374">
        <v>31</v>
      </c>
      <c r="B35" s="375" t="s">
        <v>3059</v>
      </c>
      <c r="C35" s="383">
        <v>12</v>
      </c>
      <c r="D35" s="1454"/>
      <c r="E35" s="377">
        <v>2</v>
      </c>
      <c r="F35" s="378" t="s">
        <v>2227</v>
      </c>
      <c r="G35" s="379"/>
      <c r="H35" s="379">
        <v>45</v>
      </c>
      <c r="I35" s="379"/>
      <c r="J35" s="379"/>
      <c r="K35" s="379"/>
      <c r="L35" s="379"/>
      <c r="M35" s="385"/>
      <c r="N35" s="379">
        <v>45</v>
      </c>
      <c r="O35" s="379"/>
      <c r="P35" s="380" t="s">
        <v>2249</v>
      </c>
      <c r="Q35" s="381" t="s">
        <v>3061</v>
      </c>
      <c r="R35" s="387"/>
    </row>
    <row r="36" spans="1:18" s="386" customFormat="1" ht="22.5" customHeight="1" x14ac:dyDescent="0.25">
      <c r="A36" s="374">
        <v>32</v>
      </c>
      <c r="B36" s="375" t="s">
        <v>3059</v>
      </c>
      <c r="C36" s="383">
        <v>12</v>
      </c>
      <c r="D36" s="1454">
        <v>38</v>
      </c>
      <c r="E36" s="377">
        <v>1</v>
      </c>
      <c r="F36" s="378" t="s">
        <v>2223</v>
      </c>
      <c r="G36" s="379"/>
      <c r="H36" s="379">
        <v>30</v>
      </c>
      <c r="I36" s="379"/>
      <c r="J36" s="379"/>
      <c r="K36" s="379"/>
      <c r="L36" s="379"/>
      <c r="M36" s="379">
        <v>30</v>
      </c>
      <c r="N36" s="385"/>
      <c r="O36" s="379"/>
      <c r="P36" s="380" t="s">
        <v>2249</v>
      </c>
      <c r="Q36" s="394" t="s">
        <v>3046</v>
      </c>
      <c r="R36" s="387"/>
    </row>
    <row r="37" spans="1:18" s="386" customFormat="1" ht="22.5" customHeight="1" x14ac:dyDescent="0.25">
      <c r="A37" s="374">
        <v>33</v>
      </c>
      <c r="B37" s="375" t="s">
        <v>3059</v>
      </c>
      <c r="C37" s="383">
        <v>12</v>
      </c>
      <c r="D37" s="1454"/>
      <c r="E37" s="377">
        <v>2</v>
      </c>
      <c r="F37" s="378" t="s">
        <v>2223</v>
      </c>
      <c r="G37" s="379"/>
      <c r="H37" s="379">
        <v>30</v>
      </c>
      <c r="I37" s="379"/>
      <c r="J37" s="379"/>
      <c r="K37" s="379"/>
      <c r="L37" s="379"/>
      <c r="M37" s="379">
        <v>30</v>
      </c>
      <c r="N37" s="385"/>
      <c r="O37" s="385"/>
      <c r="P37" s="380" t="s">
        <v>2249</v>
      </c>
      <c r="Q37" s="394" t="s">
        <v>3046</v>
      </c>
      <c r="R37" s="387"/>
    </row>
    <row r="38" spans="1:18" s="386" customFormat="1" ht="22.5" customHeight="1" x14ac:dyDescent="0.25">
      <c r="A38" s="374">
        <v>34</v>
      </c>
      <c r="B38" s="375" t="s">
        <v>3059</v>
      </c>
      <c r="C38" s="383">
        <v>12</v>
      </c>
      <c r="D38" s="372">
        <v>38</v>
      </c>
      <c r="E38" s="377"/>
      <c r="F38" s="378" t="s">
        <v>2224</v>
      </c>
      <c r="G38" s="379">
        <v>30</v>
      </c>
      <c r="H38" s="379"/>
      <c r="I38" s="379"/>
      <c r="J38" s="379"/>
      <c r="K38" s="379"/>
      <c r="L38" s="379"/>
      <c r="M38" s="379">
        <v>30</v>
      </c>
      <c r="N38" s="379"/>
      <c r="O38" s="379"/>
      <c r="P38" s="395" t="s">
        <v>2225</v>
      </c>
      <c r="Q38" s="393" t="s">
        <v>3060</v>
      </c>
      <c r="R38" s="383" t="s">
        <v>3062</v>
      </c>
    </row>
    <row r="39" spans="1:18" s="386" customFormat="1" ht="22.5" customHeight="1" x14ac:dyDescent="0.25">
      <c r="A39" s="374">
        <v>35</v>
      </c>
      <c r="B39" s="375" t="s">
        <v>3059</v>
      </c>
      <c r="C39" s="383">
        <v>12</v>
      </c>
      <c r="D39" s="1454">
        <v>38</v>
      </c>
      <c r="E39" s="377">
        <v>1</v>
      </c>
      <c r="F39" s="378" t="s">
        <v>3063</v>
      </c>
      <c r="G39" s="379"/>
      <c r="H39" s="379">
        <v>30</v>
      </c>
      <c r="I39" s="379"/>
      <c r="J39" s="379"/>
      <c r="K39" s="379"/>
      <c r="L39" s="379">
        <v>30</v>
      </c>
      <c r="M39" s="385"/>
      <c r="N39" s="379"/>
      <c r="O39" s="379"/>
      <c r="P39" s="380" t="s">
        <v>2249</v>
      </c>
      <c r="Q39" s="381" t="s">
        <v>3064</v>
      </c>
      <c r="R39" s="387"/>
    </row>
    <row r="40" spans="1:18" s="386" customFormat="1" ht="22.5" customHeight="1" x14ac:dyDescent="0.25">
      <c r="A40" s="374">
        <v>36</v>
      </c>
      <c r="B40" s="375" t="s">
        <v>3059</v>
      </c>
      <c r="C40" s="383">
        <v>12</v>
      </c>
      <c r="D40" s="1454"/>
      <c r="E40" s="377">
        <v>2</v>
      </c>
      <c r="F40" s="378" t="s">
        <v>3063</v>
      </c>
      <c r="G40" s="379"/>
      <c r="H40" s="379">
        <v>30</v>
      </c>
      <c r="I40" s="379"/>
      <c r="J40" s="379"/>
      <c r="K40" s="379"/>
      <c r="L40" s="379"/>
      <c r="M40" s="379"/>
      <c r="N40" s="379">
        <v>30</v>
      </c>
      <c r="O40" s="379"/>
      <c r="P40" s="380" t="s">
        <v>2249</v>
      </c>
      <c r="Q40" s="381" t="s">
        <v>3064</v>
      </c>
      <c r="R40" s="387"/>
    </row>
    <row r="41" spans="1:18" s="386" customFormat="1" ht="22.5" customHeight="1" x14ac:dyDescent="0.25">
      <c r="A41" s="374">
        <v>37</v>
      </c>
      <c r="B41" s="375" t="s">
        <v>3059</v>
      </c>
      <c r="C41" s="383">
        <v>13</v>
      </c>
      <c r="D41" s="1455">
        <v>40</v>
      </c>
      <c r="E41" s="396">
        <v>1</v>
      </c>
      <c r="F41" s="375" t="s">
        <v>3065</v>
      </c>
      <c r="G41" s="383"/>
      <c r="H41" s="383">
        <v>45</v>
      </c>
      <c r="I41" s="383"/>
      <c r="J41" s="383">
        <v>45</v>
      </c>
      <c r="K41" s="383"/>
      <c r="L41" s="383"/>
      <c r="M41" s="383"/>
      <c r="N41" s="383"/>
      <c r="O41" s="383"/>
      <c r="P41" s="380">
        <v>43168</v>
      </c>
      <c r="Q41" s="381" t="s">
        <v>3033</v>
      </c>
      <c r="R41" s="1456" t="s">
        <v>3066</v>
      </c>
    </row>
    <row r="42" spans="1:18" s="386" customFormat="1" ht="22.5" customHeight="1" x14ac:dyDescent="0.25">
      <c r="A42" s="374">
        <v>38</v>
      </c>
      <c r="B42" s="375" t="s">
        <v>3059</v>
      </c>
      <c r="C42" s="383">
        <v>13</v>
      </c>
      <c r="D42" s="1455"/>
      <c r="E42" s="396">
        <v>2</v>
      </c>
      <c r="F42" s="375" t="s">
        <v>3065</v>
      </c>
      <c r="G42" s="383"/>
      <c r="H42" s="383">
        <v>45</v>
      </c>
      <c r="I42" s="383"/>
      <c r="J42" s="383">
        <v>45</v>
      </c>
      <c r="K42" s="397"/>
      <c r="L42" s="383"/>
      <c r="M42" s="383"/>
      <c r="N42" s="383"/>
      <c r="O42" s="383"/>
      <c r="P42" s="380">
        <v>43168</v>
      </c>
      <c r="Q42" s="381" t="s">
        <v>3033</v>
      </c>
      <c r="R42" s="1456"/>
    </row>
    <row r="43" spans="1:18" s="386" customFormat="1" ht="22.5" customHeight="1" x14ac:dyDescent="0.25">
      <c r="A43" s="374">
        <v>39</v>
      </c>
      <c r="B43" s="375" t="s">
        <v>3059</v>
      </c>
      <c r="C43" s="383">
        <v>13</v>
      </c>
      <c r="D43" s="398"/>
      <c r="E43" s="396"/>
      <c r="F43" s="375" t="s">
        <v>3067</v>
      </c>
      <c r="G43" s="383">
        <v>45</v>
      </c>
      <c r="H43" s="383"/>
      <c r="I43" s="383">
        <v>45</v>
      </c>
      <c r="J43" s="383"/>
      <c r="K43" s="397"/>
      <c r="L43" s="383"/>
      <c r="M43" s="383"/>
      <c r="N43" s="383"/>
      <c r="O43" s="383"/>
      <c r="P43" s="380">
        <v>43168</v>
      </c>
      <c r="Q43" s="381" t="s">
        <v>3050</v>
      </c>
      <c r="R43" s="1456"/>
    </row>
    <row r="44" spans="1:18" s="386" customFormat="1" ht="22.5" customHeight="1" x14ac:dyDescent="0.25">
      <c r="A44" s="374">
        <v>40</v>
      </c>
      <c r="B44" s="375" t="s">
        <v>3068</v>
      </c>
      <c r="C44" s="383">
        <v>13</v>
      </c>
      <c r="D44" s="1457"/>
      <c r="E44" s="377">
        <v>1</v>
      </c>
      <c r="F44" s="378" t="s">
        <v>2287</v>
      </c>
      <c r="G44" s="379"/>
      <c r="H44" s="379">
        <v>30</v>
      </c>
      <c r="I44" s="379"/>
      <c r="K44" s="384"/>
      <c r="L44" s="379"/>
      <c r="M44" s="379"/>
      <c r="N44" s="379"/>
      <c r="O44" s="383">
        <v>30</v>
      </c>
      <c r="P44" s="380">
        <v>43168</v>
      </c>
      <c r="Q44" s="381" t="s">
        <v>3040</v>
      </c>
      <c r="R44" s="1456"/>
    </row>
    <row r="45" spans="1:18" s="386" customFormat="1" ht="22.5" customHeight="1" x14ac:dyDescent="0.25">
      <c r="A45" s="374">
        <v>41</v>
      </c>
      <c r="B45" s="375" t="s">
        <v>3068</v>
      </c>
      <c r="C45" s="383">
        <v>13</v>
      </c>
      <c r="D45" s="1458"/>
      <c r="E45" s="377">
        <v>2</v>
      </c>
      <c r="F45" s="378" t="s">
        <v>2287</v>
      </c>
      <c r="G45" s="379"/>
      <c r="H45" s="379">
        <v>30</v>
      </c>
      <c r="I45" s="379"/>
      <c r="J45" s="383"/>
      <c r="L45" s="384">
        <v>30</v>
      </c>
      <c r="M45" s="379"/>
      <c r="N45" s="379"/>
      <c r="O45" s="379"/>
      <c r="P45" s="380">
        <v>43168</v>
      </c>
      <c r="Q45" s="381" t="s">
        <v>3040</v>
      </c>
      <c r="R45" s="1456"/>
    </row>
    <row r="46" spans="1:18" s="386" customFormat="1" ht="22.5" customHeight="1" x14ac:dyDescent="0.25">
      <c r="A46" s="374">
        <v>42</v>
      </c>
      <c r="B46" s="375" t="s">
        <v>3068</v>
      </c>
      <c r="C46" s="383">
        <v>13</v>
      </c>
      <c r="D46" s="1459"/>
      <c r="E46" s="377">
        <v>3</v>
      </c>
      <c r="F46" s="378" t="s">
        <v>2287</v>
      </c>
      <c r="G46" s="379"/>
      <c r="H46" s="379">
        <v>30</v>
      </c>
      <c r="I46" s="379"/>
      <c r="J46" s="383"/>
      <c r="K46" s="384"/>
      <c r="L46" s="379">
        <v>30</v>
      </c>
      <c r="M46" s="379"/>
      <c r="N46" s="379"/>
      <c r="O46" s="379"/>
      <c r="P46" s="380">
        <v>43168</v>
      </c>
      <c r="Q46" s="381" t="s">
        <v>3040</v>
      </c>
      <c r="R46" s="1456"/>
    </row>
    <row r="47" spans="1:18" s="386" customFormat="1" ht="22.5" customHeight="1" x14ac:dyDescent="0.25">
      <c r="A47" s="374">
        <v>43</v>
      </c>
      <c r="B47" s="375" t="s">
        <v>3069</v>
      </c>
      <c r="C47" s="383">
        <v>13</v>
      </c>
      <c r="D47" s="1457"/>
      <c r="E47" s="377">
        <v>4</v>
      </c>
      <c r="F47" s="378" t="s">
        <v>2287</v>
      </c>
      <c r="G47" s="379"/>
      <c r="H47" s="379">
        <v>30</v>
      </c>
      <c r="I47" s="379"/>
      <c r="J47" s="379">
        <v>30</v>
      </c>
      <c r="K47" s="384"/>
      <c r="L47" s="379"/>
      <c r="N47" s="379"/>
      <c r="O47" s="379"/>
      <c r="P47" s="380">
        <v>43168</v>
      </c>
      <c r="Q47" s="381" t="s">
        <v>3070</v>
      </c>
      <c r="R47" s="1456"/>
    </row>
    <row r="48" spans="1:18" s="386" customFormat="1" ht="22.5" customHeight="1" x14ac:dyDescent="0.25">
      <c r="A48" s="374">
        <v>44</v>
      </c>
      <c r="B48" s="375" t="s">
        <v>3069</v>
      </c>
      <c r="C48" s="383">
        <v>13</v>
      </c>
      <c r="D48" s="1458"/>
      <c r="E48" s="377">
        <v>5</v>
      </c>
      <c r="F48" s="378" t="s">
        <v>2287</v>
      </c>
      <c r="G48" s="379"/>
      <c r="H48" s="379">
        <v>30</v>
      </c>
      <c r="I48" s="379"/>
      <c r="J48" s="383"/>
      <c r="K48" s="384"/>
      <c r="L48" s="379"/>
      <c r="M48" s="379">
        <v>30</v>
      </c>
      <c r="N48" s="379"/>
      <c r="O48" s="379"/>
      <c r="P48" s="380">
        <v>43168</v>
      </c>
      <c r="Q48" s="381" t="s">
        <v>3070</v>
      </c>
      <c r="R48" s="1456"/>
    </row>
    <row r="49" spans="1:18" s="386" customFormat="1" ht="22.5" customHeight="1" x14ac:dyDescent="0.25">
      <c r="A49" s="374">
        <v>45</v>
      </c>
      <c r="B49" s="375" t="s">
        <v>3069</v>
      </c>
      <c r="C49" s="383">
        <v>13</v>
      </c>
      <c r="D49" s="1459"/>
      <c r="E49" s="377">
        <v>6</v>
      </c>
      <c r="F49" s="378" t="s">
        <v>2287</v>
      </c>
      <c r="G49" s="379"/>
      <c r="H49" s="379">
        <v>30</v>
      </c>
      <c r="I49" s="379"/>
      <c r="K49" s="384"/>
      <c r="L49" s="379"/>
      <c r="M49" s="383">
        <v>30</v>
      </c>
      <c r="N49" s="383"/>
      <c r="O49" s="379"/>
      <c r="P49" s="380">
        <v>43168</v>
      </c>
      <c r="Q49" s="381" t="s">
        <v>3070</v>
      </c>
      <c r="R49" s="1456"/>
    </row>
    <row r="50" spans="1:18" s="386" customFormat="1" ht="22.5" customHeight="1" x14ac:dyDescent="0.25">
      <c r="A50" s="374">
        <v>46</v>
      </c>
      <c r="B50" s="375" t="s">
        <v>3071</v>
      </c>
      <c r="C50" s="383">
        <v>13</v>
      </c>
      <c r="D50" s="1457"/>
      <c r="E50" s="377">
        <v>7</v>
      </c>
      <c r="F50" s="378" t="s">
        <v>2287</v>
      </c>
      <c r="G50" s="379"/>
      <c r="H50" s="379">
        <v>30</v>
      </c>
      <c r="I50" s="379"/>
      <c r="J50" s="383"/>
      <c r="K50" s="384"/>
      <c r="M50" s="379">
        <v>30</v>
      </c>
      <c r="N50" s="379"/>
      <c r="O50" s="379"/>
      <c r="P50" s="380">
        <v>43168</v>
      </c>
      <c r="Q50" s="381" t="s">
        <v>3072</v>
      </c>
      <c r="R50" s="1456"/>
    </row>
    <row r="51" spans="1:18" s="386" customFormat="1" ht="22.5" customHeight="1" x14ac:dyDescent="0.25">
      <c r="A51" s="374">
        <v>47</v>
      </c>
      <c r="B51" s="375" t="s">
        <v>3071</v>
      </c>
      <c r="C51" s="383">
        <v>13</v>
      </c>
      <c r="D51" s="1458"/>
      <c r="E51" s="377">
        <v>8</v>
      </c>
      <c r="F51" s="378" t="s">
        <v>2287</v>
      </c>
      <c r="G51" s="379"/>
      <c r="H51" s="379">
        <v>30</v>
      </c>
      <c r="I51" s="379"/>
      <c r="J51" s="383"/>
      <c r="K51" s="384"/>
      <c r="L51" s="379"/>
      <c r="M51" s="379">
        <v>30</v>
      </c>
      <c r="N51" s="379"/>
      <c r="O51" s="379"/>
      <c r="P51" s="380">
        <v>43168</v>
      </c>
      <c r="Q51" s="381" t="s">
        <v>3072</v>
      </c>
      <c r="R51" s="1456"/>
    </row>
    <row r="52" spans="1:18" s="386" customFormat="1" ht="22.5" customHeight="1" x14ac:dyDescent="0.25">
      <c r="A52" s="374">
        <v>48</v>
      </c>
      <c r="B52" s="375" t="s">
        <v>3071</v>
      </c>
      <c r="C52" s="383">
        <v>13</v>
      </c>
      <c r="D52" s="1459"/>
      <c r="E52" s="377">
        <v>9</v>
      </c>
      <c r="F52" s="378" t="s">
        <v>2287</v>
      </c>
      <c r="G52" s="379"/>
      <c r="H52" s="379">
        <v>30</v>
      </c>
      <c r="I52" s="379"/>
      <c r="J52" s="383"/>
      <c r="K52" s="384"/>
      <c r="L52" s="379"/>
      <c r="M52" s="379"/>
      <c r="O52" s="379">
        <v>30</v>
      </c>
      <c r="P52" s="380">
        <v>43168</v>
      </c>
      <c r="Q52" s="381" t="s">
        <v>3072</v>
      </c>
      <c r="R52" s="1456"/>
    </row>
    <row r="53" spans="1:18" s="386" customFormat="1" ht="22.5" customHeight="1" x14ac:dyDescent="0.25">
      <c r="A53" s="374">
        <v>49</v>
      </c>
      <c r="B53" s="375" t="s">
        <v>3073</v>
      </c>
      <c r="C53" s="383">
        <v>20</v>
      </c>
      <c r="D53" s="398"/>
      <c r="E53" s="396"/>
      <c r="F53" s="375" t="s">
        <v>3074</v>
      </c>
      <c r="G53" s="383">
        <v>30</v>
      </c>
      <c r="H53" s="383"/>
      <c r="I53" s="383"/>
      <c r="J53" s="383"/>
      <c r="K53" s="397"/>
      <c r="L53" s="383">
        <v>30</v>
      </c>
      <c r="M53" s="383"/>
      <c r="N53" s="383"/>
      <c r="O53" s="383"/>
      <c r="P53" s="380"/>
      <c r="Q53" s="381" t="s">
        <v>3075</v>
      </c>
      <c r="R53" s="399"/>
    </row>
    <row r="54" spans="1:18" s="386" customFormat="1" ht="22.5" customHeight="1" x14ac:dyDescent="0.25">
      <c r="A54" s="374">
        <v>50</v>
      </c>
      <c r="B54" s="375" t="s">
        <v>3076</v>
      </c>
      <c r="C54" s="383">
        <v>20</v>
      </c>
      <c r="D54" s="398"/>
      <c r="E54" s="396"/>
      <c r="F54" s="375" t="s">
        <v>3074</v>
      </c>
      <c r="G54" s="383">
        <v>30</v>
      </c>
      <c r="H54" s="383"/>
      <c r="I54" s="383"/>
      <c r="J54" s="383"/>
      <c r="K54" s="397"/>
      <c r="L54" s="383">
        <v>30</v>
      </c>
      <c r="M54" s="383"/>
      <c r="N54" s="383"/>
      <c r="O54" s="383"/>
      <c r="P54" s="380"/>
      <c r="Q54" s="381" t="s">
        <v>3075</v>
      </c>
      <c r="R54" s="399"/>
    </row>
    <row r="55" spans="1:18" s="386" customFormat="1" ht="22.5" customHeight="1" x14ac:dyDescent="0.25">
      <c r="A55" s="400"/>
      <c r="B55" s="401"/>
      <c r="C55" s="396"/>
      <c r="D55" s="400"/>
      <c r="E55" s="400"/>
      <c r="F55" s="400"/>
      <c r="G55" s="400" t="s">
        <v>3016</v>
      </c>
      <c r="H55" s="400">
        <f>SUM(G5:H54)</f>
        <v>1725</v>
      </c>
      <c r="I55" s="400">
        <f t="shared" ref="I55:O55" si="0">SUM(I5:I54)</f>
        <v>45</v>
      </c>
      <c r="J55" s="400">
        <f t="shared" si="0"/>
        <v>420</v>
      </c>
      <c r="K55" s="377">
        <f t="shared" si="0"/>
        <v>0</v>
      </c>
      <c r="L55" s="400">
        <f t="shared" si="0"/>
        <v>420</v>
      </c>
      <c r="M55" s="400">
        <f t="shared" si="0"/>
        <v>315</v>
      </c>
      <c r="N55" s="400">
        <f t="shared" si="0"/>
        <v>420</v>
      </c>
      <c r="O55" s="400">
        <f t="shared" si="0"/>
        <v>105</v>
      </c>
      <c r="P55" s="396"/>
      <c r="Q55" s="381">
        <f>SUM(I55:P55)</f>
        <v>1725</v>
      </c>
      <c r="R55" s="387"/>
    </row>
    <row r="56" spans="1:18" s="386" customFormat="1" ht="16.5" customHeight="1" x14ac:dyDescent="0.25">
      <c r="A56" s="402"/>
      <c r="B56" s="387"/>
      <c r="C56" s="387"/>
      <c r="D56" s="402"/>
      <c r="E56" s="403"/>
      <c r="F56" s="402"/>
      <c r="G56" s="402"/>
      <c r="H56" s="402"/>
      <c r="I56" s="402"/>
      <c r="K56" s="404"/>
      <c r="M56" s="402"/>
      <c r="O56" s="405" t="s">
        <v>3077</v>
      </c>
      <c r="P56" s="406"/>
      <c r="Q56" s="407"/>
      <c r="R56" s="387"/>
    </row>
    <row r="57" spans="1:18" s="386" customFormat="1" ht="16.5" customHeight="1" x14ac:dyDescent="0.25">
      <c r="A57" s="408"/>
      <c r="B57" s="1461" t="s">
        <v>3078</v>
      </c>
      <c r="C57" s="1461"/>
      <c r="D57" s="1461"/>
      <c r="E57" s="1461"/>
      <c r="F57" s="1461"/>
      <c r="K57" s="404"/>
      <c r="M57" s="1462" t="s">
        <v>3079</v>
      </c>
      <c r="N57" s="1462"/>
      <c r="O57" s="1462"/>
      <c r="P57" s="1462"/>
      <c r="Q57" s="1462"/>
      <c r="R57" s="387"/>
    </row>
    <row r="58" spans="1:18" s="386" customFormat="1" ht="16.5" customHeight="1" x14ac:dyDescent="0.25">
      <c r="A58" s="408"/>
      <c r="B58" s="1463" t="s">
        <v>3080</v>
      </c>
      <c r="C58" s="1463"/>
      <c r="D58" s="1463"/>
      <c r="E58" s="1463"/>
      <c r="F58" s="1463"/>
      <c r="K58" s="404"/>
      <c r="M58" s="1464" t="s">
        <v>3080</v>
      </c>
      <c r="N58" s="1464"/>
      <c r="O58" s="1464"/>
      <c r="P58" s="1464"/>
      <c r="Q58" s="1464"/>
      <c r="R58" s="387"/>
    </row>
    <row r="59" spans="1:18" s="386" customFormat="1" ht="16.5" customHeight="1" x14ac:dyDescent="0.25">
      <c r="A59" s="408"/>
      <c r="B59" s="409"/>
      <c r="C59" s="409"/>
      <c r="D59" s="410"/>
      <c r="E59" s="411"/>
      <c r="F59" s="402"/>
      <c r="G59" s="410"/>
      <c r="H59" s="412"/>
      <c r="I59" s="413"/>
      <c r="K59" s="404"/>
      <c r="M59" s="414"/>
      <c r="N59" s="414"/>
      <c r="O59" s="414"/>
      <c r="P59" s="415"/>
      <c r="Q59" s="416"/>
      <c r="R59" s="387"/>
    </row>
    <row r="60" spans="1:18" s="386" customFormat="1" ht="16.5" customHeight="1" x14ac:dyDescent="0.25">
      <c r="A60" s="408"/>
      <c r="B60" s="409"/>
      <c r="C60" s="409"/>
      <c r="D60" s="410"/>
      <c r="E60" s="411"/>
      <c r="F60" s="402"/>
      <c r="G60" s="410"/>
      <c r="H60" s="412"/>
      <c r="I60" s="413"/>
      <c r="K60" s="404"/>
      <c r="M60" s="414"/>
      <c r="N60" s="414"/>
      <c r="O60" s="414"/>
      <c r="P60" s="415"/>
      <c r="Q60" s="416"/>
      <c r="R60" s="387"/>
    </row>
    <row r="61" spans="1:18" s="386" customFormat="1" ht="16.5" customHeight="1" x14ac:dyDescent="0.25">
      <c r="A61" s="408"/>
      <c r="B61" s="409"/>
      <c r="C61" s="409"/>
      <c r="D61" s="410"/>
      <c r="E61" s="411"/>
      <c r="F61" s="402"/>
      <c r="G61" s="410"/>
      <c r="H61" s="412"/>
      <c r="I61" s="413"/>
      <c r="K61" s="404"/>
      <c r="M61" s="417"/>
      <c r="N61" s="417"/>
      <c r="O61" s="417"/>
      <c r="P61" s="409"/>
      <c r="Q61" s="418"/>
      <c r="R61" s="387"/>
    </row>
    <row r="62" spans="1:18" s="386" customFormat="1" ht="16.5" customHeight="1" x14ac:dyDescent="0.25">
      <c r="B62" s="1465" t="s">
        <v>3081</v>
      </c>
      <c r="C62" s="1465"/>
      <c r="D62" s="1465"/>
      <c r="E62" s="1465"/>
      <c r="F62" s="1465"/>
      <c r="G62" s="419"/>
      <c r="K62" s="404"/>
      <c r="M62" s="1466" t="s">
        <v>3082</v>
      </c>
      <c r="N62" s="1466"/>
      <c r="O62" s="1466"/>
      <c r="P62" s="1466"/>
      <c r="Q62" s="1466"/>
      <c r="R62" s="387"/>
    </row>
    <row r="63" spans="1:18" s="386" customFormat="1" ht="16.5" customHeight="1" x14ac:dyDescent="0.25">
      <c r="A63" s="420"/>
      <c r="B63" s="421"/>
      <c r="C63" s="422"/>
      <c r="D63" s="420"/>
      <c r="E63" s="423"/>
      <c r="F63" s="420"/>
      <c r="G63" s="420"/>
      <c r="H63" s="420"/>
      <c r="I63" s="420"/>
      <c r="J63" s="420"/>
      <c r="K63" s="424"/>
      <c r="L63" s="420"/>
      <c r="M63" s="420"/>
      <c r="N63" s="420"/>
      <c r="O63" s="420"/>
      <c r="P63" s="422"/>
      <c r="Q63" s="360"/>
      <c r="R63" s="387"/>
    </row>
    <row r="64" spans="1:18" s="386" customFormat="1" ht="16.5" customHeight="1" x14ac:dyDescent="0.25">
      <c r="A64" s="420"/>
      <c r="B64" s="421"/>
      <c r="C64" s="422"/>
      <c r="D64" s="420"/>
      <c r="E64" s="423"/>
      <c r="F64" s="420"/>
      <c r="G64" s="420"/>
      <c r="H64" s="420"/>
      <c r="I64" s="1460" t="s">
        <v>3083</v>
      </c>
      <c r="J64" s="1460"/>
      <c r="K64" s="1460"/>
      <c r="L64" s="1460"/>
      <c r="M64" s="1460"/>
      <c r="N64" s="1460"/>
      <c r="O64" s="1460"/>
      <c r="P64" s="425"/>
      <c r="Q64" s="360"/>
      <c r="R64" s="387"/>
    </row>
    <row r="65" spans="1:19" s="386" customFormat="1" ht="16.5" customHeight="1" x14ac:dyDescent="0.25">
      <c r="A65" s="420"/>
      <c r="B65" s="421"/>
      <c r="C65" s="422"/>
      <c r="D65" s="420"/>
      <c r="E65" s="423"/>
      <c r="F65" s="420"/>
      <c r="G65" s="420"/>
      <c r="H65" s="420"/>
      <c r="I65" s="1460" t="s">
        <v>3084</v>
      </c>
      <c r="J65" s="1460"/>
      <c r="K65" s="1460"/>
      <c r="L65" s="1460"/>
      <c r="M65" s="1460"/>
      <c r="N65" s="1460"/>
      <c r="O65" s="1460"/>
      <c r="P65" s="425"/>
      <c r="Q65" s="360"/>
      <c r="R65" s="387"/>
    </row>
    <row r="66" spans="1:19" s="386" customFormat="1" ht="16.5" customHeight="1" x14ac:dyDescent="0.25">
      <c r="A66" s="420"/>
      <c r="B66" s="421"/>
      <c r="C66" s="422"/>
      <c r="D66" s="420"/>
      <c r="E66" s="423"/>
      <c r="F66" s="420"/>
      <c r="G66" s="420"/>
      <c r="H66" s="420"/>
      <c r="I66" s="1460" t="s">
        <v>3085</v>
      </c>
      <c r="J66" s="1460"/>
      <c r="K66" s="1460"/>
      <c r="L66" s="1460"/>
      <c r="M66" s="1460"/>
      <c r="N66" s="1460"/>
      <c r="O66" s="1460"/>
      <c r="P66" s="425"/>
      <c r="Q66" s="360"/>
      <c r="R66" s="387"/>
    </row>
    <row r="67" spans="1:19" s="386" customFormat="1" ht="16.5" customHeight="1" x14ac:dyDescent="0.25">
      <c r="A67" s="420"/>
      <c r="B67" s="421"/>
      <c r="C67" s="422"/>
      <c r="D67" s="420"/>
      <c r="E67" s="423"/>
      <c r="F67" s="420"/>
      <c r="G67" s="420"/>
      <c r="H67" s="420"/>
      <c r="I67" s="1460" t="s">
        <v>3086</v>
      </c>
      <c r="J67" s="1460"/>
      <c r="K67" s="1460"/>
      <c r="L67" s="1460"/>
      <c r="M67" s="1460"/>
      <c r="N67" s="1460"/>
      <c r="O67" s="1460"/>
      <c r="P67" s="425"/>
      <c r="Q67" s="360"/>
      <c r="R67" s="387"/>
    </row>
    <row r="68" spans="1:19" s="386" customFormat="1" ht="16.5" customHeight="1" x14ac:dyDescent="0.25">
      <c r="A68" s="420"/>
      <c r="B68" s="421"/>
      <c r="C68" s="422"/>
      <c r="D68" s="420"/>
      <c r="E68" s="423"/>
      <c r="F68" s="420"/>
      <c r="G68" s="420"/>
      <c r="H68" s="420"/>
      <c r="I68" s="420"/>
      <c r="J68" s="420"/>
      <c r="K68" s="424"/>
      <c r="L68" s="420"/>
      <c r="M68" s="420"/>
      <c r="N68" s="420"/>
      <c r="O68" s="420"/>
      <c r="P68" s="422"/>
      <c r="Q68" s="360"/>
      <c r="R68" s="387"/>
    </row>
    <row r="72" spans="1:19" ht="15" x14ac:dyDescent="0.25">
      <c r="R72" s="406"/>
      <c r="S72" s="405"/>
    </row>
    <row r="73" spans="1:19" s="386" customFormat="1" ht="16.5" customHeight="1" x14ac:dyDescent="0.25">
      <c r="A73" s="420"/>
      <c r="B73" s="421"/>
      <c r="C73" s="422"/>
      <c r="D73" s="420"/>
      <c r="E73" s="423"/>
      <c r="F73" s="420"/>
      <c r="G73" s="420"/>
      <c r="H73" s="420"/>
      <c r="I73" s="420"/>
      <c r="J73" s="420"/>
      <c r="K73" s="424"/>
      <c r="L73" s="420"/>
      <c r="M73" s="420"/>
      <c r="N73" s="420"/>
      <c r="O73" s="420"/>
      <c r="P73" s="422"/>
      <c r="Q73" s="360"/>
      <c r="R73" s="406"/>
      <c r="S73" s="405"/>
    </row>
    <row r="74" spans="1:19" s="386" customFormat="1" ht="16.5" customHeight="1" x14ac:dyDescent="0.25">
      <c r="A74" s="420"/>
      <c r="B74" s="421"/>
      <c r="C74" s="422"/>
      <c r="D74" s="420"/>
      <c r="E74" s="423"/>
      <c r="F74" s="420"/>
      <c r="G74" s="420"/>
      <c r="H74" s="420"/>
      <c r="I74" s="420"/>
      <c r="J74" s="420"/>
      <c r="K74" s="424"/>
      <c r="L74" s="420"/>
      <c r="M74" s="420"/>
      <c r="N74" s="420"/>
      <c r="O74" s="420"/>
      <c r="P74" s="422"/>
      <c r="Q74" s="360"/>
      <c r="R74" s="426"/>
      <c r="S74" s="427"/>
    </row>
    <row r="75" spans="1:19" s="386" customFormat="1" ht="16.5" customHeight="1" x14ac:dyDescent="0.25">
      <c r="A75" s="420"/>
      <c r="B75" s="421"/>
      <c r="C75" s="422"/>
      <c r="D75" s="420"/>
      <c r="E75" s="423"/>
      <c r="F75" s="420"/>
      <c r="G75" s="420"/>
      <c r="H75" s="420"/>
      <c r="I75" s="420"/>
      <c r="J75" s="420"/>
      <c r="K75" s="424"/>
      <c r="L75" s="420"/>
      <c r="M75" s="420"/>
      <c r="N75" s="420"/>
      <c r="O75" s="420"/>
      <c r="P75" s="422"/>
      <c r="Q75" s="360"/>
      <c r="R75" s="428"/>
      <c r="S75" s="429"/>
    </row>
    <row r="76" spans="1:19" s="386" customFormat="1" ht="16.5" customHeight="1" x14ac:dyDescent="0.25">
      <c r="A76" s="420"/>
      <c r="B76" s="421"/>
      <c r="C76" s="422"/>
      <c r="D76" s="420"/>
      <c r="E76" s="423"/>
      <c r="F76" s="420"/>
      <c r="G76" s="420"/>
      <c r="H76" s="420"/>
      <c r="I76" s="420"/>
      <c r="J76" s="420"/>
      <c r="K76" s="424"/>
      <c r="L76" s="420"/>
      <c r="M76" s="420"/>
      <c r="N76" s="420"/>
      <c r="O76" s="420"/>
      <c r="P76" s="422"/>
      <c r="Q76" s="360"/>
      <c r="R76" s="428"/>
      <c r="S76" s="429"/>
    </row>
    <row r="77" spans="1:19" s="386" customFormat="1" ht="16.5" customHeight="1" x14ac:dyDescent="0.25">
      <c r="A77" s="420"/>
      <c r="B77" s="421"/>
      <c r="C77" s="422"/>
      <c r="D77" s="420"/>
      <c r="E77" s="423"/>
      <c r="F77" s="420"/>
      <c r="G77" s="420"/>
      <c r="H77" s="420"/>
      <c r="I77" s="420"/>
      <c r="J77" s="420"/>
      <c r="K77" s="424"/>
      <c r="L77" s="420"/>
      <c r="M77" s="420"/>
      <c r="N77" s="420"/>
      <c r="O77" s="420"/>
      <c r="P77" s="422"/>
      <c r="Q77" s="360"/>
      <c r="R77" s="428"/>
      <c r="S77" s="429"/>
    </row>
    <row r="78" spans="1:19" s="386" customFormat="1" ht="16.5" customHeight="1" x14ac:dyDescent="0.25">
      <c r="A78" s="420"/>
      <c r="B78" s="421"/>
      <c r="C78" s="422"/>
      <c r="D78" s="420"/>
      <c r="E78" s="423"/>
      <c r="F78" s="420"/>
      <c r="G78" s="420"/>
      <c r="H78" s="420"/>
      <c r="I78" s="420"/>
      <c r="J78" s="420"/>
      <c r="K78" s="424"/>
      <c r="L78" s="420"/>
      <c r="M78" s="420"/>
      <c r="N78" s="420"/>
      <c r="O78" s="420"/>
      <c r="P78" s="422"/>
      <c r="Q78" s="360"/>
      <c r="R78" s="430"/>
      <c r="S78" s="419"/>
    </row>
    <row r="79" spans="1:19" s="386" customFormat="1" ht="16.5" customHeight="1" x14ac:dyDescent="0.25">
      <c r="A79" s="420"/>
      <c r="B79" s="421"/>
      <c r="C79" s="422"/>
      <c r="D79" s="420"/>
      <c r="E79" s="423"/>
      <c r="F79" s="420"/>
      <c r="G79" s="420"/>
      <c r="H79" s="420"/>
      <c r="I79" s="420"/>
      <c r="J79" s="420"/>
      <c r="K79" s="424"/>
      <c r="L79" s="420"/>
      <c r="M79" s="420"/>
      <c r="N79" s="420"/>
      <c r="O79" s="420"/>
      <c r="P79" s="422"/>
      <c r="Q79" s="360"/>
      <c r="R79" s="431"/>
    </row>
    <row r="80" spans="1:19" s="386" customFormat="1" ht="16.5" customHeight="1" x14ac:dyDescent="0.25">
      <c r="A80" s="420"/>
      <c r="B80" s="421"/>
      <c r="C80" s="422"/>
      <c r="D80" s="420"/>
      <c r="E80" s="423"/>
      <c r="F80" s="420"/>
      <c r="G80" s="420"/>
      <c r="H80" s="420"/>
      <c r="I80" s="420"/>
      <c r="J80" s="420"/>
      <c r="K80" s="424"/>
      <c r="L80" s="420"/>
      <c r="M80" s="420"/>
      <c r="N80" s="420"/>
      <c r="O80" s="420"/>
      <c r="P80" s="422"/>
      <c r="Q80" s="360"/>
      <c r="R80" s="387"/>
    </row>
    <row r="81" spans="1:19" s="386" customFormat="1" ht="16.5" customHeight="1" x14ac:dyDescent="0.25">
      <c r="A81" s="420"/>
      <c r="B81" s="421"/>
      <c r="C81" s="422"/>
      <c r="D81" s="420"/>
      <c r="E81" s="423"/>
      <c r="F81" s="420"/>
      <c r="G81" s="420"/>
      <c r="H81" s="420"/>
      <c r="I81" s="420"/>
      <c r="J81" s="420"/>
      <c r="K81" s="424"/>
      <c r="L81" s="420"/>
      <c r="M81" s="420"/>
      <c r="N81" s="420"/>
      <c r="O81" s="420"/>
      <c r="P81" s="422"/>
      <c r="Q81" s="360"/>
      <c r="R81" s="387"/>
    </row>
    <row r="82" spans="1:19" s="386" customFormat="1" ht="16.5" customHeight="1" x14ac:dyDescent="0.25">
      <c r="A82" s="420"/>
      <c r="B82" s="421"/>
      <c r="C82" s="422"/>
      <c r="D82" s="420"/>
      <c r="E82" s="423"/>
      <c r="F82" s="420"/>
      <c r="G82" s="420"/>
      <c r="H82" s="420"/>
      <c r="I82" s="420"/>
      <c r="J82" s="420"/>
      <c r="K82" s="424"/>
      <c r="L82" s="420"/>
      <c r="M82" s="420"/>
      <c r="N82" s="420"/>
      <c r="O82" s="420"/>
      <c r="P82" s="422"/>
      <c r="Q82" s="360"/>
      <c r="R82" s="415"/>
      <c r="S82" s="414"/>
    </row>
    <row r="83" spans="1:19" s="386" customFormat="1" ht="16.5" customHeight="1" x14ac:dyDescent="0.25">
      <c r="A83" s="420"/>
      <c r="B83" s="421"/>
      <c r="C83" s="422"/>
      <c r="D83" s="420"/>
      <c r="E83" s="423"/>
      <c r="F83" s="420"/>
      <c r="G83" s="420"/>
      <c r="H83" s="420"/>
      <c r="I83" s="420"/>
      <c r="J83" s="420"/>
      <c r="K83" s="424"/>
      <c r="L83" s="420"/>
      <c r="M83" s="420"/>
      <c r="N83" s="420"/>
      <c r="O83" s="420"/>
      <c r="P83" s="422"/>
      <c r="Q83" s="360"/>
      <c r="R83" s="415"/>
      <c r="S83" s="414"/>
    </row>
    <row r="84" spans="1:19" s="386" customFormat="1" ht="16.5" customHeight="1" x14ac:dyDescent="0.25">
      <c r="A84" s="420"/>
      <c r="B84" s="421"/>
      <c r="C84" s="422"/>
      <c r="D84" s="420"/>
      <c r="E84" s="423"/>
      <c r="F84" s="420"/>
      <c r="G84" s="420"/>
      <c r="H84" s="420"/>
      <c r="I84" s="420"/>
      <c r="J84" s="420"/>
      <c r="K84" s="424"/>
      <c r="L84" s="420"/>
      <c r="M84" s="420"/>
      <c r="N84" s="420"/>
      <c r="O84" s="420"/>
      <c r="P84" s="422"/>
      <c r="Q84" s="360"/>
      <c r="R84" s="409"/>
      <c r="S84" s="417"/>
    </row>
    <row r="85" spans="1:19" s="386" customFormat="1" ht="16.5" customHeight="1" x14ac:dyDescent="0.25">
      <c r="A85" s="420"/>
      <c r="B85" s="421"/>
      <c r="C85" s="422"/>
      <c r="D85" s="420"/>
      <c r="E85" s="423"/>
      <c r="F85" s="420"/>
      <c r="G85" s="420"/>
      <c r="H85" s="420"/>
      <c r="I85" s="420"/>
      <c r="J85" s="420"/>
      <c r="K85" s="424"/>
      <c r="L85" s="420"/>
      <c r="M85" s="420"/>
      <c r="N85" s="420"/>
      <c r="O85" s="420"/>
      <c r="P85" s="422"/>
      <c r="Q85" s="360"/>
      <c r="R85" s="387"/>
    </row>
    <row r="86" spans="1:19" s="386" customFormat="1" ht="16.5" customHeight="1" x14ac:dyDescent="0.25">
      <c r="A86" s="420"/>
      <c r="B86" s="421"/>
      <c r="C86" s="422"/>
      <c r="D86" s="420"/>
      <c r="E86" s="423"/>
      <c r="F86" s="420"/>
      <c r="G86" s="420"/>
      <c r="H86" s="420"/>
      <c r="I86" s="420"/>
      <c r="J86" s="420"/>
      <c r="K86" s="424"/>
      <c r="L86" s="420"/>
      <c r="M86" s="420"/>
      <c r="N86" s="420"/>
      <c r="O86" s="420"/>
      <c r="P86" s="422"/>
      <c r="Q86" s="360"/>
      <c r="R86" s="387"/>
    </row>
    <row r="87" spans="1:19" s="386" customFormat="1" ht="16.5" customHeight="1" x14ac:dyDescent="0.25">
      <c r="A87" s="420"/>
      <c r="B87" s="421"/>
      <c r="C87" s="422"/>
      <c r="D87" s="420"/>
      <c r="E87" s="423"/>
      <c r="F87" s="420"/>
      <c r="G87" s="420"/>
      <c r="H87" s="420"/>
      <c r="I87" s="420"/>
      <c r="J87" s="420"/>
      <c r="K87" s="424"/>
      <c r="L87" s="420"/>
      <c r="M87" s="420"/>
      <c r="N87" s="420"/>
      <c r="O87" s="420"/>
      <c r="P87" s="422"/>
      <c r="Q87" s="360"/>
      <c r="R87" s="387"/>
    </row>
    <row r="88" spans="1:19" s="386" customFormat="1" ht="16.5" customHeight="1" x14ac:dyDescent="0.25">
      <c r="A88" s="420"/>
      <c r="B88" s="421"/>
      <c r="C88" s="422"/>
      <c r="D88" s="420"/>
      <c r="E88" s="423"/>
      <c r="F88" s="420"/>
      <c r="G88" s="420"/>
      <c r="H88" s="420"/>
      <c r="I88" s="420"/>
      <c r="J88" s="420"/>
      <c r="K88" s="424"/>
      <c r="L88" s="420"/>
      <c r="M88" s="420"/>
      <c r="N88" s="420"/>
      <c r="O88" s="420"/>
      <c r="P88" s="422"/>
      <c r="Q88" s="360"/>
      <c r="R88" s="387"/>
    </row>
    <row r="89" spans="1:19" s="386" customFormat="1" ht="16.5" customHeight="1" x14ac:dyDescent="0.25">
      <c r="A89" s="420"/>
      <c r="B89" s="421"/>
      <c r="C89" s="422"/>
      <c r="D89" s="420"/>
      <c r="E89" s="423"/>
      <c r="F89" s="420"/>
      <c r="G89" s="420"/>
      <c r="H89" s="420"/>
      <c r="I89" s="420"/>
      <c r="J89" s="420"/>
      <c r="K89" s="424"/>
      <c r="L89" s="420"/>
      <c r="M89" s="420"/>
      <c r="N89" s="420"/>
      <c r="O89" s="420"/>
      <c r="P89" s="422"/>
      <c r="Q89" s="360"/>
      <c r="R89" s="387"/>
    </row>
    <row r="90" spans="1:19" s="386" customFormat="1" ht="16.5" customHeight="1" x14ac:dyDescent="0.25">
      <c r="A90" s="420"/>
      <c r="B90" s="421"/>
      <c r="C90" s="422"/>
      <c r="D90" s="420"/>
      <c r="E90" s="423"/>
      <c r="F90" s="420"/>
      <c r="G90" s="420"/>
      <c r="H90" s="420"/>
      <c r="I90" s="420"/>
      <c r="J90" s="420"/>
      <c r="K90" s="424"/>
      <c r="L90" s="420"/>
      <c r="M90" s="420"/>
      <c r="N90" s="420"/>
      <c r="O90" s="420"/>
      <c r="P90" s="422"/>
      <c r="Q90" s="360"/>
      <c r="R90" s="387"/>
    </row>
    <row r="91" spans="1:19" s="386" customFormat="1" ht="16.5" customHeight="1" x14ac:dyDescent="0.25">
      <c r="A91" s="420"/>
      <c r="B91" s="421"/>
      <c r="C91" s="422"/>
      <c r="D91" s="420"/>
      <c r="E91" s="423"/>
      <c r="F91" s="420"/>
      <c r="G91" s="420"/>
      <c r="H91" s="420"/>
      <c r="I91" s="420"/>
      <c r="J91" s="420"/>
      <c r="K91" s="424"/>
      <c r="L91" s="420"/>
      <c r="M91" s="420"/>
      <c r="N91" s="420"/>
      <c r="O91" s="420"/>
      <c r="P91" s="422"/>
      <c r="Q91" s="360"/>
      <c r="R91" s="387"/>
    </row>
    <row r="92" spans="1:19" s="386" customFormat="1" ht="16.5" customHeight="1" x14ac:dyDescent="0.25">
      <c r="A92" s="420"/>
      <c r="B92" s="421"/>
      <c r="C92" s="422"/>
      <c r="D92" s="420"/>
      <c r="E92" s="423"/>
      <c r="F92" s="420"/>
      <c r="G92" s="420"/>
      <c r="H92" s="420"/>
      <c r="I92" s="420"/>
      <c r="J92" s="420"/>
      <c r="K92" s="424"/>
      <c r="L92" s="420"/>
      <c r="M92" s="420"/>
      <c r="N92" s="420"/>
      <c r="O92" s="420"/>
      <c r="P92" s="422"/>
      <c r="Q92" s="360"/>
      <c r="R92" s="387"/>
    </row>
    <row r="93" spans="1:19" s="386" customFormat="1" ht="16.5" customHeight="1" x14ac:dyDescent="0.25">
      <c r="A93" s="420"/>
      <c r="B93" s="421"/>
      <c r="C93" s="422"/>
      <c r="D93" s="420"/>
      <c r="E93" s="423"/>
      <c r="F93" s="420"/>
      <c r="G93" s="420"/>
      <c r="H93" s="420"/>
      <c r="I93" s="420"/>
      <c r="J93" s="420"/>
      <c r="K93" s="424"/>
      <c r="L93" s="420"/>
      <c r="M93" s="420"/>
      <c r="N93" s="420"/>
      <c r="O93" s="420"/>
      <c r="P93" s="422"/>
      <c r="Q93" s="360"/>
      <c r="R93" s="387"/>
    </row>
    <row r="94" spans="1:19" s="386" customFormat="1" ht="16.5" customHeight="1" x14ac:dyDescent="0.25">
      <c r="A94" s="420"/>
      <c r="B94" s="421"/>
      <c r="C94" s="422"/>
      <c r="D94" s="420"/>
      <c r="E94" s="423"/>
      <c r="F94" s="420"/>
      <c r="G94" s="420"/>
      <c r="H94" s="420"/>
      <c r="I94" s="420"/>
      <c r="J94" s="420"/>
      <c r="K94" s="424"/>
      <c r="L94" s="420"/>
      <c r="M94" s="420"/>
      <c r="N94" s="420"/>
      <c r="O94" s="420"/>
      <c r="P94" s="422"/>
      <c r="Q94" s="360"/>
      <c r="R94" s="387"/>
    </row>
    <row r="95" spans="1:19" s="386" customFormat="1" ht="16.5" customHeight="1" x14ac:dyDescent="0.25">
      <c r="A95" s="420"/>
      <c r="B95" s="421"/>
      <c r="C95" s="422"/>
      <c r="D95" s="420"/>
      <c r="E95" s="423"/>
      <c r="F95" s="420"/>
      <c r="G95" s="420"/>
      <c r="H95" s="420"/>
      <c r="I95" s="420"/>
      <c r="J95" s="420"/>
      <c r="K95" s="424"/>
      <c r="L95" s="420"/>
      <c r="M95" s="420"/>
      <c r="N95" s="420"/>
      <c r="O95" s="420"/>
      <c r="P95" s="422"/>
      <c r="Q95" s="360"/>
      <c r="R95" s="387"/>
    </row>
    <row r="96" spans="1:19" s="386" customFormat="1" ht="16.5" customHeight="1" x14ac:dyDescent="0.25">
      <c r="A96" s="420"/>
      <c r="B96" s="421"/>
      <c r="C96" s="422"/>
      <c r="D96" s="420"/>
      <c r="E96" s="423"/>
      <c r="F96" s="420"/>
      <c r="G96" s="420"/>
      <c r="H96" s="420"/>
      <c r="I96" s="420"/>
      <c r="J96" s="420"/>
      <c r="K96" s="424"/>
      <c r="L96" s="420"/>
      <c r="M96" s="420"/>
      <c r="N96" s="420"/>
      <c r="O96" s="420"/>
      <c r="P96" s="422"/>
      <c r="Q96" s="360"/>
      <c r="R96" s="387"/>
    </row>
    <row r="97" spans="1:18" s="386" customFormat="1" ht="16.5" customHeight="1" x14ac:dyDescent="0.25">
      <c r="A97" s="420"/>
      <c r="B97" s="421"/>
      <c r="C97" s="422"/>
      <c r="D97" s="420"/>
      <c r="E97" s="423"/>
      <c r="F97" s="420"/>
      <c r="G97" s="420"/>
      <c r="H97" s="420"/>
      <c r="I97" s="420"/>
      <c r="J97" s="420"/>
      <c r="K97" s="424"/>
      <c r="L97" s="420"/>
      <c r="M97" s="420"/>
      <c r="N97" s="420"/>
      <c r="O97" s="420"/>
      <c r="P97" s="422"/>
      <c r="Q97" s="360"/>
      <c r="R97" s="387"/>
    </row>
    <row r="98" spans="1:18" s="386" customFormat="1" ht="16.5" customHeight="1" x14ac:dyDescent="0.25">
      <c r="A98" s="420"/>
      <c r="B98" s="421"/>
      <c r="C98" s="422"/>
      <c r="D98" s="420"/>
      <c r="E98" s="423"/>
      <c r="F98" s="420"/>
      <c r="G98" s="420"/>
      <c r="H98" s="420"/>
      <c r="I98" s="420"/>
      <c r="J98" s="420"/>
      <c r="K98" s="424"/>
      <c r="L98" s="420"/>
      <c r="M98" s="420"/>
      <c r="N98" s="420"/>
      <c r="O98" s="420"/>
      <c r="P98" s="422"/>
      <c r="Q98" s="360"/>
      <c r="R98" s="387"/>
    </row>
    <row r="99" spans="1:18" s="433" customFormat="1" ht="16.5" customHeight="1" x14ac:dyDescent="0.2">
      <c r="A99" s="420"/>
      <c r="B99" s="421"/>
      <c r="C99" s="422"/>
      <c r="D99" s="420"/>
      <c r="E99" s="423"/>
      <c r="F99" s="420"/>
      <c r="G99" s="420"/>
      <c r="H99" s="420"/>
      <c r="I99" s="420"/>
      <c r="J99" s="420"/>
      <c r="K99" s="424"/>
      <c r="L99" s="420"/>
      <c r="M99" s="420"/>
      <c r="N99" s="420"/>
      <c r="O99" s="420"/>
      <c r="P99" s="422"/>
      <c r="Q99" s="360"/>
      <c r="R99" s="432"/>
    </row>
  </sheetData>
  <autoFilter ref="A1:S9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47">
    <mergeCell ref="I64:O64"/>
    <mergeCell ref="I65:O65"/>
    <mergeCell ref="I66:O66"/>
    <mergeCell ref="I67:O67"/>
    <mergeCell ref="B57:F57"/>
    <mergeCell ref="M57:Q57"/>
    <mergeCell ref="B58:F58"/>
    <mergeCell ref="M58:Q58"/>
    <mergeCell ref="B62:F62"/>
    <mergeCell ref="M62:Q62"/>
    <mergeCell ref="D34:D35"/>
    <mergeCell ref="D36:D37"/>
    <mergeCell ref="D39:D40"/>
    <mergeCell ref="D41:D42"/>
    <mergeCell ref="R41:R52"/>
    <mergeCell ref="D44:D46"/>
    <mergeCell ref="D47:D49"/>
    <mergeCell ref="D50:D52"/>
    <mergeCell ref="P26:P32"/>
    <mergeCell ref="D30:D3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4:D25"/>
    <mergeCell ref="D26:D29"/>
    <mergeCell ref="R3:R4"/>
    <mergeCell ref="A1:P1"/>
    <mergeCell ref="A3:A4"/>
    <mergeCell ref="B3:B4"/>
    <mergeCell ref="C3:C4"/>
    <mergeCell ref="F3:F4"/>
    <mergeCell ref="G3:H3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" right="0" top="0.5" bottom="0.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TKB K10(SDK)</vt:lpstr>
      <vt:lpstr>TKB K11(SDK)</vt:lpstr>
      <vt:lpstr>K12</vt:lpstr>
      <vt:lpstr>TKB K13 SAU NHAP HOC</vt:lpstr>
      <vt:lpstr>TUAN 1 (HK1)</vt:lpstr>
      <vt:lpstr>TUAN 2 (HK1) </vt:lpstr>
      <vt:lpstr>TUAN 3(HK1) </vt:lpstr>
      <vt:lpstr>TUAN 4)</vt:lpstr>
      <vt:lpstr>TUAN 5</vt:lpstr>
      <vt:lpstr>TUAN 6</vt:lpstr>
      <vt:lpstr>TUAN 7 </vt:lpstr>
      <vt:lpstr>TUAN 8</vt:lpstr>
      <vt:lpstr>TUAN 9</vt:lpstr>
      <vt:lpstr>TUAN 10</vt:lpstr>
      <vt:lpstr>TKB(Hocphan_K18)</vt:lpstr>
      <vt:lpstr>KLK1 2017-18</vt:lpstr>
      <vt:lpstr>HK1(TKTT)</vt:lpstr>
      <vt:lpstr>'HK1(TKTT)'!Print_Titles</vt:lpstr>
      <vt:lpstr>'KLK1 2017-18'!Print_Titles</vt:lpstr>
      <vt:lpstr>'TKB K10(SDK)'!Print_Titles</vt:lpstr>
      <vt:lpstr>'TKB K11(SDK)'!Print_Titles</vt:lpstr>
      <vt:lpstr>'TKB K13 SAU NHAP HOC'!Print_Titles</vt:lpstr>
      <vt:lpstr>'TKB(Hocphan_K18)'!Print_Titles</vt:lpstr>
      <vt:lpstr>'TUAN 1 (HK1)'!Print_Titles</vt:lpstr>
      <vt:lpstr>'TUAN 10'!Print_Titles</vt:lpstr>
      <vt:lpstr>'TUAN 2 (HK1) '!Print_Titles</vt:lpstr>
      <vt:lpstr>'TUAN 3(HK1) '!Print_Titles</vt:lpstr>
      <vt:lpstr>'TUAN 4)'!Print_Titles</vt:lpstr>
      <vt:lpstr>'TUAN 5'!Print_Titles</vt:lpstr>
      <vt:lpstr>'TUAN 6'!Print_Titles</vt:lpstr>
      <vt:lpstr>'TUAN 7 '!Print_Titles</vt:lpstr>
      <vt:lpstr>'TUAN 8'!Print_Titles</vt:lpstr>
      <vt:lpstr>'TUAN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2018-10-19T08:21:45Z</cp:lastPrinted>
  <dcterms:created xsi:type="dcterms:W3CDTF">2018-08-14T07:08:03Z</dcterms:created>
  <dcterms:modified xsi:type="dcterms:W3CDTF">2018-10-22T00:45:20Z</dcterms:modified>
</cp:coreProperties>
</file>